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defaultThemeVersion="166925"/>
  <xr:revisionPtr revIDLastSave="0" documentId="8_{70F1D46A-A4F8-4B5E-94C2-A68C1625D021}" xr6:coauthVersionLast="47" xr6:coauthVersionMax="47" xr10:uidLastSave="{00000000-0000-0000-0000-000000000000}"/>
  <bookViews>
    <workbookView xWindow="240" yWindow="105" windowWidth="14805" windowHeight="8010" firstSheet="2" xr2:uid="{00000000-000D-0000-FFFF-FFFF00000000}"/>
  </bookViews>
  <sheets>
    <sheet name="Summary" sheetId="5" r:id="rId1"/>
    <sheet name="PivotTable" sheetId="2" state="hidden" r:id="rId2"/>
    <sheet name="Revenue Analysis" sheetId="4" r:id="rId3"/>
    <sheet name="CPI" sheetId="3" r:id="rId4"/>
    <sheet name="Movies" sheetId="1" r:id="rId5"/>
  </sheets>
  <calcPr calcId="191028"/>
  <pivotCaches>
    <pivotCache cacheId="34" r:id="rId6"/>
    <pivotCache cacheId="3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4" l="1"/>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 i="4"/>
  <c r="Q29" i="1"/>
  <c r="Q43" i="1"/>
  <c r="Q49" i="1"/>
  <c r="Q51" i="1"/>
  <c r="Q54" i="1"/>
  <c r="Q57" i="1"/>
  <c r="Q61" i="1"/>
  <c r="Q64" i="1"/>
  <c r="Q68" i="1"/>
  <c r="Q81" i="1"/>
  <c r="Q93" i="1"/>
  <c r="Q127" i="1"/>
  <c r="Q142" i="1"/>
  <c r="Q152" i="1"/>
  <c r="Q168" i="1"/>
  <c r="Q174" i="1"/>
  <c r="Q177" i="1"/>
  <c r="Q181" i="1"/>
  <c r="Q200" i="1"/>
  <c r="Q203" i="1"/>
  <c r="Q263" i="1"/>
  <c r="Q268" i="1"/>
  <c r="Q326" i="1"/>
  <c r="Q328" i="1"/>
  <c r="Q329" i="1"/>
  <c r="Q330" i="1"/>
  <c r="Q331" i="1"/>
  <c r="Q344" i="1"/>
  <c r="Q417" i="1"/>
  <c r="Q418" i="1"/>
  <c r="Q433" i="1"/>
  <c r="Q442" i="1"/>
  <c r="Q453" i="1"/>
  <c r="Q462" i="1"/>
  <c r="Q464" i="1"/>
  <c r="Q466" i="1"/>
  <c r="Q468" i="1"/>
  <c r="Q470" i="1"/>
  <c r="Q471" i="1"/>
  <c r="Q472" i="1"/>
  <c r="Q473" i="1"/>
  <c r="Q474" i="1"/>
  <c r="Q476" i="1"/>
  <c r="Q548" i="1"/>
  <c r="Q550" i="1"/>
  <c r="Q573" i="1"/>
  <c r="Q575" i="1"/>
  <c r="Q620" i="1"/>
  <c r="Q634" i="1"/>
  <c r="Q638" i="1"/>
  <c r="Q639" i="1"/>
  <c r="Q642" i="1"/>
  <c r="Q643" i="1"/>
  <c r="Q673" i="1"/>
  <c r="Q722" i="1"/>
  <c r="Q749" i="1"/>
  <c r="Q801" i="1"/>
  <c r="Q814" i="1"/>
  <c r="Q816" i="1"/>
  <c r="Q818" i="1"/>
  <c r="Q820" i="1"/>
  <c r="Q823" i="1"/>
  <c r="Q827" i="1"/>
  <c r="Q829" i="1"/>
  <c r="Q830" i="1"/>
  <c r="Q831" i="1"/>
  <c r="Q832" i="1"/>
  <c r="Q834" i="1"/>
  <c r="Q837" i="1"/>
  <c r="Q838" i="1"/>
  <c r="Q839" i="1"/>
  <c r="Q840" i="1"/>
  <c r="Q841" i="1"/>
  <c r="Q842" i="1"/>
  <c r="Q843" i="1"/>
  <c r="Q844" i="1"/>
  <c r="Q941" i="1"/>
  <c r="Q946" i="1"/>
  <c r="Q982" i="1"/>
  <c r="Q990" i="1"/>
  <c r="Q998" i="1"/>
  <c r="Q1005" i="1"/>
  <c r="Q1010" i="1"/>
  <c r="Q1011" i="1"/>
  <c r="Q1030" i="1"/>
  <c r="Q1032" i="1"/>
  <c r="Q1036" i="1"/>
  <c r="Q1042" i="1"/>
  <c r="Q1043" i="1"/>
  <c r="Q1044" i="1"/>
  <c r="Q1113" i="1"/>
  <c r="Q1163" i="1"/>
  <c r="Q1185" i="1"/>
  <c r="Q1186" i="1"/>
  <c r="Q1194" i="1"/>
  <c r="Q1201" i="1"/>
  <c r="Q1203" i="1"/>
  <c r="Q1211" i="1"/>
  <c r="Q1218" i="1"/>
  <c r="Q1222" i="1"/>
  <c r="Q1228" i="1"/>
  <c r="Q1231" i="1"/>
  <c r="Q1291" i="1"/>
  <c r="Q1340" i="1"/>
  <c r="Q1369" i="1"/>
  <c r="Q1383" i="1"/>
  <c r="Q1391" i="1"/>
  <c r="Q1407" i="1"/>
  <c r="Q1423" i="1"/>
  <c r="Q1429" i="1"/>
  <c r="Q1440" i="1"/>
  <c r="Q1560" i="1"/>
  <c r="Q1580" i="1"/>
  <c r="Q1588" i="1"/>
  <c r="Q1602" i="1"/>
  <c r="Q1603" i="1"/>
  <c r="Q1608" i="1"/>
  <c r="Q1616" i="1"/>
  <c r="Q1619" i="1"/>
  <c r="Q1631" i="1"/>
  <c r="Q1633" i="1"/>
  <c r="Q1637" i="1"/>
  <c r="Q1726" i="1"/>
  <c r="Q1770" i="1"/>
  <c r="Q1779" i="1"/>
  <c r="Q1816" i="1"/>
  <c r="Q1824" i="1"/>
  <c r="Q1827" i="1"/>
  <c r="Q1839" i="1"/>
  <c r="Q1840" i="1"/>
  <c r="Q1844" i="1"/>
  <c r="Q1868" i="1"/>
  <c r="Q1953" i="1"/>
  <c r="Q2034" i="1"/>
  <c r="Q2043" i="1"/>
  <c r="Q2115" i="1"/>
  <c r="Q2175" i="1"/>
  <c r="Q2181" i="1"/>
  <c r="Q2187" i="1"/>
  <c r="Q2196" i="1"/>
  <c r="Q2198" i="1"/>
  <c r="Q2224" i="1"/>
  <c r="Q2227" i="1"/>
  <c r="Q2230" i="1"/>
  <c r="Q2242" i="1"/>
  <c r="Q2437" i="1"/>
  <c r="Q2439" i="1"/>
  <c r="Q2582" i="1"/>
  <c r="Q2619" i="1"/>
  <c r="Q2775" i="1"/>
  <c r="Q2826" i="1"/>
  <c r="Q2828" i="1"/>
  <c r="Q3013" i="1"/>
  <c r="Q3154" i="1"/>
  <c r="Q3327" i="1"/>
  <c r="Q3334" i="1"/>
  <c r="Q3337" i="1"/>
  <c r="Q3370" i="1"/>
  <c r="Q3427" i="1"/>
  <c r="Q3444" i="1"/>
  <c r="Q3524" i="1"/>
  <c r="Q3558" i="1"/>
  <c r="Q3563" i="1"/>
  <c r="Q3638" i="1"/>
  <c r="Q3643" i="1"/>
  <c r="Q3780" i="1"/>
  <c r="Q3837" i="1"/>
  <c r="Q3840" i="1"/>
  <c r="Q3842" i="1"/>
  <c r="Q5035" i="1"/>
  <c r="Q5289" i="1"/>
  <c r="Q5730" i="1"/>
  <c r="Q5732" i="1"/>
  <c r="Q6034" i="1"/>
  <c r="Q6771" i="1"/>
  <c r="Q7564" i="1"/>
  <c r="Q7569" i="1"/>
  <c r="Q7632" i="1"/>
  <c r="Q7643" i="1"/>
  <c r="Q7656" i="1"/>
  <c r="Q7660" i="1"/>
  <c r="Q7662" i="1"/>
  <c r="Q7663" i="1"/>
  <c r="Q7664" i="1"/>
  <c r="Q7665" i="1"/>
  <c r="Q7666" i="1"/>
  <c r="Q7667" i="1"/>
  <c r="Q7668" i="1"/>
  <c r="Q7669" i="1"/>
  <c r="P2" i="1" a="1"/>
  <c r="P2" i="1"/>
  <c r="Q2" i="1" s="1"/>
  <c r="P3" i="1" a="1"/>
  <c r="P3" i="1"/>
  <c r="Q3" i="1" s="1"/>
  <c r="P4" i="1" a="1"/>
  <c r="P4" i="1"/>
  <c r="Q4" i="1" s="1"/>
  <c r="P5" i="1" a="1"/>
  <c r="P5" i="1"/>
  <c r="Q5" i="1" s="1"/>
  <c r="P6" i="1" a="1"/>
  <c r="P6" i="1"/>
  <c r="Q6" i="1" s="1"/>
  <c r="P7" i="1" a="1"/>
  <c r="P7" i="1"/>
  <c r="Q7" i="1" s="1"/>
  <c r="P8" i="1" a="1"/>
  <c r="P8" i="1"/>
  <c r="Q8" i="1" s="1"/>
  <c r="P9" i="1" a="1"/>
  <c r="P9" i="1"/>
  <c r="Q9" i="1" s="1"/>
  <c r="P10" i="1" a="1"/>
  <c r="P10" i="1"/>
  <c r="Q10" i="1" s="1"/>
  <c r="P11" i="1" a="1"/>
  <c r="P11" i="1"/>
  <c r="Q11" i="1" s="1"/>
  <c r="P12" i="1" a="1"/>
  <c r="P12" i="1"/>
  <c r="Q12" i="1" s="1"/>
  <c r="P13" i="1" a="1"/>
  <c r="P13" i="1"/>
  <c r="Q13" i="1" s="1"/>
  <c r="P14" i="1" a="1"/>
  <c r="P14" i="1"/>
  <c r="Q14" i="1" s="1"/>
  <c r="P15" i="1" a="1"/>
  <c r="P15" i="1"/>
  <c r="Q15" i="1" s="1"/>
  <c r="P16" i="1" a="1"/>
  <c r="P16" i="1"/>
  <c r="Q16" i="1" s="1"/>
  <c r="P17" i="1" a="1"/>
  <c r="P17" i="1"/>
  <c r="Q17" i="1" s="1"/>
  <c r="P18" i="1" a="1"/>
  <c r="P18" i="1"/>
  <c r="Q18" i="1" s="1"/>
  <c r="P19" i="1" a="1"/>
  <c r="P19" i="1"/>
  <c r="Q19" i="1" s="1"/>
  <c r="P20" i="1" a="1"/>
  <c r="P20" i="1"/>
  <c r="Q20" i="1" s="1"/>
  <c r="P21" i="1" a="1"/>
  <c r="P21" i="1"/>
  <c r="Q21" i="1" s="1"/>
  <c r="P22" i="1" a="1"/>
  <c r="P22" i="1"/>
  <c r="Q22" i="1" s="1"/>
  <c r="P23" i="1" a="1"/>
  <c r="P23" i="1"/>
  <c r="Q23" i="1" s="1"/>
  <c r="P24" i="1" a="1"/>
  <c r="P24" i="1"/>
  <c r="Q24" i="1" s="1"/>
  <c r="P25" i="1" a="1"/>
  <c r="P25" i="1"/>
  <c r="Q25" i="1" s="1"/>
  <c r="P26" i="1" a="1"/>
  <c r="P26" i="1"/>
  <c r="Q26" i="1" s="1"/>
  <c r="P27" i="1" a="1"/>
  <c r="P27" i="1"/>
  <c r="Q27" i="1" s="1"/>
  <c r="P28" i="1" a="1"/>
  <c r="P28" i="1"/>
  <c r="Q28" i="1" s="1"/>
  <c r="P29" i="1" a="1"/>
  <c r="P29" i="1"/>
  <c r="P30" i="1" a="1"/>
  <c r="P30" i="1"/>
  <c r="Q30" i="1" s="1"/>
  <c r="P31" i="1" a="1"/>
  <c r="P31" i="1"/>
  <c r="Q31" i="1" s="1"/>
  <c r="P32" i="1" a="1"/>
  <c r="P32" i="1"/>
  <c r="Q32" i="1" s="1"/>
  <c r="P33" i="1" a="1"/>
  <c r="P33" i="1"/>
  <c r="Q33" i="1" s="1"/>
  <c r="P34" i="1" a="1"/>
  <c r="P34" i="1"/>
  <c r="Q34" i="1" s="1"/>
  <c r="P35" i="1" a="1"/>
  <c r="P35" i="1"/>
  <c r="Q35" i="1" s="1"/>
  <c r="P36" i="1" a="1"/>
  <c r="P36" i="1"/>
  <c r="Q36" i="1" s="1"/>
  <c r="P37" i="1" a="1"/>
  <c r="P37" i="1"/>
  <c r="Q37" i="1" s="1"/>
  <c r="P38" i="1" a="1"/>
  <c r="P38" i="1"/>
  <c r="Q38" i="1" s="1"/>
  <c r="P39" i="1" a="1"/>
  <c r="P39" i="1"/>
  <c r="Q39" i="1" s="1"/>
  <c r="P40" i="1" a="1"/>
  <c r="P40" i="1"/>
  <c r="Q40" i="1" s="1"/>
  <c r="P41" i="1" a="1"/>
  <c r="P41" i="1"/>
  <c r="Q41" i="1" s="1"/>
  <c r="P42" i="1" a="1"/>
  <c r="P42" i="1"/>
  <c r="Q42" i="1" s="1"/>
  <c r="P43" i="1" a="1"/>
  <c r="P43" i="1"/>
  <c r="P44" i="1" a="1"/>
  <c r="P44" i="1"/>
  <c r="Q44" i="1" s="1"/>
  <c r="P45" i="1" a="1"/>
  <c r="P45" i="1"/>
  <c r="Q45" i="1" s="1"/>
  <c r="P46" i="1" a="1"/>
  <c r="P46" i="1"/>
  <c r="Q46" i="1" s="1"/>
  <c r="P47" i="1" a="1"/>
  <c r="P47" i="1"/>
  <c r="Q47" i="1" s="1"/>
  <c r="P48" i="1" a="1"/>
  <c r="P48" i="1"/>
  <c r="Q48" i="1" s="1"/>
  <c r="P49" i="1" a="1"/>
  <c r="P49" i="1"/>
  <c r="P50" i="1" a="1"/>
  <c r="P50" i="1"/>
  <c r="Q50" i="1" s="1"/>
  <c r="P51" i="1" a="1"/>
  <c r="P51" i="1"/>
  <c r="P52" i="1" a="1"/>
  <c r="P52" i="1"/>
  <c r="Q52" i="1" s="1"/>
  <c r="P53" i="1" a="1"/>
  <c r="P53" i="1"/>
  <c r="Q53" i="1" s="1"/>
  <c r="P54" i="1" a="1"/>
  <c r="P54" i="1"/>
  <c r="P55" i="1" a="1"/>
  <c r="P55" i="1"/>
  <c r="Q55" i="1" s="1"/>
  <c r="P56" i="1" a="1"/>
  <c r="P56" i="1"/>
  <c r="Q56" i="1" s="1"/>
  <c r="P57" i="1" a="1"/>
  <c r="P57" i="1"/>
  <c r="P58" i="1" a="1"/>
  <c r="P58" i="1"/>
  <c r="Q58" i="1" s="1"/>
  <c r="P59" i="1" a="1"/>
  <c r="P59" i="1"/>
  <c r="Q59" i="1" s="1"/>
  <c r="P60" i="1" a="1"/>
  <c r="P60" i="1"/>
  <c r="Q60" i="1" s="1"/>
  <c r="P61" i="1" a="1"/>
  <c r="P61" i="1"/>
  <c r="P62" i="1" a="1"/>
  <c r="P62" i="1"/>
  <c r="Q62" i="1" s="1"/>
  <c r="P63" i="1" a="1"/>
  <c r="P63" i="1"/>
  <c r="Q63" i="1" s="1"/>
  <c r="P64" i="1" a="1"/>
  <c r="P64" i="1"/>
  <c r="P65" i="1" a="1"/>
  <c r="P65" i="1"/>
  <c r="Q65" i="1" s="1"/>
  <c r="P66" i="1" a="1"/>
  <c r="P66" i="1"/>
  <c r="Q66" i="1" s="1"/>
  <c r="P67" i="1" a="1"/>
  <c r="P67" i="1"/>
  <c r="Q67" i="1" s="1"/>
  <c r="P68" i="1" a="1"/>
  <c r="P68" i="1"/>
  <c r="P69" i="1" a="1"/>
  <c r="P69" i="1"/>
  <c r="Q69" i="1" s="1"/>
  <c r="P70" i="1" a="1"/>
  <c r="P70" i="1"/>
  <c r="Q70" i="1" s="1"/>
  <c r="P71" i="1" a="1"/>
  <c r="P71" i="1"/>
  <c r="Q71" i="1" s="1"/>
  <c r="P72" i="1" a="1"/>
  <c r="P72" i="1"/>
  <c r="Q72" i="1" s="1"/>
  <c r="P73" i="1" a="1"/>
  <c r="P73" i="1"/>
  <c r="Q73" i="1" s="1"/>
  <c r="P74" i="1" a="1"/>
  <c r="P74" i="1"/>
  <c r="Q74" i="1" s="1"/>
  <c r="P75" i="1" a="1"/>
  <c r="P75" i="1"/>
  <c r="Q75" i="1" s="1"/>
  <c r="P76" i="1" a="1"/>
  <c r="P76" i="1"/>
  <c r="Q76" i="1" s="1"/>
  <c r="P77" i="1" a="1"/>
  <c r="P77" i="1"/>
  <c r="Q77" i="1" s="1"/>
  <c r="P78" i="1" a="1"/>
  <c r="P78" i="1"/>
  <c r="Q78" i="1" s="1"/>
  <c r="P79" i="1" a="1"/>
  <c r="P79" i="1"/>
  <c r="Q79" i="1" s="1"/>
  <c r="P80" i="1" a="1"/>
  <c r="P80" i="1"/>
  <c r="Q80" i="1" s="1"/>
  <c r="P81" i="1" a="1"/>
  <c r="P81" i="1"/>
  <c r="P82" i="1" a="1"/>
  <c r="P82" i="1"/>
  <c r="Q82" i="1" s="1"/>
  <c r="P83" i="1" a="1"/>
  <c r="P83" i="1"/>
  <c r="Q83" i="1" s="1"/>
  <c r="P84" i="1" a="1"/>
  <c r="P84" i="1"/>
  <c r="Q84" i="1" s="1"/>
  <c r="P85" i="1" a="1"/>
  <c r="P85" i="1"/>
  <c r="Q85" i="1" s="1"/>
  <c r="P86" i="1" a="1"/>
  <c r="P86" i="1"/>
  <c r="Q86" i="1" s="1"/>
  <c r="P87" i="1" a="1"/>
  <c r="P87" i="1"/>
  <c r="Q87" i="1" s="1"/>
  <c r="P88" i="1" a="1"/>
  <c r="P88" i="1"/>
  <c r="Q88" i="1" s="1"/>
  <c r="P89" i="1" a="1"/>
  <c r="P89" i="1"/>
  <c r="Q89" i="1" s="1"/>
  <c r="P90" i="1" a="1"/>
  <c r="P90" i="1"/>
  <c r="Q90" i="1" s="1"/>
  <c r="P91" i="1" a="1"/>
  <c r="P91" i="1"/>
  <c r="Q91" i="1" s="1"/>
  <c r="P92" i="1" a="1"/>
  <c r="P92" i="1"/>
  <c r="Q92" i="1" s="1"/>
  <c r="P93" i="1" a="1"/>
  <c r="P93" i="1"/>
  <c r="P94" i="1" a="1"/>
  <c r="P94" i="1"/>
  <c r="Q94" i="1" s="1"/>
  <c r="P95" i="1" a="1"/>
  <c r="P95" i="1"/>
  <c r="Q95" i="1" s="1"/>
  <c r="P96" i="1" a="1"/>
  <c r="P96" i="1"/>
  <c r="Q96" i="1" s="1"/>
  <c r="P97" i="1" a="1"/>
  <c r="P97" i="1"/>
  <c r="Q97" i="1" s="1"/>
  <c r="P98" i="1" a="1"/>
  <c r="P98" i="1"/>
  <c r="Q98" i="1" s="1"/>
  <c r="P99" i="1" a="1"/>
  <c r="P99" i="1"/>
  <c r="Q99" i="1" s="1"/>
  <c r="P100" i="1" a="1"/>
  <c r="P100" i="1"/>
  <c r="Q100" i="1" s="1"/>
  <c r="P101" i="1" a="1"/>
  <c r="P101" i="1"/>
  <c r="Q101" i="1" s="1"/>
  <c r="P102" i="1" a="1"/>
  <c r="P102" i="1"/>
  <c r="Q102" i="1" s="1"/>
  <c r="P103" i="1" a="1"/>
  <c r="P103" i="1"/>
  <c r="Q103" i="1" s="1"/>
  <c r="P104" i="1" a="1"/>
  <c r="P104" i="1"/>
  <c r="Q104" i="1" s="1"/>
  <c r="P105" i="1" a="1"/>
  <c r="P105" i="1"/>
  <c r="Q105" i="1" s="1"/>
  <c r="P106" i="1" a="1"/>
  <c r="P106" i="1"/>
  <c r="Q106" i="1" s="1"/>
  <c r="P107" i="1" a="1"/>
  <c r="P107" i="1"/>
  <c r="Q107" i="1" s="1"/>
  <c r="P108" i="1" a="1"/>
  <c r="P108" i="1"/>
  <c r="Q108" i="1" s="1"/>
  <c r="P109" i="1" a="1"/>
  <c r="P109" i="1"/>
  <c r="Q109" i="1" s="1"/>
  <c r="P110" i="1" a="1"/>
  <c r="P110" i="1"/>
  <c r="Q110" i="1" s="1"/>
  <c r="P111" i="1" a="1"/>
  <c r="P111" i="1"/>
  <c r="Q111" i="1" s="1"/>
  <c r="P112" i="1" a="1"/>
  <c r="P112" i="1"/>
  <c r="Q112" i="1" s="1"/>
  <c r="P113" i="1" a="1"/>
  <c r="P113" i="1"/>
  <c r="Q113" i="1" s="1"/>
  <c r="P114" i="1" a="1"/>
  <c r="P114" i="1"/>
  <c r="Q114" i="1" s="1"/>
  <c r="P115" i="1" a="1"/>
  <c r="P115" i="1"/>
  <c r="Q115" i="1" s="1"/>
  <c r="P116" i="1" a="1"/>
  <c r="P116" i="1"/>
  <c r="Q116" i="1" s="1"/>
  <c r="P117" i="1" a="1"/>
  <c r="P117" i="1"/>
  <c r="Q117" i="1" s="1"/>
  <c r="P118" i="1" a="1"/>
  <c r="P118" i="1"/>
  <c r="Q118" i="1" s="1"/>
  <c r="P119" i="1" a="1"/>
  <c r="P119" i="1"/>
  <c r="Q119" i="1" s="1"/>
  <c r="P120" i="1" a="1"/>
  <c r="P120" i="1"/>
  <c r="Q120" i="1" s="1"/>
  <c r="P121" i="1" a="1"/>
  <c r="P121" i="1"/>
  <c r="Q121" i="1" s="1"/>
  <c r="P122" i="1" a="1"/>
  <c r="P122" i="1"/>
  <c r="Q122" i="1" s="1"/>
  <c r="P123" i="1" a="1"/>
  <c r="P123" i="1"/>
  <c r="Q123" i="1" s="1"/>
  <c r="P124" i="1" a="1"/>
  <c r="P124" i="1"/>
  <c r="Q124" i="1" s="1"/>
  <c r="P125" i="1" a="1"/>
  <c r="P125" i="1"/>
  <c r="Q125" i="1" s="1"/>
  <c r="P126" i="1" a="1"/>
  <c r="P126" i="1"/>
  <c r="Q126" i="1" s="1"/>
  <c r="P127" i="1" a="1"/>
  <c r="P127" i="1"/>
  <c r="P128" i="1" a="1"/>
  <c r="P128" i="1"/>
  <c r="Q128" i="1" s="1"/>
  <c r="P129" i="1" a="1"/>
  <c r="P129" i="1"/>
  <c r="Q129" i="1" s="1"/>
  <c r="P130" i="1" a="1"/>
  <c r="P130" i="1"/>
  <c r="Q130" i="1" s="1"/>
  <c r="P131" i="1" a="1"/>
  <c r="P131" i="1"/>
  <c r="Q131" i="1" s="1"/>
  <c r="P132" i="1" a="1"/>
  <c r="P132" i="1"/>
  <c r="Q132" i="1" s="1"/>
  <c r="P133" i="1" a="1"/>
  <c r="P133" i="1"/>
  <c r="Q133" i="1" s="1"/>
  <c r="P134" i="1" a="1"/>
  <c r="P134" i="1"/>
  <c r="Q134" i="1" s="1"/>
  <c r="P135" i="1" a="1"/>
  <c r="P135" i="1"/>
  <c r="Q135" i="1" s="1"/>
  <c r="P136" i="1" a="1"/>
  <c r="P136" i="1"/>
  <c r="Q136" i="1" s="1"/>
  <c r="P137" i="1" a="1"/>
  <c r="P137" i="1"/>
  <c r="Q137" i="1" s="1"/>
  <c r="P138" i="1" a="1"/>
  <c r="P138" i="1"/>
  <c r="Q138" i="1" s="1"/>
  <c r="P139" i="1" a="1"/>
  <c r="P139" i="1"/>
  <c r="Q139" i="1" s="1"/>
  <c r="P140" i="1" a="1"/>
  <c r="P140" i="1"/>
  <c r="Q140" i="1" s="1"/>
  <c r="P141" i="1" a="1"/>
  <c r="P141" i="1"/>
  <c r="Q141" i="1" s="1"/>
  <c r="P142" i="1" a="1"/>
  <c r="P142" i="1"/>
  <c r="P143" i="1" a="1"/>
  <c r="P143" i="1"/>
  <c r="Q143" i="1" s="1"/>
  <c r="P144" i="1" a="1"/>
  <c r="P144" i="1"/>
  <c r="Q144" i="1" s="1"/>
  <c r="P145" i="1" a="1"/>
  <c r="P145" i="1"/>
  <c r="Q145" i="1" s="1"/>
  <c r="P146" i="1" a="1"/>
  <c r="P146" i="1"/>
  <c r="Q146" i="1" s="1"/>
  <c r="P147" i="1" a="1"/>
  <c r="P147" i="1"/>
  <c r="Q147" i="1" s="1"/>
  <c r="P148" i="1" a="1"/>
  <c r="P148" i="1"/>
  <c r="Q148" i="1" s="1"/>
  <c r="P149" i="1" a="1"/>
  <c r="P149" i="1"/>
  <c r="Q149" i="1" s="1"/>
  <c r="P150" i="1" a="1"/>
  <c r="P150" i="1"/>
  <c r="Q150" i="1" s="1"/>
  <c r="P151" i="1" a="1"/>
  <c r="P151" i="1"/>
  <c r="Q151" i="1" s="1"/>
  <c r="P152" i="1" a="1"/>
  <c r="P152" i="1"/>
  <c r="P153" i="1" a="1"/>
  <c r="P153" i="1"/>
  <c r="Q153" i="1" s="1"/>
  <c r="P154" i="1" a="1"/>
  <c r="P154" i="1"/>
  <c r="Q154" i="1" s="1"/>
  <c r="P155" i="1" a="1"/>
  <c r="P155" i="1"/>
  <c r="Q155" i="1" s="1"/>
  <c r="P156" i="1" a="1"/>
  <c r="P156" i="1"/>
  <c r="Q156" i="1" s="1"/>
  <c r="P157" i="1" a="1"/>
  <c r="P157" i="1"/>
  <c r="Q157" i="1" s="1"/>
  <c r="P158" i="1" a="1"/>
  <c r="P158" i="1"/>
  <c r="Q158" i="1" s="1"/>
  <c r="P159" i="1" a="1"/>
  <c r="P159" i="1"/>
  <c r="Q159" i="1" s="1"/>
  <c r="P160" i="1" a="1"/>
  <c r="P160" i="1"/>
  <c r="Q160" i="1" s="1"/>
  <c r="P161" i="1" a="1"/>
  <c r="P161" i="1"/>
  <c r="Q161" i="1" s="1"/>
  <c r="P162" i="1" a="1"/>
  <c r="P162" i="1"/>
  <c r="Q162" i="1" s="1"/>
  <c r="P163" i="1" a="1"/>
  <c r="P163" i="1"/>
  <c r="Q163" i="1" s="1"/>
  <c r="P164" i="1" a="1"/>
  <c r="P164" i="1"/>
  <c r="Q164" i="1" s="1"/>
  <c r="P165" i="1" a="1"/>
  <c r="P165" i="1"/>
  <c r="Q165" i="1" s="1"/>
  <c r="P166" i="1" a="1"/>
  <c r="P166" i="1"/>
  <c r="Q166" i="1" s="1"/>
  <c r="P167" i="1" a="1"/>
  <c r="P167" i="1"/>
  <c r="Q167" i="1" s="1"/>
  <c r="P168" i="1" a="1"/>
  <c r="P168" i="1"/>
  <c r="P169" i="1" a="1"/>
  <c r="P169" i="1"/>
  <c r="Q169" i="1" s="1"/>
  <c r="P170" i="1" a="1"/>
  <c r="P170" i="1"/>
  <c r="Q170" i="1" s="1"/>
  <c r="P171" i="1" a="1"/>
  <c r="P171" i="1"/>
  <c r="Q171" i="1" s="1"/>
  <c r="P172" i="1" a="1"/>
  <c r="P172" i="1"/>
  <c r="Q172" i="1" s="1"/>
  <c r="P173" i="1" a="1"/>
  <c r="P173" i="1"/>
  <c r="Q173" i="1" s="1"/>
  <c r="P174" i="1" a="1"/>
  <c r="P174" i="1"/>
  <c r="P175" i="1" a="1"/>
  <c r="P175" i="1"/>
  <c r="Q175" i="1" s="1"/>
  <c r="P176" i="1" a="1"/>
  <c r="P176" i="1"/>
  <c r="Q176" i="1" s="1"/>
  <c r="P177" i="1" a="1"/>
  <c r="P177" i="1"/>
  <c r="P178" i="1" a="1"/>
  <c r="P178" i="1"/>
  <c r="Q178" i="1" s="1"/>
  <c r="P179" i="1" a="1"/>
  <c r="P179" i="1"/>
  <c r="Q179" i="1" s="1"/>
  <c r="P180" i="1" a="1"/>
  <c r="P180" i="1"/>
  <c r="Q180" i="1" s="1"/>
  <c r="P181" i="1" a="1"/>
  <c r="P181" i="1"/>
  <c r="P182" i="1" a="1"/>
  <c r="P182" i="1"/>
  <c r="Q182" i="1" s="1"/>
  <c r="P183" i="1" a="1"/>
  <c r="P183" i="1"/>
  <c r="Q183" i="1" s="1"/>
  <c r="P184" i="1" a="1"/>
  <c r="P184" i="1"/>
  <c r="Q184" i="1" s="1"/>
  <c r="P185" i="1" a="1"/>
  <c r="P185" i="1"/>
  <c r="Q185" i="1" s="1"/>
  <c r="P186" i="1" a="1"/>
  <c r="P186" i="1"/>
  <c r="Q186" i="1" s="1"/>
  <c r="P187" i="1" a="1"/>
  <c r="P187" i="1"/>
  <c r="Q187" i="1" s="1"/>
  <c r="P188" i="1" a="1"/>
  <c r="P188" i="1"/>
  <c r="Q188" i="1" s="1"/>
  <c r="P189" i="1" a="1"/>
  <c r="P189" i="1"/>
  <c r="Q189" i="1" s="1"/>
  <c r="P190" i="1" a="1"/>
  <c r="P190" i="1"/>
  <c r="Q190" i="1" s="1"/>
  <c r="P191" i="1" a="1"/>
  <c r="P191" i="1"/>
  <c r="Q191" i="1" s="1"/>
  <c r="P192" i="1" a="1"/>
  <c r="P192" i="1"/>
  <c r="Q192" i="1" s="1"/>
  <c r="P193" i="1" a="1"/>
  <c r="P193" i="1"/>
  <c r="Q193" i="1" s="1"/>
  <c r="P194" i="1" a="1"/>
  <c r="P194" i="1"/>
  <c r="Q194" i="1" s="1"/>
  <c r="P195" i="1" a="1"/>
  <c r="P195" i="1"/>
  <c r="Q195" i="1" s="1"/>
  <c r="P196" i="1" a="1"/>
  <c r="P196" i="1"/>
  <c r="Q196" i="1" s="1"/>
  <c r="P197" i="1" a="1"/>
  <c r="P197" i="1"/>
  <c r="Q197" i="1" s="1"/>
  <c r="P198" i="1" a="1"/>
  <c r="P198" i="1"/>
  <c r="Q198" i="1" s="1"/>
  <c r="P199" i="1" a="1"/>
  <c r="P199" i="1"/>
  <c r="Q199" i="1" s="1"/>
  <c r="P200" i="1" a="1"/>
  <c r="P200" i="1"/>
  <c r="P201" i="1" a="1"/>
  <c r="P201" i="1"/>
  <c r="Q201" i="1" s="1"/>
  <c r="P202" i="1" a="1"/>
  <c r="P202" i="1"/>
  <c r="Q202" i="1" s="1"/>
  <c r="P203" i="1" a="1"/>
  <c r="P203" i="1"/>
  <c r="P204" i="1" a="1"/>
  <c r="P204" i="1"/>
  <c r="Q204" i="1" s="1"/>
  <c r="P205" i="1" a="1"/>
  <c r="P205" i="1"/>
  <c r="Q205" i="1" s="1"/>
  <c r="P206" i="1" a="1"/>
  <c r="P206" i="1"/>
  <c r="Q206" i="1" s="1"/>
  <c r="P207" i="1" a="1"/>
  <c r="P207" i="1"/>
  <c r="Q207" i="1" s="1"/>
  <c r="P208" i="1" a="1"/>
  <c r="P208" i="1"/>
  <c r="Q208" i="1" s="1"/>
  <c r="P209" i="1" a="1"/>
  <c r="P209" i="1"/>
  <c r="Q209" i="1" s="1"/>
  <c r="P210" i="1" a="1"/>
  <c r="P210" i="1"/>
  <c r="Q210" i="1" s="1"/>
  <c r="P211" i="1" a="1"/>
  <c r="P211" i="1"/>
  <c r="Q211" i="1" s="1"/>
  <c r="P212" i="1" a="1"/>
  <c r="P212" i="1"/>
  <c r="Q212" i="1" s="1"/>
  <c r="P213" i="1" a="1"/>
  <c r="P213" i="1"/>
  <c r="Q213" i="1" s="1"/>
  <c r="P214" i="1" a="1"/>
  <c r="P214" i="1"/>
  <c r="Q214" i="1" s="1"/>
  <c r="P215" i="1" a="1"/>
  <c r="P215" i="1"/>
  <c r="Q215" i="1" s="1"/>
  <c r="P216" i="1" a="1"/>
  <c r="P216" i="1"/>
  <c r="Q216" i="1" s="1"/>
  <c r="P217" i="1" a="1"/>
  <c r="P217" i="1"/>
  <c r="Q217" i="1" s="1"/>
  <c r="P218" i="1" a="1"/>
  <c r="P218" i="1"/>
  <c r="Q218" i="1" s="1"/>
  <c r="P219" i="1" a="1"/>
  <c r="P219" i="1"/>
  <c r="Q219" i="1" s="1"/>
  <c r="P220" i="1" a="1"/>
  <c r="P220" i="1"/>
  <c r="Q220" i="1" s="1"/>
  <c r="P221" i="1" a="1"/>
  <c r="P221" i="1"/>
  <c r="Q221" i="1" s="1"/>
  <c r="P222" i="1" a="1"/>
  <c r="P222" i="1"/>
  <c r="Q222" i="1" s="1"/>
  <c r="P223" i="1" a="1"/>
  <c r="P223" i="1"/>
  <c r="Q223" i="1" s="1"/>
  <c r="P224" i="1" a="1"/>
  <c r="P224" i="1"/>
  <c r="Q224" i="1" s="1"/>
  <c r="P225" i="1" a="1"/>
  <c r="P225" i="1"/>
  <c r="Q225" i="1" s="1"/>
  <c r="P226" i="1" a="1"/>
  <c r="P226" i="1"/>
  <c r="Q226" i="1" s="1"/>
  <c r="P227" i="1" a="1"/>
  <c r="P227" i="1"/>
  <c r="Q227" i="1" s="1"/>
  <c r="P228" i="1" a="1"/>
  <c r="P228" i="1"/>
  <c r="Q228" i="1" s="1"/>
  <c r="P229" i="1" a="1"/>
  <c r="P229" i="1"/>
  <c r="Q229" i="1" s="1"/>
  <c r="P230" i="1" a="1"/>
  <c r="P230" i="1"/>
  <c r="Q230" i="1" s="1"/>
  <c r="P231" i="1" a="1"/>
  <c r="P231" i="1"/>
  <c r="Q231" i="1" s="1"/>
  <c r="P232" i="1" a="1"/>
  <c r="P232" i="1"/>
  <c r="Q232" i="1" s="1"/>
  <c r="P233" i="1" a="1"/>
  <c r="P233" i="1"/>
  <c r="Q233" i="1" s="1"/>
  <c r="P234" i="1" a="1"/>
  <c r="P234" i="1"/>
  <c r="Q234" i="1" s="1"/>
  <c r="P235" i="1" a="1"/>
  <c r="P235" i="1"/>
  <c r="Q235" i="1" s="1"/>
  <c r="P236" i="1" a="1"/>
  <c r="P236" i="1"/>
  <c r="Q236" i="1" s="1"/>
  <c r="P237" i="1" a="1"/>
  <c r="P237" i="1"/>
  <c r="Q237" i="1" s="1"/>
  <c r="P238" i="1" a="1"/>
  <c r="P238" i="1"/>
  <c r="Q238" i="1" s="1"/>
  <c r="P239" i="1" a="1"/>
  <c r="P239" i="1"/>
  <c r="Q239" i="1" s="1"/>
  <c r="P240" i="1" a="1"/>
  <c r="P240" i="1"/>
  <c r="Q240" i="1" s="1"/>
  <c r="P241" i="1" a="1"/>
  <c r="P241" i="1"/>
  <c r="Q241" i="1" s="1"/>
  <c r="P242" i="1" a="1"/>
  <c r="P242" i="1"/>
  <c r="Q242" i="1" s="1"/>
  <c r="P243" i="1" a="1"/>
  <c r="P243" i="1"/>
  <c r="Q243" i="1" s="1"/>
  <c r="P244" i="1" a="1"/>
  <c r="P244" i="1"/>
  <c r="Q244" i="1" s="1"/>
  <c r="P245" i="1" a="1"/>
  <c r="P245" i="1"/>
  <c r="Q245" i="1" s="1"/>
  <c r="P246" i="1" a="1"/>
  <c r="P246" i="1"/>
  <c r="Q246" i="1" s="1"/>
  <c r="P247" i="1" a="1"/>
  <c r="P247" i="1"/>
  <c r="Q247" i="1" s="1"/>
  <c r="P248" i="1" a="1"/>
  <c r="P248" i="1"/>
  <c r="Q248" i="1" s="1"/>
  <c r="P249" i="1" a="1"/>
  <c r="P249" i="1"/>
  <c r="Q249" i="1" s="1"/>
  <c r="P250" i="1" a="1"/>
  <c r="P250" i="1"/>
  <c r="Q250" i="1" s="1"/>
  <c r="P251" i="1" a="1"/>
  <c r="P251" i="1"/>
  <c r="Q251" i="1" s="1"/>
  <c r="P252" i="1" a="1"/>
  <c r="P252" i="1"/>
  <c r="Q252" i="1" s="1"/>
  <c r="P253" i="1" a="1"/>
  <c r="P253" i="1"/>
  <c r="Q253" i="1" s="1"/>
  <c r="P254" i="1" a="1"/>
  <c r="P254" i="1"/>
  <c r="Q254" i="1" s="1"/>
  <c r="P255" i="1" a="1"/>
  <c r="P255" i="1"/>
  <c r="Q255" i="1" s="1"/>
  <c r="P256" i="1" a="1"/>
  <c r="P256" i="1"/>
  <c r="Q256" i="1" s="1"/>
  <c r="P257" i="1" a="1"/>
  <c r="P257" i="1"/>
  <c r="Q257" i="1" s="1"/>
  <c r="P258" i="1" a="1"/>
  <c r="P258" i="1"/>
  <c r="Q258" i="1" s="1"/>
  <c r="P259" i="1" a="1"/>
  <c r="P259" i="1"/>
  <c r="Q259" i="1" s="1"/>
  <c r="P260" i="1" a="1"/>
  <c r="P260" i="1"/>
  <c r="Q260" i="1" s="1"/>
  <c r="P261" i="1" a="1"/>
  <c r="P261" i="1"/>
  <c r="Q261" i="1" s="1"/>
  <c r="P262" i="1" a="1"/>
  <c r="P262" i="1"/>
  <c r="Q262" i="1" s="1"/>
  <c r="P263" i="1" a="1"/>
  <c r="P263" i="1"/>
  <c r="P264" i="1" a="1"/>
  <c r="P264" i="1"/>
  <c r="Q264" i="1" s="1"/>
  <c r="P265" i="1" a="1"/>
  <c r="P265" i="1"/>
  <c r="Q265" i="1" s="1"/>
  <c r="P266" i="1" a="1"/>
  <c r="P266" i="1"/>
  <c r="Q266" i="1" s="1"/>
  <c r="P267" i="1" a="1"/>
  <c r="P267" i="1"/>
  <c r="Q267" i="1" s="1"/>
  <c r="P268" i="1" a="1"/>
  <c r="P268" i="1"/>
  <c r="P269" i="1" a="1"/>
  <c r="P269" i="1"/>
  <c r="Q269" i="1" s="1"/>
  <c r="P270" i="1" a="1"/>
  <c r="P270" i="1"/>
  <c r="Q270" i="1" s="1"/>
  <c r="P271" i="1" a="1"/>
  <c r="P271" i="1"/>
  <c r="Q271" i="1" s="1"/>
  <c r="P272" i="1" a="1"/>
  <c r="P272" i="1"/>
  <c r="Q272" i="1" s="1"/>
  <c r="P273" i="1" a="1"/>
  <c r="P273" i="1"/>
  <c r="Q273" i="1" s="1"/>
  <c r="P274" i="1" a="1"/>
  <c r="P274" i="1"/>
  <c r="Q274" i="1" s="1"/>
  <c r="P275" i="1" a="1"/>
  <c r="P275" i="1"/>
  <c r="Q275" i="1" s="1"/>
  <c r="P276" i="1" a="1"/>
  <c r="P276" i="1"/>
  <c r="Q276" i="1" s="1"/>
  <c r="P277" i="1" a="1"/>
  <c r="P277" i="1"/>
  <c r="Q277" i="1" s="1"/>
  <c r="P278" i="1" a="1"/>
  <c r="P278" i="1"/>
  <c r="Q278" i="1" s="1"/>
  <c r="P279" i="1" a="1"/>
  <c r="P279" i="1"/>
  <c r="Q279" i="1" s="1"/>
  <c r="P280" i="1" a="1"/>
  <c r="P280" i="1"/>
  <c r="Q280" i="1" s="1"/>
  <c r="P281" i="1" a="1"/>
  <c r="P281" i="1"/>
  <c r="Q281" i="1" s="1"/>
  <c r="P282" i="1" a="1"/>
  <c r="P282" i="1"/>
  <c r="Q282" i="1" s="1"/>
  <c r="P283" i="1" a="1"/>
  <c r="P283" i="1"/>
  <c r="Q283" i="1" s="1"/>
  <c r="P284" i="1" a="1"/>
  <c r="P284" i="1"/>
  <c r="Q284" i="1" s="1"/>
  <c r="P285" i="1" a="1"/>
  <c r="P285" i="1"/>
  <c r="Q285" i="1" s="1"/>
  <c r="P286" i="1" a="1"/>
  <c r="P286" i="1"/>
  <c r="Q286" i="1" s="1"/>
  <c r="P287" i="1" a="1"/>
  <c r="P287" i="1"/>
  <c r="Q287" i="1" s="1"/>
  <c r="P288" i="1" a="1"/>
  <c r="P288" i="1"/>
  <c r="Q288" i="1" s="1"/>
  <c r="P289" i="1" a="1"/>
  <c r="P289" i="1"/>
  <c r="Q289" i="1" s="1"/>
  <c r="P290" i="1" a="1"/>
  <c r="P290" i="1"/>
  <c r="Q290" i="1" s="1"/>
  <c r="P291" i="1" a="1"/>
  <c r="P291" i="1"/>
  <c r="Q291" i="1" s="1"/>
  <c r="P292" i="1" a="1"/>
  <c r="P292" i="1"/>
  <c r="Q292" i="1" s="1"/>
  <c r="P293" i="1" a="1"/>
  <c r="P293" i="1"/>
  <c r="Q293" i="1" s="1"/>
  <c r="P294" i="1" a="1"/>
  <c r="P294" i="1"/>
  <c r="Q294" i="1" s="1"/>
  <c r="P295" i="1" a="1"/>
  <c r="P295" i="1"/>
  <c r="Q295" i="1" s="1"/>
  <c r="P296" i="1" a="1"/>
  <c r="P296" i="1"/>
  <c r="Q296" i="1" s="1"/>
  <c r="P297" i="1" a="1"/>
  <c r="P297" i="1"/>
  <c r="Q297" i="1" s="1"/>
  <c r="P298" i="1" a="1"/>
  <c r="P298" i="1"/>
  <c r="Q298" i="1" s="1"/>
  <c r="P299" i="1" a="1"/>
  <c r="P299" i="1"/>
  <c r="Q299" i="1" s="1"/>
  <c r="P300" i="1" a="1"/>
  <c r="P300" i="1"/>
  <c r="Q300" i="1" s="1"/>
  <c r="P301" i="1" a="1"/>
  <c r="P301" i="1"/>
  <c r="Q301" i="1" s="1"/>
  <c r="P302" i="1" a="1"/>
  <c r="P302" i="1"/>
  <c r="Q302" i="1" s="1"/>
  <c r="P303" i="1" a="1"/>
  <c r="P303" i="1"/>
  <c r="Q303" i="1" s="1"/>
  <c r="P304" i="1" a="1"/>
  <c r="P304" i="1"/>
  <c r="Q304" i="1" s="1"/>
  <c r="P305" i="1" a="1"/>
  <c r="P305" i="1"/>
  <c r="Q305" i="1" s="1"/>
  <c r="P306" i="1" a="1"/>
  <c r="P306" i="1"/>
  <c r="Q306" i="1" s="1"/>
  <c r="P307" i="1" a="1"/>
  <c r="P307" i="1"/>
  <c r="Q307" i="1" s="1"/>
  <c r="P308" i="1" a="1"/>
  <c r="P308" i="1"/>
  <c r="Q308" i="1" s="1"/>
  <c r="P309" i="1" a="1"/>
  <c r="P309" i="1"/>
  <c r="Q309" i="1" s="1"/>
  <c r="P310" i="1" a="1"/>
  <c r="P310" i="1"/>
  <c r="Q310" i="1" s="1"/>
  <c r="P311" i="1" a="1"/>
  <c r="P311" i="1"/>
  <c r="Q311" i="1" s="1"/>
  <c r="P312" i="1" a="1"/>
  <c r="P312" i="1"/>
  <c r="Q312" i="1" s="1"/>
  <c r="P313" i="1" a="1"/>
  <c r="P313" i="1"/>
  <c r="Q313" i="1" s="1"/>
  <c r="P314" i="1" a="1"/>
  <c r="P314" i="1"/>
  <c r="Q314" i="1" s="1"/>
  <c r="P315" i="1" a="1"/>
  <c r="P315" i="1"/>
  <c r="Q315" i="1" s="1"/>
  <c r="P316" i="1" a="1"/>
  <c r="P316" i="1"/>
  <c r="Q316" i="1" s="1"/>
  <c r="P317" i="1" a="1"/>
  <c r="P317" i="1"/>
  <c r="Q317" i="1" s="1"/>
  <c r="P318" i="1" a="1"/>
  <c r="P318" i="1"/>
  <c r="Q318" i="1" s="1"/>
  <c r="P319" i="1" a="1"/>
  <c r="P319" i="1"/>
  <c r="Q319" i="1" s="1"/>
  <c r="P320" i="1" a="1"/>
  <c r="P320" i="1"/>
  <c r="Q320" i="1" s="1"/>
  <c r="P321" i="1" a="1"/>
  <c r="P321" i="1"/>
  <c r="Q321" i="1" s="1"/>
  <c r="P322" i="1" a="1"/>
  <c r="P322" i="1"/>
  <c r="Q322" i="1" s="1"/>
  <c r="P323" i="1" a="1"/>
  <c r="P323" i="1"/>
  <c r="Q323" i="1" s="1"/>
  <c r="P324" i="1" a="1"/>
  <c r="P324" i="1"/>
  <c r="Q324" i="1" s="1"/>
  <c r="P325" i="1" a="1"/>
  <c r="P325" i="1"/>
  <c r="Q325" i="1" s="1"/>
  <c r="P326" i="1" a="1"/>
  <c r="P326" i="1"/>
  <c r="P327" i="1" a="1"/>
  <c r="P327" i="1"/>
  <c r="Q327" i="1" s="1"/>
  <c r="P328" i="1" a="1"/>
  <c r="P328" i="1"/>
  <c r="P329" i="1" a="1"/>
  <c r="P329" i="1"/>
  <c r="P330" i="1" a="1"/>
  <c r="P330" i="1"/>
  <c r="P331" i="1" a="1"/>
  <c r="P331" i="1"/>
  <c r="P332" i="1" a="1"/>
  <c r="P332" i="1"/>
  <c r="Q332" i="1" s="1"/>
  <c r="P333" i="1" a="1"/>
  <c r="P333" i="1"/>
  <c r="Q333" i="1" s="1"/>
  <c r="P334" i="1" a="1"/>
  <c r="P334" i="1"/>
  <c r="Q334" i="1" s="1"/>
  <c r="P335" i="1" a="1"/>
  <c r="P335" i="1"/>
  <c r="Q335" i="1" s="1"/>
  <c r="P336" i="1" a="1"/>
  <c r="P336" i="1"/>
  <c r="Q336" i="1" s="1"/>
  <c r="P337" i="1" a="1"/>
  <c r="P337" i="1"/>
  <c r="Q337" i="1" s="1"/>
  <c r="P338" i="1" a="1"/>
  <c r="P338" i="1"/>
  <c r="Q338" i="1" s="1"/>
  <c r="P339" i="1" a="1"/>
  <c r="P339" i="1"/>
  <c r="Q339" i="1" s="1"/>
  <c r="P340" i="1" a="1"/>
  <c r="P340" i="1"/>
  <c r="Q340" i="1" s="1"/>
  <c r="P341" i="1" a="1"/>
  <c r="P341" i="1"/>
  <c r="Q341" i="1" s="1"/>
  <c r="P342" i="1" a="1"/>
  <c r="P342" i="1"/>
  <c r="Q342" i="1" s="1"/>
  <c r="P343" i="1" a="1"/>
  <c r="P343" i="1"/>
  <c r="Q343" i="1" s="1"/>
  <c r="P344" i="1" a="1"/>
  <c r="P344" i="1"/>
  <c r="P345" i="1" a="1"/>
  <c r="P345" i="1"/>
  <c r="Q345" i="1" s="1"/>
  <c r="P346" i="1" a="1"/>
  <c r="P346" i="1"/>
  <c r="Q346" i="1" s="1"/>
  <c r="P347" i="1" a="1"/>
  <c r="P347" i="1"/>
  <c r="Q347" i="1" s="1"/>
  <c r="P348" i="1" a="1"/>
  <c r="P348" i="1"/>
  <c r="Q348" i="1" s="1"/>
  <c r="P349" i="1" a="1"/>
  <c r="P349" i="1"/>
  <c r="Q349" i="1" s="1"/>
  <c r="P350" i="1" a="1"/>
  <c r="P350" i="1"/>
  <c r="Q350" i="1" s="1"/>
  <c r="P351" i="1" a="1"/>
  <c r="P351" i="1"/>
  <c r="Q351" i="1" s="1"/>
  <c r="P352" i="1" a="1"/>
  <c r="P352" i="1"/>
  <c r="Q352" i="1" s="1"/>
  <c r="P353" i="1" a="1"/>
  <c r="P353" i="1"/>
  <c r="Q353" i="1" s="1"/>
  <c r="P354" i="1" a="1"/>
  <c r="P354" i="1"/>
  <c r="Q354" i="1" s="1"/>
  <c r="P355" i="1" a="1"/>
  <c r="P355" i="1"/>
  <c r="Q355" i="1" s="1"/>
  <c r="P356" i="1" a="1"/>
  <c r="P356" i="1"/>
  <c r="Q356" i="1" s="1"/>
  <c r="P357" i="1" a="1"/>
  <c r="P357" i="1"/>
  <c r="Q357" i="1" s="1"/>
  <c r="P358" i="1" a="1"/>
  <c r="P358" i="1"/>
  <c r="Q358" i="1" s="1"/>
  <c r="P359" i="1" a="1"/>
  <c r="P359" i="1"/>
  <c r="Q359" i="1" s="1"/>
  <c r="P360" i="1" a="1"/>
  <c r="P360" i="1"/>
  <c r="Q360" i="1" s="1"/>
  <c r="P361" i="1" a="1"/>
  <c r="P361" i="1"/>
  <c r="Q361" i="1" s="1"/>
  <c r="P362" i="1" a="1"/>
  <c r="P362" i="1"/>
  <c r="Q362" i="1" s="1"/>
  <c r="P363" i="1" a="1"/>
  <c r="P363" i="1"/>
  <c r="Q363" i="1" s="1"/>
  <c r="P364" i="1" a="1"/>
  <c r="P364" i="1"/>
  <c r="Q364" i="1" s="1"/>
  <c r="P365" i="1" a="1"/>
  <c r="P365" i="1"/>
  <c r="Q365" i="1" s="1"/>
  <c r="P366" i="1" a="1"/>
  <c r="P366" i="1"/>
  <c r="Q366" i="1" s="1"/>
  <c r="P367" i="1" a="1"/>
  <c r="P367" i="1"/>
  <c r="Q367" i="1" s="1"/>
  <c r="P368" i="1" a="1"/>
  <c r="P368" i="1"/>
  <c r="Q368" i="1" s="1"/>
  <c r="P369" i="1" a="1"/>
  <c r="P369" i="1"/>
  <c r="Q369" i="1" s="1"/>
  <c r="P370" i="1" a="1"/>
  <c r="P370" i="1"/>
  <c r="Q370" i="1" s="1"/>
  <c r="P371" i="1" a="1"/>
  <c r="P371" i="1"/>
  <c r="Q371" i="1" s="1"/>
  <c r="P372" i="1" a="1"/>
  <c r="P372" i="1"/>
  <c r="Q372" i="1" s="1"/>
  <c r="P373" i="1" a="1"/>
  <c r="P373" i="1"/>
  <c r="Q373" i="1" s="1"/>
  <c r="P374" i="1" a="1"/>
  <c r="P374" i="1"/>
  <c r="Q374" i="1" s="1"/>
  <c r="P375" i="1" a="1"/>
  <c r="P375" i="1"/>
  <c r="Q375" i="1" s="1"/>
  <c r="P376" i="1" a="1"/>
  <c r="P376" i="1"/>
  <c r="Q376" i="1" s="1"/>
  <c r="P377" i="1" a="1"/>
  <c r="P377" i="1"/>
  <c r="Q377" i="1" s="1"/>
  <c r="P378" i="1" a="1"/>
  <c r="P378" i="1"/>
  <c r="Q378" i="1" s="1"/>
  <c r="P379" i="1" a="1"/>
  <c r="P379" i="1"/>
  <c r="Q379" i="1" s="1"/>
  <c r="P380" i="1" a="1"/>
  <c r="P380" i="1"/>
  <c r="Q380" i="1" s="1"/>
  <c r="P381" i="1" a="1"/>
  <c r="P381" i="1"/>
  <c r="Q381" i="1" s="1"/>
  <c r="P382" i="1" a="1"/>
  <c r="P382" i="1"/>
  <c r="Q382" i="1" s="1"/>
  <c r="P383" i="1" a="1"/>
  <c r="P383" i="1"/>
  <c r="Q383" i="1" s="1"/>
  <c r="P384" i="1" a="1"/>
  <c r="P384" i="1"/>
  <c r="Q384" i="1" s="1"/>
  <c r="P385" i="1" a="1"/>
  <c r="P385" i="1"/>
  <c r="Q385" i="1" s="1"/>
  <c r="P386" i="1" a="1"/>
  <c r="P386" i="1"/>
  <c r="Q386" i="1" s="1"/>
  <c r="P387" i="1" a="1"/>
  <c r="P387" i="1"/>
  <c r="Q387" i="1" s="1"/>
  <c r="P388" i="1" a="1"/>
  <c r="P388" i="1"/>
  <c r="Q388" i="1" s="1"/>
  <c r="P389" i="1" a="1"/>
  <c r="P389" i="1"/>
  <c r="Q389" i="1" s="1"/>
  <c r="P390" i="1" a="1"/>
  <c r="P390" i="1"/>
  <c r="Q390" i="1" s="1"/>
  <c r="P391" i="1" a="1"/>
  <c r="P391" i="1"/>
  <c r="Q391" i="1" s="1"/>
  <c r="P392" i="1" a="1"/>
  <c r="P392" i="1"/>
  <c r="Q392" i="1" s="1"/>
  <c r="P393" i="1" a="1"/>
  <c r="P393" i="1"/>
  <c r="Q393" i="1" s="1"/>
  <c r="P394" i="1" a="1"/>
  <c r="P394" i="1"/>
  <c r="Q394" i="1" s="1"/>
  <c r="P395" i="1" a="1"/>
  <c r="P395" i="1"/>
  <c r="Q395" i="1" s="1"/>
  <c r="P396" i="1" a="1"/>
  <c r="P396" i="1"/>
  <c r="Q396" i="1" s="1"/>
  <c r="P397" i="1" a="1"/>
  <c r="P397" i="1"/>
  <c r="Q397" i="1" s="1"/>
  <c r="P398" i="1" a="1"/>
  <c r="P398" i="1"/>
  <c r="Q398" i="1" s="1"/>
  <c r="P399" i="1" a="1"/>
  <c r="P399" i="1"/>
  <c r="Q399" i="1" s="1"/>
  <c r="P400" i="1" a="1"/>
  <c r="P400" i="1"/>
  <c r="Q400" i="1" s="1"/>
  <c r="P401" i="1" a="1"/>
  <c r="P401" i="1"/>
  <c r="Q401" i="1" s="1"/>
  <c r="P402" i="1" a="1"/>
  <c r="P402" i="1"/>
  <c r="Q402" i="1" s="1"/>
  <c r="P403" i="1" a="1"/>
  <c r="P403" i="1"/>
  <c r="Q403" i="1" s="1"/>
  <c r="P404" i="1" a="1"/>
  <c r="P404" i="1"/>
  <c r="Q404" i="1" s="1"/>
  <c r="P405" i="1" a="1"/>
  <c r="P405" i="1"/>
  <c r="Q405" i="1" s="1"/>
  <c r="P406" i="1" a="1"/>
  <c r="P406" i="1"/>
  <c r="Q406" i="1" s="1"/>
  <c r="P407" i="1" a="1"/>
  <c r="P407" i="1"/>
  <c r="Q407" i="1" s="1"/>
  <c r="P408" i="1" a="1"/>
  <c r="P408" i="1"/>
  <c r="Q408" i="1" s="1"/>
  <c r="P409" i="1" a="1"/>
  <c r="P409" i="1"/>
  <c r="Q409" i="1" s="1"/>
  <c r="P410" i="1" a="1"/>
  <c r="P410" i="1"/>
  <c r="Q410" i="1" s="1"/>
  <c r="P411" i="1" a="1"/>
  <c r="P411" i="1"/>
  <c r="Q411" i="1" s="1"/>
  <c r="P412" i="1" a="1"/>
  <c r="P412" i="1"/>
  <c r="Q412" i="1" s="1"/>
  <c r="P413" i="1" a="1"/>
  <c r="P413" i="1"/>
  <c r="Q413" i="1" s="1"/>
  <c r="P414" i="1" a="1"/>
  <c r="P414" i="1"/>
  <c r="Q414" i="1" s="1"/>
  <c r="P415" i="1" a="1"/>
  <c r="P415" i="1"/>
  <c r="Q415" i="1" s="1"/>
  <c r="P416" i="1" a="1"/>
  <c r="P416" i="1"/>
  <c r="Q416" i="1" s="1"/>
  <c r="P417" i="1" a="1"/>
  <c r="P417" i="1"/>
  <c r="P418" i="1" a="1"/>
  <c r="P418" i="1"/>
  <c r="P419" i="1" a="1"/>
  <c r="P419" i="1"/>
  <c r="Q419" i="1" s="1"/>
  <c r="P420" i="1" a="1"/>
  <c r="P420" i="1"/>
  <c r="Q420" i="1" s="1"/>
  <c r="P421" i="1" a="1"/>
  <c r="P421" i="1"/>
  <c r="Q421" i="1" s="1"/>
  <c r="P422" i="1" a="1"/>
  <c r="P422" i="1"/>
  <c r="Q422" i="1" s="1"/>
  <c r="P423" i="1" a="1"/>
  <c r="P423" i="1"/>
  <c r="Q423" i="1" s="1"/>
  <c r="P424" i="1" a="1"/>
  <c r="P424" i="1"/>
  <c r="Q424" i="1" s="1"/>
  <c r="P425" i="1" a="1"/>
  <c r="P425" i="1"/>
  <c r="Q425" i="1" s="1"/>
  <c r="P426" i="1" a="1"/>
  <c r="P426" i="1"/>
  <c r="Q426" i="1" s="1"/>
  <c r="P427" i="1" a="1"/>
  <c r="P427" i="1"/>
  <c r="Q427" i="1" s="1"/>
  <c r="P428" i="1" a="1"/>
  <c r="P428" i="1"/>
  <c r="Q428" i="1" s="1"/>
  <c r="P429" i="1" a="1"/>
  <c r="P429" i="1"/>
  <c r="Q429" i="1" s="1"/>
  <c r="P430" i="1" a="1"/>
  <c r="P430" i="1"/>
  <c r="Q430" i="1" s="1"/>
  <c r="P431" i="1" a="1"/>
  <c r="P431" i="1"/>
  <c r="Q431" i="1" s="1"/>
  <c r="P432" i="1" a="1"/>
  <c r="P432" i="1"/>
  <c r="Q432" i="1" s="1"/>
  <c r="P433" i="1" a="1"/>
  <c r="P433" i="1"/>
  <c r="P434" i="1" a="1"/>
  <c r="P434" i="1"/>
  <c r="Q434" i="1" s="1"/>
  <c r="P435" i="1" a="1"/>
  <c r="P435" i="1"/>
  <c r="Q435" i="1" s="1"/>
  <c r="P436" i="1" a="1"/>
  <c r="P436" i="1"/>
  <c r="Q436" i="1" s="1"/>
  <c r="P437" i="1" a="1"/>
  <c r="P437" i="1"/>
  <c r="Q437" i="1" s="1"/>
  <c r="P438" i="1" a="1"/>
  <c r="P438" i="1"/>
  <c r="Q438" i="1" s="1"/>
  <c r="P439" i="1" a="1"/>
  <c r="P439" i="1"/>
  <c r="Q439" i="1" s="1"/>
  <c r="P440" i="1" a="1"/>
  <c r="P440" i="1"/>
  <c r="Q440" i="1" s="1"/>
  <c r="P441" i="1" a="1"/>
  <c r="P441" i="1"/>
  <c r="Q441" i="1" s="1"/>
  <c r="P442" i="1" a="1"/>
  <c r="P442" i="1"/>
  <c r="P443" i="1" a="1"/>
  <c r="P443" i="1"/>
  <c r="Q443" i="1" s="1"/>
  <c r="P444" i="1" a="1"/>
  <c r="P444" i="1"/>
  <c r="Q444" i="1" s="1"/>
  <c r="P445" i="1" a="1"/>
  <c r="P445" i="1"/>
  <c r="Q445" i="1" s="1"/>
  <c r="P446" i="1" a="1"/>
  <c r="P446" i="1"/>
  <c r="Q446" i="1" s="1"/>
  <c r="P447" i="1" a="1"/>
  <c r="P447" i="1"/>
  <c r="Q447" i="1" s="1"/>
  <c r="P448" i="1" a="1"/>
  <c r="P448" i="1"/>
  <c r="Q448" i="1" s="1"/>
  <c r="P449" i="1" a="1"/>
  <c r="P449" i="1"/>
  <c r="Q449" i="1" s="1"/>
  <c r="P450" i="1" a="1"/>
  <c r="P450" i="1"/>
  <c r="Q450" i="1" s="1"/>
  <c r="P451" i="1" a="1"/>
  <c r="P451" i="1"/>
  <c r="Q451" i="1" s="1"/>
  <c r="P452" i="1" a="1"/>
  <c r="P452" i="1"/>
  <c r="Q452" i="1" s="1"/>
  <c r="P453" i="1" a="1"/>
  <c r="P453" i="1"/>
  <c r="P454" i="1" a="1"/>
  <c r="P454" i="1"/>
  <c r="Q454" i="1" s="1"/>
  <c r="P455" i="1" a="1"/>
  <c r="P455" i="1"/>
  <c r="Q455" i="1" s="1"/>
  <c r="P456" i="1" a="1"/>
  <c r="P456" i="1"/>
  <c r="Q456" i="1" s="1"/>
  <c r="P457" i="1" a="1"/>
  <c r="P457" i="1"/>
  <c r="Q457" i="1" s="1"/>
  <c r="P458" i="1" a="1"/>
  <c r="P458" i="1"/>
  <c r="Q458" i="1" s="1"/>
  <c r="P459" i="1" a="1"/>
  <c r="P459" i="1"/>
  <c r="Q459" i="1" s="1"/>
  <c r="P460" i="1" a="1"/>
  <c r="P460" i="1"/>
  <c r="Q460" i="1" s="1"/>
  <c r="P461" i="1" a="1"/>
  <c r="P461" i="1"/>
  <c r="Q461" i="1" s="1"/>
  <c r="P462" i="1" a="1"/>
  <c r="P462" i="1"/>
  <c r="P463" i="1" a="1"/>
  <c r="P463" i="1"/>
  <c r="Q463" i="1" s="1"/>
  <c r="P464" i="1" a="1"/>
  <c r="P464" i="1"/>
  <c r="P465" i="1" a="1"/>
  <c r="P465" i="1"/>
  <c r="Q465" i="1" s="1"/>
  <c r="P466" i="1" a="1"/>
  <c r="P466" i="1"/>
  <c r="P467" i="1" a="1"/>
  <c r="P467" i="1"/>
  <c r="Q467" i="1" s="1"/>
  <c r="P468" i="1" a="1"/>
  <c r="P468" i="1"/>
  <c r="P469" i="1" a="1"/>
  <c r="P469" i="1"/>
  <c r="Q469" i="1" s="1"/>
  <c r="P470" i="1" a="1"/>
  <c r="P470" i="1"/>
  <c r="P471" i="1" a="1"/>
  <c r="P471" i="1"/>
  <c r="P472" i="1" a="1"/>
  <c r="P472" i="1"/>
  <c r="P473" i="1" a="1"/>
  <c r="P473" i="1"/>
  <c r="P474" i="1" a="1"/>
  <c r="P474" i="1"/>
  <c r="P475" i="1" a="1"/>
  <c r="P475" i="1"/>
  <c r="Q475" i="1" s="1"/>
  <c r="P476" i="1" a="1"/>
  <c r="P476" i="1"/>
  <c r="P477" i="1" a="1"/>
  <c r="P477" i="1"/>
  <c r="Q477" i="1" s="1"/>
  <c r="P478" i="1" a="1"/>
  <c r="P478" i="1"/>
  <c r="Q478" i="1" s="1"/>
  <c r="P479" i="1" a="1"/>
  <c r="P479" i="1"/>
  <c r="Q479" i="1" s="1"/>
  <c r="P480" i="1" a="1"/>
  <c r="P480" i="1"/>
  <c r="Q480" i="1" s="1"/>
  <c r="P481" i="1" a="1"/>
  <c r="P481" i="1"/>
  <c r="Q481" i="1" s="1"/>
  <c r="P482" i="1" a="1"/>
  <c r="P482" i="1"/>
  <c r="Q482" i="1" s="1"/>
  <c r="P483" i="1" a="1"/>
  <c r="P483" i="1"/>
  <c r="Q483" i="1" s="1"/>
  <c r="P484" i="1" a="1"/>
  <c r="P484" i="1"/>
  <c r="Q484" i="1" s="1"/>
  <c r="P485" i="1" a="1"/>
  <c r="P485" i="1"/>
  <c r="Q485" i="1" s="1"/>
  <c r="P486" i="1" a="1"/>
  <c r="P486" i="1"/>
  <c r="Q486" i="1" s="1"/>
  <c r="P487" i="1" a="1"/>
  <c r="P487" i="1"/>
  <c r="Q487" i="1" s="1"/>
  <c r="P488" i="1" a="1"/>
  <c r="P488" i="1"/>
  <c r="Q488" i="1" s="1"/>
  <c r="P489" i="1" a="1"/>
  <c r="P489" i="1"/>
  <c r="Q489" i="1" s="1"/>
  <c r="P490" i="1" a="1"/>
  <c r="P490" i="1"/>
  <c r="Q490" i="1" s="1"/>
  <c r="P491" i="1" a="1"/>
  <c r="P491" i="1"/>
  <c r="Q491" i="1" s="1"/>
  <c r="P492" i="1" a="1"/>
  <c r="P492" i="1"/>
  <c r="Q492" i="1" s="1"/>
  <c r="P493" i="1" a="1"/>
  <c r="P493" i="1"/>
  <c r="Q493" i="1" s="1"/>
  <c r="P494" i="1" a="1"/>
  <c r="P494" i="1"/>
  <c r="Q494" i="1" s="1"/>
  <c r="P495" i="1" a="1"/>
  <c r="P495" i="1"/>
  <c r="Q495" i="1" s="1"/>
  <c r="P496" i="1" a="1"/>
  <c r="P496" i="1"/>
  <c r="Q496" i="1" s="1"/>
  <c r="P497" i="1" a="1"/>
  <c r="P497" i="1"/>
  <c r="Q497" i="1" s="1"/>
  <c r="P498" i="1" a="1"/>
  <c r="P498" i="1"/>
  <c r="Q498" i="1" s="1"/>
  <c r="P499" i="1" a="1"/>
  <c r="P499" i="1"/>
  <c r="Q499" i="1" s="1"/>
  <c r="P500" i="1" a="1"/>
  <c r="P500" i="1"/>
  <c r="Q500" i="1" s="1"/>
  <c r="P501" i="1" a="1"/>
  <c r="P501" i="1"/>
  <c r="Q501" i="1" s="1"/>
  <c r="P502" i="1" a="1"/>
  <c r="P502" i="1"/>
  <c r="Q502" i="1" s="1"/>
  <c r="P503" i="1" a="1"/>
  <c r="P503" i="1"/>
  <c r="Q503" i="1" s="1"/>
  <c r="P504" i="1" a="1"/>
  <c r="P504" i="1"/>
  <c r="Q504" i="1" s="1"/>
  <c r="P505" i="1" a="1"/>
  <c r="P505" i="1"/>
  <c r="Q505" i="1" s="1"/>
  <c r="P506" i="1" a="1"/>
  <c r="P506" i="1"/>
  <c r="Q506" i="1" s="1"/>
  <c r="P507" i="1" a="1"/>
  <c r="P507" i="1"/>
  <c r="Q507" i="1" s="1"/>
  <c r="P508" i="1" a="1"/>
  <c r="P508" i="1"/>
  <c r="Q508" i="1" s="1"/>
  <c r="P509" i="1" a="1"/>
  <c r="P509" i="1"/>
  <c r="Q509" i="1" s="1"/>
  <c r="P510" i="1" a="1"/>
  <c r="P510" i="1"/>
  <c r="Q510" i="1" s="1"/>
  <c r="P511" i="1" a="1"/>
  <c r="P511" i="1"/>
  <c r="Q511" i="1" s="1"/>
  <c r="P512" i="1" a="1"/>
  <c r="P512" i="1"/>
  <c r="Q512" i="1" s="1"/>
  <c r="P513" i="1" a="1"/>
  <c r="P513" i="1"/>
  <c r="Q513" i="1" s="1"/>
  <c r="P514" i="1" a="1"/>
  <c r="P514" i="1"/>
  <c r="Q514" i="1" s="1"/>
  <c r="P515" i="1" a="1"/>
  <c r="P515" i="1"/>
  <c r="Q515" i="1" s="1"/>
  <c r="P516" i="1" a="1"/>
  <c r="P516" i="1"/>
  <c r="Q516" i="1" s="1"/>
  <c r="P517" i="1" a="1"/>
  <c r="P517" i="1"/>
  <c r="Q517" i="1" s="1"/>
  <c r="P518" i="1" a="1"/>
  <c r="P518" i="1"/>
  <c r="Q518" i="1" s="1"/>
  <c r="P519" i="1" a="1"/>
  <c r="P519" i="1"/>
  <c r="Q519" i="1" s="1"/>
  <c r="P520" i="1" a="1"/>
  <c r="P520" i="1"/>
  <c r="Q520" i="1" s="1"/>
  <c r="P521" i="1" a="1"/>
  <c r="P521" i="1"/>
  <c r="Q521" i="1" s="1"/>
  <c r="P522" i="1" a="1"/>
  <c r="P522" i="1"/>
  <c r="Q522" i="1" s="1"/>
  <c r="P523" i="1" a="1"/>
  <c r="P523" i="1"/>
  <c r="Q523" i="1" s="1"/>
  <c r="P524" i="1" a="1"/>
  <c r="P524" i="1"/>
  <c r="Q524" i="1" s="1"/>
  <c r="P525" i="1" a="1"/>
  <c r="P525" i="1"/>
  <c r="Q525" i="1" s="1"/>
  <c r="P526" i="1" a="1"/>
  <c r="P526" i="1"/>
  <c r="Q526" i="1" s="1"/>
  <c r="P527" i="1" a="1"/>
  <c r="P527" i="1"/>
  <c r="Q527" i="1" s="1"/>
  <c r="P528" i="1" a="1"/>
  <c r="P528" i="1"/>
  <c r="Q528" i="1" s="1"/>
  <c r="P529" i="1" a="1"/>
  <c r="P529" i="1"/>
  <c r="Q529" i="1" s="1"/>
  <c r="P530" i="1" a="1"/>
  <c r="P530" i="1"/>
  <c r="Q530" i="1" s="1"/>
  <c r="P531" i="1" a="1"/>
  <c r="P531" i="1"/>
  <c r="Q531" i="1" s="1"/>
  <c r="P532" i="1" a="1"/>
  <c r="P532" i="1"/>
  <c r="Q532" i="1" s="1"/>
  <c r="P533" i="1" a="1"/>
  <c r="P533" i="1"/>
  <c r="Q533" i="1" s="1"/>
  <c r="P534" i="1" a="1"/>
  <c r="P534" i="1"/>
  <c r="Q534" i="1" s="1"/>
  <c r="P535" i="1" a="1"/>
  <c r="P535" i="1"/>
  <c r="Q535" i="1" s="1"/>
  <c r="P536" i="1" a="1"/>
  <c r="P536" i="1"/>
  <c r="Q536" i="1" s="1"/>
  <c r="P537" i="1" a="1"/>
  <c r="P537" i="1"/>
  <c r="Q537" i="1" s="1"/>
  <c r="P538" i="1" a="1"/>
  <c r="P538" i="1"/>
  <c r="Q538" i="1" s="1"/>
  <c r="P539" i="1" a="1"/>
  <c r="P539" i="1"/>
  <c r="Q539" i="1" s="1"/>
  <c r="P540" i="1" a="1"/>
  <c r="P540" i="1"/>
  <c r="Q540" i="1" s="1"/>
  <c r="P541" i="1" a="1"/>
  <c r="P541" i="1"/>
  <c r="Q541" i="1" s="1"/>
  <c r="P542" i="1" a="1"/>
  <c r="P542" i="1"/>
  <c r="Q542" i="1" s="1"/>
  <c r="P543" i="1" a="1"/>
  <c r="P543" i="1"/>
  <c r="Q543" i="1" s="1"/>
  <c r="P544" i="1" a="1"/>
  <c r="P544" i="1"/>
  <c r="Q544" i="1" s="1"/>
  <c r="P545" i="1" a="1"/>
  <c r="P545" i="1"/>
  <c r="Q545" i="1" s="1"/>
  <c r="P546" i="1" a="1"/>
  <c r="P546" i="1"/>
  <c r="Q546" i="1" s="1"/>
  <c r="P547" i="1" a="1"/>
  <c r="P547" i="1"/>
  <c r="Q547" i="1" s="1"/>
  <c r="P548" i="1" a="1"/>
  <c r="P548" i="1"/>
  <c r="P549" i="1" a="1"/>
  <c r="P549" i="1"/>
  <c r="Q549" i="1" s="1"/>
  <c r="P550" i="1" a="1"/>
  <c r="P550" i="1"/>
  <c r="P551" i="1" a="1"/>
  <c r="P551" i="1"/>
  <c r="Q551" i="1" s="1"/>
  <c r="P552" i="1" a="1"/>
  <c r="P552" i="1"/>
  <c r="Q552" i="1" s="1"/>
  <c r="P553" i="1" a="1"/>
  <c r="P553" i="1"/>
  <c r="Q553" i="1" s="1"/>
  <c r="P554" i="1" a="1"/>
  <c r="P554" i="1"/>
  <c r="Q554" i="1" s="1"/>
  <c r="P555" i="1" a="1"/>
  <c r="P555" i="1"/>
  <c r="Q555" i="1" s="1"/>
  <c r="P556" i="1" a="1"/>
  <c r="P556" i="1"/>
  <c r="Q556" i="1" s="1"/>
  <c r="P557" i="1" a="1"/>
  <c r="P557" i="1"/>
  <c r="Q557" i="1" s="1"/>
  <c r="P558" i="1" a="1"/>
  <c r="P558" i="1"/>
  <c r="Q558" i="1" s="1"/>
  <c r="P559" i="1" a="1"/>
  <c r="P559" i="1"/>
  <c r="Q559" i="1" s="1"/>
  <c r="P560" i="1" a="1"/>
  <c r="P560" i="1"/>
  <c r="Q560" i="1" s="1"/>
  <c r="P561" i="1" a="1"/>
  <c r="P561" i="1"/>
  <c r="Q561" i="1" s="1"/>
  <c r="P562" i="1" a="1"/>
  <c r="P562" i="1"/>
  <c r="Q562" i="1" s="1"/>
  <c r="P563" i="1" a="1"/>
  <c r="P563" i="1"/>
  <c r="Q563" i="1" s="1"/>
  <c r="P564" i="1" a="1"/>
  <c r="P564" i="1"/>
  <c r="Q564" i="1" s="1"/>
  <c r="P565" i="1" a="1"/>
  <c r="P565" i="1"/>
  <c r="Q565" i="1" s="1"/>
  <c r="P566" i="1" a="1"/>
  <c r="P566" i="1"/>
  <c r="Q566" i="1" s="1"/>
  <c r="P567" i="1" a="1"/>
  <c r="P567" i="1"/>
  <c r="Q567" i="1" s="1"/>
  <c r="P568" i="1" a="1"/>
  <c r="P568" i="1"/>
  <c r="Q568" i="1" s="1"/>
  <c r="P569" i="1" a="1"/>
  <c r="P569" i="1"/>
  <c r="Q569" i="1" s="1"/>
  <c r="P570" i="1" a="1"/>
  <c r="P570" i="1"/>
  <c r="Q570" i="1" s="1"/>
  <c r="P571" i="1" a="1"/>
  <c r="P571" i="1"/>
  <c r="Q571" i="1" s="1"/>
  <c r="P572" i="1" a="1"/>
  <c r="P572" i="1"/>
  <c r="Q572" i="1" s="1"/>
  <c r="P573" i="1" a="1"/>
  <c r="P573" i="1"/>
  <c r="P574" i="1" a="1"/>
  <c r="P574" i="1"/>
  <c r="Q574" i="1" s="1"/>
  <c r="P575" i="1" a="1"/>
  <c r="P575" i="1"/>
  <c r="P576" i="1" a="1"/>
  <c r="P576" i="1"/>
  <c r="Q576" i="1" s="1"/>
  <c r="P577" i="1" a="1"/>
  <c r="P577" i="1"/>
  <c r="Q577" i="1" s="1"/>
  <c r="P578" i="1" a="1"/>
  <c r="P578" i="1"/>
  <c r="Q578" i="1" s="1"/>
  <c r="P579" i="1" a="1"/>
  <c r="P579" i="1"/>
  <c r="Q579" i="1" s="1"/>
  <c r="P580" i="1" a="1"/>
  <c r="P580" i="1"/>
  <c r="Q580" i="1" s="1"/>
  <c r="P581" i="1" a="1"/>
  <c r="P581" i="1"/>
  <c r="Q581" i="1" s="1"/>
  <c r="P582" i="1" a="1"/>
  <c r="P582" i="1"/>
  <c r="Q582" i="1" s="1"/>
  <c r="P583" i="1" a="1"/>
  <c r="P583" i="1"/>
  <c r="Q583" i="1" s="1"/>
  <c r="P584" i="1" a="1"/>
  <c r="P584" i="1"/>
  <c r="Q584" i="1" s="1"/>
  <c r="P585" i="1" a="1"/>
  <c r="P585" i="1"/>
  <c r="Q585" i="1" s="1"/>
  <c r="P586" i="1" a="1"/>
  <c r="P586" i="1"/>
  <c r="Q586" i="1" s="1"/>
  <c r="P587" i="1" a="1"/>
  <c r="P587" i="1"/>
  <c r="Q587" i="1" s="1"/>
  <c r="P588" i="1" a="1"/>
  <c r="P588" i="1"/>
  <c r="Q588" i="1" s="1"/>
  <c r="P589" i="1" a="1"/>
  <c r="P589" i="1"/>
  <c r="Q589" i="1" s="1"/>
  <c r="P590" i="1" a="1"/>
  <c r="P590" i="1"/>
  <c r="Q590" i="1" s="1"/>
  <c r="P591" i="1" a="1"/>
  <c r="P591" i="1"/>
  <c r="Q591" i="1" s="1"/>
  <c r="P592" i="1" a="1"/>
  <c r="P592" i="1"/>
  <c r="Q592" i="1" s="1"/>
  <c r="P593" i="1" a="1"/>
  <c r="P593" i="1"/>
  <c r="Q593" i="1" s="1"/>
  <c r="P594" i="1" a="1"/>
  <c r="P594" i="1"/>
  <c r="Q594" i="1" s="1"/>
  <c r="P595" i="1" a="1"/>
  <c r="P595" i="1"/>
  <c r="Q595" i="1" s="1"/>
  <c r="P596" i="1" a="1"/>
  <c r="P596" i="1"/>
  <c r="Q596" i="1" s="1"/>
  <c r="P597" i="1" a="1"/>
  <c r="P597" i="1"/>
  <c r="Q597" i="1" s="1"/>
  <c r="P598" i="1" a="1"/>
  <c r="P598" i="1"/>
  <c r="Q598" i="1" s="1"/>
  <c r="P599" i="1" a="1"/>
  <c r="P599" i="1"/>
  <c r="Q599" i="1" s="1"/>
  <c r="P600" i="1" a="1"/>
  <c r="P600" i="1"/>
  <c r="Q600" i="1" s="1"/>
  <c r="P601" i="1" a="1"/>
  <c r="P601" i="1"/>
  <c r="Q601" i="1" s="1"/>
  <c r="P602" i="1" a="1"/>
  <c r="P602" i="1"/>
  <c r="Q602" i="1" s="1"/>
  <c r="P603" i="1" a="1"/>
  <c r="P603" i="1"/>
  <c r="Q603" i="1" s="1"/>
  <c r="P604" i="1" a="1"/>
  <c r="P604" i="1"/>
  <c r="Q604" i="1" s="1"/>
  <c r="P605" i="1" a="1"/>
  <c r="P605" i="1"/>
  <c r="Q605" i="1" s="1"/>
  <c r="P606" i="1" a="1"/>
  <c r="P606" i="1"/>
  <c r="Q606" i="1" s="1"/>
  <c r="P607" i="1" a="1"/>
  <c r="P607" i="1"/>
  <c r="Q607" i="1" s="1"/>
  <c r="P608" i="1" a="1"/>
  <c r="P608" i="1"/>
  <c r="Q608" i="1" s="1"/>
  <c r="P609" i="1" a="1"/>
  <c r="P609" i="1"/>
  <c r="Q609" i="1" s="1"/>
  <c r="P610" i="1" a="1"/>
  <c r="P610" i="1"/>
  <c r="Q610" i="1" s="1"/>
  <c r="P611" i="1" a="1"/>
  <c r="P611" i="1"/>
  <c r="Q611" i="1" s="1"/>
  <c r="P612" i="1" a="1"/>
  <c r="P612" i="1"/>
  <c r="Q612" i="1" s="1"/>
  <c r="P613" i="1" a="1"/>
  <c r="P613" i="1"/>
  <c r="Q613" i="1" s="1"/>
  <c r="P614" i="1" a="1"/>
  <c r="P614" i="1"/>
  <c r="Q614" i="1" s="1"/>
  <c r="P615" i="1" a="1"/>
  <c r="P615" i="1"/>
  <c r="Q615" i="1" s="1"/>
  <c r="P616" i="1" a="1"/>
  <c r="P616" i="1"/>
  <c r="Q616" i="1" s="1"/>
  <c r="P617" i="1" a="1"/>
  <c r="P617" i="1"/>
  <c r="Q617" i="1" s="1"/>
  <c r="P618" i="1" a="1"/>
  <c r="P618" i="1"/>
  <c r="Q618" i="1" s="1"/>
  <c r="P619" i="1" a="1"/>
  <c r="P619" i="1"/>
  <c r="Q619" i="1" s="1"/>
  <c r="P620" i="1" a="1"/>
  <c r="P620" i="1"/>
  <c r="P621" i="1" a="1"/>
  <c r="P621" i="1"/>
  <c r="Q621" i="1" s="1"/>
  <c r="P622" i="1" a="1"/>
  <c r="P622" i="1"/>
  <c r="Q622" i="1" s="1"/>
  <c r="P623" i="1" a="1"/>
  <c r="P623" i="1"/>
  <c r="Q623" i="1" s="1"/>
  <c r="P624" i="1" a="1"/>
  <c r="P624" i="1"/>
  <c r="Q624" i="1" s="1"/>
  <c r="P625" i="1" a="1"/>
  <c r="P625" i="1"/>
  <c r="Q625" i="1" s="1"/>
  <c r="P626" i="1" a="1"/>
  <c r="P626" i="1"/>
  <c r="Q626" i="1" s="1"/>
  <c r="P627" i="1" a="1"/>
  <c r="P627" i="1"/>
  <c r="Q627" i="1" s="1"/>
  <c r="P628" i="1" a="1"/>
  <c r="P628" i="1"/>
  <c r="Q628" i="1" s="1"/>
  <c r="P629" i="1" a="1"/>
  <c r="P629" i="1"/>
  <c r="Q629" i="1" s="1"/>
  <c r="P630" i="1" a="1"/>
  <c r="P630" i="1"/>
  <c r="Q630" i="1" s="1"/>
  <c r="P631" i="1" a="1"/>
  <c r="P631" i="1"/>
  <c r="Q631" i="1" s="1"/>
  <c r="P632" i="1" a="1"/>
  <c r="P632" i="1"/>
  <c r="Q632" i="1" s="1"/>
  <c r="P633" i="1" a="1"/>
  <c r="P633" i="1"/>
  <c r="Q633" i="1" s="1"/>
  <c r="P634" i="1" a="1"/>
  <c r="P634" i="1"/>
  <c r="P635" i="1" a="1"/>
  <c r="P635" i="1"/>
  <c r="Q635" i="1" s="1"/>
  <c r="P636" i="1" a="1"/>
  <c r="P636" i="1"/>
  <c r="Q636" i="1" s="1"/>
  <c r="P637" i="1" a="1"/>
  <c r="P637" i="1"/>
  <c r="Q637" i="1" s="1"/>
  <c r="P638" i="1" a="1"/>
  <c r="P638" i="1"/>
  <c r="P639" i="1" a="1"/>
  <c r="P639" i="1"/>
  <c r="P640" i="1" a="1"/>
  <c r="P640" i="1"/>
  <c r="Q640" i="1" s="1"/>
  <c r="P641" i="1" a="1"/>
  <c r="P641" i="1"/>
  <c r="Q641" i="1" s="1"/>
  <c r="P642" i="1" a="1"/>
  <c r="P642" i="1"/>
  <c r="P643" i="1" a="1"/>
  <c r="P643" i="1"/>
  <c r="P644" i="1" a="1"/>
  <c r="P644" i="1"/>
  <c r="Q644" i="1" s="1"/>
  <c r="P645" i="1" a="1"/>
  <c r="P645" i="1"/>
  <c r="Q645" i="1" s="1"/>
  <c r="P646" i="1" a="1"/>
  <c r="P646" i="1"/>
  <c r="Q646" i="1" s="1"/>
  <c r="P647" i="1" a="1"/>
  <c r="P647" i="1"/>
  <c r="Q647" i="1" s="1"/>
  <c r="P648" i="1" a="1"/>
  <c r="P648" i="1"/>
  <c r="Q648" i="1" s="1"/>
  <c r="P649" i="1" a="1"/>
  <c r="P649" i="1"/>
  <c r="Q649" i="1" s="1"/>
  <c r="P650" i="1" a="1"/>
  <c r="P650" i="1"/>
  <c r="Q650" i="1" s="1"/>
  <c r="P651" i="1" a="1"/>
  <c r="P651" i="1"/>
  <c r="Q651" i="1" s="1"/>
  <c r="P652" i="1" a="1"/>
  <c r="P652" i="1"/>
  <c r="Q652" i="1" s="1"/>
  <c r="P653" i="1" a="1"/>
  <c r="P653" i="1"/>
  <c r="Q653" i="1" s="1"/>
  <c r="P654" i="1" a="1"/>
  <c r="P654" i="1"/>
  <c r="Q654" i="1" s="1"/>
  <c r="P655" i="1" a="1"/>
  <c r="P655" i="1"/>
  <c r="Q655" i="1" s="1"/>
  <c r="P656" i="1" a="1"/>
  <c r="P656" i="1"/>
  <c r="Q656" i="1" s="1"/>
  <c r="P657" i="1" a="1"/>
  <c r="P657" i="1"/>
  <c r="Q657" i="1" s="1"/>
  <c r="P658" i="1" a="1"/>
  <c r="P658" i="1"/>
  <c r="Q658" i="1" s="1"/>
  <c r="P659" i="1" a="1"/>
  <c r="P659" i="1"/>
  <c r="Q659" i="1" s="1"/>
  <c r="P660" i="1" a="1"/>
  <c r="P660" i="1"/>
  <c r="Q660" i="1" s="1"/>
  <c r="P661" i="1" a="1"/>
  <c r="P661" i="1"/>
  <c r="Q661" i="1" s="1"/>
  <c r="P662" i="1" a="1"/>
  <c r="P662" i="1"/>
  <c r="Q662" i="1" s="1"/>
  <c r="P663" i="1" a="1"/>
  <c r="P663" i="1"/>
  <c r="Q663" i="1" s="1"/>
  <c r="P664" i="1" a="1"/>
  <c r="P664" i="1"/>
  <c r="Q664" i="1" s="1"/>
  <c r="P665" i="1" a="1"/>
  <c r="P665" i="1"/>
  <c r="Q665" i="1" s="1"/>
  <c r="P666" i="1" a="1"/>
  <c r="P666" i="1"/>
  <c r="Q666" i="1" s="1"/>
  <c r="P667" i="1" a="1"/>
  <c r="P667" i="1"/>
  <c r="Q667" i="1" s="1"/>
  <c r="P668" i="1" a="1"/>
  <c r="P668" i="1"/>
  <c r="Q668" i="1" s="1"/>
  <c r="P669" i="1" a="1"/>
  <c r="P669" i="1"/>
  <c r="Q669" i="1" s="1"/>
  <c r="P670" i="1" a="1"/>
  <c r="P670" i="1"/>
  <c r="Q670" i="1" s="1"/>
  <c r="P671" i="1" a="1"/>
  <c r="P671" i="1"/>
  <c r="Q671" i="1" s="1"/>
  <c r="P672" i="1" a="1"/>
  <c r="P672" i="1"/>
  <c r="Q672" i="1" s="1"/>
  <c r="P673" i="1" a="1"/>
  <c r="P673" i="1"/>
  <c r="P674" i="1" a="1"/>
  <c r="P674" i="1"/>
  <c r="Q674" i="1" s="1"/>
  <c r="P675" i="1" a="1"/>
  <c r="P675" i="1"/>
  <c r="Q675" i="1" s="1"/>
  <c r="P676" i="1" a="1"/>
  <c r="P676" i="1"/>
  <c r="Q676" i="1" s="1"/>
  <c r="P677" i="1" a="1"/>
  <c r="P677" i="1"/>
  <c r="Q677" i="1" s="1"/>
  <c r="P678" i="1" a="1"/>
  <c r="P678" i="1"/>
  <c r="Q678" i="1" s="1"/>
  <c r="P679" i="1" a="1"/>
  <c r="P679" i="1"/>
  <c r="Q679" i="1" s="1"/>
  <c r="P680" i="1" a="1"/>
  <c r="P680" i="1"/>
  <c r="Q680" i="1" s="1"/>
  <c r="P681" i="1" a="1"/>
  <c r="P681" i="1"/>
  <c r="Q681" i="1" s="1"/>
  <c r="P682" i="1" a="1"/>
  <c r="P682" i="1"/>
  <c r="Q682" i="1" s="1"/>
  <c r="P683" i="1" a="1"/>
  <c r="P683" i="1"/>
  <c r="Q683" i="1" s="1"/>
  <c r="P684" i="1" a="1"/>
  <c r="P684" i="1"/>
  <c r="Q684" i="1" s="1"/>
  <c r="P685" i="1" a="1"/>
  <c r="P685" i="1"/>
  <c r="Q685" i="1" s="1"/>
  <c r="P686" i="1" a="1"/>
  <c r="P686" i="1"/>
  <c r="Q686" i="1" s="1"/>
  <c r="P687" i="1" a="1"/>
  <c r="P687" i="1"/>
  <c r="Q687" i="1" s="1"/>
  <c r="P688" i="1" a="1"/>
  <c r="P688" i="1"/>
  <c r="Q688" i="1" s="1"/>
  <c r="P689" i="1" a="1"/>
  <c r="P689" i="1"/>
  <c r="Q689" i="1" s="1"/>
  <c r="P690" i="1" a="1"/>
  <c r="P690" i="1"/>
  <c r="Q690" i="1" s="1"/>
  <c r="P691" i="1" a="1"/>
  <c r="P691" i="1"/>
  <c r="Q691" i="1" s="1"/>
  <c r="P692" i="1" a="1"/>
  <c r="P692" i="1"/>
  <c r="Q692" i="1" s="1"/>
  <c r="P693" i="1" a="1"/>
  <c r="P693" i="1"/>
  <c r="Q693" i="1" s="1"/>
  <c r="P694" i="1" a="1"/>
  <c r="P694" i="1"/>
  <c r="Q694" i="1" s="1"/>
  <c r="P695" i="1" a="1"/>
  <c r="P695" i="1"/>
  <c r="Q695" i="1" s="1"/>
  <c r="P696" i="1" a="1"/>
  <c r="P696" i="1"/>
  <c r="Q696" i="1" s="1"/>
  <c r="P697" i="1" a="1"/>
  <c r="P697" i="1"/>
  <c r="Q697" i="1" s="1"/>
  <c r="P698" i="1" a="1"/>
  <c r="P698" i="1"/>
  <c r="Q698" i="1" s="1"/>
  <c r="P699" i="1" a="1"/>
  <c r="P699" i="1"/>
  <c r="Q699" i="1" s="1"/>
  <c r="P700" i="1" a="1"/>
  <c r="P700" i="1"/>
  <c r="Q700" i="1" s="1"/>
  <c r="P701" i="1" a="1"/>
  <c r="P701" i="1"/>
  <c r="Q701" i="1" s="1"/>
  <c r="P702" i="1" a="1"/>
  <c r="P702" i="1"/>
  <c r="Q702" i="1" s="1"/>
  <c r="P703" i="1" a="1"/>
  <c r="P703" i="1"/>
  <c r="Q703" i="1" s="1"/>
  <c r="P704" i="1" a="1"/>
  <c r="P704" i="1"/>
  <c r="Q704" i="1" s="1"/>
  <c r="P705" i="1" a="1"/>
  <c r="P705" i="1"/>
  <c r="Q705" i="1" s="1"/>
  <c r="P706" i="1" a="1"/>
  <c r="P706" i="1"/>
  <c r="Q706" i="1" s="1"/>
  <c r="P707" i="1" a="1"/>
  <c r="P707" i="1"/>
  <c r="Q707" i="1" s="1"/>
  <c r="P708" i="1" a="1"/>
  <c r="P708" i="1"/>
  <c r="Q708" i="1" s="1"/>
  <c r="P709" i="1" a="1"/>
  <c r="P709" i="1"/>
  <c r="Q709" i="1" s="1"/>
  <c r="P710" i="1" a="1"/>
  <c r="P710" i="1"/>
  <c r="Q710" i="1" s="1"/>
  <c r="P711" i="1" a="1"/>
  <c r="P711" i="1"/>
  <c r="Q711" i="1" s="1"/>
  <c r="P712" i="1" a="1"/>
  <c r="P712" i="1"/>
  <c r="Q712" i="1" s="1"/>
  <c r="P713" i="1" a="1"/>
  <c r="P713" i="1"/>
  <c r="Q713" i="1" s="1"/>
  <c r="P714" i="1" a="1"/>
  <c r="P714" i="1"/>
  <c r="Q714" i="1" s="1"/>
  <c r="P715" i="1" a="1"/>
  <c r="P715" i="1"/>
  <c r="Q715" i="1" s="1"/>
  <c r="P716" i="1" a="1"/>
  <c r="P716" i="1"/>
  <c r="Q716" i="1" s="1"/>
  <c r="P717" i="1" a="1"/>
  <c r="P717" i="1"/>
  <c r="Q717" i="1" s="1"/>
  <c r="P718" i="1" a="1"/>
  <c r="P718" i="1"/>
  <c r="Q718" i="1" s="1"/>
  <c r="P719" i="1" a="1"/>
  <c r="P719" i="1"/>
  <c r="Q719" i="1" s="1"/>
  <c r="P720" i="1" a="1"/>
  <c r="P720" i="1"/>
  <c r="Q720" i="1" s="1"/>
  <c r="P721" i="1" a="1"/>
  <c r="P721" i="1"/>
  <c r="Q721" i="1" s="1"/>
  <c r="P722" i="1" a="1"/>
  <c r="P722" i="1"/>
  <c r="P723" i="1" a="1"/>
  <c r="P723" i="1"/>
  <c r="Q723" i="1" s="1"/>
  <c r="P724" i="1" a="1"/>
  <c r="P724" i="1"/>
  <c r="Q724" i="1" s="1"/>
  <c r="P725" i="1" a="1"/>
  <c r="P725" i="1"/>
  <c r="Q725" i="1" s="1"/>
  <c r="P726" i="1" a="1"/>
  <c r="P726" i="1"/>
  <c r="Q726" i="1" s="1"/>
  <c r="P727" i="1" a="1"/>
  <c r="P727" i="1"/>
  <c r="Q727" i="1" s="1"/>
  <c r="P728" i="1" a="1"/>
  <c r="P728" i="1"/>
  <c r="Q728" i="1" s="1"/>
  <c r="P729" i="1" a="1"/>
  <c r="P729" i="1"/>
  <c r="Q729" i="1" s="1"/>
  <c r="P730" i="1" a="1"/>
  <c r="P730" i="1"/>
  <c r="Q730" i="1" s="1"/>
  <c r="P731" i="1" a="1"/>
  <c r="P731" i="1"/>
  <c r="Q731" i="1" s="1"/>
  <c r="P732" i="1" a="1"/>
  <c r="P732" i="1"/>
  <c r="Q732" i="1" s="1"/>
  <c r="P733" i="1" a="1"/>
  <c r="P733" i="1"/>
  <c r="Q733" i="1" s="1"/>
  <c r="P734" i="1" a="1"/>
  <c r="P734" i="1"/>
  <c r="Q734" i="1" s="1"/>
  <c r="P735" i="1" a="1"/>
  <c r="P735" i="1"/>
  <c r="Q735" i="1" s="1"/>
  <c r="P736" i="1" a="1"/>
  <c r="P736" i="1"/>
  <c r="Q736" i="1" s="1"/>
  <c r="P737" i="1" a="1"/>
  <c r="P737" i="1"/>
  <c r="Q737" i="1" s="1"/>
  <c r="P738" i="1" a="1"/>
  <c r="P738" i="1"/>
  <c r="Q738" i="1" s="1"/>
  <c r="P739" i="1" a="1"/>
  <c r="P739" i="1"/>
  <c r="Q739" i="1" s="1"/>
  <c r="P740" i="1" a="1"/>
  <c r="P740" i="1"/>
  <c r="Q740" i="1" s="1"/>
  <c r="P741" i="1" a="1"/>
  <c r="P741" i="1"/>
  <c r="Q741" i="1" s="1"/>
  <c r="P742" i="1" a="1"/>
  <c r="P742" i="1"/>
  <c r="Q742" i="1" s="1"/>
  <c r="P743" i="1" a="1"/>
  <c r="P743" i="1"/>
  <c r="Q743" i="1" s="1"/>
  <c r="P744" i="1" a="1"/>
  <c r="P744" i="1"/>
  <c r="Q744" i="1" s="1"/>
  <c r="P745" i="1" a="1"/>
  <c r="P745" i="1"/>
  <c r="Q745" i="1" s="1"/>
  <c r="P746" i="1" a="1"/>
  <c r="P746" i="1"/>
  <c r="Q746" i="1" s="1"/>
  <c r="P747" i="1" a="1"/>
  <c r="P747" i="1"/>
  <c r="Q747" i="1" s="1"/>
  <c r="P748" i="1" a="1"/>
  <c r="P748" i="1"/>
  <c r="Q748" i="1" s="1"/>
  <c r="P749" i="1" a="1"/>
  <c r="P749" i="1"/>
  <c r="P750" i="1" a="1"/>
  <c r="P750" i="1"/>
  <c r="Q750" i="1" s="1"/>
  <c r="P751" i="1" a="1"/>
  <c r="P751" i="1"/>
  <c r="Q751" i="1" s="1"/>
  <c r="P752" i="1" a="1"/>
  <c r="P752" i="1"/>
  <c r="Q752" i="1" s="1"/>
  <c r="P753" i="1" a="1"/>
  <c r="P753" i="1"/>
  <c r="Q753" i="1" s="1"/>
  <c r="P754" i="1" a="1"/>
  <c r="P754" i="1"/>
  <c r="Q754" i="1" s="1"/>
  <c r="P755" i="1" a="1"/>
  <c r="P755" i="1"/>
  <c r="Q755" i="1" s="1"/>
  <c r="P756" i="1" a="1"/>
  <c r="P756" i="1"/>
  <c r="Q756" i="1" s="1"/>
  <c r="P757" i="1" a="1"/>
  <c r="P757" i="1"/>
  <c r="Q757" i="1" s="1"/>
  <c r="P758" i="1" a="1"/>
  <c r="P758" i="1"/>
  <c r="Q758" i="1" s="1"/>
  <c r="P759" i="1" a="1"/>
  <c r="P759" i="1"/>
  <c r="Q759" i="1" s="1"/>
  <c r="P760" i="1" a="1"/>
  <c r="P760" i="1"/>
  <c r="Q760" i="1" s="1"/>
  <c r="P761" i="1" a="1"/>
  <c r="P761" i="1"/>
  <c r="Q761" i="1" s="1"/>
  <c r="P762" i="1" a="1"/>
  <c r="P762" i="1"/>
  <c r="Q762" i="1" s="1"/>
  <c r="P763" i="1" a="1"/>
  <c r="P763" i="1"/>
  <c r="Q763" i="1" s="1"/>
  <c r="P764" i="1" a="1"/>
  <c r="P764" i="1"/>
  <c r="Q764" i="1" s="1"/>
  <c r="P765" i="1" a="1"/>
  <c r="P765" i="1"/>
  <c r="Q765" i="1" s="1"/>
  <c r="P766" i="1" a="1"/>
  <c r="P766" i="1"/>
  <c r="Q766" i="1" s="1"/>
  <c r="P767" i="1" a="1"/>
  <c r="P767" i="1"/>
  <c r="Q767" i="1" s="1"/>
  <c r="P768" i="1" a="1"/>
  <c r="P768" i="1"/>
  <c r="Q768" i="1" s="1"/>
  <c r="P769" i="1" a="1"/>
  <c r="P769" i="1"/>
  <c r="Q769" i="1" s="1"/>
  <c r="P770" i="1" a="1"/>
  <c r="P770" i="1"/>
  <c r="Q770" i="1" s="1"/>
  <c r="P771" i="1" a="1"/>
  <c r="P771" i="1"/>
  <c r="Q771" i="1" s="1"/>
  <c r="P772" i="1" a="1"/>
  <c r="P772" i="1"/>
  <c r="Q772" i="1" s="1"/>
  <c r="P773" i="1" a="1"/>
  <c r="P773" i="1"/>
  <c r="Q773" i="1" s="1"/>
  <c r="P774" i="1" a="1"/>
  <c r="P774" i="1"/>
  <c r="Q774" i="1" s="1"/>
  <c r="P775" i="1" a="1"/>
  <c r="P775" i="1"/>
  <c r="Q775" i="1" s="1"/>
  <c r="P776" i="1" a="1"/>
  <c r="P776" i="1"/>
  <c r="Q776" i="1" s="1"/>
  <c r="P777" i="1" a="1"/>
  <c r="P777" i="1"/>
  <c r="Q777" i="1" s="1"/>
  <c r="P778" i="1" a="1"/>
  <c r="P778" i="1"/>
  <c r="Q778" i="1" s="1"/>
  <c r="P779" i="1" a="1"/>
  <c r="P779" i="1"/>
  <c r="Q779" i="1" s="1"/>
  <c r="P780" i="1" a="1"/>
  <c r="P780" i="1"/>
  <c r="Q780" i="1" s="1"/>
  <c r="P781" i="1" a="1"/>
  <c r="P781" i="1"/>
  <c r="Q781" i="1" s="1"/>
  <c r="P782" i="1" a="1"/>
  <c r="P782" i="1"/>
  <c r="Q782" i="1" s="1"/>
  <c r="P783" i="1" a="1"/>
  <c r="P783" i="1"/>
  <c r="Q783" i="1" s="1"/>
  <c r="P784" i="1" a="1"/>
  <c r="P784" i="1"/>
  <c r="Q784" i="1" s="1"/>
  <c r="P785" i="1" a="1"/>
  <c r="P785" i="1"/>
  <c r="Q785" i="1" s="1"/>
  <c r="P786" i="1" a="1"/>
  <c r="P786" i="1"/>
  <c r="Q786" i="1" s="1"/>
  <c r="P787" i="1" a="1"/>
  <c r="P787" i="1"/>
  <c r="Q787" i="1" s="1"/>
  <c r="P788" i="1" a="1"/>
  <c r="P788" i="1"/>
  <c r="Q788" i="1" s="1"/>
  <c r="P789" i="1" a="1"/>
  <c r="P789" i="1"/>
  <c r="Q789" i="1" s="1"/>
  <c r="P790" i="1" a="1"/>
  <c r="P790" i="1"/>
  <c r="Q790" i="1" s="1"/>
  <c r="P791" i="1" a="1"/>
  <c r="P791" i="1"/>
  <c r="Q791" i="1" s="1"/>
  <c r="P792" i="1" a="1"/>
  <c r="P792" i="1"/>
  <c r="Q792" i="1" s="1"/>
  <c r="P793" i="1" a="1"/>
  <c r="P793" i="1"/>
  <c r="Q793" i="1" s="1"/>
  <c r="P794" i="1" a="1"/>
  <c r="P794" i="1"/>
  <c r="Q794" i="1" s="1"/>
  <c r="P795" i="1" a="1"/>
  <c r="P795" i="1"/>
  <c r="Q795" i="1" s="1"/>
  <c r="P796" i="1" a="1"/>
  <c r="P796" i="1"/>
  <c r="Q796" i="1" s="1"/>
  <c r="P797" i="1" a="1"/>
  <c r="P797" i="1"/>
  <c r="Q797" i="1" s="1"/>
  <c r="P798" i="1" a="1"/>
  <c r="P798" i="1"/>
  <c r="Q798" i="1" s="1"/>
  <c r="P799" i="1" a="1"/>
  <c r="P799" i="1"/>
  <c r="Q799" i="1" s="1"/>
  <c r="P800" i="1" a="1"/>
  <c r="P800" i="1"/>
  <c r="Q800" i="1" s="1"/>
  <c r="P801" i="1" a="1"/>
  <c r="P801" i="1"/>
  <c r="P802" i="1" a="1"/>
  <c r="P802" i="1"/>
  <c r="Q802" i="1" s="1"/>
  <c r="P803" i="1" a="1"/>
  <c r="P803" i="1"/>
  <c r="Q803" i="1" s="1"/>
  <c r="P804" i="1" a="1"/>
  <c r="P804" i="1"/>
  <c r="Q804" i="1" s="1"/>
  <c r="P805" i="1" a="1"/>
  <c r="P805" i="1"/>
  <c r="Q805" i="1" s="1"/>
  <c r="P806" i="1" a="1"/>
  <c r="P806" i="1"/>
  <c r="Q806" i="1" s="1"/>
  <c r="P807" i="1" a="1"/>
  <c r="P807" i="1"/>
  <c r="Q807" i="1" s="1"/>
  <c r="P808" i="1" a="1"/>
  <c r="P808" i="1"/>
  <c r="Q808" i="1" s="1"/>
  <c r="P809" i="1" a="1"/>
  <c r="P809" i="1"/>
  <c r="Q809" i="1" s="1"/>
  <c r="P810" i="1" a="1"/>
  <c r="P810" i="1"/>
  <c r="Q810" i="1" s="1"/>
  <c r="P811" i="1" a="1"/>
  <c r="P811" i="1"/>
  <c r="Q811" i="1" s="1"/>
  <c r="P812" i="1" a="1"/>
  <c r="P812" i="1"/>
  <c r="Q812" i="1" s="1"/>
  <c r="P813" i="1" a="1"/>
  <c r="P813" i="1"/>
  <c r="Q813" i="1" s="1"/>
  <c r="P814" i="1" a="1"/>
  <c r="P814" i="1"/>
  <c r="P815" i="1" a="1"/>
  <c r="P815" i="1"/>
  <c r="Q815" i="1" s="1"/>
  <c r="P816" i="1" a="1"/>
  <c r="P816" i="1"/>
  <c r="P817" i="1" a="1"/>
  <c r="P817" i="1"/>
  <c r="Q817" i="1" s="1"/>
  <c r="P818" i="1" a="1"/>
  <c r="P818" i="1"/>
  <c r="P819" i="1" a="1"/>
  <c r="P819" i="1"/>
  <c r="Q819" i="1" s="1"/>
  <c r="P820" i="1" a="1"/>
  <c r="P820" i="1"/>
  <c r="P821" i="1" a="1"/>
  <c r="P821" i="1"/>
  <c r="Q821" i="1" s="1"/>
  <c r="P822" i="1" a="1"/>
  <c r="P822" i="1"/>
  <c r="Q822" i="1" s="1"/>
  <c r="P823" i="1" a="1"/>
  <c r="P823" i="1"/>
  <c r="P824" i="1" a="1"/>
  <c r="P824" i="1"/>
  <c r="Q824" i="1" s="1"/>
  <c r="P825" i="1" a="1"/>
  <c r="P825" i="1"/>
  <c r="Q825" i="1" s="1"/>
  <c r="P826" i="1" a="1"/>
  <c r="P826" i="1"/>
  <c r="Q826" i="1" s="1"/>
  <c r="P827" i="1" a="1"/>
  <c r="P827" i="1"/>
  <c r="P828" i="1" a="1"/>
  <c r="P828" i="1"/>
  <c r="Q828" i="1" s="1"/>
  <c r="P829" i="1" a="1"/>
  <c r="P829" i="1"/>
  <c r="P830" i="1" a="1"/>
  <c r="P830" i="1"/>
  <c r="P831" i="1" a="1"/>
  <c r="P831" i="1"/>
  <c r="P832" i="1" a="1"/>
  <c r="P832" i="1"/>
  <c r="P833" i="1" a="1"/>
  <c r="P833" i="1"/>
  <c r="Q833" i="1" s="1"/>
  <c r="P834" i="1" a="1"/>
  <c r="P834" i="1"/>
  <c r="P835" i="1" a="1"/>
  <c r="P835" i="1"/>
  <c r="Q835" i="1" s="1"/>
  <c r="P836" i="1" a="1"/>
  <c r="P836" i="1"/>
  <c r="Q836" i="1" s="1"/>
  <c r="P837" i="1" a="1"/>
  <c r="P837" i="1"/>
  <c r="P838" i="1" a="1"/>
  <c r="P838" i="1"/>
  <c r="P839" i="1" a="1"/>
  <c r="P839" i="1"/>
  <c r="P840" i="1" a="1"/>
  <c r="P840" i="1"/>
  <c r="P841" i="1" a="1"/>
  <c r="P841" i="1"/>
  <c r="P842" i="1" a="1"/>
  <c r="P842" i="1"/>
  <c r="P843" i="1" a="1"/>
  <c r="P843" i="1"/>
  <c r="P844" i="1" a="1"/>
  <c r="P844" i="1"/>
  <c r="P845" i="1" a="1"/>
  <c r="P845" i="1"/>
  <c r="Q845" i="1" s="1"/>
  <c r="P846" i="1" a="1"/>
  <c r="P846" i="1"/>
  <c r="Q846" i="1" s="1"/>
  <c r="P847" i="1" a="1"/>
  <c r="P847" i="1"/>
  <c r="Q847" i="1" s="1"/>
  <c r="P848" i="1" a="1"/>
  <c r="P848" i="1"/>
  <c r="Q848" i="1" s="1"/>
  <c r="P849" i="1" a="1"/>
  <c r="P849" i="1"/>
  <c r="Q849" i="1" s="1"/>
  <c r="P850" i="1" a="1"/>
  <c r="P850" i="1"/>
  <c r="Q850" i="1" s="1"/>
  <c r="P851" i="1" a="1"/>
  <c r="P851" i="1"/>
  <c r="Q851" i="1" s="1"/>
  <c r="P852" i="1" a="1"/>
  <c r="P852" i="1"/>
  <c r="Q852" i="1" s="1"/>
  <c r="P853" i="1" a="1"/>
  <c r="P853" i="1"/>
  <c r="Q853" i="1" s="1"/>
  <c r="P854" i="1" a="1"/>
  <c r="P854" i="1"/>
  <c r="Q854" i="1" s="1"/>
  <c r="P855" i="1" a="1"/>
  <c r="P855" i="1"/>
  <c r="Q855" i="1" s="1"/>
  <c r="P856" i="1" a="1"/>
  <c r="P856" i="1"/>
  <c r="Q856" i="1" s="1"/>
  <c r="P857" i="1" a="1"/>
  <c r="P857" i="1"/>
  <c r="Q857" i="1" s="1"/>
  <c r="P858" i="1" a="1"/>
  <c r="P858" i="1"/>
  <c r="Q858" i="1" s="1"/>
  <c r="P859" i="1" a="1"/>
  <c r="P859" i="1"/>
  <c r="Q859" i="1" s="1"/>
  <c r="P860" i="1" a="1"/>
  <c r="P860" i="1"/>
  <c r="Q860" i="1" s="1"/>
  <c r="P861" i="1" a="1"/>
  <c r="P861" i="1"/>
  <c r="Q861" i="1" s="1"/>
  <c r="P862" i="1" a="1"/>
  <c r="P862" i="1"/>
  <c r="Q862" i="1" s="1"/>
  <c r="P863" i="1" a="1"/>
  <c r="P863" i="1"/>
  <c r="Q863" i="1" s="1"/>
  <c r="P864" i="1" a="1"/>
  <c r="P864" i="1"/>
  <c r="Q864" i="1" s="1"/>
  <c r="P865" i="1" a="1"/>
  <c r="P865" i="1"/>
  <c r="Q865" i="1" s="1"/>
  <c r="P866" i="1" a="1"/>
  <c r="P866" i="1"/>
  <c r="Q866" i="1" s="1"/>
  <c r="P867" i="1" a="1"/>
  <c r="P867" i="1"/>
  <c r="Q867" i="1" s="1"/>
  <c r="P868" i="1" a="1"/>
  <c r="P868" i="1"/>
  <c r="Q868" i="1" s="1"/>
  <c r="P869" i="1" a="1"/>
  <c r="P869" i="1"/>
  <c r="Q869" i="1" s="1"/>
  <c r="P870" i="1" a="1"/>
  <c r="P870" i="1"/>
  <c r="Q870" i="1" s="1"/>
  <c r="P871" i="1" a="1"/>
  <c r="P871" i="1"/>
  <c r="Q871" i="1" s="1"/>
  <c r="P872" i="1" a="1"/>
  <c r="P872" i="1"/>
  <c r="Q872" i="1" s="1"/>
  <c r="P873" i="1" a="1"/>
  <c r="P873" i="1"/>
  <c r="Q873" i="1" s="1"/>
  <c r="P874" i="1" a="1"/>
  <c r="P874" i="1"/>
  <c r="Q874" i="1" s="1"/>
  <c r="P875" i="1" a="1"/>
  <c r="P875" i="1"/>
  <c r="Q875" i="1" s="1"/>
  <c r="P876" i="1" a="1"/>
  <c r="P876" i="1"/>
  <c r="Q876" i="1" s="1"/>
  <c r="P877" i="1" a="1"/>
  <c r="P877" i="1"/>
  <c r="Q877" i="1" s="1"/>
  <c r="P878" i="1" a="1"/>
  <c r="P878" i="1"/>
  <c r="Q878" i="1" s="1"/>
  <c r="P879" i="1" a="1"/>
  <c r="P879" i="1"/>
  <c r="Q879" i="1" s="1"/>
  <c r="P880" i="1" a="1"/>
  <c r="P880" i="1"/>
  <c r="Q880" i="1" s="1"/>
  <c r="P881" i="1" a="1"/>
  <c r="P881" i="1"/>
  <c r="Q881" i="1" s="1"/>
  <c r="P882" i="1" a="1"/>
  <c r="P882" i="1"/>
  <c r="Q882" i="1" s="1"/>
  <c r="P883" i="1" a="1"/>
  <c r="P883" i="1"/>
  <c r="Q883" i="1" s="1"/>
  <c r="P884" i="1" a="1"/>
  <c r="P884" i="1"/>
  <c r="Q884" i="1" s="1"/>
  <c r="P885" i="1" a="1"/>
  <c r="P885" i="1"/>
  <c r="Q885" i="1" s="1"/>
  <c r="P886" i="1" a="1"/>
  <c r="P886" i="1"/>
  <c r="Q886" i="1" s="1"/>
  <c r="P887" i="1" a="1"/>
  <c r="P887" i="1"/>
  <c r="Q887" i="1" s="1"/>
  <c r="P888" i="1" a="1"/>
  <c r="P888" i="1"/>
  <c r="Q888" i="1" s="1"/>
  <c r="P889" i="1" a="1"/>
  <c r="P889" i="1"/>
  <c r="Q889" i="1" s="1"/>
  <c r="P890" i="1" a="1"/>
  <c r="P890" i="1"/>
  <c r="Q890" i="1" s="1"/>
  <c r="P891" i="1" a="1"/>
  <c r="P891" i="1"/>
  <c r="Q891" i="1" s="1"/>
  <c r="P892" i="1" a="1"/>
  <c r="P892" i="1"/>
  <c r="Q892" i="1" s="1"/>
  <c r="P893" i="1" a="1"/>
  <c r="P893" i="1"/>
  <c r="Q893" i="1" s="1"/>
  <c r="P894" i="1" a="1"/>
  <c r="P894" i="1"/>
  <c r="Q894" i="1" s="1"/>
  <c r="P895" i="1" a="1"/>
  <c r="P895" i="1"/>
  <c r="Q895" i="1" s="1"/>
  <c r="P896" i="1" a="1"/>
  <c r="P896" i="1"/>
  <c r="Q896" i="1" s="1"/>
  <c r="P897" i="1" a="1"/>
  <c r="P897" i="1"/>
  <c r="Q897" i="1" s="1"/>
  <c r="P898" i="1" a="1"/>
  <c r="P898" i="1"/>
  <c r="Q898" i="1" s="1"/>
  <c r="P899" i="1" a="1"/>
  <c r="P899" i="1"/>
  <c r="Q899" i="1" s="1"/>
  <c r="P900" i="1" a="1"/>
  <c r="P900" i="1"/>
  <c r="Q900" i="1" s="1"/>
  <c r="P901" i="1" a="1"/>
  <c r="P901" i="1"/>
  <c r="Q901" i="1" s="1"/>
  <c r="P902" i="1" a="1"/>
  <c r="P902" i="1"/>
  <c r="Q902" i="1" s="1"/>
  <c r="P903" i="1" a="1"/>
  <c r="P903" i="1"/>
  <c r="Q903" i="1" s="1"/>
  <c r="P904" i="1" a="1"/>
  <c r="P904" i="1"/>
  <c r="Q904" i="1" s="1"/>
  <c r="P905" i="1" a="1"/>
  <c r="P905" i="1"/>
  <c r="Q905" i="1" s="1"/>
  <c r="P906" i="1" a="1"/>
  <c r="P906" i="1"/>
  <c r="Q906" i="1" s="1"/>
  <c r="P907" i="1" a="1"/>
  <c r="P907" i="1"/>
  <c r="Q907" i="1" s="1"/>
  <c r="P908" i="1" a="1"/>
  <c r="P908" i="1"/>
  <c r="Q908" i="1" s="1"/>
  <c r="P909" i="1" a="1"/>
  <c r="P909" i="1"/>
  <c r="Q909" i="1" s="1"/>
  <c r="P910" i="1" a="1"/>
  <c r="P910" i="1"/>
  <c r="Q910" i="1" s="1"/>
  <c r="P911" i="1" a="1"/>
  <c r="P911" i="1"/>
  <c r="Q911" i="1" s="1"/>
  <c r="P912" i="1" a="1"/>
  <c r="P912" i="1"/>
  <c r="Q912" i="1" s="1"/>
  <c r="P913" i="1" a="1"/>
  <c r="P913" i="1"/>
  <c r="Q913" i="1" s="1"/>
  <c r="P914" i="1" a="1"/>
  <c r="P914" i="1"/>
  <c r="Q914" i="1" s="1"/>
  <c r="P915" i="1" a="1"/>
  <c r="P915" i="1"/>
  <c r="Q915" i="1" s="1"/>
  <c r="P916" i="1" a="1"/>
  <c r="P916" i="1"/>
  <c r="Q916" i="1" s="1"/>
  <c r="P917" i="1" a="1"/>
  <c r="P917" i="1"/>
  <c r="Q917" i="1" s="1"/>
  <c r="P918" i="1" a="1"/>
  <c r="P918" i="1"/>
  <c r="Q918" i="1" s="1"/>
  <c r="P919" i="1" a="1"/>
  <c r="P919" i="1"/>
  <c r="Q919" i="1" s="1"/>
  <c r="P920" i="1" a="1"/>
  <c r="P920" i="1"/>
  <c r="Q920" i="1" s="1"/>
  <c r="P921" i="1" a="1"/>
  <c r="P921" i="1"/>
  <c r="Q921" i="1" s="1"/>
  <c r="P922" i="1" a="1"/>
  <c r="P922" i="1"/>
  <c r="Q922" i="1" s="1"/>
  <c r="P923" i="1" a="1"/>
  <c r="P923" i="1"/>
  <c r="Q923" i="1" s="1"/>
  <c r="P924" i="1" a="1"/>
  <c r="P924" i="1"/>
  <c r="Q924" i="1" s="1"/>
  <c r="P925" i="1" a="1"/>
  <c r="P925" i="1"/>
  <c r="Q925" i="1" s="1"/>
  <c r="P926" i="1" a="1"/>
  <c r="P926" i="1"/>
  <c r="Q926" i="1" s="1"/>
  <c r="P927" i="1" a="1"/>
  <c r="P927" i="1"/>
  <c r="Q927" i="1" s="1"/>
  <c r="P928" i="1" a="1"/>
  <c r="P928" i="1"/>
  <c r="Q928" i="1" s="1"/>
  <c r="P929" i="1" a="1"/>
  <c r="P929" i="1"/>
  <c r="Q929" i="1" s="1"/>
  <c r="P930" i="1" a="1"/>
  <c r="P930" i="1"/>
  <c r="Q930" i="1" s="1"/>
  <c r="P931" i="1" a="1"/>
  <c r="P931" i="1"/>
  <c r="Q931" i="1" s="1"/>
  <c r="P932" i="1" a="1"/>
  <c r="P932" i="1"/>
  <c r="Q932" i="1" s="1"/>
  <c r="P933" i="1" a="1"/>
  <c r="P933" i="1"/>
  <c r="Q933" i="1" s="1"/>
  <c r="P934" i="1" a="1"/>
  <c r="P934" i="1"/>
  <c r="Q934" i="1" s="1"/>
  <c r="P935" i="1" a="1"/>
  <c r="P935" i="1"/>
  <c r="Q935" i="1" s="1"/>
  <c r="P936" i="1" a="1"/>
  <c r="P936" i="1"/>
  <c r="Q936" i="1" s="1"/>
  <c r="P937" i="1" a="1"/>
  <c r="P937" i="1"/>
  <c r="Q937" i="1" s="1"/>
  <c r="P938" i="1" a="1"/>
  <c r="P938" i="1"/>
  <c r="Q938" i="1" s="1"/>
  <c r="P939" i="1" a="1"/>
  <c r="P939" i="1"/>
  <c r="Q939" i="1" s="1"/>
  <c r="P940" i="1" a="1"/>
  <c r="P940" i="1"/>
  <c r="Q940" i="1" s="1"/>
  <c r="P941" i="1" a="1"/>
  <c r="P941" i="1"/>
  <c r="P942" i="1" a="1"/>
  <c r="P942" i="1"/>
  <c r="Q942" i="1" s="1"/>
  <c r="P943" i="1" a="1"/>
  <c r="P943" i="1"/>
  <c r="Q943" i="1" s="1"/>
  <c r="P944" i="1" a="1"/>
  <c r="P944" i="1"/>
  <c r="Q944" i="1" s="1"/>
  <c r="P945" i="1" a="1"/>
  <c r="P945" i="1"/>
  <c r="Q945" i="1" s="1"/>
  <c r="P946" i="1" a="1"/>
  <c r="P946" i="1"/>
  <c r="P947" i="1" a="1"/>
  <c r="P947" i="1"/>
  <c r="Q947" i="1" s="1"/>
  <c r="P948" i="1" a="1"/>
  <c r="P948" i="1"/>
  <c r="Q948" i="1" s="1"/>
  <c r="P949" i="1" a="1"/>
  <c r="P949" i="1"/>
  <c r="Q949" i="1" s="1"/>
  <c r="P950" i="1" a="1"/>
  <c r="P950" i="1"/>
  <c r="Q950" i="1" s="1"/>
  <c r="P951" i="1" a="1"/>
  <c r="P951" i="1"/>
  <c r="Q951" i="1" s="1"/>
  <c r="P952" i="1" a="1"/>
  <c r="P952" i="1"/>
  <c r="Q952" i="1" s="1"/>
  <c r="P953" i="1" a="1"/>
  <c r="P953" i="1"/>
  <c r="Q953" i="1" s="1"/>
  <c r="P954" i="1" a="1"/>
  <c r="P954" i="1"/>
  <c r="Q954" i="1" s="1"/>
  <c r="P955" i="1" a="1"/>
  <c r="P955" i="1"/>
  <c r="Q955" i="1" s="1"/>
  <c r="P956" i="1" a="1"/>
  <c r="P956" i="1"/>
  <c r="Q956" i="1" s="1"/>
  <c r="P957" i="1" a="1"/>
  <c r="P957" i="1"/>
  <c r="Q957" i="1" s="1"/>
  <c r="P958" i="1" a="1"/>
  <c r="P958" i="1"/>
  <c r="Q958" i="1" s="1"/>
  <c r="P959" i="1" a="1"/>
  <c r="P959" i="1"/>
  <c r="Q959" i="1" s="1"/>
  <c r="P960" i="1" a="1"/>
  <c r="P960" i="1"/>
  <c r="Q960" i="1" s="1"/>
  <c r="P961" i="1" a="1"/>
  <c r="P961" i="1"/>
  <c r="Q961" i="1" s="1"/>
  <c r="P962" i="1" a="1"/>
  <c r="P962" i="1"/>
  <c r="Q962" i="1" s="1"/>
  <c r="P963" i="1" a="1"/>
  <c r="P963" i="1"/>
  <c r="Q963" i="1" s="1"/>
  <c r="P964" i="1" a="1"/>
  <c r="P964" i="1"/>
  <c r="Q964" i="1" s="1"/>
  <c r="P965" i="1" a="1"/>
  <c r="P965" i="1"/>
  <c r="Q965" i="1" s="1"/>
  <c r="P966" i="1" a="1"/>
  <c r="P966" i="1"/>
  <c r="Q966" i="1" s="1"/>
  <c r="P967" i="1" a="1"/>
  <c r="P967" i="1"/>
  <c r="Q967" i="1" s="1"/>
  <c r="P968" i="1" a="1"/>
  <c r="P968" i="1"/>
  <c r="Q968" i="1" s="1"/>
  <c r="P969" i="1" a="1"/>
  <c r="P969" i="1"/>
  <c r="Q969" i="1" s="1"/>
  <c r="P970" i="1" a="1"/>
  <c r="P970" i="1"/>
  <c r="Q970" i="1" s="1"/>
  <c r="P971" i="1" a="1"/>
  <c r="P971" i="1"/>
  <c r="Q971" i="1" s="1"/>
  <c r="P972" i="1" a="1"/>
  <c r="P972" i="1"/>
  <c r="Q972" i="1" s="1"/>
  <c r="P973" i="1" a="1"/>
  <c r="P973" i="1"/>
  <c r="Q973" i="1" s="1"/>
  <c r="P974" i="1" a="1"/>
  <c r="P974" i="1"/>
  <c r="Q974" i="1" s="1"/>
  <c r="P975" i="1" a="1"/>
  <c r="P975" i="1"/>
  <c r="Q975" i="1" s="1"/>
  <c r="P976" i="1" a="1"/>
  <c r="P976" i="1"/>
  <c r="Q976" i="1" s="1"/>
  <c r="P977" i="1" a="1"/>
  <c r="P977" i="1"/>
  <c r="Q977" i="1" s="1"/>
  <c r="P978" i="1" a="1"/>
  <c r="P978" i="1"/>
  <c r="Q978" i="1" s="1"/>
  <c r="P979" i="1" a="1"/>
  <c r="P979" i="1"/>
  <c r="Q979" i="1" s="1"/>
  <c r="P980" i="1" a="1"/>
  <c r="P980" i="1"/>
  <c r="Q980" i="1" s="1"/>
  <c r="P981" i="1" a="1"/>
  <c r="P981" i="1"/>
  <c r="Q981" i="1" s="1"/>
  <c r="P982" i="1" a="1"/>
  <c r="P982" i="1"/>
  <c r="P983" i="1" a="1"/>
  <c r="P983" i="1"/>
  <c r="Q983" i="1" s="1"/>
  <c r="P984" i="1" a="1"/>
  <c r="P984" i="1"/>
  <c r="Q984" i="1" s="1"/>
  <c r="P985" i="1" a="1"/>
  <c r="P985" i="1"/>
  <c r="Q985" i="1" s="1"/>
  <c r="P986" i="1" a="1"/>
  <c r="P986" i="1"/>
  <c r="Q986" i="1" s="1"/>
  <c r="P987" i="1" a="1"/>
  <c r="P987" i="1"/>
  <c r="Q987" i="1" s="1"/>
  <c r="P988" i="1" a="1"/>
  <c r="P988" i="1"/>
  <c r="Q988" i="1" s="1"/>
  <c r="P989" i="1" a="1"/>
  <c r="P989" i="1"/>
  <c r="Q989" i="1" s="1"/>
  <c r="P990" i="1" a="1"/>
  <c r="P990" i="1"/>
  <c r="P991" i="1" a="1"/>
  <c r="P991" i="1"/>
  <c r="Q991" i="1" s="1"/>
  <c r="P992" i="1" a="1"/>
  <c r="P992" i="1"/>
  <c r="Q992" i="1" s="1"/>
  <c r="P993" i="1" a="1"/>
  <c r="P993" i="1"/>
  <c r="Q993" i="1" s="1"/>
  <c r="P994" i="1" a="1"/>
  <c r="P994" i="1"/>
  <c r="Q994" i="1" s="1"/>
  <c r="P995" i="1" a="1"/>
  <c r="P995" i="1"/>
  <c r="Q995" i="1" s="1"/>
  <c r="P996" i="1" a="1"/>
  <c r="P996" i="1"/>
  <c r="Q996" i="1" s="1"/>
  <c r="P997" i="1" a="1"/>
  <c r="P997" i="1"/>
  <c r="Q997" i="1" s="1"/>
  <c r="P998" i="1" a="1"/>
  <c r="P998" i="1"/>
  <c r="P999" i="1" a="1"/>
  <c r="P999" i="1"/>
  <c r="Q999" i="1" s="1"/>
  <c r="P1000" i="1" a="1"/>
  <c r="P1000" i="1"/>
  <c r="Q1000" i="1" s="1"/>
  <c r="P1001" i="1" a="1"/>
  <c r="P1001" i="1"/>
  <c r="Q1001" i="1" s="1"/>
  <c r="P1002" i="1" a="1"/>
  <c r="P1002" i="1"/>
  <c r="Q1002" i="1" s="1"/>
  <c r="P1003" i="1" a="1"/>
  <c r="P1003" i="1"/>
  <c r="Q1003" i="1" s="1"/>
  <c r="P1004" i="1" a="1"/>
  <c r="P1004" i="1"/>
  <c r="Q1004" i="1" s="1"/>
  <c r="P1005" i="1" a="1"/>
  <c r="P1005" i="1"/>
  <c r="P1006" i="1" a="1"/>
  <c r="P1006" i="1"/>
  <c r="Q1006" i="1" s="1"/>
  <c r="P1007" i="1" a="1"/>
  <c r="P1007" i="1"/>
  <c r="Q1007" i="1" s="1"/>
  <c r="P1008" i="1" a="1"/>
  <c r="P1008" i="1"/>
  <c r="Q1008" i="1" s="1"/>
  <c r="P1009" i="1" a="1"/>
  <c r="P1009" i="1"/>
  <c r="Q1009" i="1" s="1"/>
  <c r="P1010" i="1" a="1"/>
  <c r="P1010" i="1"/>
  <c r="P1011" i="1" a="1"/>
  <c r="P1011" i="1"/>
  <c r="P1012" i="1" a="1"/>
  <c r="P1012" i="1"/>
  <c r="Q1012" i="1" s="1"/>
  <c r="P1013" i="1" a="1"/>
  <c r="P1013" i="1"/>
  <c r="Q1013" i="1" s="1"/>
  <c r="P1014" i="1" a="1"/>
  <c r="P1014" i="1"/>
  <c r="Q1014" i="1" s="1"/>
  <c r="P1015" i="1" a="1"/>
  <c r="P1015" i="1"/>
  <c r="Q1015" i="1" s="1"/>
  <c r="P1016" i="1" a="1"/>
  <c r="P1016" i="1"/>
  <c r="Q1016" i="1" s="1"/>
  <c r="P1017" i="1" a="1"/>
  <c r="P1017" i="1"/>
  <c r="Q1017" i="1" s="1"/>
  <c r="P1018" i="1" a="1"/>
  <c r="P1018" i="1"/>
  <c r="Q1018" i="1" s="1"/>
  <c r="P1019" i="1" a="1"/>
  <c r="P1019" i="1"/>
  <c r="Q1019" i="1" s="1"/>
  <c r="P1020" i="1" a="1"/>
  <c r="P1020" i="1"/>
  <c r="Q1020" i="1" s="1"/>
  <c r="P1021" i="1" a="1"/>
  <c r="P1021" i="1"/>
  <c r="Q1021" i="1" s="1"/>
  <c r="P1022" i="1" a="1"/>
  <c r="P1022" i="1"/>
  <c r="Q1022" i="1" s="1"/>
  <c r="P1023" i="1" a="1"/>
  <c r="P1023" i="1"/>
  <c r="Q1023" i="1" s="1"/>
  <c r="P1024" i="1" a="1"/>
  <c r="P1024" i="1"/>
  <c r="Q1024" i="1" s="1"/>
  <c r="P1025" i="1" a="1"/>
  <c r="P1025" i="1"/>
  <c r="Q1025" i="1" s="1"/>
  <c r="P1026" i="1" a="1"/>
  <c r="P1026" i="1"/>
  <c r="Q1026" i="1" s="1"/>
  <c r="P1027" i="1" a="1"/>
  <c r="P1027" i="1"/>
  <c r="Q1027" i="1" s="1"/>
  <c r="P1028" i="1" a="1"/>
  <c r="P1028" i="1"/>
  <c r="Q1028" i="1" s="1"/>
  <c r="P1029" i="1" a="1"/>
  <c r="P1029" i="1"/>
  <c r="Q1029" i="1" s="1"/>
  <c r="P1030" i="1" a="1"/>
  <c r="P1030" i="1"/>
  <c r="P1031" i="1" a="1"/>
  <c r="P1031" i="1"/>
  <c r="Q1031" i="1" s="1"/>
  <c r="P1032" i="1" a="1"/>
  <c r="P1032" i="1"/>
  <c r="P1033" i="1" a="1"/>
  <c r="P1033" i="1"/>
  <c r="Q1033" i="1" s="1"/>
  <c r="P1034" i="1" a="1"/>
  <c r="P1034" i="1"/>
  <c r="Q1034" i="1" s="1"/>
  <c r="P1035" i="1" a="1"/>
  <c r="P1035" i="1"/>
  <c r="Q1035" i="1" s="1"/>
  <c r="P1036" i="1" a="1"/>
  <c r="P1036" i="1"/>
  <c r="P1037" i="1" a="1"/>
  <c r="P1037" i="1"/>
  <c r="Q1037" i="1" s="1"/>
  <c r="P1038" i="1" a="1"/>
  <c r="P1038" i="1"/>
  <c r="Q1038" i="1" s="1"/>
  <c r="P1039" i="1" a="1"/>
  <c r="P1039" i="1"/>
  <c r="Q1039" i="1" s="1"/>
  <c r="P1040" i="1" a="1"/>
  <c r="P1040" i="1"/>
  <c r="Q1040" i="1" s="1"/>
  <c r="P1041" i="1" a="1"/>
  <c r="P1041" i="1"/>
  <c r="Q1041" i="1" s="1"/>
  <c r="P1042" i="1" a="1"/>
  <c r="P1042" i="1"/>
  <c r="P1043" i="1" a="1"/>
  <c r="P1043" i="1"/>
  <c r="P1044" i="1" a="1"/>
  <c r="P1044" i="1"/>
  <c r="P1045" i="1" a="1"/>
  <c r="P1045" i="1"/>
  <c r="Q1045" i="1" s="1"/>
  <c r="P1046" i="1" a="1"/>
  <c r="P1046" i="1"/>
  <c r="Q1046" i="1" s="1"/>
  <c r="P1047" i="1" a="1"/>
  <c r="P1047" i="1"/>
  <c r="Q1047" i="1" s="1"/>
  <c r="P1048" i="1" a="1"/>
  <c r="P1048" i="1"/>
  <c r="Q1048" i="1" s="1"/>
  <c r="P1049" i="1" a="1"/>
  <c r="P1049" i="1"/>
  <c r="Q1049" i="1" s="1"/>
  <c r="P1050" i="1" a="1"/>
  <c r="P1050" i="1"/>
  <c r="Q1050" i="1" s="1"/>
  <c r="P1051" i="1" a="1"/>
  <c r="P1051" i="1"/>
  <c r="Q1051" i="1" s="1"/>
  <c r="P1052" i="1" a="1"/>
  <c r="P1052" i="1"/>
  <c r="Q1052" i="1" s="1"/>
  <c r="P1053" i="1" a="1"/>
  <c r="P1053" i="1"/>
  <c r="Q1053" i="1" s="1"/>
  <c r="P1054" i="1" a="1"/>
  <c r="P1054" i="1"/>
  <c r="Q1054" i="1" s="1"/>
  <c r="P1055" i="1" a="1"/>
  <c r="P1055" i="1"/>
  <c r="Q1055" i="1" s="1"/>
  <c r="P1056" i="1" a="1"/>
  <c r="P1056" i="1"/>
  <c r="Q1056" i="1" s="1"/>
  <c r="P1057" i="1" a="1"/>
  <c r="P1057" i="1"/>
  <c r="Q1057" i="1" s="1"/>
  <c r="P1058" i="1" a="1"/>
  <c r="P1058" i="1"/>
  <c r="Q1058" i="1" s="1"/>
  <c r="P1059" i="1" a="1"/>
  <c r="P1059" i="1"/>
  <c r="Q1059" i="1" s="1"/>
  <c r="P1060" i="1" a="1"/>
  <c r="P1060" i="1"/>
  <c r="Q1060" i="1" s="1"/>
  <c r="P1061" i="1" a="1"/>
  <c r="P1061" i="1"/>
  <c r="Q1061" i="1" s="1"/>
  <c r="P1062" i="1" a="1"/>
  <c r="P1062" i="1"/>
  <c r="Q1062" i="1" s="1"/>
  <c r="P1063" i="1" a="1"/>
  <c r="P1063" i="1"/>
  <c r="Q1063" i="1" s="1"/>
  <c r="P1064" i="1" a="1"/>
  <c r="P1064" i="1"/>
  <c r="Q1064" i="1" s="1"/>
  <c r="P1065" i="1" a="1"/>
  <c r="P1065" i="1"/>
  <c r="Q1065" i="1" s="1"/>
  <c r="P1066" i="1" a="1"/>
  <c r="P1066" i="1"/>
  <c r="Q1066" i="1" s="1"/>
  <c r="P1067" i="1" a="1"/>
  <c r="P1067" i="1"/>
  <c r="Q1067" i="1" s="1"/>
  <c r="P1068" i="1" a="1"/>
  <c r="P1068" i="1"/>
  <c r="Q1068" i="1" s="1"/>
  <c r="P1069" i="1" a="1"/>
  <c r="P1069" i="1"/>
  <c r="Q1069" i="1" s="1"/>
  <c r="P1070" i="1" a="1"/>
  <c r="P1070" i="1"/>
  <c r="Q1070" i="1" s="1"/>
  <c r="P1071" i="1" a="1"/>
  <c r="P1071" i="1"/>
  <c r="Q1071" i="1" s="1"/>
  <c r="P1072" i="1" a="1"/>
  <c r="P1072" i="1"/>
  <c r="Q1072" i="1" s="1"/>
  <c r="P1073" i="1" a="1"/>
  <c r="P1073" i="1"/>
  <c r="Q1073" i="1" s="1"/>
  <c r="P1074" i="1" a="1"/>
  <c r="P1074" i="1"/>
  <c r="Q1074" i="1" s="1"/>
  <c r="P1075" i="1" a="1"/>
  <c r="P1075" i="1"/>
  <c r="Q1075" i="1" s="1"/>
  <c r="P1076" i="1" a="1"/>
  <c r="P1076" i="1"/>
  <c r="Q1076" i="1" s="1"/>
  <c r="P1077" i="1" a="1"/>
  <c r="P1077" i="1"/>
  <c r="Q1077" i="1" s="1"/>
  <c r="P1078" i="1" a="1"/>
  <c r="P1078" i="1"/>
  <c r="Q1078" i="1" s="1"/>
  <c r="P1079" i="1" a="1"/>
  <c r="P1079" i="1"/>
  <c r="Q1079" i="1" s="1"/>
  <c r="P1080" i="1" a="1"/>
  <c r="P1080" i="1"/>
  <c r="Q1080" i="1" s="1"/>
  <c r="P1081" i="1" a="1"/>
  <c r="P1081" i="1"/>
  <c r="Q1081" i="1" s="1"/>
  <c r="P1082" i="1" a="1"/>
  <c r="P1082" i="1"/>
  <c r="Q1082" i="1" s="1"/>
  <c r="P1083" i="1" a="1"/>
  <c r="P1083" i="1"/>
  <c r="Q1083" i="1" s="1"/>
  <c r="P1084" i="1" a="1"/>
  <c r="P1084" i="1"/>
  <c r="Q1084" i="1" s="1"/>
  <c r="P1085" i="1" a="1"/>
  <c r="P1085" i="1"/>
  <c r="Q1085" i="1" s="1"/>
  <c r="P1086" i="1" a="1"/>
  <c r="P1086" i="1"/>
  <c r="Q1086" i="1" s="1"/>
  <c r="P1087" i="1" a="1"/>
  <c r="P1087" i="1"/>
  <c r="Q1087" i="1" s="1"/>
  <c r="P1088" i="1" a="1"/>
  <c r="P1088" i="1"/>
  <c r="Q1088" i="1" s="1"/>
  <c r="P1089" i="1" a="1"/>
  <c r="P1089" i="1"/>
  <c r="Q1089" i="1" s="1"/>
  <c r="P1090" i="1" a="1"/>
  <c r="P1090" i="1"/>
  <c r="Q1090" i="1" s="1"/>
  <c r="P1091" i="1" a="1"/>
  <c r="P1091" i="1"/>
  <c r="Q1091" i="1" s="1"/>
  <c r="P1092" i="1" a="1"/>
  <c r="P1092" i="1"/>
  <c r="Q1092" i="1" s="1"/>
  <c r="P1093" i="1" a="1"/>
  <c r="P1093" i="1"/>
  <c r="Q1093" i="1" s="1"/>
  <c r="P1094" i="1" a="1"/>
  <c r="P1094" i="1"/>
  <c r="Q1094" i="1" s="1"/>
  <c r="P1095" i="1" a="1"/>
  <c r="P1095" i="1"/>
  <c r="Q1095" i="1" s="1"/>
  <c r="P1096" i="1" a="1"/>
  <c r="P1096" i="1"/>
  <c r="Q1096" i="1" s="1"/>
  <c r="P1097" i="1" a="1"/>
  <c r="P1097" i="1"/>
  <c r="Q1097" i="1" s="1"/>
  <c r="P1098" i="1" a="1"/>
  <c r="P1098" i="1"/>
  <c r="Q1098" i="1" s="1"/>
  <c r="P1099" i="1" a="1"/>
  <c r="P1099" i="1"/>
  <c r="Q1099" i="1" s="1"/>
  <c r="P1100" i="1" a="1"/>
  <c r="P1100" i="1"/>
  <c r="Q1100" i="1" s="1"/>
  <c r="P1101" i="1" a="1"/>
  <c r="P1101" i="1"/>
  <c r="Q1101" i="1" s="1"/>
  <c r="P1102" i="1" a="1"/>
  <c r="P1102" i="1"/>
  <c r="Q1102" i="1" s="1"/>
  <c r="P1103" i="1" a="1"/>
  <c r="P1103" i="1"/>
  <c r="Q1103" i="1" s="1"/>
  <c r="P1104" i="1" a="1"/>
  <c r="P1104" i="1"/>
  <c r="Q1104" i="1" s="1"/>
  <c r="P1105" i="1" a="1"/>
  <c r="P1105" i="1"/>
  <c r="Q1105" i="1" s="1"/>
  <c r="P1106" i="1" a="1"/>
  <c r="P1106" i="1"/>
  <c r="Q1106" i="1" s="1"/>
  <c r="P1107" i="1" a="1"/>
  <c r="P1107" i="1"/>
  <c r="Q1107" i="1" s="1"/>
  <c r="P1108" i="1" a="1"/>
  <c r="P1108" i="1"/>
  <c r="Q1108" i="1" s="1"/>
  <c r="P1109" i="1" a="1"/>
  <c r="P1109" i="1"/>
  <c r="Q1109" i="1" s="1"/>
  <c r="P1110" i="1" a="1"/>
  <c r="P1110" i="1"/>
  <c r="Q1110" i="1" s="1"/>
  <c r="P1111" i="1" a="1"/>
  <c r="P1111" i="1"/>
  <c r="Q1111" i="1" s="1"/>
  <c r="P1112" i="1" a="1"/>
  <c r="P1112" i="1"/>
  <c r="Q1112" i="1" s="1"/>
  <c r="P1113" i="1" a="1"/>
  <c r="P1113" i="1"/>
  <c r="P1114" i="1" a="1"/>
  <c r="P1114" i="1"/>
  <c r="Q1114" i="1" s="1"/>
  <c r="P1115" i="1" a="1"/>
  <c r="P1115" i="1"/>
  <c r="Q1115" i="1" s="1"/>
  <c r="P1116" i="1" a="1"/>
  <c r="P1116" i="1"/>
  <c r="Q1116" i="1" s="1"/>
  <c r="P1117" i="1" a="1"/>
  <c r="P1117" i="1"/>
  <c r="Q1117" i="1" s="1"/>
  <c r="P1118" i="1" a="1"/>
  <c r="P1118" i="1"/>
  <c r="Q1118" i="1" s="1"/>
  <c r="P1119" i="1" a="1"/>
  <c r="P1119" i="1"/>
  <c r="Q1119" i="1" s="1"/>
  <c r="P1120" i="1" a="1"/>
  <c r="P1120" i="1"/>
  <c r="Q1120" i="1" s="1"/>
  <c r="P1121" i="1" a="1"/>
  <c r="P1121" i="1"/>
  <c r="Q1121" i="1" s="1"/>
  <c r="P1122" i="1" a="1"/>
  <c r="P1122" i="1"/>
  <c r="Q1122" i="1" s="1"/>
  <c r="P1123" i="1" a="1"/>
  <c r="P1123" i="1"/>
  <c r="Q1123" i="1" s="1"/>
  <c r="P1124" i="1" a="1"/>
  <c r="P1124" i="1"/>
  <c r="Q1124" i="1" s="1"/>
  <c r="P1125" i="1" a="1"/>
  <c r="P1125" i="1"/>
  <c r="Q1125" i="1" s="1"/>
  <c r="P1126" i="1" a="1"/>
  <c r="P1126" i="1"/>
  <c r="Q1126" i="1" s="1"/>
  <c r="P1127" i="1" a="1"/>
  <c r="P1127" i="1"/>
  <c r="Q1127" i="1" s="1"/>
  <c r="P1128" i="1" a="1"/>
  <c r="P1128" i="1"/>
  <c r="Q1128" i="1" s="1"/>
  <c r="P1129" i="1" a="1"/>
  <c r="P1129" i="1"/>
  <c r="Q1129" i="1" s="1"/>
  <c r="P1130" i="1" a="1"/>
  <c r="P1130" i="1"/>
  <c r="Q1130" i="1" s="1"/>
  <c r="P1131" i="1" a="1"/>
  <c r="P1131" i="1"/>
  <c r="Q1131" i="1" s="1"/>
  <c r="P1132" i="1" a="1"/>
  <c r="P1132" i="1"/>
  <c r="Q1132" i="1" s="1"/>
  <c r="P1133" i="1" a="1"/>
  <c r="P1133" i="1"/>
  <c r="Q1133" i="1" s="1"/>
  <c r="P1134" i="1" a="1"/>
  <c r="P1134" i="1"/>
  <c r="Q1134" i="1" s="1"/>
  <c r="P1135" i="1" a="1"/>
  <c r="P1135" i="1"/>
  <c r="Q1135" i="1" s="1"/>
  <c r="P1136" i="1" a="1"/>
  <c r="P1136" i="1"/>
  <c r="Q1136" i="1" s="1"/>
  <c r="P1137" i="1" a="1"/>
  <c r="P1137" i="1"/>
  <c r="Q1137" i="1" s="1"/>
  <c r="P1138" i="1" a="1"/>
  <c r="P1138" i="1"/>
  <c r="Q1138" i="1" s="1"/>
  <c r="P1139" i="1" a="1"/>
  <c r="P1139" i="1"/>
  <c r="Q1139" i="1" s="1"/>
  <c r="P1140" i="1" a="1"/>
  <c r="P1140" i="1"/>
  <c r="Q1140" i="1" s="1"/>
  <c r="P1141" i="1" a="1"/>
  <c r="P1141" i="1"/>
  <c r="Q1141" i="1" s="1"/>
  <c r="P1142" i="1" a="1"/>
  <c r="P1142" i="1"/>
  <c r="Q1142" i="1" s="1"/>
  <c r="P1143" i="1" a="1"/>
  <c r="P1143" i="1"/>
  <c r="Q1143" i="1" s="1"/>
  <c r="P1144" i="1" a="1"/>
  <c r="P1144" i="1"/>
  <c r="Q1144" i="1" s="1"/>
  <c r="P1145" i="1" a="1"/>
  <c r="P1145" i="1"/>
  <c r="Q1145" i="1" s="1"/>
  <c r="P1146" i="1" a="1"/>
  <c r="P1146" i="1"/>
  <c r="Q1146" i="1" s="1"/>
  <c r="P1147" i="1" a="1"/>
  <c r="P1147" i="1"/>
  <c r="Q1147" i="1" s="1"/>
  <c r="P1148" i="1" a="1"/>
  <c r="P1148" i="1"/>
  <c r="Q1148" i="1" s="1"/>
  <c r="P1149" i="1" a="1"/>
  <c r="P1149" i="1"/>
  <c r="Q1149" i="1" s="1"/>
  <c r="P1150" i="1" a="1"/>
  <c r="P1150" i="1"/>
  <c r="Q1150" i="1" s="1"/>
  <c r="P1151" i="1" a="1"/>
  <c r="P1151" i="1"/>
  <c r="Q1151" i="1" s="1"/>
  <c r="P1152" i="1" a="1"/>
  <c r="P1152" i="1"/>
  <c r="Q1152" i="1" s="1"/>
  <c r="P1153" i="1" a="1"/>
  <c r="P1153" i="1"/>
  <c r="Q1153" i="1" s="1"/>
  <c r="P1154" i="1" a="1"/>
  <c r="P1154" i="1"/>
  <c r="Q1154" i="1" s="1"/>
  <c r="P1155" i="1" a="1"/>
  <c r="P1155" i="1"/>
  <c r="Q1155" i="1" s="1"/>
  <c r="P1156" i="1" a="1"/>
  <c r="P1156" i="1"/>
  <c r="Q1156" i="1" s="1"/>
  <c r="P1157" i="1" a="1"/>
  <c r="P1157" i="1"/>
  <c r="Q1157" i="1" s="1"/>
  <c r="P1158" i="1" a="1"/>
  <c r="P1158" i="1"/>
  <c r="Q1158" i="1" s="1"/>
  <c r="P1159" i="1" a="1"/>
  <c r="P1159" i="1"/>
  <c r="Q1159" i="1" s="1"/>
  <c r="P1160" i="1" a="1"/>
  <c r="P1160" i="1"/>
  <c r="Q1160" i="1" s="1"/>
  <c r="P1161" i="1" a="1"/>
  <c r="P1161" i="1"/>
  <c r="Q1161" i="1" s="1"/>
  <c r="P1162" i="1" a="1"/>
  <c r="P1162" i="1"/>
  <c r="Q1162" i="1" s="1"/>
  <c r="P1163" i="1" a="1"/>
  <c r="P1163" i="1"/>
  <c r="P1164" i="1" a="1"/>
  <c r="P1164" i="1"/>
  <c r="Q1164" i="1" s="1"/>
  <c r="P1165" i="1" a="1"/>
  <c r="P1165" i="1"/>
  <c r="Q1165" i="1" s="1"/>
  <c r="P1166" i="1" a="1"/>
  <c r="P1166" i="1"/>
  <c r="Q1166" i="1" s="1"/>
  <c r="P1167" i="1" a="1"/>
  <c r="P1167" i="1"/>
  <c r="Q1167" i="1" s="1"/>
  <c r="P1168" i="1" a="1"/>
  <c r="P1168" i="1"/>
  <c r="Q1168" i="1" s="1"/>
  <c r="P1169" i="1" a="1"/>
  <c r="P1169" i="1"/>
  <c r="Q1169" i="1" s="1"/>
  <c r="P1170" i="1" a="1"/>
  <c r="P1170" i="1"/>
  <c r="Q1170" i="1" s="1"/>
  <c r="P1171" i="1" a="1"/>
  <c r="P1171" i="1"/>
  <c r="Q1171" i="1" s="1"/>
  <c r="P1172" i="1" a="1"/>
  <c r="P1172" i="1"/>
  <c r="Q1172" i="1" s="1"/>
  <c r="P1173" i="1" a="1"/>
  <c r="P1173" i="1"/>
  <c r="Q1173" i="1" s="1"/>
  <c r="P1174" i="1" a="1"/>
  <c r="P1174" i="1"/>
  <c r="Q1174" i="1" s="1"/>
  <c r="P1175" i="1" a="1"/>
  <c r="P1175" i="1"/>
  <c r="Q1175" i="1" s="1"/>
  <c r="P1176" i="1" a="1"/>
  <c r="P1176" i="1"/>
  <c r="Q1176" i="1" s="1"/>
  <c r="P1177" i="1" a="1"/>
  <c r="P1177" i="1"/>
  <c r="Q1177" i="1" s="1"/>
  <c r="P1178" i="1" a="1"/>
  <c r="P1178" i="1"/>
  <c r="Q1178" i="1" s="1"/>
  <c r="P1179" i="1" a="1"/>
  <c r="P1179" i="1"/>
  <c r="Q1179" i="1" s="1"/>
  <c r="P1180" i="1" a="1"/>
  <c r="P1180" i="1"/>
  <c r="Q1180" i="1" s="1"/>
  <c r="P1181" i="1" a="1"/>
  <c r="P1181" i="1"/>
  <c r="Q1181" i="1" s="1"/>
  <c r="P1182" i="1" a="1"/>
  <c r="P1182" i="1"/>
  <c r="Q1182" i="1" s="1"/>
  <c r="P1183" i="1" a="1"/>
  <c r="P1183" i="1"/>
  <c r="Q1183" i="1" s="1"/>
  <c r="P1184" i="1" a="1"/>
  <c r="P1184" i="1"/>
  <c r="Q1184" i="1" s="1"/>
  <c r="P1185" i="1" a="1"/>
  <c r="P1185" i="1"/>
  <c r="P1186" i="1" a="1"/>
  <c r="P1186" i="1"/>
  <c r="P1187" i="1" a="1"/>
  <c r="P1187" i="1"/>
  <c r="Q1187" i="1" s="1"/>
  <c r="P1188" i="1" a="1"/>
  <c r="P1188" i="1"/>
  <c r="Q1188" i="1" s="1"/>
  <c r="P1189" i="1" a="1"/>
  <c r="P1189" i="1"/>
  <c r="Q1189" i="1" s="1"/>
  <c r="P1190" i="1" a="1"/>
  <c r="P1190" i="1"/>
  <c r="Q1190" i="1" s="1"/>
  <c r="P1191" i="1" a="1"/>
  <c r="P1191" i="1"/>
  <c r="Q1191" i="1" s="1"/>
  <c r="P1192" i="1" a="1"/>
  <c r="P1192" i="1"/>
  <c r="Q1192" i="1" s="1"/>
  <c r="P1193" i="1" a="1"/>
  <c r="P1193" i="1"/>
  <c r="Q1193" i="1" s="1"/>
  <c r="P1194" i="1" a="1"/>
  <c r="P1194" i="1"/>
  <c r="P1195" i="1" a="1"/>
  <c r="P1195" i="1"/>
  <c r="Q1195" i="1" s="1"/>
  <c r="P1196" i="1" a="1"/>
  <c r="P1196" i="1"/>
  <c r="Q1196" i="1" s="1"/>
  <c r="P1197" i="1" a="1"/>
  <c r="P1197" i="1"/>
  <c r="Q1197" i="1" s="1"/>
  <c r="P1198" i="1" a="1"/>
  <c r="P1198" i="1"/>
  <c r="Q1198" i="1" s="1"/>
  <c r="P1199" i="1" a="1"/>
  <c r="P1199" i="1"/>
  <c r="Q1199" i="1" s="1"/>
  <c r="P1200" i="1" a="1"/>
  <c r="P1200" i="1"/>
  <c r="Q1200" i="1" s="1"/>
  <c r="P1201" i="1" a="1"/>
  <c r="P1201" i="1"/>
  <c r="P1202" i="1" a="1"/>
  <c r="P1202" i="1"/>
  <c r="Q1202" i="1" s="1"/>
  <c r="P1203" i="1" a="1"/>
  <c r="P1203" i="1"/>
  <c r="P1204" i="1" a="1"/>
  <c r="P1204" i="1"/>
  <c r="Q1204" i="1" s="1"/>
  <c r="P1205" i="1" a="1"/>
  <c r="P1205" i="1"/>
  <c r="Q1205" i="1" s="1"/>
  <c r="P1206" i="1" a="1"/>
  <c r="P1206" i="1"/>
  <c r="Q1206" i="1" s="1"/>
  <c r="P1207" i="1" a="1"/>
  <c r="P1207" i="1"/>
  <c r="Q1207" i="1" s="1"/>
  <c r="P1208" i="1" a="1"/>
  <c r="P1208" i="1"/>
  <c r="Q1208" i="1" s="1"/>
  <c r="P1209" i="1" a="1"/>
  <c r="P1209" i="1"/>
  <c r="Q1209" i="1" s="1"/>
  <c r="P1210" i="1" a="1"/>
  <c r="P1210" i="1"/>
  <c r="Q1210" i="1" s="1"/>
  <c r="P1211" i="1" a="1"/>
  <c r="P1211" i="1"/>
  <c r="P1212" i="1" a="1"/>
  <c r="P1212" i="1"/>
  <c r="Q1212" i="1" s="1"/>
  <c r="P1213" i="1" a="1"/>
  <c r="P1213" i="1"/>
  <c r="Q1213" i="1" s="1"/>
  <c r="P1214" i="1" a="1"/>
  <c r="P1214" i="1"/>
  <c r="Q1214" i="1" s="1"/>
  <c r="P1215" i="1" a="1"/>
  <c r="P1215" i="1"/>
  <c r="Q1215" i="1" s="1"/>
  <c r="P1216" i="1" a="1"/>
  <c r="P1216" i="1"/>
  <c r="Q1216" i="1" s="1"/>
  <c r="P1217" i="1" a="1"/>
  <c r="P1217" i="1"/>
  <c r="Q1217" i="1" s="1"/>
  <c r="P1218" i="1" a="1"/>
  <c r="P1218" i="1"/>
  <c r="P1219" i="1" a="1"/>
  <c r="P1219" i="1"/>
  <c r="Q1219" i="1" s="1"/>
  <c r="P1220" i="1" a="1"/>
  <c r="P1220" i="1"/>
  <c r="Q1220" i="1" s="1"/>
  <c r="P1221" i="1" a="1"/>
  <c r="P1221" i="1"/>
  <c r="Q1221" i="1" s="1"/>
  <c r="P1222" i="1" a="1"/>
  <c r="P1222" i="1"/>
  <c r="P1223" i="1" a="1"/>
  <c r="P1223" i="1"/>
  <c r="Q1223" i="1" s="1"/>
  <c r="P1224" i="1" a="1"/>
  <c r="P1224" i="1"/>
  <c r="Q1224" i="1" s="1"/>
  <c r="P1225" i="1" a="1"/>
  <c r="P1225" i="1"/>
  <c r="Q1225" i="1" s="1"/>
  <c r="P1226" i="1" a="1"/>
  <c r="P1226" i="1"/>
  <c r="Q1226" i="1" s="1"/>
  <c r="P1227" i="1" a="1"/>
  <c r="P1227" i="1"/>
  <c r="Q1227" i="1" s="1"/>
  <c r="P1228" i="1" a="1"/>
  <c r="P1228" i="1"/>
  <c r="P1229" i="1" a="1"/>
  <c r="P1229" i="1"/>
  <c r="Q1229" i="1" s="1"/>
  <c r="P1230" i="1" a="1"/>
  <c r="P1230" i="1"/>
  <c r="Q1230" i="1" s="1"/>
  <c r="P1231" i="1" a="1"/>
  <c r="P1231" i="1"/>
  <c r="P1232" i="1" a="1"/>
  <c r="P1232" i="1"/>
  <c r="Q1232" i="1" s="1"/>
  <c r="P1233" i="1" a="1"/>
  <c r="P1233" i="1"/>
  <c r="Q1233" i="1" s="1"/>
  <c r="P1234" i="1" a="1"/>
  <c r="P1234" i="1"/>
  <c r="Q1234" i="1" s="1"/>
  <c r="P1235" i="1" a="1"/>
  <c r="P1235" i="1"/>
  <c r="Q1235" i="1" s="1"/>
  <c r="P1236" i="1" a="1"/>
  <c r="P1236" i="1"/>
  <c r="Q1236" i="1" s="1"/>
  <c r="P1237" i="1" a="1"/>
  <c r="P1237" i="1"/>
  <c r="Q1237" i="1" s="1"/>
  <c r="P1238" i="1" a="1"/>
  <c r="P1238" i="1"/>
  <c r="Q1238" i="1" s="1"/>
  <c r="P1239" i="1" a="1"/>
  <c r="P1239" i="1"/>
  <c r="Q1239" i="1" s="1"/>
  <c r="P1240" i="1" a="1"/>
  <c r="P1240" i="1"/>
  <c r="Q1240" i="1" s="1"/>
  <c r="P1241" i="1" a="1"/>
  <c r="P1241" i="1"/>
  <c r="Q1241" i="1" s="1"/>
  <c r="P1242" i="1" a="1"/>
  <c r="P1242" i="1"/>
  <c r="Q1242" i="1" s="1"/>
  <c r="P1243" i="1" a="1"/>
  <c r="P1243" i="1"/>
  <c r="Q1243" i="1" s="1"/>
  <c r="P1244" i="1" a="1"/>
  <c r="P1244" i="1"/>
  <c r="Q1244" i="1" s="1"/>
  <c r="P1245" i="1" a="1"/>
  <c r="P1245" i="1"/>
  <c r="Q1245" i="1" s="1"/>
  <c r="P1246" i="1" a="1"/>
  <c r="P1246" i="1"/>
  <c r="Q1246" i="1" s="1"/>
  <c r="P1247" i="1" a="1"/>
  <c r="P1247" i="1"/>
  <c r="Q1247" i="1" s="1"/>
  <c r="P1248" i="1" a="1"/>
  <c r="P1248" i="1"/>
  <c r="Q1248" i="1" s="1"/>
  <c r="P1249" i="1" a="1"/>
  <c r="P1249" i="1"/>
  <c r="Q1249" i="1" s="1"/>
  <c r="P1250" i="1" a="1"/>
  <c r="P1250" i="1"/>
  <c r="Q1250" i="1" s="1"/>
  <c r="P1251" i="1" a="1"/>
  <c r="P1251" i="1"/>
  <c r="Q1251" i="1" s="1"/>
  <c r="P1252" i="1" a="1"/>
  <c r="P1252" i="1"/>
  <c r="Q1252" i="1" s="1"/>
  <c r="P1253" i="1" a="1"/>
  <c r="P1253" i="1"/>
  <c r="Q1253" i="1" s="1"/>
  <c r="P1254" i="1" a="1"/>
  <c r="P1254" i="1"/>
  <c r="Q1254" i="1" s="1"/>
  <c r="P1255" i="1" a="1"/>
  <c r="P1255" i="1"/>
  <c r="Q1255" i="1" s="1"/>
  <c r="P1256" i="1" a="1"/>
  <c r="P1256" i="1"/>
  <c r="Q1256" i="1" s="1"/>
  <c r="P1257" i="1" a="1"/>
  <c r="P1257" i="1"/>
  <c r="Q1257" i="1" s="1"/>
  <c r="P1258" i="1" a="1"/>
  <c r="P1258" i="1"/>
  <c r="Q1258" i="1" s="1"/>
  <c r="P1259" i="1" a="1"/>
  <c r="P1259" i="1"/>
  <c r="Q1259" i="1" s="1"/>
  <c r="P1260" i="1" a="1"/>
  <c r="P1260" i="1"/>
  <c r="Q1260" i="1" s="1"/>
  <c r="P1261" i="1" a="1"/>
  <c r="P1261" i="1"/>
  <c r="Q1261" i="1" s="1"/>
  <c r="P1262" i="1" a="1"/>
  <c r="P1262" i="1"/>
  <c r="Q1262" i="1" s="1"/>
  <c r="P1263" i="1" a="1"/>
  <c r="P1263" i="1"/>
  <c r="Q1263" i="1" s="1"/>
  <c r="P1264" i="1" a="1"/>
  <c r="P1264" i="1"/>
  <c r="Q1264" i="1" s="1"/>
  <c r="P1265" i="1" a="1"/>
  <c r="P1265" i="1"/>
  <c r="Q1265" i="1" s="1"/>
  <c r="P1266" i="1" a="1"/>
  <c r="P1266" i="1"/>
  <c r="Q1266" i="1" s="1"/>
  <c r="P1267" i="1" a="1"/>
  <c r="P1267" i="1"/>
  <c r="Q1267" i="1" s="1"/>
  <c r="P1268" i="1" a="1"/>
  <c r="P1268" i="1"/>
  <c r="Q1268" i="1" s="1"/>
  <c r="P1269" i="1" a="1"/>
  <c r="P1269" i="1"/>
  <c r="Q1269" i="1" s="1"/>
  <c r="P1270" i="1" a="1"/>
  <c r="P1270" i="1"/>
  <c r="Q1270" i="1" s="1"/>
  <c r="P1271" i="1" a="1"/>
  <c r="P1271" i="1"/>
  <c r="Q1271" i="1" s="1"/>
  <c r="P1272" i="1" a="1"/>
  <c r="P1272" i="1"/>
  <c r="Q1272" i="1" s="1"/>
  <c r="P1273" i="1" a="1"/>
  <c r="P1273" i="1"/>
  <c r="Q1273" i="1" s="1"/>
  <c r="P1274" i="1" a="1"/>
  <c r="P1274" i="1"/>
  <c r="Q1274" i="1" s="1"/>
  <c r="P1275" i="1" a="1"/>
  <c r="P1275" i="1"/>
  <c r="Q1275" i="1" s="1"/>
  <c r="P1276" i="1" a="1"/>
  <c r="P1276" i="1"/>
  <c r="Q1276" i="1" s="1"/>
  <c r="P1277" i="1" a="1"/>
  <c r="P1277" i="1"/>
  <c r="Q1277" i="1" s="1"/>
  <c r="P1278" i="1" a="1"/>
  <c r="P1278" i="1"/>
  <c r="Q1278" i="1" s="1"/>
  <c r="P1279" i="1" a="1"/>
  <c r="P1279" i="1"/>
  <c r="Q1279" i="1" s="1"/>
  <c r="P1280" i="1" a="1"/>
  <c r="P1280" i="1"/>
  <c r="Q1280" i="1" s="1"/>
  <c r="P1281" i="1" a="1"/>
  <c r="P1281" i="1"/>
  <c r="Q1281" i="1" s="1"/>
  <c r="P1282" i="1" a="1"/>
  <c r="P1282" i="1"/>
  <c r="Q1282" i="1" s="1"/>
  <c r="P1283" i="1" a="1"/>
  <c r="P1283" i="1"/>
  <c r="Q1283" i="1" s="1"/>
  <c r="P1284" i="1" a="1"/>
  <c r="P1284" i="1"/>
  <c r="Q1284" i="1" s="1"/>
  <c r="P1285" i="1" a="1"/>
  <c r="P1285" i="1"/>
  <c r="Q1285" i="1" s="1"/>
  <c r="P1286" i="1" a="1"/>
  <c r="P1286" i="1"/>
  <c r="Q1286" i="1" s="1"/>
  <c r="P1287" i="1" a="1"/>
  <c r="P1287" i="1"/>
  <c r="Q1287" i="1" s="1"/>
  <c r="P1288" i="1" a="1"/>
  <c r="P1288" i="1"/>
  <c r="Q1288" i="1" s="1"/>
  <c r="P1289" i="1" a="1"/>
  <c r="P1289" i="1"/>
  <c r="Q1289" i="1" s="1"/>
  <c r="P1290" i="1" a="1"/>
  <c r="P1290" i="1"/>
  <c r="Q1290" i="1" s="1"/>
  <c r="P1291" i="1" a="1"/>
  <c r="P1291" i="1"/>
  <c r="P1292" i="1" a="1"/>
  <c r="P1292" i="1"/>
  <c r="Q1292" i="1" s="1"/>
  <c r="P1293" i="1" a="1"/>
  <c r="P1293" i="1"/>
  <c r="Q1293" i="1" s="1"/>
  <c r="P1294" i="1" a="1"/>
  <c r="P1294" i="1"/>
  <c r="Q1294" i="1" s="1"/>
  <c r="P1295" i="1" a="1"/>
  <c r="P1295" i="1"/>
  <c r="Q1295" i="1" s="1"/>
  <c r="P1296" i="1" a="1"/>
  <c r="P1296" i="1"/>
  <c r="Q1296" i="1" s="1"/>
  <c r="P1297" i="1" a="1"/>
  <c r="P1297" i="1"/>
  <c r="Q1297" i="1" s="1"/>
  <c r="P1298" i="1" a="1"/>
  <c r="P1298" i="1"/>
  <c r="Q1298" i="1" s="1"/>
  <c r="P1299" i="1" a="1"/>
  <c r="P1299" i="1"/>
  <c r="Q1299" i="1" s="1"/>
  <c r="P1300" i="1" a="1"/>
  <c r="P1300" i="1"/>
  <c r="Q1300" i="1" s="1"/>
  <c r="P1301" i="1" a="1"/>
  <c r="P1301" i="1"/>
  <c r="Q1301" i="1" s="1"/>
  <c r="P1302" i="1" a="1"/>
  <c r="P1302" i="1"/>
  <c r="Q1302" i="1" s="1"/>
  <c r="P1303" i="1" a="1"/>
  <c r="P1303" i="1"/>
  <c r="Q1303" i="1" s="1"/>
  <c r="P1304" i="1" a="1"/>
  <c r="P1304" i="1"/>
  <c r="Q1304" i="1" s="1"/>
  <c r="P1305" i="1" a="1"/>
  <c r="P1305" i="1"/>
  <c r="Q1305" i="1" s="1"/>
  <c r="P1306" i="1" a="1"/>
  <c r="P1306" i="1"/>
  <c r="Q1306" i="1" s="1"/>
  <c r="P1307" i="1" a="1"/>
  <c r="P1307" i="1"/>
  <c r="Q1307" i="1" s="1"/>
  <c r="P1308" i="1" a="1"/>
  <c r="P1308" i="1"/>
  <c r="Q1308" i="1" s="1"/>
  <c r="P1309" i="1" a="1"/>
  <c r="P1309" i="1"/>
  <c r="Q1309" i="1" s="1"/>
  <c r="P1310" i="1" a="1"/>
  <c r="P1310" i="1"/>
  <c r="Q1310" i="1" s="1"/>
  <c r="P1311" i="1" a="1"/>
  <c r="P1311" i="1"/>
  <c r="Q1311" i="1" s="1"/>
  <c r="P1312" i="1" a="1"/>
  <c r="P1312" i="1"/>
  <c r="Q1312" i="1" s="1"/>
  <c r="P1313" i="1" a="1"/>
  <c r="P1313" i="1"/>
  <c r="Q1313" i="1" s="1"/>
  <c r="P1314" i="1" a="1"/>
  <c r="P1314" i="1"/>
  <c r="Q1314" i="1" s="1"/>
  <c r="P1315" i="1" a="1"/>
  <c r="P1315" i="1"/>
  <c r="Q1315" i="1" s="1"/>
  <c r="P1316" i="1" a="1"/>
  <c r="P1316" i="1"/>
  <c r="Q1316" i="1" s="1"/>
  <c r="P1317" i="1" a="1"/>
  <c r="P1317" i="1"/>
  <c r="Q1317" i="1" s="1"/>
  <c r="P1318" i="1" a="1"/>
  <c r="P1318" i="1"/>
  <c r="Q1318" i="1" s="1"/>
  <c r="P1319" i="1" a="1"/>
  <c r="P1319" i="1"/>
  <c r="Q1319" i="1" s="1"/>
  <c r="P1320" i="1" a="1"/>
  <c r="P1320" i="1"/>
  <c r="Q1320" i="1" s="1"/>
  <c r="P1321" i="1" a="1"/>
  <c r="P1321" i="1"/>
  <c r="Q1321" i="1" s="1"/>
  <c r="P1322" i="1" a="1"/>
  <c r="P1322" i="1"/>
  <c r="Q1322" i="1" s="1"/>
  <c r="P1323" i="1" a="1"/>
  <c r="P1323" i="1"/>
  <c r="Q1323" i="1" s="1"/>
  <c r="P1324" i="1" a="1"/>
  <c r="P1324" i="1"/>
  <c r="Q1324" i="1" s="1"/>
  <c r="P1325" i="1" a="1"/>
  <c r="P1325" i="1"/>
  <c r="Q1325" i="1" s="1"/>
  <c r="P1326" i="1" a="1"/>
  <c r="P1326" i="1"/>
  <c r="Q1326" i="1" s="1"/>
  <c r="P1327" i="1" a="1"/>
  <c r="P1327" i="1"/>
  <c r="Q1327" i="1" s="1"/>
  <c r="P1328" i="1" a="1"/>
  <c r="P1328" i="1"/>
  <c r="Q1328" i="1" s="1"/>
  <c r="P1329" i="1" a="1"/>
  <c r="P1329" i="1"/>
  <c r="Q1329" i="1" s="1"/>
  <c r="P1330" i="1" a="1"/>
  <c r="P1330" i="1"/>
  <c r="Q1330" i="1" s="1"/>
  <c r="P1331" i="1" a="1"/>
  <c r="P1331" i="1"/>
  <c r="Q1331" i="1" s="1"/>
  <c r="P1332" i="1" a="1"/>
  <c r="P1332" i="1"/>
  <c r="Q1332" i="1" s="1"/>
  <c r="P1333" i="1" a="1"/>
  <c r="P1333" i="1"/>
  <c r="Q1333" i="1" s="1"/>
  <c r="P1334" i="1" a="1"/>
  <c r="P1334" i="1"/>
  <c r="Q1334" i="1" s="1"/>
  <c r="P1335" i="1" a="1"/>
  <c r="P1335" i="1"/>
  <c r="Q1335" i="1" s="1"/>
  <c r="P1336" i="1" a="1"/>
  <c r="P1336" i="1"/>
  <c r="Q1336" i="1" s="1"/>
  <c r="P1337" i="1" a="1"/>
  <c r="P1337" i="1"/>
  <c r="Q1337" i="1" s="1"/>
  <c r="P1338" i="1" a="1"/>
  <c r="P1338" i="1"/>
  <c r="Q1338" i="1" s="1"/>
  <c r="P1339" i="1" a="1"/>
  <c r="P1339" i="1"/>
  <c r="Q1339" i="1" s="1"/>
  <c r="P1340" i="1" a="1"/>
  <c r="P1340" i="1"/>
  <c r="P1341" i="1" a="1"/>
  <c r="P1341" i="1"/>
  <c r="Q1341" i="1" s="1"/>
  <c r="P1342" i="1" a="1"/>
  <c r="P1342" i="1"/>
  <c r="Q1342" i="1" s="1"/>
  <c r="P1343" i="1" a="1"/>
  <c r="P1343" i="1"/>
  <c r="Q1343" i="1" s="1"/>
  <c r="P1344" i="1" a="1"/>
  <c r="P1344" i="1"/>
  <c r="Q1344" i="1" s="1"/>
  <c r="P1345" i="1" a="1"/>
  <c r="P1345" i="1"/>
  <c r="Q1345" i="1" s="1"/>
  <c r="P1346" i="1" a="1"/>
  <c r="P1346" i="1"/>
  <c r="Q1346" i="1" s="1"/>
  <c r="P1347" i="1" a="1"/>
  <c r="P1347" i="1"/>
  <c r="Q1347" i="1" s="1"/>
  <c r="P1348" i="1" a="1"/>
  <c r="P1348" i="1"/>
  <c r="Q1348" i="1" s="1"/>
  <c r="P1349" i="1" a="1"/>
  <c r="P1349" i="1"/>
  <c r="Q1349" i="1" s="1"/>
  <c r="P1350" i="1" a="1"/>
  <c r="P1350" i="1"/>
  <c r="Q1350" i="1" s="1"/>
  <c r="P1351" i="1" a="1"/>
  <c r="P1351" i="1"/>
  <c r="Q1351" i="1" s="1"/>
  <c r="P1352" i="1" a="1"/>
  <c r="P1352" i="1"/>
  <c r="Q1352" i="1" s="1"/>
  <c r="P1353" i="1" a="1"/>
  <c r="P1353" i="1"/>
  <c r="Q1353" i="1" s="1"/>
  <c r="P1354" i="1" a="1"/>
  <c r="P1354" i="1"/>
  <c r="Q1354" i="1" s="1"/>
  <c r="P1355" i="1" a="1"/>
  <c r="P1355" i="1"/>
  <c r="Q1355" i="1" s="1"/>
  <c r="P1356" i="1" a="1"/>
  <c r="P1356" i="1"/>
  <c r="Q1356" i="1" s="1"/>
  <c r="P1357" i="1" a="1"/>
  <c r="P1357" i="1"/>
  <c r="Q1357" i="1" s="1"/>
  <c r="P1358" i="1" a="1"/>
  <c r="P1358" i="1"/>
  <c r="Q1358" i="1" s="1"/>
  <c r="P1359" i="1" a="1"/>
  <c r="P1359" i="1"/>
  <c r="Q1359" i="1" s="1"/>
  <c r="P1360" i="1" a="1"/>
  <c r="P1360" i="1"/>
  <c r="Q1360" i="1" s="1"/>
  <c r="P1361" i="1" a="1"/>
  <c r="P1361" i="1"/>
  <c r="Q1361" i="1" s="1"/>
  <c r="P1362" i="1" a="1"/>
  <c r="P1362" i="1"/>
  <c r="Q1362" i="1" s="1"/>
  <c r="P1363" i="1" a="1"/>
  <c r="P1363" i="1"/>
  <c r="Q1363" i="1" s="1"/>
  <c r="P1364" i="1" a="1"/>
  <c r="P1364" i="1"/>
  <c r="Q1364" i="1" s="1"/>
  <c r="P1365" i="1" a="1"/>
  <c r="P1365" i="1"/>
  <c r="Q1365" i="1" s="1"/>
  <c r="P1366" i="1" a="1"/>
  <c r="P1366" i="1"/>
  <c r="Q1366" i="1" s="1"/>
  <c r="P1367" i="1" a="1"/>
  <c r="P1367" i="1"/>
  <c r="Q1367" i="1" s="1"/>
  <c r="P1368" i="1" a="1"/>
  <c r="P1368" i="1"/>
  <c r="Q1368" i="1" s="1"/>
  <c r="P1369" i="1" a="1"/>
  <c r="P1369" i="1"/>
  <c r="P1370" i="1" a="1"/>
  <c r="P1370" i="1"/>
  <c r="Q1370" i="1" s="1"/>
  <c r="P1371" i="1" a="1"/>
  <c r="P1371" i="1"/>
  <c r="Q1371" i="1" s="1"/>
  <c r="P1372" i="1" a="1"/>
  <c r="P1372" i="1"/>
  <c r="Q1372" i="1" s="1"/>
  <c r="P1373" i="1" a="1"/>
  <c r="P1373" i="1"/>
  <c r="Q1373" i="1" s="1"/>
  <c r="P1374" i="1" a="1"/>
  <c r="P1374" i="1"/>
  <c r="Q1374" i="1" s="1"/>
  <c r="P1375" i="1" a="1"/>
  <c r="P1375" i="1"/>
  <c r="Q1375" i="1" s="1"/>
  <c r="P1376" i="1" a="1"/>
  <c r="P1376" i="1"/>
  <c r="Q1376" i="1" s="1"/>
  <c r="P1377" i="1" a="1"/>
  <c r="P1377" i="1"/>
  <c r="Q1377" i="1" s="1"/>
  <c r="P1378" i="1" a="1"/>
  <c r="P1378" i="1"/>
  <c r="Q1378" i="1" s="1"/>
  <c r="P1379" i="1" a="1"/>
  <c r="P1379" i="1"/>
  <c r="Q1379" i="1" s="1"/>
  <c r="P1380" i="1" a="1"/>
  <c r="P1380" i="1"/>
  <c r="Q1380" i="1" s="1"/>
  <c r="P1381" i="1" a="1"/>
  <c r="P1381" i="1"/>
  <c r="Q1381" i="1" s="1"/>
  <c r="P1382" i="1" a="1"/>
  <c r="P1382" i="1"/>
  <c r="Q1382" i="1" s="1"/>
  <c r="P1383" i="1" a="1"/>
  <c r="P1383" i="1"/>
  <c r="P1384" i="1" a="1"/>
  <c r="P1384" i="1"/>
  <c r="Q1384" i="1" s="1"/>
  <c r="P1385" i="1" a="1"/>
  <c r="P1385" i="1"/>
  <c r="Q1385" i="1" s="1"/>
  <c r="P1386" i="1" a="1"/>
  <c r="P1386" i="1"/>
  <c r="Q1386" i="1" s="1"/>
  <c r="P1387" i="1" a="1"/>
  <c r="P1387" i="1"/>
  <c r="Q1387" i="1" s="1"/>
  <c r="P1388" i="1" a="1"/>
  <c r="P1388" i="1"/>
  <c r="Q1388" i="1" s="1"/>
  <c r="P1389" i="1" a="1"/>
  <c r="P1389" i="1"/>
  <c r="Q1389" i="1" s="1"/>
  <c r="P1390" i="1" a="1"/>
  <c r="P1390" i="1"/>
  <c r="Q1390" i="1" s="1"/>
  <c r="P1391" i="1" a="1"/>
  <c r="P1391" i="1"/>
  <c r="P1392" i="1" a="1"/>
  <c r="P1392" i="1"/>
  <c r="Q1392" i="1" s="1"/>
  <c r="P1393" i="1" a="1"/>
  <c r="P1393" i="1"/>
  <c r="Q1393" i="1" s="1"/>
  <c r="P1394" i="1" a="1"/>
  <c r="P1394" i="1"/>
  <c r="Q1394" i="1" s="1"/>
  <c r="P1395" i="1" a="1"/>
  <c r="P1395" i="1"/>
  <c r="Q1395" i="1" s="1"/>
  <c r="P1396" i="1" a="1"/>
  <c r="P1396" i="1"/>
  <c r="Q1396" i="1" s="1"/>
  <c r="P1397" i="1" a="1"/>
  <c r="P1397" i="1"/>
  <c r="Q1397" i="1" s="1"/>
  <c r="P1398" i="1" a="1"/>
  <c r="P1398" i="1"/>
  <c r="Q1398" i="1" s="1"/>
  <c r="P1399" i="1" a="1"/>
  <c r="P1399" i="1"/>
  <c r="Q1399" i="1" s="1"/>
  <c r="P1400" i="1" a="1"/>
  <c r="P1400" i="1"/>
  <c r="Q1400" i="1" s="1"/>
  <c r="P1401" i="1" a="1"/>
  <c r="P1401" i="1"/>
  <c r="Q1401" i="1" s="1"/>
  <c r="P1402" i="1" a="1"/>
  <c r="P1402" i="1"/>
  <c r="Q1402" i="1" s="1"/>
  <c r="P1403" i="1" a="1"/>
  <c r="P1403" i="1"/>
  <c r="Q1403" i="1" s="1"/>
  <c r="P1404" i="1" a="1"/>
  <c r="P1404" i="1"/>
  <c r="Q1404" i="1" s="1"/>
  <c r="P1405" i="1" a="1"/>
  <c r="P1405" i="1"/>
  <c r="Q1405" i="1" s="1"/>
  <c r="P1406" i="1" a="1"/>
  <c r="P1406" i="1"/>
  <c r="Q1406" i="1" s="1"/>
  <c r="P1407" i="1" a="1"/>
  <c r="P1407" i="1"/>
  <c r="P1408" i="1" a="1"/>
  <c r="P1408" i="1"/>
  <c r="Q1408" i="1" s="1"/>
  <c r="P1409" i="1" a="1"/>
  <c r="P1409" i="1"/>
  <c r="Q1409" i="1" s="1"/>
  <c r="P1410" i="1" a="1"/>
  <c r="P1410" i="1"/>
  <c r="Q1410" i="1" s="1"/>
  <c r="P1411" i="1" a="1"/>
  <c r="P1411" i="1"/>
  <c r="Q1411" i="1" s="1"/>
  <c r="P1412" i="1" a="1"/>
  <c r="P1412" i="1"/>
  <c r="Q1412" i="1" s="1"/>
  <c r="P1413" i="1" a="1"/>
  <c r="P1413" i="1"/>
  <c r="Q1413" i="1" s="1"/>
  <c r="P1414" i="1" a="1"/>
  <c r="P1414" i="1"/>
  <c r="Q1414" i="1" s="1"/>
  <c r="P1415" i="1" a="1"/>
  <c r="P1415" i="1"/>
  <c r="Q1415" i="1" s="1"/>
  <c r="P1416" i="1" a="1"/>
  <c r="P1416" i="1"/>
  <c r="Q1416" i="1" s="1"/>
  <c r="P1417" i="1" a="1"/>
  <c r="P1417" i="1"/>
  <c r="Q1417" i="1" s="1"/>
  <c r="P1418" i="1" a="1"/>
  <c r="P1418" i="1"/>
  <c r="Q1418" i="1" s="1"/>
  <c r="P1419" i="1" a="1"/>
  <c r="P1419" i="1"/>
  <c r="Q1419" i="1" s="1"/>
  <c r="P1420" i="1" a="1"/>
  <c r="P1420" i="1"/>
  <c r="Q1420" i="1" s="1"/>
  <c r="P1421" i="1" a="1"/>
  <c r="P1421" i="1"/>
  <c r="Q1421" i="1" s="1"/>
  <c r="P1422" i="1" a="1"/>
  <c r="P1422" i="1"/>
  <c r="Q1422" i="1" s="1"/>
  <c r="P1423" i="1" a="1"/>
  <c r="P1423" i="1"/>
  <c r="P1424" i="1" a="1"/>
  <c r="P1424" i="1"/>
  <c r="Q1424" i="1" s="1"/>
  <c r="P1425" i="1" a="1"/>
  <c r="P1425" i="1"/>
  <c r="Q1425" i="1" s="1"/>
  <c r="P1426" i="1" a="1"/>
  <c r="P1426" i="1"/>
  <c r="Q1426" i="1" s="1"/>
  <c r="P1427" i="1" a="1"/>
  <c r="P1427" i="1"/>
  <c r="Q1427" i="1" s="1"/>
  <c r="P1428" i="1" a="1"/>
  <c r="P1428" i="1"/>
  <c r="Q1428" i="1" s="1"/>
  <c r="P1429" i="1" a="1"/>
  <c r="P1429" i="1"/>
  <c r="P1430" i="1" a="1"/>
  <c r="P1430" i="1"/>
  <c r="Q1430" i="1" s="1"/>
  <c r="P1431" i="1" a="1"/>
  <c r="P1431" i="1"/>
  <c r="Q1431" i="1" s="1"/>
  <c r="P1432" i="1" a="1"/>
  <c r="P1432" i="1"/>
  <c r="Q1432" i="1" s="1"/>
  <c r="P1433" i="1" a="1"/>
  <c r="P1433" i="1"/>
  <c r="Q1433" i="1" s="1"/>
  <c r="P1434" i="1" a="1"/>
  <c r="P1434" i="1"/>
  <c r="Q1434" i="1" s="1"/>
  <c r="P1435" i="1" a="1"/>
  <c r="P1435" i="1"/>
  <c r="Q1435" i="1" s="1"/>
  <c r="P1436" i="1" a="1"/>
  <c r="P1436" i="1"/>
  <c r="Q1436" i="1" s="1"/>
  <c r="P1437" i="1" a="1"/>
  <c r="P1437" i="1"/>
  <c r="Q1437" i="1" s="1"/>
  <c r="P1438" i="1" a="1"/>
  <c r="P1438" i="1"/>
  <c r="Q1438" i="1" s="1"/>
  <c r="P1439" i="1" a="1"/>
  <c r="P1439" i="1"/>
  <c r="Q1439" i="1" s="1"/>
  <c r="P1440" i="1" a="1"/>
  <c r="P1440" i="1"/>
  <c r="P1441" i="1" a="1"/>
  <c r="P1441" i="1"/>
  <c r="Q1441" i="1" s="1"/>
  <c r="P1442" i="1" a="1"/>
  <c r="P1442" i="1"/>
  <c r="Q1442" i="1" s="1"/>
  <c r="P1443" i="1" a="1"/>
  <c r="P1443" i="1"/>
  <c r="Q1443" i="1" s="1"/>
  <c r="P1444" i="1" a="1"/>
  <c r="P1444" i="1"/>
  <c r="Q1444" i="1" s="1"/>
  <c r="P1445" i="1" a="1"/>
  <c r="P1445" i="1"/>
  <c r="Q1445" i="1" s="1"/>
  <c r="P1446" i="1" a="1"/>
  <c r="P1446" i="1"/>
  <c r="Q1446" i="1" s="1"/>
  <c r="P1447" i="1" a="1"/>
  <c r="P1447" i="1"/>
  <c r="Q1447" i="1" s="1"/>
  <c r="P1448" i="1" a="1"/>
  <c r="P1448" i="1"/>
  <c r="Q1448" i="1" s="1"/>
  <c r="P1449" i="1" a="1"/>
  <c r="P1449" i="1"/>
  <c r="Q1449" i="1" s="1"/>
  <c r="P1450" i="1" a="1"/>
  <c r="P1450" i="1"/>
  <c r="Q1450" i="1" s="1"/>
  <c r="P1451" i="1" a="1"/>
  <c r="P1451" i="1"/>
  <c r="Q1451" i="1" s="1"/>
  <c r="P1452" i="1" a="1"/>
  <c r="P1452" i="1"/>
  <c r="Q1452" i="1" s="1"/>
  <c r="P1453" i="1" a="1"/>
  <c r="P1453" i="1"/>
  <c r="Q1453" i="1" s="1"/>
  <c r="P1454" i="1" a="1"/>
  <c r="P1454" i="1"/>
  <c r="Q1454" i="1" s="1"/>
  <c r="P1455" i="1" a="1"/>
  <c r="P1455" i="1"/>
  <c r="Q1455" i="1" s="1"/>
  <c r="P1456" i="1" a="1"/>
  <c r="P1456" i="1"/>
  <c r="Q1456" i="1" s="1"/>
  <c r="P1457" i="1" a="1"/>
  <c r="P1457" i="1"/>
  <c r="Q1457" i="1" s="1"/>
  <c r="P1458" i="1" a="1"/>
  <c r="P1458" i="1"/>
  <c r="Q1458" i="1" s="1"/>
  <c r="P1459" i="1" a="1"/>
  <c r="P1459" i="1"/>
  <c r="Q1459" i="1" s="1"/>
  <c r="P1460" i="1" a="1"/>
  <c r="P1460" i="1"/>
  <c r="Q1460" i="1" s="1"/>
  <c r="P1461" i="1" a="1"/>
  <c r="P1461" i="1"/>
  <c r="Q1461" i="1" s="1"/>
  <c r="P1462" i="1" a="1"/>
  <c r="P1462" i="1"/>
  <c r="Q1462" i="1" s="1"/>
  <c r="P1463" i="1" a="1"/>
  <c r="P1463" i="1"/>
  <c r="Q1463" i="1" s="1"/>
  <c r="P1464" i="1" a="1"/>
  <c r="P1464" i="1"/>
  <c r="Q1464" i="1" s="1"/>
  <c r="P1465" i="1" a="1"/>
  <c r="P1465" i="1"/>
  <c r="Q1465" i="1" s="1"/>
  <c r="P1466" i="1" a="1"/>
  <c r="P1466" i="1"/>
  <c r="Q1466" i="1" s="1"/>
  <c r="P1467" i="1" a="1"/>
  <c r="P1467" i="1"/>
  <c r="Q1467" i="1" s="1"/>
  <c r="P1468" i="1" a="1"/>
  <c r="P1468" i="1"/>
  <c r="Q1468" i="1" s="1"/>
  <c r="P1469" i="1" a="1"/>
  <c r="P1469" i="1"/>
  <c r="Q1469" i="1" s="1"/>
  <c r="P1470" i="1" a="1"/>
  <c r="P1470" i="1"/>
  <c r="Q1470" i="1" s="1"/>
  <c r="P1471" i="1" a="1"/>
  <c r="P1471" i="1"/>
  <c r="Q1471" i="1" s="1"/>
  <c r="P1472" i="1" a="1"/>
  <c r="P1472" i="1"/>
  <c r="Q1472" i="1" s="1"/>
  <c r="P1473" i="1" a="1"/>
  <c r="P1473" i="1"/>
  <c r="Q1473" i="1" s="1"/>
  <c r="P1474" i="1" a="1"/>
  <c r="P1474" i="1"/>
  <c r="Q1474" i="1" s="1"/>
  <c r="P1475" i="1" a="1"/>
  <c r="P1475" i="1"/>
  <c r="Q1475" i="1" s="1"/>
  <c r="P1476" i="1" a="1"/>
  <c r="P1476" i="1"/>
  <c r="Q1476" i="1" s="1"/>
  <c r="P1477" i="1" a="1"/>
  <c r="P1477" i="1"/>
  <c r="Q1477" i="1" s="1"/>
  <c r="P1478" i="1" a="1"/>
  <c r="P1478" i="1"/>
  <c r="Q1478" i="1" s="1"/>
  <c r="P1479" i="1" a="1"/>
  <c r="P1479" i="1"/>
  <c r="Q1479" i="1" s="1"/>
  <c r="P1480" i="1" a="1"/>
  <c r="P1480" i="1"/>
  <c r="Q1480" i="1" s="1"/>
  <c r="P1481" i="1" a="1"/>
  <c r="P1481" i="1"/>
  <c r="Q1481" i="1" s="1"/>
  <c r="P1482" i="1" a="1"/>
  <c r="P1482" i="1"/>
  <c r="Q1482" i="1" s="1"/>
  <c r="P1483" i="1" a="1"/>
  <c r="P1483" i="1"/>
  <c r="Q1483" i="1" s="1"/>
  <c r="P1484" i="1" a="1"/>
  <c r="P1484" i="1"/>
  <c r="Q1484" i="1" s="1"/>
  <c r="P1485" i="1" a="1"/>
  <c r="P1485" i="1"/>
  <c r="Q1485" i="1" s="1"/>
  <c r="P1486" i="1" a="1"/>
  <c r="P1486" i="1"/>
  <c r="Q1486" i="1" s="1"/>
  <c r="P1487" i="1" a="1"/>
  <c r="P1487" i="1"/>
  <c r="Q1487" i="1" s="1"/>
  <c r="P1488" i="1" a="1"/>
  <c r="P1488" i="1"/>
  <c r="Q1488" i="1" s="1"/>
  <c r="P1489" i="1" a="1"/>
  <c r="P1489" i="1"/>
  <c r="Q1489" i="1" s="1"/>
  <c r="P1490" i="1" a="1"/>
  <c r="P1490" i="1"/>
  <c r="Q1490" i="1" s="1"/>
  <c r="P1491" i="1" a="1"/>
  <c r="P1491" i="1"/>
  <c r="Q1491" i="1" s="1"/>
  <c r="P1492" i="1" a="1"/>
  <c r="P1492" i="1"/>
  <c r="Q1492" i="1" s="1"/>
  <c r="P1493" i="1" a="1"/>
  <c r="P1493" i="1"/>
  <c r="Q1493" i="1" s="1"/>
  <c r="P1494" i="1" a="1"/>
  <c r="P1494" i="1"/>
  <c r="Q1494" i="1" s="1"/>
  <c r="P1495" i="1" a="1"/>
  <c r="P1495" i="1"/>
  <c r="Q1495" i="1" s="1"/>
  <c r="P1496" i="1" a="1"/>
  <c r="P1496" i="1"/>
  <c r="Q1496" i="1" s="1"/>
  <c r="P1497" i="1" a="1"/>
  <c r="P1497" i="1"/>
  <c r="Q1497" i="1" s="1"/>
  <c r="P1498" i="1" a="1"/>
  <c r="P1498" i="1"/>
  <c r="Q1498" i="1" s="1"/>
  <c r="P1499" i="1" a="1"/>
  <c r="P1499" i="1"/>
  <c r="Q1499" i="1" s="1"/>
  <c r="P1500" i="1" a="1"/>
  <c r="P1500" i="1"/>
  <c r="Q1500" i="1" s="1"/>
  <c r="P1501" i="1" a="1"/>
  <c r="P1501" i="1"/>
  <c r="Q1501" i="1" s="1"/>
  <c r="P1502" i="1" a="1"/>
  <c r="P1502" i="1"/>
  <c r="Q1502" i="1" s="1"/>
  <c r="P1503" i="1" a="1"/>
  <c r="P1503" i="1"/>
  <c r="Q1503" i="1" s="1"/>
  <c r="P1504" i="1" a="1"/>
  <c r="P1504" i="1"/>
  <c r="Q1504" i="1" s="1"/>
  <c r="P1505" i="1" a="1"/>
  <c r="P1505" i="1"/>
  <c r="Q1505" i="1" s="1"/>
  <c r="P1506" i="1" a="1"/>
  <c r="P1506" i="1"/>
  <c r="Q1506" i="1" s="1"/>
  <c r="P1507" i="1" a="1"/>
  <c r="P1507" i="1"/>
  <c r="Q1507" i="1" s="1"/>
  <c r="P1508" i="1" a="1"/>
  <c r="P1508" i="1"/>
  <c r="Q1508" i="1" s="1"/>
  <c r="P1509" i="1" a="1"/>
  <c r="P1509" i="1"/>
  <c r="Q1509" i="1" s="1"/>
  <c r="P1510" i="1" a="1"/>
  <c r="P1510" i="1"/>
  <c r="Q1510" i="1" s="1"/>
  <c r="P1511" i="1" a="1"/>
  <c r="P1511" i="1"/>
  <c r="Q1511" i="1" s="1"/>
  <c r="P1512" i="1" a="1"/>
  <c r="P1512" i="1"/>
  <c r="Q1512" i="1" s="1"/>
  <c r="P1513" i="1" a="1"/>
  <c r="P1513" i="1"/>
  <c r="Q1513" i="1" s="1"/>
  <c r="P1514" i="1" a="1"/>
  <c r="P1514" i="1"/>
  <c r="Q1514" i="1" s="1"/>
  <c r="P1515" i="1" a="1"/>
  <c r="P1515" i="1"/>
  <c r="Q1515" i="1" s="1"/>
  <c r="P1516" i="1" a="1"/>
  <c r="P1516" i="1"/>
  <c r="Q1516" i="1" s="1"/>
  <c r="P1517" i="1" a="1"/>
  <c r="P1517" i="1"/>
  <c r="Q1517" i="1" s="1"/>
  <c r="P1518" i="1" a="1"/>
  <c r="P1518" i="1"/>
  <c r="Q1518" i="1" s="1"/>
  <c r="P1519" i="1" a="1"/>
  <c r="P1519" i="1"/>
  <c r="Q1519" i="1" s="1"/>
  <c r="P1520" i="1" a="1"/>
  <c r="P1520" i="1"/>
  <c r="Q1520" i="1" s="1"/>
  <c r="P1521" i="1" a="1"/>
  <c r="P1521" i="1"/>
  <c r="Q1521" i="1" s="1"/>
  <c r="P1522" i="1" a="1"/>
  <c r="P1522" i="1"/>
  <c r="Q1522" i="1" s="1"/>
  <c r="P1523" i="1" a="1"/>
  <c r="P1523" i="1"/>
  <c r="Q1523" i="1" s="1"/>
  <c r="P1524" i="1" a="1"/>
  <c r="P1524" i="1"/>
  <c r="Q1524" i="1" s="1"/>
  <c r="P1525" i="1" a="1"/>
  <c r="P1525" i="1"/>
  <c r="Q1525" i="1" s="1"/>
  <c r="P1526" i="1" a="1"/>
  <c r="P1526" i="1"/>
  <c r="Q1526" i="1" s="1"/>
  <c r="P1527" i="1" a="1"/>
  <c r="P1527" i="1"/>
  <c r="Q1527" i="1" s="1"/>
  <c r="P1528" i="1" a="1"/>
  <c r="P1528" i="1"/>
  <c r="Q1528" i="1" s="1"/>
  <c r="P1529" i="1" a="1"/>
  <c r="P1529" i="1"/>
  <c r="Q1529" i="1" s="1"/>
  <c r="P1530" i="1" a="1"/>
  <c r="P1530" i="1"/>
  <c r="Q1530" i="1" s="1"/>
  <c r="P1531" i="1" a="1"/>
  <c r="P1531" i="1"/>
  <c r="Q1531" i="1" s="1"/>
  <c r="P1532" i="1" a="1"/>
  <c r="P1532" i="1"/>
  <c r="Q1532" i="1" s="1"/>
  <c r="P1533" i="1" a="1"/>
  <c r="P1533" i="1"/>
  <c r="Q1533" i="1" s="1"/>
  <c r="P1534" i="1" a="1"/>
  <c r="P1534" i="1"/>
  <c r="Q1534" i="1" s="1"/>
  <c r="P1535" i="1" a="1"/>
  <c r="P1535" i="1"/>
  <c r="Q1535" i="1" s="1"/>
  <c r="P1536" i="1" a="1"/>
  <c r="P1536" i="1"/>
  <c r="Q1536" i="1" s="1"/>
  <c r="P1537" i="1" a="1"/>
  <c r="P1537" i="1"/>
  <c r="Q1537" i="1" s="1"/>
  <c r="P1538" i="1" a="1"/>
  <c r="P1538" i="1"/>
  <c r="Q1538" i="1" s="1"/>
  <c r="P1539" i="1" a="1"/>
  <c r="P1539" i="1"/>
  <c r="Q1539" i="1" s="1"/>
  <c r="P1540" i="1" a="1"/>
  <c r="P1540" i="1"/>
  <c r="Q1540" i="1" s="1"/>
  <c r="P1541" i="1" a="1"/>
  <c r="P1541" i="1"/>
  <c r="Q1541" i="1" s="1"/>
  <c r="P1542" i="1" a="1"/>
  <c r="P1542" i="1"/>
  <c r="Q1542" i="1" s="1"/>
  <c r="P1543" i="1" a="1"/>
  <c r="P1543" i="1"/>
  <c r="Q1543" i="1" s="1"/>
  <c r="P1544" i="1" a="1"/>
  <c r="P1544" i="1"/>
  <c r="Q1544" i="1" s="1"/>
  <c r="P1545" i="1" a="1"/>
  <c r="P1545" i="1"/>
  <c r="Q1545" i="1" s="1"/>
  <c r="P1546" i="1" a="1"/>
  <c r="P1546" i="1"/>
  <c r="Q1546" i="1" s="1"/>
  <c r="P1547" i="1" a="1"/>
  <c r="P1547" i="1"/>
  <c r="Q1547" i="1" s="1"/>
  <c r="P1548" i="1" a="1"/>
  <c r="P1548" i="1"/>
  <c r="Q1548" i="1" s="1"/>
  <c r="P1549" i="1" a="1"/>
  <c r="P1549" i="1"/>
  <c r="Q1549" i="1" s="1"/>
  <c r="P1550" i="1" a="1"/>
  <c r="P1550" i="1"/>
  <c r="Q1550" i="1" s="1"/>
  <c r="P1551" i="1" a="1"/>
  <c r="P1551" i="1"/>
  <c r="Q1551" i="1" s="1"/>
  <c r="P1552" i="1" a="1"/>
  <c r="P1552" i="1"/>
  <c r="Q1552" i="1" s="1"/>
  <c r="P1553" i="1" a="1"/>
  <c r="P1553" i="1"/>
  <c r="Q1553" i="1" s="1"/>
  <c r="P1554" i="1" a="1"/>
  <c r="P1554" i="1"/>
  <c r="Q1554" i="1" s="1"/>
  <c r="P1555" i="1" a="1"/>
  <c r="P1555" i="1"/>
  <c r="Q1555" i="1" s="1"/>
  <c r="P1556" i="1" a="1"/>
  <c r="P1556" i="1"/>
  <c r="Q1556" i="1" s="1"/>
  <c r="P1557" i="1" a="1"/>
  <c r="P1557" i="1"/>
  <c r="Q1557" i="1" s="1"/>
  <c r="P1558" i="1" a="1"/>
  <c r="P1558" i="1"/>
  <c r="Q1558" i="1" s="1"/>
  <c r="P1559" i="1" a="1"/>
  <c r="P1559" i="1"/>
  <c r="Q1559" i="1" s="1"/>
  <c r="P1560" i="1" a="1"/>
  <c r="P1560" i="1"/>
  <c r="P1561" i="1" a="1"/>
  <c r="P1561" i="1"/>
  <c r="Q1561" i="1" s="1"/>
  <c r="P1562" i="1" a="1"/>
  <c r="P1562" i="1"/>
  <c r="Q1562" i="1" s="1"/>
  <c r="P1563" i="1" a="1"/>
  <c r="P1563" i="1"/>
  <c r="Q1563" i="1" s="1"/>
  <c r="P1564" i="1" a="1"/>
  <c r="P1564" i="1"/>
  <c r="Q1564" i="1" s="1"/>
  <c r="P1565" i="1" a="1"/>
  <c r="P1565" i="1"/>
  <c r="Q1565" i="1" s="1"/>
  <c r="P1566" i="1" a="1"/>
  <c r="P1566" i="1"/>
  <c r="Q1566" i="1" s="1"/>
  <c r="P1567" i="1" a="1"/>
  <c r="P1567" i="1"/>
  <c r="Q1567" i="1" s="1"/>
  <c r="P1568" i="1" a="1"/>
  <c r="P1568" i="1"/>
  <c r="Q1568" i="1" s="1"/>
  <c r="P1569" i="1" a="1"/>
  <c r="P1569" i="1"/>
  <c r="Q1569" i="1" s="1"/>
  <c r="P1570" i="1" a="1"/>
  <c r="P1570" i="1"/>
  <c r="Q1570" i="1" s="1"/>
  <c r="P1571" i="1" a="1"/>
  <c r="P1571" i="1"/>
  <c r="Q1571" i="1" s="1"/>
  <c r="P1572" i="1" a="1"/>
  <c r="P1572" i="1"/>
  <c r="Q1572" i="1" s="1"/>
  <c r="P1573" i="1" a="1"/>
  <c r="P1573" i="1"/>
  <c r="Q1573" i="1" s="1"/>
  <c r="P1574" i="1" a="1"/>
  <c r="P1574" i="1"/>
  <c r="Q1574" i="1" s="1"/>
  <c r="P1575" i="1" a="1"/>
  <c r="P1575" i="1"/>
  <c r="Q1575" i="1" s="1"/>
  <c r="P1576" i="1" a="1"/>
  <c r="P1576" i="1"/>
  <c r="Q1576" i="1" s="1"/>
  <c r="P1577" i="1" a="1"/>
  <c r="P1577" i="1"/>
  <c r="Q1577" i="1" s="1"/>
  <c r="P1578" i="1" a="1"/>
  <c r="P1578" i="1"/>
  <c r="Q1578" i="1" s="1"/>
  <c r="P1579" i="1" a="1"/>
  <c r="P1579" i="1"/>
  <c r="Q1579" i="1" s="1"/>
  <c r="P1580" i="1" a="1"/>
  <c r="P1580" i="1"/>
  <c r="P1581" i="1" a="1"/>
  <c r="P1581" i="1"/>
  <c r="Q1581" i="1" s="1"/>
  <c r="P1582" i="1" a="1"/>
  <c r="P1582" i="1"/>
  <c r="Q1582" i="1" s="1"/>
  <c r="P1583" i="1" a="1"/>
  <c r="P1583" i="1"/>
  <c r="Q1583" i="1" s="1"/>
  <c r="P1584" i="1" a="1"/>
  <c r="P1584" i="1"/>
  <c r="Q1584" i="1" s="1"/>
  <c r="P1585" i="1" a="1"/>
  <c r="P1585" i="1"/>
  <c r="Q1585" i="1" s="1"/>
  <c r="P1586" i="1" a="1"/>
  <c r="P1586" i="1"/>
  <c r="Q1586" i="1" s="1"/>
  <c r="P1587" i="1" a="1"/>
  <c r="P1587" i="1"/>
  <c r="Q1587" i="1" s="1"/>
  <c r="P1588" i="1" a="1"/>
  <c r="P1588" i="1"/>
  <c r="P1589" i="1" a="1"/>
  <c r="P1589" i="1"/>
  <c r="Q1589" i="1" s="1"/>
  <c r="P1590" i="1" a="1"/>
  <c r="P1590" i="1"/>
  <c r="Q1590" i="1" s="1"/>
  <c r="P1591" i="1" a="1"/>
  <c r="P1591" i="1"/>
  <c r="Q1591" i="1" s="1"/>
  <c r="P1592" i="1" a="1"/>
  <c r="P1592" i="1"/>
  <c r="Q1592" i="1" s="1"/>
  <c r="P1593" i="1" a="1"/>
  <c r="P1593" i="1"/>
  <c r="Q1593" i="1" s="1"/>
  <c r="P1594" i="1" a="1"/>
  <c r="P1594" i="1"/>
  <c r="Q1594" i="1" s="1"/>
  <c r="P1595" i="1" a="1"/>
  <c r="P1595" i="1"/>
  <c r="Q1595" i="1" s="1"/>
  <c r="P1596" i="1" a="1"/>
  <c r="P1596" i="1"/>
  <c r="Q1596" i="1" s="1"/>
  <c r="P1597" i="1" a="1"/>
  <c r="P1597" i="1"/>
  <c r="Q1597" i="1" s="1"/>
  <c r="P1598" i="1" a="1"/>
  <c r="P1598" i="1"/>
  <c r="Q1598" i="1" s="1"/>
  <c r="P1599" i="1" a="1"/>
  <c r="P1599" i="1"/>
  <c r="Q1599" i="1" s="1"/>
  <c r="P1600" i="1" a="1"/>
  <c r="P1600" i="1"/>
  <c r="Q1600" i="1" s="1"/>
  <c r="P1601" i="1" a="1"/>
  <c r="P1601" i="1"/>
  <c r="Q1601" i="1" s="1"/>
  <c r="P1602" i="1" a="1"/>
  <c r="P1602" i="1"/>
  <c r="P1603" i="1" a="1"/>
  <c r="P1603" i="1"/>
  <c r="P1604" i="1" a="1"/>
  <c r="P1604" i="1"/>
  <c r="Q1604" i="1" s="1"/>
  <c r="P1605" i="1" a="1"/>
  <c r="P1605" i="1"/>
  <c r="Q1605" i="1" s="1"/>
  <c r="P1606" i="1" a="1"/>
  <c r="P1606" i="1"/>
  <c r="Q1606" i="1" s="1"/>
  <c r="P1607" i="1" a="1"/>
  <c r="P1607" i="1"/>
  <c r="Q1607" i="1" s="1"/>
  <c r="P1608" i="1" a="1"/>
  <c r="P1608" i="1"/>
  <c r="P1609" i="1" a="1"/>
  <c r="P1609" i="1"/>
  <c r="Q1609" i="1" s="1"/>
  <c r="P1610" i="1" a="1"/>
  <c r="P1610" i="1"/>
  <c r="Q1610" i="1" s="1"/>
  <c r="P1611" i="1" a="1"/>
  <c r="P1611" i="1"/>
  <c r="Q1611" i="1" s="1"/>
  <c r="P1612" i="1" a="1"/>
  <c r="P1612" i="1"/>
  <c r="Q1612" i="1" s="1"/>
  <c r="P1613" i="1" a="1"/>
  <c r="P1613" i="1"/>
  <c r="Q1613" i="1" s="1"/>
  <c r="P1614" i="1" a="1"/>
  <c r="P1614" i="1"/>
  <c r="Q1614" i="1" s="1"/>
  <c r="P1615" i="1" a="1"/>
  <c r="P1615" i="1"/>
  <c r="Q1615" i="1" s="1"/>
  <c r="P1616" i="1" a="1"/>
  <c r="P1616" i="1"/>
  <c r="P1617" i="1" a="1"/>
  <c r="P1617" i="1"/>
  <c r="Q1617" i="1" s="1"/>
  <c r="P1618" i="1" a="1"/>
  <c r="P1618" i="1"/>
  <c r="Q1618" i="1" s="1"/>
  <c r="P1619" i="1" a="1"/>
  <c r="P1619" i="1"/>
  <c r="P1620" i="1" a="1"/>
  <c r="P1620" i="1"/>
  <c r="Q1620" i="1" s="1"/>
  <c r="P1621" i="1" a="1"/>
  <c r="P1621" i="1"/>
  <c r="Q1621" i="1" s="1"/>
  <c r="P1622" i="1" a="1"/>
  <c r="P1622" i="1"/>
  <c r="Q1622" i="1" s="1"/>
  <c r="P1623" i="1" a="1"/>
  <c r="P1623" i="1"/>
  <c r="Q1623" i="1" s="1"/>
  <c r="P1624" i="1" a="1"/>
  <c r="P1624" i="1"/>
  <c r="Q1624" i="1" s="1"/>
  <c r="P1625" i="1" a="1"/>
  <c r="P1625" i="1"/>
  <c r="Q1625" i="1" s="1"/>
  <c r="P1626" i="1" a="1"/>
  <c r="P1626" i="1"/>
  <c r="Q1626" i="1" s="1"/>
  <c r="P1627" i="1" a="1"/>
  <c r="P1627" i="1"/>
  <c r="Q1627" i="1" s="1"/>
  <c r="P1628" i="1" a="1"/>
  <c r="P1628" i="1"/>
  <c r="Q1628" i="1" s="1"/>
  <c r="P1629" i="1" a="1"/>
  <c r="P1629" i="1"/>
  <c r="Q1629" i="1" s="1"/>
  <c r="P1630" i="1" a="1"/>
  <c r="P1630" i="1"/>
  <c r="Q1630" i="1" s="1"/>
  <c r="P1631" i="1" a="1"/>
  <c r="P1631" i="1"/>
  <c r="P1632" i="1" a="1"/>
  <c r="P1632" i="1"/>
  <c r="Q1632" i="1" s="1"/>
  <c r="P1633" i="1" a="1"/>
  <c r="P1633" i="1"/>
  <c r="P1634" i="1" a="1"/>
  <c r="P1634" i="1"/>
  <c r="Q1634" i="1" s="1"/>
  <c r="P1635" i="1" a="1"/>
  <c r="P1635" i="1"/>
  <c r="Q1635" i="1" s="1"/>
  <c r="P1636" i="1" a="1"/>
  <c r="P1636" i="1"/>
  <c r="Q1636" i="1" s="1"/>
  <c r="P1637" i="1" a="1"/>
  <c r="P1637" i="1"/>
  <c r="P1638" i="1" a="1"/>
  <c r="P1638" i="1"/>
  <c r="Q1638" i="1" s="1"/>
  <c r="P1639" i="1" a="1"/>
  <c r="P1639" i="1"/>
  <c r="Q1639" i="1" s="1"/>
  <c r="P1640" i="1" a="1"/>
  <c r="P1640" i="1"/>
  <c r="Q1640" i="1" s="1"/>
  <c r="P1641" i="1" a="1"/>
  <c r="P1641" i="1"/>
  <c r="Q1641" i="1" s="1"/>
  <c r="P1642" i="1" a="1"/>
  <c r="P1642" i="1"/>
  <c r="Q1642" i="1" s="1"/>
  <c r="P1643" i="1" a="1"/>
  <c r="P1643" i="1"/>
  <c r="Q1643" i="1" s="1"/>
  <c r="P1644" i="1" a="1"/>
  <c r="P1644" i="1"/>
  <c r="Q1644" i="1" s="1"/>
  <c r="P1645" i="1" a="1"/>
  <c r="P1645" i="1"/>
  <c r="Q1645" i="1" s="1"/>
  <c r="P1646" i="1" a="1"/>
  <c r="P1646" i="1"/>
  <c r="Q1646" i="1" s="1"/>
  <c r="P1647" i="1" a="1"/>
  <c r="P1647" i="1"/>
  <c r="Q1647" i="1" s="1"/>
  <c r="P1648" i="1" a="1"/>
  <c r="P1648" i="1"/>
  <c r="Q1648" i="1" s="1"/>
  <c r="P1649" i="1" a="1"/>
  <c r="P1649" i="1"/>
  <c r="Q1649" i="1" s="1"/>
  <c r="P1650" i="1" a="1"/>
  <c r="P1650" i="1"/>
  <c r="Q1650" i="1" s="1"/>
  <c r="P1651" i="1" a="1"/>
  <c r="P1651" i="1"/>
  <c r="Q1651" i="1" s="1"/>
  <c r="P1652" i="1" a="1"/>
  <c r="P1652" i="1"/>
  <c r="Q1652" i="1" s="1"/>
  <c r="P1653" i="1" a="1"/>
  <c r="P1653" i="1"/>
  <c r="Q1653" i="1" s="1"/>
  <c r="P1654" i="1" a="1"/>
  <c r="P1654" i="1"/>
  <c r="Q1654" i="1" s="1"/>
  <c r="P1655" i="1" a="1"/>
  <c r="P1655" i="1"/>
  <c r="Q1655" i="1" s="1"/>
  <c r="P1656" i="1" a="1"/>
  <c r="P1656" i="1"/>
  <c r="Q1656" i="1" s="1"/>
  <c r="P1657" i="1" a="1"/>
  <c r="P1657" i="1"/>
  <c r="Q1657" i="1" s="1"/>
  <c r="P1658" i="1" a="1"/>
  <c r="P1658" i="1"/>
  <c r="Q1658" i="1" s="1"/>
  <c r="P1659" i="1" a="1"/>
  <c r="P1659" i="1"/>
  <c r="Q1659" i="1" s="1"/>
  <c r="P1660" i="1" a="1"/>
  <c r="P1660" i="1"/>
  <c r="Q1660" i="1" s="1"/>
  <c r="P1661" i="1" a="1"/>
  <c r="P1661" i="1"/>
  <c r="Q1661" i="1" s="1"/>
  <c r="P1662" i="1" a="1"/>
  <c r="P1662" i="1"/>
  <c r="Q1662" i="1" s="1"/>
  <c r="P1663" i="1" a="1"/>
  <c r="P1663" i="1"/>
  <c r="Q1663" i="1" s="1"/>
  <c r="P1664" i="1" a="1"/>
  <c r="P1664" i="1"/>
  <c r="Q1664" i="1" s="1"/>
  <c r="P1665" i="1" a="1"/>
  <c r="P1665" i="1"/>
  <c r="Q1665" i="1" s="1"/>
  <c r="P1666" i="1" a="1"/>
  <c r="P1666" i="1"/>
  <c r="Q1666" i="1" s="1"/>
  <c r="P1667" i="1" a="1"/>
  <c r="P1667" i="1"/>
  <c r="Q1667" i="1" s="1"/>
  <c r="P1668" i="1" a="1"/>
  <c r="P1668" i="1"/>
  <c r="Q1668" i="1" s="1"/>
  <c r="P1669" i="1" a="1"/>
  <c r="P1669" i="1"/>
  <c r="Q1669" i="1" s="1"/>
  <c r="P1670" i="1" a="1"/>
  <c r="P1670" i="1"/>
  <c r="Q1670" i="1" s="1"/>
  <c r="P1671" i="1" a="1"/>
  <c r="P1671" i="1"/>
  <c r="Q1671" i="1" s="1"/>
  <c r="P1672" i="1" a="1"/>
  <c r="P1672" i="1"/>
  <c r="Q1672" i="1" s="1"/>
  <c r="P1673" i="1" a="1"/>
  <c r="P1673" i="1"/>
  <c r="Q1673" i="1" s="1"/>
  <c r="P1674" i="1" a="1"/>
  <c r="P1674" i="1"/>
  <c r="Q1674" i="1" s="1"/>
  <c r="P1675" i="1" a="1"/>
  <c r="P1675" i="1"/>
  <c r="Q1675" i="1" s="1"/>
  <c r="P1676" i="1" a="1"/>
  <c r="P1676" i="1"/>
  <c r="Q1676" i="1" s="1"/>
  <c r="P1677" i="1" a="1"/>
  <c r="P1677" i="1"/>
  <c r="Q1677" i="1" s="1"/>
  <c r="P1678" i="1" a="1"/>
  <c r="P1678" i="1"/>
  <c r="Q1678" i="1" s="1"/>
  <c r="P1679" i="1" a="1"/>
  <c r="P1679" i="1"/>
  <c r="Q1679" i="1" s="1"/>
  <c r="P1680" i="1" a="1"/>
  <c r="P1680" i="1"/>
  <c r="Q1680" i="1" s="1"/>
  <c r="P1681" i="1" a="1"/>
  <c r="P1681" i="1"/>
  <c r="Q1681" i="1" s="1"/>
  <c r="P1682" i="1" a="1"/>
  <c r="P1682" i="1"/>
  <c r="Q1682" i="1" s="1"/>
  <c r="P1683" i="1" a="1"/>
  <c r="P1683" i="1"/>
  <c r="Q1683" i="1" s="1"/>
  <c r="P1684" i="1" a="1"/>
  <c r="P1684" i="1"/>
  <c r="Q1684" i="1" s="1"/>
  <c r="P1685" i="1" a="1"/>
  <c r="P1685" i="1"/>
  <c r="Q1685" i="1" s="1"/>
  <c r="P1686" i="1" a="1"/>
  <c r="P1686" i="1"/>
  <c r="Q1686" i="1" s="1"/>
  <c r="P1687" i="1" a="1"/>
  <c r="P1687" i="1"/>
  <c r="Q1687" i="1" s="1"/>
  <c r="P1688" i="1" a="1"/>
  <c r="P1688" i="1"/>
  <c r="Q1688" i="1" s="1"/>
  <c r="P1689" i="1" a="1"/>
  <c r="P1689" i="1"/>
  <c r="Q1689" i="1" s="1"/>
  <c r="P1690" i="1" a="1"/>
  <c r="P1690" i="1"/>
  <c r="Q1690" i="1" s="1"/>
  <c r="P1691" i="1" a="1"/>
  <c r="P1691" i="1"/>
  <c r="Q1691" i="1" s="1"/>
  <c r="P1692" i="1" a="1"/>
  <c r="P1692" i="1"/>
  <c r="Q1692" i="1" s="1"/>
  <c r="P1693" i="1" a="1"/>
  <c r="P1693" i="1"/>
  <c r="Q1693" i="1" s="1"/>
  <c r="P1694" i="1" a="1"/>
  <c r="P1694" i="1"/>
  <c r="Q1694" i="1" s="1"/>
  <c r="P1695" i="1" a="1"/>
  <c r="P1695" i="1"/>
  <c r="Q1695" i="1" s="1"/>
  <c r="P1696" i="1" a="1"/>
  <c r="P1696" i="1"/>
  <c r="Q1696" i="1" s="1"/>
  <c r="P1697" i="1" a="1"/>
  <c r="P1697" i="1"/>
  <c r="Q1697" i="1" s="1"/>
  <c r="P1698" i="1" a="1"/>
  <c r="P1698" i="1"/>
  <c r="Q1698" i="1" s="1"/>
  <c r="P1699" i="1" a="1"/>
  <c r="P1699" i="1"/>
  <c r="Q1699" i="1" s="1"/>
  <c r="P1700" i="1" a="1"/>
  <c r="P1700" i="1"/>
  <c r="Q1700" i="1" s="1"/>
  <c r="P1701" i="1" a="1"/>
  <c r="P1701" i="1"/>
  <c r="Q1701" i="1" s="1"/>
  <c r="P1702" i="1" a="1"/>
  <c r="P1702" i="1"/>
  <c r="Q1702" i="1" s="1"/>
  <c r="P1703" i="1" a="1"/>
  <c r="P1703" i="1"/>
  <c r="Q1703" i="1" s="1"/>
  <c r="P1704" i="1" a="1"/>
  <c r="P1704" i="1"/>
  <c r="Q1704" i="1" s="1"/>
  <c r="P1705" i="1" a="1"/>
  <c r="P1705" i="1"/>
  <c r="Q1705" i="1" s="1"/>
  <c r="P1706" i="1" a="1"/>
  <c r="P1706" i="1"/>
  <c r="Q1706" i="1" s="1"/>
  <c r="P1707" i="1" a="1"/>
  <c r="P1707" i="1"/>
  <c r="Q1707" i="1" s="1"/>
  <c r="P1708" i="1" a="1"/>
  <c r="P1708" i="1"/>
  <c r="Q1708" i="1" s="1"/>
  <c r="P1709" i="1" a="1"/>
  <c r="P1709" i="1"/>
  <c r="Q1709" i="1" s="1"/>
  <c r="P1710" i="1" a="1"/>
  <c r="P1710" i="1"/>
  <c r="Q1710" i="1" s="1"/>
  <c r="P1711" i="1" a="1"/>
  <c r="P1711" i="1"/>
  <c r="Q1711" i="1" s="1"/>
  <c r="P1712" i="1" a="1"/>
  <c r="P1712" i="1"/>
  <c r="Q1712" i="1" s="1"/>
  <c r="P1713" i="1" a="1"/>
  <c r="P1713" i="1"/>
  <c r="Q1713" i="1" s="1"/>
  <c r="P1714" i="1" a="1"/>
  <c r="P1714" i="1"/>
  <c r="Q1714" i="1" s="1"/>
  <c r="P1715" i="1" a="1"/>
  <c r="P1715" i="1"/>
  <c r="Q1715" i="1" s="1"/>
  <c r="P1716" i="1" a="1"/>
  <c r="P1716" i="1"/>
  <c r="Q1716" i="1" s="1"/>
  <c r="P1717" i="1" a="1"/>
  <c r="P1717" i="1"/>
  <c r="Q1717" i="1" s="1"/>
  <c r="P1718" i="1" a="1"/>
  <c r="P1718" i="1"/>
  <c r="Q1718" i="1" s="1"/>
  <c r="P1719" i="1" a="1"/>
  <c r="P1719" i="1"/>
  <c r="Q1719" i="1" s="1"/>
  <c r="P1720" i="1" a="1"/>
  <c r="P1720" i="1"/>
  <c r="Q1720" i="1" s="1"/>
  <c r="P1721" i="1" a="1"/>
  <c r="P1721" i="1"/>
  <c r="Q1721" i="1" s="1"/>
  <c r="P1722" i="1" a="1"/>
  <c r="P1722" i="1"/>
  <c r="Q1722" i="1" s="1"/>
  <c r="P1723" i="1" a="1"/>
  <c r="P1723" i="1"/>
  <c r="Q1723" i="1" s="1"/>
  <c r="P1724" i="1" a="1"/>
  <c r="P1724" i="1"/>
  <c r="Q1724" i="1" s="1"/>
  <c r="P1725" i="1" a="1"/>
  <c r="P1725" i="1"/>
  <c r="Q1725" i="1" s="1"/>
  <c r="P1726" i="1" a="1"/>
  <c r="P1726" i="1"/>
  <c r="P1727" i="1" a="1"/>
  <c r="P1727" i="1"/>
  <c r="Q1727" i="1" s="1"/>
  <c r="P1728" i="1" a="1"/>
  <c r="P1728" i="1"/>
  <c r="Q1728" i="1" s="1"/>
  <c r="P1729" i="1" a="1"/>
  <c r="P1729" i="1"/>
  <c r="Q1729" i="1" s="1"/>
  <c r="P1730" i="1" a="1"/>
  <c r="P1730" i="1"/>
  <c r="Q1730" i="1" s="1"/>
  <c r="P1731" i="1" a="1"/>
  <c r="P1731" i="1"/>
  <c r="Q1731" i="1" s="1"/>
  <c r="P1732" i="1" a="1"/>
  <c r="P1732" i="1"/>
  <c r="Q1732" i="1" s="1"/>
  <c r="P1733" i="1" a="1"/>
  <c r="P1733" i="1"/>
  <c r="Q1733" i="1" s="1"/>
  <c r="P1734" i="1" a="1"/>
  <c r="P1734" i="1"/>
  <c r="Q1734" i="1" s="1"/>
  <c r="P1735" i="1" a="1"/>
  <c r="P1735" i="1"/>
  <c r="Q1735" i="1" s="1"/>
  <c r="P1736" i="1" a="1"/>
  <c r="P1736" i="1"/>
  <c r="Q1736" i="1" s="1"/>
  <c r="P1737" i="1" a="1"/>
  <c r="P1737" i="1"/>
  <c r="Q1737" i="1" s="1"/>
  <c r="P1738" i="1" a="1"/>
  <c r="P1738" i="1"/>
  <c r="Q1738" i="1" s="1"/>
  <c r="P1739" i="1" a="1"/>
  <c r="P1739" i="1"/>
  <c r="Q1739" i="1" s="1"/>
  <c r="P1740" i="1" a="1"/>
  <c r="P1740" i="1"/>
  <c r="Q1740" i="1" s="1"/>
  <c r="P1741" i="1" a="1"/>
  <c r="P1741" i="1"/>
  <c r="Q1741" i="1" s="1"/>
  <c r="P1742" i="1" a="1"/>
  <c r="P1742" i="1"/>
  <c r="Q1742" i="1" s="1"/>
  <c r="P1743" i="1" a="1"/>
  <c r="P1743" i="1"/>
  <c r="Q1743" i="1" s="1"/>
  <c r="P1744" i="1" a="1"/>
  <c r="P1744" i="1"/>
  <c r="Q1744" i="1" s="1"/>
  <c r="P1745" i="1" a="1"/>
  <c r="P1745" i="1"/>
  <c r="Q1745" i="1" s="1"/>
  <c r="P1746" i="1" a="1"/>
  <c r="P1746" i="1"/>
  <c r="Q1746" i="1" s="1"/>
  <c r="P1747" i="1" a="1"/>
  <c r="P1747" i="1"/>
  <c r="Q1747" i="1" s="1"/>
  <c r="P1748" i="1" a="1"/>
  <c r="P1748" i="1"/>
  <c r="Q1748" i="1" s="1"/>
  <c r="P1749" i="1" a="1"/>
  <c r="P1749" i="1"/>
  <c r="Q1749" i="1" s="1"/>
  <c r="P1750" i="1" a="1"/>
  <c r="P1750" i="1"/>
  <c r="Q1750" i="1" s="1"/>
  <c r="P1751" i="1" a="1"/>
  <c r="P1751" i="1"/>
  <c r="Q1751" i="1" s="1"/>
  <c r="P1752" i="1" a="1"/>
  <c r="P1752" i="1"/>
  <c r="Q1752" i="1" s="1"/>
  <c r="P1753" i="1" a="1"/>
  <c r="P1753" i="1"/>
  <c r="Q1753" i="1" s="1"/>
  <c r="P1754" i="1" a="1"/>
  <c r="P1754" i="1"/>
  <c r="Q1754" i="1" s="1"/>
  <c r="P1755" i="1" a="1"/>
  <c r="P1755" i="1"/>
  <c r="Q1755" i="1" s="1"/>
  <c r="P1756" i="1" a="1"/>
  <c r="P1756" i="1"/>
  <c r="Q1756" i="1" s="1"/>
  <c r="P1757" i="1" a="1"/>
  <c r="P1757" i="1"/>
  <c r="Q1757" i="1" s="1"/>
  <c r="P1758" i="1" a="1"/>
  <c r="P1758" i="1"/>
  <c r="Q1758" i="1" s="1"/>
  <c r="P1759" i="1" a="1"/>
  <c r="P1759" i="1"/>
  <c r="Q1759" i="1" s="1"/>
  <c r="P1760" i="1" a="1"/>
  <c r="P1760" i="1"/>
  <c r="Q1760" i="1" s="1"/>
  <c r="P1761" i="1" a="1"/>
  <c r="P1761" i="1"/>
  <c r="Q1761" i="1" s="1"/>
  <c r="P1762" i="1" a="1"/>
  <c r="P1762" i="1"/>
  <c r="Q1762" i="1" s="1"/>
  <c r="P1763" i="1" a="1"/>
  <c r="P1763" i="1"/>
  <c r="Q1763" i="1" s="1"/>
  <c r="P1764" i="1" a="1"/>
  <c r="P1764" i="1"/>
  <c r="Q1764" i="1" s="1"/>
  <c r="P1765" i="1" a="1"/>
  <c r="P1765" i="1"/>
  <c r="Q1765" i="1" s="1"/>
  <c r="P1766" i="1" a="1"/>
  <c r="P1766" i="1"/>
  <c r="Q1766" i="1" s="1"/>
  <c r="P1767" i="1" a="1"/>
  <c r="P1767" i="1"/>
  <c r="Q1767" i="1" s="1"/>
  <c r="P1768" i="1" a="1"/>
  <c r="P1768" i="1"/>
  <c r="Q1768" i="1" s="1"/>
  <c r="P1769" i="1" a="1"/>
  <c r="P1769" i="1"/>
  <c r="Q1769" i="1" s="1"/>
  <c r="P1770" i="1" a="1"/>
  <c r="P1770" i="1"/>
  <c r="P1771" i="1" a="1"/>
  <c r="P1771" i="1"/>
  <c r="Q1771" i="1" s="1"/>
  <c r="P1772" i="1" a="1"/>
  <c r="P1772" i="1"/>
  <c r="Q1772" i="1" s="1"/>
  <c r="P1773" i="1" a="1"/>
  <c r="P1773" i="1"/>
  <c r="Q1773" i="1" s="1"/>
  <c r="P1774" i="1" a="1"/>
  <c r="P1774" i="1"/>
  <c r="Q1774" i="1" s="1"/>
  <c r="P1775" i="1" a="1"/>
  <c r="P1775" i="1"/>
  <c r="Q1775" i="1" s="1"/>
  <c r="P1776" i="1" a="1"/>
  <c r="P1776" i="1"/>
  <c r="Q1776" i="1" s="1"/>
  <c r="P1777" i="1" a="1"/>
  <c r="P1777" i="1"/>
  <c r="Q1777" i="1" s="1"/>
  <c r="P1778" i="1" a="1"/>
  <c r="P1778" i="1"/>
  <c r="Q1778" i="1" s="1"/>
  <c r="P1779" i="1" a="1"/>
  <c r="P1779" i="1"/>
  <c r="P1780" i="1" a="1"/>
  <c r="P1780" i="1"/>
  <c r="Q1780" i="1" s="1"/>
  <c r="P1781" i="1" a="1"/>
  <c r="P1781" i="1"/>
  <c r="Q1781" i="1" s="1"/>
  <c r="P1782" i="1" a="1"/>
  <c r="P1782" i="1"/>
  <c r="Q1782" i="1" s="1"/>
  <c r="P1783" i="1" a="1"/>
  <c r="P1783" i="1"/>
  <c r="Q1783" i="1" s="1"/>
  <c r="P1784" i="1" a="1"/>
  <c r="P1784" i="1"/>
  <c r="Q1784" i="1" s="1"/>
  <c r="P1785" i="1" a="1"/>
  <c r="P1785" i="1"/>
  <c r="Q1785" i="1" s="1"/>
  <c r="P1786" i="1" a="1"/>
  <c r="P1786" i="1"/>
  <c r="Q1786" i="1" s="1"/>
  <c r="P1787" i="1" a="1"/>
  <c r="P1787" i="1"/>
  <c r="Q1787" i="1" s="1"/>
  <c r="P1788" i="1" a="1"/>
  <c r="P1788" i="1"/>
  <c r="Q1788" i="1" s="1"/>
  <c r="P1789" i="1" a="1"/>
  <c r="P1789" i="1"/>
  <c r="Q1789" i="1" s="1"/>
  <c r="P1790" i="1" a="1"/>
  <c r="P1790" i="1"/>
  <c r="Q1790" i="1" s="1"/>
  <c r="P1791" i="1" a="1"/>
  <c r="P1791" i="1"/>
  <c r="Q1791" i="1" s="1"/>
  <c r="P1792" i="1" a="1"/>
  <c r="P1792" i="1"/>
  <c r="Q1792" i="1" s="1"/>
  <c r="P1793" i="1" a="1"/>
  <c r="P1793" i="1"/>
  <c r="Q1793" i="1" s="1"/>
  <c r="P1794" i="1" a="1"/>
  <c r="P1794" i="1"/>
  <c r="Q1794" i="1" s="1"/>
  <c r="P1795" i="1" a="1"/>
  <c r="P1795" i="1"/>
  <c r="Q1795" i="1" s="1"/>
  <c r="P1796" i="1" a="1"/>
  <c r="P1796" i="1"/>
  <c r="Q1796" i="1" s="1"/>
  <c r="P1797" i="1" a="1"/>
  <c r="P1797" i="1"/>
  <c r="Q1797" i="1" s="1"/>
  <c r="P1798" i="1" a="1"/>
  <c r="P1798" i="1"/>
  <c r="Q1798" i="1" s="1"/>
  <c r="P1799" i="1" a="1"/>
  <c r="P1799" i="1"/>
  <c r="Q1799" i="1" s="1"/>
  <c r="P1800" i="1" a="1"/>
  <c r="P1800" i="1"/>
  <c r="Q1800" i="1" s="1"/>
  <c r="P1801" i="1" a="1"/>
  <c r="P1801" i="1"/>
  <c r="Q1801" i="1" s="1"/>
  <c r="P1802" i="1" a="1"/>
  <c r="P1802" i="1"/>
  <c r="Q1802" i="1" s="1"/>
  <c r="P1803" i="1" a="1"/>
  <c r="P1803" i="1"/>
  <c r="Q1803" i="1" s="1"/>
  <c r="P1804" i="1" a="1"/>
  <c r="P1804" i="1"/>
  <c r="Q1804" i="1" s="1"/>
  <c r="P1805" i="1" a="1"/>
  <c r="P1805" i="1"/>
  <c r="Q1805" i="1" s="1"/>
  <c r="P1806" i="1" a="1"/>
  <c r="P1806" i="1"/>
  <c r="Q1806" i="1" s="1"/>
  <c r="P1807" i="1" a="1"/>
  <c r="P1807" i="1"/>
  <c r="Q1807" i="1" s="1"/>
  <c r="P1808" i="1" a="1"/>
  <c r="P1808" i="1"/>
  <c r="Q1808" i="1" s="1"/>
  <c r="P1809" i="1" a="1"/>
  <c r="P1809" i="1"/>
  <c r="Q1809" i="1" s="1"/>
  <c r="P1810" i="1" a="1"/>
  <c r="P1810" i="1"/>
  <c r="Q1810" i="1" s="1"/>
  <c r="P1811" i="1" a="1"/>
  <c r="P1811" i="1"/>
  <c r="Q1811" i="1" s="1"/>
  <c r="P1812" i="1" a="1"/>
  <c r="P1812" i="1"/>
  <c r="Q1812" i="1" s="1"/>
  <c r="P1813" i="1" a="1"/>
  <c r="P1813" i="1"/>
  <c r="Q1813" i="1" s="1"/>
  <c r="P1814" i="1" a="1"/>
  <c r="P1814" i="1"/>
  <c r="Q1814" i="1" s="1"/>
  <c r="P1815" i="1" a="1"/>
  <c r="P1815" i="1"/>
  <c r="Q1815" i="1" s="1"/>
  <c r="P1816" i="1" a="1"/>
  <c r="P1816" i="1"/>
  <c r="P1817" i="1" a="1"/>
  <c r="P1817" i="1"/>
  <c r="Q1817" i="1" s="1"/>
  <c r="P1818" i="1" a="1"/>
  <c r="P1818" i="1"/>
  <c r="Q1818" i="1" s="1"/>
  <c r="P1819" i="1" a="1"/>
  <c r="P1819" i="1"/>
  <c r="Q1819" i="1" s="1"/>
  <c r="P1820" i="1" a="1"/>
  <c r="P1820" i="1"/>
  <c r="Q1820" i="1" s="1"/>
  <c r="P1821" i="1" a="1"/>
  <c r="P1821" i="1"/>
  <c r="Q1821" i="1" s="1"/>
  <c r="P1822" i="1" a="1"/>
  <c r="P1822" i="1"/>
  <c r="Q1822" i="1" s="1"/>
  <c r="P1823" i="1" a="1"/>
  <c r="P1823" i="1"/>
  <c r="Q1823" i="1" s="1"/>
  <c r="P1824" i="1" a="1"/>
  <c r="P1824" i="1"/>
  <c r="P1825" i="1" a="1"/>
  <c r="P1825" i="1"/>
  <c r="Q1825" i="1" s="1"/>
  <c r="P1826" i="1" a="1"/>
  <c r="P1826" i="1"/>
  <c r="Q1826" i="1" s="1"/>
  <c r="P1827" i="1" a="1"/>
  <c r="P1827" i="1"/>
  <c r="P1828" i="1" a="1"/>
  <c r="P1828" i="1"/>
  <c r="Q1828" i="1" s="1"/>
  <c r="P1829" i="1" a="1"/>
  <c r="P1829" i="1"/>
  <c r="Q1829" i="1" s="1"/>
  <c r="P1830" i="1" a="1"/>
  <c r="P1830" i="1"/>
  <c r="Q1830" i="1" s="1"/>
  <c r="P1831" i="1" a="1"/>
  <c r="P1831" i="1"/>
  <c r="Q1831" i="1" s="1"/>
  <c r="P1832" i="1" a="1"/>
  <c r="P1832" i="1"/>
  <c r="Q1832" i="1" s="1"/>
  <c r="P1833" i="1" a="1"/>
  <c r="P1833" i="1"/>
  <c r="Q1833" i="1" s="1"/>
  <c r="P1834" i="1" a="1"/>
  <c r="P1834" i="1"/>
  <c r="Q1834" i="1" s="1"/>
  <c r="P1835" i="1" a="1"/>
  <c r="P1835" i="1"/>
  <c r="Q1835" i="1" s="1"/>
  <c r="P1836" i="1" a="1"/>
  <c r="P1836" i="1"/>
  <c r="Q1836" i="1" s="1"/>
  <c r="P1837" i="1" a="1"/>
  <c r="P1837" i="1"/>
  <c r="Q1837" i="1" s="1"/>
  <c r="P1838" i="1" a="1"/>
  <c r="P1838" i="1"/>
  <c r="Q1838" i="1" s="1"/>
  <c r="P1839" i="1" a="1"/>
  <c r="P1839" i="1"/>
  <c r="P1840" i="1" a="1"/>
  <c r="P1840" i="1"/>
  <c r="P1841" i="1" a="1"/>
  <c r="P1841" i="1"/>
  <c r="Q1841" i="1" s="1"/>
  <c r="P1842" i="1" a="1"/>
  <c r="P1842" i="1"/>
  <c r="Q1842" i="1" s="1"/>
  <c r="P1843" i="1" a="1"/>
  <c r="P1843" i="1"/>
  <c r="Q1843" i="1" s="1"/>
  <c r="P1844" i="1" a="1"/>
  <c r="P1844" i="1"/>
  <c r="P1845" i="1" a="1"/>
  <c r="P1845" i="1"/>
  <c r="Q1845" i="1" s="1"/>
  <c r="P1846" i="1" a="1"/>
  <c r="P1846" i="1"/>
  <c r="Q1846" i="1" s="1"/>
  <c r="P1847" i="1" a="1"/>
  <c r="P1847" i="1"/>
  <c r="Q1847" i="1" s="1"/>
  <c r="P1848" i="1" a="1"/>
  <c r="P1848" i="1"/>
  <c r="Q1848" i="1" s="1"/>
  <c r="P1849" i="1" a="1"/>
  <c r="P1849" i="1"/>
  <c r="Q1849" i="1" s="1"/>
  <c r="P1850" i="1" a="1"/>
  <c r="P1850" i="1"/>
  <c r="Q1850" i="1" s="1"/>
  <c r="P1851" i="1" a="1"/>
  <c r="P1851" i="1"/>
  <c r="Q1851" i="1" s="1"/>
  <c r="P1852" i="1" a="1"/>
  <c r="P1852" i="1"/>
  <c r="Q1852" i="1" s="1"/>
  <c r="P1853" i="1" a="1"/>
  <c r="P1853" i="1"/>
  <c r="Q1853" i="1" s="1"/>
  <c r="P1854" i="1" a="1"/>
  <c r="P1854" i="1"/>
  <c r="Q1854" i="1" s="1"/>
  <c r="P1855" i="1" a="1"/>
  <c r="P1855" i="1"/>
  <c r="Q1855" i="1" s="1"/>
  <c r="P1856" i="1" a="1"/>
  <c r="P1856" i="1"/>
  <c r="Q1856" i="1" s="1"/>
  <c r="P1857" i="1" a="1"/>
  <c r="P1857" i="1"/>
  <c r="Q1857" i="1" s="1"/>
  <c r="P1858" i="1" a="1"/>
  <c r="P1858" i="1"/>
  <c r="Q1858" i="1" s="1"/>
  <c r="P1859" i="1" a="1"/>
  <c r="P1859" i="1"/>
  <c r="Q1859" i="1" s="1"/>
  <c r="P1860" i="1" a="1"/>
  <c r="P1860" i="1"/>
  <c r="Q1860" i="1" s="1"/>
  <c r="P1861" i="1" a="1"/>
  <c r="P1861" i="1"/>
  <c r="Q1861" i="1" s="1"/>
  <c r="P1862" i="1" a="1"/>
  <c r="P1862" i="1"/>
  <c r="Q1862" i="1" s="1"/>
  <c r="P1863" i="1" a="1"/>
  <c r="P1863" i="1"/>
  <c r="Q1863" i="1" s="1"/>
  <c r="P1864" i="1" a="1"/>
  <c r="P1864" i="1"/>
  <c r="Q1864" i="1" s="1"/>
  <c r="P1865" i="1" a="1"/>
  <c r="P1865" i="1"/>
  <c r="Q1865" i="1" s="1"/>
  <c r="P1866" i="1" a="1"/>
  <c r="P1866" i="1"/>
  <c r="Q1866" i="1" s="1"/>
  <c r="P1867" i="1" a="1"/>
  <c r="P1867" i="1"/>
  <c r="Q1867" i="1" s="1"/>
  <c r="P1868" i="1" a="1"/>
  <c r="P1868" i="1"/>
  <c r="P1869" i="1" a="1"/>
  <c r="P1869" i="1"/>
  <c r="Q1869" i="1" s="1"/>
  <c r="P1870" i="1" a="1"/>
  <c r="P1870" i="1"/>
  <c r="Q1870" i="1" s="1"/>
  <c r="P1871" i="1" a="1"/>
  <c r="P1871" i="1"/>
  <c r="Q1871" i="1" s="1"/>
  <c r="P1872" i="1" a="1"/>
  <c r="P1872" i="1"/>
  <c r="Q1872" i="1" s="1"/>
  <c r="P1873" i="1" a="1"/>
  <c r="P1873" i="1"/>
  <c r="Q1873" i="1" s="1"/>
  <c r="P1874" i="1" a="1"/>
  <c r="P1874" i="1"/>
  <c r="Q1874" i="1" s="1"/>
  <c r="P1875" i="1" a="1"/>
  <c r="P1875" i="1"/>
  <c r="Q1875" i="1" s="1"/>
  <c r="P1876" i="1" a="1"/>
  <c r="P1876" i="1"/>
  <c r="Q1876" i="1" s="1"/>
  <c r="P1877" i="1" a="1"/>
  <c r="P1877" i="1"/>
  <c r="Q1877" i="1" s="1"/>
  <c r="P1878" i="1" a="1"/>
  <c r="P1878" i="1"/>
  <c r="Q1878" i="1" s="1"/>
  <c r="P1879" i="1" a="1"/>
  <c r="P1879" i="1"/>
  <c r="Q1879" i="1" s="1"/>
  <c r="P1880" i="1" a="1"/>
  <c r="P1880" i="1"/>
  <c r="Q1880" i="1" s="1"/>
  <c r="P1881" i="1" a="1"/>
  <c r="P1881" i="1"/>
  <c r="Q1881" i="1" s="1"/>
  <c r="P1882" i="1" a="1"/>
  <c r="P1882" i="1"/>
  <c r="Q1882" i="1" s="1"/>
  <c r="P1883" i="1" a="1"/>
  <c r="P1883" i="1"/>
  <c r="Q1883" i="1" s="1"/>
  <c r="P1884" i="1" a="1"/>
  <c r="P1884" i="1"/>
  <c r="Q1884" i="1" s="1"/>
  <c r="P1885" i="1" a="1"/>
  <c r="P1885" i="1"/>
  <c r="Q1885" i="1" s="1"/>
  <c r="P1886" i="1" a="1"/>
  <c r="P1886" i="1"/>
  <c r="Q1886" i="1" s="1"/>
  <c r="P1887" i="1" a="1"/>
  <c r="P1887" i="1"/>
  <c r="Q1887" i="1" s="1"/>
  <c r="P1888" i="1" a="1"/>
  <c r="P1888" i="1"/>
  <c r="Q1888" i="1" s="1"/>
  <c r="P1889" i="1" a="1"/>
  <c r="P1889" i="1"/>
  <c r="Q1889" i="1" s="1"/>
  <c r="P1890" i="1" a="1"/>
  <c r="P1890" i="1"/>
  <c r="Q1890" i="1" s="1"/>
  <c r="P1891" i="1" a="1"/>
  <c r="P1891" i="1"/>
  <c r="Q1891" i="1" s="1"/>
  <c r="P1892" i="1" a="1"/>
  <c r="P1892" i="1"/>
  <c r="Q1892" i="1" s="1"/>
  <c r="P1893" i="1" a="1"/>
  <c r="P1893" i="1"/>
  <c r="Q1893" i="1" s="1"/>
  <c r="P1894" i="1" a="1"/>
  <c r="P1894" i="1"/>
  <c r="Q1894" i="1" s="1"/>
  <c r="P1895" i="1" a="1"/>
  <c r="P1895" i="1"/>
  <c r="Q1895" i="1" s="1"/>
  <c r="P1896" i="1" a="1"/>
  <c r="P1896" i="1"/>
  <c r="Q1896" i="1" s="1"/>
  <c r="P1897" i="1" a="1"/>
  <c r="P1897" i="1"/>
  <c r="Q1897" i="1" s="1"/>
  <c r="P1898" i="1" a="1"/>
  <c r="P1898" i="1"/>
  <c r="Q1898" i="1" s="1"/>
  <c r="P1899" i="1" a="1"/>
  <c r="P1899" i="1"/>
  <c r="Q1899" i="1" s="1"/>
  <c r="P1900" i="1" a="1"/>
  <c r="P1900" i="1"/>
  <c r="Q1900" i="1" s="1"/>
  <c r="P1901" i="1" a="1"/>
  <c r="P1901" i="1"/>
  <c r="Q1901" i="1" s="1"/>
  <c r="P1902" i="1" a="1"/>
  <c r="P1902" i="1"/>
  <c r="Q1902" i="1" s="1"/>
  <c r="P1903" i="1" a="1"/>
  <c r="P1903" i="1"/>
  <c r="Q1903" i="1" s="1"/>
  <c r="P1904" i="1" a="1"/>
  <c r="P1904" i="1"/>
  <c r="Q1904" i="1" s="1"/>
  <c r="P1905" i="1" a="1"/>
  <c r="P1905" i="1"/>
  <c r="Q1905" i="1" s="1"/>
  <c r="P1906" i="1" a="1"/>
  <c r="P1906" i="1"/>
  <c r="Q1906" i="1" s="1"/>
  <c r="P1907" i="1" a="1"/>
  <c r="P1907" i="1"/>
  <c r="Q1907" i="1" s="1"/>
  <c r="P1908" i="1" a="1"/>
  <c r="P1908" i="1"/>
  <c r="Q1908" i="1" s="1"/>
  <c r="P1909" i="1" a="1"/>
  <c r="P1909" i="1"/>
  <c r="Q1909" i="1" s="1"/>
  <c r="P1910" i="1" a="1"/>
  <c r="P1910" i="1"/>
  <c r="Q1910" i="1" s="1"/>
  <c r="P1911" i="1" a="1"/>
  <c r="P1911" i="1"/>
  <c r="Q1911" i="1" s="1"/>
  <c r="P1912" i="1" a="1"/>
  <c r="P1912" i="1"/>
  <c r="Q1912" i="1" s="1"/>
  <c r="P1913" i="1" a="1"/>
  <c r="P1913" i="1"/>
  <c r="Q1913" i="1" s="1"/>
  <c r="P1914" i="1" a="1"/>
  <c r="P1914" i="1"/>
  <c r="Q1914" i="1" s="1"/>
  <c r="P1915" i="1" a="1"/>
  <c r="P1915" i="1"/>
  <c r="Q1915" i="1" s="1"/>
  <c r="P1916" i="1" a="1"/>
  <c r="P1916" i="1"/>
  <c r="Q1916" i="1" s="1"/>
  <c r="P1917" i="1" a="1"/>
  <c r="P1917" i="1"/>
  <c r="Q1917" i="1" s="1"/>
  <c r="P1918" i="1" a="1"/>
  <c r="P1918" i="1"/>
  <c r="Q1918" i="1" s="1"/>
  <c r="P1919" i="1" a="1"/>
  <c r="P1919" i="1"/>
  <c r="Q1919" i="1" s="1"/>
  <c r="P1920" i="1" a="1"/>
  <c r="P1920" i="1"/>
  <c r="Q1920" i="1" s="1"/>
  <c r="P1921" i="1" a="1"/>
  <c r="P1921" i="1"/>
  <c r="Q1921" i="1" s="1"/>
  <c r="P1922" i="1" a="1"/>
  <c r="P1922" i="1"/>
  <c r="Q1922" i="1" s="1"/>
  <c r="P1923" i="1" a="1"/>
  <c r="P1923" i="1"/>
  <c r="Q1923" i="1" s="1"/>
  <c r="P1924" i="1" a="1"/>
  <c r="P1924" i="1"/>
  <c r="Q1924" i="1" s="1"/>
  <c r="P1925" i="1" a="1"/>
  <c r="P1925" i="1"/>
  <c r="Q1925" i="1" s="1"/>
  <c r="P1926" i="1" a="1"/>
  <c r="P1926" i="1"/>
  <c r="Q1926" i="1" s="1"/>
  <c r="P1927" i="1" a="1"/>
  <c r="P1927" i="1"/>
  <c r="Q1927" i="1" s="1"/>
  <c r="P1928" i="1" a="1"/>
  <c r="P1928" i="1"/>
  <c r="Q1928" i="1" s="1"/>
  <c r="P1929" i="1" a="1"/>
  <c r="P1929" i="1"/>
  <c r="Q1929" i="1" s="1"/>
  <c r="P1930" i="1" a="1"/>
  <c r="P1930" i="1"/>
  <c r="Q1930" i="1" s="1"/>
  <c r="P1931" i="1" a="1"/>
  <c r="P1931" i="1"/>
  <c r="Q1931" i="1" s="1"/>
  <c r="P1932" i="1" a="1"/>
  <c r="P1932" i="1"/>
  <c r="Q1932" i="1" s="1"/>
  <c r="P1933" i="1" a="1"/>
  <c r="P1933" i="1"/>
  <c r="Q1933" i="1" s="1"/>
  <c r="P1934" i="1" a="1"/>
  <c r="P1934" i="1"/>
  <c r="Q1934" i="1" s="1"/>
  <c r="P1935" i="1" a="1"/>
  <c r="P1935" i="1"/>
  <c r="Q1935" i="1" s="1"/>
  <c r="P1936" i="1" a="1"/>
  <c r="P1936" i="1"/>
  <c r="Q1936" i="1" s="1"/>
  <c r="P1937" i="1" a="1"/>
  <c r="P1937" i="1"/>
  <c r="Q1937" i="1" s="1"/>
  <c r="P1938" i="1" a="1"/>
  <c r="P1938" i="1"/>
  <c r="Q1938" i="1" s="1"/>
  <c r="P1939" i="1" a="1"/>
  <c r="P1939" i="1"/>
  <c r="Q1939" i="1" s="1"/>
  <c r="P1940" i="1" a="1"/>
  <c r="P1940" i="1"/>
  <c r="Q1940" i="1" s="1"/>
  <c r="P1941" i="1" a="1"/>
  <c r="P1941" i="1"/>
  <c r="Q1941" i="1" s="1"/>
  <c r="P1942" i="1" a="1"/>
  <c r="P1942" i="1"/>
  <c r="Q1942" i="1" s="1"/>
  <c r="P1943" i="1" a="1"/>
  <c r="P1943" i="1"/>
  <c r="Q1943" i="1" s="1"/>
  <c r="P1944" i="1" a="1"/>
  <c r="P1944" i="1"/>
  <c r="Q1944" i="1" s="1"/>
  <c r="P1945" i="1" a="1"/>
  <c r="P1945" i="1"/>
  <c r="Q1945" i="1" s="1"/>
  <c r="P1946" i="1" a="1"/>
  <c r="P1946" i="1"/>
  <c r="Q1946" i="1" s="1"/>
  <c r="P1947" i="1" a="1"/>
  <c r="P1947" i="1"/>
  <c r="Q1947" i="1" s="1"/>
  <c r="P1948" i="1" a="1"/>
  <c r="P1948" i="1"/>
  <c r="Q1948" i="1" s="1"/>
  <c r="P1949" i="1" a="1"/>
  <c r="P1949" i="1"/>
  <c r="Q1949" i="1" s="1"/>
  <c r="P1950" i="1" a="1"/>
  <c r="P1950" i="1"/>
  <c r="Q1950" i="1" s="1"/>
  <c r="P1951" i="1" a="1"/>
  <c r="P1951" i="1"/>
  <c r="Q1951" i="1" s="1"/>
  <c r="P1952" i="1" a="1"/>
  <c r="P1952" i="1"/>
  <c r="Q1952" i="1" s="1"/>
  <c r="P1953" i="1" a="1"/>
  <c r="P1953" i="1"/>
  <c r="P1954" i="1" a="1"/>
  <c r="P1954" i="1"/>
  <c r="Q1954" i="1" s="1"/>
  <c r="P1955" i="1" a="1"/>
  <c r="P1955" i="1"/>
  <c r="Q1955" i="1" s="1"/>
  <c r="P1956" i="1" a="1"/>
  <c r="P1956" i="1"/>
  <c r="Q1956" i="1" s="1"/>
  <c r="P1957" i="1" a="1"/>
  <c r="P1957" i="1"/>
  <c r="Q1957" i="1" s="1"/>
  <c r="P1958" i="1" a="1"/>
  <c r="P1958" i="1"/>
  <c r="Q1958" i="1" s="1"/>
  <c r="P1959" i="1" a="1"/>
  <c r="P1959" i="1"/>
  <c r="Q1959" i="1" s="1"/>
  <c r="P1960" i="1" a="1"/>
  <c r="P1960" i="1"/>
  <c r="Q1960" i="1" s="1"/>
  <c r="P1961" i="1" a="1"/>
  <c r="P1961" i="1"/>
  <c r="Q1961" i="1" s="1"/>
  <c r="P1962" i="1" a="1"/>
  <c r="P1962" i="1"/>
  <c r="Q1962" i="1" s="1"/>
  <c r="P1963" i="1" a="1"/>
  <c r="P1963" i="1"/>
  <c r="Q1963" i="1" s="1"/>
  <c r="P1964" i="1" a="1"/>
  <c r="P1964" i="1"/>
  <c r="Q1964" i="1" s="1"/>
  <c r="P1965" i="1" a="1"/>
  <c r="P1965" i="1"/>
  <c r="Q1965" i="1" s="1"/>
  <c r="P1966" i="1" a="1"/>
  <c r="P1966" i="1"/>
  <c r="Q1966" i="1" s="1"/>
  <c r="P1967" i="1" a="1"/>
  <c r="P1967" i="1"/>
  <c r="Q1967" i="1" s="1"/>
  <c r="P1968" i="1" a="1"/>
  <c r="P1968" i="1"/>
  <c r="Q1968" i="1" s="1"/>
  <c r="P1969" i="1" a="1"/>
  <c r="P1969" i="1"/>
  <c r="Q1969" i="1" s="1"/>
  <c r="P1970" i="1" a="1"/>
  <c r="P1970" i="1"/>
  <c r="Q1970" i="1" s="1"/>
  <c r="P1971" i="1" a="1"/>
  <c r="P1971" i="1"/>
  <c r="Q1971" i="1" s="1"/>
  <c r="P1972" i="1" a="1"/>
  <c r="P1972" i="1"/>
  <c r="Q1972" i="1" s="1"/>
  <c r="P1973" i="1" a="1"/>
  <c r="P1973" i="1"/>
  <c r="Q1973" i="1" s="1"/>
  <c r="P1974" i="1" a="1"/>
  <c r="P1974" i="1"/>
  <c r="Q1974" i="1" s="1"/>
  <c r="P1975" i="1" a="1"/>
  <c r="P1975" i="1"/>
  <c r="Q1975" i="1" s="1"/>
  <c r="P1976" i="1" a="1"/>
  <c r="P1976" i="1"/>
  <c r="Q1976" i="1" s="1"/>
  <c r="P1977" i="1" a="1"/>
  <c r="P1977" i="1"/>
  <c r="Q1977" i="1" s="1"/>
  <c r="P1978" i="1" a="1"/>
  <c r="P1978" i="1"/>
  <c r="Q1978" i="1" s="1"/>
  <c r="P1979" i="1" a="1"/>
  <c r="P1979" i="1"/>
  <c r="Q1979" i="1" s="1"/>
  <c r="P1980" i="1" a="1"/>
  <c r="P1980" i="1"/>
  <c r="Q1980" i="1" s="1"/>
  <c r="P1981" i="1" a="1"/>
  <c r="P1981" i="1"/>
  <c r="Q1981" i="1" s="1"/>
  <c r="P1982" i="1" a="1"/>
  <c r="P1982" i="1"/>
  <c r="Q1982" i="1" s="1"/>
  <c r="P1983" i="1" a="1"/>
  <c r="P1983" i="1"/>
  <c r="Q1983" i="1" s="1"/>
  <c r="P1984" i="1" a="1"/>
  <c r="P1984" i="1"/>
  <c r="Q1984" i="1" s="1"/>
  <c r="P1985" i="1" a="1"/>
  <c r="P1985" i="1"/>
  <c r="Q1985" i="1" s="1"/>
  <c r="P1986" i="1" a="1"/>
  <c r="P1986" i="1"/>
  <c r="Q1986" i="1" s="1"/>
  <c r="P1987" i="1" a="1"/>
  <c r="P1987" i="1"/>
  <c r="Q1987" i="1" s="1"/>
  <c r="P1988" i="1" a="1"/>
  <c r="P1988" i="1"/>
  <c r="Q1988" i="1" s="1"/>
  <c r="P1989" i="1" a="1"/>
  <c r="P1989" i="1"/>
  <c r="Q1989" i="1" s="1"/>
  <c r="P1990" i="1" a="1"/>
  <c r="P1990" i="1"/>
  <c r="Q1990" i="1" s="1"/>
  <c r="P1991" i="1" a="1"/>
  <c r="P1991" i="1"/>
  <c r="Q1991" i="1" s="1"/>
  <c r="P1992" i="1" a="1"/>
  <c r="P1992" i="1"/>
  <c r="Q1992" i="1" s="1"/>
  <c r="P1993" i="1" a="1"/>
  <c r="P1993" i="1"/>
  <c r="Q1993" i="1" s="1"/>
  <c r="P1994" i="1" a="1"/>
  <c r="P1994" i="1"/>
  <c r="Q1994" i="1" s="1"/>
  <c r="P1995" i="1" a="1"/>
  <c r="P1995" i="1"/>
  <c r="Q1995" i="1" s="1"/>
  <c r="P1996" i="1" a="1"/>
  <c r="P1996" i="1"/>
  <c r="Q1996" i="1" s="1"/>
  <c r="P1997" i="1" a="1"/>
  <c r="P1997" i="1"/>
  <c r="Q1997" i="1" s="1"/>
  <c r="P1998" i="1" a="1"/>
  <c r="P1998" i="1"/>
  <c r="Q1998" i="1" s="1"/>
  <c r="P1999" i="1" a="1"/>
  <c r="P1999" i="1"/>
  <c r="Q1999" i="1" s="1"/>
  <c r="P2000" i="1" a="1"/>
  <c r="P2000" i="1"/>
  <c r="Q2000" i="1" s="1"/>
  <c r="P2001" i="1" a="1"/>
  <c r="P2001" i="1"/>
  <c r="Q2001" i="1" s="1"/>
  <c r="P2002" i="1" a="1"/>
  <c r="P2002" i="1"/>
  <c r="Q2002" i="1" s="1"/>
  <c r="P2003" i="1" a="1"/>
  <c r="P2003" i="1"/>
  <c r="Q2003" i="1" s="1"/>
  <c r="P2004" i="1" a="1"/>
  <c r="P2004" i="1"/>
  <c r="Q2004" i="1" s="1"/>
  <c r="P2005" i="1" a="1"/>
  <c r="P2005" i="1"/>
  <c r="Q2005" i="1" s="1"/>
  <c r="P2006" i="1" a="1"/>
  <c r="P2006" i="1"/>
  <c r="Q2006" i="1" s="1"/>
  <c r="P2007" i="1" a="1"/>
  <c r="P2007" i="1"/>
  <c r="Q2007" i="1" s="1"/>
  <c r="P2008" i="1" a="1"/>
  <c r="P2008" i="1"/>
  <c r="Q2008" i="1" s="1"/>
  <c r="P2009" i="1" a="1"/>
  <c r="P2009" i="1"/>
  <c r="Q2009" i="1" s="1"/>
  <c r="P2010" i="1" a="1"/>
  <c r="P2010" i="1"/>
  <c r="Q2010" i="1" s="1"/>
  <c r="P2011" i="1" a="1"/>
  <c r="P2011" i="1"/>
  <c r="Q2011" i="1" s="1"/>
  <c r="P2012" i="1" a="1"/>
  <c r="P2012" i="1"/>
  <c r="Q2012" i="1" s="1"/>
  <c r="P2013" i="1" a="1"/>
  <c r="P2013" i="1"/>
  <c r="Q2013" i="1" s="1"/>
  <c r="P2014" i="1" a="1"/>
  <c r="P2014" i="1"/>
  <c r="Q2014" i="1" s="1"/>
  <c r="P2015" i="1" a="1"/>
  <c r="P2015" i="1"/>
  <c r="Q2015" i="1" s="1"/>
  <c r="P2016" i="1" a="1"/>
  <c r="P2016" i="1"/>
  <c r="Q2016" i="1" s="1"/>
  <c r="P2017" i="1" a="1"/>
  <c r="P2017" i="1"/>
  <c r="Q2017" i="1" s="1"/>
  <c r="P2018" i="1" a="1"/>
  <c r="P2018" i="1"/>
  <c r="Q2018" i="1" s="1"/>
  <c r="P2019" i="1" a="1"/>
  <c r="P2019" i="1"/>
  <c r="Q2019" i="1" s="1"/>
  <c r="P2020" i="1" a="1"/>
  <c r="P2020" i="1"/>
  <c r="Q2020" i="1" s="1"/>
  <c r="P2021" i="1" a="1"/>
  <c r="P2021" i="1"/>
  <c r="Q2021" i="1" s="1"/>
  <c r="P2022" i="1" a="1"/>
  <c r="P2022" i="1"/>
  <c r="Q2022" i="1" s="1"/>
  <c r="P2023" i="1" a="1"/>
  <c r="P2023" i="1"/>
  <c r="Q2023" i="1" s="1"/>
  <c r="P2024" i="1" a="1"/>
  <c r="P2024" i="1"/>
  <c r="Q2024" i="1" s="1"/>
  <c r="P2025" i="1" a="1"/>
  <c r="P2025" i="1"/>
  <c r="Q2025" i="1" s="1"/>
  <c r="P2026" i="1" a="1"/>
  <c r="P2026" i="1"/>
  <c r="Q2026" i="1" s="1"/>
  <c r="P2027" i="1" a="1"/>
  <c r="P2027" i="1"/>
  <c r="Q2027" i="1" s="1"/>
  <c r="P2028" i="1" a="1"/>
  <c r="P2028" i="1"/>
  <c r="Q2028" i="1" s="1"/>
  <c r="P2029" i="1" a="1"/>
  <c r="P2029" i="1"/>
  <c r="Q2029" i="1" s="1"/>
  <c r="P2030" i="1" a="1"/>
  <c r="P2030" i="1"/>
  <c r="Q2030" i="1" s="1"/>
  <c r="P2031" i="1" a="1"/>
  <c r="P2031" i="1"/>
  <c r="Q2031" i="1" s="1"/>
  <c r="P2032" i="1" a="1"/>
  <c r="P2032" i="1"/>
  <c r="Q2032" i="1" s="1"/>
  <c r="P2033" i="1" a="1"/>
  <c r="P2033" i="1"/>
  <c r="Q2033" i="1" s="1"/>
  <c r="P2034" i="1" a="1"/>
  <c r="P2034" i="1"/>
  <c r="P2035" i="1" a="1"/>
  <c r="P2035" i="1"/>
  <c r="Q2035" i="1" s="1"/>
  <c r="P2036" i="1" a="1"/>
  <c r="P2036" i="1"/>
  <c r="Q2036" i="1" s="1"/>
  <c r="P2037" i="1" a="1"/>
  <c r="P2037" i="1"/>
  <c r="Q2037" i="1" s="1"/>
  <c r="P2038" i="1" a="1"/>
  <c r="P2038" i="1"/>
  <c r="Q2038" i="1" s="1"/>
  <c r="P2039" i="1" a="1"/>
  <c r="P2039" i="1"/>
  <c r="Q2039" i="1" s="1"/>
  <c r="P2040" i="1" a="1"/>
  <c r="P2040" i="1"/>
  <c r="Q2040" i="1" s="1"/>
  <c r="P2041" i="1" a="1"/>
  <c r="P2041" i="1"/>
  <c r="Q2041" i="1" s="1"/>
  <c r="P2042" i="1" a="1"/>
  <c r="P2042" i="1"/>
  <c r="Q2042" i="1" s="1"/>
  <c r="P2043" i="1" a="1"/>
  <c r="P2043" i="1"/>
  <c r="P2044" i="1" a="1"/>
  <c r="P2044" i="1"/>
  <c r="Q2044" i="1" s="1"/>
  <c r="P2045" i="1" a="1"/>
  <c r="P2045" i="1"/>
  <c r="Q2045" i="1" s="1"/>
  <c r="P2046" i="1" a="1"/>
  <c r="P2046" i="1"/>
  <c r="Q2046" i="1" s="1"/>
  <c r="P2047" i="1" a="1"/>
  <c r="P2047" i="1"/>
  <c r="Q2047" i="1" s="1"/>
  <c r="P2048" i="1" a="1"/>
  <c r="P2048" i="1"/>
  <c r="Q2048" i="1" s="1"/>
  <c r="P2049" i="1" a="1"/>
  <c r="P2049" i="1"/>
  <c r="Q2049" i="1" s="1"/>
  <c r="P2050" i="1" a="1"/>
  <c r="P2050" i="1"/>
  <c r="Q2050" i="1" s="1"/>
  <c r="P2051" i="1" a="1"/>
  <c r="P2051" i="1"/>
  <c r="Q2051" i="1" s="1"/>
  <c r="P2052" i="1" a="1"/>
  <c r="P2052" i="1"/>
  <c r="Q2052" i="1" s="1"/>
  <c r="P2053" i="1" a="1"/>
  <c r="P2053" i="1"/>
  <c r="Q2053" i="1" s="1"/>
  <c r="P2054" i="1" a="1"/>
  <c r="P2054" i="1"/>
  <c r="Q2054" i="1" s="1"/>
  <c r="P2055" i="1" a="1"/>
  <c r="P2055" i="1"/>
  <c r="Q2055" i="1" s="1"/>
  <c r="P2056" i="1" a="1"/>
  <c r="P2056" i="1"/>
  <c r="Q2056" i="1" s="1"/>
  <c r="P2057" i="1" a="1"/>
  <c r="P2057" i="1"/>
  <c r="Q2057" i="1" s="1"/>
  <c r="P2058" i="1" a="1"/>
  <c r="P2058" i="1"/>
  <c r="Q2058" i="1" s="1"/>
  <c r="P2059" i="1" a="1"/>
  <c r="P2059" i="1"/>
  <c r="Q2059" i="1" s="1"/>
  <c r="P2060" i="1" a="1"/>
  <c r="P2060" i="1"/>
  <c r="Q2060" i="1" s="1"/>
  <c r="P2061" i="1" a="1"/>
  <c r="P2061" i="1"/>
  <c r="Q2061" i="1" s="1"/>
  <c r="P2062" i="1" a="1"/>
  <c r="P2062" i="1"/>
  <c r="Q2062" i="1" s="1"/>
  <c r="P2063" i="1" a="1"/>
  <c r="P2063" i="1"/>
  <c r="Q2063" i="1" s="1"/>
  <c r="P2064" i="1" a="1"/>
  <c r="P2064" i="1"/>
  <c r="Q2064" i="1" s="1"/>
  <c r="P2065" i="1" a="1"/>
  <c r="P2065" i="1"/>
  <c r="Q2065" i="1" s="1"/>
  <c r="P2066" i="1" a="1"/>
  <c r="P2066" i="1"/>
  <c r="Q2066" i="1" s="1"/>
  <c r="P2067" i="1" a="1"/>
  <c r="P2067" i="1"/>
  <c r="Q2067" i="1" s="1"/>
  <c r="P2068" i="1" a="1"/>
  <c r="P2068" i="1"/>
  <c r="Q2068" i="1" s="1"/>
  <c r="P2069" i="1" a="1"/>
  <c r="P2069" i="1"/>
  <c r="Q2069" i="1" s="1"/>
  <c r="P2070" i="1" a="1"/>
  <c r="P2070" i="1"/>
  <c r="Q2070" i="1" s="1"/>
  <c r="P2071" i="1" a="1"/>
  <c r="P2071" i="1"/>
  <c r="Q2071" i="1" s="1"/>
  <c r="P2072" i="1" a="1"/>
  <c r="P2072" i="1"/>
  <c r="Q2072" i="1" s="1"/>
  <c r="P2073" i="1" a="1"/>
  <c r="P2073" i="1"/>
  <c r="Q2073" i="1" s="1"/>
  <c r="P2074" i="1" a="1"/>
  <c r="P2074" i="1"/>
  <c r="Q2074" i="1" s="1"/>
  <c r="P2075" i="1" a="1"/>
  <c r="P2075" i="1"/>
  <c r="Q2075" i="1" s="1"/>
  <c r="P2076" i="1" a="1"/>
  <c r="P2076" i="1"/>
  <c r="Q2076" i="1" s="1"/>
  <c r="P2077" i="1" a="1"/>
  <c r="P2077" i="1"/>
  <c r="Q2077" i="1" s="1"/>
  <c r="P2078" i="1" a="1"/>
  <c r="P2078" i="1"/>
  <c r="Q2078" i="1" s="1"/>
  <c r="P2079" i="1" a="1"/>
  <c r="P2079" i="1"/>
  <c r="Q2079" i="1" s="1"/>
  <c r="P2080" i="1" a="1"/>
  <c r="P2080" i="1"/>
  <c r="Q2080" i="1" s="1"/>
  <c r="P2081" i="1" a="1"/>
  <c r="P2081" i="1"/>
  <c r="Q2081" i="1" s="1"/>
  <c r="P2082" i="1" a="1"/>
  <c r="P2082" i="1"/>
  <c r="Q2082" i="1" s="1"/>
  <c r="P2083" i="1" a="1"/>
  <c r="P2083" i="1"/>
  <c r="Q2083" i="1" s="1"/>
  <c r="P2084" i="1" a="1"/>
  <c r="P2084" i="1"/>
  <c r="Q2084" i="1" s="1"/>
  <c r="P2085" i="1" a="1"/>
  <c r="P2085" i="1"/>
  <c r="Q2085" i="1" s="1"/>
  <c r="P2086" i="1" a="1"/>
  <c r="P2086" i="1"/>
  <c r="Q2086" i="1" s="1"/>
  <c r="P2087" i="1" a="1"/>
  <c r="P2087" i="1"/>
  <c r="Q2087" i="1" s="1"/>
  <c r="P2088" i="1" a="1"/>
  <c r="P2088" i="1"/>
  <c r="Q2088" i="1" s="1"/>
  <c r="P2089" i="1" a="1"/>
  <c r="P2089" i="1"/>
  <c r="Q2089" i="1" s="1"/>
  <c r="P2090" i="1" a="1"/>
  <c r="P2090" i="1"/>
  <c r="Q2090" i="1" s="1"/>
  <c r="P2091" i="1" a="1"/>
  <c r="P2091" i="1"/>
  <c r="Q2091" i="1" s="1"/>
  <c r="P2092" i="1" a="1"/>
  <c r="P2092" i="1"/>
  <c r="Q2092" i="1" s="1"/>
  <c r="P2093" i="1" a="1"/>
  <c r="P2093" i="1"/>
  <c r="Q2093" i="1" s="1"/>
  <c r="P2094" i="1" a="1"/>
  <c r="P2094" i="1"/>
  <c r="Q2094" i="1" s="1"/>
  <c r="P2095" i="1" a="1"/>
  <c r="P2095" i="1"/>
  <c r="Q2095" i="1" s="1"/>
  <c r="P2096" i="1" a="1"/>
  <c r="P2096" i="1"/>
  <c r="Q2096" i="1" s="1"/>
  <c r="P2097" i="1" a="1"/>
  <c r="P2097" i="1"/>
  <c r="Q2097" i="1" s="1"/>
  <c r="P2098" i="1" a="1"/>
  <c r="P2098" i="1"/>
  <c r="Q2098" i="1" s="1"/>
  <c r="P2099" i="1" a="1"/>
  <c r="P2099" i="1"/>
  <c r="Q2099" i="1" s="1"/>
  <c r="P2100" i="1" a="1"/>
  <c r="P2100" i="1"/>
  <c r="Q2100" i="1" s="1"/>
  <c r="P2101" i="1" a="1"/>
  <c r="P2101" i="1"/>
  <c r="Q2101" i="1" s="1"/>
  <c r="P2102" i="1" a="1"/>
  <c r="P2102" i="1"/>
  <c r="Q2102" i="1" s="1"/>
  <c r="P2103" i="1" a="1"/>
  <c r="P2103" i="1"/>
  <c r="Q2103" i="1" s="1"/>
  <c r="P2104" i="1" a="1"/>
  <c r="P2104" i="1"/>
  <c r="Q2104" i="1" s="1"/>
  <c r="P2105" i="1" a="1"/>
  <c r="P2105" i="1"/>
  <c r="Q2105" i="1" s="1"/>
  <c r="P2106" i="1" a="1"/>
  <c r="P2106" i="1"/>
  <c r="Q2106" i="1" s="1"/>
  <c r="P2107" i="1" a="1"/>
  <c r="P2107" i="1"/>
  <c r="Q2107" i="1" s="1"/>
  <c r="P2108" i="1" a="1"/>
  <c r="P2108" i="1"/>
  <c r="Q2108" i="1" s="1"/>
  <c r="P2109" i="1" a="1"/>
  <c r="P2109" i="1"/>
  <c r="Q2109" i="1" s="1"/>
  <c r="P2110" i="1" a="1"/>
  <c r="P2110" i="1"/>
  <c r="Q2110" i="1" s="1"/>
  <c r="P2111" i="1" a="1"/>
  <c r="P2111" i="1"/>
  <c r="Q2111" i="1" s="1"/>
  <c r="P2112" i="1" a="1"/>
  <c r="P2112" i="1"/>
  <c r="Q2112" i="1" s="1"/>
  <c r="P2113" i="1" a="1"/>
  <c r="P2113" i="1"/>
  <c r="Q2113" i="1" s="1"/>
  <c r="P2114" i="1" a="1"/>
  <c r="P2114" i="1"/>
  <c r="Q2114" i="1" s="1"/>
  <c r="P2115" i="1" a="1"/>
  <c r="P2115" i="1"/>
  <c r="P2116" i="1" a="1"/>
  <c r="P2116" i="1"/>
  <c r="Q2116" i="1" s="1"/>
  <c r="P2117" i="1" a="1"/>
  <c r="P2117" i="1"/>
  <c r="Q2117" i="1" s="1"/>
  <c r="P2118" i="1" a="1"/>
  <c r="P2118" i="1"/>
  <c r="Q2118" i="1" s="1"/>
  <c r="P2119" i="1" a="1"/>
  <c r="P2119" i="1"/>
  <c r="Q2119" i="1" s="1"/>
  <c r="P2120" i="1" a="1"/>
  <c r="P2120" i="1"/>
  <c r="Q2120" i="1" s="1"/>
  <c r="P2121" i="1" a="1"/>
  <c r="P2121" i="1"/>
  <c r="Q2121" i="1" s="1"/>
  <c r="P2122" i="1" a="1"/>
  <c r="P2122" i="1"/>
  <c r="Q2122" i="1" s="1"/>
  <c r="P2123" i="1" a="1"/>
  <c r="P2123" i="1"/>
  <c r="Q2123" i="1" s="1"/>
  <c r="P2124" i="1" a="1"/>
  <c r="P2124" i="1"/>
  <c r="Q2124" i="1" s="1"/>
  <c r="P2125" i="1" a="1"/>
  <c r="P2125" i="1"/>
  <c r="Q2125" i="1" s="1"/>
  <c r="P2126" i="1" a="1"/>
  <c r="P2126" i="1"/>
  <c r="Q2126" i="1" s="1"/>
  <c r="P2127" i="1" a="1"/>
  <c r="P2127" i="1"/>
  <c r="Q2127" i="1" s="1"/>
  <c r="P2128" i="1" a="1"/>
  <c r="P2128" i="1"/>
  <c r="Q2128" i="1" s="1"/>
  <c r="P2129" i="1" a="1"/>
  <c r="P2129" i="1"/>
  <c r="Q2129" i="1" s="1"/>
  <c r="P2130" i="1" a="1"/>
  <c r="P2130" i="1"/>
  <c r="Q2130" i="1" s="1"/>
  <c r="P2131" i="1" a="1"/>
  <c r="P2131" i="1"/>
  <c r="Q2131" i="1" s="1"/>
  <c r="P2132" i="1" a="1"/>
  <c r="P2132" i="1"/>
  <c r="Q2132" i="1" s="1"/>
  <c r="P2133" i="1" a="1"/>
  <c r="P2133" i="1"/>
  <c r="Q2133" i="1" s="1"/>
  <c r="P2134" i="1" a="1"/>
  <c r="P2134" i="1"/>
  <c r="Q2134" i="1" s="1"/>
  <c r="P2135" i="1" a="1"/>
  <c r="P2135" i="1"/>
  <c r="Q2135" i="1" s="1"/>
  <c r="P2136" i="1" a="1"/>
  <c r="P2136" i="1"/>
  <c r="Q2136" i="1" s="1"/>
  <c r="P2137" i="1" a="1"/>
  <c r="P2137" i="1"/>
  <c r="Q2137" i="1" s="1"/>
  <c r="P2138" i="1" a="1"/>
  <c r="P2138" i="1"/>
  <c r="Q2138" i="1" s="1"/>
  <c r="P2139" i="1" a="1"/>
  <c r="P2139" i="1"/>
  <c r="Q2139" i="1" s="1"/>
  <c r="P2140" i="1" a="1"/>
  <c r="P2140" i="1"/>
  <c r="Q2140" i="1" s="1"/>
  <c r="P2141" i="1" a="1"/>
  <c r="P2141" i="1"/>
  <c r="Q2141" i="1" s="1"/>
  <c r="P2142" i="1" a="1"/>
  <c r="P2142" i="1"/>
  <c r="Q2142" i="1" s="1"/>
  <c r="P2143" i="1" a="1"/>
  <c r="P2143" i="1"/>
  <c r="Q2143" i="1" s="1"/>
  <c r="P2144" i="1" a="1"/>
  <c r="P2144" i="1"/>
  <c r="Q2144" i="1" s="1"/>
  <c r="P2145" i="1" a="1"/>
  <c r="P2145" i="1"/>
  <c r="Q2145" i="1" s="1"/>
  <c r="P2146" i="1" a="1"/>
  <c r="P2146" i="1"/>
  <c r="Q2146" i="1" s="1"/>
  <c r="P2147" i="1" a="1"/>
  <c r="P2147" i="1"/>
  <c r="Q2147" i="1" s="1"/>
  <c r="P2148" i="1" a="1"/>
  <c r="P2148" i="1"/>
  <c r="Q2148" i="1" s="1"/>
  <c r="P2149" i="1" a="1"/>
  <c r="P2149" i="1"/>
  <c r="Q2149" i="1" s="1"/>
  <c r="P2150" i="1" a="1"/>
  <c r="P2150" i="1"/>
  <c r="Q2150" i="1" s="1"/>
  <c r="P2151" i="1" a="1"/>
  <c r="P2151" i="1"/>
  <c r="Q2151" i="1" s="1"/>
  <c r="P2152" i="1" a="1"/>
  <c r="P2152" i="1"/>
  <c r="Q2152" i="1" s="1"/>
  <c r="P2153" i="1" a="1"/>
  <c r="P2153" i="1"/>
  <c r="Q2153" i="1" s="1"/>
  <c r="P2154" i="1" a="1"/>
  <c r="P2154" i="1"/>
  <c r="Q2154" i="1" s="1"/>
  <c r="P2155" i="1" a="1"/>
  <c r="P2155" i="1"/>
  <c r="Q2155" i="1" s="1"/>
  <c r="P2156" i="1" a="1"/>
  <c r="P2156" i="1"/>
  <c r="Q2156" i="1" s="1"/>
  <c r="P2157" i="1" a="1"/>
  <c r="P2157" i="1"/>
  <c r="Q2157" i="1" s="1"/>
  <c r="P2158" i="1" a="1"/>
  <c r="P2158" i="1"/>
  <c r="Q2158" i="1" s="1"/>
  <c r="P2159" i="1" a="1"/>
  <c r="P2159" i="1"/>
  <c r="Q2159" i="1" s="1"/>
  <c r="P2160" i="1" a="1"/>
  <c r="P2160" i="1"/>
  <c r="Q2160" i="1" s="1"/>
  <c r="P2161" i="1" a="1"/>
  <c r="P2161" i="1"/>
  <c r="Q2161" i="1" s="1"/>
  <c r="P2162" i="1" a="1"/>
  <c r="P2162" i="1"/>
  <c r="Q2162" i="1" s="1"/>
  <c r="P2163" i="1" a="1"/>
  <c r="P2163" i="1"/>
  <c r="Q2163" i="1" s="1"/>
  <c r="P2164" i="1" a="1"/>
  <c r="P2164" i="1"/>
  <c r="Q2164" i="1" s="1"/>
  <c r="P2165" i="1" a="1"/>
  <c r="P2165" i="1"/>
  <c r="Q2165" i="1" s="1"/>
  <c r="P2166" i="1" a="1"/>
  <c r="P2166" i="1"/>
  <c r="Q2166" i="1" s="1"/>
  <c r="P2167" i="1" a="1"/>
  <c r="P2167" i="1"/>
  <c r="Q2167" i="1" s="1"/>
  <c r="P2168" i="1" a="1"/>
  <c r="P2168" i="1"/>
  <c r="Q2168" i="1" s="1"/>
  <c r="P2169" i="1" a="1"/>
  <c r="P2169" i="1"/>
  <c r="Q2169" i="1" s="1"/>
  <c r="P2170" i="1" a="1"/>
  <c r="P2170" i="1"/>
  <c r="Q2170" i="1" s="1"/>
  <c r="P2171" i="1" a="1"/>
  <c r="P2171" i="1"/>
  <c r="Q2171" i="1" s="1"/>
  <c r="P2172" i="1" a="1"/>
  <c r="P2172" i="1"/>
  <c r="Q2172" i="1" s="1"/>
  <c r="P2173" i="1" a="1"/>
  <c r="P2173" i="1"/>
  <c r="Q2173" i="1" s="1"/>
  <c r="P2174" i="1" a="1"/>
  <c r="P2174" i="1"/>
  <c r="Q2174" i="1" s="1"/>
  <c r="P2175" i="1" a="1"/>
  <c r="P2175" i="1"/>
  <c r="P2176" i="1" a="1"/>
  <c r="P2176" i="1"/>
  <c r="Q2176" i="1" s="1"/>
  <c r="P2177" i="1" a="1"/>
  <c r="P2177" i="1"/>
  <c r="Q2177" i="1" s="1"/>
  <c r="P2178" i="1" a="1"/>
  <c r="P2178" i="1"/>
  <c r="Q2178" i="1" s="1"/>
  <c r="P2179" i="1" a="1"/>
  <c r="P2179" i="1"/>
  <c r="Q2179" i="1" s="1"/>
  <c r="P2180" i="1" a="1"/>
  <c r="P2180" i="1"/>
  <c r="Q2180" i="1" s="1"/>
  <c r="P2181" i="1" a="1"/>
  <c r="P2181" i="1"/>
  <c r="P2182" i="1" a="1"/>
  <c r="P2182" i="1"/>
  <c r="Q2182" i="1" s="1"/>
  <c r="P2183" i="1" a="1"/>
  <c r="P2183" i="1"/>
  <c r="Q2183" i="1" s="1"/>
  <c r="P2184" i="1" a="1"/>
  <c r="P2184" i="1"/>
  <c r="Q2184" i="1" s="1"/>
  <c r="P2185" i="1" a="1"/>
  <c r="P2185" i="1"/>
  <c r="Q2185" i="1" s="1"/>
  <c r="P2186" i="1" a="1"/>
  <c r="P2186" i="1"/>
  <c r="Q2186" i="1" s="1"/>
  <c r="P2187" i="1" a="1"/>
  <c r="P2187" i="1"/>
  <c r="P2188" i="1" a="1"/>
  <c r="P2188" i="1"/>
  <c r="Q2188" i="1" s="1"/>
  <c r="P2189" i="1" a="1"/>
  <c r="P2189" i="1"/>
  <c r="Q2189" i="1" s="1"/>
  <c r="P2190" i="1" a="1"/>
  <c r="P2190" i="1"/>
  <c r="Q2190" i="1" s="1"/>
  <c r="P2191" i="1" a="1"/>
  <c r="P2191" i="1"/>
  <c r="Q2191" i="1" s="1"/>
  <c r="P2192" i="1" a="1"/>
  <c r="P2192" i="1"/>
  <c r="Q2192" i="1" s="1"/>
  <c r="P2193" i="1" a="1"/>
  <c r="P2193" i="1"/>
  <c r="Q2193" i="1" s="1"/>
  <c r="P2194" i="1" a="1"/>
  <c r="P2194" i="1"/>
  <c r="Q2194" i="1" s="1"/>
  <c r="P2195" i="1" a="1"/>
  <c r="P2195" i="1"/>
  <c r="Q2195" i="1" s="1"/>
  <c r="P2196" i="1" a="1"/>
  <c r="P2196" i="1"/>
  <c r="P2197" i="1" a="1"/>
  <c r="P2197" i="1"/>
  <c r="Q2197" i="1" s="1"/>
  <c r="P2198" i="1" a="1"/>
  <c r="P2198" i="1"/>
  <c r="P2199" i="1" a="1"/>
  <c r="P2199" i="1"/>
  <c r="Q2199" i="1" s="1"/>
  <c r="P2200" i="1" a="1"/>
  <c r="P2200" i="1"/>
  <c r="Q2200" i="1" s="1"/>
  <c r="P2201" i="1" a="1"/>
  <c r="P2201" i="1"/>
  <c r="Q2201" i="1" s="1"/>
  <c r="P2202" i="1" a="1"/>
  <c r="P2202" i="1"/>
  <c r="Q2202" i="1" s="1"/>
  <c r="P2203" i="1" a="1"/>
  <c r="P2203" i="1"/>
  <c r="Q2203" i="1" s="1"/>
  <c r="P2204" i="1" a="1"/>
  <c r="P2204" i="1"/>
  <c r="Q2204" i="1" s="1"/>
  <c r="P2205" i="1" a="1"/>
  <c r="P2205" i="1"/>
  <c r="Q2205" i="1" s="1"/>
  <c r="P2206" i="1" a="1"/>
  <c r="P2206" i="1"/>
  <c r="Q2206" i="1" s="1"/>
  <c r="P2207" i="1" a="1"/>
  <c r="P2207" i="1"/>
  <c r="Q2207" i="1" s="1"/>
  <c r="P2208" i="1" a="1"/>
  <c r="P2208" i="1"/>
  <c r="Q2208" i="1" s="1"/>
  <c r="P2209" i="1" a="1"/>
  <c r="P2209" i="1"/>
  <c r="Q2209" i="1" s="1"/>
  <c r="P2210" i="1" a="1"/>
  <c r="P2210" i="1"/>
  <c r="Q2210" i="1" s="1"/>
  <c r="P2211" i="1" a="1"/>
  <c r="P2211" i="1"/>
  <c r="Q2211" i="1" s="1"/>
  <c r="P2212" i="1" a="1"/>
  <c r="P2212" i="1"/>
  <c r="Q2212" i="1" s="1"/>
  <c r="P2213" i="1" a="1"/>
  <c r="P2213" i="1"/>
  <c r="Q2213" i="1" s="1"/>
  <c r="P2214" i="1" a="1"/>
  <c r="P2214" i="1"/>
  <c r="Q2214" i="1" s="1"/>
  <c r="P2215" i="1" a="1"/>
  <c r="P2215" i="1"/>
  <c r="Q2215" i="1" s="1"/>
  <c r="P2216" i="1" a="1"/>
  <c r="P2216" i="1"/>
  <c r="Q2216" i="1" s="1"/>
  <c r="P2217" i="1" a="1"/>
  <c r="P2217" i="1"/>
  <c r="Q2217" i="1" s="1"/>
  <c r="P2218" i="1" a="1"/>
  <c r="P2218" i="1"/>
  <c r="Q2218" i="1" s="1"/>
  <c r="P2219" i="1" a="1"/>
  <c r="P2219" i="1"/>
  <c r="Q2219" i="1" s="1"/>
  <c r="P2220" i="1" a="1"/>
  <c r="P2220" i="1"/>
  <c r="Q2220" i="1" s="1"/>
  <c r="P2221" i="1" a="1"/>
  <c r="P2221" i="1"/>
  <c r="Q2221" i="1" s="1"/>
  <c r="P2222" i="1" a="1"/>
  <c r="P2222" i="1"/>
  <c r="Q2222" i="1" s="1"/>
  <c r="P2223" i="1" a="1"/>
  <c r="P2223" i="1"/>
  <c r="Q2223" i="1" s="1"/>
  <c r="P2224" i="1" a="1"/>
  <c r="P2224" i="1"/>
  <c r="P2225" i="1" a="1"/>
  <c r="P2225" i="1"/>
  <c r="Q2225" i="1" s="1"/>
  <c r="P2226" i="1" a="1"/>
  <c r="P2226" i="1"/>
  <c r="Q2226" i="1" s="1"/>
  <c r="P2227" i="1" a="1"/>
  <c r="P2227" i="1"/>
  <c r="P2228" i="1" a="1"/>
  <c r="P2228" i="1"/>
  <c r="Q2228" i="1" s="1"/>
  <c r="P2229" i="1" a="1"/>
  <c r="P2229" i="1"/>
  <c r="Q2229" i="1" s="1"/>
  <c r="P2230" i="1" a="1"/>
  <c r="P2230" i="1"/>
  <c r="P2231" i="1" a="1"/>
  <c r="P2231" i="1"/>
  <c r="Q2231" i="1" s="1"/>
  <c r="P2232" i="1" a="1"/>
  <c r="P2232" i="1"/>
  <c r="Q2232" i="1" s="1"/>
  <c r="P2233" i="1" a="1"/>
  <c r="P2233" i="1"/>
  <c r="Q2233" i="1" s="1"/>
  <c r="P2234" i="1" a="1"/>
  <c r="P2234" i="1"/>
  <c r="Q2234" i="1" s="1"/>
  <c r="P2235" i="1" a="1"/>
  <c r="P2235" i="1"/>
  <c r="Q2235" i="1" s="1"/>
  <c r="P2236" i="1" a="1"/>
  <c r="P2236" i="1"/>
  <c r="Q2236" i="1" s="1"/>
  <c r="P2237" i="1" a="1"/>
  <c r="P2237" i="1"/>
  <c r="Q2237" i="1" s="1"/>
  <c r="P2238" i="1" a="1"/>
  <c r="P2238" i="1"/>
  <c r="Q2238" i="1" s="1"/>
  <c r="P2239" i="1" a="1"/>
  <c r="P2239" i="1"/>
  <c r="Q2239" i="1" s="1"/>
  <c r="P2240" i="1" a="1"/>
  <c r="P2240" i="1"/>
  <c r="Q2240" i="1" s="1"/>
  <c r="P2241" i="1" a="1"/>
  <c r="P2241" i="1"/>
  <c r="Q2241" i="1" s="1"/>
  <c r="P2242" i="1" a="1"/>
  <c r="P2242" i="1"/>
  <c r="P2243" i="1" a="1"/>
  <c r="P2243" i="1"/>
  <c r="Q2243" i="1" s="1"/>
  <c r="P2244" i="1" a="1"/>
  <c r="P2244" i="1"/>
  <c r="Q2244" i="1" s="1"/>
  <c r="P2245" i="1" a="1"/>
  <c r="P2245" i="1"/>
  <c r="Q2245" i="1" s="1"/>
  <c r="P2246" i="1" a="1"/>
  <c r="P2246" i="1"/>
  <c r="Q2246" i="1" s="1"/>
  <c r="P2247" i="1" a="1"/>
  <c r="P2247" i="1"/>
  <c r="Q2247" i="1" s="1"/>
  <c r="P2248" i="1" a="1"/>
  <c r="P2248" i="1"/>
  <c r="Q2248" i="1" s="1"/>
  <c r="P2249" i="1" a="1"/>
  <c r="P2249" i="1"/>
  <c r="Q2249" i="1" s="1"/>
  <c r="P2250" i="1" a="1"/>
  <c r="P2250" i="1"/>
  <c r="Q2250" i="1" s="1"/>
  <c r="P2251" i="1" a="1"/>
  <c r="P2251" i="1"/>
  <c r="Q2251" i="1" s="1"/>
  <c r="P2252" i="1" a="1"/>
  <c r="P2252" i="1"/>
  <c r="Q2252" i="1" s="1"/>
  <c r="P2253" i="1" a="1"/>
  <c r="P2253" i="1"/>
  <c r="Q2253" i="1" s="1"/>
  <c r="P2254" i="1" a="1"/>
  <c r="P2254" i="1"/>
  <c r="Q2254" i="1" s="1"/>
  <c r="P2255" i="1" a="1"/>
  <c r="P2255" i="1"/>
  <c r="Q2255" i="1" s="1"/>
  <c r="P2256" i="1" a="1"/>
  <c r="P2256" i="1"/>
  <c r="Q2256" i="1" s="1"/>
  <c r="P2257" i="1" a="1"/>
  <c r="P2257" i="1"/>
  <c r="Q2257" i="1" s="1"/>
  <c r="P2258" i="1" a="1"/>
  <c r="P2258" i="1"/>
  <c r="Q2258" i="1" s="1"/>
  <c r="P2259" i="1" a="1"/>
  <c r="P2259" i="1"/>
  <c r="Q2259" i="1" s="1"/>
  <c r="P2260" i="1" a="1"/>
  <c r="P2260" i="1"/>
  <c r="Q2260" i="1" s="1"/>
  <c r="P2261" i="1" a="1"/>
  <c r="P2261" i="1"/>
  <c r="Q2261" i="1" s="1"/>
  <c r="P2262" i="1" a="1"/>
  <c r="P2262" i="1"/>
  <c r="Q2262" i="1" s="1"/>
  <c r="P2263" i="1" a="1"/>
  <c r="P2263" i="1"/>
  <c r="Q2263" i="1" s="1"/>
  <c r="P2264" i="1" a="1"/>
  <c r="P2264" i="1"/>
  <c r="Q2264" i="1" s="1"/>
  <c r="P2265" i="1" a="1"/>
  <c r="P2265" i="1"/>
  <c r="Q2265" i="1" s="1"/>
  <c r="P2266" i="1" a="1"/>
  <c r="P2266" i="1"/>
  <c r="Q2266" i="1" s="1"/>
  <c r="P2267" i="1" a="1"/>
  <c r="P2267" i="1"/>
  <c r="Q2267" i="1" s="1"/>
  <c r="P2268" i="1" a="1"/>
  <c r="P2268" i="1"/>
  <c r="Q2268" i="1" s="1"/>
  <c r="P2269" i="1" a="1"/>
  <c r="P2269" i="1"/>
  <c r="Q2269" i="1" s="1"/>
  <c r="P2270" i="1" a="1"/>
  <c r="P2270" i="1"/>
  <c r="Q2270" i="1" s="1"/>
  <c r="P2271" i="1" a="1"/>
  <c r="P2271" i="1"/>
  <c r="Q2271" i="1" s="1"/>
  <c r="P2272" i="1" a="1"/>
  <c r="P2272" i="1"/>
  <c r="Q2272" i="1" s="1"/>
  <c r="P2273" i="1" a="1"/>
  <c r="P2273" i="1"/>
  <c r="Q2273" i="1" s="1"/>
  <c r="P2274" i="1" a="1"/>
  <c r="P2274" i="1"/>
  <c r="Q2274" i="1" s="1"/>
  <c r="P2275" i="1" a="1"/>
  <c r="P2275" i="1"/>
  <c r="Q2275" i="1" s="1"/>
  <c r="P2276" i="1" a="1"/>
  <c r="P2276" i="1"/>
  <c r="Q2276" i="1" s="1"/>
  <c r="P2277" i="1" a="1"/>
  <c r="P2277" i="1"/>
  <c r="Q2277" i="1" s="1"/>
  <c r="P2278" i="1" a="1"/>
  <c r="P2278" i="1"/>
  <c r="Q2278" i="1" s="1"/>
  <c r="P2279" i="1" a="1"/>
  <c r="P2279" i="1"/>
  <c r="Q2279" i="1" s="1"/>
  <c r="P2280" i="1" a="1"/>
  <c r="P2280" i="1"/>
  <c r="Q2280" i="1" s="1"/>
  <c r="P2281" i="1" a="1"/>
  <c r="P2281" i="1"/>
  <c r="Q2281" i="1" s="1"/>
  <c r="P2282" i="1" a="1"/>
  <c r="P2282" i="1"/>
  <c r="Q2282" i="1" s="1"/>
  <c r="P2283" i="1" a="1"/>
  <c r="P2283" i="1"/>
  <c r="Q2283" i="1" s="1"/>
  <c r="P2284" i="1" a="1"/>
  <c r="P2284" i="1"/>
  <c r="Q2284" i="1" s="1"/>
  <c r="P2285" i="1" a="1"/>
  <c r="P2285" i="1"/>
  <c r="Q2285" i="1" s="1"/>
  <c r="P2286" i="1" a="1"/>
  <c r="P2286" i="1"/>
  <c r="Q2286" i="1" s="1"/>
  <c r="P2287" i="1" a="1"/>
  <c r="P2287" i="1"/>
  <c r="Q2287" i="1" s="1"/>
  <c r="P2288" i="1" a="1"/>
  <c r="P2288" i="1"/>
  <c r="Q2288" i="1" s="1"/>
  <c r="P2289" i="1" a="1"/>
  <c r="P2289" i="1"/>
  <c r="Q2289" i="1" s="1"/>
  <c r="P2290" i="1" a="1"/>
  <c r="P2290" i="1"/>
  <c r="Q2290" i="1" s="1"/>
  <c r="P2291" i="1" a="1"/>
  <c r="P2291" i="1"/>
  <c r="Q2291" i="1" s="1"/>
  <c r="P2292" i="1" a="1"/>
  <c r="P2292" i="1"/>
  <c r="Q2292" i="1" s="1"/>
  <c r="P2293" i="1" a="1"/>
  <c r="P2293" i="1"/>
  <c r="Q2293" i="1" s="1"/>
  <c r="P2294" i="1" a="1"/>
  <c r="P2294" i="1"/>
  <c r="Q2294" i="1" s="1"/>
  <c r="P2295" i="1" a="1"/>
  <c r="P2295" i="1"/>
  <c r="Q2295" i="1" s="1"/>
  <c r="P2296" i="1" a="1"/>
  <c r="P2296" i="1"/>
  <c r="Q2296" i="1" s="1"/>
  <c r="P2297" i="1" a="1"/>
  <c r="P2297" i="1"/>
  <c r="Q2297" i="1" s="1"/>
  <c r="P2298" i="1" a="1"/>
  <c r="P2298" i="1"/>
  <c r="Q2298" i="1" s="1"/>
  <c r="P2299" i="1" a="1"/>
  <c r="P2299" i="1"/>
  <c r="Q2299" i="1" s="1"/>
  <c r="P2300" i="1" a="1"/>
  <c r="P2300" i="1"/>
  <c r="Q2300" i="1" s="1"/>
  <c r="P2301" i="1" a="1"/>
  <c r="P2301" i="1"/>
  <c r="Q2301" i="1" s="1"/>
  <c r="P2302" i="1" a="1"/>
  <c r="P2302" i="1"/>
  <c r="Q2302" i="1" s="1"/>
  <c r="P2303" i="1" a="1"/>
  <c r="P2303" i="1"/>
  <c r="Q2303" i="1" s="1"/>
  <c r="P2304" i="1" a="1"/>
  <c r="P2304" i="1"/>
  <c r="Q2304" i="1" s="1"/>
  <c r="P2305" i="1" a="1"/>
  <c r="P2305" i="1"/>
  <c r="Q2305" i="1" s="1"/>
  <c r="P2306" i="1" a="1"/>
  <c r="P2306" i="1"/>
  <c r="Q2306" i="1" s="1"/>
  <c r="P2307" i="1" a="1"/>
  <c r="P2307" i="1"/>
  <c r="Q2307" i="1" s="1"/>
  <c r="P2308" i="1" a="1"/>
  <c r="P2308" i="1"/>
  <c r="Q2308" i="1" s="1"/>
  <c r="P2309" i="1" a="1"/>
  <c r="P2309" i="1"/>
  <c r="Q2309" i="1" s="1"/>
  <c r="P2310" i="1" a="1"/>
  <c r="P2310" i="1"/>
  <c r="Q2310" i="1" s="1"/>
  <c r="P2311" i="1" a="1"/>
  <c r="P2311" i="1"/>
  <c r="Q2311" i="1" s="1"/>
  <c r="P2312" i="1" a="1"/>
  <c r="P2312" i="1"/>
  <c r="Q2312" i="1" s="1"/>
  <c r="P2313" i="1" a="1"/>
  <c r="P2313" i="1"/>
  <c r="Q2313" i="1" s="1"/>
  <c r="P2314" i="1" a="1"/>
  <c r="P2314" i="1"/>
  <c r="Q2314" i="1" s="1"/>
  <c r="P2315" i="1" a="1"/>
  <c r="P2315" i="1"/>
  <c r="Q2315" i="1" s="1"/>
  <c r="P2316" i="1" a="1"/>
  <c r="P2316" i="1"/>
  <c r="Q2316" i="1" s="1"/>
  <c r="P2317" i="1" a="1"/>
  <c r="P2317" i="1"/>
  <c r="Q2317" i="1" s="1"/>
  <c r="P2318" i="1" a="1"/>
  <c r="P2318" i="1"/>
  <c r="Q2318" i="1" s="1"/>
  <c r="P2319" i="1" a="1"/>
  <c r="P2319" i="1"/>
  <c r="Q2319" i="1" s="1"/>
  <c r="P2320" i="1" a="1"/>
  <c r="P2320" i="1"/>
  <c r="Q2320" i="1" s="1"/>
  <c r="P2321" i="1" a="1"/>
  <c r="P2321" i="1"/>
  <c r="Q2321" i="1" s="1"/>
  <c r="P2322" i="1" a="1"/>
  <c r="P2322" i="1"/>
  <c r="Q2322" i="1" s="1"/>
  <c r="P2323" i="1" a="1"/>
  <c r="P2323" i="1"/>
  <c r="Q2323" i="1" s="1"/>
  <c r="P2324" i="1" a="1"/>
  <c r="P2324" i="1"/>
  <c r="Q2324" i="1" s="1"/>
  <c r="P2325" i="1" a="1"/>
  <c r="P2325" i="1"/>
  <c r="Q2325" i="1" s="1"/>
  <c r="P2326" i="1" a="1"/>
  <c r="P2326" i="1"/>
  <c r="Q2326" i="1" s="1"/>
  <c r="P2327" i="1" a="1"/>
  <c r="P2327" i="1"/>
  <c r="Q2327" i="1" s="1"/>
  <c r="P2328" i="1" a="1"/>
  <c r="P2328" i="1"/>
  <c r="Q2328" i="1" s="1"/>
  <c r="P2329" i="1" a="1"/>
  <c r="P2329" i="1"/>
  <c r="Q2329" i="1" s="1"/>
  <c r="P2330" i="1" a="1"/>
  <c r="P2330" i="1"/>
  <c r="Q2330" i="1" s="1"/>
  <c r="P2331" i="1" a="1"/>
  <c r="P2331" i="1"/>
  <c r="Q2331" i="1" s="1"/>
  <c r="P2332" i="1" a="1"/>
  <c r="P2332" i="1"/>
  <c r="Q2332" i="1" s="1"/>
  <c r="P2333" i="1" a="1"/>
  <c r="P2333" i="1"/>
  <c r="Q2333" i="1" s="1"/>
  <c r="P2334" i="1" a="1"/>
  <c r="P2334" i="1"/>
  <c r="Q2334" i="1" s="1"/>
  <c r="P2335" i="1" a="1"/>
  <c r="P2335" i="1"/>
  <c r="Q2335" i="1" s="1"/>
  <c r="P2336" i="1" a="1"/>
  <c r="P2336" i="1"/>
  <c r="Q2336" i="1" s="1"/>
  <c r="P2337" i="1" a="1"/>
  <c r="P2337" i="1"/>
  <c r="Q2337" i="1" s="1"/>
  <c r="P2338" i="1" a="1"/>
  <c r="P2338" i="1"/>
  <c r="Q2338" i="1" s="1"/>
  <c r="P2339" i="1" a="1"/>
  <c r="P2339" i="1"/>
  <c r="Q2339" i="1" s="1"/>
  <c r="P2340" i="1" a="1"/>
  <c r="P2340" i="1"/>
  <c r="Q2340" i="1" s="1"/>
  <c r="P2341" i="1" a="1"/>
  <c r="P2341" i="1"/>
  <c r="Q2341" i="1" s="1"/>
  <c r="P2342" i="1" a="1"/>
  <c r="P2342" i="1"/>
  <c r="Q2342" i="1" s="1"/>
  <c r="P2343" i="1" a="1"/>
  <c r="P2343" i="1"/>
  <c r="Q2343" i="1" s="1"/>
  <c r="P2344" i="1" a="1"/>
  <c r="P2344" i="1"/>
  <c r="Q2344" i="1" s="1"/>
  <c r="P2345" i="1" a="1"/>
  <c r="P2345" i="1"/>
  <c r="Q2345" i="1" s="1"/>
  <c r="P2346" i="1" a="1"/>
  <c r="P2346" i="1"/>
  <c r="Q2346" i="1" s="1"/>
  <c r="P2347" i="1" a="1"/>
  <c r="P2347" i="1"/>
  <c r="Q2347" i="1" s="1"/>
  <c r="P2348" i="1" a="1"/>
  <c r="P2348" i="1"/>
  <c r="Q2348" i="1" s="1"/>
  <c r="P2349" i="1" a="1"/>
  <c r="P2349" i="1"/>
  <c r="Q2349" i="1" s="1"/>
  <c r="P2350" i="1" a="1"/>
  <c r="P2350" i="1"/>
  <c r="Q2350" i="1" s="1"/>
  <c r="P2351" i="1" a="1"/>
  <c r="P2351" i="1"/>
  <c r="Q2351" i="1" s="1"/>
  <c r="P2352" i="1" a="1"/>
  <c r="P2352" i="1"/>
  <c r="Q2352" i="1" s="1"/>
  <c r="P2353" i="1" a="1"/>
  <c r="P2353" i="1"/>
  <c r="Q2353" i="1" s="1"/>
  <c r="P2354" i="1" a="1"/>
  <c r="P2354" i="1"/>
  <c r="Q2354" i="1" s="1"/>
  <c r="P2355" i="1" a="1"/>
  <c r="P2355" i="1"/>
  <c r="Q2355" i="1" s="1"/>
  <c r="P2356" i="1" a="1"/>
  <c r="P2356" i="1"/>
  <c r="Q2356" i="1" s="1"/>
  <c r="P2357" i="1" a="1"/>
  <c r="P2357" i="1"/>
  <c r="Q2357" i="1" s="1"/>
  <c r="P2358" i="1" a="1"/>
  <c r="P2358" i="1"/>
  <c r="Q2358" i="1" s="1"/>
  <c r="P2359" i="1" a="1"/>
  <c r="P2359" i="1"/>
  <c r="Q2359" i="1" s="1"/>
  <c r="P2360" i="1" a="1"/>
  <c r="P2360" i="1"/>
  <c r="Q2360" i="1" s="1"/>
  <c r="P2361" i="1" a="1"/>
  <c r="P2361" i="1"/>
  <c r="Q2361" i="1" s="1"/>
  <c r="P2362" i="1" a="1"/>
  <c r="P2362" i="1"/>
  <c r="Q2362" i="1" s="1"/>
  <c r="P2363" i="1" a="1"/>
  <c r="P2363" i="1"/>
  <c r="Q2363" i="1" s="1"/>
  <c r="P2364" i="1" a="1"/>
  <c r="P2364" i="1"/>
  <c r="Q2364" i="1" s="1"/>
  <c r="P2365" i="1" a="1"/>
  <c r="P2365" i="1"/>
  <c r="Q2365" i="1" s="1"/>
  <c r="P2366" i="1" a="1"/>
  <c r="P2366" i="1"/>
  <c r="Q2366" i="1" s="1"/>
  <c r="P2367" i="1" a="1"/>
  <c r="P2367" i="1"/>
  <c r="Q2367" i="1" s="1"/>
  <c r="P2368" i="1" a="1"/>
  <c r="P2368" i="1"/>
  <c r="Q2368" i="1" s="1"/>
  <c r="P2369" i="1" a="1"/>
  <c r="P2369" i="1"/>
  <c r="Q2369" i="1" s="1"/>
  <c r="P2370" i="1" a="1"/>
  <c r="P2370" i="1"/>
  <c r="Q2370" i="1" s="1"/>
  <c r="P2371" i="1" a="1"/>
  <c r="P2371" i="1"/>
  <c r="Q2371" i="1" s="1"/>
  <c r="P2372" i="1" a="1"/>
  <c r="P2372" i="1"/>
  <c r="Q2372" i="1" s="1"/>
  <c r="P2373" i="1" a="1"/>
  <c r="P2373" i="1"/>
  <c r="Q2373" i="1" s="1"/>
  <c r="P2374" i="1" a="1"/>
  <c r="P2374" i="1"/>
  <c r="Q2374" i="1" s="1"/>
  <c r="P2375" i="1" a="1"/>
  <c r="P2375" i="1"/>
  <c r="Q2375" i="1" s="1"/>
  <c r="P2376" i="1" a="1"/>
  <c r="P2376" i="1"/>
  <c r="Q2376" i="1" s="1"/>
  <c r="P2377" i="1" a="1"/>
  <c r="P2377" i="1"/>
  <c r="Q2377" i="1" s="1"/>
  <c r="P2378" i="1" a="1"/>
  <c r="P2378" i="1"/>
  <c r="Q2378" i="1" s="1"/>
  <c r="P2379" i="1" a="1"/>
  <c r="P2379" i="1"/>
  <c r="Q2379" i="1" s="1"/>
  <c r="P2380" i="1" a="1"/>
  <c r="P2380" i="1"/>
  <c r="Q2380" i="1" s="1"/>
  <c r="P2381" i="1" a="1"/>
  <c r="P2381" i="1"/>
  <c r="Q2381" i="1" s="1"/>
  <c r="P2382" i="1" a="1"/>
  <c r="P2382" i="1"/>
  <c r="Q2382" i="1" s="1"/>
  <c r="P2383" i="1" a="1"/>
  <c r="P2383" i="1"/>
  <c r="Q2383" i="1" s="1"/>
  <c r="P2384" i="1" a="1"/>
  <c r="P2384" i="1"/>
  <c r="Q2384" i="1" s="1"/>
  <c r="P2385" i="1" a="1"/>
  <c r="P2385" i="1"/>
  <c r="Q2385" i="1" s="1"/>
  <c r="P2386" i="1" a="1"/>
  <c r="P2386" i="1"/>
  <c r="Q2386" i="1" s="1"/>
  <c r="P2387" i="1" a="1"/>
  <c r="P2387" i="1"/>
  <c r="Q2387" i="1" s="1"/>
  <c r="P2388" i="1" a="1"/>
  <c r="P2388" i="1"/>
  <c r="Q2388" i="1" s="1"/>
  <c r="P2389" i="1" a="1"/>
  <c r="P2389" i="1"/>
  <c r="Q2389" i="1" s="1"/>
  <c r="P2390" i="1" a="1"/>
  <c r="P2390" i="1"/>
  <c r="Q2390" i="1" s="1"/>
  <c r="P2391" i="1" a="1"/>
  <c r="P2391" i="1"/>
  <c r="Q2391" i="1" s="1"/>
  <c r="P2392" i="1" a="1"/>
  <c r="P2392" i="1"/>
  <c r="Q2392" i="1" s="1"/>
  <c r="P2393" i="1" a="1"/>
  <c r="P2393" i="1"/>
  <c r="Q2393" i="1" s="1"/>
  <c r="P2394" i="1" a="1"/>
  <c r="P2394" i="1"/>
  <c r="Q2394" i="1" s="1"/>
  <c r="P2395" i="1" a="1"/>
  <c r="P2395" i="1"/>
  <c r="Q2395" i="1" s="1"/>
  <c r="P2396" i="1" a="1"/>
  <c r="P2396" i="1"/>
  <c r="Q2396" i="1" s="1"/>
  <c r="P2397" i="1" a="1"/>
  <c r="P2397" i="1"/>
  <c r="Q2397" i="1" s="1"/>
  <c r="P2398" i="1" a="1"/>
  <c r="P2398" i="1"/>
  <c r="Q2398" i="1" s="1"/>
  <c r="P2399" i="1" a="1"/>
  <c r="P2399" i="1"/>
  <c r="Q2399" i="1" s="1"/>
  <c r="P2400" i="1" a="1"/>
  <c r="P2400" i="1"/>
  <c r="Q2400" i="1" s="1"/>
  <c r="P2401" i="1" a="1"/>
  <c r="P2401" i="1"/>
  <c r="Q2401" i="1" s="1"/>
  <c r="P2402" i="1" a="1"/>
  <c r="P2402" i="1"/>
  <c r="Q2402" i="1" s="1"/>
  <c r="P2403" i="1" a="1"/>
  <c r="P2403" i="1"/>
  <c r="Q2403" i="1" s="1"/>
  <c r="P2404" i="1" a="1"/>
  <c r="P2404" i="1"/>
  <c r="Q2404" i="1" s="1"/>
  <c r="P2405" i="1" a="1"/>
  <c r="P2405" i="1"/>
  <c r="Q2405" i="1" s="1"/>
  <c r="P2406" i="1" a="1"/>
  <c r="P2406" i="1"/>
  <c r="Q2406" i="1" s="1"/>
  <c r="P2407" i="1" a="1"/>
  <c r="P2407" i="1"/>
  <c r="Q2407" i="1" s="1"/>
  <c r="P2408" i="1" a="1"/>
  <c r="P2408" i="1"/>
  <c r="Q2408" i="1" s="1"/>
  <c r="P2409" i="1" a="1"/>
  <c r="P2409" i="1"/>
  <c r="Q2409" i="1" s="1"/>
  <c r="P2410" i="1" a="1"/>
  <c r="P2410" i="1"/>
  <c r="Q2410" i="1" s="1"/>
  <c r="P2411" i="1" a="1"/>
  <c r="P2411" i="1"/>
  <c r="Q2411" i="1" s="1"/>
  <c r="P2412" i="1" a="1"/>
  <c r="P2412" i="1"/>
  <c r="Q2412" i="1" s="1"/>
  <c r="P2413" i="1" a="1"/>
  <c r="P2413" i="1"/>
  <c r="Q2413" i="1" s="1"/>
  <c r="P2414" i="1" a="1"/>
  <c r="P2414" i="1"/>
  <c r="Q2414" i="1" s="1"/>
  <c r="P2415" i="1" a="1"/>
  <c r="P2415" i="1"/>
  <c r="Q2415" i="1" s="1"/>
  <c r="P2416" i="1" a="1"/>
  <c r="P2416" i="1"/>
  <c r="Q2416" i="1" s="1"/>
  <c r="P2417" i="1" a="1"/>
  <c r="P2417" i="1"/>
  <c r="Q2417" i="1" s="1"/>
  <c r="P2418" i="1" a="1"/>
  <c r="P2418" i="1"/>
  <c r="Q2418" i="1" s="1"/>
  <c r="P2419" i="1" a="1"/>
  <c r="P2419" i="1"/>
  <c r="Q2419" i="1" s="1"/>
  <c r="P2420" i="1" a="1"/>
  <c r="P2420" i="1"/>
  <c r="Q2420" i="1" s="1"/>
  <c r="P2421" i="1" a="1"/>
  <c r="P2421" i="1"/>
  <c r="Q2421" i="1" s="1"/>
  <c r="P2422" i="1" a="1"/>
  <c r="P2422" i="1"/>
  <c r="Q2422" i="1" s="1"/>
  <c r="P2423" i="1" a="1"/>
  <c r="P2423" i="1"/>
  <c r="Q2423" i="1" s="1"/>
  <c r="P2424" i="1" a="1"/>
  <c r="P2424" i="1"/>
  <c r="Q2424" i="1" s="1"/>
  <c r="P2425" i="1" a="1"/>
  <c r="P2425" i="1"/>
  <c r="Q2425" i="1" s="1"/>
  <c r="P2426" i="1" a="1"/>
  <c r="P2426" i="1"/>
  <c r="Q2426" i="1" s="1"/>
  <c r="P2427" i="1" a="1"/>
  <c r="P2427" i="1"/>
  <c r="Q2427" i="1" s="1"/>
  <c r="P2428" i="1" a="1"/>
  <c r="P2428" i="1"/>
  <c r="Q2428" i="1" s="1"/>
  <c r="P2429" i="1" a="1"/>
  <c r="P2429" i="1"/>
  <c r="Q2429" i="1" s="1"/>
  <c r="P2430" i="1" a="1"/>
  <c r="P2430" i="1"/>
  <c r="Q2430" i="1" s="1"/>
  <c r="P2431" i="1" a="1"/>
  <c r="P2431" i="1"/>
  <c r="Q2431" i="1" s="1"/>
  <c r="P2432" i="1" a="1"/>
  <c r="P2432" i="1"/>
  <c r="Q2432" i="1" s="1"/>
  <c r="P2433" i="1" a="1"/>
  <c r="P2433" i="1"/>
  <c r="Q2433" i="1" s="1"/>
  <c r="P2434" i="1" a="1"/>
  <c r="P2434" i="1"/>
  <c r="Q2434" i="1" s="1"/>
  <c r="P2435" i="1" a="1"/>
  <c r="P2435" i="1"/>
  <c r="Q2435" i="1" s="1"/>
  <c r="P2436" i="1" a="1"/>
  <c r="P2436" i="1"/>
  <c r="Q2436" i="1" s="1"/>
  <c r="P2437" i="1" a="1"/>
  <c r="P2437" i="1"/>
  <c r="P2438" i="1" a="1"/>
  <c r="P2438" i="1"/>
  <c r="Q2438" i="1" s="1"/>
  <c r="P2439" i="1" a="1"/>
  <c r="P2439" i="1"/>
  <c r="P2440" i="1" a="1"/>
  <c r="P2440" i="1"/>
  <c r="Q2440" i="1" s="1"/>
  <c r="P2441" i="1" a="1"/>
  <c r="P2441" i="1"/>
  <c r="Q2441" i="1" s="1"/>
  <c r="P2442" i="1" a="1"/>
  <c r="P2442" i="1"/>
  <c r="Q2442" i="1" s="1"/>
  <c r="P2443" i="1" a="1"/>
  <c r="P2443" i="1"/>
  <c r="Q2443" i="1" s="1"/>
  <c r="P2444" i="1" a="1"/>
  <c r="P2444" i="1"/>
  <c r="Q2444" i="1" s="1"/>
  <c r="P2445" i="1" a="1"/>
  <c r="P2445" i="1"/>
  <c r="Q2445" i="1" s="1"/>
  <c r="P2446" i="1" a="1"/>
  <c r="P2446" i="1"/>
  <c r="Q2446" i="1" s="1"/>
  <c r="P2447" i="1" a="1"/>
  <c r="P2447" i="1"/>
  <c r="Q2447" i="1" s="1"/>
  <c r="P2448" i="1" a="1"/>
  <c r="P2448" i="1"/>
  <c r="Q2448" i="1" s="1"/>
  <c r="P2449" i="1" a="1"/>
  <c r="P2449" i="1"/>
  <c r="Q2449" i="1" s="1"/>
  <c r="P2450" i="1" a="1"/>
  <c r="P2450" i="1"/>
  <c r="Q2450" i="1" s="1"/>
  <c r="P2451" i="1" a="1"/>
  <c r="P2451" i="1"/>
  <c r="Q2451" i="1" s="1"/>
  <c r="P2452" i="1" a="1"/>
  <c r="P2452" i="1"/>
  <c r="Q2452" i="1" s="1"/>
  <c r="P2453" i="1" a="1"/>
  <c r="P2453" i="1"/>
  <c r="Q2453" i="1" s="1"/>
  <c r="P2454" i="1" a="1"/>
  <c r="P2454" i="1"/>
  <c r="Q2454" i="1" s="1"/>
  <c r="P2455" i="1" a="1"/>
  <c r="P2455" i="1"/>
  <c r="Q2455" i="1" s="1"/>
  <c r="P2456" i="1" a="1"/>
  <c r="P2456" i="1"/>
  <c r="Q2456" i="1" s="1"/>
  <c r="P2457" i="1" a="1"/>
  <c r="P2457" i="1"/>
  <c r="Q2457" i="1" s="1"/>
  <c r="P2458" i="1" a="1"/>
  <c r="P2458" i="1"/>
  <c r="Q2458" i="1" s="1"/>
  <c r="P2459" i="1" a="1"/>
  <c r="P2459" i="1"/>
  <c r="Q2459" i="1" s="1"/>
  <c r="P2460" i="1" a="1"/>
  <c r="P2460" i="1"/>
  <c r="Q2460" i="1" s="1"/>
  <c r="P2461" i="1" a="1"/>
  <c r="P2461" i="1"/>
  <c r="Q2461" i="1" s="1"/>
  <c r="P2462" i="1" a="1"/>
  <c r="P2462" i="1"/>
  <c r="Q2462" i="1" s="1"/>
  <c r="P2463" i="1" a="1"/>
  <c r="P2463" i="1"/>
  <c r="Q2463" i="1" s="1"/>
  <c r="P2464" i="1" a="1"/>
  <c r="P2464" i="1"/>
  <c r="Q2464" i="1" s="1"/>
  <c r="P2465" i="1" a="1"/>
  <c r="P2465" i="1"/>
  <c r="Q2465" i="1" s="1"/>
  <c r="P2466" i="1" a="1"/>
  <c r="P2466" i="1"/>
  <c r="Q2466" i="1" s="1"/>
  <c r="P2467" i="1" a="1"/>
  <c r="P2467" i="1"/>
  <c r="Q2467" i="1" s="1"/>
  <c r="P2468" i="1" a="1"/>
  <c r="P2468" i="1"/>
  <c r="Q2468" i="1" s="1"/>
  <c r="P2469" i="1" a="1"/>
  <c r="P2469" i="1"/>
  <c r="Q2469" i="1" s="1"/>
  <c r="P2470" i="1" a="1"/>
  <c r="P2470" i="1"/>
  <c r="Q2470" i="1" s="1"/>
  <c r="P2471" i="1" a="1"/>
  <c r="P2471" i="1"/>
  <c r="Q2471" i="1" s="1"/>
  <c r="P2472" i="1" a="1"/>
  <c r="P2472" i="1"/>
  <c r="Q2472" i="1" s="1"/>
  <c r="P2473" i="1" a="1"/>
  <c r="P2473" i="1"/>
  <c r="Q2473" i="1" s="1"/>
  <c r="P2474" i="1" a="1"/>
  <c r="P2474" i="1"/>
  <c r="Q2474" i="1" s="1"/>
  <c r="P2475" i="1" a="1"/>
  <c r="P2475" i="1"/>
  <c r="Q2475" i="1" s="1"/>
  <c r="P2476" i="1" a="1"/>
  <c r="P2476" i="1"/>
  <c r="Q2476" i="1" s="1"/>
  <c r="P2477" i="1" a="1"/>
  <c r="P2477" i="1"/>
  <c r="Q2477" i="1" s="1"/>
  <c r="P2478" i="1" a="1"/>
  <c r="P2478" i="1"/>
  <c r="Q2478" i="1" s="1"/>
  <c r="P2479" i="1" a="1"/>
  <c r="P2479" i="1"/>
  <c r="Q2479" i="1" s="1"/>
  <c r="P2480" i="1" a="1"/>
  <c r="P2480" i="1"/>
  <c r="Q2480" i="1" s="1"/>
  <c r="P2481" i="1" a="1"/>
  <c r="P2481" i="1"/>
  <c r="Q2481" i="1" s="1"/>
  <c r="P2482" i="1" a="1"/>
  <c r="P2482" i="1"/>
  <c r="Q2482" i="1" s="1"/>
  <c r="P2483" i="1" a="1"/>
  <c r="P2483" i="1"/>
  <c r="Q2483" i="1" s="1"/>
  <c r="P2484" i="1" a="1"/>
  <c r="P2484" i="1"/>
  <c r="Q2484" i="1" s="1"/>
  <c r="P2485" i="1" a="1"/>
  <c r="P2485" i="1"/>
  <c r="Q2485" i="1" s="1"/>
  <c r="P2486" i="1" a="1"/>
  <c r="P2486" i="1"/>
  <c r="Q2486" i="1" s="1"/>
  <c r="P2487" i="1" a="1"/>
  <c r="P2487" i="1"/>
  <c r="Q2487" i="1" s="1"/>
  <c r="P2488" i="1" a="1"/>
  <c r="P2488" i="1"/>
  <c r="Q2488" i="1" s="1"/>
  <c r="P2489" i="1" a="1"/>
  <c r="P2489" i="1"/>
  <c r="Q2489" i="1" s="1"/>
  <c r="P2490" i="1" a="1"/>
  <c r="P2490" i="1"/>
  <c r="Q2490" i="1" s="1"/>
  <c r="P2491" i="1" a="1"/>
  <c r="P2491" i="1"/>
  <c r="Q2491" i="1" s="1"/>
  <c r="P2492" i="1" a="1"/>
  <c r="P2492" i="1"/>
  <c r="Q2492" i="1" s="1"/>
  <c r="P2493" i="1" a="1"/>
  <c r="P2493" i="1"/>
  <c r="Q2493" i="1" s="1"/>
  <c r="P2494" i="1" a="1"/>
  <c r="P2494" i="1"/>
  <c r="Q2494" i="1" s="1"/>
  <c r="P2495" i="1" a="1"/>
  <c r="P2495" i="1"/>
  <c r="Q2495" i="1" s="1"/>
  <c r="P2496" i="1" a="1"/>
  <c r="P2496" i="1"/>
  <c r="Q2496" i="1" s="1"/>
  <c r="P2497" i="1" a="1"/>
  <c r="P2497" i="1"/>
  <c r="Q2497" i="1" s="1"/>
  <c r="P2498" i="1" a="1"/>
  <c r="P2498" i="1"/>
  <c r="Q2498" i="1" s="1"/>
  <c r="P2499" i="1" a="1"/>
  <c r="P2499" i="1"/>
  <c r="Q2499" i="1" s="1"/>
  <c r="P2500" i="1" a="1"/>
  <c r="P2500" i="1"/>
  <c r="Q2500" i="1" s="1"/>
  <c r="P2501" i="1" a="1"/>
  <c r="P2501" i="1"/>
  <c r="Q2501" i="1" s="1"/>
  <c r="P2502" i="1" a="1"/>
  <c r="P2502" i="1"/>
  <c r="Q2502" i="1" s="1"/>
  <c r="P2503" i="1" a="1"/>
  <c r="P2503" i="1"/>
  <c r="Q2503" i="1" s="1"/>
  <c r="P2504" i="1" a="1"/>
  <c r="P2504" i="1"/>
  <c r="Q2504" i="1" s="1"/>
  <c r="P2505" i="1" a="1"/>
  <c r="P2505" i="1"/>
  <c r="Q2505" i="1" s="1"/>
  <c r="P2506" i="1" a="1"/>
  <c r="P2506" i="1"/>
  <c r="Q2506" i="1" s="1"/>
  <c r="P2507" i="1" a="1"/>
  <c r="P2507" i="1"/>
  <c r="Q2507" i="1" s="1"/>
  <c r="P2508" i="1" a="1"/>
  <c r="P2508" i="1"/>
  <c r="Q2508" i="1" s="1"/>
  <c r="P2509" i="1" a="1"/>
  <c r="P2509" i="1"/>
  <c r="Q2509" i="1" s="1"/>
  <c r="P2510" i="1" a="1"/>
  <c r="P2510" i="1"/>
  <c r="Q2510" i="1" s="1"/>
  <c r="P2511" i="1" a="1"/>
  <c r="P2511" i="1"/>
  <c r="Q2511" i="1" s="1"/>
  <c r="P2512" i="1" a="1"/>
  <c r="P2512" i="1"/>
  <c r="Q2512" i="1" s="1"/>
  <c r="P2513" i="1" a="1"/>
  <c r="P2513" i="1"/>
  <c r="Q2513" i="1" s="1"/>
  <c r="P2514" i="1" a="1"/>
  <c r="P2514" i="1"/>
  <c r="Q2514" i="1" s="1"/>
  <c r="P2515" i="1" a="1"/>
  <c r="P2515" i="1"/>
  <c r="Q2515" i="1" s="1"/>
  <c r="P2516" i="1" a="1"/>
  <c r="P2516" i="1"/>
  <c r="Q2516" i="1" s="1"/>
  <c r="P2517" i="1" a="1"/>
  <c r="P2517" i="1"/>
  <c r="Q2517" i="1" s="1"/>
  <c r="P2518" i="1" a="1"/>
  <c r="P2518" i="1"/>
  <c r="Q2518" i="1" s="1"/>
  <c r="P2519" i="1" a="1"/>
  <c r="P2519" i="1"/>
  <c r="Q2519" i="1" s="1"/>
  <c r="P2520" i="1" a="1"/>
  <c r="P2520" i="1"/>
  <c r="Q2520" i="1" s="1"/>
  <c r="P2521" i="1" a="1"/>
  <c r="P2521" i="1"/>
  <c r="Q2521" i="1" s="1"/>
  <c r="P2522" i="1" a="1"/>
  <c r="P2522" i="1"/>
  <c r="Q2522" i="1" s="1"/>
  <c r="P2523" i="1" a="1"/>
  <c r="P2523" i="1"/>
  <c r="Q2523" i="1" s="1"/>
  <c r="P2524" i="1" a="1"/>
  <c r="P2524" i="1"/>
  <c r="Q2524" i="1" s="1"/>
  <c r="P2525" i="1" a="1"/>
  <c r="P2525" i="1"/>
  <c r="Q2525" i="1" s="1"/>
  <c r="P2526" i="1" a="1"/>
  <c r="P2526" i="1"/>
  <c r="Q2526" i="1" s="1"/>
  <c r="P2527" i="1" a="1"/>
  <c r="P2527" i="1"/>
  <c r="Q2527" i="1" s="1"/>
  <c r="P2528" i="1" a="1"/>
  <c r="P2528" i="1"/>
  <c r="Q2528" i="1" s="1"/>
  <c r="P2529" i="1" a="1"/>
  <c r="P2529" i="1"/>
  <c r="Q2529" i="1" s="1"/>
  <c r="P2530" i="1" a="1"/>
  <c r="P2530" i="1"/>
  <c r="Q2530" i="1" s="1"/>
  <c r="P2531" i="1" a="1"/>
  <c r="P2531" i="1"/>
  <c r="Q2531" i="1" s="1"/>
  <c r="P2532" i="1" a="1"/>
  <c r="P2532" i="1"/>
  <c r="Q2532" i="1" s="1"/>
  <c r="P2533" i="1" a="1"/>
  <c r="P2533" i="1"/>
  <c r="Q2533" i="1" s="1"/>
  <c r="P2534" i="1" a="1"/>
  <c r="P2534" i="1"/>
  <c r="Q2534" i="1" s="1"/>
  <c r="P2535" i="1" a="1"/>
  <c r="P2535" i="1"/>
  <c r="Q2535" i="1" s="1"/>
  <c r="P2536" i="1" a="1"/>
  <c r="P2536" i="1"/>
  <c r="Q2536" i="1" s="1"/>
  <c r="P2537" i="1" a="1"/>
  <c r="P2537" i="1"/>
  <c r="Q2537" i="1" s="1"/>
  <c r="P2538" i="1" a="1"/>
  <c r="P2538" i="1"/>
  <c r="Q2538" i="1" s="1"/>
  <c r="P2539" i="1" a="1"/>
  <c r="P2539" i="1"/>
  <c r="Q2539" i="1" s="1"/>
  <c r="P2540" i="1" a="1"/>
  <c r="P2540" i="1"/>
  <c r="Q2540" i="1" s="1"/>
  <c r="P2541" i="1" a="1"/>
  <c r="P2541" i="1"/>
  <c r="Q2541" i="1" s="1"/>
  <c r="P2542" i="1" a="1"/>
  <c r="P2542" i="1"/>
  <c r="Q2542" i="1" s="1"/>
  <c r="P2543" i="1" a="1"/>
  <c r="P2543" i="1"/>
  <c r="Q2543" i="1" s="1"/>
  <c r="P2544" i="1" a="1"/>
  <c r="P2544" i="1"/>
  <c r="Q2544" i="1" s="1"/>
  <c r="P2545" i="1" a="1"/>
  <c r="P2545" i="1"/>
  <c r="Q2545" i="1" s="1"/>
  <c r="P2546" i="1" a="1"/>
  <c r="P2546" i="1"/>
  <c r="Q2546" i="1" s="1"/>
  <c r="P2547" i="1" a="1"/>
  <c r="P2547" i="1"/>
  <c r="Q2547" i="1" s="1"/>
  <c r="P2548" i="1" a="1"/>
  <c r="P2548" i="1"/>
  <c r="Q2548" i="1" s="1"/>
  <c r="P2549" i="1" a="1"/>
  <c r="P2549" i="1"/>
  <c r="Q2549" i="1" s="1"/>
  <c r="P2550" i="1" a="1"/>
  <c r="P2550" i="1"/>
  <c r="Q2550" i="1" s="1"/>
  <c r="P2551" i="1" a="1"/>
  <c r="P2551" i="1"/>
  <c r="Q2551" i="1" s="1"/>
  <c r="P2552" i="1" a="1"/>
  <c r="P2552" i="1"/>
  <c r="Q2552" i="1" s="1"/>
  <c r="P2553" i="1" a="1"/>
  <c r="P2553" i="1"/>
  <c r="Q2553" i="1" s="1"/>
  <c r="P2554" i="1" a="1"/>
  <c r="P2554" i="1"/>
  <c r="Q2554" i="1" s="1"/>
  <c r="P2555" i="1" a="1"/>
  <c r="P2555" i="1"/>
  <c r="Q2555" i="1" s="1"/>
  <c r="P2556" i="1" a="1"/>
  <c r="P2556" i="1"/>
  <c r="Q2556" i="1" s="1"/>
  <c r="P2557" i="1" a="1"/>
  <c r="P2557" i="1"/>
  <c r="Q2557" i="1" s="1"/>
  <c r="P2558" i="1" a="1"/>
  <c r="P2558" i="1"/>
  <c r="Q2558" i="1" s="1"/>
  <c r="P2559" i="1" a="1"/>
  <c r="P2559" i="1"/>
  <c r="Q2559" i="1" s="1"/>
  <c r="P2560" i="1" a="1"/>
  <c r="P2560" i="1"/>
  <c r="Q2560" i="1" s="1"/>
  <c r="P2561" i="1" a="1"/>
  <c r="P2561" i="1"/>
  <c r="Q2561" i="1" s="1"/>
  <c r="P2562" i="1" a="1"/>
  <c r="P2562" i="1"/>
  <c r="Q2562" i="1" s="1"/>
  <c r="P2563" i="1" a="1"/>
  <c r="P2563" i="1"/>
  <c r="Q2563" i="1" s="1"/>
  <c r="P2564" i="1" a="1"/>
  <c r="P2564" i="1"/>
  <c r="Q2564" i="1" s="1"/>
  <c r="P2565" i="1" a="1"/>
  <c r="P2565" i="1"/>
  <c r="Q2565" i="1" s="1"/>
  <c r="P2566" i="1" a="1"/>
  <c r="P2566" i="1"/>
  <c r="Q2566" i="1" s="1"/>
  <c r="P2567" i="1" a="1"/>
  <c r="P2567" i="1"/>
  <c r="Q2567" i="1" s="1"/>
  <c r="P2568" i="1" a="1"/>
  <c r="P2568" i="1"/>
  <c r="Q2568" i="1" s="1"/>
  <c r="P2569" i="1" a="1"/>
  <c r="P2569" i="1"/>
  <c r="Q2569" i="1" s="1"/>
  <c r="P2570" i="1" a="1"/>
  <c r="P2570" i="1"/>
  <c r="Q2570" i="1" s="1"/>
  <c r="P2571" i="1" a="1"/>
  <c r="P2571" i="1"/>
  <c r="Q2571" i="1" s="1"/>
  <c r="P2572" i="1" a="1"/>
  <c r="P2572" i="1"/>
  <c r="Q2572" i="1" s="1"/>
  <c r="P2573" i="1" a="1"/>
  <c r="P2573" i="1"/>
  <c r="Q2573" i="1" s="1"/>
  <c r="P2574" i="1" a="1"/>
  <c r="P2574" i="1"/>
  <c r="Q2574" i="1" s="1"/>
  <c r="P2575" i="1" a="1"/>
  <c r="P2575" i="1"/>
  <c r="Q2575" i="1" s="1"/>
  <c r="P2576" i="1" a="1"/>
  <c r="P2576" i="1"/>
  <c r="Q2576" i="1" s="1"/>
  <c r="P2577" i="1" a="1"/>
  <c r="P2577" i="1"/>
  <c r="Q2577" i="1" s="1"/>
  <c r="P2578" i="1" a="1"/>
  <c r="P2578" i="1"/>
  <c r="Q2578" i="1" s="1"/>
  <c r="P2579" i="1" a="1"/>
  <c r="P2579" i="1"/>
  <c r="Q2579" i="1" s="1"/>
  <c r="P2580" i="1" a="1"/>
  <c r="P2580" i="1"/>
  <c r="Q2580" i="1" s="1"/>
  <c r="P2581" i="1" a="1"/>
  <c r="P2581" i="1"/>
  <c r="Q2581" i="1" s="1"/>
  <c r="P2582" i="1" a="1"/>
  <c r="P2582" i="1"/>
  <c r="P2583" i="1" a="1"/>
  <c r="P2583" i="1"/>
  <c r="Q2583" i="1" s="1"/>
  <c r="P2584" i="1" a="1"/>
  <c r="P2584" i="1"/>
  <c r="Q2584" i="1" s="1"/>
  <c r="P2585" i="1" a="1"/>
  <c r="P2585" i="1"/>
  <c r="Q2585" i="1" s="1"/>
  <c r="P2586" i="1" a="1"/>
  <c r="P2586" i="1"/>
  <c r="Q2586" i="1" s="1"/>
  <c r="P2587" i="1" a="1"/>
  <c r="P2587" i="1"/>
  <c r="Q2587" i="1" s="1"/>
  <c r="P2588" i="1" a="1"/>
  <c r="P2588" i="1"/>
  <c r="Q2588" i="1" s="1"/>
  <c r="P2589" i="1" a="1"/>
  <c r="P2589" i="1"/>
  <c r="Q2589" i="1" s="1"/>
  <c r="P2590" i="1" a="1"/>
  <c r="P2590" i="1"/>
  <c r="Q2590" i="1" s="1"/>
  <c r="P2591" i="1" a="1"/>
  <c r="P2591" i="1"/>
  <c r="Q2591" i="1" s="1"/>
  <c r="P2592" i="1" a="1"/>
  <c r="P2592" i="1"/>
  <c r="Q2592" i="1" s="1"/>
  <c r="P2593" i="1" a="1"/>
  <c r="P2593" i="1"/>
  <c r="Q2593" i="1" s="1"/>
  <c r="P2594" i="1" a="1"/>
  <c r="P2594" i="1"/>
  <c r="Q2594" i="1" s="1"/>
  <c r="P2595" i="1" a="1"/>
  <c r="P2595" i="1"/>
  <c r="Q2595" i="1" s="1"/>
  <c r="P2596" i="1" a="1"/>
  <c r="P2596" i="1"/>
  <c r="Q2596" i="1" s="1"/>
  <c r="P2597" i="1" a="1"/>
  <c r="P2597" i="1"/>
  <c r="Q2597" i="1" s="1"/>
  <c r="P2598" i="1" a="1"/>
  <c r="P2598" i="1"/>
  <c r="Q2598" i="1" s="1"/>
  <c r="P2599" i="1" a="1"/>
  <c r="P2599" i="1"/>
  <c r="Q2599" i="1" s="1"/>
  <c r="P2600" i="1" a="1"/>
  <c r="P2600" i="1"/>
  <c r="Q2600" i="1" s="1"/>
  <c r="P2601" i="1" a="1"/>
  <c r="P2601" i="1"/>
  <c r="Q2601" i="1" s="1"/>
  <c r="P2602" i="1" a="1"/>
  <c r="P2602" i="1"/>
  <c r="Q2602" i="1" s="1"/>
  <c r="P2603" i="1" a="1"/>
  <c r="P2603" i="1"/>
  <c r="Q2603" i="1" s="1"/>
  <c r="P2604" i="1" a="1"/>
  <c r="P2604" i="1"/>
  <c r="Q2604" i="1" s="1"/>
  <c r="P2605" i="1" a="1"/>
  <c r="P2605" i="1"/>
  <c r="Q2605" i="1" s="1"/>
  <c r="P2606" i="1" a="1"/>
  <c r="P2606" i="1"/>
  <c r="Q2606" i="1" s="1"/>
  <c r="P2607" i="1" a="1"/>
  <c r="P2607" i="1"/>
  <c r="Q2607" i="1" s="1"/>
  <c r="P2608" i="1" a="1"/>
  <c r="P2608" i="1"/>
  <c r="Q2608" i="1" s="1"/>
  <c r="P2609" i="1" a="1"/>
  <c r="P2609" i="1"/>
  <c r="Q2609" i="1" s="1"/>
  <c r="P2610" i="1" a="1"/>
  <c r="P2610" i="1"/>
  <c r="Q2610" i="1" s="1"/>
  <c r="P2611" i="1" a="1"/>
  <c r="P2611" i="1"/>
  <c r="Q2611" i="1" s="1"/>
  <c r="P2612" i="1" a="1"/>
  <c r="P2612" i="1"/>
  <c r="Q2612" i="1" s="1"/>
  <c r="P2613" i="1" a="1"/>
  <c r="P2613" i="1"/>
  <c r="Q2613" i="1" s="1"/>
  <c r="P2614" i="1" a="1"/>
  <c r="P2614" i="1"/>
  <c r="Q2614" i="1" s="1"/>
  <c r="P2615" i="1" a="1"/>
  <c r="P2615" i="1"/>
  <c r="Q2615" i="1" s="1"/>
  <c r="P2616" i="1" a="1"/>
  <c r="P2616" i="1"/>
  <c r="Q2616" i="1" s="1"/>
  <c r="P2617" i="1" a="1"/>
  <c r="P2617" i="1"/>
  <c r="Q2617" i="1" s="1"/>
  <c r="P2618" i="1" a="1"/>
  <c r="P2618" i="1"/>
  <c r="Q2618" i="1" s="1"/>
  <c r="P2619" i="1" a="1"/>
  <c r="P2619" i="1"/>
  <c r="P2620" i="1" a="1"/>
  <c r="P2620" i="1"/>
  <c r="Q2620" i="1" s="1"/>
  <c r="P2621" i="1" a="1"/>
  <c r="P2621" i="1"/>
  <c r="Q2621" i="1" s="1"/>
  <c r="P2622" i="1" a="1"/>
  <c r="P2622" i="1"/>
  <c r="Q2622" i="1" s="1"/>
  <c r="P2623" i="1" a="1"/>
  <c r="P2623" i="1"/>
  <c r="Q2623" i="1" s="1"/>
  <c r="P2624" i="1" a="1"/>
  <c r="P2624" i="1"/>
  <c r="Q2624" i="1" s="1"/>
  <c r="P2625" i="1" a="1"/>
  <c r="P2625" i="1"/>
  <c r="Q2625" i="1" s="1"/>
  <c r="P2626" i="1" a="1"/>
  <c r="P2626" i="1"/>
  <c r="Q2626" i="1" s="1"/>
  <c r="P2627" i="1" a="1"/>
  <c r="P2627" i="1"/>
  <c r="Q2627" i="1" s="1"/>
  <c r="P2628" i="1" a="1"/>
  <c r="P2628" i="1"/>
  <c r="Q2628" i="1" s="1"/>
  <c r="P2629" i="1" a="1"/>
  <c r="P2629" i="1"/>
  <c r="Q2629" i="1" s="1"/>
  <c r="P2630" i="1" a="1"/>
  <c r="P2630" i="1"/>
  <c r="Q2630" i="1" s="1"/>
  <c r="P2631" i="1" a="1"/>
  <c r="P2631" i="1"/>
  <c r="Q2631" i="1" s="1"/>
  <c r="P2632" i="1" a="1"/>
  <c r="P2632" i="1"/>
  <c r="Q2632" i="1" s="1"/>
  <c r="P2633" i="1" a="1"/>
  <c r="P2633" i="1"/>
  <c r="Q2633" i="1" s="1"/>
  <c r="P2634" i="1" a="1"/>
  <c r="P2634" i="1"/>
  <c r="Q2634" i="1" s="1"/>
  <c r="P2635" i="1" a="1"/>
  <c r="P2635" i="1"/>
  <c r="Q2635" i="1" s="1"/>
  <c r="P2636" i="1" a="1"/>
  <c r="P2636" i="1"/>
  <c r="Q2636" i="1" s="1"/>
  <c r="P2637" i="1" a="1"/>
  <c r="P2637" i="1"/>
  <c r="Q2637" i="1" s="1"/>
  <c r="P2638" i="1" a="1"/>
  <c r="P2638" i="1"/>
  <c r="Q2638" i="1" s="1"/>
  <c r="P2639" i="1" a="1"/>
  <c r="P2639" i="1"/>
  <c r="Q2639" i="1" s="1"/>
  <c r="P2640" i="1" a="1"/>
  <c r="P2640" i="1"/>
  <c r="Q2640" i="1" s="1"/>
  <c r="P2641" i="1" a="1"/>
  <c r="P2641" i="1"/>
  <c r="Q2641" i="1" s="1"/>
  <c r="P2642" i="1" a="1"/>
  <c r="P2642" i="1"/>
  <c r="Q2642" i="1" s="1"/>
  <c r="P2643" i="1" a="1"/>
  <c r="P2643" i="1"/>
  <c r="Q2643" i="1" s="1"/>
  <c r="P2644" i="1" a="1"/>
  <c r="P2644" i="1"/>
  <c r="Q2644" i="1" s="1"/>
  <c r="P2645" i="1" a="1"/>
  <c r="P2645" i="1"/>
  <c r="Q2645" i="1" s="1"/>
  <c r="P2646" i="1" a="1"/>
  <c r="P2646" i="1"/>
  <c r="Q2646" i="1" s="1"/>
  <c r="P2647" i="1" a="1"/>
  <c r="P2647" i="1"/>
  <c r="Q2647" i="1" s="1"/>
  <c r="P2648" i="1" a="1"/>
  <c r="P2648" i="1"/>
  <c r="Q2648" i="1" s="1"/>
  <c r="P2649" i="1" a="1"/>
  <c r="P2649" i="1"/>
  <c r="Q2649" i="1" s="1"/>
  <c r="P2650" i="1" a="1"/>
  <c r="P2650" i="1"/>
  <c r="Q2650" i="1" s="1"/>
  <c r="P2651" i="1" a="1"/>
  <c r="P2651" i="1"/>
  <c r="Q2651" i="1" s="1"/>
  <c r="P2652" i="1" a="1"/>
  <c r="P2652" i="1"/>
  <c r="Q2652" i="1" s="1"/>
  <c r="P2653" i="1" a="1"/>
  <c r="P2653" i="1"/>
  <c r="Q2653" i="1" s="1"/>
  <c r="P2654" i="1" a="1"/>
  <c r="P2654" i="1"/>
  <c r="Q2654" i="1" s="1"/>
  <c r="P2655" i="1" a="1"/>
  <c r="P2655" i="1"/>
  <c r="Q2655" i="1" s="1"/>
  <c r="P2656" i="1" a="1"/>
  <c r="P2656" i="1"/>
  <c r="Q2656" i="1" s="1"/>
  <c r="P2657" i="1" a="1"/>
  <c r="P2657" i="1"/>
  <c r="Q2657" i="1" s="1"/>
  <c r="P2658" i="1" a="1"/>
  <c r="P2658" i="1"/>
  <c r="Q2658" i="1" s="1"/>
  <c r="P2659" i="1" a="1"/>
  <c r="P2659" i="1"/>
  <c r="Q2659" i="1" s="1"/>
  <c r="P2660" i="1" a="1"/>
  <c r="P2660" i="1"/>
  <c r="Q2660" i="1" s="1"/>
  <c r="P2661" i="1" a="1"/>
  <c r="P2661" i="1"/>
  <c r="Q2661" i="1" s="1"/>
  <c r="P2662" i="1" a="1"/>
  <c r="P2662" i="1"/>
  <c r="Q2662" i="1" s="1"/>
  <c r="P2663" i="1" a="1"/>
  <c r="P2663" i="1"/>
  <c r="Q2663" i="1" s="1"/>
  <c r="P2664" i="1" a="1"/>
  <c r="P2664" i="1"/>
  <c r="Q2664" i="1" s="1"/>
  <c r="P2665" i="1" a="1"/>
  <c r="P2665" i="1"/>
  <c r="Q2665" i="1" s="1"/>
  <c r="P2666" i="1" a="1"/>
  <c r="P2666" i="1"/>
  <c r="Q2666" i="1" s="1"/>
  <c r="P2667" i="1" a="1"/>
  <c r="P2667" i="1"/>
  <c r="Q2667" i="1" s="1"/>
  <c r="P2668" i="1" a="1"/>
  <c r="P2668" i="1"/>
  <c r="Q2668" i="1" s="1"/>
  <c r="P2669" i="1" a="1"/>
  <c r="P2669" i="1"/>
  <c r="Q2669" i="1" s="1"/>
  <c r="P2670" i="1" a="1"/>
  <c r="P2670" i="1"/>
  <c r="Q2670" i="1" s="1"/>
  <c r="P2671" i="1" a="1"/>
  <c r="P2671" i="1"/>
  <c r="Q2671" i="1" s="1"/>
  <c r="P2672" i="1" a="1"/>
  <c r="P2672" i="1"/>
  <c r="Q2672" i="1" s="1"/>
  <c r="P2673" i="1" a="1"/>
  <c r="P2673" i="1"/>
  <c r="Q2673" i="1" s="1"/>
  <c r="P2674" i="1" a="1"/>
  <c r="P2674" i="1"/>
  <c r="Q2674" i="1" s="1"/>
  <c r="P2675" i="1" a="1"/>
  <c r="P2675" i="1"/>
  <c r="Q2675" i="1" s="1"/>
  <c r="P2676" i="1" a="1"/>
  <c r="P2676" i="1"/>
  <c r="Q2676" i="1" s="1"/>
  <c r="P2677" i="1" a="1"/>
  <c r="P2677" i="1"/>
  <c r="Q2677" i="1" s="1"/>
  <c r="P2678" i="1" a="1"/>
  <c r="P2678" i="1"/>
  <c r="Q2678" i="1" s="1"/>
  <c r="P2679" i="1" a="1"/>
  <c r="P2679" i="1"/>
  <c r="Q2679" i="1" s="1"/>
  <c r="P2680" i="1" a="1"/>
  <c r="P2680" i="1"/>
  <c r="Q2680" i="1" s="1"/>
  <c r="P2681" i="1" a="1"/>
  <c r="P2681" i="1"/>
  <c r="Q2681" i="1" s="1"/>
  <c r="P2682" i="1" a="1"/>
  <c r="P2682" i="1"/>
  <c r="Q2682" i="1" s="1"/>
  <c r="P2683" i="1" a="1"/>
  <c r="P2683" i="1"/>
  <c r="Q2683" i="1" s="1"/>
  <c r="P2684" i="1" a="1"/>
  <c r="P2684" i="1"/>
  <c r="Q2684" i="1" s="1"/>
  <c r="P2685" i="1" a="1"/>
  <c r="P2685" i="1"/>
  <c r="Q2685" i="1" s="1"/>
  <c r="P2686" i="1" a="1"/>
  <c r="P2686" i="1"/>
  <c r="Q2686" i="1" s="1"/>
  <c r="P2687" i="1" a="1"/>
  <c r="P2687" i="1"/>
  <c r="Q2687" i="1" s="1"/>
  <c r="P2688" i="1" a="1"/>
  <c r="P2688" i="1"/>
  <c r="Q2688" i="1" s="1"/>
  <c r="P2689" i="1" a="1"/>
  <c r="P2689" i="1"/>
  <c r="Q2689" i="1" s="1"/>
  <c r="P2690" i="1" a="1"/>
  <c r="P2690" i="1"/>
  <c r="Q2690" i="1" s="1"/>
  <c r="P2691" i="1" a="1"/>
  <c r="P2691" i="1"/>
  <c r="Q2691" i="1" s="1"/>
  <c r="P2692" i="1" a="1"/>
  <c r="P2692" i="1"/>
  <c r="Q2692" i="1" s="1"/>
  <c r="P2693" i="1" a="1"/>
  <c r="P2693" i="1"/>
  <c r="Q2693" i="1" s="1"/>
  <c r="P2694" i="1" a="1"/>
  <c r="P2694" i="1"/>
  <c r="Q2694" i="1" s="1"/>
  <c r="P2695" i="1" a="1"/>
  <c r="P2695" i="1"/>
  <c r="Q2695" i="1" s="1"/>
  <c r="P2696" i="1" a="1"/>
  <c r="P2696" i="1"/>
  <c r="Q2696" i="1" s="1"/>
  <c r="P2697" i="1" a="1"/>
  <c r="P2697" i="1"/>
  <c r="Q2697" i="1" s="1"/>
  <c r="P2698" i="1" a="1"/>
  <c r="P2698" i="1"/>
  <c r="Q2698" i="1" s="1"/>
  <c r="P2699" i="1" a="1"/>
  <c r="P2699" i="1"/>
  <c r="Q2699" i="1" s="1"/>
  <c r="P2700" i="1" a="1"/>
  <c r="P2700" i="1"/>
  <c r="Q2700" i="1" s="1"/>
  <c r="P2701" i="1" a="1"/>
  <c r="P2701" i="1"/>
  <c r="Q2701" i="1" s="1"/>
  <c r="P2702" i="1" a="1"/>
  <c r="P2702" i="1"/>
  <c r="Q2702" i="1" s="1"/>
  <c r="P2703" i="1" a="1"/>
  <c r="P2703" i="1"/>
  <c r="Q2703" i="1" s="1"/>
  <c r="P2704" i="1" a="1"/>
  <c r="P2704" i="1"/>
  <c r="Q2704" i="1" s="1"/>
  <c r="P2705" i="1" a="1"/>
  <c r="P2705" i="1"/>
  <c r="Q2705" i="1" s="1"/>
  <c r="P2706" i="1" a="1"/>
  <c r="P2706" i="1"/>
  <c r="Q2706" i="1" s="1"/>
  <c r="P2707" i="1" a="1"/>
  <c r="P2707" i="1"/>
  <c r="Q2707" i="1" s="1"/>
  <c r="P2708" i="1" a="1"/>
  <c r="P2708" i="1"/>
  <c r="Q2708" i="1" s="1"/>
  <c r="P2709" i="1" a="1"/>
  <c r="P2709" i="1"/>
  <c r="Q2709" i="1" s="1"/>
  <c r="P2710" i="1" a="1"/>
  <c r="P2710" i="1"/>
  <c r="Q2710" i="1" s="1"/>
  <c r="P2711" i="1" a="1"/>
  <c r="P2711" i="1"/>
  <c r="Q2711" i="1" s="1"/>
  <c r="P2712" i="1" a="1"/>
  <c r="P2712" i="1"/>
  <c r="Q2712" i="1" s="1"/>
  <c r="P2713" i="1" a="1"/>
  <c r="P2713" i="1"/>
  <c r="Q2713" i="1" s="1"/>
  <c r="P2714" i="1" a="1"/>
  <c r="P2714" i="1"/>
  <c r="Q2714" i="1" s="1"/>
  <c r="P2715" i="1" a="1"/>
  <c r="P2715" i="1"/>
  <c r="Q2715" i="1" s="1"/>
  <c r="P2716" i="1" a="1"/>
  <c r="P2716" i="1"/>
  <c r="Q2716" i="1" s="1"/>
  <c r="P2717" i="1" a="1"/>
  <c r="P2717" i="1"/>
  <c r="Q2717" i="1" s="1"/>
  <c r="P2718" i="1" a="1"/>
  <c r="P2718" i="1"/>
  <c r="Q2718" i="1" s="1"/>
  <c r="P2719" i="1" a="1"/>
  <c r="P2719" i="1"/>
  <c r="Q2719" i="1" s="1"/>
  <c r="P2720" i="1" a="1"/>
  <c r="P2720" i="1"/>
  <c r="Q2720" i="1" s="1"/>
  <c r="P2721" i="1" a="1"/>
  <c r="P2721" i="1"/>
  <c r="Q2721" i="1" s="1"/>
  <c r="P2722" i="1" a="1"/>
  <c r="P2722" i="1"/>
  <c r="Q2722" i="1" s="1"/>
  <c r="P2723" i="1" a="1"/>
  <c r="P2723" i="1"/>
  <c r="Q2723" i="1" s="1"/>
  <c r="P2724" i="1" a="1"/>
  <c r="P2724" i="1"/>
  <c r="Q2724" i="1" s="1"/>
  <c r="P2725" i="1" a="1"/>
  <c r="P2725" i="1"/>
  <c r="Q2725" i="1" s="1"/>
  <c r="P2726" i="1" a="1"/>
  <c r="P2726" i="1"/>
  <c r="Q2726" i="1" s="1"/>
  <c r="P2727" i="1" a="1"/>
  <c r="P2727" i="1"/>
  <c r="Q2727" i="1" s="1"/>
  <c r="P2728" i="1" a="1"/>
  <c r="P2728" i="1"/>
  <c r="Q2728" i="1" s="1"/>
  <c r="P2729" i="1" a="1"/>
  <c r="P2729" i="1"/>
  <c r="Q2729" i="1" s="1"/>
  <c r="P2730" i="1" a="1"/>
  <c r="P2730" i="1"/>
  <c r="Q2730" i="1" s="1"/>
  <c r="P2731" i="1" a="1"/>
  <c r="P2731" i="1"/>
  <c r="Q2731" i="1" s="1"/>
  <c r="P2732" i="1" a="1"/>
  <c r="P2732" i="1"/>
  <c r="Q2732" i="1" s="1"/>
  <c r="P2733" i="1" a="1"/>
  <c r="P2733" i="1"/>
  <c r="Q2733" i="1" s="1"/>
  <c r="P2734" i="1" a="1"/>
  <c r="P2734" i="1"/>
  <c r="Q2734" i="1" s="1"/>
  <c r="P2735" i="1" a="1"/>
  <c r="P2735" i="1"/>
  <c r="Q2735" i="1" s="1"/>
  <c r="P2736" i="1" a="1"/>
  <c r="P2736" i="1"/>
  <c r="Q2736" i="1" s="1"/>
  <c r="P2737" i="1" a="1"/>
  <c r="P2737" i="1"/>
  <c r="Q2737" i="1" s="1"/>
  <c r="P2738" i="1" a="1"/>
  <c r="P2738" i="1"/>
  <c r="Q2738" i="1" s="1"/>
  <c r="P2739" i="1" a="1"/>
  <c r="P2739" i="1"/>
  <c r="Q2739" i="1" s="1"/>
  <c r="P2740" i="1" a="1"/>
  <c r="P2740" i="1"/>
  <c r="Q2740" i="1" s="1"/>
  <c r="P2741" i="1" a="1"/>
  <c r="P2741" i="1"/>
  <c r="Q2741" i="1" s="1"/>
  <c r="P2742" i="1" a="1"/>
  <c r="P2742" i="1"/>
  <c r="Q2742" i="1" s="1"/>
  <c r="P2743" i="1" a="1"/>
  <c r="P2743" i="1"/>
  <c r="Q2743" i="1" s="1"/>
  <c r="P2744" i="1" a="1"/>
  <c r="P2744" i="1"/>
  <c r="Q2744" i="1" s="1"/>
  <c r="P2745" i="1" a="1"/>
  <c r="P2745" i="1"/>
  <c r="Q2745" i="1" s="1"/>
  <c r="P2746" i="1" a="1"/>
  <c r="P2746" i="1"/>
  <c r="Q2746" i="1" s="1"/>
  <c r="P2747" i="1" a="1"/>
  <c r="P2747" i="1"/>
  <c r="Q2747" i="1" s="1"/>
  <c r="P2748" i="1" a="1"/>
  <c r="P2748" i="1"/>
  <c r="Q2748" i="1" s="1"/>
  <c r="P2749" i="1" a="1"/>
  <c r="P2749" i="1"/>
  <c r="Q2749" i="1" s="1"/>
  <c r="P2750" i="1" a="1"/>
  <c r="P2750" i="1"/>
  <c r="Q2750" i="1" s="1"/>
  <c r="P2751" i="1" a="1"/>
  <c r="P2751" i="1"/>
  <c r="Q2751" i="1" s="1"/>
  <c r="P2752" i="1" a="1"/>
  <c r="P2752" i="1"/>
  <c r="Q2752" i="1" s="1"/>
  <c r="P2753" i="1" a="1"/>
  <c r="P2753" i="1"/>
  <c r="Q2753" i="1" s="1"/>
  <c r="P2754" i="1" a="1"/>
  <c r="P2754" i="1"/>
  <c r="Q2754" i="1" s="1"/>
  <c r="P2755" i="1" a="1"/>
  <c r="P2755" i="1"/>
  <c r="Q2755" i="1" s="1"/>
  <c r="P2756" i="1" a="1"/>
  <c r="P2756" i="1"/>
  <c r="Q2756" i="1" s="1"/>
  <c r="P2757" i="1" a="1"/>
  <c r="P2757" i="1"/>
  <c r="Q2757" i="1" s="1"/>
  <c r="P2758" i="1" a="1"/>
  <c r="P2758" i="1"/>
  <c r="Q2758" i="1" s="1"/>
  <c r="P2759" i="1" a="1"/>
  <c r="P2759" i="1"/>
  <c r="Q2759" i="1" s="1"/>
  <c r="P2760" i="1" a="1"/>
  <c r="P2760" i="1"/>
  <c r="Q2760" i="1" s="1"/>
  <c r="P2761" i="1" a="1"/>
  <c r="P2761" i="1"/>
  <c r="Q2761" i="1" s="1"/>
  <c r="P2762" i="1" a="1"/>
  <c r="P2762" i="1"/>
  <c r="Q2762" i="1" s="1"/>
  <c r="P2763" i="1" a="1"/>
  <c r="P2763" i="1"/>
  <c r="Q2763" i="1" s="1"/>
  <c r="P2764" i="1" a="1"/>
  <c r="P2764" i="1"/>
  <c r="Q2764" i="1" s="1"/>
  <c r="P2765" i="1" a="1"/>
  <c r="P2765" i="1"/>
  <c r="Q2765" i="1" s="1"/>
  <c r="P2766" i="1" a="1"/>
  <c r="P2766" i="1"/>
  <c r="Q2766" i="1" s="1"/>
  <c r="P2767" i="1" a="1"/>
  <c r="P2767" i="1"/>
  <c r="Q2767" i="1" s="1"/>
  <c r="P2768" i="1" a="1"/>
  <c r="P2768" i="1"/>
  <c r="Q2768" i="1" s="1"/>
  <c r="P2769" i="1" a="1"/>
  <c r="P2769" i="1"/>
  <c r="Q2769" i="1" s="1"/>
  <c r="P2770" i="1" a="1"/>
  <c r="P2770" i="1"/>
  <c r="Q2770" i="1" s="1"/>
  <c r="P2771" i="1" a="1"/>
  <c r="P2771" i="1"/>
  <c r="Q2771" i="1" s="1"/>
  <c r="P2772" i="1" a="1"/>
  <c r="P2772" i="1"/>
  <c r="Q2772" i="1" s="1"/>
  <c r="P2773" i="1" a="1"/>
  <c r="P2773" i="1"/>
  <c r="Q2773" i="1" s="1"/>
  <c r="P2774" i="1" a="1"/>
  <c r="P2774" i="1"/>
  <c r="Q2774" i="1" s="1"/>
  <c r="P2775" i="1" a="1"/>
  <c r="P2775" i="1"/>
  <c r="P2776" i="1" a="1"/>
  <c r="P2776" i="1"/>
  <c r="Q2776" i="1" s="1"/>
  <c r="P2777" i="1" a="1"/>
  <c r="P2777" i="1"/>
  <c r="Q2777" i="1" s="1"/>
  <c r="P2778" i="1" a="1"/>
  <c r="P2778" i="1"/>
  <c r="Q2778" i="1" s="1"/>
  <c r="P2779" i="1" a="1"/>
  <c r="P2779" i="1"/>
  <c r="Q2779" i="1" s="1"/>
  <c r="P2780" i="1" a="1"/>
  <c r="P2780" i="1"/>
  <c r="Q2780" i="1" s="1"/>
  <c r="P2781" i="1" a="1"/>
  <c r="P2781" i="1"/>
  <c r="Q2781" i="1" s="1"/>
  <c r="P2782" i="1" a="1"/>
  <c r="P2782" i="1"/>
  <c r="Q2782" i="1" s="1"/>
  <c r="P2783" i="1" a="1"/>
  <c r="P2783" i="1"/>
  <c r="Q2783" i="1" s="1"/>
  <c r="P2784" i="1" a="1"/>
  <c r="P2784" i="1"/>
  <c r="Q2784" i="1" s="1"/>
  <c r="P2785" i="1" a="1"/>
  <c r="P2785" i="1"/>
  <c r="Q2785" i="1" s="1"/>
  <c r="P2786" i="1" a="1"/>
  <c r="P2786" i="1"/>
  <c r="Q2786" i="1" s="1"/>
  <c r="P2787" i="1" a="1"/>
  <c r="P2787" i="1"/>
  <c r="Q2787" i="1" s="1"/>
  <c r="P2788" i="1" a="1"/>
  <c r="P2788" i="1"/>
  <c r="Q2788" i="1" s="1"/>
  <c r="P2789" i="1" a="1"/>
  <c r="P2789" i="1"/>
  <c r="Q2789" i="1" s="1"/>
  <c r="P2790" i="1" a="1"/>
  <c r="P2790" i="1"/>
  <c r="Q2790" i="1" s="1"/>
  <c r="P2791" i="1" a="1"/>
  <c r="P2791" i="1"/>
  <c r="Q2791" i="1" s="1"/>
  <c r="P2792" i="1" a="1"/>
  <c r="P2792" i="1"/>
  <c r="Q2792" i="1" s="1"/>
  <c r="P2793" i="1" a="1"/>
  <c r="P2793" i="1"/>
  <c r="Q2793" i="1" s="1"/>
  <c r="P2794" i="1" a="1"/>
  <c r="P2794" i="1"/>
  <c r="Q2794" i="1" s="1"/>
  <c r="P2795" i="1" a="1"/>
  <c r="P2795" i="1"/>
  <c r="Q2795" i="1" s="1"/>
  <c r="P2796" i="1" a="1"/>
  <c r="P2796" i="1"/>
  <c r="Q2796" i="1" s="1"/>
  <c r="P2797" i="1" a="1"/>
  <c r="P2797" i="1"/>
  <c r="Q2797" i="1" s="1"/>
  <c r="P2798" i="1" a="1"/>
  <c r="P2798" i="1"/>
  <c r="Q2798" i="1" s="1"/>
  <c r="P2799" i="1" a="1"/>
  <c r="P2799" i="1"/>
  <c r="Q2799" i="1" s="1"/>
  <c r="P2800" i="1" a="1"/>
  <c r="P2800" i="1"/>
  <c r="Q2800" i="1" s="1"/>
  <c r="P2801" i="1" a="1"/>
  <c r="P2801" i="1"/>
  <c r="Q2801" i="1" s="1"/>
  <c r="P2802" i="1" a="1"/>
  <c r="P2802" i="1"/>
  <c r="Q2802" i="1" s="1"/>
  <c r="P2803" i="1" a="1"/>
  <c r="P2803" i="1"/>
  <c r="Q2803" i="1" s="1"/>
  <c r="P2804" i="1" a="1"/>
  <c r="P2804" i="1"/>
  <c r="Q2804" i="1" s="1"/>
  <c r="P2805" i="1" a="1"/>
  <c r="P2805" i="1"/>
  <c r="Q2805" i="1" s="1"/>
  <c r="P2806" i="1" a="1"/>
  <c r="P2806" i="1"/>
  <c r="Q2806" i="1" s="1"/>
  <c r="P2807" i="1" a="1"/>
  <c r="P2807" i="1"/>
  <c r="Q2807" i="1" s="1"/>
  <c r="P2808" i="1" a="1"/>
  <c r="P2808" i="1"/>
  <c r="Q2808" i="1" s="1"/>
  <c r="P2809" i="1" a="1"/>
  <c r="P2809" i="1"/>
  <c r="Q2809" i="1" s="1"/>
  <c r="P2810" i="1" a="1"/>
  <c r="P2810" i="1"/>
  <c r="Q2810" i="1" s="1"/>
  <c r="P2811" i="1" a="1"/>
  <c r="P2811" i="1"/>
  <c r="Q2811" i="1" s="1"/>
  <c r="P2812" i="1" a="1"/>
  <c r="P2812" i="1"/>
  <c r="Q2812" i="1" s="1"/>
  <c r="P2813" i="1" a="1"/>
  <c r="P2813" i="1"/>
  <c r="Q2813" i="1" s="1"/>
  <c r="P2814" i="1" a="1"/>
  <c r="P2814" i="1"/>
  <c r="Q2814" i="1" s="1"/>
  <c r="P2815" i="1" a="1"/>
  <c r="P2815" i="1"/>
  <c r="Q2815" i="1" s="1"/>
  <c r="P2816" i="1" a="1"/>
  <c r="P2816" i="1"/>
  <c r="Q2816" i="1" s="1"/>
  <c r="P2817" i="1" a="1"/>
  <c r="P2817" i="1"/>
  <c r="Q2817" i="1" s="1"/>
  <c r="P2818" i="1" a="1"/>
  <c r="P2818" i="1"/>
  <c r="Q2818" i="1" s="1"/>
  <c r="P2819" i="1" a="1"/>
  <c r="P2819" i="1"/>
  <c r="Q2819" i="1" s="1"/>
  <c r="P2820" i="1" a="1"/>
  <c r="P2820" i="1"/>
  <c r="Q2820" i="1" s="1"/>
  <c r="P2821" i="1" a="1"/>
  <c r="P2821" i="1"/>
  <c r="Q2821" i="1" s="1"/>
  <c r="P2822" i="1" a="1"/>
  <c r="P2822" i="1"/>
  <c r="Q2822" i="1" s="1"/>
  <c r="P2823" i="1" a="1"/>
  <c r="P2823" i="1"/>
  <c r="Q2823" i="1" s="1"/>
  <c r="P2824" i="1" a="1"/>
  <c r="P2824" i="1"/>
  <c r="Q2824" i="1" s="1"/>
  <c r="P2825" i="1" a="1"/>
  <c r="P2825" i="1"/>
  <c r="Q2825" i="1" s="1"/>
  <c r="P2826" i="1" a="1"/>
  <c r="P2826" i="1"/>
  <c r="P2827" i="1" a="1"/>
  <c r="P2827" i="1"/>
  <c r="Q2827" i="1" s="1"/>
  <c r="P2828" i="1" a="1"/>
  <c r="P2828" i="1"/>
  <c r="P2829" i="1" a="1"/>
  <c r="P2829" i="1"/>
  <c r="Q2829" i="1" s="1"/>
  <c r="P2830" i="1" a="1"/>
  <c r="P2830" i="1"/>
  <c r="Q2830" i="1" s="1"/>
  <c r="P2831" i="1" a="1"/>
  <c r="P2831" i="1"/>
  <c r="Q2831" i="1" s="1"/>
  <c r="P2832" i="1" a="1"/>
  <c r="P2832" i="1"/>
  <c r="Q2832" i="1" s="1"/>
  <c r="P2833" i="1" a="1"/>
  <c r="P2833" i="1"/>
  <c r="Q2833" i="1" s="1"/>
  <c r="P2834" i="1" a="1"/>
  <c r="P2834" i="1"/>
  <c r="Q2834" i="1" s="1"/>
  <c r="P2835" i="1" a="1"/>
  <c r="P2835" i="1"/>
  <c r="Q2835" i="1" s="1"/>
  <c r="P2836" i="1" a="1"/>
  <c r="P2836" i="1"/>
  <c r="Q2836" i="1" s="1"/>
  <c r="P2837" i="1" a="1"/>
  <c r="P2837" i="1"/>
  <c r="Q2837" i="1" s="1"/>
  <c r="P2838" i="1" a="1"/>
  <c r="P2838" i="1"/>
  <c r="Q2838" i="1" s="1"/>
  <c r="P2839" i="1" a="1"/>
  <c r="P2839" i="1"/>
  <c r="Q2839" i="1" s="1"/>
  <c r="P2840" i="1" a="1"/>
  <c r="P2840" i="1"/>
  <c r="Q2840" i="1" s="1"/>
  <c r="P2841" i="1" a="1"/>
  <c r="P2841" i="1"/>
  <c r="Q2841" i="1" s="1"/>
  <c r="P2842" i="1" a="1"/>
  <c r="P2842" i="1"/>
  <c r="Q2842" i="1" s="1"/>
  <c r="P2843" i="1" a="1"/>
  <c r="P2843" i="1"/>
  <c r="Q2843" i="1" s="1"/>
  <c r="P2844" i="1" a="1"/>
  <c r="P2844" i="1"/>
  <c r="Q2844" i="1" s="1"/>
  <c r="P2845" i="1" a="1"/>
  <c r="P2845" i="1"/>
  <c r="Q2845" i="1" s="1"/>
  <c r="P2846" i="1" a="1"/>
  <c r="P2846" i="1"/>
  <c r="Q2846" i="1" s="1"/>
  <c r="P2847" i="1" a="1"/>
  <c r="P2847" i="1"/>
  <c r="Q2847" i="1" s="1"/>
  <c r="P2848" i="1" a="1"/>
  <c r="P2848" i="1"/>
  <c r="Q2848" i="1" s="1"/>
  <c r="P2849" i="1" a="1"/>
  <c r="P2849" i="1"/>
  <c r="Q2849" i="1" s="1"/>
  <c r="P2850" i="1" a="1"/>
  <c r="P2850" i="1"/>
  <c r="Q2850" i="1" s="1"/>
  <c r="P2851" i="1" a="1"/>
  <c r="P2851" i="1"/>
  <c r="Q2851" i="1" s="1"/>
  <c r="P2852" i="1" a="1"/>
  <c r="P2852" i="1"/>
  <c r="Q2852" i="1" s="1"/>
  <c r="P2853" i="1" a="1"/>
  <c r="P2853" i="1"/>
  <c r="Q2853" i="1" s="1"/>
  <c r="P2854" i="1" a="1"/>
  <c r="P2854" i="1"/>
  <c r="Q2854" i="1" s="1"/>
  <c r="P2855" i="1" a="1"/>
  <c r="P2855" i="1"/>
  <c r="Q2855" i="1" s="1"/>
  <c r="P2856" i="1" a="1"/>
  <c r="P2856" i="1"/>
  <c r="Q2856" i="1" s="1"/>
  <c r="P2857" i="1" a="1"/>
  <c r="P2857" i="1"/>
  <c r="Q2857" i="1" s="1"/>
  <c r="P2858" i="1" a="1"/>
  <c r="P2858" i="1"/>
  <c r="Q2858" i="1" s="1"/>
  <c r="P2859" i="1" a="1"/>
  <c r="P2859" i="1"/>
  <c r="Q2859" i="1" s="1"/>
  <c r="P2860" i="1" a="1"/>
  <c r="P2860" i="1"/>
  <c r="Q2860" i="1" s="1"/>
  <c r="P2861" i="1" a="1"/>
  <c r="P2861" i="1"/>
  <c r="Q2861" i="1" s="1"/>
  <c r="P2862" i="1" a="1"/>
  <c r="P2862" i="1"/>
  <c r="Q2862" i="1" s="1"/>
  <c r="P2863" i="1" a="1"/>
  <c r="P2863" i="1"/>
  <c r="Q2863" i="1" s="1"/>
  <c r="P2864" i="1" a="1"/>
  <c r="P2864" i="1"/>
  <c r="Q2864" i="1" s="1"/>
  <c r="P2865" i="1" a="1"/>
  <c r="P2865" i="1"/>
  <c r="Q2865" i="1" s="1"/>
  <c r="P2866" i="1" a="1"/>
  <c r="P2866" i="1"/>
  <c r="Q2866" i="1" s="1"/>
  <c r="P2867" i="1" a="1"/>
  <c r="P2867" i="1"/>
  <c r="Q2867" i="1" s="1"/>
  <c r="P2868" i="1" a="1"/>
  <c r="P2868" i="1"/>
  <c r="Q2868" i="1" s="1"/>
  <c r="P2869" i="1" a="1"/>
  <c r="P2869" i="1"/>
  <c r="Q2869" i="1" s="1"/>
  <c r="P2870" i="1" a="1"/>
  <c r="P2870" i="1"/>
  <c r="Q2870" i="1" s="1"/>
  <c r="P2871" i="1" a="1"/>
  <c r="P2871" i="1"/>
  <c r="Q2871" i="1" s="1"/>
  <c r="P2872" i="1" a="1"/>
  <c r="P2872" i="1"/>
  <c r="Q2872" i="1" s="1"/>
  <c r="P2873" i="1" a="1"/>
  <c r="P2873" i="1"/>
  <c r="Q2873" i="1" s="1"/>
  <c r="P2874" i="1" a="1"/>
  <c r="P2874" i="1"/>
  <c r="Q2874" i="1" s="1"/>
  <c r="P2875" i="1" a="1"/>
  <c r="P2875" i="1"/>
  <c r="Q2875" i="1" s="1"/>
  <c r="P2876" i="1" a="1"/>
  <c r="P2876" i="1"/>
  <c r="Q2876" i="1" s="1"/>
  <c r="P2877" i="1" a="1"/>
  <c r="P2877" i="1"/>
  <c r="Q2877" i="1" s="1"/>
  <c r="P2878" i="1" a="1"/>
  <c r="P2878" i="1"/>
  <c r="Q2878" i="1" s="1"/>
  <c r="P2879" i="1" a="1"/>
  <c r="P2879" i="1"/>
  <c r="Q2879" i="1" s="1"/>
  <c r="P2880" i="1" a="1"/>
  <c r="P2880" i="1"/>
  <c r="Q2880" i="1" s="1"/>
  <c r="P2881" i="1" a="1"/>
  <c r="P2881" i="1"/>
  <c r="Q2881" i="1" s="1"/>
  <c r="P2882" i="1" a="1"/>
  <c r="P2882" i="1"/>
  <c r="Q2882" i="1" s="1"/>
  <c r="P2883" i="1" a="1"/>
  <c r="P2883" i="1"/>
  <c r="Q2883" i="1" s="1"/>
  <c r="P2884" i="1" a="1"/>
  <c r="P2884" i="1"/>
  <c r="Q2884" i="1" s="1"/>
  <c r="P2885" i="1" a="1"/>
  <c r="P2885" i="1"/>
  <c r="Q2885" i="1" s="1"/>
  <c r="P2886" i="1" a="1"/>
  <c r="P2886" i="1"/>
  <c r="Q2886" i="1" s="1"/>
  <c r="P2887" i="1" a="1"/>
  <c r="P2887" i="1"/>
  <c r="Q2887" i="1" s="1"/>
  <c r="P2888" i="1" a="1"/>
  <c r="P2888" i="1"/>
  <c r="Q2888" i="1" s="1"/>
  <c r="P2889" i="1" a="1"/>
  <c r="P2889" i="1"/>
  <c r="Q2889" i="1" s="1"/>
  <c r="P2890" i="1" a="1"/>
  <c r="P2890" i="1"/>
  <c r="Q2890" i="1" s="1"/>
  <c r="P2891" i="1" a="1"/>
  <c r="P2891" i="1"/>
  <c r="Q2891" i="1" s="1"/>
  <c r="P2892" i="1" a="1"/>
  <c r="P2892" i="1"/>
  <c r="Q2892" i="1" s="1"/>
  <c r="P2893" i="1" a="1"/>
  <c r="P2893" i="1"/>
  <c r="Q2893" i="1" s="1"/>
  <c r="P2894" i="1" a="1"/>
  <c r="P2894" i="1"/>
  <c r="Q2894" i="1" s="1"/>
  <c r="P2895" i="1" a="1"/>
  <c r="P2895" i="1"/>
  <c r="Q2895" i="1" s="1"/>
  <c r="P2896" i="1" a="1"/>
  <c r="P2896" i="1"/>
  <c r="Q2896" i="1" s="1"/>
  <c r="P2897" i="1" a="1"/>
  <c r="P2897" i="1"/>
  <c r="Q2897" i="1" s="1"/>
  <c r="P2898" i="1" a="1"/>
  <c r="P2898" i="1"/>
  <c r="Q2898" i="1" s="1"/>
  <c r="P2899" i="1" a="1"/>
  <c r="P2899" i="1"/>
  <c r="Q2899" i="1" s="1"/>
  <c r="P2900" i="1" a="1"/>
  <c r="P2900" i="1"/>
  <c r="Q2900" i="1" s="1"/>
  <c r="P2901" i="1" a="1"/>
  <c r="P2901" i="1"/>
  <c r="Q2901" i="1" s="1"/>
  <c r="P2902" i="1" a="1"/>
  <c r="P2902" i="1"/>
  <c r="Q2902" i="1" s="1"/>
  <c r="P2903" i="1" a="1"/>
  <c r="P2903" i="1"/>
  <c r="Q2903" i="1" s="1"/>
  <c r="P2904" i="1" a="1"/>
  <c r="P2904" i="1"/>
  <c r="Q2904" i="1" s="1"/>
  <c r="P2905" i="1" a="1"/>
  <c r="P2905" i="1"/>
  <c r="Q2905" i="1" s="1"/>
  <c r="P2906" i="1" a="1"/>
  <c r="P2906" i="1"/>
  <c r="Q2906" i="1" s="1"/>
  <c r="P2907" i="1" a="1"/>
  <c r="P2907" i="1"/>
  <c r="Q2907" i="1" s="1"/>
  <c r="P2908" i="1" a="1"/>
  <c r="P2908" i="1"/>
  <c r="Q2908" i="1" s="1"/>
  <c r="P2909" i="1" a="1"/>
  <c r="P2909" i="1"/>
  <c r="Q2909" i="1" s="1"/>
  <c r="P2910" i="1" a="1"/>
  <c r="P2910" i="1"/>
  <c r="Q2910" i="1" s="1"/>
  <c r="P2911" i="1" a="1"/>
  <c r="P2911" i="1"/>
  <c r="Q2911" i="1" s="1"/>
  <c r="P2912" i="1" a="1"/>
  <c r="P2912" i="1"/>
  <c r="Q2912" i="1" s="1"/>
  <c r="P2913" i="1" a="1"/>
  <c r="P2913" i="1"/>
  <c r="Q2913" i="1" s="1"/>
  <c r="P2914" i="1" a="1"/>
  <c r="P2914" i="1"/>
  <c r="Q2914" i="1" s="1"/>
  <c r="P2915" i="1" a="1"/>
  <c r="P2915" i="1"/>
  <c r="Q2915" i="1" s="1"/>
  <c r="P2916" i="1" a="1"/>
  <c r="P2916" i="1"/>
  <c r="Q2916" i="1" s="1"/>
  <c r="P2917" i="1" a="1"/>
  <c r="P2917" i="1"/>
  <c r="Q2917" i="1" s="1"/>
  <c r="P2918" i="1" a="1"/>
  <c r="P2918" i="1"/>
  <c r="Q2918" i="1" s="1"/>
  <c r="P2919" i="1" a="1"/>
  <c r="P2919" i="1"/>
  <c r="Q2919" i="1" s="1"/>
  <c r="P2920" i="1" a="1"/>
  <c r="P2920" i="1"/>
  <c r="Q2920" i="1" s="1"/>
  <c r="P2921" i="1" a="1"/>
  <c r="P2921" i="1"/>
  <c r="Q2921" i="1" s="1"/>
  <c r="P2922" i="1" a="1"/>
  <c r="P2922" i="1"/>
  <c r="Q2922" i="1" s="1"/>
  <c r="P2923" i="1" a="1"/>
  <c r="P2923" i="1"/>
  <c r="Q2923" i="1" s="1"/>
  <c r="P2924" i="1" a="1"/>
  <c r="P2924" i="1"/>
  <c r="Q2924" i="1" s="1"/>
  <c r="P2925" i="1" a="1"/>
  <c r="P2925" i="1"/>
  <c r="Q2925" i="1" s="1"/>
  <c r="P2926" i="1" a="1"/>
  <c r="P2926" i="1"/>
  <c r="Q2926" i="1" s="1"/>
  <c r="P2927" i="1" a="1"/>
  <c r="P2927" i="1"/>
  <c r="Q2927" i="1" s="1"/>
  <c r="P2928" i="1" a="1"/>
  <c r="P2928" i="1"/>
  <c r="Q2928" i="1" s="1"/>
  <c r="P2929" i="1" a="1"/>
  <c r="P2929" i="1"/>
  <c r="Q2929" i="1" s="1"/>
  <c r="P2930" i="1" a="1"/>
  <c r="P2930" i="1"/>
  <c r="Q2930" i="1" s="1"/>
  <c r="P2931" i="1" a="1"/>
  <c r="P2931" i="1"/>
  <c r="Q2931" i="1" s="1"/>
  <c r="P2932" i="1" a="1"/>
  <c r="P2932" i="1"/>
  <c r="Q2932" i="1" s="1"/>
  <c r="P2933" i="1" a="1"/>
  <c r="P2933" i="1"/>
  <c r="Q2933" i="1" s="1"/>
  <c r="P2934" i="1" a="1"/>
  <c r="P2934" i="1"/>
  <c r="Q2934" i="1" s="1"/>
  <c r="P2935" i="1" a="1"/>
  <c r="P2935" i="1"/>
  <c r="Q2935" i="1" s="1"/>
  <c r="P2936" i="1" a="1"/>
  <c r="P2936" i="1"/>
  <c r="Q2936" i="1" s="1"/>
  <c r="P2937" i="1" a="1"/>
  <c r="P2937" i="1"/>
  <c r="Q2937" i="1" s="1"/>
  <c r="P2938" i="1" a="1"/>
  <c r="P2938" i="1"/>
  <c r="Q2938" i="1" s="1"/>
  <c r="P2939" i="1" a="1"/>
  <c r="P2939" i="1"/>
  <c r="Q2939" i="1" s="1"/>
  <c r="P2940" i="1" a="1"/>
  <c r="P2940" i="1"/>
  <c r="Q2940" i="1" s="1"/>
  <c r="P2941" i="1" a="1"/>
  <c r="P2941" i="1"/>
  <c r="Q2941" i="1" s="1"/>
  <c r="P2942" i="1" a="1"/>
  <c r="P2942" i="1"/>
  <c r="Q2942" i="1" s="1"/>
  <c r="P2943" i="1" a="1"/>
  <c r="P2943" i="1"/>
  <c r="Q2943" i="1" s="1"/>
  <c r="P2944" i="1" a="1"/>
  <c r="P2944" i="1"/>
  <c r="Q2944" i="1" s="1"/>
  <c r="P2945" i="1" a="1"/>
  <c r="P2945" i="1"/>
  <c r="Q2945" i="1" s="1"/>
  <c r="P2946" i="1" a="1"/>
  <c r="P2946" i="1"/>
  <c r="Q2946" i="1" s="1"/>
  <c r="P2947" i="1" a="1"/>
  <c r="P2947" i="1"/>
  <c r="Q2947" i="1" s="1"/>
  <c r="P2948" i="1" a="1"/>
  <c r="P2948" i="1"/>
  <c r="Q2948" i="1" s="1"/>
  <c r="P2949" i="1" a="1"/>
  <c r="P2949" i="1"/>
  <c r="Q2949" i="1" s="1"/>
  <c r="P2950" i="1" a="1"/>
  <c r="P2950" i="1"/>
  <c r="Q2950" i="1" s="1"/>
  <c r="P2951" i="1" a="1"/>
  <c r="P2951" i="1"/>
  <c r="Q2951" i="1" s="1"/>
  <c r="P2952" i="1" a="1"/>
  <c r="P2952" i="1"/>
  <c r="Q2952" i="1" s="1"/>
  <c r="P2953" i="1" a="1"/>
  <c r="P2953" i="1"/>
  <c r="Q2953" i="1" s="1"/>
  <c r="P2954" i="1" a="1"/>
  <c r="P2954" i="1"/>
  <c r="Q2954" i="1" s="1"/>
  <c r="P2955" i="1" a="1"/>
  <c r="P2955" i="1"/>
  <c r="Q2955" i="1" s="1"/>
  <c r="P2956" i="1" a="1"/>
  <c r="P2956" i="1"/>
  <c r="Q2956" i="1" s="1"/>
  <c r="P2957" i="1" a="1"/>
  <c r="P2957" i="1"/>
  <c r="Q2957" i="1" s="1"/>
  <c r="P2958" i="1" a="1"/>
  <c r="P2958" i="1"/>
  <c r="Q2958" i="1" s="1"/>
  <c r="P2959" i="1" a="1"/>
  <c r="P2959" i="1"/>
  <c r="Q2959" i="1" s="1"/>
  <c r="P2960" i="1" a="1"/>
  <c r="P2960" i="1"/>
  <c r="Q2960" i="1" s="1"/>
  <c r="P2961" i="1" a="1"/>
  <c r="P2961" i="1"/>
  <c r="Q2961" i="1" s="1"/>
  <c r="P2962" i="1" a="1"/>
  <c r="P2962" i="1"/>
  <c r="Q2962" i="1" s="1"/>
  <c r="P2963" i="1" a="1"/>
  <c r="P2963" i="1"/>
  <c r="Q2963" i="1" s="1"/>
  <c r="P2964" i="1" a="1"/>
  <c r="P2964" i="1"/>
  <c r="Q2964" i="1" s="1"/>
  <c r="P2965" i="1" a="1"/>
  <c r="P2965" i="1"/>
  <c r="Q2965" i="1" s="1"/>
  <c r="P2966" i="1" a="1"/>
  <c r="P2966" i="1"/>
  <c r="Q2966" i="1" s="1"/>
  <c r="P2967" i="1" a="1"/>
  <c r="P2967" i="1"/>
  <c r="Q2967" i="1" s="1"/>
  <c r="P2968" i="1" a="1"/>
  <c r="P2968" i="1"/>
  <c r="Q2968" i="1" s="1"/>
  <c r="P2969" i="1" a="1"/>
  <c r="P2969" i="1"/>
  <c r="Q2969" i="1" s="1"/>
  <c r="P2970" i="1" a="1"/>
  <c r="P2970" i="1"/>
  <c r="Q2970" i="1" s="1"/>
  <c r="P2971" i="1" a="1"/>
  <c r="P2971" i="1"/>
  <c r="Q2971" i="1" s="1"/>
  <c r="P2972" i="1" a="1"/>
  <c r="P2972" i="1"/>
  <c r="Q2972" i="1" s="1"/>
  <c r="P2973" i="1" a="1"/>
  <c r="P2973" i="1"/>
  <c r="Q2973" i="1" s="1"/>
  <c r="P2974" i="1" a="1"/>
  <c r="P2974" i="1"/>
  <c r="Q2974" i="1" s="1"/>
  <c r="P2975" i="1" a="1"/>
  <c r="P2975" i="1"/>
  <c r="Q2975" i="1" s="1"/>
  <c r="P2976" i="1" a="1"/>
  <c r="P2976" i="1"/>
  <c r="Q2976" i="1" s="1"/>
  <c r="P2977" i="1" a="1"/>
  <c r="P2977" i="1"/>
  <c r="Q2977" i="1" s="1"/>
  <c r="P2978" i="1" a="1"/>
  <c r="P2978" i="1"/>
  <c r="Q2978" i="1" s="1"/>
  <c r="P2979" i="1" a="1"/>
  <c r="P2979" i="1"/>
  <c r="Q2979" i="1" s="1"/>
  <c r="P2980" i="1" a="1"/>
  <c r="P2980" i="1"/>
  <c r="Q2980" i="1" s="1"/>
  <c r="P2981" i="1" a="1"/>
  <c r="P2981" i="1"/>
  <c r="Q2981" i="1" s="1"/>
  <c r="P2982" i="1" a="1"/>
  <c r="P2982" i="1"/>
  <c r="Q2982" i="1" s="1"/>
  <c r="P2983" i="1" a="1"/>
  <c r="P2983" i="1"/>
  <c r="Q2983" i="1" s="1"/>
  <c r="P2984" i="1" a="1"/>
  <c r="P2984" i="1"/>
  <c r="Q2984" i="1" s="1"/>
  <c r="P2985" i="1" a="1"/>
  <c r="P2985" i="1"/>
  <c r="Q2985" i="1" s="1"/>
  <c r="P2986" i="1" a="1"/>
  <c r="P2986" i="1"/>
  <c r="Q2986" i="1" s="1"/>
  <c r="P2987" i="1" a="1"/>
  <c r="P2987" i="1"/>
  <c r="Q2987" i="1" s="1"/>
  <c r="P2988" i="1" a="1"/>
  <c r="P2988" i="1"/>
  <c r="Q2988" i="1" s="1"/>
  <c r="P2989" i="1" a="1"/>
  <c r="P2989" i="1"/>
  <c r="Q2989" i="1" s="1"/>
  <c r="P2990" i="1" a="1"/>
  <c r="P2990" i="1"/>
  <c r="Q2990" i="1" s="1"/>
  <c r="P2991" i="1" a="1"/>
  <c r="P2991" i="1"/>
  <c r="Q2991" i="1" s="1"/>
  <c r="P2992" i="1" a="1"/>
  <c r="P2992" i="1"/>
  <c r="Q2992" i="1" s="1"/>
  <c r="P2993" i="1" a="1"/>
  <c r="P2993" i="1"/>
  <c r="Q2993" i="1" s="1"/>
  <c r="P2994" i="1" a="1"/>
  <c r="P2994" i="1"/>
  <c r="Q2994" i="1" s="1"/>
  <c r="P2995" i="1" a="1"/>
  <c r="P2995" i="1"/>
  <c r="Q2995" i="1" s="1"/>
  <c r="P2996" i="1" a="1"/>
  <c r="P2996" i="1"/>
  <c r="Q2996" i="1" s="1"/>
  <c r="P2997" i="1" a="1"/>
  <c r="P2997" i="1"/>
  <c r="Q2997" i="1" s="1"/>
  <c r="P2998" i="1" a="1"/>
  <c r="P2998" i="1"/>
  <c r="Q2998" i="1" s="1"/>
  <c r="P2999" i="1" a="1"/>
  <c r="P2999" i="1"/>
  <c r="Q2999" i="1" s="1"/>
  <c r="P3000" i="1" a="1"/>
  <c r="P3000" i="1"/>
  <c r="Q3000" i="1" s="1"/>
  <c r="P3001" i="1" a="1"/>
  <c r="P3001" i="1"/>
  <c r="Q3001" i="1" s="1"/>
  <c r="P3002" i="1" a="1"/>
  <c r="P3002" i="1"/>
  <c r="Q3002" i="1" s="1"/>
  <c r="P3003" i="1" a="1"/>
  <c r="P3003" i="1"/>
  <c r="Q3003" i="1" s="1"/>
  <c r="P3004" i="1" a="1"/>
  <c r="P3004" i="1"/>
  <c r="Q3004" i="1" s="1"/>
  <c r="P3005" i="1" a="1"/>
  <c r="P3005" i="1"/>
  <c r="Q3005" i="1" s="1"/>
  <c r="P3006" i="1" a="1"/>
  <c r="P3006" i="1"/>
  <c r="Q3006" i="1" s="1"/>
  <c r="P3007" i="1" a="1"/>
  <c r="P3007" i="1"/>
  <c r="Q3007" i="1" s="1"/>
  <c r="P3008" i="1" a="1"/>
  <c r="P3008" i="1"/>
  <c r="Q3008" i="1" s="1"/>
  <c r="P3009" i="1" a="1"/>
  <c r="P3009" i="1"/>
  <c r="Q3009" i="1" s="1"/>
  <c r="P3010" i="1" a="1"/>
  <c r="P3010" i="1"/>
  <c r="Q3010" i="1" s="1"/>
  <c r="P3011" i="1" a="1"/>
  <c r="P3011" i="1"/>
  <c r="Q3011" i="1" s="1"/>
  <c r="P3012" i="1" a="1"/>
  <c r="P3012" i="1"/>
  <c r="Q3012" i="1" s="1"/>
  <c r="P3013" i="1" a="1"/>
  <c r="P3013" i="1"/>
  <c r="P3014" i="1" a="1"/>
  <c r="P3014" i="1"/>
  <c r="Q3014" i="1" s="1"/>
  <c r="P3015" i="1" a="1"/>
  <c r="P3015" i="1"/>
  <c r="Q3015" i="1" s="1"/>
  <c r="P3016" i="1" a="1"/>
  <c r="P3016" i="1"/>
  <c r="Q3016" i="1" s="1"/>
  <c r="P3017" i="1" a="1"/>
  <c r="P3017" i="1"/>
  <c r="Q3017" i="1" s="1"/>
  <c r="P3018" i="1" a="1"/>
  <c r="P3018" i="1"/>
  <c r="Q3018" i="1" s="1"/>
  <c r="P3019" i="1" a="1"/>
  <c r="P3019" i="1"/>
  <c r="Q3019" i="1" s="1"/>
  <c r="P3020" i="1" a="1"/>
  <c r="P3020" i="1"/>
  <c r="Q3020" i="1" s="1"/>
  <c r="P3021" i="1" a="1"/>
  <c r="P3021" i="1"/>
  <c r="Q3021" i="1" s="1"/>
  <c r="P3022" i="1" a="1"/>
  <c r="P3022" i="1"/>
  <c r="Q3022" i="1" s="1"/>
  <c r="P3023" i="1" a="1"/>
  <c r="P3023" i="1"/>
  <c r="Q3023" i="1" s="1"/>
  <c r="P3024" i="1" a="1"/>
  <c r="P3024" i="1"/>
  <c r="Q3024" i="1" s="1"/>
  <c r="P3025" i="1" a="1"/>
  <c r="P3025" i="1"/>
  <c r="Q3025" i="1" s="1"/>
  <c r="P3026" i="1" a="1"/>
  <c r="P3026" i="1"/>
  <c r="Q3026" i="1" s="1"/>
  <c r="P3027" i="1" a="1"/>
  <c r="P3027" i="1"/>
  <c r="Q3027" i="1" s="1"/>
  <c r="P3028" i="1" a="1"/>
  <c r="P3028" i="1"/>
  <c r="Q3028" i="1" s="1"/>
  <c r="P3029" i="1" a="1"/>
  <c r="P3029" i="1"/>
  <c r="Q3029" i="1" s="1"/>
  <c r="P3030" i="1" a="1"/>
  <c r="P3030" i="1"/>
  <c r="Q3030" i="1" s="1"/>
  <c r="P3031" i="1" a="1"/>
  <c r="P3031" i="1"/>
  <c r="Q3031" i="1" s="1"/>
  <c r="P3032" i="1" a="1"/>
  <c r="P3032" i="1"/>
  <c r="Q3032" i="1" s="1"/>
  <c r="P3033" i="1" a="1"/>
  <c r="P3033" i="1"/>
  <c r="Q3033" i="1" s="1"/>
  <c r="P3034" i="1" a="1"/>
  <c r="P3034" i="1"/>
  <c r="Q3034" i="1" s="1"/>
  <c r="P3035" i="1" a="1"/>
  <c r="P3035" i="1"/>
  <c r="Q3035" i="1" s="1"/>
  <c r="P3036" i="1" a="1"/>
  <c r="P3036" i="1"/>
  <c r="Q3036" i="1" s="1"/>
  <c r="P3037" i="1" a="1"/>
  <c r="P3037" i="1"/>
  <c r="Q3037" i="1" s="1"/>
  <c r="P3038" i="1" a="1"/>
  <c r="P3038" i="1"/>
  <c r="Q3038" i="1" s="1"/>
  <c r="P3039" i="1" a="1"/>
  <c r="P3039" i="1"/>
  <c r="Q3039" i="1" s="1"/>
  <c r="P3040" i="1" a="1"/>
  <c r="P3040" i="1"/>
  <c r="Q3040" i="1" s="1"/>
  <c r="P3041" i="1" a="1"/>
  <c r="P3041" i="1"/>
  <c r="Q3041" i="1" s="1"/>
  <c r="P3042" i="1" a="1"/>
  <c r="P3042" i="1"/>
  <c r="Q3042" i="1" s="1"/>
  <c r="P3043" i="1" a="1"/>
  <c r="P3043" i="1"/>
  <c r="Q3043" i="1" s="1"/>
  <c r="P3044" i="1" a="1"/>
  <c r="P3044" i="1"/>
  <c r="Q3044" i="1" s="1"/>
  <c r="P3045" i="1" a="1"/>
  <c r="P3045" i="1"/>
  <c r="Q3045" i="1" s="1"/>
  <c r="P3046" i="1" a="1"/>
  <c r="P3046" i="1"/>
  <c r="Q3046" i="1" s="1"/>
  <c r="P3047" i="1" a="1"/>
  <c r="P3047" i="1"/>
  <c r="Q3047" i="1" s="1"/>
  <c r="P3048" i="1" a="1"/>
  <c r="P3048" i="1"/>
  <c r="Q3048" i="1" s="1"/>
  <c r="P3049" i="1" a="1"/>
  <c r="P3049" i="1"/>
  <c r="Q3049" i="1" s="1"/>
  <c r="P3050" i="1" a="1"/>
  <c r="P3050" i="1"/>
  <c r="Q3050" i="1" s="1"/>
  <c r="P3051" i="1" a="1"/>
  <c r="P3051" i="1"/>
  <c r="Q3051" i="1" s="1"/>
  <c r="P3052" i="1" a="1"/>
  <c r="P3052" i="1"/>
  <c r="Q3052" i="1" s="1"/>
  <c r="P3053" i="1" a="1"/>
  <c r="P3053" i="1"/>
  <c r="Q3053" i="1" s="1"/>
  <c r="P3054" i="1" a="1"/>
  <c r="P3054" i="1"/>
  <c r="Q3054" i="1" s="1"/>
  <c r="P3055" i="1" a="1"/>
  <c r="P3055" i="1"/>
  <c r="Q3055" i="1" s="1"/>
  <c r="P3056" i="1" a="1"/>
  <c r="P3056" i="1"/>
  <c r="Q3056" i="1" s="1"/>
  <c r="P3057" i="1" a="1"/>
  <c r="P3057" i="1"/>
  <c r="Q3057" i="1" s="1"/>
  <c r="P3058" i="1" a="1"/>
  <c r="P3058" i="1"/>
  <c r="Q3058" i="1" s="1"/>
  <c r="P3059" i="1" a="1"/>
  <c r="P3059" i="1"/>
  <c r="Q3059" i="1" s="1"/>
  <c r="P3060" i="1" a="1"/>
  <c r="P3060" i="1"/>
  <c r="Q3060" i="1" s="1"/>
  <c r="P3061" i="1" a="1"/>
  <c r="P3061" i="1"/>
  <c r="Q3061" i="1" s="1"/>
  <c r="P3062" i="1" a="1"/>
  <c r="P3062" i="1"/>
  <c r="Q3062" i="1" s="1"/>
  <c r="P3063" i="1" a="1"/>
  <c r="P3063" i="1"/>
  <c r="Q3063" i="1" s="1"/>
  <c r="P3064" i="1" a="1"/>
  <c r="P3064" i="1"/>
  <c r="Q3064" i="1" s="1"/>
  <c r="P3065" i="1" a="1"/>
  <c r="P3065" i="1"/>
  <c r="Q3065" i="1" s="1"/>
  <c r="P3066" i="1" a="1"/>
  <c r="P3066" i="1"/>
  <c r="Q3066" i="1" s="1"/>
  <c r="P3067" i="1" a="1"/>
  <c r="P3067" i="1"/>
  <c r="Q3067" i="1" s="1"/>
  <c r="P3068" i="1" a="1"/>
  <c r="P3068" i="1"/>
  <c r="Q3068" i="1" s="1"/>
  <c r="P3069" i="1" a="1"/>
  <c r="P3069" i="1"/>
  <c r="Q3069" i="1" s="1"/>
  <c r="P3070" i="1" a="1"/>
  <c r="P3070" i="1"/>
  <c r="Q3070" i="1" s="1"/>
  <c r="P3071" i="1" a="1"/>
  <c r="P3071" i="1"/>
  <c r="Q3071" i="1" s="1"/>
  <c r="P3072" i="1" a="1"/>
  <c r="P3072" i="1"/>
  <c r="Q3072" i="1" s="1"/>
  <c r="P3073" i="1" a="1"/>
  <c r="P3073" i="1"/>
  <c r="Q3073" i="1" s="1"/>
  <c r="P3074" i="1" a="1"/>
  <c r="P3074" i="1"/>
  <c r="Q3074" i="1" s="1"/>
  <c r="P3075" i="1" a="1"/>
  <c r="P3075" i="1"/>
  <c r="Q3075" i="1" s="1"/>
  <c r="P3076" i="1" a="1"/>
  <c r="P3076" i="1"/>
  <c r="Q3076" i="1" s="1"/>
  <c r="P3077" i="1" a="1"/>
  <c r="P3077" i="1"/>
  <c r="Q3077" i="1" s="1"/>
  <c r="P3078" i="1" a="1"/>
  <c r="P3078" i="1"/>
  <c r="Q3078" i="1" s="1"/>
  <c r="P3079" i="1" a="1"/>
  <c r="P3079" i="1"/>
  <c r="Q3079" i="1" s="1"/>
  <c r="P3080" i="1" a="1"/>
  <c r="P3080" i="1"/>
  <c r="Q3080" i="1" s="1"/>
  <c r="P3081" i="1" a="1"/>
  <c r="P3081" i="1"/>
  <c r="Q3081" i="1" s="1"/>
  <c r="P3082" i="1" a="1"/>
  <c r="P3082" i="1"/>
  <c r="Q3082" i="1" s="1"/>
  <c r="P3083" i="1" a="1"/>
  <c r="P3083" i="1"/>
  <c r="Q3083" i="1" s="1"/>
  <c r="P3084" i="1" a="1"/>
  <c r="P3084" i="1"/>
  <c r="Q3084" i="1" s="1"/>
  <c r="P3085" i="1" a="1"/>
  <c r="P3085" i="1"/>
  <c r="Q3085" i="1" s="1"/>
  <c r="P3086" i="1" a="1"/>
  <c r="P3086" i="1"/>
  <c r="Q3086" i="1" s="1"/>
  <c r="P3087" i="1" a="1"/>
  <c r="P3087" i="1"/>
  <c r="Q3087" i="1" s="1"/>
  <c r="P3088" i="1" a="1"/>
  <c r="P3088" i="1"/>
  <c r="Q3088" i="1" s="1"/>
  <c r="P3089" i="1" a="1"/>
  <c r="P3089" i="1"/>
  <c r="Q3089" i="1" s="1"/>
  <c r="P3090" i="1" a="1"/>
  <c r="P3090" i="1"/>
  <c r="Q3090" i="1" s="1"/>
  <c r="P3091" i="1" a="1"/>
  <c r="P3091" i="1"/>
  <c r="Q3091" i="1" s="1"/>
  <c r="P3092" i="1" a="1"/>
  <c r="P3092" i="1"/>
  <c r="Q3092" i="1" s="1"/>
  <c r="P3093" i="1" a="1"/>
  <c r="P3093" i="1"/>
  <c r="Q3093" i="1" s="1"/>
  <c r="P3094" i="1" a="1"/>
  <c r="P3094" i="1"/>
  <c r="Q3094" i="1" s="1"/>
  <c r="P3095" i="1" a="1"/>
  <c r="P3095" i="1"/>
  <c r="Q3095" i="1" s="1"/>
  <c r="P3096" i="1" a="1"/>
  <c r="P3096" i="1"/>
  <c r="Q3096" i="1" s="1"/>
  <c r="P3097" i="1" a="1"/>
  <c r="P3097" i="1"/>
  <c r="Q3097" i="1" s="1"/>
  <c r="P3098" i="1" a="1"/>
  <c r="P3098" i="1"/>
  <c r="Q3098" i="1" s="1"/>
  <c r="P3099" i="1" a="1"/>
  <c r="P3099" i="1"/>
  <c r="Q3099" i="1" s="1"/>
  <c r="P3100" i="1" a="1"/>
  <c r="P3100" i="1"/>
  <c r="Q3100" i="1" s="1"/>
  <c r="P3101" i="1" a="1"/>
  <c r="P3101" i="1"/>
  <c r="Q3101" i="1" s="1"/>
  <c r="P3102" i="1" a="1"/>
  <c r="P3102" i="1"/>
  <c r="Q3102" i="1" s="1"/>
  <c r="P3103" i="1" a="1"/>
  <c r="P3103" i="1"/>
  <c r="Q3103" i="1" s="1"/>
  <c r="P3104" i="1" a="1"/>
  <c r="P3104" i="1"/>
  <c r="Q3104" i="1" s="1"/>
  <c r="P3105" i="1" a="1"/>
  <c r="P3105" i="1"/>
  <c r="Q3105" i="1" s="1"/>
  <c r="P3106" i="1" a="1"/>
  <c r="P3106" i="1"/>
  <c r="Q3106" i="1" s="1"/>
  <c r="P3107" i="1" a="1"/>
  <c r="P3107" i="1"/>
  <c r="Q3107" i="1" s="1"/>
  <c r="P3108" i="1" a="1"/>
  <c r="P3108" i="1"/>
  <c r="Q3108" i="1" s="1"/>
  <c r="P3109" i="1" a="1"/>
  <c r="P3109" i="1"/>
  <c r="Q3109" i="1" s="1"/>
  <c r="P3110" i="1" a="1"/>
  <c r="P3110" i="1"/>
  <c r="Q3110" i="1" s="1"/>
  <c r="P3111" i="1" a="1"/>
  <c r="P3111" i="1"/>
  <c r="Q3111" i="1" s="1"/>
  <c r="P3112" i="1" a="1"/>
  <c r="P3112" i="1"/>
  <c r="Q3112" i="1" s="1"/>
  <c r="P3113" i="1" a="1"/>
  <c r="P3113" i="1"/>
  <c r="Q3113" i="1" s="1"/>
  <c r="P3114" i="1" a="1"/>
  <c r="P3114" i="1"/>
  <c r="Q3114" i="1" s="1"/>
  <c r="P3115" i="1" a="1"/>
  <c r="P3115" i="1"/>
  <c r="Q3115" i="1" s="1"/>
  <c r="P3116" i="1" a="1"/>
  <c r="P3116" i="1"/>
  <c r="Q3116" i="1" s="1"/>
  <c r="P3117" i="1" a="1"/>
  <c r="P3117" i="1"/>
  <c r="Q3117" i="1" s="1"/>
  <c r="P3118" i="1" a="1"/>
  <c r="P3118" i="1"/>
  <c r="Q3118" i="1" s="1"/>
  <c r="P3119" i="1" a="1"/>
  <c r="P3119" i="1"/>
  <c r="Q3119" i="1" s="1"/>
  <c r="P3120" i="1" a="1"/>
  <c r="P3120" i="1"/>
  <c r="Q3120" i="1" s="1"/>
  <c r="P3121" i="1" a="1"/>
  <c r="P3121" i="1"/>
  <c r="Q3121" i="1" s="1"/>
  <c r="P3122" i="1" a="1"/>
  <c r="P3122" i="1"/>
  <c r="Q3122" i="1" s="1"/>
  <c r="P3123" i="1" a="1"/>
  <c r="P3123" i="1"/>
  <c r="Q3123" i="1" s="1"/>
  <c r="P3124" i="1" a="1"/>
  <c r="P3124" i="1"/>
  <c r="Q3124" i="1" s="1"/>
  <c r="P3125" i="1" a="1"/>
  <c r="P3125" i="1"/>
  <c r="Q3125" i="1" s="1"/>
  <c r="P3126" i="1" a="1"/>
  <c r="P3126" i="1"/>
  <c r="Q3126" i="1" s="1"/>
  <c r="P3127" i="1" a="1"/>
  <c r="P3127" i="1"/>
  <c r="Q3127" i="1" s="1"/>
  <c r="P3128" i="1" a="1"/>
  <c r="P3128" i="1"/>
  <c r="Q3128" i="1" s="1"/>
  <c r="P3129" i="1" a="1"/>
  <c r="P3129" i="1"/>
  <c r="Q3129" i="1" s="1"/>
  <c r="P3130" i="1" a="1"/>
  <c r="P3130" i="1"/>
  <c r="Q3130" i="1" s="1"/>
  <c r="P3131" i="1" a="1"/>
  <c r="P3131" i="1"/>
  <c r="Q3131" i="1" s="1"/>
  <c r="P3132" i="1" a="1"/>
  <c r="P3132" i="1"/>
  <c r="Q3132" i="1" s="1"/>
  <c r="P3133" i="1" a="1"/>
  <c r="P3133" i="1"/>
  <c r="Q3133" i="1" s="1"/>
  <c r="P3134" i="1" a="1"/>
  <c r="P3134" i="1"/>
  <c r="Q3134" i="1" s="1"/>
  <c r="P3135" i="1" a="1"/>
  <c r="P3135" i="1"/>
  <c r="Q3135" i="1" s="1"/>
  <c r="P3136" i="1" a="1"/>
  <c r="P3136" i="1"/>
  <c r="Q3136" i="1" s="1"/>
  <c r="P3137" i="1" a="1"/>
  <c r="P3137" i="1"/>
  <c r="Q3137" i="1" s="1"/>
  <c r="P3138" i="1" a="1"/>
  <c r="P3138" i="1"/>
  <c r="Q3138" i="1" s="1"/>
  <c r="P3139" i="1" a="1"/>
  <c r="P3139" i="1"/>
  <c r="Q3139" i="1" s="1"/>
  <c r="P3140" i="1" a="1"/>
  <c r="P3140" i="1"/>
  <c r="Q3140" i="1" s="1"/>
  <c r="P3141" i="1" a="1"/>
  <c r="P3141" i="1"/>
  <c r="Q3141" i="1" s="1"/>
  <c r="P3142" i="1" a="1"/>
  <c r="P3142" i="1"/>
  <c r="Q3142" i="1" s="1"/>
  <c r="P3143" i="1" a="1"/>
  <c r="P3143" i="1"/>
  <c r="Q3143" i="1" s="1"/>
  <c r="P3144" i="1" a="1"/>
  <c r="P3144" i="1"/>
  <c r="Q3144" i="1" s="1"/>
  <c r="P3145" i="1" a="1"/>
  <c r="P3145" i="1"/>
  <c r="Q3145" i="1" s="1"/>
  <c r="P3146" i="1" a="1"/>
  <c r="P3146" i="1"/>
  <c r="Q3146" i="1" s="1"/>
  <c r="P3147" i="1" a="1"/>
  <c r="P3147" i="1"/>
  <c r="Q3147" i="1" s="1"/>
  <c r="P3148" i="1" a="1"/>
  <c r="P3148" i="1"/>
  <c r="Q3148" i="1" s="1"/>
  <c r="P3149" i="1" a="1"/>
  <c r="P3149" i="1"/>
  <c r="Q3149" i="1" s="1"/>
  <c r="P3150" i="1" a="1"/>
  <c r="P3150" i="1"/>
  <c r="Q3150" i="1" s="1"/>
  <c r="P3151" i="1" a="1"/>
  <c r="P3151" i="1"/>
  <c r="Q3151" i="1" s="1"/>
  <c r="P3152" i="1" a="1"/>
  <c r="P3152" i="1"/>
  <c r="Q3152" i="1" s="1"/>
  <c r="P3153" i="1" a="1"/>
  <c r="P3153" i="1"/>
  <c r="Q3153" i="1" s="1"/>
  <c r="P3154" i="1" a="1"/>
  <c r="P3154" i="1"/>
  <c r="P3155" i="1" a="1"/>
  <c r="P3155" i="1"/>
  <c r="Q3155" i="1" s="1"/>
  <c r="P3156" i="1" a="1"/>
  <c r="P3156" i="1"/>
  <c r="Q3156" i="1" s="1"/>
  <c r="P3157" i="1" a="1"/>
  <c r="P3157" i="1"/>
  <c r="Q3157" i="1" s="1"/>
  <c r="P3158" i="1" a="1"/>
  <c r="P3158" i="1"/>
  <c r="Q3158" i="1" s="1"/>
  <c r="P3159" i="1" a="1"/>
  <c r="P3159" i="1"/>
  <c r="Q3159" i="1" s="1"/>
  <c r="P3160" i="1" a="1"/>
  <c r="P3160" i="1"/>
  <c r="Q3160" i="1" s="1"/>
  <c r="P3161" i="1" a="1"/>
  <c r="P3161" i="1"/>
  <c r="Q3161" i="1" s="1"/>
  <c r="P3162" i="1" a="1"/>
  <c r="P3162" i="1"/>
  <c r="Q3162" i="1" s="1"/>
  <c r="P3163" i="1" a="1"/>
  <c r="P3163" i="1"/>
  <c r="Q3163" i="1" s="1"/>
  <c r="P3164" i="1" a="1"/>
  <c r="P3164" i="1"/>
  <c r="Q3164" i="1" s="1"/>
  <c r="P3165" i="1" a="1"/>
  <c r="P3165" i="1"/>
  <c r="Q3165" i="1" s="1"/>
  <c r="P3166" i="1" a="1"/>
  <c r="P3166" i="1"/>
  <c r="Q3166" i="1" s="1"/>
  <c r="P3167" i="1" a="1"/>
  <c r="P3167" i="1"/>
  <c r="Q3167" i="1" s="1"/>
  <c r="P3168" i="1" a="1"/>
  <c r="P3168" i="1"/>
  <c r="Q3168" i="1" s="1"/>
  <c r="P3169" i="1" a="1"/>
  <c r="P3169" i="1"/>
  <c r="Q3169" i="1" s="1"/>
  <c r="P3170" i="1" a="1"/>
  <c r="P3170" i="1"/>
  <c r="Q3170" i="1" s="1"/>
  <c r="P3171" i="1" a="1"/>
  <c r="P3171" i="1"/>
  <c r="Q3171" i="1" s="1"/>
  <c r="P3172" i="1" a="1"/>
  <c r="P3172" i="1"/>
  <c r="Q3172" i="1" s="1"/>
  <c r="P3173" i="1" a="1"/>
  <c r="P3173" i="1"/>
  <c r="Q3173" i="1" s="1"/>
  <c r="P3174" i="1" a="1"/>
  <c r="P3174" i="1"/>
  <c r="Q3174" i="1" s="1"/>
  <c r="P3175" i="1" a="1"/>
  <c r="P3175" i="1"/>
  <c r="Q3175" i="1" s="1"/>
  <c r="P3176" i="1" a="1"/>
  <c r="P3176" i="1"/>
  <c r="Q3176" i="1" s="1"/>
  <c r="P3177" i="1" a="1"/>
  <c r="P3177" i="1"/>
  <c r="Q3177" i="1" s="1"/>
  <c r="P3178" i="1" a="1"/>
  <c r="P3178" i="1"/>
  <c r="Q3178" i="1" s="1"/>
  <c r="P3179" i="1" a="1"/>
  <c r="P3179" i="1"/>
  <c r="Q3179" i="1" s="1"/>
  <c r="P3180" i="1" a="1"/>
  <c r="P3180" i="1"/>
  <c r="Q3180" i="1" s="1"/>
  <c r="P3181" i="1" a="1"/>
  <c r="P3181" i="1"/>
  <c r="Q3181" i="1" s="1"/>
  <c r="P3182" i="1" a="1"/>
  <c r="P3182" i="1"/>
  <c r="Q3182" i="1" s="1"/>
  <c r="P3183" i="1" a="1"/>
  <c r="P3183" i="1"/>
  <c r="Q3183" i="1" s="1"/>
  <c r="P3184" i="1" a="1"/>
  <c r="P3184" i="1"/>
  <c r="Q3184" i="1" s="1"/>
  <c r="P3185" i="1" a="1"/>
  <c r="P3185" i="1"/>
  <c r="Q3185" i="1" s="1"/>
  <c r="P3186" i="1" a="1"/>
  <c r="P3186" i="1"/>
  <c r="Q3186" i="1" s="1"/>
  <c r="P3187" i="1" a="1"/>
  <c r="P3187" i="1"/>
  <c r="Q3187" i="1" s="1"/>
  <c r="P3188" i="1" a="1"/>
  <c r="P3188" i="1"/>
  <c r="Q3188" i="1" s="1"/>
  <c r="P3189" i="1" a="1"/>
  <c r="P3189" i="1"/>
  <c r="Q3189" i="1" s="1"/>
  <c r="P3190" i="1" a="1"/>
  <c r="P3190" i="1"/>
  <c r="Q3190" i="1" s="1"/>
  <c r="P3191" i="1" a="1"/>
  <c r="P3191" i="1"/>
  <c r="Q3191" i="1" s="1"/>
  <c r="P3192" i="1" a="1"/>
  <c r="P3192" i="1"/>
  <c r="Q3192" i="1" s="1"/>
  <c r="P3193" i="1" a="1"/>
  <c r="P3193" i="1"/>
  <c r="Q3193" i="1" s="1"/>
  <c r="P3194" i="1" a="1"/>
  <c r="P3194" i="1"/>
  <c r="Q3194" i="1" s="1"/>
  <c r="P3195" i="1" a="1"/>
  <c r="P3195" i="1"/>
  <c r="Q3195" i="1" s="1"/>
  <c r="P3196" i="1" a="1"/>
  <c r="P3196" i="1"/>
  <c r="Q3196" i="1" s="1"/>
  <c r="P3197" i="1" a="1"/>
  <c r="P3197" i="1"/>
  <c r="Q3197" i="1" s="1"/>
  <c r="P3198" i="1" a="1"/>
  <c r="P3198" i="1"/>
  <c r="Q3198" i="1" s="1"/>
  <c r="P3199" i="1" a="1"/>
  <c r="P3199" i="1"/>
  <c r="Q3199" i="1" s="1"/>
  <c r="P3200" i="1" a="1"/>
  <c r="P3200" i="1"/>
  <c r="Q3200" i="1" s="1"/>
  <c r="P3201" i="1" a="1"/>
  <c r="P3201" i="1"/>
  <c r="Q3201" i="1" s="1"/>
  <c r="P3202" i="1" a="1"/>
  <c r="P3202" i="1"/>
  <c r="Q3202" i="1" s="1"/>
  <c r="P3203" i="1" a="1"/>
  <c r="P3203" i="1"/>
  <c r="Q3203" i="1" s="1"/>
  <c r="P3204" i="1" a="1"/>
  <c r="P3204" i="1"/>
  <c r="Q3204" i="1" s="1"/>
  <c r="P3205" i="1" a="1"/>
  <c r="P3205" i="1"/>
  <c r="Q3205" i="1" s="1"/>
  <c r="P3206" i="1" a="1"/>
  <c r="P3206" i="1"/>
  <c r="Q3206" i="1" s="1"/>
  <c r="P3207" i="1" a="1"/>
  <c r="P3207" i="1"/>
  <c r="Q3207" i="1" s="1"/>
  <c r="P3208" i="1" a="1"/>
  <c r="P3208" i="1"/>
  <c r="Q3208" i="1" s="1"/>
  <c r="P3209" i="1" a="1"/>
  <c r="P3209" i="1"/>
  <c r="Q3209" i="1" s="1"/>
  <c r="P3210" i="1" a="1"/>
  <c r="P3210" i="1"/>
  <c r="Q3210" i="1" s="1"/>
  <c r="P3211" i="1" a="1"/>
  <c r="P3211" i="1"/>
  <c r="Q3211" i="1" s="1"/>
  <c r="P3212" i="1" a="1"/>
  <c r="P3212" i="1"/>
  <c r="Q3212" i="1" s="1"/>
  <c r="P3213" i="1" a="1"/>
  <c r="P3213" i="1"/>
  <c r="Q3213" i="1" s="1"/>
  <c r="P3214" i="1" a="1"/>
  <c r="P3214" i="1"/>
  <c r="Q3214" i="1" s="1"/>
  <c r="P3215" i="1" a="1"/>
  <c r="P3215" i="1"/>
  <c r="Q3215" i="1" s="1"/>
  <c r="P3216" i="1" a="1"/>
  <c r="P3216" i="1"/>
  <c r="Q3216" i="1" s="1"/>
  <c r="P3217" i="1" a="1"/>
  <c r="P3217" i="1"/>
  <c r="Q3217" i="1" s="1"/>
  <c r="P3218" i="1" a="1"/>
  <c r="P3218" i="1"/>
  <c r="Q3218" i="1" s="1"/>
  <c r="P3219" i="1" a="1"/>
  <c r="P3219" i="1"/>
  <c r="Q3219" i="1" s="1"/>
  <c r="P3220" i="1" a="1"/>
  <c r="P3220" i="1"/>
  <c r="Q3220" i="1" s="1"/>
  <c r="P3221" i="1" a="1"/>
  <c r="P3221" i="1"/>
  <c r="Q3221" i="1" s="1"/>
  <c r="P3222" i="1" a="1"/>
  <c r="P3222" i="1"/>
  <c r="Q3222" i="1" s="1"/>
  <c r="P3223" i="1" a="1"/>
  <c r="P3223" i="1"/>
  <c r="Q3223" i="1" s="1"/>
  <c r="P3224" i="1" a="1"/>
  <c r="P3224" i="1"/>
  <c r="Q3224" i="1" s="1"/>
  <c r="P3225" i="1" a="1"/>
  <c r="P3225" i="1"/>
  <c r="Q3225" i="1" s="1"/>
  <c r="P3226" i="1" a="1"/>
  <c r="P3226" i="1"/>
  <c r="Q3226" i="1" s="1"/>
  <c r="P3227" i="1" a="1"/>
  <c r="P3227" i="1"/>
  <c r="Q3227" i="1" s="1"/>
  <c r="P3228" i="1" a="1"/>
  <c r="P3228" i="1"/>
  <c r="Q3228" i="1" s="1"/>
  <c r="P3229" i="1" a="1"/>
  <c r="P3229" i="1"/>
  <c r="Q3229" i="1" s="1"/>
  <c r="P3230" i="1" a="1"/>
  <c r="P3230" i="1"/>
  <c r="Q3230" i="1" s="1"/>
  <c r="P3231" i="1" a="1"/>
  <c r="P3231" i="1"/>
  <c r="Q3231" i="1" s="1"/>
  <c r="P3232" i="1" a="1"/>
  <c r="P3232" i="1"/>
  <c r="Q3232" i="1" s="1"/>
  <c r="P3233" i="1" a="1"/>
  <c r="P3233" i="1"/>
  <c r="Q3233" i="1" s="1"/>
  <c r="P3234" i="1" a="1"/>
  <c r="P3234" i="1"/>
  <c r="Q3234" i="1" s="1"/>
  <c r="P3235" i="1" a="1"/>
  <c r="P3235" i="1"/>
  <c r="Q3235" i="1" s="1"/>
  <c r="P3236" i="1" a="1"/>
  <c r="P3236" i="1"/>
  <c r="Q3236" i="1" s="1"/>
  <c r="P3237" i="1" a="1"/>
  <c r="P3237" i="1"/>
  <c r="Q3237" i="1" s="1"/>
  <c r="P3238" i="1" a="1"/>
  <c r="P3238" i="1"/>
  <c r="Q3238" i="1" s="1"/>
  <c r="P3239" i="1" a="1"/>
  <c r="P3239" i="1"/>
  <c r="Q3239" i="1" s="1"/>
  <c r="P3240" i="1" a="1"/>
  <c r="P3240" i="1"/>
  <c r="Q3240" i="1" s="1"/>
  <c r="P3241" i="1" a="1"/>
  <c r="P3241" i="1"/>
  <c r="Q3241" i="1" s="1"/>
  <c r="P3242" i="1" a="1"/>
  <c r="P3242" i="1"/>
  <c r="Q3242" i="1" s="1"/>
  <c r="P3243" i="1" a="1"/>
  <c r="P3243" i="1"/>
  <c r="Q3243" i="1" s="1"/>
  <c r="P3244" i="1" a="1"/>
  <c r="P3244" i="1"/>
  <c r="Q3244" i="1" s="1"/>
  <c r="P3245" i="1" a="1"/>
  <c r="P3245" i="1"/>
  <c r="Q3245" i="1" s="1"/>
  <c r="P3246" i="1" a="1"/>
  <c r="P3246" i="1"/>
  <c r="Q3246" i="1" s="1"/>
  <c r="P3247" i="1" a="1"/>
  <c r="P3247" i="1"/>
  <c r="Q3247" i="1" s="1"/>
  <c r="P3248" i="1" a="1"/>
  <c r="P3248" i="1"/>
  <c r="Q3248" i="1" s="1"/>
  <c r="P3249" i="1" a="1"/>
  <c r="P3249" i="1"/>
  <c r="Q3249" i="1" s="1"/>
  <c r="P3250" i="1" a="1"/>
  <c r="P3250" i="1"/>
  <c r="Q3250" i="1" s="1"/>
  <c r="P3251" i="1" a="1"/>
  <c r="P3251" i="1"/>
  <c r="Q3251" i="1" s="1"/>
  <c r="P3252" i="1" a="1"/>
  <c r="P3252" i="1"/>
  <c r="Q3252" i="1" s="1"/>
  <c r="P3253" i="1" a="1"/>
  <c r="P3253" i="1"/>
  <c r="Q3253" i="1" s="1"/>
  <c r="P3254" i="1" a="1"/>
  <c r="P3254" i="1"/>
  <c r="Q3254" i="1" s="1"/>
  <c r="P3255" i="1" a="1"/>
  <c r="P3255" i="1"/>
  <c r="Q3255" i="1" s="1"/>
  <c r="P3256" i="1" a="1"/>
  <c r="P3256" i="1"/>
  <c r="Q3256" i="1" s="1"/>
  <c r="P3257" i="1" a="1"/>
  <c r="P3257" i="1"/>
  <c r="Q3257" i="1" s="1"/>
  <c r="P3258" i="1" a="1"/>
  <c r="P3258" i="1"/>
  <c r="Q3258" i="1" s="1"/>
  <c r="P3259" i="1" a="1"/>
  <c r="P3259" i="1"/>
  <c r="Q3259" i="1" s="1"/>
  <c r="P3260" i="1" a="1"/>
  <c r="P3260" i="1"/>
  <c r="Q3260" i="1" s="1"/>
  <c r="P3261" i="1" a="1"/>
  <c r="P3261" i="1"/>
  <c r="Q3261" i="1" s="1"/>
  <c r="P3262" i="1" a="1"/>
  <c r="P3262" i="1"/>
  <c r="Q3262" i="1" s="1"/>
  <c r="P3263" i="1" a="1"/>
  <c r="P3263" i="1"/>
  <c r="Q3263" i="1" s="1"/>
  <c r="P3264" i="1" a="1"/>
  <c r="P3264" i="1"/>
  <c r="Q3264" i="1" s="1"/>
  <c r="P3265" i="1" a="1"/>
  <c r="P3265" i="1"/>
  <c r="Q3265" i="1" s="1"/>
  <c r="P3266" i="1" a="1"/>
  <c r="P3266" i="1"/>
  <c r="Q3266" i="1" s="1"/>
  <c r="P3267" i="1" a="1"/>
  <c r="P3267" i="1"/>
  <c r="Q3267" i="1" s="1"/>
  <c r="P3268" i="1" a="1"/>
  <c r="P3268" i="1"/>
  <c r="Q3268" i="1" s="1"/>
  <c r="P3269" i="1" a="1"/>
  <c r="P3269" i="1"/>
  <c r="Q3269" i="1" s="1"/>
  <c r="P3270" i="1" a="1"/>
  <c r="P3270" i="1"/>
  <c r="Q3270" i="1" s="1"/>
  <c r="P3271" i="1" a="1"/>
  <c r="P3271" i="1"/>
  <c r="Q3271" i="1" s="1"/>
  <c r="P3272" i="1" a="1"/>
  <c r="P3272" i="1"/>
  <c r="Q3272" i="1" s="1"/>
  <c r="P3273" i="1" a="1"/>
  <c r="P3273" i="1"/>
  <c r="Q3273" i="1" s="1"/>
  <c r="P3274" i="1" a="1"/>
  <c r="P3274" i="1"/>
  <c r="Q3274" i="1" s="1"/>
  <c r="P3275" i="1" a="1"/>
  <c r="P3275" i="1"/>
  <c r="Q3275" i="1" s="1"/>
  <c r="P3276" i="1" a="1"/>
  <c r="P3276" i="1"/>
  <c r="Q3276" i="1" s="1"/>
  <c r="P3277" i="1" a="1"/>
  <c r="P3277" i="1"/>
  <c r="Q3277" i="1" s="1"/>
  <c r="P3278" i="1" a="1"/>
  <c r="P3278" i="1"/>
  <c r="Q3278" i="1" s="1"/>
  <c r="P3279" i="1" a="1"/>
  <c r="P3279" i="1"/>
  <c r="Q3279" i="1" s="1"/>
  <c r="P3280" i="1" a="1"/>
  <c r="P3280" i="1"/>
  <c r="Q3280" i="1" s="1"/>
  <c r="P3281" i="1" a="1"/>
  <c r="P3281" i="1"/>
  <c r="Q3281" i="1" s="1"/>
  <c r="P3282" i="1" a="1"/>
  <c r="P3282" i="1"/>
  <c r="Q3282" i="1" s="1"/>
  <c r="P3283" i="1" a="1"/>
  <c r="P3283" i="1"/>
  <c r="Q3283" i="1" s="1"/>
  <c r="P3284" i="1" a="1"/>
  <c r="P3284" i="1"/>
  <c r="Q3284" i="1" s="1"/>
  <c r="P3285" i="1" a="1"/>
  <c r="P3285" i="1"/>
  <c r="Q3285" i="1" s="1"/>
  <c r="P3286" i="1" a="1"/>
  <c r="P3286" i="1"/>
  <c r="Q3286" i="1" s="1"/>
  <c r="P3287" i="1" a="1"/>
  <c r="P3287" i="1"/>
  <c r="Q3287" i="1" s="1"/>
  <c r="P3288" i="1" a="1"/>
  <c r="P3288" i="1"/>
  <c r="Q3288" i="1" s="1"/>
  <c r="P3289" i="1" a="1"/>
  <c r="P3289" i="1"/>
  <c r="Q3289" i="1" s="1"/>
  <c r="P3290" i="1" a="1"/>
  <c r="P3290" i="1"/>
  <c r="Q3290" i="1" s="1"/>
  <c r="P3291" i="1" a="1"/>
  <c r="P3291" i="1"/>
  <c r="Q3291" i="1" s="1"/>
  <c r="P3292" i="1" a="1"/>
  <c r="P3292" i="1"/>
  <c r="Q3292" i="1" s="1"/>
  <c r="P3293" i="1" a="1"/>
  <c r="P3293" i="1"/>
  <c r="Q3293" i="1" s="1"/>
  <c r="P3294" i="1" a="1"/>
  <c r="P3294" i="1"/>
  <c r="Q3294" i="1" s="1"/>
  <c r="P3295" i="1" a="1"/>
  <c r="P3295" i="1"/>
  <c r="Q3295" i="1" s="1"/>
  <c r="P3296" i="1" a="1"/>
  <c r="P3296" i="1"/>
  <c r="Q3296" i="1" s="1"/>
  <c r="P3297" i="1" a="1"/>
  <c r="P3297" i="1"/>
  <c r="Q3297" i="1" s="1"/>
  <c r="P3298" i="1" a="1"/>
  <c r="P3298" i="1"/>
  <c r="Q3298" i="1" s="1"/>
  <c r="P3299" i="1" a="1"/>
  <c r="P3299" i="1"/>
  <c r="Q3299" i="1" s="1"/>
  <c r="P3300" i="1" a="1"/>
  <c r="P3300" i="1"/>
  <c r="Q3300" i="1" s="1"/>
  <c r="P3301" i="1" a="1"/>
  <c r="P3301" i="1"/>
  <c r="Q3301" i="1" s="1"/>
  <c r="P3302" i="1" a="1"/>
  <c r="P3302" i="1"/>
  <c r="Q3302" i="1" s="1"/>
  <c r="P3303" i="1" a="1"/>
  <c r="P3303" i="1"/>
  <c r="Q3303" i="1" s="1"/>
  <c r="P3304" i="1" a="1"/>
  <c r="P3304" i="1"/>
  <c r="Q3304" i="1" s="1"/>
  <c r="P3305" i="1" a="1"/>
  <c r="P3305" i="1"/>
  <c r="Q3305" i="1" s="1"/>
  <c r="P3306" i="1" a="1"/>
  <c r="P3306" i="1"/>
  <c r="Q3306" i="1" s="1"/>
  <c r="P3307" i="1" a="1"/>
  <c r="P3307" i="1"/>
  <c r="Q3307" i="1" s="1"/>
  <c r="P3308" i="1" a="1"/>
  <c r="P3308" i="1"/>
  <c r="Q3308" i="1" s="1"/>
  <c r="P3309" i="1" a="1"/>
  <c r="P3309" i="1"/>
  <c r="Q3309" i="1" s="1"/>
  <c r="P3310" i="1" a="1"/>
  <c r="P3310" i="1"/>
  <c r="Q3310" i="1" s="1"/>
  <c r="P3311" i="1" a="1"/>
  <c r="P3311" i="1"/>
  <c r="Q3311" i="1" s="1"/>
  <c r="P3312" i="1" a="1"/>
  <c r="P3312" i="1"/>
  <c r="Q3312" i="1" s="1"/>
  <c r="P3313" i="1" a="1"/>
  <c r="P3313" i="1"/>
  <c r="Q3313" i="1" s="1"/>
  <c r="P3314" i="1" a="1"/>
  <c r="P3314" i="1"/>
  <c r="Q3314" i="1" s="1"/>
  <c r="P3315" i="1" a="1"/>
  <c r="P3315" i="1"/>
  <c r="Q3315" i="1" s="1"/>
  <c r="P3316" i="1" a="1"/>
  <c r="P3316" i="1"/>
  <c r="Q3316" i="1" s="1"/>
  <c r="P3317" i="1" a="1"/>
  <c r="P3317" i="1"/>
  <c r="Q3317" i="1" s="1"/>
  <c r="P3318" i="1" a="1"/>
  <c r="P3318" i="1"/>
  <c r="Q3318" i="1" s="1"/>
  <c r="P3319" i="1" a="1"/>
  <c r="P3319" i="1"/>
  <c r="Q3319" i="1" s="1"/>
  <c r="P3320" i="1" a="1"/>
  <c r="P3320" i="1"/>
  <c r="Q3320" i="1" s="1"/>
  <c r="P3321" i="1" a="1"/>
  <c r="P3321" i="1"/>
  <c r="Q3321" i="1" s="1"/>
  <c r="P3322" i="1" a="1"/>
  <c r="P3322" i="1"/>
  <c r="Q3322" i="1" s="1"/>
  <c r="P3323" i="1" a="1"/>
  <c r="P3323" i="1"/>
  <c r="Q3323" i="1" s="1"/>
  <c r="P3324" i="1" a="1"/>
  <c r="P3324" i="1"/>
  <c r="Q3324" i="1" s="1"/>
  <c r="P3325" i="1" a="1"/>
  <c r="P3325" i="1"/>
  <c r="Q3325" i="1" s="1"/>
  <c r="P3326" i="1" a="1"/>
  <c r="P3326" i="1"/>
  <c r="Q3326" i="1" s="1"/>
  <c r="P3327" i="1" a="1"/>
  <c r="P3327" i="1"/>
  <c r="P3328" i="1" a="1"/>
  <c r="P3328" i="1"/>
  <c r="Q3328" i="1" s="1"/>
  <c r="P3329" i="1" a="1"/>
  <c r="P3329" i="1"/>
  <c r="Q3329" i="1" s="1"/>
  <c r="P3330" i="1" a="1"/>
  <c r="P3330" i="1"/>
  <c r="Q3330" i="1" s="1"/>
  <c r="P3331" i="1" a="1"/>
  <c r="P3331" i="1"/>
  <c r="Q3331" i="1" s="1"/>
  <c r="P3332" i="1" a="1"/>
  <c r="P3332" i="1"/>
  <c r="Q3332" i="1" s="1"/>
  <c r="P3333" i="1" a="1"/>
  <c r="P3333" i="1"/>
  <c r="Q3333" i="1" s="1"/>
  <c r="P3334" i="1" a="1"/>
  <c r="P3334" i="1"/>
  <c r="P3335" i="1" a="1"/>
  <c r="P3335" i="1"/>
  <c r="Q3335" i="1" s="1"/>
  <c r="P3336" i="1" a="1"/>
  <c r="P3336" i="1"/>
  <c r="Q3336" i="1" s="1"/>
  <c r="P3337" i="1" a="1"/>
  <c r="P3337" i="1"/>
  <c r="P3338" i="1" a="1"/>
  <c r="P3338" i="1"/>
  <c r="Q3338" i="1" s="1"/>
  <c r="P3339" i="1" a="1"/>
  <c r="P3339" i="1"/>
  <c r="Q3339" i="1" s="1"/>
  <c r="P3340" i="1" a="1"/>
  <c r="P3340" i="1"/>
  <c r="Q3340" i="1" s="1"/>
  <c r="P3341" i="1" a="1"/>
  <c r="P3341" i="1"/>
  <c r="Q3341" i="1" s="1"/>
  <c r="P3342" i="1" a="1"/>
  <c r="P3342" i="1"/>
  <c r="Q3342" i="1" s="1"/>
  <c r="P3343" i="1" a="1"/>
  <c r="P3343" i="1"/>
  <c r="Q3343" i="1" s="1"/>
  <c r="P3344" i="1" a="1"/>
  <c r="P3344" i="1"/>
  <c r="Q3344" i="1" s="1"/>
  <c r="P3345" i="1" a="1"/>
  <c r="P3345" i="1"/>
  <c r="Q3345" i="1" s="1"/>
  <c r="P3346" i="1" a="1"/>
  <c r="P3346" i="1"/>
  <c r="Q3346" i="1" s="1"/>
  <c r="P3347" i="1" a="1"/>
  <c r="P3347" i="1"/>
  <c r="Q3347" i="1" s="1"/>
  <c r="P3348" i="1" a="1"/>
  <c r="P3348" i="1"/>
  <c r="Q3348" i="1" s="1"/>
  <c r="P3349" i="1" a="1"/>
  <c r="P3349" i="1"/>
  <c r="Q3349" i="1" s="1"/>
  <c r="P3350" i="1" a="1"/>
  <c r="P3350" i="1"/>
  <c r="Q3350" i="1" s="1"/>
  <c r="P3351" i="1" a="1"/>
  <c r="P3351" i="1"/>
  <c r="Q3351" i="1" s="1"/>
  <c r="P3352" i="1" a="1"/>
  <c r="P3352" i="1"/>
  <c r="Q3352" i="1" s="1"/>
  <c r="P3353" i="1" a="1"/>
  <c r="P3353" i="1"/>
  <c r="Q3353" i="1" s="1"/>
  <c r="P3354" i="1" a="1"/>
  <c r="P3354" i="1"/>
  <c r="Q3354" i="1" s="1"/>
  <c r="P3355" i="1" a="1"/>
  <c r="P3355" i="1"/>
  <c r="Q3355" i="1" s="1"/>
  <c r="P3356" i="1" a="1"/>
  <c r="P3356" i="1"/>
  <c r="Q3356" i="1" s="1"/>
  <c r="P3357" i="1" a="1"/>
  <c r="P3357" i="1"/>
  <c r="Q3357" i="1" s="1"/>
  <c r="P3358" i="1" a="1"/>
  <c r="P3358" i="1"/>
  <c r="Q3358" i="1" s="1"/>
  <c r="P3359" i="1" a="1"/>
  <c r="P3359" i="1"/>
  <c r="Q3359" i="1" s="1"/>
  <c r="P3360" i="1" a="1"/>
  <c r="P3360" i="1"/>
  <c r="Q3360" i="1" s="1"/>
  <c r="P3361" i="1" a="1"/>
  <c r="P3361" i="1"/>
  <c r="Q3361" i="1" s="1"/>
  <c r="P3362" i="1" a="1"/>
  <c r="P3362" i="1"/>
  <c r="Q3362" i="1" s="1"/>
  <c r="P3363" i="1" a="1"/>
  <c r="P3363" i="1"/>
  <c r="Q3363" i="1" s="1"/>
  <c r="P3364" i="1" a="1"/>
  <c r="P3364" i="1"/>
  <c r="Q3364" i="1" s="1"/>
  <c r="P3365" i="1" a="1"/>
  <c r="P3365" i="1"/>
  <c r="Q3365" i="1" s="1"/>
  <c r="P3366" i="1" a="1"/>
  <c r="P3366" i="1"/>
  <c r="Q3366" i="1" s="1"/>
  <c r="P3367" i="1" a="1"/>
  <c r="P3367" i="1"/>
  <c r="Q3367" i="1" s="1"/>
  <c r="P3368" i="1" a="1"/>
  <c r="P3368" i="1"/>
  <c r="Q3368" i="1" s="1"/>
  <c r="P3369" i="1" a="1"/>
  <c r="P3369" i="1"/>
  <c r="Q3369" i="1" s="1"/>
  <c r="P3370" i="1" a="1"/>
  <c r="P3370" i="1"/>
  <c r="P3371" i="1" a="1"/>
  <c r="P3371" i="1"/>
  <c r="Q3371" i="1" s="1"/>
  <c r="P3372" i="1" a="1"/>
  <c r="P3372" i="1"/>
  <c r="Q3372" i="1" s="1"/>
  <c r="P3373" i="1" a="1"/>
  <c r="P3373" i="1"/>
  <c r="Q3373" i="1" s="1"/>
  <c r="P3374" i="1" a="1"/>
  <c r="P3374" i="1"/>
  <c r="Q3374" i="1" s="1"/>
  <c r="P3375" i="1" a="1"/>
  <c r="P3375" i="1"/>
  <c r="Q3375" i="1" s="1"/>
  <c r="P3376" i="1" a="1"/>
  <c r="P3376" i="1"/>
  <c r="Q3376" i="1" s="1"/>
  <c r="P3377" i="1" a="1"/>
  <c r="P3377" i="1"/>
  <c r="Q3377" i="1" s="1"/>
  <c r="P3378" i="1" a="1"/>
  <c r="P3378" i="1"/>
  <c r="Q3378" i="1" s="1"/>
  <c r="P3379" i="1" a="1"/>
  <c r="P3379" i="1"/>
  <c r="Q3379" i="1" s="1"/>
  <c r="P3380" i="1" a="1"/>
  <c r="P3380" i="1"/>
  <c r="Q3380" i="1" s="1"/>
  <c r="P3381" i="1" a="1"/>
  <c r="P3381" i="1"/>
  <c r="Q3381" i="1" s="1"/>
  <c r="P3382" i="1" a="1"/>
  <c r="P3382" i="1"/>
  <c r="Q3382" i="1" s="1"/>
  <c r="P3383" i="1" a="1"/>
  <c r="P3383" i="1"/>
  <c r="Q3383" i="1" s="1"/>
  <c r="P3384" i="1" a="1"/>
  <c r="P3384" i="1"/>
  <c r="Q3384" i="1" s="1"/>
  <c r="P3385" i="1" a="1"/>
  <c r="P3385" i="1"/>
  <c r="Q3385" i="1" s="1"/>
  <c r="P3386" i="1" a="1"/>
  <c r="P3386" i="1"/>
  <c r="Q3386" i="1" s="1"/>
  <c r="P3387" i="1" a="1"/>
  <c r="P3387" i="1"/>
  <c r="Q3387" i="1" s="1"/>
  <c r="P3388" i="1" a="1"/>
  <c r="P3388" i="1"/>
  <c r="Q3388" i="1" s="1"/>
  <c r="P3389" i="1" a="1"/>
  <c r="P3389" i="1"/>
  <c r="Q3389" i="1" s="1"/>
  <c r="P3390" i="1" a="1"/>
  <c r="P3390" i="1"/>
  <c r="Q3390" i="1" s="1"/>
  <c r="P3391" i="1" a="1"/>
  <c r="P3391" i="1"/>
  <c r="Q3391" i="1" s="1"/>
  <c r="P3392" i="1" a="1"/>
  <c r="P3392" i="1"/>
  <c r="Q3392" i="1" s="1"/>
  <c r="P3393" i="1" a="1"/>
  <c r="P3393" i="1"/>
  <c r="Q3393" i="1" s="1"/>
  <c r="P3394" i="1" a="1"/>
  <c r="P3394" i="1"/>
  <c r="Q3394" i="1" s="1"/>
  <c r="P3395" i="1" a="1"/>
  <c r="P3395" i="1"/>
  <c r="Q3395" i="1" s="1"/>
  <c r="P3396" i="1" a="1"/>
  <c r="P3396" i="1"/>
  <c r="Q3396" i="1" s="1"/>
  <c r="P3397" i="1" a="1"/>
  <c r="P3397" i="1"/>
  <c r="Q3397" i="1" s="1"/>
  <c r="P3398" i="1" a="1"/>
  <c r="P3398" i="1"/>
  <c r="Q3398" i="1" s="1"/>
  <c r="P3399" i="1" a="1"/>
  <c r="P3399" i="1"/>
  <c r="Q3399" i="1" s="1"/>
  <c r="P3400" i="1" a="1"/>
  <c r="P3400" i="1"/>
  <c r="Q3400" i="1" s="1"/>
  <c r="P3401" i="1" a="1"/>
  <c r="P3401" i="1"/>
  <c r="Q3401" i="1" s="1"/>
  <c r="P3402" i="1" a="1"/>
  <c r="P3402" i="1"/>
  <c r="Q3402" i="1" s="1"/>
  <c r="P3403" i="1" a="1"/>
  <c r="P3403" i="1"/>
  <c r="Q3403" i="1" s="1"/>
  <c r="P3404" i="1" a="1"/>
  <c r="P3404" i="1"/>
  <c r="Q3404" i="1" s="1"/>
  <c r="P3405" i="1" a="1"/>
  <c r="P3405" i="1"/>
  <c r="Q3405" i="1" s="1"/>
  <c r="P3406" i="1" a="1"/>
  <c r="P3406" i="1"/>
  <c r="Q3406" i="1" s="1"/>
  <c r="P3407" i="1" a="1"/>
  <c r="P3407" i="1"/>
  <c r="Q3407" i="1" s="1"/>
  <c r="P3408" i="1" a="1"/>
  <c r="P3408" i="1"/>
  <c r="Q3408" i="1" s="1"/>
  <c r="P3409" i="1" a="1"/>
  <c r="P3409" i="1"/>
  <c r="Q3409" i="1" s="1"/>
  <c r="P3410" i="1" a="1"/>
  <c r="P3410" i="1"/>
  <c r="Q3410" i="1" s="1"/>
  <c r="P3411" i="1" a="1"/>
  <c r="P3411" i="1"/>
  <c r="Q3411" i="1" s="1"/>
  <c r="P3412" i="1" a="1"/>
  <c r="P3412" i="1"/>
  <c r="Q3412" i="1" s="1"/>
  <c r="P3413" i="1" a="1"/>
  <c r="P3413" i="1"/>
  <c r="Q3413" i="1" s="1"/>
  <c r="P3414" i="1" a="1"/>
  <c r="P3414" i="1"/>
  <c r="Q3414" i="1" s="1"/>
  <c r="P3415" i="1" a="1"/>
  <c r="P3415" i="1"/>
  <c r="Q3415" i="1" s="1"/>
  <c r="P3416" i="1" a="1"/>
  <c r="P3416" i="1"/>
  <c r="Q3416" i="1" s="1"/>
  <c r="P3417" i="1" a="1"/>
  <c r="P3417" i="1"/>
  <c r="Q3417" i="1" s="1"/>
  <c r="P3418" i="1" a="1"/>
  <c r="P3418" i="1"/>
  <c r="Q3418" i="1" s="1"/>
  <c r="P3419" i="1" a="1"/>
  <c r="P3419" i="1"/>
  <c r="Q3419" i="1" s="1"/>
  <c r="P3420" i="1" a="1"/>
  <c r="P3420" i="1"/>
  <c r="Q3420" i="1" s="1"/>
  <c r="P3421" i="1" a="1"/>
  <c r="P3421" i="1"/>
  <c r="Q3421" i="1" s="1"/>
  <c r="P3422" i="1" a="1"/>
  <c r="P3422" i="1"/>
  <c r="Q3422" i="1" s="1"/>
  <c r="P3423" i="1" a="1"/>
  <c r="P3423" i="1"/>
  <c r="Q3423" i="1" s="1"/>
  <c r="P3424" i="1" a="1"/>
  <c r="P3424" i="1"/>
  <c r="Q3424" i="1" s="1"/>
  <c r="P3425" i="1" a="1"/>
  <c r="P3425" i="1"/>
  <c r="Q3425" i="1" s="1"/>
  <c r="P3426" i="1" a="1"/>
  <c r="P3426" i="1"/>
  <c r="Q3426" i="1" s="1"/>
  <c r="P3427" i="1" a="1"/>
  <c r="P3427" i="1"/>
  <c r="P3428" i="1" a="1"/>
  <c r="P3428" i="1"/>
  <c r="Q3428" i="1" s="1"/>
  <c r="P3429" i="1" a="1"/>
  <c r="P3429" i="1"/>
  <c r="Q3429" i="1" s="1"/>
  <c r="P3430" i="1" a="1"/>
  <c r="P3430" i="1"/>
  <c r="Q3430" i="1" s="1"/>
  <c r="P3431" i="1" a="1"/>
  <c r="P3431" i="1"/>
  <c r="Q3431" i="1" s="1"/>
  <c r="P3432" i="1" a="1"/>
  <c r="P3432" i="1"/>
  <c r="Q3432" i="1" s="1"/>
  <c r="P3433" i="1" a="1"/>
  <c r="P3433" i="1"/>
  <c r="Q3433" i="1" s="1"/>
  <c r="P3434" i="1" a="1"/>
  <c r="P3434" i="1"/>
  <c r="Q3434" i="1" s="1"/>
  <c r="P3435" i="1" a="1"/>
  <c r="P3435" i="1"/>
  <c r="Q3435" i="1" s="1"/>
  <c r="P3436" i="1" a="1"/>
  <c r="P3436" i="1"/>
  <c r="Q3436" i="1" s="1"/>
  <c r="P3437" i="1" a="1"/>
  <c r="P3437" i="1"/>
  <c r="Q3437" i="1" s="1"/>
  <c r="P3438" i="1" a="1"/>
  <c r="P3438" i="1"/>
  <c r="Q3438" i="1" s="1"/>
  <c r="P3439" i="1" a="1"/>
  <c r="P3439" i="1"/>
  <c r="Q3439" i="1" s="1"/>
  <c r="P3440" i="1" a="1"/>
  <c r="P3440" i="1"/>
  <c r="Q3440" i="1" s="1"/>
  <c r="P3441" i="1" a="1"/>
  <c r="P3441" i="1"/>
  <c r="Q3441" i="1" s="1"/>
  <c r="P3442" i="1" a="1"/>
  <c r="P3442" i="1"/>
  <c r="Q3442" i="1" s="1"/>
  <c r="P3443" i="1" a="1"/>
  <c r="P3443" i="1"/>
  <c r="Q3443" i="1" s="1"/>
  <c r="P3444" i="1" a="1"/>
  <c r="P3444" i="1"/>
  <c r="P3445" i="1" a="1"/>
  <c r="P3445" i="1"/>
  <c r="Q3445" i="1" s="1"/>
  <c r="P3446" i="1" a="1"/>
  <c r="P3446" i="1"/>
  <c r="Q3446" i="1" s="1"/>
  <c r="P3447" i="1" a="1"/>
  <c r="P3447" i="1"/>
  <c r="Q3447" i="1" s="1"/>
  <c r="P3448" i="1" a="1"/>
  <c r="P3448" i="1"/>
  <c r="Q3448" i="1" s="1"/>
  <c r="P3449" i="1" a="1"/>
  <c r="P3449" i="1"/>
  <c r="Q3449" i="1" s="1"/>
  <c r="P3450" i="1" a="1"/>
  <c r="P3450" i="1"/>
  <c r="Q3450" i="1" s="1"/>
  <c r="P3451" i="1" a="1"/>
  <c r="P3451" i="1"/>
  <c r="Q3451" i="1" s="1"/>
  <c r="P3452" i="1" a="1"/>
  <c r="P3452" i="1"/>
  <c r="Q3452" i="1" s="1"/>
  <c r="P3453" i="1" a="1"/>
  <c r="P3453" i="1"/>
  <c r="Q3453" i="1" s="1"/>
  <c r="P3454" i="1" a="1"/>
  <c r="P3454" i="1"/>
  <c r="Q3454" i="1" s="1"/>
  <c r="P3455" i="1" a="1"/>
  <c r="P3455" i="1"/>
  <c r="Q3455" i="1" s="1"/>
  <c r="P3456" i="1" a="1"/>
  <c r="P3456" i="1"/>
  <c r="Q3456" i="1" s="1"/>
  <c r="P3457" i="1" a="1"/>
  <c r="P3457" i="1"/>
  <c r="Q3457" i="1" s="1"/>
  <c r="P3458" i="1" a="1"/>
  <c r="P3458" i="1"/>
  <c r="Q3458" i="1" s="1"/>
  <c r="P3459" i="1" a="1"/>
  <c r="P3459" i="1"/>
  <c r="Q3459" i="1" s="1"/>
  <c r="P3460" i="1" a="1"/>
  <c r="P3460" i="1"/>
  <c r="Q3460" i="1" s="1"/>
  <c r="P3461" i="1" a="1"/>
  <c r="P3461" i="1"/>
  <c r="Q3461" i="1" s="1"/>
  <c r="P3462" i="1" a="1"/>
  <c r="P3462" i="1"/>
  <c r="Q3462" i="1" s="1"/>
  <c r="P3463" i="1" a="1"/>
  <c r="P3463" i="1"/>
  <c r="Q3463" i="1" s="1"/>
  <c r="P3464" i="1" a="1"/>
  <c r="P3464" i="1"/>
  <c r="Q3464" i="1" s="1"/>
  <c r="P3465" i="1" a="1"/>
  <c r="P3465" i="1"/>
  <c r="Q3465" i="1" s="1"/>
  <c r="P3466" i="1" a="1"/>
  <c r="P3466" i="1"/>
  <c r="Q3466" i="1" s="1"/>
  <c r="P3467" i="1" a="1"/>
  <c r="P3467" i="1"/>
  <c r="Q3467" i="1" s="1"/>
  <c r="P3468" i="1" a="1"/>
  <c r="P3468" i="1"/>
  <c r="Q3468" i="1" s="1"/>
  <c r="P3469" i="1" a="1"/>
  <c r="P3469" i="1"/>
  <c r="Q3469" i="1" s="1"/>
  <c r="P3470" i="1" a="1"/>
  <c r="P3470" i="1"/>
  <c r="Q3470" i="1" s="1"/>
  <c r="P3471" i="1" a="1"/>
  <c r="P3471" i="1"/>
  <c r="Q3471" i="1" s="1"/>
  <c r="P3472" i="1" a="1"/>
  <c r="P3472" i="1"/>
  <c r="Q3472" i="1" s="1"/>
  <c r="P3473" i="1" a="1"/>
  <c r="P3473" i="1"/>
  <c r="Q3473" i="1" s="1"/>
  <c r="P3474" i="1" a="1"/>
  <c r="P3474" i="1"/>
  <c r="Q3474" i="1" s="1"/>
  <c r="P3475" i="1" a="1"/>
  <c r="P3475" i="1"/>
  <c r="Q3475" i="1" s="1"/>
  <c r="P3476" i="1" a="1"/>
  <c r="P3476" i="1"/>
  <c r="Q3476" i="1" s="1"/>
  <c r="P3477" i="1" a="1"/>
  <c r="P3477" i="1"/>
  <c r="Q3477" i="1" s="1"/>
  <c r="P3478" i="1" a="1"/>
  <c r="P3478" i="1"/>
  <c r="Q3478" i="1" s="1"/>
  <c r="P3479" i="1" a="1"/>
  <c r="P3479" i="1"/>
  <c r="Q3479" i="1" s="1"/>
  <c r="P3480" i="1" a="1"/>
  <c r="P3480" i="1"/>
  <c r="Q3480" i="1" s="1"/>
  <c r="P3481" i="1" a="1"/>
  <c r="P3481" i="1"/>
  <c r="Q3481" i="1" s="1"/>
  <c r="P3482" i="1" a="1"/>
  <c r="P3482" i="1"/>
  <c r="Q3482" i="1" s="1"/>
  <c r="P3483" i="1" a="1"/>
  <c r="P3483" i="1"/>
  <c r="Q3483" i="1" s="1"/>
  <c r="P3484" i="1" a="1"/>
  <c r="P3484" i="1"/>
  <c r="Q3484" i="1" s="1"/>
  <c r="P3485" i="1" a="1"/>
  <c r="P3485" i="1"/>
  <c r="Q3485" i="1" s="1"/>
  <c r="P3486" i="1" a="1"/>
  <c r="P3486" i="1"/>
  <c r="Q3486" i="1" s="1"/>
  <c r="P3487" i="1" a="1"/>
  <c r="P3487" i="1"/>
  <c r="Q3487" i="1" s="1"/>
  <c r="P3488" i="1" a="1"/>
  <c r="P3488" i="1"/>
  <c r="Q3488" i="1" s="1"/>
  <c r="P3489" i="1" a="1"/>
  <c r="P3489" i="1"/>
  <c r="Q3489" i="1" s="1"/>
  <c r="P3490" i="1" a="1"/>
  <c r="P3490" i="1"/>
  <c r="Q3490" i="1" s="1"/>
  <c r="P3491" i="1" a="1"/>
  <c r="P3491" i="1"/>
  <c r="Q3491" i="1" s="1"/>
  <c r="P3492" i="1" a="1"/>
  <c r="P3492" i="1"/>
  <c r="Q3492" i="1" s="1"/>
  <c r="P3493" i="1" a="1"/>
  <c r="P3493" i="1"/>
  <c r="Q3493" i="1" s="1"/>
  <c r="P3494" i="1" a="1"/>
  <c r="P3494" i="1"/>
  <c r="Q3494" i="1" s="1"/>
  <c r="P3495" i="1" a="1"/>
  <c r="P3495" i="1"/>
  <c r="Q3495" i="1" s="1"/>
  <c r="P3496" i="1" a="1"/>
  <c r="P3496" i="1"/>
  <c r="Q3496" i="1" s="1"/>
  <c r="P3497" i="1" a="1"/>
  <c r="P3497" i="1"/>
  <c r="Q3497" i="1" s="1"/>
  <c r="P3498" i="1" a="1"/>
  <c r="P3498" i="1"/>
  <c r="Q3498" i="1" s="1"/>
  <c r="P3499" i="1" a="1"/>
  <c r="P3499" i="1"/>
  <c r="Q3499" i="1" s="1"/>
  <c r="P3500" i="1" a="1"/>
  <c r="P3500" i="1"/>
  <c r="Q3500" i="1" s="1"/>
  <c r="P3501" i="1" a="1"/>
  <c r="P3501" i="1"/>
  <c r="Q3501" i="1" s="1"/>
  <c r="P3502" i="1" a="1"/>
  <c r="P3502" i="1"/>
  <c r="Q3502" i="1" s="1"/>
  <c r="P3503" i="1" a="1"/>
  <c r="P3503" i="1"/>
  <c r="Q3503" i="1" s="1"/>
  <c r="P3504" i="1" a="1"/>
  <c r="P3504" i="1"/>
  <c r="Q3504" i="1" s="1"/>
  <c r="P3505" i="1" a="1"/>
  <c r="P3505" i="1"/>
  <c r="Q3505" i="1" s="1"/>
  <c r="P3506" i="1" a="1"/>
  <c r="P3506" i="1"/>
  <c r="Q3506" i="1" s="1"/>
  <c r="P3507" i="1" a="1"/>
  <c r="P3507" i="1"/>
  <c r="Q3507" i="1" s="1"/>
  <c r="P3508" i="1" a="1"/>
  <c r="P3508" i="1"/>
  <c r="Q3508" i="1" s="1"/>
  <c r="P3509" i="1" a="1"/>
  <c r="P3509" i="1"/>
  <c r="Q3509" i="1" s="1"/>
  <c r="P3510" i="1" a="1"/>
  <c r="P3510" i="1"/>
  <c r="Q3510" i="1" s="1"/>
  <c r="P3511" i="1" a="1"/>
  <c r="P3511" i="1"/>
  <c r="Q3511" i="1" s="1"/>
  <c r="P3512" i="1" a="1"/>
  <c r="P3512" i="1"/>
  <c r="Q3512" i="1" s="1"/>
  <c r="P3513" i="1" a="1"/>
  <c r="P3513" i="1"/>
  <c r="Q3513" i="1" s="1"/>
  <c r="P3514" i="1" a="1"/>
  <c r="P3514" i="1"/>
  <c r="Q3514" i="1" s="1"/>
  <c r="P3515" i="1" a="1"/>
  <c r="P3515" i="1"/>
  <c r="Q3515" i="1" s="1"/>
  <c r="P3516" i="1" a="1"/>
  <c r="P3516" i="1"/>
  <c r="Q3516" i="1" s="1"/>
  <c r="P3517" i="1" a="1"/>
  <c r="P3517" i="1"/>
  <c r="Q3517" i="1" s="1"/>
  <c r="P3518" i="1" a="1"/>
  <c r="P3518" i="1"/>
  <c r="Q3518" i="1" s="1"/>
  <c r="P3519" i="1" a="1"/>
  <c r="P3519" i="1"/>
  <c r="Q3519" i="1" s="1"/>
  <c r="P3520" i="1" a="1"/>
  <c r="P3520" i="1"/>
  <c r="Q3520" i="1" s="1"/>
  <c r="P3521" i="1" a="1"/>
  <c r="P3521" i="1"/>
  <c r="Q3521" i="1" s="1"/>
  <c r="P3522" i="1" a="1"/>
  <c r="P3522" i="1"/>
  <c r="Q3522" i="1" s="1"/>
  <c r="P3523" i="1" a="1"/>
  <c r="P3523" i="1"/>
  <c r="Q3523" i="1" s="1"/>
  <c r="P3524" i="1" a="1"/>
  <c r="P3524" i="1"/>
  <c r="P3525" i="1" a="1"/>
  <c r="P3525" i="1"/>
  <c r="Q3525" i="1" s="1"/>
  <c r="P3526" i="1" a="1"/>
  <c r="P3526" i="1"/>
  <c r="Q3526" i="1" s="1"/>
  <c r="P3527" i="1" a="1"/>
  <c r="P3527" i="1"/>
  <c r="Q3527" i="1" s="1"/>
  <c r="P3528" i="1" a="1"/>
  <c r="P3528" i="1"/>
  <c r="Q3528" i="1" s="1"/>
  <c r="P3529" i="1" a="1"/>
  <c r="P3529" i="1"/>
  <c r="Q3529" i="1" s="1"/>
  <c r="P3530" i="1" a="1"/>
  <c r="P3530" i="1"/>
  <c r="Q3530" i="1" s="1"/>
  <c r="P3531" i="1" a="1"/>
  <c r="P3531" i="1"/>
  <c r="Q3531" i="1" s="1"/>
  <c r="P3532" i="1" a="1"/>
  <c r="P3532" i="1"/>
  <c r="Q3532" i="1" s="1"/>
  <c r="P3533" i="1" a="1"/>
  <c r="P3533" i="1"/>
  <c r="Q3533" i="1" s="1"/>
  <c r="P3534" i="1" a="1"/>
  <c r="P3534" i="1"/>
  <c r="Q3534" i="1" s="1"/>
  <c r="P3535" i="1" a="1"/>
  <c r="P3535" i="1"/>
  <c r="Q3535" i="1" s="1"/>
  <c r="P3536" i="1" a="1"/>
  <c r="P3536" i="1"/>
  <c r="Q3536" i="1" s="1"/>
  <c r="P3537" i="1" a="1"/>
  <c r="P3537" i="1"/>
  <c r="Q3537" i="1" s="1"/>
  <c r="P3538" i="1" a="1"/>
  <c r="P3538" i="1"/>
  <c r="Q3538" i="1" s="1"/>
  <c r="P3539" i="1" a="1"/>
  <c r="P3539" i="1"/>
  <c r="Q3539" i="1" s="1"/>
  <c r="P3540" i="1" a="1"/>
  <c r="P3540" i="1"/>
  <c r="Q3540" i="1" s="1"/>
  <c r="P3541" i="1" a="1"/>
  <c r="P3541" i="1"/>
  <c r="Q3541" i="1" s="1"/>
  <c r="P3542" i="1" a="1"/>
  <c r="P3542" i="1"/>
  <c r="Q3542" i="1" s="1"/>
  <c r="P3543" i="1" a="1"/>
  <c r="P3543" i="1"/>
  <c r="Q3543" i="1" s="1"/>
  <c r="P3544" i="1" a="1"/>
  <c r="P3544" i="1"/>
  <c r="Q3544" i="1" s="1"/>
  <c r="P3545" i="1" a="1"/>
  <c r="P3545" i="1"/>
  <c r="Q3545" i="1" s="1"/>
  <c r="P3546" i="1" a="1"/>
  <c r="P3546" i="1"/>
  <c r="Q3546" i="1" s="1"/>
  <c r="P3547" i="1" a="1"/>
  <c r="P3547" i="1"/>
  <c r="Q3547" i="1" s="1"/>
  <c r="P3548" i="1" a="1"/>
  <c r="P3548" i="1"/>
  <c r="Q3548" i="1" s="1"/>
  <c r="P3549" i="1" a="1"/>
  <c r="P3549" i="1"/>
  <c r="Q3549" i="1" s="1"/>
  <c r="P3550" i="1" a="1"/>
  <c r="P3550" i="1"/>
  <c r="Q3550" i="1" s="1"/>
  <c r="P3551" i="1" a="1"/>
  <c r="P3551" i="1"/>
  <c r="Q3551" i="1" s="1"/>
  <c r="P3552" i="1" a="1"/>
  <c r="P3552" i="1"/>
  <c r="Q3552" i="1" s="1"/>
  <c r="P3553" i="1" a="1"/>
  <c r="P3553" i="1"/>
  <c r="Q3553" i="1" s="1"/>
  <c r="P3554" i="1" a="1"/>
  <c r="P3554" i="1"/>
  <c r="Q3554" i="1" s="1"/>
  <c r="P3555" i="1" a="1"/>
  <c r="P3555" i="1"/>
  <c r="Q3555" i="1" s="1"/>
  <c r="P3556" i="1" a="1"/>
  <c r="P3556" i="1"/>
  <c r="Q3556" i="1" s="1"/>
  <c r="P3557" i="1" a="1"/>
  <c r="P3557" i="1"/>
  <c r="Q3557" i="1" s="1"/>
  <c r="P3558" i="1" a="1"/>
  <c r="P3558" i="1"/>
  <c r="P3559" i="1" a="1"/>
  <c r="P3559" i="1"/>
  <c r="Q3559" i="1" s="1"/>
  <c r="P3560" i="1" a="1"/>
  <c r="P3560" i="1"/>
  <c r="Q3560" i="1" s="1"/>
  <c r="P3561" i="1" a="1"/>
  <c r="P3561" i="1"/>
  <c r="Q3561" i="1" s="1"/>
  <c r="P3562" i="1" a="1"/>
  <c r="P3562" i="1"/>
  <c r="Q3562" i="1" s="1"/>
  <c r="P3563" i="1" a="1"/>
  <c r="P3563" i="1"/>
  <c r="P3564" i="1" a="1"/>
  <c r="P3564" i="1"/>
  <c r="Q3564" i="1" s="1"/>
  <c r="P3565" i="1" a="1"/>
  <c r="P3565" i="1"/>
  <c r="Q3565" i="1" s="1"/>
  <c r="P3566" i="1" a="1"/>
  <c r="P3566" i="1"/>
  <c r="Q3566" i="1" s="1"/>
  <c r="P3567" i="1" a="1"/>
  <c r="P3567" i="1"/>
  <c r="Q3567" i="1" s="1"/>
  <c r="P3568" i="1" a="1"/>
  <c r="P3568" i="1"/>
  <c r="Q3568" i="1" s="1"/>
  <c r="P3569" i="1" a="1"/>
  <c r="P3569" i="1"/>
  <c r="Q3569" i="1" s="1"/>
  <c r="P3570" i="1" a="1"/>
  <c r="P3570" i="1"/>
  <c r="Q3570" i="1" s="1"/>
  <c r="P3571" i="1" a="1"/>
  <c r="P3571" i="1"/>
  <c r="Q3571" i="1" s="1"/>
  <c r="P3572" i="1" a="1"/>
  <c r="P3572" i="1"/>
  <c r="Q3572" i="1" s="1"/>
  <c r="P3573" i="1" a="1"/>
  <c r="P3573" i="1"/>
  <c r="Q3573" i="1" s="1"/>
  <c r="P3574" i="1" a="1"/>
  <c r="P3574" i="1"/>
  <c r="Q3574" i="1" s="1"/>
  <c r="P3575" i="1" a="1"/>
  <c r="P3575" i="1"/>
  <c r="Q3575" i="1" s="1"/>
  <c r="P3576" i="1" a="1"/>
  <c r="P3576" i="1"/>
  <c r="Q3576" i="1" s="1"/>
  <c r="P3577" i="1" a="1"/>
  <c r="P3577" i="1"/>
  <c r="Q3577" i="1" s="1"/>
  <c r="P3578" i="1" a="1"/>
  <c r="P3578" i="1"/>
  <c r="Q3578" i="1" s="1"/>
  <c r="P3579" i="1" a="1"/>
  <c r="P3579" i="1"/>
  <c r="Q3579" i="1" s="1"/>
  <c r="P3580" i="1" a="1"/>
  <c r="P3580" i="1"/>
  <c r="Q3580" i="1" s="1"/>
  <c r="P3581" i="1" a="1"/>
  <c r="P3581" i="1"/>
  <c r="Q3581" i="1" s="1"/>
  <c r="P3582" i="1" a="1"/>
  <c r="P3582" i="1"/>
  <c r="Q3582" i="1" s="1"/>
  <c r="P3583" i="1" a="1"/>
  <c r="P3583" i="1"/>
  <c r="Q3583" i="1" s="1"/>
  <c r="P3584" i="1" a="1"/>
  <c r="P3584" i="1"/>
  <c r="Q3584" i="1" s="1"/>
  <c r="P3585" i="1" a="1"/>
  <c r="P3585" i="1"/>
  <c r="Q3585" i="1" s="1"/>
  <c r="P3586" i="1" a="1"/>
  <c r="P3586" i="1"/>
  <c r="Q3586" i="1" s="1"/>
  <c r="P3587" i="1" a="1"/>
  <c r="P3587" i="1"/>
  <c r="Q3587" i="1" s="1"/>
  <c r="P3588" i="1" a="1"/>
  <c r="P3588" i="1"/>
  <c r="Q3588" i="1" s="1"/>
  <c r="P3589" i="1" a="1"/>
  <c r="P3589" i="1"/>
  <c r="Q3589" i="1" s="1"/>
  <c r="P3590" i="1" a="1"/>
  <c r="P3590" i="1"/>
  <c r="Q3590" i="1" s="1"/>
  <c r="P3591" i="1" a="1"/>
  <c r="P3591" i="1"/>
  <c r="Q3591" i="1" s="1"/>
  <c r="P3592" i="1" a="1"/>
  <c r="P3592" i="1"/>
  <c r="Q3592" i="1" s="1"/>
  <c r="P3593" i="1" a="1"/>
  <c r="P3593" i="1"/>
  <c r="Q3593" i="1" s="1"/>
  <c r="P3594" i="1" a="1"/>
  <c r="P3594" i="1"/>
  <c r="Q3594" i="1" s="1"/>
  <c r="P3595" i="1" a="1"/>
  <c r="P3595" i="1"/>
  <c r="Q3595" i="1" s="1"/>
  <c r="P3596" i="1" a="1"/>
  <c r="P3596" i="1"/>
  <c r="Q3596" i="1" s="1"/>
  <c r="P3597" i="1" a="1"/>
  <c r="P3597" i="1"/>
  <c r="Q3597" i="1" s="1"/>
  <c r="P3598" i="1" a="1"/>
  <c r="P3598" i="1"/>
  <c r="Q3598" i="1" s="1"/>
  <c r="P3599" i="1" a="1"/>
  <c r="P3599" i="1"/>
  <c r="Q3599" i="1" s="1"/>
  <c r="P3600" i="1" a="1"/>
  <c r="P3600" i="1"/>
  <c r="Q3600" i="1" s="1"/>
  <c r="P3601" i="1" a="1"/>
  <c r="P3601" i="1"/>
  <c r="Q3601" i="1" s="1"/>
  <c r="P3602" i="1" a="1"/>
  <c r="P3602" i="1"/>
  <c r="Q3602" i="1" s="1"/>
  <c r="P3603" i="1" a="1"/>
  <c r="P3603" i="1"/>
  <c r="Q3603" i="1" s="1"/>
  <c r="P3604" i="1" a="1"/>
  <c r="P3604" i="1"/>
  <c r="Q3604" i="1" s="1"/>
  <c r="P3605" i="1" a="1"/>
  <c r="P3605" i="1"/>
  <c r="Q3605" i="1" s="1"/>
  <c r="P3606" i="1" a="1"/>
  <c r="P3606" i="1"/>
  <c r="Q3606" i="1" s="1"/>
  <c r="P3607" i="1" a="1"/>
  <c r="P3607" i="1"/>
  <c r="Q3607" i="1" s="1"/>
  <c r="P3608" i="1" a="1"/>
  <c r="P3608" i="1"/>
  <c r="Q3608" i="1" s="1"/>
  <c r="P3609" i="1" a="1"/>
  <c r="P3609" i="1"/>
  <c r="Q3609" i="1" s="1"/>
  <c r="P3610" i="1" a="1"/>
  <c r="P3610" i="1"/>
  <c r="Q3610" i="1" s="1"/>
  <c r="P3611" i="1" a="1"/>
  <c r="P3611" i="1"/>
  <c r="Q3611" i="1" s="1"/>
  <c r="P3612" i="1" a="1"/>
  <c r="P3612" i="1"/>
  <c r="Q3612" i="1" s="1"/>
  <c r="P3613" i="1" a="1"/>
  <c r="P3613" i="1"/>
  <c r="Q3613" i="1" s="1"/>
  <c r="P3614" i="1" a="1"/>
  <c r="P3614" i="1"/>
  <c r="Q3614" i="1" s="1"/>
  <c r="P3615" i="1" a="1"/>
  <c r="P3615" i="1"/>
  <c r="Q3615" i="1" s="1"/>
  <c r="P3616" i="1" a="1"/>
  <c r="P3616" i="1"/>
  <c r="Q3616" i="1" s="1"/>
  <c r="P3617" i="1" a="1"/>
  <c r="P3617" i="1"/>
  <c r="Q3617" i="1" s="1"/>
  <c r="P3618" i="1" a="1"/>
  <c r="P3618" i="1"/>
  <c r="Q3618" i="1" s="1"/>
  <c r="P3619" i="1" a="1"/>
  <c r="P3619" i="1"/>
  <c r="Q3619" i="1" s="1"/>
  <c r="P3620" i="1" a="1"/>
  <c r="P3620" i="1"/>
  <c r="Q3620" i="1" s="1"/>
  <c r="P3621" i="1" a="1"/>
  <c r="P3621" i="1"/>
  <c r="Q3621" i="1" s="1"/>
  <c r="P3622" i="1" a="1"/>
  <c r="P3622" i="1"/>
  <c r="Q3622" i="1" s="1"/>
  <c r="P3623" i="1" a="1"/>
  <c r="P3623" i="1"/>
  <c r="Q3623" i="1" s="1"/>
  <c r="P3624" i="1" a="1"/>
  <c r="P3624" i="1"/>
  <c r="Q3624" i="1" s="1"/>
  <c r="P3625" i="1" a="1"/>
  <c r="P3625" i="1"/>
  <c r="Q3625" i="1" s="1"/>
  <c r="P3626" i="1" a="1"/>
  <c r="P3626" i="1"/>
  <c r="Q3626" i="1" s="1"/>
  <c r="P3627" i="1" a="1"/>
  <c r="P3627" i="1"/>
  <c r="Q3627" i="1" s="1"/>
  <c r="P3628" i="1" a="1"/>
  <c r="P3628" i="1"/>
  <c r="Q3628" i="1" s="1"/>
  <c r="P3629" i="1" a="1"/>
  <c r="P3629" i="1"/>
  <c r="Q3629" i="1" s="1"/>
  <c r="P3630" i="1" a="1"/>
  <c r="P3630" i="1"/>
  <c r="Q3630" i="1" s="1"/>
  <c r="P3631" i="1" a="1"/>
  <c r="P3631" i="1"/>
  <c r="Q3631" i="1" s="1"/>
  <c r="P3632" i="1" a="1"/>
  <c r="P3632" i="1"/>
  <c r="Q3632" i="1" s="1"/>
  <c r="P3633" i="1" a="1"/>
  <c r="P3633" i="1"/>
  <c r="Q3633" i="1" s="1"/>
  <c r="P3634" i="1" a="1"/>
  <c r="P3634" i="1"/>
  <c r="Q3634" i="1" s="1"/>
  <c r="P3635" i="1" a="1"/>
  <c r="P3635" i="1"/>
  <c r="Q3635" i="1" s="1"/>
  <c r="P3636" i="1" a="1"/>
  <c r="P3636" i="1"/>
  <c r="Q3636" i="1" s="1"/>
  <c r="P3637" i="1" a="1"/>
  <c r="P3637" i="1"/>
  <c r="Q3637" i="1" s="1"/>
  <c r="P3638" i="1" a="1"/>
  <c r="P3638" i="1"/>
  <c r="P3639" i="1" a="1"/>
  <c r="P3639" i="1"/>
  <c r="Q3639" i="1" s="1"/>
  <c r="P3640" i="1" a="1"/>
  <c r="P3640" i="1"/>
  <c r="Q3640" i="1" s="1"/>
  <c r="P3641" i="1" a="1"/>
  <c r="P3641" i="1"/>
  <c r="Q3641" i="1" s="1"/>
  <c r="P3642" i="1" a="1"/>
  <c r="P3642" i="1"/>
  <c r="Q3642" i="1" s="1"/>
  <c r="P3643" i="1" a="1"/>
  <c r="P3643" i="1"/>
  <c r="P3644" i="1" a="1"/>
  <c r="P3644" i="1"/>
  <c r="Q3644" i="1" s="1"/>
  <c r="P3645" i="1" a="1"/>
  <c r="P3645" i="1"/>
  <c r="Q3645" i="1" s="1"/>
  <c r="P3646" i="1" a="1"/>
  <c r="P3646" i="1"/>
  <c r="Q3646" i="1" s="1"/>
  <c r="P3647" i="1" a="1"/>
  <c r="P3647" i="1"/>
  <c r="Q3647" i="1" s="1"/>
  <c r="P3648" i="1" a="1"/>
  <c r="P3648" i="1"/>
  <c r="Q3648" i="1" s="1"/>
  <c r="P3649" i="1" a="1"/>
  <c r="P3649" i="1"/>
  <c r="Q3649" i="1" s="1"/>
  <c r="P3650" i="1" a="1"/>
  <c r="P3650" i="1"/>
  <c r="Q3650" i="1" s="1"/>
  <c r="P3651" i="1" a="1"/>
  <c r="P3651" i="1"/>
  <c r="Q3651" i="1" s="1"/>
  <c r="P3652" i="1" a="1"/>
  <c r="P3652" i="1"/>
  <c r="Q3652" i="1" s="1"/>
  <c r="P3653" i="1" a="1"/>
  <c r="P3653" i="1"/>
  <c r="Q3653" i="1" s="1"/>
  <c r="P3654" i="1" a="1"/>
  <c r="P3654" i="1"/>
  <c r="Q3654" i="1" s="1"/>
  <c r="P3655" i="1" a="1"/>
  <c r="P3655" i="1"/>
  <c r="Q3655" i="1" s="1"/>
  <c r="P3656" i="1" a="1"/>
  <c r="P3656" i="1"/>
  <c r="Q3656" i="1" s="1"/>
  <c r="P3657" i="1" a="1"/>
  <c r="P3657" i="1"/>
  <c r="Q3657" i="1" s="1"/>
  <c r="P3658" i="1" a="1"/>
  <c r="P3658" i="1"/>
  <c r="Q3658" i="1" s="1"/>
  <c r="P3659" i="1" a="1"/>
  <c r="P3659" i="1"/>
  <c r="Q3659" i="1" s="1"/>
  <c r="P3660" i="1" a="1"/>
  <c r="P3660" i="1"/>
  <c r="Q3660" i="1" s="1"/>
  <c r="P3661" i="1" a="1"/>
  <c r="P3661" i="1"/>
  <c r="Q3661" i="1" s="1"/>
  <c r="P3662" i="1" a="1"/>
  <c r="P3662" i="1"/>
  <c r="Q3662" i="1" s="1"/>
  <c r="P3663" i="1" a="1"/>
  <c r="P3663" i="1"/>
  <c r="Q3663" i="1" s="1"/>
  <c r="P3664" i="1" a="1"/>
  <c r="P3664" i="1"/>
  <c r="Q3664" i="1" s="1"/>
  <c r="P3665" i="1" a="1"/>
  <c r="P3665" i="1"/>
  <c r="Q3665" i="1" s="1"/>
  <c r="P3666" i="1" a="1"/>
  <c r="P3666" i="1"/>
  <c r="Q3666" i="1" s="1"/>
  <c r="P3667" i="1" a="1"/>
  <c r="P3667" i="1"/>
  <c r="Q3667" i="1" s="1"/>
  <c r="P3668" i="1" a="1"/>
  <c r="P3668" i="1"/>
  <c r="Q3668" i="1" s="1"/>
  <c r="P3669" i="1" a="1"/>
  <c r="P3669" i="1"/>
  <c r="Q3669" i="1" s="1"/>
  <c r="P3670" i="1" a="1"/>
  <c r="P3670" i="1"/>
  <c r="Q3670" i="1" s="1"/>
  <c r="P3671" i="1" a="1"/>
  <c r="P3671" i="1"/>
  <c r="Q3671" i="1" s="1"/>
  <c r="P3672" i="1" a="1"/>
  <c r="P3672" i="1"/>
  <c r="Q3672" i="1" s="1"/>
  <c r="P3673" i="1" a="1"/>
  <c r="P3673" i="1"/>
  <c r="Q3673" i="1" s="1"/>
  <c r="P3674" i="1" a="1"/>
  <c r="P3674" i="1"/>
  <c r="Q3674" i="1" s="1"/>
  <c r="P3675" i="1" a="1"/>
  <c r="P3675" i="1"/>
  <c r="Q3675" i="1" s="1"/>
  <c r="P3676" i="1" a="1"/>
  <c r="P3676" i="1"/>
  <c r="Q3676" i="1" s="1"/>
  <c r="P3677" i="1" a="1"/>
  <c r="P3677" i="1"/>
  <c r="Q3677" i="1" s="1"/>
  <c r="P3678" i="1" a="1"/>
  <c r="P3678" i="1"/>
  <c r="Q3678" i="1" s="1"/>
  <c r="P3679" i="1" a="1"/>
  <c r="P3679" i="1"/>
  <c r="Q3679" i="1" s="1"/>
  <c r="P3680" i="1" a="1"/>
  <c r="P3680" i="1"/>
  <c r="Q3680" i="1" s="1"/>
  <c r="P3681" i="1" a="1"/>
  <c r="P3681" i="1"/>
  <c r="Q3681" i="1" s="1"/>
  <c r="P3682" i="1" a="1"/>
  <c r="P3682" i="1"/>
  <c r="Q3682" i="1" s="1"/>
  <c r="P3683" i="1" a="1"/>
  <c r="P3683" i="1"/>
  <c r="Q3683" i="1" s="1"/>
  <c r="P3684" i="1" a="1"/>
  <c r="P3684" i="1"/>
  <c r="Q3684" i="1" s="1"/>
  <c r="P3685" i="1" a="1"/>
  <c r="P3685" i="1"/>
  <c r="Q3685" i="1" s="1"/>
  <c r="P3686" i="1" a="1"/>
  <c r="P3686" i="1"/>
  <c r="Q3686" i="1" s="1"/>
  <c r="P3687" i="1" a="1"/>
  <c r="P3687" i="1"/>
  <c r="Q3687" i="1" s="1"/>
  <c r="P3688" i="1" a="1"/>
  <c r="P3688" i="1"/>
  <c r="Q3688" i="1" s="1"/>
  <c r="P3689" i="1" a="1"/>
  <c r="P3689" i="1"/>
  <c r="Q3689" i="1" s="1"/>
  <c r="P3690" i="1" a="1"/>
  <c r="P3690" i="1"/>
  <c r="Q3690" i="1" s="1"/>
  <c r="P3691" i="1" a="1"/>
  <c r="P3691" i="1"/>
  <c r="Q3691" i="1" s="1"/>
  <c r="P3692" i="1" a="1"/>
  <c r="P3692" i="1"/>
  <c r="Q3692" i="1" s="1"/>
  <c r="P3693" i="1" a="1"/>
  <c r="P3693" i="1"/>
  <c r="Q3693" i="1" s="1"/>
  <c r="P3694" i="1" a="1"/>
  <c r="P3694" i="1"/>
  <c r="Q3694" i="1" s="1"/>
  <c r="P3695" i="1" a="1"/>
  <c r="P3695" i="1"/>
  <c r="Q3695" i="1" s="1"/>
  <c r="P3696" i="1" a="1"/>
  <c r="P3696" i="1"/>
  <c r="Q3696" i="1" s="1"/>
  <c r="P3697" i="1" a="1"/>
  <c r="P3697" i="1"/>
  <c r="Q3697" i="1" s="1"/>
  <c r="P3698" i="1" a="1"/>
  <c r="P3698" i="1"/>
  <c r="Q3698" i="1" s="1"/>
  <c r="P3699" i="1" a="1"/>
  <c r="P3699" i="1"/>
  <c r="Q3699" i="1" s="1"/>
  <c r="P3700" i="1" a="1"/>
  <c r="P3700" i="1"/>
  <c r="Q3700" i="1" s="1"/>
  <c r="P3701" i="1" a="1"/>
  <c r="P3701" i="1"/>
  <c r="Q3701" i="1" s="1"/>
  <c r="P3702" i="1" a="1"/>
  <c r="P3702" i="1"/>
  <c r="Q3702" i="1" s="1"/>
  <c r="P3703" i="1" a="1"/>
  <c r="P3703" i="1"/>
  <c r="Q3703" i="1" s="1"/>
  <c r="P3704" i="1" a="1"/>
  <c r="P3704" i="1"/>
  <c r="Q3704" i="1" s="1"/>
  <c r="P3705" i="1" a="1"/>
  <c r="P3705" i="1"/>
  <c r="Q3705" i="1" s="1"/>
  <c r="P3706" i="1" a="1"/>
  <c r="P3706" i="1"/>
  <c r="Q3706" i="1" s="1"/>
  <c r="P3707" i="1" a="1"/>
  <c r="P3707" i="1"/>
  <c r="Q3707" i="1" s="1"/>
  <c r="P3708" i="1" a="1"/>
  <c r="P3708" i="1"/>
  <c r="Q3708" i="1" s="1"/>
  <c r="P3709" i="1" a="1"/>
  <c r="P3709" i="1"/>
  <c r="Q3709" i="1" s="1"/>
  <c r="P3710" i="1" a="1"/>
  <c r="P3710" i="1"/>
  <c r="Q3710" i="1" s="1"/>
  <c r="P3711" i="1" a="1"/>
  <c r="P3711" i="1"/>
  <c r="Q3711" i="1" s="1"/>
  <c r="P3712" i="1" a="1"/>
  <c r="P3712" i="1"/>
  <c r="Q3712" i="1" s="1"/>
  <c r="P3713" i="1" a="1"/>
  <c r="P3713" i="1"/>
  <c r="Q3713" i="1" s="1"/>
  <c r="P3714" i="1" a="1"/>
  <c r="P3714" i="1"/>
  <c r="Q3714" i="1" s="1"/>
  <c r="P3715" i="1" a="1"/>
  <c r="P3715" i="1"/>
  <c r="Q3715" i="1" s="1"/>
  <c r="P3716" i="1" a="1"/>
  <c r="P3716" i="1"/>
  <c r="Q3716" i="1" s="1"/>
  <c r="P3717" i="1" a="1"/>
  <c r="P3717" i="1"/>
  <c r="Q3717" i="1" s="1"/>
  <c r="P3718" i="1" a="1"/>
  <c r="P3718" i="1"/>
  <c r="Q3718" i="1" s="1"/>
  <c r="P3719" i="1" a="1"/>
  <c r="P3719" i="1"/>
  <c r="Q3719" i="1" s="1"/>
  <c r="P3720" i="1" a="1"/>
  <c r="P3720" i="1"/>
  <c r="Q3720" i="1" s="1"/>
  <c r="P3721" i="1" a="1"/>
  <c r="P3721" i="1"/>
  <c r="Q3721" i="1" s="1"/>
  <c r="P3722" i="1" a="1"/>
  <c r="P3722" i="1"/>
  <c r="Q3722" i="1" s="1"/>
  <c r="P3723" i="1" a="1"/>
  <c r="P3723" i="1"/>
  <c r="Q3723" i="1" s="1"/>
  <c r="P3724" i="1" a="1"/>
  <c r="P3724" i="1"/>
  <c r="Q3724" i="1" s="1"/>
  <c r="P3725" i="1" a="1"/>
  <c r="P3725" i="1"/>
  <c r="Q3725" i="1" s="1"/>
  <c r="P3726" i="1" a="1"/>
  <c r="P3726" i="1"/>
  <c r="Q3726" i="1" s="1"/>
  <c r="P3727" i="1" a="1"/>
  <c r="P3727" i="1"/>
  <c r="Q3727" i="1" s="1"/>
  <c r="P3728" i="1" a="1"/>
  <c r="P3728" i="1"/>
  <c r="Q3728" i="1" s="1"/>
  <c r="P3729" i="1" a="1"/>
  <c r="P3729" i="1"/>
  <c r="Q3729" i="1" s="1"/>
  <c r="P3730" i="1" a="1"/>
  <c r="P3730" i="1"/>
  <c r="Q3730" i="1" s="1"/>
  <c r="P3731" i="1" a="1"/>
  <c r="P3731" i="1"/>
  <c r="Q3731" i="1" s="1"/>
  <c r="P3732" i="1" a="1"/>
  <c r="P3732" i="1"/>
  <c r="Q3732" i="1" s="1"/>
  <c r="P3733" i="1" a="1"/>
  <c r="P3733" i="1"/>
  <c r="Q3733" i="1" s="1"/>
  <c r="P3734" i="1" a="1"/>
  <c r="P3734" i="1"/>
  <c r="Q3734" i="1" s="1"/>
  <c r="P3735" i="1" a="1"/>
  <c r="P3735" i="1"/>
  <c r="Q3735" i="1" s="1"/>
  <c r="P3736" i="1" a="1"/>
  <c r="P3736" i="1"/>
  <c r="Q3736" i="1" s="1"/>
  <c r="P3737" i="1" a="1"/>
  <c r="P3737" i="1"/>
  <c r="Q3737" i="1" s="1"/>
  <c r="P3738" i="1" a="1"/>
  <c r="P3738" i="1"/>
  <c r="Q3738" i="1" s="1"/>
  <c r="P3739" i="1" a="1"/>
  <c r="P3739" i="1"/>
  <c r="Q3739" i="1" s="1"/>
  <c r="P3740" i="1" a="1"/>
  <c r="P3740" i="1"/>
  <c r="Q3740" i="1" s="1"/>
  <c r="P3741" i="1" a="1"/>
  <c r="P3741" i="1"/>
  <c r="Q3741" i="1" s="1"/>
  <c r="P3742" i="1" a="1"/>
  <c r="P3742" i="1"/>
  <c r="Q3742" i="1" s="1"/>
  <c r="P3743" i="1" a="1"/>
  <c r="P3743" i="1"/>
  <c r="Q3743" i="1" s="1"/>
  <c r="P3744" i="1" a="1"/>
  <c r="P3744" i="1"/>
  <c r="Q3744" i="1" s="1"/>
  <c r="P3745" i="1" a="1"/>
  <c r="P3745" i="1"/>
  <c r="Q3745" i="1" s="1"/>
  <c r="P3746" i="1" a="1"/>
  <c r="P3746" i="1"/>
  <c r="Q3746" i="1" s="1"/>
  <c r="P3747" i="1" a="1"/>
  <c r="P3747" i="1"/>
  <c r="Q3747" i="1" s="1"/>
  <c r="P3748" i="1" a="1"/>
  <c r="P3748" i="1"/>
  <c r="Q3748" i="1" s="1"/>
  <c r="P3749" i="1" a="1"/>
  <c r="P3749" i="1"/>
  <c r="Q3749" i="1" s="1"/>
  <c r="P3750" i="1" a="1"/>
  <c r="P3750" i="1"/>
  <c r="Q3750" i="1" s="1"/>
  <c r="P3751" i="1" a="1"/>
  <c r="P3751" i="1"/>
  <c r="Q3751" i="1" s="1"/>
  <c r="P3752" i="1" a="1"/>
  <c r="P3752" i="1"/>
  <c r="Q3752" i="1" s="1"/>
  <c r="P3753" i="1" a="1"/>
  <c r="P3753" i="1"/>
  <c r="Q3753" i="1" s="1"/>
  <c r="P3754" i="1" a="1"/>
  <c r="P3754" i="1"/>
  <c r="Q3754" i="1" s="1"/>
  <c r="P3755" i="1" a="1"/>
  <c r="P3755" i="1"/>
  <c r="Q3755" i="1" s="1"/>
  <c r="P3756" i="1" a="1"/>
  <c r="P3756" i="1"/>
  <c r="Q3756" i="1" s="1"/>
  <c r="P3757" i="1" a="1"/>
  <c r="P3757" i="1"/>
  <c r="Q3757" i="1" s="1"/>
  <c r="P3758" i="1" a="1"/>
  <c r="P3758" i="1"/>
  <c r="Q3758" i="1" s="1"/>
  <c r="P3759" i="1" a="1"/>
  <c r="P3759" i="1"/>
  <c r="Q3759" i="1" s="1"/>
  <c r="P3760" i="1" a="1"/>
  <c r="P3760" i="1"/>
  <c r="Q3760" i="1" s="1"/>
  <c r="P3761" i="1" a="1"/>
  <c r="P3761" i="1"/>
  <c r="Q3761" i="1" s="1"/>
  <c r="P3762" i="1" a="1"/>
  <c r="P3762" i="1"/>
  <c r="Q3762" i="1" s="1"/>
  <c r="P3763" i="1" a="1"/>
  <c r="P3763" i="1"/>
  <c r="Q3763" i="1" s="1"/>
  <c r="P3764" i="1" a="1"/>
  <c r="P3764" i="1"/>
  <c r="Q3764" i="1" s="1"/>
  <c r="P3765" i="1" a="1"/>
  <c r="P3765" i="1"/>
  <c r="Q3765" i="1" s="1"/>
  <c r="P3766" i="1" a="1"/>
  <c r="P3766" i="1"/>
  <c r="Q3766" i="1" s="1"/>
  <c r="P3767" i="1" a="1"/>
  <c r="P3767" i="1"/>
  <c r="Q3767" i="1" s="1"/>
  <c r="P3768" i="1" a="1"/>
  <c r="P3768" i="1"/>
  <c r="Q3768" i="1" s="1"/>
  <c r="P3769" i="1" a="1"/>
  <c r="P3769" i="1"/>
  <c r="Q3769" i="1" s="1"/>
  <c r="P3770" i="1" a="1"/>
  <c r="P3770" i="1"/>
  <c r="Q3770" i="1" s="1"/>
  <c r="P3771" i="1" a="1"/>
  <c r="P3771" i="1"/>
  <c r="Q3771" i="1" s="1"/>
  <c r="P3772" i="1" a="1"/>
  <c r="P3772" i="1"/>
  <c r="Q3772" i="1" s="1"/>
  <c r="P3773" i="1" a="1"/>
  <c r="P3773" i="1"/>
  <c r="Q3773" i="1" s="1"/>
  <c r="P3774" i="1" a="1"/>
  <c r="P3774" i="1"/>
  <c r="Q3774" i="1" s="1"/>
  <c r="P3775" i="1" a="1"/>
  <c r="P3775" i="1"/>
  <c r="Q3775" i="1" s="1"/>
  <c r="P3776" i="1" a="1"/>
  <c r="P3776" i="1"/>
  <c r="Q3776" i="1" s="1"/>
  <c r="P3777" i="1" a="1"/>
  <c r="P3777" i="1"/>
  <c r="Q3777" i="1" s="1"/>
  <c r="P3778" i="1" a="1"/>
  <c r="P3778" i="1"/>
  <c r="Q3778" i="1" s="1"/>
  <c r="P3779" i="1" a="1"/>
  <c r="P3779" i="1"/>
  <c r="Q3779" i="1" s="1"/>
  <c r="P3780" i="1" a="1"/>
  <c r="P3780" i="1"/>
  <c r="P3781" i="1" a="1"/>
  <c r="P3781" i="1"/>
  <c r="Q3781" i="1" s="1"/>
  <c r="P3782" i="1" a="1"/>
  <c r="P3782" i="1"/>
  <c r="Q3782" i="1" s="1"/>
  <c r="P3783" i="1" a="1"/>
  <c r="P3783" i="1"/>
  <c r="Q3783" i="1" s="1"/>
  <c r="P3784" i="1" a="1"/>
  <c r="P3784" i="1"/>
  <c r="Q3784" i="1" s="1"/>
  <c r="P3785" i="1" a="1"/>
  <c r="P3785" i="1"/>
  <c r="Q3785" i="1" s="1"/>
  <c r="P3786" i="1" a="1"/>
  <c r="P3786" i="1"/>
  <c r="Q3786" i="1" s="1"/>
  <c r="P3787" i="1" a="1"/>
  <c r="P3787" i="1"/>
  <c r="Q3787" i="1" s="1"/>
  <c r="P3788" i="1" a="1"/>
  <c r="P3788" i="1"/>
  <c r="Q3788" i="1" s="1"/>
  <c r="P3789" i="1" a="1"/>
  <c r="P3789" i="1"/>
  <c r="Q3789" i="1" s="1"/>
  <c r="P3790" i="1" a="1"/>
  <c r="P3790" i="1"/>
  <c r="Q3790" i="1" s="1"/>
  <c r="P3791" i="1" a="1"/>
  <c r="P3791" i="1"/>
  <c r="Q3791" i="1" s="1"/>
  <c r="P3792" i="1" a="1"/>
  <c r="P3792" i="1"/>
  <c r="Q3792" i="1" s="1"/>
  <c r="P3793" i="1" a="1"/>
  <c r="P3793" i="1"/>
  <c r="Q3793" i="1" s="1"/>
  <c r="P3794" i="1" a="1"/>
  <c r="P3794" i="1"/>
  <c r="Q3794" i="1" s="1"/>
  <c r="P3795" i="1" a="1"/>
  <c r="P3795" i="1"/>
  <c r="Q3795" i="1" s="1"/>
  <c r="P3796" i="1" a="1"/>
  <c r="P3796" i="1"/>
  <c r="Q3796" i="1" s="1"/>
  <c r="P3797" i="1" a="1"/>
  <c r="P3797" i="1"/>
  <c r="Q3797" i="1" s="1"/>
  <c r="P3798" i="1" a="1"/>
  <c r="P3798" i="1"/>
  <c r="Q3798" i="1" s="1"/>
  <c r="P3799" i="1" a="1"/>
  <c r="P3799" i="1"/>
  <c r="Q3799" i="1" s="1"/>
  <c r="P3800" i="1" a="1"/>
  <c r="P3800" i="1"/>
  <c r="Q3800" i="1" s="1"/>
  <c r="P3801" i="1" a="1"/>
  <c r="P3801" i="1"/>
  <c r="Q3801" i="1" s="1"/>
  <c r="P3802" i="1" a="1"/>
  <c r="P3802" i="1"/>
  <c r="Q3802" i="1" s="1"/>
  <c r="P3803" i="1" a="1"/>
  <c r="P3803" i="1"/>
  <c r="Q3803" i="1" s="1"/>
  <c r="P3804" i="1" a="1"/>
  <c r="P3804" i="1"/>
  <c r="Q3804" i="1" s="1"/>
  <c r="P3805" i="1" a="1"/>
  <c r="P3805" i="1"/>
  <c r="Q3805" i="1" s="1"/>
  <c r="P3806" i="1" a="1"/>
  <c r="P3806" i="1"/>
  <c r="Q3806" i="1" s="1"/>
  <c r="P3807" i="1" a="1"/>
  <c r="P3807" i="1"/>
  <c r="Q3807" i="1" s="1"/>
  <c r="P3808" i="1" a="1"/>
  <c r="P3808" i="1"/>
  <c r="Q3808" i="1" s="1"/>
  <c r="P3809" i="1" a="1"/>
  <c r="P3809" i="1"/>
  <c r="Q3809" i="1" s="1"/>
  <c r="P3810" i="1" a="1"/>
  <c r="P3810" i="1"/>
  <c r="Q3810" i="1" s="1"/>
  <c r="P3811" i="1" a="1"/>
  <c r="P3811" i="1"/>
  <c r="Q3811" i="1" s="1"/>
  <c r="P3812" i="1" a="1"/>
  <c r="P3812" i="1"/>
  <c r="Q3812" i="1" s="1"/>
  <c r="P3813" i="1" a="1"/>
  <c r="P3813" i="1"/>
  <c r="Q3813" i="1" s="1"/>
  <c r="P3814" i="1" a="1"/>
  <c r="P3814" i="1"/>
  <c r="Q3814" i="1" s="1"/>
  <c r="P3815" i="1" a="1"/>
  <c r="P3815" i="1"/>
  <c r="Q3815" i="1" s="1"/>
  <c r="P3816" i="1" a="1"/>
  <c r="P3816" i="1"/>
  <c r="Q3816" i="1" s="1"/>
  <c r="P3817" i="1" a="1"/>
  <c r="P3817" i="1"/>
  <c r="Q3817" i="1" s="1"/>
  <c r="P3818" i="1" a="1"/>
  <c r="P3818" i="1"/>
  <c r="Q3818" i="1" s="1"/>
  <c r="P3819" i="1" a="1"/>
  <c r="P3819" i="1"/>
  <c r="Q3819" i="1" s="1"/>
  <c r="P3820" i="1" a="1"/>
  <c r="P3820" i="1"/>
  <c r="Q3820" i="1" s="1"/>
  <c r="P3821" i="1" a="1"/>
  <c r="P3821" i="1"/>
  <c r="Q3821" i="1" s="1"/>
  <c r="P3822" i="1" a="1"/>
  <c r="P3822" i="1"/>
  <c r="Q3822" i="1" s="1"/>
  <c r="P3823" i="1" a="1"/>
  <c r="P3823" i="1"/>
  <c r="Q3823" i="1" s="1"/>
  <c r="P3824" i="1" a="1"/>
  <c r="P3824" i="1"/>
  <c r="Q3824" i="1" s="1"/>
  <c r="P3825" i="1" a="1"/>
  <c r="P3825" i="1"/>
  <c r="Q3825" i="1" s="1"/>
  <c r="P3826" i="1" a="1"/>
  <c r="P3826" i="1"/>
  <c r="Q3826" i="1" s="1"/>
  <c r="P3827" i="1" a="1"/>
  <c r="P3827" i="1"/>
  <c r="Q3827" i="1" s="1"/>
  <c r="P3828" i="1" a="1"/>
  <c r="P3828" i="1"/>
  <c r="Q3828" i="1" s="1"/>
  <c r="P3829" i="1" a="1"/>
  <c r="P3829" i="1"/>
  <c r="Q3829" i="1" s="1"/>
  <c r="P3830" i="1" a="1"/>
  <c r="P3830" i="1"/>
  <c r="Q3830" i="1" s="1"/>
  <c r="P3831" i="1" a="1"/>
  <c r="P3831" i="1"/>
  <c r="Q3831" i="1" s="1"/>
  <c r="P3832" i="1" a="1"/>
  <c r="P3832" i="1"/>
  <c r="Q3832" i="1" s="1"/>
  <c r="P3833" i="1" a="1"/>
  <c r="P3833" i="1"/>
  <c r="Q3833" i="1" s="1"/>
  <c r="P3834" i="1" a="1"/>
  <c r="P3834" i="1"/>
  <c r="Q3834" i="1" s="1"/>
  <c r="P3835" i="1" a="1"/>
  <c r="P3835" i="1"/>
  <c r="Q3835" i="1" s="1"/>
  <c r="P3836" i="1" a="1"/>
  <c r="P3836" i="1"/>
  <c r="Q3836" i="1" s="1"/>
  <c r="P3837" i="1" a="1"/>
  <c r="P3837" i="1"/>
  <c r="P3838" i="1" a="1"/>
  <c r="P3838" i="1"/>
  <c r="Q3838" i="1" s="1"/>
  <c r="P3839" i="1" a="1"/>
  <c r="P3839" i="1"/>
  <c r="Q3839" i="1" s="1"/>
  <c r="P3840" i="1" a="1"/>
  <c r="P3840" i="1"/>
  <c r="P3841" i="1" a="1"/>
  <c r="P3841" i="1"/>
  <c r="Q3841" i="1" s="1"/>
  <c r="P3842" i="1" a="1"/>
  <c r="P3842" i="1"/>
  <c r="P3843" i="1" a="1"/>
  <c r="P3843" i="1"/>
  <c r="Q3843" i="1" s="1"/>
  <c r="P3844" i="1" a="1"/>
  <c r="P3844" i="1"/>
  <c r="Q3844" i="1" s="1"/>
  <c r="P3845" i="1" a="1"/>
  <c r="P3845" i="1"/>
  <c r="Q3845" i="1" s="1"/>
  <c r="P3846" i="1" a="1"/>
  <c r="P3846" i="1"/>
  <c r="Q3846" i="1" s="1"/>
  <c r="P3847" i="1" a="1"/>
  <c r="P3847" i="1"/>
  <c r="Q3847" i="1" s="1"/>
  <c r="P3848" i="1" a="1"/>
  <c r="P3848" i="1"/>
  <c r="Q3848" i="1" s="1"/>
  <c r="P3849" i="1" a="1"/>
  <c r="P3849" i="1"/>
  <c r="Q3849" i="1" s="1"/>
  <c r="P3850" i="1" a="1"/>
  <c r="P3850" i="1"/>
  <c r="Q3850" i="1" s="1"/>
  <c r="P3851" i="1" a="1"/>
  <c r="P3851" i="1"/>
  <c r="Q3851" i="1" s="1"/>
  <c r="P3852" i="1" a="1"/>
  <c r="P3852" i="1"/>
  <c r="Q3852" i="1" s="1"/>
  <c r="P3853" i="1" a="1"/>
  <c r="P3853" i="1"/>
  <c r="Q3853" i="1" s="1"/>
  <c r="P3854" i="1" a="1"/>
  <c r="P3854" i="1"/>
  <c r="Q3854" i="1" s="1"/>
  <c r="P3855" i="1" a="1"/>
  <c r="P3855" i="1"/>
  <c r="Q3855" i="1" s="1"/>
  <c r="P3856" i="1" a="1"/>
  <c r="P3856" i="1"/>
  <c r="Q3856" i="1" s="1"/>
  <c r="P3857" i="1" a="1"/>
  <c r="P3857" i="1"/>
  <c r="Q3857" i="1" s="1"/>
  <c r="P3858" i="1" a="1"/>
  <c r="P3858" i="1"/>
  <c r="Q3858" i="1" s="1"/>
  <c r="P3859" i="1" a="1"/>
  <c r="P3859" i="1"/>
  <c r="Q3859" i="1" s="1"/>
  <c r="P3860" i="1" a="1"/>
  <c r="P3860" i="1"/>
  <c r="Q3860" i="1" s="1"/>
  <c r="P3861" i="1" a="1"/>
  <c r="P3861" i="1"/>
  <c r="Q3861" i="1" s="1"/>
  <c r="P3862" i="1" a="1"/>
  <c r="P3862" i="1"/>
  <c r="Q3862" i="1" s="1"/>
  <c r="P3863" i="1" a="1"/>
  <c r="P3863" i="1"/>
  <c r="Q3863" i="1" s="1"/>
  <c r="P3864" i="1" a="1"/>
  <c r="P3864" i="1"/>
  <c r="Q3864" i="1" s="1"/>
  <c r="P3865" i="1" a="1"/>
  <c r="P3865" i="1"/>
  <c r="Q3865" i="1" s="1"/>
  <c r="P3866" i="1" a="1"/>
  <c r="P3866" i="1"/>
  <c r="Q3866" i="1" s="1"/>
  <c r="P3867" i="1" a="1"/>
  <c r="P3867" i="1"/>
  <c r="Q3867" i="1" s="1"/>
  <c r="P3868" i="1" a="1"/>
  <c r="P3868" i="1"/>
  <c r="Q3868" i="1" s="1"/>
  <c r="P3869" i="1" a="1"/>
  <c r="P3869" i="1"/>
  <c r="Q3869" i="1" s="1"/>
  <c r="P3870" i="1" a="1"/>
  <c r="P3870" i="1"/>
  <c r="Q3870" i="1" s="1"/>
  <c r="P3871" i="1" a="1"/>
  <c r="P3871" i="1"/>
  <c r="Q3871" i="1" s="1"/>
  <c r="P3872" i="1" a="1"/>
  <c r="P3872" i="1"/>
  <c r="Q3872" i="1" s="1"/>
  <c r="P3873" i="1" a="1"/>
  <c r="P3873" i="1"/>
  <c r="Q3873" i="1" s="1"/>
  <c r="P3874" i="1" a="1"/>
  <c r="P3874" i="1"/>
  <c r="Q3874" i="1" s="1"/>
  <c r="P3875" i="1" a="1"/>
  <c r="P3875" i="1"/>
  <c r="Q3875" i="1" s="1"/>
  <c r="P3876" i="1" a="1"/>
  <c r="P3876" i="1"/>
  <c r="Q3876" i="1" s="1"/>
  <c r="P3877" i="1" a="1"/>
  <c r="P3877" i="1"/>
  <c r="Q3877" i="1" s="1"/>
  <c r="P3878" i="1" a="1"/>
  <c r="P3878" i="1"/>
  <c r="Q3878" i="1" s="1"/>
  <c r="P3879" i="1" a="1"/>
  <c r="P3879" i="1"/>
  <c r="Q3879" i="1" s="1"/>
  <c r="P3880" i="1" a="1"/>
  <c r="P3880" i="1"/>
  <c r="Q3880" i="1" s="1"/>
  <c r="P3881" i="1" a="1"/>
  <c r="P3881" i="1"/>
  <c r="Q3881" i="1" s="1"/>
  <c r="P3882" i="1" a="1"/>
  <c r="P3882" i="1"/>
  <c r="Q3882" i="1" s="1"/>
  <c r="P3883" i="1" a="1"/>
  <c r="P3883" i="1"/>
  <c r="Q3883" i="1" s="1"/>
  <c r="P3884" i="1" a="1"/>
  <c r="P3884" i="1"/>
  <c r="Q3884" i="1" s="1"/>
  <c r="P3885" i="1" a="1"/>
  <c r="P3885" i="1"/>
  <c r="Q3885" i="1" s="1"/>
  <c r="P3886" i="1" a="1"/>
  <c r="P3886" i="1"/>
  <c r="Q3886" i="1" s="1"/>
  <c r="P3887" i="1" a="1"/>
  <c r="P3887" i="1"/>
  <c r="Q3887" i="1" s="1"/>
  <c r="P3888" i="1" a="1"/>
  <c r="P3888" i="1"/>
  <c r="Q3888" i="1" s="1"/>
  <c r="P3889" i="1" a="1"/>
  <c r="P3889" i="1"/>
  <c r="Q3889" i="1" s="1"/>
  <c r="P3890" i="1" a="1"/>
  <c r="P3890" i="1"/>
  <c r="Q3890" i="1" s="1"/>
  <c r="P3891" i="1" a="1"/>
  <c r="P3891" i="1"/>
  <c r="Q3891" i="1" s="1"/>
  <c r="P3892" i="1" a="1"/>
  <c r="P3892" i="1"/>
  <c r="Q3892" i="1" s="1"/>
  <c r="P3893" i="1" a="1"/>
  <c r="P3893" i="1"/>
  <c r="Q3893" i="1" s="1"/>
  <c r="P3894" i="1" a="1"/>
  <c r="P3894" i="1"/>
  <c r="Q3894" i="1" s="1"/>
  <c r="P3895" i="1" a="1"/>
  <c r="P3895" i="1"/>
  <c r="Q3895" i="1" s="1"/>
  <c r="P3896" i="1" a="1"/>
  <c r="P3896" i="1"/>
  <c r="Q3896" i="1" s="1"/>
  <c r="P3897" i="1" a="1"/>
  <c r="P3897" i="1"/>
  <c r="Q3897" i="1" s="1"/>
  <c r="P3898" i="1" a="1"/>
  <c r="P3898" i="1"/>
  <c r="Q3898" i="1" s="1"/>
  <c r="P3899" i="1" a="1"/>
  <c r="P3899" i="1"/>
  <c r="Q3899" i="1" s="1"/>
  <c r="P3900" i="1" a="1"/>
  <c r="P3900" i="1"/>
  <c r="Q3900" i="1" s="1"/>
  <c r="P3901" i="1" a="1"/>
  <c r="P3901" i="1"/>
  <c r="Q3901" i="1" s="1"/>
  <c r="P3902" i="1" a="1"/>
  <c r="P3902" i="1"/>
  <c r="Q3902" i="1" s="1"/>
  <c r="P3903" i="1" a="1"/>
  <c r="P3903" i="1"/>
  <c r="Q3903" i="1" s="1"/>
  <c r="P3904" i="1" a="1"/>
  <c r="P3904" i="1"/>
  <c r="Q3904" i="1" s="1"/>
  <c r="P3905" i="1" a="1"/>
  <c r="P3905" i="1"/>
  <c r="Q3905" i="1" s="1"/>
  <c r="P3906" i="1" a="1"/>
  <c r="P3906" i="1"/>
  <c r="Q3906" i="1" s="1"/>
  <c r="P3907" i="1" a="1"/>
  <c r="P3907" i="1"/>
  <c r="Q3907" i="1" s="1"/>
  <c r="P3908" i="1" a="1"/>
  <c r="P3908" i="1"/>
  <c r="Q3908" i="1" s="1"/>
  <c r="P3909" i="1" a="1"/>
  <c r="P3909" i="1"/>
  <c r="Q3909" i="1" s="1"/>
  <c r="P3910" i="1" a="1"/>
  <c r="P3910" i="1"/>
  <c r="Q3910" i="1" s="1"/>
  <c r="P3911" i="1" a="1"/>
  <c r="P3911" i="1"/>
  <c r="Q3911" i="1" s="1"/>
  <c r="P3912" i="1" a="1"/>
  <c r="P3912" i="1"/>
  <c r="Q3912" i="1" s="1"/>
  <c r="P3913" i="1" a="1"/>
  <c r="P3913" i="1"/>
  <c r="Q3913" i="1" s="1"/>
  <c r="P3914" i="1" a="1"/>
  <c r="P3914" i="1"/>
  <c r="Q3914" i="1" s="1"/>
  <c r="P3915" i="1" a="1"/>
  <c r="P3915" i="1"/>
  <c r="Q3915" i="1" s="1"/>
  <c r="P3916" i="1" a="1"/>
  <c r="P3916" i="1"/>
  <c r="Q3916" i="1" s="1"/>
  <c r="P3917" i="1" a="1"/>
  <c r="P3917" i="1"/>
  <c r="Q3917" i="1" s="1"/>
  <c r="P3918" i="1" a="1"/>
  <c r="P3918" i="1"/>
  <c r="Q3918" i="1" s="1"/>
  <c r="P3919" i="1" a="1"/>
  <c r="P3919" i="1"/>
  <c r="Q3919" i="1" s="1"/>
  <c r="P3920" i="1" a="1"/>
  <c r="P3920" i="1"/>
  <c r="Q3920" i="1" s="1"/>
  <c r="P3921" i="1" a="1"/>
  <c r="P3921" i="1"/>
  <c r="Q3921" i="1" s="1"/>
  <c r="P3922" i="1" a="1"/>
  <c r="P3922" i="1"/>
  <c r="Q3922" i="1" s="1"/>
  <c r="P3923" i="1" a="1"/>
  <c r="P3923" i="1"/>
  <c r="Q3923" i="1" s="1"/>
  <c r="P3924" i="1" a="1"/>
  <c r="P3924" i="1"/>
  <c r="Q3924" i="1" s="1"/>
  <c r="P3925" i="1" a="1"/>
  <c r="P3925" i="1"/>
  <c r="Q3925" i="1" s="1"/>
  <c r="P3926" i="1" a="1"/>
  <c r="P3926" i="1"/>
  <c r="Q3926" i="1" s="1"/>
  <c r="P3927" i="1" a="1"/>
  <c r="P3927" i="1"/>
  <c r="Q3927" i="1" s="1"/>
  <c r="P3928" i="1" a="1"/>
  <c r="P3928" i="1"/>
  <c r="Q3928" i="1" s="1"/>
  <c r="P3929" i="1" a="1"/>
  <c r="P3929" i="1"/>
  <c r="Q3929" i="1" s="1"/>
  <c r="P3930" i="1" a="1"/>
  <c r="P3930" i="1"/>
  <c r="Q3930" i="1" s="1"/>
  <c r="P3931" i="1" a="1"/>
  <c r="P3931" i="1"/>
  <c r="Q3931" i="1" s="1"/>
  <c r="P3932" i="1" a="1"/>
  <c r="P3932" i="1"/>
  <c r="Q3932" i="1" s="1"/>
  <c r="P3933" i="1" a="1"/>
  <c r="P3933" i="1"/>
  <c r="Q3933" i="1" s="1"/>
  <c r="P3934" i="1" a="1"/>
  <c r="P3934" i="1"/>
  <c r="Q3934" i="1" s="1"/>
  <c r="P3935" i="1" a="1"/>
  <c r="P3935" i="1"/>
  <c r="Q3935" i="1" s="1"/>
  <c r="P3936" i="1" a="1"/>
  <c r="P3936" i="1"/>
  <c r="Q3936" i="1" s="1"/>
  <c r="P3937" i="1" a="1"/>
  <c r="P3937" i="1"/>
  <c r="Q3937" i="1" s="1"/>
  <c r="P3938" i="1" a="1"/>
  <c r="P3938" i="1"/>
  <c r="Q3938" i="1" s="1"/>
  <c r="P3939" i="1" a="1"/>
  <c r="P3939" i="1"/>
  <c r="Q3939" i="1" s="1"/>
  <c r="P3940" i="1" a="1"/>
  <c r="P3940" i="1"/>
  <c r="Q3940" i="1" s="1"/>
  <c r="P3941" i="1" a="1"/>
  <c r="P3941" i="1"/>
  <c r="Q3941" i="1" s="1"/>
  <c r="P3942" i="1" a="1"/>
  <c r="P3942" i="1"/>
  <c r="Q3942" i="1" s="1"/>
  <c r="P3943" i="1" a="1"/>
  <c r="P3943" i="1"/>
  <c r="Q3943" i="1" s="1"/>
  <c r="P3944" i="1" a="1"/>
  <c r="P3944" i="1"/>
  <c r="Q3944" i="1" s="1"/>
  <c r="P3945" i="1" a="1"/>
  <c r="P3945" i="1"/>
  <c r="Q3945" i="1" s="1"/>
  <c r="P3946" i="1" a="1"/>
  <c r="P3946" i="1"/>
  <c r="Q3946" i="1" s="1"/>
  <c r="P3947" i="1" a="1"/>
  <c r="P3947" i="1"/>
  <c r="Q3947" i="1" s="1"/>
  <c r="P3948" i="1" a="1"/>
  <c r="P3948" i="1"/>
  <c r="Q3948" i="1" s="1"/>
  <c r="P3949" i="1" a="1"/>
  <c r="P3949" i="1"/>
  <c r="Q3949" i="1" s="1"/>
  <c r="P3950" i="1" a="1"/>
  <c r="P3950" i="1"/>
  <c r="Q3950" i="1" s="1"/>
  <c r="P3951" i="1" a="1"/>
  <c r="P3951" i="1"/>
  <c r="Q3951" i="1" s="1"/>
  <c r="P3952" i="1" a="1"/>
  <c r="P3952" i="1"/>
  <c r="Q3952" i="1" s="1"/>
  <c r="P3953" i="1" a="1"/>
  <c r="P3953" i="1"/>
  <c r="Q3953" i="1" s="1"/>
  <c r="P3954" i="1" a="1"/>
  <c r="P3954" i="1"/>
  <c r="Q3954" i="1" s="1"/>
  <c r="P3955" i="1" a="1"/>
  <c r="P3955" i="1"/>
  <c r="Q3955" i="1" s="1"/>
  <c r="P3956" i="1" a="1"/>
  <c r="P3956" i="1"/>
  <c r="Q3956" i="1" s="1"/>
  <c r="P3957" i="1" a="1"/>
  <c r="P3957" i="1"/>
  <c r="Q3957" i="1" s="1"/>
  <c r="P3958" i="1" a="1"/>
  <c r="P3958" i="1"/>
  <c r="Q3958" i="1" s="1"/>
  <c r="P3959" i="1" a="1"/>
  <c r="P3959" i="1"/>
  <c r="Q3959" i="1" s="1"/>
  <c r="P3960" i="1" a="1"/>
  <c r="P3960" i="1"/>
  <c r="Q3960" i="1" s="1"/>
  <c r="P3961" i="1" a="1"/>
  <c r="P3961" i="1"/>
  <c r="Q3961" i="1" s="1"/>
  <c r="P3962" i="1" a="1"/>
  <c r="P3962" i="1"/>
  <c r="Q3962" i="1" s="1"/>
  <c r="P3963" i="1" a="1"/>
  <c r="P3963" i="1"/>
  <c r="Q3963" i="1" s="1"/>
  <c r="P3964" i="1" a="1"/>
  <c r="P3964" i="1"/>
  <c r="Q3964" i="1" s="1"/>
  <c r="P3965" i="1" a="1"/>
  <c r="P3965" i="1"/>
  <c r="Q3965" i="1" s="1"/>
  <c r="P3966" i="1" a="1"/>
  <c r="P3966" i="1"/>
  <c r="Q3966" i="1" s="1"/>
  <c r="P3967" i="1" a="1"/>
  <c r="P3967" i="1"/>
  <c r="Q3967" i="1" s="1"/>
  <c r="P3968" i="1" a="1"/>
  <c r="P3968" i="1"/>
  <c r="Q3968" i="1" s="1"/>
  <c r="P3969" i="1" a="1"/>
  <c r="P3969" i="1"/>
  <c r="Q3969" i="1" s="1"/>
  <c r="P3970" i="1" a="1"/>
  <c r="P3970" i="1"/>
  <c r="Q3970" i="1" s="1"/>
  <c r="P3971" i="1" a="1"/>
  <c r="P3971" i="1"/>
  <c r="Q3971" i="1" s="1"/>
  <c r="P3972" i="1" a="1"/>
  <c r="P3972" i="1"/>
  <c r="Q3972" i="1" s="1"/>
  <c r="P3973" i="1" a="1"/>
  <c r="P3973" i="1"/>
  <c r="Q3973" i="1" s="1"/>
  <c r="P3974" i="1" a="1"/>
  <c r="P3974" i="1"/>
  <c r="Q3974" i="1" s="1"/>
  <c r="P3975" i="1" a="1"/>
  <c r="P3975" i="1"/>
  <c r="Q3975" i="1" s="1"/>
  <c r="P3976" i="1" a="1"/>
  <c r="P3976" i="1"/>
  <c r="Q3976" i="1" s="1"/>
  <c r="P3977" i="1" a="1"/>
  <c r="P3977" i="1"/>
  <c r="Q3977" i="1" s="1"/>
  <c r="P3978" i="1" a="1"/>
  <c r="P3978" i="1"/>
  <c r="Q3978" i="1" s="1"/>
  <c r="P3979" i="1" a="1"/>
  <c r="P3979" i="1"/>
  <c r="Q3979" i="1" s="1"/>
  <c r="P3980" i="1" a="1"/>
  <c r="P3980" i="1"/>
  <c r="Q3980" i="1" s="1"/>
  <c r="P3981" i="1" a="1"/>
  <c r="P3981" i="1"/>
  <c r="Q3981" i="1" s="1"/>
  <c r="P3982" i="1" a="1"/>
  <c r="P3982" i="1"/>
  <c r="Q3982" i="1" s="1"/>
  <c r="P3983" i="1" a="1"/>
  <c r="P3983" i="1"/>
  <c r="Q3983" i="1" s="1"/>
  <c r="P3984" i="1" a="1"/>
  <c r="P3984" i="1"/>
  <c r="Q3984" i="1" s="1"/>
  <c r="P3985" i="1" a="1"/>
  <c r="P3985" i="1"/>
  <c r="Q3985" i="1" s="1"/>
  <c r="P3986" i="1" a="1"/>
  <c r="P3986" i="1"/>
  <c r="Q3986" i="1" s="1"/>
  <c r="P3987" i="1" a="1"/>
  <c r="P3987" i="1"/>
  <c r="Q3987" i="1" s="1"/>
  <c r="P3988" i="1" a="1"/>
  <c r="P3988" i="1"/>
  <c r="Q3988" i="1" s="1"/>
  <c r="P3989" i="1" a="1"/>
  <c r="P3989" i="1"/>
  <c r="Q3989" i="1" s="1"/>
  <c r="P3990" i="1" a="1"/>
  <c r="P3990" i="1"/>
  <c r="Q3990" i="1" s="1"/>
  <c r="P3991" i="1" a="1"/>
  <c r="P3991" i="1"/>
  <c r="Q3991" i="1" s="1"/>
  <c r="P3992" i="1" a="1"/>
  <c r="P3992" i="1"/>
  <c r="Q3992" i="1" s="1"/>
  <c r="P3993" i="1" a="1"/>
  <c r="P3993" i="1"/>
  <c r="Q3993" i="1" s="1"/>
  <c r="P3994" i="1" a="1"/>
  <c r="P3994" i="1"/>
  <c r="Q3994" i="1" s="1"/>
  <c r="P3995" i="1" a="1"/>
  <c r="P3995" i="1"/>
  <c r="Q3995" i="1" s="1"/>
  <c r="P3996" i="1" a="1"/>
  <c r="P3996" i="1"/>
  <c r="Q3996" i="1" s="1"/>
  <c r="P3997" i="1" a="1"/>
  <c r="P3997" i="1"/>
  <c r="Q3997" i="1" s="1"/>
  <c r="P3998" i="1" a="1"/>
  <c r="P3998" i="1"/>
  <c r="Q3998" i="1" s="1"/>
  <c r="P3999" i="1" a="1"/>
  <c r="P3999" i="1"/>
  <c r="Q3999" i="1" s="1"/>
  <c r="P4000" i="1" a="1"/>
  <c r="P4000" i="1"/>
  <c r="Q4000" i="1" s="1"/>
  <c r="P4001" i="1" a="1"/>
  <c r="P4001" i="1"/>
  <c r="Q4001" i="1" s="1"/>
  <c r="P4002" i="1" a="1"/>
  <c r="P4002" i="1"/>
  <c r="Q4002" i="1" s="1"/>
  <c r="P4003" i="1" a="1"/>
  <c r="P4003" i="1"/>
  <c r="Q4003" i="1" s="1"/>
  <c r="P4004" i="1" a="1"/>
  <c r="P4004" i="1"/>
  <c r="Q4004" i="1" s="1"/>
  <c r="P4005" i="1" a="1"/>
  <c r="P4005" i="1"/>
  <c r="Q4005" i="1" s="1"/>
  <c r="P4006" i="1" a="1"/>
  <c r="P4006" i="1"/>
  <c r="Q4006" i="1" s="1"/>
  <c r="P4007" i="1" a="1"/>
  <c r="P4007" i="1"/>
  <c r="Q4007" i="1" s="1"/>
  <c r="P4008" i="1" a="1"/>
  <c r="P4008" i="1"/>
  <c r="Q4008" i="1" s="1"/>
  <c r="P4009" i="1" a="1"/>
  <c r="P4009" i="1"/>
  <c r="Q4009" i="1" s="1"/>
  <c r="P4010" i="1" a="1"/>
  <c r="P4010" i="1"/>
  <c r="Q4010" i="1" s="1"/>
  <c r="P4011" i="1" a="1"/>
  <c r="P4011" i="1"/>
  <c r="Q4011" i="1" s="1"/>
  <c r="P4012" i="1" a="1"/>
  <c r="P4012" i="1"/>
  <c r="Q4012" i="1" s="1"/>
  <c r="P4013" i="1" a="1"/>
  <c r="P4013" i="1"/>
  <c r="Q4013" i="1" s="1"/>
  <c r="P4014" i="1" a="1"/>
  <c r="P4014" i="1"/>
  <c r="Q4014" i="1" s="1"/>
  <c r="P4015" i="1" a="1"/>
  <c r="P4015" i="1"/>
  <c r="Q4015" i="1" s="1"/>
  <c r="P4016" i="1" a="1"/>
  <c r="P4016" i="1"/>
  <c r="Q4016" i="1" s="1"/>
  <c r="P4017" i="1" a="1"/>
  <c r="P4017" i="1"/>
  <c r="Q4017" i="1" s="1"/>
  <c r="P4018" i="1" a="1"/>
  <c r="P4018" i="1"/>
  <c r="Q4018" i="1" s="1"/>
  <c r="P4019" i="1" a="1"/>
  <c r="P4019" i="1"/>
  <c r="Q4019" i="1" s="1"/>
  <c r="P4020" i="1" a="1"/>
  <c r="P4020" i="1"/>
  <c r="Q4020" i="1" s="1"/>
  <c r="P4021" i="1" a="1"/>
  <c r="P4021" i="1"/>
  <c r="Q4021" i="1" s="1"/>
  <c r="P4022" i="1" a="1"/>
  <c r="P4022" i="1"/>
  <c r="Q4022" i="1" s="1"/>
  <c r="P4023" i="1" a="1"/>
  <c r="P4023" i="1"/>
  <c r="Q4023" i="1" s="1"/>
  <c r="P4024" i="1" a="1"/>
  <c r="P4024" i="1"/>
  <c r="Q4024" i="1" s="1"/>
  <c r="P4025" i="1" a="1"/>
  <c r="P4025" i="1"/>
  <c r="Q4025" i="1" s="1"/>
  <c r="P4026" i="1" a="1"/>
  <c r="P4026" i="1"/>
  <c r="Q4026" i="1" s="1"/>
  <c r="P4027" i="1" a="1"/>
  <c r="P4027" i="1"/>
  <c r="Q4027" i="1" s="1"/>
  <c r="P4028" i="1" a="1"/>
  <c r="P4028" i="1"/>
  <c r="Q4028" i="1" s="1"/>
  <c r="P4029" i="1" a="1"/>
  <c r="P4029" i="1"/>
  <c r="Q4029" i="1" s="1"/>
  <c r="P4030" i="1" a="1"/>
  <c r="P4030" i="1"/>
  <c r="Q4030" i="1" s="1"/>
  <c r="P4031" i="1" a="1"/>
  <c r="P4031" i="1"/>
  <c r="Q4031" i="1" s="1"/>
  <c r="P4032" i="1" a="1"/>
  <c r="P4032" i="1"/>
  <c r="Q4032" i="1" s="1"/>
  <c r="P4033" i="1" a="1"/>
  <c r="P4033" i="1"/>
  <c r="Q4033" i="1" s="1"/>
  <c r="P4034" i="1" a="1"/>
  <c r="P4034" i="1"/>
  <c r="Q4034" i="1" s="1"/>
  <c r="P4035" i="1" a="1"/>
  <c r="P4035" i="1"/>
  <c r="Q4035" i="1" s="1"/>
  <c r="P4036" i="1" a="1"/>
  <c r="P4036" i="1"/>
  <c r="Q4036" i="1" s="1"/>
  <c r="P4037" i="1" a="1"/>
  <c r="P4037" i="1"/>
  <c r="Q4037" i="1" s="1"/>
  <c r="P4038" i="1" a="1"/>
  <c r="P4038" i="1"/>
  <c r="Q4038" i="1" s="1"/>
  <c r="P4039" i="1" a="1"/>
  <c r="P4039" i="1"/>
  <c r="Q4039" i="1" s="1"/>
  <c r="P4040" i="1" a="1"/>
  <c r="P4040" i="1"/>
  <c r="Q4040" i="1" s="1"/>
  <c r="P4041" i="1" a="1"/>
  <c r="P4041" i="1"/>
  <c r="Q4041" i="1" s="1"/>
  <c r="P4042" i="1" a="1"/>
  <c r="P4042" i="1"/>
  <c r="Q4042" i="1" s="1"/>
  <c r="P4043" i="1" a="1"/>
  <c r="P4043" i="1"/>
  <c r="Q4043" i="1" s="1"/>
  <c r="P4044" i="1" a="1"/>
  <c r="P4044" i="1"/>
  <c r="Q4044" i="1" s="1"/>
  <c r="P4045" i="1" a="1"/>
  <c r="P4045" i="1"/>
  <c r="Q4045" i="1" s="1"/>
  <c r="P4046" i="1" a="1"/>
  <c r="P4046" i="1"/>
  <c r="Q4046" i="1" s="1"/>
  <c r="P4047" i="1" a="1"/>
  <c r="P4047" i="1"/>
  <c r="Q4047" i="1" s="1"/>
  <c r="P4048" i="1" a="1"/>
  <c r="P4048" i="1"/>
  <c r="Q4048" i="1" s="1"/>
  <c r="P4049" i="1" a="1"/>
  <c r="P4049" i="1"/>
  <c r="Q4049" i="1" s="1"/>
  <c r="P4050" i="1" a="1"/>
  <c r="P4050" i="1"/>
  <c r="Q4050" i="1" s="1"/>
  <c r="P4051" i="1" a="1"/>
  <c r="P4051" i="1"/>
  <c r="Q4051" i="1" s="1"/>
  <c r="P4052" i="1" a="1"/>
  <c r="P4052" i="1"/>
  <c r="Q4052" i="1" s="1"/>
  <c r="P4053" i="1" a="1"/>
  <c r="P4053" i="1"/>
  <c r="Q4053" i="1" s="1"/>
  <c r="P4054" i="1" a="1"/>
  <c r="P4054" i="1"/>
  <c r="Q4054" i="1" s="1"/>
  <c r="P4055" i="1" a="1"/>
  <c r="P4055" i="1"/>
  <c r="Q4055" i="1" s="1"/>
  <c r="P4056" i="1" a="1"/>
  <c r="P4056" i="1"/>
  <c r="Q4056" i="1" s="1"/>
  <c r="P4057" i="1" a="1"/>
  <c r="P4057" i="1"/>
  <c r="Q4057" i="1" s="1"/>
  <c r="P4058" i="1" a="1"/>
  <c r="P4058" i="1"/>
  <c r="Q4058" i="1" s="1"/>
  <c r="P4059" i="1" a="1"/>
  <c r="P4059" i="1"/>
  <c r="Q4059" i="1" s="1"/>
  <c r="P4060" i="1" a="1"/>
  <c r="P4060" i="1"/>
  <c r="Q4060" i="1" s="1"/>
  <c r="P4061" i="1" a="1"/>
  <c r="P4061" i="1"/>
  <c r="Q4061" i="1" s="1"/>
  <c r="P4062" i="1" a="1"/>
  <c r="P4062" i="1"/>
  <c r="Q4062" i="1" s="1"/>
  <c r="P4063" i="1" a="1"/>
  <c r="P4063" i="1"/>
  <c r="Q4063" i="1" s="1"/>
  <c r="P4064" i="1" a="1"/>
  <c r="P4064" i="1"/>
  <c r="Q4064" i="1" s="1"/>
  <c r="P4065" i="1" a="1"/>
  <c r="P4065" i="1"/>
  <c r="Q4065" i="1" s="1"/>
  <c r="P4066" i="1" a="1"/>
  <c r="P4066" i="1"/>
  <c r="Q4066" i="1" s="1"/>
  <c r="P4067" i="1" a="1"/>
  <c r="P4067" i="1"/>
  <c r="Q4067" i="1" s="1"/>
  <c r="P4068" i="1" a="1"/>
  <c r="P4068" i="1"/>
  <c r="Q4068" i="1" s="1"/>
  <c r="P4069" i="1" a="1"/>
  <c r="P4069" i="1"/>
  <c r="Q4069" i="1" s="1"/>
  <c r="P4070" i="1" a="1"/>
  <c r="P4070" i="1"/>
  <c r="Q4070" i="1" s="1"/>
  <c r="P4071" i="1" a="1"/>
  <c r="P4071" i="1"/>
  <c r="Q4071" i="1" s="1"/>
  <c r="P4072" i="1" a="1"/>
  <c r="P4072" i="1"/>
  <c r="Q4072" i="1" s="1"/>
  <c r="P4073" i="1" a="1"/>
  <c r="P4073" i="1"/>
  <c r="Q4073" i="1" s="1"/>
  <c r="P4074" i="1" a="1"/>
  <c r="P4074" i="1"/>
  <c r="Q4074" i="1" s="1"/>
  <c r="P4075" i="1" a="1"/>
  <c r="P4075" i="1"/>
  <c r="Q4075" i="1" s="1"/>
  <c r="P4076" i="1" a="1"/>
  <c r="P4076" i="1"/>
  <c r="Q4076" i="1" s="1"/>
  <c r="P4077" i="1" a="1"/>
  <c r="P4077" i="1"/>
  <c r="Q4077" i="1" s="1"/>
  <c r="P4078" i="1" a="1"/>
  <c r="P4078" i="1"/>
  <c r="Q4078" i="1" s="1"/>
  <c r="P4079" i="1" a="1"/>
  <c r="P4079" i="1"/>
  <c r="Q4079" i="1" s="1"/>
  <c r="P4080" i="1" a="1"/>
  <c r="P4080" i="1"/>
  <c r="Q4080" i="1" s="1"/>
  <c r="P4081" i="1" a="1"/>
  <c r="P4081" i="1"/>
  <c r="Q4081" i="1" s="1"/>
  <c r="P4082" i="1" a="1"/>
  <c r="P4082" i="1"/>
  <c r="Q4082" i="1" s="1"/>
  <c r="P4083" i="1" a="1"/>
  <c r="P4083" i="1"/>
  <c r="Q4083" i="1" s="1"/>
  <c r="P4084" i="1" a="1"/>
  <c r="P4084" i="1"/>
  <c r="Q4084" i="1" s="1"/>
  <c r="P4085" i="1" a="1"/>
  <c r="P4085" i="1"/>
  <c r="Q4085" i="1" s="1"/>
  <c r="P4086" i="1" a="1"/>
  <c r="P4086" i="1"/>
  <c r="Q4086" i="1" s="1"/>
  <c r="P4087" i="1" a="1"/>
  <c r="P4087" i="1"/>
  <c r="Q4087" i="1" s="1"/>
  <c r="P4088" i="1" a="1"/>
  <c r="P4088" i="1"/>
  <c r="Q4088" i="1" s="1"/>
  <c r="P4089" i="1" a="1"/>
  <c r="P4089" i="1"/>
  <c r="Q4089" i="1" s="1"/>
  <c r="P4090" i="1" a="1"/>
  <c r="P4090" i="1"/>
  <c r="Q4090" i="1" s="1"/>
  <c r="P4091" i="1" a="1"/>
  <c r="P4091" i="1"/>
  <c r="Q4091" i="1" s="1"/>
  <c r="P4092" i="1" a="1"/>
  <c r="P4092" i="1"/>
  <c r="Q4092" i="1" s="1"/>
  <c r="P4093" i="1" a="1"/>
  <c r="P4093" i="1"/>
  <c r="Q4093" i="1" s="1"/>
  <c r="P4094" i="1" a="1"/>
  <c r="P4094" i="1"/>
  <c r="Q4094" i="1" s="1"/>
  <c r="P4095" i="1" a="1"/>
  <c r="P4095" i="1"/>
  <c r="Q4095" i="1" s="1"/>
  <c r="P4096" i="1" a="1"/>
  <c r="P4096" i="1"/>
  <c r="Q4096" i="1" s="1"/>
  <c r="P4097" i="1" a="1"/>
  <c r="P4097" i="1"/>
  <c r="Q4097" i="1" s="1"/>
  <c r="P4098" i="1" a="1"/>
  <c r="P4098" i="1"/>
  <c r="Q4098" i="1" s="1"/>
  <c r="P4099" i="1" a="1"/>
  <c r="P4099" i="1"/>
  <c r="Q4099" i="1" s="1"/>
  <c r="P4100" i="1" a="1"/>
  <c r="P4100" i="1"/>
  <c r="Q4100" i="1" s="1"/>
  <c r="P4101" i="1" a="1"/>
  <c r="P4101" i="1"/>
  <c r="Q4101" i="1" s="1"/>
  <c r="P4102" i="1" a="1"/>
  <c r="P4102" i="1"/>
  <c r="Q4102" i="1" s="1"/>
  <c r="P4103" i="1" a="1"/>
  <c r="P4103" i="1"/>
  <c r="Q4103" i="1" s="1"/>
  <c r="P4104" i="1" a="1"/>
  <c r="P4104" i="1"/>
  <c r="Q4104" i="1" s="1"/>
  <c r="P4105" i="1" a="1"/>
  <c r="P4105" i="1"/>
  <c r="Q4105" i="1" s="1"/>
  <c r="P4106" i="1" a="1"/>
  <c r="P4106" i="1"/>
  <c r="Q4106" i="1" s="1"/>
  <c r="P4107" i="1" a="1"/>
  <c r="P4107" i="1"/>
  <c r="Q4107" i="1" s="1"/>
  <c r="P4108" i="1" a="1"/>
  <c r="P4108" i="1"/>
  <c r="Q4108" i="1" s="1"/>
  <c r="P4109" i="1" a="1"/>
  <c r="P4109" i="1"/>
  <c r="Q4109" i="1" s="1"/>
  <c r="P4110" i="1" a="1"/>
  <c r="P4110" i="1"/>
  <c r="Q4110" i="1" s="1"/>
  <c r="P4111" i="1" a="1"/>
  <c r="P4111" i="1"/>
  <c r="Q4111" i="1" s="1"/>
  <c r="P4112" i="1" a="1"/>
  <c r="P4112" i="1"/>
  <c r="Q4112" i="1" s="1"/>
  <c r="P4113" i="1" a="1"/>
  <c r="P4113" i="1"/>
  <c r="Q4113" i="1" s="1"/>
  <c r="P4114" i="1" a="1"/>
  <c r="P4114" i="1"/>
  <c r="Q4114" i="1" s="1"/>
  <c r="P4115" i="1" a="1"/>
  <c r="P4115" i="1"/>
  <c r="Q4115" i="1" s="1"/>
  <c r="P4116" i="1" a="1"/>
  <c r="P4116" i="1"/>
  <c r="Q4116" i="1" s="1"/>
  <c r="P4117" i="1" a="1"/>
  <c r="P4117" i="1"/>
  <c r="Q4117" i="1" s="1"/>
  <c r="P4118" i="1" a="1"/>
  <c r="P4118" i="1"/>
  <c r="Q4118" i="1" s="1"/>
  <c r="P4119" i="1" a="1"/>
  <c r="P4119" i="1"/>
  <c r="Q4119" i="1" s="1"/>
  <c r="P4120" i="1" a="1"/>
  <c r="P4120" i="1"/>
  <c r="Q4120" i="1" s="1"/>
  <c r="P4121" i="1" a="1"/>
  <c r="P4121" i="1"/>
  <c r="Q4121" i="1" s="1"/>
  <c r="P4122" i="1" a="1"/>
  <c r="P4122" i="1"/>
  <c r="Q4122" i="1" s="1"/>
  <c r="P4123" i="1" a="1"/>
  <c r="P4123" i="1"/>
  <c r="Q4123" i="1" s="1"/>
  <c r="P4124" i="1" a="1"/>
  <c r="P4124" i="1"/>
  <c r="Q4124" i="1" s="1"/>
  <c r="P4125" i="1" a="1"/>
  <c r="P4125" i="1"/>
  <c r="Q4125" i="1" s="1"/>
  <c r="P4126" i="1" a="1"/>
  <c r="P4126" i="1"/>
  <c r="Q4126" i="1" s="1"/>
  <c r="P4127" i="1" a="1"/>
  <c r="P4127" i="1"/>
  <c r="Q4127" i="1" s="1"/>
  <c r="P4128" i="1" a="1"/>
  <c r="P4128" i="1"/>
  <c r="Q4128" i="1" s="1"/>
  <c r="P4129" i="1" a="1"/>
  <c r="P4129" i="1"/>
  <c r="Q4129" i="1" s="1"/>
  <c r="P4130" i="1" a="1"/>
  <c r="P4130" i="1"/>
  <c r="Q4130" i="1" s="1"/>
  <c r="P4131" i="1" a="1"/>
  <c r="P4131" i="1"/>
  <c r="Q4131" i="1" s="1"/>
  <c r="P4132" i="1" a="1"/>
  <c r="P4132" i="1"/>
  <c r="Q4132" i="1" s="1"/>
  <c r="P4133" i="1" a="1"/>
  <c r="P4133" i="1"/>
  <c r="Q4133" i="1" s="1"/>
  <c r="P4134" i="1" a="1"/>
  <c r="P4134" i="1"/>
  <c r="Q4134" i="1" s="1"/>
  <c r="P4135" i="1" a="1"/>
  <c r="P4135" i="1"/>
  <c r="Q4135" i="1" s="1"/>
  <c r="P4136" i="1" a="1"/>
  <c r="P4136" i="1"/>
  <c r="Q4136" i="1" s="1"/>
  <c r="P4137" i="1" a="1"/>
  <c r="P4137" i="1"/>
  <c r="Q4137" i="1" s="1"/>
  <c r="P4138" i="1" a="1"/>
  <c r="P4138" i="1"/>
  <c r="Q4138" i="1" s="1"/>
  <c r="P4139" i="1" a="1"/>
  <c r="P4139" i="1"/>
  <c r="Q4139" i="1" s="1"/>
  <c r="P4140" i="1" a="1"/>
  <c r="P4140" i="1"/>
  <c r="Q4140" i="1" s="1"/>
  <c r="P4141" i="1" a="1"/>
  <c r="P4141" i="1"/>
  <c r="Q4141" i="1" s="1"/>
  <c r="P4142" i="1" a="1"/>
  <c r="P4142" i="1"/>
  <c r="Q4142" i="1" s="1"/>
  <c r="P4143" i="1" a="1"/>
  <c r="P4143" i="1"/>
  <c r="Q4143" i="1" s="1"/>
  <c r="P4144" i="1" a="1"/>
  <c r="P4144" i="1"/>
  <c r="Q4144" i="1" s="1"/>
  <c r="P4145" i="1" a="1"/>
  <c r="P4145" i="1"/>
  <c r="Q4145" i="1" s="1"/>
  <c r="P4146" i="1" a="1"/>
  <c r="P4146" i="1"/>
  <c r="Q4146" i="1" s="1"/>
  <c r="P4147" i="1" a="1"/>
  <c r="P4147" i="1"/>
  <c r="Q4147" i="1" s="1"/>
  <c r="P4148" i="1" a="1"/>
  <c r="P4148" i="1"/>
  <c r="Q4148" i="1" s="1"/>
  <c r="P4149" i="1" a="1"/>
  <c r="P4149" i="1"/>
  <c r="Q4149" i="1" s="1"/>
  <c r="P4150" i="1" a="1"/>
  <c r="P4150" i="1"/>
  <c r="Q4150" i="1" s="1"/>
  <c r="P4151" i="1" a="1"/>
  <c r="P4151" i="1"/>
  <c r="Q4151" i="1" s="1"/>
  <c r="P4152" i="1" a="1"/>
  <c r="P4152" i="1"/>
  <c r="Q4152" i="1" s="1"/>
  <c r="P4153" i="1" a="1"/>
  <c r="P4153" i="1"/>
  <c r="Q4153" i="1" s="1"/>
  <c r="P4154" i="1" a="1"/>
  <c r="P4154" i="1"/>
  <c r="Q4154" i="1" s="1"/>
  <c r="P4155" i="1" a="1"/>
  <c r="P4155" i="1"/>
  <c r="Q4155" i="1" s="1"/>
  <c r="P4156" i="1" a="1"/>
  <c r="P4156" i="1"/>
  <c r="Q4156" i="1" s="1"/>
  <c r="P4157" i="1" a="1"/>
  <c r="P4157" i="1"/>
  <c r="Q4157" i="1" s="1"/>
  <c r="P4158" i="1" a="1"/>
  <c r="P4158" i="1"/>
  <c r="Q4158" i="1" s="1"/>
  <c r="P4159" i="1" a="1"/>
  <c r="P4159" i="1"/>
  <c r="Q4159" i="1" s="1"/>
  <c r="P4160" i="1" a="1"/>
  <c r="P4160" i="1"/>
  <c r="Q4160" i="1" s="1"/>
  <c r="P4161" i="1" a="1"/>
  <c r="P4161" i="1"/>
  <c r="Q4161" i="1" s="1"/>
  <c r="P4162" i="1" a="1"/>
  <c r="P4162" i="1"/>
  <c r="Q4162" i="1" s="1"/>
  <c r="P4163" i="1" a="1"/>
  <c r="P4163" i="1"/>
  <c r="Q4163" i="1" s="1"/>
  <c r="P4164" i="1" a="1"/>
  <c r="P4164" i="1"/>
  <c r="Q4164" i="1" s="1"/>
  <c r="P4165" i="1" a="1"/>
  <c r="P4165" i="1"/>
  <c r="Q4165" i="1" s="1"/>
  <c r="P4166" i="1" a="1"/>
  <c r="P4166" i="1"/>
  <c r="Q4166" i="1" s="1"/>
  <c r="P4167" i="1" a="1"/>
  <c r="P4167" i="1"/>
  <c r="Q4167" i="1" s="1"/>
  <c r="P4168" i="1" a="1"/>
  <c r="P4168" i="1"/>
  <c r="Q4168" i="1" s="1"/>
  <c r="P4169" i="1" a="1"/>
  <c r="P4169" i="1"/>
  <c r="Q4169" i="1" s="1"/>
  <c r="P4170" i="1" a="1"/>
  <c r="P4170" i="1"/>
  <c r="Q4170" i="1" s="1"/>
  <c r="P4171" i="1" a="1"/>
  <c r="P4171" i="1"/>
  <c r="Q4171" i="1" s="1"/>
  <c r="P4172" i="1" a="1"/>
  <c r="P4172" i="1"/>
  <c r="Q4172" i="1" s="1"/>
  <c r="P4173" i="1" a="1"/>
  <c r="P4173" i="1"/>
  <c r="Q4173" i="1" s="1"/>
  <c r="P4174" i="1" a="1"/>
  <c r="P4174" i="1"/>
  <c r="Q4174" i="1" s="1"/>
  <c r="P4175" i="1" a="1"/>
  <c r="P4175" i="1"/>
  <c r="Q4175" i="1" s="1"/>
  <c r="P4176" i="1" a="1"/>
  <c r="P4176" i="1"/>
  <c r="Q4176" i="1" s="1"/>
  <c r="P4177" i="1" a="1"/>
  <c r="P4177" i="1"/>
  <c r="Q4177" i="1" s="1"/>
  <c r="P4178" i="1" a="1"/>
  <c r="P4178" i="1"/>
  <c r="Q4178" i="1" s="1"/>
  <c r="P4179" i="1" a="1"/>
  <c r="P4179" i="1"/>
  <c r="Q4179" i="1" s="1"/>
  <c r="P4180" i="1" a="1"/>
  <c r="P4180" i="1"/>
  <c r="Q4180" i="1" s="1"/>
  <c r="P4181" i="1" a="1"/>
  <c r="P4181" i="1"/>
  <c r="Q4181" i="1" s="1"/>
  <c r="P4182" i="1" a="1"/>
  <c r="P4182" i="1"/>
  <c r="Q4182" i="1" s="1"/>
  <c r="P4183" i="1" a="1"/>
  <c r="P4183" i="1"/>
  <c r="Q4183" i="1" s="1"/>
  <c r="P4184" i="1" a="1"/>
  <c r="P4184" i="1"/>
  <c r="Q4184" i="1" s="1"/>
  <c r="P4185" i="1" a="1"/>
  <c r="P4185" i="1"/>
  <c r="Q4185" i="1" s="1"/>
  <c r="P4186" i="1" a="1"/>
  <c r="P4186" i="1"/>
  <c r="Q4186" i="1" s="1"/>
  <c r="P4187" i="1" a="1"/>
  <c r="P4187" i="1"/>
  <c r="Q4187" i="1" s="1"/>
  <c r="P4188" i="1" a="1"/>
  <c r="P4188" i="1"/>
  <c r="Q4188" i="1" s="1"/>
  <c r="P4189" i="1" a="1"/>
  <c r="P4189" i="1"/>
  <c r="Q4189" i="1" s="1"/>
  <c r="P4190" i="1" a="1"/>
  <c r="P4190" i="1"/>
  <c r="Q4190" i="1" s="1"/>
  <c r="P4191" i="1" a="1"/>
  <c r="P4191" i="1"/>
  <c r="Q4191" i="1" s="1"/>
  <c r="P4192" i="1" a="1"/>
  <c r="P4192" i="1"/>
  <c r="Q4192" i="1" s="1"/>
  <c r="P4193" i="1" a="1"/>
  <c r="P4193" i="1"/>
  <c r="Q4193" i="1" s="1"/>
  <c r="P4194" i="1" a="1"/>
  <c r="P4194" i="1"/>
  <c r="Q4194" i="1" s="1"/>
  <c r="P4195" i="1" a="1"/>
  <c r="P4195" i="1"/>
  <c r="Q4195" i="1" s="1"/>
  <c r="P4196" i="1" a="1"/>
  <c r="P4196" i="1"/>
  <c r="Q4196" i="1" s="1"/>
  <c r="P4197" i="1" a="1"/>
  <c r="P4197" i="1"/>
  <c r="Q4197" i="1" s="1"/>
  <c r="P4198" i="1" a="1"/>
  <c r="P4198" i="1"/>
  <c r="Q4198" i="1" s="1"/>
  <c r="P4199" i="1" a="1"/>
  <c r="P4199" i="1"/>
  <c r="Q4199" i="1" s="1"/>
  <c r="P4200" i="1" a="1"/>
  <c r="P4200" i="1"/>
  <c r="Q4200" i="1" s="1"/>
  <c r="P4201" i="1" a="1"/>
  <c r="P4201" i="1"/>
  <c r="Q4201" i="1" s="1"/>
  <c r="P4202" i="1" a="1"/>
  <c r="P4202" i="1"/>
  <c r="Q4202" i="1" s="1"/>
  <c r="P4203" i="1" a="1"/>
  <c r="P4203" i="1"/>
  <c r="Q4203" i="1" s="1"/>
  <c r="P4204" i="1" a="1"/>
  <c r="P4204" i="1"/>
  <c r="Q4204" i="1" s="1"/>
  <c r="P4205" i="1" a="1"/>
  <c r="P4205" i="1"/>
  <c r="Q4205" i="1" s="1"/>
  <c r="P4206" i="1" a="1"/>
  <c r="P4206" i="1"/>
  <c r="Q4206" i="1" s="1"/>
  <c r="P4207" i="1" a="1"/>
  <c r="P4207" i="1"/>
  <c r="Q4207" i="1" s="1"/>
  <c r="P4208" i="1" a="1"/>
  <c r="P4208" i="1"/>
  <c r="Q4208" i="1" s="1"/>
  <c r="P4209" i="1" a="1"/>
  <c r="P4209" i="1"/>
  <c r="Q4209" i="1" s="1"/>
  <c r="P4210" i="1" a="1"/>
  <c r="P4210" i="1"/>
  <c r="Q4210" i="1" s="1"/>
  <c r="P4211" i="1" a="1"/>
  <c r="P4211" i="1"/>
  <c r="Q4211" i="1" s="1"/>
  <c r="P4212" i="1" a="1"/>
  <c r="P4212" i="1"/>
  <c r="Q4212" i="1" s="1"/>
  <c r="P4213" i="1" a="1"/>
  <c r="P4213" i="1"/>
  <c r="Q4213" i="1" s="1"/>
  <c r="P4214" i="1" a="1"/>
  <c r="P4214" i="1"/>
  <c r="Q4214" i="1" s="1"/>
  <c r="P4215" i="1" a="1"/>
  <c r="P4215" i="1"/>
  <c r="Q4215" i="1" s="1"/>
  <c r="P4216" i="1" a="1"/>
  <c r="P4216" i="1"/>
  <c r="Q4216" i="1" s="1"/>
  <c r="P4217" i="1" a="1"/>
  <c r="P4217" i="1"/>
  <c r="Q4217" i="1" s="1"/>
  <c r="P4218" i="1" a="1"/>
  <c r="P4218" i="1"/>
  <c r="Q4218" i="1" s="1"/>
  <c r="P4219" i="1" a="1"/>
  <c r="P4219" i="1"/>
  <c r="Q4219" i="1" s="1"/>
  <c r="P4220" i="1" a="1"/>
  <c r="P4220" i="1"/>
  <c r="Q4220" i="1" s="1"/>
  <c r="P4221" i="1" a="1"/>
  <c r="P4221" i="1"/>
  <c r="Q4221" i="1" s="1"/>
  <c r="P4222" i="1" a="1"/>
  <c r="P4222" i="1"/>
  <c r="Q4222" i="1" s="1"/>
  <c r="P4223" i="1" a="1"/>
  <c r="P4223" i="1"/>
  <c r="Q4223" i="1" s="1"/>
  <c r="P4224" i="1" a="1"/>
  <c r="P4224" i="1"/>
  <c r="Q4224" i="1" s="1"/>
  <c r="P4225" i="1" a="1"/>
  <c r="P4225" i="1"/>
  <c r="Q4225" i="1" s="1"/>
  <c r="P4226" i="1" a="1"/>
  <c r="P4226" i="1"/>
  <c r="Q4226" i="1" s="1"/>
  <c r="P4227" i="1" a="1"/>
  <c r="P4227" i="1"/>
  <c r="Q4227" i="1" s="1"/>
  <c r="P4228" i="1" a="1"/>
  <c r="P4228" i="1"/>
  <c r="Q4228" i="1" s="1"/>
  <c r="P4229" i="1" a="1"/>
  <c r="P4229" i="1"/>
  <c r="Q4229" i="1" s="1"/>
  <c r="P4230" i="1" a="1"/>
  <c r="P4230" i="1"/>
  <c r="Q4230" i="1" s="1"/>
  <c r="P4231" i="1" a="1"/>
  <c r="P4231" i="1"/>
  <c r="Q4231" i="1" s="1"/>
  <c r="P4232" i="1" a="1"/>
  <c r="P4232" i="1"/>
  <c r="Q4232" i="1" s="1"/>
  <c r="P4233" i="1" a="1"/>
  <c r="P4233" i="1"/>
  <c r="Q4233" i="1" s="1"/>
  <c r="P4234" i="1" a="1"/>
  <c r="P4234" i="1"/>
  <c r="Q4234" i="1" s="1"/>
  <c r="P4235" i="1" a="1"/>
  <c r="P4235" i="1"/>
  <c r="Q4235" i="1" s="1"/>
  <c r="P4236" i="1" a="1"/>
  <c r="P4236" i="1"/>
  <c r="Q4236" i="1" s="1"/>
  <c r="P4237" i="1" a="1"/>
  <c r="P4237" i="1"/>
  <c r="Q4237" i="1" s="1"/>
  <c r="P4238" i="1" a="1"/>
  <c r="P4238" i="1"/>
  <c r="Q4238" i="1" s="1"/>
  <c r="P4239" i="1" a="1"/>
  <c r="P4239" i="1"/>
  <c r="Q4239" i="1" s="1"/>
  <c r="P4240" i="1" a="1"/>
  <c r="P4240" i="1"/>
  <c r="Q4240" i="1" s="1"/>
  <c r="P4241" i="1" a="1"/>
  <c r="P4241" i="1"/>
  <c r="Q4241" i="1" s="1"/>
  <c r="P4242" i="1" a="1"/>
  <c r="P4242" i="1"/>
  <c r="Q4242" i="1" s="1"/>
  <c r="P4243" i="1" a="1"/>
  <c r="P4243" i="1"/>
  <c r="Q4243" i="1" s="1"/>
  <c r="P4244" i="1" a="1"/>
  <c r="P4244" i="1"/>
  <c r="Q4244" i="1" s="1"/>
  <c r="P4245" i="1" a="1"/>
  <c r="P4245" i="1"/>
  <c r="Q4245" i="1" s="1"/>
  <c r="P4246" i="1" a="1"/>
  <c r="P4246" i="1"/>
  <c r="Q4246" i="1" s="1"/>
  <c r="P4247" i="1" a="1"/>
  <c r="P4247" i="1"/>
  <c r="Q4247" i="1" s="1"/>
  <c r="P4248" i="1" a="1"/>
  <c r="P4248" i="1"/>
  <c r="Q4248" i="1" s="1"/>
  <c r="P4249" i="1" a="1"/>
  <c r="P4249" i="1"/>
  <c r="Q4249" i="1" s="1"/>
  <c r="P4250" i="1" a="1"/>
  <c r="P4250" i="1"/>
  <c r="Q4250" i="1" s="1"/>
  <c r="P4251" i="1" a="1"/>
  <c r="P4251" i="1"/>
  <c r="Q4251" i="1" s="1"/>
  <c r="P4252" i="1" a="1"/>
  <c r="P4252" i="1"/>
  <c r="Q4252" i="1" s="1"/>
  <c r="P4253" i="1" a="1"/>
  <c r="P4253" i="1"/>
  <c r="Q4253" i="1" s="1"/>
  <c r="P4254" i="1" a="1"/>
  <c r="P4254" i="1"/>
  <c r="Q4254" i="1" s="1"/>
  <c r="P4255" i="1" a="1"/>
  <c r="P4255" i="1"/>
  <c r="Q4255" i="1" s="1"/>
  <c r="P4256" i="1" a="1"/>
  <c r="P4256" i="1"/>
  <c r="Q4256" i="1" s="1"/>
  <c r="P4257" i="1" a="1"/>
  <c r="P4257" i="1"/>
  <c r="Q4257" i="1" s="1"/>
  <c r="P4258" i="1" a="1"/>
  <c r="P4258" i="1"/>
  <c r="Q4258" i="1" s="1"/>
  <c r="P4259" i="1" a="1"/>
  <c r="P4259" i="1"/>
  <c r="Q4259" i="1" s="1"/>
  <c r="P4260" i="1" a="1"/>
  <c r="P4260" i="1"/>
  <c r="Q4260" i="1" s="1"/>
  <c r="P4261" i="1" a="1"/>
  <c r="P4261" i="1"/>
  <c r="Q4261" i="1" s="1"/>
  <c r="P4262" i="1" a="1"/>
  <c r="P4262" i="1"/>
  <c r="Q4262" i="1" s="1"/>
  <c r="P4263" i="1" a="1"/>
  <c r="P4263" i="1"/>
  <c r="Q4263" i="1" s="1"/>
  <c r="P4264" i="1" a="1"/>
  <c r="P4264" i="1"/>
  <c r="Q4264" i="1" s="1"/>
  <c r="P4265" i="1" a="1"/>
  <c r="P4265" i="1"/>
  <c r="Q4265" i="1" s="1"/>
  <c r="P4266" i="1" a="1"/>
  <c r="P4266" i="1"/>
  <c r="Q4266" i="1" s="1"/>
  <c r="P4267" i="1" a="1"/>
  <c r="P4267" i="1"/>
  <c r="Q4267" i="1" s="1"/>
  <c r="P4268" i="1" a="1"/>
  <c r="P4268" i="1"/>
  <c r="Q4268" i="1" s="1"/>
  <c r="P4269" i="1" a="1"/>
  <c r="P4269" i="1"/>
  <c r="Q4269" i="1" s="1"/>
  <c r="P4270" i="1" a="1"/>
  <c r="P4270" i="1"/>
  <c r="Q4270" i="1" s="1"/>
  <c r="P4271" i="1" a="1"/>
  <c r="P4271" i="1"/>
  <c r="Q4271" i="1" s="1"/>
  <c r="P4272" i="1" a="1"/>
  <c r="P4272" i="1"/>
  <c r="Q4272" i="1" s="1"/>
  <c r="P4273" i="1" a="1"/>
  <c r="P4273" i="1"/>
  <c r="Q4273" i="1" s="1"/>
  <c r="P4274" i="1" a="1"/>
  <c r="P4274" i="1"/>
  <c r="Q4274" i="1" s="1"/>
  <c r="P4275" i="1" a="1"/>
  <c r="P4275" i="1"/>
  <c r="Q4275" i="1" s="1"/>
  <c r="P4276" i="1" a="1"/>
  <c r="P4276" i="1"/>
  <c r="Q4276" i="1" s="1"/>
  <c r="P4277" i="1" a="1"/>
  <c r="P4277" i="1"/>
  <c r="Q4277" i="1" s="1"/>
  <c r="P4278" i="1" a="1"/>
  <c r="P4278" i="1"/>
  <c r="Q4278" i="1" s="1"/>
  <c r="P4279" i="1" a="1"/>
  <c r="P4279" i="1"/>
  <c r="Q4279" i="1" s="1"/>
  <c r="P4280" i="1" a="1"/>
  <c r="P4280" i="1"/>
  <c r="Q4280" i="1" s="1"/>
  <c r="P4281" i="1" a="1"/>
  <c r="P4281" i="1"/>
  <c r="Q4281" i="1" s="1"/>
  <c r="P4282" i="1" a="1"/>
  <c r="P4282" i="1"/>
  <c r="Q4282" i="1" s="1"/>
  <c r="P4283" i="1" a="1"/>
  <c r="P4283" i="1"/>
  <c r="Q4283" i="1" s="1"/>
  <c r="P4284" i="1" a="1"/>
  <c r="P4284" i="1"/>
  <c r="Q4284" i="1" s="1"/>
  <c r="P4285" i="1" a="1"/>
  <c r="P4285" i="1"/>
  <c r="Q4285" i="1" s="1"/>
  <c r="P4286" i="1" a="1"/>
  <c r="P4286" i="1"/>
  <c r="Q4286" i="1" s="1"/>
  <c r="P4287" i="1" a="1"/>
  <c r="P4287" i="1"/>
  <c r="Q4287" i="1" s="1"/>
  <c r="P4288" i="1" a="1"/>
  <c r="P4288" i="1"/>
  <c r="Q4288" i="1" s="1"/>
  <c r="P4289" i="1" a="1"/>
  <c r="P4289" i="1"/>
  <c r="Q4289" i="1" s="1"/>
  <c r="P4290" i="1" a="1"/>
  <c r="P4290" i="1"/>
  <c r="Q4290" i="1" s="1"/>
  <c r="P4291" i="1" a="1"/>
  <c r="P4291" i="1"/>
  <c r="Q4291" i="1" s="1"/>
  <c r="P4292" i="1" a="1"/>
  <c r="P4292" i="1"/>
  <c r="Q4292" i="1" s="1"/>
  <c r="P4293" i="1" a="1"/>
  <c r="P4293" i="1"/>
  <c r="Q4293" i="1" s="1"/>
  <c r="P4294" i="1" a="1"/>
  <c r="P4294" i="1"/>
  <c r="Q4294" i="1" s="1"/>
  <c r="P4295" i="1" a="1"/>
  <c r="P4295" i="1"/>
  <c r="Q4295" i="1" s="1"/>
  <c r="P4296" i="1" a="1"/>
  <c r="P4296" i="1"/>
  <c r="Q4296" i="1" s="1"/>
  <c r="P4297" i="1" a="1"/>
  <c r="P4297" i="1"/>
  <c r="Q4297" i="1" s="1"/>
  <c r="P4298" i="1" a="1"/>
  <c r="P4298" i="1"/>
  <c r="Q4298" i="1" s="1"/>
  <c r="P4299" i="1" a="1"/>
  <c r="P4299" i="1"/>
  <c r="Q4299" i="1" s="1"/>
  <c r="P4300" i="1" a="1"/>
  <c r="P4300" i="1"/>
  <c r="Q4300" i="1" s="1"/>
  <c r="P4301" i="1" a="1"/>
  <c r="P4301" i="1"/>
  <c r="Q4301" i="1" s="1"/>
  <c r="P4302" i="1" a="1"/>
  <c r="P4302" i="1"/>
  <c r="Q4302" i="1" s="1"/>
  <c r="P4303" i="1" a="1"/>
  <c r="P4303" i="1"/>
  <c r="Q4303" i="1" s="1"/>
  <c r="P4304" i="1" a="1"/>
  <c r="P4304" i="1"/>
  <c r="Q4304" i="1" s="1"/>
  <c r="P4305" i="1" a="1"/>
  <c r="P4305" i="1"/>
  <c r="Q4305" i="1" s="1"/>
  <c r="P4306" i="1" a="1"/>
  <c r="P4306" i="1"/>
  <c r="Q4306" i="1" s="1"/>
  <c r="P4307" i="1" a="1"/>
  <c r="P4307" i="1"/>
  <c r="Q4307" i="1" s="1"/>
  <c r="P4308" i="1" a="1"/>
  <c r="P4308" i="1"/>
  <c r="Q4308" i="1" s="1"/>
  <c r="P4309" i="1" a="1"/>
  <c r="P4309" i="1"/>
  <c r="Q4309" i="1" s="1"/>
  <c r="P4310" i="1" a="1"/>
  <c r="P4310" i="1"/>
  <c r="Q4310" i="1" s="1"/>
  <c r="P4311" i="1" a="1"/>
  <c r="P4311" i="1"/>
  <c r="Q4311" i="1" s="1"/>
  <c r="P4312" i="1" a="1"/>
  <c r="P4312" i="1"/>
  <c r="Q4312" i="1" s="1"/>
  <c r="P4313" i="1" a="1"/>
  <c r="P4313" i="1"/>
  <c r="Q4313" i="1" s="1"/>
  <c r="P4314" i="1" a="1"/>
  <c r="P4314" i="1"/>
  <c r="Q4314" i="1" s="1"/>
  <c r="P4315" i="1" a="1"/>
  <c r="P4315" i="1"/>
  <c r="Q4315" i="1" s="1"/>
  <c r="P4316" i="1" a="1"/>
  <c r="P4316" i="1"/>
  <c r="Q4316" i="1" s="1"/>
  <c r="P4317" i="1" a="1"/>
  <c r="P4317" i="1"/>
  <c r="Q4317" i="1" s="1"/>
  <c r="P4318" i="1" a="1"/>
  <c r="P4318" i="1"/>
  <c r="Q4318" i="1" s="1"/>
  <c r="P4319" i="1" a="1"/>
  <c r="P4319" i="1"/>
  <c r="Q4319" i="1" s="1"/>
  <c r="P4320" i="1" a="1"/>
  <c r="P4320" i="1"/>
  <c r="Q4320" i="1" s="1"/>
  <c r="P4321" i="1" a="1"/>
  <c r="P4321" i="1"/>
  <c r="Q4321" i="1" s="1"/>
  <c r="P4322" i="1" a="1"/>
  <c r="P4322" i="1"/>
  <c r="Q4322" i="1" s="1"/>
  <c r="P4323" i="1" a="1"/>
  <c r="P4323" i="1"/>
  <c r="Q4323" i="1" s="1"/>
  <c r="P4324" i="1" a="1"/>
  <c r="P4324" i="1"/>
  <c r="Q4324" i="1" s="1"/>
  <c r="P4325" i="1" a="1"/>
  <c r="P4325" i="1"/>
  <c r="Q4325" i="1" s="1"/>
  <c r="P4326" i="1" a="1"/>
  <c r="P4326" i="1"/>
  <c r="Q4326" i="1" s="1"/>
  <c r="P4327" i="1" a="1"/>
  <c r="P4327" i="1"/>
  <c r="Q4327" i="1" s="1"/>
  <c r="P4328" i="1" a="1"/>
  <c r="P4328" i="1"/>
  <c r="Q4328" i="1" s="1"/>
  <c r="P4329" i="1" a="1"/>
  <c r="P4329" i="1"/>
  <c r="Q4329" i="1" s="1"/>
  <c r="P4330" i="1" a="1"/>
  <c r="P4330" i="1"/>
  <c r="Q4330" i="1" s="1"/>
  <c r="P4331" i="1" a="1"/>
  <c r="P4331" i="1"/>
  <c r="Q4331" i="1" s="1"/>
  <c r="P4332" i="1" a="1"/>
  <c r="P4332" i="1"/>
  <c r="Q4332" i="1" s="1"/>
  <c r="P4333" i="1" a="1"/>
  <c r="P4333" i="1"/>
  <c r="Q4333" i="1" s="1"/>
  <c r="P4334" i="1" a="1"/>
  <c r="P4334" i="1"/>
  <c r="Q4334" i="1" s="1"/>
  <c r="P4335" i="1" a="1"/>
  <c r="P4335" i="1"/>
  <c r="Q4335" i="1" s="1"/>
  <c r="P4336" i="1" a="1"/>
  <c r="P4336" i="1"/>
  <c r="Q4336" i="1" s="1"/>
  <c r="P4337" i="1" a="1"/>
  <c r="P4337" i="1"/>
  <c r="Q4337" i="1" s="1"/>
  <c r="P4338" i="1" a="1"/>
  <c r="P4338" i="1"/>
  <c r="Q4338" i="1" s="1"/>
  <c r="P4339" i="1" a="1"/>
  <c r="P4339" i="1"/>
  <c r="Q4339" i="1" s="1"/>
  <c r="P4340" i="1" a="1"/>
  <c r="P4340" i="1"/>
  <c r="Q4340" i="1" s="1"/>
  <c r="P4341" i="1" a="1"/>
  <c r="P4341" i="1"/>
  <c r="Q4341" i="1" s="1"/>
  <c r="P4342" i="1" a="1"/>
  <c r="P4342" i="1"/>
  <c r="Q4342" i="1" s="1"/>
  <c r="P4343" i="1" a="1"/>
  <c r="P4343" i="1"/>
  <c r="Q4343" i="1" s="1"/>
  <c r="P4344" i="1" a="1"/>
  <c r="P4344" i="1"/>
  <c r="Q4344" i="1" s="1"/>
  <c r="P4345" i="1" a="1"/>
  <c r="P4345" i="1"/>
  <c r="Q4345" i="1" s="1"/>
  <c r="P4346" i="1" a="1"/>
  <c r="P4346" i="1"/>
  <c r="Q4346" i="1" s="1"/>
  <c r="P4347" i="1" a="1"/>
  <c r="P4347" i="1"/>
  <c r="Q4347" i="1" s="1"/>
  <c r="P4348" i="1" a="1"/>
  <c r="P4348" i="1"/>
  <c r="Q4348" i="1" s="1"/>
  <c r="P4349" i="1" a="1"/>
  <c r="P4349" i="1"/>
  <c r="Q4349" i="1" s="1"/>
  <c r="P4350" i="1" a="1"/>
  <c r="P4350" i="1"/>
  <c r="Q4350" i="1" s="1"/>
  <c r="P4351" i="1" a="1"/>
  <c r="P4351" i="1"/>
  <c r="Q4351" i="1" s="1"/>
  <c r="P4352" i="1" a="1"/>
  <c r="P4352" i="1"/>
  <c r="Q4352" i="1" s="1"/>
  <c r="P4353" i="1" a="1"/>
  <c r="P4353" i="1"/>
  <c r="Q4353" i="1" s="1"/>
  <c r="P4354" i="1" a="1"/>
  <c r="P4354" i="1"/>
  <c r="Q4354" i="1" s="1"/>
  <c r="P4355" i="1" a="1"/>
  <c r="P4355" i="1"/>
  <c r="Q4355" i="1" s="1"/>
  <c r="P4356" i="1" a="1"/>
  <c r="P4356" i="1"/>
  <c r="Q4356" i="1" s="1"/>
  <c r="P4357" i="1" a="1"/>
  <c r="P4357" i="1"/>
  <c r="Q4357" i="1" s="1"/>
  <c r="P4358" i="1" a="1"/>
  <c r="P4358" i="1"/>
  <c r="Q4358" i="1" s="1"/>
  <c r="P4359" i="1" a="1"/>
  <c r="P4359" i="1"/>
  <c r="Q4359" i="1" s="1"/>
  <c r="P4360" i="1" a="1"/>
  <c r="P4360" i="1"/>
  <c r="Q4360" i="1" s="1"/>
  <c r="P4361" i="1" a="1"/>
  <c r="P4361" i="1"/>
  <c r="Q4361" i="1" s="1"/>
  <c r="P4362" i="1" a="1"/>
  <c r="P4362" i="1"/>
  <c r="Q4362" i="1" s="1"/>
  <c r="P4363" i="1" a="1"/>
  <c r="P4363" i="1"/>
  <c r="Q4363" i="1" s="1"/>
  <c r="P4364" i="1" a="1"/>
  <c r="P4364" i="1"/>
  <c r="Q4364" i="1" s="1"/>
  <c r="P4365" i="1" a="1"/>
  <c r="P4365" i="1"/>
  <c r="Q4365" i="1" s="1"/>
  <c r="P4366" i="1" a="1"/>
  <c r="P4366" i="1"/>
  <c r="Q4366" i="1" s="1"/>
  <c r="P4367" i="1" a="1"/>
  <c r="P4367" i="1"/>
  <c r="Q4367" i="1" s="1"/>
  <c r="P4368" i="1" a="1"/>
  <c r="P4368" i="1"/>
  <c r="Q4368" i="1" s="1"/>
  <c r="P4369" i="1" a="1"/>
  <c r="P4369" i="1"/>
  <c r="Q4369" i="1" s="1"/>
  <c r="P4370" i="1" a="1"/>
  <c r="P4370" i="1"/>
  <c r="Q4370" i="1" s="1"/>
  <c r="P4371" i="1" a="1"/>
  <c r="P4371" i="1"/>
  <c r="Q4371" i="1" s="1"/>
  <c r="P4372" i="1" a="1"/>
  <c r="P4372" i="1"/>
  <c r="Q4372" i="1" s="1"/>
  <c r="P4373" i="1" a="1"/>
  <c r="P4373" i="1"/>
  <c r="Q4373" i="1" s="1"/>
  <c r="P4374" i="1" a="1"/>
  <c r="P4374" i="1"/>
  <c r="Q4374" i="1" s="1"/>
  <c r="P4375" i="1" a="1"/>
  <c r="P4375" i="1"/>
  <c r="Q4375" i="1" s="1"/>
  <c r="P4376" i="1" a="1"/>
  <c r="P4376" i="1"/>
  <c r="Q4376" i="1" s="1"/>
  <c r="P4377" i="1" a="1"/>
  <c r="P4377" i="1"/>
  <c r="Q4377" i="1" s="1"/>
  <c r="P4378" i="1" a="1"/>
  <c r="P4378" i="1"/>
  <c r="Q4378" i="1" s="1"/>
  <c r="P4379" i="1" a="1"/>
  <c r="P4379" i="1"/>
  <c r="Q4379" i="1" s="1"/>
  <c r="P4380" i="1" a="1"/>
  <c r="P4380" i="1"/>
  <c r="Q4380" i="1" s="1"/>
  <c r="P4381" i="1" a="1"/>
  <c r="P4381" i="1"/>
  <c r="Q4381" i="1" s="1"/>
  <c r="P4382" i="1" a="1"/>
  <c r="P4382" i="1"/>
  <c r="Q4382" i="1" s="1"/>
  <c r="P4383" i="1" a="1"/>
  <c r="P4383" i="1"/>
  <c r="Q4383" i="1" s="1"/>
  <c r="P4384" i="1" a="1"/>
  <c r="P4384" i="1"/>
  <c r="Q4384" i="1" s="1"/>
  <c r="P4385" i="1" a="1"/>
  <c r="P4385" i="1"/>
  <c r="Q4385" i="1" s="1"/>
  <c r="P4386" i="1" a="1"/>
  <c r="P4386" i="1"/>
  <c r="Q4386" i="1" s="1"/>
  <c r="P4387" i="1" a="1"/>
  <c r="P4387" i="1"/>
  <c r="Q4387" i="1" s="1"/>
  <c r="P4388" i="1" a="1"/>
  <c r="P4388" i="1"/>
  <c r="Q4388" i="1" s="1"/>
  <c r="P4389" i="1" a="1"/>
  <c r="P4389" i="1"/>
  <c r="Q4389" i="1" s="1"/>
  <c r="P4390" i="1" a="1"/>
  <c r="P4390" i="1"/>
  <c r="Q4390" i="1" s="1"/>
  <c r="P4391" i="1" a="1"/>
  <c r="P4391" i="1"/>
  <c r="Q4391" i="1" s="1"/>
  <c r="P4392" i="1" a="1"/>
  <c r="P4392" i="1"/>
  <c r="Q4392" i="1" s="1"/>
  <c r="P4393" i="1" a="1"/>
  <c r="P4393" i="1"/>
  <c r="Q4393" i="1" s="1"/>
  <c r="P4394" i="1" a="1"/>
  <c r="P4394" i="1"/>
  <c r="Q4394" i="1" s="1"/>
  <c r="P4395" i="1" a="1"/>
  <c r="P4395" i="1"/>
  <c r="Q4395" i="1" s="1"/>
  <c r="P4396" i="1" a="1"/>
  <c r="P4396" i="1"/>
  <c r="Q4396" i="1" s="1"/>
  <c r="P4397" i="1" a="1"/>
  <c r="P4397" i="1"/>
  <c r="Q4397" i="1" s="1"/>
  <c r="P4398" i="1" a="1"/>
  <c r="P4398" i="1"/>
  <c r="Q4398" i="1" s="1"/>
  <c r="P4399" i="1" a="1"/>
  <c r="P4399" i="1"/>
  <c r="Q4399" i="1" s="1"/>
  <c r="P4400" i="1" a="1"/>
  <c r="P4400" i="1"/>
  <c r="Q4400" i="1" s="1"/>
  <c r="P4401" i="1" a="1"/>
  <c r="P4401" i="1"/>
  <c r="Q4401" i="1" s="1"/>
  <c r="P4402" i="1" a="1"/>
  <c r="P4402" i="1"/>
  <c r="Q4402" i="1" s="1"/>
  <c r="P4403" i="1" a="1"/>
  <c r="P4403" i="1"/>
  <c r="Q4403" i="1" s="1"/>
  <c r="P4404" i="1" a="1"/>
  <c r="P4404" i="1"/>
  <c r="Q4404" i="1" s="1"/>
  <c r="P4405" i="1" a="1"/>
  <c r="P4405" i="1"/>
  <c r="Q4405" i="1" s="1"/>
  <c r="P4406" i="1" a="1"/>
  <c r="P4406" i="1"/>
  <c r="Q4406" i="1" s="1"/>
  <c r="P4407" i="1" a="1"/>
  <c r="P4407" i="1"/>
  <c r="Q4407" i="1" s="1"/>
  <c r="P4408" i="1" a="1"/>
  <c r="P4408" i="1"/>
  <c r="Q4408" i="1" s="1"/>
  <c r="P4409" i="1" a="1"/>
  <c r="P4409" i="1"/>
  <c r="Q4409" i="1" s="1"/>
  <c r="P4410" i="1" a="1"/>
  <c r="P4410" i="1"/>
  <c r="Q4410" i="1" s="1"/>
  <c r="P4411" i="1" a="1"/>
  <c r="P4411" i="1"/>
  <c r="Q4411" i="1" s="1"/>
  <c r="P4412" i="1" a="1"/>
  <c r="P4412" i="1"/>
  <c r="Q4412" i="1" s="1"/>
  <c r="P4413" i="1" a="1"/>
  <c r="P4413" i="1"/>
  <c r="Q4413" i="1" s="1"/>
  <c r="P4414" i="1" a="1"/>
  <c r="P4414" i="1"/>
  <c r="Q4414" i="1" s="1"/>
  <c r="P4415" i="1" a="1"/>
  <c r="P4415" i="1"/>
  <c r="Q4415" i="1" s="1"/>
  <c r="P4416" i="1" a="1"/>
  <c r="P4416" i="1"/>
  <c r="Q4416" i="1" s="1"/>
  <c r="P4417" i="1" a="1"/>
  <c r="P4417" i="1"/>
  <c r="Q4417" i="1" s="1"/>
  <c r="P4418" i="1" a="1"/>
  <c r="P4418" i="1"/>
  <c r="Q4418" i="1" s="1"/>
  <c r="P4419" i="1" a="1"/>
  <c r="P4419" i="1"/>
  <c r="Q4419" i="1" s="1"/>
  <c r="P4420" i="1" a="1"/>
  <c r="P4420" i="1"/>
  <c r="Q4420" i="1" s="1"/>
  <c r="P4421" i="1" a="1"/>
  <c r="P4421" i="1"/>
  <c r="Q4421" i="1" s="1"/>
  <c r="P4422" i="1" a="1"/>
  <c r="P4422" i="1"/>
  <c r="Q4422" i="1" s="1"/>
  <c r="P4423" i="1" a="1"/>
  <c r="P4423" i="1"/>
  <c r="Q4423" i="1" s="1"/>
  <c r="P4424" i="1" a="1"/>
  <c r="P4424" i="1"/>
  <c r="Q4424" i="1" s="1"/>
  <c r="P4425" i="1" a="1"/>
  <c r="P4425" i="1"/>
  <c r="Q4425" i="1" s="1"/>
  <c r="P4426" i="1" a="1"/>
  <c r="P4426" i="1"/>
  <c r="Q4426" i="1" s="1"/>
  <c r="P4427" i="1" a="1"/>
  <c r="P4427" i="1"/>
  <c r="Q4427" i="1" s="1"/>
  <c r="P4428" i="1" a="1"/>
  <c r="P4428" i="1"/>
  <c r="Q4428" i="1" s="1"/>
  <c r="P4429" i="1" a="1"/>
  <c r="P4429" i="1"/>
  <c r="Q4429" i="1" s="1"/>
  <c r="P4430" i="1" a="1"/>
  <c r="P4430" i="1"/>
  <c r="Q4430" i="1" s="1"/>
  <c r="P4431" i="1" a="1"/>
  <c r="P4431" i="1"/>
  <c r="Q4431" i="1" s="1"/>
  <c r="P4432" i="1" a="1"/>
  <c r="P4432" i="1"/>
  <c r="Q4432" i="1" s="1"/>
  <c r="P4433" i="1" a="1"/>
  <c r="P4433" i="1"/>
  <c r="Q4433" i="1" s="1"/>
  <c r="P4434" i="1" a="1"/>
  <c r="P4434" i="1"/>
  <c r="Q4434" i="1" s="1"/>
  <c r="P4435" i="1" a="1"/>
  <c r="P4435" i="1"/>
  <c r="Q4435" i="1" s="1"/>
  <c r="P4436" i="1" a="1"/>
  <c r="P4436" i="1"/>
  <c r="Q4436" i="1" s="1"/>
  <c r="P4437" i="1" a="1"/>
  <c r="P4437" i="1"/>
  <c r="Q4437" i="1" s="1"/>
  <c r="P4438" i="1" a="1"/>
  <c r="P4438" i="1"/>
  <c r="Q4438" i="1" s="1"/>
  <c r="P4439" i="1" a="1"/>
  <c r="P4439" i="1"/>
  <c r="Q4439" i="1" s="1"/>
  <c r="P4440" i="1" a="1"/>
  <c r="P4440" i="1"/>
  <c r="Q4440" i="1" s="1"/>
  <c r="P4441" i="1" a="1"/>
  <c r="P4441" i="1"/>
  <c r="Q4441" i="1" s="1"/>
  <c r="P4442" i="1" a="1"/>
  <c r="P4442" i="1"/>
  <c r="Q4442" i="1" s="1"/>
  <c r="P4443" i="1" a="1"/>
  <c r="P4443" i="1"/>
  <c r="Q4443" i="1" s="1"/>
  <c r="P4444" i="1" a="1"/>
  <c r="P4444" i="1"/>
  <c r="Q4444" i="1" s="1"/>
  <c r="P4445" i="1" a="1"/>
  <c r="P4445" i="1"/>
  <c r="Q4445" i="1" s="1"/>
  <c r="P4446" i="1" a="1"/>
  <c r="P4446" i="1"/>
  <c r="Q4446" i="1" s="1"/>
  <c r="P4447" i="1" a="1"/>
  <c r="P4447" i="1"/>
  <c r="Q4447" i="1" s="1"/>
  <c r="P4448" i="1" a="1"/>
  <c r="P4448" i="1"/>
  <c r="Q4448" i="1" s="1"/>
  <c r="P4449" i="1" a="1"/>
  <c r="P4449" i="1"/>
  <c r="Q4449" i="1" s="1"/>
  <c r="P4450" i="1" a="1"/>
  <c r="P4450" i="1"/>
  <c r="Q4450" i="1" s="1"/>
  <c r="P4451" i="1" a="1"/>
  <c r="P4451" i="1"/>
  <c r="Q4451" i="1" s="1"/>
  <c r="P4452" i="1" a="1"/>
  <c r="P4452" i="1"/>
  <c r="Q4452" i="1" s="1"/>
  <c r="P4453" i="1" a="1"/>
  <c r="P4453" i="1"/>
  <c r="Q4453" i="1" s="1"/>
  <c r="P4454" i="1" a="1"/>
  <c r="P4454" i="1"/>
  <c r="Q4454" i="1" s="1"/>
  <c r="P4455" i="1" a="1"/>
  <c r="P4455" i="1"/>
  <c r="Q4455" i="1" s="1"/>
  <c r="P4456" i="1" a="1"/>
  <c r="P4456" i="1"/>
  <c r="Q4456" i="1" s="1"/>
  <c r="P4457" i="1" a="1"/>
  <c r="P4457" i="1"/>
  <c r="Q4457" i="1" s="1"/>
  <c r="P4458" i="1" a="1"/>
  <c r="P4458" i="1"/>
  <c r="Q4458" i="1" s="1"/>
  <c r="P4459" i="1" a="1"/>
  <c r="P4459" i="1"/>
  <c r="Q4459" i="1" s="1"/>
  <c r="P4460" i="1" a="1"/>
  <c r="P4460" i="1"/>
  <c r="Q4460" i="1" s="1"/>
  <c r="P4461" i="1" a="1"/>
  <c r="P4461" i="1"/>
  <c r="Q4461" i="1" s="1"/>
  <c r="P4462" i="1" a="1"/>
  <c r="P4462" i="1"/>
  <c r="Q4462" i="1" s="1"/>
  <c r="P4463" i="1" a="1"/>
  <c r="P4463" i="1"/>
  <c r="Q4463" i="1" s="1"/>
  <c r="P4464" i="1" a="1"/>
  <c r="P4464" i="1"/>
  <c r="Q4464" i="1" s="1"/>
  <c r="P4465" i="1" a="1"/>
  <c r="P4465" i="1"/>
  <c r="Q4465" i="1" s="1"/>
  <c r="P4466" i="1" a="1"/>
  <c r="P4466" i="1"/>
  <c r="Q4466" i="1" s="1"/>
  <c r="P4467" i="1" a="1"/>
  <c r="P4467" i="1"/>
  <c r="Q4467" i="1" s="1"/>
  <c r="P4468" i="1" a="1"/>
  <c r="P4468" i="1"/>
  <c r="Q4468" i="1" s="1"/>
  <c r="P4469" i="1" a="1"/>
  <c r="P4469" i="1"/>
  <c r="Q4469" i="1" s="1"/>
  <c r="P4470" i="1" a="1"/>
  <c r="P4470" i="1"/>
  <c r="Q4470" i="1" s="1"/>
  <c r="P4471" i="1" a="1"/>
  <c r="P4471" i="1"/>
  <c r="Q4471" i="1" s="1"/>
  <c r="P4472" i="1" a="1"/>
  <c r="P4472" i="1"/>
  <c r="Q4472" i="1" s="1"/>
  <c r="P4473" i="1" a="1"/>
  <c r="P4473" i="1"/>
  <c r="Q4473" i="1" s="1"/>
  <c r="P4474" i="1" a="1"/>
  <c r="P4474" i="1"/>
  <c r="Q4474" i="1" s="1"/>
  <c r="P4475" i="1" a="1"/>
  <c r="P4475" i="1"/>
  <c r="Q4475" i="1" s="1"/>
  <c r="P4476" i="1" a="1"/>
  <c r="P4476" i="1"/>
  <c r="Q4476" i="1" s="1"/>
  <c r="P4477" i="1" a="1"/>
  <c r="P4477" i="1"/>
  <c r="Q4477" i="1" s="1"/>
  <c r="P4478" i="1" a="1"/>
  <c r="P4478" i="1"/>
  <c r="Q4478" i="1" s="1"/>
  <c r="P4479" i="1" a="1"/>
  <c r="P4479" i="1"/>
  <c r="Q4479" i="1" s="1"/>
  <c r="P4480" i="1" a="1"/>
  <c r="P4480" i="1"/>
  <c r="Q4480" i="1" s="1"/>
  <c r="P4481" i="1" a="1"/>
  <c r="P4481" i="1"/>
  <c r="Q4481" i="1" s="1"/>
  <c r="P4482" i="1" a="1"/>
  <c r="P4482" i="1"/>
  <c r="Q4482" i="1" s="1"/>
  <c r="P4483" i="1" a="1"/>
  <c r="P4483" i="1"/>
  <c r="Q4483" i="1" s="1"/>
  <c r="P4484" i="1" a="1"/>
  <c r="P4484" i="1"/>
  <c r="Q4484" i="1" s="1"/>
  <c r="P4485" i="1" a="1"/>
  <c r="P4485" i="1"/>
  <c r="Q4485" i="1" s="1"/>
  <c r="P4486" i="1" a="1"/>
  <c r="P4486" i="1"/>
  <c r="Q4486" i="1" s="1"/>
  <c r="P4487" i="1" a="1"/>
  <c r="P4487" i="1"/>
  <c r="Q4487" i="1" s="1"/>
  <c r="P4488" i="1" a="1"/>
  <c r="P4488" i="1"/>
  <c r="Q4488" i="1" s="1"/>
  <c r="P4489" i="1" a="1"/>
  <c r="P4489" i="1"/>
  <c r="Q4489" i="1" s="1"/>
  <c r="P4490" i="1" a="1"/>
  <c r="P4490" i="1"/>
  <c r="Q4490" i="1" s="1"/>
  <c r="P4491" i="1" a="1"/>
  <c r="P4491" i="1"/>
  <c r="Q4491" i="1" s="1"/>
  <c r="P4492" i="1" a="1"/>
  <c r="P4492" i="1"/>
  <c r="Q4492" i="1" s="1"/>
  <c r="P4493" i="1" a="1"/>
  <c r="P4493" i="1"/>
  <c r="Q4493" i="1" s="1"/>
  <c r="P4494" i="1" a="1"/>
  <c r="P4494" i="1"/>
  <c r="Q4494" i="1" s="1"/>
  <c r="P4495" i="1" a="1"/>
  <c r="P4495" i="1"/>
  <c r="Q4495" i="1" s="1"/>
  <c r="P4496" i="1" a="1"/>
  <c r="P4496" i="1"/>
  <c r="Q4496" i="1" s="1"/>
  <c r="P4497" i="1" a="1"/>
  <c r="P4497" i="1"/>
  <c r="Q4497" i="1" s="1"/>
  <c r="P4498" i="1" a="1"/>
  <c r="P4498" i="1"/>
  <c r="Q4498" i="1" s="1"/>
  <c r="P4499" i="1" a="1"/>
  <c r="P4499" i="1"/>
  <c r="Q4499" i="1" s="1"/>
  <c r="P4500" i="1" a="1"/>
  <c r="P4500" i="1"/>
  <c r="Q4500" i="1" s="1"/>
  <c r="P4501" i="1" a="1"/>
  <c r="P4501" i="1"/>
  <c r="Q4501" i="1" s="1"/>
  <c r="P4502" i="1" a="1"/>
  <c r="P4502" i="1"/>
  <c r="Q4502" i="1" s="1"/>
  <c r="P4503" i="1" a="1"/>
  <c r="P4503" i="1"/>
  <c r="Q4503" i="1" s="1"/>
  <c r="P4504" i="1" a="1"/>
  <c r="P4504" i="1"/>
  <c r="Q4504" i="1" s="1"/>
  <c r="P4505" i="1" a="1"/>
  <c r="P4505" i="1"/>
  <c r="Q4505" i="1" s="1"/>
  <c r="P4506" i="1" a="1"/>
  <c r="P4506" i="1"/>
  <c r="Q4506" i="1" s="1"/>
  <c r="P4507" i="1" a="1"/>
  <c r="P4507" i="1"/>
  <c r="Q4507" i="1" s="1"/>
  <c r="P4508" i="1" a="1"/>
  <c r="P4508" i="1"/>
  <c r="Q4508" i="1" s="1"/>
  <c r="P4509" i="1" a="1"/>
  <c r="P4509" i="1"/>
  <c r="Q4509" i="1" s="1"/>
  <c r="P4510" i="1" a="1"/>
  <c r="P4510" i="1"/>
  <c r="Q4510" i="1" s="1"/>
  <c r="P4511" i="1" a="1"/>
  <c r="P4511" i="1"/>
  <c r="Q4511" i="1" s="1"/>
  <c r="P4512" i="1" a="1"/>
  <c r="P4512" i="1"/>
  <c r="Q4512" i="1" s="1"/>
  <c r="P4513" i="1" a="1"/>
  <c r="P4513" i="1"/>
  <c r="Q4513" i="1" s="1"/>
  <c r="P4514" i="1" a="1"/>
  <c r="P4514" i="1"/>
  <c r="Q4514" i="1" s="1"/>
  <c r="P4515" i="1" a="1"/>
  <c r="P4515" i="1"/>
  <c r="Q4515" i="1" s="1"/>
  <c r="P4516" i="1" a="1"/>
  <c r="P4516" i="1"/>
  <c r="Q4516" i="1" s="1"/>
  <c r="P4517" i="1" a="1"/>
  <c r="P4517" i="1"/>
  <c r="Q4517" i="1" s="1"/>
  <c r="P4518" i="1" a="1"/>
  <c r="P4518" i="1"/>
  <c r="Q4518" i="1" s="1"/>
  <c r="P4519" i="1" a="1"/>
  <c r="P4519" i="1"/>
  <c r="Q4519" i="1" s="1"/>
  <c r="P4520" i="1" a="1"/>
  <c r="P4520" i="1"/>
  <c r="Q4520" i="1" s="1"/>
  <c r="P4521" i="1" a="1"/>
  <c r="P4521" i="1"/>
  <c r="Q4521" i="1" s="1"/>
  <c r="P4522" i="1" a="1"/>
  <c r="P4522" i="1"/>
  <c r="Q4522" i="1" s="1"/>
  <c r="P4523" i="1" a="1"/>
  <c r="P4523" i="1"/>
  <c r="Q4523" i="1" s="1"/>
  <c r="P4524" i="1" a="1"/>
  <c r="P4524" i="1"/>
  <c r="Q4524" i="1" s="1"/>
  <c r="P4525" i="1" a="1"/>
  <c r="P4525" i="1"/>
  <c r="Q4525" i="1" s="1"/>
  <c r="P4526" i="1" a="1"/>
  <c r="P4526" i="1"/>
  <c r="Q4526" i="1" s="1"/>
  <c r="P4527" i="1" a="1"/>
  <c r="P4527" i="1"/>
  <c r="Q4527" i="1" s="1"/>
  <c r="P4528" i="1" a="1"/>
  <c r="P4528" i="1"/>
  <c r="Q4528" i="1" s="1"/>
  <c r="P4529" i="1" a="1"/>
  <c r="P4529" i="1"/>
  <c r="Q4529" i="1" s="1"/>
  <c r="P4530" i="1" a="1"/>
  <c r="P4530" i="1"/>
  <c r="Q4530" i="1" s="1"/>
  <c r="P4531" i="1" a="1"/>
  <c r="P4531" i="1"/>
  <c r="Q4531" i="1" s="1"/>
  <c r="P4532" i="1" a="1"/>
  <c r="P4532" i="1"/>
  <c r="Q4532" i="1" s="1"/>
  <c r="P4533" i="1" a="1"/>
  <c r="P4533" i="1"/>
  <c r="Q4533" i="1" s="1"/>
  <c r="P4534" i="1" a="1"/>
  <c r="P4534" i="1"/>
  <c r="Q4534" i="1" s="1"/>
  <c r="P4535" i="1" a="1"/>
  <c r="P4535" i="1"/>
  <c r="Q4535" i="1" s="1"/>
  <c r="P4536" i="1" a="1"/>
  <c r="P4536" i="1"/>
  <c r="Q4536" i="1" s="1"/>
  <c r="P4537" i="1" a="1"/>
  <c r="P4537" i="1"/>
  <c r="Q4537" i="1" s="1"/>
  <c r="P4538" i="1" a="1"/>
  <c r="P4538" i="1"/>
  <c r="Q4538" i="1" s="1"/>
  <c r="P4539" i="1" a="1"/>
  <c r="P4539" i="1"/>
  <c r="Q4539" i="1" s="1"/>
  <c r="P4540" i="1" a="1"/>
  <c r="P4540" i="1"/>
  <c r="Q4540" i="1" s="1"/>
  <c r="P4541" i="1" a="1"/>
  <c r="P4541" i="1"/>
  <c r="Q4541" i="1" s="1"/>
  <c r="P4542" i="1" a="1"/>
  <c r="P4542" i="1"/>
  <c r="Q4542" i="1" s="1"/>
  <c r="P4543" i="1" a="1"/>
  <c r="P4543" i="1"/>
  <c r="Q4543" i="1" s="1"/>
  <c r="P4544" i="1" a="1"/>
  <c r="P4544" i="1"/>
  <c r="Q4544" i="1" s="1"/>
  <c r="P4545" i="1" a="1"/>
  <c r="P4545" i="1"/>
  <c r="Q4545" i="1" s="1"/>
  <c r="P4546" i="1" a="1"/>
  <c r="P4546" i="1"/>
  <c r="Q4546" i="1" s="1"/>
  <c r="P4547" i="1" a="1"/>
  <c r="P4547" i="1"/>
  <c r="Q4547" i="1" s="1"/>
  <c r="P4548" i="1" a="1"/>
  <c r="P4548" i="1"/>
  <c r="Q4548" i="1" s="1"/>
  <c r="P4549" i="1" a="1"/>
  <c r="P4549" i="1"/>
  <c r="Q4549" i="1" s="1"/>
  <c r="P4550" i="1" a="1"/>
  <c r="P4550" i="1"/>
  <c r="Q4550" i="1" s="1"/>
  <c r="P4551" i="1" a="1"/>
  <c r="P4551" i="1"/>
  <c r="Q4551" i="1" s="1"/>
  <c r="P4552" i="1" a="1"/>
  <c r="P4552" i="1"/>
  <c r="Q4552" i="1" s="1"/>
  <c r="P4553" i="1" a="1"/>
  <c r="P4553" i="1"/>
  <c r="Q4553" i="1" s="1"/>
  <c r="P4554" i="1" a="1"/>
  <c r="P4554" i="1"/>
  <c r="Q4554" i="1" s="1"/>
  <c r="P4555" i="1" a="1"/>
  <c r="P4555" i="1"/>
  <c r="Q4555" i="1" s="1"/>
  <c r="P4556" i="1" a="1"/>
  <c r="P4556" i="1"/>
  <c r="Q4556" i="1" s="1"/>
  <c r="P4557" i="1" a="1"/>
  <c r="P4557" i="1"/>
  <c r="Q4557" i="1" s="1"/>
  <c r="P4558" i="1" a="1"/>
  <c r="P4558" i="1"/>
  <c r="Q4558" i="1" s="1"/>
  <c r="P4559" i="1" a="1"/>
  <c r="P4559" i="1"/>
  <c r="Q4559" i="1" s="1"/>
  <c r="P4560" i="1" a="1"/>
  <c r="P4560" i="1"/>
  <c r="Q4560" i="1" s="1"/>
  <c r="P4561" i="1" a="1"/>
  <c r="P4561" i="1"/>
  <c r="Q4561" i="1" s="1"/>
  <c r="P4562" i="1" a="1"/>
  <c r="P4562" i="1"/>
  <c r="Q4562" i="1" s="1"/>
  <c r="P4563" i="1" a="1"/>
  <c r="P4563" i="1"/>
  <c r="Q4563" i="1" s="1"/>
  <c r="P4564" i="1" a="1"/>
  <c r="P4564" i="1"/>
  <c r="Q4564" i="1" s="1"/>
  <c r="P4565" i="1" a="1"/>
  <c r="P4565" i="1"/>
  <c r="Q4565" i="1" s="1"/>
  <c r="P4566" i="1" a="1"/>
  <c r="P4566" i="1"/>
  <c r="Q4566" i="1" s="1"/>
  <c r="P4567" i="1" a="1"/>
  <c r="P4567" i="1"/>
  <c r="Q4567" i="1" s="1"/>
  <c r="P4568" i="1" a="1"/>
  <c r="P4568" i="1"/>
  <c r="Q4568" i="1" s="1"/>
  <c r="P4569" i="1" a="1"/>
  <c r="P4569" i="1"/>
  <c r="Q4569" i="1" s="1"/>
  <c r="P4570" i="1" a="1"/>
  <c r="P4570" i="1"/>
  <c r="Q4570" i="1" s="1"/>
  <c r="P4571" i="1" a="1"/>
  <c r="P4571" i="1"/>
  <c r="Q4571" i="1" s="1"/>
  <c r="P4572" i="1" a="1"/>
  <c r="P4572" i="1"/>
  <c r="Q4572" i="1" s="1"/>
  <c r="P4573" i="1" a="1"/>
  <c r="P4573" i="1"/>
  <c r="Q4573" i="1" s="1"/>
  <c r="P4574" i="1" a="1"/>
  <c r="P4574" i="1"/>
  <c r="Q4574" i="1" s="1"/>
  <c r="P4575" i="1" a="1"/>
  <c r="P4575" i="1"/>
  <c r="Q4575" i="1" s="1"/>
  <c r="P4576" i="1" a="1"/>
  <c r="P4576" i="1"/>
  <c r="Q4576" i="1" s="1"/>
  <c r="P4577" i="1" a="1"/>
  <c r="P4577" i="1"/>
  <c r="Q4577" i="1" s="1"/>
  <c r="P4578" i="1" a="1"/>
  <c r="P4578" i="1"/>
  <c r="Q4578" i="1" s="1"/>
  <c r="P4579" i="1" a="1"/>
  <c r="P4579" i="1"/>
  <c r="Q4579" i="1" s="1"/>
  <c r="P4580" i="1" a="1"/>
  <c r="P4580" i="1"/>
  <c r="Q4580" i="1" s="1"/>
  <c r="P4581" i="1" a="1"/>
  <c r="P4581" i="1"/>
  <c r="Q4581" i="1" s="1"/>
  <c r="P4582" i="1" a="1"/>
  <c r="P4582" i="1"/>
  <c r="Q4582" i="1" s="1"/>
  <c r="P4583" i="1" a="1"/>
  <c r="P4583" i="1"/>
  <c r="Q4583" i="1" s="1"/>
  <c r="P4584" i="1" a="1"/>
  <c r="P4584" i="1"/>
  <c r="Q4584" i="1" s="1"/>
  <c r="P4585" i="1" a="1"/>
  <c r="P4585" i="1"/>
  <c r="Q4585" i="1" s="1"/>
  <c r="P4586" i="1" a="1"/>
  <c r="P4586" i="1"/>
  <c r="Q4586" i="1" s="1"/>
  <c r="P4587" i="1" a="1"/>
  <c r="P4587" i="1"/>
  <c r="Q4587" i="1" s="1"/>
  <c r="P4588" i="1" a="1"/>
  <c r="P4588" i="1"/>
  <c r="Q4588" i="1" s="1"/>
  <c r="P4589" i="1" a="1"/>
  <c r="P4589" i="1"/>
  <c r="Q4589" i="1" s="1"/>
  <c r="P4590" i="1" a="1"/>
  <c r="P4590" i="1"/>
  <c r="Q4590" i="1" s="1"/>
  <c r="P4591" i="1" a="1"/>
  <c r="P4591" i="1"/>
  <c r="Q4591" i="1" s="1"/>
  <c r="P4592" i="1" a="1"/>
  <c r="P4592" i="1"/>
  <c r="Q4592" i="1" s="1"/>
  <c r="P4593" i="1" a="1"/>
  <c r="P4593" i="1"/>
  <c r="Q4593" i="1" s="1"/>
  <c r="P4594" i="1" a="1"/>
  <c r="P4594" i="1"/>
  <c r="Q4594" i="1" s="1"/>
  <c r="P4595" i="1" a="1"/>
  <c r="P4595" i="1"/>
  <c r="Q4595" i="1" s="1"/>
  <c r="P4596" i="1" a="1"/>
  <c r="P4596" i="1"/>
  <c r="Q4596" i="1" s="1"/>
  <c r="P4597" i="1" a="1"/>
  <c r="P4597" i="1"/>
  <c r="Q4597" i="1" s="1"/>
  <c r="P4598" i="1" a="1"/>
  <c r="P4598" i="1"/>
  <c r="Q4598" i="1" s="1"/>
  <c r="P4599" i="1" a="1"/>
  <c r="P4599" i="1"/>
  <c r="Q4599" i="1" s="1"/>
  <c r="P4600" i="1" a="1"/>
  <c r="P4600" i="1"/>
  <c r="Q4600" i="1" s="1"/>
  <c r="P4601" i="1" a="1"/>
  <c r="P4601" i="1"/>
  <c r="Q4601" i="1" s="1"/>
  <c r="P4602" i="1" a="1"/>
  <c r="P4602" i="1"/>
  <c r="Q4602" i="1" s="1"/>
  <c r="P4603" i="1" a="1"/>
  <c r="P4603" i="1"/>
  <c r="Q4603" i="1" s="1"/>
  <c r="P4604" i="1" a="1"/>
  <c r="P4604" i="1"/>
  <c r="Q4604" i="1" s="1"/>
  <c r="P4605" i="1" a="1"/>
  <c r="P4605" i="1"/>
  <c r="Q4605" i="1" s="1"/>
  <c r="P4606" i="1" a="1"/>
  <c r="P4606" i="1"/>
  <c r="Q4606" i="1" s="1"/>
  <c r="P4607" i="1" a="1"/>
  <c r="P4607" i="1"/>
  <c r="Q4607" i="1" s="1"/>
  <c r="P4608" i="1" a="1"/>
  <c r="P4608" i="1"/>
  <c r="Q4608" i="1" s="1"/>
  <c r="P4609" i="1" a="1"/>
  <c r="P4609" i="1"/>
  <c r="Q4609" i="1" s="1"/>
  <c r="P4610" i="1" a="1"/>
  <c r="P4610" i="1"/>
  <c r="Q4610" i="1" s="1"/>
  <c r="P4611" i="1" a="1"/>
  <c r="P4611" i="1"/>
  <c r="Q4611" i="1" s="1"/>
  <c r="P4612" i="1" a="1"/>
  <c r="P4612" i="1"/>
  <c r="Q4612" i="1" s="1"/>
  <c r="P4613" i="1" a="1"/>
  <c r="P4613" i="1"/>
  <c r="Q4613" i="1" s="1"/>
  <c r="P4614" i="1" a="1"/>
  <c r="P4614" i="1"/>
  <c r="Q4614" i="1" s="1"/>
  <c r="P4615" i="1" a="1"/>
  <c r="P4615" i="1"/>
  <c r="Q4615" i="1" s="1"/>
  <c r="P4616" i="1" a="1"/>
  <c r="P4616" i="1"/>
  <c r="Q4616" i="1" s="1"/>
  <c r="P4617" i="1" a="1"/>
  <c r="P4617" i="1"/>
  <c r="Q4617" i="1" s="1"/>
  <c r="P4618" i="1" a="1"/>
  <c r="P4618" i="1"/>
  <c r="Q4618" i="1" s="1"/>
  <c r="P4619" i="1" a="1"/>
  <c r="P4619" i="1"/>
  <c r="Q4619" i="1" s="1"/>
  <c r="P4620" i="1" a="1"/>
  <c r="P4620" i="1"/>
  <c r="Q4620" i="1" s="1"/>
  <c r="P4621" i="1" a="1"/>
  <c r="P4621" i="1"/>
  <c r="Q4621" i="1" s="1"/>
  <c r="P4622" i="1" a="1"/>
  <c r="P4622" i="1"/>
  <c r="Q4622" i="1" s="1"/>
  <c r="P4623" i="1" a="1"/>
  <c r="P4623" i="1"/>
  <c r="Q4623" i="1" s="1"/>
  <c r="P4624" i="1" a="1"/>
  <c r="P4624" i="1"/>
  <c r="Q4624" i="1" s="1"/>
  <c r="P4625" i="1" a="1"/>
  <c r="P4625" i="1"/>
  <c r="Q4625" i="1" s="1"/>
  <c r="P4626" i="1" a="1"/>
  <c r="P4626" i="1"/>
  <c r="Q4626" i="1" s="1"/>
  <c r="P4627" i="1" a="1"/>
  <c r="P4627" i="1"/>
  <c r="Q4627" i="1" s="1"/>
  <c r="P4628" i="1" a="1"/>
  <c r="P4628" i="1"/>
  <c r="Q4628" i="1" s="1"/>
  <c r="P4629" i="1" a="1"/>
  <c r="P4629" i="1"/>
  <c r="Q4629" i="1" s="1"/>
  <c r="P4630" i="1" a="1"/>
  <c r="P4630" i="1"/>
  <c r="Q4630" i="1" s="1"/>
  <c r="P4631" i="1" a="1"/>
  <c r="P4631" i="1"/>
  <c r="Q4631" i="1" s="1"/>
  <c r="P4632" i="1" a="1"/>
  <c r="P4632" i="1"/>
  <c r="Q4632" i="1" s="1"/>
  <c r="P4633" i="1" a="1"/>
  <c r="P4633" i="1"/>
  <c r="Q4633" i="1" s="1"/>
  <c r="P4634" i="1" a="1"/>
  <c r="P4634" i="1"/>
  <c r="Q4634" i="1" s="1"/>
  <c r="P4635" i="1" a="1"/>
  <c r="P4635" i="1"/>
  <c r="Q4635" i="1" s="1"/>
  <c r="P4636" i="1" a="1"/>
  <c r="P4636" i="1"/>
  <c r="Q4636" i="1" s="1"/>
  <c r="P4637" i="1" a="1"/>
  <c r="P4637" i="1"/>
  <c r="Q4637" i="1" s="1"/>
  <c r="P4638" i="1" a="1"/>
  <c r="P4638" i="1"/>
  <c r="Q4638" i="1" s="1"/>
  <c r="P4639" i="1" a="1"/>
  <c r="P4639" i="1"/>
  <c r="Q4639" i="1" s="1"/>
  <c r="P4640" i="1" a="1"/>
  <c r="P4640" i="1"/>
  <c r="Q4640" i="1" s="1"/>
  <c r="P4641" i="1" a="1"/>
  <c r="P4641" i="1"/>
  <c r="Q4641" i="1" s="1"/>
  <c r="P4642" i="1" a="1"/>
  <c r="P4642" i="1"/>
  <c r="Q4642" i="1" s="1"/>
  <c r="P4643" i="1" a="1"/>
  <c r="P4643" i="1"/>
  <c r="Q4643" i="1" s="1"/>
  <c r="P4644" i="1" a="1"/>
  <c r="P4644" i="1"/>
  <c r="Q4644" i="1" s="1"/>
  <c r="P4645" i="1" a="1"/>
  <c r="P4645" i="1"/>
  <c r="Q4645" i="1" s="1"/>
  <c r="P4646" i="1" a="1"/>
  <c r="P4646" i="1"/>
  <c r="Q4646" i="1" s="1"/>
  <c r="P4647" i="1" a="1"/>
  <c r="P4647" i="1"/>
  <c r="Q4647" i="1" s="1"/>
  <c r="P4648" i="1" a="1"/>
  <c r="P4648" i="1"/>
  <c r="Q4648" i="1" s="1"/>
  <c r="P4649" i="1" a="1"/>
  <c r="P4649" i="1"/>
  <c r="Q4649" i="1" s="1"/>
  <c r="P4650" i="1" a="1"/>
  <c r="P4650" i="1"/>
  <c r="Q4650" i="1" s="1"/>
  <c r="P4651" i="1" a="1"/>
  <c r="P4651" i="1"/>
  <c r="Q4651" i="1" s="1"/>
  <c r="P4652" i="1" a="1"/>
  <c r="P4652" i="1"/>
  <c r="Q4652" i="1" s="1"/>
  <c r="P4653" i="1" a="1"/>
  <c r="P4653" i="1"/>
  <c r="Q4653" i="1" s="1"/>
  <c r="P4654" i="1" a="1"/>
  <c r="P4654" i="1"/>
  <c r="Q4654" i="1" s="1"/>
  <c r="P4655" i="1" a="1"/>
  <c r="P4655" i="1"/>
  <c r="Q4655" i="1" s="1"/>
  <c r="P4656" i="1" a="1"/>
  <c r="P4656" i="1"/>
  <c r="Q4656" i="1" s="1"/>
  <c r="P4657" i="1" a="1"/>
  <c r="P4657" i="1"/>
  <c r="Q4657" i="1" s="1"/>
  <c r="P4658" i="1" a="1"/>
  <c r="P4658" i="1"/>
  <c r="Q4658" i="1" s="1"/>
  <c r="P4659" i="1" a="1"/>
  <c r="P4659" i="1"/>
  <c r="Q4659" i="1" s="1"/>
  <c r="P4660" i="1" a="1"/>
  <c r="P4660" i="1"/>
  <c r="Q4660" i="1" s="1"/>
  <c r="P4661" i="1" a="1"/>
  <c r="P4661" i="1"/>
  <c r="Q4661" i="1" s="1"/>
  <c r="P4662" i="1" a="1"/>
  <c r="P4662" i="1"/>
  <c r="Q4662" i="1" s="1"/>
  <c r="P4663" i="1" a="1"/>
  <c r="P4663" i="1"/>
  <c r="Q4663" i="1" s="1"/>
  <c r="P4664" i="1" a="1"/>
  <c r="P4664" i="1"/>
  <c r="Q4664" i="1" s="1"/>
  <c r="P4665" i="1" a="1"/>
  <c r="P4665" i="1"/>
  <c r="Q4665" i="1" s="1"/>
  <c r="P4666" i="1" a="1"/>
  <c r="P4666" i="1"/>
  <c r="Q4666" i="1" s="1"/>
  <c r="P4667" i="1" a="1"/>
  <c r="P4667" i="1"/>
  <c r="Q4667" i="1" s="1"/>
  <c r="P4668" i="1" a="1"/>
  <c r="P4668" i="1"/>
  <c r="Q4668" i="1" s="1"/>
  <c r="P4669" i="1" a="1"/>
  <c r="P4669" i="1"/>
  <c r="Q4669" i="1" s="1"/>
  <c r="P4670" i="1" a="1"/>
  <c r="P4670" i="1"/>
  <c r="Q4670" i="1" s="1"/>
  <c r="P4671" i="1" a="1"/>
  <c r="P4671" i="1"/>
  <c r="Q4671" i="1" s="1"/>
  <c r="P4672" i="1" a="1"/>
  <c r="P4672" i="1"/>
  <c r="Q4672" i="1" s="1"/>
  <c r="P4673" i="1" a="1"/>
  <c r="P4673" i="1"/>
  <c r="Q4673" i="1" s="1"/>
  <c r="P4674" i="1" a="1"/>
  <c r="P4674" i="1"/>
  <c r="Q4674" i="1" s="1"/>
  <c r="P4675" i="1" a="1"/>
  <c r="P4675" i="1"/>
  <c r="Q4675" i="1" s="1"/>
  <c r="P4676" i="1" a="1"/>
  <c r="P4676" i="1"/>
  <c r="Q4676" i="1" s="1"/>
  <c r="P4677" i="1" a="1"/>
  <c r="P4677" i="1"/>
  <c r="Q4677" i="1" s="1"/>
  <c r="P4678" i="1" a="1"/>
  <c r="P4678" i="1"/>
  <c r="Q4678" i="1" s="1"/>
  <c r="P4679" i="1" a="1"/>
  <c r="P4679" i="1"/>
  <c r="Q4679" i="1" s="1"/>
  <c r="P4680" i="1" a="1"/>
  <c r="P4680" i="1"/>
  <c r="Q4680" i="1" s="1"/>
  <c r="P4681" i="1" a="1"/>
  <c r="P4681" i="1"/>
  <c r="Q4681" i="1" s="1"/>
  <c r="P4682" i="1" a="1"/>
  <c r="P4682" i="1"/>
  <c r="Q4682" i="1" s="1"/>
  <c r="P4683" i="1" a="1"/>
  <c r="P4683" i="1"/>
  <c r="Q4683" i="1" s="1"/>
  <c r="P4684" i="1" a="1"/>
  <c r="P4684" i="1"/>
  <c r="Q4684" i="1" s="1"/>
  <c r="P4685" i="1" a="1"/>
  <c r="P4685" i="1"/>
  <c r="Q4685" i="1" s="1"/>
  <c r="P4686" i="1" a="1"/>
  <c r="P4686" i="1"/>
  <c r="Q4686" i="1" s="1"/>
  <c r="P4687" i="1" a="1"/>
  <c r="P4687" i="1"/>
  <c r="Q4687" i="1" s="1"/>
  <c r="P4688" i="1" a="1"/>
  <c r="P4688" i="1"/>
  <c r="Q4688" i="1" s="1"/>
  <c r="P4689" i="1" a="1"/>
  <c r="P4689" i="1"/>
  <c r="Q4689" i="1" s="1"/>
  <c r="P4690" i="1" a="1"/>
  <c r="P4690" i="1"/>
  <c r="Q4690" i="1" s="1"/>
  <c r="P4691" i="1" a="1"/>
  <c r="P4691" i="1"/>
  <c r="Q4691" i="1" s="1"/>
  <c r="P4692" i="1" a="1"/>
  <c r="P4692" i="1"/>
  <c r="Q4692" i="1" s="1"/>
  <c r="P4693" i="1" a="1"/>
  <c r="P4693" i="1"/>
  <c r="Q4693" i="1" s="1"/>
  <c r="P4694" i="1" a="1"/>
  <c r="P4694" i="1"/>
  <c r="Q4694" i="1" s="1"/>
  <c r="P4695" i="1" a="1"/>
  <c r="P4695" i="1"/>
  <c r="Q4695" i="1" s="1"/>
  <c r="P4696" i="1" a="1"/>
  <c r="P4696" i="1"/>
  <c r="Q4696" i="1" s="1"/>
  <c r="P4697" i="1" a="1"/>
  <c r="P4697" i="1"/>
  <c r="Q4697" i="1" s="1"/>
  <c r="P4698" i="1" a="1"/>
  <c r="P4698" i="1"/>
  <c r="Q4698" i="1" s="1"/>
  <c r="P4699" i="1" a="1"/>
  <c r="P4699" i="1"/>
  <c r="Q4699" i="1" s="1"/>
  <c r="P4700" i="1" a="1"/>
  <c r="P4700" i="1"/>
  <c r="Q4700" i="1" s="1"/>
  <c r="P4701" i="1" a="1"/>
  <c r="P4701" i="1"/>
  <c r="Q4701" i="1" s="1"/>
  <c r="P4702" i="1" a="1"/>
  <c r="P4702" i="1"/>
  <c r="Q4702" i="1" s="1"/>
  <c r="P4703" i="1" a="1"/>
  <c r="P4703" i="1"/>
  <c r="Q4703" i="1" s="1"/>
  <c r="P4704" i="1" a="1"/>
  <c r="P4704" i="1"/>
  <c r="Q4704" i="1" s="1"/>
  <c r="P4705" i="1" a="1"/>
  <c r="P4705" i="1"/>
  <c r="Q4705" i="1" s="1"/>
  <c r="P4706" i="1" a="1"/>
  <c r="P4706" i="1"/>
  <c r="Q4706" i="1" s="1"/>
  <c r="P4707" i="1" a="1"/>
  <c r="P4707" i="1"/>
  <c r="Q4707" i="1" s="1"/>
  <c r="P4708" i="1" a="1"/>
  <c r="P4708" i="1"/>
  <c r="Q4708" i="1" s="1"/>
  <c r="P4709" i="1" a="1"/>
  <c r="P4709" i="1"/>
  <c r="Q4709" i="1" s="1"/>
  <c r="P4710" i="1" a="1"/>
  <c r="P4710" i="1"/>
  <c r="Q4710" i="1" s="1"/>
  <c r="P4711" i="1" a="1"/>
  <c r="P4711" i="1"/>
  <c r="Q4711" i="1" s="1"/>
  <c r="P4712" i="1" a="1"/>
  <c r="P4712" i="1"/>
  <c r="Q4712" i="1" s="1"/>
  <c r="P4713" i="1" a="1"/>
  <c r="P4713" i="1"/>
  <c r="Q4713" i="1" s="1"/>
  <c r="P4714" i="1" a="1"/>
  <c r="P4714" i="1"/>
  <c r="Q4714" i="1" s="1"/>
  <c r="P4715" i="1" a="1"/>
  <c r="P4715" i="1"/>
  <c r="Q4715" i="1" s="1"/>
  <c r="P4716" i="1" a="1"/>
  <c r="P4716" i="1"/>
  <c r="Q4716" i="1" s="1"/>
  <c r="P4717" i="1" a="1"/>
  <c r="P4717" i="1"/>
  <c r="Q4717" i="1" s="1"/>
  <c r="P4718" i="1" a="1"/>
  <c r="P4718" i="1"/>
  <c r="Q4718" i="1" s="1"/>
  <c r="P4719" i="1" a="1"/>
  <c r="P4719" i="1"/>
  <c r="Q4719" i="1" s="1"/>
  <c r="P4720" i="1" a="1"/>
  <c r="P4720" i="1"/>
  <c r="Q4720" i="1" s="1"/>
  <c r="P4721" i="1" a="1"/>
  <c r="P4721" i="1"/>
  <c r="Q4721" i="1" s="1"/>
  <c r="P4722" i="1" a="1"/>
  <c r="P4722" i="1"/>
  <c r="Q4722" i="1" s="1"/>
  <c r="P4723" i="1" a="1"/>
  <c r="P4723" i="1"/>
  <c r="Q4723" i="1" s="1"/>
  <c r="P4724" i="1" a="1"/>
  <c r="P4724" i="1"/>
  <c r="Q4724" i="1" s="1"/>
  <c r="P4725" i="1" a="1"/>
  <c r="P4725" i="1"/>
  <c r="Q4725" i="1" s="1"/>
  <c r="P4726" i="1" a="1"/>
  <c r="P4726" i="1"/>
  <c r="Q4726" i="1" s="1"/>
  <c r="P4727" i="1" a="1"/>
  <c r="P4727" i="1"/>
  <c r="Q4727" i="1" s="1"/>
  <c r="P4728" i="1" a="1"/>
  <c r="P4728" i="1"/>
  <c r="Q4728" i="1" s="1"/>
  <c r="P4729" i="1" a="1"/>
  <c r="P4729" i="1"/>
  <c r="Q4729" i="1" s="1"/>
  <c r="P4730" i="1" a="1"/>
  <c r="P4730" i="1"/>
  <c r="Q4730" i="1" s="1"/>
  <c r="P4731" i="1" a="1"/>
  <c r="P4731" i="1"/>
  <c r="Q4731" i="1" s="1"/>
  <c r="P4732" i="1" a="1"/>
  <c r="P4732" i="1"/>
  <c r="Q4732" i="1" s="1"/>
  <c r="P4733" i="1" a="1"/>
  <c r="P4733" i="1"/>
  <c r="Q4733" i="1" s="1"/>
  <c r="P4734" i="1" a="1"/>
  <c r="P4734" i="1"/>
  <c r="Q4734" i="1" s="1"/>
  <c r="P4735" i="1" a="1"/>
  <c r="P4735" i="1"/>
  <c r="Q4735" i="1" s="1"/>
  <c r="P4736" i="1" a="1"/>
  <c r="P4736" i="1"/>
  <c r="Q4736" i="1" s="1"/>
  <c r="P4737" i="1" a="1"/>
  <c r="P4737" i="1"/>
  <c r="Q4737" i="1" s="1"/>
  <c r="P4738" i="1" a="1"/>
  <c r="P4738" i="1"/>
  <c r="Q4738" i="1" s="1"/>
  <c r="P4739" i="1" a="1"/>
  <c r="P4739" i="1"/>
  <c r="Q4739" i="1" s="1"/>
  <c r="P4740" i="1" a="1"/>
  <c r="P4740" i="1"/>
  <c r="Q4740" i="1" s="1"/>
  <c r="P4741" i="1" a="1"/>
  <c r="P4741" i="1"/>
  <c r="Q4741" i="1" s="1"/>
  <c r="P4742" i="1" a="1"/>
  <c r="P4742" i="1"/>
  <c r="Q4742" i="1" s="1"/>
  <c r="P4743" i="1" a="1"/>
  <c r="P4743" i="1"/>
  <c r="Q4743" i="1" s="1"/>
  <c r="P4744" i="1" a="1"/>
  <c r="P4744" i="1"/>
  <c r="Q4744" i="1" s="1"/>
  <c r="P4745" i="1" a="1"/>
  <c r="P4745" i="1"/>
  <c r="Q4745" i="1" s="1"/>
  <c r="P4746" i="1" a="1"/>
  <c r="P4746" i="1"/>
  <c r="Q4746" i="1" s="1"/>
  <c r="P4747" i="1" a="1"/>
  <c r="P4747" i="1"/>
  <c r="Q4747" i="1" s="1"/>
  <c r="P4748" i="1" a="1"/>
  <c r="P4748" i="1"/>
  <c r="Q4748" i="1" s="1"/>
  <c r="P4749" i="1" a="1"/>
  <c r="P4749" i="1"/>
  <c r="Q4749" i="1" s="1"/>
  <c r="P4750" i="1" a="1"/>
  <c r="P4750" i="1"/>
  <c r="Q4750" i="1" s="1"/>
  <c r="P4751" i="1" a="1"/>
  <c r="P4751" i="1"/>
  <c r="Q4751" i="1" s="1"/>
  <c r="P4752" i="1" a="1"/>
  <c r="P4752" i="1"/>
  <c r="Q4752" i="1" s="1"/>
  <c r="P4753" i="1" a="1"/>
  <c r="P4753" i="1"/>
  <c r="Q4753" i="1" s="1"/>
  <c r="P4754" i="1" a="1"/>
  <c r="P4754" i="1"/>
  <c r="Q4754" i="1" s="1"/>
  <c r="P4755" i="1" a="1"/>
  <c r="P4755" i="1"/>
  <c r="Q4755" i="1" s="1"/>
  <c r="P4756" i="1" a="1"/>
  <c r="P4756" i="1"/>
  <c r="Q4756" i="1" s="1"/>
  <c r="P4757" i="1" a="1"/>
  <c r="P4757" i="1"/>
  <c r="Q4757" i="1" s="1"/>
  <c r="P4758" i="1" a="1"/>
  <c r="P4758" i="1"/>
  <c r="Q4758" i="1" s="1"/>
  <c r="P4759" i="1" a="1"/>
  <c r="P4759" i="1"/>
  <c r="Q4759" i="1" s="1"/>
  <c r="P4760" i="1" a="1"/>
  <c r="P4760" i="1"/>
  <c r="Q4760" i="1" s="1"/>
  <c r="P4761" i="1" a="1"/>
  <c r="P4761" i="1"/>
  <c r="Q4761" i="1" s="1"/>
  <c r="P4762" i="1" a="1"/>
  <c r="P4762" i="1"/>
  <c r="Q4762" i="1" s="1"/>
  <c r="P4763" i="1" a="1"/>
  <c r="P4763" i="1"/>
  <c r="Q4763" i="1" s="1"/>
  <c r="P4764" i="1" a="1"/>
  <c r="P4764" i="1"/>
  <c r="Q4764" i="1" s="1"/>
  <c r="P4765" i="1" a="1"/>
  <c r="P4765" i="1"/>
  <c r="Q4765" i="1" s="1"/>
  <c r="P4766" i="1" a="1"/>
  <c r="P4766" i="1"/>
  <c r="Q4766" i="1" s="1"/>
  <c r="P4767" i="1" a="1"/>
  <c r="P4767" i="1"/>
  <c r="Q4767" i="1" s="1"/>
  <c r="P4768" i="1" a="1"/>
  <c r="P4768" i="1"/>
  <c r="Q4768" i="1" s="1"/>
  <c r="P4769" i="1" a="1"/>
  <c r="P4769" i="1"/>
  <c r="Q4769" i="1" s="1"/>
  <c r="P4770" i="1" a="1"/>
  <c r="P4770" i="1"/>
  <c r="Q4770" i="1" s="1"/>
  <c r="P4771" i="1" a="1"/>
  <c r="P4771" i="1"/>
  <c r="Q4771" i="1" s="1"/>
  <c r="P4772" i="1" a="1"/>
  <c r="P4772" i="1"/>
  <c r="Q4772" i="1" s="1"/>
  <c r="P4773" i="1" a="1"/>
  <c r="P4773" i="1"/>
  <c r="Q4773" i="1" s="1"/>
  <c r="P4774" i="1" a="1"/>
  <c r="P4774" i="1"/>
  <c r="Q4774" i="1" s="1"/>
  <c r="P4775" i="1" a="1"/>
  <c r="P4775" i="1"/>
  <c r="Q4775" i="1" s="1"/>
  <c r="P4776" i="1" a="1"/>
  <c r="P4776" i="1"/>
  <c r="Q4776" i="1" s="1"/>
  <c r="P4777" i="1" a="1"/>
  <c r="P4777" i="1"/>
  <c r="Q4777" i="1" s="1"/>
  <c r="P4778" i="1" a="1"/>
  <c r="P4778" i="1"/>
  <c r="Q4778" i="1" s="1"/>
  <c r="P4779" i="1" a="1"/>
  <c r="P4779" i="1"/>
  <c r="Q4779" i="1" s="1"/>
  <c r="P4780" i="1" a="1"/>
  <c r="P4780" i="1"/>
  <c r="Q4780" i="1" s="1"/>
  <c r="P4781" i="1" a="1"/>
  <c r="P4781" i="1"/>
  <c r="Q4781" i="1" s="1"/>
  <c r="P4782" i="1" a="1"/>
  <c r="P4782" i="1"/>
  <c r="Q4782" i="1" s="1"/>
  <c r="P4783" i="1" a="1"/>
  <c r="P4783" i="1"/>
  <c r="Q4783" i="1" s="1"/>
  <c r="P4784" i="1" a="1"/>
  <c r="P4784" i="1"/>
  <c r="Q4784" i="1" s="1"/>
  <c r="P4785" i="1" a="1"/>
  <c r="P4785" i="1"/>
  <c r="Q4785" i="1" s="1"/>
  <c r="P4786" i="1" a="1"/>
  <c r="P4786" i="1"/>
  <c r="Q4786" i="1" s="1"/>
  <c r="P4787" i="1" a="1"/>
  <c r="P4787" i="1"/>
  <c r="Q4787" i="1" s="1"/>
  <c r="P4788" i="1" a="1"/>
  <c r="P4788" i="1"/>
  <c r="Q4788" i="1" s="1"/>
  <c r="P4789" i="1" a="1"/>
  <c r="P4789" i="1"/>
  <c r="Q4789" i="1" s="1"/>
  <c r="P4790" i="1" a="1"/>
  <c r="P4790" i="1"/>
  <c r="Q4790" i="1" s="1"/>
  <c r="P4791" i="1" a="1"/>
  <c r="P4791" i="1"/>
  <c r="Q4791" i="1" s="1"/>
  <c r="P4792" i="1" a="1"/>
  <c r="P4792" i="1"/>
  <c r="Q4792" i="1" s="1"/>
  <c r="P4793" i="1" a="1"/>
  <c r="P4793" i="1"/>
  <c r="Q4793" i="1" s="1"/>
  <c r="P4794" i="1" a="1"/>
  <c r="P4794" i="1"/>
  <c r="Q4794" i="1" s="1"/>
  <c r="P4795" i="1" a="1"/>
  <c r="P4795" i="1"/>
  <c r="Q4795" i="1" s="1"/>
  <c r="P4796" i="1" a="1"/>
  <c r="P4796" i="1"/>
  <c r="Q4796" i="1" s="1"/>
  <c r="P4797" i="1" a="1"/>
  <c r="P4797" i="1"/>
  <c r="Q4797" i="1" s="1"/>
  <c r="P4798" i="1" a="1"/>
  <c r="P4798" i="1"/>
  <c r="Q4798" i="1" s="1"/>
  <c r="P4799" i="1" a="1"/>
  <c r="P4799" i="1"/>
  <c r="Q4799" i="1" s="1"/>
  <c r="P4800" i="1" a="1"/>
  <c r="P4800" i="1"/>
  <c r="Q4800" i="1" s="1"/>
  <c r="P4801" i="1" a="1"/>
  <c r="P4801" i="1"/>
  <c r="Q4801" i="1" s="1"/>
  <c r="P4802" i="1" a="1"/>
  <c r="P4802" i="1"/>
  <c r="Q4802" i="1" s="1"/>
  <c r="P4803" i="1" a="1"/>
  <c r="P4803" i="1"/>
  <c r="Q4803" i="1" s="1"/>
  <c r="P4804" i="1" a="1"/>
  <c r="P4804" i="1"/>
  <c r="Q4804" i="1" s="1"/>
  <c r="P4805" i="1" a="1"/>
  <c r="P4805" i="1"/>
  <c r="Q4805" i="1" s="1"/>
  <c r="P4806" i="1" a="1"/>
  <c r="P4806" i="1"/>
  <c r="Q4806" i="1" s="1"/>
  <c r="P4807" i="1" a="1"/>
  <c r="P4807" i="1"/>
  <c r="Q4807" i="1" s="1"/>
  <c r="P4808" i="1" a="1"/>
  <c r="P4808" i="1"/>
  <c r="Q4808" i="1" s="1"/>
  <c r="P4809" i="1" a="1"/>
  <c r="P4809" i="1"/>
  <c r="Q4809" i="1" s="1"/>
  <c r="P4810" i="1" a="1"/>
  <c r="P4810" i="1"/>
  <c r="Q4810" i="1" s="1"/>
  <c r="P4811" i="1" a="1"/>
  <c r="P4811" i="1"/>
  <c r="Q4811" i="1" s="1"/>
  <c r="P4812" i="1" a="1"/>
  <c r="P4812" i="1"/>
  <c r="Q4812" i="1" s="1"/>
  <c r="P4813" i="1" a="1"/>
  <c r="P4813" i="1"/>
  <c r="Q4813" i="1" s="1"/>
  <c r="P4814" i="1" a="1"/>
  <c r="P4814" i="1"/>
  <c r="Q4814" i="1" s="1"/>
  <c r="P4815" i="1" a="1"/>
  <c r="P4815" i="1"/>
  <c r="Q4815" i="1" s="1"/>
  <c r="P4816" i="1" a="1"/>
  <c r="P4816" i="1"/>
  <c r="Q4816" i="1" s="1"/>
  <c r="P4817" i="1" a="1"/>
  <c r="P4817" i="1"/>
  <c r="Q4817" i="1" s="1"/>
  <c r="P4818" i="1" a="1"/>
  <c r="P4818" i="1"/>
  <c r="Q4818" i="1" s="1"/>
  <c r="P4819" i="1" a="1"/>
  <c r="P4819" i="1"/>
  <c r="Q4819" i="1" s="1"/>
  <c r="P4820" i="1" a="1"/>
  <c r="P4820" i="1"/>
  <c r="Q4820" i="1" s="1"/>
  <c r="P4821" i="1" a="1"/>
  <c r="P4821" i="1"/>
  <c r="Q4821" i="1" s="1"/>
  <c r="P4822" i="1" a="1"/>
  <c r="P4822" i="1"/>
  <c r="Q4822" i="1" s="1"/>
  <c r="P4823" i="1" a="1"/>
  <c r="P4823" i="1"/>
  <c r="Q4823" i="1" s="1"/>
  <c r="P4824" i="1" a="1"/>
  <c r="P4824" i="1"/>
  <c r="Q4824" i="1" s="1"/>
  <c r="P4825" i="1" a="1"/>
  <c r="P4825" i="1"/>
  <c r="Q4825" i="1" s="1"/>
  <c r="P4826" i="1" a="1"/>
  <c r="P4826" i="1"/>
  <c r="Q4826" i="1" s="1"/>
  <c r="P4827" i="1" a="1"/>
  <c r="P4827" i="1"/>
  <c r="Q4827" i="1" s="1"/>
  <c r="P4828" i="1" a="1"/>
  <c r="P4828" i="1"/>
  <c r="Q4828" i="1" s="1"/>
  <c r="P4829" i="1" a="1"/>
  <c r="P4829" i="1"/>
  <c r="Q4829" i="1" s="1"/>
  <c r="P4830" i="1" a="1"/>
  <c r="P4830" i="1"/>
  <c r="Q4830" i="1" s="1"/>
  <c r="P4831" i="1" a="1"/>
  <c r="P4831" i="1"/>
  <c r="Q4831" i="1" s="1"/>
  <c r="P4832" i="1" a="1"/>
  <c r="P4832" i="1"/>
  <c r="Q4832" i="1" s="1"/>
  <c r="P4833" i="1" a="1"/>
  <c r="P4833" i="1"/>
  <c r="Q4833" i="1" s="1"/>
  <c r="P4834" i="1" a="1"/>
  <c r="P4834" i="1"/>
  <c r="Q4834" i="1" s="1"/>
  <c r="P4835" i="1" a="1"/>
  <c r="P4835" i="1"/>
  <c r="Q4835" i="1" s="1"/>
  <c r="P4836" i="1" a="1"/>
  <c r="P4836" i="1"/>
  <c r="Q4836" i="1" s="1"/>
  <c r="P4837" i="1" a="1"/>
  <c r="P4837" i="1"/>
  <c r="Q4837" i="1" s="1"/>
  <c r="P4838" i="1" a="1"/>
  <c r="P4838" i="1"/>
  <c r="Q4838" i="1" s="1"/>
  <c r="P4839" i="1" a="1"/>
  <c r="P4839" i="1"/>
  <c r="Q4839" i="1" s="1"/>
  <c r="P4840" i="1" a="1"/>
  <c r="P4840" i="1"/>
  <c r="Q4840" i="1" s="1"/>
  <c r="P4841" i="1" a="1"/>
  <c r="P4841" i="1"/>
  <c r="Q4841" i="1" s="1"/>
  <c r="P4842" i="1" a="1"/>
  <c r="P4842" i="1"/>
  <c r="Q4842" i="1" s="1"/>
  <c r="P4843" i="1" a="1"/>
  <c r="P4843" i="1"/>
  <c r="Q4843" i="1" s="1"/>
  <c r="P4844" i="1" a="1"/>
  <c r="P4844" i="1"/>
  <c r="Q4844" i="1" s="1"/>
  <c r="P4845" i="1" a="1"/>
  <c r="P4845" i="1"/>
  <c r="Q4845" i="1" s="1"/>
  <c r="P4846" i="1" a="1"/>
  <c r="P4846" i="1"/>
  <c r="Q4846" i="1" s="1"/>
  <c r="P4847" i="1" a="1"/>
  <c r="P4847" i="1"/>
  <c r="Q4847" i="1" s="1"/>
  <c r="P4848" i="1" a="1"/>
  <c r="P4848" i="1"/>
  <c r="Q4848" i="1" s="1"/>
  <c r="P4849" i="1" a="1"/>
  <c r="P4849" i="1"/>
  <c r="Q4849" i="1" s="1"/>
  <c r="P4850" i="1" a="1"/>
  <c r="P4850" i="1"/>
  <c r="Q4850" i="1" s="1"/>
  <c r="P4851" i="1" a="1"/>
  <c r="P4851" i="1"/>
  <c r="Q4851" i="1" s="1"/>
  <c r="P4852" i="1" a="1"/>
  <c r="P4852" i="1"/>
  <c r="Q4852" i="1" s="1"/>
  <c r="P4853" i="1" a="1"/>
  <c r="P4853" i="1"/>
  <c r="Q4853" i="1" s="1"/>
  <c r="P4854" i="1" a="1"/>
  <c r="P4854" i="1"/>
  <c r="Q4854" i="1" s="1"/>
  <c r="P4855" i="1" a="1"/>
  <c r="P4855" i="1"/>
  <c r="Q4855" i="1" s="1"/>
  <c r="P4856" i="1" a="1"/>
  <c r="P4856" i="1"/>
  <c r="Q4856" i="1" s="1"/>
  <c r="P4857" i="1" a="1"/>
  <c r="P4857" i="1"/>
  <c r="Q4857" i="1" s="1"/>
  <c r="P4858" i="1" a="1"/>
  <c r="P4858" i="1"/>
  <c r="Q4858" i="1" s="1"/>
  <c r="P4859" i="1" a="1"/>
  <c r="P4859" i="1"/>
  <c r="Q4859" i="1" s="1"/>
  <c r="P4860" i="1" a="1"/>
  <c r="P4860" i="1"/>
  <c r="Q4860" i="1" s="1"/>
  <c r="P4861" i="1" a="1"/>
  <c r="P4861" i="1"/>
  <c r="Q4861" i="1" s="1"/>
  <c r="P4862" i="1" a="1"/>
  <c r="P4862" i="1"/>
  <c r="Q4862" i="1" s="1"/>
  <c r="P4863" i="1" a="1"/>
  <c r="P4863" i="1"/>
  <c r="Q4863" i="1" s="1"/>
  <c r="P4864" i="1" a="1"/>
  <c r="P4864" i="1"/>
  <c r="Q4864" i="1" s="1"/>
  <c r="P4865" i="1" a="1"/>
  <c r="P4865" i="1"/>
  <c r="Q4865" i="1" s="1"/>
  <c r="P4866" i="1" a="1"/>
  <c r="P4866" i="1"/>
  <c r="Q4866" i="1" s="1"/>
  <c r="P4867" i="1" a="1"/>
  <c r="P4867" i="1"/>
  <c r="Q4867" i="1" s="1"/>
  <c r="P4868" i="1" a="1"/>
  <c r="P4868" i="1"/>
  <c r="Q4868" i="1" s="1"/>
  <c r="P4869" i="1" a="1"/>
  <c r="P4869" i="1"/>
  <c r="Q4869" i="1" s="1"/>
  <c r="P4870" i="1" a="1"/>
  <c r="P4870" i="1"/>
  <c r="Q4870" i="1" s="1"/>
  <c r="P4871" i="1" a="1"/>
  <c r="P4871" i="1"/>
  <c r="Q4871" i="1" s="1"/>
  <c r="P4872" i="1" a="1"/>
  <c r="P4872" i="1"/>
  <c r="Q4872" i="1" s="1"/>
  <c r="P4873" i="1" a="1"/>
  <c r="P4873" i="1"/>
  <c r="Q4873" i="1" s="1"/>
  <c r="P4874" i="1" a="1"/>
  <c r="P4874" i="1"/>
  <c r="Q4874" i="1" s="1"/>
  <c r="P4875" i="1" a="1"/>
  <c r="P4875" i="1"/>
  <c r="Q4875" i="1" s="1"/>
  <c r="P4876" i="1" a="1"/>
  <c r="P4876" i="1"/>
  <c r="Q4876" i="1" s="1"/>
  <c r="P4877" i="1" a="1"/>
  <c r="P4877" i="1"/>
  <c r="Q4877" i="1" s="1"/>
  <c r="P4878" i="1" a="1"/>
  <c r="P4878" i="1"/>
  <c r="Q4878" i="1" s="1"/>
  <c r="P4879" i="1" a="1"/>
  <c r="P4879" i="1"/>
  <c r="Q4879" i="1" s="1"/>
  <c r="P4880" i="1" a="1"/>
  <c r="P4880" i="1"/>
  <c r="Q4880" i="1" s="1"/>
  <c r="P4881" i="1" a="1"/>
  <c r="P4881" i="1"/>
  <c r="Q4881" i="1" s="1"/>
  <c r="P4882" i="1" a="1"/>
  <c r="P4882" i="1"/>
  <c r="Q4882" i="1" s="1"/>
  <c r="P4883" i="1" a="1"/>
  <c r="P4883" i="1"/>
  <c r="Q4883" i="1" s="1"/>
  <c r="P4884" i="1" a="1"/>
  <c r="P4884" i="1"/>
  <c r="Q4884" i="1" s="1"/>
  <c r="P4885" i="1" a="1"/>
  <c r="P4885" i="1"/>
  <c r="Q4885" i="1" s="1"/>
  <c r="P4886" i="1" a="1"/>
  <c r="P4886" i="1"/>
  <c r="Q4886" i="1" s="1"/>
  <c r="P4887" i="1" a="1"/>
  <c r="P4887" i="1"/>
  <c r="Q4887" i="1" s="1"/>
  <c r="P4888" i="1" a="1"/>
  <c r="P4888" i="1"/>
  <c r="Q4888" i="1" s="1"/>
  <c r="P4889" i="1" a="1"/>
  <c r="P4889" i="1"/>
  <c r="Q4889" i="1" s="1"/>
  <c r="P4890" i="1" a="1"/>
  <c r="P4890" i="1"/>
  <c r="Q4890" i="1" s="1"/>
  <c r="P4891" i="1" a="1"/>
  <c r="P4891" i="1"/>
  <c r="Q4891" i="1" s="1"/>
  <c r="P4892" i="1" a="1"/>
  <c r="P4892" i="1"/>
  <c r="Q4892" i="1" s="1"/>
  <c r="P4893" i="1" a="1"/>
  <c r="P4893" i="1"/>
  <c r="Q4893" i="1" s="1"/>
  <c r="P4894" i="1" a="1"/>
  <c r="P4894" i="1"/>
  <c r="Q4894" i="1" s="1"/>
  <c r="P4895" i="1" a="1"/>
  <c r="P4895" i="1"/>
  <c r="Q4895" i="1" s="1"/>
  <c r="P4896" i="1" a="1"/>
  <c r="P4896" i="1"/>
  <c r="Q4896" i="1" s="1"/>
  <c r="P4897" i="1" a="1"/>
  <c r="P4897" i="1"/>
  <c r="Q4897" i="1" s="1"/>
  <c r="P4898" i="1" a="1"/>
  <c r="P4898" i="1"/>
  <c r="Q4898" i="1" s="1"/>
  <c r="P4899" i="1" a="1"/>
  <c r="P4899" i="1"/>
  <c r="Q4899" i="1" s="1"/>
  <c r="P4900" i="1" a="1"/>
  <c r="P4900" i="1"/>
  <c r="Q4900" i="1" s="1"/>
  <c r="P4901" i="1" a="1"/>
  <c r="P4901" i="1"/>
  <c r="Q4901" i="1" s="1"/>
  <c r="P4902" i="1" a="1"/>
  <c r="P4902" i="1"/>
  <c r="Q4902" i="1" s="1"/>
  <c r="P4903" i="1" a="1"/>
  <c r="P4903" i="1"/>
  <c r="Q4903" i="1" s="1"/>
  <c r="P4904" i="1" a="1"/>
  <c r="P4904" i="1"/>
  <c r="Q4904" i="1" s="1"/>
  <c r="P4905" i="1" a="1"/>
  <c r="P4905" i="1"/>
  <c r="Q4905" i="1" s="1"/>
  <c r="P4906" i="1" a="1"/>
  <c r="P4906" i="1"/>
  <c r="Q4906" i="1" s="1"/>
  <c r="P4907" i="1" a="1"/>
  <c r="P4907" i="1"/>
  <c r="Q4907" i="1" s="1"/>
  <c r="P4908" i="1" a="1"/>
  <c r="P4908" i="1"/>
  <c r="Q4908" i="1" s="1"/>
  <c r="P4909" i="1" a="1"/>
  <c r="P4909" i="1"/>
  <c r="Q4909" i="1" s="1"/>
  <c r="P4910" i="1" a="1"/>
  <c r="P4910" i="1"/>
  <c r="Q4910" i="1" s="1"/>
  <c r="P4911" i="1" a="1"/>
  <c r="P4911" i="1"/>
  <c r="Q4911" i="1" s="1"/>
  <c r="P4912" i="1" a="1"/>
  <c r="P4912" i="1"/>
  <c r="Q4912" i="1" s="1"/>
  <c r="P4913" i="1" a="1"/>
  <c r="P4913" i="1"/>
  <c r="Q4913" i="1" s="1"/>
  <c r="P4914" i="1" a="1"/>
  <c r="P4914" i="1"/>
  <c r="Q4914" i="1" s="1"/>
  <c r="P4915" i="1" a="1"/>
  <c r="P4915" i="1"/>
  <c r="Q4915" i="1" s="1"/>
  <c r="P4916" i="1" a="1"/>
  <c r="P4916" i="1"/>
  <c r="Q4916" i="1" s="1"/>
  <c r="P4917" i="1" a="1"/>
  <c r="P4917" i="1"/>
  <c r="Q4917" i="1" s="1"/>
  <c r="P4918" i="1" a="1"/>
  <c r="P4918" i="1"/>
  <c r="Q4918" i="1" s="1"/>
  <c r="P4919" i="1" a="1"/>
  <c r="P4919" i="1"/>
  <c r="Q4919" i="1" s="1"/>
  <c r="P4920" i="1" a="1"/>
  <c r="P4920" i="1"/>
  <c r="Q4920" i="1" s="1"/>
  <c r="P4921" i="1" a="1"/>
  <c r="P4921" i="1"/>
  <c r="Q4921" i="1" s="1"/>
  <c r="P4922" i="1" a="1"/>
  <c r="P4922" i="1"/>
  <c r="Q4922" i="1" s="1"/>
  <c r="P4923" i="1" a="1"/>
  <c r="P4923" i="1"/>
  <c r="Q4923" i="1" s="1"/>
  <c r="P4924" i="1" a="1"/>
  <c r="P4924" i="1"/>
  <c r="Q4924" i="1" s="1"/>
  <c r="P4925" i="1" a="1"/>
  <c r="P4925" i="1"/>
  <c r="Q4925" i="1" s="1"/>
  <c r="P4926" i="1" a="1"/>
  <c r="P4926" i="1"/>
  <c r="Q4926" i="1" s="1"/>
  <c r="P4927" i="1" a="1"/>
  <c r="P4927" i="1"/>
  <c r="Q4927" i="1" s="1"/>
  <c r="P4928" i="1" a="1"/>
  <c r="P4928" i="1"/>
  <c r="Q4928" i="1" s="1"/>
  <c r="P4929" i="1" a="1"/>
  <c r="P4929" i="1"/>
  <c r="Q4929" i="1" s="1"/>
  <c r="P4930" i="1" a="1"/>
  <c r="P4930" i="1"/>
  <c r="Q4930" i="1" s="1"/>
  <c r="P4931" i="1" a="1"/>
  <c r="P4931" i="1"/>
  <c r="Q4931" i="1" s="1"/>
  <c r="P4932" i="1" a="1"/>
  <c r="P4932" i="1"/>
  <c r="Q4932" i="1" s="1"/>
  <c r="P4933" i="1" a="1"/>
  <c r="P4933" i="1"/>
  <c r="Q4933" i="1" s="1"/>
  <c r="P4934" i="1" a="1"/>
  <c r="P4934" i="1"/>
  <c r="Q4934" i="1" s="1"/>
  <c r="P4935" i="1" a="1"/>
  <c r="P4935" i="1"/>
  <c r="Q4935" i="1" s="1"/>
  <c r="P4936" i="1" a="1"/>
  <c r="P4936" i="1"/>
  <c r="Q4936" i="1" s="1"/>
  <c r="P4937" i="1" a="1"/>
  <c r="P4937" i="1"/>
  <c r="Q4937" i="1" s="1"/>
  <c r="P4938" i="1" a="1"/>
  <c r="P4938" i="1"/>
  <c r="Q4938" i="1" s="1"/>
  <c r="P4939" i="1" a="1"/>
  <c r="P4939" i="1"/>
  <c r="Q4939" i="1" s="1"/>
  <c r="P4940" i="1" a="1"/>
  <c r="P4940" i="1"/>
  <c r="Q4940" i="1" s="1"/>
  <c r="P4941" i="1" a="1"/>
  <c r="P4941" i="1"/>
  <c r="Q4941" i="1" s="1"/>
  <c r="P4942" i="1" a="1"/>
  <c r="P4942" i="1"/>
  <c r="Q4942" i="1" s="1"/>
  <c r="P4943" i="1" a="1"/>
  <c r="P4943" i="1"/>
  <c r="Q4943" i="1" s="1"/>
  <c r="P4944" i="1" a="1"/>
  <c r="P4944" i="1"/>
  <c r="Q4944" i="1" s="1"/>
  <c r="P4945" i="1" a="1"/>
  <c r="P4945" i="1"/>
  <c r="Q4945" i="1" s="1"/>
  <c r="P4946" i="1" a="1"/>
  <c r="P4946" i="1"/>
  <c r="Q4946" i="1" s="1"/>
  <c r="P4947" i="1" a="1"/>
  <c r="P4947" i="1"/>
  <c r="Q4947" i="1" s="1"/>
  <c r="P4948" i="1" a="1"/>
  <c r="P4948" i="1"/>
  <c r="Q4948" i="1" s="1"/>
  <c r="P4949" i="1" a="1"/>
  <c r="P4949" i="1"/>
  <c r="Q4949" i="1" s="1"/>
  <c r="P4950" i="1" a="1"/>
  <c r="P4950" i="1"/>
  <c r="Q4950" i="1" s="1"/>
  <c r="P4951" i="1" a="1"/>
  <c r="P4951" i="1"/>
  <c r="Q4951" i="1" s="1"/>
  <c r="P4952" i="1" a="1"/>
  <c r="P4952" i="1"/>
  <c r="Q4952" i="1" s="1"/>
  <c r="P4953" i="1" a="1"/>
  <c r="P4953" i="1"/>
  <c r="Q4953" i="1" s="1"/>
  <c r="P4954" i="1" a="1"/>
  <c r="P4954" i="1"/>
  <c r="Q4954" i="1" s="1"/>
  <c r="P4955" i="1" a="1"/>
  <c r="P4955" i="1"/>
  <c r="Q4955" i="1" s="1"/>
  <c r="P4956" i="1" a="1"/>
  <c r="P4956" i="1"/>
  <c r="Q4956" i="1" s="1"/>
  <c r="P4957" i="1" a="1"/>
  <c r="P4957" i="1"/>
  <c r="Q4957" i="1" s="1"/>
  <c r="P4958" i="1" a="1"/>
  <c r="P4958" i="1"/>
  <c r="Q4958" i="1" s="1"/>
  <c r="P4959" i="1" a="1"/>
  <c r="P4959" i="1"/>
  <c r="Q4959" i="1" s="1"/>
  <c r="P4960" i="1" a="1"/>
  <c r="P4960" i="1"/>
  <c r="Q4960" i="1" s="1"/>
  <c r="P4961" i="1" a="1"/>
  <c r="P4961" i="1"/>
  <c r="Q4961" i="1" s="1"/>
  <c r="P4962" i="1" a="1"/>
  <c r="P4962" i="1"/>
  <c r="Q4962" i="1" s="1"/>
  <c r="P4963" i="1" a="1"/>
  <c r="P4963" i="1"/>
  <c r="Q4963" i="1" s="1"/>
  <c r="P4964" i="1" a="1"/>
  <c r="P4964" i="1"/>
  <c r="Q4964" i="1" s="1"/>
  <c r="P4965" i="1" a="1"/>
  <c r="P4965" i="1"/>
  <c r="Q4965" i="1" s="1"/>
  <c r="P4966" i="1" a="1"/>
  <c r="P4966" i="1"/>
  <c r="Q4966" i="1" s="1"/>
  <c r="P4967" i="1" a="1"/>
  <c r="P4967" i="1"/>
  <c r="Q4967" i="1" s="1"/>
  <c r="P4968" i="1" a="1"/>
  <c r="P4968" i="1"/>
  <c r="Q4968" i="1" s="1"/>
  <c r="P4969" i="1" a="1"/>
  <c r="P4969" i="1"/>
  <c r="Q4969" i="1" s="1"/>
  <c r="P4970" i="1" a="1"/>
  <c r="P4970" i="1"/>
  <c r="Q4970" i="1" s="1"/>
  <c r="P4971" i="1" a="1"/>
  <c r="P4971" i="1"/>
  <c r="Q4971" i="1" s="1"/>
  <c r="P4972" i="1" a="1"/>
  <c r="P4972" i="1"/>
  <c r="Q4972" i="1" s="1"/>
  <c r="P4973" i="1" a="1"/>
  <c r="P4973" i="1"/>
  <c r="Q4973" i="1" s="1"/>
  <c r="P4974" i="1" a="1"/>
  <c r="P4974" i="1"/>
  <c r="Q4974" i="1" s="1"/>
  <c r="P4975" i="1" a="1"/>
  <c r="P4975" i="1"/>
  <c r="Q4975" i="1" s="1"/>
  <c r="P4976" i="1" a="1"/>
  <c r="P4976" i="1"/>
  <c r="Q4976" i="1" s="1"/>
  <c r="P4977" i="1" a="1"/>
  <c r="P4977" i="1"/>
  <c r="Q4977" i="1" s="1"/>
  <c r="P4978" i="1" a="1"/>
  <c r="P4978" i="1"/>
  <c r="Q4978" i="1" s="1"/>
  <c r="P4979" i="1" a="1"/>
  <c r="P4979" i="1"/>
  <c r="Q4979" i="1" s="1"/>
  <c r="P4980" i="1" a="1"/>
  <c r="P4980" i="1"/>
  <c r="Q4980" i="1" s="1"/>
  <c r="P4981" i="1" a="1"/>
  <c r="P4981" i="1"/>
  <c r="Q4981" i="1" s="1"/>
  <c r="P4982" i="1" a="1"/>
  <c r="P4982" i="1"/>
  <c r="Q4982" i="1" s="1"/>
  <c r="P4983" i="1" a="1"/>
  <c r="P4983" i="1"/>
  <c r="Q4983" i="1" s="1"/>
  <c r="P4984" i="1" a="1"/>
  <c r="P4984" i="1"/>
  <c r="Q4984" i="1" s="1"/>
  <c r="P4985" i="1" a="1"/>
  <c r="P4985" i="1"/>
  <c r="Q4985" i="1" s="1"/>
  <c r="P4986" i="1" a="1"/>
  <c r="P4986" i="1"/>
  <c r="Q4986" i="1" s="1"/>
  <c r="P4987" i="1" a="1"/>
  <c r="P4987" i="1"/>
  <c r="Q4987" i="1" s="1"/>
  <c r="P4988" i="1" a="1"/>
  <c r="P4988" i="1"/>
  <c r="Q4988" i="1" s="1"/>
  <c r="P4989" i="1" a="1"/>
  <c r="P4989" i="1"/>
  <c r="Q4989" i="1" s="1"/>
  <c r="P4990" i="1" a="1"/>
  <c r="P4990" i="1"/>
  <c r="Q4990" i="1" s="1"/>
  <c r="P4991" i="1" a="1"/>
  <c r="P4991" i="1"/>
  <c r="Q4991" i="1" s="1"/>
  <c r="P4992" i="1" a="1"/>
  <c r="P4992" i="1"/>
  <c r="Q4992" i="1" s="1"/>
  <c r="P4993" i="1" a="1"/>
  <c r="P4993" i="1"/>
  <c r="Q4993" i="1" s="1"/>
  <c r="P4994" i="1" a="1"/>
  <c r="P4994" i="1"/>
  <c r="Q4994" i="1" s="1"/>
  <c r="P4995" i="1" a="1"/>
  <c r="P4995" i="1"/>
  <c r="Q4995" i="1" s="1"/>
  <c r="P4996" i="1" a="1"/>
  <c r="P4996" i="1"/>
  <c r="Q4996" i="1" s="1"/>
  <c r="P4997" i="1" a="1"/>
  <c r="P4997" i="1"/>
  <c r="Q4997" i="1" s="1"/>
  <c r="P4998" i="1" a="1"/>
  <c r="P4998" i="1"/>
  <c r="Q4998" i="1" s="1"/>
  <c r="P4999" i="1" a="1"/>
  <c r="P4999" i="1"/>
  <c r="Q4999" i="1" s="1"/>
  <c r="P5000" i="1" a="1"/>
  <c r="P5000" i="1"/>
  <c r="Q5000" i="1" s="1"/>
  <c r="P5001" i="1" a="1"/>
  <c r="P5001" i="1"/>
  <c r="Q5001" i="1" s="1"/>
  <c r="P5002" i="1" a="1"/>
  <c r="P5002" i="1"/>
  <c r="Q5002" i="1" s="1"/>
  <c r="P5003" i="1" a="1"/>
  <c r="P5003" i="1"/>
  <c r="Q5003" i="1" s="1"/>
  <c r="P5004" i="1" a="1"/>
  <c r="P5004" i="1"/>
  <c r="Q5004" i="1" s="1"/>
  <c r="P5005" i="1" a="1"/>
  <c r="P5005" i="1"/>
  <c r="Q5005" i="1" s="1"/>
  <c r="P5006" i="1" a="1"/>
  <c r="P5006" i="1"/>
  <c r="Q5006" i="1" s="1"/>
  <c r="P5007" i="1" a="1"/>
  <c r="P5007" i="1"/>
  <c r="Q5007" i="1" s="1"/>
  <c r="P5008" i="1" a="1"/>
  <c r="P5008" i="1"/>
  <c r="Q5008" i="1" s="1"/>
  <c r="P5009" i="1" a="1"/>
  <c r="P5009" i="1"/>
  <c r="Q5009" i="1" s="1"/>
  <c r="P5010" i="1" a="1"/>
  <c r="P5010" i="1"/>
  <c r="Q5010" i="1" s="1"/>
  <c r="P5011" i="1" a="1"/>
  <c r="P5011" i="1"/>
  <c r="Q5011" i="1" s="1"/>
  <c r="P5012" i="1" a="1"/>
  <c r="P5012" i="1"/>
  <c r="Q5012" i="1" s="1"/>
  <c r="P5013" i="1" a="1"/>
  <c r="P5013" i="1"/>
  <c r="Q5013" i="1" s="1"/>
  <c r="P5014" i="1" a="1"/>
  <c r="P5014" i="1"/>
  <c r="Q5014" i="1" s="1"/>
  <c r="P5015" i="1" a="1"/>
  <c r="P5015" i="1"/>
  <c r="Q5015" i="1" s="1"/>
  <c r="P5016" i="1" a="1"/>
  <c r="P5016" i="1"/>
  <c r="Q5016" i="1" s="1"/>
  <c r="P5017" i="1" a="1"/>
  <c r="P5017" i="1"/>
  <c r="Q5017" i="1" s="1"/>
  <c r="P5018" i="1" a="1"/>
  <c r="P5018" i="1"/>
  <c r="Q5018" i="1" s="1"/>
  <c r="P5019" i="1" a="1"/>
  <c r="P5019" i="1"/>
  <c r="Q5019" i="1" s="1"/>
  <c r="P5020" i="1" a="1"/>
  <c r="P5020" i="1"/>
  <c r="Q5020" i="1" s="1"/>
  <c r="P5021" i="1" a="1"/>
  <c r="P5021" i="1"/>
  <c r="Q5021" i="1" s="1"/>
  <c r="P5022" i="1" a="1"/>
  <c r="P5022" i="1"/>
  <c r="Q5022" i="1" s="1"/>
  <c r="P5023" i="1" a="1"/>
  <c r="P5023" i="1"/>
  <c r="Q5023" i="1" s="1"/>
  <c r="P5024" i="1" a="1"/>
  <c r="P5024" i="1"/>
  <c r="Q5024" i="1" s="1"/>
  <c r="P5025" i="1" a="1"/>
  <c r="P5025" i="1"/>
  <c r="Q5025" i="1" s="1"/>
  <c r="P5026" i="1" a="1"/>
  <c r="P5026" i="1"/>
  <c r="Q5026" i="1" s="1"/>
  <c r="P5027" i="1" a="1"/>
  <c r="P5027" i="1"/>
  <c r="Q5027" i="1" s="1"/>
  <c r="P5028" i="1" a="1"/>
  <c r="P5028" i="1"/>
  <c r="Q5028" i="1" s="1"/>
  <c r="P5029" i="1" a="1"/>
  <c r="P5029" i="1"/>
  <c r="Q5029" i="1" s="1"/>
  <c r="P5030" i="1" a="1"/>
  <c r="P5030" i="1"/>
  <c r="Q5030" i="1" s="1"/>
  <c r="P5031" i="1" a="1"/>
  <c r="P5031" i="1"/>
  <c r="Q5031" i="1" s="1"/>
  <c r="P5032" i="1" a="1"/>
  <c r="P5032" i="1"/>
  <c r="Q5032" i="1" s="1"/>
  <c r="P5033" i="1" a="1"/>
  <c r="P5033" i="1"/>
  <c r="Q5033" i="1" s="1"/>
  <c r="P5034" i="1" a="1"/>
  <c r="P5034" i="1"/>
  <c r="Q5034" i="1" s="1"/>
  <c r="P5035" i="1" a="1"/>
  <c r="P5035" i="1"/>
  <c r="P5036" i="1" a="1"/>
  <c r="P5036" i="1"/>
  <c r="Q5036" i="1" s="1"/>
  <c r="P5037" i="1" a="1"/>
  <c r="P5037" i="1"/>
  <c r="Q5037" i="1" s="1"/>
  <c r="P5038" i="1" a="1"/>
  <c r="P5038" i="1"/>
  <c r="Q5038" i="1" s="1"/>
  <c r="P5039" i="1" a="1"/>
  <c r="P5039" i="1"/>
  <c r="Q5039" i="1" s="1"/>
  <c r="P5040" i="1" a="1"/>
  <c r="P5040" i="1"/>
  <c r="Q5040" i="1" s="1"/>
  <c r="P5041" i="1" a="1"/>
  <c r="P5041" i="1"/>
  <c r="Q5041" i="1" s="1"/>
  <c r="P5042" i="1" a="1"/>
  <c r="P5042" i="1"/>
  <c r="Q5042" i="1" s="1"/>
  <c r="P5043" i="1" a="1"/>
  <c r="P5043" i="1"/>
  <c r="Q5043" i="1" s="1"/>
  <c r="P5044" i="1" a="1"/>
  <c r="P5044" i="1"/>
  <c r="Q5044" i="1" s="1"/>
  <c r="P5045" i="1" a="1"/>
  <c r="P5045" i="1"/>
  <c r="Q5045" i="1" s="1"/>
  <c r="P5046" i="1" a="1"/>
  <c r="P5046" i="1"/>
  <c r="Q5046" i="1" s="1"/>
  <c r="P5047" i="1" a="1"/>
  <c r="P5047" i="1"/>
  <c r="Q5047" i="1" s="1"/>
  <c r="P5048" i="1" a="1"/>
  <c r="P5048" i="1"/>
  <c r="Q5048" i="1" s="1"/>
  <c r="P5049" i="1" a="1"/>
  <c r="P5049" i="1"/>
  <c r="Q5049" i="1" s="1"/>
  <c r="P5050" i="1" a="1"/>
  <c r="P5050" i="1"/>
  <c r="Q5050" i="1" s="1"/>
  <c r="P5051" i="1" a="1"/>
  <c r="P5051" i="1"/>
  <c r="Q5051" i="1" s="1"/>
  <c r="P5052" i="1" a="1"/>
  <c r="P5052" i="1"/>
  <c r="Q5052" i="1" s="1"/>
  <c r="P5053" i="1" a="1"/>
  <c r="P5053" i="1"/>
  <c r="Q5053" i="1" s="1"/>
  <c r="P5054" i="1" a="1"/>
  <c r="P5054" i="1"/>
  <c r="Q5054" i="1" s="1"/>
  <c r="P5055" i="1" a="1"/>
  <c r="P5055" i="1"/>
  <c r="Q5055" i="1" s="1"/>
  <c r="P5056" i="1" a="1"/>
  <c r="P5056" i="1"/>
  <c r="Q5056" i="1" s="1"/>
  <c r="P5057" i="1" a="1"/>
  <c r="P5057" i="1"/>
  <c r="Q5057" i="1" s="1"/>
  <c r="P5058" i="1" a="1"/>
  <c r="P5058" i="1"/>
  <c r="Q5058" i="1" s="1"/>
  <c r="P5059" i="1" a="1"/>
  <c r="P5059" i="1"/>
  <c r="Q5059" i="1" s="1"/>
  <c r="P5060" i="1" a="1"/>
  <c r="P5060" i="1"/>
  <c r="Q5060" i="1" s="1"/>
  <c r="P5061" i="1" a="1"/>
  <c r="P5061" i="1"/>
  <c r="Q5061" i="1" s="1"/>
  <c r="P5062" i="1" a="1"/>
  <c r="P5062" i="1"/>
  <c r="Q5062" i="1" s="1"/>
  <c r="P5063" i="1" a="1"/>
  <c r="P5063" i="1"/>
  <c r="Q5063" i="1" s="1"/>
  <c r="P5064" i="1" a="1"/>
  <c r="P5064" i="1"/>
  <c r="Q5064" i="1" s="1"/>
  <c r="P5065" i="1" a="1"/>
  <c r="P5065" i="1"/>
  <c r="Q5065" i="1" s="1"/>
  <c r="P5066" i="1" a="1"/>
  <c r="P5066" i="1"/>
  <c r="Q5066" i="1" s="1"/>
  <c r="P5067" i="1" a="1"/>
  <c r="P5067" i="1"/>
  <c r="Q5067" i="1" s="1"/>
  <c r="P5068" i="1" a="1"/>
  <c r="P5068" i="1"/>
  <c r="Q5068" i="1" s="1"/>
  <c r="P5069" i="1" a="1"/>
  <c r="P5069" i="1"/>
  <c r="Q5069" i="1" s="1"/>
  <c r="P5070" i="1" a="1"/>
  <c r="P5070" i="1"/>
  <c r="Q5070" i="1" s="1"/>
  <c r="P5071" i="1" a="1"/>
  <c r="P5071" i="1"/>
  <c r="Q5071" i="1" s="1"/>
  <c r="P5072" i="1" a="1"/>
  <c r="P5072" i="1"/>
  <c r="Q5072" i="1" s="1"/>
  <c r="P5073" i="1" a="1"/>
  <c r="P5073" i="1"/>
  <c r="Q5073" i="1" s="1"/>
  <c r="P5074" i="1" a="1"/>
  <c r="P5074" i="1"/>
  <c r="Q5074" i="1" s="1"/>
  <c r="P5075" i="1" a="1"/>
  <c r="P5075" i="1"/>
  <c r="Q5075" i="1" s="1"/>
  <c r="P5076" i="1" a="1"/>
  <c r="P5076" i="1"/>
  <c r="Q5076" i="1" s="1"/>
  <c r="P5077" i="1" a="1"/>
  <c r="P5077" i="1"/>
  <c r="Q5077" i="1" s="1"/>
  <c r="P5078" i="1" a="1"/>
  <c r="P5078" i="1"/>
  <c r="Q5078" i="1" s="1"/>
  <c r="P5079" i="1" a="1"/>
  <c r="P5079" i="1"/>
  <c r="Q5079" i="1" s="1"/>
  <c r="P5080" i="1" a="1"/>
  <c r="P5080" i="1"/>
  <c r="Q5080" i="1" s="1"/>
  <c r="P5081" i="1" a="1"/>
  <c r="P5081" i="1"/>
  <c r="Q5081" i="1" s="1"/>
  <c r="P5082" i="1" a="1"/>
  <c r="P5082" i="1"/>
  <c r="Q5082" i="1" s="1"/>
  <c r="P5083" i="1" a="1"/>
  <c r="P5083" i="1"/>
  <c r="Q5083" i="1" s="1"/>
  <c r="P5084" i="1" a="1"/>
  <c r="P5084" i="1"/>
  <c r="Q5084" i="1" s="1"/>
  <c r="P5085" i="1" a="1"/>
  <c r="P5085" i="1"/>
  <c r="Q5085" i="1" s="1"/>
  <c r="P5086" i="1" a="1"/>
  <c r="P5086" i="1"/>
  <c r="Q5086" i="1" s="1"/>
  <c r="P5087" i="1" a="1"/>
  <c r="P5087" i="1"/>
  <c r="Q5087" i="1" s="1"/>
  <c r="P5088" i="1" a="1"/>
  <c r="P5088" i="1"/>
  <c r="Q5088" i="1" s="1"/>
  <c r="P5089" i="1" a="1"/>
  <c r="P5089" i="1"/>
  <c r="Q5089" i="1" s="1"/>
  <c r="P5090" i="1" a="1"/>
  <c r="P5090" i="1"/>
  <c r="Q5090" i="1" s="1"/>
  <c r="P5091" i="1" a="1"/>
  <c r="P5091" i="1"/>
  <c r="Q5091" i="1" s="1"/>
  <c r="P5092" i="1" a="1"/>
  <c r="P5092" i="1"/>
  <c r="Q5092" i="1" s="1"/>
  <c r="P5093" i="1" a="1"/>
  <c r="P5093" i="1"/>
  <c r="Q5093" i="1" s="1"/>
  <c r="P5094" i="1" a="1"/>
  <c r="P5094" i="1"/>
  <c r="Q5094" i="1" s="1"/>
  <c r="P5095" i="1" a="1"/>
  <c r="P5095" i="1"/>
  <c r="Q5095" i="1" s="1"/>
  <c r="P5096" i="1" a="1"/>
  <c r="P5096" i="1"/>
  <c r="Q5096" i="1" s="1"/>
  <c r="P5097" i="1" a="1"/>
  <c r="P5097" i="1"/>
  <c r="Q5097" i="1" s="1"/>
  <c r="P5098" i="1" a="1"/>
  <c r="P5098" i="1"/>
  <c r="Q5098" i="1" s="1"/>
  <c r="P5099" i="1" a="1"/>
  <c r="P5099" i="1"/>
  <c r="Q5099" i="1" s="1"/>
  <c r="P5100" i="1" a="1"/>
  <c r="P5100" i="1"/>
  <c r="Q5100" i="1" s="1"/>
  <c r="P5101" i="1" a="1"/>
  <c r="P5101" i="1"/>
  <c r="Q5101" i="1" s="1"/>
  <c r="P5102" i="1" a="1"/>
  <c r="P5102" i="1"/>
  <c r="Q5102" i="1" s="1"/>
  <c r="P5103" i="1" a="1"/>
  <c r="P5103" i="1"/>
  <c r="Q5103" i="1" s="1"/>
  <c r="P5104" i="1" a="1"/>
  <c r="P5104" i="1"/>
  <c r="Q5104" i="1" s="1"/>
  <c r="P5105" i="1" a="1"/>
  <c r="P5105" i="1"/>
  <c r="Q5105" i="1" s="1"/>
  <c r="P5106" i="1" a="1"/>
  <c r="P5106" i="1"/>
  <c r="Q5106" i="1" s="1"/>
  <c r="P5107" i="1" a="1"/>
  <c r="P5107" i="1"/>
  <c r="Q5107" i="1" s="1"/>
  <c r="P5108" i="1" a="1"/>
  <c r="P5108" i="1"/>
  <c r="Q5108" i="1" s="1"/>
  <c r="P5109" i="1" a="1"/>
  <c r="P5109" i="1"/>
  <c r="Q5109" i="1" s="1"/>
  <c r="P5110" i="1" a="1"/>
  <c r="P5110" i="1"/>
  <c r="Q5110" i="1" s="1"/>
  <c r="P5111" i="1" a="1"/>
  <c r="P5111" i="1"/>
  <c r="Q5111" i="1" s="1"/>
  <c r="P5112" i="1" a="1"/>
  <c r="P5112" i="1"/>
  <c r="Q5112" i="1" s="1"/>
  <c r="P5113" i="1" a="1"/>
  <c r="P5113" i="1"/>
  <c r="Q5113" i="1" s="1"/>
  <c r="P5114" i="1" a="1"/>
  <c r="P5114" i="1"/>
  <c r="Q5114" i="1" s="1"/>
  <c r="P5115" i="1" a="1"/>
  <c r="P5115" i="1"/>
  <c r="Q5115" i="1" s="1"/>
  <c r="P5116" i="1" a="1"/>
  <c r="P5116" i="1"/>
  <c r="Q5116" i="1" s="1"/>
  <c r="P5117" i="1" a="1"/>
  <c r="P5117" i="1"/>
  <c r="Q5117" i="1" s="1"/>
  <c r="P5118" i="1" a="1"/>
  <c r="P5118" i="1"/>
  <c r="Q5118" i="1" s="1"/>
  <c r="P5119" i="1" a="1"/>
  <c r="P5119" i="1"/>
  <c r="Q5119" i="1" s="1"/>
  <c r="P5120" i="1" a="1"/>
  <c r="P5120" i="1"/>
  <c r="Q5120" i="1" s="1"/>
  <c r="P5121" i="1" a="1"/>
  <c r="P5121" i="1"/>
  <c r="Q5121" i="1" s="1"/>
  <c r="P5122" i="1" a="1"/>
  <c r="P5122" i="1"/>
  <c r="Q5122" i="1" s="1"/>
  <c r="P5123" i="1" a="1"/>
  <c r="P5123" i="1"/>
  <c r="Q5123" i="1" s="1"/>
  <c r="P5124" i="1" a="1"/>
  <c r="P5124" i="1"/>
  <c r="Q5124" i="1" s="1"/>
  <c r="P5125" i="1" a="1"/>
  <c r="P5125" i="1"/>
  <c r="Q5125" i="1" s="1"/>
  <c r="P5126" i="1" a="1"/>
  <c r="P5126" i="1"/>
  <c r="Q5126" i="1" s="1"/>
  <c r="P5127" i="1" a="1"/>
  <c r="P5127" i="1"/>
  <c r="Q5127" i="1" s="1"/>
  <c r="P5128" i="1" a="1"/>
  <c r="P5128" i="1"/>
  <c r="Q5128" i="1" s="1"/>
  <c r="P5129" i="1" a="1"/>
  <c r="P5129" i="1"/>
  <c r="Q5129" i="1" s="1"/>
  <c r="P5130" i="1" a="1"/>
  <c r="P5130" i="1"/>
  <c r="Q5130" i="1" s="1"/>
  <c r="P5131" i="1" a="1"/>
  <c r="P5131" i="1"/>
  <c r="Q5131" i="1" s="1"/>
  <c r="P5132" i="1" a="1"/>
  <c r="P5132" i="1"/>
  <c r="Q5132" i="1" s="1"/>
  <c r="P5133" i="1" a="1"/>
  <c r="P5133" i="1"/>
  <c r="Q5133" i="1" s="1"/>
  <c r="P5134" i="1" a="1"/>
  <c r="P5134" i="1"/>
  <c r="Q5134" i="1" s="1"/>
  <c r="P5135" i="1" a="1"/>
  <c r="P5135" i="1"/>
  <c r="Q5135" i="1" s="1"/>
  <c r="P5136" i="1" a="1"/>
  <c r="P5136" i="1"/>
  <c r="Q5136" i="1" s="1"/>
  <c r="P5137" i="1" a="1"/>
  <c r="P5137" i="1"/>
  <c r="Q5137" i="1" s="1"/>
  <c r="P5138" i="1" a="1"/>
  <c r="P5138" i="1"/>
  <c r="Q5138" i="1" s="1"/>
  <c r="P5139" i="1" a="1"/>
  <c r="P5139" i="1"/>
  <c r="Q5139" i="1" s="1"/>
  <c r="P5140" i="1" a="1"/>
  <c r="P5140" i="1"/>
  <c r="Q5140" i="1" s="1"/>
  <c r="P5141" i="1" a="1"/>
  <c r="P5141" i="1"/>
  <c r="Q5141" i="1" s="1"/>
  <c r="P5142" i="1" a="1"/>
  <c r="P5142" i="1"/>
  <c r="Q5142" i="1" s="1"/>
  <c r="P5143" i="1" a="1"/>
  <c r="P5143" i="1"/>
  <c r="Q5143" i="1" s="1"/>
  <c r="P5144" i="1" a="1"/>
  <c r="P5144" i="1"/>
  <c r="Q5144" i="1" s="1"/>
  <c r="P5145" i="1" a="1"/>
  <c r="P5145" i="1"/>
  <c r="Q5145" i="1" s="1"/>
  <c r="P5146" i="1" a="1"/>
  <c r="P5146" i="1"/>
  <c r="Q5146" i="1" s="1"/>
  <c r="P5147" i="1" a="1"/>
  <c r="P5147" i="1"/>
  <c r="Q5147" i="1" s="1"/>
  <c r="P5148" i="1" a="1"/>
  <c r="P5148" i="1"/>
  <c r="Q5148" i="1" s="1"/>
  <c r="P5149" i="1" a="1"/>
  <c r="P5149" i="1"/>
  <c r="Q5149" i="1" s="1"/>
  <c r="P5150" i="1" a="1"/>
  <c r="P5150" i="1"/>
  <c r="Q5150" i="1" s="1"/>
  <c r="P5151" i="1" a="1"/>
  <c r="P5151" i="1"/>
  <c r="Q5151" i="1" s="1"/>
  <c r="P5152" i="1" a="1"/>
  <c r="P5152" i="1"/>
  <c r="Q5152" i="1" s="1"/>
  <c r="P5153" i="1" a="1"/>
  <c r="P5153" i="1"/>
  <c r="Q5153" i="1" s="1"/>
  <c r="P5154" i="1" a="1"/>
  <c r="P5154" i="1"/>
  <c r="Q5154" i="1" s="1"/>
  <c r="P5155" i="1" a="1"/>
  <c r="P5155" i="1"/>
  <c r="Q5155" i="1" s="1"/>
  <c r="P5156" i="1" a="1"/>
  <c r="P5156" i="1"/>
  <c r="Q5156" i="1" s="1"/>
  <c r="P5157" i="1" a="1"/>
  <c r="P5157" i="1"/>
  <c r="Q5157" i="1" s="1"/>
  <c r="P5158" i="1" a="1"/>
  <c r="P5158" i="1"/>
  <c r="Q5158" i="1" s="1"/>
  <c r="P5159" i="1" a="1"/>
  <c r="P5159" i="1"/>
  <c r="Q5159" i="1" s="1"/>
  <c r="P5160" i="1" a="1"/>
  <c r="P5160" i="1"/>
  <c r="Q5160" i="1" s="1"/>
  <c r="P5161" i="1" a="1"/>
  <c r="P5161" i="1"/>
  <c r="Q5161" i="1" s="1"/>
  <c r="P5162" i="1" a="1"/>
  <c r="P5162" i="1"/>
  <c r="Q5162" i="1" s="1"/>
  <c r="P5163" i="1" a="1"/>
  <c r="P5163" i="1"/>
  <c r="Q5163" i="1" s="1"/>
  <c r="P5164" i="1" a="1"/>
  <c r="P5164" i="1"/>
  <c r="Q5164" i="1" s="1"/>
  <c r="P5165" i="1" a="1"/>
  <c r="P5165" i="1"/>
  <c r="Q5165" i="1" s="1"/>
  <c r="P5166" i="1" a="1"/>
  <c r="P5166" i="1"/>
  <c r="Q5166" i="1" s="1"/>
  <c r="P5167" i="1" a="1"/>
  <c r="P5167" i="1"/>
  <c r="Q5167" i="1" s="1"/>
  <c r="P5168" i="1" a="1"/>
  <c r="P5168" i="1"/>
  <c r="Q5168" i="1" s="1"/>
  <c r="P5169" i="1" a="1"/>
  <c r="P5169" i="1"/>
  <c r="Q5169" i="1" s="1"/>
  <c r="P5170" i="1" a="1"/>
  <c r="P5170" i="1"/>
  <c r="Q5170" i="1" s="1"/>
  <c r="P5171" i="1" a="1"/>
  <c r="P5171" i="1"/>
  <c r="Q5171" i="1" s="1"/>
  <c r="P5172" i="1" a="1"/>
  <c r="P5172" i="1"/>
  <c r="Q5172" i="1" s="1"/>
  <c r="P5173" i="1" a="1"/>
  <c r="P5173" i="1"/>
  <c r="Q5173" i="1" s="1"/>
  <c r="P5174" i="1" a="1"/>
  <c r="P5174" i="1"/>
  <c r="Q5174" i="1" s="1"/>
  <c r="P5175" i="1" a="1"/>
  <c r="P5175" i="1"/>
  <c r="Q5175" i="1" s="1"/>
  <c r="P5176" i="1" a="1"/>
  <c r="P5176" i="1"/>
  <c r="Q5176" i="1" s="1"/>
  <c r="P5177" i="1" a="1"/>
  <c r="P5177" i="1"/>
  <c r="Q5177" i="1" s="1"/>
  <c r="P5178" i="1" a="1"/>
  <c r="P5178" i="1"/>
  <c r="Q5178" i="1" s="1"/>
  <c r="P5179" i="1" a="1"/>
  <c r="P5179" i="1"/>
  <c r="Q5179" i="1" s="1"/>
  <c r="P5180" i="1" a="1"/>
  <c r="P5180" i="1"/>
  <c r="Q5180" i="1" s="1"/>
  <c r="P5181" i="1" a="1"/>
  <c r="P5181" i="1"/>
  <c r="Q5181" i="1" s="1"/>
  <c r="P5182" i="1" a="1"/>
  <c r="P5182" i="1"/>
  <c r="Q5182" i="1" s="1"/>
  <c r="P5183" i="1" a="1"/>
  <c r="P5183" i="1"/>
  <c r="Q5183" i="1" s="1"/>
  <c r="P5184" i="1" a="1"/>
  <c r="P5184" i="1"/>
  <c r="Q5184" i="1" s="1"/>
  <c r="P5185" i="1" a="1"/>
  <c r="P5185" i="1"/>
  <c r="Q5185" i="1" s="1"/>
  <c r="P5186" i="1" a="1"/>
  <c r="P5186" i="1"/>
  <c r="Q5186" i="1" s="1"/>
  <c r="P5187" i="1" a="1"/>
  <c r="P5187" i="1"/>
  <c r="Q5187" i="1" s="1"/>
  <c r="P5188" i="1" a="1"/>
  <c r="P5188" i="1"/>
  <c r="Q5188" i="1" s="1"/>
  <c r="P5189" i="1" a="1"/>
  <c r="P5189" i="1"/>
  <c r="Q5189" i="1" s="1"/>
  <c r="P5190" i="1" a="1"/>
  <c r="P5190" i="1"/>
  <c r="Q5190" i="1" s="1"/>
  <c r="P5191" i="1" a="1"/>
  <c r="P5191" i="1"/>
  <c r="Q5191" i="1" s="1"/>
  <c r="P5192" i="1" a="1"/>
  <c r="P5192" i="1"/>
  <c r="Q5192" i="1" s="1"/>
  <c r="P5193" i="1" a="1"/>
  <c r="P5193" i="1"/>
  <c r="Q5193" i="1" s="1"/>
  <c r="P5194" i="1" a="1"/>
  <c r="P5194" i="1"/>
  <c r="Q5194" i="1" s="1"/>
  <c r="P5195" i="1" a="1"/>
  <c r="P5195" i="1"/>
  <c r="Q5195" i="1" s="1"/>
  <c r="P5196" i="1" a="1"/>
  <c r="P5196" i="1"/>
  <c r="Q5196" i="1" s="1"/>
  <c r="P5197" i="1" a="1"/>
  <c r="P5197" i="1"/>
  <c r="Q5197" i="1" s="1"/>
  <c r="P5198" i="1" a="1"/>
  <c r="P5198" i="1"/>
  <c r="Q5198" i="1" s="1"/>
  <c r="P5199" i="1" a="1"/>
  <c r="P5199" i="1"/>
  <c r="Q5199" i="1" s="1"/>
  <c r="P5200" i="1" a="1"/>
  <c r="P5200" i="1"/>
  <c r="Q5200" i="1" s="1"/>
  <c r="P5201" i="1" a="1"/>
  <c r="P5201" i="1"/>
  <c r="Q5201" i="1" s="1"/>
  <c r="P5202" i="1" a="1"/>
  <c r="P5202" i="1"/>
  <c r="Q5202" i="1" s="1"/>
  <c r="P5203" i="1" a="1"/>
  <c r="P5203" i="1"/>
  <c r="Q5203" i="1" s="1"/>
  <c r="P5204" i="1" a="1"/>
  <c r="P5204" i="1"/>
  <c r="Q5204" i="1" s="1"/>
  <c r="P5205" i="1" a="1"/>
  <c r="P5205" i="1"/>
  <c r="Q5205" i="1" s="1"/>
  <c r="P5206" i="1" a="1"/>
  <c r="P5206" i="1"/>
  <c r="Q5206" i="1" s="1"/>
  <c r="P5207" i="1" a="1"/>
  <c r="P5207" i="1"/>
  <c r="Q5207" i="1" s="1"/>
  <c r="P5208" i="1" a="1"/>
  <c r="P5208" i="1"/>
  <c r="Q5208" i="1" s="1"/>
  <c r="P5209" i="1" a="1"/>
  <c r="P5209" i="1"/>
  <c r="Q5209" i="1" s="1"/>
  <c r="P5210" i="1" a="1"/>
  <c r="P5210" i="1"/>
  <c r="Q5210" i="1" s="1"/>
  <c r="P5211" i="1" a="1"/>
  <c r="P5211" i="1"/>
  <c r="Q5211" i="1" s="1"/>
  <c r="P5212" i="1" a="1"/>
  <c r="P5212" i="1"/>
  <c r="Q5212" i="1" s="1"/>
  <c r="P5213" i="1" a="1"/>
  <c r="P5213" i="1"/>
  <c r="Q5213" i="1" s="1"/>
  <c r="P5214" i="1" a="1"/>
  <c r="P5214" i="1"/>
  <c r="Q5214" i="1" s="1"/>
  <c r="P5215" i="1" a="1"/>
  <c r="P5215" i="1"/>
  <c r="Q5215" i="1" s="1"/>
  <c r="P5216" i="1" a="1"/>
  <c r="P5216" i="1"/>
  <c r="Q5216" i="1" s="1"/>
  <c r="P5217" i="1" a="1"/>
  <c r="P5217" i="1"/>
  <c r="Q5217" i="1" s="1"/>
  <c r="P5218" i="1" a="1"/>
  <c r="P5218" i="1"/>
  <c r="Q5218" i="1" s="1"/>
  <c r="P5219" i="1" a="1"/>
  <c r="P5219" i="1"/>
  <c r="Q5219" i="1" s="1"/>
  <c r="P5220" i="1" a="1"/>
  <c r="P5220" i="1"/>
  <c r="Q5220" i="1" s="1"/>
  <c r="P5221" i="1" a="1"/>
  <c r="P5221" i="1"/>
  <c r="Q5221" i="1" s="1"/>
  <c r="P5222" i="1" a="1"/>
  <c r="P5222" i="1"/>
  <c r="Q5222" i="1" s="1"/>
  <c r="P5223" i="1" a="1"/>
  <c r="P5223" i="1"/>
  <c r="Q5223" i="1" s="1"/>
  <c r="P5224" i="1" a="1"/>
  <c r="P5224" i="1"/>
  <c r="Q5224" i="1" s="1"/>
  <c r="P5225" i="1" a="1"/>
  <c r="P5225" i="1"/>
  <c r="Q5225" i="1" s="1"/>
  <c r="P5226" i="1" a="1"/>
  <c r="P5226" i="1"/>
  <c r="Q5226" i="1" s="1"/>
  <c r="P5227" i="1" a="1"/>
  <c r="P5227" i="1"/>
  <c r="Q5227" i="1" s="1"/>
  <c r="P5228" i="1" a="1"/>
  <c r="P5228" i="1"/>
  <c r="Q5228" i="1" s="1"/>
  <c r="P5229" i="1" a="1"/>
  <c r="P5229" i="1"/>
  <c r="Q5229" i="1" s="1"/>
  <c r="P5230" i="1" a="1"/>
  <c r="P5230" i="1"/>
  <c r="Q5230" i="1" s="1"/>
  <c r="P5231" i="1" a="1"/>
  <c r="P5231" i="1"/>
  <c r="Q5231" i="1" s="1"/>
  <c r="P5232" i="1" a="1"/>
  <c r="P5232" i="1"/>
  <c r="Q5232" i="1" s="1"/>
  <c r="P5233" i="1" a="1"/>
  <c r="P5233" i="1"/>
  <c r="Q5233" i="1" s="1"/>
  <c r="P5234" i="1" a="1"/>
  <c r="P5234" i="1"/>
  <c r="Q5234" i="1" s="1"/>
  <c r="P5235" i="1" a="1"/>
  <c r="P5235" i="1"/>
  <c r="Q5235" i="1" s="1"/>
  <c r="P5236" i="1" a="1"/>
  <c r="P5236" i="1"/>
  <c r="Q5236" i="1" s="1"/>
  <c r="P5237" i="1" a="1"/>
  <c r="P5237" i="1"/>
  <c r="Q5237" i="1" s="1"/>
  <c r="P5238" i="1" a="1"/>
  <c r="P5238" i="1"/>
  <c r="Q5238" i="1" s="1"/>
  <c r="P5239" i="1" a="1"/>
  <c r="P5239" i="1"/>
  <c r="Q5239" i="1" s="1"/>
  <c r="P5240" i="1" a="1"/>
  <c r="P5240" i="1"/>
  <c r="Q5240" i="1" s="1"/>
  <c r="P5241" i="1" a="1"/>
  <c r="P5241" i="1"/>
  <c r="Q5241" i="1" s="1"/>
  <c r="P5242" i="1" a="1"/>
  <c r="P5242" i="1"/>
  <c r="Q5242" i="1" s="1"/>
  <c r="P5243" i="1" a="1"/>
  <c r="P5243" i="1"/>
  <c r="Q5243" i="1" s="1"/>
  <c r="P5244" i="1" a="1"/>
  <c r="P5244" i="1"/>
  <c r="Q5244" i="1" s="1"/>
  <c r="P5245" i="1" a="1"/>
  <c r="P5245" i="1"/>
  <c r="Q5245" i="1" s="1"/>
  <c r="P5246" i="1" a="1"/>
  <c r="P5246" i="1"/>
  <c r="Q5246" i="1" s="1"/>
  <c r="P5247" i="1" a="1"/>
  <c r="P5247" i="1"/>
  <c r="Q5247" i="1" s="1"/>
  <c r="P5248" i="1" a="1"/>
  <c r="P5248" i="1"/>
  <c r="Q5248" i="1" s="1"/>
  <c r="P5249" i="1" a="1"/>
  <c r="P5249" i="1"/>
  <c r="Q5249" i="1" s="1"/>
  <c r="P5250" i="1" a="1"/>
  <c r="P5250" i="1"/>
  <c r="Q5250" i="1" s="1"/>
  <c r="P5251" i="1" a="1"/>
  <c r="P5251" i="1"/>
  <c r="Q5251" i="1" s="1"/>
  <c r="P5252" i="1" a="1"/>
  <c r="P5252" i="1"/>
  <c r="Q5252" i="1" s="1"/>
  <c r="P5253" i="1" a="1"/>
  <c r="P5253" i="1"/>
  <c r="Q5253" i="1" s="1"/>
  <c r="P5254" i="1" a="1"/>
  <c r="P5254" i="1"/>
  <c r="Q5254" i="1" s="1"/>
  <c r="P5255" i="1" a="1"/>
  <c r="P5255" i="1"/>
  <c r="Q5255" i="1" s="1"/>
  <c r="P5256" i="1" a="1"/>
  <c r="P5256" i="1"/>
  <c r="Q5256" i="1" s="1"/>
  <c r="P5257" i="1" a="1"/>
  <c r="P5257" i="1"/>
  <c r="Q5257" i="1" s="1"/>
  <c r="P5258" i="1" a="1"/>
  <c r="P5258" i="1"/>
  <c r="Q5258" i="1" s="1"/>
  <c r="P5259" i="1" a="1"/>
  <c r="P5259" i="1"/>
  <c r="Q5259" i="1" s="1"/>
  <c r="P5260" i="1" a="1"/>
  <c r="P5260" i="1"/>
  <c r="Q5260" i="1" s="1"/>
  <c r="P5261" i="1" a="1"/>
  <c r="P5261" i="1"/>
  <c r="Q5261" i="1" s="1"/>
  <c r="P5262" i="1" a="1"/>
  <c r="P5262" i="1"/>
  <c r="Q5262" i="1" s="1"/>
  <c r="P5263" i="1" a="1"/>
  <c r="P5263" i="1"/>
  <c r="Q5263" i="1" s="1"/>
  <c r="P5264" i="1" a="1"/>
  <c r="P5264" i="1"/>
  <c r="Q5264" i="1" s="1"/>
  <c r="P5265" i="1" a="1"/>
  <c r="P5265" i="1"/>
  <c r="Q5265" i="1" s="1"/>
  <c r="P5266" i="1" a="1"/>
  <c r="P5266" i="1"/>
  <c r="Q5266" i="1" s="1"/>
  <c r="P5267" i="1" a="1"/>
  <c r="P5267" i="1"/>
  <c r="Q5267" i="1" s="1"/>
  <c r="P5268" i="1" a="1"/>
  <c r="P5268" i="1"/>
  <c r="Q5268" i="1" s="1"/>
  <c r="P5269" i="1" a="1"/>
  <c r="P5269" i="1"/>
  <c r="Q5269" i="1" s="1"/>
  <c r="P5270" i="1" a="1"/>
  <c r="P5270" i="1"/>
  <c r="Q5270" i="1" s="1"/>
  <c r="P5271" i="1" a="1"/>
  <c r="P5271" i="1"/>
  <c r="Q5271" i="1" s="1"/>
  <c r="P5272" i="1" a="1"/>
  <c r="P5272" i="1"/>
  <c r="Q5272" i="1" s="1"/>
  <c r="P5273" i="1" a="1"/>
  <c r="P5273" i="1"/>
  <c r="Q5273" i="1" s="1"/>
  <c r="P5274" i="1" a="1"/>
  <c r="P5274" i="1"/>
  <c r="Q5274" i="1" s="1"/>
  <c r="P5275" i="1" a="1"/>
  <c r="P5275" i="1"/>
  <c r="Q5275" i="1" s="1"/>
  <c r="P5276" i="1" a="1"/>
  <c r="P5276" i="1"/>
  <c r="Q5276" i="1" s="1"/>
  <c r="P5277" i="1" a="1"/>
  <c r="P5277" i="1"/>
  <c r="Q5277" i="1" s="1"/>
  <c r="P5278" i="1" a="1"/>
  <c r="P5278" i="1"/>
  <c r="Q5278" i="1" s="1"/>
  <c r="P5279" i="1" a="1"/>
  <c r="P5279" i="1"/>
  <c r="Q5279" i="1" s="1"/>
  <c r="P5280" i="1" a="1"/>
  <c r="P5280" i="1"/>
  <c r="Q5280" i="1" s="1"/>
  <c r="P5281" i="1" a="1"/>
  <c r="P5281" i="1"/>
  <c r="Q5281" i="1" s="1"/>
  <c r="P5282" i="1" a="1"/>
  <c r="P5282" i="1"/>
  <c r="Q5282" i="1" s="1"/>
  <c r="P5283" i="1" a="1"/>
  <c r="P5283" i="1"/>
  <c r="Q5283" i="1" s="1"/>
  <c r="P5284" i="1" a="1"/>
  <c r="P5284" i="1"/>
  <c r="Q5284" i="1" s="1"/>
  <c r="P5285" i="1" a="1"/>
  <c r="P5285" i="1"/>
  <c r="Q5285" i="1" s="1"/>
  <c r="P5286" i="1" a="1"/>
  <c r="P5286" i="1"/>
  <c r="Q5286" i="1" s="1"/>
  <c r="P5287" i="1" a="1"/>
  <c r="P5287" i="1"/>
  <c r="Q5287" i="1" s="1"/>
  <c r="P5288" i="1" a="1"/>
  <c r="P5288" i="1"/>
  <c r="Q5288" i="1" s="1"/>
  <c r="P5289" i="1" a="1"/>
  <c r="P5289" i="1"/>
  <c r="P5290" i="1" a="1"/>
  <c r="P5290" i="1"/>
  <c r="Q5290" i="1" s="1"/>
  <c r="P5291" i="1" a="1"/>
  <c r="P5291" i="1"/>
  <c r="Q5291" i="1" s="1"/>
  <c r="P5292" i="1" a="1"/>
  <c r="P5292" i="1"/>
  <c r="Q5292" i="1" s="1"/>
  <c r="P5293" i="1" a="1"/>
  <c r="P5293" i="1"/>
  <c r="Q5293" i="1" s="1"/>
  <c r="P5294" i="1" a="1"/>
  <c r="P5294" i="1"/>
  <c r="Q5294" i="1" s="1"/>
  <c r="P5295" i="1" a="1"/>
  <c r="P5295" i="1"/>
  <c r="Q5295" i="1" s="1"/>
  <c r="P5296" i="1" a="1"/>
  <c r="P5296" i="1"/>
  <c r="Q5296" i="1" s="1"/>
  <c r="P5297" i="1" a="1"/>
  <c r="P5297" i="1"/>
  <c r="Q5297" i="1" s="1"/>
  <c r="P5298" i="1" a="1"/>
  <c r="P5298" i="1"/>
  <c r="Q5298" i="1" s="1"/>
  <c r="P5299" i="1" a="1"/>
  <c r="P5299" i="1"/>
  <c r="Q5299" i="1" s="1"/>
  <c r="P5300" i="1" a="1"/>
  <c r="P5300" i="1"/>
  <c r="Q5300" i="1" s="1"/>
  <c r="P5301" i="1" a="1"/>
  <c r="P5301" i="1"/>
  <c r="Q5301" i="1" s="1"/>
  <c r="P5302" i="1" a="1"/>
  <c r="P5302" i="1"/>
  <c r="Q5302" i="1" s="1"/>
  <c r="P5303" i="1" a="1"/>
  <c r="P5303" i="1"/>
  <c r="Q5303" i="1" s="1"/>
  <c r="P5304" i="1" a="1"/>
  <c r="P5304" i="1"/>
  <c r="Q5304" i="1" s="1"/>
  <c r="P5305" i="1" a="1"/>
  <c r="P5305" i="1"/>
  <c r="Q5305" i="1" s="1"/>
  <c r="P5306" i="1" a="1"/>
  <c r="P5306" i="1"/>
  <c r="Q5306" i="1" s="1"/>
  <c r="P5307" i="1" a="1"/>
  <c r="P5307" i="1"/>
  <c r="Q5307" i="1" s="1"/>
  <c r="P5308" i="1" a="1"/>
  <c r="P5308" i="1"/>
  <c r="Q5308" i="1" s="1"/>
  <c r="P5309" i="1" a="1"/>
  <c r="P5309" i="1"/>
  <c r="Q5309" i="1" s="1"/>
  <c r="P5310" i="1" a="1"/>
  <c r="P5310" i="1"/>
  <c r="Q5310" i="1" s="1"/>
  <c r="P5311" i="1" a="1"/>
  <c r="P5311" i="1"/>
  <c r="Q5311" i="1" s="1"/>
  <c r="P5312" i="1" a="1"/>
  <c r="P5312" i="1"/>
  <c r="Q5312" i="1" s="1"/>
  <c r="P5313" i="1" a="1"/>
  <c r="P5313" i="1"/>
  <c r="Q5313" i="1" s="1"/>
  <c r="P5314" i="1" a="1"/>
  <c r="P5314" i="1"/>
  <c r="Q5314" i="1" s="1"/>
  <c r="P5315" i="1" a="1"/>
  <c r="P5315" i="1"/>
  <c r="Q5315" i="1" s="1"/>
  <c r="P5316" i="1" a="1"/>
  <c r="P5316" i="1"/>
  <c r="Q5316" i="1" s="1"/>
  <c r="P5317" i="1" a="1"/>
  <c r="P5317" i="1"/>
  <c r="Q5317" i="1" s="1"/>
  <c r="P5318" i="1" a="1"/>
  <c r="P5318" i="1"/>
  <c r="Q5318" i="1" s="1"/>
  <c r="P5319" i="1" a="1"/>
  <c r="P5319" i="1"/>
  <c r="Q5319" i="1" s="1"/>
  <c r="P5320" i="1" a="1"/>
  <c r="P5320" i="1"/>
  <c r="Q5320" i="1" s="1"/>
  <c r="P5321" i="1" a="1"/>
  <c r="P5321" i="1"/>
  <c r="Q5321" i="1" s="1"/>
  <c r="P5322" i="1" a="1"/>
  <c r="P5322" i="1"/>
  <c r="Q5322" i="1" s="1"/>
  <c r="P5323" i="1" a="1"/>
  <c r="P5323" i="1"/>
  <c r="Q5323" i="1" s="1"/>
  <c r="P5324" i="1" a="1"/>
  <c r="P5324" i="1"/>
  <c r="Q5324" i="1" s="1"/>
  <c r="P5325" i="1" a="1"/>
  <c r="P5325" i="1"/>
  <c r="Q5325" i="1" s="1"/>
  <c r="P5326" i="1" a="1"/>
  <c r="P5326" i="1"/>
  <c r="Q5326" i="1" s="1"/>
  <c r="P5327" i="1" a="1"/>
  <c r="P5327" i="1"/>
  <c r="Q5327" i="1" s="1"/>
  <c r="P5328" i="1" a="1"/>
  <c r="P5328" i="1"/>
  <c r="Q5328" i="1" s="1"/>
  <c r="P5329" i="1" a="1"/>
  <c r="P5329" i="1"/>
  <c r="Q5329" i="1" s="1"/>
  <c r="P5330" i="1" a="1"/>
  <c r="P5330" i="1"/>
  <c r="Q5330" i="1" s="1"/>
  <c r="P5331" i="1" a="1"/>
  <c r="P5331" i="1"/>
  <c r="Q5331" i="1" s="1"/>
  <c r="P5332" i="1" a="1"/>
  <c r="P5332" i="1"/>
  <c r="Q5332" i="1" s="1"/>
  <c r="P5333" i="1" a="1"/>
  <c r="P5333" i="1"/>
  <c r="Q5333" i="1" s="1"/>
  <c r="P5334" i="1" a="1"/>
  <c r="P5334" i="1"/>
  <c r="Q5334" i="1" s="1"/>
  <c r="P5335" i="1" a="1"/>
  <c r="P5335" i="1"/>
  <c r="Q5335" i="1" s="1"/>
  <c r="P5336" i="1" a="1"/>
  <c r="P5336" i="1"/>
  <c r="Q5336" i="1" s="1"/>
  <c r="P5337" i="1" a="1"/>
  <c r="P5337" i="1"/>
  <c r="Q5337" i="1" s="1"/>
  <c r="P5338" i="1" a="1"/>
  <c r="P5338" i="1"/>
  <c r="Q5338" i="1" s="1"/>
  <c r="P5339" i="1" a="1"/>
  <c r="P5339" i="1"/>
  <c r="Q5339" i="1" s="1"/>
  <c r="P5340" i="1" a="1"/>
  <c r="P5340" i="1"/>
  <c r="Q5340" i="1" s="1"/>
  <c r="P5341" i="1" a="1"/>
  <c r="P5341" i="1"/>
  <c r="Q5341" i="1" s="1"/>
  <c r="P5342" i="1" a="1"/>
  <c r="P5342" i="1"/>
  <c r="Q5342" i="1" s="1"/>
  <c r="P5343" i="1" a="1"/>
  <c r="P5343" i="1"/>
  <c r="Q5343" i="1" s="1"/>
  <c r="P5344" i="1" a="1"/>
  <c r="P5344" i="1"/>
  <c r="Q5344" i="1" s="1"/>
  <c r="P5345" i="1" a="1"/>
  <c r="P5345" i="1"/>
  <c r="Q5345" i="1" s="1"/>
  <c r="P5346" i="1" a="1"/>
  <c r="P5346" i="1"/>
  <c r="Q5346" i="1" s="1"/>
  <c r="P5347" i="1" a="1"/>
  <c r="P5347" i="1"/>
  <c r="Q5347" i="1" s="1"/>
  <c r="P5348" i="1" a="1"/>
  <c r="P5348" i="1"/>
  <c r="Q5348" i="1" s="1"/>
  <c r="P5349" i="1" a="1"/>
  <c r="P5349" i="1"/>
  <c r="Q5349" i="1" s="1"/>
  <c r="P5350" i="1" a="1"/>
  <c r="P5350" i="1"/>
  <c r="Q5350" i="1" s="1"/>
  <c r="P5351" i="1" a="1"/>
  <c r="P5351" i="1"/>
  <c r="Q5351" i="1" s="1"/>
  <c r="P5352" i="1" a="1"/>
  <c r="P5352" i="1"/>
  <c r="Q5352" i="1" s="1"/>
  <c r="P5353" i="1" a="1"/>
  <c r="P5353" i="1"/>
  <c r="Q5353" i="1" s="1"/>
  <c r="P5354" i="1" a="1"/>
  <c r="P5354" i="1"/>
  <c r="Q5354" i="1" s="1"/>
  <c r="P5355" i="1" a="1"/>
  <c r="P5355" i="1"/>
  <c r="Q5355" i="1" s="1"/>
  <c r="P5356" i="1" a="1"/>
  <c r="P5356" i="1"/>
  <c r="Q5356" i="1" s="1"/>
  <c r="P5357" i="1" a="1"/>
  <c r="P5357" i="1"/>
  <c r="Q5357" i="1" s="1"/>
  <c r="P5358" i="1" a="1"/>
  <c r="P5358" i="1"/>
  <c r="Q5358" i="1" s="1"/>
  <c r="P5359" i="1" a="1"/>
  <c r="P5359" i="1"/>
  <c r="Q5359" i="1" s="1"/>
  <c r="P5360" i="1" a="1"/>
  <c r="P5360" i="1"/>
  <c r="Q5360" i="1" s="1"/>
  <c r="P5361" i="1" a="1"/>
  <c r="P5361" i="1"/>
  <c r="Q5361" i="1" s="1"/>
  <c r="P5362" i="1" a="1"/>
  <c r="P5362" i="1"/>
  <c r="Q5362" i="1" s="1"/>
  <c r="P5363" i="1" a="1"/>
  <c r="P5363" i="1"/>
  <c r="Q5363" i="1" s="1"/>
  <c r="P5364" i="1" a="1"/>
  <c r="P5364" i="1"/>
  <c r="Q5364" i="1" s="1"/>
  <c r="P5365" i="1" a="1"/>
  <c r="P5365" i="1"/>
  <c r="Q5365" i="1" s="1"/>
  <c r="P5366" i="1" a="1"/>
  <c r="P5366" i="1"/>
  <c r="Q5366" i="1" s="1"/>
  <c r="P5367" i="1" a="1"/>
  <c r="P5367" i="1"/>
  <c r="Q5367" i="1" s="1"/>
  <c r="P5368" i="1" a="1"/>
  <c r="P5368" i="1"/>
  <c r="Q5368" i="1" s="1"/>
  <c r="P5369" i="1" a="1"/>
  <c r="P5369" i="1"/>
  <c r="Q5369" i="1" s="1"/>
  <c r="P5370" i="1" a="1"/>
  <c r="P5370" i="1"/>
  <c r="Q5370" i="1" s="1"/>
  <c r="P5371" i="1" a="1"/>
  <c r="P5371" i="1"/>
  <c r="Q5371" i="1" s="1"/>
  <c r="P5372" i="1" a="1"/>
  <c r="P5372" i="1"/>
  <c r="Q5372" i="1" s="1"/>
  <c r="P5373" i="1" a="1"/>
  <c r="P5373" i="1"/>
  <c r="Q5373" i="1" s="1"/>
  <c r="P5374" i="1" a="1"/>
  <c r="P5374" i="1"/>
  <c r="Q5374" i="1" s="1"/>
  <c r="P5375" i="1" a="1"/>
  <c r="P5375" i="1"/>
  <c r="Q5375" i="1" s="1"/>
  <c r="P5376" i="1" a="1"/>
  <c r="P5376" i="1"/>
  <c r="Q5376" i="1" s="1"/>
  <c r="P5377" i="1" a="1"/>
  <c r="P5377" i="1"/>
  <c r="Q5377" i="1" s="1"/>
  <c r="P5378" i="1" a="1"/>
  <c r="P5378" i="1"/>
  <c r="Q5378" i="1" s="1"/>
  <c r="P5379" i="1" a="1"/>
  <c r="P5379" i="1"/>
  <c r="Q5379" i="1" s="1"/>
  <c r="P5380" i="1" a="1"/>
  <c r="P5380" i="1"/>
  <c r="Q5380" i="1" s="1"/>
  <c r="P5381" i="1" a="1"/>
  <c r="P5381" i="1"/>
  <c r="Q5381" i="1" s="1"/>
  <c r="P5382" i="1" a="1"/>
  <c r="P5382" i="1"/>
  <c r="Q5382" i="1" s="1"/>
  <c r="P5383" i="1" a="1"/>
  <c r="P5383" i="1"/>
  <c r="Q5383" i="1" s="1"/>
  <c r="P5384" i="1" a="1"/>
  <c r="P5384" i="1"/>
  <c r="Q5384" i="1" s="1"/>
  <c r="P5385" i="1" a="1"/>
  <c r="P5385" i="1"/>
  <c r="Q5385" i="1" s="1"/>
  <c r="P5386" i="1" a="1"/>
  <c r="P5386" i="1"/>
  <c r="Q5386" i="1" s="1"/>
  <c r="P5387" i="1" a="1"/>
  <c r="P5387" i="1"/>
  <c r="Q5387" i="1" s="1"/>
  <c r="P5388" i="1" a="1"/>
  <c r="P5388" i="1"/>
  <c r="Q5388" i="1" s="1"/>
  <c r="P5389" i="1" a="1"/>
  <c r="P5389" i="1"/>
  <c r="Q5389" i="1" s="1"/>
  <c r="P5390" i="1" a="1"/>
  <c r="P5390" i="1"/>
  <c r="Q5390" i="1" s="1"/>
  <c r="P5391" i="1" a="1"/>
  <c r="P5391" i="1"/>
  <c r="Q5391" i="1" s="1"/>
  <c r="P5392" i="1" a="1"/>
  <c r="P5392" i="1"/>
  <c r="Q5392" i="1" s="1"/>
  <c r="P5393" i="1" a="1"/>
  <c r="P5393" i="1"/>
  <c r="Q5393" i="1" s="1"/>
  <c r="P5394" i="1" a="1"/>
  <c r="P5394" i="1"/>
  <c r="Q5394" i="1" s="1"/>
  <c r="P5395" i="1" a="1"/>
  <c r="P5395" i="1"/>
  <c r="Q5395" i="1" s="1"/>
  <c r="P5396" i="1" a="1"/>
  <c r="P5396" i="1"/>
  <c r="Q5396" i="1" s="1"/>
  <c r="P5397" i="1" a="1"/>
  <c r="P5397" i="1"/>
  <c r="Q5397" i="1" s="1"/>
  <c r="P5398" i="1" a="1"/>
  <c r="P5398" i="1"/>
  <c r="Q5398" i="1" s="1"/>
  <c r="P5399" i="1" a="1"/>
  <c r="P5399" i="1"/>
  <c r="Q5399" i="1" s="1"/>
  <c r="P5400" i="1" a="1"/>
  <c r="P5400" i="1"/>
  <c r="Q5400" i="1" s="1"/>
  <c r="P5401" i="1" a="1"/>
  <c r="P5401" i="1"/>
  <c r="Q5401" i="1" s="1"/>
  <c r="P5402" i="1" a="1"/>
  <c r="P5402" i="1"/>
  <c r="Q5402" i="1" s="1"/>
  <c r="P5403" i="1" a="1"/>
  <c r="P5403" i="1"/>
  <c r="Q5403" i="1" s="1"/>
  <c r="P5404" i="1" a="1"/>
  <c r="P5404" i="1"/>
  <c r="Q5404" i="1" s="1"/>
  <c r="P5405" i="1" a="1"/>
  <c r="P5405" i="1"/>
  <c r="Q5405" i="1" s="1"/>
  <c r="P5406" i="1" a="1"/>
  <c r="P5406" i="1"/>
  <c r="Q5406" i="1" s="1"/>
  <c r="P5407" i="1" a="1"/>
  <c r="P5407" i="1"/>
  <c r="Q5407" i="1" s="1"/>
  <c r="P5408" i="1" a="1"/>
  <c r="P5408" i="1"/>
  <c r="Q5408" i="1" s="1"/>
  <c r="P5409" i="1" a="1"/>
  <c r="P5409" i="1"/>
  <c r="Q5409" i="1" s="1"/>
  <c r="P5410" i="1" a="1"/>
  <c r="P5410" i="1"/>
  <c r="Q5410" i="1" s="1"/>
  <c r="P5411" i="1" a="1"/>
  <c r="P5411" i="1"/>
  <c r="Q5411" i="1" s="1"/>
  <c r="P5412" i="1" a="1"/>
  <c r="P5412" i="1"/>
  <c r="Q5412" i="1" s="1"/>
  <c r="P5413" i="1" a="1"/>
  <c r="P5413" i="1"/>
  <c r="Q5413" i="1" s="1"/>
  <c r="P5414" i="1" a="1"/>
  <c r="P5414" i="1"/>
  <c r="Q5414" i="1" s="1"/>
  <c r="P5415" i="1" a="1"/>
  <c r="P5415" i="1"/>
  <c r="Q5415" i="1" s="1"/>
  <c r="P5416" i="1" a="1"/>
  <c r="P5416" i="1"/>
  <c r="Q5416" i="1" s="1"/>
  <c r="P5417" i="1" a="1"/>
  <c r="P5417" i="1"/>
  <c r="Q5417" i="1" s="1"/>
  <c r="P5418" i="1" a="1"/>
  <c r="P5418" i="1"/>
  <c r="Q5418" i="1" s="1"/>
  <c r="P5419" i="1" a="1"/>
  <c r="P5419" i="1"/>
  <c r="Q5419" i="1" s="1"/>
  <c r="P5420" i="1" a="1"/>
  <c r="P5420" i="1"/>
  <c r="Q5420" i="1" s="1"/>
  <c r="P5421" i="1" a="1"/>
  <c r="P5421" i="1"/>
  <c r="Q5421" i="1" s="1"/>
  <c r="P5422" i="1" a="1"/>
  <c r="P5422" i="1"/>
  <c r="Q5422" i="1" s="1"/>
  <c r="P5423" i="1" a="1"/>
  <c r="P5423" i="1"/>
  <c r="Q5423" i="1" s="1"/>
  <c r="P5424" i="1" a="1"/>
  <c r="P5424" i="1"/>
  <c r="Q5424" i="1" s="1"/>
  <c r="P5425" i="1" a="1"/>
  <c r="P5425" i="1"/>
  <c r="Q5425" i="1" s="1"/>
  <c r="P5426" i="1" a="1"/>
  <c r="P5426" i="1"/>
  <c r="Q5426" i="1" s="1"/>
  <c r="P5427" i="1" a="1"/>
  <c r="P5427" i="1"/>
  <c r="Q5427" i="1" s="1"/>
  <c r="P5428" i="1" a="1"/>
  <c r="P5428" i="1"/>
  <c r="Q5428" i="1" s="1"/>
  <c r="P5429" i="1" a="1"/>
  <c r="P5429" i="1"/>
  <c r="Q5429" i="1" s="1"/>
  <c r="P5430" i="1" a="1"/>
  <c r="P5430" i="1"/>
  <c r="Q5430" i="1" s="1"/>
  <c r="P5431" i="1" a="1"/>
  <c r="P5431" i="1"/>
  <c r="Q5431" i="1" s="1"/>
  <c r="P5432" i="1" a="1"/>
  <c r="P5432" i="1"/>
  <c r="Q5432" i="1" s="1"/>
  <c r="P5433" i="1" a="1"/>
  <c r="P5433" i="1"/>
  <c r="Q5433" i="1" s="1"/>
  <c r="P5434" i="1" a="1"/>
  <c r="P5434" i="1"/>
  <c r="Q5434" i="1" s="1"/>
  <c r="P5435" i="1" a="1"/>
  <c r="P5435" i="1"/>
  <c r="Q5435" i="1" s="1"/>
  <c r="P5436" i="1" a="1"/>
  <c r="P5436" i="1"/>
  <c r="Q5436" i="1" s="1"/>
  <c r="P5437" i="1" a="1"/>
  <c r="P5437" i="1"/>
  <c r="Q5437" i="1" s="1"/>
  <c r="P5438" i="1" a="1"/>
  <c r="P5438" i="1"/>
  <c r="Q5438" i="1" s="1"/>
  <c r="P5439" i="1" a="1"/>
  <c r="P5439" i="1"/>
  <c r="Q5439" i="1" s="1"/>
  <c r="P5440" i="1" a="1"/>
  <c r="P5440" i="1"/>
  <c r="Q5440" i="1" s="1"/>
  <c r="P5441" i="1" a="1"/>
  <c r="P5441" i="1"/>
  <c r="Q5441" i="1" s="1"/>
  <c r="P5442" i="1" a="1"/>
  <c r="P5442" i="1"/>
  <c r="Q5442" i="1" s="1"/>
  <c r="P5443" i="1" a="1"/>
  <c r="P5443" i="1"/>
  <c r="Q5443" i="1" s="1"/>
  <c r="P5444" i="1" a="1"/>
  <c r="P5444" i="1"/>
  <c r="Q5444" i="1" s="1"/>
  <c r="P5445" i="1" a="1"/>
  <c r="P5445" i="1"/>
  <c r="Q5445" i="1" s="1"/>
  <c r="P5446" i="1" a="1"/>
  <c r="P5446" i="1"/>
  <c r="Q5446" i="1" s="1"/>
  <c r="P5447" i="1" a="1"/>
  <c r="P5447" i="1"/>
  <c r="Q5447" i="1" s="1"/>
  <c r="P5448" i="1" a="1"/>
  <c r="P5448" i="1"/>
  <c r="Q5448" i="1" s="1"/>
  <c r="P5449" i="1" a="1"/>
  <c r="P5449" i="1"/>
  <c r="Q5449" i="1" s="1"/>
  <c r="P5450" i="1" a="1"/>
  <c r="P5450" i="1"/>
  <c r="Q5450" i="1" s="1"/>
  <c r="P5451" i="1" a="1"/>
  <c r="P5451" i="1"/>
  <c r="Q5451" i="1" s="1"/>
  <c r="P5452" i="1" a="1"/>
  <c r="P5452" i="1"/>
  <c r="Q5452" i="1" s="1"/>
  <c r="P5453" i="1" a="1"/>
  <c r="P5453" i="1"/>
  <c r="Q5453" i="1" s="1"/>
  <c r="P5454" i="1" a="1"/>
  <c r="P5454" i="1"/>
  <c r="Q5454" i="1" s="1"/>
  <c r="P5455" i="1" a="1"/>
  <c r="P5455" i="1"/>
  <c r="Q5455" i="1" s="1"/>
  <c r="P5456" i="1" a="1"/>
  <c r="P5456" i="1"/>
  <c r="Q5456" i="1" s="1"/>
  <c r="P5457" i="1" a="1"/>
  <c r="P5457" i="1"/>
  <c r="Q5457" i="1" s="1"/>
  <c r="P5458" i="1" a="1"/>
  <c r="P5458" i="1"/>
  <c r="Q5458" i="1" s="1"/>
  <c r="P5459" i="1" a="1"/>
  <c r="P5459" i="1"/>
  <c r="Q5459" i="1" s="1"/>
  <c r="P5460" i="1" a="1"/>
  <c r="P5460" i="1"/>
  <c r="Q5460" i="1" s="1"/>
  <c r="P5461" i="1" a="1"/>
  <c r="P5461" i="1"/>
  <c r="Q5461" i="1" s="1"/>
  <c r="P5462" i="1" a="1"/>
  <c r="P5462" i="1"/>
  <c r="Q5462" i="1" s="1"/>
  <c r="P5463" i="1" a="1"/>
  <c r="P5463" i="1"/>
  <c r="Q5463" i="1" s="1"/>
  <c r="P5464" i="1" a="1"/>
  <c r="P5464" i="1"/>
  <c r="Q5464" i="1" s="1"/>
  <c r="P5465" i="1" a="1"/>
  <c r="P5465" i="1"/>
  <c r="Q5465" i="1" s="1"/>
  <c r="P5466" i="1" a="1"/>
  <c r="P5466" i="1"/>
  <c r="Q5466" i="1" s="1"/>
  <c r="P5467" i="1" a="1"/>
  <c r="P5467" i="1"/>
  <c r="Q5467" i="1" s="1"/>
  <c r="P5468" i="1" a="1"/>
  <c r="P5468" i="1"/>
  <c r="Q5468" i="1" s="1"/>
  <c r="P5469" i="1" a="1"/>
  <c r="P5469" i="1"/>
  <c r="Q5469" i="1" s="1"/>
  <c r="P5470" i="1" a="1"/>
  <c r="P5470" i="1"/>
  <c r="Q5470" i="1" s="1"/>
  <c r="P5471" i="1" a="1"/>
  <c r="P5471" i="1"/>
  <c r="Q5471" i="1" s="1"/>
  <c r="P5472" i="1" a="1"/>
  <c r="P5472" i="1"/>
  <c r="Q5472" i="1" s="1"/>
  <c r="P5473" i="1" a="1"/>
  <c r="P5473" i="1"/>
  <c r="Q5473" i="1" s="1"/>
  <c r="P5474" i="1" a="1"/>
  <c r="P5474" i="1"/>
  <c r="Q5474" i="1" s="1"/>
  <c r="P5475" i="1" a="1"/>
  <c r="P5475" i="1"/>
  <c r="Q5475" i="1" s="1"/>
  <c r="P5476" i="1" a="1"/>
  <c r="P5476" i="1"/>
  <c r="Q5476" i="1" s="1"/>
  <c r="P5477" i="1" a="1"/>
  <c r="P5477" i="1"/>
  <c r="Q5477" i="1" s="1"/>
  <c r="P5478" i="1" a="1"/>
  <c r="P5478" i="1"/>
  <c r="Q5478" i="1" s="1"/>
  <c r="P5479" i="1" a="1"/>
  <c r="P5479" i="1"/>
  <c r="Q5479" i="1" s="1"/>
  <c r="P5480" i="1" a="1"/>
  <c r="P5480" i="1"/>
  <c r="Q5480" i="1" s="1"/>
  <c r="P5481" i="1" a="1"/>
  <c r="P5481" i="1"/>
  <c r="Q5481" i="1" s="1"/>
  <c r="P5482" i="1" a="1"/>
  <c r="P5482" i="1"/>
  <c r="Q5482" i="1" s="1"/>
  <c r="P5483" i="1" a="1"/>
  <c r="P5483" i="1"/>
  <c r="Q5483" i="1" s="1"/>
  <c r="P5484" i="1" a="1"/>
  <c r="P5484" i="1"/>
  <c r="Q5484" i="1" s="1"/>
  <c r="P5485" i="1" a="1"/>
  <c r="P5485" i="1"/>
  <c r="Q5485" i="1" s="1"/>
  <c r="P5486" i="1" a="1"/>
  <c r="P5486" i="1"/>
  <c r="Q5486" i="1" s="1"/>
  <c r="P5487" i="1" a="1"/>
  <c r="P5487" i="1"/>
  <c r="Q5487" i="1" s="1"/>
  <c r="P5488" i="1" a="1"/>
  <c r="P5488" i="1"/>
  <c r="Q5488" i="1" s="1"/>
  <c r="P5489" i="1" a="1"/>
  <c r="P5489" i="1"/>
  <c r="Q5489" i="1" s="1"/>
  <c r="P5490" i="1" a="1"/>
  <c r="P5490" i="1"/>
  <c r="Q5490" i="1" s="1"/>
  <c r="P5491" i="1" a="1"/>
  <c r="P5491" i="1"/>
  <c r="Q5491" i="1" s="1"/>
  <c r="P5492" i="1" a="1"/>
  <c r="P5492" i="1"/>
  <c r="Q5492" i="1" s="1"/>
  <c r="P5493" i="1" a="1"/>
  <c r="P5493" i="1"/>
  <c r="Q5493" i="1" s="1"/>
  <c r="P5494" i="1" a="1"/>
  <c r="P5494" i="1"/>
  <c r="Q5494" i="1" s="1"/>
  <c r="P5495" i="1" a="1"/>
  <c r="P5495" i="1"/>
  <c r="Q5495" i="1" s="1"/>
  <c r="P5496" i="1" a="1"/>
  <c r="P5496" i="1"/>
  <c r="Q5496" i="1" s="1"/>
  <c r="P5497" i="1" a="1"/>
  <c r="P5497" i="1"/>
  <c r="Q5497" i="1" s="1"/>
  <c r="P5498" i="1" a="1"/>
  <c r="P5498" i="1"/>
  <c r="Q5498" i="1" s="1"/>
  <c r="P5499" i="1" a="1"/>
  <c r="P5499" i="1"/>
  <c r="Q5499" i="1" s="1"/>
  <c r="P5500" i="1" a="1"/>
  <c r="P5500" i="1"/>
  <c r="Q5500" i="1" s="1"/>
  <c r="P5501" i="1" a="1"/>
  <c r="P5501" i="1"/>
  <c r="Q5501" i="1" s="1"/>
  <c r="P5502" i="1" a="1"/>
  <c r="P5502" i="1"/>
  <c r="Q5502" i="1" s="1"/>
  <c r="P5503" i="1" a="1"/>
  <c r="P5503" i="1"/>
  <c r="Q5503" i="1" s="1"/>
  <c r="P5504" i="1" a="1"/>
  <c r="P5504" i="1"/>
  <c r="Q5504" i="1" s="1"/>
  <c r="P5505" i="1" a="1"/>
  <c r="P5505" i="1"/>
  <c r="Q5505" i="1" s="1"/>
  <c r="P5506" i="1" a="1"/>
  <c r="P5506" i="1"/>
  <c r="Q5506" i="1" s="1"/>
  <c r="P5507" i="1" a="1"/>
  <c r="P5507" i="1"/>
  <c r="Q5507" i="1" s="1"/>
  <c r="P5508" i="1" a="1"/>
  <c r="P5508" i="1"/>
  <c r="Q5508" i="1" s="1"/>
  <c r="P5509" i="1" a="1"/>
  <c r="P5509" i="1"/>
  <c r="Q5509" i="1" s="1"/>
  <c r="P5510" i="1" a="1"/>
  <c r="P5510" i="1"/>
  <c r="Q5510" i="1" s="1"/>
  <c r="P5511" i="1" a="1"/>
  <c r="P5511" i="1"/>
  <c r="Q5511" i="1" s="1"/>
  <c r="P5512" i="1" a="1"/>
  <c r="P5512" i="1"/>
  <c r="Q5512" i="1" s="1"/>
  <c r="P5513" i="1" a="1"/>
  <c r="P5513" i="1"/>
  <c r="Q5513" i="1" s="1"/>
  <c r="P5514" i="1" a="1"/>
  <c r="P5514" i="1"/>
  <c r="Q5514" i="1" s="1"/>
  <c r="P5515" i="1" a="1"/>
  <c r="P5515" i="1"/>
  <c r="Q5515" i="1" s="1"/>
  <c r="P5516" i="1" a="1"/>
  <c r="P5516" i="1"/>
  <c r="Q5516" i="1" s="1"/>
  <c r="P5517" i="1" a="1"/>
  <c r="P5517" i="1"/>
  <c r="Q5517" i="1" s="1"/>
  <c r="P5518" i="1" a="1"/>
  <c r="P5518" i="1"/>
  <c r="Q5518" i="1" s="1"/>
  <c r="P5519" i="1" a="1"/>
  <c r="P5519" i="1"/>
  <c r="Q5519" i="1" s="1"/>
  <c r="P5520" i="1" a="1"/>
  <c r="P5520" i="1"/>
  <c r="Q5520" i="1" s="1"/>
  <c r="P5521" i="1" a="1"/>
  <c r="P5521" i="1"/>
  <c r="Q5521" i="1" s="1"/>
  <c r="P5522" i="1" a="1"/>
  <c r="P5522" i="1"/>
  <c r="Q5522" i="1" s="1"/>
  <c r="P5523" i="1" a="1"/>
  <c r="P5523" i="1"/>
  <c r="Q5523" i="1" s="1"/>
  <c r="P5524" i="1" a="1"/>
  <c r="P5524" i="1"/>
  <c r="Q5524" i="1" s="1"/>
  <c r="P5525" i="1" a="1"/>
  <c r="P5525" i="1"/>
  <c r="Q5525" i="1" s="1"/>
  <c r="P5526" i="1" a="1"/>
  <c r="P5526" i="1"/>
  <c r="Q5526" i="1" s="1"/>
  <c r="P5527" i="1" a="1"/>
  <c r="P5527" i="1"/>
  <c r="Q5527" i="1" s="1"/>
  <c r="P5528" i="1" a="1"/>
  <c r="P5528" i="1"/>
  <c r="Q5528" i="1" s="1"/>
  <c r="P5529" i="1" a="1"/>
  <c r="P5529" i="1"/>
  <c r="Q5529" i="1" s="1"/>
  <c r="P5530" i="1" a="1"/>
  <c r="P5530" i="1"/>
  <c r="Q5530" i="1" s="1"/>
  <c r="P5531" i="1" a="1"/>
  <c r="P5531" i="1"/>
  <c r="Q5531" i="1" s="1"/>
  <c r="P5532" i="1" a="1"/>
  <c r="P5532" i="1"/>
  <c r="Q5532" i="1" s="1"/>
  <c r="P5533" i="1" a="1"/>
  <c r="P5533" i="1"/>
  <c r="Q5533" i="1" s="1"/>
  <c r="P5534" i="1" a="1"/>
  <c r="P5534" i="1"/>
  <c r="Q5534" i="1" s="1"/>
  <c r="P5535" i="1" a="1"/>
  <c r="P5535" i="1"/>
  <c r="Q5535" i="1" s="1"/>
  <c r="P5536" i="1" a="1"/>
  <c r="P5536" i="1"/>
  <c r="Q5536" i="1" s="1"/>
  <c r="P5537" i="1" a="1"/>
  <c r="P5537" i="1"/>
  <c r="Q5537" i="1" s="1"/>
  <c r="P5538" i="1" a="1"/>
  <c r="P5538" i="1"/>
  <c r="Q5538" i="1" s="1"/>
  <c r="P5539" i="1" a="1"/>
  <c r="P5539" i="1"/>
  <c r="Q5539" i="1" s="1"/>
  <c r="P5540" i="1" a="1"/>
  <c r="P5540" i="1"/>
  <c r="Q5540" i="1" s="1"/>
  <c r="P5541" i="1" a="1"/>
  <c r="P5541" i="1"/>
  <c r="Q5541" i="1" s="1"/>
  <c r="P5542" i="1" a="1"/>
  <c r="P5542" i="1"/>
  <c r="Q5542" i="1" s="1"/>
  <c r="P5543" i="1" a="1"/>
  <c r="P5543" i="1"/>
  <c r="Q5543" i="1" s="1"/>
  <c r="P5544" i="1" a="1"/>
  <c r="P5544" i="1"/>
  <c r="Q5544" i="1" s="1"/>
  <c r="P5545" i="1" a="1"/>
  <c r="P5545" i="1"/>
  <c r="Q5545" i="1" s="1"/>
  <c r="P5546" i="1" a="1"/>
  <c r="P5546" i="1"/>
  <c r="Q5546" i="1" s="1"/>
  <c r="P5547" i="1" a="1"/>
  <c r="P5547" i="1"/>
  <c r="Q5547" i="1" s="1"/>
  <c r="P5548" i="1" a="1"/>
  <c r="P5548" i="1"/>
  <c r="Q5548" i="1" s="1"/>
  <c r="P5549" i="1" a="1"/>
  <c r="P5549" i="1"/>
  <c r="Q5549" i="1" s="1"/>
  <c r="P5550" i="1" a="1"/>
  <c r="P5550" i="1"/>
  <c r="Q5550" i="1" s="1"/>
  <c r="P5551" i="1" a="1"/>
  <c r="P5551" i="1"/>
  <c r="Q5551" i="1" s="1"/>
  <c r="P5552" i="1" a="1"/>
  <c r="P5552" i="1"/>
  <c r="Q5552" i="1" s="1"/>
  <c r="P5553" i="1" a="1"/>
  <c r="P5553" i="1"/>
  <c r="Q5553" i="1" s="1"/>
  <c r="P5554" i="1" a="1"/>
  <c r="P5554" i="1"/>
  <c r="Q5554" i="1" s="1"/>
  <c r="P5555" i="1" a="1"/>
  <c r="P5555" i="1"/>
  <c r="Q5555" i="1" s="1"/>
  <c r="P5556" i="1" a="1"/>
  <c r="P5556" i="1"/>
  <c r="Q5556" i="1" s="1"/>
  <c r="P5557" i="1" a="1"/>
  <c r="P5557" i="1"/>
  <c r="Q5557" i="1" s="1"/>
  <c r="P5558" i="1" a="1"/>
  <c r="P5558" i="1"/>
  <c r="Q5558" i="1" s="1"/>
  <c r="P5559" i="1" a="1"/>
  <c r="P5559" i="1"/>
  <c r="Q5559" i="1" s="1"/>
  <c r="P5560" i="1" a="1"/>
  <c r="P5560" i="1"/>
  <c r="Q5560" i="1" s="1"/>
  <c r="P5561" i="1" a="1"/>
  <c r="P5561" i="1"/>
  <c r="Q5561" i="1" s="1"/>
  <c r="P5562" i="1" a="1"/>
  <c r="P5562" i="1"/>
  <c r="Q5562" i="1" s="1"/>
  <c r="P5563" i="1" a="1"/>
  <c r="P5563" i="1"/>
  <c r="Q5563" i="1" s="1"/>
  <c r="P5564" i="1" a="1"/>
  <c r="P5564" i="1"/>
  <c r="Q5564" i="1" s="1"/>
  <c r="P5565" i="1" a="1"/>
  <c r="P5565" i="1"/>
  <c r="Q5565" i="1" s="1"/>
  <c r="P5566" i="1" a="1"/>
  <c r="P5566" i="1"/>
  <c r="Q5566" i="1" s="1"/>
  <c r="P5567" i="1" a="1"/>
  <c r="P5567" i="1"/>
  <c r="Q5567" i="1" s="1"/>
  <c r="P5568" i="1" a="1"/>
  <c r="P5568" i="1"/>
  <c r="Q5568" i="1" s="1"/>
  <c r="P5569" i="1" a="1"/>
  <c r="P5569" i="1"/>
  <c r="Q5569" i="1" s="1"/>
  <c r="P5570" i="1" a="1"/>
  <c r="P5570" i="1"/>
  <c r="Q5570" i="1" s="1"/>
  <c r="P5571" i="1" a="1"/>
  <c r="P5571" i="1"/>
  <c r="Q5571" i="1" s="1"/>
  <c r="P5572" i="1" a="1"/>
  <c r="P5572" i="1"/>
  <c r="Q5572" i="1" s="1"/>
  <c r="P5573" i="1" a="1"/>
  <c r="P5573" i="1"/>
  <c r="Q5573" i="1" s="1"/>
  <c r="P5574" i="1" a="1"/>
  <c r="P5574" i="1"/>
  <c r="Q5574" i="1" s="1"/>
  <c r="P5575" i="1" a="1"/>
  <c r="P5575" i="1"/>
  <c r="Q5575" i="1" s="1"/>
  <c r="P5576" i="1" a="1"/>
  <c r="P5576" i="1"/>
  <c r="Q5576" i="1" s="1"/>
  <c r="P5577" i="1" a="1"/>
  <c r="P5577" i="1"/>
  <c r="Q5577" i="1" s="1"/>
  <c r="P5578" i="1" a="1"/>
  <c r="P5578" i="1"/>
  <c r="Q5578" i="1" s="1"/>
  <c r="P5579" i="1" a="1"/>
  <c r="P5579" i="1"/>
  <c r="Q5579" i="1" s="1"/>
  <c r="P5580" i="1" a="1"/>
  <c r="P5580" i="1"/>
  <c r="Q5580" i="1" s="1"/>
  <c r="P5581" i="1" a="1"/>
  <c r="P5581" i="1"/>
  <c r="Q5581" i="1" s="1"/>
  <c r="P5582" i="1" a="1"/>
  <c r="P5582" i="1"/>
  <c r="Q5582" i="1" s="1"/>
  <c r="P5583" i="1" a="1"/>
  <c r="P5583" i="1"/>
  <c r="Q5583" i="1" s="1"/>
  <c r="P5584" i="1" a="1"/>
  <c r="P5584" i="1"/>
  <c r="Q5584" i="1" s="1"/>
  <c r="P5585" i="1" a="1"/>
  <c r="P5585" i="1"/>
  <c r="Q5585" i="1" s="1"/>
  <c r="P5586" i="1" a="1"/>
  <c r="P5586" i="1"/>
  <c r="Q5586" i="1" s="1"/>
  <c r="P5587" i="1" a="1"/>
  <c r="P5587" i="1"/>
  <c r="Q5587" i="1" s="1"/>
  <c r="P5588" i="1" a="1"/>
  <c r="P5588" i="1"/>
  <c r="Q5588" i="1" s="1"/>
  <c r="P5589" i="1" a="1"/>
  <c r="P5589" i="1"/>
  <c r="Q5589" i="1" s="1"/>
  <c r="P5590" i="1" a="1"/>
  <c r="P5590" i="1"/>
  <c r="Q5590" i="1" s="1"/>
  <c r="P5591" i="1" a="1"/>
  <c r="P5591" i="1"/>
  <c r="Q5591" i="1" s="1"/>
  <c r="P5592" i="1" a="1"/>
  <c r="P5592" i="1"/>
  <c r="Q5592" i="1" s="1"/>
  <c r="P5593" i="1" a="1"/>
  <c r="P5593" i="1"/>
  <c r="Q5593" i="1" s="1"/>
  <c r="P5594" i="1" a="1"/>
  <c r="P5594" i="1"/>
  <c r="Q5594" i="1" s="1"/>
  <c r="P5595" i="1" a="1"/>
  <c r="P5595" i="1"/>
  <c r="Q5595" i="1" s="1"/>
  <c r="P5596" i="1" a="1"/>
  <c r="P5596" i="1"/>
  <c r="Q5596" i="1" s="1"/>
  <c r="P5597" i="1" a="1"/>
  <c r="P5597" i="1"/>
  <c r="Q5597" i="1" s="1"/>
  <c r="P5598" i="1" a="1"/>
  <c r="P5598" i="1"/>
  <c r="Q5598" i="1" s="1"/>
  <c r="P5599" i="1" a="1"/>
  <c r="P5599" i="1"/>
  <c r="Q5599" i="1" s="1"/>
  <c r="P5600" i="1" a="1"/>
  <c r="P5600" i="1"/>
  <c r="Q5600" i="1" s="1"/>
  <c r="P5601" i="1" a="1"/>
  <c r="P5601" i="1"/>
  <c r="Q5601" i="1" s="1"/>
  <c r="P5602" i="1" a="1"/>
  <c r="P5602" i="1"/>
  <c r="Q5602" i="1" s="1"/>
  <c r="P5603" i="1" a="1"/>
  <c r="P5603" i="1"/>
  <c r="Q5603" i="1" s="1"/>
  <c r="P5604" i="1" a="1"/>
  <c r="P5604" i="1"/>
  <c r="Q5604" i="1" s="1"/>
  <c r="P5605" i="1" a="1"/>
  <c r="P5605" i="1"/>
  <c r="Q5605" i="1" s="1"/>
  <c r="P5606" i="1" a="1"/>
  <c r="P5606" i="1"/>
  <c r="Q5606" i="1" s="1"/>
  <c r="P5607" i="1" a="1"/>
  <c r="P5607" i="1"/>
  <c r="Q5607" i="1" s="1"/>
  <c r="P5608" i="1" a="1"/>
  <c r="P5608" i="1"/>
  <c r="Q5608" i="1" s="1"/>
  <c r="P5609" i="1" a="1"/>
  <c r="P5609" i="1"/>
  <c r="Q5609" i="1" s="1"/>
  <c r="P5610" i="1" a="1"/>
  <c r="P5610" i="1"/>
  <c r="Q5610" i="1" s="1"/>
  <c r="P5611" i="1" a="1"/>
  <c r="P5611" i="1"/>
  <c r="Q5611" i="1" s="1"/>
  <c r="P5612" i="1" a="1"/>
  <c r="P5612" i="1"/>
  <c r="Q5612" i="1" s="1"/>
  <c r="P5613" i="1" a="1"/>
  <c r="P5613" i="1"/>
  <c r="Q5613" i="1" s="1"/>
  <c r="P5614" i="1" a="1"/>
  <c r="P5614" i="1"/>
  <c r="Q5614" i="1" s="1"/>
  <c r="P5615" i="1" a="1"/>
  <c r="P5615" i="1"/>
  <c r="Q5615" i="1" s="1"/>
  <c r="P5616" i="1" a="1"/>
  <c r="P5616" i="1"/>
  <c r="Q5616" i="1" s="1"/>
  <c r="P5617" i="1" a="1"/>
  <c r="P5617" i="1"/>
  <c r="Q5617" i="1" s="1"/>
  <c r="P5618" i="1" a="1"/>
  <c r="P5618" i="1"/>
  <c r="Q5618" i="1" s="1"/>
  <c r="P5619" i="1" a="1"/>
  <c r="P5619" i="1"/>
  <c r="Q5619" i="1" s="1"/>
  <c r="P5620" i="1" a="1"/>
  <c r="P5620" i="1"/>
  <c r="Q5620" i="1" s="1"/>
  <c r="P5621" i="1" a="1"/>
  <c r="P5621" i="1"/>
  <c r="Q5621" i="1" s="1"/>
  <c r="P5622" i="1" a="1"/>
  <c r="P5622" i="1"/>
  <c r="Q5622" i="1" s="1"/>
  <c r="P5623" i="1" a="1"/>
  <c r="P5623" i="1"/>
  <c r="Q5623" i="1" s="1"/>
  <c r="P5624" i="1" a="1"/>
  <c r="P5624" i="1"/>
  <c r="Q5624" i="1" s="1"/>
  <c r="P5625" i="1" a="1"/>
  <c r="P5625" i="1"/>
  <c r="Q5625" i="1" s="1"/>
  <c r="P5626" i="1" a="1"/>
  <c r="P5626" i="1"/>
  <c r="Q5626" i="1" s="1"/>
  <c r="P5627" i="1" a="1"/>
  <c r="P5627" i="1"/>
  <c r="Q5627" i="1" s="1"/>
  <c r="P5628" i="1" a="1"/>
  <c r="P5628" i="1"/>
  <c r="Q5628" i="1" s="1"/>
  <c r="P5629" i="1" a="1"/>
  <c r="P5629" i="1"/>
  <c r="Q5629" i="1" s="1"/>
  <c r="P5630" i="1" a="1"/>
  <c r="P5630" i="1"/>
  <c r="Q5630" i="1" s="1"/>
  <c r="P5631" i="1" a="1"/>
  <c r="P5631" i="1"/>
  <c r="Q5631" i="1" s="1"/>
  <c r="P5632" i="1" a="1"/>
  <c r="P5632" i="1"/>
  <c r="Q5632" i="1" s="1"/>
  <c r="P5633" i="1" a="1"/>
  <c r="P5633" i="1"/>
  <c r="Q5633" i="1" s="1"/>
  <c r="P5634" i="1" a="1"/>
  <c r="P5634" i="1"/>
  <c r="Q5634" i="1" s="1"/>
  <c r="P5635" i="1" a="1"/>
  <c r="P5635" i="1"/>
  <c r="Q5635" i="1" s="1"/>
  <c r="P5636" i="1" a="1"/>
  <c r="P5636" i="1"/>
  <c r="Q5636" i="1" s="1"/>
  <c r="P5637" i="1" a="1"/>
  <c r="P5637" i="1"/>
  <c r="Q5637" i="1" s="1"/>
  <c r="P5638" i="1" a="1"/>
  <c r="P5638" i="1"/>
  <c r="Q5638" i="1" s="1"/>
  <c r="P5639" i="1" a="1"/>
  <c r="P5639" i="1"/>
  <c r="Q5639" i="1" s="1"/>
  <c r="P5640" i="1" a="1"/>
  <c r="P5640" i="1"/>
  <c r="Q5640" i="1" s="1"/>
  <c r="P5641" i="1" a="1"/>
  <c r="P5641" i="1"/>
  <c r="Q5641" i="1" s="1"/>
  <c r="P5642" i="1" a="1"/>
  <c r="P5642" i="1"/>
  <c r="Q5642" i="1" s="1"/>
  <c r="P5643" i="1" a="1"/>
  <c r="P5643" i="1"/>
  <c r="Q5643" i="1" s="1"/>
  <c r="P5644" i="1" a="1"/>
  <c r="P5644" i="1"/>
  <c r="Q5644" i="1" s="1"/>
  <c r="P5645" i="1" a="1"/>
  <c r="P5645" i="1"/>
  <c r="Q5645" i="1" s="1"/>
  <c r="P5646" i="1" a="1"/>
  <c r="P5646" i="1"/>
  <c r="Q5646" i="1" s="1"/>
  <c r="P5647" i="1" a="1"/>
  <c r="P5647" i="1"/>
  <c r="Q5647" i="1" s="1"/>
  <c r="P5648" i="1" a="1"/>
  <c r="P5648" i="1"/>
  <c r="Q5648" i="1" s="1"/>
  <c r="P5649" i="1" a="1"/>
  <c r="P5649" i="1"/>
  <c r="Q5649" i="1" s="1"/>
  <c r="P5650" i="1" a="1"/>
  <c r="P5650" i="1"/>
  <c r="Q5650" i="1" s="1"/>
  <c r="P5651" i="1" a="1"/>
  <c r="P5651" i="1"/>
  <c r="Q5651" i="1" s="1"/>
  <c r="P5652" i="1" a="1"/>
  <c r="P5652" i="1"/>
  <c r="Q5652" i="1" s="1"/>
  <c r="P5653" i="1" a="1"/>
  <c r="P5653" i="1"/>
  <c r="Q5653" i="1" s="1"/>
  <c r="P5654" i="1" a="1"/>
  <c r="P5654" i="1"/>
  <c r="Q5654" i="1" s="1"/>
  <c r="P5655" i="1" a="1"/>
  <c r="P5655" i="1"/>
  <c r="Q5655" i="1" s="1"/>
  <c r="P5656" i="1" a="1"/>
  <c r="P5656" i="1"/>
  <c r="Q5656" i="1" s="1"/>
  <c r="P5657" i="1" a="1"/>
  <c r="P5657" i="1"/>
  <c r="Q5657" i="1" s="1"/>
  <c r="P5658" i="1" a="1"/>
  <c r="P5658" i="1"/>
  <c r="Q5658" i="1" s="1"/>
  <c r="P5659" i="1" a="1"/>
  <c r="P5659" i="1"/>
  <c r="Q5659" i="1" s="1"/>
  <c r="P5660" i="1" a="1"/>
  <c r="P5660" i="1"/>
  <c r="Q5660" i="1" s="1"/>
  <c r="P5661" i="1" a="1"/>
  <c r="P5661" i="1"/>
  <c r="Q5661" i="1" s="1"/>
  <c r="P5662" i="1" a="1"/>
  <c r="P5662" i="1"/>
  <c r="Q5662" i="1" s="1"/>
  <c r="P5663" i="1" a="1"/>
  <c r="P5663" i="1"/>
  <c r="Q5663" i="1" s="1"/>
  <c r="P5664" i="1" a="1"/>
  <c r="P5664" i="1"/>
  <c r="Q5664" i="1" s="1"/>
  <c r="P5665" i="1" a="1"/>
  <c r="P5665" i="1"/>
  <c r="Q5665" i="1" s="1"/>
  <c r="P5666" i="1" a="1"/>
  <c r="P5666" i="1"/>
  <c r="Q5666" i="1" s="1"/>
  <c r="P5667" i="1" a="1"/>
  <c r="P5667" i="1"/>
  <c r="Q5667" i="1" s="1"/>
  <c r="P5668" i="1" a="1"/>
  <c r="P5668" i="1"/>
  <c r="Q5668" i="1" s="1"/>
  <c r="P5669" i="1" a="1"/>
  <c r="P5669" i="1"/>
  <c r="Q5669" i="1" s="1"/>
  <c r="P5670" i="1" a="1"/>
  <c r="P5670" i="1"/>
  <c r="Q5670" i="1" s="1"/>
  <c r="P5671" i="1" a="1"/>
  <c r="P5671" i="1"/>
  <c r="Q5671" i="1" s="1"/>
  <c r="P5672" i="1" a="1"/>
  <c r="P5672" i="1"/>
  <c r="Q5672" i="1" s="1"/>
  <c r="P5673" i="1" a="1"/>
  <c r="P5673" i="1"/>
  <c r="Q5673" i="1" s="1"/>
  <c r="P5674" i="1" a="1"/>
  <c r="P5674" i="1"/>
  <c r="Q5674" i="1" s="1"/>
  <c r="P5675" i="1" a="1"/>
  <c r="P5675" i="1"/>
  <c r="Q5675" i="1" s="1"/>
  <c r="P5676" i="1" a="1"/>
  <c r="P5676" i="1"/>
  <c r="Q5676" i="1" s="1"/>
  <c r="P5677" i="1" a="1"/>
  <c r="P5677" i="1"/>
  <c r="Q5677" i="1" s="1"/>
  <c r="P5678" i="1" a="1"/>
  <c r="P5678" i="1"/>
  <c r="Q5678" i="1" s="1"/>
  <c r="P5679" i="1" a="1"/>
  <c r="P5679" i="1"/>
  <c r="Q5679" i="1" s="1"/>
  <c r="P5680" i="1" a="1"/>
  <c r="P5680" i="1"/>
  <c r="Q5680" i="1" s="1"/>
  <c r="P5681" i="1" a="1"/>
  <c r="P5681" i="1"/>
  <c r="Q5681" i="1" s="1"/>
  <c r="P5682" i="1" a="1"/>
  <c r="P5682" i="1"/>
  <c r="Q5682" i="1" s="1"/>
  <c r="P5683" i="1" a="1"/>
  <c r="P5683" i="1"/>
  <c r="Q5683" i="1" s="1"/>
  <c r="P5684" i="1" a="1"/>
  <c r="P5684" i="1"/>
  <c r="Q5684" i="1" s="1"/>
  <c r="P5685" i="1" a="1"/>
  <c r="P5685" i="1"/>
  <c r="Q5685" i="1" s="1"/>
  <c r="P5686" i="1" a="1"/>
  <c r="P5686" i="1"/>
  <c r="Q5686" i="1" s="1"/>
  <c r="P5687" i="1" a="1"/>
  <c r="P5687" i="1"/>
  <c r="Q5687" i="1" s="1"/>
  <c r="P5688" i="1" a="1"/>
  <c r="P5688" i="1"/>
  <c r="Q5688" i="1" s="1"/>
  <c r="P5689" i="1" a="1"/>
  <c r="P5689" i="1"/>
  <c r="Q5689" i="1" s="1"/>
  <c r="P5690" i="1" a="1"/>
  <c r="P5690" i="1"/>
  <c r="Q5690" i="1" s="1"/>
  <c r="P5691" i="1" a="1"/>
  <c r="P5691" i="1"/>
  <c r="Q5691" i="1" s="1"/>
  <c r="P5692" i="1" a="1"/>
  <c r="P5692" i="1"/>
  <c r="Q5692" i="1" s="1"/>
  <c r="P5693" i="1" a="1"/>
  <c r="P5693" i="1"/>
  <c r="Q5693" i="1" s="1"/>
  <c r="P5694" i="1" a="1"/>
  <c r="P5694" i="1"/>
  <c r="Q5694" i="1" s="1"/>
  <c r="P5695" i="1" a="1"/>
  <c r="P5695" i="1"/>
  <c r="Q5695" i="1" s="1"/>
  <c r="P5696" i="1" a="1"/>
  <c r="P5696" i="1"/>
  <c r="Q5696" i="1" s="1"/>
  <c r="P5697" i="1" a="1"/>
  <c r="P5697" i="1"/>
  <c r="Q5697" i="1" s="1"/>
  <c r="P5698" i="1" a="1"/>
  <c r="P5698" i="1"/>
  <c r="Q5698" i="1" s="1"/>
  <c r="P5699" i="1" a="1"/>
  <c r="P5699" i="1"/>
  <c r="Q5699" i="1" s="1"/>
  <c r="P5700" i="1" a="1"/>
  <c r="P5700" i="1"/>
  <c r="Q5700" i="1" s="1"/>
  <c r="P5701" i="1" a="1"/>
  <c r="P5701" i="1"/>
  <c r="Q5701" i="1" s="1"/>
  <c r="P5702" i="1" a="1"/>
  <c r="P5702" i="1"/>
  <c r="Q5702" i="1" s="1"/>
  <c r="P5703" i="1" a="1"/>
  <c r="P5703" i="1"/>
  <c r="Q5703" i="1" s="1"/>
  <c r="P5704" i="1" a="1"/>
  <c r="P5704" i="1"/>
  <c r="Q5704" i="1" s="1"/>
  <c r="P5705" i="1" a="1"/>
  <c r="P5705" i="1"/>
  <c r="Q5705" i="1" s="1"/>
  <c r="P5706" i="1" a="1"/>
  <c r="P5706" i="1"/>
  <c r="Q5706" i="1" s="1"/>
  <c r="P5707" i="1" a="1"/>
  <c r="P5707" i="1"/>
  <c r="Q5707" i="1" s="1"/>
  <c r="P5708" i="1" a="1"/>
  <c r="P5708" i="1"/>
  <c r="Q5708" i="1" s="1"/>
  <c r="P5709" i="1" a="1"/>
  <c r="P5709" i="1"/>
  <c r="Q5709" i="1" s="1"/>
  <c r="P5710" i="1" a="1"/>
  <c r="P5710" i="1"/>
  <c r="Q5710" i="1" s="1"/>
  <c r="P5711" i="1" a="1"/>
  <c r="P5711" i="1"/>
  <c r="Q5711" i="1" s="1"/>
  <c r="P5712" i="1" a="1"/>
  <c r="P5712" i="1"/>
  <c r="Q5712" i="1" s="1"/>
  <c r="P5713" i="1" a="1"/>
  <c r="P5713" i="1"/>
  <c r="Q5713" i="1" s="1"/>
  <c r="P5714" i="1" a="1"/>
  <c r="P5714" i="1"/>
  <c r="Q5714" i="1" s="1"/>
  <c r="P5715" i="1" a="1"/>
  <c r="P5715" i="1"/>
  <c r="Q5715" i="1" s="1"/>
  <c r="P5716" i="1" a="1"/>
  <c r="P5716" i="1"/>
  <c r="Q5716" i="1" s="1"/>
  <c r="P5717" i="1" a="1"/>
  <c r="P5717" i="1"/>
  <c r="Q5717" i="1" s="1"/>
  <c r="P5718" i="1" a="1"/>
  <c r="P5718" i="1"/>
  <c r="Q5718" i="1" s="1"/>
  <c r="P5719" i="1" a="1"/>
  <c r="P5719" i="1"/>
  <c r="Q5719" i="1" s="1"/>
  <c r="P5720" i="1" a="1"/>
  <c r="P5720" i="1"/>
  <c r="Q5720" i="1" s="1"/>
  <c r="P5721" i="1" a="1"/>
  <c r="P5721" i="1"/>
  <c r="Q5721" i="1" s="1"/>
  <c r="P5722" i="1" a="1"/>
  <c r="P5722" i="1"/>
  <c r="Q5722" i="1" s="1"/>
  <c r="P5723" i="1" a="1"/>
  <c r="P5723" i="1"/>
  <c r="Q5723" i="1" s="1"/>
  <c r="P5724" i="1" a="1"/>
  <c r="P5724" i="1"/>
  <c r="Q5724" i="1" s="1"/>
  <c r="P5725" i="1" a="1"/>
  <c r="P5725" i="1"/>
  <c r="Q5725" i="1" s="1"/>
  <c r="P5726" i="1" a="1"/>
  <c r="P5726" i="1"/>
  <c r="Q5726" i="1" s="1"/>
  <c r="P5727" i="1" a="1"/>
  <c r="P5727" i="1"/>
  <c r="Q5727" i="1" s="1"/>
  <c r="P5728" i="1" a="1"/>
  <c r="P5728" i="1"/>
  <c r="Q5728" i="1" s="1"/>
  <c r="P5729" i="1" a="1"/>
  <c r="P5729" i="1"/>
  <c r="Q5729" i="1" s="1"/>
  <c r="P5730" i="1" a="1"/>
  <c r="P5730" i="1"/>
  <c r="P5731" i="1" a="1"/>
  <c r="P5731" i="1"/>
  <c r="Q5731" i="1" s="1"/>
  <c r="P5732" i="1" a="1"/>
  <c r="P5732" i="1"/>
  <c r="P5733" i="1" a="1"/>
  <c r="P5733" i="1"/>
  <c r="Q5733" i="1" s="1"/>
  <c r="P5734" i="1" a="1"/>
  <c r="P5734" i="1"/>
  <c r="Q5734" i="1" s="1"/>
  <c r="P5735" i="1" a="1"/>
  <c r="P5735" i="1"/>
  <c r="Q5735" i="1" s="1"/>
  <c r="P5736" i="1" a="1"/>
  <c r="P5736" i="1"/>
  <c r="Q5736" i="1" s="1"/>
  <c r="P5737" i="1" a="1"/>
  <c r="P5737" i="1"/>
  <c r="Q5737" i="1" s="1"/>
  <c r="P5738" i="1" a="1"/>
  <c r="P5738" i="1"/>
  <c r="Q5738" i="1" s="1"/>
  <c r="P5739" i="1" a="1"/>
  <c r="P5739" i="1"/>
  <c r="Q5739" i="1" s="1"/>
  <c r="P5740" i="1" a="1"/>
  <c r="P5740" i="1"/>
  <c r="Q5740" i="1" s="1"/>
  <c r="P5741" i="1" a="1"/>
  <c r="P5741" i="1"/>
  <c r="Q5741" i="1" s="1"/>
  <c r="P5742" i="1" a="1"/>
  <c r="P5742" i="1"/>
  <c r="Q5742" i="1" s="1"/>
  <c r="P5743" i="1" a="1"/>
  <c r="P5743" i="1"/>
  <c r="Q5743" i="1" s="1"/>
  <c r="P5744" i="1" a="1"/>
  <c r="P5744" i="1"/>
  <c r="Q5744" i="1" s="1"/>
  <c r="P5745" i="1" a="1"/>
  <c r="P5745" i="1"/>
  <c r="Q5745" i="1" s="1"/>
  <c r="P5746" i="1" a="1"/>
  <c r="P5746" i="1"/>
  <c r="Q5746" i="1" s="1"/>
  <c r="P5747" i="1" a="1"/>
  <c r="P5747" i="1"/>
  <c r="Q5747" i="1" s="1"/>
  <c r="P5748" i="1" a="1"/>
  <c r="P5748" i="1"/>
  <c r="Q5748" i="1" s="1"/>
  <c r="P5749" i="1" a="1"/>
  <c r="P5749" i="1"/>
  <c r="Q5749" i="1" s="1"/>
  <c r="P5750" i="1" a="1"/>
  <c r="P5750" i="1"/>
  <c r="Q5750" i="1" s="1"/>
  <c r="P5751" i="1" a="1"/>
  <c r="P5751" i="1"/>
  <c r="Q5751" i="1" s="1"/>
  <c r="P5752" i="1" a="1"/>
  <c r="P5752" i="1"/>
  <c r="Q5752" i="1" s="1"/>
  <c r="P5753" i="1" a="1"/>
  <c r="P5753" i="1"/>
  <c r="Q5753" i="1" s="1"/>
  <c r="P5754" i="1" a="1"/>
  <c r="P5754" i="1"/>
  <c r="Q5754" i="1" s="1"/>
  <c r="P5755" i="1" a="1"/>
  <c r="P5755" i="1"/>
  <c r="Q5755" i="1" s="1"/>
  <c r="P5756" i="1" a="1"/>
  <c r="P5756" i="1"/>
  <c r="Q5756" i="1" s="1"/>
  <c r="P5757" i="1" a="1"/>
  <c r="P5757" i="1"/>
  <c r="Q5757" i="1" s="1"/>
  <c r="P5758" i="1" a="1"/>
  <c r="P5758" i="1"/>
  <c r="Q5758" i="1" s="1"/>
  <c r="P5759" i="1" a="1"/>
  <c r="P5759" i="1"/>
  <c r="Q5759" i="1" s="1"/>
  <c r="P5760" i="1" a="1"/>
  <c r="P5760" i="1"/>
  <c r="Q5760" i="1" s="1"/>
  <c r="P5761" i="1" a="1"/>
  <c r="P5761" i="1"/>
  <c r="Q5761" i="1" s="1"/>
  <c r="P5762" i="1" a="1"/>
  <c r="P5762" i="1"/>
  <c r="Q5762" i="1" s="1"/>
  <c r="P5763" i="1" a="1"/>
  <c r="P5763" i="1"/>
  <c r="Q5763" i="1" s="1"/>
  <c r="P5764" i="1" a="1"/>
  <c r="P5764" i="1"/>
  <c r="Q5764" i="1" s="1"/>
  <c r="P5765" i="1" a="1"/>
  <c r="P5765" i="1"/>
  <c r="Q5765" i="1" s="1"/>
  <c r="P5766" i="1" a="1"/>
  <c r="P5766" i="1"/>
  <c r="Q5766" i="1" s="1"/>
  <c r="P5767" i="1" a="1"/>
  <c r="P5767" i="1"/>
  <c r="Q5767" i="1" s="1"/>
  <c r="P5768" i="1" a="1"/>
  <c r="P5768" i="1"/>
  <c r="Q5768" i="1" s="1"/>
  <c r="P5769" i="1" a="1"/>
  <c r="P5769" i="1"/>
  <c r="Q5769" i="1" s="1"/>
  <c r="P5770" i="1" a="1"/>
  <c r="P5770" i="1"/>
  <c r="Q5770" i="1" s="1"/>
  <c r="P5771" i="1" a="1"/>
  <c r="P5771" i="1"/>
  <c r="Q5771" i="1" s="1"/>
  <c r="P5772" i="1" a="1"/>
  <c r="P5772" i="1"/>
  <c r="Q5772" i="1" s="1"/>
  <c r="P5773" i="1" a="1"/>
  <c r="P5773" i="1"/>
  <c r="Q5773" i="1" s="1"/>
  <c r="P5774" i="1" a="1"/>
  <c r="P5774" i="1"/>
  <c r="Q5774" i="1" s="1"/>
  <c r="P5775" i="1" a="1"/>
  <c r="P5775" i="1"/>
  <c r="Q5775" i="1" s="1"/>
  <c r="P5776" i="1" a="1"/>
  <c r="P5776" i="1"/>
  <c r="Q5776" i="1" s="1"/>
  <c r="P5777" i="1" a="1"/>
  <c r="P5777" i="1"/>
  <c r="Q5777" i="1" s="1"/>
  <c r="P5778" i="1" a="1"/>
  <c r="P5778" i="1"/>
  <c r="Q5778" i="1" s="1"/>
  <c r="P5779" i="1" a="1"/>
  <c r="P5779" i="1"/>
  <c r="Q5779" i="1" s="1"/>
  <c r="P5780" i="1" a="1"/>
  <c r="P5780" i="1"/>
  <c r="Q5780" i="1" s="1"/>
  <c r="P5781" i="1" a="1"/>
  <c r="P5781" i="1"/>
  <c r="Q5781" i="1" s="1"/>
  <c r="P5782" i="1" a="1"/>
  <c r="P5782" i="1"/>
  <c r="Q5782" i="1" s="1"/>
  <c r="P5783" i="1" a="1"/>
  <c r="P5783" i="1"/>
  <c r="Q5783" i="1" s="1"/>
  <c r="P5784" i="1" a="1"/>
  <c r="P5784" i="1"/>
  <c r="Q5784" i="1" s="1"/>
  <c r="P5785" i="1" a="1"/>
  <c r="P5785" i="1"/>
  <c r="Q5785" i="1" s="1"/>
  <c r="P5786" i="1" a="1"/>
  <c r="P5786" i="1"/>
  <c r="Q5786" i="1" s="1"/>
  <c r="P5787" i="1" a="1"/>
  <c r="P5787" i="1"/>
  <c r="Q5787" i="1" s="1"/>
  <c r="P5788" i="1" a="1"/>
  <c r="P5788" i="1"/>
  <c r="Q5788" i="1" s="1"/>
  <c r="P5789" i="1" a="1"/>
  <c r="P5789" i="1"/>
  <c r="Q5789" i="1" s="1"/>
  <c r="P5790" i="1" a="1"/>
  <c r="P5790" i="1"/>
  <c r="Q5790" i="1" s="1"/>
  <c r="P5791" i="1" a="1"/>
  <c r="P5791" i="1"/>
  <c r="Q5791" i="1" s="1"/>
  <c r="P5792" i="1" a="1"/>
  <c r="P5792" i="1"/>
  <c r="Q5792" i="1" s="1"/>
  <c r="P5793" i="1" a="1"/>
  <c r="P5793" i="1"/>
  <c r="Q5793" i="1" s="1"/>
  <c r="P5794" i="1" a="1"/>
  <c r="P5794" i="1"/>
  <c r="Q5794" i="1" s="1"/>
  <c r="P5795" i="1" a="1"/>
  <c r="P5795" i="1"/>
  <c r="Q5795" i="1" s="1"/>
  <c r="P5796" i="1" a="1"/>
  <c r="P5796" i="1"/>
  <c r="Q5796" i="1" s="1"/>
  <c r="P5797" i="1" a="1"/>
  <c r="P5797" i="1"/>
  <c r="Q5797" i="1" s="1"/>
  <c r="P5798" i="1" a="1"/>
  <c r="P5798" i="1"/>
  <c r="Q5798" i="1" s="1"/>
  <c r="P5799" i="1" a="1"/>
  <c r="P5799" i="1"/>
  <c r="Q5799" i="1" s="1"/>
  <c r="P5800" i="1" a="1"/>
  <c r="P5800" i="1"/>
  <c r="Q5800" i="1" s="1"/>
  <c r="P5801" i="1" a="1"/>
  <c r="P5801" i="1"/>
  <c r="Q5801" i="1" s="1"/>
  <c r="P5802" i="1" a="1"/>
  <c r="P5802" i="1"/>
  <c r="Q5802" i="1" s="1"/>
  <c r="P5803" i="1" a="1"/>
  <c r="P5803" i="1"/>
  <c r="Q5803" i="1" s="1"/>
  <c r="P5804" i="1" a="1"/>
  <c r="P5804" i="1"/>
  <c r="Q5804" i="1" s="1"/>
  <c r="P5805" i="1" a="1"/>
  <c r="P5805" i="1"/>
  <c r="Q5805" i="1" s="1"/>
  <c r="P5806" i="1" a="1"/>
  <c r="P5806" i="1"/>
  <c r="Q5806" i="1" s="1"/>
  <c r="P5807" i="1" a="1"/>
  <c r="P5807" i="1"/>
  <c r="Q5807" i="1" s="1"/>
  <c r="P5808" i="1" a="1"/>
  <c r="P5808" i="1"/>
  <c r="Q5808" i="1" s="1"/>
  <c r="P5809" i="1" a="1"/>
  <c r="P5809" i="1"/>
  <c r="Q5809" i="1" s="1"/>
  <c r="P5810" i="1" a="1"/>
  <c r="P5810" i="1"/>
  <c r="Q5810" i="1" s="1"/>
  <c r="P5811" i="1" a="1"/>
  <c r="P5811" i="1"/>
  <c r="Q5811" i="1" s="1"/>
  <c r="P5812" i="1" a="1"/>
  <c r="P5812" i="1"/>
  <c r="Q5812" i="1" s="1"/>
  <c r="P5813" i="1" a="1"/>
  <c r="P5813" i="1"/>
  <c r="Q5813" i="1" s="1"/>
  <c r="P5814" i="1" a="1"/>
  <c r="P5814" i="1"/>
  <c r="Q5814" i="1" s="1"/>
  <c r="P5815" i="1" a="1"/>
  <c r="P5815" i="1"/>
  <c r="Q5815" i="1" s="1"/>
  <c r="P5816" i="1" a="1"/>
  <c r="P5816" i="1"/>
  <c r="Q5816" i="1" s="1"/>
  <c r="P5817" i="1" a="1"/>
  <c r="P5817" i="1"/>
  <c r="Q5817" i="1" s="1"/>
  <c r="P5818" i="1" a="1"/>
  <c r="P5818" i="1"/>
  <c r="Q5818" i="1" s="1"/>
  <c r="P5819" i="1" a="1"/>
  <c r="P5819" i="1"/>
  <c r="Q5819" i="1" s="1"/>
  <c r="P5820" i="1" a="1"/>
  <c r="P5820" i="1"/>
  <c r="Q5820" i="1" s="1"/>
  <c r="P5821" i="1" a="1"/>
  <c r="P5821" i="1"/>
  <c r="Q5821" i="1" s="1"/>
  <c r="P5822" i="1" a="1"/>
  <c r="P5822" i="1"/>
  <c r="Q5822" i="1" s="1"/>
  <c r="P5823" i="1" a="1"/>
  <c r="P5823" i="1"/>
  <c r="Q5823" i="1" s="1"/>
  <c r="P5824" i="1" a="1"/>
  <c r="P5824" i="1"/>
  <c r="Q5824" i="1" s="1"/>
  <c r="P5825" i="1" a="1"/>
  <c r="P5825" i="1"/>
  <c r="Q5825" i="1" s="1"/>
  <c r="P5826" i="1" a="1"/>
  <c r="P5826" i="1"/>
  <c r="Q5826" i="1" s="1"/>
  <c r="P5827" i="1" a="1"/>
  <c r="P5827" i="1"/>
  <c r="Q5827" i="1" s="1"/>
  <c r="P5828" i="1" a="1"/>
  <c r="P5828" i="1"/>
  <c r="Q5828" i="1" s="1"/>
  <c r="P5829" i="1" a="1"/>
  <c r="P5829" i="1"/>
  <c r="Q5829" i="1" s="1"/>
  <c r="P5830" i="1" a="1"/>
  <c r="P5830" i="1"/>
  <c r="Q5830" i="1" s="1"/>
  <c r="P5831" i="1" a="1"/>
  <c r="P5831" i="1"/>
  <c r="Q5831" i="1" s="1"/>
  <c r="P5832" i="1" a="1"/>
  <c r="P5832" i="1"/>
  <c r="Q5832" i="1" s="1"/>
  <c r="P5833" i="1" a="1"/>
  <c r="P5833" i="1"/>
  <c r="Q5833" i="1" s="1"/>
  <c r="P5834" i="1" a="1"/>
  <c r="P5834" i="1"/>
  <c r="Q5834" i="1" s="1"/>
  <c r="P5835" i="1" a="1"/>
  <c r="P5835" i="1"/>
  <c r="Q5835" i="1" s="1"/>
  <c r="P5836" i="1" a="1"/>
  <c r="P5836" i="1"/>
  <c r="Q5836" i="1" s="1"/>
  <c r="P5837" i="1" a="1"/>
  <c r="P5837" i="1"/>
  <c r="Q5837" i="1" s="1"/>
  <c r="P5838" i="1" a="1"/>
  <c r="P5838" i="1"/>
  <c r="Q5838" i="1" s="1"/>
  <c r="P5839" i="1" a="1"/>
  <c r="P5839" i="1"/>
  <c r="Q5839" i="1" s="1"/>
  <c r="P5840" i="1" a="1"/>
  <c r="P5840" i="1"/>
  <c r="Q5840" i="1" s="1"/>
  <c r="P5841" i="1" a="1"/>
  <c r="P5841" i="1"/>
  <c r="Q5841" i="1" s="1"/>
  <c r="P5842" i="1" a="1"/>
  <c r="P5842" i="1"/>
  <c r="Q5842" i="1" s="1"/>
  <c r="P5843" i="1" a="1"/>
  <c r="P5843" i="1"/>
  <c r="Q5843" i="1" s="1"/>
  <c r="P5844" i="1" a="1"/>
  <c r="P5844" i="1"/>
  <c r="Q5844" i="1" s="1"/>
  <c r="P5845" i="1" a="1"/>
  <c r="P5845" i="1"/>
  <c r="Q5845" i="1" s="1"/>
  <c r="P5846" i="1" a="1"/>
  <c r="P5846" i="1"/>
  <c r="Q5846" i="1" s="1"/>
  <c r="P5847" i="1" a="1"/>
  <c r="P5847" i="1"/>
  <c r="Q5847" i="1" s="1"/>
  <c r="P5848" i="1" a="1"/>
  <c r="P5848" i="1"/>
  <c r="Q5848" i="1" s="1"/>
  <c r="P5849" i="1" a="1"/>
  <c r="P5849" i="1"/>
  <c r="Q5849" i="1" s="1"/>
  <c r="P5850" i="1" a="1"/>
  <c r="P5850" i="1"/>
  <c r="Q5850" i="1" s="1"/>
  <c r="P5851" i="1" a="1"/>
  <c r="P5851" i="1"/>
  <c r="Q5851" i="1" s="1"/>
  <c r="P5852" i="1" a="1"/>
  <c r="P5852" i="1"/>
  <c r="Q5852" i="1" s="1"/>
  <c r="P5853" i="1" a="1"/>
  <c r="P5853" i="1"/>
  <c r="Q5853" i="1" s="1"/>
  <c r="P5854" i="1" a="1"/>
  <c r="P5854" i="1"/>
  <c r="Q5854" i="1" s="1"/>
  <c r="P5855" i="1" a="1"/>
  <c r="P5855" i="1"/>
  <c r="Q5855" i="1" s="1"/>
  <c r="P5856" i="1" a="1"/>
  <c r="P5856" i="1"/>
  <c r="Q5856" i="1" s="1"/>
  <c r="P5857" i="1" a="1"/>
  <c r="P5857" i="1"/>
  <c r="Q5857" i="1" s="1"/>
  <c r="P5858" i="1" a="1"/>
  <c r="P5858" i="1"/>
  <c r="Q5858" i="1" s="1"/>
  <c r="P5859" i="1" a="1"/>
  <c r="P5859" i="1"/>
  <c r="Q5859" i="1" s="1"/>
  <c r="P5860" i="1" a="1"/>
  <c r="P5860" i="1"/>
  <c r="Q5860" i="1" s="1"/>
  <c r="P5861" i="1" a="1"/>
  <c r="P5861" i="1"/>
  <c r="Q5861" i="1" s="1"/>
  <c r="P5862" i="1" a="1"/>
  <c r="P5862" i="1"/>
  <c r="Q5862" i="1" s="1"/>
  <c r="P5863" i="1" a="1"/>
  <c r="P5863" i="1"/>
  <c r="Q5863" i="1" s="1"/>
  <c r="P5864" i="1" a="1"/>
  <c r="P5864" i="1"/>
  <c r="Q5864" i="1" s="1"/>
  <c r="P5865" i="1" a="1"/>
  <c r="P5865" i="1"/>
  <c r="Q5865" i="1" s="1"/>
  <c r="P5866" i="1" a="1"/>
  <c r="P5866" i="1"/>
  <c r="Q5866" i="1" s="1"/>
  <c r="P5867" i="1" a="1"/>
  <c r="P5867" i="1"/>
  <c r="Q5867" i="1" s="1"/>
  <c r="P5868" i="1" a="1"/>
  <c r="P5868" i="1"/>
  <c r="Q5868" i="1" s="1"/>
  <c r="P5869" i="1" a="1"/>
  <c r="P5869" i="1"/>
  <c r="Q5869" i="1" s="1"/>
  <c r="P5870" i="1" a="1"/>
  <c r="P5870" i="1"/>
  <c r="Q5870" i="1" s="1"/>
  <c r="P5871" i="1" a="1"/>
  <c r="P5871" i="1"/>
  <c r="Q5871" i="1" s="1"/>
  <c r="P5872" i="1" a="1"/>
  <c r="P5872" i="1"/>
  <c r="Q5872" i="1" s="1"/>
  <c r="P5873" i="1" a="1"/>
  <c r="P5873" i="1"/>
  <c r="Q5873" i="1" s="1"/>
  <c r="P5874" i="1" a="1"/>
  <c r="P5874" i="1"/>
  <c r="Q5874" i="1" s="1"/>
  <c r="P5875" i="1" a="1"/>
  <c r="P5875" i="1"/>
  <c r="Q5875" i="1" s="1"/>
  <c r="P5876" i="1" a="1"/>
  <c r="P5876" i="1"/>
  <c r="Q5876" i="1" s="1"/>
  <c r="P5877" i="1" a="1"/>
  <c r="P5877" i="1"/>
  <c r="Q5877" i="1" s="1"/>
  <c r="P5878" i="1" a="1"/>
  <c r="P5878" i="1"/>
  <c r="Q5878" i="1" s="1"/>
  <c r="P5879" i="1" a="1"/>
  <c r="P5879" i="1"/>
  <c r="Q5879" i="1" s="1"/>
  <c r="P5880" i="1" a="1"/>
  <c r="P5880" i="1"/>
  <c r="Q5880" i="1" s="1"/>
  <c r="P5881" i="1" a="1"/>
  <c r="P5881" i="1"/>
  <c r="Q5881" i="1" s="1"/>
  <c r="P5882" i="1" a="1"/>
  <c r="P5882" i="1"/>
  <c r="Q5882" i="1" s="1"/>
  <c r="P5883" i="1" a="1"/>
  <c r="P5883" i="1"/>
  <c r="Q5883" i="1" s="1"/>
  <c r="P5884" i="1" a="1"/>
  <c r="P5884" i="1"/>
  <c r="Q5884" i="1" s="1"/>
  <c r="P5885" i="1" a="1"/>
  <c r="P5885" i="1"/>
  <c r="Q5885" i="1" s="1"/>
  <c r="P5886" i="1" a="1"/>
  <c r="P5886" i="1"/>
  <c r="Q5886" i="1" s="1"/>
  <c r="P5887" i="1" a="1"/>
  <c r="P5887" i="1"/>
  <c r="Q5887" i="1" s="1"/>
  <c r="P5888" i="1" a="1"/>
  <c r="P5888" i="1"/>
  <c r="Q5888" i="1" s="1"/>
  <c r="P5889" i="1" a="1"/>
  <c r="P5889" i="1"/>
  <c r="Q5889" i="1" s="1"/>
  <c r="P5890" i="1" a="1"/>
  <c r="P5890" i="1"/>
  <c r="Q5890" i="1" s="1"/>
  <c r="P5891" i="1" a="1"/>
  <c r="P5891" i="1"/>
  <c r="Q5891" i="1" s="1"/>
  <c r="P5892" i="1" a="1"/>
  <c r="P5892" i="1"/>
  <c r="Q5892" i="1" s="1"/>
  <c r="P5893" i="1" a="1"/>
  <c r="P5893" i="1"/>
  <c r="Q5893" i="1" s="1"/>
  <c r="P5894" i="1" a="1"/>
  <c r="P5894" i="1"/>
  <c r="Q5894" i="1" s="1"/>
  <c r="P5895" i="1" a="1"/>
  <c r="P5895" i="1"/>
  <c r="Q5895" i="1" s="1"/>
  <c r="P5896" i="1" a="1"/>
  <c r="P5896" i="1"/>
  <c r="Q5896" i="1" s="1"/>
  <c r="P5897" i="1" a="1"/>
  <c r="P5897" i="1"/>
  <c r="Q5897" i="1" s="1"/>
  <c r="P5898" i="1" a="1"/>
  <c r="P5898" i="1"/>
  <c r="Q5898" i="1" s="1"/>
  <c r="P5899" i="1" a="1"/>
  <c r="P5899" i="1"/>
  <c r="Q5899" i="1" s="1"/>
  <c r="P5900" i="1" a="1"/>
  <c r="P5900" i="1"/>
  <c r="Q5900" i="1" s="1"/>
  <c r="P5901" i="1" a="1"/>
  <c r="P5901" i="1"/>
  <c r="Q5901" i="1" s="1"/>
  <c r="P5902" i="1" a="1"/>
  <c r="P5902" i="1"/>
  <c r="Q5902" i="1" s="1"/>
  <c r="P5903" i="1" a="1"/>
  <c r="P5903" i="1"/>
  <c r="Q5903" i="1" s="1"/>
  <c r="P5904" i="1" a="1"/>
  <c r="P5904" i="1"/>
  <c r="Q5904" i="1" s="1"/>
  <c r="P5905" i="1" a="1"/>
  <c r="P5905" i="1"/>
  <c r="Q5905" i="1" s="1"/>
  <c r="P5906" i="1" a="1"/>
  <c r="P5906" i="1"/>
  <c r="Q5906" i="1" s="1"/>
  <c r="P5907" i="1" a="1"/>
  <c r="P5907" i="1"/>
  <c r="Q5907" i="1" s="1"/>
  <c r="P5908" i="1" a="1"/>
  <c r="P5908" i="1"/>
  <c r="Q5908" i="1" s="1"/>
  <c r="P5909" i="1" a="1"/>
  <c r="P5909" i="1"/>
  <c r="Q5909" i="1" s="1"/>
  <c r="P5910" i="1" a="1"/>
  <c r="P5910" i="1"/>
  <c r="Q5910" i="1" s="1"/>
  <c r="P5911" i="1" a="1"/>
  <c r="P5911" i="1"/>
  <c r="Q5911" i="1" s="1"/>
  <c r="P5912" i="1" a="1"/>
  <c r="P5912" i="1"/>
  <c r="Q5912" i="1" s="1"/>
  <c r="P5913" i="1" a="1"/>
  <c r="P5913" i="1"/>
  <c r="Q5913" i="1" s="1"/>
  <c r="P5914" i="1" a="1"/>
  <c r="P5914" i="1"/>
  <c r="Q5914" i="1" s="1"/>
  <c r="P5915" i="1" a="1"/>
  <c r="P5915" i="1"/>
  <c r="Q5915" i="1" s="1"/>
  <c r="P5916" i="1" a="1"/>
  <c r="P5916" i="1"/>
  <c r="Q5916" i="1" s="1"/>
  <c r="P5917" i="1" a="1"/>
  <c r="P5917" i="1"/>
  <c r="Q5917" i="1" s="1"/>
  <c r="P5918" i="1" a="1"/>
  <c r="P5918" i="1"/>
  <c r="Q5918" i="1" s="1"/>
  <c r="P5919" i="1" a="1"/>
  <c r="P5919" i="1"/>
  <c r="Q5919" i="1" s="1"/>
  <c r="P5920" i="1" a="1"/>
  <c r="P5920" i="1"/>
  <c r="Q5920" i="1" s="1"/>
  <c r="P5921" i="1" a="1"/>
  <c r="P5921" i="1"/>
  <c r="Q5921" i="1" s="1"/>
  <c r="P5922" i="1" a="1"/>
  <c r="P5922" i="1"/>
  <c r="Q5922" i="1" s="1"/>
  <c r="P5923" i="1" a="1"/>
  <c r="P5923" i="1"/>
  <c r="Q5923" i="1" s="1"/>
  <c r="P5924" i="1" a="1"/>
  <c r="P5924" i="1"/>
  <c r="Q5924" i="1" s="1"/>
  <c r="P5925" i="1" a="1"/>
  <c r="P5925" i="1"/>
  <c r="Q5925" i="1" s="1"/>
  <c r="P5926" i="1" a="1"/>
  <c r="P5926" i="1"/>
  <c r="Q5926" i="1" s="1"/>
  <c r="P5927" i="1" a="1"/>
  <c r="P5927" i="1"/>
  <c r="Q5927" i="1" s="1"/>
  <c r="P5928" i="1" a="1"/>
  <c r="P5928" i="1"/>
  <c r="Q5928" i="1" s="1"/>
  <c r="P5929" i="1" a="1"/>
  <c r="P5929" i="1"/>
  <c r="Q5929" i="1" s="1"/>
  <c r="P5930" i="1" a="1"/>
  <c r="P5930" i="1"/>
  <c r="Q5930" i="1" s="1"/>
  <c r="P5931" i="1" a="1"/>
  <c r="P5931" i="1"/>
  <c r="Q5931" i="1" s="1"/>
  <c r="P5932" i="1" a="1"/>
  <c r="P5932" i="1"/>
  <c r="Q5932" i="1" s="1"/>
  <c r="P5933" i="1" a="1"/>
  <c r="P5933" i="1"/>
  <c r="Q5933" i="1" s="1"/>
  <c r="P5934" i="1" a="1"/>
  <c r="P5934" i="1"/>
  <c r="Q5934" i="1" s="1"/>
  <c r="P5935" i="1" a="1"/>
  <c r="P5935" i="1"/>
  <c r="Q5935" i="1" s="1"/>
  <c r="P5936" i="1" a="1"/>
  <c r="P5936" i="1"/>
  <c r="Q5936" i="1" s="1"/>
  <c r="P5937" i="1" a="1"/>
  <c r="P5937" i="1"/>
  <c r="Q5937" i="1" s="1"/>
  <c r="P5938" i="1" a="1"/>
  <c r="P5938" i="1"/>
  <c r="Q5938" i="1" s="1"/>
  <c r="P5939" i="1" a="1"/>
  <c r="P5939" i="1"/>
  <c r="Q5939" i="1" s="1"/>
  <c r="P5940" i="1" a="1"/>
  <c r="P5940" i="1"/>
  <c r="Q5940" i="1" s="1"/>
  <c r="P5941" i="1" a="1"/>
  <c r="P5941" i="1"/>
  <c r="Q5941" i="1" s="1"/>
  <c r="P5942" i="1" a="1"/>
  <c r="P5942" i="1"/>
  <c r="Q5942" i="1" s="1"/>
  <c r="P5943" i="1" a="1"/>
  <c r="P5943" i="1"/>
  <c r="Q5943" i="1" s="1"/>
  <c r="P5944" i="1" a="1"/>
  <c r="P5944" i="1"/>
  <c r="Q5944" i="1" s="1"/>
  <c r="P5945" i="1" a="1"/>
  <c r="P5945" i="1"/>
  <c r="Q5945" i="1" s="1"/>
  <c r="P5946" i="1" a="1"/>
  <c r="P5946" i="1"/>
  <c r="Q5946" i="1" s="1"/>
  <c r="P5947" i="1" a="1"/>
  <c r="P5947" i="1"/>
  <c r="Q5947" i="1" s="1"/>
  <c r="P5948" i="1" a="1"/>
  <c r="P5948" i="1"/>
  <c r="Q5948" i="1" s="1"/>
  <c r="P5949" i="1" a="1"/>
  <c r="P5949" i="1"/>
  <c r="Q5949" i="1" s="1"/>
  <c r="P5950" i="1" a="1"/>
  <c r="P5950" i="1"/>
  <c r="Q5950" i="1" s="1"/>
  <c r="P5951" i="1" a="1"/>
  <c r="P5951" i="1"/>
  <c r="Q5951" i="1" s="1"/>
  <c r="P5952" i="1" a="1"/>
  <c r="P5952" i="1"/>
  <c r="Q5952" i="1" s="1"/>
  <c r="P5953" i="1" a="1"/>
  <c r="P5953" i="1"/>
  <c r="Q5953" i="1" s="1"/>
  <c r="P5954" i="1" a="1"/>
  <c r="P5954" i="1"/>
  <c r="Q5954" i="1" s="1"/>
  <c r="P5955" i="1" a="1"/>
  <c r="P5955" i="1"/>
  <c r="Q5955" i="1" s="1"/>
  <c r="P5956" i="1" a="1"/>
  <c r="P5956" i="1"/>
  <c r="Q5956" i="1" s="1"/>
  <c r="P5957" i="1" a="1"/>
  <c r="P5957" i="1"/>
  <c r="Q5957" i="1" s="1"/>
  <c r="P5958" i="1" a="1"/>
  <c r="P5958" i="1"/>
  <c r="Q5958" i="1" s="1"/>
  <c r="P5959" i="1" a="1"/>
  <c r="P5959" i="1"/>
  <c r="Q5959" i="1" s="1"/>
  <c r="P5960" i="1" a="1"/>
  <c r="P5960" i="1"/>
  <c r="Q5960" i="1" s="1"/>
  <c r="P5961" i="1" a="1"/>
  <c r="P5961" i="1"/>
  <c r="Q5961" i="1" s="1"/>
  <c r="P5962" i="1" a="1"/>
  <c r="P5962" i="1"/>
  <c r="Q5962" i="1" s="1"/>
  <c r="P5963" i="1" a="1"/>
  <c r="P5963" i="1"/>
  <c r="Q5963" i="1" s="1"/>
  <c r="P5964" i="1" a="1"/>
  <c r="P5964" i="1"/>
  <c r="Q5964" i="1" s="1"/>
  <c r="P5965" i="1" a="1"/>
  <c r="P5965" i="1"/>
  <c r="Q5965" i="1" s="1"/>
  <c r="P5966" i="1" a="1"/>
  <c r="P5966" i="1"/>
  <c r="Q5966" i="1" s="1"/>
  <c r="P5967" i="1" a="1"/>
  <c r="P5967" i="1"/>
  <c r="Q5967" i="1" s="1"/>
  <c r="P5968" i="1" a="1"/>
  <c r="P5968" i="1"/>
  <c r="Q5968" i="1" s="1"/>
  <c r="P5969" i="1" a="1"/>
  <c r="P5969" i="1"/>
  <c r="Q5969" i="1" s="1"/>
  <c r="P5970" i="1" a="1"/>
  <c r="P5970" i="1"/>
  <c r="Q5970" i="1" s="1"/>
  <c r="P5971" i="1" a="1"/>
  <c r="P5971" i="1"/>
  <c r="Q5971" i="1" s="1"/>
  <c r="P5972" i="1" a="1"/>
  <c r="P5972" i="1"/>
  <c r="Q5972" i="1" s="1"/>
  <c r="P5973" i="1" a="1"/>
  <c r="P5973" i="1"/>
  <c r="Q5973" i="1" s="1"/>
  <c r="P5974" i="1" a="1"/>
  <c r="P5974" i="1"/>
  <c r="Q5974" i="1" s="1"/>
  <c r="P5975" i="1" a="1"/>
  <c r="P5975" i="1"/>
  <c r="Q5975" i="1" s="1"/>
  <c r="P5976" i="1" a="1"/>
  <c r="P5976" i="1"/>
  <c r="Q5976" i="1" s="1"/>
  <c r="P5977" i="1" a="1"/>
  <c r="P5977" i="1"/>
  <c r="Q5977" i="1" s="1"/>
  <c r="P5978" i="1" a="1"/>
  <c r="P5978" i="1"/>
  <c r="Q5978" i="1" s="1"/>
  <c r="P5979" i="1" a="1"/>
  <c r="P5979" i="1"/>
  <c r="Q5979" i="1" s="1"/>
  <c r="P5980" i="1" a="1"/>
  <c r="P5980" i="1"/>
  <c r="Q5980" i="1" s="1"/>
  <c r="P5981" i="1" a="1"/>
  <c r="P5981" i="1"/>
  <c r="Q5981" i="1" s="1"/>
  <c r="P5982" i="1" a="1"/>
  <c r="P5982" i="1"/>
  <c r="Q5982" i="1" s="1"/>
  <c r="P5983" i="1" a="1"/>
  <c r="P5983" i="1"/>
  <c r="Q5983" i="1" s="1"/>
  <c r="P5984" i="1" a="1"/>
  <c r="P5984" i="1"/>
  <c r="Q5984" i="1" s="1"/>
  <c r="P5985" i="1" a="1"/>
  <c r="P5985" i="1"/>
  <c r="Q5985" i="1" s="1"/>
  <c r="P5986" i="1" a="1"/>
  <c r="P5986" i="1"/>
  <c r="Q5986" i="1" s="1"/>
  <c r="P5987" i="1" a="1"/>
  <c r="P5987" i="1"/>
  <c r="Q5987" i="1" s="1"/>
  <c r="P5988" i="1" a="1"/>
  <c r="P5988" i="1"/>
  <c r="Q5988" i="1" s="1"/>
  <c r="P5989" i="1" a="1"/>
  <c r="P5989" i="1"/>
  <c r="Q5989" i="1" s="1"/>
  <c r="P5990" i="1" a="1"/>
  <c r="P5990" i="1"/>
  <c r="Q5990" i="1" s="1"/>
  <c r="P5991" i="1" a="1"/>
  <c r="P5991" i="1"/>
  <c r="Q5991" i="1" s="1"/>
  <c r="P5992" i="1" a="1"/>
  <c r="P5992" i="1"/>
  <c r="Q5992" i="1" s="1"/>
  <c r="P5993" i="1" a="1"/>
  <c r="P5993" i="1"/>
  <c r="Q5993" i="1" s="1"/>
  <c r="P5994" i="1" a="1"/>
  <c r="P5994" i="1"/>
  <c r="Q5994" i="1" s="1"/>
  <c r="P5995" i="1" a="1"/>
  <c r="P5995" i="1"/>
  <c r="Q5995" i="1" s="1"/>
  <c r="P5996" i="1" a="1"/>
  <c r="P5996" i="1"/>
  <c r="Q5996" i="1" s="1"/>
  <c r="P5997" i="1" a="1"/>
  <c r="P5997" i="1"/>
  <c r="Q5997" i="1" s="1"/>
  <c r="P5998" i="1" a="1"/>
  <c r="P5998" i="1"/>
  <c r="Q5998" i="1" s="1"/>
  <c r="P5999" i="1" a="1"/>
  <c r="P5999" i="1"/>
  <c r="Q5999" i="1" s="1"/>
  <c r="P6000" i="1" a="1"/>
  <c r="P6000" i="1"/>
  <c r="Q6000" i="1" s="1"/>
  <c r="P6001" i="1" a="1"/>
  <c r="P6001" i="1"/>
  <c r="Q6001" i="1" s="1"/>
  <c r="P6002" i="1" a="1"/>
  <c r="P6002" i="1"/>
  <c r="Q6002" i="1" s="1"/>
  <c r="P6003" i="1" a="1"/>
  <c r="P6003" i="1"/>
  <c r="Q6003" i="1" s="1"/>
  <c r="P6004" i="1" a="1"/>
  <c r="P6004" i="1"/>
  <c r="Q6004" i="1" s="1"/>
  <c r="P6005" i="1" a="1"/>
  <c r="P6005" i="1"/>
  <c r="Q6005" i="1" s="1"/>
  <c r="P6006" i="1" a="1"/>
  <c r="P6006" i="1"/>
  <c r="Q6006" i="1" s="1"/>
  <c r="P6007" i="1" a="1"/>
  <c r="P6007" i="1"/>
  <c r="Q6007" i="1" s="1"/>
  <c r="P6008" i="1" a="1"/>
  <c r="P6008" i="1"/>
  <c r="Q6008" i="1" s="1"/>
  <c r="P6009" i="1" a="1"/>
  <c r="P6009" i="1"/>
  <c r="Q6009" i="1" s="1"/>
  <c r="P6010" i="1" a="1"/>
  <c r="P6010" i="1"/>
  <c r="Q6010" i="1" s="1"/>
  <c r="P6011" i="1" a="1"/>
  <c r="P6011" i="1"/>
  <c r="Q6011" i="1" s="1"/>
  <c r="P6012" i="1" a="1"/>
  <c r="P6012" i="1"/>
  <c r="Q6012" i="1" s="1"/>
  <c r="P6013" i="1" a="1"/>
  <c r="P6013" i="1"/>
  <c r="Q6013" i="1" s="1"/>
  <c r="P6014" i="1" a="1"/>
  <c r="P6014" i="1"/>
  <c r="Q6014" i="1" s="1"/>
  <c r="P6015" i="1" a="1"/>
  <c r="P6015" i="1"/>
  <c r="Q6015" i="1" s="1"/>
  <c r="P6016" i="1" a="1"/>
  <c r="P6016" i="1"/>
  <c r="Q6016" i="1" s="1"/>
  <c r="P6017" i="1" a="1"/>
  <c r="P6017" i="1"/>
  <c r="Q6017" i="1" s="1"/>
  <c r="P6018" i="1" a="1"/>
  <c r="P6018" i="1"/>
  <c r="Q6018" i="1" s="1"/>
  <c r="P6019" i="1" a="1"/>
  <c r="P6019" i="1"/>
  <c r="Q6019" i="1" s="1"/>
  <c r="P6020" i="1" a="1"/>
  <c r="P6020" i="1"/>
  <c r="Q6020" i="1" s="1"/>
  <c r="P6021" i="1" a="1"/>
  <c r="P6021" i="1"/>
  <c r="Q6021" i="1" s="1"/>
  <c r="P6022" i="1" a="1"/>
  <c r="P6022" i="1"/>
  <c r="Q6022" i="1" s="1"/>
  <c r="P6023" i="1" a="1"/>
  <c r="P6023" i="1"/>
  <c r="Q6023" i="1" s="1"/>
  <c r="P6024" i="1" a="1"/>
  <c r="P6024" i="1"/>
  <c r="Q6024" i="1" s="1"/>
  <c r="P6025" i="1" a="1"/>
  <c r="P6025" i="1"/>
  <c r="Q6025" i="1" s="1"/>
  <c r="P6026" i="1" a="1"/>
  <c r="P6026" i="1"/>
  <c r="Q6026" i="1" s="1"/>
  <c r="P6027" i="1" a="1"/>
  <c r="P6027" i="1"/>
  <c r="Q6027" i="1" s="1"/>
  <c r="P6028" i="1" a="1"/>
  <c r="P6028" i="1"/>
  <c r="Q6028" i="1" s="1"/>
  <c r="P6029" i="1" a="1"/>
  <c r="P6029" i="1"/>
  <c r="Q6029" i="1" s="1"/>
  <c r="P6030" i="1" a="1"/>
  <c r="P6030" i="1"/>
  <c r="Q6030" i="1" s="1"/>
  <c r="P6031" i="1" a="1"/>
  <c r="P6031" i="1"/>
  <c r="Q6031" i="1" s="1"/>
  <c r="P6032" i="1" a="1"/>
  <c r="P6032" i="1"/>
  <c r="Q6032" i="1" s="1"/>
  <c r="P6033" i="1" a="1"/>
  <c r="P6033" i="1"/>
  <c r="Q6033" i="1" s="1"/>
  <c r="P6034" i="1" a="1"/>
  <c r="P6034" i="1"/>
  <c r="P6035" i="1" a="1"/>
  <c r="P6035" i="1"/>
  <c r="Q6035" i="1" s="1"/>
  <c r="P6036" i="1" a="1"/>
  <c r="P6036" i="1"/>
  <c r="Q6036" i="1" s="1"/>
  <c r="P6037" i="1" a="1"/>
  <c r="P6037" i="1"/>
  <c r="Q6037" i="1" s="1"/>
  <c r="P6038" i="1" a="1"/>
  <c r="P6038" i="1"/>
  <c r="Q6038" i="1" s="1"/>
  <c r="P6039" i="1" a="1"/>
  <c r="P6039" i="1"/>
  <c r="Q6039" i="1" s="1"/>
  <c r="P6040" i="1" a="1"/>
  <c r="P6040" i="1"/>
  <c r="Q6040" i="1" s="1"/>
  <c r="P6041" i="1" a="1"/>
  <c r="P6041" i="1"/>
  <c r="Q6041" i="1" s="1"/>
  <c r="P6042" i="1" a="1"/>
  <c r="P6042" i="1"/>
  <c r="Q6042" i="1" s="1"/>
  <c r="P6043" i="1" a="1"/>
  <c r="P6043" i="1"/>
  <c r="Q6043" i="1" s="1"/>
  <c r="P6044" i="1" a="1"/>
  <c r="P6044" i="1"/>
  <c r="Q6044" i="1" s="1"/>
  <c r="P6045" i="1" a="1"/>
  <c r="P6045" i="1"/>
  <c r="Q6045" i="1" s="1"/>
  <c r="P6046" i="1" a="1"/>
  <c r="P6046" i="1"/>
  <c r="Q6046" i="1" s="1"/>
  <c r="P6047" i="1" a="1"/>
  <c r="P6047" i="1"/>
  <c r="Q6047" i="1" s="1"/>
  <c r="P6048" i="1" a="1"/>
  <c r="P6048" i="1"/>
  <c r="Q6048" i="1" s="1"/>
  <c r="P6049" i="1" a="1"/>
  <c r="P6049" i="1"/>
  <c r="Q6049" i="1" s="1"/>
  <c r="P6050" i="1" a="1"/>
  <c r="P6050" i="1"/>
  <c r="Q6050" i="1" s="1"/>
  <c r="P6051" i="1" a="1"/>
  <c r="P6051" i="1"/>
  <c r="Q6051" i="1" s="1"/>
  <c r="P6052" i="1" a="1"/>
  <c r="P6052" i="1"/>
  <c r="Q6052" i="1" s="1"/>
  <c r="P6053" i="1" a="1"/>
  <c r="P6053" i="1"/>
  <c r="Q6053" i="1" s="1"/>
  <c r="P6054" i="1" a="1"/>
  <c r="P6054" i="1"/>
  <c r="Q6054" i="1" s="1"/>
  <c r="P6055" i="1" a="1"/>
  <c r="P6055" i="1"/>
  <c r="Q6055" i="1" s="1"/>
  <c r="P6056" i="1" a="1"/>
  <c r="P6056" i="1"/>
  <c r="Q6056" i="1" s="1"/>
  <c r="P6057" i="1" a="1"/>
  <c r="P6057" i="1"/>
  <c r="Q6057" i="1" s="1"/>
  <c r="P6058" i="1" a="1"/>
  <c r="P6058" i="1"/>
  <c r="Q6058" i="1" s="1"/>
  <c r="P6059" i="1" a="1"/>
  <c r="P6059" i="1"/>
  <c r="Q6059" i="1" s="1"/>
  <c r="P6060" i="1" a="1"/>
  <c r="P6060" i="1"/>
  <c r="Q6060" i="1" s="1"/>
  <c r="P6061" i="1" a="1"/>
  <c r="P6061" i="1"/>
  <c r="Q6061" i="1" s="1"/>
  <c r="P6062" i="1" a="1"/>
  <c r="P6062" i="1"/>
  <c r="Q6062" i="1" s="1"/>
  <c r="P6063" i="1" a="1"/>
  <c r="P6063" i="1"/>
  <c r="Q6063" i="1" s="1"/>
  <c r="P6064" i="1" a="1"/>
  <c r="P6064" i="1"/>
  <c r="Q6064" i="1" s="1"/>
  <c r="P6065" i="1" a="1"/>
  <c r="P6065" i="1"/>
  <c r="Q6065" i="1" s="1"/>
  <c r="P6066" i="1" a="1"/>
  <c r="P6066" i="1"/>
  <c r="Q6066" i="1" s="1"/>
  <c r="P6067" i="1" a="1"/>
  <c r="P6067" i="1"/>
  <c r="Q6067" i="1" s="1"/>
  <c r="P6068" i="1" a="1"/>
  <c r="P6068" i="1"/>
  <c r="Q6068" i="1" s="1"/>
  <c r="P6069" i="1" a="1"/>
  <c r="P6069" i="1"/>
  <c r="Q6069" i="1" s="1"/>
  <c r="P6070" i="1" a="1"/>
  <c r="P6070" i="1"/>
  <c r="Q6070" i="1" s="1"/>
  <c r="P6071" i="1" a="1"/>
  <c r="P6071" i="1"/>
  <c r="Q6071" i="1" s="1"/>
  <c r="P6072" i="1" a="1"/>
  <c r="P6072" i="1"/>
  <c r="Q6072" i="1" s="1"/>
  <c r="P6073" i="1" a="1"/>
  <c r="P6073" i="1"/>
  <c r="Q6073" i="1" s="1"/>
  <c r="P6074" i="1" a="1"/>
  <c r="P6074" i="1"/>
  <c r="Q6074" i="1" s="1"/>
  <c r="P6075" i="1" a="1"/>
  <c r="P6075" i="1"/>
  <c r="Q6075" i="1" s="1"/>
  <c r="P6076" i="1" a="1"/>
  <c r="P6076" i="1"/>
  <c r="Q6076" i="1" s="1"/>
  <c r="P6077" i="1" a="1"/>
  <c r="P6077" i="1"/>
  <c r="Q6077" i="1" s="1"/>
  <c r="P6078" i="1" a="1"/>
  <c r="P6078" i="1"/>
  <c r="Q6078" i="1" s="1"/>
  <c r="P6079" i="1" a="1"/>
  <c r="P6079" i="1"/>
  <c r="Q6079" i="1" s="1"/>
  <c r="P6080" i="1" a="1"/>
  <c r="P6080" i="1"/>
  <c r="Q6080" i="1" s="1"/>
  <c r="P6081" i="1" a="1"/>
  <c r="P6081" i="1"/>
  <c r="Q6081" i="1" s="1"/>
  <c r="P6082" i="1" a="1"/>
  <c r="P6082" i="1"/>
  <c r="Q6082" i="1" s="1"/>
  <c r="P6083" i="1" a="1"/>
  <c r="P6083" i="1"/>
  <c r="Q6083" i="1" s="1"/>
  <c r="P6084" i="1" a="1"/>
  <c r="P6084" i="1"/>
  <c r="Q6084" i="1" s="1"/>
  <c r="P6085" i="1" a="1"/>
  <c r="P6085" i="1"/>
  <c r="Q6085" i="1" s="1"/>
  <c r="P6086" i="1" a="1"/>
  <c r="P6086" i="1"/>
  <c r="Q6086" i="1" s="1"/>
  <c r="P6087" i="1" a="1"/>
  <c r="P6087" i="1"/>
  <c r="Q6087" i="1" s="1"/>
  <c r="P6088" i="1" a="1"/>
  <c r="P6088" i="1"/>
  <c r="Q6088" i="1" s="1"/>
  <c r="P6089" i="1" a="1"/>
  <c r="P6089" i="1"/>
  <c r="Q6089" i="1" s="1"/>
  <c r="P6090" i="1" a="1"/>
  <c r="P6090" i="1"/>
  <c r="Q6090" i="1" s="1"/>
  <c r="P6091" i="1" a="1"/>
  <c r="P6091" i="1"/>
  <c r="Q6091" i="1" s="1"/>
  <c r="P6092" i="1" a="1"/>
  <c r="P6092" i="1"/>
  <c r="Q6092" i="1" s="1"/>
  <c r="P6093" i="1" a="1"/>
  <c r="P6093" i="1"/>
  <c r="Q6093" i="1" s="1"/>
  <c r="P6094" i="1" a="1"/>
  <c r="P6094" i="1"/>
  <c r="Q6094" i="1" s="1"/>
  <c r="P6095" i="1" a="1"/>
  <c r="P6095" i="1"/>
  <c r="Q6095" i="1" s="1"/>
  <c r="P6096" i="1" a="1"/>
  <c r="P6096" i="1"/>
  <c r="Q6096" i="1" s="1"/>
  <c r="P6097" i="1" a="1"/>
  <c r="P6097" i="1"/>
  <c r="Q6097" i="1" s="1"/>
  <c r="P6098" i="1" a="1"/>
  <c r="P6098" i="1"/>
  <c r="Q6098" i="1" s="1"/>
  <c r="P6099" i="1" a="1"/>
  <c r="P6099" i="1"/>
  <c r="Q6099" i="1" s="1"/>
  <c r="P6100" i="1" a="1"/>
  <c r="P6100" i="1"/>
  <c r="Q6100" i="1" s="1"/>
  <c r="P6101" i="1" a="1"/>
  <c r="P6101" i="1"/>
  <c r="Q6101" i="1" s="1"/>
  <c r="P6102" i="1" a="1"/>
  <c r="P6102" i="1"/>
  <c r="Q6102" i="1" s="1"/>
  <c r="P6103" i="1" a="1"/>
  <c r="P6103" i="1"/>
  <c r="Q6103" i="1" s="1"/>
  <c r="P6104" i="1" a="1"/>
  <c r="P6104" i="1"/>
  <c r="Q6104" i="1" s="1"/>
  <c r="P6105" i="1" a="1"/>
  <c r="P6105" i="1"/>
  <c r="Q6105" i="1" s="1"/>
  <c r="P6106" i="1" a="1"/>
  <c r="P6106" i="1"/>
  <c r="Q6106" i="1" s="1"/>
  <c r="P6107" i="1" a="1"/>
  <c r="P6107" i="1"/>
  <c r="Q6107" i="1" s="1"/>
  <c r="P6108" i="1" a="1"/>
  <c r="P6108" i="1"/>
  <c r="Q6108" i="1" s="1"/>
  <c r="P6109" i="1" a="1"/>
  <c r="P6109" i="1"/>
  <c r="Q6109" i="1" s="1"/>
  <c r="P6110" i="1" a="1"/>
  <c r="P6110" i="1"/>
  <c r="Q6110" i="1" s="1"/>
  <c r="P6111" i="1" a="1"/>
  <c r="P6111" i="1"/>
  <c r="Q6111" i="1" s="1"/>
  <c r="P6112" i="1" a="1"/>
  <c r="P6112" i="1"/>
  <c r="Q6112" i="1" s="1"/>
  <c r="P6113" i="1" a="1"/>
  <c r="P6113" i="1"/>
  <c r="Q6113" i="1" s="1"/>
  <c r="P6114" i="1" a="1"/>
  <c r="P6114" i="1"/>
  <c r="Q6114" i="1" s="1"/>
  <c r="P6115" i="1" a="1"/>
  <c r="P6115" i="1"/>
  <c r="Q6115" i="1" s="1"/>
  <c r="P6116" i="1" a="1"/>
  <c r="P6116" i="1"/>
  <c r="Q6116" i="1" s="1"/>
  <c r="P6117" i="1" a="1"/>
  <c r="P6117" i="1"/>
  <c r="Q6117" i="1" s="1"/>
  <c r="P6118" i="1" a="1"/>
  <c r="P6118" i="1"/>
  <c r="Q6118" i="1" s="1"/>
  <c r="P6119" i="1" a="1"/>
  <c r="P6119" i="1"/>
  <c r="Q6119" i="1" s="1"/>
  <c r="P6120" i="1" a="1"/>
  <c r="P6120" i="1"/>
  <c r="Q6120" i="1" s="1"/>
  <c r="P6121" i="1" a="1"/>
  <c r="P6121" i="1"/>
  <c r="Q6121" i="1" s="1"/>
  <c r="P6122" i="1" a="1"/>
  <c r="P6122" i="1"/>
  <c r="Q6122" i="1" s="1"/>
  <c r="P6123" i="1" a="1"/>
  <c r="P6123" i="1"/>
  <c r="Q6123" i="1" s="1"/>
  <c r="P6124" i="1" a="1"/>
  <c r="P6124" i="1"/>
  <c r="Q6124" i="1" s="1"/>
  <c r="P6125" i="1" a="1"/>
  <c r="P6125" i="1"/>
  <c r="Q6125" i="1" s="1"/>
  <c r="P6126" i="1" a="1"/>
  <c r="P6126" i="1"/>
  <c r="Q6126" i="1" s="1"/>
  <c r="P6127" i="1" a="1"/>
  <c r="P6127" i="1"/>
  <c r="Q6127" i="1" s="1"/>
  <c r="P6128" i="1" a="1"/>
  <c r="P6128" i="1"/>
  <c r="Q6128" i="1" s="1"/>
  <c r="P6129" i="1" a="1"/>
  <c r="P6129" i="1"/>
  <c r="Q6129" i="1" s="1"/>
  <c r="P6130" i="1" a="1"/>
  <c r="P6130" i="1"/>
  <c r="Q6130" i="1" s="1"/>
  <c r="P6131" i="1" a="1"/>
  <c r="P6131" i="1"/>
  <c r="Q6131" i="1" s="1"/>
  <c r="P6132" i="1" a="1"/>
  <c r="P6132" i="1"/>
  <c r="Q6132" i="1" s="1"/>
  <c r="P6133" i="1" a="1"/>
  <c r="P6133" i="1"/>
  <c r="Q6133" i="1" s="1"/>
  <c r="P6134" i="1" a="1"/>
  <c r="P6134" i="1"/>
  <c r="Q6134" i="1" s="1"/>
  <c r="P6135" i="1" a="1"/>
  <c r="P6135" i="1"/>
  <c r="Q6135" i="1" s="1"/>
  <c r="P6136" i="1" a="1"/>
  <c r="P6136" i="1"/>
  <c r="Q6136" i="1" s="1"/>
  <c r="P6137" i="1" a="1"/>
  <c r="P6137" i="1"/>
  <c r="Q6137" i="1" s="1"/>
  <c r="P6138" i="1" a="1"/>
  <c r="P6138" i="1"/>
  <c r="Q6138" i="1" s="1"/>
  <c r="P6139" i="1" a="1"/>
  <c r="P6139" i="1"/>
  <c r="Q6139" i="1" s="1"/>
  <c r="P6140" i="1" a="1"/>
  <c r="P6140" i="1"/>
  <c r="Q6140" i="1" s="1"/>
  <c r="P6141" i="1" a="1"/>
  <c r="P6141" i="1"/>
  <c r="Q6141" i="1" s="1"/>
  <c r="P6142" i="1" a="1"/>
  <c r="P6142" i="1"/>
  <c r="Q6142" i="1" s="1"/>
  <c r="P6143" i="1" a="1"/>
  <c r="P6143" i="1"/>
  <c r="Q6143" i="1" s="1"/>
  <c r="P6144" i="1" a="1"/>
  <c r="P6144" i="1"/>
  <c r="Q6144" i="1" s="1"/>
  <c r="P6145" i="1" a="1"/>
  <c r="P6145" i="1"/>
  <c r="Q6145" i="1" s="1"/>
  <c r="P6146" i="1" a="1"/>
  <c r="P6146" i="1"/>
  <c r="Q6146" i="1" s="1"/>
  <c r="P6147" i="1" a="1"/>
  <c r="P6147" i="1"/>
  <c r="Q6147" i="1" s="1"/>
  <c r="P6148" i="1" a="1"/>
  <c r="P6148" i="1"/>
  <c r="Q6148" i="1" s="1"/>
  <c r="P6149" i="1" a="1"/>
  <c r="P6149" i="1"/>
  <c r="Q6149" i="1" s="1"/>
  <c r="P6150" i="1" a="1"/>
  <c r="P6150" i="1"/>
  <c r="Q6150" i="1" s="1"/>
  <c r="P6151" i="1" a="1"/>
  <c r="P6151" i="1"/>
  <c r="Q6151" i="1" s="1"/>
  <c r="P6152" i="1" a="1"/>
  <c r="P6152" i="1"/>
  <c r="Q6152" i="1" s="1"/>
  <c r="P6153" i="1" a="1"/>
  <c r="P6153" i="1"/>
  <c r="Q6153" i="1" s="1"/>
  <c r="P6154" i="1" a="1"/>
  <c r="P6154" i="1"/>
  <c r="Q6154" i="1" s="1"/>
  <c r="P6155" i="1" a="1"/>
  <c r="P6155" i="1"/>
  <c r="Q6155" i="1" s="1"/>
  <c r="P6156" i="1" a="1"/>
  <c r="P6156" i="1"/>
  <c r="Q6156" i="1" s="1"/>
  <c r="P6157" i="1" a="1"/>
  <c r="P6157" i="1"/>
  <c r="Q6157" i="1" s="1"/>
  <c r="P6158" i="1" a="1"/>
  <c r="P6158" i="1"/>
  <c r="Q6158" i="1" s="1"/>
  <c r="P6159" i="1" a="1"/>
  <c r="P6159" i="1"/>
  <c r="Q6159" i="1" s="1"/>
  <c r="P6160" i="1" a="1"/>
  <c r="P6160" i="1"/>
  <c r="Q6160" i="1" s="1"/>
  <c r="P6161" i="1" a="1"/>
  <c r="P6161" i="1"/>
  <c r="Q6161" i="1" s="1"/>
  <c r="P6162" i="1" a="1"/>
  <c r="P6162" i="1"/>
  <c r="Q6162" i="1" s="1"/>
  <c r="P6163" i="1" a="1"/>
  <c r="P6163" i="1"/>
  <c r="Q6163" i="1" s="1"/>
  <c r="P6164" i="1" a="1"/>
  <c r="P6164" i="1"/>
  <c r="Q6164" i="1" s="1"/>
  <c r="P6165" i="1" a="1"/>
  <c r="P6165" i="1"/>
  <c r="Q6165" i="1" s="1"/>
  <c r="P6166" i="1" a="1"/>
  <c r="P6166" i="1"/>
  <c r="Q6166" i="1" s="1"/>
  <c r="P6167" i="1" a="1"/>
  <c r="P6167" i="1"/>
  <c r="Q6167" i="1" s="1"/>
  <c r="P6168" i="1" a="1"/>
  <c r="P6168" i="1"/>
  <c r="Q6168" i="1" s="1"/>
  <c r="P6169" i="1" a="1"/>
  <c r="P6169" i="1"/>
  <c r="Q6169" i="1" s="1"/>
  <c r="P6170" i="1" a="1"/>
  <c r="P6170" i="1"/>
  <c r="Q6170" i="1" s="1"/>
  <c r="P6171" i="1" a="1"/>
  <c r="P6171" i="1"/>
  <c r="Q6171" i="1" s="1"/>
  <c r="P6172" i="1" a="1"/>
  <c r="P6172" i="1"/>
  <c r="Q6172" i="1" s="1"/>
  <c r="P6173" i="1" a="1"/>
  <c r="P6173" i="1"/>
  <c r="Q6173" i="1" s="1"/>
  <c r="P6174" i="1" a="1"/>
  <c r="P6174" i="1"/>
  <c r="Q6174" i="1" s="1"/>
  <c r="P6175" i="1" a="1"/>
  <c r="P6175" i="1"/>
  <c r="Q6175" i="1" s="1"/>
  <c r="P6176" i="1" a="1"/>
  <c r="P6176" i="1"/>
  <c r="Q6176" i="1" s="1"/>
  <c r="P6177" i="1" a="1"/>
  <c r="P6177" i="1"/>
  <c r="Q6177" i="1" s="1"/>
  <c r="P6178" i="1" a="1"/>
  <c r="P6178" i="1"/>
  <c r="Q6178" i="1" s="1"/>
  <c r="P6179" i="1" a="1"/>
  <c r="P6179" i="1"/>
  <c r="Q6179" i="1" s="1"/>
  <c r="P6180" i="1" a="1"/>
  <c r="P6180" i="1"/>
  <c r="Q6180" i="1" s="1"/>
  <c r="P6181" i="1" a="1"/>
  <c r="P6181" i="1"/>
  <c r="Q6181" i="1" s="1"/>
  <c r="P6182" i="1" a="1"/>
  <c r="P6182" i="1"/>
  <c r="Q6182" i="1" s="1"/>
  <c r="P6183" i="1" a="1"/>
  <c r="P6183" i="1"/>
  <c r="Q6183" i="1" s="1"/>
  <c r="P6184" i="1" a="1"/>
  <c r="P6184" i="1"/>
  <c r="Q6184" i="1" s="1"/>
  <c r="P6185" i="1" a="1"/>
  <c r="P6185" i="1"/>
  <c r="Q6185" i="1" s="1"/>
  <c r="P6186" i="1" a="1"/>
  <c r="P6186" i="1"/>
  <c r="Q6186" i="1" s="1"/>
  <c r="P6187" i="1" a="1"/>
  <c r="P6187" i="1"/>
  <c r="Q6187" i="1" s="1"/>
  <c r="P6188" i="1" a="1"/>
  <c r="P6188" i="1"/>
  <c r="Q6188" i="1" s="1"/>
  <c r="P6189" i="1" a="1"/>
  <c r="P6189" i="1"/>
  <c r="Q6189" i="1" s="1"/>
  <c r="P6190" i="1" a="1"/>
  <c r="P6190" i="1"/>
  <c r="Q6190" i="1" s="1"/>
  <c r="P6191" i="1" a="1"/>
  <c r="P6191" i="1"/>
  <c r="Q6191" i="1" s="1"/>
  <c r="P6192" i="1" a="1"/>
  <c r="P6192" i="1"/>
  <c r="Q6192" i="1" s="1"/>
  <c r="P6193" i="1" a="1"/>
  <c r="P6193" i="1"/>
  <c r="Q6193" i="1" s="1"/>
  <c r="P6194" i="1" a="1"/>
  <c r="P6194" i="1"/>
  <c r="Q6194" i="1" s="1"/>
  <c r="P6195" i="1" a="1"/>
  <c r="P6195" i="1"/>
  <c r="Q6195" i="1" s="1"/>
  <c r="P6196" i="1" a="1"/>
  <c r="P6196" i="1"/>
  <c r="Q6196" i="1" s="1"/>
  <c r="P6197" i="1" a="1"/>
  <c r="P6197" i="1"/>
  <c r="Q6197" i="1" s="1"/>
  <c r="P6198" i="1" a="1"/>
  <c r="P6198" i="1"/>
  <c r="Q6198" i="1" s="1"/>
  <c r="P6199" i="1" a="1"/>
  <c r="P6199" i="1"/>
  <c r="Q6199" i="1" s="1"/>
  <c r="P6200" i="1" a="1"/>
  <c r="P6200" i="1"/>
  <c r="Q6200" i="1" s="1"/>
  <c r="P6201" i="1" a="1"/>
  <c r="P6201" i="1"/>
  <c r="Q6201" i="1" s="1"/>
  <c r="P6202" i="1" a="1"/>
  <c r="P6202" i="1"/>
  <c r="Q6202" i="1" s="1"/>
  <c r="P6203" i="1" a="1"/>
  <c r="P6203" i="1"/>
  <c r="Q6203" i="1" s="1"/>
  <c r="P6204" i="1" a="1"/>
  <c r="P6204" i="1"/>
  <c r="Q6204" i="1" s="1"/>
  <c r="P6205" i="1" a="1"/>
  <c r="P6205" i="1"/>
  <c r="Q6205" i="1" s="1"/>
  <c r="P6206" i="1" a="1"/>
  <c r="P6206" i="1"/>
  <c r="Q6206" i="1" s="1"/>
  <c r="P6207" i="1" a="1"/>
  <c r="P6207" i="1"/>
  <c r="Q6207" i="1" s="1"/>
  <c r="P6208" i="1" a="1"/>
  <c r="P6208" i="1"/>
  <c r="Q6208" i="1" s="1"/>
  <c r="P6209" i="1" a="1"/>
  <c r="P6209" i="1"/>
  <c r="Q6209" i="1" s="1"/>
  <c r="P6210" i="1" a="1"/>
  <c r="P6210" i="1"/>
  <c r="Q6210" i="1" s="1"/>
  <c r="P6211" i="1" a="1"/>
  <c r="P6211" i="1"/>
  <c r="Q6211" i="1" s="1"/>
  <c r="P6212" i="1" a="1"/>
  <c r="P6212" i="1"/>
  <c r="Q6212" i="1" s="1"/>
  <c r="P6213" i="1" a="1"/>
  <c r="P6213" i="1"/>
  <c r="Q6213" i="1" s="1"/>
  <c r="P6214" i="1" a="1"/>
  <c r="P6214" i="1"/>
  <c r="Q6214" i="1" s="1"/>
  <c r="P6215" i="1" a="1"/>
  <c r="P6215" i="1"/>
  <c r="Q6215" i="1" s="1"/>
  <c r="P6216" i="1" a="1"/>
  <c r="P6216" i="1"/>
  <c r="Q6216" i="1" s="1"/>
  <c r="P6217" i="1" a="1"/>
  <c r="P6217" i="1"/>
  <c r="Q6217" i="1" s="1"/>
  <c r="P6218" i="1" a="1"/>
  <c r="P6218" i="1"/>
  <c r="Q6218" i="1" s="1"/>
  <c r="P6219" i="1" a="1"/>
  <c r="P6219" i="1"/>
  <c r="Q6219" i="1" s="1"/>
  <c r="P6220" i="1" a="1"/>
  <c r="P6220" i="1"/>
  <c r="Q6220" i="1" s="1"/>
  <c r="P6221" i="1" a="1"/>
  <c r="P6221" i="1"/>
  <c r="Q6221" i="1" s="1"/>
  <c r="P6222" i="1" a="1"/>
  <c r="P6222" i="1"/>
  <c r="Q6222" i="1" s="1"/>
  <c r="P6223" i="1" a="1"/>
  <c r="P6223" i="1"/>
  <c r="Q6223" i="1" s="1"/>
  <c r="P6224" i="1" a="1"/>
  <c r="P6224" i="1"/>
  <c r="Q6224" i="1" s="1"/>
  <c r="P6225" i="1" a="1"/>
  <c r="P6225" i="1"/>
  <c r="Q6225" i="1" s="1"/>
  <c r="P6226" i="1" a="1"/>
  <c r="P6226" i="1"/>
  <c r="Q6226" i="1" s="1"/>
  <c r="P6227" i="1" a="1"/>
  <c r="P6227" i="1"/>
  <c r="Q6227" i="1" s="1"/>
  <c r="P6228" i="1" a="1"/>
  <c r="P6228" i="1"/>
  <c r="Q6228" i="1" s="1"/>
  <c r="P6229" i="1" a="1"/>
  <c r="P6229" i="1"/>
  <c r="Q6229" i="1" s="1"/>
  <c r="P6230" i="1" a="1"/>
  <c r="P6230" i="1"/>
  <c r="Q6230" i="1" s="1"/>
  <c r="P6231" i="1" a="1"/>
  <c r="P6231" i="1"/>
  <c r="Q6231" i="1" s="1"/>
  <c r="P6232" i="1" a="1"/>
  <c r="P6232" i="1"/>
  <c r="Q6232" i="1" s="1"/>
  <c r="P6233" i="1" a="1"/>
  <c r="P6233" i="1"/>
  <c r="Q6233" i="1" s="1"/>
  <c r="P6234" i="1" a="1"/>
  <c r="P6234" i="1"/>
  <c r="Q6234" i="1" s="1"/>
  <c r="P6235" i="1" a="1"/>
  <c r="P6235" i="1"/>
  <c r="Q6235" i="1" s="1"/>
  <c r="P6236" i="1" a="1"/>
  <c r="P6236" i="1"/>
  <c r="Q6236" i="1" s="1"/>
  <c r="P6237" i="1" a="1"/>
  <c r="P6237" i="1"/>
  <c r="Q6237" i="1" s="1"/>
  <c r="P6238" i="1" a="1"/>
  <c r="P6238" i="1"/>
  <c r="Q6238" i="1" s="1"/>
  <c r="P6239" i="1" a="1"/>
  <c r="P6239" i="1"/>
  <c r="Q6239" i="1" s="1"/>
  <c r="P6240" i="1" a="1"/>
  <c r="P6240" i="1"/>
  <c r="Q6240" i="1" s="1"/>
  <c r="P6241" i="1" a="1"/>
  <c r="P6241" i="1"/>
  <c r="Q6241" i="1" s="1"/>
  <c r="P6242" i="1" a="1"/>
  <c r="P6242" i="1"/>
  <c r="Q6242" i="1" s="1"/>
  <c r="P6243" i="1" a="1"/>
  <c r="P6243" i="1"/>
  <c r="Q6243" i="1" s="1"/>
  <c r="P6244" i="1" a="1"/>
  <c r="P6244" i="1"/>
  <c r="Q6244" i="1" s="1"/>
  <c r="P6245" i="1" a="1"/>
  <c r="P6245" i="1"/>
  <c r="Q6245" i="1" s="1"/>
  <c r="P6246" i="1" a="1"/>
  <c r="P6246" i="1"/>
  <c r="Q6246" i="1" s="1"/>
  <c r="P6247" i="1" a="1"/>
  <c r="P6247" i="1"/>
  <c r="Q6247" i="1" s="1"/>
  <c r="P6248" i="1" a="1"/>
  <c r="P6248" i="1"/>
  <c r="Q6248" i="1" s="1"/>
  <c r="P6249" i="1" a="1"/>
  <c r="P6249" i="1"/>
  <c r="Q6249" i="1" s="1"/>
  <c r="P6250" i="1" a="1"/>
  <c r="P6250" i="1"/>
  <c r="Q6250" i="1" s="1"/>
  <c r="P6251" i="1" a="1"/>
  <c r="P6251" i="1"/>
  <c r="Q6251" i="1" s="1"/>
  <c r="P6252" i="1" a="1"/>
  <c r="P6252" i="1"/>
  <c r="Q6252" i="1" s="1"/>
  <c r="P6253" i="1" a="1"/>
  <c r="P6253" i="1"/>
  <c r="Q6253" i="1" s="1"/>
  <c r="P6254" i="1" a="1"/>
  <c r="P6254" i="1"/>
  <c r="Q6254" i="1" s="1"/>
  <c r="P6255" i="1" a="1"/>
  <c r="P6255" i="1"/>
  <c r="Q6255" i="1" s="1"/>
  <c r="P6256" i="1" a="1"/>
  <c r="P6256" i="1"/>
  <c r="Q6256" i="1" s="1"/>
  <c r="P6257" i="1" a="1"/>
  <c r="P6257" i="1"/>
  <c r="Q6257" i="1" s="1"/>
  <c r="P6258" i="1" a="1"/>
  <c r="P6258" i="1"/>
  <c r="Q6258" i="1" s="1"/>
  <c r="P6259" i="1" a="1"/>
  <c r="P6259" i="1"/>
  <c r="Q6259" i="1" s="1"/>
  <c r="P6260" i="1" a="1"/>
  <c r="P6260" i="1"/>
  <c r="Q6260" i="1" s="1"/>
  <c r="P6261" i="1" a="1"/>
  <c r="P6261" i="1"/>
  <c r="Q6261" i="1" s="1"/>
  <c r="P6262" i="1" a="1"/>
  <c r="P6262" i="1"/>
  <c r="Q6262" i="1" s="1"/>
  <c r="P6263" i="1" a="1"/>
  <c r="P6263" i="1"/>
  <c r="Q6263" i="1" s="1"/>
  <c r="P6264" i="1" a="1"/>
  <c r="P6264" i="1"/>
  <c r="Q6264" i="1" s="1"/>
  <c r="P6265" i="1" a="1"/>
  <c r="P6265" i="1"/>
  <c r="Q6265" i="1" s="1"/>
  <c r="P6266" i="1" a="1"/>
  <c r="P6266" i="1"/>
  <c r="Q6266" i="1" s="1"/>
  <c r="P6267" i="1" a="1"/>
  <c r="P6267" i="1"/>
  <c r="Q6267" i="1" s="1"/>
  <c r="P6268" i="1" a="1"/>
  <c r="P6268" i="1"/>
  <c r="Q6268" i="1" s="1"/>
  <c r="P6269" i="1" a="1"/>
  <c r="P6269" i="1"/>
  <c r="Q6269" i="1" s="1"/>
  <c r="P6270" i="1" a="1"/>
  <c r="P6270" i="1"/>
  <c r="Q6270" i="1" s="1"/>
  <c r="P6271" i="1" a="1"/>
  <c r="P6271" i="1"/>
  <c r="Q6271" i="1" s="1"/>
  <c r="P6272" i="1" a="1"/>
  <c r="P6272" i="1"/>
  <c r="Q6272" i="1" s="1"/>
  <c r="P6273" i="1" a="1"/>
  <c r="P6273" i="1"/>
  <c r="Q6273" i="1" s="1"/>
  <c r="P6274" i="1" a="1"/>
  <c r="P6274" i="1"/>
  <c r="Q6274" i="1" s="1"/>
  <c r="P6275" i="1" a="1"/>
  <c r="P6275" i="1"/>
  <c r="Q6275" i="1" s="1"/>
  <c r="P6276" i="1" a="1"/>
  <c r="P6276" i="1"/>
  <c r="Q6276" i="1" s="1"/>
  <c r="P6277" i="1" a="1"/>
  <c r="P6277" i="1"/>
  <c r="Q6277" i="1" s="1"/>
  <c r="P6278" i="1" a="1"/>
  <c r="P6278" i="1"/>
  <c r="Q6278" i="1" s="1"/>
  <c r="P6279" i="1" a="1"/>
  <c r="P6279" i="1"/>
  <c r="Q6279" i="1" s="1"/>
  <c r="P6280" i="1" a="1"/>
  <c r="P6280" i="1"/>
  <c r="Q6280" i="1" s="1"/>
  <c r="P6281" i="1" a="1"/>
  <c r="P6281" i="1"/>
  <c r="Q6281" i="1" s="1"/>
  <c r="P6282" i="1" a="1"/>
  <c r="P6282" i="1"/>
  <c r="Q6282" i="1" s="1"/>
  <c r="P6283" i="1" a="1"/>
  <c r="P6283" i="1"/>
  <c r="Q6283" i="1" s="1"/>
  <c r="P6284" i="1" a="1"/>
  <c r="P6284" i="1"/>
  <c r="Q6284" i="1" s="1"/>
  <c r="P6285" i="1" a="1"/>
  <c r="P6285" i="1"/>
  <c r="Q6285" i="1" s="1"/>
  <c r="P6286" i="1" a="1"/>
  <c r="P6286" i="1"/>
  <c r="Q6286" i="1" s="1"/>
  <c r="P6287" i="1" a="1"/>
  <c r="P6287" i="1"/>
  <c r="Q6287" i="1" s="1"/>
  <c r="P6288" i="1" a="1"/>
  <c r="P6288" i="1"/>
  <c r="Q6288" i="1" s="1"/>
  <c r="P6289" i="1" a="1"/>
  <c r="P6289" i="1"/>
  <c r="Q6289" i="1" s="1"/>
  <c r="P6290" i="1" a="1"/>
  <c r="P6290" i="1"/>
  <c r="Q6290" i="1" s="1"/>
  <c r="P6291" i="1" a="1"/>
  <c r="P6291" i="1"/>
  <c r="Q6291" i="1" s="1"/>
  <c r="P6292" i="1" a="1"/>
  <c r="P6292" i="1"/>
  <c r="Q6292" i="1" s="1"/>
  <c r="P6293" i="1" a="1"/>
  <c r="P6293" i="1"/>
  <c r="Q6293" i="1" s="1"/>
  <c r="P6294" i="1" a="1"/>
  <c r="P6294" i="1"/>
  <c r="Q6294" i="1" s="1"/>
  <c r="P6295" i="1" a="1"/>
  <c r="P6295" i="1"/>
  <c r="Q6295" i="1" s="1"/>
  <c r="P6296" i="1" a="1"/>
  <c r="P6296" i="1"/>
  <c r="Q6296" i="1" s="1"/>
  <c r="P6297" i="1" a="1"/>
  <c r="P6297" i="1"/>
  <c r="Q6297" i="1" s="1"/>
  <c r="P6298" i="1" a="1"/>
  <c r="P6298" i="1"/>
  <c r="Q6298" i="1" s="1"/>
  <c r="P6299" i="1" a="1"/>
  <c r="P6299" i="1"/>
  <c r="Q6299" i="1" s="1"/>
  <c r="P6300" i="1" a="1"/>
  <c r="P6300" i="1"/>
  <c r="Q6300" i="1" s="1"/>
  <c r="P6301" i="1" a="1"/>
  <c r="P6301" i="1"/>
  <c r="Q6301" i="1" s="1"/>
  <c r="P6302" i="1" a="1"/>
  <c r="P6302" i="1"/>
  <c r="Q6302" i="1" s="1"/>
  <c r="P6303" i="1" a="1"/>
  <c r="P6303" i="1"/>
  <c r="Q6303" i="1" s="1"/>
  <c r="P6304" i="1" a="1"/>
  <c r="P6304" i="1"/>
  <c r="Q6304" i="1" s="1"/>
  <c r="P6305" i="1" a="1"/>
  <c r="P6305" i="1"/>
  <c r="Q6305" i="1" s="1"/>
  <c r="P6306" i="1" a="1"/>
  <c r="P6306" i="1"/>
  <c r="Q6306" i="1" s="1"/>
  <c r="P6307" i="1" a="1"/>
  <c r="P6307" i="1"/>
  <c r="Q6307" i="1" s="1"/>
  <c r="P6308" i="1" a="1"/>
  <c r="P6308" i="1"/>
  <c r="Q6308" i="1" s="1"/>
  <c r="P6309" i="1" a="1"/>
  <c r="P6309" i="1"/>
  <c r="Q6309" i="1" s="1"/>
  <c r="P6310" i="1" a="1"/>
  <c r="P6310" i="1"/>
  <c r="Q6310" i="1" s="1"/>
  <c r="P6311" i="1" a="1"/>
  <c r="P6311" i="1"/>
  <c r="Q6311" i="1" s="1"/>
  <c r="P6312" i="1" a="1"/>
  <c r="P6312" i="1"/>
  <c r="Q6312" i="1" s="1"/>
  <c r="P6313" i="1" a="1"/>
  <c r="P6313" i="1"/>
  <c r="Q6313" i="1" s="1"/>
  <c r="P6314" i="1" a="1"/>
  <c r="P6314" i="1"/>
  <c r="Q6314" i="1" s="1"/>
  <c r="P6315" i="1" a="1"/>
  <c r="P6315" i="1"/>
  <c r="Q6315" i="1" s="1"/>
  <c r="P6316" i="1" a="1"/>
  <c r="P6316" i="1"/>
  <c r="Q6316" i="1" s="1"/>
  <c r="P6317" i="1" a="1"/>
  <c r="P6317" i="1"/>
  <c r="Q6317" i="1" s="1"/>
  <c r="P6318" i="1" a="1"/>
  <c r="P6318" i="1"/>
  <c r="Q6318" i="1" s="1"/>
  <c r="P6319" i="1" a="1"/>
  <c r="P6319" i="1"/>
  <c r="Q6319" i="1" s="1"/>
  <c r="P6320" i="1" a="1"/>
  <c r="P6320" i="1"/>
  <c r="Q6320" i="1" s="1"/>
  <c r="P6321" i="1" a="1"/>
  <c r="P6321" i="1"/>
  <c r="Q6321" i="1" s="1"/>
  <c r="P6322" i="1" a="1"/>
  <c r="P6322" i="1"/>
  <c r="Q6322" i="1" s="1"/>
  <c r="P6323" i="1" a="1"/>
  <c r="P6323" i="1"/>
  <c r="Q6323" i="1" s="1"/>
  <c r="P6324" i="1" a="1"/>
  <c r="P6324" i="1"/>
  <c r="Q6324" i="1" s="1"/>
  <c r="P6325" i="1" a="1"/>
  <c r="P6325" i="1"/>
  <c r="Q6325" i="1" s="1"/>
  <c r="P6326" i="1" a="1"/>
  <c r="P6326" i="1"/>
  <c r="Q6326" i="1" s="1"/>
  <c r="P6327" i="1" a="1"/>
  <c r="P6327" i="1"/>
  <c r="Q6327" i="1" s="1"/>
  <c r="P6328" i="1" a="1"/>
  <c r="P6328" i="1"/>
  <c r="Q6328" i="1" s="1"/>
  <c r="P6329" i="1" a="1"/>
  <c r="P6329" i="1"/>
  <c r="Q6329" i="1" s="1"/>
  <c r="P6330" i="1" a="1"/>
  <c r="P6330" i="1"/>
  <c r="Q6330" i="1" s="1"/>
  <c r="P6331" i="1" a="1"/>
  <c r="P6331" i="1"/>
  <c r="Q6331" i="1" s="1"/>
  <c r="P6332" i="1" a="1"/>
  <c r="P6332" i="1"/>
  <c r="Q6332" i="1" s="1"/>
  <c r="P6333" i="1" a="1"/>
  <c r="P6333" i="1"/>
  <c r="Q6333" i="1" s="1"/>
  <c r="P6334" i="1" a="1"/>
  <c r="P6334" i="1"/>
  <c r="Q6334" i="1" s="1"/>
  <c r="P6335" i="1" a="1"/>
  <c r="P6335" i="1"/>
  <c r="Q6335" i="1" s="1"/>
  <c r="P6336" i="1" a="1"/>
  <c r="P6336" i="1"/>
  <c r="Q6336" i="1" s="1"/>
  <c r="P6337" i="1" a="1"/>
  <c r="P6337" i="1"/>
  <c r="Q6337" i="1" s="1"/>
  <c r="P6338" i="1" a="1"/>
  <c r="P6338" i="1"/>
  <c r="Q6338" i="1" s="1"/>
  <c r="P6339" i="1" a="1"/>
  <c r="P6339" i="1"/>
  <c r="Q6339" i="1" s="1"/>
  <c r="P6340" i="1" a="1"/>
  <c r="P6340" i="1"/>
  <c r="Q6340" i="1" s="1"/>
  <c r="P6341" i="1" a="1"/>
  <c r="P6341" i="1"/>
  <c r="Q6341" i="1" s="1"/>
  <c r="P6342" i="1" a="1"/>
  <c r="P6342" i="1"/>
  <c r="Q6342" i="1" s="1"/>
  <c r="P6343" i="1" a="1"/>
  <c r="P6343" i="1"/>
  <c r="Q6343" i="1" s="1"/>
  <c r="P6344" i="1" a="1"/>
  <c r="P6344" i="1"/>
  <c r="Q6344" i="1" s="1"/>
  <c r="P6345" i="1" a="1"/>
  <c r="P6345" i="1"/>
  <c r="Q6345" i="1" s="1"/>
  <c r="P6346" i="1" a="1"/>
  <c r="P6346" i="1"/>
  <c r="Q6346" i="1" s="1"/>
  <c r="P6347" i="1" a="1"/>
  <c r="P6347" i="1"/>
  <c r="Q6347" i="1" s="1"/>
  <c r="P6348" i="1" a="1"/>
  <c r="P6348" i="1"/>
  <c r="Q6348" i="1" s="1"/>
  <c r="P6349" i="1" a="1"/>
  <c r="P6349" i="1"/>
  <c r="Q6349" i="1" s="1"/>
  <c r="P6350" i="1" a="1"/>
  <c r="P6350" i="1"/>
  <c r="Q6350" i="1" s="1"/>
  <c r="P6351" i="1" a="1"/>
  <c r="P6351" i="1"/>
  <c r="Q6351" i="1" s="1"/>
  <c r="P6352" i="1" a="1"/>
  <c r="P6352" i="1"/>
  <c r="Q6352" i="1" s="1"/>
  <c r="P6353" i="1" a="1"/>
  <c r="P6353" i="1"/>
  <c r="Q6353" i="1" s="1"/>
  <c r="P6354" i="1" a="1"/>
  <c r="P6354" i="1"/>
  <c r="Q6354" i="1" s="1"/>
  <c r="P6355" i="1" a="1"/>
  <c r="P6355" i="1"/>
  <c r="Q6355" i="1" s="1"/>
  <c r="P6356" i="1" a="1"/>
  <c r="P6356" i="1"/>
  <c r="Q6356" i="1" s="1"/>
  <c r="P6357" i="1" a="1"/>
  <c r="P6357" i="1"/>
  <c r="Q6357" i="1" s="1"/>
  <c r="P6358" i="1" a="1"/>
  <c r="P6358" i="1"/>
  <c r="Q6358" i="1" s="1"/>
  <c r="P6359" i="1" a="1"/>
  <c r="P6359" i="1"/>
  <c r="Q6359" i="1" s="1"/>
  <c r="P6360" i="1" a="1"/>
  <c r="P6360" i="1"/>
  <c r="Q6360" i="1" s="1"/>
  <c r="P6361" i="1" a="1"/>
  <c r="P6361" i="1"/>
  <c r="Q6361" i="1" s="1"/>
  <c r="P6362" i="1" a="1"/>
  <c r="P6362" i="1"/>
  <c r="Q6362" i="1" s="1"/>
  <c r="P6363" i="1" a="1"/>
  <c r="P6363" i="1"/>
  <c r="Q6363" i="1" s="1"/>
  <c r="P6364" i="1" a="1"/>
  <c r="P6364" i="1"/>
  <c r="Q6364" i="1" s="1"/>
  <c r="P6365" i="1" a="1"/>
  <c r="P6365" i="1"/>
  <c r="Q6365" i="1" s="1"/>
  <c r="P6366" i="1" a="1"/>
  <c r="P6366" i="1"/>
  <c r="Q6366" i="1" s="1"/>
  <c r="P6367" i="1" a="1"/>
  <c r="P6367" i="1"/>
  <c r="Q6367" i="1" s="1"/>
  <c r="P6368" i="1" a="1"/>
  <c r="P6368" i="1"/>
  <c r="Q6368" i="1" s="1"/>
  <c r="P6369" i="1" a="1"/>
  <c r="P6369" i="1"/>
  <c r="Q6369" i="1" s="1"/>
  <c r="P6370" i="1" a="1"/>
  <c r="P6370" i="1"/>
  <c r="Q6370" i="1" s="1"/>
  <c r="P6371" i="1" a="1"/>
  <c r="P6371" i="1"/>
  <c r="Q6371" i="1" s="1"/>
  <c r="P6372" i="1" a="1"/>
  <c r="P6372" i="1"/>
  <c r="Q6372" i="1" s="1"/>
  <c r="P6373" i="1" a="1"/>
  <c r="P6373" i="1"/>
  <c r="Q6373" i="1" s="1"/>
  <c r="P6374" i="1" a="1"/>
  <c r="P6374" i="1"/>
  <c r="Q6374" i="1" s="1"/>
  <c r="P6375" i="1" a="1"/>
  <c r="P6375" i="1"/>
  <c r="Q6375" i="1" s="1"/>
  <c r="P6376" i="1" a="1"/>
  <c r="P6376" i="1"/>
  <c r="Q6376" i="1" s="1"/>
  <c r="P6377" i="1" a="1"/>
  <c r="P6377" i="1"/>
  <c r="Q6377" i="1" s="1"/>
  <c r="P6378" i="1" a="1"/>
  <c r="P6378" i="1"/>
  <c r="Q6378" i="1" s="1"/>
  <c r="P6379" i="1" a="1"/>
  <c r="P6379" i="1"/>
  <c r="Q6379" i="1" s="1"/>
  <c r="P6380" i="1" a="1"/>
  <c r="P6380" i="1"/>
  <c r="Q6380" i="1" s="1"/>
  <c r="P6381" i="1" a="1"/>
  <c r="P6381" i="1"/>
  <c r="Q6381" i="1" s="1"/>
  <c r="P6382" i="1" a="1"/>
  <c r="P6382" i="1"/>
  <c r="Q6382" i="1" s="1"/>
  <c r="P6383" i="1" a="1"/>
  <c r="P6383" i="1"/>
  <c r="Q6383" i="1" s="1"/>
  <c r="P6384" i="1" a="1"/>
  <c r="P6384" i="1"/>
  <c r="Q6384" i="1" s="1"/>
  <c r="P6385" i="1" a="1"/>
  <c r="P6385" i="1"/>
  <c r="Q6385" i="1" s="1"/>
  <c r="P6386" i="1" a="1"/>
  <c r="P6386" i="1"/>
  <c r="Q6386" i="1" s="1"/>
  <c r="P6387" i="1" a="1"/>
  <c r="P6387" i="1"/>
  <c r="Q6387" i="1" s="1"/>
  <c r="P6388" i="1" a="1"/>
  <c r="P6388" i="1"/>
  <c r="Q6388" i="1" s="1"/>
  <c r="P6389" i="1" a="1"/>
  <c r="P6389" i="1"/>
  <c r="Q6389" i="1" s="1"/>
  <c r="P6390" i="1" a="1"/>
  <c r="P6390" i="1"/>
  <c r="Q6390" i="1" s="1"/>
  <c r="P6391" i="1" a="1"/>
  <c r="P6391" i="1"/>
  <c r="Q6391" i="1" s="1"/>
  <c r="P6392" i="1" a="1"/>
  <c r="P6392" i="1"/>
  <c r="Q6392" i="1" s="1"/>
  <c r="P6393" i="1" a="1"/>
  <c r="P6393" i="1"/>
  <c r="Q6393" i="1" s="1"/>
  <c r="P6394" i="1" a="1"/>
  <c r="P6394" i="1"/>
  <c r="Q6394" i="1" s="1"/>
  <c r="P6395" i="1" a="1"/>
  <c r="P6395" i="1"/>
  <c r="Q6395" i="1" s="1"/>
  <c r="P6396" i="1" a="1"/>
  <c r="P6396" i="1"/>
  <c r="Q6396" i="1" s="1"/>
  <c r="P6397" i="1" a="1"/>
  <c r="P6397" i="1"/>
  <c r="Q6397" i="1" s="1"/>
  <c r="P6398" i="1" a="1"/>
  <c r="P6398" i="1"/>
  <c r="Q6398" i="1" s="1"/>
  <c r="P6399" i="1" a="1"/>
  <c r="P6399" i="1"/>
  <c r="Q6399" i="1" s="1"/>
  <c r="P6400" i="1" a="1"/>
  <c r="P6400" i="1"/>
  <c r="Q6400" i="1" s="1"/>
  <c r="P6401" i="1" a="1"/>
  <c r="P6401" i="1"/>
  <c r="Q6401" i="1" s="1"/>
  <c r="P6402" i="1" a="1"/>
  <c r="P6402" i="1"/>
  <c r="Q6402" i="1" s="1"/>
  <c r="P6403" i="1" a="1"/>
  <c r="P6403" i="1"/>
  <c r="Q6403" i="1" s="1"/>
  <c r="P6404" i="1" a="1"/>
  <c r="P6404" i="1"/>
  <c r="Q6404" i="1" s="1"/>
  <c r="P6405" i="1" a="1"/>
  <c r="P6405" i="1"/>
  <c r="Q6405" i="1" s="1"/>
  <c r="P6406" i="1" a="1"/>
  <c r="P6406" i="1"/>
  <c r="Q6406" i="1" s="1"/>
  <c r="P6407" i="1" a="1"/>
  <c r="P6407" i="1"/>
  <c r="Q6407" i="1" s="1"/>
  <c r="P6408" i="1" a="1"/>
  <c r="P6408" i="1"/>
  <c r="Q6408" i="1" s="1"/>
  <c r="P6409" i="1" a="1"/>
  <c r="P6409" i="1"/>
  <c r="Q6409" i="1" s="1"/>
  <c r="P6410" i="1" a="1"/>
  <c r="P6410" i="1"/>
  <c r="Q6410" i="1" s="1"/>
  <c r="P6411" i="1" a="1"/>
  <c r="P6411" i="1"/>
  <c r="Q6411" i="1" s="1"/>
  <c r="P6412" i="1" a="1"/>
  <c r="P6412" i="1"/>
  <c r="Q6412" i="1" s="1"/>
  <c r="P6413" i="1" a="1"/>
  <c r="P6413" i="1"/>
  <c r="Q6413" i="1" s="1"/>
  <c r="P6414" i="1" a="1"/>
  <c r="P6414" i="1"/>
  <c r="Q6414" i="1" s="1"/>
  <c r="P6415" i="1" a="1"/>
  <c r="P6415" i="1"/>
  <c r="Q6415" i="1" s="1"/>
  <c r="P6416" i="1" a="1"/>
  <c r="P6416" i="1"/>
  <c r="Q6416" i="1" s="1"/>
  <c r="P6417" i="1" a="1"/>
  <c r="P6417" i="1"/>
  <c r="Q6417" i="1" s="1"/>
  <c r="P6418" i="1" a="1"/>
  <c r="P6418" i="1"/>
  <c r="Q6418" i="1" s="1"/>
  <c r="P6419" i="1" a="1"/>
  <c r="P6419" i="1"/>
  <c r="Q6419" i="1" s="1"/>
  <c r="P6420" i="1" a="1"/>
  <c r="P6420" i="1"/>
  <c r="Q6420" i="1" s="1"/>
  <c r="P6421" i="1" a="1"/>
  <c r="P6421" i="1"/>
  <c r="Q6421" i="1" s="1"/>
  <c r="P6422" i="1" a="1"/>
  <c r="P6422" i="1"/>
  <c r="Q6422" i="1" s="1"/>
  <c r="P6423" i="1" a="1"/>
  <c r="P6423" i="1"/>
  <c r="Q6423" i="1" s="1"/>
  <c r="P6424" i="1" a="1"/>
  <c r="P6424" i="1"/>
  <c r="Q6424" i="1" s="1"/>
  <c r="P6425" i="1" a="1"/>
  <c r="P6425" i="1"/>
  <c r="Q6425" i="1" s="1"/>
  <c r="P6426" i="1" a="1"/>
  <c r="P6426" i="1"/>
  <c r="Q6426" i="1" s="1"/>
  <c r="P6427" i="1" a="1"/>
  <c r="P6427" i="1"/>
  <c r="Q6427" i="1" s="1"/>
  <c r="P6428" i="1" a="1"/>
  <c r="P6428" i="1"/>
  <c r="Q6428" i="1" s="1"/>
  <c r="P6429" i="1" a="1"/>
  <c r="P6429" i="1"/>
  <c r="Q6429" i="1" s="1"/>
  <c r="P6430" i="1" a="1"/>
  <c r="P6430" i="1"/>
  <c r="Q6430" i="1" s="1"/>
  <c r="P6431" i="1" a="1"/>
  <c r="P6431" i="1"/>
  <c r="Q6431" i="1" s="1"/>
  <c r="P6432" i="1" a="1"/>
  <c r="P6432" i="1"/>
  <c r="Q6432" i="1" s="1"/>
  <c r="P6433" i="1" a="1"/>
  <c r="P6433" i="1"/>
  <c r="Q6433" i="1" s="1"/>
  <c r="P6434" i="1" a="1"/>
  <c r="P6434" i="1"/>
  <c r="Q6434" i="1" s="1"/>
  <c r="P6435" i="1" a="1"/>
  <c r="P6435" i="1"/>
  <c r="Q6435" i="1" s="1"/>
  <c r="P6436" i="1" a="1"/>
  <c r="P6436" i="1"/>
  <c r="Q6436" i="1" s="1"/>
  <c r="P6437" i="1" a="1"/>
  <c r="P6437" i="1"/>
  <c r="Q6437" i="1" s="1"/>
  <c r="P6438" i="1" a="1"/>
  <c r="P6438" i="1"/>
  <c r="Q6438" i="1" s="1"/>
  <c r="P6439" i="1" a="1"/>
  <c r="P6439" i="1"/>
  <c r="Q6439" i="1" s="1"/>
  <c r="P6440" i="1" a="1"/>
  <c r="P6440" i="1"/>
  <c r="Q6440" i="1" s="1"/>
  <c r="P6441" i="1" a="1"/>
  <c r="P6441" i="1"/>
  <c r="Q6441" i="1" s="1"/>
  <c r="P6442" i="1" a="1"/>
  <c r="P6442" i="1"/>
  <c r="Q6442" i="1" s="1"/>
  <c r="P6443" i="1" a="1"/>
  <c r="P6443" i="1"/>
  <c r="Q6443" i="1" s="1"/>
  <c r="P6444" i="1" a="1"/>
  <c r="P6444" i="1"/>
  <c r="Q6444" i="1" s="1"/>
  <c r="P6445" i="1" a="1"/>
  <c r="P6445" i="1"/>
  <c r="Q6445" i="1" s="1"/>
  <c r="P6446" i="1" a="1"/>
  <c r="P6446" i="1"/>
  <c r="Q6446" i="1" s="1"/>
  <c r="P6447" i="1" a="1"/>
  <c r="P6447" i="1"/>
  <c r="Q6447" i="1" s="1"/>
  <c r="P6448" i="1" a="1"/>
  <c r="P6448" i="1"/>
  <c r="Q6448" i="1" s="1"/>
  <c r="P6449" i="1" a="1"/>
  <c r="P6449" i="1"/>
  <c r="Q6449" i="1" s="1"/>
  <c r="P6450" i="1" a="1"/>
  <c r="P6450" i="1"/>
  <c r="Q6450" i="1" s="1"/>
  <c r="P6451" i="1" a="1"/>
  <c r="P6451" i="1"/>
  <c r="Q6451" i="1" s="1"/>
  <c r="P6452" i="1" a="1"/>
  <c r="P6452" i="1"/>
  <c r="Q6452" i="1" s="1"/>
  <c r="P6453" i="1" a="1"/>
  <c r="P6453" i="1"/>
  <c r="Q6453" i="1" s="1"/>
  <c r="P6454" i="1" a="1"/>
  <c r="P6454" i="1"/>
  <c r="Q6454" i="1" s="1"/>
  <c r="P6455" i="1" a="1"/>
  <c r="P6455" i="1"/>
  <c r="Q6455" i="1" s="1"/>
  <c r="P6456" i="1" a="1"/>
  <c r="P6456" i="1"/>
  <c r="Q6456" i="1" s="1"/>
  <c r="P6457" i="1" a="1"/>
  <c r="P6457" i="1"/>
  <c r="Q6457" i="1" s="1"/>
  <c r="P6458" i="1" a="1"/>
  <c r="P6458" i="1"/>
  <c r="Q6458" i="1" s="1"/>
  <c r="P6459" i="1" a="1"/>
  <c r="P6459" i="1"/>
  <c r="Q6459" i="1" s="1"/>
  <c r="P6460" i="1" a="1"/>
  <c r="P6460" i="1"/>
  <c r="Q6460" i="1" s="1"/>
  <c r="P6461" i="1" a="1"/>
  <c r="P6461" i="1"/>
  <c r="Q6461" i="1" s="1"/>
  <c r="P6462" i="1" a="1"/>
  <c r="P6462" i="1"/>
  <c r="Q6462" i="1" s="1"/>
  <c r="P6463" i="1" a="1"/>
  <c r="P6463" i="1"/>
  <c r="Q6463" i="1" s="1"/>
  <c r="P6464" i="1" a="1"/>
  <c r="P6464" i="1"/>
  <c r="Q6464" i="1" s="1"/>
  <c r="P6465" i="1" a="1"/>
  <c r="P6465" i="1"/>
  <c r="Q6465" i="1" s="1"/>
  <c r="P6466" i="1" a="1"/>
  <c r="P6466" i="1"/>
  <c r="Q6466" i="1" s="1"/>
  <c r="P6467" i="1" a="1"/>
  <c r="P6467" i="1"/>
  <c r="Q6467" i="1" s="1"/>
  <c r="P6468" i="1" a="1"/>
  <c r="P6468" i="1"/>
  <c r="Q6468" i="1" s="1"/>
  <c r="P6469" i="1" a="1"/>
  <c r="P6469" i="1"/>
  <c r="Q6469" i="1" s="1"/>
  <c r="P6470" i="1" a="1"/>
  <c r="P6470" i="1"/>
  <c r="Q6470" i="1" s="1"/>
  <c r="P6471" i="1" a="1"/>
  <c r="P6471" i="1"/>
  <c r="Q6471" i="1" s="1"/>
  <c r="P6472" i="1" a="1"/>
  <c r="P6472" i="1"/>
  <c r="Q6472" i="1" s="1"/>
  <c r="P6473" i="1" a="1"/>
  <c r="P6473" i="1"/>
  <c r="Q6473" i="1" s="1"/>
  <c r="P6474" i="1" a="1"/>
  <c r="P6474" i="1"/>
  <c r="Q6474" i="1" s="1"/>
  <c r="P6475" i="1" a="1"/>
  <c r="P6475" i="1"/>
  <c r="Q6475" i="1" s="1"/>
  <c r="P6476" i="1" a="1"/>
  <c r="P6476" i="1"/>
  <c r="Q6476" i="1" s="1"/>
  <c r="P6477" i="1" a="1"/>
  <c r="P6477" i="1"/>
  <c r="Q6477" i="1" s="1"/>
  <c r="P6478" i="1" a="1"/>
  <c r="P6478" i="1"/>
  <c r="Q6478" i="1" s="1"/>
  <c r="P6479" i="1" a="1"/>
  <c r="P6479" i="1"/>
  <c r="Q6479" i="1" s="1"/>
  <c r="P6480" i="1" a="1"/>
  <c r="P6480" i="1"/>
  <c r="Q6480" i="1" s="1"/>
  <c r="P6481" i="1" a="1"/>
  <c r="P6481" i="1"/>
  <c r="Q6481" i="1" s="1"/>
  <c r="P6482" i="1" a="1"/>
  <c r="P6482" i="1"/>
  <c r="Q6482" i="1" s="1"/>
  <c r="P6483" i="1" a="1"/>
  <c r="P6483" i="1"/>
  <c r="Q6483" i="1" s="1"/>
  <c r="P6484" i="1" a="1"/>
  <c r="P6484" i="1"/>
  <c r="Q6484" i="1" s="1"/>
  <c r="P6485" i="1" a="1"/>
  <c r="P6485" i="1"/>
  <c r="Q6485" i="1" s="1"/>
  <c r="P6486" i="1" a="1"/>
  <c r="P6486" i="1"/>
  <c r="Q6486" i="1" s="1"/>
  <c r="P6487" i="1" a="1"/>
  <c r="P6487" i="1"/>
  <c r="Q6487" i="1" s="1"/>
  <c r="P6488" i="1" a="1"/>
  <c r="P6488" i="1"/>
  <c r="Q6488" i="1" s="1"/>
  <c r="P6489" i="1" a="1"/>
  <c r="P6489" i="1"/>
  <c r="Q6489" i="1" s="1"/>
  <c r="P6490" i="1" a="1"/>
  <c r="P6490" i="1"/>
  <c r="Q6490" i="1" s="1"/>
  <c r="P6491" i="1" a="1"/>
  <c r="P6491" i="1"/>
  <c r="Q6491" i="1" s="1"/>
  <c r="P6492" i="1" a="1"/>
  <c r="P6492" i="1"/>
  <c r="Q6492" i="1" s="1"/>
  <c r="P6493" i="1" a="1"/>
  <c r="P6493" i="1"/>
  <c r="Q6493" i="1" s="1"/>
  <c r="P6494" i="1" a="1"/>
  <c r="P6494" i="1"/>
  <c r="Q6494" i="1" s="1"/>
  <c r="P6495" i="1" a="1"/>
  <c r="P6495" i="1"/>
  <c r="Q6495" i="1" s="1"/>
  <c r="P6496" i="1" a="1"/>
  <c r="P6496" i="1"/>
  <c r="Q6496" i="1" s="1"/>
  <c r="P6497" i="1" a="1"/>
  <c r="P6497" i="1"/>
  <c r="Q6497" i="1" s="1"/>
  <c r="P6498" i="1" a="1"/>
  <c r="P6498" i="1"/>
  <c r="Q6498" i="1" s="1"/>
  <c r="P6499" i="1" a="1"/>
  <c r="P6499" i="1"/>
  <c r="Q6499" i="1" s="1"/>
  <c r="P6500" i="1" a="1"/>
  <c r="P6500" i="1"/>
  <c r="Q6500" i="1" s="1"/>
  <c r="P6501" i="1" a="1"/>
  <c r="P6501" i="1"/>
  <c r="Q6501" i="1" s="1"/>
  <c r="P6502" i="1" a="1"/>
  <c r="P6502" i="1"/>
  <c r="Q6502" i="1" s="1"/>
  <c r="P6503" i="1" a="1"/>
  <c r="P6503" i="1"/>
  <c r="Q6503" i="1" s="1"/>
  <c r="P6504" i="1" a="1"/>
  <c r="P6504" i="1"/>
  <c r="Q6504" i="1" s="1"/>
  <c r="P6505" i="1" a="1"/>
  <c r="P6505" i="1"/>
  <c r="Q6505" i="1" s="1"/>
  <c r="P6506" i="1" a="1"/>
  <c r="P6506" i="1"/>
  <c r="Q6506" i="1" s="1"/>
  <c r="P6507" i="1" a="1"/>
  <c r="P6507" i="1"/>
  <c r="Q6507" i="1" s="1"/>
  <c r="P6508" i="1" a="1"/>
  <c r="P6508" i="1"/>
  <c r="Q6508" i="1" s="1"/>
  <c r="P6509" i="1" a="1"/>
  <c r="P6509" i="1"/>
  <c r="Q6509" i="1" s="1"/>
  <c r="P6510" i="1" a="1"/>
  <c r="P6510" i="1"/>
  <c r="Q6510" i="1" s="1"/>
  <c r="P6511" i="1" a="1"/>
  <c r="P6511" i="1"/>
  <c r="Q6511" i="1" s="1"/>
  <c r="P6512" i="1" a="1"/>
  <c r="P6512" i="1"/>
  <c r="Q6512" i="1" s="1"/>
  <c r="P6513" i="1" a="1"/>
  <c r="P6513" i="1"/>
  <c r="Q6513" i="1" s="1"/>
  <c r="P6514" i="1" a="1"/>
  <c r="P6514" i="1"/>
  <c r="Q6514" i="1" s="1"/>
  <c r="P6515" i="1" a="1"/>
  <c r="P6515" i="1"/>
  <c r="Q6515" i="1" s="1"/>
  <c r="P6516" i="1" a="1"/>
  <c r="P6516" i="1"/>
  <c r="Q6516" i="1" s="1"/>
  <c r="P6517" i="1" a="1"/>
  <c r="P6517" i="1"/>
  <c r="Q6517" i="1" s="1"/>
  <c r="P6518" i="1" a="1"/>
  <c r="P6518" i="1"/>
  <c r="Q6518" i="1" s="1"/>
  <c r="P6519" i="1" a="1"/>
  <c r="P6519" i="1"/>
  <c r="Q6519" i="1" s="1"/>
  <c r="P6520" i="1" a="1"/>
  <c r="P6520" i="1"/>
  <c r="Q6520" i="1" s="1"/>
  <c r="P6521" i="1" a="1"/>
  <c r="P6521" i="1"/>
  <c r="Q6521" i="1" s="1"/>
  <c r="P6522" i="1" a="1"/>
  <c r="P6522" i="1"/>
  <c r="Q6522" i="1" s="1"/>
  <c r="P6523" i="1" a="1"/>
  <c r="P6523" i="1"/>
  <c r="Q6523" i="1" s="1"/>
  <c r="P6524" i="1" a="1"/>
  <c r="P6524" i="1"/>
  <c r="Q6524" i="1" s="1"/>
  <c r="P6525" i="1" a="1"/>
  <c r="P6525" i="1"/>
  <c r="Q6525" i="1" s="1"/>
  <c r="P6526" i="1" a="1"/>
  <c r="P6526" i="1"/>
  <c r="Q6526" i="1" s="1"/>
  <c r="P6527" i="1" a="1"/>
  <c r="P6527" i="1"/>
  <c r="Q6527" i="1" s="1"/>
  <c r="P6528" i="1" a="1"/>
  <c r="P6528" i="1"/>
  <c r="Q6528" i="1" s="1"/>
  <c r="P6529" i="1" a="1"/>
  <c r="P6529" i="1"/>
  <c r="Q6529" i="1" s="1"/>
  <c r="P6530" i="1" a="1"/>
  <c r="P6530" i="1"/>
  <c r="Q6530" i="1" s="1"/>
  <c r="P6531" i="1" a="1"/>
  <c r="P6531" i="1"/>
  <c r="Q6531" i="1" s="1"/>
  <c r="P6532" i="1" a="1"/>
  <c r="P6532" i="1"/>
  <c r="Q6532" i="1" s="1"/>
  <c r="P6533" i="1" a="1"/>
  <c r="P6533" i="1"/>
  <c r="Q6533" i="1" s="1"/>
  <c r="P6534" i="1" a="1"/>
  <c r="P6534" i="1"/>
  <c r="Q6534" i="1" s="1"/>
  <c r="P6535" i="1" a="1"/>
  <c r="P6535" i="1"/>
  <c r="Q6535" i="1" s="1"/>
  <c r="P6536" i="1" a="1"/>
  <c r="P6536" i="1"/>
  <c r="Q6536" i="1" s="1"/>
  <c r="P6537" i="1" a="1"/>
  <c r="P6537" i="1"/>
  <c r="Q6537" i="1" s="1"/>
  <c r="P6538" i="1" a="1"/>
  <c r="P6538" i="1"/>
  <c r="Q6538" i="1" s="1"/>
  <c r="P6539" i="1" a="1"/>
  <c r="P6539" i="1"/>
  <c r="Q6539" i="1" s="1"/>
  <c r="P6540" i="1" a="1"/>
  <c r="P6540" i="1"/>
  <c r="Q6540" i="1" s="1"/>
  <c r="P6541" i="1" a="1"/>
  <c r="P6541" i="1"/>
  <c r="Q6541" i="1" s="1"/>
  <c r="P6542" i="1" a="1"/>
  <c r="P6542" i="1"/>
  <c r="Q6542" i="1" s="1"/>
  <c r="P6543" i="1" a="1"/>
  <c r="P6543" i="1"/>
  <c r="Q6543" i="1" s="1"/>
  <c r="P6544" i="1" a="1"/>
  <c r="P6544" i="1"/>
  <c r="Q6544" i="1" s="1"/>
  <c r="P6545" i="1" a="1"/>
  <c r="P6545" i="1"/>
  <c r="Q6545" i="1" s="1"/>
  <c r="P6546" i="1" a="1"/>
  <c r="P6546" i="1"/>
  <c r="Q6546" i="1" s="1"/>
  <c r="P6547" i="1" a="1"/>
  <c r="P6547" i="1"/>
  <c r="Q6547" i="1" s="1"/>
  <c r="P6548" i="1" a="1"/>
  <c r="P6548" i="1"/>
  <c r="Q6548" i="1" s="1"/>
  <c r="P6549" i="1" a="1"/>
  <c r="P6549" i="1"/>
  <c r="Q6549" i="1" s="1"/>
  <c r="P6550" i="1" a="1"/>
  <c r="P6550" i="1"/>
  <c r="Q6550" i="1" s="1"/>
  <c r="P6551" i="1" a="1"/>
  <c r="P6551" i="1"/>
  <c r="Q6551" i="1" s="1"/>
  <c r="P6552" i="1" a="1"/>
  <c r="P6552" i="1"/>
  <c r="Q6552" i="1" s="1"/>
  <c r="P6553" i="1" a="1"/>
  <c r="P6553" i="1"/>
  <c r="Q6553" i="1" s="1"/>
  <c r="P6554" i="1" a="1"/>
  <c r="P6554" i="1"/>
  <c r="Q6554" i="1" s="1"/>
  <c r="P6555" i="1" a="1"/>
  <c r="P6555" i="1"/>
  <c r="Q6555" i="1" s="1"/>
  <c r="P6556" i="1" a="1"/>
  <c r="P6556" i="1"/>
  <c r="Q6556" i="1" s="1"/>
  <c r="P6557" i="1" a="1"/>
  <c r="P6557" i="1"/>
  <c r="Q6557" i="1" s="1"/>
  <c r="P6558" i="1" a="1"/>
  <c r="P6558" i="1"/>
  <c r="Q6558" i="1" s="1"/>
  <c r="P6559" i="1" a="1"/>
  <c r="P6559" i="1"/>
  <c r="Q6559" i="1" s="1"/>
  <c r="P6560" i="1" a="1"/>
  <c r="P6560" i="1"/>
  <c r="Q6560" i="1" s="1"/>
  <c r="P6561" i="1" a="1"/>
  <c r="P6561" i="1"/>
  <c r="Q6561" i="1" s="1"/>
  <c r="P6562" i="1" a="1"/>
  <c r="P6562" i="1"/>
  <c r="Q6562" i="1" s="1"/>
  <c r="P6563" i="1" a="1"/>
  <c r="P6563" i="1"/>
  <c r="Q6563" i="1" s="1"/>
  <c r="P6564" i="1" a="1"/>
  <c r="P6564" i="1"/>
  <c r="Q6564" i="1" s="1"/>
  <c r="P6565" i="1" a="1"/>
  <c r="P6565" i="1"/>
  <c r="Q6565" i="1" s="1"/>
  <c r="P6566" i="1" a="1"/>
  <c r="P6566" i="1"/>
  <c r="Q6566" i="1" s="1"/>
  <c r="P6567" i="1" a="1"/>
  <c r="P6567" i="1"/>
  <c r="Q6567" i="1" s="1"/>
  <c r="P6568" i="1" a="1"/>
  <c r="P6568" i="1"/>
  <c r="Q6568" i="1" s="1"/>
  <c r="P6569" i="1" a="1"/>
  <c r="P6569" i="1"/>
  <c r="Q6569" i="1" s="1"/>
  <c r="P6570" i="1" a="1"/>
  <c r="P6570" i="1"/>
  <c r="Q6570" i="1" s="1"/>
  <c r="P6571" i="1" a="1"/>
  <c r="P6571" i="1"/>
  <c r="Q6571" i="1" s="1"/>
  <c r="P6572" i="1" a="1"/>
  <c r="P6572" i="1"/>
  <c r="Q6572" i="1" s="1"/>
  <c r="P6573" i="1" a="1"/>
  <c r="P6573" i="1"/>
  <c r="Q6573" i="1" s="1"/>
  <c r="P6574" i="1" a="1"/>
  <c r="P6574" i="1"/>
  <c r="Q6574" i="1" s="1"/>
  <c r="P6575" i="1" a="1"/>
  <c r="P6575" i="1"/>
  <c r="Q6575" i="1" s="1"/>
  <c r="P6576" i="1" a="1"/>
  <c r="P6576" i="1"/>
  <c r="Q6576" i="1" s="1"/>
  <c r="P6577" i="1" a="1"/>
  <c r="P6577" i="1"/>
  <c r="Q6577" i="1" s="1"/>
  <c r="P6578" i="1" a="1"/>
  <c r="P6578" i="1"/>
  <c r="Q6578" i="1" s="1"/>
  <c r="P6579" i="1" a="1"/>
  <c r="P6579" i="1"/>
  <c r="Q6579" i="1" s="1"/>
  <c r="P6580" i="1" a="1"/>
  <c r="P6580" i="1"/>
  <c r="Q6580" i="1" s="1"/>
  <c r="P6581" i="1" a="1"/>
  <c r="P6581" i="1"/>
  <c r="Q6581" i="1" s="1"/>
  <c r="P6582" i="1" a="1"/>
  <c r="P6582" i="1"/>
  <c r="Q6582" i="1" s="1"/>
  <c r="P6583" i="1" a="1"/>
  <c r="P6583" i="1"/>
  <c r="Q6583" i="1" s="1"/>
  <c r="P6584" i="1" a="1"/>
  <c r="P6584" i="1"/>
  <c r="Q6584" i="1" s="1"/>
  <c r="P6585" i="1" a="1"/>
  <c r="P6585" i="1"/>
  <c r="Q6585" i="1" s="1"/>
  <c r="P6586" i="1" a="1"/>
  <c r="P6586" i="1"/>
  <c r="Q6586" i="1" s="1"/>
  <c r="P6587" i="1" a="1"/>
  <c r="P6587" i="1"/>
  <c r="Q6587" i="1" s="1"/>
  <c r="P6588" i="1" a="1"/>
  <c r="P6588" i="1"/>
  <c r="Q6588" i="1" s="1"/>
  <c r="P6589" i="1" a="1"/>
  <c r="P6589" i="1"/>
  <c r="Q6589" i="1" s="1"/>
  <c r="P6590" i="1" a="1"/>
  <c r="P6590" i="1"/>
  <c r="Q6590" i="1" s="1"/>
  <c r="P6591" i="1" a="1"/>
  <c r="P6591" i="1"/>
  <c r="Q6591" i="1" s="1"/>
  <c r="P6592" i="1" a="1"/>
  <c r="P6592" i="1"/>
  <c r="Q6592" i="1" s="1"/>
  <c r="P6593" i="1" a="1"/>
  <c r="P6593" i="1"/>
  <c r="Q6593" i="1" s="1"/>
  <c r="P6594" i="1" a="1"/>
  <c r="P6594" i="1"/>
  <c r="Q6594" i="1" s="1"/>
  <c r="P6595" i="1" a="1"/>
  <c r="P6595" i="1"/>
  <c r="Q6595" i="1" s="1"/>
  <c r="P6596" i="1" a="1"/>
  <c r="P6596" i="1"/>
  <c r="Q6596" i="1" s="1"/>
  <c r="P6597" i="1" a="1"/>
  <c r="P6597" i="1"/>
  <c r="Q6597" i="1" s="1"/>
  <c r="P6598" i="1" a="1"/>
  <c r="P6598" i="1"/>
  <c r="Q6598" i="1" s="1"/>
  <c r="P6599" i="1" a="1"/>
  <c r="P6599" i="1"/>
  <c r="Q6599" i="1" s="1"/>
  <c r="P6600" i="1" a="1"/>
  <c r="P6600" i="1"/>
  <c r="Q6600" i="1" s="1"/>
  <c r="P6601" i="1" a="1"/>
  <c r="P6601" i="1"/>
  <c r="Q6601" i="1" s="1"/>
  <c r="P6602" i="1" a="1"/>
  <c r="P6602" i="1"/>
  <c r="Q6602" i="1" s="1"/>
  <c r="P6603" i="1" a="1"/>
  <c r="P6603" i="1"/>
  <c r="Q6603" i="1" s="1"/>
  <c r="P6604" i="1" a="1"/>
  <c r="P6604" i="1"/>
  <c r="Q6604" i="1" s="1"/>
  <c r="P6605" i="1" a="1"/>
  <c r="P6605" i="1"/>
  <c r="Q6605" i="1" s="1"/>
  <c r="P6606" i="1" a="1"/>
  <c r="P6606" i="1"/>
  <c r="Q6606" i="1" s="1"/>
  <c r="P6607" i="1" a="1"/>
  <c r="P6607" i="1"/>
  <c r="Q6607" i="1" s="1"/>
  <c r="P6608" i="1" a="1"/>
  <c r="P6608" i="1"/>
  <c r="Q6608" i="1" s="1"/>
  <c r="P6609" i="1" a="1"/>
  <c r="P6609" i="1"/>
  <c r="Q6609" i="1" s="1"/>
  <c r="P6610" i="1" a="1"/>
  <c r="P6610" i="1"/>
  <c r="Q6610" i="1" s="1"/>
  <c r="P6611" i="1" a="1"/>
  <c r="P6611" i="1"/>
  <c r="Q6611" i="1" s="1"/>
  <c r="P6612" i="1" a="1"/>
  <c r="P6612" i="1"/>
  <c r="Q6612" i="1" s="1"/>
  <c r="P6613" i="1" a="1"/>
  <c r="P6613" i="1"/>
  <c r="Q6613" i="1" s="1"/>
  <c r="P6614" i="1" a="1"/>
  <c r="P6614" i="1"/>
  <c r="Q6614" i="1" s="1"/>
  <c r="P6615" i="1" a="1"/>
  <c r="P6615" i="1"/>
  <c r="Q6615" i="1" s="1"/>
  <c r="P6616" i="1" a="1"/>
  <c r="P6616" i="1"/>
  <c r="Q6616" i="1" s="1"/>
  <c r="P6617" i="1" a="1"/>
  <c r="P6617" i="1"/>
  <c r="Q6617" i="1" s="1"/>
  <c r="P6618" i="1" a="1"/>
  <c r="P6618" i="1"/>
  <c r="Q6618" i="1" s="1"/>
  <c r="P6619" i="1" a="1"/>
  <c r="P6619" i="1"/>
  <c r="Q6619" i="1" s="1"/>
  <c r="P6620" i="1" a="1"/>
  <c r="P6620" i="1"/>
  <c r="Q6620" i="1" s="1"/>
  <c r="P6621" i="1" a="1"/>
  <c r="P6621" i="1"/>
  <c r="Q6621" i="1" s="1"/>
  <c r="P6622" i="1" a="1"/>
  <c r="P6622" i="1"/>
  <c r="Q6622" i="1" s="1"/>
  <c r="P6623" i="1" a="1"/>
  <c r="P6623" i="1"/>
  <c r="Q6623" i="1" s="1"/>
  <c r="P6624" i="1" a="1"/>
  <c r="P6624" i="1"/>
  <c r="Q6624" i="1" s="1"/>
  <c r="P6625" i="1" a="1"/>
  <c r="P6625" i="1"/>
  <c r="Q6625" i="1" s="1"/>
  <c r="P6626" i="1" a="1"/>
  <c r="P6626" i="1"/>
  <c r="Q6626" i="1" s="1"/>
  <c r="P6627" i="1" a="1"/>
  <c r="P6627" i="1"/>
  <c r="Q6627" i="1" s="1"/>
  <c r="P6628" i="1" a="1"/>
  <c r="P6628" i="1"/>
  <c r="Q6628" i="1" s="1"/>
  <c r="P6629" i="1" a="1"/>
  <c r="P6629" i="1"/>
  <c r="Q6629" i="1" s="1"/>
  <c r="P6630" i="1" a="1"/>
  <c r="P6630" i="1"/>
  <c r="Q6630" i="1" s="1"/>
  <c r="P6631" i="1" a="1"/>
  <c r="P6631" i="1"/>
  <c r="Q6631" i="1" s="1"/>
  <c r="P6632" i="1" a="1"/>
  <c r="P6632" i="1"/>
  <c r="Q6632" i="1" s="1"/>
  <c r="P6633" i="1" a="1"/>
  <c r="P6633" i="1"/>
  <c r="Q6633" i="1" s="1"/>
  <c r="P6634" i="1" a="1"/>
  <c r="P6634" i="1"/>
  <c r="Q6634" i="1" s="1"/>
  <c r="P6635" i="1" a="1"/>
  <c r="P6635" i="1"/>
  <c r="Q6635" i="1" s="1"/>
  <c r="P6636" i="1" a="1"/>
  <c r="P6636" i="1"/>
  <c r="Q6636" i="1" s="1"/>
  <c r="P6637" i="1" a="1"/>
  <c r="P6637" i="1"/>
  <c r="Q6637" i="1" s="1"/>
  <c r="P6638" i="1" a="1"/>
  <c r="P6638" i="1"/>
  <c r="Q6638" i="1" s="1"/>
  <c r="P6639" i="1" a="1"/>
  <c r="P6639" i="1"/>
  <c r="Q6639" i="1" s="1"/>
  <c r="P6640" i="1" a="1"/>
  <c r="P6640" i="1"/>
  <c r="Q6640" i="1" s="1"/>
  <c r="P6641" i="1" a="1"/>
  <c r="P6641" i="1"/>
  <c r="Q6641" i="1" s="1"/>
  <c r="P6642" i="1" a="1"/>
  <c r="P6642" i="1"/>
  <c r="Q6642" i="1" s="1"/>
  <c r="P6643" i="1" a="1"/>
  <c r="P6643" i="1"/>
  <c r="Q6643" i="1" s="1"/>
  <c r="P6644" i="1" a="1"/>
  <c r="P6644" i="1"/>
  <c r="Q6644" i="1" s="1"/>
  <c r="P6645" i="1" a="1"/>
  <c r="P6645" i="1"/>
  <c r="Q6645" i="1" s="1"/>
  <c r="P6646" i="1" a="1"/>
  <c r="P6646" i="1"/>
  <c r="Q6646" i="1" s="1"/>
  <c r="P6647" i="1" a="1"/>
  <c r="P6647" i="1"/>
  <c r="Q6647" i="1" s="1"/>
  <c r="P6648" i="1" a="1"/>
  <c r="P6648" i="1"/>
  <c r="Q6648" i="1" s="1"/>
  <c r="P6649" i="1" a="1"/>
  <c r="P6649" i="1"/>
  <c r="Q6649" i="1" s="1"/>
  <c r="P6650" i="1" a="1"/>
  <c r="P6650" i="1"/>
  <c r="Q6650" i="1" s="1"/>
  <c r="P6651" i="1" a="1"/>
  <c r="P6651" i="1"/>
  <c r="Q6651" i="1" s="1"/>
  <c r="P6652" i="1" a="1"/>
  <c r="P6652" i="1"/>
  <c r="Q6652" i="1" s="1"/>
  <c r="P6653" i="1" a="1"/>
  <c r="P6653" i="1"/>
  <c r="Q6653" i="1" s="1"/>
  <c r="P6654" i="1" a="1"/>
  <c r="P6654" i="1"/>
  <c r="Q6654" i="1" s="1"/>
  <c r="P6655" i="1" a="1"/>
  <c r="P6655" i="1"/>
  <c r="Q6655" i="1" s="1"/>
  <c r="P6656" i="1" a="1"/>
  <c r="P6656" i="1"/>
  <c r="Q6656" i="1" s="1"/>
  <c r="P6657" i="1" a="1"/>
  <c r="P6657" i="1"/>
  <c r="Q6657" i="1" s="1"/>
  <c r="P6658" i="1" a="1"/>
  <c r="P6658" i="1"/>
  <c r="Q6658" i="1" s="1"/>
  <c r="P6659" i="1" a="1"/>
  <c r="P6659" i="1"/>
  <c r="Q6659" i="1" s="1"/>
  <c r="P6660" i="1" a="1"/>
  <c r="P6660" i="1"/>
  <c r="Q6660" i="1" s="1"/>
  <c r="P6661" i="1" a="1"/>
  <c r="P6661" i="1"/>
  <c r="Q6661" i="1" s="1"/>
  <c r="P6662" i="1" a="1"/>
  <c r="P6662" i="1"/>
  <c r="Q6662" i="1" s="1"/>
  <c r="P6663" i="1" a="1"/>
  <c r="P6663" i="1"/>
  <c r="Q6663" i="1" s="1"/>
  <c r="P6664" i="1" a="1"/>
  <c r="P6664" i="1"/>
  <c r="Q6664" i="1" s="1"/>
  <c r="P6665" i="1" a="1"/>
  <c r="P6665" i="1"/>
  <c r="Q6665" i="1" s="1"/>
  <c r="P6666" i="1" a="1"/>
  <c r="P6666" i="1"/>
  <c r="Q6666" i="1" s="1"/>
  <c r="P6667" i="1" a="1"/>
  <c r="P6667" i="1"/>
  <c r="Q6667" i="1" s="1"/>
  <c r="P6668" i="1" a="1"/>
  <c r="P6668" i="1"/>
  <c r="Q6668" i="1" s="1"/>
  <c r="P6669" i="1" a="1"/>
  <c r="P6669" i="1"/>
  <c r="Q6669" i="1" s="1"/>
  <c r="P6670" i="1" a="1"/>
  <c r="P6670" i="1"/>
  <c r="Q6670" i="1" s="1"/>
  <c r="P6671" i="1" a="1"/>
  <c r="P6671" i="1"/>
  <c r="Q6671" i="1" s="1"/>
  <c r="P6672" i="1" a="1"/>
  <c r="P6672" i="1"/>
  <c r="Q6672" i="1" s="1"/>
  <c r="P6673" i="1" a="1"/>
  <c r="P6673" i="1"/>
  <c r="Q6673" i="1" s="1"/>
  <c r="P6674" i="1" a="1"/>
  <c r="P6674" i="1"/>
  <c r="Q6674" i="1" s="1"/>
  <c r="P6675" i="1" a="1"/>
  <c r="P6675" i="1"/>
  <c r="Q6675" i="1" s="1"/>
  <c r="P6676" i="1" a="1"/>
  <c r="P6676" i="1"/>
  <c r="Q6676" i="1" s="1"/>
  <c r="P6677" i="1" a="1"/>
  <c r="P6677" i="1"/>
  <c r="Q6677" i="1" s="1"/>
  <c r="P6678" i="1" a="1"/>
  <c r="P6678" i="1"/>
  <c r="Q6678" i="1" s="1"/>
  <c r="P6679" i="1" a="1"/>
  <c r="P6679" i="1"/>
  <c r="Q6679" i="1" s="1"/>
  <c r="P6680" i="1" a="1"/>
  <c r="P6680" i="1"/>
  <c r="Q6680" i="1" s="1"/>
  <c r="P6681" i="1" a="1"/>
  <c r="P6681" i="1"/>
  <c r="Q6681" i="1" s="1"/>
  <c r="P6682" i="1" a="1"/>
  <c r="P6682" i="1"/>
  <c r="Q6682" i="1" s="1"/>
  <c r="P6683" i="1" a="1"/>
  <c r="P6683" i="1"/>
  <c r="Q6683" i="1" s="1"/>
  <c r="P6684" i="1" a="1"/>
  <c r="P6684" i="1"/>
  <c r="Q6684" i="1" s="1"/>
  <c r="P6685" i="1" a="1"/>
  <c r="P6685" i="1"/>
  <c r="Q6685" i="1" s="1"/>
  <c r="P6686" i="1" a="1"/>
  <c r="P6686" i="1"/>
  <c r="Q6686" i="1" s="1"/>
  <c r="P6687" i="1" a="1"/>
  <c r="P6687" i="1"/>
  <c r="Q6687" i="1" s="1"/>
  <c r="P6688" i="1" a="1"/>
  <c r="P6688" i="1"/>
  <c r="Q6688" i="1" s="1"/>
  <c r="P6689" i="1" a="1"/>
  <c r="P6689" i="1"/>
  <c r="Q6689" i="1" s="1"/>
  <c r="P6690" i="1" a="1"/>
  <c r="P6690" i="1"/>
  <c r="Q6690" i="1" s="1"/>
  <c r="P6691" i="1" a="1"/>
  <c r="P6691" i="1"/>
  <c r="Q6691" i="1" s="1"/>
  <c r="P6692" i="1" a="1"/>
  <c r="P6692" i="1"/>
  <c r="Q6692" i="1" s="1"/>
  <c r="P6693" i="1" a="1"/>
  <c r="P6693" i="1"/>
  <c r="Q6693" i="1" s="1"/>
  <c r="P6694" i="1" a="1"/>
  <c r="P6694" i="1"/>
  <c r="Q6694" i="1" s="1"/>
  <c r="P6695" i="1" a="1"/>
  <c r="P6695" i="1"/>
  <c r="Q6695" i="1" s="1"/>
  <c r="P6696" i="1" a="1"/>
  <c r="P6696" i="1"/>
  <c r="Q6696" i="1" s="1"/>
  <c r="P6697" i="1" a="1"/>
  <c r="P6697" i="1"/>
  <c r="Q6697" i="1" s="1"/>
  <c r="P6698" i="1" a="1"/>
  <c r="P6698" i="1"/>
  <c r="Q6698" i="1" s="1"/>
  <c r="P6699" i="1" a="1"/>
  <c r="P6699" i="1"/>
  <c r="Q6699" i="1" s="1"/>
  <c r="P6700" i="1" a="1"/>
  <c r="P6700" i="1"/>
  <c r="Q6700" i="1" s="1"/>
  <c r="P6701" i="1" a="1"/>
  <c r="P6701" i="1"/>
  <c r="Q6701" i="1" s="1"/>
  <c r="P6702" i="1" a="1"/>
  <c r="P6702" i="1"/>
  <c r="Q6702" i="1" s="1"/>
  <c r="P6703" i="1" a="1"/>
  <c r="P6703" i="1"/>
  <c r="Q6703" i="1" s="1"/>
  <c r="P6704" i="1" a="1"/>
  <c r="P6704" i="1"/>
  <c r="Q6704" i="1" s="1"/>
  <c r="P6705" i="1" a="1"/>
  <c r="P6705" i="1"/>
  <c r="Q6705" i="1" s="1"/>
  <c r="P6706" i="1" a="1"/>
  <c r="P6706" i="1"/>
  <c r="Q6706" i="1" s="1"/>
  <c r="P6707" i="1" a="1"/>
  <c r="P6707" i="1"/>
  <c r="Q6707" i="1" s="1"/>
  <c r="P6708" i="1" a="1"/>
  <c r="P6708" i="1"/>
  <c r="Q6708" i="1" s="1"/>
  <c r="P6709" i="1" a="1"/>
  <c r="P6709" i="1"/>
  <c r="Q6709" i="1" s="1"/>
  <c r="P6710" i="1" a="1"/>
  <c r="P6710" i="1"/>
  <c r="Q6710" i="1" s="1"/>
  <c r="P6711" i="1" a="1"/>
  <c r="P6711" i="1"/>
  <c r="Q6711" i="1" s="1"/>
  <c r="P6712" i="1" a="1"/>
  <c r="P6712" i="1"/>
  <c r="Q6712" i="1" s="1"/>
  <c r="P6713" i="1" a="1"/>
  <c r="P6713" i="1"/>
  <c r="Q6713" i="1" s="1"/>
  <c r="P6714" i="1" a="1"/>
  <c r="P6714" i="1"/>
  <c r="Q6714" i="1" s="1"/>
  <c r="P6715" i="1" a="1"/>
  <c r="P6715" i="1"/>
  <c r="Q6715" i="1" s="1"/>
  <c r="P6716" i="1" a="1"/>
  <c r="P6716" i="1"/>
  <c r="Q6716" i="1" s="1"/>
  <c r="P6717" i="1" a="1"/>
  <c r="P6717" i="1"/>
  <c r="Q6717" i="1" s="1"/>
  <c r="P6718" i="1" a="1"/>
  <c r="P6718" i="1"/>
  <c r="Q6718" i="1" s="1"/>
  <c r="P6719" i="1" a="1"/>
  <c r="P6719" i="1"/>
  <c r="Q6719" i="1" s="1"/>
  <c r="P6720" i="1" a="1"/>
  <c r="P6720" i="1"/>
  <c r="Q6720" i="1" s="1"/>
  <c r="P6721" i="1" a="1"/>
  <c r="P6721" i="1"/>
  <c r="Q6721" i="1" s="1"/>
  <c r="P6722" i="1" a="1"/>
  <c r="P6722" i="1"/>
  <c r="Q6722" i="1" s="1"/>
  <c r="P6723" i="1" a="1"/>
  <c r="P6723" i="1"/>
  <c r="Q6723" i="1" s="1"/>
  <c r="P6724" i="1" a="1"/>
  <c r="P6724" i="1"/>
  <c r="Q6724" i="1" s="1"/>
  <c r="P6725" i="1" a="1"/>
  <c r="P6725" i="1"/>
  <c r="Q6725" i="1" s="1"/>
  <c r="P6726" i="1" a="1"/>
  <c r="P6726" i="1"/>
  <c r="Q6726" i="1" s="1"/>
  <c r="P6727" i="1" a="1"/>
  <c r="P6727" i="1"/>
  <c r="Q6727" i="1" s="1"/>
  <c r="P6728" i="1" a="1"/>
  <c r="P6728" i="1"/>
  <c r="Q6728" i="1" s="1"/>
  <c r="P6729" i="1" a="1"/>
  <c r="P6729" i="1"/>
  <c r="Q6729" i="1" s="1"/>
  <c r="P6730" i="1" a="1"/>
  <c r="P6730" i="1"/>
  <c r="Q6730" i="1" s="1"/>
  <c r="P6731" i="1" a="1"/>
  <c r="P6731" i="1"/>
  <c r="Q6731" i="1" s="1"/>
  <c r="P6732" i="1" a="1"/>
  <c r="P6732" i="1"/>
  <c r="Q6732" i="1" s="1"/>
  <c r="P6733" i="1" a="1"/>
  <c r="P6733" i="1"/>
  <c r="Q6733" i="1" s="1"/>
  <c r="P6734" i="1" a="1"/>
  <c r="P6734" i="1"/>
  <c r="Q6734" i="1" s="1"/>
  <c r="P6735" i="1" a="1"/>
  <c r="P6735" i="1"/>
  <c r="Q6735" i="1" s="1"/>
  <c r="P6736" i="1" a="1"/>
  <c r="P6736" i="1"/>
  <c r="Q6736" i="1" s="1"/>
  <c r="P6737" i="1" a="1"/>
  <c r="P6737" i="1"/>
  <c r="Q6737" i="1" s="1"/>
  <c r="P6738" i="1" a="1"/>
  <c r="P6738" i="1"/>
  <c r="Q6738" i="1" s="1"/>
  <c r="P6739" i="1" a="1"/>
  <c r="P6739" i="1"/>
  <c r="Q6739" i="1" s="1"/>
  <c r="P6740" i="1" a="1"/>
  <c r="P6740" i="1"/>
  <c r="Q6740" i="1" s="1"/>
  <c r="P6741" i="1" a="1"/>
  <c r="P6741" i="1"/>
  <c r="Q6741" i="1" s="1"/>
  <c r="P6742" i="1" a="1"/>
  <c r="P6742" i="1"/>
  <c r="Q6742" i="1" s="1"/>
  <c r="P6743" i="1" a="1"/>
  <c r="P6743" i="1"/>
  <c r="Q6743" i="1" s="1"/>
  <c r="P6744" i="1" a="1"/>
  <c r="P6744" i="1"/>
  <c r="Q6744" i="1" s="1"/>
  <c r="P6745" i="1" a="1"/>
  <c r="P6745" i="1"/>
  <c r="Q6745" i="1" s="1"/>
  <c r="P6746" i="1" a="1"/>
  <c r="P6746" i="1"/>
  <c r="Q6746" i="1" s="1"/>
  <c r="P6747" i="1" a="1"/>
  <c r="P6747" i="1"/>
  <c r="Q6747" i="1" s="1"/>
  <c r="P6748" i="1" a="1"/>
  <c r="P6748" i="1"/>
  <c r="Q6748" i="1" s="1"/>
  <c r="P6749" i="1" a="1"/>
  <c r="P6749" i="1"/>
  <c r="Q6749" i="1" s="1"/>
  <c r="P6750" i="1" a="1"/>
  <c r="P6750" i="1"/>
  <c r="Q6750" i="1" s="1"/>
  <c r="P6751" i="1" a="1"/>
  <c r="P6751" i="1"/>
  <c r="Q6751" i="1" s="1"/>
  <c r="P6752" i="1" a="1"/>
  <c r="P6752" i="1"/>
  <c r="Q6752" i="1" s="1"/>
  <c r="P6753" i="1" a="1"/>
  <c r="P6753" i="1"/>
  <c r="Q6753" i="1" s="1"/>
  <c r="P6754" i="1" a="1"/>
  <c r="P6754" i="1"/>
  <c r="Q6754" i="1" s="1"/>
  <c r="P6755" i="1" a="1"/>
  <c r="P6755" i="1"/>
  <c r="Q6755" i="1" s="1"/>
  <c r="P6756" i="1" a="1"/>
  <c r="P6756" i="1"/>
  <c r="Q6756" i="1" s="1"/>
  <c r="P6757" i="1" a="1"/>
  <c r="P6757" i="1"/>
  <c r="Q6757" i="1" s="1"/>
  <c r="P6758" i="1" a="1"/>
  <c r="P6758" i="1"/>
  <c r="Q6758" i="1" s="1"/>
  <c r="P6759" i="1" a="1"/>
  <c r="P6759" i="1"/>
  <c r="Q6759" i="1" s="1"/>
  <c r="P6760" i="1" a="1"/>
  <c r="P6760" i="1"/>
  <c r="Q6760" i="1" s="1"/>
  <c r="P6761" i="1" a="1"/>
  <c r="P6761" i="1"/>
  <c r="Q6761" i="1" s="1"/>
  <c r="P6762" i="1" a="1"/>
  <c r="P6762" i="1"/>
  <c r="Q6762" i="1" s="1"/>
  <c r="P6763" i="1" a="1"/>
  <c r="P6763" i="1"/>
  <c r="Q6763" i="1" s="1"/>
  <c r="P6764" i="1" a="1"/>
  <c r="P6764" i="1"/>
  <c r="Q6764" i="1" s="1"/>
  <c r="P6765" i="1" a="1"/>
  <c r="P6765" i="1"/>
  <c r="Q6765" i="1" s="1"/>
  <c r="P6766" i="1" a="1"/>
  <c r="P6766" i="1"/>
  <c r="Q6766" i="1" s="1"/>
  <c r="P6767" i="1" a="1"/>
  <c r="P6767" i="1"/>
  <c r="Q6767" i="1" s="1"/>
  <c r="P6768" i="1" a="1"/>
  <c r="P6768" i="1"/>
  <c r="Q6768" i="1" s="1"/>
  <c r="P6769" i="1" a="1"/>
  <c r="P6769" i="1"/>
  <c r="Q6769" i="1" s="1"/>
  <c r="P6770" i="1" a="1"/>
  <c r="P6770" i="1"/>
  <c r="Q6770" i="1" s="1"/>
  <c r="P6771" i="1" a="1"/>
  <c r="P6771" i="1"/>
  <c r="P6772" i="1" a="1"/>
  <c r="P6772" i="1"/>
  <c r="Q6772" i="1" s="1"/>
  <c r="P6773" i="1" a="1"/>
  <c r="P6773" i="1"/>
  <c r="Q6773" i="1" s="1"/>
  <c r="P6774" i="1" a="1"/>
  <c r="P6774" i="1"/>
  <c r="Q6774" i="1" s="1"/>
  <c r="P6775" i="1" a="1"/>
  <c r="P6775" i="1"/>
  <c r="Q6775" i="1" s="1"/>
  <c r="P6776" i="1" a="1"/>
  <c r="P6776" i="1"/>
  <c r="Q6776" i="1" s="1"/>
  <c r="P6777" i="1" a="1"/>
  <c r="P6777" i="1"/>
  <c r="Q6777" i="1" s="1"/>
  <c r="P6778" i="1" a="1"/>
  <c r="P6778" i="1"/>
  <c r="Q6778" i="1" s="1"/>
  <c r="P6779" i="1" a="1"/>
  <c r="P6779" i="1"/>
  <c r="Q6779" i="1" s="1"/>
  <c r="P6780" i="1" a="1"/>
  <c r="P6780" i="1"/>
  <c r="Q6780" i="1" s="1"/>
  <c r="P6781" i="1" a="1"/>
  <c r="P6781" i="1"/>
  <c r="Q6781" i="1" s="1"/>
  <c r="P6782" i="1" a="1"/>
  <c r="P6782" i="1"/>
  <c r="Q6782" i="1" s="1"/>
  <c r="P6783" i="1" a="1"/>
  <c r="P6783" i="1"/>
  <c r="Q6783" i="1" s="1"/>
  <c r="P6784" i="1" a="1"/>
  <c r="P6784" i="1"/>
  <c r="Q6784" i="1" s="1"/>
  <c r="P6785" i="1" a="1"/>
  <c r="P6785" i="1"/>
  <c r="Q6785" i="1" s="1"/>
  <c r="P6786" i="1" a="1"/>
  <c r="P6786" i="1"/>
  <c r="Q6786" i="1" s="1"/>
  <c r="P6787" i="1" a="1"/>
  <c r="P6787" i="1"/>
  <c r="Q6787" i="1" s="1"/>
  <c r="P6788" i="1" a="1"/>
  <c r="P6788" i="1"/>
  <c r="Q6788" i="1" s="1"/>
  <c r="P6789" i="1" a="1"/>
  <c r="P6789" i="1"/>
  <c r="Q6789" i="1" s="1"/>
  <c r="P6790" i="1" a="1"/>
  <c r="P6790" i="1"/>
  <c r="Q6790" i="1" s="1"/>
  <c r="P6791" i="1" a="1"/>
  <c r="P6791" i="1"/>
  <c r="Q6791" i="1" s="1"/>
  <c r="P6792" i="1" a="1"/>
  <c r="P6792" i="1"/>
  <c r="Q6792" i="1" s="1"/>
  <c r="P6793" i="1" a="1"/>
  <c r="P6793" i="1"/>
  <c r="Q6793" i="1" s="1"/>
  <c r="P6794" i="1" a="1"/>
  <c r="P6794" i="1"/>
  <c r="Q6794" i="1" s="1"/>
  <c r="P6795" i="1" a="1"/>
  <c r="P6795" i="1"/>
  <c r="Q6795" i="1" s="1"/>
  <c r="P6796" i="1" a="1"/>
  <c r="P6796" i="1"/>
  <c r="Q6796" i="1" s="1"/>
  <c r="P6797" i="1" a="1"/>
  <c r="P6797" i="1"/>
  <c r="Q6797" i="1" s="1"/>
  <c r="P6798" i="1" a="1"/>
  <c r="P6798" i="1"/>
  <c r="Q6798" i="1" s="1"/>
  <c r="P6799" i="1" a="1"/>
  <c r="P6799" i="1"/>
  <c r="Q6799" i="1" s="1"/>
  <c r="P6800" i="1" a="1"/>
  <c r="P6800" i="1"/>
  <c r="Q6800" i="1" s="1"/>
  <c r="P6801" i="1" a="1"/>
  <c r="P6801" i="1"/>
  <c r="Q6801" i="1" s="1"/>
  <c r="P6802" i="1" a="1"/>
  <c r="P6802" i="1"/>
  <c r="Q6802" i="1" s="1"/>
  <c r="P6803" i="1" a="1"/>
  <c r="P6803" i="1"/>
  <c r="Q6803" i="1" s="1"/>
  <c r="P6804" i="1" a="1"/>
  <c r="P6804" i="1"/>
  <c r="Q6804" i="1" s="1"/>
  <c r="P6805" i="1" a="1"/>
  <c r="P6805" i="1"/>
  <c r="Q6805" i="1" s="1"/>
  <c r="P6806" i="1" a="1"/>
  <c r="P6806" i="1"/>
  <c r="Q6806" i="1" s="1"/>
  <c r="P6807" i="1" a="1"/>
  <c r="P6807" i="1"/>
  <c r="Q6807" i="1" s="1"/>
  <c r="P6808" i="1" a="1"/>
  <c r="P6808" i="1"/>
  <c r="Q6808" i="1" s="1"/>
  <c r="P6809" i="1" a="1"/>
  <c r="P6809" i="1"/>
  <c r="Q6809" i="1" s="1"/>
  <c r="P6810" i="1" a="1"/>
  <c r="P6810" i="1"/>
  <c r="Q6810" i="1" s="1"/>
  <c r="P6811" i="1" a="1"/>
  <c r="P6811" i="1"/>
  <c r="Q6811" i="1" s="1"/>
  <c r="P6812" i="1" a="1"/>
  <c r="P6812" i="1"/>
  <c r="Q6812" i="1" s="1"/>
  <c r="P6813" i="1" a="1"/>
  <c r="P6813" i="1"/>
  <c r="Q6813" i="1" s="1"/>
  <c r="P6814" i="1" a="1"/>
  <c r="P6814" i="1"/>
  <c r="Q6814" i="1" s="1"/>
  <c r="P6815" i="1" a="1"/>
  <c r="P6815" i="1"/>
  <c r="Q6815" i="1" s="1"/>
  <c r="P6816" i="1" a="1"/>
  <c r="P6816" i="1"/>
  <c r="Q6816" i="1" s="1"/>
  <c r="P6817" i="1" a="1"/>
  <c r="P6817" i="1"/>
  <c r="Q6817" i="1" s="1"/>
  <c r="P6818" i="1" a="1"/>
  <c r="P6818" i="1"/>
  <c r="Q6818" i="1" s="1"/>
  <c r="P6819" i="1" a="1"/>
  <c r="P6819" i="1"/>
  <c r="Q6819" i="1" s="1"/>
  <c r="P6820" i="1" a="1"/>
  <c r="P6820" i="1"/>
  <c r="Q6820" i="1" s="1"/>
  <c r="P6821" i="1" a="1"/>
  <c r="P6821" i="1"/>
  <c r="Q6821" i="1" s="1"/>
  <c r="P6822" i="1" a="1"/>
  <c r="P6822" i="1"/>
  <c r="Q6822" i="1" s="1"/>
  <c r="P6823" i="1" a="1"/>
  <c r="P6823" i="1"/>
  <c r="Q6823" i="1" s="1"/>
  <c r="P6824" i="1" a="1"/>
  <c r="P6824" i="1"/>
  <c r="Q6824" i="1" s="1"/>
  <c r="P6825" i="1" a="1"/>
  <c r="P6825" i="1"/>
  <c r="Q6825" i="1" s="1"/>
  <c r="P6826" i="1" a="1"/>
  <c r="P6826" i="1"/>
  <c r="Q6826" i="1" s="1"/>
  <c r="P6827" i="1" a="1"/>
  <c r="P6827" i="1"/>
  <c r="Q6827" i="1" s="1"/>
  <c r="P6828" i="1" a="1"/>
  <c r="P6828" i="1"/>
  <c r="Q6828" i="1" s="1"/>
  <c r="P6829" i="1" a="1"/>
  <c r="P6829" i="1"/>
  <c r="Q6829" i="1" s="1"/>
  <c r="P6830" i="1" a="1"/>
  <c r="P6830" i="1"/>
  <c r="Q6830" i="1" s="1"/>
  <c r="P6831" i="1" a="1"/>
  <c r="P6831" i="1"/>
  <c r="Q6831" i="1" s="1"/>
  <c r="P6832" i="1" a="1"/>
  <c r="P6832" i="1"/>
  <c r="Q6832" i="1" s="1"/>
  <c r="P6833" i="1" a="1"/>
  <c r="P6833" i="1"/>
  <c r="Q6833" i="1" s="1"/>
  <c r="P6834" i="1" a="1"/>
  <c r="P6834" i="1"/>
  <c r="Q6834" i="1" s="1"/>
  <c r="P6835" i="1" a="1"/>
  <c r="P6835" i="1"/>
  <c r="Q6835" i="1" s="1"/>
  <c r="P6836" i="1" a="1"/>
  <c r="P6836" i="1"/>
  <c r="Q6836" i="1" s="1"/>
  <c r="P6837" i="1" a="1"/>
  <c r="P6837" i="1"/>
  <c r="Q6837" i="1" s="1"/>
  <c r="P6838" i="1" a="1"/>
  <c r="P6838" i="1"/>
  <c r="Q6838" i="1" s="1"/>
  <c r="P6839" i="1" a="1"/>
  <c r="P6839" i="1"/>
  <c r="Q6839" i="1" s="1"/>
  <c r="P6840" i="1" a="1"/>
  <c r="P6840" i="1"/>
  <c r="Q6840" i="1" s="1"/>
  <c r="P6841" i="1" a="1"/>
  <c r="P6841" i="1"/>
  <c r="Q6841" i="1" s="1"/>
  <c r="P6842" i="1" a="1"/>
  <c r="P6842" i="1"/>
  <c r="Q6842" i="1" s="1"/>
  <c r="P6843" i="1" a="1"/>
  <c r="P6843" i="1"/>
  <c r="Q6843" i="1" s="1"/>
  <c r="P6844" i="1" a="1"/>
  <c r="P6844" i="1"/>
  <c r="Q6844" i="1" s="1"/>
  <c r="P6845" i="1" a="1"/>
  <c r="P6845" i="1"/>
  <c r="Q6845" i="1" s="1"/>
  <c r="P6846" i="1" a="1"/>
  <c r="P6846" i="1"/>
  <c r="Q6846" i="1" s="1"/>
  <c r="P6847" i="1" a="1"/>
  <c r="P6847" i="1"/>
  <c r="Q6847" i="1" s="1"/>
  <c r="P6848" i="1" a="1"/>
  <c r="P6848" i="1"/>
  <c r="Q6848" i="1" s="1"/>
  <c r="P6849" i="1" a="1"/>
  <c r="P6849" i="1"/>
  <c r="Q6849" i="1" s="1"/>
  <c r="P6850" i="1" a="1"/>
  <c r="P6850" i="1"/>
  <c r="Q6850" i="1" s="1"/>
  <c r="P6851" i="1" a="1"/>
  <c r="P6851" i="1"/>
  <c r="Q6851" i="1" s="1"/>
  <c r="P6852" i="1" a="1"/>
  <c r="P6852" i="1"/>
  <c r="Q6852" i="1" s="1"/>
  <c r="P6853" i="1" a="1"/>
  <c r="P6853" i="1"/>
  <c r="Q6853" i="1" s="1"/>
  <c r="P6854" i="1" a="1"/>
  <c r="P6854" i="1"/>
  <c r="Q6854" i="1" s="1"/>
  <c r="P6855" i="1" a="1"/>
  <c r="P6855" i="1"/>
  <c r="Q6855" i="1" s="1"/>
  <c r="P6856" i="1" a="1"/>
  <c r="P6856" i="1"/>
  <c r="Q6856" i="1" s="1"/>
  <c r="P6857" i="1" a="1"/>
  <c r="P6857" i="1"/>
  <c r="Q6857" i="1" s="1"/>
  <c r="P6858" i="1" a="1"/>
  <c r="P6858" i="1"/>
  <c r="Q6858" i="1" s="1"/>
  <c r="P6859" i="1" a="1"/>
  <c r="P6859" i="1"/>
  <c r="Q6859" i="1" s="1"/>
  <c r="P6860" i="1" a="1"/>
  <c r="P6860" i="1"/>
  <c r="Q6860" i="1" s="1"/>
  <c r="P6861" i="1" a="1"/>
  <c r="P6861" i="1"/>
  <c r="Q6861" i="1" s="1"/>
  <c r="P6862" i="1" a="1"/>
  <c r="P6862" i="1"/>
  <c r="Q6862" i="1" s="1"/>
  <c r="P6863" i="1" a="1"/>
  <c r="P6863" i="1"/>
  <c r="Q6863" i="1" s="1"/>
  <c r="P6864" i="1" a="1"/>
  <c r="P6864" i="1"/>
  <c r="Q6864" i="1" s="1"/>
  <c r="P6865" i="1" a="1"/>
  <c r="P6865" i="1"/>
  <c r="Q6865" i="1" s="1"/>
  <c r="P6866" i="1" a="1"/>
  <c r="P6866" i="1"/>
  <c r="Q6866" i="1" s="1"/>
  <c r="P6867" i="1" a="1"/>
  <c r="P6867" i="1"/>
  <c r="Q6867" i="1" s="1"/>
  <c r="P6868" i="1" a="1"/>
  <c r="P6868" i="1"/>
  <c r="Q6868" i="1" s="1"/>
  <c r="P6869" i="1" a="1"/>
  <c r="P6869" i="1"/>
  <c r="Q6869" i="1" s="1"/>
  <c r="P6870" i="1" a="1"/>
  <c r="P6870" i="1"/>
  <c r="Q6870" i="1" s="1"/>
  <c r="P6871" i="1" a="1"/>
  <c r="P6871" i="1"/>
  <c r="Q6871" i="1" s="1"/>
  <c r="P6872" i="1" a="1"/>
  <c r="P6872" i="1"/>
  <c r="Q6872" i="1" s="1"/>
  <c r="P6873" i="1" a="1"/>
  <c r="P6873" i="1"/>
  <c r="Q6873" i="1" s="1"/>
  <c r="P6874" i="1" a="1"/>
  <c r="P6874" i="1"/>
  <c r="Q6874" i="1" s="1"/>
  <c r="P6875" i="1" a="1"/>
  <c r="P6875" i="1"/>
  <c r="Q6875" i="1" s="1"/>
  <c r="P6876" i="1" a="1"/>
  <c r="P6876" i="1"/>
  <c r="Q6876" i="1" s="1"/>
  <c r="P6877" i="1" a="1"/>
  <c r="P6877" i="1"/>
  <c r="Q6877" i="1" s="1"/>
  <c r="P6878" i="1" a="1"/>
  <c r="P6878" i="1"/>
  <c r="Q6878" i="1" s="1"/>
  <c r="P6879" i="1" a="1"/>
  <c r="P6879" i="1"/>
  <c r="Q6879" i="1" s="1"/>
  <c r="P6880" i="1" a="1"/>
  <c r="P6880" i="1"/>
  <c r="Q6880" i="1" s="1"/>
  <c r="P6881" i="1" a="1"/>
  <c r="P6881" i="1"/>
  <c r="Q6881" i="1" s="1"/>
  <c r="P6882" i="1" a="1"/>
  <c r="P6882" i="1"/>
  <c r="Q6882" i="1" s="1"/>
  <c r="P6883" i="1" a="1"/>
  <c r="P6883" i="1"/>
  <c r="Q6883" i="1" s="1"/>
  <c r="P6884" i="1" a="1"/>
  <c r="P6884" i="1"/>
  <c r="Q6884" i="1" s="1"/>
  <c r="P6885" i="1" a="1"/>
  <c r="P6885" i="1"/>
  <c r="Q6885" i="1" s="1"/>
  <c r="P6886" i="1" a="1"/>
  <c r="P6886" i="1"/>
  <c r="Q6886" i="1" s="1"/>
  <c r="P6887" i="1" a="1"/>
  <c r="P6887" i="1"/>
  <c r="Q6887" i="1" s="1"/>
  <c r="P6888" i="1" a="1"/>
  <c r="P6888" i="1"/>
  <c r="Q6888" i="1" s="1"/>
  <c r="P6889" i="1" a="1"/>
  <c r="P6889" i="1"/>
  <c r="Q6889" i="1" s="1"/>
  <c r="P6890" i="1" a="1"/>
  <c r="P6890" i="1"/>
  <c r="Q6890" i="1" s="1"/>
  <c r="P6891" i="1" a="1"/>
  <c r="P6891" i="1"/>
  <c r="Q6891" i="1" s="1"/>
  <c r="P6892" i="1" a="1"/>
  <c r="P6892" i="1"/>
  <c r="Q6892" i="1" s="1"/>
  <c r="P6893" i="1" a="1"/>
  <c r="P6893" i="1"/>
  <c r="Q6893" i="1" s="1"/>
  <c r="P6894" i="1" a="1"/>
  <c r="P6894" i="1"/>
  <c r="Q6894" i="1" s="1"/>
  <c r="P6895" i="1" a="1"/>
  <c r="P6895" i="1"/>
  <c r="Q6895" i="1" s="1"/>
  <c r="P6896" i="1" a="1"/>
  <c r="P6896" i="1"/>
  <c r="Q6896" i="1" s="1"/>
  <c r="P6897" i="1" a="1"/>
  <c r="P6897" i="1"/>
  <c r="Q6897" i="1" s="1"/>
  <c r="P6898" i="1" a="1"/>
  <c r="P6898" i="1"/>
  <c r="Q6898" i="1" s="1"/>
  <c r="P6899" i="1" a="1"/>
  <c r="P6899" i="1"/>
  <c r="Q6899" i="1" s="1"/>
  <c r="P6900" i="1" a="1"/>
  <c r="P6900" i="1"/>
  <c r="Q6900" i="1" s="1"/>
  <c r="P6901" i="1" a="1"/>
  <c r="P6901" i="1"/>
  <c r="Q6901" i="1" s="1"/>
  <c r="P6902" i="1" a="1"/>
  <c r="P6902" i="1"/>
  <c r="Q6902" i="1" s="1"/>
  <c r="P6903" i="1" a="1"/>
  <c r="P6903" i="1"/>
  <c r="Q6903" i="1" s="1"/>
  <c r="P6904" i="1" a="1"/>
  <c r="P6904" i="1"/>
  <c r="Q6904" i="1" s="1"/>
  <c r="P6905" i="1" a="1"/>
  <c r="P6905" i="1"/>
  <c r="Q6905" i="1" s="1"/>
  <c r="P6906" i="1" a="1"/>
  <c r="P6906" i="1"/>
  <c r="Q6906" i="1" s="1"/>
  <c r="P6907" i="1" a="1"/>
  <c r="P6907" i="1"/>
  <c r="Q6907" i="1" s="1"/>
  <c r="P6908" i="1" a="1"/>
  <c r="P6908" i="1"/>
  <c r="Q6908" i="1" s="1"/>
  <c r="P6909" i="1" a="1"/>
  <c r="P6909" i="1"/>
  <c r="Q6909" i="1" s="1"/>
  <c r="P6910" i="1" a="1"/>
  <c r="P6910" i="1"/>
  <c r="Q6910" i="1" s="1"/>
  <c r="P6911" i="1" a="1"/>
  <c r="P6911" i="1"/>
  <c r="Q6911" i="1" s="1"/>
  <c r="P6912" i="1" a="1"/>
  <c r="P6912" i="1"/>
  <c r="Q6912" i="1" s="1"/>
  <c r="P6913" i="1" a="1"/>
  <c r="P6913" i="1"/>
  <c r="Q6913" i="1" s="1"/>
  <c r="P6914" i="1" a="1"/>
  <c r="P6914" i="1"/>
  <c r="Q6914" i="1" s="1"/>
  <c r="P6915" i="1" a="1"/>
  <c r="P6915" i="1"/>
  <c r="Q6915" i="1" s="1"/>
  <c r="P6916" i="1" a="1"/>
  <c r="P6916" i="1"/>
  <c r="Q6916" i="1" s="1"/>
  <c r="P6917" i="1" a="1"/>
  <c r="P6917" i="1"/>
  <c r="Q6917" i="1" s="1"/>
  <c r="P6918" i="1" a="1"/>
  <c r="P6918" i="1"/>
  <c r="Q6918" i="1" s="1"/>
  <c r="P6919" i="1" a="1"/>
  <c r="P6919" i="1"/>
  <c r="Q6919" i="1" s="1"/>
  <c r="P6920" i="1" a="1"/>
  <c r="P6920" i="1"/>
  <c r="Q6920" i="1" s="1"/>
  <c r="P6921" i="1" a="1"/>
  <c r="P6921" i="1"/>
  <c r="Q6921" i="1" s="1"/>
  <c r="P6922" i="1" a="1"/>
  <c r="P6922" i="1"/>
  <c r="Q6922" i="1" s="1"/>
  <c r="P6923" i="1" a="1"/>
  <c r="P6923" i="1"/>
  <c r="Q6923" i="1" s="1"/>
  <c r="P6924" i="1" a="1"/>
  <c r="P6924" i="1"/>
  <c r="Q6924" i="1" s="1"/>
  <c r="P6925" i="1" a="1"/>
  <c r="P6925" i="1"/>
  <c r="Q6925" i="1" s="1"/>
  <c r="P6926" i="1" a="1"/>
  <c r="P6926" i="1"/>
  <c r="Q6926" i="1" s="1"/>
  <c r="P6927" i="1" a="1"/>
  <c r="P6927" i="1"/>
  <c r="Q6927" i="1" s="1"/>
  <c r="P6928" i="1" a="1"/>
  <c r="P6928" i="1"/>
  <c r="Q6928" i="1" s="1"/>
  <c r="P6929" i="1" a="1"/>
  <c r="P6929" i="1"/>
  <c r="Q6929" i="1" s="1"/>
  <c r="P6930" i="1" a="1"/>
  <c r="P6930" i="1"/>
  <c r="Q6930" i="1" s="1"/>
  <c r="P6931" i="1" a="1"/>
  <c r="P6931" i="1"/>
  <c r="Q6931" i="1" s="1"/>
  <c r="P6932" i="1" a="1"/>
  <c r="P6932" i="1"/>
  <c r="Q6932" i="1" s="1"/>
  <c r="P6933" i="1" a="1"/>
  <c r="P6933" i="1"/>
  <c r="Q6933" i="1" s="1"/>
  <c r="P6934" i="1" a="1"/>
  <c r="P6934" i="1"/>
  <c r="Q6934" i="1" s="1"/>
  <c r="P6935" i="1" a="1"/>
  <c r="P6935" i="1"/>
  <c r="Q6935" i="1" s="1"/>
  <c r="P6936" i="1" a="1"/>
  <c r="P6936" i="1"/>
  <c r="Q6936" i="1" s="1"/>
  <c r="P6937" i="1" a="1"/>
  <c r="P6937" i="1"/>
  <c r="Q6937" i="1" s="1"/>
  <c r="P6938" i="1" a="1"/>
  <c r="P6938" i="1"/>
  <c r="Q6938" i="1" s="1"/>
  <c r="P6939" i="1" a="1"/>
  <c r="P6939" i="1"/>
  <c r="Q6939" i="1" s="1"/>
  <c r="P6940" i="1" a="1"/>
  <c r="P6940" i="1"/>
  <c r="Q6940" i="1" s="1"/>
  <c r="P6941" i="1" a="1"/>
  <c r="P6941" i="1"/>
  <c r="Q6941" i="1" s="1"/>
  <c r="P6942" i="1" a="1"/>
  <c r="P6942" i="1"/>
  <c r="Q6942" i="1" s="1"/>
  <c r="P6943" i="1" a="1"/>
  <c r="P6943" i="1"/>
  <c r="Q6943" i="1" s="1"/>
  <c r="P6944" i="1" a="1"/>
  <c r="P6944" i="1"/>
  <c r="Q6944" i="1" s="1"/>
  <c r="P6945" i="1" a="1"/>
  <c r="P6945" i="1"/>
  <c r="Q6945" i="1" s="1"/>
  <c r="P6946" i="1" a="1"/>
  <c r="P6946" i="1"/>
  <c r="Q6946" i="1" s="1"/>
  <c r="P6947" i="1" a="1"/>
  <c r="P6947" i="1"/>
  <c r="Q6947" i="1" s="1"/>
  <c r="P6948" i="1" a="1"/>
  <c r="P6948" i="1"/>
  <c r="Q6948" i="1" s="1"/>
  <c r="P6949" i="1" a="1"/>
  <c r="P6949" i="1"/>
  <c r="Q6949" i="1" s="1"/>
  <c r="P6950" i="1" a="1"/>
  <c r="P6950" i="1"/>
  <c r="Q6950" i="1" s="1"/>
  <c r="P6951" i="1" a="1"/>
  <c r="P6951" i="1"/>
  <c r="Q6951" i="1" s="1"/>
  <c r="P6952" i="1" a="1"/>
  <c r="P6952" i="1"/>
  <c r="Q6952" i="1" s="1"/>
  <c r="P6953" i="1" a="1"/>
  <c r="P6953" i="1"/>
  <c r="Q6953" i="1" s="1"/>
  <c r="P6954" i="1" a="1"/>
  <c r="P6954" i="1"/>
  <c r="Q6954" i="1" s="1"/>
  <c r="P6955" i="1" a="1"/>
  <c r="P6955" i="1"/>
  <c r="Q6955" i="1" s="1"/>
  <c r="P6956" i="1" a="1"/>
  <c r="P6956" i="1"/>
  <c r="Q6956" i="1" s="1"/>
  <c r="P6957" i="1" a="1"/>
  <c r="P6957" i="1"/>
  <c r="Q6957" i="1" s="1"/>
  <c r="P6958" i="1" a="1"/>
  <c r="P6958" i="1"/>
  <c r="Q6958" i="1" s="1"/>
  <c r="P6959" i="1" a="1"/>
  <c r="P6959" i="1"/>
  <c r="Q6959" i="1" s="1"/>
  <c r="P6960" i="1" a="1"/>
  <c r="P6960" i="1"/>
  <c r="Q6960" i="1" s="1"/>
  <c r="P6961" i="1" a="1"/>
  <c r="P6961" i="1"/>
  <c r="Q6961" i="1" s="1"/>
  <c r="P6962" i="1" a="1"/>
  <c r="P6962" i="1"/>
  <c r="Q6962" i="1" s="1"/>
  <c r="P6963" i="1" a="1"/>
  <c r="P6963" i="1"/>
  <c r="Q6963" i="1" s="1"/>
  <c r="P6964" i="1" a="1"/>
  <c r="P6964" i="1"/>
  <c r="Q6964" i="1" s="1"/>
  <c r="P6965" i="1" a="1"/>
  <c r="P6965" i="1"/>
  <c r="Q6965" i="1" s="1"/>
  <c r="P6966" i="1" a="1"/>
  <c r="P6966" i="1"/>
  <c r="Q6966" i="1" s="1"/>
  <c r="P6967" i="1" a="1"/>
  <c r="P6967" i="1"/>
  <c r="Q6967" i="1" s="1"/>
  <c r="P6968" i="1" a="1"/>
  <c r="P6968" i="1"/>
  <c r="Q6968" i="1" s="1"/>
  <c r="P6969" i="1" a="1"/>
  <c r="P6969" i="1"/>
  <c r="Q6969" i="1" s="1"/>
  <c r="P6970" i="1" a="1"/>
  <c r="P6970" i="1"/>
  <c r="Q6970" i="1" s="1"/>
  <c r="P6971" i="1" a="1"/>
  <c r="P6971" i="1"/>
  <c r="Q6971" i="1" s="1"/>
  <c r="P6972" i="1" a="1"/>
  <c r="P6972" i="1"/>
  <c r="Q6972" i="1" s="1"/>
  <c r="P6973" i="1" a="1"/>
  <c r="P6973" i="1"/>
  <c r="Q6973" i="1" s="1"/>
  <c r="P6974" i="1" a="1"/>
  <c r="P6974" i="1"/>
  <c r="Q6974" i="1" s="1"/>
  <c r="P6975" i="1" a="1"/>
  <c r="P6975" i="1"/>
  <c r="Q6975" i="1" s="1"/>
  <c r="P6976" i="1" a="1"/>
  <c r="P6976" i="1"/>
  <c r="Q6976" i="1" s="1"/>
  <c r="P6977" i="1" a="1"/>
  <c r="P6977" i="1"/>
  <c r="Q6977" i="1" s="1"/>
  <c r="P6978" i="1" a="1"/>
  <c r="P6978" i="1"/>
  <c r="Q6978" i="1" s="1"/>
  <c r="P6979" i="1" a="1"/>
  <c r="P6979" i="1"/>
  <c r="Q6979" i="1" s="1"/>
  <c r="P6980" i="1" a="1"/>
  <c r="P6980" i="1"/>
  <c r="Q6980" i="1" s="1"/>
  <c r="P6981" i="1" a="1"/>
  <c r="P6981" i="1"/>
  <c r="Q6981" i="1" s="1"/>
  <c r="P6982" i="1" a="1"/>
  <c r="P6982" i="1"/>
  <c r="Q6982" i="1" s="1"/>
  <c r="P6983" i="1" a="1"/>
  <c r="P6983" i="1"/>
  <c r="Q6983" i="1" s="1"/>
  <c r="P6984" i="1" a="1"/>
  <c r="P6984" i="1"/>
  <c r="Q6984" i="1" s="1"/>
  <c r="P6985" i="1" a="1"/>
  <c r="P6985" i="1"/>
  <c r="Q6985" i="1" s="1"/>
  <c r="P6986" i="1" a="1"/>
  <c r="P6986" i="1"/>
  <c r="Q6986" i="1" s="1"/>
  <c r="P6987" i="1" a="1"/>
  <c r="P6987" i="1"/>
  <c r="Q6987" i="1" s="1"/>
  <c r="P6988" i="1" a="1"/>
  <c r="P6988" i="1"/>
  <c r="Q6988" i="1" s="1"/>
  <c r="P6989" i="1" a="1"/>
  <c r="P6989" i="1"/>
  <c r="Q6989" i="1" s="1"/>
  <c r="P6990" i="1" a="1"/>
  <c r="P6990" i="1"/>
  <c r="Q6990" i="1" s="1"/>
  <c r="P6991" i="1" a="1"/>
  <c r="P6991" i="1"/>
  <c r="Q6991" i="1" s="1"/>
  <c r="P6992" i="1" a="1"/>
  <c r="P6992" i="1"/>
  <c r="Q6992" i="1" s="1"/>
  <c r="P6993" i="1" a="1"/>
  <c r="P6993" i="1"/>
  <c r="Q6993" i="1" s="1"/>
  <c r="P6994" i="1" a="1"/>
  <c r="P6994" i="1"/>
  <c r="Q6994" i="1" s="1"/>
  <c r="P6995" i="1" a="1"/>
  <c r="P6995" i="1"/>
  <c r="Q6995" i="1" s="1"/>
  <c r="P6996" i="1" a="1"/>
  <c r="P6996" i="1"/>
  <c r="Q6996" i="1" s="1"/>
  <c r="P6997" i="1" a="1"/>
  <c r="P6997" i="1"/>
  <c r="Q6997" i="1" s="1"/>
  <c r="P6998" i="1" a="1"/>
  <c r="P6998" i="1"/>
  <c r="Q6998" i="1" s="1"/>
  <c r="P6999" i="1" a="1"/>
  <c r="P6999" i="1"/>
  <c r="Q6999" i="1" s="1"/>
  <c r="P7000" i="1" a="1"/>
  <c r="P7000" i="1"/>
  <c r="Q7000" i="1" s="1"/>
  <c r="P7001" i="1" a="1"/>
  <c r="P7001" i="1"/>
  <c r="Q7001" i="1" s="1"/>
  <c r="P7002" i="1" a="1"/>
  <c r="P7002" i="1"/>
  <c r="Q7002" i="1" s="1"/>
  <c r="P7003" i="1" a="1"/>
  <c r="P7003" i="1"/>
  <c r="Q7003" i="1" s="1"/>
  <c r="P7004" i="1" a="1"/>
  <c r="P7004" i="1"/>
  <c r="Q7004" i="1" s="1"/>
  <c r="P7005" i="1" a="1"/>
  <c r="P7005" i="1"/>
  <c r="Q7005" i="1" s="1"/>
  <c r="P7006" i="1" a="1"/>
  <c r="P7006" i="1"/>
  <c r="Q7006" i="1" s="1"/>
  <c r="P7007" i="1" a="1"/>
  <c r="P7007" i="1"/>
  <c r="Q7007" i="1" s="1"/>
  <c r="P7008" i="1" a="1"/>
  <c r="P7008" i="1"/>
  <c r="Q7008" i="1" s="1"/>
  <c r="P7009" i="1" a="1"/>
  <c r="P7009" i="1"/>
  <c r="Q7009" i="1" s="1"/>
  <c r="P7010" i="1" a="1"/>
  <c r="P7010" i="1"/>
  <c r="Q7010" i="1" s="1"/>
  <c r="P7011" i="1" a="1"/>
  <c r="P7011" i="1"/>
  <c r="Q7011" i="1" s="1"/>
  <c r="P7012" i="1" a="1"/>
  <c r="P7012" i="1"/>
  <c r="Q7012" i="1" s="1"/>
  <c r="P7013" i="1" a="1"/>
  <c r="P7013" i="1"/>
  <c r="Q7013" i="1" s="1"/>
  <c r="P7014" i="1" a="1"/>
  <c r="P7014" i="1"/>
  <c r="Q7014" i="1" s="1"/>
  <c r="P7015" i="1" a="1"/>
  <c r="P7015" i="1"/>
  <c r="Q7015" i="1" s="1"/>
  <c r="P7016" i="1" a="1"/>
  <c r="P7016" i="1"/>
  <c r="Q7016" i="1" s="1"/>
  <c r="P7017" i="1" a="1"/>
  <c r="P7017" i="1"/>
  <c r="Q7017" i="1" s="1"/>
  <c r="P7018" i="1" a="1"/>
  <c r="P7018" i="1"/>
  <c r="Q7018" i="1" s="1"/>
  <c r="P7019" i="1" a="1"/>
  <c r="P7019" i="1"/>
  <c r="Q7019" i="1" s="1"/>
  <c r="P7020" i="1" a="1"/>
  <c r="P7020" i="1"/>
  <c r="Q7020" i="1" s="1"/>
  <c r="P7021" i="1" a="1"/>
  <c r="P7021" i="1"/>
  <c r="Q7021" i="1" s="1"/>
  <c r="P7022" i="1" a="1"/>
  <c r="P7022" i="1"/>
  <c r="Q7022" i="1" s="1"/>
  <c r="P7023" i="1" a="1"/>
  <c r="P7023" i="1"/>
  <c r="Q7023" i="1" s="1"/>
  <c r="P7024" i="1" a="1"/>
  <c r="P7024" i="1"/>
  <c r="Q7024" i="1" s="1"/>
  <c r="P7025" i="1" a="1"/>
  <c r="P7025" i="1"/>
  <c r="Q7025" i="1" s="1"/>
  <c r="P7026" i="1" a="1"/>
  <c r="P7026" i="1"/>
  <c r="Q7026" i="1" s="1"/>
  <c r="P7027" i="1" a="1"/>
  <c r="P7027" i="1"/>
  <c r="Q7027" i="1" s="1"/>
  <c r="P7028" i="1" a="1"/>
  <c r="P7028" i="1"/>
  <c r="Q7028" i="1" s="1"/>
  <c r="P7029" i="1" a="1"/>
  <c r="P7029" i="1"/>
  <c r="Q7029" i="1" s="1"/>
  <c r="P7030" i="1" a="1"/>
  <c r="P7030" i="1"/>
  <c r="Q7030" i="1" s="1"/>
  <c r="P7031" i="1" a="1"/>
  <c r="P7031" i="1"/>
  <c r="Q7031" i="1" s="1"/>
  <c r="P7032" i="1" a="1"/>
  <c r="P7032" i="1"/>
  <c r="Q7032" i="1" s="1"/>
  <c r="P7033" i="1" a="1"/>
  <c r="P7033" i="1"/>
  <c r="Q7033" i="1" s="1"/>
  <c r="P7034" i="1" a="1"/>
  <c r="P7034" i="1"/>
  <c r="Q7034" i="1" s="1"/>
  <c r="P7035" i="1" a="1"/>
  <c r="P7035" i="1"/>
  <c r="Q7035" i="1" s="1"/>
  <c r="P7036" i="1" a="1"/>
  <c r="P7036" i="1"/>
  <c r="Q7036" i="1" s="1"/>
  <c r="P7037" i="1" a="1"/>
  <c r="P7037" i="1"/>
  <c r="Q7037" i="1" s="1"/>
  <c r="P7038" i="1" a="1"/>
  <c r="P7038" i="1"/>
  <c r="Q7038" i="1" s="1"/>
  <c r="P7039" i="1" a="1"/>
  <c r="P7039" i="1"/>
  <c r="Q7039" i="1" s="1"/>
  <c r="P7040" i="1" a="1"/>
  <c r="P7040" i="1"/>
  <c r="Q7040" i="1" s="1"/>
  <c r="P7041" i="1" a="1"/>
  <c r="P7041" i="1"/>
  <c r="Q7041" i="1" s="1"/>
  <c r="P7042" i="1" a="1"/>
  <c r="P7042" i="1"/>
  <c r="Q7042" i="1" s="1"/>
  <c r="P7043" i="1" a="1"/>
  <c r="P7043" i="1"/>
  <c r="Q7043" i="1" s="1"/>
  <c r="P7044" i="1" a="1"/>
  <c r="P7044" i="1"/>
  <c r="Q7044" i="1" s="1"/>
  <c r="P7045" i="1" a="1"/>
  <c r="P7045" i="1"/>
  <c r="Q7045" i="1" s="1"/>
  <c r="P7046" i="1" a="1"/>
  <c r="P7046" i="1"/>
  <c r="Q7046" i="1" s="1"/>
  <c r="P7047" i="1" a="1"/>
  <c r="P7047" i="1"/>
  <c r="Q7047" i="1" s="1"/>
  <c r="P7048" i="1" a="1"/>
  <c r="P7048" i="1"/>
  <c r="Q7048" i="1" s="1"/>
  <c r="P7049" i="1" a="1"/>
  <c r="P7049" i="1"/>
  <c r="Q7049" i="1" s="1"/>
  <c r="P7050" i="1" a="1"/>
  <c r="P7050" i="1"/>
  <c r="Q7050" i="1" s="1"/>
  <c r="P7051" i="1" a="1"/>
  <c r="P7051" i="1"/>
  <c r="Q7051" i="1" s="1"/>
  <c r="P7052" i="1" a="1"/>
  <c r="P7052" i="1"/>
  <c r="Q7052" i="1" s="1"/>
  <c r="P7053" i="1" a="1"/>
  <c r="P7053" i="1"/>
  <c r="Q7053" i="1" s="1"/>
  <c r="P7054" i="1" a="1"/>
  <c r="P7054" i="1"/>
  <c r="Q7054" i="1" s="1"/>
  <c r="P7055" i="1" a="1"/>
  <c r="P7055" i="1"/>
  <c r="Q7055" i="1" s="1"/>
  <c r="P7056" i="1" a="1"/>
  <c r="P7056" i="1"/>
  <c r="Q7056" i="1" s="1"/>
  <c r="P7057" i="1" a="1"/>
  <c r="P7057" i="1"/>
  <c r="Q7057" i="1" s="1"/>
  <c r="P7058" i="1" a="1"/>
  <c r="P7058" i="1"/>
  <c r="Q7058" i="1" s="1"/>
  <c r="P7059" i="1" a="1"/>
  <c r="P7059" i="1"/>
  <c r="Q7059" i="1" s="1"/>
  <c r="P7060" i="1" a="1"/>
  <c r="P7060" i="1"/>
  <c r="Q7060" i="1" s="1"/>
  <c r="P7061" i="1" a="1"/>
  <c r="P7061" i="1"/>
  <c r="Q7061" i="1" s="1"/>
  <c r="P7062" i="1" a="1"/>
  <c r="P7062" i="1"/>
  <c r="Q7062" i="1" s="1"/>
  <c r="P7063" i="1" a="1"/>
  <c r="P7063" i="1"/>
  <c r="Q7063" i="1" s="1"/>
  <c r="P7064" i="1" a="1"/>
  <c r="P7064" i="1"/>
  <c r="Q7064" i="1" s="1"/>
  <c r="P7065" i="1" a="1"/>
  <c r="P7065" i="1"/>
  <c r="Q7065" i="1" s="1"/>
  <c r="P7066" i="1" a="1"/>
  <c r="P7066" i="1"/>
  <c r="Q7066" i="1" s="1"/>
  <c r="P7067" i="1" a="1"/>
  <c r="P7067" i="1"/>
  <c r="Q7067" i="1" s="1"/>
  <c r="P7068" i="1" a="1"/>
  <c r="P7068" i="1"/>
  <c r="Q7068" i="1" s="1"/>
  <c r="P7069" i="1" a="1"/>
  <c r="P7069" i="1"/>
  <c r="Q7069" i="1" s="1"/>
  <c r="P7070" i="1" a="1"/>
  <c r="P7070" i="1"/>
  <c r="Q7070" i="1" s="1"/>
  <c r="P7071" i="1" a="1"/>
  <c r="P7071" i="1"/>
  <c r="Q7071" i="1" s="1"/>
  <c r="P7072" i="1" a="1"/>
  <c r="P7072" i="1"/>
  <c r="Q7072" i="1" s="1"/>
  <c r="P7073" i="1" a="1"/>
  <c r="P7073" i="1"/>
  <c r="Q7073" i="1" s="1"/>
  <c r="P7074" i="1" a="1"/>
  <c r="P7074" i="1"/>
  <c r="Q7074" i="1" s="1"/>
  <c r="P7075" i="1" a="1"/>
  <c r="P7075" i="1"/>
  <c r="Q7075" i="1" s="1"/>
  <c r="P7076" i="1" a="1"/>
  <c r="P7076" i="1"/>
  <c r="Q7076" i="1" s="1"/>
  <c r="P7077" i="1" a="1"/>
  <c r="P7077" i="1"/>
  <c r="Q7077" i="1" s="1"/>
  <c r="P7078" i="1" a="1"/>
  <c r="P7078" i="1"/>
  <c r="Q7078" i="1" s="1"/>
  <c r="P7079" i="1" a="1"/>
  <c r="P7079" i="1"/>
  <c r="Q7079" i="1" s="1"/>
  <c r="P7080" i="1" a="1"/>
  <c r="P7080" i="1"/>
  <c r="Q7080" i="1" s="1"/>
  <c r="P7081" i="1" a="1"/>
  <c r="P7081" i="1"/>
  <c r="Q7081" i="1" s="1"/>
  <c r="P7082" i="1" a="1"/>
  <c r="P7082" i="1"/>
  <c r="Q7082" i="1" s="1"/>
  <c r="P7083" i="1" a="1"/>
  <c r="P7083" i="1"/>
  <c r="Q7083" i="1" s="1"/>
  <c r="P7084" i="1" a="1"/>
  <c r="P7084" i="1"/>
  <c r="Q7084" i="1" s="1"/>
  <c r="P7085" i="1" a="1"/>
  <c r="P7085" i="1"/>
  <c r="Q7085" i="1" s="1"/>
  <c r="P7086" i="1" a="1"/>
  <c r="P7086" i="1"/>
  <c r="Q7086" i="1" s="1"/>
  <c r="P7087" i="1" a="1"/>
  <c r="P7087" i="1"/>
  <c r="Q7087" i="1" s="1"/>
  <c r="P7088" i="1" a="1"/>
  <c r="P7088" i="1"/>
  <c r="Q7088" i="1" s="1"/>
  <c r="P7089" i="1" a="1"/>
  <c r="P7089" i="1"/>
  <c r="Q7089" i="1" s="1"/>
  <c r="P7090" i="1" a="1"/>
  <c r="P7090" i="1"/>
  <c r="Q7090" i="1" s="1"/>
  <c r="P7091" i="1" a="1"/>
  <c r="P7091" i="1"/>
  <c r="Q7091" i="1" s="1"/>
  <c r="P7092" i="1" a="1"/>
  <c r="P7092" i="1"/>
  <c r="Q7092" i="1" s="1"/>
  <c r="P7093" i="1" a="1"/>
  <c r="P7093" i="1"/>
  <c r="Q7093" i="1" s="1"/>
  <c r="P7094" i="1" a="1"/>
  <c r="P7094" i="1"/>
  <c r="Q7094" i="1" s="1"/>
  <c r="P7095" i="1" a="1"/>
  <c r="P7095" i="1"/>
  <c r="Q7095" i="1" s="1"/>
  <c r="P7096" i="1" a="1"/>
  <c r="P7096" i="1"/>
  <c r="Q7096" i="1" s="1"/>
  <c r="P7097" i="1" a="1"/>
  <c r="P7097" i="1"/>
  <c r="Q7097" i="1" s="1"/>
  <c r="P7098" i="1" a="1"/>
  <c r="P7098" i="1"/>
  <c r="Q7098" i="1" s="1"/>
  <c r="P7099" i="1" a="1"/>
  <c r="P7099" i="1"/>
  <c r="Q7099" i="1" s="1"/>
  <c r="P7100" i="1" a="1"/>
  <c r="P7100" i="1"/>
  <c r="Q7100" i="1" s="1"/>
  <c r="P7101" i="1" a="1"/>
  <c r="P7101" i="1"/>
  <c r="Q7101" i="1" s="1"/>
  <c r="P7102" i="1" a="1"/>
  <c r="P7102" i="1"/>
  <c r="Q7102" i="1" s="1"/>
  <c r="P7103" i="1" a="1"/>
  <c r="P7103" i="1"/>
  <c r="Q7103" i="1" s="1"/>
  <c r="P7104" i="1" a="1"/>
  <c r="P7104" i="1"/>
  <c r="Q7104" i="1" s="1"/>
  <c r="P7105" i="1" a="1"/>
  <c r="P7105" i="1"/>
  <c r="Q7105" i="1" s="1"/>
  <c r="P7106" i="1" a="1"/>
  <c r="P7106" i="1"/>
  <c r="Q7106" i="1" s="1"/>
  <c r="P7107" i="1" a="1"/>
  <c r="P7107" i="1"/>
  <c r="Q7107" i="1" s="1"/>
  <c r="P7108" i="1" a="1"/>
  <c r="P7108" i="1"/>
  <c r="Q7108" i="1" s="1"/>
  <c r="P7109" i="1" a="1"/>
  <c r="P7109" i="1"/>
  <c r="Q7109" i="1" s="1"/>
  <c r="P7110" i="1" a="1"/>
  <c r="P7110" i="1"/>
  <c r="Q7110" i="1" s="1"/>
  <c r="P7111" i="1" a="1"/>
  <c r="P7111" i="1"/>
  <c r="Q7111" i="1" s="1"/>
  <c r="P7112" i="1" a="1"/>
  <c r="P7112" i="1"/>
  <c r="Q7112" i="1" s="1"/>
  <c r="P7113" i="1" a="1"/>
  <c r="P7113" i="1"/>
  <c r="Q7113" i="1" s="1"/>
  <c r="P7114" i="1" a="1"/>
  <c r="P7114" i="1"/>
  <c r="Q7114" i="1" s="1"/>
  <c r="P7115" i="1" a="1"/>
  <c r="P7115" i="1"/>
  <c r="Q7115" i="1" s="1"/>
  <c r="P7116" i="1" a="1"/>
  <c r="P7116" i="1"/>
  <c r="Q7116" i="1" s="1"/>
  <c r="P7117" i="1" a="1"/>
  <c r="P7117" i="1"/>
  <c r="Q7117" i="1" s="1"/>
  <c r="P7118" i="1" a="1"/>
  <c r="P7118" i="1"/>
  <c r="Q7118" i="1" s="1"/>
  <c r="P7119" i="1" a="1"/>
  <c r="P7119" i="1"/>
  <c r="Q7119" i="1" s="1"/>
  <c r="P7120" i="1" a="1"/>
  <c r="P7120" i="1"/>
  <c r="Q7120" i="1" s="1"/>
  <c r="P7121" i="1" a="1"/>
  <c r="P7121" i="1"/>
  <c r="Q7121" i="1" s="1"/>
  <c r="P7122" i="1" a="1"/>
  <c r="P7122" i="1"/>
  <c r="Q7122" i="1" s="1"/>
  <c r="P7123" i="1" a="1"/>
  <c r="P7123" i="1"/>
  <c r="Q7123" i="1" s="1"/>
  <c r="P7124" i="1" a="1"/>
  <c r="P7124" i="1"/>
  <c r="Q7124" i="1" s="1"/>
  <c r="P7125" i="1" a="1"/>
  <c r="P7125" i="1"/>
  <c r="Q7125" i="1" s="1"/>
  <c r="P7126" i="1" a="1"/>
  <c r="P7126" i="1"/>
  <c r="Q7126" i="1" s="1"/>
  <c r="P7127" i="1" a="1"/>
  <c r="P7127" i="1"/>
  <c r="Q7127" i="1" s="1"/>
  <c r="P7128" i="1" a="1"/>
  <c r="P7128" i="1"/>
  <c r="Q7128" i="1" s="1"/>
  <c r="P7129" i="1" a="1"/>
  <c r="P7129" i="1"/>
  <c r="Q7129" i="1" s="1"/>
  <c r="P7130" i="1" a="1"/>
  <c r="P7130" i="1"/>
  <c r="Q7130" i="1" s="1"/>
  <c r="P7131" i="1" a="1"/>
  <c r="P7131" i="1"/>
  <c r="Q7131" i="1" s="1"/>
  <c r="P7132" i="1" a="1"/>
  <c r="P7132" i="1"/>
  <c r="Q7132" i="1" s="1"/>
  <c r="P7133" i="1" a="1"/>
  <c r="P7133" i="1"/>
  <c r="Q7133" i="1" s="1"/>
  <c r="P7134" i="1" a="1"/>
  <c r="P7134" i="1"/>
  <c r="Q7134" i="1" s="1"/>
  <c r="P7135" i="1" a="1"/>
  <c r="P7135" i="1"/>
  <c r="Q7135" i="1" s="1"/>
  <c r="P7136" i="1" a="1"/>
  <c r="P7136" i="1"/>
  <c r="Q7136" i="1" s="1"/>
  <c r="P7137" i="1" a="1"/>
  <c r="P7137" i="1"/>
  <c r="Q7137" i="1" s="1"/>
  <c r="P7138" i="1" a="1"/>
  <c r="P7138" i="1"/>
  <c r="Q7138" i="1" s="1"/>
  <c r="P7139" i="1" a="1"/>
  <c r="P7139" i="1"/>
  <c r="Q7139" i="1" s="1"/>
  <c r="P7140" i="1" a="1"/>
  <c r="P7140" i="1"/>
  <c r="Q7140" i="1" s="1"/>
  <c r="P7141" i="1" a="1"/>
  <c r="P7141" i="1"/>
  <c r="Q7141" i="1" s="1"/>
  <c r="P7142" i="1" a="1"/>
  <c r="P7142" i="1"/>
  <c r="Q7142" i="1" s="1"/>
  <c r="P7143" i="1" a="1"/>
  <c r="P7143" i="1"/>
  <c r="Q7143" i="1" s="1"/>
  <c r="P7144" i="1" a="1"/>
  <c r="P7144" i="1"/>
  <c r="Q7144" i="1" s="1"/>
  <c r="P7145" i="1" a="1"/>
  <c r="P7145" i="1"/>
  <c r="Q7145" i="1" s="1"/>
  <c r="P7146" i="1" a="1"/>
  <c r="P7146" i="1"/>
  <c r="Q7146" i="1" s="1"/>
  <c r="P7147" i="1" a="1"/>
  <c r="P7147" i="1"/>
  <c r="Q7147" i="1" s="1"/>
  <c r="P7148" i="1" a="1"/>
  <c r="P7148" i="1"/>
  <c r="Q7148" i="1" s="1"/>
  <c r="P7149" i="1" a="1"/>
  <c r="P7149" i="1"/>
  <c r="Q7149" i="1" s="1"/>
  <c r="P7150" i="1" a="1"/>
  <c r="P7150" i="1"/>
  <c r="Q7150" i="1" s="1"/>
  <c r="P7151" i="1" a="1"/>
  <c r="P7151" i="1"/>
  <c r="Q7151" i="1" s="1"/>
  <c r="P7152" i="1" a="1"/>
  <c r="P7152" i="1"/>
  <c r="Q7152" i="1" s="1"/>
  <c r="P7153" i="1" a="1"/>
  <c r="P7153" i="1"/>
  <c r="Q7153" i="1" s="1"/>
  <c r="P7154" i="1" a="1"/>
  <c r="P7154" i="1"/>
  <c r="Q7154" i="1" s="1"/>
  <c r="P7155" i="1" a="1"/>
  <c r="P7155" i="1"/>
  <c r="Q7155" i="1" s="1"/>
  <c r="P7156" i="1" a="1"/>
  <c r="P7156" i="1"/>
  <c r="Q7156" i="1" s="1"/>
  <c r="P7157" i="1" a="1"/>
  <c r="P7157" i="1"/>
  <c r="Q7157" i="1" s="1"/>
  <c r="P7158" i="1" a="1"/>
  <c r="P7158" i="1"/>
  <c r="Q7158" i="1" s="1"/>
  <c r="P7159" i="1" a="1"/>
  <c r="P7159" i="1"/>
  <c r="Q7159" i="1" s="1"/>
  <c r="P7160" i="1" a="1"/>
  <c r="P7160" i="1"/>
  <c r="Q7160" i="1" s="1"/>
  <c r="P7161" i="1" a="1"/>
  <c r="P7161" i="1"/>
  <c r="Q7161" i="1" s="1"/>
  <c r="P7162" i="1" a="1"/>
  <c r="P7162" i="1"/>
  <c r="Q7162" i="1" s="1"/>
  <c r="P7163" i="1" a="1"/>
  <c r="P7163" i="1"/>
  <c r="Q7163" i="1" s="1"/>
  <c r="P7164" i="1" a="1"/>
  <c r="P7164" i="1"/>
  <c r="Q7164" i="1" s="1"/>
  <c r="P7165" i="1" a="1"/>
  <c r="P7165" i="1"/>
  <c r="Q7165" i="1" s="1"/>
  <c r="P7166" i="1" a="1"/>
  <c r="P7166" i="1"/>
  <c r="Q7166" i="1" s="1"/>
  <c r="P7167" i="1" a="1"/>
  <c r="P7167" i="1"/>
  <c r="Q7167" i="1" s="1"/>
  <c r="P7168" i="1" a="1"/>
  <c r="P7168" i="1"/>
  <c r="Q7168" i="1" s="1"/>
  <c r="P7169" i="1" a="1"/>
  <c r="P7169" i="1"/>
  <c r="Q7169" i="1" s="1"/>
  <c r="P7170" i="1" a="1"/>
  <c r="P7170" i="1"/>
  <c r="Q7170" i="1" s="1"/>
  <c r="P7171" i="1" a="1"/>
  <c r="P7171" i="1"/>
  <c r="Q7171" i="1" s="1"/>
  <c r="P7172" i="1" a="1"/>
  <c r="P7172" i="1"/>
  <c r="Q7172" i="1" s="1"/>
  <c r="P7173" i="1" a="1"/>
  <c r="P7173" i="1"/>
  <c r="Q7173" i="1" s="1"/>
  <c r="P7174" i="1" a="1"/>
  <c r="P7174" i="1"/>
  <c r="Q7174" i="1" s="1"/>
  <c r="P7175" i="1" a="1"/>
  <c r="P7175" i="1"/>
  <c r="Q7175" i="1" s="1"/>
  <c r="P7176" i="1" a="1"/>
  <c r="P7176" i="1"/>
  <c r="Q7176" i="1" s="1"/>
  <c r="P7177" i="1" a="1"/>
  <c r="P7177" i="1"/>
  <c r="Q7177" i="1" s="1"/>
  <c r="P7178" i="1" a="1"/>
  <c r="P7178" i="1"/>
  <c r="Q7178" i="1" s="1"/>
  <c r="P7179" i="1" a="1"/>
  <c r="P7179" i="1"/>
  <c r="Q7179" i="1" s="1"/>
  <c r="P7180" i="1" a="1"/>
  <c r="P7180" i="1"/>
  <c r="Q7180" i="1" s="1"/>
  <c r="P7181" i="1" a="1"/>
  <c r="P7181" i="1"/>
  <c r="Q7181" i="1" s="1"/>
  <c r="P7182" i="1" a="1"/>
  <c r="P7182" i="1"/>
  <c r="Q7182" i="1" s="1"/>
  <c r="P7183" i="1" a="1"/>
  <c r="P7183" i="1"/>
  <c r="Q7183" i="1" s="1"/>
  <c r="P7184" i="1" a="1"/>
  <c r="P7184" i="1"/>
  <c r="Q7184" i="1" s="1"/>
  <c r="P7185" i="1" a="1"/>
  <c r="P7185" i="1"/>
  <c r="Q7185" i="1" s="1"/>
  <c r="P7186" i="1" a="1"/>
  <c r="P7186" i="1"/>
  <c r="Q7186" i="1" s="1"/>
  <c r="P7187" i="1" a="1"/>
  <c r="P7187" i="1"/>
  <c r="Q7187" i="1" s="1"/>
  <c r="P7188" i="1" a="1"/>
  <c r="P7188" i="1"/>
  <c r="Q7188" i="1" s="1"/>
  <c r="P7189" i="1" a="1"/>
  <c r="P7189" i="1"/>
  <c r="Q7189" i="1" s="1"/>
  <c r="P7190" i="1" a="1"/>
  <c r="P7190" i="1"/>
  <c r="Q7190" i="1" s="1"/>
  <c r="P7191" i="1" a="1"/>
  <c r="P7191" i="1"/>
  <c r="Q7191" i="1" s="1"/>
  <c r="P7192" i="1" a="1"/>
  <c r="P7192" i="1"/>
  <c r="Q7192" i="1" s="1"/>
  <c r="P7193" i="1" a="1"/>
  <c r="P7193" i="1"/>
  <c r="Q7193" i="1" s="1"/>
  <c r="P7194" i="1" a="1"/>
  <c r="P7194" i="1"/>
  <c r="Q7194" i="1" s="1"/>
  <c r="P7195" i="1" a="1"/>
  <c r="P7195" i="1"/>
  <c r="Q7195" i="1" s="1"/>
  <c r="P7196" i="1" a="1"/>
  <c r="P7196" i="1"/>
  <c r="Q7196" i="1" s="1"/>
  <c r="P7197" i="1" a="1"/>
  <c r="P7197" i="1"/>
  <c r="Q7197" i="1" s="1"/>
  <c r="P7198" i="1" a="1"/>
  <c r="P7198" i="1"/>
  <c r="Q7198" i="1" s="1"/>
  <c r="P7199" i="1" a="1"/>
  <c r="P7199" i="1"/>
  <c r="Q7199" i="1" s="1"/>
  <c r="P7200" i="1" a="1"/>
  <c r="P7200" i="1"/>
  <c r="Q7200" i="1" s="1"/>
  <c r="P7201" i="1" a="1"/>
  <c r="P7201" i="1"/>
  <c r="Q7201" i="1" s="1"/>
  <c r="P7202" i="1" a="1"/>
  <c r="P7202" i="1"/>
  <c r="Q7202" i="1" s="1"/>
  <c r="P7203" i="1" a="1"/>
  <c r="P7203" i="1"/>
  <c r="Q7203" i="1" s="1"/>
  <c r="P7204" i="1" a="1"/>
  <c r="P7204" i="1"/>
  <c r="Q7204" i="1" s="1"/>
  <c r="P7205" i="1" a="1"/>
  <c r="P7205" i="1"/>
  <c r="Q7205" i="1" s="1"/>
  <c r="P7206" i="1" a="1"/>
  <c r="P7206" i="1"/>
  <c r="Q7206" i="1" s="1"/>
  <c r="P7207" i="1" a="1"/>
  <c r="P7207" i="1"/>
  <c r="Q7207" i="1" s="1"/>
  <c r="P7208" i="1" a="1"/>
  <c r="P7208" i="1"/>
  <c r="Q7208" i="1" s="1"/>
  <c r="P7209" i="1" a="1"/>
  <c r="P7209" i="1"/>
  <c r="Q7209" i="1" s="1"/>
  <c r="P7210" i="1" a="1"/>
  <c r="P7210" i="1"/>
  <c r="Q7210" i="1" s="1"/>
  <c r="P7211" i="1" a="1"/>
  <c r="P7211" i="1"/>
  <c r="Q7211" i="1" s="1"/>
  <c r="P7212" i="1" a="1"/>
  <c r="P7212" i="1"/>
  <c r="Q7212" i="1" s="1"/>
  <c r="P7213" i="1" a="1"/>
  <c r="P7213" i="1"/>
  <c r="Q7213" i="1" s="1"/>
  <c r="P7214" i="1" a="1"/>
  <c r="P7214" i="1"/>
  <c r="Q7214" i="1" s="1"/>
  <c r="P7215" i="1" a="1"/>
  <c r="P7215" i="1"/>
  <c r="Q7215" i="1" s="1"/>
  <c r="P7216" i="1" a="1"/>
  <c r="P7216" i="1"/>
  <c r="Q7216" i="1" s="1"/>
  <c r="P7217" i="1" a="1"/>
  <c r="P7217" i="1"/>
  <c r="Q7217" i="1" s="1"/>
  <c r="P7218" i="1" a="1"/>
  <c r="P7218" i="1"/>
  <c r="Q7218" i="1" s="1"/>
  <c r="P7219" i="1" a="1"/>
  <c r="P7219" i="1"/>
  <c r="Q7219" i="1" s="1"/>
  <c r="P7220" i="1" a="1"/>
  <c r="P7220" i="1"/>
  <c r="Q7220" i="1" s="1"/>
  <c r="P7221" i="1" a="1"/>
  <c r="P7221" i="1"/>
  <c r="Q7221" i="1" s="1"/>
  <c r="P7222" i="1" a="1"/>
  <c r="P7222" i="1"/>
  <c r="Q7222" i="1" s="1"/>
  <c r="P7223" i="1" a="1"/>
  <c r="P7223" i="1"/>
  <c r="Q7223" i="1" s="1"/>
  <c r="P7224" i="1" a="1"/>
  <c r="P7224" i="1"/>
  <c r="Q7224" i="1" s="1"/>
  <c r="P7225" i="1" a="1"/>
  <c r="P7225" i="1"/>
  <c r="Q7225" i="1" s="1"/>
  <c r="P7226" i="1" a="1"/>
  <c r="P7226" i="1"/>
  <c r="Q7226" i="1" s="1"/>
  <c r="P7227" i="1" a="1"/>
  <c r="P7227" i="1"/>
  <c r="Q7227" i="1" s="1"/>
  <c r="P7228" i="1" a="1"/>
  <c r="P7228" i="1"/>
  <c r="Q7228" i="1" s="1"/>
  <c r="P7229" i="1" a="1"/>
  <c r="P7229" i="1"/>
  <c r="Q7229" i="1" s="1"/>
  <c r="P7230" i="1" a="1"/>
  <c r="P7230" i="1"/>
  <c r="Q7230" i="1" s="1"/>
  <c r="P7231" i="1" a="1"/>
  <c r="P7231" i="1"/>
  <c r="Q7231" i="1" s="1"/>
  <c r="P7232" i="1" a="1"/>
  <c r="P7232" i="1"/>
  <c r="Q7232" i="1" s="1"/>
  <c r="P7233" i="1" a="1"/>
  <c r="P7233" i="1"/>
  <c r="Q7233" i="1" s="1"/>
  <c r="P7234" i="1" a="1"/>
  <c r="P7234" i="1"/>
  <c r="Q7234" i="1" s="1"/>
  <c r="P7235" i="1" a="1"/>
  <c r="P7235" i="1"/>
  <c r="Q7235" i="1" s="1"/>
  <c r="P7236" i="1" a="1"/>
  <c r="P7236" i="1"/>
  <c r="Q7236" i="1" s="1"/>
  <c r="P7237" i="1" a="1"/>
  <c r="P7237" i="1"/>
  <c r="Q7237" i="1" s="1"/>
  <c r="P7238" i="1" a="1"/>
  <c r="P7238" i="1"/>
  <c r="Q7238" i="1" s="1"/>
  <c r="P7239" i="1" a="1"/>
  <c r="P7239" i="1"/>
  <c r="Q7239" i="1" s="1"/>
  <c r="P7240" i="1" a="1"/>
  <c r="P7240" i="1"/>
  <c r="Q7240" i="1" s="1"/>
  <c r="P7241" i="1" a="1"/>
  <c r="P7241" i="1"/>
  <c r="Q7241" i="1" s="1"/>
  <c r="P7242" i="1" a="1"/>
  <c r="P7242" i="1"/>
  <c r="Q7242" i="1" s="1"/>
  <c r="P7243" i="1" a="1"/>
  <c r="P7243" i="1"/>
  <c r="Q7243" i="1" s="1"/>
  <c r="P7244" i="1" a="1"/>
  <c r="P7244" i="1"/>
  <c r="Q7244" i="1" s="1"/>
  <c r="P7245" i="1" a="1"/>
  <c r="P7245" i="1"/>
  <c r="Q7245" i="1" s="1"/>
  <c r="P7246" i="1" a="1"/>
  <c r="P7246" i="1"/>
  <c r="Q7246" i="1" s="1"/>
  <c r="P7247" i="1" a="1"/>
  <c r="P7247" i="1"/>
  <c r="Q7247" i="1" s="1"/>
  <c r="P7248" i="1" a="1"/>
  <c r="P7248" i="1"/>
  <c r="Q7248" i="1" s="1"/>
  <c r="P7249" i="1" a="1"/>
  <c r="P7249" i="1"/>
  <c r="Q7249" i="1" s="1"/>
  <c r="P7250" i="1" a="1"/>
  <c r="P7250" i="1"/>
  <c r="Q7250" i="1" s="1"/>
  <c r="P7251" i="1" a="1"/>
  <c r="P7251" i="1"/>
  <c r="Q7251" i="1" s="1"/>
  <c r="P7252" i="1" a="1"/>
  <c r="P7252" i="1"/>
  <c r="Q7252" i="1" s="1"/>
  <c r="P7253" i="1" a="1"/>
  <c r="P7253" i="1"/>
  <c r="Q7253" i="1" s="1"/>
  <c r="P7254" i="1" a="1"/>
  <c r="P7254" i="1"/>
  <c r="Q7254" i="1" s="1"/>
  <c r="P7255" i="1" a="1"/>
  <c r="P7255" i="1"/>
  <c r="Q7255" i="1" s="1"/>
  <c r="P7256" i="1" a="1"/>
  <c r="P7256" i="1"/>
  <c r="Q7256" i="1" s="1"/>
  <c r="P7257" i="1" a="1"/>
  <c r="P7257" i="1"/>
  <c r="Q7257" i="1" s="1"/>
  <c r="P7258" i="1" a="1"/>
  <c r="P7258" i="1"/>
  <c r="Q7258" i="1" s="1"/>
  <c r="P7259" i="1" a="1"/>
  <c r="P7259" i="1"/>
  <c r="Q7259" i="1" s="1"/>
  <c r="P7260" i="1" a="1"/>
  <c r="P7260" i="1"/>
  <c r="Q7260" i="1" s="1"/>
  <c r="P7261" i="1" a="1"/>
  <c r="P7261" i="1"/>
  <c r="Q7261" i="1" s="1"/>
  <c r="P7262" i="1" a="1"/>
  <c r="P7262" i="1"/>
  <c r="Q7262" i="1" s="1"/>
  <c r="P7263" i="1" a="1"/>
  <c r="P7263" i="1"/>
  <c r="Q7263" i="1" s="1"/>
  <c r="P7264" i="1" a="1"/>
  <c r="P7264" i="1"/>
  <c r="Q7264" i="1" s="1"/>
  <c r="P7265" i="1" a="1"/>
  <c r="P7265" i="1"/>
  <c r="Q7265" i="1" s="1"/>
  <c r="P7266" i="1" a="1"/>
  <c r="P7266" i="1"/>
  <c r="Q7266" i="1" s="1"/>
  <c r="P7267" i="1" a="1"/>
  <c r="P7267" i="1"/>
  <c r="Q7267" i="1" s="1"/>
  <c r="P7268" i="1" a="1"/>
  <c r="P7268" i="1"/>
  <c r="Q7268" i="1" s="1"/>
  <c r="P7269" i="1" a="1"/>
  <c r="P7269" i="1"/>
  <c r="Q7269" i="1" s="1"/>
  <c r="P7270" i="1" a="1"/>
  <c r="P7270" i="1"/>
  <c r="Q7270" i="1" s="1"/>
  <c r="P7271" i="1" a="1"/>
  <c r="P7271" i="1"/>
  <c r="Q7271" i="1" s="1"/>
  <c r="P7272" i="1" a="1"/>
  <c r="P7272" i="1"/>
  <c r="Q7272" i="1" s="1"/>
  <c r="P7273" i="1" a="1"/>
  <c r="P7273" i="1"/>
  <c r="Q7273" i="1" s="1"/>
  <c r="P7274" i="1" a="1"/>
  <c r="P7274" i="1"/>
  <c r="Q7274" i="1" s="1"/>
  <c r="P7275" i="1" a="1"/>
  <c r="P7275" i="1"/>
  <c r="Q7275" i="1" s="1"/>
  <c r="P7276" i="1" a="1"/>
  <c r="P7276" i="1"/>
  <c r="Q7276" i="1" s="1"/>
  <c r="P7277" i="1" a="1"/>
  <c r="P7277" i="1"/>
  <c r="Q7277" i="1" s="1"/>
  <c r="P7278" i="1" a="1"/>
  <c r="P7278" i="1"/>
  <c r="Q7278" i="1" s="1"/>
  <c r="P7279" i="1" a="1"/>
  <c r="P7279" i="1"/>
  <c r="Q7279" i="1" s="1"/>
  <c r="P7280" i="1" a="1"/>
  <c r="P7280" i="1"/>
  <c r="Q7280" i="1" s="1"/>
  <c r="P7281" i="1" a="1"/>
  <c r="P7281" i="1"/>
  <c r="Q7281" i="1" s="1"/>
  <c r="P7282" i="1" a="1"/>
  <c r="P7282" i="1"/>
  <c r="Q7282" i="1" s="1"/>
  <c r="P7283" i="1" a="1"/>
  <c r="P7283" i="1"/>
  <c r="Q7283" i="1" s="1"/>
  <c r="P7284" i="1" a="1"/>
  <c r="P7284" i="1"/>
  <c r="Q7284" i="1" s="1"/>
  <c r="P7285" i="1" a="1"/>
  <c r="P7285" i="1"/>
  <c r="Q7285" i="1" s="1"/>
  <c r="P7286" i="1" a="1"/>
  <c r="P7286" i="1"/>
  <c r="Q7286" i="1" s="1"/>
  <c r="P7287" i="1" a="1"/>
  <c r="P7287" i="1"/>
  <c r="Q7287" i="1" s="1"/>
  <c r="P7288" i="1" a="1"/>
  <c r="P7288" i="1"/>
  <c r="Q7288" i="1" s="1"/>
  <c r="P7289" i="1" a="1"/>
  <c r="P7289" i="1"/>
  <c r="Q7289" i="1" s="1"/>
  <c r="P7290" i="1" a="1"/>
  <c r="P7290" i="1"/>
  <c r="Q7290" i="1" s="1"/>
  <c r="P7291" i="1" a="1"/>
  <c r="P7291" i="1"/>
  <c r="Q7291" i="1" s="1"/>
  <c r="P7292" i="1" a="1"/>
  <c r="P7292" i="1"/>
  <c r="Q7292" i="1" s="1"/>
  <c r="P7293" i="1" a="1"/>
  <c r="P7293" i="1"/>
  <c r="Q7293" i="1" s="1"/>
  <c r="P7294" i="1" a="1"/>
  <c r="P7294" i="1"/>
  <c r="Q7294" i="1" s="1"/>
  <c r="P7295" i="1" a="1"/>
  <c r="P7295" i="1"/>
  <c r="Q7295" i="1" s="1"/>
  <c r="P7296" i="1" a="1"/>
  <c r="P7296" i="1"/>
  <c r="Q7296" i="1" s="1"/>
  <c r="P7297" i="1" a="1"/>
  <c r="P7297" i="1"/>
  <c r="Q7297" i="1" s="1"/>
  <c r="P7298" i="1" a="1"/>
  <c r="P7298" i="1"/>
  <c r="Q7298" i="1" s="1"/>
  <c r="P7299" i="1" a="1"/>
  <c r="P7299" i="1"/>
  <c r="Q7299" i="1" s="1"/>
  <c r="P7300" i="1" a="1"/>
  <c r="P7300" i="1"/>
  <c r="Q7300" i="1" s="1"/>
  <c r="P7301" i="1" a="1"/>
  <c r="P7301" i="1"/>
  <c r="Q7301" i="1" s="1"/>
  <c r="P7302" i="1" a="1"/>
  <c r="P7302" i="1"/>
  <c r="Q7302" i="1" s="1"/>
  <c r="P7303" i="1" a="1"/>
  <c r="P7303" i="1"/>
  <c r="Q7303" i="1" s="1"/>
  <c r="P7304" i="1" a="1"/>
  <c r="P7304" i="1"/>
  <c r="Q7304" i="1" s="1"/>
  <c r="P7305" i="1" a="1"/>
  <c r="P7305" i="1"/>
  <c r="Q7305" i="1" s="1"/>
  <c r="P7306" i="1" a="1"/>
  <c r="P7306" i="1"/>
  <c r="Q7306" i="1" s="1"/>
  <c r="P7307" i="1" a="1"/>
  <c r="P7307" i="1"/>
  <c r="Q7307" i="1" s="1"/>
  <c r="P7308" i="1" a="1"/>
  <c r="P7308" i="1"/>
  <c r="Q7308" i="1" s="1"/>
  <c r="P7309" i="1" a="1"/>
  <c r="P7309" i="1"/>
  <c r="Q7309" i="1" s="1"/>
  <c r="P7310" i="1" a="1"/>
  <c r="P7310" i="1"/>
  <c r="Q7310" i="1" s="1"/>
  <c r="P7311" i="1" a="1"/>
  <c r="P7311" i="1"/>
  <c r="Q7311" i="1" s="1"/>
  <c r="P7312" i="1" a="1"/>
  <c r="P7312" i="1"/>
  <c r="Q7312" i="1" s="1"/>
  <c r="P7313" i="1" a="1"/>
  <c r="P7313" i="1"/>
  <c r="Q7313" i="1" s="1"/>
  <c r="P7314" i="1" a="1"/>
  <c r="P7314" i="1"/>
  <c r="Q7314" i="1" s="1"/>
  <c r="P7315" i="1" a="1"/>
  <c r="P7315" i="1"/>
  <c r="Q7315" i="1" s="1"/>
  <c r="P7316" i="1" a="1"/>
  <c r="P7316" i="1"/>
  <c r="Q7316" i="1" s="1"/>
  <c r="P7317" i="1" a="1"/>
  <c r="P7317" i="1"/>
  <c r="Q7317" i="1" s="1"/>
  <c r="P7318" i="1" a="1"/>
  <c r="P7318" i="1"/>
  <c r="Q7318" i="1" s="1"/>
  <c r="P7319" i="1" a="1"/>
  <c r="P7319" i="1"/>
  <c r="Q7319" i="1" s="1"/>
  <c r="P7320" i="1" a="1"/>
  <c r="P7320" i="1"/>
  <c r="Q7320" i="1" s="1"/>
  <c r="P7321" i="1" a="1"/>
  <c r="P7321" i="1"/>
  <c r="Q7321" i="1" s="1"/>
  <c r="P7322" i="1" a="1"/>
  <c r="P7322" i="1"/>
  <c r="Q7322" i="1" s="1"/>
  <c r="P7323" i="1" a="1"/>
  <c r="P7323" i="1"/>
  <c r="Q7323" i="1" s="1"/>
  <c r="P7324" i="1" a="1"/>
  <c r="P7324" i="1"/>
  <c r="Q7324" i="1" s="1"/>
  <c r="P7325" i="1" a="1"/>
  <c r="P7325" i="1"/>
  <c r="Q7325" i="1" s="1"/>
  <c r="P7326" i="1" a="1"/>
  <c r="P7326" i="1"/>
  <c r="Q7326" i="1" s="1"/>
  <c r="P7327" i="1" a="1"/>
  <c r="P7327" i="1"/>
  <c r="Q7327" i="1" s="1"/>
  <c r="P7328" i="1" a="1"/>
  <c r="P7328" i="1"/>
  <c r="Q7328" i="1" s="1"/>
  <c r="P7329" i="1" a="1"/>
  <c r="P7329" i="1"/>
  <c r="Q7329" i="1" s="1"/>
  <c r="P7330" i="1" a="1"/>
  <c r="P7330" i="1"/>
  <c r="Q7330" i="1" s="1"/>
  <c r="P7331" i="1" a="1"/>
  <c r="P7331" i="1"/>
  <c r="Q7331" i="1" s="1"/>
  <c r="P7332" i="1" a="1"/>
  <c r="P7332" i="1"/>
  <c r="Q7332" i="1" s="1"/>
  <c r="P7333" i="1" a="1"/>
  <c r="P7333" i="1"/>
  <c r="Q7333" i="1" s="1"/>
  <c r="P7334" i="1" a="1"/>
  <c r="P7334" i="1"/>
  <c r="Q7334" i="1" s="1"/>
  <c r="P7335" i="1" a="1"/>
  <c r="P7335" i="1"/>
  <c r="Q7335" i="1" s="1"/>
  <c r="P7336" i="1" a="1"/>
  <c r="P7336" i="1"/>
  <c r="Q7336" i="1" s="1"/>
  <c r="P7337" i="1" a="1"/>
  <c r="P7337" i="1"/>
  <c r="Q7337" i="1" s="1"/>
  <c r="P7338" i="1" a="1"/>
  <c r="P7338" i="1"/>
  <c r="Q7338" i="1" s="1"/>
  <c r="P7339" i="1" a="1"/>
  <c r="P7339" i="1"/>
  <c r="Q7339" i="1" s="1"/>
  <c r="P7340" i="1" a="1"/>
  <c r="P7340" i="1"/>
  <c r="Q7340" i="1" s="1"/>
  <c r="P7341" i="1" a="1"/>
  <c r="P7341" i="1"/>
  <c r="Q7341" i="1" s="1"/>
  <c r="P7342" i="1" a="1"/>
  <c r="P7342" i="1"/>
  <c r="Q7342" i="1" s="1"/>
  <c r="P7343" i="1" a="1"/>
  <c r="P7343" i="1"/>
  <c r="Q7343" i="1" s="1"/>
  <c r="P7344" i="1" a="1"/>
  <c r="P7344" i="1"/>
  <c r="Q7344" i="1" s="1"/>
  <c r="P7345" i="1" a="1"/>
  <c r="P7345" i="1"/>
  <c r="Q7345" i="1" s="1"/>
  <c r="P7346" i="1" a="1"/>
  <c r="P7346" i="1"/>
  <c r="Q7346" i="1" s="1"/>
  <c r="P7347" i="1" a="1"/>
  <c r="P7347" i="1"/>
  <c r="Q7347" i="1" s="1"/>
  <c r="P7348" i="1" a="1"/>
  <c r="P7348" i="1"/>
  <c r="Q7348" i="1" s="1"/>
  <c r="P7349" i="1" a="1"/>
  <c r="P7349" i="1"/>
  <c r="Q7349" i="1" s="1"/>
  <c r="P7350" i="1" a="1"/>
  <c r="P7350" i="1"/>
  <c r="Q7350" i="1" s="1"/>
  <c r="P7351" i="1" a="1"/>
  <c r="P7351" i="1"/>
  <c r="Q7351" i="1" s="1"/>
  <c r="P7352" i="1" a="1"/>
  <c r="P7352" i="1"/>
  <c r="Q7352" i="1" s="1"/>
  <c r="P7353" i="1" a="1"/>
  <c r="P7353" i="1"/>
  <c r="Q7353" i="1" s="1"/>
  <c r="P7354" i="1" a="1"/>
  <c r="P7354" i="1"/>
  <c r="Q7354" i="1" s="1"/>
  <c r="P7355" i="1" a="1"/>
  <c r="P7355" i="1"/>
  <c r="Q7355" i="1" s="1"/>
  <c r="P7356" i="1" a="1"/>
  <c r="P7356" i="1"/>
  <c r="Q7356" i="1" s="1"/>
  <c r="P7357" i="1" a="1"/>
  <c r="P7357" i="1"/>
  <c r="Q7357" i="1" s="1"/>
  <c r="P7358" i="1" a="1"/>
  <c r="P7358" i="1"/>
  <c r="Q7358" i="1" s="1"/>
  <c r="P7359" i="1" a="1"/>
  <c r="P7359" i="1"/>
  <c r="Q7359" i="1" s="1"/>
  <c r="P7360" i="1" a="1"/>
  <c r="P7360" i="1"/>
  <c r="Q7360" i="1" s="1"/>
  <c r="P7361" i="1" a="1"/>
  <c r="P7361" i="1"/>
  <c r="Q7361" i="1" s="1"/>
  <c r="P7362" i="1" a="1"/>
  <c r="P7362" i="1"/>
  <c r="Q7362" i="1" s="1"/>
  <c r="P7363" i="1" a="1"/>
  <c r="P7363" i="1"/>
  <c r="Q7363" i="1" s="1"/>
  <c r="P7364" i="1" a="1"/>
  <c r="P7364" i="1"/>
  <c r="Q7364" i="1" s="1"/>
  <c r="P7365" i="1" a="1"/>
  <c r="P7365" i="1"/>
  <c r="Q7365" i="1" s="1"/>
  <c r="P7366" i="1" a="1"/>
  <c r="P7366" i="1"/>
  <c r="Q7366" i="1" s="1"/>
  <c r="P7367" i="1" a="1"/>
  <c r="P7367" i="1"/>
  <c r="Q7367" i="1" s="1"/>
  <c r="P7368" i="1" a="1"/>
  <c r="P7368" i="1"/>
  <c r="Q7368" i="1" s="1"/>
  <c r="P7369" i="1" a="1"/>
  <c r="P7369" i="1"/>
  <c r="Q7369" i="1" s="1"/>
  <c r="P7370" i="1" a="1"/>
  <c r="P7370" i="1"/>
  <c r="Q7370" i="1" s="1"/>
  <c r="P7371" i="1" a="1"/>
  <c r="P7371" i="1"/>
  <c r="Q7371" i="1" s="1"/>
  <c r="P7372" i="1" a="1"/>
  <c r="P7372" i="1"/>
  <c r="Q7372" i="1" s="1"/>
  <c r="P7373" i="1" a="1"/>
  <c r="P7373" i="1"/>
  <c r="Q7373" i="1" s="1"/>
  <c r="P7374" i="1" a="1"/>
  <c r="P7374" i="1"/>
  <c r="Q7374" i="1" s="1"/>
  <c r="P7375" i="1" a="1"/>
  <c r="P7375" i="1"/>
  <c r="Q7375" i="1" s="1"/>
  <c r="P7376" i="1" a="1"/>
  <c r="P7376" i="1"/>
  <c r="Q7376" i="1" s="1"/>
  <c r="P7377" i="1" a="1"/>
  <c r="P7377" i="1"/>
  <c r="Q7377" i="1" s="1"/>
  <c r="P7378" i="1" a="1"/>
  <c r="P7378" i="1"/>
  <c r="Q7378" i="1" s="1"/>
  <c r="P7379" i="1" a="1"/>
  <c r="P7379" i="1"/>
  <c r="Q7379" i="1" s="1"/>
  <c r="P7380" i="1" a="1"/>
  <c r="P7380" i="1"/>
  <c r="Q7380" i="1" s="1"/>
  <c r="P7381" i="1" a="1"/>
  <c r="P7381" i="1"/>
  <c r="Q7381" i="1" s="1"/>
  <c r="P7382" i="1" a="1"/>
  <c r="P7382" i="1"/>
  <c r="Q7382" i="1" s="1"/>
  <c r="P7383" i="1" a="1"/>
  <c r="P7383" i="1"/>
  <c r="Q7383" i="1" s="1"/>
  <c r="P7384" i="1" a="1"/>
  <c r="P7384" i="1"/>
  <c r="Q7384" i="1" s="1"/>
  <c r="P7385" i="1" a="1"/>
  <c r="P7385" i="1"/>
  <c r="Q7385" i="1" s="1"/>
  <c r="P7386" i="1" a="1"/>
  <c r="P7386" i="1"/>
  <c r="Q7386" i="1" s="1"/>
  <c r="P7387" i="1" a="1"/>
  <c r="P7387" i="1"/>
  <c r="Q7387" i="1" s="1"/>
  <c r="P7388" i="1" a="1"/>
  <c r="P7388" i="1"/>
  <c r="Q7388" i="1" s="1"/>
  <c r="P7389" i="1" a="1"/>
  <c r="P7389" i="1"/>
  <c r="Q7389" i="1" s="1"/>
  <c r="P7390" i="1" a="1"/>
  <c r="P7390" i="1"/>
  <c r="Q7390" i="1" s="1"/>
  <c r="P7391" i="1" a="1"/>
  <c r="P7391" i="1"/>
  <c r="Q7391" i="1" s="1"/>
  <c r="P7392" i="1" a="1"/>
  <c r="P7392" i="1"/>
  <c r="Q7392" i="1" s="1"/>
  <c r="P7393" i="1" a="1"/>
  <c r="P7393" i="1"/>
  <c r="Q7393" i="1" s="1"/>
  <c r="P7394" i="1" a="1"/>
  <c r="P7394" i="1"/>
  <c r="Q7394" i="1" s="1"/>
  <c r="P7395" i="1" a="1"/>
  <c r="P7395" i="1"/>
  <c r="Q7395" i="1" s="1"/>
  <c r="P7396" i="1" a="1"/>
  <c r="P7396" i="1"/>
  <c r="Q7396" i="1" s="1"/>
  <c r="P7397" i="1" a="1"/>
  <c r="P7397" i="1"/>
  <c r="Q7397" i="1" s="1"/>
  <c r="P7398" i="1" a="1"/>
  <c r="P7398" i="1"/>
  <c r="Q7398" i="1" s="1"/>
  <c r="P7399" i="1" a="1"/>
  <c r="P7399" i="1"/>
  <c r="Q7399" i="1" s="1"/>
  <c r="P7400" i="1" a="1"/>
  <c r="P7400" i="1"/>
  <c r="Q7400" i="1" s="1"/>
  <c r="P7401" i="1" a="1"/>
  <c r="P7401" i="1"/>
  <c r="Q7401" i="1" s="1"/>
  <c r="P7402" i="1" a="1"/>
  <c r="P7402" i="1"/>
  <c r="Q7402" i="1" s="1"/>
  <c r="P7403" i="1" a="1"/>
  <c r="P7403" i="1"/>
  <c r="Q7403" i="1" s="1"/>
  <c r="P7404" i="1" a="1"/>
  <c r="P7404" i="1"/>
  <c r="Q7404" i="1" s="1"/>
  <c r="P7405" i="1" a="1"/>
  <c r="P7405" i="1"/>
  <c r="Q7405" i="1" s="1"/>
  <c r="P7406" i="1" a="1"/>
  <c r="P7406" i="1"/>
  <c r="Q7406" i="1" s="1"/>
  <c r="P7407" i="1" a="1"/>
  <c r="P7407" i="1"/>
  <c r="Q7407" i="1" s="1"/>
  <c r="P7408" i="1" a="1"/>
  <c r="P7408" i="1"/>
  <c r="Q7408" i="1" s="1"/>
  <c r="P7409" i="1" a="1"/>
  <c r="P7409" i="1"/>
  <c r="Q7409" i="1" s="1"/>
  <c r="P7410" i="1" a="1"/>
  <c r="P7410" i="1"/>
  <c r="Q7410" i="1" s="1"/>
  <c r="P7411" i="1" a="1"/>
  <c r="P7411" i="1"/>
  <c r="Q7411" i="1" s="1"/>
  <c r="P7412" i="1" a="1"/>
  <c r="P7412" i="1"/>
  <c r="Q7412" i="1" s="1"/>
  <c r="P7413" i="1" a="1"/>
  <c r="P7413" i="1"/>
  <c r="Q7413" i="1" s="1"/>
  <c r="P7414" i="1" a="1"/>
  <c r="P7414" i="1"/>
  <c r="Q7414" i="1" s="1"/>
  <c r="P7415" i="1" a="1"/>
  <c r="P7415" i="1"/>
  <c r="Q7415" i="1" s="1"/>
  <c r="P7416" i="1" a="1"/>
  <c r="P7416" i="1"/>
  <c r="Q7416" i="1" s="1"/>
  <c r="P7417" i="1" a="1"/>
  <c r="P7417" i="1"/>
  <c r="Q7417" i="1" s="1"/>
  <c r="P7418" i="1" a="1"/>
  <c r="P7418" i="1"/>
  <c r="Q7418" i="1" s="1"/>
  <c r="P7419" i="1" a="1"/>
  <c r="P7419" i="1"/>
  <c r="Q7419" i="1" s="1"/>
  <c r="P7420" i="1" a="1"/>
  <c r="P7420" i="1"/>
  <c r="Q7420" i="1" s="1"/>
  <c r="P7421" i="1" a="1"/>
  <c r="P7421" i="1"/>
  <c r="Q7421" i="1" s="1"/>
  <c r="P7422" i="1" a="1"/>
  <c r="P7422" i="1"/>
  <c r="Q7422" i="1" s="1"/>
  <c r="P7423" i="1" a="1"/>
  <c r="P7423" i="1"/>
  <c r="Q7423" i="1" s="1"/>
  <c r="P7424" i="1" a="1"/>
  <c r="P7424" i="1"/>
  <c r="Q7424" i="1" s="1"/>
  <c r="P7425" i="1" a="1"/>
  <c r="P7425" i="1"/>
  <c r="Q7425" i="1" s="1"/>
  <c r="P7426" i="1" a="1"/>
  <c r="P7426" i="1"/>
  <c r="Q7426" i="1" s="1"/>
  <c r="P7427" i="1" a="1"/>
  <c r="P7427" i="1"/>
  <c r="Q7427" i="1" s="1"/>
  <c r="P7428" i="1" a="1"/>
  <c r="P7428" i="1"/>
  <c r="Q7428" i="1" s="1"/>
  <c r="P7429" i="1" a="1"/>
  <c r="P7429" i="1"/>
  <c r="Q7429" i="1" s="1"/>
  <c r="P7430" i="1" a="1"/>
  <c r="P7430" i="1"/>
  <c r="Q7430" i="1" s="1"/>
  <c r="P7431" i="1" a="1"/>
  <c r="P7431" i="1"/>
  <c r="Q7431" i="1" s="1"/>
  <c r="P7432" i="1" a="1"/>
  <c r="P7432" i="1"/>
  <c r="Q7432" i="1" s="1"/>
  <c r="P7433" i="1" a="1"/>
  <c r="P7433" i="1"/>
  <c r="Q7433" i="1" s="1"/>
  <c r="P7434" i="1" a="1"/>
  <c r="P7434" i="1"/>
  <c r="Q7434" i="1" s="1"/>
  <c r="P7435" i="1" a="1"/>
  <c r="P7435" i="1"/>
  <c r="Q7435" i="1" s="1"/>
  <c r="P7436" i="1" a="1"/>
  <c r="P7436" i="1"/>
  <c r="Q7436" i="1" s="1"/>
  <c r="P7437" i="1" a="1"/>
  <c r="P7437" i="1"/>
  <c r="Q7437" i="1" s="1"/>
  <c r="P7438" i="1" a="1"/>
  <c r="P7438" i="1"/>
  <c r="Q7438" i="1" s="1"/>
  <c r="P7439" i="1" a="1"/>
  <c r="P7439" i="1"/>
  <c r="Q7439" i="1" s="1"/>
  <c r="P7440" i="1" a="1"/>
  <c r="P7440" i="1"/>
  <c r="Q7440" i="1" s="1"/>
  <c r="P7441" i="1" a="1"/>
  <c r="P7441" i="1"/>
  <c r="Q7441" i="1" s="1"/>
  <c r="P7442" i="1" a="1"/>
  <c r="P7442" i="1"/>
  <c r="Q7442" i="1" s="1"/>
  <c r="P7443" i="1" a="1"/>
  <c r="P7443" i="1"/>
  <c r="Q7443" i="1" s="1"/>
  <c r="P7444" i="1" a="1"/>
  <c r="P7444" i="1"/>
  <c r="Q7444" i="1" s="1"/>
  <c r="P7445" i="1" a="1"/>
  <c r="P7445" i="1"/>
  <c r="Q7445" i="1" s="1"/>
  <c r="P7446" i="1" a="1"/>
  <c r="P7446" i="1"/>
  <c r="Q7446" i="1" s="1"/>
  <c r="P7447" i="1" a="1"/>
  <c r="P7447" i="1"/>
  <c r="Q7447" i="1" s="1"/>
  <c r="P7448" i="1" a="1"/>
  <c r="P7448" i="1"/>
  <c r="Q7448" i="1" s="1"/>
  <c r="P7449" i="1" a="1"/>
  <c r="P7449" i="1"/>
  <c r="Q7449" i="1" s="1"/>
  <c r="P7450" i="1" a="1"/>
  <c r="P7450" i="1"/>
  <c r="Q7450" i="1" s="1"/>
  <c r="P7451" i="1" a="1"/>
  <c r="P7451" i="1"/>
  <c r="Q7451" i="1" s="1"/>
  <c r="P7452" i="1" a="1"/>
  <c r="P7452" i="1"/>
  <c r="Q7452" i="1" s="1"/>
  <c r="P7453" i="1" a="1"/>
  <c r="P7453" i="1"/>
  <c r="Q7453" i="1" s="1"/>
  <c r="P7454" i="1" a="1"/>
  <c r="P7454" i="1"/>
  <c r="Q7454" i="1" s="1"/>
  <c r="P7455" i="1" a="1"/>
  <c r="P7455" i="1"/>
  <c r="Q7455" i="1" s="1"/>
  <c r="P7456" i="1" a="1"/>
  <c r="P7456" i="1"/>
  <c r="Q7456" i="1" s="1"/>
  <c r="P7457" i="1" a="1"/>
  <c r="P7457" i="1"/>
  <c r="Q7457" i="1" s="1"/>
  <c r="P7458" i="1" a="1"/>
  <c r="P7458" i="1"/>
  <c r="Q7458" i="1" s="1"/>
  <c r="P7459" i="1" a="1"/>
  <c r="P7459" i="1"/>
  <c r="Q7459" i="1" s="1"/>
  <c r="P7460" i="1" a="1"/>
  <c r="P7460" i="1"/>
  <c r="Q7460" i="1" s="1"/>
  <c r="P7461" i="1" a="1"/>
  <c r="P7461" i="1"/>
  <c r="Q7461" i="1" s="1"/>
  <c r="P7462" i="1" a="1"/>
  <c r="P7462" i="1"/>
  <c r="Q7462" i="1" s="1"/>
  <c r="P7463" i="1" a="1"/>
  <c r="P7463" i="1"/>
  <c r="Q7463" i="1" s="1"/>
  <c r="P7464" i="1" a="1"/>
  <c r="P7464" i="1"/>
  <c r="Q7464" i="1" s="1"/>
  <c r="P7465" i="1" a="1"/>
  <c r="P7465" i="1"/>
  <c r="Q7465" i="1" s="1"/>
  <c r="P7466" i="1" a="1"/>
  <c r="P7466" i="1"/>
  <c r="Q7466" i="1" s="1"/>
  <c r="P7467" i="1" a="1"/>
  <c r="P7467" i="1"/>
  <c r="Q7467" i="1" s="1"/>
  <c r="P7468" i="1" a="1"/>
  <c r="P7468" i="1"/>
  <c r="Q7468" i="1" s="1"/>
  <c r="P7469" i="1" a="1"/>
  <c r="P7469" i="1"/>
  <c r="Q7469" i="1" s="1"/>
  <c r="P7470" i="1" a="1"/>
  <c r="P7470" i="1"/>
  <c r="Q7470" i="1" s="1"/>
  <c r="P7471" i="1" a="1"/>
  <c r="P7471" i="1"/>
  <c r="Q7471" i="1" s="1"/>
  <c r="P7472" i="1" a="1"/>
  <c r="P7472" i="1"/>
  <c r="Q7472" i="1" s="1"/>
  <c r="P7473" i="1" a="1"/>
  <c r="P7473" i="1"/>
  <c r="Q7473" i="1" s="1"/>
  <c r="P7474" i="1" a="1"/>
  <c r="P7474" i="1"/>
  <c r="Q7474" i="1" s="1"/>
  <c r="P7475" i="1" a="1"/>
  <c r="P7475" i="1"/>
  <c r="Q7475" i="1" s="1"/>
  <c r="P7476" i="1" a="1"/>
  <c r="P7476" i="1"/>
  <c r="Q7476" i="1" s="1"/>
  <c r="P7477" i="1" a="1"/>
  <c r="P7477" i="1"/>
  <c r="Q7477" i="1" s="1"/>
  <c r="P7478" i="1" a="1"/>
  <c r="P7478" i="1"/>
  <c r="Q7478" i="1" s="1"/>
  <c r="P7479" i="1" a="1"/>
  <c r="P7479" i="1"/>
  <c r="Q7479" i="1" s="1"/>
  <c r="P7480" i="1" a="1"/>
  <c r="P7480" i="1"/>
  <c r="Q7480" i="1" s="1"/>
  <c r="P7481" i="1" a="1"/>
  <c r="P7481" i="1"/>
  <c r="Q7481" i="1" s="1"/>
  <c r="P7482" i="1" a="1"/>
  <c r="P7482" i="1"/>
  <c r="Q7482" i="1" s="1"/>
  <c r="P7483" i="1" a="1"/>
  <c r="P7483" i="1"/>
  <c r="Q7483" i="1" s="1"/>
  <c r="P7484" i="1" a="1"/>
  <c r="P7484" i="1"/>
  <c r="Q7484" i="1" s="1"/>
  <c r="P7485" i="1" a="1"/>
  <c r="P7485" i="1"/>
  <c r="Q7485" i="1" s="1"/>
  <c r="P7486" i="1" a="1"/>
  <c r="P7486" i="1"/>
  <c r="Q7486" i="1" s="1"/>
  <c r="P7487" i="1" a="1"/>
  <c r="P7487" i="1"/>
  <c r="Q7487" i="1" s="1"/>
  <c r="P7488" i="1" a="1"/>
  <c r="P7488" i="1"/>
  <c r="Q7488" i="1" s="1"/>
  <c r="P7489" i="1" a="1"/>
  <c r="P7489" i="1"/>
  <c r="Q7489" i="1" s="1"/>
  <c r="P7490" i="1" a="1"/>
  <c r="P7490" i="1"/>
  <c r="Q7490" i="1" s="1"/>
  <c r="P7491" i="1" a="1"/>
  <c r="P7491" i="1"/>
  <c r="Q7491" i="1" s="1"/>
  <c r="P7492" i="1" a="1"/>
  <c r="P7492" i="1"/>
  <c r="Q7492" i="1" s="1"/>
  <c r="P7493" i="1" a="1"/>
  <c r="P7493" i="1"/>
  <c r="Q7493" i="1" s="1"/>
  <c r="P7494" i="1" a="1"/>
  <c r="P7494" i="1"/>
  <c r="Q7494" i="1" s="1"/>
  <c r="P7495" i="1" a="1"/>
  <c r="P7495" i="1"/>
  <c r="Q7495" i="1" s="1"/>
  <c r="P7496" i="1" a="1"/>
  <c r="P7496" i="1"/>
  <c r="Q7496" i="1" s="1"/>
  <c r="P7497" i="1" a="1"/>
  <c r="P7497" i="1"/>
  <c r="Q7497" i="1" s="1"/>
  <c r="P7498" i="1" a="1"/>
  <c r="P7498" i="1"/>
  <c r="Q7498" i="1" s="1"/>
  <c r="P7499" i="1" a="1"/>
  <c r="P7499" i="1"/>
  <c r="Q7499" i="1" s="1"/>
  <c r="P7500" i="1" a="1"/>
  <c r="P7500" i="1"/>
  <c r="Q7500" i="1" s="1"/>
  <c r="P7501" i="1" a="1"/>
  <c r="P7501" i="1"/>
  <c r="Q7501" i="1" s="1"/>
  <c r="P7502" i="1" a="1"/>
  <c r="P7502" i="1"/>
  <c r="Q7502" i="1" s="1"/>
  <c r="P7503" i="1" a="1"/>
  <c r="P7503" i="1"/>
  <c r="Q7503" i="1" s="1"/>
  <c r="P7504" i="1" a="1"/>
  <c r="P7504" i="1"/>
  <c r="Q7504" i="1" s="1"/>
  <c r="P7505" i="1" a="1"/>
  <c r="P7505" i="1"/>
  <c r="Q7505" i="1" s="1"/>
  <c r="P7506" i="1" a="1"/>
  <c r="P7506" i="1"/>
  <c r="Q7506" i="1" s="1"/>
  <c r="P7507" i="1" a="1"/>
  <c r="P7507" i="1"/>
  <c r="Q7507" i="1" s="1"/>
  <c r="P7508" i="1" a="1"/>
  <c r="P7508" i="1"/>
  <c r="Q7508" i="1" s="1"/>
  <c r="P7509" i="1" a="1"/>
  <c r="P7509" i="1"/>
  <c r="Q7509" i="1" s="1"/>
  <c r="P7510" i="1" a="1"/>
  <c r="P7510" i="1"/>
  <c r="Q7510" i="1" s="1"/>
  <c r="P7511" i="1" a="1"/>
  <c r="P7511" i="1"/>
  <c r="Q7511" i="1" s="1"/>
  <c r="P7512" i="1" a="1"/>
  <c r="P7512" i="1"/>
  <c r="Q7512" i="1" s="1"/>
  <c r="P7513" i="1" a="1"/>
  <c r="P7513" i="1"/>
  <c r="Q7513" i="1" s="1"/>
  <c r="P7514" i="1" a="1"/>
  <c r="P7514" i="1"/>
  <c r="Q7514" i="1" s="1"/>
  <c r="P7515" i="1" a="1"/>
  <c r="P7515" i="1"/>
  <c r="Q7515" i="1" s="1"/>
  <c r="P7516" i="1" a="1"/>
  <c r="P7516" i="1"/>
  <c r="Q7516" i="1" s="1"/>
  <c r="P7517" i="1" a="1"/>
  <c r="P7517" i="1"/>
  <c r="Q7517" i="1" s="1"/>
  <c r="P7518" i="1" a="1"/>
  <c r="P7518" i="1"/>
  <c r="Q7518" i="1" s="1"/>
  <c r="P7519" i="1" a="1"/>
  <c r="P7519" i="1"/>
  <c r="Q7519" i="1" s="1"/>
  <c r="P7520" i="1" a="1"/>
  <c r="P7520" i="1"/>
  <c r="Q7520" i="1" s="1"/>
  <c r="P7521" i="1" a="1"/>
  <c r="P7521" i="1"/>
  <c r="Q7521" i="1" s="1"/>
  <c r="P7522" i="1" a="1"/>
  <c r="P7522" i="1"/>
  <c r="Q7522" i="1" s="1"/>
  <c r="P7523" i="1" a="1"/>
  <c r="P7523" i="1"/>
  <c r="Q7523" i="1" s="1"/>
  <c r="P7524" i="1" a="1"/>
  <c r="P7524" i="1"/>
  <c r="Q7524" i="1" s="1"/>
  <c r="P7525" i="1" a="1"/>
  <c r="P7525" i="1"/>
  <c r="Q7525" i="1" s="1"/>
  <c r="P7526" i="1" a="1"/>
  <c r="P7526" i="1"/>
  <c r="Q7526" i="1" s="1"/>
  <c r="P7527" i="1" a="1"/>
  <c r="P7527" i="1"/>
  <c r="Q7527" i="1" s="1"/>
  <c r="P7528" i="1" a="1"/>
  <c r="P7528" i="1"/>
  <c r="Q7528" i="1" s="1"/>
  <c r="P7529" i="1" a="1"/>
  <c r="P7529" i="1"/>
  <c r="Q7529" i="1" s="1"/>
  <c r="P7530" i="1" a="1"/>
  <c r="P7530" i="1"/>
  <c r="Q7530" i="1" s="1"/>
  <c r="P7531" i="1" a="1"/>
  <c r="P7531" i="1"/>
  <c r="Q7531" i="1" s="1"/>
  <c r="P7532" i="1" a="1"/>
  <c r="P7532" i="1"/>
  <c r="Q7532" i="1" s="1"/>
  <c r="P7533" i="1" a="1"/>
  <c r="P7533" i="1"/>
  <c r="Q7533" i="1" s="1"/>
  <c r="P7534" i="1" a="1"/>
  <c r="P7534" i="1"/>
  <c r="Q7534" i="1" s="1"/>
  <c r="P7535" i="1" a="1"/>
  <c r="P7535" i="1"/>
  <c r="Q7535" i="1" s="1"/>
  <c r="P7536" i="1" a="1"/>
  <c r="P7536" i="1"/>
  <c r="Q7536" i="1" s="1"/>
  <c r="P7537" i="1" a="1"/>
  <c r="P7537" i="1"/>
  <c r="Q7537" i="1" s="1"/>
  <c r="P7538" i="1" a="1"/>
  <c r="P7538" i="1"/>
  <c r="Q7538" i="1" s="1"/>
  <c r="P7539" i="1" a="1"/>
  <c r="P7539" i="1"/>
  <c r="Q7539" i="1" s="1"/>
  <c r="P7540" i="1" a="1"/>
  <c r="P7540" i="1"/>
  <c r="Q7540" i="1" s="1"/>
  <c r="P7541" i="1" a="1"/>
  <c r="P7541" i="1"/>
  <c r="Q7541" i="1" s="1"/>
  <c r="P7542" i="1" a="1"/>
  <c r="P7542" i="1"/>
  <c r="Q7542" i="1" s="1"/>
  <c r="P7543" i="1" a="1"/>
  <c r="P7543" i="1"/>
  <c r="Q7543" i="1" s="1"/>
  <c r="P7544" i="1" a="1"/>
  <c r="P7544" i="1"/>
  <c r="Q7544" i="1" s="1"/>
  <c r="P7545" i="1" a="1"/>
  <c r="P7545" i="1"/>
  <c r="Q7545" i="1" s="1"/>
  <c r="P7546" i="1" a="1"/>
  <c r="P7546" i="1"/>
  <c r="Q7546" i="1" s="1"/>
  <c r="P7547" i="1" a="1"/>
  <c r="P7547" i="1"/>
  <c r="Q7547" i="1" s="1"/>
  <c r="P7548" i="1" a="1"/>
  <c r="P7548" i="1"/>
  <c r="Q7548" i="1" s="1"/>
  <c r="P7549" i="1" a="1"/>
  <c r="P7549" i="1"/>
  <c r="Q7549" i="1" s="1"/>
  <c r="P7550" i="1" a="1"/>
  <c r="P7550" i="1"/>
  <c r="Q7550" i="1" s="1"/>
  <c r="P7551" i="1" a="1"/>
  <c r="P7551" i="1"/>
  <c r="Q7551" i="1" s="1"/>
  <c r="P7552" i="1" a="1"/>
  <c r="P7552" i="1"/>
  <c r="Q7552" i="1" s="1"/>
  <c r="P7553" i="1" a="1"/>
  <c r="P7553" i="1"/>
  <c r="Q7553" i="1" s="1"/>
  <c r="P7554" i="1" a="1"/>
  <c r="P7554" i="1"/>
  <c r="Q7554" i="1" s="1"/>
  <c r="P7555" i="1" a="1"/>
  <c r="P7555" i="1"/>
  <c r="Q7555" i="1" s="1"/>
  <c r="P7556" i="1" a="1"/>
  <c r="P7556" i="1"/>
  <c r="Q7556" i="1" s="1"/>
  <c r="P7557" i="1" a="1"/>
  <c r="P7557" i="1"/>
  <c r="Q7557" i="1" s="1"/>
  <c r="P7558" i="1" a="1"/>
  <c r="P7558" i="1"/>
  <c r="Q7558" i="1" s="1"/>
  <c r="P7559" i="1" a="1"/>
  <c r="P7559" i="1"/>
  <c r="Q7559" i="1" s="1"/>
  <c r="P7560" i="1" a="1"/>
  <c r="P7560" i="1"/>
  <c r="Q7560" i="1" s="1"/>
  <c r="P7561" i="1" a="1"/>
  <c r="P7561" i="1"/>
  <c r="Q7561" i="1" s="1"/>
  <c r="P7562" i="1" a="1"/>
  <c r="P7562" i="1"/>
  <c r="Q7562" i="1" s="1"/>
  <c r="P7563" i="1" a="1"/>
  <c r="P7563" i="1"/>
  <c r="Q7563" i="1" s="1"/>
  <c r="P7564" i="1" a="1"/>
  <c r="P7564" i="1"/>
  <c r="P7565" i="1" a="1"/>
  <c r="P7565" i="1"/>
  <c r="Q7565" i="1" s="1"/>
  <c r="P7566" i="1" a="1"/>
  <c r="P7566" i="1"/>
  <c r="Q7566" i="1" s="1"/>
  <c r="P7567" i="1" a="1"/>
  <c r="P7567" i="1"/>
  <c r="Q7567" i="1" s="1"/>
  <c r="P7568" i="1" a="1"/>
  <c r="P7568" i="1"/>
  <c r="Q7568" i="1" s="1"/>
  <c r="P7569" i="1" a="1"/>
  <c r="P7569" i="1"/>
  <c r="P7570" i="1" a="1"/>
  <c r="P7570" i="1"/>
  <c r="Q7570" i="1" s="1"/>
  <c r="P7571" i="1" a="1"/>
  <c r="P7571" i="1"/>
  <c r="Q7571" i="1" s="1"/>
  <c r="P7572" i="1" a="1"/>
  <c r="P7572" i="1"/>
  <c r="Q7572" i="1" s="1"/>
  <c r="P7573" i="1" a="1"/>
  <c r="P7573" i="1"/>
  <c r="Q7573" i="1" s="1"/>
  <c r="P7574" i="1" a="1"/>
  <c r="P7574" i="1"/>
  <c r="Q7574" i="1" s="1"/>
  <c r="P7575" i="1" a="1"/>
  <c r="P7575" i="1"/>
  <c r="Q7575" i="1" s="1"/>
  <c r="P7576" i="1" a="1"/>
  <c r="P7576" i="1"/>
  <c r="Q7576" i="1" s="1"/>
  <c r="P7577" i="1" a="1"/>
  <c r="P7577" i="1"/>
  <c r="Q7577" i="1" s="1"/>
  <c r="P7578" i="1" a="1"/>
  <c r="P7578" i="1"/>
  <c r="Q7578" i="1" s="1"/>
  <c r="P7579" i="1" a="1"/>
  <c r="P7579" i="1"/>
  <c r="Q7579" i="1" s="1"/>
  <c r="P7580" i="1" a="1"/>
  <c r="P7580" i="1"/>
  <c r="Q7580" i="1" s="1"/>
  <c r="P7581" i="1" a="1"/>
  <c r="P7581" i="1"/>
  <c r="Q7581" i="1" s="1"/>
  <c r="P7582" i="1" a="1"/>
  <c r="P7582" i="1"/>
  <c r="Q7582" i="1" s="1"/>
  <c r="P7583" i="1" a="1"/>
  <c r="P7583" i="1"/>
  <c r="Q7583" i="1" s="1"/>
  <c r="P7584" i="1" a="1"/>
  <c r="P7584" i="1"/>
  <c r="Q7584" i="1" s="1"/>
  <c r="P7585" i="1" a="1"/>
  <c r="P7585" i="1"/>
  <c r="Q7585" i="1" s="1"/>
  <c r="P7586" i="1" a="1"/>
  <c r="P7586" i="1"/>
  <c r="Q7586" i="1" s="1"/>
  <c r="P7587" i="1" a="1"/>
  <c r="P7587" i="1"/>
  <c r="Q7587" i="1" s="1"/>
  <c r="P7588" i="1" a="1"/>
  <c r="P7588" i="1"/>
  <c r="Q7588" i="1" s="1"/>
  <c r="P7589" i="1" a="1"/>
  <c r="P7589" i="1"/>
  <c r="Q7589" i="1" s="1"/>
  <c r="P7590" i="1" a="1"/>
  <c r="P7590" i="1"/>
  <c r="Q7590" i="1" s="1"/>
  <c r="P7591" i="1" a="1"/>
  <c r="P7591" i="1"/>
  <c r="Q7591" i="1" s="1"/>
  <c r="P7592" i="1" a="1"/>
  <c r="P7592" i="1"/>
  <c r="Q7592" i="1" s="1"/>
  <c r="P7593" i="1" a="1"/>
  <c r="P7593" i="1"/>
  <c r="Q7593" i="1" s="1"/>
  <c r="P7594" i="1" a="1"/>
  <c r="P7594" i="1"/>
  <c r="Q7594" i="1" s="1"/>
  <c r="P7595" i="1" a="1"/>
  <c r="P7595" i="1"/>
  <c r="Q7595" i="1" s="1"/>
  <c r="P7596" i="1" a="1"/>
  <c r="P7596" i="1"/>
  <c r="Q7596" i="1" s="1"/>
  <c r="P7597" i="1" a="1"/>
  <c r="P7597" i="1"/>
  <c r="Q7597" i="1" s="1"/>
  <c r="P7598" i="1" a="1"/>
  <c r="P7598" i="1"/>
  <c r="Q7598" i="1" s="1"/>
  <c r="P7599" i="1" a="1"/>
  <c r="P7599" i="1"/>
  <c r="Q7599" i="1" s="1"/>
  <c r="P7600" i="1" a="1"/>
  <c r="P7600" i="1"/>
  <c r="Q7600" i="1" s="1"/>
  <c r="P7601" i="1" a="1"/>
  <c r="P7601" i="1"/>
  <c r="Q7601" i="1" s="1"/>
  <c r="P7602" i="1" a="1"/>
  <c r="P7602" i="1"/>
  <c r="Q7602" i="1" s="1"/>
  <c r="P7603" i="1" a="1"/>
  <c r="P7603" i="1"/>
  <c r="Q7603" i="1" s="1"/>
  <c r="P7604" i="1" a="1"/>
  <c r="P7604" i="1"/>
  <c r="Q7604" i="1" s="1"/>
  <c r="P7605" i="1" a="1"/>
  <c r="P7605" i="1"/>
  <c r="Q7605" i="1" s="1"/>
  <c r="P7606" i="1" a="1"/>
  <c r="P7606" i="1"/>
  <c r="Q7606" i="1" s="1"/>
  <c r="P7607" i="1" a="1"/>
  <c r="P7607" i="1"/>
  <c r="Q7607" i="1" s="1"/>
  <c r="P7608" i="1" a="1"/>
  <c r="P7608" i="1"/>
  <c r="Q7608" i="1" s="1"/>
  <c r="P7609" i="1" a="1"/>
  <c r="P7609" i="1"/>
  <c r="Q7609" i="1" s="1"/>
  <c r="P7610" i="1" a="1"/>
  <c r="P7610" i="1"/>
  <c r="Q7610" i="1" s="1"/>
  <c r="P7611" i="1" a="1"/>
  <c r="P7611" i="1"/>
  <c r="Q7611" i="1" s="1"/>
  <c r="P7612" i="1" a="1"/>
  <c r="P7612" i="1"/>
  <c r="Q7612" i="1" s="1"/>
  <c r="P7613" i="1" a="1"/>
  <c r="P7613" i="1"/>
  <c r="Q7613" i="1" s="1"/>
  <c r="P7614" i="1" a="1"/>
  <c r="P7614" i="1"/>
  <c r="Q7614" i="1" s="1"/>
  <c r="P7615" i="1" a="1"/>
  <c r="P7615" i="1"/>
  <c r="Q7615" i="1" s="1"/>
  <c r="P7616" i="1" a="1"/>
  <c r="P7616" i="1"/>
  <c r="Q7616" i="1" s="1"/>
  <c r="P7617" i="1" a="1"/>
  <c r="P7617" i="1"/>
  <c r="Q7617" i="1" s="1"/>
  <c r="P7618" i="1" a="1"/>
  <c r="P7618" i="1"/>
  <c r="Q7618" i="1" s="1"/>
  <c r="P7619" i="1" a="1"/>
  <c r="P7619" i="1"/>
  <c r="Q7619" i="1" s="1"/>
  <c r="P7620" i="1" a="1"/>
  <c r="P7620" i="1"/>
  <c r="Q7620" i="1" s="1"/>
  <c r="P7621" i="1" a="1"/>
  <c r="P7621" i="1"/>
  <c r="Q7621" i="1" s="1"/>
  <c r="P7622" i="1" a="1"/>
  <c r="P7622" i="1"/>
  <c r="Q7622" i="1" s="1"/>
  <c r="P7623" i="1" a="1"/>
  <c r="P7623" i="1"/>
  <c r="Q7623" i="1" s="1"/>
  <c r="P7624" i="1" a="1"/>
  <c r="P7624" i="1"/>
  <c r="Q7624" i="1" s="1"/>
  <c r="P7625" i="1" a="1"/>
  <c r="P7625" i="1"/>
  <c r="Q7625" i="1" s="1"/>
  <c r="P7626" i="1" a="1"/>
  <c r="P7626" i="1"/>
  <c r="Q7626" i="1" s="1"/>
  <c r="P7627" i="1" a="1"/>
  <c r="P7627" i="1"/>
  <c r="Q7627" i="1" s="1"/>
  <c r="P7628" i="1" a="1"/>
  <c r="P7628" i="1"/>
  <c r="Q7628" i="1" s="1"/>
  <c r="P7629" i="1" a="1"/>
  <c r="P7629" i="1"/>
  <c r="Q7629" i="1" s="1"/>
  <c r="P7630" i="1" a="1"/>
  <c r="P7630" i="1"/>
  <c r="Q7630" i="1" s="1"/>
  <c r="P7631" i="1" a="1"/>
  <c r="P7631" i="1"/>
  <c r="Q7631" i="1" s="1"/>
  <c r="P7632" i="1" a="1"/>
  <c r="P7632" i="1"/>
  <c r="P7633" i="1" a="1"/>
  <c r="P7633" i="1"/>
  <c r="Q7633" i="1" s="1"/>
  <c r="P7634" i="1" a="1"/>
  <c r="P7634" i="1"/>
  <c r="Q7634" i="1" s="1"/>
  <c r="P7635" i="1" a="1"/>
  <c r="P7635" i="1"/>
  <c r="Q7635" i="1" s="1"/>
  <c r="P7636" i="1" a="1"/>
  <c r="P7636" i="1"/>
  <c r="Q7636" i="1" s="1"/>
  <c r="P7637" i="1" a="1"/>
  <c r="P7637" i="1"/>
  <c r="Q7637" i="1" s="1"/>
  <c r="P7638" i="1" a="1"/>
  <c r="P7638" i="1"/>
  <c r="Q7638" i="1" s="1"/>
  <c r="P7639" i="1" a="1"/>
  <c r="P7639" i="1"/>
  <c r="Q7639" i="1" s="1"/>
  <c r="P7640" i="1" a="1"/>
  <c r="P7640" i="1"/>
  <c r="Q7640" i="1" s="1"/>
  <c r="P7641" i="1" a="1"/>
  <c r="P7641" i="1"/>
  <c r="Q7641" i="1" s="1"/>
  <c r="P7642" i="1" a="1"/>
  <c r="P7642" i="1"/>
  <c r="Q7642" i="1" s="1"/>
  <c r="P7643" i="1" a="1"/>
  <c r="P7643" i="1"/>
  <c r="P7644" i="1" a="1"/>
  <c r="P7644" i="1"/>
  <c r="Q7644" i="1" s="1"/>
  <c r="P7645" i="1" a="1"/>
  <c r="P7645" i="1"/>
  <c r="Q7645" i="1" s="1"/>
  <c r="P7646" i="1" a="1"/>
  <c r="P7646" i="1"/>
  <c r="Q7646" i="1" s="1"/>
  <c r="P7647" i="1" a="1"/>
  <c r="P7647" i="1"/>
  <c r="Q7647" i="1" s="1"/>
  <c r="P7648" i="1" a="1"/>
  <c r="P7648" i="1"/>
  <c r="Q7648" i="1" s="1"/>
  <c r="P7649" i="1" a="1"/>
  <c r="P7649" i="1"/>
  <c r="Q7649" i="1" s="1"/>
  <c r="P7650" i="1" a="1"/>
  <c r="P7650" i="1"/>
  <c r="Q7650" i="1" s="1"/>
  <c r="P7651" i="1" a="1"/>
  <c r="P7651" i="1"/>
  <c r="Q7651" i="1" s="1"/>
  <c r="P7652" i="1" a="1"/>
  <c r="P7652" i="1"/>
  <c r="Q7652" i="1" s="1"/>
  <c r="P7653" i="1" a="1"/>
  <c r="P7653" i="1"/>
  <c r="Q7653" i="1" s="1"/>
  <c r="P7654" i="1" a="1"/>
  <c r="P7654" i="1"/>
  <c r="Q7654" i="1" s="1"/>
  <c r="P7655" i="1" a="1"/>
  <c r="P7655" i="1"/>
  <c r="Q7655" i="1" s="1"/>
  <c r="P7656" i="1" a="1"/>
  <c r="P7656" i="1"/>
  <c r="P7657" i="1" a="1"/>
  <c r="P7657" i="1"/>
  <c r="Q7657" i="1" s="1"/>
  <c r="P7658" i="1" a="1"/>
  <c r="P7658" i="1"/>
  <c r="Q7658" i="1" s="1"/>
  <c r="P7659" i="1" a="1"/>
  <c r="P7659" i="1"/>
  <c r="Q7659" i="1" s="1"/>
  <c r="P7660" i="1" a="1"/>
  <c r="P7660" i="1"/>
  <c r="P7661" i="1" a="1"/>
  <c r="P7661" i="1"/>
  <c r="Q7661" i="1" s="1"/>
  <c r="P7662" i="1" a="1"/>
  <c r="P7662" i="1"/>
  <c r="P7663" i="1" a="1"/>
  <c r="P7663" i="1"/>
  <c r="P7664" i="1" a="1"/>
  <c r="P7664" i="1"/>
  <c r="P7665" i="1" a="1"/>
  <c r="P7665" i="1"/>
  <c r="P7666" i="1" a="1"/>
  <c r="P7666" i="1"/>
  <c r="P7667" i="1" a="1"/>
  <c r="P7667" i="1"/>
  <c r="P7668" i="1" a="1"/>
  <c r="P7668" i="1"/>
  <c r="P7669" i="1" a="1"/>
  <c r="P766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<sst xmlns="http://schemas.openxmlformats.org/spreadsheetml/2006/main" count="68927" uniqueCount="22083">
  <si>
    <t>This project involved answering questions from a large movie dataset to find changes in revenue over time, trends with certain genres, ratings, and scores. Gross revenue generally increased from 1980 to 2019 with some minor year to year fluctuations, and before the sharp decline in 2020 due to the COVID-19 pandemic that affected the entire movie industry. The data showed that older movie revenues require a much larger inflation adjustment. It narrows more with recent releases. Movies with higher scores do not appear to have a strong relationship with gross relative to budget. The ratio remains relatively flat across the board with a few outliers. R-Rated films generated approximately 2.55 times their budget in gross revenue, but not have the highest gross relative to budget. Smaller sample sizes with TV-MA and Not Rated movies should be interpreted with caution despite the higher ratios. Among the genres, action films had the highest gross relative budget at 2.93, followed by Comedy at 2.84, and Drama at 2.83.</t>
  </si>
  <si>
    <t>year</t>
  </si>
  <si>
    <t>Sum of gross</t>
  </si>
  <si>
    <t>(blank)</t>
  </si>
  <si>
    <t>Grand Total</t>
  </si>
  <si>
    <t>Sum of budget</t>
  </si>
  <si>
    <t>Gross relative to budget</t>
  </si>
  <si>
    <t>Year</t>
  </si>
  <si>
    <t>Annual Average CPI</t>
  </si>
  <si>
    <t> 2026*</t>
  </si>
  <si>
    <t>name</t>
  </si>
  <si>
    <t>rating</t>
  </si>
  <si>
    <t>genre</t>
  </si>
  <si>
    <t>released</t>
  </si>
  <si>
    <t>score</t>
  </si>
  <si>
    <t>votes</t>
  </si>
  <si>
    <t>director</t>
  </si>
  <si>
    <t>writer</t>
  </si>
  <si>
    <t>star</t>
  </si>
  <si>
    <t>country</t>
  </si>
  <si>
    <t>budget</t>
  </si>
  <si>
    <t>gross</t>
  </si>
  <si>
    <t>company</t>
  </si>
  <si>
    <t>runtime</t>
  </si>
  <si>
    <t>cpi of release year</t>
  </si>
  <si>
    <t>gross revenue in 2023 dollars</t>
  </si>
  <si>
    <t>The Shining</t>
  </si>
  <si>
    <t>R</t>
  </si>
  <si>
    <t>Drama</t>
  </si>
  <si>
    <t>June 13, 1980 (United States)</t>
  </si>
  <si>
    <t>Stanley Kubrick</t>
  </si>
  <si>
    <t>Stephen King</t>
  </si>
  <si>
    <t>Jack Nicholson</t>
  </si>
  <si>
    <t>United Kingdom</t>
  </si>
  <si>
    <t>Warner Bros.</t>
  </si>
  <si>
    <t>The Blue Lagoon</t>
  </si>
  <si>
    <t>Adventure</t>
  </si>
  <si>
    <t>July 2, 1980 (United States)</t>
  </si>
  <si>
    <t>Randal Kleiser</t>
  </si>
  <si>
    <t>Henry De Vere Stacpoole</t>
  </si>
  <si>
    <t>Brooke Shields</t>
  </si>
  <si>
    <t>United States</t>
  </si>
  <si>
    <t>Columbia Pictures</t>
  </si>
  <si>
    <t>Star Wars: Episode V - The Empire Strikes Back</t>
  </si>
  <si>
    <t>PG</t>
  </si>
  <si>
    <t>Action</t>
  </si>
  <si>
    <t>June 20, 1980 (United States)</t>
  </si>
  <si>
    <t>Irvin Kershner</t>
  </si>
  <si>
    <t>Leigh Brackett</t>
  </si>
  <si>
    <t>Mark Hamill</t>
  </si>
  <si>
    <t>Lucasfilm</t>
  </si>
  <si>
    <t>Airplane!</t>
  </si>
  <si>
    <t>Comedy</t>
  </si>
  <si>
    <t>Jim Abrahams</t>
  </si>
  <si>
    <t>Robert Hays</t>
  </si>
  <si>
    <t>Paramount Pictures</t>
  </si>
  <si>
    <t>Caddyshack</t>
  </si>
  <si>
    <t>July 25, 1980 (United States)</t>
  </si>
  <si>
    <t>Harold Ramis</t>
  </si>
  <si>
    <t>Brian Doyle-Murray</t>
  </si>
  <si>
    <t>Chevy Chase</t>
  </si>
  <si>
    <t>Orion Pictures</t>
  </si>
  <si>
    <t>Friday the 13th</t>
  </si>
  <si>
    <t>Horror</t>
  </si>
  <si>
    <t>May 9, 1980 (United States)</t>
  </si>
  <si>
    <t>Sean S. Cunningham</t>
  </si>
  <si>
    <t>Victor Miller</t>
  </si>
  <si>
    <t>Betsy Palmer</t>
  </si>
  <si>
    <t>The Blues Brothers</t>
  </si>
  <si>
    <t>John Landis</t>
  </si>
  <si>
    <t>Dan Aykroyd</t>
  </si>
  <si>
    <t>John Belushi</t>
  </si>
  <si>
    <t>Universal Pictures</t>
  </si>
  <si>
    <t>Raging Bull</t>
  </si>
  <si>
    <t>Biography</t>
  </si>
  <si>
    <t>December 19, 1980 (United States)</t>
  </si>
  <si>
    <t>Martin Scorsese</t>
  </si>
  <si>
    <t>Jake LaMotta</t>
  </si>
  <si>
    <t>Robert De Niro</t>
  </si>
  <si>
    <t>Chartoff-Winkler Productions</t>
  </si>
  <si>
    <t>Superman II</t>
  </si>
  <si>
    <t>June 19, 1981 (United States)</t>
  </si>
  <si>
    <t>Richard Lester</t>
  </si>
  <si>
    <t>Jerry Siegel</t>
  </si>
  <si>
    <t>Gene Hackman</t>
  </si>
  <si>
    <t>Dovemead Films</t>
  </si>
  <si>
    <t>The Long Riders</t>
  </si>
  <si>
    <t>May 16, 1980 (United States)</t>
  </si>
  <si>
    <t>Walter Hill</t>
  </si>
  <si>
    <t>Bill Bryden</t>
  </si>
  <si>
    <t>David Carradine</t>
  </si>
  <si>
    <t>United Artists</t>
  </si>
  <si>
    <t>Any Which Way You Can</t>
  </si>
  <si>
    <t>December 17, 1980 (United States)</t>
  </si>
  <si>
    <t>Buddy Van Horn</t>
  </si>
  <si>
    <t>Stanford Sherman</t>
  </si>
  <si>
    <t>Clint Eastwood</t>
  </si>
  <si>
    <t>The Malpaso Company</t>
  </si>
  <si>
    <t>The Gods Must Be Crazy</t>
  </si>
  <si>
    <t>October 26, 1984 (United States)</t>
  </si>
  <si>
    <t>Jamie Uys</t>
  </si>
  <si>
    <t>N!xau</t>
  </si>
  <si>
    <t>South Africa</t>
  </si>
  <si>
    <t>C.A.T. Films</t>
  </si>
  <si>
    <t>Popeye</t>
  </si>
  <si>
    <t>December 12, 1980 (United States)</t>
  </si>
  <si>
    <t>Robert Altman</t>
  </si>
  <si>
    <t>Jules Feiffer</t>
  </si>
  <si>
    <t>Robin Williams</t>
  </si>
  <si>
    <t>Ordinary People</t>
  </si>
  <si>
    <t>September 19, 1980 (United States)</t>
  </si>
  <si>
    <t>Robert Redford</t>
  </si>
  <si>
    <t>Judith Guest</t>
  </si>
  <si>
    <t>Donald Sutherland</t>
  </si>
  <si>
    <t>Dressed to Kill</t>
  </si>
  <si>
    <t>Crime</t>
  </si>
  <si>
    <t>Brian De Palma</t>
  </si>
  <si>
    <t>Michael Caine</t>
  </si>
  <si>
    <t>Filmways Pictures</t>
  </si>
  <si>
    <t>Somewhere in Time</t>
  </si>
  <si>
    <t>October 3, 1980 (United States)</t>
  </si>
  <si>
    <t>Jeannot Szwarc</t>
  </si>
  <si>
    <t>Richard Matheson</t>
  </si>
  <si>
    <t>Christopher Reeve</t>
  </si>
  <si>
    <t>Rastar Pictures</t>
  </si>
  <si>
    <t>Fame</t>
  </si>
  <si>
    <t>Alan Parker</t>
  </si>
  <si>
    <t>Christopher Gore</t>
  </si>
  <si>
    <t>Eddie Barth</t>
  </si>
  <si>
    <t>Metro-Goldwyn-Mayer (MGM)</t>
  </si>
  <si>
    <t>9 to 5</t>
  </si>
  <si>
    <t>Colin Higgins</t>
  </si>
  <si>
    <t>Patricia Resnick</t>
  </si>
  <si>
    <t>Jane Fonda</t>
  </si>
  <si>
    <t>IPC Films</t>
  </si>
  <si>
    <t>The Fog</t>
  </si>
  <si>
    <t>February 8, 1980 (United States)</t>
  </si>
  <si>
    <t>John Carpenter</t>
  </si>
  <si>
    <t>Adrienne Barbeau</t>
  </si>
  <si>
    <t>AVCO Embassy Pictures</t>
  </si>
  <si>
    <t>Stir Crazy</t>
  </si>
  <si>
    <t>Sidney Poitier</t>
  </si>
  <si>
    <t>Bruce Jay Friedman</t>
  </si>
  <si>
    <t>Gene Wilder</t>
  </si>
  <si>
    <t>Cruising</t>
  </si>
  <si>
    <t>February 15, 1980 (United States)</t>
  </si>
  <si>
    <t>William Friedkin</t>
  </si>
  <si>
    <t>Al Pacino</t>
  </si>
  <si>
    <t>West Germany</t>
  </si>
  <si>
    <t>Lorimar Film Entertainment</t>
  </si>
  <si>
    <t>Heaven's Gate</t>
  </si>
  <si>
    <t>April 24, 1981 (United States)</t>
  </si>
  <si>
    <t>Michael Cimino</t>
  </si>
  <si>
    <t>Kris Kristofferson</t>
  </si>
  <si>
    <t>Partisan Productions</t>
  </si>
  <si>
    <t>The Final Countdown</t>
  </si>
  <si>
    <t>August 1, 1980 (United States)</t>
  </si>
  <si>
    <t>Don Taylor</t>
  </si>
  <si>
    <t>Thomas Hunter</t>
  </si>
  <si>
    <t>Kirk Douglas</t>
  </si>
  <si>
    <t>Bryna Productions</t>
  </si>
  <si>
    <t>Xanadu</t>
  </si>
  <si>
    <t>Fantasy</t>
  </si>
  <si>
    <t>August 8, 1980 (United States)</t>
  </si>
  <si>
    <t>Robert Greenwald</t>
  </si>
  <si>
    <t>Richard Christian Danus</t>
  </si>
  <si>
    <t>Olivia Newton-John</t>
  </si>
  <si>
    <t>Urban Cowboy</t>
  </si>
  <si>
    <t>June 6, 1980 (United States)</t>
  </si>
  <si>
    <t>James Bridges</t>
  </si>
  <si>
    <t>Aaron Latham</t>
  </si>
  <si>
    <t>John Travolta</t>
  </si>
  <si>
    <t>Altered States</t>
  </si>
  <si>
    <t>December 25, 1980 (United States)</t>
  </si>
  <si>
    <t>Ken Russell</t>
  </si>
  <si>
    <t>Paddy Chayefsky</t>
  </si>
  <si>
    <t>William Hurt</t>
  </si>
  <si>
    <t>Little Darlings</t>
  </si>
  <si>
    <t>March 21, 1980 (United States)</t>
  </si>
  <si>
    <t>Ron Maxwell</t>
  </si>
  <si>
    <t>Kimi Peck</t>
  </si>
  <si>
    <t>Tatum O'Neal</t>
  </si>
  <si>
    <t>Stephen Friedman/Kings Road Productions</t>
  </si>
  <si>
    <t>Raise the Titanic</t>
  </si>
  <si>
    <t>Jerry Jameson</t>
  </si>
  <si>
    <t>Adam Kennedy</t>
  </si>
  <si>
    <t>Jason Robards</t>
  </si>
  <si>
    <t>ITC Films</t>
  </si>
  <si>
    <t>Brubaker</t>
  </si>
  <si>
    <t>Stuart Rosenberg</t>
  </si>
  <si>
    <t>W.D. Richter</t>
  </si>
  <si>
    <t>Twentieth Century Fox</t>
  </si>
  <si>
    <t>American Gigolo</t>
  </si>
  <si>
    <t>February 1, 1980 (United States)</t>
  </si>
  <si>
    <t>Paul Schrader</t>
  </si>
  <si>
    <t>Richard Gere</t>
  </si>
  <si>
    <t>My Bodyguard</t>
  </si>
  <si>
    <t>September 26, 1980 (United States)</t>
  </si>
  <si>
    <t>Tony Bill</t>
  </si>
  <si>
    <t>Alan Ormsby</t>
  </si>
  <si>
    <t>Chris Makepeace</t>
  </si>
  <si>
    <t>Prom Night</t>
  </si>
  <si>
    <t>July 18, 1980 (United States)</t>
  </si>
  <si>
    <t>Paul Lynch</t>
  </si>
  <si>
    <t>William Gray</t>
  </si>
  <si>
    <t>Leslie Nielsen</t>
  </si>
  <si>
    <t>Canada</t>
  </si>
  <si>
    <t>Guardian Trust Company</t>
  </si>
  <si>
    <t>Smokey and the Bandit II</t>
  </si>
  <si>
    <t>August 15, 1980 (United States)</t>
  </si>
  <si>
    <t>Hal Needham</t>
  </si>
  <si>
    <t>Burt Reynolds</t>
  </si>
  <si>
    <t>Cattle Annie and Little Britches</t>
  </si>
  <si>
    <t>Lamont Johnson</t>
  </si>
  <si>
    <t>David Eyre</t>
  </si>
  <si>
    <t>Scott Glenn</t>
  </si>
  <si>
    <t>Cattle Annie Productions</t>
  </si>
  <si>
    <t>Seems Like Old Times</t>
  </si>
  <si>
    <t>Jay Sandrich</t>
  </si>
  <si>
    <t>Neil Simon</t>
  </si>
  <si>
    <t>Goldie Hawn</t>
  </si>
  <si>
    <t>Rastar Films</t>
  </si>
  <si>
    <t>Private Benjamin</t>
  </si>
  <si>
    <t>October 10, 1980 (United States)</t>
  </si>
  <si>
    <t>Howard Zieff</t>
  </si>
  <si>
    <t>Nancy Meyers</t>
  </si>
  <si>
    <t>The Hollywood Knights</t>
  </si>
  <si>
    <t>May 30, 1980 (United States)</t>
  </si>
  <si>
    <t>Floyd Mutrux</t>
  </si>
  <si>
    <t>Tony Danza</t>
  </si>
  <si>
    <t>PolyGram Filmed Entertainment</t>
  </si>
  <si>
    <t>Motel Hell</t>
  </si>
  <si>
    <t>October 24, 1980 (United States)</t>
  </si>
  <si>
    <t>Kevin Connor</t>
  </si>
  <si>
    <t>Robert Jaffe</t>
  </si>
  <si>
    <t>Rory Calhoun</t>
  </si>
  <si>
    <t>Camp Hill</t>
  </si>
  <si>
    <t>The Jazz Singer</t>
  </si>
  <si>
    <t>Richard Fleischer</t>
  </si>
  <si>
    <t>Samson Raphaelson</t>
  </si>
  <si>
    <t>Laurence Olivier</t>
  </si>
  <si>
    <t>EMI Films</t>
  </si>
  <si>
    <t>Coal Miner's Daughter</t>
  </si>
  <si>
    <t>March 7, 1980 (United States)</t>
  </si>
  <si>
    <t>Michael Apted</t>
  </si>
  <si>
    <t>Thomas Rickman</t>
  </si>
  <si>
    <t>Sissy Spacek</t>
  </si>
  <si>
    <t>The Watcher in the Woods</t>
  </si>
  <si>
    <t>Family</t>
  </si>
  <si>
    <t>October 9, 1981 (United States)</t>
  </si>
  <si>
    <t>John Hough</t>
  </si>
  <si>
    <t>Brian Clemens</t>
  </si>
  <si>
    <t>Bette Davis</t>
  </si>
  <si>
    <t>Walt Disney Productions</t>
  </si>
  <si>
    <t>Breaker Morant</t>
  </si>
  <si>
    <t>July 3, 1980 (Australia)</t>
  </si>
  <si>
    <t>Bruce Beresford</t>
  </si>
  <si>
    <t>Jonathan Hardy</t>
  </si>
  <si>
    <t>Edward Woodward</t>
  </si>
  <si>
    <t>Australia</t>
  </si>
  <si>
    <t>The South Australian Film Corporation</t>
  </si>
  <si>
    <t>The Stunt Man</t>
  </si>
  <si>
    <t>June 27, 1980 (United States)</t>
  </si>
  <si>
    <t>Richard Rush</t>
  </si>
  <si>
    <t>Lawrence B. Marcus</t>
  </si>
  <si>
    <t>Peter O'Toole</t>
  </si>
  <si>
    <t>Melvin Simon Productions</t>
  </si>
  <si>
    <t>Where the Buffalo Roam</t>
  </si>
  <si>
    <t>April 25, 1980 (United States)</t>
  </si>
  <si>
    <t>Art Linson</t>
  </si>
  <si>
    <t>Hunter S. Thompson</t>
  </si>
  <si>
    <t>Peter Boyle</t>
  </si>
  <si>
    <t>The Awakening</t>
  </si>
  <si>
    <t>October 31, 1980 (United States)</t>
  </si>
  <si>
    <t>Mike Newell</t>
  </si>
  <si>
    <t>Allan Scott</t>
  </si>
  <si>
    <t>Charlton Heston</t>
  </si>
  <si>
    <t>Cheech and Chong's Next Movie</t>
  </si>
  <si>
    <t>Tommy Chong</t>
  </si>
  <si>
    <t>Cheech Marin</t>
  </si>
  <si>
    <t>The Island</t>
  </si>
  <si>
    <t>Michael Ritchie</t>
  </si>
  <si>
    <t>Peter Benchley</t>
  </si>
  <si>
    <t>The Boogey Man</t>
  </si>
  <si>
    <t>November 7, 1980 (United States)</t>
  </si>
  <si>
    <t>Ulli Lommel</t>
  </si>
  <si>
    <t>Suzanna Love</t>
  </si>
  <si>
    <t>The Jerry Gross Organization</t>
  </si>
  <si>
    <t>The Nude Bomb</t>
  </si>
  <si>
    <t>Clive Donner</t>
  </si>
  <si>
    <t>Mel Brooks</t>
  </si>
  <si>
    <t>Don Adams</t>
  </si>
  <si>
    <t>Lion of the Desert</t>
  </si>
  <si>
    <t>May 16, 1981 (Japan)</t>
  </si>
  <si>
    <t>Moustapha Akkad</t>
  </si>
  <si>
    <t>David Butler</t>
  </si>
  <si>
    <t>Anthony Quinn</t>
  </si>
  <si>
    <t>Libya</t>
  </si>
  <si>
    <t>Falcon International Productions</t>
  </si>
  <si>
    <t>Stardust Memories</t>
  </si>
  <si>
    <t>Woody Allen</t>
  </si>
  <si>
    <t>Jack Rollins &amp; Charles H. Joffe Productions</t>
  </si>
  <si>
    <t>Melvin and Howard</t>
  </si>
  <si>
    <t>Jonathan Demme</t>
  </si>
  <si>
    <t>Bo Goldman</t>
  </si>
  <si>
    <t>Paul Le Mat</t>
  </si>
  <si>
    <t>Can't Stop the Music</t>
  </si>
  <si>
    <t>Nancy Walker</t>
  </si>
  <si>
    <t>Bronte Woodard</t>
  </si>
  <si>
    <t>Ray Simpson</t>
  </si>
  <si>
    <t>Bronco Billy</t>
  </si>
  <si>
    <t>June 11, 1980 (United States)</t>
  </si>
  <si>
    <t>Dennis Hackin</t>
  </si>
  <si>
    <t>City of Women</t>
  </si>
  <si>
    <t>April 8, 1981 (United States)</t>
  </si>
  <si>
    <t>Federico Fellini</t>
  </si>
  <si>
    <t>Marcello Mastroianni</t>
  </si>
  <si>
    <t>Italy</t>
  </si>
  <si>
    <t>Opera Film Produzione</t>
  </si>
  <si>
    <t>The Private Eyes</t>
  </si>
  <si>
    <t>November 21, 1980 (United States)</t>
  </si>
  <si>
    <t>Lang Elliott</t>
  </si>
  <si>
    <t>Tim Conway</t>
  </si>
  <si>
    <t>Tri Star Productions</t>
  </si>
  <si>
    <t>When Time Ran Out...</t>
  </si>
  <si>
    <t>March 28, 1980 (United States)</t>
  </si>
  <si>
    <t>James Goldstone</t>
  </si>
  <si>
    <t>Gordon Thomas</t>
  </si>
  <si>
    <t>Paul Newman</t>
  </si>
  <si>
    <t>International Cinema</t>
  </si>
  <si>
    <t>Oh Heavenly Dog</t>
  </si>
  <si>
    <t>July 11, 1980 (United States)</t>
  </si>
  <si>
    <t>Joe Camp</t>
  </si>
  <si>
    <t>Rod Browning</t>
  </si>
  <si>
    <t>Mulberry Square Productions</t>
  </si>
  <si>
    <t>The Octagon</t>
  </si>
  <si>
    <t>Eric Karson</t>
  </si>
  <si>
    <t>Leigh Chapman</t>
  </si>
  <si>
    <t>Chuck Norris</t>
  </si>
  <si>
    <t>American Cinema Productions</t>
  </si>
  <si>
    <t>Hangar 18</t>
  </si>
  <si>
    <t>Sci-Fi</t>
  </si>
  <si>
    <t>March 13, 1981 (Ireland)</t>
  </si>
  <si>
    <t>James L. Conway</t>
  </si>
  <si>
    <t>Ken Pettus</t>
  </si>
  <si>
    <t>Darren McGavin</t>
  </si>
  <si>
    <t>Sunn Classic Pictures</t>
  </si>
  <si>
    <t>Herbie Goes Bananas</t>
  </si>
  <si>
    <t>G</t>
  </si>
  <si>
    <t>June 25, 1980 (United States)</t>
  </si>
  <si>
    <t>Vincent McEveety</t>
  </si>
  <si>
    <t>Don Tait</t>
  </si>
  <si>
    <t>Charles Martin Smith</t>
  </si>
  <si>
    <t>The Competition</t>
  </si>
  <si>
    <t>December 3, 1980 (United States)</t>
  </si>
  <si>
    <t>Joel Oliansky</t>
  </si>
  <si>
    <t>Richard Dreyfuss</t>
  </si>
  <si>
    <t>It's My Turn</t>
  </si>
  <si>
    <t>February 5, 1981 (Argentina)</t>
  </si>
  <si>
    <t>Claudia Weill</t>
  </si>
  <si>
    <t>Eleanor Bergstein</t>
  </si>
  <si>
    <t>Jill Clayburgh</t>
  </si>
  <si>
    <t>Honeysuckle Rose</t>
  </si>
  <si>
    <t>Jerry Schatzberg</t>
  </si>
  <si>
    <t>Gösta Stevens</t>
  </si>
  <si>
    <t>Willie Nelson</t>
  </si>
  <si>
    <t>Major Studio Partners</t>
  </si>
  <si>
    <t>Resurrection</t>
  </si>
  <si>
    <t>Daniel Petrie</t>
  </si>
  <si>
    <t>Lewis John Carlino</t>
  </si>
  <si>
    <t>Ellen Burstyn</t>
  </si>
  <si>
    <t>Fatso</t>
  </si>
  <si>
    <t>Anne Bancroft</t>
  </si>
  <si>
    <t>Dom DeLuise</t>
  </si>
  <si>
    <t>Brooksfilms</t>
  </si>
  <si>
    <t>Moscow Does Not Believe in Tears</t>
  </si>
  <si>
    <t>February 11, 1980 (Soviet Union)</t>
  </si>
  <si>
    <t>Vladimir Menshov</t>
  </si>
  <si>
    <t>Valentin Chernykh</t>
  </si>
  <si>
    <t>Vera Alentova</t>
  </si>
  <si>
    <t>Soviet Union</t>
  </si>
  <si>
    <t>Mosfilm</t>
  </si>
  <si>
    <t>The Fiendish Plot of Dr. Fu Manchu</t>
  </si>
  <si>
    <t>Piers Haggard</t>
  </si>
  <si>
    <t>Rudy Dochtermann</t>
  </si>
  <si>
    <t>Peter Sellers</t>
  </si>
  <si>
    <t>Braun Entertainment Group</t>
  </si>
  <si>
    <t>Serial</t>
  </si>
  <si>
    <t>Bill Persky</t>
  </si>
  <si>
    <t>Cyra McFadden</t>
  </si>
  <si>
    <t>Martin Mull</t>
  </si>
  <si>
    <t>Hero at Large</t>
  </si>
  <si>
    <t>Martin Davidson</t>
  </si>
  <si>
    <t>AJ Carothers</t>
  </si>
  <si>
    <t>John Ritter</t>
  </si>
  <si>
    <t>Kings Road Entertainment</t>
  </si>
  <si>
    <t>Wholly Moses!</t>
  </si>
  <si>
    <t>Gary Weis</t>
  </si>
  <si>
    <t>Guy Thomas</t>
  </si>
  <si>
    <t>Dudley Moore</t>
  </si>
  <si>
    <t>Bon Voyage, Charlie Brown (and Don't Come Back!!)</t>
  </si>
  <si>
    <t>Animation</t>
  </si>
  <si>
    <t>Bill Melendez</t>
  </si>
  <si>
    <t>Charles M. Schulz</t>
  </si>
  <si>
    <t>Scott Beach</t>
  </si>
  <si>
    <t>Lee Mendelson Film Productions</t>
  </si>
  <si>
    <t>In God We Trust (or Gimme That Prime Time Religion)</t>
  </si>
  <si>
    <t>Marty Feldman</t>
  </si>
  <si>
    <t>Roadie</t>
  </si>
  <si>
    <t>Alan Rudolph</t>
  </si>
  <si>
    <t>Big Boy Medlin</t>
  </si>
  <si>
    <t>Meat Loaf</t>
  </si>
  <si>
    <t>Alive Enterprises</t>
  </si>
  <si>
    <t>Just Tell Me What You Want</t>
  </si>
  <si>
    <t>January 18, 1980 (United States)</t>
  </si>
  <si>
    <t>Sidney Lumet</t>
  </si>
  <si>
    <t>Jay Presson Allen</t>
  </si>
  <si>
    <t>Ali MacGraw</t>
  </si>
  <si>
    <t>The Last Flight of Noah's Ark</t>
  </si>
  <si>
    <t>Charles Jarrott</t>
  </si>
  <si>
    <t>Ernest K. Gann</t>
  </si>
  <si>
    <t>Elliott Gould</t>
  </si>
  <si>
    <t>Little Miss Marker</t>
  </si>
  <si>
    <t>Walter Bernstein</t>
  </si>
  <si>
    <t>Damon Runyon</t>
  </si>
  <si>
    <t>Walter Matthau</t>
  </si>
  <si>
    <t>Willie &amp; Phil</t>
  </si>
  <si>
    <t>Paul Mazursky</t>
  </si>
  <si>
    <t>Jean Gruault</t>
  </si>
  <si>
    <t>Michael Ontkean</t>
  </si>
  <si>
    <t>Babylon</t>
  </si>
  <si>
    <t>November 1980 (United Kingdom)</t>
  </si>
  <si>
    <t>Franco Rosso</t>
  </si>
  <si>
    <t>David N. Haynes</t>
  </si>
  <si>
    <t>Diversity Music</t>
  </si>
  <si>
    <t>Windwalker</t>
  </si>
  <si>
    <t>November 18, 1983 (Sweden)</t>
  </si>
  <si>
    <t>Kieth Merrill</t>
  </si>
  <si>
    <t>Ray Goldrup</t>
  </si>
  <si>
    <t>Trevor Howard</t>
  </si>
  <si>
    <t>Santa Fe International</t>
  </si>
  <si>
    <t>Phobia</t>
  </si>
  <si>
    <t>September 9, 1980 (United States)</t>
  </si>
  <si>
    <t>John Huston</t>
  </si>
  <si>
    <t>Gary Sherman</t>
  </si>
  <si>
    <t>Paul Michael Glaser</t>
  </si>
  <si>
    <t>Borough Park Productions</t>
  </si>
  <si>
    <t>Windows</t>
  </si>
  <si>
    <t>Gordon Willis</t>
  </si>
  <si>
    <t>Barry Siegel</t>
  </si>
  <si>
    <t>Talia Shire</t>
  </si>
  <si>
    <t>Mike Lobell Productions</t>
  </si>
  <si>
    <t>Loving Couples</t>
  </si>
  <si>
    <t>Jack Smight</t>
  </si>
  <si>
    <t>Martin Donovan</t>
  </si>
  <si>
    <t>Shirley MacLaine</t>
  </si>
  <si>
    <t>Time Life Films</t>
  </si>
  <si>
    <t>The King and the Mockingbird</t>
  </si>
  <si>
    <t>Not Rated</t>
  </si>
  <si>
    <t>March 19, 1980 (France)</t>
  </si>
  <si>
    <t>Paul Grimault</t>
  </si>
  <si>
    <t>Hans Christian Andersen</t>
  </si>
  <si>
    <t>Jean Martin</t>
  </si>
  <si>
    <t>France</t>
  </si>
  <si>
    <t>Les Films Paul Grimault</t>
  </si>
  <si>
    <t>Oh, God! Book II</t>
  </si>
  <si>
    <t>Gilbert Cates</t>
  </si>
  <si>
    <t>Josh Greenfeld</t>
  </si>
  <si>
    <t>George Burns</t>
  </si>
  <si>
    <t>Those Lips, Those Eyes</t>
  </si>
  <si>
    <t>Michael Pressman</t>
  </si>
  <si>
    <t>David Shaber</t>
  </si>
  <si>
    <t>Frank Langella</t>
  </si>
  <si>
    <t>Herb Jaffe</t>
  </si>
  <si>
    <t>La Cage aux Folles II</t>
  </si>
  <si>
    <t>February 15, 1981 (United States)</t>
  </si>
  <si>
    <t>Édouard Molinaro</t>
  </si>
  <si>
    <t>Jean Poiret</t>
  </si>
  <si>
    <t>Michel Serrault</t>
  </si>
  <si>
    <t>Da.Ma. Cinematografica</t>
  </si>
  <si>
    <t>The Gong Show Movie</t>
  </si>
  <si>
    <t>May 23, 1980 (United States)</t>
  </si>
  <si>
    <t>Chuck Barris</t>
  </si>
  <si>
    <t>Chuck Barris Productions</t>
  </si>
  <si>
    <t>Gilda Live</t>
  </si>
  <si>
    <t>Mike Nichols</t>
  </si>
  <si>
    <t>Anne Beatts</t>
  </si>
  <si>
    <t>Gilda Radner</t>
  </si>
  <si>
    <t>Broadway Productions</t>
  </si>
  <si>
    <t>Why Would I Lie?</t>
  </si>
  <si>
    <t>Larry Peerce</t>
  </si>
  <si>
    <t>Hollis Hodges</t>
  </si>
  <si>
    <t>Treat Williams</t>
  </si>
  <si>
    <t>First Family</t>
  </si>
  <si>
    <t>Buck Henry</t>
  </si>
  <si>
    <t>Bob Newhart</t>
  </si>
  <si>
    <t>F.F. Associates</t>
  </si>
  <si>
    <t>Mantis Fist Fighter</t>
  </si>
  <si>
    <t>July 9, 1982 (United States)</t>
  </si>
  <si>
    <t>Wing-Cho Yip</t>
  </si>
  <si>
    <t>Hsin-Yi Chang</t>
  </si>
  <si>
    <t>Ka-Yan Leung</t>
  </si>
  <si>
    <t>Hong Kong</t>
  </si>
  <si>
    <t>East Asia Film Company</t>
  </si>
  <si>
    <t>Indiana Jones and the Raiders of the Lost Ark</t>
  </si>
  <si>
    <t>June 12, 1981 (United States)</t>
  </si>
  <si>
    <t>Steven Spielberg</t>
  </si>
  <si>
    <t>Lawrence Kasdan</t>
  </si>
  <si>
    <t>Harrison Ford</t>
  </si>
  <si>
    <t>Body Heat</t>
  </si>
  <si>
    <t>August 28, 1981 (United States)</t>
  </si>
  <si>
    <t>The Ladd Company</t>
  </si>
  <si>
    <t>An American Werewolf in London</t>
  </si>
  <si>
    <t>August 21, 1981 (United States)</t>
  </si>
  <si>
    <t>David Naughton</t>
  </si>
  <si>
    <t>Polygram Pictures</t>
  </si>
  <si>
    <t>Escape from New York</t>
  </si>
  <si>
    <t>July 10, 1981 (United States)</t>
  </si>
  <si>
    <t>Kurt Russell</t>
  </si>
  <si>
    <t>The Evil Dead</t>
  </si>
  <si>
    <t>NC-17</t>
  </si>
  <si>
    <t>April 15, 1983 (United States)</t>
  </si>
  <si>
    <t>Sam Raimi</t>
  </si>
  <si>
    <t>Bruce Campbell</t>
  </si>
  <si>
    <t>Renaissance Pictures</t>
  </si>
  <si>
    <t>Porky's</t>
  </si>
  <si>
    <t>March 19, 1982 (United States)</t>
  </si>
  <si>
    <t>Bob Clark</t>
  </si>
  <si>
    <t>Dan Monahan</t>
  </si>
  <si>
    <t>Astral Bellevue Pathé</t>
  </si>
  <si>
    <t>Blow Out</t>
  </si>
  <si>
    <t>July 24, 1981 (United States)</t>
  </si>
  <si>
    <t>Clash of the Titans</t>
  </si>
  <si>
    <t>Desmond Davis</t>
  </si>
  <si>
    <t>Beverley Cross</t>
  </si>
  <si>
    <t>Charles H. Schneer Productions</t>
  </si>
  <si>
    <t>Excalibur</t>
  </si>
  <si>
    <t>April 10, 1981 (United States)</t>
  </si>
  <si>
    <t>John Boorman</t>
  </si>
  <si>
    <t>Thomas Malory</t>
  </si>
  <si>
    <t>Nigel Terry</t>
  </si>
  <si>
    <t>Cinema '84</t>
  </si>
  <si>
    <t>Mad Max 2</t>
  </si>
  <si>
    <t>May 21, 1982 (United States)</t>
  </si>
  <si>
    <t>George Miller</t>
  </si>
  <si>
    <t>Terry Hayes</t>
  </si>
  <si>
    <t>Mel Gibson</t>
  </si>
  <si>
    <t>Kennedy Miller Productions</t>
  </si>
  <si>
    <t>Das Boot</t>
  </si>
  <si>
    <t>February 10, 1982 (United States)</t>
  </si>
  <si>
    <t>Wolfgang Petersen</t>
  </si>
  <si>
    <t>Jürgen Prochnow</t>
  </si>
  <si>
    <t>Bavaria Film</t>
  </si>
  <si>
    <t>Stripes</t>
  </si>
  <si>
    <t>June 26, 1981 (United States)</t>
  </si>
  <si>
    <t>Ivan Reitman</t>
  </si>
  <si>
    <t>Len Blum</t>
  </si>
  <si>
    <t>Bill Murray</t>
  </si>
  <si>
    <t>Possession</t>
  </si>
  <si>
    <t>October 28, 1983 (United States)</t>
  </si>
  <si>
    <t>Andrzej Zulawski</t>
  </si>
  <si>
    <t>Isabelle Adjani</t>
  </si>
  <si>
    <t>Gaumont</t>
  </si>
  <si>
    <t>The Cannonball Run</t>
  </si>
  <si>
    <t>Brock Yates</t>
  </si>
  <si>
    <t>Golden Harvest Company</t>
  </si>
  <si>
    <t>Thief</t>
  </si>
  <si>
    <t>March 27, 1981 (United States)</t>
  </si>
  <si>
    <t>Michael Mann</t>
  </si>
  <si>
    <t>Frank Hohimer</t>
  </si>
  <si>
    <t>James Caan</t>
  </si>
  <si>
    <t>Mann/Caan Productions</t>
  </si>
  <si>
    <t>Endless Love</t>
  </si>
  <si>
    <t>July 17, 1981 (United States)</t>
  </si>
  <si>
    <t>Franco Zeffirelli</t>
  </si>
  <si>
    <t>Scott Spencer</t>
  </si>
  <si>
    <t>Time Bandits</t>
  </si>
  <si>
    <t>November 6, 1981 (United States)</t>
  </si>
  <si>
    <t>Terry Gilliam</t>
  </si>
  <si>
    <t>Michael Palin</t>
  </si>
  <si>
    <t>Sean Connery</t>
  </si>
  <si>
    <t>HandMade Films</t>
  </si>
  <si>
    <t>The Four Seasons</t>
  </si>
  <si>
    <t>May 22, 1981 (United States)</t>
  </si>
  <si>
    <t>Alan Alda</t>
  </si>
  <si>
    <t>Friday the 13th Part 2</t>
  </si>
  <si>
    <t>May 1, 1981 (United States)</t>
  </si>
  <si>
    <t>Steve Miner</t>
  </si>
  <si>
    <t>Ron Kurz</t>
  </si>
  <si>
    <t>Georgetown Productions Inc.</t>
  </si>
  <si>
    <t>Scanners</t>
  </si>
  <si>
    <t>January 14, 1981 (United States)</t>
  </si>
  <si>
    <t>David Cronenberg</t>
  </si>
  <si>
    <t>Jennifer O'Neill</t>
  </si>
  <si>
    <t>Canadian Film Development Corporation (CFDC)</t>
  </si>
  <si>
    <t>For Your Eyes Only</t>
  </si>
  <si>
    <t>John Glen</t>
  </si>
  <si>
    <t>Richard Maibaum</t>
  </si>
  <si>
    <t>Roger Moore</t>
  </si>
  <si>
    <t>Eon Productions</t>
  </si>
  <si>
    <t>Halloween II</t>
  </si>
  <si>
    <t>October 30, 1981 (United States)</t>
  </si>
  <si>
    <t>Rick Rosenthal</t>
  </si>
  <si>
    <t>Jamie Lee Curtis</t>
  </si>
  <si>
    <t>Dino De Laurentiis Company</t>
  </si>
  <si>
    <t>Taps</t>
  </si>
  <si>
    <t>December 25, 1981 (United States)</t>
  </si>
  <si>
    <t>Harold Becker</t>
  </si>
  <si>
    <t>Darryl Ponicsan</t>
  </si>
  <si>
    <t>George C. Scott</t>
  </si>
  <si>
    <t>Reds</t>
  </si>
  <si>
    <t>Warren Beatty</t>
  </si>
  <si>
    <t>Barclays Mercantile Industrial Finance</t>
  </si>
  <si>
    <t>On Golden Pond</t>
  </si>
  <si>
    <t>February 12, 1982 (United States)</t>
  </si>
  <si>
    <t>Mark Rydell</t>
  </si>
  <si>
    <t>Ernest Thompson</t>
  </si>
  <si>
    <t>Katharine Hepburn</t>
  </si>
  <si>
    <t>The Fox and the Hound</t>
  </si>
  <si>
    <t>Directors</t>
  </si>
  <si>
    <t>Daniel P. Mannix</t>
  </si>
  <si>
    <t>Mickey Rooney</t>
  </si>
  <si>
    <t>Walt Disney Animation Studios</t>
  </si>
  <si>
    <t>Chariots of Fire</t>
  </si>
  <si>
    <t>April 9, 1982 (United States)</t>
  </si>
  <si>
    <t>Hugh Hudson</t>
  </si>
  <si>
    <t>Colin Welland</t>
  </si>
  <si>
    <t>Ben Cross</t>
  </si>
  <si>
    <t>Enigma Productions</t>
  </si>
  <si>
    <t>Absence of Malice</t>
  </si>
  <si>
    <t>December 18, 1981 (United States)</t>
  </si>
  <si>
    <t>Sydney Pollack</t>
  </si>
  <si>
    <t>Kurt Luedtke</t>
  </si>
  <si>
    <t>Tarzan the Ape Man</t>
  </si>
  <si>
    <t>Approved</t>
  </si>
  <si>
    <t>John Derek</t>
  </si>
  <si>
    <t>Tom Rowe</t>
  </si>
  <si>
    <t>Bo Derek</t>
  </si>
  <si>
    <t>Victory</t>
  </si>
  <si>
    <t>July 31, 1981 (United States)</t>
  </si>
  <si>
    <t>Yabo Yablonsky</t>
  </si>
  <si>
    <t>Arthur</t>
  </si>
  <si>
    <t>Steve Gordon</t>
  </si>
  <si>
    <t>My Dinner with Andre</t>
  </si>
  <si>
    <t>October 11, 1981 (United States)</t>
  </si>
  <si>
    <t>Louis Malle</t>
  </si>
  <si>
    <t>Wallace Shawn</t>
  </si>
  <si>
    <t>Andre Gregory</t>
  </si>
  <si>
    <t>Saga Productions Inc.</t>
  </si>
  <si>
    <t>Caveman</t>
  </si>
  <si>
    <t>April 17, 1981 (United States)</t>
  </si>
  <si>
    <t>Carl Gottlieb</t>
  </si>
  <si>
    <t>Rudy De Luca</t>
  </si>
  <si>
    <t>Ringo Starr</t>
  </si>
  <si>
    <t>Estudios Churubusco Azteca S.A.</t>
  </si>
  <si>
    <t>Dead &amp; Buried</t>
  </si>
  <si>
    <t>Jeff Millar</t>
  </si>
  <si>
    <t>James Farentino</t>
  </si>
  <si>
    <t>Aspen Productions (I)</t>
  </si>
  <si>
    <t>History of the World: Part I</t>
  </si>
  <si>
    <t>The Howling</t>
  </si>
  <si>
    <t>Joe Dante</t>
  </si>
  <si>
    <t>Gary Brandner</t>
  </si>
  <si>
    <t>Dee Wallace</t>
  </si>
  <si>
    <t>Embassy Pictures</t>
  </si>
  <si>
    <t>Dragonslayer</t>
  </si>
  <si>
    <t>Matthew Robbins</t>
  </si>
  <si>
    <t>Hal Barwood</t>
  </si>
  <si>
    <t>Peter MacNicol</t>
  </si>
  <si>
    <t>Cutter's Way</t>
  </si>
  <si>
    <t>February 10, 1982 (France)</t>
  </si>
  <si>
    <t>Ivan Passer</t>
  </si>
  <si>
    <t>Newton Thornburg</t>
  </si>
  <si>
    <t>Jeff Bridges</t>
  </si>
  <si>
    <t>Gurian Entertainment</t>
  </si>
  <si>
    <t>Quest for Fire</t>
  </si>
  <si>
    <t>Jean-Jacques Annaud</t>
  </si>
  <si>
    <t>Gérard Brach</t>
  </si>
  <si>
    <t>Everett McGill</t>
  </si>
  <si>
    <t>International Cinema Corporation (ICC)</t>
  </si>
  <si>
    <t>The Final Conflict</t>
  </si>
  <si>
    <t>March 20, 1981 (United States)</t>
  </si>
  <si>
    <t>Graham Baker</t>
  </si>
  <si>
    <t>David Seltzer</t>
  </si>
  <si>
    <t>Sam Neill</t>
  </si>
  <si>
    <t>Mommie Dearest</t>
  </si>
  <si>
    <t>September 25, 1981 (United States)</t>
  </si>
  <si>
    <t>Frank Perry</t>
  </si>
  <si>
    <t>Christina Crawford</t>
  </si>
  <si>
    <t>Faye Dunaway</t>
  </si>
  <si>
    <t>Private Lessons</t>
  </si>
  <si>
    <t>June 10, 1981 (United States)</t>
  </si>
  <si>
    <t>Alan Myerson</t>
  </si>
  <si>
    <t>Dan Greenburg</t>
  </si>
  <si>
    <t>Sylvia Kristel</t>
  </si>
  <si>
    <t>Barry &amp; Enright Productions</t>
  </si>
  <si>
    <t>The Postman Always Rings Twice</t>
  </si>
  <si>
    <t>Bob Rafelson</t>
  </si>
  <si>
    <t>David Mamet</t>
  </si>
  <si>
    <t>CIP Filmproduktion GmbH</t>
  </si>
  <si>
    <t>Ragtime</t>
  </si>
  <si>
    <t>Milos Forman</t>
  </si>
  <si>
    <t>E.L. Doctorow</t>
  </si>
  <si>
    <t>James Cagney</t>
  </si>
  <si>
    <t>Deadly Blessing</t>
  </si>
  <si>
    <t>August 14, 1981 (United States)</t>
  </si>
  <si>
    <t>Wes Craven</t>
  </si>
  <si>
    <t>Glenn M. Benest</t>
  </si>
  <si>
    <t>Maren Jensen</t>
  </si>
  <si>
    <t>Eyewitness</t>
  </si>
  <si>
    <t>February 13, 1981 (United States)</t>
  </si>
  <si>
    <t>Peter Yates</t>
  </si>
  <si>
    <t>Steve Tesich</t>
  </si>
  <si>
    <t>Gallipoli</t>
  </si>
  <si>
    <t>Peter Weir</t>
  </si>
  <si>
    <t>David Williamson</t>
  </si>
  <si>
    <t>R&amp;R Films</t>
  </si>
  <si>
    <t>Outland</t>
  </si>
  <si>
    <t>Peter Hyams</t>
  </si>
  <si>
    <t>Southern Comfort</t>
  </si>
  <si>
    <t>Michael Kane</t>
  </si>
  <si>
    <t>Keith Carradine</t>
  </si>
  <si>
    <t>Cinema Group Ventures</t>
  </si>
  <si>
    <t>S.O.B.</t>
  </si>
  <si>
    <t>July 1, 1981 (United States)</t>
  </si>
  <si>
    <t>Blake Edwards</t>
  </si>
  <si>
    <t>Julie Andrews</t>
  </si>
  <si>
    <t>Artista Management</t>
  </si>
  <si>
    <t>The Beyond</t>
  </si>
  <si>
    <t>November 11, 1983 (United States)</t>
  </si>
  <si>
    <t>Lucio Fulci</t>
  </si>
  <si>
    <t>Dardano Sacchetti</t>
  </si>
  <si>
    <t>Catriona MacColl</t>
  </si>
  <si>
    <t>Fulvia Film</t>
  </si>
  <si>
    <t>Ghost Story</t>
  </si>
  <si>
    <t>John Irvin</t>
  </si>
  <si>
    <t>Peter Straub</t>
  </si>
  <si>
    <t>Craig Wasson</t>
  </si>
  <si>
    <t>My Bloody Valentine</t>
  </si>
  <si>
    <t>February 11, 1981 (United States)</t>
  </si>
  <si>
    <t>George Mihalka</t>
  </si>
  <si>
    <t>Stephen A. Miller</t>
  </si>
  <si>
    <t>Paul Kelman</t>
  </si>
  <si>
    <t>The Funhouse</t>
  </si>
  <si>
    <t>March 13, 1981 (United States)</t>
  </si>
  <si>
    <t>Tobe Hooper</t>
  </si>
  <si>
    <t>Lawrence J. Block</t>
  </si>
  <si>
    <t>Elizabeth Berridge</t>
  </si>
  <si>
    <t>One from the Heart</t>
  </si>
  <si>
    <t>February 11, 1982 (United States)</t>
  </si>
  <si>
    <t>Francis Ford Coppola</t>
  </si>
  <si>
    <t>Armyan Bernstein</t>
  </si>
  <si>
    <t>Frederic Forrest</t>
  </si>
  <si>
    <t>Zoetrope Studios</t>
  </si>
  <si>
    <t>The French Lieutenant's Woman</t>
  </si>
  <si>
    <t>October 16, 1981 (United States)</t>
  </si>
  <si>
    <t>Karel Reisz</t>
  </si>
  <si>
    <t>John Fowles</t>
  </si>
  <si>
    <t>Meryl Streep</t>
  </si>
  <si>
    <t>Juniper Films</t>
  </si>
  <si>
    <t>The Great Muppet Caper</t>
  </si>
  <si>
    <t>Jim Henson</t>
  </si>
  <si>
    <t>Tom Patchett</t>
  </si>
  <si>
    <t>Henson Associates (HA)</t>
  </si>
  <si>
    <t>True Confessions</t>
  </si>
  <si>
    <t>Ulu Grosbard</t>
  </si>
  <si>
    <t>John Gregory Dunne</t>
  </si>
  <si>
    <t>Looker</t>
  </si>
  <si>
    <t>Michael Crichton</t>
  </si>
  <si>
    <t>Albert Finney</t>
  </si>
  <si>
    <t>Nighthawks</t>
  </si>
  <si>
    <t>Bruce Malmuth</t>
  </si>
  <si>
    <t>Sylvester Stallone</t>
  </si>
  <si>
    <t>Nice Dreams</t>
  </si>
  <si>
    <t>June 5, 1981 (United States)</t>
  </si>
  <si>
    <t>C &amp; C Brown Production</t>
  </si>
  <si>
    <t>Sharky's Machine</t>
  </si>
  <si>
    <t>William Diehl</t>
  </si>
  <si>
    <t>Deliverance Productions</t>
  </si>
  <si>
    <t>Neighbors</t>
  </si>
  <si>
    <t>John G. Avildsen</t>
  </si>
  <si>
    <t>Thomas Berger</t>
  </si>
  <si>
    <t>Puberty Blues</t>
  </si>
  <si>
    <t>December 10, 1981 (Australia)</t>
  </si>
  <si>
    <t>Margaret Kelly</t>
  </si>
  <si>
    <t>Nell Schofield</t>
  </si>
  <si>
    <t>Limelight Productions (II)</t>
  </si>
  <si>
    <t>Eye of the Needle</t>
  </si>
  <si>
    <t>Romance</t>
  </si>
  <si>
    <t>Richard Marquand</t>
  </si>
  <si>
    <t>Ken Follett</t>
  </si>
  <si>
    <t>Wolfen</t>
  </si>
  <si>
    <t>Michael Wadleigh</t>
  </si>
  <si>
    <t>Whitley Strieber</t>
  </si>
  <si>
    <t>Student Bodies</t>
  </si>
  <si>
    <t>August 7, 1981 (United States)</t>
  </si>
  <si>
    <t>Mickey Rose</t>
  </si>
  <si>
    <t>Kristen Riter</t>
  </si>
  <si>
    <t>Allen Smithee Classic Films</t>
  </si>
  <si>
    <t>Prince of the City</t>
  </si>
  <si>
    <t>August 26, 1981 (United States)</t>
  </si>
  <si>
    <t>The Hand</t>
  </si>
  <si>
    <t>Oliver Stone</t>
  </si>
  <si>
    <t>Marc Brandel</t>
  </si>
  <si>
    <t>Continental Divide</t>
  </si>
  <si>
    <t>September 18, 1981 (United States)</t>
  </si>
  <si>
    <t>Diva</t>
  </si>
  <si>
    <t>Music</t>
  </si>
  <si>
    <t>April 23, 1982 (United States)</t>
  </si>
  <si>
    <t>Jean-Jacques Beineix</t>
  </si>
  <si>
    <t>Daniel Odier</t>
  </si>
  <si>
    <t>Wilhelmenia Fernandez</t>
  </si>
  <si>
    <t>Les Films Galaxie</t>
  </si>
  <si>
    <t>Venom</t>
  </si>
  <si>
    <t>January 29, 1982 (United States)</t>
  </si>
  <si>
    <t>Alan Scholefield</t>
  </si>
  <si>
    <t>Klaus Kinski</t>
  </si>
  <si>
    <t>Morison Film Group</t>
  </si>
  <si>
    <t>Fort Apache the Bronx</t>
  </si>
  <si>
    <t>February 6, 1981 (United States)</t>
  </si>
  <si>
    <t>Heywood Gould</t>
  </si>
  <si>
    <t>Eyes of a Stranger</t>
  </si>
  <si>
    <t>Ken Wiederhorn</t>
  </si>
  <si>
    <t>Lauren Tewes</t>
  </si>
  <si>
    <t>Zorro: The Gay Blade</t>
  </si>
  <si>
    <t>Peter Medak</t>
  </si>
  <si>
    <t>Hal Dresner</t>
  </si>
  <si>
    <t>George Hamilton</t>
  </si>
  <si>
    <t>Under the Rainbow</t>
  </si>
  <si>
    <t>Steve Rash</t>
  </si>
  <si>
    <t>Fred Bauer</t>
  </si>
  <si>
    <t>Innovisions</t>
  </si>
  <si>
    <t>Carbon Copy</t>
  </si>
  <si>
    <t>Michael Schultz</t>
  </si>
  <si>
    <t>Stanley Shapiro</t>
  </si>
  <si>
    <t>George Segal</t>
  </si>
  <si>
    <t>DeHaven/Shapiro Productions</t>
  </si>
  <si>
    <t>The Incredible Shrinking Woman</t>
  </si>
  <si>
    <t>January 30, 1981 (United States)</t>
  </si>
  <si>
    <t>Joel Schumacher</t>
  </si>
  <si>
    <t>Lily Tomlin</t>
  </si>
  <si>
    <t>Lija Productions</t>
  </si>
  <si>
    <t>The Night the Lights Went Out in Georgia</t>
  </si>
  <si>
    <t>Bob Bonney</t>
  </si>
  <si>
    <t>Kristy McNichol</t>
  </si>
  <si>
    <t>Viacom Enterprises</t>
  </si>
  <si>
    <t>Quartet</t>
  </si>
  <si>
    <t>October 25, 1981 (United States)</t>
  </si>
  <si>
    <t>James Ivory</t>
  </si>
  <si>
    <t>Jean Rhys</t>
  </si>
  <si>
    <t>Merchant Ivory Productions</t>
  </si>
  <si>
    <t>Graduation Day</t>
  </si>
  <si>
    <t>Herb Freed</t>
  </si>
  <si>
    <t>Anne Marisse</t>
  </si>
  <si>
    <t>Christopher George</t>
  </si>
  <si>
    <t>Baughn/Freed Productions</t>
  </si>
  <si>
    <t>Modern Problems</t>
  </si>
  <si>
    <t>Ken Shapiro</t>
  </si>
  <si>
    <t>Pennies from Heaven</t>
  </si>
  <si>
    <t>January 1, 1982 (United States)</t>
  </si>
  <si>
    <t>Herbert Ross</t>
  </si>
  <si>
    <t>Dennis Potter</t>
  </si>
  <si>
    <t>Steve Martin</t>
  </si>
  <si>
    <t>American Pop</t>
  </si>
  <si>
    <t>Ralph Bakshi</t>
  </si>
  <si>
    <t>Ronni Kern</t>
  </si>
  <si>
    <t>Mews Small</t>
  </si>
  <si>
    <t>Bakshi Productions</t>
  </si>
  <si>
    <t>The Legend of the Lone Ranger</t>
  </si>
  <si>
    <t>William A. Fraker</t>
  </si>
  <si>
    <t>Ivan Goff</t>
  </si>
  <si>
    <t>Klinton Spilsbury</t>
  </si>
  <si>
    <t>Eaves Movie Ranch</t>
  </si>
  <si>
    <t>Sphinx</t>
  </si>
  <si>
    <t>Franklin J. Schaffner</t>
  </si>
  <si>
    <t>John Byrum</t>
  </si>
  <si>
    <t>Lesley-Anne Down</t>
  </si>
  <si>
    <t>Night School</t>
  </si>
  <si>
    <t>September 11, 1981 (United States)</t>
  </si>
  <si>
    <t>Ken Hughes</t>
  </si>
  <si>
    <t>Ruth Avergon</t>
  </si>
  <si>
    <t>Leonard Mann</t>
  </si>
  <si>
    <t>Lorimar Productions</t>
  </si>
  <si>
    <t>An Eye for an Eye</t>
  </si>
  <si>
    <t>Steve Carver</t>
  </si>
  <si>
    <t>James Bruner</t>
  </si>
  <si>
    <t>Adams Apple Film Company</t>
  </si>
  <si>
    <t>Zoot Suit</t>
  </si>
  <si>
    <t>Luis Valdez</t>
  </si>
  <si>
    <t>Daniel Valdez</t>
  </si>
  <si>
    <t>Rich and Famous</t>
  </si>
  <si>
    <t>George Cukor</t>
  </si>
  <si>
    <t>Gerald Ayres</t>
  </si>
  <si>
    <t>Jacqueline Bisset</t>
  </si>
  <si>
    <t>Jaquet</t>
  </si>
  <si>
    <t>Buddy Buddy</t>
  </si>
  <si>
    <t>December 11, 1981 (United States)</t>
  </si>
  <si>
    <t>Billy Wilder</t>
  </si>
  <si>
    <t>Francis Veber</t>
  </si>
  <si>
    <t>Jack Lemmon</t>
  </si>
  <si>
    <t>Heron Productions</t>
  </si>
  <si>
    <t>Bustin' Loose</t>
  </si>
  <si>
    <t>Oz Scott</t>
  </si>
  <si>
    <t>Lonne Elder III</t>
  </si>
  <si>
    <t>Richard Pryor</t>
  </si>
  <si>
    <t>Modern Romance</t>
  </si>
  <si>
    <t>Albert Brooks</t>
  </si>
  <si>
    <t>Heartbeeps</t>
  </si>
  <si>
    <t>Allan Arkush</t>
  </si>
  <si>
    <t>John Hill</t>
  </si>
  <si>
    <t>Andy Kaufman</t>
  </si>
  <si>
    <t>Back Roads</t>
  </si>
  <si>
    <t>Martin Ritt</t>
  </si>
  <si>
    <t>Gary DeVore</t>
  </si>
  <si>
    <t>Sally Field</t>
  </si>
  <si>
    <t>CBS Theatrical Films</t>
  </si>
  <si>
    <t>Take This Job and Shove It</t>
  </si>
  <si>
    <t>May 15, 1981 (United States)</t>
  </si>
  <si>
    <t>Gus Trikonis</t>
  </si>
  <si>
    <t>Barry Schneider</t>
  </si>
  <si>
    <t>Raggedy Man</t>
  </si>
  <si>
    <t>Jack Fisk</t>
  </si>
  <si>
    <t>William D. Wittliff</t>
  </si>
  <si>
    <t>Whose Life Is It Anyway?</t>
  </si>
  <si>
    <t>January 22, 1982 (United States)</t>
  </si>
  <si>
    <t>John Badham</t>
  </si>
  <si>
    <t>Brian Clark</t>
  </si>
  <si>
    <t>Inchon</t>
  </si>
  <si>
    <t>September 17, 1982 (United States)</t>
  </si>
  <si>
    <t>Terence Young</t>
  </si>
  <si>
    <t>Robin Moore</t>
  </si>
  <si>
    <t>South Korea</t>
  </si>
  <si>
    <t>One Way Productions</t>
  </si>
  <si>
    <t>All Night Long</t>
  </si>
  <si>
    <t>March 6, 1981 (United States)</t>
  </si>
  <si>
    <t>Jean-Claude Tramont</t>
  </si>
  <si>
    <t>The Pursuit of D.B. Cooper</t>
  </si>
  <si>
    <t>November 13, 1981 (United States)</t>
  </si>
  <si>
    <t>Roger Spottiswoode</t>
  </si>
  <si>
    <t>J.D. Reed</t>
  </si>
  <si>
    <t>Robert Duvall</t>
  </si>
  <si>
    <t>PolyGram Pictures</t>
  </si>
  <si>
    <t>Rollover</t>
  </si>
  <si>
    <t>Alan J. Pakula</t>
  </si>
  <si>
    <t>Howard Kohn</t>
  </si>
  <si>
    <t>Only When I Laugh</t>
  </si>
  <si>
    <t>Glenn Jordan</t>
  </si>
  <si>
    <t>Marsha Mason</t>
  </si>
  <si>
    <t>Honky Tonk Freeway</t>
  </si>
  <si>
    <t>John Schlesinger</t>
  </si>
  <si>
    <t>Edward Clinton</t>
  </si>
  <si>
    <t>David Rasche</t>
  </si>
  <si>
    <t>Paternity</t>
  </si>
  <si>
    <t>October 2, 1981 (United States)</t>
  </si>
  <si>
    <t>David Steinberg</t>
  </si>
  <si>
    <t>Charlie Peters</t>
  </si>
  <si>
    <t>King of the Mountain</t>
  </si>
  <si>
    <t>Noel Nosseck</t>
  </si>
  <si>
    <t>David Barry</t>
  </si>
  <si>
    <t>Harry Hamlin</t>
  </si>
  <si>
    <t>Scream</t>
  </si>
  <si>
    <t>January 1, 1981 (United States)</t>
  </si>
  <si>
    <t>Byron Quisenberry</t>
  </si>
  <si>
    <t>Pepper Martin</t>
  </si>
  <si>
    <t>Calendar International Pictures</t>
  </si>
  <si>
    <t>The Devil and Max Devlin</t>
  </si>
  <si>
    <t>Steven Hilliard Stern</t>
  </si>
  <si>
    <t>Mary Rodgers</t>
  </si>
  <si>
    <t>The Amateur</t>
  </si>
  <si>
    <t>Robert Littell</t>
  </si>
  <si>
    <t>John Savage</t>
  </si>
  <si>
    <t>Balkan Productions</t>
  </si>
  <si>
    <t>Longshot</t>
  </si>
  <si>
    <t>TV-PG</t>
  </si>
  <si>
    <t>1981 (United States)</t>
  </si>
  <si>
    <t>E.W. Swackhamer</t>
  </si>
  <si>
    <t>Barry Rosen</t>
  </si>
  <si>
    <t>Leif Garrett</t>
  </si>
  <si>
    <t>Greentree</t>
  </si>
  <si>
    <t>Comin' at Ya!</t>
  </si>
  <si>
    <t>Western</t>
  </si>
  <si>
    <t>Ferdinando Baldi</t>
  </si>
  <si>
    <t>Wolfe Lowenthal</t>
  </si>
  <si>
    <t>Tony Anthony</t>
  </si>
  <si>
    <t>Lupo-Anthony-Quintano Productions</t>
  </si>
  <si>
    <t>Le Pont du Nord</t>
  </si>
  <si>
    <t>March 24, 1982 (France)</t>
  </si>
  <si>
    <t>Jacques Rivette</t>
  </si>
  <si>
    <t>Bulle Ogier</t>
  </si>
  <si>
    <t>Les Films du Losange</t>
  </si>
  <si>
    <t>Silence of the North</t>
  </si>
  <si>
    <t>October 23, 1981 (Canada)</t>
  </si>
  <si>
    <t>Allan King</t>
  </si>
  <si>
    <t>Olive Frederickson</t>
  </si>
  <si>
    <t>Fast Times at Ridgemont High</t>
  </si>
  <si>
    <t>August 13, 1982 (United States)</t>
  </si>
  <si>
    <t>Amy Heckerling</t>
  </si>
  <si>
    <t>Cameron Crowe</t>
  </si>
  <si>
    <t>Sean Penn</t>
  </si>
  <si>
    <t>Blade Runner</t>
  </si>
  <si>
    <t>June 25, 1982 (United States)</t>
  </si>
  <si>
    <t>Ridley Scott</t>
  </si>
  <si>
    <t>Hampton Fancher</t>
  </si>
  <si>
    <t>The Thing</t>
  </si>
  <si>
    <t>Bill Lancaster</t>
  </si>
  <si>
    <t>Conan the Barbarian</t>
  </si>
  <si>
    <t>May 14, 1982 (United States)</t>
  </si>
  <si>
    <t>John Milius</t>
  </si>
  <si>
    <t>Robert E. Howard</t>
  </si>
  <si>
    <t>Arnold Schwarzenegger</t>
  </si>
  <si>
    <t>E.T. the Extra-Terrestrial</t>
  </si>
  <si>
    <t>June 11, 1982 (United States)</t>
  </si>
  <si>
    <t>Melissa Mathison</t>
  </si>
  <si>
    <t>Henry Thomas</t>
  </si>
  <si>
    <t>First Blood</t>
  </si>
  <si>
    <t>October 22, 1982 (United States)</t>
  </si>
  <si>
    <t>Ted Kotcheff</t>
  </si>
  <si>
    <t>David Morrell</t>
  </si>
  <si>
    <t>Anabasis N.V.</t>
  </si>
  <si>
    <t>An Officer and a Gentleman</t>
  </si>
  <si>
    <t>Taylor Hackford</t>
  </si>
  <si>
    <t>Douglas Day Stewart</t>
  </si>
  <si>
    <t>Grease 2</t>
  </si>
  <si>
    <t>Patricia Birch</t>
  </si>
  <si>
    <t>Ken Finkleman</t>
  </si>
  <si>
    <t>Michelle Pfeiffer</t>
  </si>
  <si>
    <t>Annie</t>
  </si>
  <si>
    <t>June 18, 1982 (United States)</t>
  </si>
  <si>
    <t>Carol Sobieski</t>
  </si>
  <si>
    <t>Aileen Quinn</t>
  </si>
  <si>
    <t>Poltergeist</t>
  </si>
  <si>
    <t>June 4, 1982 (United States)</t>
  </si>
  <si>
    <t>JoBeth Williams</t>
  </si>
  <si>
    <t>48 Hrs.</t>
  </si>
  <si>
    <t>December 8, 1982 (United States)</t>
  </si>
  <si>
    <t>Nick Nolte</t>
  </si>
  <si>
    <t>Star Trek II: The Wrath of Khan</t>
  </si>
  <si>
    <t>Nicholas Meyer</t>
  </si>
  <si>
    <t>Gene Roddenberry</t>
  </si>
  <si>
    <t>William Shatner</t>
  </si>
  <si>
    <t>Paradise</t>
  </si>
  <si>
    <t>May 7, 1982 (United States)</t>
  </si>
  <si>
    <t>Stuart Gillard</t>
  </si>
  <si>
    <t>Willie Aames</t>
  </si>
  <si>
    <t>The Last American Virgin</t>
  </si>
  <si>
    <t>July 30, 1982 (United States)</t>
  </si>
  <si>
    <t>Boaz Davidson</t>
  </si>
  <si>
    <t>Lawrence Monoson</t>
  </si>
  <si>
    <t>Cannon Group</t>
  </si>
  <si>
    <t>Sophie's Choice</t>
  </si>
  <si>
    <t>March 4, 1983 (United States)</t>
  </si>
  <si>
    <t>William Styron</t>
  </si>
  <si>
    <t>Incorporated Television Company (ITC)</t>
  </si>
  <si>
    <t>Gandhi</t>
  </si>
  <si>
    <t>February 25, 1983 (United States)</t>
  </si>
  <si>
    <t>Richard Attenborough</t>
  </si>
  <si>
    <t>John Briley</t>
  </si>
  <si>
    <t>Ben Kingsley</t>
  </si>
  <si>
    <t>International Film Investors</t>
  </si>
  <si>
    <t>Tootsie</t>
  </si>
  <si>
    <t>December 17, 1982 (United States)</t>
  </si>
  <si>
    <t>Don McGuire</t>
  </si>
  <si>
    <t>Dustin Hoffman</t>
  </si>
  <si>
    <t>Tron</t>
  </si>
  <si>
    <t>Steven Lisberger</t>
  </si>
  <si>
    <t>The Secret of NIMH</t>
  </si>
  <si>
    <t>July 16, 1982 (United States)</t>
  </si>
  <si>
    <t>Don Bluth</t>
  </si>
  <si>
    <t>Robert C. O'Brien</t>
  </si>
  <si>
    <t>Elizabeth Hartman</t>
  </si>
  <si>
    <t>Aurora</t>
  </si>
  <si>
    <t>The King of Comedy</t>
  </si>
  <si>
    <t>February 18, 1983 (Brazil)</t>
  </si>
  <si>
    <t>Paul D. Zimmerman</t>
  </si>
  <si>
    <t>Embassy International Pictures</t>
  </si>
  <si>
    <t>Rocky III</t>
  </si>
  <si>
    <t>May 28, 1982 (United States)</t>
  </si>
  <si>
    <t>The Beastmaster</t>
  </si>
  <si>
    <t>August 20, 1982 (United States)</t>
  </si>
  <si>
    <t>Don Coscarelli</t>
  </si>
  <si>
    <t>Marc Singer</t>
  </si>
  <si>
    <t>Leisure Investment Company</t>
  </si>
  <si>
    <t>Creepshow</t>
  </si>
  <si>
    <t>November 12, 1982 (United States)</t>
  </si>
  <si>
    <t>George A. Romero</t>
  </si>
  <si>
    <t>Hal Holbrook</t>
  </si>
  <si>
    <t>United Film Distribution Company (UFDC)</t>
  </si>
  <si>
    <t>The Man from Snowy River</t>
  </si>
  <si>
    <t>November 5, 1982 (United States)</t>
  </si>
  <si>
    <t>A.B. 'Banjo' Paterson</t>
  </si>
  <si>
    <t>Cambridge Productions</t>
  </si>
  <si>
    <t>Pink Floyd: The Wall</t>
  </si>
  <si>
    <t>Roger Waters</t>
  </si>
  <si>
    <t>Bob Geldof</t>
  </si>
  <si>
    <t>Goldcrest Films International</t>
  </si>
  <si>
    <t>Cat People</t>
  </si>
  <si>
    <t>April 2, 1982 (United States)</t>
  </si>
  <si>
    <t>DeWitt Bodeen</t>
  </si>
  <si>
    <t>Nastassja Kinski</t>
  </si>
  <si>
    <t>RKO Pictures</t>
  </si>
  <si>
    <t>Fanny and Alexander</t>
  </si>
  <si>
    <t>December 17, 1982 (Sweden)</t>
  </si>
  <si>
    <t>Ingmar Bergman</t>
  </si>
  <si>
    <t>Bertil Guve</t>
  </si>
  <si>
    <t>Sweden</t>
  </si>
  <si>
    <t>Cinematograph AB</t>
  </si>
  <si>
    <t>Friday the 13th Part III</t>
  </si>
  <si>
    <t>Martin Kitrosser</t>
  </si>
  <si>
    <t>Dana Kimmell</t>
  </si>
  <si>
    <t>Firefox</t>
  </si>
  <si>
    <t>Alex Lasker</t>
  </si>
  <si>
    <t>Halloween III: Season of the Witch</t>
  </si>
  <si>
    <t>Tommy Lee Wallace</t>
  </si>
  <si>
    <t>Tom Atkins</t>
  </si>
  <si>
    <t>The Dark Crystal</t>
  </si>
  <si>
    <t>David Odell</t>
  </si>
  <si>
    <t>The Verdict</t>
  </si>
  <si>
    <t>Barry Reed</t>
  </si>
  <si>
    <t>Pieces</t>
  </si>
  <si>
    <t>September 23, 1983 (United States)</t>
  </si>
  <si>
    <t>Juan Piquer Simón</t>
  </si>
  <si>
    <t>Dick Randall</t>
  </si>
  <si>
    <t>Spain</t>
  </si>
  <si>
    <t>Almena Films</t>
  </si>
  <si>
    <t>Zapped!</t>
  </si>
  <si>
    <t>September 3, 1982 (United States)</t>
  </si>
  <si>
    <t>Robert J. Rosenthal</t>
  </si>
  <si>
    <t>Bruce Rubin</t>
  </si>
  <si>
    <t>Scott Baio</t>
  </si>
  <si>
    <t>Six Pack</t>
  </si>
  <si>
    <t>Mike Marvin</t>
  </si>
  <si>
    <t>Kenny Rogers</t>
  </si>
  <si>
    <t>The World According to Garp</t>
  </si>
  <si>
    <t>July 23, 1982 (United States)</t>
  </si>
  <si>
    <t>George Roy Hill</t>
  </si>
  <si>
    <t>John Irving</t>
  </si>
  <si>
    <t>Pan Arts</t>
  </si>
  <si>
    <t>Diner</t>
  </si>
  <si>
    <t>Barry Levinson</t>
  </si>
  <si>
    <t>Steve Guttenberg</t>
  </si>
  <si>
    <t>The Best Little Whorehouse in Texas</t>
  </si>
  <si>
    <t>Larry L. King</t>
  </si>
  <si>
    <t>The Year of Living Dangerously</t>
  </si>
  <si>
    <t>February 18, 1983 (United States)</t>
  </si>
  <si>
    <t>Night Shift</t>
  </si>
  <si>
    <t>Ron Howard</t>
  </si>
  <si>
    <t>Lowell Ganz</t>
  </si>
  <si>
    <t>Henry Winkler</t>
  </si>
  <si>
    <t>Summer Lovers</t>
  </si>
  <si>
    <t>Peter Gallagher</t>
  </si>
  <si>
    <t>Victor Victoria</t>
  </si>
  <si>
    <t>The Last Unicorn</t>
  </si>
  <si>
    <t>November 19, 1982 (United States)</t>
  </si>
  <si>
    <t>Jules Bass</t>
  </si>
  <si>
    <t>Peter S. Beagle</t>
  </si>
  <si>
    <t>Rankin/Bass Productions</t>
  </si>
  <si>
    <t>The Entity</t>
  </si>
  <si>
    <t>February 4, 1983 (United States)</t>
  </si>
  <si>
    <t>Sidney J. Furie</t>
  </si>
  <si>
    <t>Frank De Felitta</t>
  </si>
  <si>
    <t>Barbara Hershey</t>
  </si>
  <si>
    <t>Airplane II: the Sequel</t>
  </si>
  <si>
    <t>December 10, 1982 (United States)</t>
  </si>
  <si>
    <t>The Toy</t>
  </si>
  <si>
    <t>Richard Donner</t>
  </si>
  <si>
    <t>The House on Sorority Row</t>
  </si>
  <si>
    <t>July 28, 1983 (South Korea)</t>
  </si>
  <si>
    <t>Mark Rosman</t>
  </si>
  <si>
    <t>Kate McNeil</t>
  </si>
  <si>
    <t>VAE Productions</t>
  </si>
  <si>
    <t>Evil Under the Sun</t>
  </si>
  <si>
    <t>March 5, 1982 (United States)</t>
  </si>
  <si>
    <t>Guy Hamilton</t>
  </si>
  <si>
    <t>Anthony Shaffer</t>
  </si>
  <si>
    <t>Peter Ustinov</t>
  </si>
  <si>
    <t>The Sword and the Sorcerer</t>
  </si>
  <si>
    <t>April 30, 1982 (United States)</t>
  </si>
  <si>
    <t>Albert Pyun</t>
  </si>
  <si>
    <t>Tom Karnowski</t>
  </si>
  <si>
    <t>Lee Horsley</t>
  </si>
  <si>
    <t>Sorcerer Productions</t>
  </si>
  <si>
    <t>Death Wish II</t>
  </si>
  <si>
    <t>February 19, 1982 (United States)</t>
  </si>
  <si>
    <t>Michael Winner</t>
  </si>
  <si>
    <t>David Engelbach</t>
  </si>
  <si>
    <t>Charles Bronson</t>
  </si>
  <si>
    <t>Golan-Globus Productions</t>
  </si>
  <si>
    <t>Silent Rage</t>
  </si>
  <si>
    <t>Michael Miller</t>
  </si>
  <si>
    <t>Joseph Fraley</t>
  </si>
  <si>
    <t>Megaforce</t>
  </si>
  <si>
    <t>Bob Kachler</t>
  </si>
  <si>
    <t>Barry Bostwick</t>
  </si>
  <si>
    <t>Personal Best</t>
  </si>
  <si>
    <t>June 26, 1982 (Japan)</t>
  </si>
  <si>
    <t>Robert Towne</t>
  </si>
  <si>
    <t>Mariel Hemingway</t>
  </si>
  <si>
    <t>The Geffen Company</t>
  </si>
  <si>
    <t>Dead Men Don't Wear Plaid</t>
  </si>
  <si>
    <t>Carl Reiner</t>
  </si>
  <si>
    <t>Aspen Film Society</t>
  </si>
  <si>
    <t>Amityville II: The Possession</t>
  </si>
  <si>
    <t>September 24, 1982 (United States)</t>
  </si>
  <si>
    <t>Damiano Damiani</t>
  </si>
  <si>
    <t>James Olson</t>
  </si>
  <si>
    <t>Mexico</t>
  </si>
  <si>
    <t>Missing</t>
  </si>
  <si>
    <t>March 12, 1982 (United States)</t>
  </si>
  <si>
    <t>Costa-Gavras</t>
  </si>
  <si>
    <t>Frances</t>
  </si>
  <si>
    <t>March 11, 1983 (Australia)</t>
  </si>
  <si>
    <t>Graeme Clifford</t>
  </si>
  <si>
    <t>Eric Bergren</t>
  </si>
  <si>
    <t>Jessica Lange</t>
  </si>
  <si>
    <t>The Seduction</t>
  </si>
  <si>
    <t>Thriller</t>
  </si>
  <si>
    <t>David Schmoeller</t>
  </si>
  <si>
    <t>Morgan Fairchild</t>
  </si>
  <si>
    <t>The Romantic Venture</t>
  </si>
  <si>
    <t>Cannery Row</t>
  </si>
  <si>
    <t>David S. Ward</t>
  </si>
  <si>
    <t>John Steinbeck</t>
  </si>
  <si>
    <t>Chai Productions</t>
  </si>
  <si>
    <t>Deathtrap</t>
  </si>
  <si>
    <t>Ira Levin</t>
  </si>
  <si>
    <t>Tex</t>
  </si>
  <si>
    <t>Tim Hunter</t>
  </si>
  <si>
    <t>S.E. Hinton</t>
  </si>
  <si>
    <t>Matt Dillon</t>
  </si>
  <si>
    <t>Time Walker</t>
  </si>
  <si>
    <t>Tom Kennedy</t>
  </si>
  <si>
    <t>Jason Williams</t>
  </si>
  <si>
    <t>Ben Murphy</t>
  </si>
  <si>
    <t>Byzantine Productions</t>
  </si>
  <si>
    <t>I, the Jury</t>
  </si>
  <si>
    <t>April 22, 1982 (West Germany)</t>
  </si>
  <si>
    <t>Richard T. Heffron</t>
  </si>
  <si>
    <t>Mickey Spillane</t>
  </si>
  <si>
    <t>Armand Assante</t>
  </si>
  <si>
    <t>Tempest</t>
  </si>
  <si>
    <t>John Cassavetes</t>
  </si>
  <si>
    <t>Young Doctors in Love</t>
  </si>
  <si>
    <t>Garry Marshall</t>
  </si>
  <si>
    <t>Michael Elias</t>
  </si>
  <si>
    <t>Michael McKean</t>
  </si>
  <si>
    <t>ABC Motion Pictures</t>
  </si>
  <si>
    <t>My Favorite Year</t>
  </si>
  <si>
    <t>October 8, 1982 (United States)</t>
  </si>
  <si>
    <t>Richard Benjamin</t>
  </si>
  <si>
    <t>Norman Steinberg</t>
  </si>
  <si>
    <t>Still of the Night</t>
  </si>
  <si>
    <t>Robert Benton</t>
  </si>
  <si>
    <t>Roy Scheider</t>
  </si>
  <si>
    <t>Parasite</t>
  </si>
  <si>
    <t>Charles Band</t>
  </si>
  <si>
    <t>Alan J. Adler</t>
  </si>
  <si>
    <t>Robert Glaudini</t>
  </si>
  <si>
    <t>Making Love</t>
  </si>
  <si>
    <t>Arthur Hiller</t>
  </si>
  <si>
    <t>Barry Sandler</t>
  </si>
  <si>
    <t>IndieProd Company Productions</t>
  </si>
  <si>
    <t>Honkytonk Man</t>
  </si>
  <si>
    <t>December 15, 1982 (United States)</t>
  </si>
  <si>
    <t>Clancy Carlile</t>
  </si>
  <si>
    <t>The Beast Within</t>
  </si>
  <si>
    <t>Philippe Mora</t>
  </si>
  <si>
    <t>Tom Holland</t>
  </si>
  <si>
    <t>Ronny Cox</t>
  </si>
  <si>
    <t>Katzka</t>
  </si>
  <si>
    <t>Come Back to the 5 &amp; Dime Jimmy Dean, Jimmy Dean</t>
  </si>
  <si>
    <t>April 6, 1983 (France)</t>
  </si>
  <si>
    <t>Ed Graczyk</t>
  </si>
  <si>
    <t>Cher</t>
  </si>
  <si>
    <t>Sandcastle 5 Productions</t>
  </si>
  <si>
    <t>The Final Option</t>
  </si>
  <si>
    <t>September 16, 1983 (United States)</t>
  </si>
  <si>
    <t>Ian Sharp</t>
  </si>
  <si>
    <t>George Markstein</t>
  </si>
  <si>
    <t>Lewis Collins</t>
  </si>
  <si>
    <t>Switzerland</t>
  </si>
  <si>
    <t>Richmond Light Horse Productions</t>
  </si>
  <si>
    <t>Trail of the Pink Panther</t>
  </si>
  <si>
    <t>The Sender</t>
  </si>
  <si>
    <t>Roger Christian</t>
  </si>
  <si>
    <t>Thomas Baum</t>
  </si>
  <si>
    <t>Kathryn Harrold</t>
  </si>
  <si>
    <t>The Border</t>
  </si>
  <si>
    <t>Tony Richardson</t>
  </si>
  <si>
    <t>Deric Washburn</t>
  </si>
  <si>
    <t>Efer Productions</t>
  </si>
  <si>
    <t>Kiss Me Goodbye</t>
  </si>
  <si>
    <t>December 22, 1982 (United States)</t>
  </si>
  <si>
    <t>Robert Mulligan</t>
  </si>
  <si>
    <t>Bruno Barreto</t>
  </si>
  <si>
    <t>A Midsummer Night's Sex Comedy</t>
  </si>
  <si>
    <t>Vice Squad</t>
  </si>
  <si>
    <t>Sandy Howard</t>
  </si>
  <si>
    <t>Season Hubley</t>
  </si>
  <si>
    <t>Best Friends</t>
  </si>
  <si>
    <t>Norman Jewison</t>
  </si>
  <si>
    <t>Valerie Curtin</t>
  </si>
  <si>
    <t>Shoot the Moon</t>
  </si>
  <si>
    <t>Lookin' to Get Out</t>
  </si>
  <si>
    <t>June 30, 1983 (Australia)</t>
  </si>
  <si>
    <t>Hal Ashby</t>
  </si>
  <si>
    <t>Al Schwartz</t>
  </si>
  <si>
    <t>Jon Voight</t>
  </si>
  <si>
    <t>Barbarosa</t>
  </si>
  <si>
    <t>Fred Schepisi</t>
  </si>
  <si>
    <t>Visiting Hours</t>
  </si>
  <si>
    <t>Jean-Claude Lord</t>
  </si>
  <si>
    <t>Brian Taggert</t>
  </si>
  <si>
    <t>Michael Ironside</t>
  </si>
  <si>
    <t>A Little Sex</t>
  </si>
  <si>
    <t>Bruce Paltrow</t>
  </si>
  <si>
    <t>Robert De Laurentiis</t>
  </si>
  <si>
    <t>Tim Matheson</t>
  </si>
  <si>
    <t>Company Four</t>
  </si>
  <si>
    <t>Class Reunion</t>
  </si>
  <si>
    <t>October 29, 1982 (United States)</t>
  </si>
  <si>
    <t>John Hughes</t>
  </si>
  <si>
    <t>Gerrit Graham</t>
  </si>
  <si>
    <t>Hanky Panky</t>
  </si>
  <si>
    <t>Henry Rosenbaum</t>
  </si>
  <si>
    <t>Author! Author!</t>
  </si>
  <si>
    <t>Israel Horovitz</t>
  </si>
  <si>
    <t>Split Image</t>
  </si>
  <si>
    <t>October 3, 1982 (United States)</t>
  </si>
  <si>
    <t>Michael O'Keefe</t>
  </si>
  <si>
    <t>The Challenge</t>
  </si>
  <si>
    <t>John Frankenheimer</t>
  </si>
  <si>
    <t>Richard Maxwell</t>
  </si>
  <si>
    <t>The Soldier</t>
  </si>
  <si>
    <t>August 27, 1982 (United States)</t>
  </si>
  <si>
    <t>James Glickenhaus</t>
  </si>
  <si>
    <t>Ken Wahl</t>
  </si>
  <si>
    <t>Wrong Is Right</t>
  </si>
  <si>
    <t>Richard Brooks</t>
  </si>
  <si>
    <t>Charles McCarry</t>
  </si>
  <si>
    <t>Six Weeks</t>
  </si>
  <si>
    <t>Fred Mustard Stewart</t>
  </si>
  <si>
    <t>The State of Things</t>
  </si>
  <si>
    <t>Wim Wenders</t>
  </si>
  <si>
    <t>Robert Kramer</t>
  </si>
  <si>
    <t>Allen Garfield</t>
  </si>
  <si>
    <t>Gray City</t>
  </si>
  <si>
    <t>Jekyll and Hyde... Together Again</t>
  </si>
  <si>
    <t>October 1, 1982 (United States)</t>
  </si>
  <si>
    <t>Jerry Belson</t>
  </si>
  <si>
    <t>Monica Mcgowan Johnson</t>
  </si>
  <si>
    <t>Mark Blankfield</t>
  </si>
  <si>
    <t>Forced Vengeance</t>
  </si>
  <si>
    <t>James Fargo</t>
  </si>
  <si>
    <t>Franklin Thompson</t>
  </si>
  <si>
    <t>The Missionary</t>
  </si>
  <si>
    <t>Richard Loncraine</t>
  </si>
  <si>
    <t>The Escape Artist</t>
  </si>
  <si>
    <t>Caleb Deschanel</t>
  </si>
  <si>
    <t>David Wagoner</t>
  </si>
  <si>
    <t>Raul Julia</t>
  </si>
  <si>
    <t>Night Crossing</t>
  </si>
  <si>
    <t>February 5, 1982 (United States)</t>
  </si>
  <si>
    <t>Delbert Mann</t>
  </si>
  <si>
    <t>John McGreevey</t>
  </si>
  <si>
    <t>John Hurt</t>
  </si>
  <si>
    <t>Endangered Species</t>
  </si>
  <si>
    <t>September 10, 1982 (United States)</t>
  </si>
  <si>
    <t>Judd Klinger</t>
  </si>
  <si>
    <t>Robert Urich</t>
  </si>
  <si>
    <t>Things Are Tough All Over</t>
  </si>
  <si>
    <t>August 4, 1982 (United States)</t>
  </si>
  <si>
    <t>Thomas K. Avildsen</t>
  </si>
  <si>
    <t>Toni Attell</t>
  </si>
  <si>
    <t>Homework</t>
  </si>
  <si>
    <t>James Beshears</t>
  </si>
  <si>
    <t>Maurice Peterson</t>
  </si>
  <si>
    <t>Joan Collins</t>
  </si>
  <si>
    <t>Jensen Farley Pictures</t>
  </si>
  <si>
    <t>Jinxed!</t>
  </si>
  <si>
    <t>Don Siegel</t>
  </si>
  <si>
    <t>Frank D. Gilroy</t>
  </si>
  <si>
    <t>Bette Midler</t>
  </si>
  <si>
    <t>The Return of Martin Guerre</t>
  </si>
  <si>
    <t>August 26, 1983 (United States)</t>
  </si>
  <si>
    <t>Daniel Vigne</t>
  </si>
  <si>
    <t>Jean-Claude Carrière</t>
  </si>
  <si>
    <t>Gérard Depardieu</t>
  </si>
  <si>
    <t>S.F.P.C.</t>
  </si>
  <si>
    <t>They Call Me Bruce</t>
  </si>
  <si>
    <t>Elliott Hong</t>
  </si>
  <si>
    <t>David Randolph</t>
  </si>
  <si>
    <t>Johnny Yune</t>
  </si>
  <si>
    <t>Gold Pine Productions</t>
  </si>
  <si>
    <t>Some Kind of Hero</t>
  </si>
  <si>
    <t>Robert Boris</t>
  </si>
  <si>
    <t>Hammett</t>
  </si>
  <si>
    <t>Joe Gores</t>
  </si>
  <si>
    <t>Five Days One Summer</t>
  </si>
  <si>
    <t>1982 (Japan)</t>
  </si>
  <si>
    <t>Fred Zinnemann</t>
  </si>
  <si>
    <t>Michael Austin</t>
  </si>
  <si>
    <t>Cable and Wireless Finance</t>
  </si>
  <si>
    <t>Penitentiary II</t>
  </si>
  <si>
    <t>Jamaa Fanaka</t>
  </si>
  <si>
    <t>Leon Isaac Kennedy</t>
  </si>
  <si>
    <t>Bob-Bea Productions</t>
  </si>
  <si>
    <t>If You Could See What I Hear</t>
  </si>
  <si>
    <t>Eric Till</t>
  </si>
  <si>
    <t>Cypress Grove</t>
  </si>
  <si>
    <t>Partners</t>
  </si>
  <si>
    <t>James Burrows</t>
  </si>
  <si>
    <t>Ryan O'Neal</t>
  </si>
  <si>
    <t>Richard Pryor: Live on the Sunset Strip</t>
  </si>
  <si>
    <t>Joe Layton</t>
  </si>
  <si>
    <t>Paul Mooney</t>
  </si>
  <si>
    <t>Bugs Bunny's 3rd Movie: 1001 Rabbit Tales</t>
  </si>
  <si>
    <t>John W. Dunn</t>
  </si>
  <si>
    <t>Mel Blanc</t>
  </si>
  <si>
    <t>Warner Bros. Animation</t>
  </si>
  <si>
    <t>Monsignor</t>
  </si>
  <si>
    <t>Jack-Alain Léger</t>
  </si>
  <si>
    <t>Frank Yablans Presentations</t>
  </si>
  <si>
    <t>Yes, Giorgio</t>
  </si>
  <si>
    <t>Anne Piper</t>
  </si>
  <si>
    <t>Luciano Pavarotti</t>
  </si>
  <si>
    <t>I Ought to Be in Pictures</t>
  </si>
  <si>
    <t>March 26, 1982 (United States)</t>
  </si>
  <si>
    <t>La traviata</t>
  </si>
  <si>
    <t>February 18, 1983 (Italy)</t>
  </si>
  <si>
    <t>Francesco Maria Piave</t>
  </si>
  <si>
    <t>Teresa Stratas</t>
  </si>
  <si>
    <t>Netherlands</t>
  </si>
  <si>
    <t>Accent Films B.V.</t>
  </si>
  <si>
    <t>Fighting Back</t>
  </si>
  <si>
    <t>Lewis Teague</t>
  </si>
  <si>
    <t>Thomas Hedley Jr.</t>
  </si>
  <si>
    <t>Tom Skerritt</t>
  </si>
  <si>
    <t>Permut Presentations</t>
  </si>
  <si>
    <t>Kamikaze 89</t>
  </si>
  <si>
    <t>July 16, 1982 (West Germany)</t>
  </si>
  <si>
    <t>Wolf Gremm</t>
  </si>
  <si>
    <t>Robert Katz</t>
  </si>
  <si>
    <t>Rainer Werner Fassbinder</t>
  </si>
  <si>
    <t>Regina Ziegler Filmproduktion</t>
  </si>
  <si>
    <t>The Wizard of Oz</t>
  </si>
  <si>
    <t>October 6, 1982 (United States)</t>
  </si>
  <si>
    <t>Fumihiko Takayama</t>
  </si>
  <si>
    <t>Yoshimitsu Banno</t>
  </si>
  <si>
    <t>Alan Enterprises</t>
  </si>
  <si>
    <t>Heidi's Song</t>
  </si>
  <si>
    <t>Robert Taylor</t>
  </si>
  <si>
    <t>Joseph Barbera</t>
  </si>
  <si>
    <t>Lorne Greene</t>
  </si>
  <si>
    <t>Hanna-Barbera Productions</t>
  </si>
  <si>
    <t>Love Child</t>
  </si>
  <si>
    <t>October 15, 1982 (United States)</t>
  </si>
  <si>
    <t>Anne Gerard</t>
  </si>
  <si>
    <t>Amy Madigan</t>
  </si>
  <si>
    <t>Boardinghouse</t>
  </si>
  <si>
    <t>October 21, 1983 (United States)</t>
  </si>
  <si>
    <t>John Wintergate</t>
  </si>
  <si>
    <t>Blustarr</t>
  </si>
  <si>
    <t>Experience Preferred... But Not Essential</t>
  </si>
  <si>
    <t>December 22, 1982 (United Kingdom)</t>
  </si>
  <si>
    <t>Peter Duffell</t>
  </si>
  <si>
    <t>June Roberts</t>
  </si>
  <si>
    <t>Elizabeth Edmonds</t>
  </si>
  <si>
    <t>Channel Four Film</t>
  </si>
  <si>
    <t>The Personals</t>
  </si>
  <si>
    <t>October 1982 (United States)</t>
  </si>
  <si>
    <t>Peter Markle</t>
  </si>
  <si>
    <t>Bill Schoppert</t>
  </si>
  <si>
    <t>Blueline Productions</t>
  </si>
  <si>
    <t>Lonely Hearts</t>
  </si>
  <si>
    <t>October 21, 1982 (Australia)</t>
  </si>
  <si>
    <t>Paul Cox</t>
  </si>
  <si>
    <t>Wendy Hughes</t>
  </si>
  <si>
    <t>Adam Packer Film Productions</t>
  </si>
  <si>
    <t>Scarface</t>
  </si>
  <si>
    <t>December 9, 1983 (United States)</t>
  </si>
  <si>
    <t>The Outsiders</t>
  </si>
  <si>
    <t>March 25, 1983 (United States)</t>
  </si>
  <si>
    <t>Kathleen Rowell</t>
  </si>
  <si>
    <t>C. Thomas Howell</t>
  </si>
  <si>
    <t>Star Wars: Episode VI - Return of the Jedi</t>
  </si>
  <si>
    <t>May 25, 1983 (United States)</t>
  </si>
  <si>
    <t>Risky Business</t>
  </si>
  <si>
    <t>August 5, 1983 (United States)</t>
  </si>
  <si>
    <t>Paul Brickman</t>
  </si>
  <si>
    <t>Tom Cruise</t>
  </si>
  <si>
    <t>National Lampoon's Vacation</t>
  </si>
  <si>
    <t>July 29, 1983 (United States)</t>
  </si>
  <si>
    <t>National Lampoon</t>
  </si>
  <si>
    <t>Trading Places</t>
  </si>
  <si>
    <t>June 8, 1983 (United States)</t>
  </si>
  <si>
    <t>Timothy Harris</t>
  </si>
  <si>
    <t>Eddie Murphy</t>
  </si>
  <si>
    <t>Superman III</t>
  </si>
  <si>
    <t>June 17, 1983 (United States)</t>
  </si>
  <si>
    <t>The Big Chill</t>
  </si>
  <si>
    <t>September 30, 1983 (United States)</t>
  </si>
  <si>
    <t>Tom Berenger</t>
  </si>
  <si>
    <t>Staying Alive</t>
  </si>
  <si>
    <t>July 15, 1983 (United States)</t>
  </si>
  <si>
    <t>Nik Cohn</t>
  </si>
  <si>
    <t>Jaws 3-D</t>
  </si>
  <si>
    <t>July 22, 1983 (United States)</t>
  </si>
  <si>
    <t>Joe Alves</t>
  </si>
  <si>
    <t>Dennis Quaid</t>
  </si>
  <si>
    <t>Christine</t>
  </si>
  <si>
    <t>Keith Gordon</t>
  </si>
  <si>
    <t>Sleepaway Camp</t>
  </si>
  <si>
    <t>November 18, 1983 (United States)</t>
  </si>
  <si>
    <t>Robert Hiltzik</t>
  </si>
  <si>
    <t>Felissa Rose</t>
  </si>
  <si>
    <t>American Eagle Films</t>
  </si>
  <si>
    <t>Flashdance</t>
  </si>
  <si>
    <t>Adrian Lyne</t>
  </si>
  <si>
    <t>Jennifer Beals</t>
  </si>
  <si>
    <t>WarGames</t>
  </si>
  <si>
    <t>June 3, 1983 (United States)</t>
  </si>
  <si>
    <t>Lawrence Lasker</t>
  </si>
  <si>
    <t>Matthew Broderick</t>
  </si>
  <si>
    <t>The Right Stuff</t>
  </si>
  <si>
    <t>February 17, 1984 (United States)</t>
  </si>
  <si>
    <t>Philip Kaufman</t>
  </si>
  <si>
    <t>Sam Shepard</t>
  </si>
  <si>
    <t>Krull</t>
  </si>
  <si>
    <t>Ken Marshall</t>
  </si>
  <si>
    <t>Spring Break</t>
  </si>
  <si>
    <t>David Smilow</t>
  </si>
  <si>
    <t>David Knell</t>
  </si>
  <si>
    <t>The Dead Zone</t>
  </si>
  <si>
    <t>Jeffrey Boam</t>
  </si>
  <si>
    <t>Christopher Walken</t>
  </si>
  <si>
    <t>Octopussy</t>
  </si>
  <si>
    <t>June 10, 1983 (United States)</t>
  </si>
  <si>
    <t>George MacDonald Fraser</t>
  </si>
  <si>
    <t>Private School</t>
  </si>
  <si>
    <t>Noel Black</t>
  </si>
  <si>
    <t>Phoebe Cates</t>
  </si>
  <si>
    <t>Unity Productions</t>
  </si>
  <si>
    <t>Valley Girl</t>
  </si>
  <si>
    <t>April 29, 1983 (United States)</t>
  </si>
  <si>
    <t>Martha Coolidge</t>
  </si>
  <si>
    <t>Andrew Lane</t>
  </si>
  <si>
    <t>Nicolas Cage</t>
  </si>
  <si>
    <t>Atlantic Entertainment Group</t>
  </si>
  <si>
    <t>Rumble Fish</t>
  </si>
  <si>
    <t>Videodrome</t>
  </si>
  <si>
    <t>James Woods</t>
  </si>
  <si>
    <t>Filmplan International</t>
  </si>
  <si>
    <t>Terms of Endearment</t>
  </si>
  <si>
    <t>James L. Brooks</t>
  </si>
  <si>
    <t>Larry McMurtry</t>
  </si>
  <si>
    <t>Twilight Zone: The Movie</t>
  </si>
  <si>
    <t>June 24, 1983 (United States)</t>
  </si>
  <si>
    <t>Amblin Entertainment</t>
  </si>
  <si>
    <t>Never Say Never Again</t>
  </si>
  <si>
    <t>October 7, 1983 (United States)</t>
  </si>
  <si>
    <t>Kevin McClory</t>
  </si>
  <si>
    <t>TaliaFilm II Productions</t>
  </si>
  <si>
    <t>A Christmas Story</t>
  </si>
  <si>
    <t>Jean Shepherd</t>
  </si>
  <si>
    <t>Peter Billingsley</t>
  </si>
  <si>
    <t>Cujo</t>
  </si>
  <si>
    <t>August 12, 1983 (United States)</t>
  </si>
  <si>
    <t>Sudden Impact</t>
  </si>
  <si>
    <t>Harry Julian Fink</t>
  </si>
  <si>
    <t>The Hunger</t>
  </si>
  <si>
    <t>Tony Scott</t>
  </si>
  <si>
    <t>James Costigan</t>
  </si>
  <si>
    <t>Catherine Deneuve</t>
  </si>
  <si>
    <t>Mr. Mom</t>
  </si>
  <si>
    <t>August 19, 1983 (United States)</t>
  </si>
  <si>
    <t>Stan Dragoti</t>
  </si>
  <si>
    <t>Michael Keaton</t>
  </si>
  <si>
    <t>Sherwood Productions</t>
  </si>
  <si>
    <t>Blue Thunder</t>
  </si>
  <si>
    <t>May 13, 1983 (United States)</t>
  </si>
  <si>
    <t>Dan O'Bannon</t>
  </si>
  <si>
    <t>Breathless</t>
  </si>
  <si>
    <t>Jim McBride</t>
  </si>
  <si>
    <t>François Truffaut</t>
  </si>
  <si>
    <t>Breathless Associates</t>
  </si>
  <si>
    <t>Psycho II</t>
  </si>
  <si>
    <t>Richard Franklin</t>
  </si>
  <si>
    <t>Anthony Perkins</t>
  </si>
  <si>
    <t>Local Hero</t>
  </si>
  <si>
    <t>March 17, 1983 (United Kingdom)</t>
  </si>
  <si>
    <t>Bill Forsyth</t>
  </si>
  <si>
    <t>Burt Lancaster</t>
  </si>
  <si>
    <t>Bad Boys</t>
  </si>
  <si>
    <t>Richard Di Lello</t>
  </si>
  <si>
    <t>Silkwood</t>
  </si>
  <si>
    <t>January 27, 1984 (United States)</t>
  </si>
  <si>
    <t>Nora Ephron</t>
  </si>
  <si>
    <t>All the Right Moves</t>
  </si>
  <si>
    <t>Michael Chapman</t>
  </si>
  <si>
    <t>Lucille Ball Productions</t>
  </si>
  <si>
    <t>The Keep</t>
  </si>
  <si>
    <t>December 16, 1983 (United States)</t>
  </si>
  <si>
    <t>F. Paul Wilson</t>
  </si>
  <si>
    <t>My Tutor</t>
  </si>
  <si>
    <t>April 22, 1983 (United States)</t>
  </si>
  <si>
    <t>George Bowers</t>
  </si>
  <si>
    <t>Joe Roberts</t>
  </si>
  <si>
    <t>Matt Lattanzi</t>
  </si>
  <si>
    <t>Marimark Productions</t>
  </si>
  <si>
    <t>Yentl</t>
  </si>
  <si>
    <t>January 6, 1984 (United States)</t>
  </si>
  <si>
    <t>Barbra Streisand</t>
  </si>
  <si>
    <t>Jack Rosenthal</t>
  </si>
  <si>
    <t>Ladbroke</t>
  </si>
  <si>
    <t>Fire and Ice</t>
  </si>
  <si>
    <t>Randy Norton</t>
  </si>
  <si>
    <t>Polyc International BV</t>
  </si>
  <si>
    <t>Eddie and the Cruisers</t>
  </si>
  <si>
    <t>Yellowbeard</t>
  </si>
  <si>
    <t>Mel Damski</t>
  </si>
  <si>
    <t>Graham Chapman</t>
  </si>
  <si>
    <t>Seagoat Films</t>
  </si>
  <si>
    <t>The Meaning of Life</t>
  </si>
  <si>
    <t>March 31, 1983 (United States)</t>
  </si>
  <si>
    <t>Terry Jones</t>
  </si>
  <si>
    <t>John Cleese</t>
  </si>
  <si>
    <t>Celandine Films</t>
  </si>
  <si>
    <t>Nostalghia</t>
  </si>
  <si>
    <t>March 1992 (United States)</t>
  </si>
  <si>
    <t>Andrei Tarkovsky</t>
  </si>
  <si>
    <t>Oleg Yankovskiy</t>
  </si>
  <si>
    <t>Rai 2</t>
  </si>
  <si>
    <t>Hot Dog... The Movie</t>
  </si>
  <si>
    <t>January 13, 1984 (United States)</t>
  </si>
  <si>
    <t>Edward S. Feldman Productions</t>
  </si>
  <si>
    <t>Smokey and the Bandit Part 3</t>
  </si>
  <si>
    <t>Dick Lowry</t>
  </si>
  <si>
    <t>Stuart Birnbaum</t>
  </si>
  <si>
    <t>Jackie Gleason</t>
  </si>
  <si>
    <t>Deathstalker</t>
  </si>
  <si>
    <t>James Sbardellati</t>
  </si>
  <si>
    <t>Howard R. Cohen</t>
  </si>
  <si>
    <t>Rick Hill</t>
  </si>
  <si>
    <t>Aries Cinematográfica Argentina</t>
  </si>
  <si>
    <t>Porky's II: The Next Day</t>
  </si>
  <si>
    <t>Roger Swaybill</t>
  </si>
  <si>
    <t>Something Wicked This Way Comes</t>
  </si>
  <si>
    <t>Jack Clayton</t>
  </si>
  <si>
    <t>Ray Bradbury</t>
  </si>
  <si>
    <t>Tender Mercies</t>
  </si>
  <si>
    <t>March 4, 1983 (Canada)</t>
  </si>
  <si>
    <t>Horton Foote</t>
  </si>
  <si>
    <t>Antron Media Production</t>
  </si>
  <si>
    <t>Star 80</t>
  </si>
  <si>
    <t>February 3, 1984 (United States)</t>
  </si>
  <si>
    <t>Bob Fosse</t>
  </si>
  <si>
    <t>Teresa Carpenter</t>
  </si>
  <si>
    <t>Gorky Park</t>
  </si>
  <si>
    <t>Martin Cruz Smith</t>
  </si>
  <si>
    <t>Eagle Associates.</t>
  </si>
  <si>
    <t>Lone Wolf McQuade</t>
  </si>
  <si>
    <t>B.J. Nelson</t>
  </si>
  <si>
    <t>1818 Productions</t>
  </si>
  <si>
    <t>Easy Money</t>
  </si>
  <si>
    <t>James Signorelli</t>
  </si>
  <si>
    <t>Rodney Dangerfield</t>
  </si>
  <si>
    <t>Easy Money Associates</t>
  </si>
  <si>
    <t>Merry Christmas Mr. Lawrence</t>
  </si>
  <si>
    <t>September 2, 1983 (United States)</t>
  </si>
  <si>
    <t>Nagisa Ôshima</t>
  </si>
  <si>
    <t>Lourens van der Post</t>
  </si>
  <si>
    <t>David Bowie</t>
  </si>
  <si>
    <t>National Film Trustee Company</t>
  </si>
  <si>
    <t>Losin' It</t>
  </si>
  <si>
    <t>Curtis Hanson</t>
  </si>
  <si>
    <t>Bill Norton</t>
  </si>
  <si>
    <t>Tiberius Film Productions</t>
  </si>
  <si>
    <t>Screwballs</t>
  </si>
  <si>
    <t>April 1, 1983 (United States)</t>
  </si>
  <si>
    <t>Rafal Zielinski</t>
  </si>
  <si>
    <t>Linda Shayne</t>
  </si>
  <si>
    <t>Peter Keleghan</t>
  </si>
  <si>
    <t>Millenium</t>
  </si>
  <si>
    <t>Brainstorm</t>
  </si>
  <si>
    <t>Douglas Trumbull</t>
  </si>
  <si>
    <t>Bruce Joel Rubin</t>
  </si>
  <si>
    <t>JF Productions</t>
  </si>
  <si>
    <t>The Man with Two Brains</t>
  </si>
  <si>
    <t>George Gipe</t>
  </si>
  <si>
    <t>Angel</t>
  </si>
  <si>
    <t>Robert Vincent O'Neil</t>
  </si>
  <si>
    <t>Cliff Gorman</t>
  </si>
  <si>
    <t>10 to Midnight</t>
  </si>
  <si>
    <t>March 11, 1983 (United States)</t>
  </si>
  <si>
    <t>J. Lee Thompson</t>
  </si>
  <si>
    <t>William Roberts</t>
  </si>
  <si>
    <t>Cannon Films</t>
  </si>
  <si>
    <t>Uncommon Valor</t>
  </si>
  <si>
    <t>Joe Gayton</t>
  </si>
  <si>
    <t>Doctor Detroit</t>
  </si>
  <si>
    <t>May 6, 1983 (United States)</t>
  </si>
  <si>
    <t>Black Rhino Productions</t>
  </si>
  <si>
    <t>Mortuary</t>
  </si>
  <si>
    <t>Howard Avedis</t>
  </si>
  <si>
    <t>Mary Beth McDonough</t>
  </si>
  <si>
    <t>Hickmar Productions</t>
  </si>
  <si>
    <t>Stroker Ace</t>
  </si>
  <si>
    <t>July 1, 1983 (United States)</t>
  </si>
  <si>
    <t>William Neely</t>
  </si>
  <si>
    <t>Sahara</t>
  </si>
  <si>
    <t>March 2, 1984 (United States)</t>
  </si>
  <si>
    <t>Andrew V. McLaglen</t>
  </si>
  <si>
    <t>Menahem Golan</t>
  </si>
  <si>
    <t>Cabal Film</t>
  </si>
  <si>
    <t>Two of a Kind</t>
  </si>
  <si>
    <t>John Herzfeld</t>
  </si>
  <si>
    <t>Chained Heat</t>
  </si>
  <si>
    <t>May 27, 1983 (United States)</t>
  </si>
  <si>
    <t>Paul Nicholas</t>
  </si>
  <si>
    <t>Aaron Butler</t>
  </si>
  <si>
    <t>Linda Blair</t>
  </si>
  <si>
    <t>Heat GBR</t>
  </si>
  <si>
    <t>Spacehunter: Adventures in the Forbidden Zone</t>
  </si>
  <si>
    <t>May 20, 1983 (United States)</t>
  </si>
  <si>
    <t>Stewart Harding</t>
  </si>
  <si>
    <t>Peter Strauss</t>
  </si>
  <si>
    <t>High Road to China</t>
  </si>
  <si>
    <t>March 18, 1983 (United States)</t>
  </si>
  <si>
    <t>Brian G. Hutton</t>
  </si>
  <si>
    <t>Jon Cleary</t>
  </si>
  <si>
    <t>Tom Selleck</t>
  </si>
  <si>
    <t>City Films</t>
  </si>
  <si>
    <t>Never Cry Wolf</t>
  </si>
  <si>
    <t>Carroll Ballard</t>
  </si>
  <si>
    <t>Farley Mowat</t>
  </si>
  <si>
    <t>Walt Disney Pictures</t>
  </si>
  <si>
    <t>The Pirates of Penzance</t>
  </si>
  <si>
    <t>Wilford Leach</t>
  </si>
  <si>
    <t>W.S. Gilbert</t>
  </si>
  <si>
    <t>Kevin Kline</t>
  </si>
  <si>
    <t>Rock &amp; Rule</t>
  </si>
  <si>
    <t>July 24, 1987 (United States)</t>
  </si>
  <si>
    <t>Clive Smith</t>
  </si>
  <si>
    <t>Patrick Loubert</t>
  </si>
  <si>
    <t>Don Francks</t>
  </si>
  <si>
    <t>Nelvana</t>
  </si>
  <si>
    <t>Hercules</t>
  </si>
  <si>
    <t>Luigi Cozzi</t>
  </si>
  <si>
    <t>Lou Ferrigno</t>
  </si>
  <si>
    <t>Cannon Films Inc.</t>
  </si>
  <si>
    <t>Educating Rita</t>
  </si>
  <si>
    <t>Lewis Gilbert</t>
  </si>
  <si>
    <t>Willy Russell</t>
  </si>
  <si>
    <t>Acorn Pictures</t>
  </si>
  <si>
    <t>A Night in Heaven</t>
  </si>
  <si>
    <t>Joan Tewkesbury</t>
  </si>
  <si>
    <t>Christopher Atkins</t>
  </si>
  <si>
    <t>Under Fire</t>
  </si>
  <si>
    <t>Ron Shelton</t>
  </si>
  <si>
    <t>Amityville 3-D</t>
  </si>
  <si>
    <t>David Ambrose</t>
  </si>
  <si>
    <t>Tony Roberts</t>
  </si>
  <si>
    <t>De Laurentiis Entertainment Group (DEG)</t>
  </si>
  <si>
    <t>Testament</t>
  </si>
  <si>
    <t>January 5, 1984 (Argentina)</t>
  </si>
  <si>
    <t>Lynne Littman</t>
  </si>
  <si>
    <t>Carol Amen</t>
  </si>
  <si>
    <t>Jane Alexander</t>
  </si>
  <si>
    <t>The Osterman Weekend</t>
  </si>
  <si>
    <t>November 4, 1983 (United States)</t>
  </si>
  <si>
    <t>Sam Peckinpah</t>
  </si>
  <si>
    <t>Robert Ludlum</t>
  </si>
  <si>
    <t>Rutger Hauer</t>
  </si>
  <si>
    <t>Osterman Weekend Associates</t>
  </si>
  <si>
    <t>Revenge of the Ninja</t>
  </si>
  <si>
    <t>Sam Firstenberg</t>
  </si>
  <si>
    <t>James R. Silke</t>
  </si>
  <si>
    <t>Shô Kosugi</t>
  </si>
  <si>
    <t>Zelig</t>
  </si>
  <si>
    <t>August 25, 1983 (Argentina)</t>
  </si>
  <si>
    <t>Independence Day</t>
  </si>
  <si>
    <t>September 9, 1983 (Denmark)</t>
  </si>
  <si>
    <t>Robert Mandel</t>
  </si>
  <si>
    <t>Alice Hoffman</t>
  </si>
  <si>
    <t>Kathleen Quinlan</t>
  </si>
  <si>
    <t>Escape from the Bronx</t>
  </si>
  <si>
    <t>January 18, 1985 (United States)</t>
  </si>
  <si>
    <t>Enzo G. Castellari</t>
  </si>
  <si>
    <t>Tito Carpi</t>
  </si>
  <si>
    <t>Mark Gregory</t>
  </si>
  <si>
    <t>To Be or Not to Be</t>
  </si>
  <si>
    <t>Alan Johnson</t>
  </si>
  <si>
    <t>Thomas Meehan</t>
  </si>
  <si>
    <t>Eureka</t>
  </si>
  <si>
    <t>May 20, 1983 (United Kingdom)</t>
  </si>
  <si>
    <t>Nicolas Roeg</t>
  </si>
  <si>
    <t>Marshall Houts</t>
  </si>
  <si>
    <t>Recorded Picture Company (RPC)</t>
  </si>
  <si>
    <t>The Wicked Lady</t>
  </si>
  <si>
    <t>Leslie Arliss</t>
  </si>
  <si>
    <t>Still Smokin</t>
  </si>
  <si>
    <t>Yor, the Hunter from the Future</t>
  </si>
  <si>
    <t>Antonio Margheriti</t>
  </si>
  <si>
    <t>Juan Zanotto</t>
  </si>
  <si>
    <t>Reb Brown</t>
  </si>
  <si>
    <t>Diamant Film</t>
  </si>
  <si>
    <t>Of Unknown Origin</t>
  </si>
  <si>
    <t>November 24, 1983 (United States)</t>
  </si>
  <si>
    <t>George P. Cosmatos</t>
  </si>
  <si>
    <t>Chauncey G. Parker III</t>
  </si>
  <si>
    <t>Peter Weller</t>
  </si>
  <si>
    <t>Curse of the Pink Panther</t>
  </si>
  <si>
    <t>David Niven</t>
  </si>
  <si>
    <t>D.C. Cab</t>
  </si>
  <si>
    <t>Topper Carew</t>
  </si>
  <si>
    <t>Max Gail</t>
  </si>
  <si>
    <t>Beyond the Limit</t>
  </si>
  <si>
    <t>John Mackenzie</t>
  </si>
  <si>
    <t>Graham Greene</t>
  </si>
  <si>
    <t>World Film Services</t>
  </si>
  <si>
    <t>The Survivors</t>
  </si>
  <si>
    <t>June 22, 1983 (United States)</t>
  </si>
  <si>
    <t>Michael Leeson</t>
  </si>
  <si>
    <t>The Lonely Lady</t>
  </si>
  <si>
    <t>Peter Sasdy</t>
  </si>
  <si>
    <t>Harold Robbins</t>
  </si>
  <si>
    <t>Pia Zadora</t>
  </si>
  <si>
    <t>Harold Robbins International Company</t>
  </si>
  <si>
    <t>The Star Chamber</t>
  </si>
  <si>
    <t>Roderick Taylor</t>
  </si>
  <si>
    <t>Michael Douglas</t>
  </si>
  <si>
    <t>The Dresser</t>
  </si>
  <si>
    <t>December 6, 1983 (United States)</t>
  </si>
  <si>
    <t>Ronald Harwood</t>
  </si>
  <si>
    <t>The Lords of Discipline</t>
  </si>
  <si>
    <t>Franc Roddam</t>
  </si>
  <si>
    <t>Pat Conroy</t>
  </si>
  <si>
    <t>David Keith</t>
  </si>
  <si>
    <t>Cross Creek</t>
  </si>
  <si>
    <t>October 27, 1983 (Netherlands)</t>
  </si>
  <si>
    <t>Marjorie Kinnan Rawlings</t>
  </si>
  <si>
    <t>Mary Steenburgen</t>
  </si>
  <si>
    <t>Thorn EMI Screen Entertainment</t>
  </si>
  <si>
    <t>The Man Who Loved Women</t>
  </si>
  <si>
    <t>Delphi Films</t>
  </si>
  <si>
    <t>Nightmares</t>
  </si>
  <si>
    <t>September 9, 1983 (United States)</t>
  </si>
  <si>
    <t>Joseph Sargent</t>
  </si>
  <si>
    <t>Christopher Crowe</t>
  </si>
  <si>
    <t>Cristina Raines</t>
  </si>
  <si>
    <t>Deal of the Century</t>
  </si>
  <si>
    <t>Eddie Macon's Run</t>
  </si>
  <si>
    <t>Jeff Kanew</t>
  </si>
  <si>
    <t>James McLendon</t>
  </si>
  <si>
    <t>Max Dugan Returns</t>
  </si>
  <si>
    <t>The Sting II</t>
  </si>
  <si>
    <t>Jeremy Kagan</t>
  </si>
  <si>
    <t>Baby It's You</t>
  </si>
  <si>
    <t>John Sayles</t>
  </si>
  <si>
    <t>Amy Robinson</t>
  </si>
  <si>
    <t>Rosanna Arquette</t>
  </si>
  <si>
    <t>Double Play</t>
  </si>
  <si>
    <t>Heat and Dust</t>
  </si>
  <si>
    <t>January 1983 (United Kingdom)</t>
  </si>
  <si>
    <t>Ruth Prawer Jhabvala</t>
  </si>
  <si>
    <t>Julie Christie</t>
  </si>
  <si>
    <t>Going Berserk</t>
  </si>
  <si>
    <t>Dana Olsen</t>
  </si>
  <si>
    <t>John Candy</t>
  </si>
  <si>
    <t>Les Productions Mutuelles Ltée</t>
  </si>
  <si>
    <t>Daniel</t>
  </si>
  <si>
    <t>February 10, 1984 (United Kingdom)</t>
  </si>
  <si>
    <t>Timothy Hutton</t>
  </si>
  <si>
    <t>Heart Like a Wheel</t>
  </si>
  <si>
    <t>Jonathan Kaplan</t>
  </si>
  <si>
    <t>Ken Friedman</t>
  </si>
  <si>
    <t>Bonnie Bedelia</t>
  </si>
  <si>
    <t>Love Letters</t>
  </si>
  <si>
    <t>April 27, 1984 (United States)</t>
  </si>
  <si>
    <t>Amy Holden Jones</t>
  </si>
  <si>
    <t>Get Crazy</t>
  </si>
  <si>
    <t>Danny Opatoshu</t>
  </si>
  <si>
    <t>Malcolm McDowell</t>
  </si>
  <si>
    <t>D &amp; P Productions</t>
  </si>
  <si>
    <t>Nate and Hayes</t>
  </si>
  <si>
    <t>Ferdinand Fairfax</t>
  </si>
  <si>
    <t>Lloyd Phillips</t>
  </si>
  <si>
    <t>Tommy Lee Jones</t>
  </si>
  <si>
    <t>New Zealand</t>
  </si>
  <si>
    <t>Phillips Whitehouse Productions</t>
  </si>
  <si>
    <t>Strange Invaders</t>
  </si>
  <si>
    <t>Michael Laughlin</t>
  </si>
  <si>
    <t>Bill Condon</t>
  </si>
  <si>
    <t>The Black Stallion Returns</t>
  </si>
  <si>
    <t>Robert Dalva</t>
  </si>
  <si>
    <t>Walter Farley</t>
  </si>
  <si>
    <t>Kelly Reno</t>
  </si>
  <si>
    <t>Metalstorm: the Destruction of Jared-Syn</t>
  </si>
  <si>
    <t>Jeffrey Byron</t>
  </si>
  <si>
    <t>Albert Band International Productions Inc.</t>
  </si>
  <si>
    <t>Getting It on</t>
  </si>
  <si>
    <t>August 1983 (United States)</t>
  </si>
  <si>
    <t>William Olsen</t>
  </si>
  <si>
    <t>Martin Yost</t>
  </si>
  <si>
    <t>Seventh Avenue Films</t>
  </si>
  <si>
    <t>Lianna</t>
  </si>
  <si>
    <t>September 8, 1983 (Netherlands)</t>
  </si>
  <si>
    <t>Linda Griffiths</t>
  </si>
  <si>
    <t>Winwood Productions</t>
  </si>
  <si>
    <t>Better Late Than Never</t>
  </si>
  <si>
    <t>Bryan Forbes</t>
  </si>
  <si>
    <t>Gwen Davis</t>
  </si>
  <si>
    <t>Lovesick</t>
  </si>
  <si>
    <t>Marshall Brickman</t>
  </si>
  <si>
    <t>Running Brave</t>
  </si>
  <si>
    <t>Donald Shebib</t>
  </si>
  <si>
    <t>Henry Bean</t>
  </si>
  <si>
    <t>Robby Benson</t>
  </si>
  <si>
    <t>Englander Productions</t>
  </si>
  <si>
    <t>Exposed</t>
  </si>
  <si>
    <t>James Toback</t>
  </si>
  <si>
    <t>Trenchcoat</t>
  </si>
  <si>
    <t>Michael Tuchner</t>
  </si>
  <si>
    <t>Jeffrey Price</t>
  </si>
  <si>
    <t>Margot Kidder</t>
  </si>
  <si>
    <t>Stryker</t>
  </si>
  <si>
    <t>Cirio H. Santiago</t>
  </si>
  <si>
    <t>Steve Sandor</t>
  </si>
  <si>
    <t>Philippines</t>
  </si>
  <si>
    <t>Cinema Vehicle Services</t>
  </si>
  <si>
    <t>The Man Who Wasn't There</t>
  </si>
  <si>
    <t>Table for Five</t>
  </si>
  <si>
    <t>March 10, 1983 (Australia)</t>
  </si>
  <si>
    <t>Robert Lieberman</t>
  </si>
  <si>
    <t>Romantic Comedy</t>
  </si>
  <si>
    <t>Bernard Slade</t>
  </si>
  <si>
    <t>Metrocolor</t>
  </si>
  <si>
    <t>Young Warriors</t>
  </si>
  <si>
    <t>August 28, 1983 (United States)</t>
  </si>
  <si>
    <t>Lawrence David Foldes</t>
  </si>
  <si>
    <t>Russell W. Colgin</t>
  </si>
  <si>
    <t>Ernest Borgnine</t>
  </si>
  <si>
    <t>Star Cinema</t>
  </si>
  <si>
    <t>Man, Woman and Child</t>
  </si>
  <si>
    <t>September 7, 1983 (France)</t>
  </si>
  <si>
    <t>Dick Richards</t>
  </si>
  <si>
    <t>Erich Segal</t>
  </si>
  <si>
    <t>Martin Sheen</t>
  </si>
  <si>
    <t>Gaylord Productions</t>
  </si>
  <si>
    <t>Hanna K.</t>
  </si>
  <si>
    <t>Franco Solinas</t>
  </si>
  <si>
    <t>Israel</t>
  </si>
  <si>
    <t>K.G. Productions</t>
  </si>
  <si>
    <t>Slayground</t>
  </si>
  <si>
    <t>February 1984 (United States)</t>
  </si>
  <si>
    <t>Terry Bedford</t>
  </si>
  <si>
    <t>Trevor Preston</t>
  </si>
  <si>
    <t>Peter Coyote</t>
  </si>
  <si>
    <t>Jennie and Company</t>
  </si>
  <si>
    <t>White Star</t>
  </si>
  <si>
    <t>March 8, 1985 (West Germany)</t>
  </si>
  <si>
    <t>Roland Klick</t>
  </si>
  <si>
    <t>Karen Jaehne-Lathan</t>
  </si>
  <si>
    <t>Dennis Hopper</t>
  </si>
  <si>
    <t>Richard Pryor... Here and Now</t>
  </si>
  <si>
    <t>Deadly Force</t>
  </si>
  <si>
    <t>Paul Aaron</t>
  </si>
  <si>
    <t>Ken Barnett</t>
  </si>
  <si>
    <t>Wings Hauser</t>
  </si>
  <si>
    <t>Force Productions</t>
  </si>
  <si>
    <t>My Brother's Wedding</t>
  </si>
  <si>
    <t>March 1985 (United States)</t>
  </si>
  <si>
    <t>Charles Burnett</t>
  </si>
  <si>
    <t>Everett Silas</t>
  </si>
  <si>
    <t>Charles Burnett Productions</t>
  </si>
  <si>
    <t>Blue Skies Again</t>
  </si>
  <si>
    <t>Richard Michaels</t>
  </si>
  <si>
    <t>Kevin Sellers</t>
  </si>
  <si>
    <t>Lantana</t>
  </si>
  <si>
    <t>Last Plane Out</t>
  </si>
  <si>
    <t>David Nelson</t>
  </si>
  <si>
    <t>Ernest Tidyman</t>
  </si>
  <si>
    <t>Jan-Michael Vincent</t>
  </si>
  <si>
    <t>Cross Country</t>
  </si>
  <si>
    <t>Herbert Kastle</t>
  </si>
  <si>
    <t>Richard Beymer</t>
  </si>
  <si>
    <t>Filmline Productions</t>
  </si>
  <si>
    <t>A Polish Vampire in Burbank</t>
  </si>
  <si>
    <t>October 31, 1983 (United States)</t>
  </si>
  <si>
    <t>Mark Pirro</t>
  </si>
  <si>
    <t>Pirromount Pictures</t>
  </si>
  <si>
    <t>Forever Young</t>
  </si>
  <si>
    <t>January 29, 1986 (United States)</t>
  </si>
  <si>
    <t>David Drury</t>
  </si>
  <si>
    <t>Ray Connolly</t>
  </si>
  <si>
    <t>James Aubrey</t>
  </si>
  <si>
    <t>Channel Four Films</t>
  </si>
  <si>
    <t>The Golden Seal</t>
  </si>
  <si>
    <t>Frank Zuniga</t>
  </si>
  <si>
    <t>Donald G. Payne</t>
  </si>
  <si>
    <t>Steve Railsback</t>
  </si>
  <si>
    <t>The Samuel Goldwyn Company</t>
  </si>
  <si>
    <t>The Business of Show Business</t>
  </si>
  <si>
    <t>History</t>
  </si>
  <si>
    <t>February 15, 1983 (Canada)</t>
  </si>
  <si>
    <t>Tom Logan</t>
  </si>
  <si>
    <t>CTV</t>
  </si>
  <si>
    <t>The Terminator</t>
  </si>
  <si>
    <t>James Cameron</t>
  </si>
  <si>
    <t>Dune</t>
  </si>
  <si>
    <t>PG-13</t>
  </si>
  <si>
    <t>December 14, 1984 (United States)</t>
  </si>
  <si>
    <t>David Lynch</t>
  </si>
  <si>
    <t>Frank Herbert</t>
  </si>
  <si>
    <t>Kyle MacLachlan</t>
  </si>
  <si>
    <t>Ghostbusters</t>
  </si>
  <si>
    <t>June 8, 1984 (United States)</t>
  </si>
  <si>
    <t>The Karate Kid</t>
  </si>
  <si>
    <t>June 22, 1984 (United States)</t>
  </si>
  <si>
    <t>Robert Mark Kamen</t>
  </si>
  <si>
    <t>Ralph Macchio</t>
  </si>
  <si>
    <t>Once Upon a Time in America</t>
  </si>
  <si>
    <t>June 1, 1984 (United States)</t>
  </si>
  <si>
    <t>Sergio Leone</t>
  </si>
  <si>
    <t>Harry Grey</t>
  </si>
  <si>
    <t>Police Academy</t>
  </si>
  <si>
    <t>March 23, 1984 (United States)</t>
  </si>
  <si>
    <t>Hugh Wilson</t>
  </si>
  <si>
    <t>Neal Israel</t>
  </si>
  <si>
    <t>Indiana Jones and the Temple of Doom</t>
  </si>
  <si>
    <t>May 23, 1984 (United States)</t>
  </si>
  <si>
    <t>Willard Huyck</t>
  </si>
  <si>
    <t>Body Double</t>
  </si>
  <si>
    <t>Robert J. Avrech</t>
  </si>
  <si>
    <t>A Nightmare on Elm Street</t>
  </si>
  <si>
    <t>November 16, 1984 (United States)</t>
  </si>
  <si>
    <t>Heather Langenkamp</t>
  </si>
  <si>
    <t>New Line Cinema</t>
  </si>
  <si>
    <t>Amadeus</t>
  </si>
  <si>
    <t>September 19, 1984 (United States)</t>
  </si>
  <si>
    <t>Peter Shaffer</t>
  </si>
  <si>
    <t>F. Murray Abraham</t>
  </si>
  <si>
    <t>AMLF</t>
  </si>
  <si>
    <t>Beverly Hills Cop</t>
  </si>
  <si>
    <t>December 5, 1984 (United States)</t>
  </si>
  <si>
    <t>Martin Brest</t>
  </si>
  <si>
    <t>Daniel Petrie Jr.</t>
  </si>
  <si>
    <t>Red Dawn</t>
  </si>
  <si>
    <t>August 10, 1984 (United States)</t>
  </si>
  <si>
    <t>Kevin Reynolds</t>
  </si>
  <si>
    <t>Patrick Swayze</t>
  </si>
  <si>
    <t>The NeverEnding Story</t>
  </si>
  <si>
    <t>July 20, 1984 (United States)</t>
  </si>
  <si>
    <t>Noah Hathaway</t>
  </si>
  <si>
    <t>Constantin Film</t>
  </si>
  <si>
    <t>Footloose</t>
  </si>
  <si>
    <t>Dean Pitchford</t>
  </si>
  <si>
    <t>Kevin Bacon</t>
  </si>
  <si>
    <t>Revenge of the Nerds</t>
  </si>
  <si>
    <t>Tim Metcalfe</t>
  </si>
  <si>
    <t>Robert Carradine</t>
  </si>
  <si>
    <t>Gremlins</t>
  </si>
  <si>
    <t>Chris Columbus</t>
  </si>
  <si>
    <t>Zach Galligan</t>
  </si>
  <si>
    <t>Romancing the Stone</t>
  </si>
  <si>
    <t>March 30, 1984 (United States)</t>
  </si>
  <si>
    <t>Robert Zemeckis</t>
  </si>
  <si>
    <t>Diane Thomas</t>
  </si>
  <si>
    <t>Streets of Fire</t>
  </si>
  <si>
    <t>Michael Paré</t>
  </si>
  <si>
    <t>Sixteen Candles</t>
  </si>
  <si>
    <t>May 4, 1984 (United States)</t>
  </si>
  <si>
    <t>Molly Ringwald</t>
  </si>
  <si>
    <t>Paris, Texas</t>
  </si>
  <si>
    <t>August 23, 1984 (United Kingdom)</t>
  </si>
  <si>
    <t>L.M. Kit Carson</t>
  </si>
  <si>
    <t>Harry Dean Stanton</t>
  </si>
  <si>
    <t>Road Movies Filmproduktion</t>
  </si>
  <si>
    <t>This Is Spinal Tap</t>
  </si>
  <si>
    <t>Rob Reiner</t>
  </si>
  <si>
    <t>Christopher Guest</t>
  </si>
  <si>
    <t>Spinal Tap Prod.</t>
  </si>
  <si>
    <t>March 22, 1985 (United States)</t>
  </si>
  <si>
    <t>Michael Radford</t>
  </si>
  <si>
    <t>Virgin</t>
  </si>
  <si>
    <t>Top Secret!</t>
  </si>
  <si>
    <t>Val Kilmer</t>
  </si>
  <si>
    <t>Kingsmere Properties</t>
  </si>
  <si>
    <t>Conan the Destroyer</t>
  </si>
  <si>
    <t>June 29, 1984 (United States)</t>
  </si>
  <si>
    <t>Children of the Corn</t>
  </si>
  <si>
    <t>March 9, 1984 (United States)</t>
  </si>
  <si>
    <t>Fritz Kiersch</t>
  </si>
  <si>
    <t>Peter Horton</t>
  </si>
  <si>
    <t>Hal Roach Studios</t>
  </si>
  <si>
    <t>The Last Starfighter</t>
  </si>
  <si>
    <t>July 13, 1984 (United States)</t>
  </si>
  <si>
    <t>Nick Castle</t>
  </si>
  <si>
    <t>Jonathan R. Betuel</t>
  </si>
  <si>
    <t>Lance Guest</t>
  </si>
  <si>
    <t>Splash</t>
  </si>
  <si>
    <t>Brian Grazer</t>
  </si>
  <si>
    <t>Tom Hanks</t>
  </si>
  <si>
    <t>Touchstone Pictures</t>
  </si>
  <si>
    <t>Blood Simple</t>
  </si>
  <si>
    <t>Joel Coen</t>
  </si>
  <si>
    <t>John Getz</t>
  </si>
  <si>
    <t>River Road Productions</t>
  </si>
  <si>
    <t>The Natural</t>
  </si>
  <si>
    <t>May 11, 1984 (United States)</t>
  </si>
  <si>
    <t>Bernard Malamud</t>
  </si>
  <si>
    <t>TriStar Pictures</t>
  </si>
  <si>
    <t>Bachelor Party</t>
  </si>
  <si>
    <t>Bob Israel</t>
  </si>
  <si>
    <t>Bachelor Party Productions</t>
  </si>
  <si>
    <t>Nausicaä of the Valley of the Wind</t>
  </si>
  <si>
    <t>November 25, 1987 (United States)</t>
  </si>
  <si>
    <t>Hayao Miyazaki</t>
  </si>
  <si>
    <t>Sumi Shimamoto</t>
  </si>
  <si>
    <t>Japan</t>
  </si>
  <si>
    <t>Nibariki</t>
  </si>
  <si>
    <t>Friday the 13th: the Final Chapter</t>
  </si>
  <si>
    <t>April 13, 1984 (United States)</t>
  </si>
  <si>
    <t>Joseph Zito</t>
  </si>
  <si>
    <t>Erich Anderson</t>
  </si>
  <si>
    <t>Hardbodies</t>
  </si>
  <si>
    <t>Mark Griffiths</t>
  </si>
  <si>
    <t>Steve Greene</t>
  </si>
  <si>
    <t>Grant Cramer</t>
  </si>
  <si>
    <t>Chroma III Productions</t>
  </si>
  <si>
    <t>Against All Odds</t>
  </si>
  <si>
    <t>Eric Hughes</t>
  </si>
  <si>
    <t>Rachel Ward</t>
  </si>
  <si>
    <t>Supergirl</t>
  </si>
  <si>
    <t>November 21, 1984 (United States)</t>
  </si>
  <si>
    <t>Helen Slater</t>
  </si>
  <si>
    <t>Artistry Limited</t>
  </si>
  <si>
    <t>The Bounty</t>
  </si>
  <si>
    <t>Roger Donaldson</t>
  </si>
  <si>
    <t>Robert Bolt</t>
  </si>
  <si>
    <t>Firestarter</t>
  </si>
  <si>
    <t>Mark L. Lester</t>
  </si>
  <si>
    <t>Drew Barrymore</t>
  </si>
  <si>
    <t>C.H.U.D.</t>
  </si>
  <si>
    <t>August 31, 1984 (United States)</t>
  </si>
  <si>
    <t>Douglas Cheek</t>
  </si>
  <si>
    <t>Parnell Hall</t>
  </si>
  <si>
    <t>John Heard</t>
  </si>
  <si>
    <t>C.H.U.D. Productions</t>
  </si>
  <si>
    <t>The Woman in Red</t>
  </si>
  <si>
    <t>August 15, 1984 (United States)</t>
  </si>
  <si>
    <t>Jean-Loup Dabadie</t>
  </si>
  <si>
    <t>Runaway</t>
  </si>
  <si>
    <t>The Adventures of Buckaroo Banzai Across the 8th Dimension</t>
  </si>
  <si>
    <t>October 5, 1984 (Canada)</t>
  </si>
  <si>
    <t>Earl Mac Rauch</t>
  </si>
  <si>
    <t>Star Trek III: The Search for Spock</t>
  </si>
  <si>
    <t>Leonard Nimoy</t>
  </si>
  <si>
    <t>Repo Man</t>
  </si>
  <si>
    <t>Alex Cox</t>
  </si>
  <si>
    <t>Edge City Productions</t>
  </si>
  <si>
    <t>2010: the Year We Make Contact</t>
  </si>
  <si>
    <t>December 7, 1984 (United States)</t>
  </si>
  <si>
    <t>Arthur C. Clarke</t>
  </si>
  <si>
    <t>The Killing Fields</t>
  </si>
  <si>
    <t>February 1, 1985 (United States)</t>
  </si>
  <si>
    <t>Roland Joffé</t>
  </si>
  <si>
    <t>Bruce Robinson</t>
  </si>
  <si>
    <t>Sam Waterston</t>
  </si>
  <si>
    <t>The Cotton Club</t>
  </si>
  <si>
    <t>William Kennedy</t>
  </si>
  <si>
    <t>Starman</t>
  </si>
  <si>
    <t>Bruce A. Evans</t>
  </si>
  <si>
    <t>Night of the Comet</t>
  </si>
  <si>
    <t>Thom Eberhardt</t>
  </si>
  <si>
    <t>Catherine Mary Stewart</t>
  </si>
  <si>
    <t>Blame It on Rio</t>
  </si>
  <si>
    <t>Stanley Donen</t>
  </si>
  <si>
    <t>Dreamscape</t>
  </si>
  <si>
    <t>August 17, 1984 (United States)</t>
  </si>
  <si>
    <t>Joseph Ruben</t>
  </si>
  <si>
    <t>David Loughery</t>
  </si>
  <si>
    <t>Zupnik-Curtis Enterprises</t>
  </si>
  <si>
    <t>Crimes of Passion</t>
  </si>
  <si>
    <t>October 19, 1984 (United States)</t>
  </si>
  <si>
    <t>Kathleen Turner</t>
  </si>
  <si>
    <t>New World Pictures</t>
  </si>
  <si>
    <t>The Philadelphia Experiment</t>
  </si>
  <si>
    <t>August 3, 1984 (United States)</t>
  </si>
  <si>
    <t>Stewart Raffill</t>
  </si>
  <si>
    <t>Michael Janover</t>
  </si>
  <si>
    <t>Places in the Heart</t>
  </si>
  <si>
    <t>October 5, 1984 (United States)</t>
  </si>
  <si>
    <t>Delphi II Productions</t>
  </si>
  <si>
    <t>Bolero</t>
  </si>
  <si>
    <t>Cannonball Run II</t>
  </si>
  <si>
    <t>Arcafin B.V.</t>
  </si>
  <si>
    <t>Stranger Than Paradise</t>
  </si>
  <si>
    <t>October 4, 1984 (United Kingdom)</t>
  </si>
  <si>
    <t>Jim Jarmusch</t>
  </si>
  <si>
    <t>John Lurie</t>
  </si>
  <si>
    <t>Cinesthesia Productions</t>
  </si>
  <si>
    <t>The Ice Pirates</t>
  </si>
  <si>
    <t>March 16, 1984 (United States)</t>
  </si>
  <si>
    <t>A Passage to India</t>
  </si>
  <si>
    <t>David Lean</t>
  </si>
  <si>
    <t>E.M. Forster</t>
  </si>
  <si>
    <t>Judy Davis</t>
  </si>
  <si>
    <t>Purple Rain</t>
  </si>
  <si>
    <t>July 27, 1984 (United States)</t>
  </si>
  <si>
    <t>Albert Magnoli</t>
  </si>
  <si>
    <t>Prince</t>
  </si>
  <si>
    <t>The Hotel New Hampshire</t>
  </si>
  <si>
    <t>Rob Lowe</t>
  </si>
  <si>
    <t>The Hit</t>
  </si>
  <si>
    <t>March 8, 1985 (United States)</t>
  </si>
  <si>
    <t>Stephen Frears</t>
  </si>
  <si>
    <t>Peter Prince</t>
  </si>
  <si>
    <t>Freddie Stuart</t>
  </si>
  <si>
    <t>Zenith Entertainment</t>
  </si>
  <si>
    <t>Sheena</t>
  </si>
  <si>
    <t>John Guillermin</t>
  </si>
  <si>
    <t>David Newman</t>
  </si>
  <si>
    <t>Tanya Roberts</t>
  </si>
  <si>
    <t>Colgems Productions Ltd.</t>
  </si>
  <si>
    <t>Missing in Action</t>
  </si>
  <si>
    <t>Arthur Silver</t>
  </si>
  <si>
    <t>The Cannon Group</t>
  </si>
  <si>
    <t>Greystoke: The Legend of Tarzan, Lord of the Apes</t>
  </si>
  <si>
    <t>Edgar Rice Burroughs</t>
  </si>
  <si>
    <t>Christopher Lambert</t>
  </si>
  <si>
    <t>The Muppets Take Manhattan</t>
  </si>
  <si>
    <t>Frank Oz</t>
  </si>
  <si>
    <t>The Wild Life</t>
  </si>
  <si>
    <t>September 28, 1984 (United States)</t>
  </si>
  <si>
    <t>Chris Penn</t>
  </si>
  <si>
    <t>Falling in Love</t>
  </si>
  <si>
    <t>Michael Cristofer</t>
  </si>
  <si>
    <t>Gwendoline</t>
  </si>
  <si>
    <t>January 25, 1985 (United States)</t>
  </si>
  <si>
    <t>Just Jaeckin</t>
  </si>
  <si>
    <t>Tawny Kitaen</t>
  </si>
  <si>
    <t>Films de L'Alma</t>
  </si>
  <si>
    <t>Breakin'</t>
  </si>
  <si>
    <t>Joel Silberg</t>
  </si>
  <si>
    <t>Charles Parker</t>
  </si>
  <si>
    <t>Lucinda Dickey</t>
  </si>
  <si>
    <t>Birdy</t>
  </si>
  <si>
    <t>December 21, 1984 (United States)</t>
  </si>
  <si>
    <t>William Wharton</t>
  </si>
  <si>
    <t>Matthew Modine</t>
  </si>
  <si>
    <t>A&amp;M Films</t>
  </si>
  <si>
    <t>The Company of Wolves</t>
  </si>
  <si>
    <t>April 19, 1985 (United States)</t>
  </si>
  <si>
    <t>Neil Jordan</t>
  </si>
  <si>
    <t>Angela Carter</t>
  </si>
  <si>
    <t>Sarah Patterson</t>
  </si>
  <si>
    <t>Ghoulies</t>
  </si>
  <si>
    <t>Luca Bercovici</t>
  </si>
  <si>
    <t>Peter Liapis</t>
  </si>
  <si>
    <t>Empire Pictures</t>
  </si>
  <si>
    <t>Electric Dreams</t>
  </si>
  <si>
    <t>Steve Barron</t>
  </si>
  <si>
    <t>Rusty Lemorande</t>
  </si>
  <si>
    <t>Lenny von Dohlen</t>
  </si>
  <si>
    <t>Cloak &amp; Dagger</t>
  </si>
  <si>
    <t>Racing with the Moon</t>
  </si>
  <si>
    <t>Steve Kloves</t>
  </si>
  <si>
    <t>Jaffe-Lansing</t>
  </si>
  <si>
    <t>Silent Night, Deadly Night</t>
  </si>
  <si>
    <t>November 9, 1984 (United States)</t>
  </si>
  <si>
    <t>Charles E. Sellier Jr.</t>
  </si>
  <si>
    <t>Paul Caimi</t>
  </si>
  <si>
    <t>Lilyan Chauvin</t>
  </si>
  <si>
    <t>The Pope of Greenwich Village</t>
  </si>
  <si>
    <t>Vincent Patrick</t>
  </si>
  <si>
    <t>Eric Roberts</t>
  </si>
  <si>
    <t>All of Me</t>
  </si>
  <si>
    <t>September 21, 1984 (United States)</t>
  </si>
  <si>
    <t>Edwin Davis</t>
  </si>
  <si>
    <t>Grandview, U.S.A.</t>
  </si>
  <si>
    <t>Ken Hixon</t>
  </si>
  <si>
    <t>Where the Boys Are</t>
  </si>
  <si>
    <t>April 6, 1984 (United States)</t>
  </si>
  <si>
    <t>Hy Averback</t>
  </si>
  <si>
    <t>Stu Krieger</t>
  </si>
  <si>
    <t>Lisa Hartman</t>
  </si>
  <si>
    <t>Reckless</t>
  </si>
  <si>
    <t>James Foley</t>
  </si>
  <si>
    <t>Aidan Quinn</t>
  </si>
  <si>
    <t>Edgar J. Scherick Associates</t>
  </si>
  <si>
    <t>Tightrope</t>
  </si>
  <si>
    <t>Richard Tuggle</t>
  </si>
  <si>
    <t>Rhinestone</t>
  </si>
  <si>
    <t>Phil Alden Robinson</t>
  </si>
  <si>
    <t>The Flamingo Kid</t>
  </si>
  <si>
    <t>Neal Marshall</t>
  </si>
  <si>
    <t>Up the Creek</t>
  </si>
  <si>
    <t>Robert Butler</t>
  </si>
  <si>
    <t>Jim Kouf</t>
  </si>
  <si>
    <t>Swing Shift</t>
  </si>
  <si>
    <t>Nancy Dowd</t>
  </si>
  <si>
    <t>Beat Street</t>
  </si>
  <si>
    <t>Stan Lathan</t>
  </si>
  <si>
    <t>Steven Hager</t>
  </si>
  <si>
    <t>Rae Dawn Chong</t>
  </si>
  <si>
    <t>Joy of Sex</t>
  </si>
  <si>
    <t>Cameron Dye</t>
  </si>
  <si>
    <t>Breakin' 2: Electric Boogaloo</t>
  </si>
  <si>
    <t>The Razor's Edge</t>
  </si>
  <si>
    <t>W. Somerset Maugham</t>
  </si>
  <si>
    <t>Tank</t>
  </si>
  <si>
    <t>Marvin J. Chomsky</t>
  </si>
  <si>
    <t>Dan Gordon</t>
  </si>
  <si>
    <t>James Garner</t>
  </si>
  <si>
    <t>Moscow on the Hudson</t>
  </si>
  <si>
    <t>Ninja III: The Domination</t>
  </si>
  <si>
    <t>September 14, 1984 (United States)</t>
  </si>
  <si>
    <t>The Warrior and the Sorceress</t>
  </si>
  <si>
    <t>September 7, 1984 (United States)</t>
  </si>
  <si>
    <t>John C. Broderick</t>
  </si>
  <si>
    <t>The Evil That Men Do</t>
  </si>
  <si>
    <t>R. Lance Hill</t>
  </si>
  <si>
    <t>Capricorn</t>
  </si>
  <si>
    <t>Firstborn</t>
  </si>
  <si>
    <t>Ron Koslow</t>
  </si>
  <si>
    <t>Teri Garr</t>
  </si>
  <si>
    <t>Cut and Run</t>
  </si>
  <si>
    <t>May 2, 1986 (United States)</t>
  </si>
  <si>
    <t>Ruggero Deodato</t>
  </si>
  <si>
    <t>Cesare Frugoni</t>
  </si>
  <si>
    <t>Lisa Blount</t>
  </si>
  <si>
    <t>Racing Pictures</t>
  </si>
  <si>
    <t>Teachers</t>
  </si>
  <si>
    <t>W.R. McKinney</t>
  </si>
  <si>
    <t>Repentance</t>
  </si>
  <si>
    <t>May 18, 1987 (Denmark)</t>
  </si>
  <si>
    <t>Tengiz Abuladze</t>
  </si>
  <si>
    <t>Avtandil Makharadze</t>
  </si>
  <si>
    <t>Georgian-Film</t>
  </si>
  <si>
    <t>The River</t>
  </si>
  <si>
    <t>January 11, 1985 (United States)</t>
  </si>
  <si>
    <t>Robert Dillon</t>
  </si>
  <si>
    <t>Razorback</t>
  </si>
  <si>
    <t>Russell Mulcahy</t>
  </si>
  <si>
    <t>Everett De Roche</t>
  </si>
  <si>
    <t>Gregory Harrison</t>
  </si>
  <si>
    <t>UAA Films</t>
  </si>
  <si>
    <t>A Soldier's Story</t>
  </si>
  <si>
    <t>November 2, 1984 (United States)</t>
  </si>
  <si>
    <t>Charles Fuller</t>
  </si>
  <si>
    <t>Howard E. Rollins Jr.</t>
  </si>
  <si>
    <t>Comfort and Joy</t>
  </si>
  <si>
    <t>October 10, 1984 (United States)</t>
  </si>
  <si>
    <t>Bill Paterson</t>
  </si>
  <si>
    <t>Lake (Comfort and Joy)</t>
  </si>
  <si>
    <t>Meatballs Part II</t>
  </si>
  <si>
    <t>Richard Mulligan</t>
  </si>
  <si>
    <t>Lassiter</t>
  </si>
  <si>
    <t>Roger Young</t>
  </si>
  <si>
    <t>David Taylor</t>
  </si>
  <si>
    <t>Irreconcilable Differences</t>
  </si>
  <si>
    <t>Charles Shyer</t>
  </si>
  <si>
    <t>Hemdale</t>
  </si>
  <si>
    <t>City Heat</t>
  </si>
  <si>
    <t>Under the Volcano</t>
  </si>
  <si>
    <t>June 13, 1984 (United States)</t>
  </si>
  <si>
    <t>Malcolm Lowry</t>
  </si>
  <si>
    <t>Conacite Uno</t>
  </si>
  <si>
    <t>Iceman</t>
  </si>
  <si>
    <t>Chip Proser</t>
  </si>
  <si>
    <t>Flashpoint</t>
  </si>
  <si>
    <t>William Tannen</t>
  </si>
  <si>
    <t>George LaFountaine</t>
  </si>
  <si>
    <t>HBO Pictures</t>
  </si>
  <si>
    <t>The Little Drummer Girl</t>
  </si>
  <si>
    <t>Loring Mandel</t>
  </si>
  <si>
    <t>Diane Keaton</t>
  </si>
  <si>
    <t>Lust in the Dust</t>
  </si>
  <si>
    <t>March 1, 1985 (United States)</t>
  </si>
  <si>
    <t>Paul Bartel</t>
  </si>
  <si>
    <t>Philip John Taylor</t>
  </si>
  <si>
    <t>Tab Hunter</t>
  </si>
  <si>
    <t>Fox Run Productions Inc.</t>
  </si>
  <si>
    <t>Hot Moves</t>
  </si>
  <si>
    <t>October 4, 1984 (United States)</t>
  </si>
  <si>
    <t>Jim Sotos</t>
  </si>
  <si>
    <t>Larry Anderson</t>
  </si>
  <si>
    <t>Michael Zorek</t>
  </si>
  <si>
    <t>Spectrum Cinema Productions</t>
  </si>
  <si>
    <t>Oxford Blues</t>
  </si>
  <si>
    <t>August 24, 1984 (United States)</t>
  </si>
  <si>
    <t>Baltic Industrial Finance</t>
  </si>
  <si>
    <t>Thief of Hearts</t>
  </si>
  <si>
    <t>Steven Bauer</t>
  </si>
  <si>
    <t>Don Simpson/Jerry Bruckheimer Films</t>
  </si>
  <si>
    <t>The Brother from Another Planet</t>
  </si>
  <si>
    <t>Joe Morton</t>
  </si>
  <si>
    <t>Anarchist's Convention Films</t>
  </si>
  <si>
    <t>No Small Affair</t>
  </si>
  <si>
    <t>Craig Bolotin</t>
  </si>
  <si>
    <t>Jon Cryer</t>
  </si>
  <si>
    <t>Broadway Danny Rose</t>
  </si>
  <si>
    <t>Best Defense</t>
  </si>
  <si>
    <t>Robert Grossbach</t>
  </si>
  <si>
    <t>Micki + Maude</t>
  </si>
  <si>
    <t>Jonathan Reynolds</t>
  </si>
  <si>
    <t>BBE</t>
  </si>
  <si>
    <t>Protocol</t>
  </si>
  <si>
    <t>Hawn / Sylbert Movie Company</t>
  </si>
  <si>
    <t>Exterminator 2</t>
  </si>
  <si>
    <t>Mark Buntzman</t>
  </si>
  <si>
    <t>Robert Ginty</t>
  </si>
  <si>
    <t>American Dreamer</t>
  </si>
  <si>
    <t>Ann Biderman</t>
  </si>
  <si>
    <t>The Lonely Guy</t>
  </si>
  <si>
    <t>Ed. Weinberger</t>
  </si>
  <si>
    <t>Choose Me</t>
  </si>
  <si>
    <t>August 29, 1984 (United States)</t>
  </si>
  <si>
    <t>Geneviève Bujold</t>
  </si>
  <si>
    <t>Tartan Productions</t>
  </si>
  <si>
    <t>Making the Grade</t>
  </si>
  <si>
    <t>May 18, 1984 (United States)</t>
  </si>
  <si>
    <t>Dorian Walker</t>
  </si>
  <si>
    <t>Gene Quintano</t>
  </si>
  <si>
    <t>Judd Nelson</t>
  </si>
  <si>
    <t>Full Moon in Paris</t>
  </si>
  <si>
    <t>August 29, 1984 (France)</t>
  </si>
  <si>
    <t>Éric Rohmer</t>
  </si>
  <si>
    <t>Pascale Ogier</t>
  </si>
  <si>
    <t>Unfaithfully Yours</t>
  </si>
  <si>
    <t>February 10, 1984 (United States)</t>
  </si>
  <si>
    <t>Preston Sturges</t>
  </si>
  <si>
    <t>Impulse</t>
  </si>
  <si>
    <t>Nicholas Kazan</t>
  </si>
  <si>
    <t>Mrs. Soffel</t>
  </si>
  <si>
    <t>February 8, 1985 (United States)</t>
  </si>
  <si>
    <t>Gillian Armstrong</t>
  </si>
  <si>
    <t>Ron Nyswaner</t>
  </si>
  <si>
    <t>Garbo Talks</t>
  </si>
  <si>
    <t>October 12, 1984 (United States)</t>
  </si>
  <si>
    <t>Larry Grusin</t>
  </si>
  <si>
    <t>Country</t>
  </si>
  <si>
    <t>September 29, 1984 (United States)</t>
  </si>
  <si>
    <t>Richard Pearce</t>
  </si>
  <si>
    <t>Far West</t>
  </si>
  <si>
    <t>Cheech &amp; Chong's the Corsican Brothers</t>
  </si>
  <si>
    <t>Purple Hearts</t>
  </si>
  <si>
    <t>August 31, 1984 (West Germany)</t>
  </si>
  <si>
    <t>Rick Natkin</t>
  </si>
  <si>
    <t>Give My Regards to Broad Street</t>
  </si>
  <si>
    <t>October 23, 1984 (United States)</t>
  </si>
  <si>
    <t>Peter Webb</t>
  </si>
  <si>
    <t>Paul McCartney</t>
  </si>
  <si>
    <t>MPL Communications</t>
  </si>
  <si>
    <t>Songwriter</t>
  </si>
  <si>
    <t>October 14, 1984 (United States)</t>
  </si>
  <si>
    <t>Bud Shrake</t>
  </si>
  <si>
    <t>Finders Keepers</t>
  </si>
  <si>
    <t>Charles Dennis</t>
  </si>
  <si>
    <t>The Bostonians</t>
  </si>
  <si>
    <t>October 5, 1984 (United Kingdom)</t>
  </si>
  <si>
    <t>Henry James</t>
  </si>
  <si>
    <t>Body Rock</t>
  </si>
  <si>
    <t>Marcelo Epstein</t>
  </si>
  <si>
    <t>Desmond Nakano</t>
  </si>
  <si>
    <t>Lorenzo Lamas</t>
  </si>
  <si>
    <t>The River Rat</t>
  </si>
  <si>
    <t>Just the Way You Are</t>
  </si>
  <si>
    <t>Allan Burns</t>
  </si>
  <si>
    <t>Until September</t>
  </si>
  <si>
    <t>Janice Lee Graham</t>
  </si>
  <si>
    <t>Karen Allen</t>
  </si>
  <si>
    <t>Crackers</t>
  </si>
  <si>
    <t>Jeffrey Alan Fiskin</t>
  </si>
  <si>
    <t>Kaos</t>
  </si>
  <si>
    <t>February 14, 1986 (United States)</t>
  </si>
  <si>
    <t>Paolo Taviani</t>
  </si>
  <si>
    <t>Luigi Pirandello</t>
  </si>
  <si>
    <t>Margarita Lozano</t>
  </si>
  <si>
    <t>Filmtre</t>
  </si>
  <si>
    <t>Misunderstood</t>
  </si>
  <si>
    <t>Florence Montgomery</t>
  </si>
  <si>
    <t>ACCENT Films</t>
  </si>
  <si>
    <t>Mike's Murder</t>
  </si>
  <si>
    <t>Debra Winger</t>
  </si>
  <si>
    <t>Skyewiay</t>
  </si>
  <si>
    <t>The Buddy System</t>
  </si>
  <si>
    <t>January 20, 1984 (United States)</t>
  </si>
  <si>
    <t>Mary Agnes Donoghue</t>
  </si>
  <si>
    <t>A Private Function</t>
  </si>
  <si>
    <t>Malcolm Mowbray</t>
  </si>
  <si>
    <t>Alan Bennett</t>
  </si>
  <si>
    <t>Scandalous</t>
  </si>
  <si>
    <t>Rob Cohen</t>
  </si>
  <si>
    <t>Larry Cohen</t>
  </si>
  <si>
    <t>Angeles Cinema Investors</t>
  </si>
  <si>
    <t>Oh, God! You Devil</t>
  </si>
  <si>
    <t>Paul Bogart</t>
  </si>
  <si>
    <t>Andrew Bergman</t>
  </si>
  <si>
    <t>The Bay Boy</t>
  </si>
  <si>
    <t>February 15, 1985 (United States)</t>
  </si>
  <si>
    <t>Liv Ullmann</t>
  </si>
  <si>
    <t>Heavenly Bodies</t>
  </si>
  <si>
    <t>Lawrence Dane</t>
  </si>
  <si>
    <t>Cynthia Dale</t>
  </si>
  <si>
    <t>Producers Sales Organization (PSO)</t>
  </si>
  <si>
    <t>Heartbreakers</t>
  </si>
  <si>
    <t>Bobby Roth</t>
  </si>
  <si>
    <t>Jethro Films Production</t>
  </si>
  <si>
    <t>Champions</t>
  </si>
  <si>
    <t>April 20, 1984 (United States)</t>
  </si>
  <si>
    <t>Bob Champion</t>
  </si>
  <si>
    <t>Archerwest</t>
  </si>
  <si>
    <t>A Sunday in the Country</t>
  </si>
  <si>
    <t>April 11, 1984 (France)</t>
  </si>
  <si>
    <t>Bertrand Tavernier</t>
  </si>
  <si>
    <t>Pierre Bost</t>
  </si>
  <si>
    <t>Louis Ducreux</t>
  </si>
  <si>
    <t>Films A2</t>
  </si>
  <si>
    <t>Mass Appeal</t>
  </si>
  <si>
    <t>Bill C. Davis</t>
  </si>
  <si>
    <t>David Foster Productions</t>
  </si>
  <si>
    <t>Windy City</t>
  </si>
  <si>
    <t>January 1, 1986 (Uruguay)</t>
  </si>
  <si>
    <t>John Shea</t>
  </si>
  <si>
    <t>Lovelines</t>
  </si>
  <si>
    <t>Rod Amateau</t>
  </si>
  <si>
    <t>Chip Hand</t>
  </si>
  <si>
    <t>Greg Bradford</t>
  </si>
  <si>
    <t>The Bear</t>
  </si>
  <si>
    <t>Richard C. Sarafian</t>
  </si>
  <si>
    <t>Gary Busey</t>
  </si>
  <si>
    <t>Weekend Pass</t>
  </si>
  <si>
    <t>Lawrence Bassoff</t>
  </si>
  <si>
    <t>Patrick Houser</t>
  </si>
  <si>
    <t>Over the Brooklyn Bridge</t>
  </si>
  <si>
    <t>Arnold Somkin</t>
  </si>
  <si>
    <t>Fast Talking</t>
  </si>
  <si>
    <t>April 23, 1986 (United States)</t>
  </si>
  <si>
    <t>Ken Cameron</t>
  </si>
  <si>
    <t>Steve Bisley</t>
  </si>
  <si>
    <t>Filmtrex</t>
  </si>
  <si>
    <t>Lily in Love</t>
  </si>
  <si>
    <t>Károly Makk</t>
  </si>
  <si>
    <t>Frank Cucci</t>
  </si>
  <si>
    <t>Christopher Plummer</t>
  </si>
  <si>
    <t>Hungary</t>
  </si>
  <si>
    <t>Hungarofilm</t>
  </si>
  <si>
    <t>Winter Flight</t>
  </si>
  <si>
    <t>Roy Battersby</t>
  </si>
  <si>
    <t>Alan Janes</t>
  </si>
  <si>
    <t>Reece Dinsdale</t>
  </si>
  <si>
    <t>Almost You</t>
  </si>
  <si>
    <t>March 29, 1985 (United States)</t>
  </si>
  <si>
    <t>Adam Brooks</t>
  </si>
  <si>
    <t>Brooke Adams</t>
  </si>
  <si>
    <t>The Adventures of Pinocchio</t>
  </si>
  <si>
    <t>Ippei Kuri</t>
  </si>
  <si>
    <t>Donald Paonessa</t>
  </si>
  <si>
    <t>Danielle Romeo</t>
  </si>
  <si>
    <t>Century Video Corporation</t>
  </si>
  <si>
    <t>Blame It on the Night</t>
  </si>
  <si>
    <t>Gene Taft</t>
  </si>
  <si>
    <t>Nick Mancuso</t>
  </si>
  <si>
    <t>Petit Con</t>
  </si>
  <si>
    <t>Gérard Lauzier</t>
  </si>
  <si>
    <t>Guy Marchand</t>
  </si>
  <si>
    <t>Gaumont International</t>
  </si>
  <si>
    <t>Weird Science</t>
  </si>
  <si>
    <t>August 2, 1985 (United States)</t>
  </si>
  <si>
    <t>Anthony Michael Hall</t>
  </si>
  <si>
    <t>The Goonies</t>
  </si>
  <si>
    <t>June 7, 1985 (United States)</t>
  </si>
  <si>
    <t>Sean Astin</t>
  </si>
  <si>
    <t>Back to the Future</t>
  </si>
  <si>
    <t>July 3, 1985 (United States)</t>
  </si>
  <si>
    <t>Michael J. Fox</t>
  </si>
  <si>
    <t>To Live and Die in L.A.</t>
  </si>
  <si>
    <t>November 1, 1985 (United States)</t>
  </si>
  <si>
    <t>Gerald Petievich</t>
  </si>
  <si>
    <t>William Petersen</t>
  </si>
  <si>
    <t>SLM Production Group</t>
  </si>
  <si>
    <t>Clue</t>
  </si>
  <si>
    <t>December 13, 1985 (United States)</t>
  </si>
  <si>
    <t>Jonathan Lynn</t>
  </si>
  <si>
    <t>Eileen Brennan</t>
  </si>
  <si>
    <t>The Breakfast Club</t>
  </si>
  <si>
    <t>Emilio Estevez</t>
  </si>
  <si>
    <t>Cocoon</t>
  </si>
  <si>
    <t>June 21, 1985 (United States)</t>
  </si>
  <si>
    <t>Tom Benedek</t>
  </si>
  <si>
    <t>Don Ameche</t>
  </si>
  <si>
    <t>Rambo: First Blood Part II</t>
  </si>
  <si>
    <t>May 22, 1985 (United States)</t>
  </si>
  <si>
    <t>Mask</t>
  </si>
  <si>
    <t>Peter Bogdanovich</t>
  </si>
  <si>
    <t>Anna Hamilton Phelan</t>
  </si>
  <si>
    <t>Legend</t>
  </si>
  <si>
    <t>April 18, 1986 (United States)</t>
  </si>
  <si>
    <t>William Hjortsberg</t>
  </si>
  <si>
    <t>Legend Production Company</t>
  </si>
  <si>
    <t>The Return of the Living Dead</t>
  </si>
  <si>
    <t>August 16, 1985 (United States)</t>
  </si>
  <si>
    <t>Rudy Ricci</t>
  </si>
  <si>
    <t>Clu Gulager</t>
  </si>
  <si>
    <t>St. Elmo's Fire</t>
  </si>
  <si>
    <t>June 28, 1985 (United States)</t>
  </si>
  <si>
    <t>Demi Moore</t>
  </si>
  <si>
    <t>Brazil</t>
  </si>
  <si>
    <t>December 18, 1985 (United States)</t>
  </si>
  <si>
    <t>Jonathan Pryce</t>
  </si>
  <si>
    <t>Pale Rider</t>
  </si>
  <si>
    <t>Michael Butler</t>
  </si>
  <si>
    <t>Teen Wolf</t>
  </si>
  <si>
    <t>August 23, 1985 (United States)</t>
  </si>
  <si>
    <t>Rod Daniel</t>
  </si>
  <si>
    <t>Jeph Loeb</t>
  </si>
  <si>
    <t>Real Genius</t>
  </si>
  <si>
    <t>August 7, 1985 (United States)</t>
  </si>
  <si>
    <t>Delphi III Productions</t>
  </si>
  <si>
    <t>Commando</t>
  </si>
  <si>
    <t>October 4, 1985 (United States)</t>
  </si>
  <si>
    <t>Witness</t>
  </si>
  <si>
    <t>William Kelley</t>
  </si>
  <si>
    <t>The Color Purple</t>
  </si>
  <si>
    <t>February 7, 1986 (United States)</t>
  </si>
  <si>
    <t>Menno Meyjes</t>
  </si>
  <si>
    <t>Danny Glover</t>
  </si>
  <si>
    <t>Silverado</t>
  </si>
  <si>
    <t>July 10, 1985 (United States)</t>
  </si>
  <si>
    <t>Rocky IV</t>
  </si>
  <si>
    <t>November 27, 1985 (United States)</t>
  </si>
  <si>
    <t>Better Off Dead...</t>
  </si>
  <si>
    <t>October 11, 1985 (United States)</t>
  </si>
  <si>
    <t>Savage Steve Holland</t>
  </si>
  <si>
    <t>John Cusack</t>
  </si>
  <si>
    <t>Ran</t>
  </si>
  <si>
    <t>June 1, 1985 (Japan)</t>
  </si>
  <si>
    <t>Akira Kurosawa</t>
  </si>
  <si>
    <t>Tatsuya Nakadai</t>
  </si>
  <si>
    <t>Greenwich Film Productions</t>
  </si>
  <si>
    <t>Ladyhawke</t>
  </si>
  <si>
    <t>April 12, 1985 (United States)</t>
  </si>
  <si>
    <t>Edward Khmara</t>
  </si>
  <si>
    <t>A Room with a View</t>
  </si>
  <si>
    <t>April 11, 1986 (United Kingdom)</t>
  </si>
  <si>
    <t>Maggie Smith</t>
  </si>
  <si>
    <t>Red Sonja</t>
  </si>
  <si>
    <t>Fright Night</t>
  </si>
  <si>
    <t>Chris Sarandon</t>
  </si>
  <si>
    <t>Explorers</t>
  </si>
  <si>
    <t>July 12, 1985 (United States)</t>
  </si>
  <si>
    <t>Eric Luke</t>
  </si>
  <si>
    <t>Ethan Hawke</t>
  </si>
  <si>
    <t>Flesh+Blood</t>
  </si>
  <si>
    <t>August 30, 1985 (United States)</t>
  </si>
  <si>
    <t>Paul Verhoeven</t>
  </si>
  <si>
    <t>Gerard Soeteman</t>
  </si>
  <si>
    <t>Riverside Pictures</t>
  </si>
  <si>
    <t>Mad Max Beyond Thunderdome</t>
  </si>
  <si>
    <t>After Hours</t>
  </si>
  <si>
    <t>Joseph Minion</t>
  </si>
  <si>
    <t>Griffin Dunne</t>
  </si>
  <si>
    <t>A View to a Kill</t>
  </si>
  <si>
    <t>May 24, 1985 (United States)</t>
  </si>
  <si>
    <t>Fletch</t>
  </si>
  <si>
    <t>May 31, 1985 (United States)</t>
  </si>
  <si>
    <t>Gregory McDonald</t>
  </si>
  <si>
    <t>Perfect</t>
  </si>
  <si>
    <t>A Nightmare on Elm Street 2: Freddy's Revenge</t>
  </si>
  <si>
    <t>Jack Sholder</t>
  </si>
  <si>
    <t>David Chaskin</t>
  </si>
  <si>
    <t>Robert Englund</t>
  </si>
  <si>
    <t>Summer Rental</t>
  </si>
  <si>
    <t>August 9, 1985 (United States)</t>
  </si>
  <si>
    <t>Jeremy Stevens</t>
  </si>
  <si>
    <t>Lifeforce</t>
  </si>
  <si>
    <t>Colin Wilson</t>
  </si>
  <si>
    <t>Pee-wee's Big Adventure</t>
  </si>
  <si>
    <t>Tim Burton</t>
  </si>
  <si>
    <t>Phil Hartman</t>
  </si>
  <si>
    <t>Paul Reubens</t>
  </si>
  <si>
    <t>Out of Africa</t>
  </si>
  <si>
    <t>December 20, 1985 (United States)</t>
  </si>
  <si>
    <t>Karen Blixen</t>
  </si>
  <si>
    <t>Mirage Enterprises</t>
  </si>
  <si>
    <t>Day of the Dead</t>
  </si>
  <si>
    <t>July 19, 1985 (United States)</t>
  </si>
  <si>
    <t>Lori Cardille</t>
  </si>
  <si>
    <t>Just One of the Guys</t>
  </si>
  <si>
    <t>April 26, 1985 (United States)</t>
  </si>
  <si>
    <t>Lisa Gottlieb</t>
  </si>
  <si>
    <t>Dennis Feldman</t>
  </si>
  <si>
    <t>Joyce Hyser</t>
  </si>
  <si>
    <t>National Lampoon's European Vacation</t>
  </si>
  <si>
    <t>July 26, 1985 (United States)</t>
  </si>
  <si>
    <t>Spies Like Us</t>
  </si>
  <si>
    <t>December 6, 1985 (United States)</t>
  </si>
  <si>
    <t>House</t>
  </si>
  <si>
    <t>February 28, 1986 (United States)</t>
  </si>
  <si>
    <t>Fred Dekker</t>
  </si>
  <si>
    <t>William Katt</t>
  </si>
  <si>
    <t>Police Academy 2: Their First Assignment</t>
  </si>
  <si>
    <t>Jerry Paris</t>
  </si>
  <si>
    <t>The Black Cauldron</t>
  </si>
  <si>
    <t>July 24, 1985 (United States)</t>
  </si>
  <si>
    <t>Ted Berman</t>
  </si>
  <si>
    <t>Lloyd Alexander</t>
  </si>
  <si>
    <t>Grant Bardsley</t>
  </si>
  <si>
    <t>Friday the 13th: A New Beginning</t>
  </si>
  <si>
    <t>Danny Steinmann</t>
  </si>
  <si>
    <t>Melanie Kinnaman</t>
  </si>
  <si>
    <t>Runaway Train</t>
  </si>
  <si>
    <t>January 17, 1986 (United States)</t>
  </si>
  <si>
    <t>Andrey Konchalovskiy</t>
  </si>
  <si>
    <t>Djordje Milicevic</t>
  </si>
  <si>
    <t>Re-Animator</t>
  </si>
  <si>
    <t>Unrated</t>
  </si>
  <si>
    <t>October 18, 1985 (United States)</t>
  </si>
  <si>
    <t>Stuart Gordon</t>
  </si>
  <si>
    <t>H.P. Lovecraft</t>
  </si>
  <si>
    <t>Jeffrey Combs</t>
  </si>
  <si>
    <t>Brewster's Millions</t>
  </si>
  <si>
    <t>George Barr McCutcheon</t>
  </si>
  <si>
    <t>The Last Dragon</t>
  </si>
  <si>
    <t>Louis Venosta</t>
  </si>
  <si>
    <t>Taimak</t>
  </si>
  <si>
    <t>The Legend of Billie Jean</t>
  </si>
  <si>
    <t>Mark Rosenthal</t>
  </si>
  <si>
    <t>Gomillion Studios</t>
  </si>
  <si>
    <t>Desperately Seeking Susan</t>
  </si>
  <si>
    <t>Susan Seidelman</t>
  </si>
  <si>
    <t>Leora Barish</t>
  </si>
  <si>
    <t>Girls Just Want to Have Fun</t>
  </si>
  <si>
    <t>Alan Metter</t>
  </si>
  <si>
    <t>Amy Spies</t>
  </si>
  <si>
    <t>Biff Yeager</t>
  </si>
  <si>
    <t>Vision Quest</t>
  </si>
  <si>
    <t>Terry Davis</t>
  </si>
  <si>
    <t>Jagged Edge</t>
  </si>
  <si>
    <t>Joe Eszterhas</t>
  </si>
  <si>
    <t>Enemy Mine</t>
  </si>
  <si>
    <t>Barry Longyear</t>
  </si>
  <si>
    <t>Tuff Turf</t>
  </si>
  <si>
    <t>Jette Rinck</t>
  </si>
  <si>
    <t>James Spader</t>
  </si>
  <si>
    <t>Volunteers</t>
  </si>
  <si>
    <t>Keith Critchlow</t>
  </si>
  <si>
    <t>The Jewel of the Nile</t>
  </si>
  <si>
    <t>December 11, 1985 (United States)</t>
  </si>
  <si>
    <t>Once Bitten</t>
  </si>
  <si>
    <t>November 15, 1985 (United States)</t>
  </si>
  <si>
    <t>Howard Storm</t>
  </si>
  <si>
    <t>Dimitri Villard</t>
  </si>
  <si>
    <t>Lauren Hutton</t>
  </si>
  <si>
    <t>Night Life Inc.</t>
  </si>
  <si>
    <t>Private Resort</t>
  </si>
  <si>
    <t>May 3, 1985 (United States)</t>
  </si>
  <si>
    <t>Gordon Mitchell</t>
  </si>
  <si>
    <t>Rob Morrow</t>
  </si>
  <si>
    <t>Police Story</t>
  </si>
  <si>
    <t>December 14, 1985 (Hong Kong)</t>
  </si>
  <si>
    <t>Jackie Chan</t>
  </si>
  <si>
    <t>Golden Way Films Ltd.</t>
  </si>
  <si>
    <t>Into the Night</t>
  </si>
  <si>
    <t>February 22, 1985 (United States)</t>
  </si>
  <si>
    <t>Jeff Goldblum</t>
  </si>
  <si>
    <t>The Sure Thing</t>
  </si>
  <si>
    <t>Steve Bloom</t>
  </si>
  <si>
    <t>White Nights</t>
  </si>
  <si>
    <t>James Goldman</t>
  </si>
  <si>
    <t>Mikhail Baryshnikov</t>
  </si>
  <si>
    <t>Mischief</t>
  </si>
  <si>
    <t>Doug McKeon</t>
  </si>
  <si>
    <t>Silver Bullet</t>
  </si>
  <si>
    <t>Daniel Attias</t>
  </si>
  <si>
    <t>Kiss of the Spider Woman</t>
  </si>
  <si>
    <t>Hector Babenco</t>
  </si>
  <si>
    <t>Manuel Puig</t>
  </si>
  <si>
    <t>HB Filmes</t>
  </si>
  <si>
    <t>My Beautiful Laundrette</t>
  </si>
  <si>
    <t>April 4, 1986 (United States)</t>
  </si>
  <si>
    <t>Hanif Kureishi</t>
  </si>
  <si>
    <t>Saeed Jaffrey</t>
  </si>
  <si>
    <t>Working Title Films</t>
  </si>
  <si>
    <t>Young Sherlock Holmes</t>
  </si>
  <si>
    <t>December 4, 1985 (United States)</t>
  </si>
  <si>
    <t>Arthur Conan Doyle</t>
  </si>
  <si>
    <t>Nicholas Rowe</t>
  </si>
  <si>
    <t>Smooth Talk</t>
  </si>
  <si>
    <t>Joyce Chopra</t>
  </si>
  <si>
    <t>Joyce Carol Oates</t>
  </si>
  <si>
    <t>American Playhouse</t>
  </si>
  <si>
    <t>Porky's Revenge</t>
  </si>
  <si>
    <t>James Komack</t>
  </si>
  <si>
    <t>Year of the Dragon</t>
  </si>
  <si>
    <t>Robert Daley</t>
  </si>
  <si>
    <t>Mickey Rourke</t>
  </si>
  <si>
    <t>Prizzi's Honor</t>
  </si>
  <si>
    <t>June 14, 1985 (United States)</t>
  </si>
  <si>
    <t>Richard Condon</t>
  </si>
  <si>
    <t>The Quiet Earth</t>
  </si>
  <si>
    <t>Geoff Murphy</t>
  </si>
  <si>
    <t>Craig Harrison</t>
  </si>
  <si>
    <t>Bruno Lawrence</t>
  </si>
  <si>
    <t>Cinepro</t>
  </si>
  <si>
    <t>Tampopo</t>
  </si>
  <si>
    <t>September 1987 (United States)</t>
  </si>
  <si>
    <t>Jûzô Itami</t>
  </si>
  <si>
    <t>Ken Watanabe</t>
  </si>
  <si>
    <t>Itami Productions</t>
  </si>
  <si>
    <t>Creature</t>
  </si>
  <si>
    <t>March 19, 1986 (France)</t>
  </si>
  <si>
    <t>William Malone</t>
  </si>
  <si>
    <t>Stan Ivar</t>
  </si>
  <si>
    <t>Trans World Entertainment (TWE)</t>
  </si>
  <si>
    <t>Secret Admirer</t>
  </si>
  <si>
    <t>David Greenwalt</t>
  </si>
  <si>
    <t>No Retreat, No Surrender</t>
  </si>
  <si>
    <t>Corey Yuen</t>
  </si>
  <si>
    <t>See-Yuen Ng</t>
  </si>
  <si>
    <t>Kurt McKinney</t>
  </si>
  <si>
    <t>Seasonal Film Corporation</t>
  </si>
  <si>
    <t>D.A.R.Y.L.</t>
  </si>
  <si>
    <t>Simon Wincer</t>
  </si>
  <si>
    <t>Mary Beth Hurt</t>
  </si>
  <si>
    <t>Mishima: A Life in Four Chapters</t>
  </si>
  <si>
    <t>September 20, 1985 (United States)</t>
  </si>
  <si>
    <t>Ken Ogata</t>
  </si>
  <si>
    <t>A Chorus Line</t>
  </si>
  <si>
    <t>Arnold Schulman</t>
  </si>
  <si>
    <t>Cat's Eye</t>
  </si>
  <si>
    <t>Murphy's Romance</t>
  </si>
  <si>
    <t>January 31, 1986 (United States)</t>
  </si>
  <si>
    <t>Max Schott</t>
  </si>
  <si>
    <t>Heaven Help Us</t>
  </si>
  <si>
    <t>Michael Dinner</t>
  </si>
  <si>
    <t>Charles Purpura</t>
  </si>
  <si>
    <t>American Flyers</t>
  </si>
  <si>
    <t>Kevin Costner</t>
  </si>
  <si>
    <t>WW Production</t>
  </si>
  <si>
    <t>The Journey of Natty Gann</t>
  </si>
  <si>
    <t>September 27, 1985 (United States)</t>
  </si>
  <si>
    <t>Jeanne Rosenberg</t>
  </si>
  <si>
    <t>Meredith Salenger</t>
  </si>
  <si>
    <t>Trouble in Mind</t>
  </si>
  <si>
    <t>March 1986 (United States)</t>
  </si>
  <si>
    <t>Pfeiffer/Blocker Production</t>
  </si>
  <si>
    <t>Fandango</t>
  </si>
  <si>
    <t>Gotcha!</t>
  </si>
  <si>
    <t>Paul G. Hensler</t>
  </si>
  <si>
    <t>Anthony Edwards</t>
  </si>
  <si>
    <t>Death Wish 3</t>
  </si>
  <si>
    <t>Don Jakoby</t>
  </si>
  <si>
    <t>King Solomon's Mines</t>
  </si>
  <si>
    <t>November 22, 1985 (United States)</t>
  </si>
  <si>
    <t>H. Rider Haggard</t>
  </si>
  <si>
    <t>Richard Chamberlain</t>
  </si>
  <si>
    <t>American Warrior</t>
  </si>
  <si>
    <t>Paul De Mielche</t>
  </si>
  <si>
    <t>Michael Dudikoff</t>
  </si>
  <si>
    <t>The Emerald Forest</t>
  </si>
  <si>
    <t>Rospo Pallenberg</t>
  </si>
  <si>
    <t>Powers Boothe</t>
  </si>
  <si>
    <t>Christel Films</t>
  </si>
  <si>
    <t>The Holcroft Covenant</t>
  </si>
  <si>
    <t>Edie &amp; Ely Landau Inc.</t>
  </si>
  <si>
    <t>The Falcon and the Snowman</t>
  </si>
  <si>
    <t>Robert Lindsey</t>
  </si>
  <si>
    <t>Transylvania 6-5000</t>
  </si>
  <si>
    <t>November 8, 1985 (United States)</t>
  </si>
  <si>
    <t>Yugoslavia</t>
  </si>
  <si>
    <t>Balcor Film Investors</t>
  </si>
  <si>
    <t>Desert Hearts</t>
  </si>
  <si>
    <t>March 7, 1986 (United States)</t>
  </si>
  <si>
    <t>Donna Deitch</t>
  </si>
  <si>
    <t>Jane Rule</t>
  </si>
  <si>
    <t>Helen Shaver</t>
  </si>
  <si>
    <t>Desert Hearts Productions</t>
  </si>
  <si>
    <t>The Heavenly Kid</t>
  </si>
  <si>
    <t>Cary Medoway</t>
  </si>
  <si>
    <t>Lewis Smith</t>
  </si>
  <si>
    <t>Engelberg-Sumner-Cheikes</t>
  </si>
  <si>
    <t>The Purple Rose of Cairo</t>
  </si>
  <si>
    <t>Mia Farrow</t>
  </si>
  <si>
    <t>The Man with One Red Shoe</t>
  </si>
  <si>
    <t>My Life as a Dog</t>
  </si>
  <si>
    <t>May 1, 1987 (United States)</t>
  </si>
  <si>
    <t>Lasse Hallström</t>
  </si>
  <si>
    <t>Reidar Jönsson</t>
  </si>
  <si>
    <t>Anton Glanzelius</t>
  </si>
  <si>
    <t>Svensk Filmindustri (SF)</t>
  </si>
  <si>
    <t>My Science Project</t>
  </si>
  <si>
    <t>John Stockwell</t>
  </si>
  <si>
    <t>Seven Minutes in Heaven</t>
  </si>
  <si>
    <t>May 9, 1985 (United States)</t>
  </si>
  <si>
    <t>Linda Feferman</t>
  </si>
  <si>
    <t>Jane Bernstein</t>
  </si>
  <si>
    <t>Jennifer Connelly</t>
  </si>
  <si>
    <t>Fifteen</t>
  </si>
  <si>
    <t>Fraternity Vacation</t>
  </si>
  <si>
    <t>James Frawley</t>
  </si>
  <si>
    <t>Lindsay Harrison</t>
  </si>
  <si>
    <t>Stephen Geoffreys</t>
  </si>
  <si>
    <t>The New Kids</t>
  </si>
  <si>
    <t>Stephen Gyllenhaal</t>
  </si>
  <si>
    <t>Shannon Presby</t>
  </si>
  <si>
    <t>Tomboy</t>
  </si>
  <si>
    <t>November 14, 1985 (West Germany)</t>
  </si>
  <si>
    <t>Ben Zelig</t>
  </si>
  <si>
    <t>Betsy Russell</t>
  </si>
  <si>
    <t>Invasion U.S.A.</t>
  </si>
  <si>
    <t>Revolution</t>
  </si>
  <si>
    <t>December 25, 1985 (United States)</t>
  </si>
  <si>
    <t>Lost in America</t>
  </si>
  <si>
    <t>Subway</t>
  </si>
  <si>
    <t>November 6, 1985 (United States)</t>
  </si>
  <si>
    <t>Luc Besson</t>
  </si>
  <si>
    <t>Les Films du Loup</t>
  </si>
  <si>
    <t>Moving Violations</t>
  </si>
  <si>
    <t>John Murray</t>
  </si>
  <si>
    <t>Nomads</t>
  </si>
  <si>
    <t>John McTiernan</t>
  </si>
  <si>
    <t>Cinema VII</t>
  </si>
  <si>
    <t>Fool for Love</t>
  </si>
  <si>
    <t>May 14, 1986 (France)</t>
  </si>
  <si>
    <t>Baby: Secret of the Lost Legend</t>
  </si>
  <si>
    <t>Clifford Green</t>
  </si>
  <si>
    <t>Silver Screen Partners II</t>
  </si>
  <si>
    <t>Code of Silence</t>
  </si>
  <si>
    <t>Andrew Davis</t>
  </si>
  <si>
    <t>Crimewave</t>
  </si>
  <si>
    <t>April 25, 1986 (United States)</t>
  </si>
  <si>
    <t>Ethan Coen</t>
  </si>
  <si>
    <t>Louise Lasser</t>
  </si>
  <si>
    <t>Gymkata</t>
  </si>
  <si>
    <t>Robert Clouse</t>
  </si>
  <si>
    <t>Charles Robert Carner</t>
  </si>
  <si>
    <t>Kurt Thomas</t>
  </si>
  <si>
    <t>Sweet Dreams</t>
  </si>
  <si>
    <t>Robert Getchell</t>
  </si>
  <si>
    <t>The Slugger's Wife</t>
  </si>
  <si>
    <t>Avenging Angel</t>
  </si>
  <si>
    <t>Avenging Venture</t>
  </si>
  <si>
    <t>Santa Claus: The Movie</t>
  </si>
  <si>
    <t>GGG</t>
  </si>
  <si>
    <t>That Was Then... This Is Now</t>
  </si>
  <si>
    <t>Christopher Cain</t>
  </si>
  <si>
    <t>Media Ventures</t>
  </si>
  <si>
    <t>Agnes of God</t>
  </si>
  <si>
    <t>John Pielmeier</t>
  </si>
  <si>
    <t>Rustlers' Rhapsody</t>
  </si>
  <si>
    <t>May 10, 1985 (United States)</t>
  </si>
  <si>
    <t>The Adventures of Mark Twain</t>
  </si>
  <si>
    <t>Will Vinton</t>
  </si>
  <si>
    <t>Susan Shadburne</t>
  </si>
  <si>
    <t>James Whitmore</t>
  </si>
  <si>
    <t>Atlantic</t>
  </si>
  <si>
    <t>Stick</t>
  </si>
  <si>
    <t>Elmore Leonard</t>
  </si>
  <si>
    <t>The Bride</t>
  </si>
  <si>
    <t>Lloyd Fonvielle</t>
  </si>
  <si>
    <t>Sting</t>
  </si>
  <si>
    <t>Morons from Outer Space</t>
  </si>
  <si>
    <t>Mike Hodges</t>
  </si>
  <si>
    <t>Griff Rhys Jones</t>
  </si>
  <si>
    <t>Mel Smith</t>
  </si>
  <si>
    <t>Calendar Productions</t>
  </si>
  <si>
    <t>Godzilla 1985</t>
  </si>
  <si>
    <t>Reuben Bercovitch</t>
  </si>
  <si>
    <t>Raymond Burr</t>
  </si>
  <si>
    <t>Toho Company</t>
  </si>
  <si>
    <t>Plenty</t>
  </si>
  <si>
    <t>David Hare</t>
  </si>
  <si>
    <t>Pressman Productions</t>
  </si>
  <si>
    <t>King David</t>
  </si>
  <si>
    <t>Andrew Birkin</t>
  </si>
  <si>
    <t>The Trip to Bountiful</t>
  </si>
  <si>
    <t>January 24, 1986 (United States)</t>
  </si>
  <si>
    <t>Peter Masterson</t>
  </si>
  <si>
    <t>Geraldine Page</t>
  </si>
  <si>
    <t>Bountiful Film Partners</t>
  </si>
  <si>
    <t>Missing in Action 2: The Beginning</t>
  </si>
  <si>
    <t>Lance Hool</t>
  </si>
  <si>
    <t>Steve Bing</t>
  </si>
  <si>
    <t>The Protector</t>
  </si>
  <si>
    <t>Eurasia Investments</t>
  </si>
  <si>
    <t>The Mean Season</t>
  </si>
  <si>
    <t>Phillip Borsos</t>
  </si>
  <si>
    <t>John Katzenbach</t>
  </si>
  <si>
    <t>Turk 182</t>
  </si>
  <si>
    <t>James Gregory Kingston</t>
  </si>
  <si>
    <t>Interscope Communications</t>
  </si>
  <si>
    <t>The Official Story</t>
  </si>
  <si>
    <t>Luis Puenzo</t>
  </si>
  <si>
    <t>Aída Bortnik</t>
  </si>
  <si>
    <t>Norma Aleandro</t>
  </si>
  <si>
    <t>Argentina</t>
  </si>
  <si>
    <t>Historias Cinematograficas Cinemania</t>
  </si>
  <si>
    <t>Krush Groove</t>
  </si>
  <si>
    <t>October 25, 1985 (United States)</t>
  </si>
  <si>
    <t>Ralph Farquhar</t>
  </si>
  <si>
    <t>Sheila E.</t>
  </si>
  <si>
    <t>Crystalite Productions</t>
  </si>
  <si>
    <t>He-Man and She-Ra: The Secret of the Sword</t>
  </si>
  <si>
    <t>Larry DiTillio</t>
  </si>
  <si>
    <t>John Erwin</t>
  </si>
  <si>
    <t>Filmation Associates</t>
  </si>
  <si>
    <t>Warning Sign</t>
  </si>
  <si>
    <t>Creator</t>
  </si>
  <si>
    <t>Jeremy Leven</t>
  </si>
  <si>
    <t>Taipei Story</t>
  </si>
  <si>
    <t>1985 (Taiwan)</t>
  </si>
  <si>
    <t>Edward Yang</t>
  </si>
  <si>
    <t>T'ien-wen Chu</t>
  </si>
  <si>
    <t>Chin Tsai</t>
  </si>
  <si>
    <t>Taiwan</t>
  </si>
  <si>
    <t>Evergreen Film Company</t>
  </si>
  <si>
    <t>Otac na sluzbenom putu</t>
  </si>
  <si>
    <t>Emir Kusturica</t>
  </si>
  <si>
    <t>Abdulah Sidran</t>
  </si>
  <si>
    <t>Moreno D'E Bartolli</t>
  </si>
  <si>
    <t>Centar Film</t>
  </si>
  <si>
    <t>The Aviator</t>
  </si>
  <si>
    <t>March 15, 1985 (United States)</t>
  </si>
  <si>
    <t>Starchaser: The Legend of Orin</t>
  </si>
  <si>
    <t>Steven Hahn</t>
  </si>
  <si>
    <t>Jeffrey Scott</t>
  </si>
  <si>
    <t>Joe Colligan</t>
  </si>
  <si>
    <t>Young Sung Production Co.</t>
  </si>
  <si>
    <t>Maxie</t>
  </si>
  <si>
    <t>Jack Finney</t>
  </si>
  <si>
    <t>Glenn Close</t>
  </si>
  <si>
    <t>DEFCON-4</t>
  </si>
  <si>
    <t>Paul Donovan</t>
  </si>
  <si>
    <t>Lenore Zann</t>
  </si>
  <si>
    <t>The Care Bears Movie</t>
  </si>
  <si>
    <t>Arna Selznick</t>
  </si>
  <si>
    <t>Peter Sauder</t>
  </si>
  <si>
    <t>Georgia Engel</t>
  </si>
  <si>
    <t>Sylvester</t>
  </si>
  <si>
    <t>Richard Farnsworth</t>
  </si>
  <si>
    <t>Radioactive Dreams</t>
  </si>
  <si>
    <t>September 19, 1986 (United States)</t>
  </si>
  <si>
    <t>ITM Productions</t>
  </si>
  <si>
    <t>Twice in a Lifetime</t>
  </si>
  <si>
    <t>Bud Yorkin</t>
  </si>
  <si>
    <t>Bud Yorkin Productions</t>
  </si>
  <si>
    <t>Dance with a Stranger</t>
  </si>
  <si>
    <t>Shelagh Delaney</t>
  </si>
  <si>
    <t>Miranda Richardson</t>
  </si>
  <si>
    <t>Water</t>
  </si>
  <si>
    <t>Dick Clement</t>
  </si>
  <si>
    <t>One Magic Christmas</t>
  </si>
  <si>
    <t>Echo Park</t>
  </si>
  <si>
    <t>July 25, 1986 (United States)</t>
  </si>
  <si>
    <t>Robert Dornhelm</t>
  </si>
  <si>
    <t>Michael Ventura</t>
  </si>
  <si>
    <t>Susan Dey</t>
  </si>
  <si>
    <t>Sascha-Verleih</t>
  </si>
  <si>
    <t>O.C. and Stiggs</t>
  </si>
  <si>
    <t>1985 (United States)</t>
  </si>
  <si>
    <t>Tod Carroll</t>
  </si>
  <si>
    <t>Daniel Jenkins</t>
  </si>
  <si>
    <t>The Good Father</t>
  </si>
  <si>
    <t>February 11, 1987 (United States)</t>
  </si>
  <si>
    <t>Anthony Hopkins</t>
  </si>
  <si>
    <t>Fever Pitch</t>
  </si>
  <si>
    <t>The Doctor and the Devils</t>
  </si>
  <si>
    <t>Freddie Francis</t>
  </si>
  <si>
    <t>Dylan Thomas</t>
  </si>
  <si>
    <t>Timothy Dalton</t>
  </si>
  <si>
    <t>Head Office</t>
  </si>
  <si>
    <t>January 3, 1986 (United States)</t>
  </si>
  <si>
    <t>Judge Reinhold</t>
  </si>
  <si>
    <t>Guber-Peters Company</t>
  </si>
  <si>
    <t>Eleni</t>
  </si>
  <si>
    <t>December 21, 1985 (Japan)</t>
  </si>
  <si>
    <t>Nicholas Gage</t>
  </si>
  <si>
    <t>Kate Nelligan</t>
  </si>
  <si>
    <t>CBS Entertainment Production</t>
  </si>
  <si>
    <t>Dreamchild</t>
  </si>
  <si>
    <t>Gavin Millar</t>
  </si>
  <si>
    <t>Coral Browne</t>
  </si>
  <si>
    <t>PfH Ltd.</t>
  </si>
  <si>
    <t>Defense of the Realm</t>
  </si>
  <si>
    <t>November 21, 1986 (United States)</t>
  </si>
  <si>
    <t>Martin Stellman</t>
  </si>
  <si>
    <t>Gabriel Byrne</t>
  </si>
  <si>
    <t>The Rank Organisation</t>
  </si>
  <si>
    <t>Bad Medicine</t>
  </si>
  <si>
    <t>Harvey Miller</t>
  </si>
  <si>
    <t>Steven Horowitz</t>
  </si>
  <si>
    <t>Lantana Productions</t>
  </si>
  <si>
    <t>Wetherby</t>
  </si>
  <si>
    <t>Vanessa Redgrave</t>
  </si>
  <si>
    <t>Film Four International</t>
  </si>
  <si>
    <t>Compromising Positions</t>
  </si>
  <si>
    <t>Susan Isaacs</t>
  </si>
  <si>
    <t>Susan Sarandon</t>
  </si>
  <si>
    <t>Blackhawk Productions</t>
  </si>
  <si>
    <t>Rainbow Brite and the Star Stealer</t>
  </si>
  <si>
    <t>Bernard Deyriès</t>
  </si>
  <si>
    <t>Jean Chalopin</t>
  </si>
  <si>
    <t>Bettina Bush</t>
  </si>
  <si>
    <t>DIC Entertainment</t>
  </si>
  <si>
    <t>Alamo Bay</t>
  </si>
  <si>
    <t>April 3, 1985 (United States)</t>
  </si>
  <si>
    <t>Alice Arlen</t>
  </si>
  <si>
    <t>Delphi IV Productions</t>
  </si>
  <si>
    <t>Three Men and a Cradle</t>
  </si>
  <si>
    <t>Coline Serreau</t>
  </si>
  <si>
    <t>Roland Giraud</t>
  </si>
  <si>
    <t>Flach Film</t>
  </si>
  <si>
    <t>In the Shadow of Kilimanjaro</t>
  </si>
  <si>
    <t>May 9, 1986 (United States)</t>
  </si>
  <si>
    <t>Raju Patel</t>
  </si>
  <si>
    <t>T. Michael Harry</t>
  </si>
  <si>
    <t>John Rhys-Davies</t>
  </si>
  <si>
    <t>Film Corporation of Kenya</t>
  </si>
  <si>
    <t>Rappin'</t>
  </si>
  <si>
    <t>Adam Friedman</t>
  </si>
  <si>
    <t>Mario Van Peebles</t>
  </si>
  <si>
    <t>Cannon Pictures</t>
  </si>
  <si>
    <t>Bal na vodi</t>
  </si>
  <si>
    <t>October 24, 1985 (Yugoslavia)</t>
  </si>
  <si>
    <t>Jovan Acin</t>
  </si>
  <si>
    <t>Gala Videnovic</t>
  </si>
  <si>
    <t>CFS Avala Film</t>
  </si>
  <si>
    <t>Certain Fury</t>
  </si>
  <si>
    <t>Michael Jacobs</t>
  </si>
  <si>
    <t>Entertainment Events</t>
  </si>
  <si>
    <t>Bliss</t>
  </si>
  <si>
    <t>February 21, 1986 (United States)</t>
  </si>
  <si>
    <t>Ray Lawrence</t>
  </si>
  <si>
    <t>Barry Otto</t>
  </si>
  <si>
    <t>Window III Productions</t>
  </si>
  <si>
    <t>Code Name: Emerald</t>
  </si>
  <si>
    <t>Jonathan Sanger</t>
  </si>
  <si>
    <t>Ronald Bass</t>
  </si>
  <si>
    <t>Ed Harris</t>
  </si>
  <si>
    <t>Colonel Redl</t>
  </si>
  <si>
    <t>István Szabó</t>
  </si>
  <si>
    <t>Klaus Maria Brandauer</t>
  </si>
  <si>
    <t>Manfred Durniok Filmproduktion</t>
  </si>
  <si>
    <t>Thunder Run</t>
  </si>
  <si>
    <t>May 30, 1986 (United States)</t>
  </si>
  <si>
    <t>Gary Hudson</t>
  </si>
  <si>
    <t>Charles Davis</t>
  </si>
  <si>
    <t>Forrest Tucker</t>
  </si>
  <si>
    <t>Lynn-Davis Productions</t>
  </si>
  <si>
    <t>Marie</t>
  </si>
  <si>
    <t>Peter Maas</t>
  </si>
  <si>
    <t>Movers &amp; Shakers</t>
  </si>
  <si>
    <t>March 31, 1988 (Italy)</t>
  </si>
  <si>
    <t>William Asher</t>
  </si>
  <si>
    <t>Charles Grodin</t>
  </si>
  <si>
    <t>Asher-Grodin Productions</t>
  </si>
  <si>
    <t>La Cage aux Folles 3: The Wedding</t>
  </si>
  <si>
    <t>Georges Lautner</t>
  </si>
  <si>
    <t>Philippe Nicaud</t>
  </si>
  <si>
    <t>Columbia Films</t>
  </si>
  <si>
    <t>James Joyce's Women</t>
  </si>
  <si>
    <t>September 13, 1985 (United States)</t>
  </si>
  <si>
    <t>Michael Pearce</t>
  </si>
  <si>
    <t>Fionnula Flanagan</t>
  </si>
  <si>
    <t>Ireland</t>
  </si>
  <si>
    <t>The Rejoycing Company</t>
  </si>
  <si>
    <t>Turtle Diary</t>
  </si>
  <si>
    <t>Russell Hoban</t>
  </si>
  <si>
    <t>Glenda Jackson</t>
  </si>
  <si>
    <t>Britannic</t>
  </si>
  <si>
    <t>Maccheroni</t>
  </si>
  <si>
    <t>October 24, 1985 (Italy)</t>
  </si>
  <si>
    <t>Ettore Scola</t>
  </si>
  <si>
    <t>Ruggero Maccari</t>
  </si>
  <si>
    <t>Filmauro</t>
  </si>
  <si>
    <t>My Man Adam</t>
  </si>
  <si>
    <t>Roger L. Simon</t>
  </si>
  <si>
    <t>Renée Missel</t>
  </si>
  <si>
    <t>Raphael Sbarge</t>
  </si>
  <si>
    <t>The Mount Company (II)</t>
  </si>
  <si>
    <t>Sudden Death</t>
  </si>
  <si>
    <t>Sig Shore</t>
  </si>
  <si>
    <t>Denise Coward</t>
  </si>
  <si>
    <t>Lodestar Productions</t>
  </si>
  <si>
    <t>One Woman or Two</t>
  </si>
  <si>
    <t>February 20, 1987 (United States)</t>
  </si>
  <si>
    <t>Élisabeth Rappeneau</t>
  </si>
  <si>
    <t>Hachette Première</t>
  </si>
  <si>
    <t>Joshua Then and Now</t>
  </si>
  <si>
    <t>Mordecai Richler</t>
  </si>
  <si>
    <t>Films RSL</t>
  </si>
  <si>
    <t>On the Edge</t>
  </si>
  <si>
    <t>Rob Nilsson</t>
  </si>
  <si>
    <t>Roy Kissin</t>
  </si>
  <si>
    <t>Bruce Dern</t>
  </si>
  <si>
    <t>Alliance Communications Corporation</t>
  </si>
  <si>
    <t>The Girl in the Picture</t>
  </si>
  <si>
    <t>July 5, 1985 (United Kingdom)</t>
  </si>
  <si>
    <t>Cary Parker</t>
  </si>
  <si>
    <t>John Gordon Sinclair</t>
  </si>
  <si>
    <t>Antonine Films</t>
  </si>
  <si>
    <t>Here Come the Littles</t>
  </si>
  <si>
    <t>Heywood Kling</t>
  </si>
  <si>
    <t>Jimmy Keegan</t>
  </si>
  <si>
    <t>ABC Entertainment</t>
  </si>
  <si>
    <t>Came a Hot Friday</t>
  </si>
  <si>
    <t>Ian Mune</t>
  </si>
  <si>
    <t>Ronald Hugh Morrieson</t>
  </si>
  <si>
    <t>Peter Bland</t>
  </si>
  <si>
    <t>Mirage Films</t>
  </si>
  <si>
    <t>Wuthering Heights</t>
  </si>
  <si>
    <t>October 9, 1985 (France)</t>
  </si>
  <si>
    <t>Pascal Bonitzer</t>
  </si>
  <si>
    <t>Fabienne Babe</t>
  </si>
  <si>
    <t>La Cecilia</t>
  </si>
  <si>
    <t>The Frog Prince</t>
  </si>
  <si>
    <t>Brian Gilbert</t>
  </si>
  <si>
    <t>Jane Snowden</t>
  </si>
  <si>
    <t>Lune de miel</t>
  </si>
  <si>
    <t>November 20, 1985 (France)</t>
  </si>
  <si>
    <t>Patrick Jamain</t>
  </si>
  <si>
    <t>Robert Geoffrion</t>
  </si>
  <si>
    <t>Nathalie Baye</t>
  </si>
  <si>
    <t>Malofilm</t>
  </si>
  <si>
    <t>Tea in the Harem</t>
  </si>
  <si>
    <t>June 6, 1986 (United States)</t>
  </si>
  <si>
    <t>Mehdi Charef</t>
  </si>
  <si>
    <t>Kader Boukhanef</t>
  </si>
  <si>
    <t>Centre national du cinéma et de l'image animée (CNC)</t>
  </si>
  <si>
    <t>Mr. Love</t>
  </si>
  <si>
    <t>Kenneth Eastaugh</t>
  </si>
  <si>
    <t>Barry Jackson</t>
  </si>
  <si>
    <t>Death of an Angel</t>
  </si>
  <si>
    <t>Petru Popescu</t>
  </si>
  <si>
    <t>Angeles</t>
  </si>
  <si>
    <t>Sincerely Charlotte</t>
  </si>
  <si>
    <t>July 18, 1986 (United States)</t>
  </si>
  <si>
    <t>Caroline Huppert</t>
  </si>
  <si>
    <t>Isabelle Huppert</t>
  </si>
  <si>
    <t>Les Films de la Tour</t>
  </si>
  <si>
    <t>Top Gun</t>
  </si>
  <si>
    <t>May 16, 1986 (United States)</t>
  </si>
  <si>
    <t>Jim Cash</t>
  </si>
  <si>
    <t>Aliens</t>
  </si>
  <si>
    <t>Sigourney Weaver</t>
  </si>
  <si>
    <t>Stand by Me</t>
  </si>
  <si>
    <t>August 22, 1986 (United States)</t>
  </si>
  <si>
    <t>Wil Wheaton</t>
  </si>
  <si>
    <t>Ferris Bueller's Day Off</t>
  </si>
  <si>
    <t>June 11, 1986 (United States)</t>
  </si>
  <si>
    <t>Crocodile Dundee</t>
  </si>
  <si>
    <t>September 26, 1986 (United States)</t>
  </si>
  <si>
    <t>Peter Faiman</t>
  </si>
  <si>
    <t>Paul Hogan</t>
  </si>
  <si>
    <t>Rimfire Films</t>
  </si>
  <si>
    <t>Labyrinth</t>
  </si>
  <si>
    <t>June 27, 1986 (United States)</t>
  </si>
  <si>
    <t>Dennis Lee</t>
  </si>
  <si>
    <t>Highlander</t>
  </si>
  <si>
    <t>Gregory Widen</t>
  </si>
  <si>
    <t>Big Trouble in Little China</t>
  </si>
  <si>
    <t>July 2, 1986 (United States)</t>
  </si>
  <si>
    <t>Gary Goldman</t>
  </si>
  <si>
    <t>Pretty in Pink</t>
  </si>
  <si>
    <t>Howard Deutch</t>
  </si>
  <si>
    <t>Platoon</t>
  </si>
  <si>
    <t>February 6, 1987 (United States)</t>
  </si>
  <si>
    <t>Charlie Sheen</t>
  </si>
  <si>
    <t>Blue Velvet</t>
  </si>
  <si>
    <t>October 23, 1986 (Italy)</t>
  </si>
  <si>
    <t>Isabella Rossellini</t>
  </si>
  <si>
    <t>Manhunter</t>
  </si>
  <si>
    <t>August 15, 1986 (United States)</t>
  </si>
  <si>
    <t>Thomas Harris</t>
  </si>
  <si>
    <t>Howard the Duck</t>
  </si>
  <si>
    <t>August 1, 1986 (United States)</t>
  </si>
  <si>
    <t>Steve Gerber</t>
  </si>
  <si>
    <t>Lea Thompson</t>
  </si>
  <si>
    <t>The Fly</t>
  </si>
  <si>
    <t>George Langelaan</t>
  </si>
  <si>
    <t>Little Shop of Horrors</t>
  </si>
  <si>
    <t>December 19, 1986 (United States)</t>
  </si>
  <si>
    <t>Howard Ashman</t>
  </si>
  <si>
    <t>Rick Moranis</t>
  </si>
  <si>
    <t>The Mosquito Coast</t>
  </si>
  <si>
    <t>November 26, 1986 (United States)</t>
  </si>
  <si>
    <t>Paul Theroux</t>
  </si>
  <si>
    <t>The Saul Zaentz Company</t>
  </si>
  <si>
    <t>The Karate Kid Part II</t>
  </si>
  <si>
    <t>June 20, 1986 (United States)</t>
  </si>
  <si>
    <t>Pat Morita</t>
  </si>
  <si>
    <t>River's Edge</t>
  </si>
  <si>
    <t>May 8, 1987 (United States)</t>
  </si>
  <si>
    <t>Neal Jimenez</t>
  </si>
  <si>
    <t>Crispin Glover</t>
  </si>
  <si>
    <t>9½ Weeks</t>
  </si>
  <si>
    <t>Elizabeth McNeill</t>
  </si>
  <si>
    <t>The Golden Child</t>
  </si>
  <si>
    <t>December 12, 1986 (United States)</t>
  </si>
  <si>
    <t>Star Trek IV: The Voyage Home</t>
  </si>
  <si>
    <t>Short Circuit</t>
  </si>
  <si>
    <t>S.S. Wilson</t>
  </si>
  <si>
    <t>Ally Sheedy</t>
  </si>
  <si>
    <t>The Delta Force</t>
  </si>
  <si>
    <t>The Name of the Rose</t>
  </si>
  <si>
    <t>September 24, 1986 (United States)</t>
  </si>
  <si>
    <t>Umberto Eco</t>
  </si>
  <si>
    <t>The Wraith</t>
  </si>
  <si>
    <t>New Century Entertainment Corporation</t>
  </si>
  <si>
    <t>The Color of Money</t>
  </si>
  <si>
    <t>October 17, 1986 (United States)</t>
  </si>
  <si>
    <t>Walter Tevis</t>
  </si>
  <si>
    <t>Hoosiers</t>
  </si>
  <si>
    <t>February 27, 1987 (United States)</t>
  </si>
  <si>
    <t>David Anspaugh</t>
  </si>
  <si>
    <t>Angelo Pizzo</t>
  </si>
  <si>
    <t>Heartbreak Ridge</t>
  </si>
  <si>
    <t>December 5, 1986 (United States)</t>
  </si>
  <si>
    <t>James Carabatsos</t>
  </si>
  <si>
    <t>Jay Weston Productions</t>
  </si>
  <si>
    <t>Flight of the Navigator</t>
  </si>
  <si>
    <t>Mark H. Baker</t>
  </si>
  <si>
    <t>Joey Cramer</t>
  </si>
  <si>
    <t>Cobra</t>
  </si>
  <si>
    <t>May 23, 1986 (United States)</t>
  </si>
  <si>
    <t>Paula Gosling</t>
  </si>
  <si>
    <t>Peggy Sue Got Married</t>
  </si>
  <si>
    <t>October 10, 1986 (United States)</t>
  </si>
  <si>
    <t>Jerry Leichtling</t>
  </si>
  <si>
    <t>The Mission</t>
  </si>
  <si>
    <t>October 31, 1986 (United States)</t>
  </si>
  <si>
    <t>Working Girls</t>
  </si>
  <si>
    <t>March 20, 1987 (United States)</t>
  </si>
  <si>
    <t>Lizzie Borden</t>
  </si>
  <si>
    <t>Louise Smith</t>
  </si>
  <si>
    <t>Alternate Current</t>
  </si>
  <si>
    <t>Youngblood</t>
  </si>
  <si>
    <t>Three Amigos!</t>
  </si>
  <si>
    <t>L.A. Films</t>
  </si>
  <si>
    <t>Maximum Overdrive</t>
  </si>
  <si>
    <t>Lucas</t>
  </si>
  <si>
    <t>March 28, 1986 (United States)</t>
  </si>
  <si>
    <t>Corey Haim</t>
  </si>
  <si>
    <t>Lawrence Gordon Productions</t>
  </si>
  <si>
    <t>Friday the 13th Part VI: Jason Lives</t>
  </si>
  <si>
    <t>Tom McLoughlin</t>
  </si>
  <si>
    <t>Thom Mathews</t>
  </si>
  <si>
    <t>The Money Pit</t>
  </si>
  <si>
    <t>March 26, 1986 (United States)</t>
  </si>
  <si>
    <t>David Giler</t>
  </si>
  <si>
    <t>Back to School</t>
  </si>
  <si>
    <t>June 13, 1986 (United States)</t>
  </si>
  <si>
    <t>Betty Blue</t>
  </si>
  <si>
    <t>November 7, 1986 (United States)</t>
  </si>
  <si>
    <t>Philippe Djian</t>
  </si>
  <si>
    <t>Jean-Hugues Anglade</t>
  </si>
  <si>
    <t>About Last Night</t>
  </si>
  <si>
    <t>Edward Zwick</t>
  </si>
  <si>
    <t>Critters</t>
  </si>
  <si>
    <t>April 11, 1986 (United States)</t>
  </si>
  <si>
    <t>Stephen Herek</t>
  </si>
  <si>
    <t>Domonic Muir</t>
  </si>
  <si>
    <t>The Texas Chainsaw Massacre 2</t>
  </si>
  <si>
    <t>Iron Eagle</t>
  </si>
  <si>
    <t>Kevin Alyn Elders</t>
  </si>
  <si>
    <t>Louis Gossett Jr.</t>
  </si>
  <si>
    <t>One Crazy Summer</t>
  </si>
  <si>
    <t>August 8, 1986 (United States)</t>
  </si>
  <si>
    <t>From Beyond</t>
  </si>
  <si>
    <t>October 24, 1986 (United States)</t>
  </si>
  <si>
    <t>Sid and Nancy</t>
  </si>
  <si>
    <t>Gary Oldman</t>
  </si>
  <si>
    <t>Initial Pictures</t>
  </si>
  <si>
    <t>Henry: Portrait of a Serial Killer</t>
  </si>
  <si>
    <t>September 7, 1990 (United States)</t>
  </si>
  <si>
    <t>John McNaughton</t>
  </si>
  <si>
    <t>Richard Fire</t>
  </si>
  <si>
    <t>Michael Rooker</t>
  </si>
  <si>
    <t>Maljack Productions</t>
  </si>
  <si>
    <t>Mona Lisa</t>
  </si>
  <si>
    <t>Bob Hoskins</t>
  </si>
  <si>
    <t>Police Academy 3: Back in Training</t>
  </si>
  <si>
    <t>March 21, 1986 (United States)</t>
  </si>
  <si>
    <t>Police Academy Productions</t>
  </si>
  <si>
    <t>Night of the Creeps</t>
  </si>
  <si>
    <t>Jason Lively</t>
  </si>
  <si>
    <t>The Sacrifice</t>
  </si>
  <si>
    <t>May 9, 1986 (Sweden)</t>
  </si>
  <si>
    <t>Erland Josephson</t>
  </si>
  <si>
    <t>Svenska Filminstitutet (SFI)</t>
  </si>
  <si>
    <t>The Hitcher</t>
  </si>
  <si>
    <t>Robert Harmon</t>
  </si>
  <si>
    <t>Eric Red</t>
  </si>
  <si>
    <t>Rad</t>
  </si>
  <si>
    <t>Sam Bernard</t>
  </si>
  <si>
    <t>Bart Conner</t>
  </si>
  <si>
    <t>An American Tail</t>
  </si>
  <si>
    <t>Judy Freudberg</t>
  </si>
  <si>
    <t>SpaceCamp</t>
  </si>
  <si>
    <t>Harry Winer</t>
  </si>
  <si>
    <t>Kate Capshaw</t>
  </si>
  <si>
    <t>Raw Deal</t>
  </si>
  <si>
    <t>Luciano Vincenzoni</t>
  </si>
  <si>
    <t>Hannah and Her Sisters</t>
  </si>
  <si>
    <t>March 14, 1986 (United States)</t>
  </si>
  <si>
    <t>The Great Mouse Detective</t>
  </si>
  <si>
    <t>Peter Young</t>
  </si>
  <si>
    <t>Vincent Price</t>
  </si>
  <si>
    <t>Ruthless People</t>
  </si>
  <si>
    <t>Dale Launer</t>
  </si>
  <si>
    <t>The Transformers: the Movie</t>
  </si>
  <si>
    <t>Nelson Shin</t>
  </si>
  <si>
    <t>Ron Friedman</t>
  </si>
  <si>
    <t>Orson Welles</t>
  </si>
  <si>
    <t>Sunbow Productions</t>
  </si>
  <si>
    <t>Wildcats</t>
  </si>
  <si>
    <t>Ezra Sacks</t>
  </si>
  <si>
    <t>Troll</t>
  </si>
  <si>
    <t>John Carl Buechler</t>
  </si>
  <si>
    <t>Michael Moriarty</t>
  </si>
  <si>
    <t>At Close Range</t>
  </si>
  <si>
    <t>Elliott Lewitt</t>
  </si>
  <si>
    <t>The Boy Who Could Fly</t>
  </si>
  <si>
    <t>Lucy Deakins</t>
  </si>
  <si>
    <t>Lorimar Film Partners</t>
  </si>
  <si>
    <t>Something Wild</t>
  </si>
  <si>
    <t>E. Max Frye</t>
  </si>
  <si>
    <t>Jeff Daniels</t>
  </si>
  <si>
    <t>Religioso Primitiva</t>
  </si>
  <si>
    <t>Heartburn</t>
  </si>
  <si>
    <t>Crossroads</t>
  </si>
  <si>
    <t>John Fusco</t>
  </si>
  <si>
    <t>The Clan of the Cave Bear</t>
  </si>
  <si>
    <t>Jean M. Auel</t>
  </si>
  <si>
    <t>Daryl Hannah</t>
  </si>
  <si>
    <t>She's Gotta Have It</t>
  </si>
  <si>
    <t>Spike Lee</t>
  </si>
  <si>
    <t>Tracy Camilla Johns</t>
  </si>
  <si>
    <t>40 Acres &amp; A Mule Filmworks</t>
  </si>
  <si>
    <t>Running Scared</t>
  </si>
  <si>
    <t>Gregory Hines</t>
  </si>
  <si>
    <t>8 Million Ways to Die</t>
  </si>
  <si>
    <t>Lawrence Block</t>
  </si>
  <si>
    <t>Soul Man</t>
  </si>
  <si>
    <t>Carol Black</t>
  </si>
  <si>
    <t>Down by Law</t>
  </si>
  <si>
    <t>September 25, 1986 (Canada)</t>
  </si>
  <si>
    <t>Tom Waits</t>
  </si>
  <si>
    <t>Island Pictures</t>
  </si>
  <si>
    <t>Poltergeist II: the Other Side</t>
  </si>
  <si>
    <t>Brian Gibson</t>
  </si>
  <si>
    <t>Mark Victor</t>
  </si>
  <si>
    <t>Freddie Fields Productions</t>
  </si>
  <si>
    <t>Bad Blood</t>
  </si>
  <si>
    <t>November 26, 1986 (France)</t>
  </si>
  <si>
    <t>Leos Carax</t>
  </si>
  <si>
    <t>Michel Piccoli</t>
  </si>
  <si>
    <t>Les Films Plain Chant</t>
  </si>
  <si>
    <t>Psycho III</t>
  </si>
  <si>
    <t>Charles Edward Pogue</t>
  </si>
  <si>
    <t>Allan Quatermain and the Lost City of Gold</t>
  </si>
  <si>
    <t>January 30, 1987 (United States)</t>
  </si>
  <si>
    <t>Gary Nelson</t>
  </si>
  <si>
    <t>The Adventures of Milo and Otis</t>
  </si>
  <si>
    <t>August 25, 1989 (United States)</t>
  </si>
  <si>
    <t>Masanori Hata</t>
  </si>
  <si>
    <t>Kyôko Koizumi</t>
  </si>
  <si>
    <t>Fuji Television Network</t>
  </si>
  <si>
    <t>Caravaggio</t>
  </si>
  <si>
    <t>August 29, 1986 (United States)</t>
  </si>
  <si>
    <t>Derek Jarman</t>
  </si>
  <si>
    <t>Noam Almaz</t>
  </si>
  <si>
    <t>British Film Institute (BFI)</t>
  </si>
  <si>
    <t>Children of a Lesser God</t>
  </si>
  <si>
    <t>Randa Haines</t>
  </si>
  <si>
    <t>Mark Medoff</t>
  </si>
  <si>
    <t>Invaders from Mars</t>
  </si>
  <si>
    <t>Richard Blake</t>
  </si>
  <si>
    <t>Karen Black</t>
  </si>
  <si>
    <t>Matador</t>
  </si>
  <si>
    <t>March 7, 1986 (Spain)</t>
  </si>
  <si>
    <t>Pedro Almodóvar</t>
  </si>
  <si>
    <t>Assumpta Serna</t>
  </si>
  <si>
    <t>Compañía Iberoamericana de TV</t>
  </si>
  <si>
    <t>Down and Out in Beverly Hills</t>
  </si>
  <si>
    <t>René Fauchois</t>
  </si>
  <si>
    <t>April Fool's Day</t>
  </si>
  <si>
    <t>Fred Walton</t>
  </si>
  <si>
    <t>Danilo Bach</t>
  </si>
  <si>
    <t>Deborah Foreman</t>
  </si>
  <si>
    <t>The Big Easy</t>
  </si>
  <si>
    <t>August 21, 1987 (United States)</t>
  </si>
  <si>
    <t>Pirates</t>
  </si>
  <si>
    <t>Roman Polanski</t>
  </si>
  <si>
    <t>John Brownjohn</t>
  </si>
  <si>
    <t>Carthago Films S.a.r.l.</t>
  </si>
  <si>
    <t>No Mercy</t>
  </si>
  <si>
    <t>Lady Jane</t>
  </si>
  <si>
    <t>Trevor Nunn</t>
  </si>
  <si>
    <t>Chris Bryant</t>
  </si>
  <si>
    <t>Helena Bonham Carter</t>
  </si>
  <si>
    <t>Capital Equipment Leasing</t>
  </si>
  <si>
    <t>Club Paradise</t>
  </si>
  <si>
    <t>July 11, 1986 (United States)</t>
  </si>
  <si>
    <t>Harry Shearer</t>
  </si>
  <si>
    <t>Manon of the Spring</t>
  </si>
  <si>
    <t>December 4, 1987 (United States)</t>
  </si>
  <si>
    <t>Claude Berri</t>
  </si>
  <si>
    <t>Yves Montand</t>
  </si>
  <si>
    <t>DD Productions</t>
  </si>
  <si>
    <t>Gothic</t>
  </si>
  <si>
    <t>April 10, 1987 (United States)</t>
  </si>
  <si>
    <t>Stephen Volk</t>
  </si>
  <si>
    <t>Virgin Vision</t>
  </si>
  <si>
    <t>Armed and Dangerous</t>
  </si>
  <si>
    <t>F/X</t>
  </si>
  <si>
    <t>Robert T. Megginson</t>
  </si>
  <si>
    <t>Bryan Brown</t>
  </si>
  <si>
    <t>King Kong Lives</t>
  </si>
  <si>
    <t>Ronald Shusett</t>
  </si>
  <si>
    <t>Brian Kerwin</t>
  </si>
  <si>
    <t>Castaway</t>
  </si>
  <si>
    <t>September 11, 1987 (United States)</t>
  </si>
  <si>
    <t>Lucy Irvine</t>
  </si>
  <si>
    <t>Oliver Reed</t>
  </si>
  <si>
    <t>Cannon Screen Entertainment</t>
  </si>
  <si>
    <t>Wise Guys</t>
  </si>
  <si>
    <t>George Gallo</t>
  </si>
  <si>
    <t>Danny DeVito</t>
  </si>
  <si>
    <t>Solarbabies</t>
  </si>
  <si>
    <t>Walon Green</t>
  </si>
  <si>
    <t>Richard Jordan</t>
  </si>
  <si>
    <t>The Manhattan Project</t>
  </si>
  <si>
    <t>John Lithgow</t>
  </si>
  <si>
    <t>Gladden Entertainment</t>
  </si>
  <si>
    <t>Trick or Treat</t>
  </si>
  <si>
    <t>Rhet Topham</t>
  </si>
  <si>
    <t>Marc Price</t>
  </si>
  <si>
    <t>Body Slam</t>
  </si>
  <si>
    <t>May 21, 1987 (United States)</t>
  </si>
  <si>
    <t>Shel Lytton</t>
  </si>
  <si>
    <t>Dirk Benedict</t>
  </si>
  <si>
    <t>Jumpin' Jack Flash</t>
  </si>
  <si>
    <t>Penny Marshall</t>
  </si>
  <si>
    <t>David Franzoni</t>
  </si>
  <si>
    <t>Whoopi Goldberg</t>
  </si>
  <si>
    <t>Fire with Fire</t>
  </si>
  <si>
    <t>Duncan Gibbins</t>
  </si>
  <si>
    <t>Bill Phillips</t>
  </si>
  <si>
    <t>Craig Sheffer</t>
  </si>
  <si>
    <t>Gung Ho</t>
  </si>
  <si>
    <t>Edwin Blum</t>
  </si>
  <si>
    <t>True Stories</t>
  </si>
  <si>
    <t>David Byrne</t>
  </si>
  <si>
    <t>Stephen Tobolowsky</t>
  </si>
  <si>
    <t>Gary Kurfirst Pictures</t>
  </si>
  <si>
    <t>When the Wind Blows</t>
  </si>
  <si>
    <t>March 11, 1988 (United States)</t>
  </si>
  <si>
    <t>Jimmy T. Murakami</t>
  </si>
  <si>
    <t>Raymond Briggs</t>
  </si>
  <si>
    <t>Peggy Ashcroft</t>
  </si>
  <si>
    <t>Meltdown Productions</t>
  </si>
  <si>
    <t>Murphy's Law</t>
  </si>
  <si>
    <t>Gail Morgan Hickman</t>
  </si>
  <si>
    <t>Deadly Friend</t>
  </si>
  <si>
    <t>Diana Henstell</t>
  </si>
  <si>
    <t>Matthew Labyorteaux</t>
  </si>
  <si>
    <t>Jean de Florette</t>
  </si>
  <si>
    <t>August 28, 1987 (United States)</t>
  </si>
  <si>
    <t>Reform School Girls</t>
  </si>
  <si>
    <t>Tom DeSimone</t>
  </si>
  <si>
    <t>Linda Carol</t>
  </si>
  <si>
    <t>Band of the Hand</t>
  </si>
  <si>
    <t>Leo Garen</t>
  </si>
  <si>
    <t>Stephen Lang</t>
  </si>
  <si>
    <t>Delphi V Productions</t>
  </si>
  <si>
    <t>Vamp</t>
  </si>
  <si>
    <t>Richard Wenk</t>
  </si>
  <si>
    <t>Donald P. Borchers</t>
  </si>
  <si>
    <t>Nothing in Common</t>
  </si>
  <si>
    <t>July 30, 1986 (United States)</t>
  </si>
  <si>
    <t>TerrorVision</t>
  </si>
  <si>
    <t>Ted Nicolaou</t>
  </si>
  <si>
    <t>Diane Franklin</t>
  </si>
  <si>
    <t>Quicksilver</t>
  </si>
  <si>
    <t>Thomas Michael Donnelly</t>
  </si>
  <si>
    <t>52 Pick-Up</t>
  </si>
  <si>
    <t>Black Moon Rising</t>
  </si>
  <si>
    <t>January 10, 1986 (United States)</t>
  </si>
  <si>
    <t>Harley Cokeliss</t>
  </si>
  <si>
    <t>Extremities</t>
  </si>
  <si>
    <t>Robert M. Young</t>
  </si>
  <si>
    <t>William Mastrosimone</t>
  </si>
  <si>
    <t>Farrah Fawcett</t>
  </si>
  <si>
    <t>The Men's Club</t>
  </si>
  <si>
    <t>Leonard Michaels</t>
  </si>
  <si>
    <t>David Dukes</t>
  </si>
  <si>
    <t>Haunted Honeymoon</t>
  </si>
  <si>
    <t>Summer</t>
  </si>
  <si>
    <t>Marie Rivière</t>
  </si>
  <si>
    <t>Ministère de la Culture et de la Communication</t>
  </si>
  <si>
    <t>Tough Guys</t>
  </si>
  <si>
    <t>October 3, 1986 (United States)</t>
  </si>
  <si>
    <t>James Orr</t>
  </si>
  <si>
    <t>Eliminators</t>
  </si>
  <si>
    <t>Peter Manoogian</t>
  </si>
  <si>
    <t>Paul De Meo</t>
  </si>
  <si>
    <t>Andrew Prine</t>
  </si>
  <si>
    <t>The Best of Times</t>
  </si>
  <si>
    <t>Firewalker</t>
  </si>
  <si>
    <t>Robert Gosnell</t>
  </si>
  <si>
    <t>Modern Girls</t>
  </si>
  <si>
    <t>Jerry Kramer</t>
  </si>
  <si>
    <t>Laurie Craig</t>
  </si>
  <si>
    <t>Daphne Zuniga</t>
  </si>
  <si>
    <t>Witchboard</t>
  </si>
  <si>
    <t>March 13, 1987 (United States)</t>
  </si>
  <si>
    <t>Kevin Tenney</t>
  </si>
  <si>
    <t>Todd Allen</t>
  </si>
  <si>
    <t>Paragon Arts International</t>
  </si>
  <si>
    <t>Clockwise</t>
  </si>
  <si>
    <t>Christopher Morahan</t>
  </si>
  <si>
    <t>Michael Frayn</t>
  </si>
  <si>
    <t>Legal Eagles</t>
  </si>
  <si>
    <t>Link</t>
  </si>
  <si>
    <t>Lee David Zlotoff</t>
  </si>
  <si>
    <t>Terence Stamp</t>
  </si>
  <si>
    <t>Jo Jo Dancer, Your Life Is Calling</t>
  </si>
  <si>
    <t>Rocco Urbisci</t>
  </si>
  <si>
    <t>Wanted: Dead or Alive</t>
  </si>
  <si>
    <t>January 16, 1987 (United States)</t>
  </si>
  <si>
    <t>Michael Patrick Goodman</t>
  </si>
  <si>
    <t>American Anthem</t>
  </si>
  <si>
    <t>Evan Archerd</t>
  </si>
  <si>
    <t>Mitchell Gaylord</t>
  </si>
  <si>
    <t>The Morning After</t>
  </si>
  <si>
    <t>December 25, 1986 (United States)</t>
  </si>
  <si>
    <t>James Cresson</t>
  </si>
  <si>
    <t>American Filmworks</t>
  </si>
  <si>
    <t>Crimes of the Heart</t>
  </si>
  <si>
    <t>January 23, 1987 (United States)</t>
  </si>
  <si>
    <t>Beth Henley</t>
  </si>
  <si>
    <t>Under the Cherry Moon</t>
  </si>
  <si>
    <t>Becky Johnston</t>
  </si>
  <si>
    <t>Malcolm</t>
  </si>
  <si>
    <t>November 5, 1986 (United States)</t>
  </si>
  <si>
    <t>Nadia Tass</t>
  </si>
  <si>
    <t>David Parker</t>
  </si>
  <si>
    <t>Colin Friels</t>
  </si>
  <si>
    <t>Cascade Films</t>
  </si>
  <si>
    <t>Meatballs III: Summer Job</t>
  </si>
  <si>
    <t>January 9, 1987 (United States)</t>
  </si>
  <si>
    <t>George Mendeluk</t>
  </si>
  <si>
    <t>Janis Allen</t>
  </si>
  <si>
    <t>Sally Kellerman</t>
  </si>
  <si>
    <t>TMS Pictures</t>
  </si>
  <si>
    <t>Devil in the Flesh</t>
  </si>
  <si>
    <t>X</t>
  </si>
  <si>
    <t>May 22, 1987 (United States)</t>
  </si>
  <si>
    <t>Marco Bellocchio</t>
  </si>
  <si>
    <t>Maruschka Detmers</t>
  </si>
  <si>
    <t>L.P. Film</t>
  </si>
  <si>
    <t>Absolute Beginners</t>
  </si>
  <si>
    <t>Julien Temple</t>
  </si>
  <si>
    <t>Colin MacInnes</t>
  </si>
  <si>
    <t>Patsy Kensit</t>
  </si>
  <si>
    <t>Deadtime Stories</t>
  </si>
  <si>
    <t>November 28, 1986 (United States)</t>
  </si>
  <si>
    <t>Jeffrey Delman</t>
  </si>
  <si>
    <t>Scott Valentine</t>
  </si>
  <si>
    <t>Scary Stuff</t>
  </si>
  <si>
    <t>Avenging Force</t>
  </si>
  <si>
    <t>September 12, 1986 (United States)</t>
  </si>
  <si>
    <t>James Booth</t>
  </si>
  <si>
    <t>Heat</t>
  </si>
  <si>
    <t>William Goldman</t>
  </si>
  <si>
    <t>Escalante Productions</t>
  </si>
  <si>
    <t>Sweet Liberty</t>
  </si>
  <si>
    <t>Killer Party</t>
  </si>
  <si>
    <t>William Fruet</t>
  </si>
  <si>
    <t>Barney Cohen</t>
  </si>
  <si>
    <t>Martin Hewitt</t>
  </si>
  <si>
    <t>Marquis</t>
  </si>
  <si>
    <t>Out of Bounds</t>
  </si>
  <si>
    <t>Tony Kayden</t>
  </si>
  <si>
    <t>Wisdom</t>
  </si>
  <si>
    <t>January 2, 1987 (United States)</t>
  </si>
  <si>
    <t>Shanghai Surprise</t>
  </si>
  <si>
    <t>Jim Goddard</t>
  </si>
  <si>
    <t>John Kohn</t>
  </si>
  <si>
    <t>Power</t>
  </si>
  <si>
    <t>David Himmelstein</t>
  </si>
  <si>
    <t>A Fine Mess</t>
  </si>
  <si>
    <t>Ted Danson</t>
  </si>
  <si>
    <t>Let's Get Harry</t>
  </si>
  <si>
    <t>Director</t>
  </si>
  <si>
    <t>Mark Feldberg</t>
  </si>
  <si>
    <t>Michael Schoeffling</t>
  </si>
  <si>
    <t>My Chauffeur</t>
  </si>
  <si>
    <t>David Beaird</t>
  </si>
  <si>
    <t>Biggles: Adventures in Time</t>
  </si>
  <si>
    <t>January 29, 1988 (United States)</t>
  </si>
  <si>
    <t>W.E. Johns</t>
  </si>
  <si>
    <t>Neil Dickson</t>
  </si>
  <si>
    <t>Compact Yellowbill</t>
  </si>
  <si>
    <t>Half Moon Street</t>
  </si>
  <si>
    <t>Bob Swaim</t>
  </si>
  <si>
    <t>Edward Behr</t>
  </si>
  <si>
    <t>Centurion</t>
  </si>
  <si>
    <t>Every Time We Say Goodbye</t>
  </si>
  <si>
    <t>November 14, 1986 (United States)</t>
  </si>
  <si>
    <t>Moshé Mizrahi</t>
  </si>
  <si>
    <t>The Decline of the American Empire</t>
  </si>
  <si>
    <t>Denys Arcand</t>
  </si>
  <si>
    <t>Dominique Michel</t>
  </si>
  <si>
    <t>Corporation Image M &amp; M</t>
  </si>
  <si>
    <t>Hardbodies 2</t>
  </si>
  <si>
    <t>James Karen</t>
  </si>
  <si>
    <t>The Boy in Blue</t>
  </si>
  <si>
    <t>Douglas Bowie</t>
  </si>
  <si>
    <t>Canadian Broadcasting Corporation (CBC)</t>
  </si>
  <si>
    <t>Brighton Beach Memoirs</t>
  </si>
  <si>
    <t>Gene Saks</t>
  </si>
  <si>
    <t>Blythe Danner</t>
  </si>
  <si>
    <t>The Longshot</t>
  </si>
  <si>
    <t>Willy/Milly</t>
  </si>
  <si>
    <t>Paul Schneider</t>
  </si>
  <si>
    <t>Alan Friedman</t>
  </si>
  <si>
    <t>Pamela Adlon</t>
  </si>
  <si>
    <t>Griffon Productions</t>
  </si>
  <si>
    <t>Ginger and Fred</t>
  </si>
  <si>
    <t>Produzioni Europee Associate (PEA)</t>
  </si>
  <si>
    <t>Round Midnight</t>
  </si>
  <si>
    <t>David Rayfiel</t>
  </si>
  <si>
    <t>Dexter Gordon</t>
  </si>
  <si>
    <t>Little Bear</t>
  </si>
  <si>
    <t>Violets Are Blue...</t>
  </si>
  <si>
    <t>Naomi Foner</t>
  </si>
  <si>
    <t>Parting Glances</t>
  </si>
  <si>
    <t>February 19, 1986 (United States)</t>
  </si>
  <si>
    <t>Bill Sherwood</t>
  </si>
  <si>
    <t>John Bolger</t>
  </si>
  <si>
    <t>Rondo Productions</t>
  </si>
  <si>
    <t>The Whoopee Boys</t>
  </si>
  <si>
    <t>Steve Zacharias</t>
  </si>
  <si>
    <t>Tai-Pan</t>
  </si>
  <si>
    <t>Daryl Duke</t>
  </si>
  <si>
    <t>My Little Pony: The Movie</t>
  </si>
  <si>
    <t>George Arthur Bloom</t>
  </si>
  <si>
    <t>Playing for Keeps</t>
  </si>
  <si>
    <t>Bob Weinstein</t>
  </si>
  <si>
    <t>Daniel Jordano</t>
  </si>
  <si>
    <t>Miramax</t>
  </si>
  <si>
    <t>night, Mother</t>
  </si>
  <si>
    <t>January 29, 1987 (Australia)</t>
  </si>
  <si>
    <t>Tom Moore</t>
  </si>
  <si>
    <t>Marsha Norman</t>
  </si>
  <si>
    <t>Aaron Spelling Productions</t>
  </si>
  <si>
    <t>Jake Speed</t>
  </si>
  <si>
    <t>Wayne Crawford</t>
  </si>
  <si>
    <t>The Naked Cage</t>
  </si>
  <si>
    <t>Shari Shattuck</t>
  </si>
  <si>
    <t>Blue City</t>
  </si>
  <si>
    <t>Michelle Manning</t>
  </si>
  <si>
    <t>Ross Macdonald</t>
  </si>
  <si>
    <t>That's Life!</t>
  </si>
  <si>
    <t>Milton Wexler</t>
  </si>
  <si>
    <t>Sky Bandits</t>
  </si>
  <si>
    <t>Zoran Perisic</t>
  </si>
  <si>
    <t>Thom Keyes</t>
  </si>
  <si>
    <t>Scott McGinnis</t>
  </si>
  <si>
    <t>J&amp;M Entertainment</t>
  </si>
  <si>
    <t>Ménage</t>
  </si>
  <si>
    <t>October 1, 1986 (United States)</t>
  </si>
  <si>
    <t>Bertrand Blier</t>
  </si>
  <si>
    <t>Ciné Valse</t>
  </si>
  <si>
    <t>Dream Lover</t>
  </si>
  <si>
    <t>April 2, 1986 (France)</t>
  </si>
  <si>
    <t>Jon Boorstin</t>
  </si>
  <si>
    <t>Dangerously Close</t>
  </si>
  <si>
    <t>Scott Fields</t>
  </si>
  <si>
    <t>The Whistle Blower</t>
  </si>
  <si>
    <t>July 10, 1987 (United States)</t>
  </si>
  <si>
    <t>Simon Langton</t>
  </si>
  <si>
    <t>Julian Bond</t>
  </si>
  <si>
    <t>Portreeve</t>
  </si>
  <si>
    <t>Care Bears Movie II: A New Generation</t>
  </si>
  <si>
    <t>Dale Schott</t>
  </si>
  <si>
    <t>Maxine Miller</t>
  </si>
  <si>
    <t>Knights of the City</t>
  </si>
  <si>
    <t>Dominic Orlando</t>
  </si>
  <si>
    <t>Grace</t>
  </si>
  <si>
    <t>Born American</t>
  </si>
  <si>
    <t>December 19, 1986 (Finland)</t>
  </si>
  <si>
    <t>Renny Harlin</t>
  </si>
  <si>
    <t>Mike Norris</t>
  </si>
  <si>
    <t>Desert Bloom</t>
  </si>
  <si>
    <t>Eugene Corr</t>
  </si>
  <si>
    <t>Linda Remy</t>
  </si>
  <si>
    <t>Carson Productions</t>
  </si>
  <si>
    <t>Touch and Go</t>
  </si>
  <si>
    <t>Man Facing Southeast</t>
  </si>
  <si>
    <t>Eliseo Subiela</t>
  </si>
  <si>
    <t>Lorenzo Quinteros</t>
  </si>
  <si>
    <t>Cinequanon</t>
  </si>
  <si>
    <t>Nutcracker</t>
  </si>
  <si>
    <t>Kent Stowell</t>
  </si>
  <si>
    <t>Hugh Duncan Bigney Mitchell</t>
  </si>
  <si>
    <t>Hyperion Pictures</t>
  </si>
  <si>
    <t>The Fringe Dwellers</t>
  </si>
  <si>
    <t>October 1986 (United States)</t>
  </si>
  <si>
    <t>Kristina Nehm</t>
  </si>
  <si>
    <t>Fringe Dwellers Productions</t>
  </si>
  <si>
    <t>Just Between Friends</t>
  </si>
  <si>
    <t>Mary Tyler Moore</t>
  </si>
  <si>
    <t>MTM Enterprises</t>
  </si>
  <si>
    <t>Oviri</t>
  </si>
  <si>
    <t>September 5, 1986 (Denmark)</t>
  </si>
  <si>
    <t>Henning Carlsen</t>
  </si>
  <si>
    <t>Denmark</t>
  </si>
  <si>
    <t>Caméras Continentales</t>
  </si>
  <si>
    <t>P.O.W. the Escape</t>
  </si>
  <si>
    <t>Gideon Amir</t>
  </si>
  <si>
    <t>Malcolm Barbour</t>
  </si>
  <si>
    <t>Armed Response</t>
  </si>
  <si>
    <t>Fred Olen Ray</t>
  </si>
  <si>
    <t>T.L. Lankford</t>
  </si>
  <si>
    <t>Cinetel Films</t>
  </si>
  <si>
    <t>Duet for One</t>
  </si>
  <si>
    <t>February 1987 (United States)</t>
  </si>
  <si>
    <t>Tom Kempinski</t>
  </si>
  <si>
    <t>Bullies</t>
  </si>
  <si>
    <t>John Sheppard</t>
  </si>
  <si>
    <t>Jonathan Crombie</t>
  </si>
  <si>
    <t>Simcom Limited</t>
  </si>
  <si>
    <t>Native Son</t>
  </si>
  <si>
    <t>Jerrold Freedman</t>
  </si>
  <si>
    <t>Richard Wesley</t>
  </si>
  <si>
    <t>Victor Love</t>
  </si>
  <si>
    <t>The Assault</t>
  </si>
  <si>
    <t>February 6, 1986 (Netherlands)</t>
  </si>
  <si>
    <t>Fons Rademakers</t>
  </si>
  <si>
    <t>Derek de Lint</t>
  </si>
  <si>
    <t>Fons Rademakers Produktie</t>
  </si>
  <si>
    <t>Nobody's Fool</t>
  </si>
  <si>
    <t>Evelyn Purcell</t>
  </si>
  <si>
    <t>Alien Predator</t>
  </si>
  <si>
    <t>Deran Sarafian</t>
  </si>
  <si>
    <t>Dennis Christopher</t>
  </si>
  <si>
    <t>Continental Motion Pictures</t>
  </si>
  <si>
    <t>Low Blow</t>
  </si>
  <si>
    <t>April 1986 (United States)</t>
  </si>
  <si>
    <t>Frank Harris</t>
  </si>
  <si>
    <t>Leo Fong</t>
  </si>
  <si>
    <t>Action Communications</t>
  </si>
  <si>
    <t>A Man and a Woman: 20 Years Later</t>
  </si>
  <si>
    <t>Claude Lelouch</t>
  </si>
  <si>
    <t>Anouk Aimée</t>
  </si>
  <si>
    <t>Les Films 13</t>
  </si>
  <si>
    <t>The Princess Bride</t>
  </si>
  <si>
    <t>October 9, 1987 (United States)</t>
  </si>
  <si>
    <t>Cary Elwes</t>
  </si>
  <si>
    <t>Act III Communications</t>
  </si>
  <si>
    <t>The Lost Boys</t>
  </si>
  <si>
    <t>July 31, 1987 (United States)</t>
  </si>
  <si>
    <t>Jan Fischer</t>
  </si>
  <si>
    <t>Jason Patric</t>
  </si>
  <si>
    <t>Full Metal Jacket</t>
  </si>
  <si>
    <t>Natant</t>
  </si>
  <si>
    <t>Predator</t>
  </si>
  <si>
    <t>June 12, 1987 (United States)</t>
  </si>
  <si>
    <t>Jim Thomas</t>
  </si>
  <si>
    <t>RoboCop</t>
  </si>
  <si>
    <t>July 17, 1987 (United States)</t>
  </si>
  <si>
    <t>Edward Neumeier</t>
  </si>
  <si>
    <t>Dirty Dancing</t>
  </si>
  <si>
    <t>Emile Ardolino</t>
  </si>
  <si>
    <t>Great American Films Limited Partnership</t>
  </si>
  <si>
    <t>Adventures in Babysitting</t>
  </si>
  <si>
    <t>July 3, 1987 (United States)</t>
  </si>
  <si>
    <t>David Simkins</t>
  </si>
  <si>
    <t>Elisabeth Shue</t>
  </si>
  <si>
    <t>The Untouchables</t>
  </si>
  <si>
    <t>June 3, 1987 (United States)</t>
  </si>
  <si>
    <t>Spaceballs</t>
  </si>
  <si>
    <t>June 24, 1987 (United States)</t>
  </si>
  <si>
    <t>Raising Arizona</t>
  </si>
  <si>
    <t>April 17, 1987 (United States)</t>
  </si>
  <si>
    <t>Circle Films</t>
  </si>
  <si>
    <t>Lethal Weapon</t>
  </si>
  <si>
    <t>March 6, 1987 (United States)</t>
  </si>
  <si>
    <t>Shane Black</t>
  </si>
  <si>
    <t>Near Dark</t>
  </si>
  <si>
    <t>January 8, 1988 (United Kingdom)</t>
  </si>
  <si>
    <t>Kathryn Bigelow</t>
  </si>
  <si>
    <t>Adrian Pasdar</t>
  </si>
  <si>
    <t>F/M</t>
  </si>
  <si>
    <t>Mannequin</t>
  </si>
  <si>
    <t>February 13, 1987 (United States)</t>
  </si>
  <si>
    <t>Michael Gottlieb</t>
  </si>
  <si>
    <t>Edward Rugoff</t>
  </si>
  <si>
    <t>Andrew McCarthy</t>
  </si>
  <si>
    <t>Masters of the Universe</t>
  </si>
  <si>
    <t>August 7, 1987 (United States)</t>
  </si>
  <si>
    <t>Gary Goddard</t>
  </si>
  <si>
    <t>Dolph Lundgren</t>
  </si>
  <si>
    <t>Fatal Attraction</t>
  </si>
  <si>
    <t>September 18, 1987 (United States)</t>
  </si>
  <si>
    <t>James Dearden</t>
  </si>
  <si>
    <t>Hellraiser</t>
  </si>
  <si>
    <t>Clive Barker</t>
  </si>
  <si>
    <t>Andrew Robinson</t>
  </si>
  <si>
    <t>Empire of the Sun</t>
  </si>
  <si>
    <t>December 25, 1987 (United States)</t>
  </si>
  <si>
    <t>Tom Stoppard</t>
  </si>
  <si>
    <t>Christian Bale</t>
  </si>
  <si>
    <t>No Way Out</t>
  </si>
  <si>
    <t>August 14, 1987 (United States)</t>
  </si>
  <si>
    <t>Kenneth Fearing</t>
  </si>
  <si>
    <t>The Witches of Eastwick</t>
  </si>
  <si>
    <t>John Updike</t>
  </si>
  <si>
    <t>Some Kind of Wonderful</t>
  </si>
  <si>
    <t>Eric Stoltz</t>
  </si>
  <si>
    <t>Hughes Entertainment</t>
  </si>
  <si>
    <t>The Running Man</t>
  </si>
  <si>
    <t>November 13, 1987 (United States)</t>
  </si>
  <si>
    <t>TAFT Entertainment Pictures</t>
  </si>
  <si>
    <t>Black Widow</t>
  </si>
  <si>
    <t>Amercent Films</t>
  </si>
  <si>
    <t>Angel Heart</t>
  </si>
  <si>
    <t>Carolco International N.V.</t>
  </si>
  <si>
    <t>Moonstruck</t>
  </si>
  <si>
    <t>January 15, 1988 (United States)</t>
  </si>
  <si>
    <t>John Patrick Shanley</t>
  </si>
  <si>
    <t>Jaws: the Revenge</t>
  </si>
  <si>
    <t>Lorraine Gary</t>
  </si>
  <si>
    <t>Wall Street</t>
  </si>
  <si>
    <t>December 11, 1987 (United States)</t>
  </si>
  <si>
    <t>Stanley Weiser</t>
  </si>
  <si>
    <t>Good Morning, Vietnam</t>
  </si>
  <si>
    <t>Mitch Markowitz</t>
  </si>
  <si>
    <t>A Nightmare on Elm Street 3: Dream Warriors</t>
  </si>
  <si>
    <t>Chuck Russell</t>
  </si>
  <si>
    <t>Planes, Trains &amp; Automobiles</t>
  </si>
  <si>
    <t>Can't Buy Me Love</t>
  </si>
  <si>
    <t>Michael Swerdlick</t>
  </si>
  <si>
    <t>Patrick Dempsey</t>
  </si>
  <si>
    <t>Overboard</t>
  </si>
  <si>
    <t>December 16, 1987 (United States)</t>
  </si>
  <si>
    <t>Leslie Dixon</t>
  </si>
  <si>
    <t>Beverly Hills Cop II</t>
  </si>
  <si>
    <t>May 20, 1987 (United States)</t>
  </si>
  <si>
    <t>Superman IV: The Quest for Peace</t>
  </si>
  <si>
    <t>The Secret of My Success</t>
  </si>
  <si>
    <t>Withnail &amp; I</t>
  </si>
  <si>
    <t>June 19, 1987 (United States)</t>
  </si>
  <si>
    <t>Richard E. Grant</t>
  </si>
  <si>
    <t>Cineplex Odeon Films</t>
  </si>
  <si>
    <t>Evil Dead II</t>
  </si>
  <si>
    <t>Summer School</t>
  </si>
  <si>
    <t>July 22, 1987 (United States)</t>
  </si>
  <si>
    <t>Mark Harmon</t>
  </si>
  <si>
    <t>Innerspace</t>
  </si>
  <si>
    <t>July 1, 1987 (United States)</t>
  </si>
  <si>
    <t>The Living Daylights</t>
  </si>
  <si>
    <t>Over the Top</t>
  </si>
  <si>
    <t>Gary Conway</t>
  </si>
  <si>
    <t>The Last Emperor</t>
  </si>
  <si>
    <t>April 15, 1988 (United States)</t>
  </si>
  <si>
    <t>Bernardo Bertolucci</t>
  </si>
  <si>
    <t>Mark Peploe</t>
  </si>
  <si>
    <t>John Lone</t>
  </si>
  <si>
    <t>Less Than Zero</t>
  </si>
  <si>
    <t>November 6, 1987 (United States)</t>
  </si>
  <si>
    <t>Marek Kanievska</t>
  </si>
  <si>
    <t>Bret Easton Ellis</t>
  </si>
  <si>
    <t>Three Men and a Baby</t>
  </si>
  <si>
    <t>La Bamba</t>
  </si>
  <si>
    <t>Lou Diamond Phillips</t>
  </si>
  <si>
    <t>Revenge of the Nerds II: Nerds in Paradise</t>
  </si>
  <si>
    <t>Joe Roth</t>
  </si>
  <si>
    <t>The Monster Squad</t>
  </si>
  <si>
    <t>Andre Gower</t>
  </si>
  <si>
    <t>Prince of Darkness</t>
  </si>
  <si>
    <t>October 23, 1987 (United States)</t>
  </si>
  <si>
    <t>Donald Pleasence</t>
  </si>
  <si>
    <t>Alive Films</t>
  </si>
  <si>
    <t>Wings of Desire</t>
  </si>
  <si>
    <t>May 6, 1988 (United States)</t>
  </si>
  <si>
    <t>Bruno Ganz</t>
  </si>
  <si>
    <t>Maurice</t>
  </si>
  <si>
    <t>James Wilby</t>
  </si>
  <si>
    <t>Broadcast News</t>
  </si>
  <si>
    <t>Harry and the Hendersons</t>
  </si>
  <si>
    <t>June 5, 1987 (United States)</t>
  </si>
  <si>
    <t>William Dear</t>
  </si>
  <si>
    <t>Creepshow 2</t>
  </si>
  <si>
    <t>Michael Gornick</t>
  </si>
  <si>
    <t>George Kennedy</t>
  </si>
  <si>
    <t>Police Academy 4: Citizens on Patrol</t>
  </si>
  <si>
    <t>April 3, 1987 (United States)</t>
  </si>
  <si>
    <t>Jim Drake</t>
  </si>
  <si>
    <t>The Stepfather</t>
  </si>
  <si>
    <t>Carolyn Lefcourt</t>
  </si>
  <si>
    <t>Terry O'Quinn</t>
  </si>
  <si>
    <t>My Best Friend Is a Vampire</t>
  </si>
  <si>
    <t>Jimmy Huston</t>
  </si>
  <si>
    <t>Tab Murphy</t>
  </si>
  <si>
    <t>Robert Sean Leonard</t>
  </si>
  <si>
    <t>Flowers in the Attic</t>
  </si>
  <si>
    <t>November 20, 1987 (United States)</t>
  </si>
  <si>
    <t>Jeffrey Bloom</t>
  </si>
  <si>
    <t>Virginia C. Andrews</t>
  </si>
  <si>
    <t>Louise Fletcher</t>
  </si>
  <si>
    <t>*batteries not included</t>
  </si>
  <si>
    <t>December 18, 1987 (United States)</t>
  </si>
  <si>
    <t>Mick Garris</t>
  </si>
  <si>
    <t>Hume Cronyn</t>
  </si>
  <si>
    <t>Roxanne</t>
  </si>
  <si>
    <t>Edmond Rostand</t>
  </si>
  <si>
    <t>Columbia Pictures Industries</t>
  </si>
  <si>
    <t>Dragnet</t>
  </si>
  <si>
    <t>June 26, 1987 (United States)</t>
  </si>
  <si>
    <t>Tom Mankiewicz</t>
  </si>
  <si>
    <t>Applied Action</t>
  </si>
  <si>
    <t>Throw Momma from the Train</t>
  </si>
  <si>
    <t>Stu Silver</t>
  </si>
  <si>
    <t>Amazon Women on the Moon</t>
  </si>
  <si>
    <t>Michael Barrie</t>
  </si>
  <si>
    <t>Teen Wolf Too</t>
  </si>
  <si>
    <t>Christopher Leitch</t>
  </si>
  <si>
    <t>Jason Bateman</t>
  </si>
  <si>
    <t>Baby Boom</t>
  </si>
  <si>
    <t>October 30, 1987 (United States)</t>
  </si>
  <si>
    <t>84 Charing Cross Road</t>
  </si>
  <si>
    <t>David Hugh Jones</t>
  </si>
  <si>
    <t>Helene Hanff</t>
  </si>
  <si>
    <t>The Gate</t>
  </si>
  <si>
    <t>May 15, 1987 (United States)</t>
  </si>
  <si>
    <t>Tibor Takács</t>
  </si>
  <si>
    <t>Michael Nankin</t>
  </si>
  <si>
    <t>Stephen Dorff</t>
  </si>
  <si>
    <t>New Century Entertainment</t>
  </si>
  <si>
    <t>Ernest Goes to Camp</t>
  </si>
  <si>
    <t>John R. Cherry III</t>
  </si>
  <si>
    <t>Jim Varney</t>
  </si>
  <si>
    <t>Emshell Producers</t>
  </si>
  <si>
    <t>Aria</t>
  </si>
  <si>
    <t>September 15, 1987 (United States)</t>
  </si>
  <si>
    <t>Lightyear Entertainment</t>
  </si>
  <si>
    <t>Hamburger Hill</t>
  </si>
  <si>
    <t>Anthony Barrile</t>
  </si>
  <si>
    <t>Cherry 2000</t>
  </si>
  <si>
    <t>February 5, 1988 (United States)</t>
  </si>
  <si>
    <t>Steve De Jarnatt</t>
  </si>
  <si>
    <t>Melanie Griffith</t>
  </si>
  <si>
    <t>The Hidden</t>
  </si>
  <si>
    <t>Heron Communications</t>
  </si>
  <si>
    <t>The Bedroom Window</t>
  </si>
  <si>
    <t>Anne Holden</t>
  </si>
  <si>
    <t>Barfly</t>
  </si>
  <si>
    <t>October 16, 1987 (United States)</t>
  </si>
  <si>
    <t>Barbet Schroeder</t>
  </si>
  <si>
    <t>Charles Bukowski</t>
  </si>
  <si>
    <t>Maid to Order</t>
  </si>
  <si>
    <t>Vista Organization</t>
  </si>
  <si>
    <t>Blind Date</t>
  </si>
  <si>
    <t>March 27, 1987 (United States)</t>
  </si>
  <si>
    <t>Kim Basinger</t>
  </si>
  <si>
    <t>Au Revoir les Enfants</t>
  </si>
  <si>
    <t>February 12, 1988 (United States)</t>
  </si>
  <si>
    <t>Gaspard Manesse</t>
  </si>
  <si>
    <t>Nouvelles Éditions de Films (NEF)</t>
  </si>
  <si>
    <t>Rita, Sue and Bob Too</t>
  </si>
  <si>
    <t>May 29, 1987 (United Kingdom)</t>
  </si>
  <si>
    <t>Alan Clarke</t>
  </si>
  <si>
    <t>Andrea Dunbar</t>
  </si>
  <si>
    <t>Siobhan Finneran</t>
  </si>
  <si>
    <t>British Screen Productions</t>
  </si>
  <si>
    <t>Hope and Glory</t>
  </si>
  <si>
    <t>February 19, 1988 (United States)</t>
  </si>
  <si>
    <t>Sarah Miles</t>
  </si>
  <si>
    <t>No Man's Land</t>
  </si>
  <si>
    <t>Peter Werner</t>
  </si>
  <si>
    <t>Dick Wolf</t>
  </si>
  <si>
    <t>Ishtar</t>
  </si>
  <si>
    <t>Elaine May</t>
  </si>
  <si>
    <t>Tough Guys Don't Dance</t>
  </si>
  <si>
    <t>Norman Mailer</t>
  </si>
  <si>
    <t>Stakeout</t>
  </si>
  <si>
    <t>August 5, 1987 (United States)</t>
  </si>
  <si>
    <t>Babette's Feast</t>
  </si>
  <si>
    <t>March 4, 1988 (United States)</t>
  </si>
  <si>
    <t>Gabriel Axel</t>
  </si>
  <si>
    <t>Stéphane Audran</t>
  </si>
  <si>
    <t>Panorama Film A/S</t>
  </si>
  <si>
    <t>The Garbage Pail Kids Movie</t>
  </si>
  <si>
    <t>August 22, 1987 (United States)</t>
  </si>
  <si>
    <t>Linda Palmer</t>
  </si>
  <si>
    <t>Anthony Newley</t>
  </si>
  <si>
    <t>Radio Days</t>
  </si>
  <si>
    <t>Bagdad Cafe</t>
  </si>
  <si>
    <t>April 22, 1988 (United States)</t>
  </si>
  <si>
    <t>Percy Adlon</t>
  </si>
  <si>
    <t>Eleonore Adlon</t>
  </si>
  <si>
    <t>Marianne Sägebrecht</t>
  </si>
  <si>
    <t>Pelemele Film</t>
  </si>
  <si>
    <t>Project X</t>
  </si>
  <si>
    <t>Three O'Clock High</t>
  </si>
  <si>
    <t>Phil Joanou</t>
  </si>
  <si>
    <t>Richard Christian Matheson</t>
  </si>
  <si>
    <t>Casey Siemaszko</t>
  </si>
  <si>
    <t>The Barbarians</t>
  </si>
  <si>
    <t>Alberto Piferi</t>
  </si>
  <si>
    <t>David Paul</t>
  </si>
  <si>
    <t>Canon Italia S.r.l.</t>
  </si>
  <si>
    <t>North Shore</t>
  </si>
  <si>
    <t>William Phelps</t>
  </si>
  <si>
    <t>Matt Adler</t>
  </si>
  <si>
    <t>Finnegan/Pinchuk Productions</t>
  </si>
  <si>
    <t>The Believers</t>
  </si>
  <si>
    <t>June 10, 1987 (United States)</t>
  </si>
  <si>
    <t>Nicholas Conde</t>
  </si>
  <si>
    <t>House II: the Second Story</t>
  </si>
  <si>
    <t>Ethan Wiley</t>
  </si>
  <si>
    <t>Arye Gross</t>
  </si>
  <si>
    <t>Death Wish 4: The Crackdown</t>
  </si>
  <si>
    <t>Brian Garfield</t>
  </si>
  <si>
    <t>House of Games</t>
  </si>
  <si>
    <t>October 14, 1987 (United States)</t>
  </si>
  <si>
    <t>Lindsay Crouse</t>
  </si>
  <si>
    <t>Filmhaus</t>
  </si>
  <si>
    <t>Cry Freedom</t>
  </si>
  <si>
    <t>Denzel Washington</t>
  </si>
  <si>
    <t>Man on Fire</t>
  </si>
  <si>
    <t>September 4, 1987 (France)</t>
  </si>
  <si>
    <t>Élie Chouraqui</t>
  </si>
  <si>
    <t>A.J. Quinnell</t>
  </si>
  <si>
    <t>7 Films Cinéma</t>
  </si>
  <si>
    <t>Assassination</t>
  </si>
  <si>
    <t>Peter R. Hunt</t>
  </si>
  <si>
    <t>Richard Sale</t>
  </si>
  <si>
    <t>The Pick-up Artist</t>
  </si>
  <si>
    <t>Back to the Beach</t>
  </si>
  <si>
    <t>Lyndall Hobbs</t>
  </si>
  <si>
    <t>Frankie Avalon</t>
  </si>
  <si>
    <t>Someone to Watch Over Me</t>
  </si>
  <si>
    <t>Howard Franklin</t>
  </si>
  <si>
    <t>Born in East L.A.</t>
  </si>
  <si>
    <t>Clear Type</t>
  </si>
  <si>
    <t>Ironweed</t>
  </si>
  <si>
    <t>Home Box Office (HBO)</t>
  </si>
  <si>
    <t>Who's That Girl</t>
  </si>
  <si>
    <t>Andrew Smith</t>
  </si>
  <si>
    <t>Madonna</t>
  </si>
  <si>
    <t>The Guber-Peters Company</t>
  </si>
  <si>
    <t>Extreme Prejudice</t>
  </si>
  <si>
    <t>April 24, 1987 (United States)</t>
  </si>
  <si>
    <t>Carolco Pictures</t>
  </si>
  <si>
    <t>Matewan</t>
  </si>
  <si>
    <t>Chris Cooper</t>
  </si>
  <si>
    <t>Cinecom Entertainment Group</t>
  </si>
  <si>
    <t>Pelle the Conqueror</t>
  </si>
  <si>
    <t>December 21, 1988 (United States)</t>
  </si>
  <si>
    <t>Bille August</t>
  </si>
  <si>
    <t>Martin Andersen Nexø</t>
  </si>
  <si>
    <t>Pelle Hvenegaard</t>
  </si>
  <si>
    <t>Per Holst Filmproduktion</t>
  </si>
  <si>
    <t>Suspect</t>
  </si>
  <si>
    <t>Eric Roth</t>
  </si>
  <si>
    <t>The Fourth Protocol</t>
  </si>
  <si>
    <t>George Axelrod</t>
  </si>
  <si>
    <t>Fourth Protocol</t>
  </si>
  <si>
    <t>The Chipmunk Adventure</t>
  </si>
  <si>
    <t>Janice Karman</t>
  </si>
  <si>
    <t>Ross Bagdasarian Jr.</t>
  </si>
  <si>
    <t>Bagdasarian Productions</t>
  </si>
  <si>
    <t>The Allnighter</t>
  </si>
  <si>
    <t>Tamar Simon Hoffs</t>
  </si>
  <si>
    <t>Susanna Hoffs</t>
  </si>
  <si>
    <t>Aurora Productions LLC</t>
  </si>
  <si>
    <t>Prom Night II</t>
  </si>
  <si>
    <t>Bruce Pittman</t>
  </si>
  <si>
    <t>Ron Oliver</t>
  </si>
  <si>
    <t>Lisa Schrage</t>
  </si>
  <si>
    <t>British Columbia Television</t>
  </si>
  <si>
    <t>Hiding Out</t>
  </si>
  <si>
    <t>Bob Giraldi</t>
  </si>
  <si>
    <t>Joe Menosky</t>
  </si>
  <si>
    <t>White Water Summer</t>
  </si>
  <si>
    <t>Jeff Bleckner</t>
  </si>
  <si>
    <t>Manya Starr</t>
  </si>
  <si>
    <t>Made in Heaven</t>
  </si>
  <si>
    <t>Lorimar Motion Pictures</t>
  </si>
  <si>
    <t>Best Seller</t>
  </si>
  <si>
    <t>September 25, 1987 (United States)</t>
  </si>
  <si>
    <t>John Flynn</t>
  </si>
  <si>
    <t>Date with an Angel</t>
  </si>
  <si>
    <t>Michael E. Knight</t>
  </si>
  <si>
    <t>Hunk</t>
  </si>
  <si>
    <t>John Allen Nelson</t>
  </si>
  <si>
    <t>Real Men</t>
  </si>
  <si>
    <t>Jim Belushi</t>
  </si>
  <si>
    <t>Critical Condition</t>
  </si>
  <si>
    <t>Denis Hamill</t>
  </si>
  <si>
    <t>A Month in the Country</t>
  </si>
  <si>
    <t>December 4, 1987 (United Kingdom)</t>
  </si>
  <si>
    <t>Pat O'Connor</t>
  </si>
  <si>
    <t>Simon Gray</t>
  </si>
  <si>
    <t>Colin Firth</t>
  </si>
  <si>
    <t>Outrageous Fortune</t>
  </si>
  <si>
    <t>Shelley Long</t>
  </si>
  <si>
    <t>Like Father Like Son</t>
  </si>
  <si>
    <t>October 2, 1987 (United States)</t>
  </si>
  <si>
    <t>Lorne Cameron</t>
  </si>
  <si>
    <t>Imagine Films Entertainment</t>
  </si>
  <si>
    <t>Steel Dawn</t>
  </si>
  <si>
    <t>March 31, 1988 (South Africa)</t>
  </si>
  <si>
    <t>Doug Lefler</t>
  </si>
  <si>
    <t>Independent Film Centre</t>
  </si>
  <si>
    <t>Tin Men</t>
  </si>
  <si>
    <t>The Big Town</t>
  </si>
  <si>
    <t>Ben Bolt</t>
  </si>
  <si>
    <t>Clark Howard</t>
  </si>
  <si>
    <t>Albacore Productions Inc.</t>
  </si>
  <si>
    <t>Light of Day</t>
  </si>
  <si>
    <t>Prison</t>
  </si>
  <si>
    <t>December 8, 1987 (United Kingdom)</t>
  </si>
  <si>
    <t>Irwin Yablans</t>
  </si>
  <si>
    <t>Lane Smith</t>
  </si>
  <si>
    <t>Wish You Were Here</t>
  </si>
  <si>
    <t>David Leland</t>
  </si>
  <si>
    <t>Emily Lloyd</t>
  </si>
  <si>
    <t>Gandahar</t>
  </si>
  <si>
    <t>September 20, 1989 (United States)</t>
  </si>
  <si>
    <t>René Laloux</t>
  </si>
  <si>
    <t>Col.Ima.Son</t>
  </si>
  <si>
    <t>Street Smart</t>
  </si>
  <si>
    <t>David Freeman</t>
  </si>
  <si>
    <t>The Curse</t>
  </si>
  <si>
    <t>September 14, 1988 (Spain)</t>
  </si>
  <si>
    <t>The House on Carroll Street</t>
  </si>
  <si>
    <t>1987 (United States)</t>
  </si>
  <si>
    <t>Kelly McGillis</t>
  </si>
  <si>
    <t>The Whales of August</t>
  </si>
  <si>
    <t>August 19, 1987 (France)</t>
  </si>
  <si>
    <t>Lindsay Anderson</t>
  </si>
  <si>
    <t>David Berry</t>
  </si>
  <si>
    <t>Prick Up Your Ears</t>
  </si>
  <si>
    <t>John Lahr</t>
  </si>
  <si>
    <t>The Principal</t>
  </si>
  <si>
    <t>Frank Deese</t>
  </si>
  <si>
    <t>American Ninja 2: The Confrontation</t>
  </si>
  <si>
    <t>Avi Kleinberger</t>
  </si>
  <si>
    <t>Housekeeping</t>
  </si>
  <si>
    <t>February 5, 1988 (Sweden)</t>
  </si>
  <si>
    <t>Marilynne Robinson</t>
  </si>
  <si>
    <t>Christine Lahti</t>
  </si>
  <si>
    <t>A Prayer for the Dying</t>
  </si>
  <si>
    <t>Jack Higgins</t>
  </si>
  <si>
    <t>Slam Dance</t>
  </si>
  <si>
    <t>Wayne Wang</t>
  </si>
  <si>
    <t>Don Keith Opper</t>
  </si>
  <si>
    <t>Tom Hulce</t>
  </si>
  <si>
    <t>Rampage</t>
  </si>
  <si>
    <t>October 30, 1992 (United States)</t>
  </si>
  <si>
    <t>William P. Wood</t>
  </si>
  <si>
    <t>Michael Biehn</t>
  </si>
  <si>
    <t>The Sicilian</t>
  </si>
  <si>
    <t>Mario Puzo</t>
  </si>
  <si>
    <t>Silent Night, Deadly Night Part 2</t>
  </si>
  <si>
    <t>Lee Harry</t>
  </si>
  <si>
    <t>Michael Hickey</t>
  </si>
  <si>
    <t>Eric Freeman</t>
  </si>
  <si>
    <t>Silent Night Releasing Corporation</t>
  </si>
  <si>
    <t>Creepozoids</t>
  </si>
  <si>
    <t>David DeCoteau</t>
  </si>
  <si>
    <t>Dave Eisenstark</t>
  </si>
  <si>
    <t>Linnea Quigley</t>
  </si>
  <si>
    <t>Titan Productions</t>
  </si>
  <si>
    <t>The Outing</t>
  </si>
  <si>
    <t>November 21, 1987 (Japan)</t>
  </si>
  <si>
    <t>Tom Daley</t>
  </si>
  <si>
    <t>Warren Chaney</t>
  </si>
  <si>
    <t>Deborah Winters</t>
  </si>
  <si>
    <t>H.I.T. Films</t>
  </si>
  <si>
    <t>Nightflyers</t>
  </si>
  <si>
    <t>April 7, 1988 (Australia)</t>
  </si>
  <si>
    <t>Robert Collector</t>
  </si>
  <si>
    <t>George R.R. Martin</t>
  </si>
  <si>
    <t>Fatal Beauty</t>
  </si>
  <si>
    <t>Bill Svanoe</t>
  </si>
  <si>
    <t>Siesta</t>
  </si>
  <si>
    <t>November 11, 1987 (United States)</t>
  </si>
  <si>
    <t>Mary Lambert</t>
  </si>
  <si>
    <t>Patrice Chaplin</t>
  </si>
  <si>
    <t>Ellen Barkin</t>
  </si>
  <si>
    <t>Leonard Part 6</t>
  </si>
  <si>
    <t>Paul Weiland</t>
  </si>
  <si>
    <t>Bill Cosby</t>
  </si>
  <si>
    <t>Boyfriends and Girlfriends</t>
  </si>
  <si>
    <t>July 15, 1988 (United States)</t>
  </si>
  <si>
    <t>Emmanuelle Chaulet</t>
  </si>
  <si>
    <t>White Mischief</t>
  </si>
  <si>
    <t>James Fox</t>
  </si>
  <si>
    <t>White of the Eye</t>
  </si>
  <si>
    <t>June 19, 1987 (United Kingdom)</t>
  </si>
  <si>
    <t>Donald Cammell</t>
  </si>
  <si>
    <t>China Kong</t>
  </si>
  <si>
    <t>Mrs. White's Productions</t>
  </si>
  <si>
    <t>Hot Pursuit</t>
  </si>
  <si>
    <t>Hollywood Shuffle</t>
  </si>
  <si>
    <t>Robert Townsend</t>
  </si>
  <si>
    <t>Dom Irrera</t>
  </si>
  <si>
    <t>Conquering Unicorn</t>
  </si>
  <si>
    <t>The Dead</t>
  </si>
  <si>
    <t>James Joyce</t>
  </si>
  <si>
    <t>Anjelica Huston</t>
  </si>
  <si>
    <t>Vestron Pictures</t>
  </si>
  <si>
    <t>Gardens of Stone</t>
  </si>
  <si>
    <t>Nicholas Proffitt</t>
  </si>
  <si>
    <t>Nuts</t>
  </si>
  <si>
    <t>Tom Topor</t>
  </si>
  <si>
    <t>Four Adventures of Reinette and Mirabelle</t>
  </si>
  <si>
    <t>July 19, 1989 (United States)</t>
  </si>
  <si>
    <t>Joëlle Miquel</t>
  </si>
  <si>
    <t>Compagnie Eric Rohmer (CER)</t>
  </si>
  <si>
    <t>Walk Like a Man</t>
  </si>
  <si>
    <t>Melvin Frank</t>
  </si>
  <si>
    <t>Robert Klane</t>
  </si>
  <si>
    <t>Christopher Lloyd</t>
  </si>
  <si>
    <t>Cross My Heart</t>
  </si>
  <si>
    <t>Martin Short</t>
  </si>
  <si>
    <t>Northern</t>
  </si>
  <si>
    <t>Walker</t>
  </si>
  <si>
    <t>Rudy Wurlitzer</t>
  </si>
  <si>
    <t>In-Cine Compañía Industrial Cinematográfica</t>
  </si>
  <si>
    <t>Malone</t>
  </si>
  <si>
    <t>Christopher Frank</t>
  </si>
  <si>
    <t>Making Mr. Right</t>
  </si>
  <si>
    <t>Floyd Byars</t>
  </si>
  <si>
    <t>John Malkovich</t>
  </si>
  <si>
    <t>Return to Horror High</t>
  </si>
  <si>
    <t>Bill Froehlich</t>
  </si>
  <si>
    <t>Lori Lethin</t>
  </si>
  <si>
    <t>Straight to Hell</t>
  </si>
  <si>
    <t>Sy Richardson</t>
  </si>
  <si>
    <t>Commies From Mars Corporation</t>
  </si>
  <si>
    <t>Hello Again</t>
  </si>
  <si>
    <t>Promised Land</t>
  </si>
  <si>
    <t>January 22, 1988 (United States)</t>
  </si>
  <si>
    <t>Michael Hoffman</t>
  </si>
  <si>
    <t>Jason Gedrick</t>
  </si>
  <si>
    <t>Dead of Winter</t>
  </si>
  <si>
    <t>Arthur Penn</t>
  </si>
  <si>
    <t>Marc Shmuger</t>
  </si>
  <si>
    <t>No Retreat, No Surrender 2</t>
  </si>
  <si>
    <t>January 27, 1989 (United States)</t>
  </si>
  <si>
    <t>Maria Elena Cellino</t>
  </si>
  <si>
    <t>Loren Avedon</t>
  </si>
  <si>
    <t>My Demon Lover</t>
  </si>
  <si>
    <t>Charlie Loventhal</t>
  </si>
  <si>
    <t>Leslie Ray</t>
  </si>
  <si>
    <t>China Girl</t>
  </si>
  <si>
    <t>Abel Ferrara</t>
  </si>
  <si>
    <t>Nicholas St. John</t>
  </si>
  <si>
    <t>James Russo</t>
  </si>
  <si>
    <t>Five Corners</t>
  </si>
  <si>
    <t>May 1988 (United Kingdom)</t>
  </si>
  <si>
    <t>Jodie Foster</t>
  </si>
  <si>
    <t>The Squeeze</t>
  </si>
  <si>
    <t>Daniel Taplitz</t>
  </si>
  <si>
    <t>Nadine</t>
  </si>
  <si>
    <t>Personal Services</t>
  </si>
  <si>
    <t>Julie Walters</t>
  </si>
  <si>
    <t>Cyclone</t>
  </si>
  <si>
    <t>Paul Garson</t>
  </si>
  <si>
    <t>Heather Thomas</t>
  </si>
  <si>
    <t>Three for the Road</t>
  </si>
  <si>
    <t>July 24, 1987 (Philippines)</t>
  </si>
  <si>
    <t>Richard Martini</t>
  </si>
  <si>
    <t>Little Dorrit</t>
  </si>
  <si>
    <t>October 21, 1988 (United States)</t>
  </si>
  <si>
    <t>Christine Edzard</t>
  </si>
  <si>
    <t>Charles Dickens</t>
  </si>
  <si>
    <t>Derek Jacobi</t>
  </si>
  <si>
    <t>Sands</t>
  </si>
  <si>
    <t>The Year My Voice Broke</t>
  </si>
  <si>
    <t>October 17, 1987 (United States)</t>
  </si>
  <si>
    <t>John Duigan</t>
  </si>
  <si>
    <t>Noah Taylor</t>
  </si>
  <si>
    <t>The Belly of an Architect</t>
  </si>
  <si>
    <t>October 16, 1987 (United Kingdom)</t>
  </si>
  <si>
    <t>Peter Greenaway</t>
  </si>
  <si>
    <t>Brian Dennehy</t>
  </si>
  <si>
    <t>Callender Company</t>
  </si>
  <si>
    <t>Pass the Ammo</t>
  </si>
  <si>
    <t>Joel Cohen</t>
  </si>
  <si>
    <t>Bill Paxton</t>
  </si>
  <si>
    <t>The Vista Organisation</t>
  </si>
  <si>
    <t>In the Mood</t>
  </si>
  <si>
    <t>September 16, 1987 (United States)</t>
  </si>
  <si>
    <t>Robert Kosberg</t>
  </si>
  <si>
    <t>Surrender</t>
  </si>
  <si>
    <t>Intervista</t>
  </si>
  <si>
    <t>November 6, 1992 (United States)</t>
  </si>
  <si>
    <t>Sergio Rubini</t>
  </si>
  <si>
    <t>Aljosha</t>
  </si>
  <si>
    <t>Square Dance</t>
  </si>
  <si>
    <t>January 9, 1988 (Japan)</t>
  </si>
  <si>
    <t>Alan Hines</t>
  </si>
  <si>
    <t>Shy People</t>
  </si>
  <si>
    <t>A Man in Love</t>
  </si>
  <si>
    <t>Diane Kurys</t>
  </si>
  <si>
    <t>Alexandre Films</t>
  </si>
  <si>
    <t>Disorderlies</t>
  </si>
  <si>
    <t>Darren Robinson</t>
  </si>
  <si>
    <t>Anguish</t>
  </si>
  <si>
    <t>January 8, 1988 (United States)</t>
  </si>
  <si>
    <t>Bigas Luna</t>
  </si>
  <si>
    <t>Zelda Rubinstein</t>
  </si>
  <si>
    <t>Luna Films</t>
  </si>
  <si>
    <t>September</t>
  </si>
  <si>
    <t>Elaine Stritch</t>
  </si>
  <si>
    <t>Oci ciornie</t>
  </si>
  <si>
    <t>Nikita Mikhalkov</t>
  </si>
  <si>
    <t>Aleksandr Adabashyan</t>
  </si>
  <si>
    <t>Excelsior Film-TV</t>
  </si>
  <si>
    <t>Burglar</t>
  </si>
  <si>
    <t>The Kindred</t>
  </si>
  <si>
    <t>January 30, 1987 (Canada)</t>
  </si>
  <si>
    <t>Stephen Carpenter</t>
  </si>
  <si>
    <t>Rod Steiger</t>
  </si>
  <si>
    <t>Kindred Limited Partnership</t>
  </si>
  <si>
    <t>Julia and Julia</t>
  </si>
  <si>
    <t>Peter Del Monte</t>
  </si>
  <si>
    <t>RAI Radiotelevisione Italiana</t>
  </si>
  <si>
    <t>Russkies</t>
  </si>
  <si>
    <t>Sheldon Lettich</t>
  </si>
  <si>
    <t>Whip Hubley</t>
  </si>
  <si>
    <t>Sister, Sister</t>
  </si>
  <si>
    <t>February 9, 1988 (United States)</t>
  </si>
  <si>
    <t>New World Entertainment Films</t>
  </si>
  <si>
    <t>From the Hip</t>
  </si>
  <si>
    <t>Death Before Dishonor</t>
  </si>
  <si>
    <t>Terry Leonard</t>
  </si>
  <si>
    <t>John Gatliff</t>
  </si>
  <si>
    <t>Fred Dryer</t>
  </si>
  <si>
    <t>Cold Steel</t>
  </si>
  <si>
    <t>April 9, 1988 (Japan)</t>
  </si>
  <si>
    <t>Dorothy Ann Puzo</t>
  </si>
  <si>
    <t>Lisa M. Hansen</t>
  </si>
  <si>
    <t>Brad Davis</t>
  </si>
  <si>
    <t>Million Dollar Mystery</t>
  </si>
  <si>
    <t>Eddie Deezen</t>
  </si>
  <si>
    <t>The Glass Menagerie</t>
  </si>
  <si>
    <t>May 27, 1987 (France)</t>
  </si>
  <si>
    <t>Tennessee Williams</t>
  </si>
  <si>
    <t>Joanne Woodward</t>
  </si>
  <si>
    <t>Anna</t>
  </si>
  <si>
    <t>November 28, 1987 (United States)</t>
  </si>
  <si>
    <t>Yurek Bogayevicz</t>
  </si>
  <si>
    <t>Sally Kirkland</t>
  </si>
  <si>
    <t>Magnus Films</t>
  </si>
  <si>
    <t>Die Hard</t>
  </si>
  <si>
    <t>July 20, 1988 (United States)</t>
  </si>
  <si>
    <t>Roderick Thorp</t>
  </si>
  <si>
    <t>Bruce Willis</t>
  </si>
  <si>
    <t>Midnight Run</t>
  </si>
  <si>
    <t>Beetlejuice</t>
  </si>
  <si>
    <t>March 30, 1988 (United States)</t>
  </si>
  <si>
    <t>Michael McDowell</t>
  </si>
  <si>
    <t>Alec Baldwin</t>
  </si>
  <si>
    <t>Big</t>
  </si>
  <si>
    <t>June 3, 1988 (United States)</t>
  </si>
  <si>
    <t>Gary Ross</t>
  </si>
  <si>
    <t>American Entertainment Partners II L.P.</t>
  </si>
  <si>
    <t>Rain Man</t>
  </si>
  <si>
    <t>December 16, 1988 (United States)</t>
  </si>
  <si>
    <t>Barry Morrow</t>
  </si>
  <si>
    <t>Running on Empty</t>
  </si>
  <si>
    <t>September 9, 1988 (United States)</t>
  </si>
  <si>
    <t>River Phoenix</t>
  </si>
  <si>
    <t>They Live</t>
  </si>
  <si>
    <t>November 4, 1988 (United States)</t>
  </si>
  <si>
    <t>Ray Nelson</t>
  </si>
  <si>
    <t>Roddy Piper</t>
  </si>
  <si>
    <t>Willow</t>
  </si>
  <si>
    <t>May 20, 1988 (United States)</t>
  </si>
  <si>
    <t>George Lucas</t>
  </si>
  <si>
    <t>Crocodile Dundee II</t>
  </si>
  <si>
    <t>May 25, 1988 (United States)</t>
  </si>
  <si>
    <t>John Cornell</t>
  </si>
  <si>
    <t>Heathers</t>
  </si>
  <si>
    <t>March 31, 1989 (United States)</t>
  </si>
  <si>
    <t>Michael Lehmann</t>
  </si>
  <si>
    <t>Daniel Waters</t>
  </si>
  <si>
    <t>Winona Ryder</t>
  </si>
  <si>
    <t>Coming to America</t>
  </si>
  <si>
    <t>June 29, 1988 (United States)</t>
  </si>
  <si>
    <t>Who Framed Roger Rabbit</t>
  </si>
  <si>
    <t>June 22, 1988 (United States)</t>
  </si>
  <si>
    <t>Gary K. Wolf</t>
  </si>
  <si>
    <t>Mystic Pizza</t>
  </si>
  <si>
    <t>Donald Petrie</t>
  </si>
  <si>
    <t>Annabeth Gish</t>
  </si>
  <si>
    <t>Akira</t>
  </si>
  <si>
    <t>July 16, 1988 (Japan)</t>
  </si>
  <si>
    <t>Katsuhiro Ôtomo</t>
  </si>
  <si>
    <t>Mitsuo Iwata</t>
  </si>
  <si>
    <t>Akira Committee Company Ltd.</t>
  </si>
  <si>
    <t>Cinema Paradiso</t>
  </si>
  <si>
    <t>February 23, 1990 (United States)</t>
  </si>
  <si>
    <t>Giuseppe Tornatore</t>
  </si>
  <si>
    <t>Philippe Noiret</t>
  </si>
  <si>
    <t>Cristaldifilm</t>
  </si>
  <si>
    <t>Mississippi Burning</t>
  </si>
  <si>
    <t>Chris Gerolmo</t>
  </si>
  <si>
    <t>Child's Play</t>
  </si>
  <si>
    <t>November 9, 1988 (United States)</t>
  </si>
  <si>
    <t>Don Mancini</t>
  </si>
  <si>
    <t>Catherine Hicks</t>
  </si>
  <si>
    <t>Twins</t>
  </si>
  <si>
    <t>December 9, 1988 (United States)</t>
  </si>
  <si>
    <t>William Davies</t>
  </si>
  <si>
    <t>The Naked Gun: from the Files of Police Squad!</t>
  </si>
  <si>
    <t>December 2, 1988 (United States)</t>
  </si>
  <si>
    <t>David Zucker</t>
  </si>
  <si>
    <t>Jerry Zucker</t>
  </si>
  <si>
    <t>The Great Outdoors</t>
  </si>
  <si>
    <t>June 17, 1988 (United States)</t>
  </si>
  <si>
    <t>Cocktail</t>
  </si>
  <si>
    <t>July 29, 1988 (United States)</t>
  </si>
  <si>
    <t>My Neighbor Totoro</t>
  </si>
  <si>
    <t>July 13, 1990 (United States)</t>
  </si>
  <si>
    <t>Hitoshi Takagi</t>
  </si>
  <si>
    <t>Tokuma Japan Communications</t>
  </si>
  <si>
    <t>Young Guns</t>
  </si>
  <si>
    <t>August 12, 1988 (United States)</t>
  </si>
  <si>
    <t>Morgan Creek Entertainment</t>
  </si>
  <si>
    <t>A Fish Called Wanda</t>
  </si>
  <si>
    <t>Charles Crichton</t>
  </si>
  <si>
    <t>Working Girl</t>
  </si>
  <si>
    <t>Kevin Wade</t>
  </si>
  <si>
    <t>Bloodsport</t>
  </si>
  <si>
    <t>April 29, 1988 (United States)</t>
  </si>
  <si>
    <t>Newt Arnold</t>
  </si>
  <si>
    <t>Jean-Claude Van Damme</t>
  </si>
  <si>
    <t>Cannon International</t>
  </si>
  <si>
    <t>The Last Temptation of Christ</t>
  </si>
  <si>
    <t>August 12, 1988 (Canada)</t>
  </si>
  <si>
    <t>Nikos Kazantzakis</t>
  </si>
  <si>
    <t>Willem Dafoe</t>
  </si>
  <si>
    <t>Married to the Mob</t>
  </si>
  <si>
    <t>August 19, 1988 (United States)</t>
  </si>
  <si>
    <t>Barry Strugatz</t>
  </si>
  <si>
    <t>The Land Before Time</t>
  </si>
  <si>
    <t>November 18, 1988 (United States)</t>
  </si>
  <si>
    <t>Pat Hingle</t>
  </si>
  <si>
    <t>Rambo III</t>
  </si>
  <si>
    <t>Peter MacDonald</t>
  </si>
  <si>
    <t>The Accused</t>
  </si>
  <si>
    <t>October 14, 1988 (United States)</t>
  </si>
  <si>
    <t>Dangerous Liaisons</t>
  </si>
  <si>
    <t>February 24, 1989 (United States)</t>
  </si>
  <si>
    <t>Christopher Hampton</t>
  </si>
  <si>
    <t>Earth Girls Are Easy</t>
  </si>
  <si>
    <t>May 12, 1989 (United States)</t>
  </si>
  <si>
    <t>Julie Brown</t>
  </si>
  <si>
    <t>Geena Davis</t>
  </si>
  <si>
    <t>Hairspray</t>
  </si>
  <si>
    <t>February 26, 1988 (United States)</t>
  </si>
  <si>
    <t>John Waters</t>
  </si>
  <si>
    <t>Sonny Bono</t>
  </si>
  <si>
    <t>Dead Ringers</t>
  </si>
  <si>
    <t>September 23, 1988 (United States)</t>
  </si>
  <si>
    <t>Jeremy Irons</t>
  </si>
  <si>
    <t>Bull Durham</t>
  </si>
  <si>
    <t>June 15, 1988 (United States)</t>
  </si>
  <si>
    <t>The Mount Company</t>
  </si>
  <si>
    <t>The Big Blue</t>
  </si>
  <si>
    <t>Jean-Marc Barr</t>
  </si>
  <si>
    <t>The Unbearable Lightness of Being</t>
  </si>
  <si>
    <t>Milan Kundera</t>
  </si>
  <si>
    <t>Daniel Day-Lewis</t>
  </si>
  <si>
    <t>The Blob</t>
  </si>
  <si>
    <t>August 5, 1988 (United States)</t>
  </si>
  <si>
    <t>Theodore Simonson</t>
  </si>
  <si>
    <t>Shawnee Smith</t>
  </si>
  <si>
    <t>Oliver &amp; Company</t>
  </si>
  <si>
    <t>George Scribner</t>
  </si>
  <si>
    <t>Jim Cox</t>
  </si>
  <si>
    <t>Joey Lawrence</t>
  </si>
  <si>
    <t>Two Moon Junction</t>
  </si>
  <si>
    <t>Zalman King</t>
  </si>
  <si>
    <t>Sherilyn Fenn</t>
  </si>
  <si>
    <t>DDM Film Corporation</t>
  </si>
  <si>
    <t>Beaches</t>
  </si>
  <si>
    <t>January 13, 1989 (United States)</t>
  </si>
  <si>
    <t>Iris Rainer</t>
  </si>
  <si>
    <t>All Girl Productions</t>
  </si>
  <si>
    <t>Red Heat</t>
  </si>
  <si>
    <t>A Nightmare on Elm Street 4: The Dream Master</t>
  </si>
  <si>
    <t>The Accidental Tourist</t>
  </si>
  <si>
    <t>January 6, 1989 (United States)</t>
  </si>
  <si>
    <t>Anne Tyler</t>
  </si>
  <si>
    <t>The Adventures of Baron Munchausen</t>
  </si>
  <si>
    <t>March 10, 1989 (United States)</t>
  </si>
  <si>
    <t>Charles McKeown</t>
  </si>
  <si>
    <t>John Neville</t>
  </si>
  <si>
    <t>Prominent Features</t>
  </si>
  <si>
    <t>Killer Klowns from Outer Space</t>
  </si>
  <si>
    <t>May 27, 1988 (United States)</t>
  </si>
  <si>
    <t>Stephen Chiodo</t>
  </si>
  <si>
    <t>Charles Chiodo</t>
  </si>
  <si>
    <t>Sarlui / Diamant</t>
  </si>
  <si>
    <t>Halloween 4: The Return of Michael Myers</t>
  </si>
  <si>
    <t>Dwight H. Little</t>
  </si>
  <si>
    <t>Dhani Lipsius</t>
  </si>
  <si>
    <t>Trancas International Films</t>
  </si>
  <si>
    <t>Elvira: Mistress of the Dark</t>
  </si>
  <si>
    <t>September 30, 1988 (United States)</t>
  </si>
  <si>
    <t>Sam Egan</t>
  </si>
  <si>
    <t>Cassandra Peterson</t>
  </si>
  <si>
    <t>NBC Productions</t>
  </si>
  <si>
    <t>Mac and Me</t>
  </si>
  <si>
    <t>Christine Ebersole</t>
  </si>
  <si>
    <t>Mac and Me Joint Venture</t>
  </si>
  <si>
    <t>Above the Law</t>
  </si>
  <si>
    <t>Steven Seagal</t>
  </si>
  <si>
    <t>Scrooged</t>
  </si>
  <si>
    <t>November 23, 1988 (United States)</t>
  </si>
  <si>
    <t>Mitch Glazer</t>
  </si>
  <si>
    <t>The Dead Pool</t>
  </si>
  <si>
    <t>July 13, 1988 (United States)</t>
  </si>
  <si>
    <t>I'm Gonna Git You Sucka</t>
  </si>
  <si>
    <t>January 11, 1989 (United States)</t>
  </si>
  <si>
    <t>Keenen Ivory Wayans</t>
  </si>
  <si>
    <t>Front Films</t>
  </si>
  <si>
    <t>Pumpkinhead</t>
  </si>
  <si>
    <t>Stan Winston</t>
  </si>
  <si>
    <t>Ed Justin</t>
  </si>
  <si>
    <t>Lance Henriksen</t>
  </si>
  <si>
    <t>Dirty Rotten Scoundrels</t>
  </si>
  <si>
    <t>December 14, 1988 (United States)</t>
  </si>
  <si>
    <t>Friday the 13th Part VII: the New Blood</t>
  </si>
  <si>
    <t>May 13, 1988 (United States)</t>
  </si>
  <si>
    <t>Daryl Haney</t>
  </si>
  <si>
    <t>Terry Kiser</t>
  </si>
  <si>
    <t>License to Drive</t>
  </si>
  <si>
    <t>July 6, 1988 (United States)</t>
  </si>
  <si>
    <t>Greg Beeman</t>
  </si>
  <si>
    <t>Neil Tolkin</t>
  </si>
  <si>
    <t>Hellbound: Hellraiser II</t>
  </si>
  <si>
    <t>December 23, 1988 (United States)</t>
  </si>
  <si>
    <t>Tony Randel</t>
  </si>
  <si>
    <t>Peter Atkins</t>
  </si>
  <si>
    <t>Doug Bradley</t>
  </si>
  <si>
    <t>Frantic</t>
  </si>
  <si>
    <t>Colors</t>
  </si>
  <si>
    <t>Michael Schiffer</t>
  </si>
  <si>
    <t>My Stepmother Is an Alien</t>
  </si>
  <si>
    <t>Jerico Stone</t>
  </si>
  <si>
    <t>Weintraub Entertainment Group</t>
  </si>
  <si>
    <t>A Cry in the Dark</t>
  </si>
  <si>
    <t>November 11, 1988 (United States)</t>
  </si>
  <si>
    <t>John Bryson</t>
  </si>
  <si>
    <t>Cannon Entertainment</t>
  </si>
  <si>
    <t>The Lair of the White Worm</t>
  </si>
  <si>
    <t>Amanda Donohoe</t>
  </si>
  <si>
    <t>White Lair</t>
  </si>
  <si>
    <t>High Spirits</t>
  </si>
  <si>
    <t>Vision PDG</t>
  </si>
  <si>
    <t>Vampire's Kiss</t>
  </si>
  <si>
    <t>June 16, 1989 (Italy)</t>
  </si>
  <si>
    <t>Robert Bierman</t>
  </si>
  <si>
    <t>Return of the Living Dead II</t>
  </si>
  <si>
    <t>The New Adventures of Pippi Longstocking</t>
  </si>
  <si>
    <t>Ken Annakin</t>
  </si>
  <si>
    <t>Astrid Lindgren</t>
  </si>
  <si>
    <t>Tami Erin</t>
  </si>
  <si>
    <t>Eight Men Out</t>
  </si>
  <si>
    <t>June 29, 1989 (Australia)</t>
  </si>
  <si>
    <t>Eliot Asinof</t>
  </si>
  <si>
    <t>Stand and Deliver</t>
  </si>
  <si>
    <t>Ramón Menéndez</t>
  </si>
  <si>
    <t>Edward James Olmos</t>
  </si>
  <si>
    <t>Maniac Cop</t>
  </si>
  <si>
    <t>William Lustig</t>
  </si>
  <si>
    <t>Shapiro-Glickenhaus Entertainment</t>
  </si>
  <si>
    <t>Women on the Verge of a Nervous Breakdown</t>
  </si>
  <si>
    <t>Carmen Maura</t>
  </si>
  <si>
    <t>Laurenfilm</t>
  </si>
  <si>
    <t>She's Having a Baby</t>
  </si>
  <si>
    <t>Police Academy 5: Assignment: Miami Beach</t>
  </si>
  <si>
    <t>March 18, 1988 (United States)</t>
  </si>
  <si>
    <t>Bubba Smith</t>
  </si>
  <si>
    <t>Tequila Sunrise</t>
  </si>
  <si>
    <t>Cinema City Films</t>
  </si>
  <si>
    <t>Night of the Demons</t>
  </si>
  <si>
    <t>Joe Augustyn</t>
  </si>
  <si>
    <t>Cathy Podewell</t>
  </si>
  <si>
    <t>Blue Rider Pictures</t>
  </si>
  <si>
    <t>Biloxi Blues</t>
  </si>
  <si>
    <t>March 25, 1988 (United States)</t>
  </si>
  <si>
    <t>Shag</t>
  </si>
  <si>
    <t>July 21, 1989 (United States)</t>
  </si>
  <si>
    <t>Zelda Barron</t>
  </si>
  <si>
    <t>Lanier Laney</t>
  </si>
  <si>
    <t>Palace Pictures</t>
  </si>
  <si>
    <t>Cocoon: the Return</t>
  </si>
  <si>
    <t>David Saperstein</t>
  </si>
  <si>
    <t>Zanuck/Brown Productions</t>
  </si>
  <si>
    <t>Poltergeist III</t>
  </si>
  <si>
    <t>June 10, 1988 (United States)</t>
  </si>
  <si>
    <t>Heather O'Rourke</t>
  </si>
  <si>
    <t>Waxwork</t>
  </si>
  <si>
    <t>Anthony Hickox</t>
  </si>
  <si>
    <t>Palla</t>
  </si>
  <si>
    <t>Funny Farm</t>
  </si>
  <si>
    <t>Jay Cronley</t>
  </si>
  <si>
    <t>Cornelius Productions</t>
  </si>
  <si>
    <t>As Tears Go By</t>
  </si>
  <si>
    <t>May 2, 2008 (United States)</t>
  </si>
  <si>
    <t>Kar-Wai Wong</t>
  </si>
  <si>
    <t>Jeffrey Lau</t>
  </si>
  <si>
    <t>Andy Lau</t>
  </si>
  <si>
    <t>In-Gear Film Production</t>
  </si>
  <si>
    <t>Fright Night Part 2</t>
  </si>
  <si>
    <t>May 19, 1989 (United States)</t>
  </si>
  <si>
    <t>William Ragsdale</t>
  </si>
  <si>
    <t>Caddyshack II</t>
  </si>
  <si>
    <t>July 22, 1988 (United States)</t>
  </si>
  <si>
    <t>Jackie Mason</t>
  </si>
  <si>
    <t>School Daze</t>
  </si>
  <si>
    <t>Laurence Fishburne</t>
  </si>
  <si>
    <t>Johnny Be Good</t>
  </si>
  <si>
    <t>Bud S. Smith</t>
  </si>
  <si>
    <t>Zacharias-Buhai Productions</t>
  </si>
  <si>
    <t>Taffin</t>
  </si>
  <si>
    <t>Francis Megahy</t>
  </si>
  <si>
    <t>Pierce Brosnan</t>
  </si>
  <si>
    <t>United British Artists (UBA)</t>
  </si>
  <si>
    <t>Short Circuit 2</t>
  </si>
  <si>
    <t>Kenneth Johnson</t>
  </si>
  <si>
    <t>Fisher Stevens</t>
  </si>
  <si>
    <t>The Serpent and the Rainbow</t>
  </si>
  <si>
    <t>Wade Davis</t>
  </si>
  <si>
    <t>Bill Pullman</t>
  </si>
  <si>
    <t>A Night in the Life of Jimmy Reardon</t>
  </si>
  <si>
    <t>William Richert</t>
  </si>
  <si>
    <t>The Presidio</t>
  </si>
  <si>
    <t>Larry Ferguson</t>
  </si>
  <si>
    <t>Big Business</t>
  </si>
  <si>
    <t>Dori Pierson</t>
  </si>
  <si>
    <t>Monkey Shines</t>
  </si>
  <si>
    <t>Michael Stewart</t>
  </si>
  <si>
    <t>Jason Beghe</t>
  </si>
  <si>
    <t>The Seventh Sign</t>
  </si>
  <si>
    <t>April 1, 1988 (United States)</t>
  </si>
  <si>
    <t>Carl Schultz</t>
  </si>
  <si>
    <t>Ellen Green</t>
  </si>
  <si>
    <t>Time of the Gypsies</t>
  </si>
  <si>
    <t>February 9, 1990 (United States)</t>
  </si>
  <si>
    <t>Davor Dujmovic</t>
  </si>
  <si>
    <t>Forum Sarajevo</t>
  </si>
  <si>
    <t>Masquerade</t>
  </si>
  <si>
    <t>Phantasm II</t>
  </si>
  <si>
    <t>July 8, 1988 (United States)</t>
  </si>
  <si>
    <t>James Le Gros</t>
  </si>
  <si>
    <t>Spacegate Productions</t>
  </si>
  <si>
    <t>Tucker: The Man and His Dream</t>
  </si>
  <si>
    <t>Action Jackson</t>
  </si>
  <si>
    <t>Craig R. Baxley</t>
  </si>
  <si>
    <t>Robert Reneau</t>
  </si>
  <si>
    <t>Carl Weathers</t>
  </si>
  <si>
    <t>Bright Lights, Big City</t>
  </si>
  <si>
    <t>Jay McInerney</t>
  </si>
  <si>
    <t>Shoot to Kill</t>
  </si>
  <si>
    <t>Harv Zimmel</t>
  </si>
  <si>
    <t>The Beast of War</t>
  </si>
  <si>
    <t>September 7, 1988 (France)</t>
  </si>
  <si>
    <t>George Dzundza</t>
  </si>
  <si>
    <t>Lady in White</t>
  </si>
  <si>
    <t>Frank LaLoggia</t>
  </si>
  <si>
    <t>Lukas Haas</t>
  </si>
  <si>
    <t>New Sky Communications Inc.</t>
  </si>
  <si>
    <t>Gorillas in the Mist</t>
  </si>
  <si>
    <t>October 7, 1988 (United States)</t>
  </si>
  <si>
    <t>Harold T.P. Hayes</t>
  </si>
  <si>
    <t>Alien Nation</t>
  </si>
  <si>
    <t>Rockne S. O'Bannon</t>
  </si>
  <si>
    <t>Betrayed</t>
  </si>
  <si>
    <t>August 26, 1988 (United States)</t>
  </si>
  <si>
    <t>Miracle Mile</t>
  </si>
  <si>
    <t>Buster</t>
  </si>
  <si>
    <t>David Green</t>
  </si>
  <si>
    <t>Colin Shindler</t>
  </si>
  <si>
    <t>Phil Collins</t>
  </si>
  <si>
    <t>The Movie Group</t>
  </si>
  <si>
    <t>Big Top Pee-wee</t>
  </si>
  <si>
    <t>For Keeps?</t>
  </si>
  <si>
    <t>Tim Kazurinsky</t>
  </si>
  <si>
    <t>Appointment with Death</t>
  </si>
  <si>
    <t>April 27, 1988 (France)</t>
  </si>
  <si>
    <t>Agatha Christie</t>
  </si>
  <si>
    <t>Some Girls</t>
  </si>
  <si>
    <t>Rupert Walters</t>
  </si>
  <si>
    <t>Critters 2</t>
  </si>
  <si>
    <t>David Twohy</t>
  </si>
  <si>
    <t>Scott Grimes</t>
  </si>
  <si>
    <t>Dead Heat</t>
  </si>
  <si>
    <t>Mark Goldblatt</t>
  </si>
  <si>
    <t>Terry Black</t>
  </si>
  <si>
    <t>Talk Radio</t>
  </si>
  <si>
    <t>Stephen Singular</t>
  </si>
  <si>
    <t>Eric Bogosian</t>
  </si>
  <si>
    <t>Satisfaction</t>
  </si>
  <si>
    <t>Joan Freeman</t>
  </si>
  <si>
    <t>Justine Bateman</t>
  </si>
  <si>
    <t>National Broadcasting Company (NBC)</t>
  </si>
  <si>
    <t>October 27, 1989 (United States)</t>
  </si>
  <si>
    <t>James Oliver Curwood</t>
  </si>
  <si>
    <t>Tchéky Karyo</t>
  </si>
  <si>
    <t>Price</t>
  </si>
  <si>
    <t>The Milagro Beanfield War</t>
  </si>
  <si>
    <t>John Nichols</t>
  </si>
  <si>
    <t>Rubén Blades</t>
  </si>
  <si>
    <t>Esparza</t>
  </si>
  <si>
    <t>18 Again!</t>
  </si>
  <si>
    <t>April 8, 1988 (United States)</t>
  </si>
  <si>
    <t>Paul Flaherty</t>
  </si>
  <si>
    <t>Josh Goldstein</t>
  </si>
  <si>
    <t>Charlie Schlatter</t>
  </si>
  <si>
    <t>Vice Versa</t>
  </si>
  <si>
    <t>Fresh Horses</t>
  </si>
  <si>
    <t>Larry Ketron</t>
  </si>
  <si>
    <t>Bat*21</t>
  </si>
  <si>
    <t>William C. Anderson</t>
  </si>
  <si>
    <t>Casual Sex?</t>
  </si>
  <si>
    <t>Geneviève Robert</t>
  </si>
  <si>
    <t>Wendy Goldman</t>
  </si>
  <si>
    <t>Jascat</t>
  </si>
  <si>
    <t>Jack's Back</t>
  </si>
  <si>
    <t>Rowdy Herrington</t>
  </si>
  <si>
    <t>Cinema Group</t>
  </si>
  <si>
    <t>Bird</t>
  </si>
  <si>
    <t>Forest Whitaker</t>
  </si>
  <si>
    <t>Stealing Home</t>
  </si>
  <si>
    <t>Steven Kampmann</t>
  </si>
  <si>
    <t>Salaam Bombay!</t>
  </si>
  <si>
    <t>Mira Nair</t>
  </si>
  <si>
    <t>Shafiq Syed</t>
  </si>
  <si>
    <t>Mirabai Films</t>
  </si>
  <si>
    <t>Young Einstein</t>
  </si>
  <si>
    <t>August 4, 1989 (United States)</t>
  </si>
  <si>
    <t>Yahoo Serious</t>
  </si>
  <si>
    <t>Punchline</t>
  </si>
  <si>
    <t>Return to Snowy River</t>
  </si>
  <si>
    <t>Geoff Burrowes</t>
  </si>
  <si>
    <t>John Dixon</t>
  </si>
  <si>
    <t>Tom Burlinson</t>
  </si>
  <si>
    <t>Burrowes Film Group</t>
  </si>
  <si>
    <t>Moving</t>
  </si>
  <si>
    <t>Andy Breckman</t>
  </si>
  <si>
    <t>And God Created Woman</t>
  </si>
  <si>
    <t>Roger Vadim</t>
  </si>
  <si>
    <t>R.J. Stewart</t>
  </si>
  <si>
    <t>Rebecca De Mornay</t>
  </si>
  <si>
    <t>High Hopes</t>
  </si>
  <si>
    <t>May 25, 1989 (Italy)</t>
  </si>
  <si>
    <t>Mike Leigh</t>
  </si>
  <si>
    <t>Phil Davis</t>
  </si>
  <si>
    <t>Portman Productions</t>
  </si>
  <si>
    <t>Little Nikita</t>
  </si>
  <si>
    <t>Camille Claudel</t>
  </si>
  <si>
    <t>December 21, 1989 (United States)</t>
  </si>
  <si>
    <t>Bruno Nuytten</t>
  </si>
  <si>
    <t>Reine-Marie Paris</t>
  </si>
  <si>
    <t>Les Films Christian Fechner</t>
  </si>
  <si>
    <t>Torch Song Trilogy</t>
  </si>
  <si>
    <t>Harvey Fierstein</t>
  </si>
  <si>
    <t>Vibes</t>
  </si>
  <si>
    <t>Ken Kwapis</t>
  </si>
  <si>
    <t>Deborah Blum</t>
  </si>
  <si>
    <t>Cyndi Lauper</t>
  </si>
  <si>
    <t>Imagine Entertainment</t>
  </si>
  <si>
    <t>36 fillette</t>
  </si>
  <si>
    <t>Catherine Breillat</t>
  </si>
  <si>
    <t>Delphine Zentout</t>
  </si>
  <si>
    <t>CB Films</t>
  </si>
  <si>
    <t>D.O.A.</t>
  </si>
  <si>
    <t>Mystery</t>
  </si>
  <si>
    <t>Annabel Jankel</t>
  </si>
  <si>
    <t>Bigelow Productions</t>
  </si>
  <si>
    <t>Braddock: Missing in Action III</t>
  </si>
  <si>
    <t>Aaron Norris</t>
  </si>
  <si>
    <t>Red Scorpion</t>
  </si>
  <si>
    <t>April 21, 1989 (United States)</t>
  </si>
  <si>
    <t>Robert Abramoff</t>
  </si>
  <si>
    <t>Abramoff Production</t>
  </si>
  <si>
    <t>Drowning by Numbers</t>
  </si>
  <si>
    <t>June 1991 (United States)</t>
  </si>
  <si>
    <t>Bernard Hill</t>
  </si>
  <si>
    <t>Watchers</t>
  </si>
  <si>
    <t>Jon Hess</t>
  </si>
  <si>
    <t>Dean R. Koontz</t>
  </si>
  <si>
    <t>Concorde Pictures</t>
  </si>
  <si>
    <t>Rocket Gibraltar</t>
  </si>
  <si>
    <t>September 2, 1988 (United States)</t>
  </si>
  <si>
    <t>Amos Poe</t>
  </si>
  <si>
    <t>The Unholy</t>
  </si>
  <si>
    <t>Camilo Vila</t>
  </si>
  <si>
    <t>Philip Yordan</t>
  </si>
  <si>
    <t>Not of This Earth</t>
  </si>
  <si>
    <t>Jim Wynorski</t>
  </si>
  <si>
    <t>R.J. Robertson</t>
  </si>
  <si>
    <t>Traci Lords</t>
  </si>
  <si>
    <t>Miracle Pictures</t>
  </si>
  <si>
    <t>A New Life</t>
  </si>
  <si>
    <t>Robert Downey Jr.</t>
  </si>
  <si>
    <t>Arthur 2: on the Rocks</t>
  </si>
  <si>
    <t>Messenger of Death</t>
  </si>
  <si>
    <t>September 17, 1988 (United States)</t>
  </si>
  <si>
    <t>Rex Burns</t>
  </si>
  <si>
    <t>Memories of Me</t>
  </si>
  <si>
    <t>Billy Crystal</t>
  </si>
  <si>
    <t>Chocolat</t>
  </si>
  <si>
    <t>May 1989 (United States)</t>
  </si>
  <si>
    <t>Claire Denis</t>
  </si>
  <si>
    <t>Isaach De Bankolé</t>
  </si>
  <si>
    <t>Caroline Productions</t>
  </si>
  <si>
    <t>The Couch Trip</t>
  </si>
  <si>
    <t>Ken Kolb</t>
  </si>
  <si>
    <t>Without a Clue</t>
  </si>
  <si>
    <t>Gary Murphy</t>
  </si>
  <si>
    <t>Bad Dreams</t>
  </si>
  <si>
    <t>Andrew Fleming</t>
  </si>
  <si>
    <t>Jennifer Rubin</t>
  </si>
  <si>
    <t>No Frills Film Production</t>
  </si>
  <si>
    <t>Another Woman</t>
  </si>
  <si>
    <t>Gena Rowlands</t>
  </si>
  <si>
    <t>Paperhouse</t>
  </si>
  <si>
    <t>February 17, 1989 (United States)</t>
  </si>
  <si>
    <t>Bernard Rose</t>
  </si>
  <si>
    <t>Catherine Storr</t>
  </si>
  <si>
    <t>Charlotte Burke</t>
  </si>
  <si>
    <t>Sunset</t>
  </si>
  <si>
    <t>Cecchi Gori Group Tiger Cinematografica</t>
  </si>
  <si>
    <t>Cop</t>
  </si>
  <si>
    <t>James B. Harris</t>
  </si>
  <si>
    <t>James Ellroy</t>
  </si>
  <si>
    <t>Pulse</t>
  </si>
  <si>
    <t>Paul Golding</t>
  </si>
  <si>
    <t>Cliff De Young</t>
  </si>
  <si>
    <t>Stormy Monday</t>
  </si>
  <si>
    <t>May 1988 (United States)</t>
  </si>
  <si>
    <t>Mike Figgis</t>
  </si>
  <si>
    <t>Heart of Midnight</t>
  </si>
  <si>
    <t>March 3, 1989 (United States)</t>
  </si>
  <si>
    <t>Matthew Chapman</t>
  </si>
  <si>
    <t>Jennifer Jason Leigh</t>
  </si>
  <si>
    <t>Switching Channels</t>
  </si>
  <si>
    <t>Ben Hecht</t>
  </si>
  <si>
    <t>Miles from Home</t>
  </si>
  <si>
    <t>September 16, 1988 (United States)</t>
  </si>
  <si>
    <t>Gary Sinise</t>
  </si>
  <si>
    <t>Cinecom Pictures</t>
  </si>
  <si>
    <t>Clean and Sober</t>
  </si>
  <si>
    <t>August 10, 1988 (United States)</t>
  </si>
  <si>
    <t>Glenn Gordon Caron</t>
  </si>
  <si>
    <t>Crossing Delancey</t>
  </si>
  <si>
    <t>Joan Micklin Silver</t>
  </si>
  <si>
    <t>Susan Sandler</t>
  </si>
  <si>
    <t>Amy Irving</t>
  </si>
  <si>
    <t>Things Change</t>
  </si>
  <si>
    <t>Kansas</t>
  </si>
  <si>
    <t>David Stevens</t>
  </si>
  <si>
    <t>Spencer Eastman</t>
  </si>
  <si>
    <t>Hot to Trot</t>
  </si>
  <si>
    <t>Stephen Neigher</t>
  </si>
  <si>
    <t>Bobcat Goldthwait</t>
  </si>
  <si>
    <t>Shakedown</t>
  </si>
  <si>
    <t>976-EVIL</t>
  </si>
  <si>
    <t>March 24, 1989 (United States)</t>
  </si>
  <si>
    <t>Pascali's Island</t>
  </si>
  <si>
    <t>August 1988 (United States)</t>
  </si>
  <si>
    <t>Avenue Pictures</t>
  </si>
  <si>
    <t>Everybody's All-American</t>
  </si>
  <si>
    <t>Frank Deford</t>
  </si>
  <si>
    <t>New Visions</t>
  </si>
  <si>
    <t>Heartbreak Hotel</t>
  </si>
  <si>
    <t>Silver Screen Partners III</t>
  </si>
  <si>
    <t>The Chocolate War</t>
  </si>
  <si>
    <t>Robert Cormier</t>
  </si>
  <si>
    <t>John Glover</t>
  </si>
  <si>
    <t>Management Company Entertainment Group (MCEG)</t>
  </si>
  <si>
    <t>It Takes Two</t>
  </si>
  <si>
    <t>George Newbern</t>
  </si>
  <si>
    <t>Iron Eagle II</t>
  </si>
  <si>
    <t>Party Line</t>
  </si>
  <si>
    <t>October 1988 (United States)</t>
  </si>
  <si>
    <t>William Webb</t>
  </si>
  <si>
    <t>Richard Brandes</t>
  </si>
  <si>
    <t>Richard Hatch</t>
  </si>
  <si>
    <t>Westwind</t>
  </si>
  <si>
    <t>The Kiss</t>
  </si>
  <si>
    <t>Pen Densham</t>
  </si>
  <si>
    <t>Tom Ropelewski</t>
  </si>
  <si>
    <t>Joanna Pacula</t>
  </si>
  <si>
    <t>Spellbinder</t>
  </si>
  <si>
    <t>Janet Greek</t>
  </si>
  <si>
    <t>Tracy Tormé</t>
  </si>
  <si>
    <t>Tim Daly</t>
  </si>
  <si>
    <t>Patty Hearst</t>
  </si>
  <si>
    <t>Patricia Hearst</t>
  </si>
  <si>
    <t>Natasha Richardson</t>
  </si>
  <si>
    <t>A Handful of Dust</t>
  </si>
  <si>
    <t>June 24, 1988 (United States)</t>
  </si>
  <si>
    <t>Charles Sturridge</t>
  </si>
  <si>
    <t>Evelyn Waugh</t>
  </si>
  <si>
    <t>Handful of Dust</t>
  </si>
  <si>
    <t>Criminal Law</t>
  </si>
  <si>
    <t>April 28, 1989 (United States)</t>
  </si>
  <si>
    <t>Martin Campbell</t>
  </si>
  <si>
    <t>Mark Kasdan</t>
  </si>
  <si>
    <t>A Summer Story</t>
  </si>
  <si>
    <t>July 23, 1988 (South Korea)</t>
  </si>
  <si>
    <t>John Galsworthy</t>
  </si>
  <si>
    <t>Imogen Stubbs</t>
  </si>
  <si>
    <t>Platoon Leader</t>
  </si>
  <si>
    <t>Andrew Deutsch</t>
  </si>
  <si>
    <t>Tony Pierce</t>
  </si>
  <si>
    <t>The Girl in a Swing</t>
  </si>
  <si>
    <t>September 29, 1989 (United States)</t>
  </si>
  <si>
    <t>Gordon Hessler</t>
  </si>
  <si>
    <t>Richard Adams</t>
  </si>
  <si>
    <t>Meg Tilly</t>
  </si>
  <si>
    <t>Panorama</t>
  </si>
  <si>
    <t>Permanent Record</t>
  </si>
  <si>
    <t>Marisa Silver</t>
  </si>
  <si>
    <t>Jarre Fees</t>
  </si>
  <si>
    <t>Alan Boyce</t>
  </si>
  <si>
    <t>Hero and the Terror</t>
  </si>
  <si>
    <t>Michael Blodgett</t>
  </si>
  <si>
    <t>Illegally Yours</t>
  </si>
  <si>
    <t>Michael Kaplan</t>
  </si>
  <si>
    <t>Crescent Moon</t>
  </si>
  <si>
    <t>Track 29</t>
  </si>
  <si>
    <t>July 12, 1988 (United States)</t>
  </si>
  <si>
    <t>Theresa Russell</t>
  </si>
  <si>
    <t>Distant Voices, Still Lives</t>
  </si>
  <si>
    <t>November 16, 1988 (France)</t>
  </si>
  <si>
    <t>Terence Davies</t>
  </si>
  <si>
    <t>Pete Postlethwaite</t>
  </si>
  <si>
    <t>Ernest Saves Christmas</t>
  </si>
  <si>
    <t>Ed Turner</t>
  </si>
  <si>
    <t>Feds</t>
  </si>
  <si>
    <t>October 28, 1988 (United States)</t>
  </si>
  <si>
    <t>Daniel Goldberg</t>
  </si>
  <si>
    <t>Moon Over Parador</t>
  </si>
  <si>
    <t>Charles G. Booth</t>
  </si>
  <si>
    <t>Salome's Last Dance</t>
  </si>
  <si>
    <t>June 1988 (United States)</t>
  </si>
  <si>
    <t>Oscar Wilde</t>
  </si>
  <si>
    <t>Jolly Russell Productions</t>
  </si>
  <si>
    <t>Off Limits</t>
  </si>
  <si>
    <t>Tapeheads</t>
  </si>
  <si>
    <t>Bill Fishman</t>
  </si>
  <si>
    <t>Apartment Zero</t>
  </si>
  <si>
    <t>September 15, 1989 (United Kingdom)</t>
  </si>
  <si>
    <t>Hart Bochner</t>
  </si>
  <si>
    <t>Producers Representative Organization</t>
  </si>
  <si>
    <t>The Good Mother</t>
  </si>
  <si>
    <t>Michael Bortman</t>
  </si>
  <si>
    <t>Indiana Jones and the Last Crusade</t>
  </si>
  <si>
    <t>May 24, 1989 (United States)</t>
  </si>
  <si>
    <t>Road House</t>
  </si>
  <si>
    <t>Silver Pictures</t>
  </si>
  <si>
    <t>Batman</t>
  </si>
  <si>
    <t>June 23, 1989 (United States)</t>
  </si>
  <si>
    <t>Bob Kane</t>
  </si>
  <si>
    <t>Bill &amp; Ted's Excellent Adventure</t>
  </si>
  <si>
    <t>Chris Matheson</t>
  </si>
  <si>
    <t>Keanu Reeves</t>
  </si>
  <si>
    <t>Field of Dreams</t>
  </si>
  <si>
    <t>May 5, 1989 (United States)</t>
  </si>
  <si>
    <t>W.P. Kinsella</t>
  </si>
  <si>
    <t>Gordon Company</t>
  </si>
  <si>
    <t>Dead Poets Society</t>
  </si>
  <si>
    <t>June 9, 1989 (United States)</t>
  </si>
  <si>
    <t>Tom Schulman</t>
  </si>
  <si>
    <t>The Little Mermaid</t>
  </si>
  <si>
    <t>November 17, 1989 (United States)</t>
  </si>
  <si>
    <t>Ron Clements</t>
  </si>
  <si>
    <t>John Musker</t>
  </si>
  <si>
    <t>Jodi Benson</t>
  </si>
  <si>
    <t>The Abyss</t>
  </si>
  <si>
    <t>August 9, 1989 (United States)</t>
  </si>
  <si>
    <t>Back to the Future Part II</t>
  </si>
  <si>
    <t>November 22, 1989 (United States)</t>
  </si>
  <si>
    <t>Do the Right Thing</t>
  </si>
  <si>
    <t>Danny Aiello</t>
  </si>
  <si>
    <t>Honey, I Shrunk the Kids</t>
  </si>
  <si>
    <t>Joe Johnston</t>
  </si>
  <si>
    <t>Turner &amp; Hooch</t>
  </si>
  <si>
    <t>July 28, 1989 (United States)</t>
  </si>
  <si>
    <t>Dennis Shryack</t>
  </si>
  <si>
    <t>Weekend at Bernie's</t>
  </si>
  <si>
    <t>July 5, 1989 (United States)</t>
  </si>
  <si>
    <t>The Karate Kid Part III</t>
  </si>
  <si>
    <t>June 30, 1989 (United States)</t>
  </si>
  <si>
    <t>Sex, Lies, and Videotape</t>
  </si>
  <si>
    <t>September 22, 1989 (United States)</t>
  </si>
  <si>
    <t>Steven Soderbergh</t>
  </si>
  <si>
    <t>Outlaw Productions (I)</t>
  </si>
  <si>
    <t>When Harry Met Sally...</t>
  </si>
  <si>
    <t>Castle Rock Entertainment</t>
  </si>
  <si>
    <t>Major League</t>
  </si>
  <si>
    <t>April 7, 1989 (United States)</t>
  </si>
  <si>
    <t>Steel Magnolias</t>
  </si>
  <si>
    <t>Robert Harling</t>
  </si>
  <si>
    <t>Pet Sematary</t>
  </si>
  <si>
    <t>Dale Midkiff</t>
  </si>
  <si>
    <t>Uncle Buck</t>
  </si>
  <si>
    <t>August 16, 1989 (United States)</t>
  </si>
  <si>
    <t>Ghostbusters II</t>
  </si>
  <si>
    <t>June 16, 1989 (United States)</t>
  </si>
  <si>
    <t>Tango &amp; Cash</t>
  </si>
  <si>
    <t>December 22, 1989 (United States)</t>
  </si>
  <si>
    <t>Randy Feldman</t>
  </si>
  <si>
    <t>Born on the Fourth of July</t>
  </si>
  <si>
    <t>January 5, 1990 (United States)</t>
  </si>
  <si>
    <t>Ron Kovic</t>
  </si>
  <si>
    <t>Ixtlan</t>
  </si>
  <si>
    <t>Glory</t>
  </si>
  <si>
    <t>February 16, 1990 (United States)</t>
  </si>
  <si>
    <t>Kevin Jarre</t>
  </si>
  <si>
    <t>Parenthood</t>
  </si>
  <si>
    <t>August 2, 1989 (United States)</t>
  </si>
  <si>
    <t>Lethal Weapon 2</t>
  </si>
  <si>
    <t>July 7, 1989 (United States)</t>
  </si>
  <si>
    <t>National Lampoon's Christmas Vacation</t>
  </si>
  <si>
    <t>December 1, 1989 (United States)</t>
  </si>
  <si>
    <t>Jeremiah S. Chechik</t>
  </si>
  <si>
    <t>The 'Burbs</t>
  </si>
  <si>
    <t>Say Anything</t>
  </si>
  <si>
    <t>April 14, 1989 (United States)</t>
  </si>
  <si>
    <t>Gracie Films</t>
  </si>
  <si>
    <t>License to Kill</t>
  </si>
  <si>
    <t>July 14, 1989 (United States)</t>
  </si>
  <si>
    <t>Michael G. Wilson</t>
  </si>
  <si>
    <t>Danjaq</t>
  </si>
  <si>
    <t>Shirley Valentine</t>
  </si>
  <si>
    <t>August 30, 1989 (United States)</t>
  </si>
  <si>
    <t>Pauline Collins</t>
  </si>
  <si>
    <t>Harlem Nights</t>
  </si>
  <si>
    <t>Eddie Murphy Productions</t>
  </si>
  <si>
    <t>Lock Up</t>
  </si>
  <si>
    <t>Richard Smith</t>
  </si>
  <si>
    <t>White Eagle</t>
  </si>
  <si>
    <t>The Cook, the Thief, His Wife &amp; Her Lover</t>
  </si>
  <si>
    <t>April 6, 1990 (United States)</t>
  </si>
  <si>
    <t>Richard Bohringer</t>
  </si>
  <si>
    <t>Allarts</t>
  </si>
  <si>
    <t>Warlock</t>
  </si>
  <si>
    <t>January 11, 1991 (United States)</t>
  </si>
  <si>
    <t>Julian Sands</t>
  </si>
  <si>
    <t>See No Evil, Hear No Evil</t>
  </si>
  <si>
    <t>Earl Barret</t>
  </si>
  <si>
    <t>Casualties of War</t>
  </si>
  <si>
    <t>August 18, 1989 (United States)</t>
  </si>
  <si>
    <t>Daniel Lang</t>
  </si>
  <si>
    <t>Art Linson Productions</t>
  </si>
  <si>
    <t>The Package</t>
  </si>
  <si>
    <t>John Bishop</t>
  </si>
  <si>
    <t>My Left Foot</t>
  </si>
  <si>
    <t>March 30, 1990 (United States)</t>
  </si>
  <si>
    <t>Jim Sheridan</t>
  </si>
  <si>
    <t>Shane Connaughton</t>
  </si>
  <si>
    <t>Ferndale Films</t>
  </si>
  <si>
    <t>The War of the Roses</t>
  </si>
  <si>
    <t>December 8, 1989 (United States)</t>
  </si>
  <si>
    <t>Warren Adler</t>
  </si>
  <si>
    <t>Wild Orchid</t>
  </si>
  <si>
    <t>April 27, 1990 (United States)</t>
  </si>
  <si>
    <t>Patricia Louisianna Knop</t>
  </si>
  <si>
    <t>Little Monsters</t>
  </si>
  <si>
    <t>Richard Greenberg</t>
  </si>
  <si>
    <t>Terry Rossio</t>
  </si>
  <si>
    <t>Fred Savage</t>
  </si>
  <si>
    <t>Davis Entertainment</t>
  </si>
  <si>
    <t>The Wizard</t>
  </si>
  <si>
    <t>December 15, 1989 (United States)</t>
  </si>
  <si>
    <t>Todd Holland</t>
  </si>
  <si>
    <t>David Chisholm</t>
  </si>
  <si>
    <t>UHF</t>
  </si>
  <si>
    <t>Jay Levey</t>
  </si>
  <si>
    <t>Weird Al' Yankovic</t>
  </si>
  <si>
    <t>Cinecorp SAC</t>
  </si>
  <si>
    <t>Look Who's Talking</t>
  </si>
  <si>
    <t>October 13, 1989 (United States)</t>
  </si>
  <si>
    <t>Star Trek V: The Final Frontier</t>
  </si>
  <si>
    <t>Tie Me Up! Tie Me Down!</t>
  </si>
  <si>
    <t>January 22, 1990 (Spain)</t>
  </si>
  <si>
    <t>Victoria Abril</t>
  </si>
  <si>
    <t>El Deseo</t>
  </si>
  <si>
    <t>All Dogs Go to Heaven</t>
  </si>
  <si>
    <t>Cyborg</t>
  </si>
  <si>
    <t>Always</t>
  </si>
  <si>
    <t>Leviathan</t>
  </si>
  <si>
    <t>March 17, 1989 (United States)</t>
  </si>
  <si>
    <t>David Webb Peoples</t>
  </si>
  <si>
    <t>Best of the Best</t>
  </si>
  <si>
    <t>November 10, 1989 (United States)</t>
  </si>
  <si>
    <t>Robert Radler</t>
  </si>
  <si>
    <t>Phillip Rhee</t>
  </si>
  <si>
    <t>Dead Calm</t>
  </si>
  <si>
    <t>Phillip Noyce</t>
  </si>
  <si>
    <t>Nicole Kidman</t>
  </si>
  <si>
    <t>Kickboxer</t>
  </si>
  <si>
    <t>September 8, 1989 (United States)</t>
  </si>
  <si>
    <t>Mark DiSalle</t>
  </si>
  <si>
    <t>Black Rain</t>
  </si>
  <si>
    <t>Troop Beverly Hills</t>
  </si>
  <si>
    <t>Ava Ostern Fries</t>
  </si>
  <si>
    <t>Driving Miss Daisy</t>
  </si>
  <si>
    <t>January 26, 1990 (United States)</t>
  </si>
  <si>
    <t>Alfred Uhry</t>
  </si>
  <si>
    <t>Morgan Freeman</t>
  </si>
  <si>
    <t>The Zanuck Company</t>
  </si>
  <si>
    <t>Drugstore Cowboy</t>
  </si>
  <si>
    <t>October 20, 1989 (United States)</t>
  </si>
  <si>
    <t>Gus Van Sant</t>
  </si>
  <si>
    <t>James Fogle</t>
  </si>
  <si>
    <t>A Nightmare on Elm Street 5: The Dream Child</t>
  </si>
  <si>
    <t>August 11, 1989 (United States)</t>
  </si>
  <si>
    <t>Stephen Hopkins</t>
  </si>
  <si>
    <t>Dream a Little Dream</t>
  </si>
  <si>
    <t>Marc Rocco</t>
  </si>
  <si>
    <t>Daniel Jay Franklin</t>
  </si>
  <si>
    <t>Corey Feldman</t>
  </si>
  <si>
    <t>Lightning Pictures</t>
  </si>
  <si>
    <t>Halloween 5: The Revenge of Michael Myers</t>
  </si>
  <si>
    <t>Dominique Othenin-Girard</t>
  </si>
  <si>
    <t>Magnum Pictures Inc.</t>
  </si>
  <si>
    <t>DeepStar Six</t>
  </si>
  <si>
    <t>Lewis Abernathy</t>
  </si>
  <si>
    <t>Greg Evigan</t>
  </si>
  <si>
    <t>Carolco Entertainment</t>
  </si>
  <si>
    <t>Sea of Love</t>
  </si>
  <si>
    <t>September 15, 1989 (United States)</t>
  </si>
  <si>
    <t>Richard Price</t>
  </si>
  <si>
    <t>Skin Deep</t>
  </si>
  <si>
    <t>Beco Films</t>
  </si>
  <si>
    <t>K-9</t>
  </si>
  <si>
    <t>Steven Siegel</t>
  </si>
  <si>
    <t>Lean on Me</t>
  </si>
  <si>
    <t>Norman Twain Productions</t>
  </si>
  <si>
    <t>Henry V</t>
  </si>
  <si>
    <t>November 8, 1989 (United States)</t>
  </si>
  <si>
    <t>Kenneth Branagh</t>
  </si>
  <si>
    <t>William Shakespeare</t>
  </si>
  <si>
    <t>Renaissance Films</t>
  </si>
  <si>
    <t>She's Out of Control</t>
  </si>
  <si>
    <t>Seth Winston</t>
  </si>
  <si>
    <t>Friday the 13th Part VIII: Jason Takes Manhattan</t>
  </si>
  <si>
    <t>Rob Hedden</t>
  </si>
  <si>
    <t>Jensen Daggett</t>
  </si>
  <si>
    <t>Teen Witch</t>
  </si>
  <si>
    <t>Robin Menken</t>
  </si>
  <si>
    <t>Robyn Lively</t>
  </si>
  <si>
    <t>Valmont</t>
  </si>
  <si>
    <t>Choderlos de Laclos</t>
  </si>
  <si>
    <t>Renn Productions</t>
  </si>
  <si>
    <t>Scandal</t>
  </si>
  <si>
    <t>Michael Caton-Jones</t>
  </si>
  <si>
    <t>Michael Thomas</t>
  </si>
  <si>
    <t>The Fabulous Baker Boys</t>
  </si>
  <si>
    <t>Shocker</t>
  </si>
  <si>
    <t>Michael Murphy</t>
  </si>
  <si>
    <t>Next of Kin</t>
  </si>
  <si>
    <t>Michael Jenning</t>
  </si>
  <si>
    <t>The Fly II</t>
  </si>
  <si>
    <t>February 10, 1989 (United States)</t>
  </si>
  <si>
    <t>Chris Walas</t>
  </si>
  <si>
    <t>She-Devil</t>
  </si>
  <si>
    <t>Fay Weldon</t>
  </si>
  <si>
    <t>Mystery Train</t>
  </si>
  <si>
    <t>Masatoshi Nagase</t>
  </si>
  <si>
    <t>JVC Entertainment Networks</t>
  </si>
  <si>
    <t>Blaze</t>
  </si>
  <si>
    <t>December 13, 1989 (United States)</t>
  </si>
  <si>
    <t>Blaze Starr</t>
  </si>
  <si>
    <t>The Rainbow</t>
  </si>
  <si>
    <t>May 26, 1989 (United States)</t>
  </si>
  <si>
    <t>Sammi Davis</t>
  </si>
  <si>
    <t>Gleaming the Cube</t>
  </si>
  <si>
    <t>Michael Tolkin</t>
  </si>
  <si>
    <t>Christian Slater</t>
  </si>
  <si>
    <t>Fletch Lives</t>
  </si>
  <si>
    <t>Communion</t>
  </si>
  <si>
    <t>Allied Vision</t>
  </si>
  <si>
    <t>Erik the Viking</t>
  </si>
  <si>
    <t>Tim Robbins</t>
  </si>
  <si>
    <t>KB Erik the Viking</t>
  </si>
  <si>
    <t>Crimes and Misdemeanors</t>
  </si>
  <si>
    <t>November 3, 1989 (United States)</t>
  </si>
  <si>
    <t>Martin Landau</t>
  </si>
  <si>
    <t>An Innocent Man</t>
  </si>
  <si>
    <t>October 6, 1989 (United States)</t>
  </si>
  <si>
    <t>Larry Brothers</t>
  </si>
  <si>
    <t>Let It Ride</t>
  </si>
  <si>
    <t>Joe Pytka</t>
  </si>
  <si>
    <t>Alleged Productions</t>
  </si>
  <si>
    <t>Loverboy</t>
  </si>
  <si>
    <t>Robin Schiff</t>
  </si>
  <si>
    <t>Crescent Film Enterprises</t>
  </si>
  <si>
    <t>Kill Me Again</t>
  </si>
  <si>
    <t>John Dahl</t>
  </si>
  <si>
    <t>The Gods Must Be Crazy II</t>
  </si>
  <si>
    <t>April 13, 1990 (United States)</t>
  </si>
  <si>
    <t>Elrina Investment</t>
  </si>
  <si>
    <t>Millennium</t>
  </si>
  <si>
    <t>Michael Anderson</t>
  </si>
  <si>
    <t>John Varley</t>
  </si>
  <si>
    <t>First Millenium Partnership</t>
  </si>
  <si>
    <t>Chances Are</t>
  </si>
  <si>
    <t>Perry Howze</t>
  </si>
  <si>
    <t>Cybill Shepherd</t>
  </si>
  <si>
    <t>The Dream Team</t>
  </si>
  <si>
    <t>Jon Connolly</t>
  </si>
  <si>
    <t>Last Exit to Brooklyn</t>
  </si>
  <si>
    <t>May 4, 1990 (United States)</t>
  </si>
  <si>
    <t>Uli Edel</t>
  </si>
  <si>
    <t>Hubert Selby Jr.</t>
  </si>
  <si>
    <t>Allied Filmmakers</t>
  </si>
  <si>
    <t>Little Nemo: Adventures in Slumberland</t>
  </si>
  <si>
    <t>August 21, 1992 (United States)</t>
  </si>
  <si>
    <t>Masami Hata</t>
  </si>
  <si>
    <t>Gabriel Damon</t>
  </si>
  <si>
    <t>TMS Entertainment</t>
  </si>
  <si>
    <t>Kinjite: Forbidden Subjects</t>
  </si>
  <si>
    <t>February 3, 1989 (United States)</t>
  </si>
  <si>
    <t>Harold Nebenzal</t>
  </si>
  <si>
    <t>Great Balls of Fire!</t>
  </si>
  <si>
    <t>Myra Lewis</t>
  </si>
  <si>
    <t>New York Stories</t>
  </si>
  <si>
    <t>Cousins</t>
  </si>
  <si>
    <t>Jean-Charles Tacchella</t>
  </si>
  <si>
    <t>Blind Fury</t>
  </si>
  <si>
    <t>March 16, 1990 (United States)</t>
  </si>
  <si>
    <t>Ryôzô Kasahara</t>
  </si>
  <si>
    <t>The Return of Swamp Thing</t>
  </si>
  <si>
    <t>Neil Cuthbert</t>
  </si>
  <si>
    <t>Dick Durock</t>
  </si>
  <si>
    <t>The January Man</t>
  </si>
  <si>
    <t>We're No Angels</t>
  </si>
  <si>
    <t>Johnny Handsome</t>
  </si>
  <si>
    <t>John Godey</t>
  </si>
  <si>
    <t>Who's Harry Crumb?</t>
  </si>
  <si>
    <t>Robert Conte</t>
  </si>
  <si>
    <t>The Mighty Quinn</t>
  </si>
  <si>
    <t>Carl Schenkel</t>
  </si>
  <si>
    <t>Albert Z. Carr</t>
  </si>
  <si>
    <t>Fat Man and Little Boy</t>
  </si>
  <si>
    <t>Police Academy 6: City Under Siege</t>
  </si>
  <si>
    <t>Peter Bonerz</t>
  </si>
  <si>
    <t>Her Alibi</t>
  </si>
  <si>
    <t>The Blood of Heroes</t>
  </si>
  <si>
    <t>Pink Cadillac</t>
  </si>
  <si>
    <t>John Eskow</t>
  </si>
  <si>
    <t>Malpaso Productions</t>
  </si>
  <si>
    <t>Three Fugitives</t>
  </si>
  <si>
    <t>Robot Jox</t>
  </si>
  <si>
    <t>November 21, 1990 (United States)</t>
  </si>
  <si>
    <t>Gary Graham</t>
  </si>
  <si>
    <t>No Holds Barred</t>
  </si>
  <si>
    <t>June 2, 1989 (United States)</t>
  </si>
  <si>
    <t>Thomas J. Wright</t>
  </si>
  <si>
    <t>Hulk Hogan</t>
  </si>
  <si>
    <t>Family Business</t>
  </si>
  <si>
    <t>Wicked Stepmother</t>
  </si>
  <si>
    <t>Larco Productions</t>
  </si>
  <si>
    <t>Chattahoochee</t>
  </si>
  <si>
    <t>April 20, 1990 (United States)</t>
  </si>
  <si>
    <t>Mick Jackson</t>
  </si>
  <si>
    <t>Stepfather II: Make Room for Daddy</t>
  </si>
  <si>
    <t>Jeff Burr</t>
  </si>
  <si>
    <t>Eddie and the Cruisers II: Eddie Lives!</t>
  </si>
  <si>
    <t>P.F. Kluge</t>
  </si>
  <si>
    <t>Scotti Brothers Pictures (I)</t>
  </si>
  <si>
    <t>The Big Picture</t>
  </si>
  <si>
    <t>December 15, 1989 (Brazil)</t>
  </si>
  <si>
    <t>Michael Varhol</t>
  </si>
  <si>
    <t>Parents</t>
  </si>
  <si>
    <t>Bob Balaban</t>
  </si>
  <si>
    <t>Christopher Hawthorne</t>
  </si>
  <si>
    <t>Randy Quaid</t>
  </si>
  <si>
    <t>Jacknife</t>
  </si>
  <si>
    <t>Stephen Metcalfe</t>
  </si>
  <si>
    <t>Dad</t>
  </si>
  <si>
    <t>Gary David Goldberg</t>
  </si>
  <si>
    <t>Speed Zone</t>
  </si>
  <si>
    <t>Michael Short</t>
  </si>
  <si>
    <t>Canadian International Studios VIII</t>
  </si>
  <si>
    <t>How to Get Ahead in Advertising</t>
  </si>
  <si>
    <t>March 29, 1990 (West Germany)</t>
  </si>
  <si>
    <t>Lisa</t>
  </si>
  <si>
    <t>October 20, 1989 (Argentina)</t>
  </si>
  <si>
    <t>Staci Keanan</t>
  </si>
  <si>
    <t>Gary Sherman Productions</t>
  </si>
  <si>
    <t>Out Cold</t>
  </si>
  <si>
    <t>Leonard Glasser</t>
  </si>
  <si>
    <t>Braunstein and Hamady Productions</t>
  </si>
  <si>
    <t>Longtime Companion</t>
  </si>
  <si>
    <t>May 1, 1990 (Portugal)</t>
  </si>
  <si>
    <t>Norman René</t>
  </si>
  <si>
    <t>Craig Lucas</t>
  </si>
  <si>
    <t>Stephen Caffrey</t>
  </si>
  <si>
    <t>Happily Ever After</t>
  </si>
  <si>
    <t>May 28, 1993 (United States)</t>
  </si>
  <si>
    <t>John Howley</t>
  </si>
  <si>
    <t>Martha Moran</t>
  </si>
  <si>
    <t>Edward Asner</t>
  </si>
  <si>
    <t>Heart of Dixie</t>
  </si>
  <si>
    <t>Anne Rivers Siddons</t>
  </si>
  <si>
    <t>Tap</t>
  </si>
  <si>
    <t>A Dry White Season</t>
  </si>
  <si>
    <t>Euzhan Palcy</t>
  </si>
  <si>
    <t>André P. Brink</t>
  </si>
  <si>
    <t>Davros Films</t>
  </si>
  <si>
    <t>The Phantom of the Opera</t>
  </si>
  <si>
    <t>Gaston Leroux</t>
  </si>
  <si>
    <t>21st Century Film Corporation</t>
  </si>
  <si>
    <t>The Experts</t>
  </si>
  <si>
    <t>Dave Thomas</t>
  </si>
  <si>
    <t>Steven Greene</t>
  </si>
  <si>
    <t>Triumph of the Spirit</t>
  </si>
  <si>
    <t>December 23, 1989 (South Korea)</t>
  </si>
  <si>
    <t>Shimon Arama</t>
  </si>
  <si>
    <t>Nova International Films</t>
  </si>
  <si>
    <t>The Unbelievable Truth</t>
  </si>
  <si>
    <t>November 8, 1990 (Australia)</t>
  </si>
  <si>
    <t>Hal Hartley</t>
  </si>
  <si>
    <t>Adrienne Shelly</t>
  </si>
  <si>
    <t>Action Features</t>
  </si>
  <si>
    <t>True Believer</t>
  </si>
  <si>
    <t>Wesley Strick</t>
  </si>
  <si>
    <t>The Horror Show</t>
  </si>
  <si>
    <t>James Isaac</t>
  </si>
  <si>
    <t>Allyn Warner</t>
  </si>
  <si>
    <t>Sean S. Cunningham Films</t>
  </si>
  <si>
    <t>The Tall Guy</t>
  </si>
  <si>
    <t>September 21, 1990 (United States)</t>
  </si>
  <si>
    <t>Richard Curtis</t>
  </si>
  <si>
    <t>London Weekend Television (LWT)</t>
  </si>
  <si>
    <t>The Toxic Avenger Part II</t>
  </si>
  <si>
    <t>Michael Herz</t>
  </si>
  <si>
    <t>Lloyd Kaufman</t>
  </si>
  <si>
    <t>Ron Fazio</t>
  </si>
  <si>
    <t>Dead Bang</t>
  </si>
  <si>
    <t>Robert Foster</t>
  </si>
  <si>
    <t>Don Johnson</t>
  </si>
  <si>
    <t>Music Box</t>
  </si>
  <si>
    <t>January 19, 1990 (United States)</t>
  </si>
  <si>
    <t>Gross Anatomy</t>
  </si>
  <si>
    <t>Mark Spragg</t>
  </si>
  <si>
    <t>Hill/Rosenman</t>
  </si>
  <si>
    <t>Violent Cop</t>
  </si>
  <si>
    <t>July 16, 1999 (United States)</t>
  </si>
  <si>
    <t>Takeshi Kitano</t>
  </si>
  <si>
    <t>Hisashi Nozawa</t>
  </si>
  <si>
    <t>Bandai Media Department</t>
  </si>
  <si>
    <t>Renegades</t>
  </si>
  <si>
    <t>David Rich</t>
  </si>
  <si>
    <t>Kiefer Sutherland</t>
  </si>
  <si>
    <t>Sing</t>
  </si>
  <si>
    <t>Richard Baskin</t>
  </si>
  <si>
    <t>Lorraine Bracco</t>
  </si>
  <si>
    <t>Sweetie</t>
  </si>
  <si>
    <t>September 28, 1989 (Australia)</t>
  </si>
  <si>
    <t>Jane Campion</t>
  </si>
  <si>
    <t>Gerard Lee</t>
  </si>
  <si>
    <t>Geneviève Lemon</t>
  </si>
  <si>
    <t>Arenafilm</t>
  </si>
  <si>
    <t>Listen to Me</t>
  </si>
  <si>
    <t>Kirk Cameron</t>
  </si>
  <si>
    <t>Miss Firecracker</t>
  </si>
  <si>
    <t>January 19, 1990 (Sweden)</t>
  </si>
  <si>
    <t>Thomas Schlamme</t>
  </si>
  <si>
    <t>Holly Hunter</t>
  </si>
  <si>
    <t>Corsair Pictures</t>
  </si>
  <si>
    <t>The Rachel Papers</t>
  </si>
  <si>
    <t>Damian Harris</t>
  </si>
  <si>
    <t>Dexter Fletcher</t>
  </si>
  <si>
    <t>Initial Film and Television</t>
  </si>
  <si>
    <t>Wired</t>
  </si>
  <si>
    <t>Bob Woodward</t>
  </si>
  <si>
    <t>Michael Chiklis</t>
  </si>
  <si>
    <t>FM Entertainment</t>
  </si>
  <si>
    <t>Lost Angels</t>
  </si>
  <si>
    <t>Michael Weller</t>
  </si>
  <si>
    <t>Jesus of Montreal</t>
  </si>
  <si>
    <t>May 25, 1990 (United States)</t>
  </si>
  <si>
    <t>Lothaire Bluteau</t>
  </si>
  <si>
    <t>Max Films Productions</t>
  </si>
  <si>
    <t>Rooftops</t>
  </si>
  <si>
    <t>Robert Wise</t>
  </si>
  <si>
    <t>Allan A. Goldstein</t>
  </si>
  <si>
    <t>Koch Company</t>
  </si>
  <si>
    <t>After Midnight</t>
  </si>
  <si>
    <t>Jim Wheat</t>
  </si>
  <si>
    <t>Ken Wheat</t>
  </si>
  <si>
    <t>Jillian McWhirter</t>
  </si>
  <si>
    <t>High Bar Productions</t>
  </si>
  <si>
    <t>Disorganized Crime</t>
  </si>
  <si>
    <t>Hoyt Axton</t>
  </si>
  <si>
    <t>Kouf/Bigelow Productions</t>
  </si>
  <si>
    <t>Slaves of New York</t>
  </si>
  <si>
    <t>March 1989 (United States)</t>
  </si>
  <si>
    <t>Tama Janowitz</t>
  </si>
  <si>
    <t>Bernadette Peters</t>
  </si>
  <si>
    <t>Damned River</t>
  </si>
  <si>
    <t>Michael Schroeder</t>
  </si>
  <si>
    <t>John Crowther</t>
  </si>
  <si>
    <t>Stephen Shellen</t>
  </si>
  <si>
    <t>My Twentieth Century</t>
  </si>
  <si>
    <t>January 13, 1990 (Japan)</t>
  </si>
  <si>
    <t>Ildikó Enyedi</t>
  </si>
  <si>
    <t>Dorota Segda</t>
  </si>
  <si>
    <t>Budapest Stúdió Vállalat</t>
  </si>
  <si>
    <t>Scenes from the Class Struggle in Beverly Hills</t>
  </si>
  <si>
    <t>July 1989 (United States)</t>
  </si>
  <si>
    <t>North Street Films</t>
  </si>
  <si>
    <t>The Terror Within</t>
  </si>
  <si>
    <t>January 20, 1989 (United States)</t>
  </si>
  <si>
    <t>Thierry Notz</t>
  </si>
  <si>
    <t>Thomas McKelvey Cleaver</t>
  </si>
  <si>
    <t>Andrew Stevens</t>
  </si>
  <si>
    <t>Farewell to the King</t>
  </si>
  <si>
    <t>Pierre Schoendoerffer</t>
  </si>
  <si>
    <t>Cine Location Services</t>
  </si>
  <si>
    <t>See You in the Morning</t>
  </si>
  <si>
    <t>I, Madman</t>
  </si>
  <si>
    <t>Jenny Wright</t>
  </si>
  <si>
    <t>Immediate Family</t>
  </si>
  <si>
    <t>Barbara Benedek</t>
  </si>
  <si>
    <t>In Country</t>
  </si>
  <si>
    <t>Bobbie Ann Mason</t>
  </si>
  <si>
    <t>Winter People</t>
  </si>
  <si>
    <t>John Ehle</t>
  </si>
  <si>
    <t>Enemies, A Love Story</t>
  </si>
  <si>
    <t>Isaac Bashevis Singer</t>
  </si>
  <si>
    <t>Ron Silver</t>
  </si>
  <si>
    <t>American Ninja 3: Blood Hunt</t>
  </si>
  <si>
    <t>Cedric Sundstrom</t>
  </si>
  <si>
    <t>David Bradley</t>
  </si>
  <si>
    <t>Breton Film Productions</t>
  </si>
  <si>
    <t>Physical Evidence</t>
  </si>
  <si>
    <t>Steve Ransohoff</t>
  </si>
  <si>
    <t>Worth Winning</t>
  </si>
  <si>
    <t>Will Mackenzie</t>
  </si>
  <si>
    <t>Dan Lewandowski</t>
  </si>
  <si>
    <t>Edge of Sanity</t>
  </si>
  <si>
    <t>Gérard Kikoïne</t>
  </si>
  <si>
    <t>J.P. Félix</t>
  </si>
  <si>
    <t>Brenda Starr</t>
  </si>
  <si>
    <t>April 15, 1992 (United States)</t>
  </si>
  <si>
    <t>Robert Ellis Miller</t>
  </si>
  <si>
    <t>Noreen Stone</t>
  </si>
  <si>
    <t>AM/PM Entertainment</t>
  </si>
  <si>
    <t>How I Got Into College</t>
  </si>
  <si>
    <t>Terrel Seltzer</t>
  </si>
  <si>
    <t>Mortal Passions</t>
  </si>
  <si>
    <t>Alan Moskowitz</t>
  </si>
  <si>
    <t>Gibraltar Entertainment</t>
  </si>
  <si>
    <t>Old Gringo</t>
  </si>
  <si>
    <t>Carlos Fuentes</t>
  </si>
  <si>
    <t>Relentless</t>
  </si>
  <si>
    <t>Cheetah</t>
  </si>
  <si>
    <t>Jeff Blyth</t>
  </si>
  <si>
    <t>Alan Caillou</t>
  </si>
  <si>
    <t>Keith Coogan</t>
  </si>
  <si>
    <t>Monsieur Hire</t>
  </si>
  <si>
    <t>June 1990 (United States)</t>
  </si>
  <si>
    <t>Patrice Leconte</t>
  </si>
  <si>
    <t>Georges Simenon</t>
  </si>
  <si>
    <t>Michel Blanc</t>
  </si>
  <si>
    <t>Cinéa</t>
  </si>
  <si>
    <t>Prancer</t>
  </si>
  <si>
    <t>John D. Hancock</t>
  </si>
  <si>
    <t>Greg Taylor</t>
  </si>
  <si>
    <t>Sam Elliott</t>
  </si>
  <si>
    <t>Too Beautiful for You</t>
  </si>
  <si>
    <t>April 1990 (United States)</t>
  </si>
  <si>
    <t>Getting It Right</t>
  </si>
  <si>
    <t>Elizabeth Jane Howard</t>
  </si>
  <si>
    <t>Jesse Birdsall</t>
  </si>
  <si>
    <t>Rude Awakening</t>
  </si>
  <si>
    <t>Neil Levy</t>
  </si>
  <si>
    <t>Aaron Russo Entertainment</t>
  </si>
  <si>
    <t>Cookie</t>
  </si>
  <si>
    <t>August 23, 1989 (United States)</t>
  </si>
  <si>
    <t>Peter Falk</t>
  </si>
  <si>
    <t>Bloodhounds of Broadway</t>
  </si>
  <si>
    <t>Howard Brookner</t>
  </si>
  <si>
    <t>Josef Sommer</t>
  </si>
  <si>
    <t>American Playhouse Theatrical Films</t>
  </si>
  <si>
    <t>The Toxic Avenger Part III: The Last Temptation of Toxie</t>
  </si>
  <si>
    <t>November 24, 1989 (United States)</t>
  </si>
  <si>
    <t>Troma Entertainment</t>
  </si>
  <si>
    <t>River of Death</t>
  </si>
  <si>
    <t>Alistair MacLean</t>
  </si>
  <si>
    <t>Staying Together</t>
  </si>
  <si>
    <t>Lee Grant</t>
  </si>
  <si>
    <t>Monte Merrick</t>
  </si>
  <si>
    <t>Fast Food</t>
  </si>
  <si>
    <t>Michael A. Simpson</t>
  </si>
  <si>
    <t>Scott B. Sowers</t>
  </si>
  <si>
    <t>Clark Brandon</t>
  </si>
  <si>
    <t>Double Helix Films</t>
  </si>
  <si>
    <t>Martians Go Home</t>
  </si>
  <si>
    <t>Fredric Brown</t>
  </si>
  <si>
    <t>Edward R. Pressman Productions</t>
  </si>
  <si>
    <t>Night Game</t>
  </si>
  <si>
    <t>Epic Productions</t>
  </si>
  <si>
    <t>Romero</t>
  </si>
  <si>
    <t>John Sacret Young</t>
  </si>
  <si>
    <t>Paulist Pictures</t>
  </si>
  <si>
    <t>84C MoPic</t>
  </si>
  <si>
    <t>Patrick Sheane Duncan</t>
  </si>
  <si>
    <t>Jonathan Emerson</t>
  </si>
  <si>
    <t>Charlie Mopic</t>
  </si>
  <si>
    <t>Rosalie Goes Shopping</t>
  </si>
  <si>
    <t>May 1990 (United States)</t>
  </si>
  <si>
    <t>Christopher Doherty</t>
  </si>
  <si>
    <t>Bayerischer Rundfunk (BR)</t>
  </si>
  <si>
    <t>True Love</t>
  </si>
  <si>
    <t>Nancy Savoca</t>
  </si>
  <si>
    <t>Annabella Sciorra</t>
  </si>
  <si>
    <t>Second Sight</t>
  </si>
  <si>
    <t>Joel Zwick</t>
  </si>
  <si>
    <t>John Larroquette</t>
  </si>
  <si>
    <t>A Chorus of Disapproval</t>
  </si>
  <si>
    <t>November 3, 1989 (United Kingdom)</t>
  </si>
  <si>
    <t>Alan Ayckbourn</t>
  </si>
  <si>
    <t>Curzon Films</t>
  </si>
  <si>
    <t>The Lemon Sisters</t>
  </si>
  <si>
    <t>August 31, 1990 (United States)</t>
  </si>
  <si>
    <t>Jeremy Pikser</t>
  </si>
  <si>
    <t>Breaking In</t>
  </si>
  <si>
    <t>Crack House</t>
  </si>
  <si>
    <t>Michael Fischa</t>
  </si>
  <si>
    <t>Blake Schaffer</t>
  </si>
  <si>
    <t>Jim Brown</t>
  </si>
  <si>
    <t>Silverman Entertainment</t>
  </si>
  <si>
    <t>Goodfellas</t>
  </si>
  <si>
    <t>Nicholas Pileggi</t>
  </si>
  <si>
    <t>The Godfather: Part III</t>
  </si>
  <si>
    <t>December 25, 1990 (United States)</t>
  </si>
  <si>
    <t>Total Recall</t>
  </si>
  <si>
    <t>June 1, 1990 (United States)</t>
  </si>
  <si>
    <t>Philip K. Dick</t>
  </si>
  <si>
    <t>Pretty Woman</t>
  </si>
  <si>
    <t>March 23, 1990 (United States)</t>
  </si>
  <si>
    <t>J.F. Lawton</t>
  </si>
  <si>
    <t>Home Alone</t>
  </si>
  <si>
    <t>November 16, 1990 (United States)</t>
  </si>
  <si>
    <t>Macaulay Culkin</t>
  </si>
  <si>
    <t>Ghost</t>
  </si>
  <si>
    <t>Dances with Wolves</t>
  </si>
  <si>
    <t>Michael Blake</t>
  </si>
  <si>
    <t>Tig Productions</t>
  </si>
  <si>
    <t>Tremors</t>
  </si>
  <si>
    <t>Ron Underwood</t>
  </si>
  <si>
    <t>Die Hard 2</t>
  </si>
  <si>
    <t>July 3, 1990 (United States)</t>
  </si>
  <si>
    <t>Steven E. de Souza</t>
  </si>
  <si>
    <t>Misery</t>
  </si>
  <si>
    <t>November 30, 1990 (United States)</t>
  </si>
  <si>
    <t>Kindergarten Cop</t>
  </si>
  <si>
    <t>December 21, 1990 (United States)</t>
  </si>
  <si>
    <t>Murray Salem</t>
  </si>
  <si>
    <t>The Bonfire of the Vanities</t>
  </si>
  <si>
    <t>Teenage Mutant Ninja Turtles</t>
  </si>
  <si>
    <t>Kevin Eastman</t>
  </si>
  <si>
    <t>Judith Hoag</t>
  </si>
  <si>
    <t>888 Productions</t>
  </si>
  <si>
    <t>Edward Scissorhands</t>
  </si>
  <si>
    <t>December 14, 1990 (United States)</t>
  </si>
  <si>
    <t>Johnny Depp</t>
  </si>
  <si>
    <t>The Hunt for Red October</t>
  </si>
  <si>
    <t>March 2, 1990 (United States)</t>
  </si>
  <si>
    <t>Tom Clancy</t>
  </si>
  <si>
    <t>Dick Tracy</t>
  </si>
  <si>
    <t>June 15, 1990 (United States)</t>
  </si>
  <si>
    <t>Chester Gould</t>
  </si>
  <si>
    <t>Awakenings</t>
  </si>
  <si>
    <t>Oliver Sacks</t>
  </si>
  <si>
    <t>The Handmaid's Tale</t>
  </si>
  <si>
    <t>March 9, 1990 (United States)</t>
  </si>
  <si>
    <t>Volker Schlöndorff</t>
  </si>
  <si>
    <t>Margaret Atwood</t>
  </si>
  <si>
    <t>Bioskop Film</t>
  </si>
  <si>
    <t>Wild at Heart</t>
  </si>
  <si>
    <t>August 17, 1990 (United States)</t>
  </si>
  <si>
    <t>Barry Gifford</t>
  </si>
  <si>
    <t>Predator 2</t>
  </si>
  <si>
    <t>RoboCop 2</t>
  </si>
  <si>
    <t>June 22, 1990 (United States)</t>
  </si>
  <si>
    <t>The Witches</t>
  </si>
  <si>
    <t>August 24, 1990 (United States)</t>
  </si>
  <si>
    <t>Roald Dahl</t>
  </si>
  <si>
    <t>Jacob's Ladder</t>
  </si>
  <si>
    <t>November 2, 1990 (United States)</t>
  </si>
  <si>
    <t>Back to the Future Part III</t>
  </si>
  <si>
    <t>Darkman</t>
  </si>
  <si>
    <t>Liam Neeson</t>
  </si>
  <si>
    <t>The Hot Spot</t>
  </si>
  <si>
    <t>October 26, 1990 (United States)</t>
  </si>
  <si>
    <t>Charles Williams</t>
  </si>
  <si>
    <t>Cry-Baby</t>
  </si>
  <si>
    <t>Presumed Innocent</t>
  </si>
  <si>
    <t>July 27, 1990 (United States)</t>
  </si>
  <si>
    <t>Scott Turow</t>
  </si>
  <si>
    <t>Arachnophobia</t>
  </si>
  <si>
    <t>July 18, 1990 (United States)</t>
  </si>
  <si>
    <t>Frank Marshall</t>
  </si>
  <si>
    <t>Hollywood Pictures</t>
  </si>
  <si>
    <t>Days of Thunder</t>
  </si>
  <si>
    <t>June 27, 1990 (United States)</t>
  </si>
  <si>
    <t>King of New York</t>
  </si>
  <si>
    <t>January 5, 1991 (United States)</t>
  </si>
  <si>
    <t>Reteitalia</t>
  </si>
  <si>
    <t>Gremlins 2: The New Batch</t>
  </si>
  <si>
    <t>Rocky V</t>
  </si>
  <si>
    <t>Young Guns II</t>
  </si>
  <si>
    <t>August 1, 1990 (United States)</t>
  </si>
  <si>
    <t>Miller's Crossing</t>
  </si>
  <si>
    <t>October 5, 1990 (United States)</t>
  </si>
  <si>
    <t>Revenge</t>
  </si>
  <si>
    <t>Jim Harrison</t>
  </si>
  <si>
    <t>Lord of the Flies</t>
  </si>
  <si>
    <t>Harry Hook</t>
  </si>
  <si>
    <t>William Golding</t>
  </si>
  <si>
    <t>Balthazar Getty</t>
  </si>
  <si>
    <t>Nikita</t>
  </si>
  <si>
    <t>April 1991 (United States)</t>
  </si>
  <si>
    <t>Anne Parillaud</t>
  </si>
  <si>
    <t>Mermaids</t>
  </si>
  <si>
    <t>Patty Dann</t>
  </si>
  <si>
    <t>Child's Play 2</t>
  </si>
  <si>
    <t>November 9, 1990 (United States)</t>
  </si>
  <si>
    <t>John Lafia</t>
  </si>
  <si>
    <t>Alex Vincent</t>
  </si>
  <si>
    <t>Joe Versus the Volcano</t>
  </si>
  <si>
    <t>Slacker</t>
  </si>
  <si>
    <t>July 5, 1991 (United States)</t>
  </si>
  <si>
    <t>Richard Linklater</t>
  </si>
  <si>
    <t>Detour Filmproduction</t>
  </si>
  <si>
    <t>Flatliners</t>
  </si>
  <si>
    <t>August 10, 1990 (United States)</t>
  </si>
  <si>
    <t>Peter Filardi</t>
  </si>
  <si>
    <t>Days of Being Wild</t>
  </si>
  <si>
    <t>December 15, 1990 (Hong Kong)</t>
  </si>
  <si>
    <t>Leslie Cheung</t>
  </si>
  <si>
    <t>In-Gear Film</t>
  </si>
  <si>
    <t>The Exorcist III</t>
  </si>
  <si>
    <t>William Peter Blatty</t>
  </si>
  <si>
    <t>Quigley Down Under</t>
  </si>
  <si>
    <t>October 19, 1990 (United States)</t>
  </si>
  <si>
    <t>Pathé Entertainment</t>
  </si>
  <si>
    <t>Nightbreed</t>
  </si>
  <si>
    <t>The Two Jakes</t>
  </si>
  <si>
    <t>88 Productions</t>
  </si>
  <si>
    <t>Lionheart</t>
  </si>
  <si>
    <t>Stefani Warren</t>
  </si>
  <si>
    <t>Imperial Entertainment Corporation</t>
  </si>
  <si>
    <t>Internal Affairs</t>
  </si>
  <si>
    <t>January 12, 1990 (United States)</t>
  </si>
  <si>
    <t>Three Men and a Little Lady</t>
  </si>
  <si>
    <t>Problem Child</t>
  </si>
  <si>
    <t>Dennis Dugan</t>
  </si>
  <si>
    <t>Scott Alexander</t>
  </si>
  <si>
    <t>Michael Oliver</t>
  </si>
  <si>
    <t>The Grifters</t>
  </si>
  <si>
    <t>January 25, 1991 (United States)</t>
  </si>
  <si>
    <t>Jim Thompson</t>
  </si>
  <si>
    <t>My Blue Heaven</t>
  </si>
  <si>
    <t>The Rescuers Down Under</t>
  </si>
  <si>
    <t>Hendel Butoy</t>
  </si>
  <si>
    <t>Silver Screen Partners IV</t>
  </si>
  <si>
    <t>House Party</t>
  </si>
  <si>
    <t>Reginald Hudlin</t>
  </si>
  <si>
    <t>Christopher Reid</t>
  </si>
  <si>
    <t>Jackson/McHenry Company,The</t>
  </si>
  <si>
    <t>Another 48 Hrs.</t>
  </si>
  <si>
    <t>June 8, 1990 (United States)</t>
  </si>
  <si>
    <t>John Fasano</t>
  </si>
  <si>
    <t>Night of the Living Dead</t>
  </si>
  <si>
    <t>Tom Savini</t>
  </si>
  <si>
    <t>John A. Russo</t>
  </si>
  <si>
    <t>Tony Todd</t>
  </si>
  <si>
    <t>Pacific Heights</t>
  </si>
  <si>
    <t>September 28, 1990 (United States)</t>
  </si>
  <si>
    <t>Daniel Pyne</t>
  </si>
  <si>
    <t>Postcards from the Edge</t>
  </si>
  <si>
    <t>September 14, 1990 (United States)</t>
  </si>
  <si>
    <t>Carrie Fisher</t>
  </si>
  <si>
    <t>Henry &amp; June</t>
  </si>
  <si>
    <t>Anaïs Nin</t>
  </si>
  <si>
    <t>Fred Ward</t>
  </si>
  <si>
    <t>Hard to Kill</t>
  </si>
  <si>
    <t>Steven McKay</t>
  </si>
  <si>
    <t>Pump Up the Volume</t>
  </si>
  <si>
    <t>August 22, 1990 (United States)</t>
  </si>
  <si>
    <t>Allan Moyle</t>
  </si>
  <si>
    <t>Hamlet</t>
  </si>
  <si>
    <t>January 18, 1991 (United States)</t>
  </si>
  <si>
    <t>Icon Productions</t>
  </si>
  <si>
    <t>The NeverEnding Story II: The Next Chapter</t>
  </si>
  <si>
    <t>February 8, 1991 (United States)</t>
  </si>
  <si>
    <t>Karin Howard</t>
  </si>
  <si>
    <t>Jonathan Brandis</t>
  </si>
  <si>
    <t>Germany</t>
  </si>
  <si>
    <t>Men at Work</t>
  </si>
  <si>
    <t>Leatherface: Texas Chainsaw Massacre III</t>
  </si>
  <si>
    <t>Kim Henkel</t>
  </si>
  <si>
    <t>Kate Hodge</t>
  </si>
  <si>
    <t>Nicolas Entertainment</t>
  </si>
  <si>
    <t>Reversal of Fortune</t>
  </si>
  <si>
    <t>Alan Dershowitz</t>
  </si>
  <si>
    <t>Sovereign Pictures</t>
  </si>
  <si>
    <t>Frankenhooker</t>
  </si>
  <si>
    <t>Frank Henenlotter</t>
  </si>
  <si>
    <t>Robert Martin</t>
  </si>
  <si>
    <t>James Lorinz</t>
  </si>
  <si>
    <t>Levins-Henenlotter</t>
  </si>
  <si>
    <t>State of Grace</t>
  </si>
  <si>
    <t>Dennis McIntyre</t>
  </si>
  <si>
    <t>Cinehaus</t>
  </si>
  <si>
    <t>Bird on a Wire</t>
  </si>
  <si>
    <t>May 18, 1990 (United States)</t>
  </si>
  <si>
    <t>Memphis Belle</t>
  </si>
  <si>
    <t>October 12, 1990 (United States)</t>
  </si>
  <si>
    <t>The Adventures of Ford Fairlane</t>
  </si>
  <si>
    <t>July 11, 1990 (United States)</t>
  </si>
  <si>
    <t>Andrew Dice Clay</t>
  </si>
  <si>
    <t>Marked for Death</t>
  </si>
  <si>
    <t>Michael Grais</t>
  </si>
  <si>
    <t>Victor &amp; Grais</t>
  </si>
  <si>
    <t>Slumber Party Massacre III</t>
  </si>
  <si>
    <t>Sally Mattison</t>
  </si>
  <si>
    <t>Catherine Cyran</t>
  </si>
  <si>
    <t>Keely Christian</t>
  </si>
  <si>
    <t>Dreams</t>
  </si>
  <si>
    <t>Akira Terao</t>
  </si>
  <si>
    <t>Air America</t>
  </si>
  <si>
    <t>Christopher Robbins</t>
  </si>
  <si>
    <t>I Love You to Death</t>
  </si>
  <si>
    <t>John Kostmayer</t>
  </si>
  <si>
    <t>Chestnut Hill Productions</t>
  </si>
  <si>
    <t>Class of 1999</t>
  </si>
  <si>
    <t>May 11, 1990 (United States)</t>
  </si>
  <si>
    <t>Bradley Gregg</t>
  </si>
  <si>
    <t>Death Warrant</t>
  </si>
  <si>
    <t>David S. Goyer</t>
  </si>
  <si>
    <t>White Palace</t>
  </si>
  <si>
    <t>Luis Mandoki</t>
  </si>
  <si>
    <t>Glenn Savan</t>
  </si>
  <si>
    <t>Close-Up</t>
  </si>
  <si>
    <t>October 30, 1991 (France)</t>
  </si>
  <si>
    <t>Abbas Kiarostami</t>
  </si>
  <si>
    <t>Hossain Sabzian</t>
  </si>
  <si>
    <t>Iran</t>
  </si>
  <si>
    <t>Kanun parvaresh fekri</t>
  </si>
  <si>
    <t>Quick Change</t>
  </si>
  <si>
    <t>Devoted Productions</t>
  </si>
  <si>
    <t>Hardware</t>
  </si>
  <si>
    <t>Richard Stanley</t>
  </si>
  <si>
    <t>Steve MacManus</t>
  </si>
  <si>
    <t>Dylan McDermott</t>
  </si>
  <si>
    <t>Mr. Destiny</t>
  </si>
  <si>
    <t>Laurence Mark Productions</t>
  </si>
  <si>
    <t>The Freshman</t>
  </si>
  <si>
    <t>Marlon Brando</t>
  </si>
  <si>
    <t>Blue Steel</t>
  </si>
  <si>
    <t>The Krays</t>
  </si>
  <si>
    <t>Philip Ridley</t>
  </si>
  <si>
    <t>Gary Kemp</t>
  </si>
  <si>
    <t>Fugitive TV Productions</t>
  </si>
  <si>
    <t>Navy Seals</t>
  </si>
  <si>
    <t>July 20, 1990 (United States)</t>
  </si>
  <si>
    <t>Chuck Pfarrer</t>
  </si>
  <si>
    <t>Graveyard Shift</t>
  </si>
  <si>
    <t>Ralph S. Singleton</t>
  </si>
  <si>
    <t>David Andrews</t>
  </si>
  <si>
    <t>The Sheltering Sky</t>
  </si>
  <si>
    <t>December 12, 1990 (United States)</t>
  </si>
  <si>
    <t>Paul Bowles</t>
  </si>
  <si>
    <t>Dark Angel</t>
  </si>
  <si>
    <t>Jonathan Tydor</t>
  </si>
  <si>
    <t>The Comfort of Strangers</t>
  </si>
  <si>
    <t>Ian McEwan</t>
  </si>
  <si>
    <t>Erre Produzioni</t>
  </si>
  <si>
    <t>Mo' Better Blues</t>
  </si>
  <si>
    <t>August 3, 1990 (United States)</t>
  </si>
  <si>
    <t>Welcome Home, Roxy Carmichael</t>
  </si>
  <si>
    <t>Karen Leigh Hopkins</t>
  </si>
  <si>
    <t>Bad Influence</t>
  </si>
  <si>
    <t>David Koepp</t>
  </si>
  <si>
    <t>Look Who's Talking Too</t>
  </si>
  <si>
    <t>Rosencrantz &amp; Guildenstern Are Dead</t>
  </si>
  <si>
    <t>Brandenberg</t>
  </si>
  <si>
    <t>Tales from the Darkside: The Movie</t>
  </si>
  <si>
    <t>John Harrison</t>
  </si>
  <si>
    <t>Debbie Harry</t>
  </si>
  <si>
    <t>The Rookie</t>
  </si>
  <si>
    <t>December 7, 1990 (United States)</t>
  </si>
  <si>
    <t>Boaz Yakin</t>
  </si>
  <si>
    <t>Green Card</t>
  </si>
  <si>
    <t>February 1, 1991 (United States)</t>
  </si>
  <si>
    <t>Metropolitan</t>
  </si>
  <si>
    <t>Whit Stillman</t>
  </si>
  <si>
    <t>Carolyn Farina</t>
  </si>
  <si>
    <t>Westerly Films</t>
  </si>
  <si>
    <t>Europa Europa</t>
  </si>
  <si>
    <t>November 14, 1990 (France)</t>
  </si>
  <si>
    <t>Agnieszka Holland</t>
  </si>
  <si>
    <t>Solomon Perel</t>
  </si>
  <si>
    <t>Cyrano de Bergerac</t>
  </si>
  <si>
    <t>December 1, 1990 (United States)</t>
  </si>
  <si>
    <t>Jean-Paul Rappeneau</t>
  </si>
  <si>
    <t>Caméra One</t>
  </si>
  <si>
    <t>Almost an Angel</t>
  </si>
  <si>
    <t>December 19, 1990 (United States)</t>
  </si>
  <si>
    <t>Ironbark Films</t>
  </si>
  <si>
    <t>Everybody Wins</t>
  </si>
  <si>
    <t>Arthur Miller</t>
  </si>
  <si>
    <t>Truly Madly Deeply</t>
  </si>
  <si>
    <t>May 24, 1991 (United States)</t>
  </si>
  <si>
    <t>Anthony Minghella</t>
  </si>
  <si>
    <t>Juliet Stevenson</t>
  </si>
  <si>
    <t>British Broadcasting Corporation (BBC)</t>
  </si>
  <si>
    <t>Havana</t>
  </si>
  <si>
    <t>Judith Rascoe</t>
  </si>
  <si>
    <t>DuckTales the Movie: Treasure of the Lost Lamp</t>
  </si>
  <si>
    <t>Bob Hathcock</t>
  </si>
  <si>
    <t>Alan Burnett</t>
  </si>
  <si>
    <t>Alan Young</t>
  </si>
  <si>
    <t>Disney Television Animation</t>
  </si>
  <si>
    <t>The Russia House</t>
  </si>
  <si>
    <t>John le Carré</t>
  </si>
  <si>
    <t>Life Is Sweet</t>
  </si>
  <si>
    <t>December 1991 (United States)</t>
  </si>
  <si>
    <t>Alison Steadman</t>
  </si>
  <si>
    <t>Jetsons: The Movie</t>
  </si>
  <si>
    <t>July 6, 1990 (United States)</t>
  </si>
  <si>
    <t>Dennis Marks</t>
  </si>
  <si>
    <t>George O'Hanlon</t>
  </si>
  <si>
    <t>White Hunter Black Heart</t>
  </si>
  <si>
    <t>Peter Viertel</t>
  </si>
  <si>
    <t>Avalon</t>
  </si>
  <si>
    <t>Narrow Margin</t>
  </si>
  <si>
    <t>Cadillac Man</t>
  </si>
  <si>
    <t>Taking Care of Business</t>
  </si>
  <si>
    <t>Jill Mazursky</t>
  </si>
  <si>
    <t>Texasville</t>
  </si>
  <si>
    <t>Cine-Source</t>
  </si>
  <si>
    <t>The Guardian</t>
  </si>
  <si>
    <t>Jenny Seagrove</t>
  </si>
  <si>
    <t>Repossessed</t>
  </si>
  <si>
    <t>Bob Logan</t>
  </si>
  <si>
    <t>Fire Birds</t>
  </si>
  <si>
    <t>Step Tyner</t>
  </si>
  <si>
    <t>Miami Blues</t>
  </si>
  <si>
    <t>George Armitage</t>
  </si>
  <si>
    <t>Charles Willeford</t>
  </si>
  <si>
    <t>Tristes Tropiques</t>
  </si>
  <si>
    <t>The Field</t>
  </si>
  <si>
    <t>March 1991 (United States)</t>
  </si>
  <si>
    <t>Richard Harris</t>
  </si>
  <si>
    <t>Granada Television</t>
  </si>
  <si>
    <t>After Dark, My Sweet</t>
  </si>
  <si>
    <t>Alice</t>
  </si>
  <si>
    <t>January 10, 1991 (Argentina)</t>
  </si>
  <si>
    <t>Side Out</t>
  </si>
  <si>
    <t>Peter Israelson</t>
  </si>
  <si>
    <t>David Thoreau</t>
  </si>
  <si>
    <t>The First Power</t>
  </si>
  <si>
    <t>Robert Resnikoff</t>
  </si>
  <si>
    <t>Delta Force 2: the Colombian Connection</t>
  </si>
  <si>
    <t>Desperate Hours</t>
  </si>
  <si>
    <t>Joseph Hayes</t>
  </si>
  <si>
    <t>Ju Dou</t>
  </si>
  <si>
    <t>Yimou Zhang</t>
  </si>
  <si>
    <t>Heng Liu</t>
  </si>
  <si>
    <t>Gong Li</t>
  </si>
  <si>
    <t>China</t>
  </si>
  <si>
    <t>China Film Co-Production Corporation</t>
  </si>
  <si>
    <t>Cadence</t>
  </si>
  <si>
    <t>February 15, 1991 (United States)</t>
  </si>
  <si>
    <t>Brain Dead</t>
  </si>
  <si>
    <t>Adam Simon</t>
  </si>
  <si>
    <t>Charles Beaumont</t>
  </si>
  <si>
    <t>The Hairdresser's Husband</t>
  </si>
  <si>
    <t>October 3, 1990 (France)</t>
  </si>
  <si>
    <t>Claude Klotz</t>
  </si>
  <si>
    <t>Jean Rochefort</t>
  </si>
  <si>
    <t>Lambart Productions</t>
  </si>
  <si>
    <t>Ernest Goes to Jail</t>
  </si>
  <si>
    <t>Charlie Cohen</t>
  </si>
  <si>
    <t>Madhouse</t>
  </si>
  <si>
    <t>Richard Alexander</t>
  </si>
  <si>
    <t>A Cry in the Wild</t>
  </si>
  <si>
    <t>Gary Paulsen</t>
  </si>
  <si>
    <t>Jared Rushton</t>
  </si>
  <si>
    <t>The Long Walk Home</t>
  </si>
  <si>
    <t>April 12, 1991 (Brazil)</t>
  </si>
  <si>
    <t>John Cork</t>
  </si>
  <si>
    <t>Dave Bell Associates</t>
  </si>
  <si>
    <t>Mountains of the Moon</t>
  </si>
  <si>
    <t>William Harrison</t>
  </si>
  <si>
    <t>Patrick Bergin</t>
  </si>
  <si>
    <t>Two Evil Eyes</t>
  </si>
  <si>
    <t>October 25, 1991 (United States)</t>
  </si>
  <si>
    <t>Dario Argento</t>
  </si>
  <si>
    <t>Edgar Allan Poe</t>
  </si>
  <si>
    <t>ADC Films</t>
  </si>
  <si>
    <t>Mr. &amp; Mrs. Bridge</t>
  </si>
  <si>
    <t>January 18, 1991 (United Kingdom)</t>
  </si>
  <si>
    <t>Evan S. Connell</t>
  </si>
  <si>
    <t>Trust</t>
  </si>
  <si>
    <t>September 20, 1991 (United Kingdom)</t>
  </si>
  <si>
    <t>Crazy People</t>
  </si>
  <si>
    <t>A Shock to the System</t>
  </si>
  <si>
    <t>Jan Egleson</t>
  </si>
  <si>
    <t>Simon Brett</t>
  </si>
  <si>
    <t>Brigand Films</t>
  </si>
  <si>
    <t>The Boyfriend School</t>
  </si>
  <si>
    <t>Sarah Bird</t>
  </si>
  <si>
    <t>Roger Corman's Frankenstein Unbound</t>
  </si>
  <si>
    <t>Roger Corman</t>
  </si>
  <si>
    <t>Brian Aldiss</t>
  </si>
  <si>
    <t>Nuns on the Run</t>
  </si>
  <si>
    <t>Eric Idle</t>
  </si>
  <si>
    <t>Q&amp;A</t>
  </si>
  <si>
    <t>Edwin Torres</t>
  </si>
  <si>
    <t>Regency International Pictures</t>
  </si>
  <si>
    <t>An Angel at My Table</t>
  </si>
  <si>
    <t>September 20, 1990 (Australia)</t>
  </si>
  <si>
    <t>Janet Frame</t>
  </si>
  <si>
    <t>Kerry Fox</t>
  </si>
  <si>
    <t>Hibiscus Films</t>
  </si>
  <si>
    <t>Stanley &amp; Iris</t>
  </si>
  <si>
    <t>Pat Barker</t>
  </si>
  <si>
    <t>Flashback</t>
  </si>
  <si>
    <t>February 2, 1990 (United States)</t>
  </si>
  <si>
    <t>Franco Amurri</t>
  </si>
  <si>
    <t>Men Don't Leave</t>
  </si>
  <si>
    <t>Ski Patrol</t>
  </si>
  <si>
    <t>Richard Correll</t>
  </si>
  <si>
    <t>Steven Long Mitchell</t>
  </si>
  <si>
    <t>Roger Rose</t>
  </si>
  <si>
    <t>Ghost Dad</t>
  </si>
  <si>
    <t>June 29, 1990 (United States)</t>
  </si>
  <si>
    <t>Brent Maddock</t>
  </si>
  <si>
    <t>Book of Love</t>
  </si>
  <si>
    <t>Robert Shaye</t>
  </si>
  <si>
    <t>William Kotzwinkle</t>
  </si>
  <si>
    <t>Chris Young</t>
  </si>
  <si>
    <t>Hidden Agenda</t>
  </si>
  <si>
    <t>January 1991 (United States)</t>
  </si>
  <si>
    <t>Ken Loach</t>
  </si>
  <si>
    <t>Jim Allen</t>
  </si>
  <si>
    <t>Frances McDormand</t>
  </si>
  <si>
    <t>Everybody's Fine</t>
  </si>
  <si>
    <t>May 31, 1991 (United States)</t>
  </si>
  <si>
    <t>Massimo De Rita</t>
  </si>
  <si>
    <t>Spaced Invaders</t>
  </si>
  <si>
    <t>Patrick Read Johnson</t>
  </si>
  <si>
    <t>Douglas Barr</t>
  </si>
  <si>
    <t>Meet the Applegates</t>
  </si>
  <si>
    <t>Ed Begley Jr.</t>
  </si>
  <si>
    <t>Cinemarque Entertainment</t>
  </si>
  <si>
    <t>Betsy's Wedding</t>
  </si>
  <si>
    <t>Def by Temptation</t>
  </si>
  <si>
    <t>James Bond III</t>
  </si>
  <si>
    <t>Bonded Filmworks</t>
  </si>
  <si>
    <t>Heart Condition</t>
  </si>
  <si>
    <t>James D. Parriott</t>
  </si>
  <si>
    <t>My Father's Glory</t>
  </si>
  <si>
    <t>August 1991 (United States)</t>
  </si>
  <si>
    <t>Yves Robert</t>
  </si>
  <si>
    <t>Louis Nucéra</t>
  </si>
  <si>
    <t>Philippe Caubère</t>
  </si>
  <si>
    <t>Vincent &amp; Theo</t>
  </si>
  <si>
    <t>Julian Mitchell</t>
  </si>
  <si>
    <t>Tim Roth</t>
  </si>
  <si>
    <t>Belbo Films</t>
  </si>
  <si>
    <t>Streets</t>
  </si>
  <si>
    <t>Katt Shea</t>
  </si>
  <si>
    <t>Andy Ruben</t>
  </si>
  <si>
    <t>Christina Applegate</t>
  </si>
  <si>
    <t>Stella</t>
  </si>
  <si>
    <t>John Erman</t>
  </si>
  <si>
    <t>Olive Higgins Prouty</t>
  </si>
  <si>
    <t>The Forbidden Dance</t>
  </si>
  <si>
    <t>Greydon Clark</t>
  </si>
  <si>
    <t>Laura Harring</t>
  </si>
  <si>
    <t>Loose Cannons</t>
  </si>
  <si>
    <t>A Tale of Springtime</t>
  </si>
  <si>
    <t>April 4, 1990 (France)</t>
  </si>
  <si>
    <t>Anne Teyssèdre</t>
  </si>
  <si>
    <t>To Sleep with Anger</t>
  </si>
  <si>
    <t>SVS Films</t>
  </si>
  <si>
    <t>Where the Heart Is</t>
  </si>
  <si>
    <t>Telsche Boorman</t>
  </si>
  <si>
    <t>Dabney Coleman</t>
  </si>
  <si>
    <t>Love at Large</t>
  </si>
  <si>
    <t>David Blocker Productions</t>
  </si>
  <si>
    <t>Boiling Point</t>
  </si>
  <si>
    <t>November 19, 1999 (United States)</t>
  </si>
  <si>
    <t>Bandai Visual Company</t>
  </si>
  <si>
    <t>Downtown</t>
  </si>
  <si>
    <t>Nat Mauldin</t>
  </si>
  <si>
    <t>Pacific Western</t>
  </si>
  <si>
    <t>Short Time</t>
  </si>
  <si>
    <t>Gregg Champion</t>
  </si>
  <si>
    <t>John Blumenthal</t>
  </si>
  <si>
    <t>American Ninja 4: The Annihilation</t>
  </si>
  <si>
    <t>March 8, 1991 (United States)</t>
  </si>
  <si>
    <t>Gate 2: The Trespassers</t>
  </si>
  <si>
    <t>February 28, 1992 (United States)</t>
  </si>
  <si>
    <t>Louis Tripp</t>
  </si>
  <si>
    <t>Come See the Paradise</t>
  </si>
  <si>
    <t>The Garden</t>
  </si>
  <si>
    <t>1990 (United States)</t>
  </si>
  <si>
    <t>Tilda Swinton</t>
  </si>
  <si>
    <t>Basilisk Communications</t>
  </si>
  <si>
    <t>Lambada</t>
  </si>
  <si>
    <t>J. Eddie Peck</t>
  </si>
  <si>
    <t>The Shrimp on the Barbie</t>
  </si>
  <si>
    <t>Grant Morris</t>
  </si>
  <si>
    <t>Unity Pictures</t>
  </si>
  <si>
    <t>May Fools</t>
  </si>
  <si>
    <t>July 1990 (United States)</t>
  </si>
  <si>
    <t>Miou-Miou</t>
  </si>
  <si>
    <t>The Last of the Finest</t>
  </si>
  <si>
    <t>Jere Cunningham</t>
  </si>
  <si>
    <t>Strangers in Good Company</t>
  </si>
  <si>
    <t>1990 (Canada)</t>
  </si>
  <si>
    <t>Cynthia Scott</t>
  </si>
  <si>
    <t>Gloria Demers</t>
  </si>
  <si>
    <t>Alice Diabo</t>
  </si>
  <si>
    <t>National Film Board of Canada (NFB)</t>
  </si>
  <si>
    <t>Opportunity Knocks</t>
  </si>
  <si>
    <t>Mitchel Katlin</t>
  </si>
  <si>
    <t>Dana Carvey</t>
  </si>
  <si>
    <t>Funny About Love</t>
  </si>
  <si>
    <t>Bob Greene</t>
  </si>
  <si>
    <t>Duffy Films</t>
  </si>
  <si>
    <t>Graffiti Bridge</t>
  </si>
  <si>
    <t>Paisley Park Films</t>
  </si>
  <si>
    <t>Coupe de Ville</t>
  </si>
  <si>
    <t>Mike Binder</t>
  </si>
  <si>
    <t>Sibling Rivalry</t>
  </si>
  <si>
    <t>Martha Goldhirsh</t>
  </si>
  <si>
    <t>Kirstie Alley</t>
  </si>
  <si>
    <t>Vital Signs</t>
  </si>
  <si>
    <t>Body Chemistry</t>
  </si>
  <si>
    <t>Kristine Peterson</t>
  </si>
  <si>
    <t>Jackson Barr</t>
  </si>
  <si>
    <t>Concorde-New Horizons</t>
  </si>
  <si>
    <t>The Haunting of Morella</t>
  </si>
  <si>
    <t>Nicole Eggert</t>
  </si>
  <si>
    <t>The Fourth War</t>
  </si>
  <si>
    <t>Stephen Peters</t>
  </si>
  <si>
    <t>Kodiak Films</t>
  </si>
  <si>
    <t>Tune in Tomorrow...</t>
  </si>
  <si>
    <t>Jon Amiel</t>
  </si>
  <si>
    <t>Mario Vargas Llosa</t>
  </si>
  <si>
    <t>Odyssey</t>
  </si>
  <si>
    <t>Sondra Locke</t>
  </si>
  <si>
    <t>John DeMarco</t>
  </si>
  <si>
    <t>La discrète</t>
  </si>
  <si>
    <t>November 21, 1990 (France)</t>
  </si>
  <si>
    <t>Christian Vincent</t>
  </si>
  <si>
    <t>Fabrice Luchini</t>
  </si>
  <si>
    <t>France 3 Cinéma</t>
  </si>
  <si>
    <t>Heaven and Earth</t>
  </si>
  <si>
    <t>Haruki Kadokawa</t>
  </si>
  <si>
    <t>Takaaki Enoki</t>
  </si>
  <si>
    <t>Haruki Kadokawa Films</t>
  </si>
  <si>
    <t>Crossing the Line</t>
  </si>
  <si>
    <t>August 31, 1990 (United Kingdom)</t>
  </si>
  <si>
    <t>William McIlvanney</t>
  </si>
  <si>
    <t>Kenny Ireland</t>
  </si>
  <si>
    <t>Mindwalk</t>
  </si>
  <si>
    <t>December 20, 1991 (United States)</t>
  </si>
  <si>
    <t>Bernt Amadeus Capra</t>
  </si>
  <si>
    <t>Atlas</t>
  </si>
  <si>
    <t>The Nasty Girl</t>
  </si>
  <si>
    <t>Michael Verhoeven</t>
  </si>
  <si>
    <t>Lena Stolze</t>
  </si>
  <si>
    <t>Filmverlag der Autoren</t>
  </si>
  <si>
    <t>Archangel</t>
  </si>
  <si>
    <t>September 1, 1990 (Canada)</t>
  </si>
  <si>
    <t>Guy Maddin</t>
  </si>
  <si>
    <t>John B. Harvie</t>
  </si>
  <si>
    <t>Michael Gottli</t>
  </si>
  <si>
    <t>Cinephile</t>
  </si>
  <si>
    <t>Terminator 2: Judgment Day</t>
  </si>
  <si>
    <t>July 3, 1991 (United States)</t>
  </si>
  <si>
    <t>Point Break</t>
  </si>
  <si>
    <t>July 12, 1991 (United States)</t>
  </si>
  <si>
    <t>Rick King</t>
  </si>
  <si>
    <t>Largo Entertainment</t>
  </si>
  <si>
    <t>The Silence of the Lambs</t>
  </si>
  <si>
    <t>February 14, 1991 (United States)</t>
  </si>
  <si>
    <t>Strong Heart/Demme Production</t>
  </si>
  <si>
    <t>Hook</t>
  </si>
  <si>
    <t>December 11, 1991 (United States)</t>
  </si>
  <si>
    <t>J.M. Barrie</t>
  </si>
  <si>
    <t>Boyz n the Hood</t>
  </si>
  <si>
    <t>John Singleton</t>
  </si>
  <si>
    <t>Cuba Gooding Jr.</t>
  </si>
  <si>
    <t>Cape Fear</t>
  </si>
  <si>
    <t>November 15, 1991 (United States)</t>
  </si>
  <si>
    <t>John D. MacDonald</t>
  </si>
  <si>
    <t>Career Opportunities</t>
  </si>
  <si>
    <t>March 29, 1991 (United States)</t>
  </si>
  <si>
    <t>Bryan Gordon</t>
  </si>
  <si>
    <t>Frank Whaley</t>
  </si>
  <si>
    <t>The Addams Family</t>
  </si>
  <si>
    <t>November 22, 1991 (United States)</t>
  </si>
  <si>
    <t>Barry Sonnenfeld</t>
  </si>
  <si>
    <t>Charles Addams</t>
  </si>
  <si>
    <t>Thelma &amp; Louise</t>
  </si>
  <si>
    <t>Callie Khouri</t>
  </si>
  <si>
    <t>Y Tu Mamá También</t>
  </si>
  <si>
    <t>June 8, 2001 (Mexico)</t>
  </si>
  <si>
    <t>Alfonso Cuarón</t>
  </si>
  <si>
    <t>Carlos Cuarón</t>
  </si>
  <si>
    <t>Maribel Verdú</t>
  </si>
  <si>
    <t>Anhelo Producciones</t>
  </si>
  <si>
    <t>Robin Hood: Prince of Thieves</t>
  </si>
  <si>
    <t>June 14, 1991 (United States)</t>
  </si>
  <si>
    <t>The Doors</t>
  </si>
  <si>
    <t>March 1, 1991 (United States)</t>
  </si>
  <si>
    <t>Randall Jahnson</t>
  </si>
  <si>
    <t>Bill Graham Films</t>
  </si>
  <si>
    <t>Beauty and the Beast</t>
  </si>
  <si>
    <t>Gary Trousdale</t>
  </si>
  <si>
    <t>Linda Woolverton</t>
  </si>
  <si>
    <t>Paige O'Hara</t>
  </si>
  <si>
    <t>Fried Green Tomatoes</t>
  </si>
  <si>
    <t>January 24, 1992 (United States)</t>
  </si>
  <si>
    <t>Jon Avnet</t>
  </si>
  <si>
    <t>Fannie Flagg</t>
  </si>
  <si>
    <t>Kathy Bates</t>
  </si>
  <si>
    <t>JFK</t>
  </si>
  <si>
    <t>Jim Garrison</t>
  </si>
  <si>
    <t>The Rocketeer</t>
  </si>
  <si>
    <t>June 21, 1991 (United States)</t>
  </si>
  <si>
    <t>Dave Stevens</t>
  </si>
  <si>
    <t>Billy Campbell</t>
  </si>
  <si>
    <t>My Girl</t>
  </si>
  <si>
    <t>November 27, 1991 (United States)</t>
  </si>
  <si>
    <t>Laurice Elehwany</t>
  </si>
  <si>
    <t>Anna Chlumsky</t>
  </si>
  <si>
    <t>Backdraft</t>
  </si>
  <si>
    <t>Bill &amp; Ted's Bogus Journey</t>
  </si>
  <si>
    <t>July 19, 1991 (United States)</t>
  </si>
  <si>
    <t>Peter Hewitt</t>
  </si>
  <si>
    <t>Nelson Entertainment</t>
  </si>
  <si>
    <t>Father of the Bride</t>
  </si>
  <si>
    <t>Frances Goodrich</t>
  </si>
  <si>
    <t>City Slickers</t>
  </si>
  <si>
    <t>June 7, 1991 (United States)</t>
  </si>
  <si>
    <t>Don't Tell Mom the Babysitter's Dead</t>
  </si>
  <si>
    <t>Neil Landau</t>
  </si>
  <si>
    <t>The Fisher King</t>
  </si>
  <si>
    <t>September 27, 1991 (United States)</t>
  </si>
  <si>
    <t>Richard LaGravenese</t>
  </si>
  <si>
    <t>Sex and Zen</t>
  </si>
  <si>
    <t>November 30, 1991 (Hong Kong)</t>
  </si>
  <si>
    <t>Michael Mak</t>
  </si>
  <si>
    <t>Alexander Lee</t>
  </si>
  <si>
    <t>Lawrence Ng</t>
  </si>
  <si>
    <t>Sleeping with the Enemy</t>
  </si>
  <si>
    <t>Nancy Price</t>
  </si>
  <si>
    <t>Julia Roberts</t>
  </si>
  <si>
    <t>The Beautiful Troublemaker</t>
  </si>
  <si>
    <t>September 4, 1991 (France)</t>
  </si>
  <si>
    <t>Pierre Grise Productions</t>
  </si>
  <si>
    <t>Return to the Blue Lagoon</t>
  </si>
  <si>
    <t>August 2, 1991 (United States)</t>
  </si>
  <si>
    <t>William A. Graham</t>
  </si>
  <si>
    <t>Brian Krause</t>
  </si>
  <si>
    <t>The Last Boy Scout</t>
  </si>
  <si>
    <t>December 13, 1991 (United States)</t>
  </si>
  <si>
    <t>Geffen Pictures</t>
  </si>
  <si>
    <t>Star Trek VI: The Undiscovered Country</t>
  </si>
  <si>
    <t>December 6, 1991 (United States)</t>
  </si>
  <si>
    <t>My Own Private Idaho</t>
  </si>
  <si>
    <t>July 20, 1991 (Japan)</t>
  </si>
  <si>
    <t>Drop Dead Fred</t>
  </si>
  <si>
    <t>Ate de Jong</t>
  </si>
  <si>
    <t>Elizabeth Livingston</t>
  </si>
  <si>
    <t>Hot Shots!</t>
  </si>
  <si>
    <t>July 31, 1991 (United States)</t>
  </si>
  <si>
    <t>Hudson Hawk</t>
  </si>
  <si>
    <t>The Prince of Tides</t>
  </si>
  <si>
    <t>December 25, 1991 (United States)</t>
  </si>
  <si>
    <t>Barton Fink</t>
  </si>
  <si>
    <t>August 21, 1991 (United States)</t>
  </si>
  <si>
    <t>John Turturro</t>
  </si>
  <si>
    <t>Nothing But Trouble</t>
  </si>
  <si>
    <t>Peter Aykroyd</t>
  </si>
  <si>
    <t>What About Bob?</t>
  </si>
  <si>
    <t>May 17, 1991 (United States)</t>
  </si>
  <si>
    <t>Alvin Sargent</t>
  </si>
  <si>
    <t>Naked Lunch</t>
  </si>
  <si>
    <t>April 24, 1992 (United Kingdom)</t>
  </si>
  <si>
    <t>William S. Burroughs</t>
  </si>
  <si>
    <t>Teenage Mutant Ninja Turtles II: The Secret of the Ooze</t>
  </si>
  <si>
    <t>March 22, 1991 (United States)</t>
  </si>
  <si>
    <t>Paige Turco</t>
  </si>
  <si>
    <t>The Naked Gun 2½: The Smell of Fear</t>
  </si>
  <si>
    <t>June 28, 1991 (United States)</t>
  </si>
  <si>
    <t>Double Impact</t>
  </si>
  <si>
    <t>August 9, 1991 (United States)</t>
  </si>
  <si>
    <t>Stone Group Pictures</t>
  </si>
  <si>
    <t>The Commitments</t>
  </si>
  <si>
    <t>September 13, 1991 (United States)</t>
  </si>
  <si>
    <t>Roddy Doyle</t>
  </si>
  <si>
    <t>Robert Arkins</t>
  </si>
  <si>
    <t>Beacon Communications</t>
  </si>
  <si>
    <t>The Man in the Moon</t>
  </si>
  <si>
    <t>October 4, 1991 (United States)</t>
  </si>
  <si>
    <t>Jenny Wingfield</t>
  </si>
  <si>
    <t>The Double Life of Véronique</t>
  </si>
  <si>
    <t>Krzysztof Kieslowski</t>
  </si>
  <si>
    <t>Irène Jacob</t>
  </si>
  <si>
    <t>Sidéral Productions</t>
  </si>
  <si>
    <t>New Jack City</t>
  </si>
  <si>
    <t>Thomas Lee Wright</t>
  </si>
  <si>
    <t>Wesley Snipes</t>
  </si>
  <si>
    <t>Toy Soldiers</t>
  </si>
  <si>
    <t>April 26, 1991 (United States)</t>
  </si>
  <si>
    <t>William P. Kennedy</t>
  </si>
  <si>
    <t>The People Under the Stairs</t>
  </si>
  <si>
    <t>November 1, 1991 (United States)</t>
  </si>
  <si>
    <t>Brandon Quintin Adams</t>
  </si>
  <si>
    <t>Regarding Henry</t>
  </si>
  <si>
    <t>July 10, 1991 (United States)</t>
  </si>
  <si>
    <t>J.J. Abrams</t>
  </si>
  <si>
    <t>Bugsy</t>
  </si>
  <si>
    <t>Doc Hollywood</t>
  </si>
  <si>
    <t>Neil B. Shulman</t>
  </si>
  <si>
    <t>Delicatessen</t>
  </si>
  <si>
    <t>April 3, 1992 (United States)</t>
  </si>
  <si>
    <t>Marc Caro</t>
  </si>
  <si>
    <t>Jean-Pierre Jeunet</t>
  </si>
  <si>
    <t>Marie-Laure Dougnac</t>
  </si>
  <si>
    <t>Constellation</t>
  </si>
  <si>
    <t>Night on Earth</t>
  </si>
  <si>
    <t>December 12, 1991 (Germany)</t>
  </si>
  <si>
    <t>Victor Company of Japan (JVC)</t>
  </si>
  <si>
    <t>Child's Play 3</t>
  </si>
  <si>
    <t>August 30, 1991 (United States)</t>
  </si>
  <si>
    <t>Jack Bender</t>
  </si>
  <si>
    <t>Justin Whalin</t>
  </si>
  <si>
    <t>Freddy's Dead: The Final Nightmare</t>
  </si>
  <si>
    <t>Rachel Talalay</t>
  </si>
  <si>
    <t>Oscar</t>
  </si>
  <si>
    <t>Claude Magnier</t>
  </si>
  <si>
    <t>Joseph S. Vecchio Entertainment</t>
  </si>
  <si>
    <t>The Lovers on the Bridge</t>
  </si>
  <si>
    <t>July 2, 1999 (United States)</t>
  </si>
  <si>
    <t>Juliette Binoche</t>
  </si>
  <si>
    <t>Highlander II: The Quickening</t>
  </si>
  <si>
    <t>Davis-Panzer Productions</t>
  </si>
  <si>
    <t>Stone Cold</t>
  </si>
  <si>
    <t>Walter Doniger</t>
  </si>
  <si>
    <t>Brian Bosworth</t>
  </si>
  <si>
    <t>Wild Hearts Can't Be Broken</t>
  </si>
  <si>
    <t>Matt Williams</t>
  </si>
  <si>
    <t>Gabrielle Anwar</t>
  </si>
  <si>
    <t>Showdown in Little Tokyo</t>
  </si>
  <si>
    <t>August 23, 1991 (United States)</t>
  </si>
  <si>
    <t>Stephen Glantz</t>
  </si>
  <si>
    <t>Little Tokyo Productions</t>
  </si>
  <si>
    <t>Jungle Fever</t>
  </si>
  <si>
    <t>Harley Davidson and the Marlboro Man</t>
  </si>
  <si>
    <t>Don Michael Paul</t>
  </si>
  <si>
    <t>Krisjair</t>
  </si>
  <si>
    <t>Not Without My Daughter</t>
  </si>
  <si>
    <t>Betty Mahmoody</t>
  </si>
  <si>
    <t>Defending Your Life</t>
  </si>
  <si>
    <t>April 5, 1991 (United States)</t>
  </si>
  <si>
    <t>Flight of the Intruder</t>
  </si>
  <si>
    <t>Stephen Coonts</t>
  </si>
  <si>
    <t>Problem Child 2</t>
  </si>
  <si>
    <t>Brian Levant</t>
  </si>
  <si>
    <t>The Hard Way</t>
  </si>
  <si>
    <t>Lem Dobbs</t>
  </si>
  <si>
    <t>Ricochet</t>
  </si>
  <si>
    <t>L.A. Story</t>
  </si>
  <si>
    <t>Rush</t>
  </si>
  <si>
    <t>January 17, 1992 (United States)</t>
  </si>
  <si>
    <t>Lili Fini Zanuck</t>
  </si>
  <si>
    <t>Kim Wozencraft</t>
  </si>
  <si>
    <t>Dead Again</t>
  </si>
  <si>
    <t>Scott Frank</t>
  </si>
  <si>
    <t>Out for Justice</t>
  </si>
  <si>
    <t>April 12, 1991 (United States)</t>
  </si>
  <si>
    <t>Arnold Kopelson Productions</t>
  </si>
  <si>
    <t>Only Yesterday</t>
  </si>
  <si>
    <t>February 26, 2016 (United States)</t>
  </si>
  <si>
    <t>Isao Takahata</t>
  </si>
  <si>
    <t>Hotaru Okamoto</t>
  </si>
  <si>
    <t>Miki Imai</t>
  </si>
  <si>
    <t>Nippon Television Network (NTV)</t>
  </si>
  <si>
    <t>The Indian Runner</t>
  </si>
  <si>
    <t>September 20, 1991 (United States)</t>
  </si>
  <si>
    <t>David Morse</t>
  </si>
  <si>
    <t>An American Tail: Fievel Goes West</t>
  </si>
  <si>
    <t>Phil Nibbelink</t>
  </si>
  <si>
    <t>Flint Dille</t>
  </si>
  <si>
    <t>James Stewart</t>
  </si>
  <si>
    <t>Life Stinks</t>
  </si>
  <si>
    <t>July 26, 1991 (United States)</t>
  </si>
  <si>
    <t>Frankie and Johnny</t>
  </si>
  <si>
    <t>October 11, 1991 (United States)</t>
  </si>
  <si>
    <t>Terrence McNally</t>
  </si>
  <si>
    <t>Grand Canyon</t>
  </si>
  <si>
    <t>Close My Eyes</t>
  </si>
  <si>
    <t>Stephen Poliakoff</t>
  </si>
  <si>
    <t>Alan Rickman</t>
  </si>
  <si>
    <t>Homicide</t>
  </si>
  <si>
    <t>August 28, 1991 (France)</t>
  </si>
  <si>
    <t>Joe Mantegna</t>
  </si>
  <si>
    <t>Pressman Film</t>
  </si>
  <si>
    <t>Soapdish</t>
  </si>
  <si>
    <t>Curly Sue</t>
  </si>
  <si>
    <t>The Rapture</t>
  </si>
  <si>
    <t>Mimi Rogers</t>
  </si>
  <si>
    <t>Mannequin: on the Move</t>
  </si>
  <si>
    <t>Kristy Swanson</t>
  </si>
  <si>
    <t>Rock-A-Doodle</t>
  </si>
  <si>
    <t>Glen Campbell</t>
  </si>
  <si>
    <t>Necessary Roughness</t>
  </si>
  <si>
    <t>Scott Bakula</t>
  </si>
  <si>
    <t>Cool as Ice</t>
  </si>
  <si>
    <t>October 18, 1991 (United States)</t>
  </si>
  <si>
    <t>David Kellogg</t>
  </si>
  <si>
    <t>David Stenn</t>
  </si>
  <si>
    <t>Vanilla Ice</t>
  </si>
  <si>
    <t>Wild Orchid II: Two Shades of Blue</t>
  </si>
  <si>
    <t>May 8, 1992 (United States)</t>
  </si>
  <si>
    <t>Nina Siemaszko</t>
  </si>
  <si>
    <t>Switch</t>
  </si>
  <si>
    <t>May 10, 1991 (United States)</t>
  </si>
  <si>
    <t>White Fang</t>
  </si>
  <si>
    <t>Jack London</t>
  </si>
  <si>
    <t>Until the End of the World</t>
  </si>
  <si>
    <t>Peter Carey</t>
  </si>
  <si>
    <t>Argos Films</t>
  </si>
  <si>
    <t>Only the Lonely</t>
  </si>
  <si>
    <t>Dutch</t>
  </si>
  <si>
    <t>Ed O'Neill</t>
  </si>
  <si>
    <t>Shattered</t>
  </si>
  <si>
    <t>Richard Neely</t>
  </si>
  <si>
    <t>Capella International</t>
  </si>
  <si>
    <t>Raise the Red Lantern</t>
  </si>
  <si>
    <t>December 18, 1991 (Italy)</t>
  </si>
  <si>
    <t>Tong Su</t>
  </si>
  <si>
    <t>ERA International</t>
  </si>
  <si>
    <t>Suburban Commando</t>
  </si>
  <si>
    <t>Burt Kennedy</t>
  </si>
  <si>
    <t>Frank A. Cappello</t>
  </si>
  <si>
    <t>Popcorn</t>
  </si>
  <si>
    <t>Mark Herrier</t>
  </si>
  <si>
    <t>Mitchell Smith</t>
  </si>
  <si>
    <t>Jill Schoelen</t>
  </si>
  <si>
    <t>Movie Partners</t>
  </si>
  <si>
    <t>Mobsters</t>
  </si>
  <si>
    <t>Michael Karbelnikoff</t>
  </si>
  <si>
    <t>Michael Mahern</t>
  </si>
  <si>
    <t>Operation Condor</t>
  </si>
  <si>
    <t>July 18, 1997 (United States)</t>
  </si>
  <si>
    <t>If Looks Could Kill</t>
  </si>
  <si>
    <t>March 15, 1991 (United States)</t>
  </si>
  <si>
    <t>Richard Grieco</t>
  </si>
  <si>
    <t>The Butcher's Wife</t>
  </si>
  <si>
    <t>Terry Hughes</t>
  </si>
  <si>
    <t>Ezra Litwak</t>
  </si>
  <si>
    <t>Dying Young</t>
  </si>
  <si>
    <t>Marti Leimbach</t>
  </si>
  <si>
    <t>Fogwood Films</t>
  </si>
  <si>
    <t>Dogfight</t>
  </si>
  <si>
    <t>Bob Comfort</t>
  </si>
  <si>
    <t>Whore</t>
  </si>
  <si>
    <t>David Hines</t>
  </si>
  <si>
    <t>Cheap Date</t>
  </si>
  <si>
    <t>Hear My Song</t>
  </si>
  <si>
    <t>February 1992 (United States)</t>
  </si>
  <si>
    <t>Peter Chelsom</t>
  </si>
  <si>
    <t>Ned Beatty</t>
  </si>
  <si>
    <t>Other People's Money</t>
  </si>
  <si>
    <t>Jerry Sterner</t>
  </si>
  <si>
    <t>Delirious</t>
  </si>
  <si>
    <t>Lawrence J. Cohen</t>
  </si>
  <si>
    <t>Flirting</t>
  </si>
  <si>
    <t>November 14, 1992 (United States)</t>
  </si>
  <si>
    <t>The Pit and the Pendulum</t>
  </si>
  <si>
    <t>High Heels</t>
  </si>
  <si>
    <t>Canal+</t>
  </si>
  <si>
    <t>Little Man Tate</t>
  </si>
  <si>
    <t>Shadows and Fog</t>
  </si>
  <si>
    <t>March 20, 1992 (United States)</t>
  </si>
  <si>
    <t>Shakes the Clown</t>
  </si>
  <si>
    <t>March 13, 1992 (United States)</t>
  </si>
  <si>
    <t>IRS Media</t>
  </si>
  <si>
    <t>Black Robe</t>
  </si>
  <si>
    <t>Brian Moore</t>
  </si>
  <si>
    <t>Billy Bathgate</t>
  </si>
  <si>
    <t>Europa</t>
  </si>
  <si>
    <t>June 27, 1991 (Germany)</t>
  </si>
  <si>
    <t>Lars von Trier</t>
  </si>
  <si>
    <t>Barbara Sukowa</t>
  </si>
  <si>
    <t>Alicéléo</t>
  </si>
  <si>
    <t>The Doctor</t>
  </si>
  <si>
    <t>August 16, 1991 (United States)</t>
  </si>
  <si>
    <t>Ed Rosenbaum</t>
  </si>
  <si>
    <t>Kafka</t>
  </si>
  <si>
    <t>Baltimore Pictures</t>
  </si>
  <si>
    <t>Johnny Suede</t>
  </si>
  <si>
    <t>April 22, 1992 (France)</t>
  </si>
  <si>
    <t>Tom DiCillo</t>
  </si>
  <si>
    <t>Brad Pitt</t>
  </si>
  <si>
    <t>Arena</t>
  </si>
  <si>
    <t>Mystery Date</t>
  </si>
  <si>
    <t>Jonathan Wacks</t>
  </si>
  <si>
    <t>Parker Bennett</t>
  </si>
  <si>
    <t>Ernest Scared Stupid</t>
  </si>
  <si>
    <t>The Five Heartbeats</t>
  </si>
  <si>
    <t>Mississippi Masala</t>
  </si>
  <si>
    <t>February 5, 1992 (United States)</t>
  </si>
  <si>
    <t>Sooni Taraporevala</t>
  </si>
  <si>
    <t>Black River Productions</t>
  </si>
  <si>
    <t>The Marrying Man</t>
  </si>
  <si>
    <t>Jerry Rees</t>
  </si>
  <si>
    <t>He Said, She Said</t>
  </si>
  <si>
    <t>February 22, 1991 (United States)</t>
  </si>
  <si>
    <t>Brian Hohlfeld</t>
  </si>
  <si>
    <t>Poison</t>
  </si>
  <si>
    <t>August 16, 1991 (Sweden)</t>
  </si>
  <si>
    <t>Todd Haynes</t>
  </si>
  <si>
    <t>Jean Genet</t>
  </si>
  <si>
    <t>Edith Meeks</t>
  </si>
  <si>
    <t>Bronze Eye Productions</t>
  </si>
  <si>
    <t>King Ralph</t>
  </si>
  <si>
    <t>Emlyn Williams</t>
  </si>
  <si>
    <t>John Goodman</t>
  </si>
  <si>
    <t>Enchanted April</t>
  </si>
  <si>
    <t>December 25, 1992 (Sweden)</t>
  </si>
  <si>
    <t>Elizabeth von Arnim</t>
  </si>
  <si>
    <t>Alfred Molina</t>
  </si>
  <si>
    <t>BBC Films</t>
  </si>
  <si>
    <t>Mediterraneo</t>
  </si>
  <si>
    <t>January 31, 1991 (Italy)</t>
  </si>
  <si>
    <t>Gabriele Salvatores</t>
  </si>
  <si>
    <t>Enzo Monteleone</t>
  </si>
  <si>
    <t>Diego Abatantuono</t>
  </si>
  <si>
    <t>A.M.A. Film</t>
  </si>
  <si>
    <t>House Party 2</t>
  </si>
  <si>
    <t>October 23, 1991 (United States)</t>
  </si>
  <si>
    <t>George Jackson</t>
  </si>
  <si>
    <t>Deceived</t>
  </si>
  <si>
    <t>The Perfect Weapon</t>
  </si>
  <si>
    <t>David C. Wilson</t>
  </si>
  <si>
    <t>Jeff Speakman</t>
  </si>
  <si>
    <t>Class Action</t>
  </si>
  <si>
    <t>Carolyn Shelby</t>
  </si>
  <si>
    <t>Under Suspicion</t>
  </si>
  <si>
    <t>Simon Moore</t>
  </si>
  <si>
    <t>Carnival Film &amp; Television</t>
  </si>
  <si>
    <t>Edward II</t>
  </si>
  <si>
    <t>October 18, 1991 (United Kingdom)</t>
  </si>
  <si>
    <t>Christopher Marlowe</t>
  </si>
  <si>
    <t>Steven Waddington</t>
  </si>
  <si>
    <t>The Princess and the Goblin</t>
  </si>
  <si>
    <t>June 3, 1994 (United States)</t>
  </si>
  <si>
    <t>József Gémes</t>
  </si>
  <si>
    <t>Robin Lyons</t>
  </si>
  <si>
    <t>Claire Bloom</t>
  </si>
  <si>
    <t>Siriol Productions</t>
  </si>
  <si>
    <t>Rambling Rose</t>
  </si>
  <si>
    <t>Calder Willingham</t>
  </si>
  <si>
    <t>Laura Dern</t>
  </si>
  <si>
    <t>Big Girls Don't Cry... They Get Even</t>
  </si>
  <si>
    <t>Frank Mugavero</t>
  </si>
  <si>
    <t>K2</t>
  </si>
  <si>
    <t>May 1, 1992 (United States)</t>
  </si>
  <si>
    <t>Patrick Meyers</t>
  </si>
  <si>
    <t>Prospero's Books</t>
  </si>
  <si>
    <t>August 30, 1991 (United Kingdom)</t>
  </si>
  <si>
    <t>John Gielgud</t>
  </si>
  <si>
    <t>Pure Luck</t>
  </si>
  <si>
    <t>Hivemind</t>
  </si>
  <si>
    <t>F/X2</t>
  </si>
  <si>
    <t>The Adjuster</t>
  </si>
  <si>
    <t>July 1992 (United States)</t>
  </si>
  <si>
    <t>Atom Egoyan</t>
  </si>
  <si>
    <t>Elias Koteas</t>
  </si>
  <si>
    <t>Alliance Entertainment</t>
  </si>
  <si>
    <t>Mortal Thoughts</t>
  </si>
  <si>
    <t>April 19, 1991 (United States)</t>
  </si>
  <si>
    <t>William Reilly</t>
  </si>
  <si>
    <t>Another You</t>
  </si>
  <si>
    <t>Maurice Phillips</t>
  </si>
  <si>
    <t>Ziggy Steinberg</t>
  </si>
  <si>
    <t>For the Boys</t>
  </si>
  <si>
    <t>Beastmaster 2: Through the Portal of Time</t>
  </si>
  <si>
    <t>Sylvio Tabet</t>
  </si>
  <si>
    <t>Andre Norton</t>
  </si>
  <si>
    <t>Les Films 21</t>
  </si>
  <si>
    <t>McBain</t>
  </si>
  <si>
    <t>Marble Hall</t>
  </si>
  <si>
    <t>Eve of Destruction</t>
  </si>
  <si>
    <t>A Rage in Harlem</t>
  </si>
  <si>
    <t>May 3, 1991 (United States)</t>
  </si>
  <si>
    <t>Bill Duke</t>
  </si>
  <si>
    <t>Chester Himes</t>
  </si>
  <si>
    <t>Rhapsody in August</t>
  </si>
  <si>
    <t>Kiyoko Murata</t>
  </si>
  <si>
    <t>Sachiko Murase</t>
  </si>
  <si>
    <t>Feature Film Enterprise II</t>
  </si>
  <si>
    <t>Kickboxer 2: the Road Back</t>
  </si>
  <si>
    <t>Sasha Mitchell</t>
  </si>
  <si>
    <t>V.I. Warshawski</t>
  </si>
  <si>
    <t>Sara Paretsky</t>
  </si>
  <si>
    <t>The Super</t>
  </si>
  <si>
    <t>Sam Simon</t>
  </si>
  <si>
    <t>Joe Pesci</t>
  </si>
  <si>
    <t>Proof</t>
  </si>
  <si>
    <t>Jocelyn Moorhouse</t>
  </si>
  <si>
    <t>Hugo Weaving</t>
  </si>
  <si>
    <t>House &amp; Moorhouse Films</t>
  </si>
  <si>
    <t>At Play in the Fields of the Lord</t>
  </si>
  <si>
    <t>Peter Matthiessen</t>
  </si>
  <si>
    <t>True Colors</t>
  </si>
  <si>
    <t>Impromptu</t>
  </si>
  <si>
    <t>May 1991 (United States)</t>
  </si>
  <si>
    <t>James Lapine</t>
  </si>
  <si>
    <t>Sarah Kernochan</t>
  </si>
  <si>
    <t>C.L.G. Films</t>
  </si>
  <si>
    <t>A Kiss Before Dying</t>
  </si>
  <si>
    <t>Guilty by Suspicion</t>
  </si>
  <si>
    <t>Irwin Winkler</t>
  </si>
  <si>
    <t>Scissors</t>
  </si>
  <si>
    <t>Joyce Selznick</t>
  </si>
  <si>
    <t>Sharon Stone</t>
  </si>
  <si>
    <t>Where Angels Fear to Tread</t>
  </si>
  <si>
    <t>Tous les matins du monde</t>
  </si>
  <si>
    <t>December 18, 1991 (France)</t>
  </si>
  <si>
    <t>Alain Corneau</t>
  </si>
  <si>
    <t>Pascal Quignard</t>
  </si>
  <si>
    <t>Film Par Film</t>
  </si>
  <si>
    <t>The Hitman</t>
  </si>
  <si>
    <t>Bingo</t>
  </si>
  <si>
    <t>Jim Strain</t>
  </si>
  <si>
    <t>Cindy Williams</t>
  </si>
  <si>
    <t>Queens Logic</t>
  </si>
  <si>
    <t>Tony Spiridakis</t>
  </si>
  <si>
    <t>Body Parts</t>
  </si>
  <si>
    <t>Pierre Boileau</t>
  </si>
  <si>
    <t>Jeff Fahey</t>
  </si>
  <si>
    <t>One Good Cop</t>
  </si>
  <si>
    <t>Year of the Gun</t>
  </si>
  <si>
    <t>Michael Mewshaw</t>
  </si>
  <si>
    <t>Initial Films</t>
  </si>
  <si>
    <t>Strictly Business</t>
  </si>
  <si>
    <t>November 8, 1991 (United States)</t>
  </si>
  <si>
    <t>Kevin Hooks</t>
  </si>
  <si>
    <t>Pam Gibson</t>
  </si>
  <si>
    <t>Tommy Davidson</t>
  </si>
  <si>
    <t>Island World</t>
  </si>
  <si>
    <t>The Efficiency Expert</t>
  </si>
  <si>
    <t>Mark Joffe</t>
  </si>
  <si>
    <t>Max Dann</t>
  </si>
  <si>
    <t>Australian Film Finance Corporation (AFFC)</t>
  </si>
  <si>
    <t>All I Want for Christmas</t>
  </si>
  <si>
    <t>Harley Jane Kozak</t>
  </si>
  <si>
    <t>29th Street</t>
  </si>
  <si>
    <t>Frank Pesce</t>
  </si>
  <si>
    <t>Anthony LaPaglia</t>
  </si>
  <si>
    <t>Shout</t>
  </si>
  <si>
    <t>Jeffrey Hornaday</t>
  </si>
  <si>
    <t>Robert Simonds Productions</t>
  </si>
  <si>
    <t>Daughters of the Dust</t>
  </si>
  <si>
    <t>December 27, 1991 (United States)</t>
  </si>
  <si>
    <t>Julie Dash</t>
  </si>
  <si>
    <t>Cora Lee Day</t>
  </si>
  <si>
    <t>Geechee Girls</t>
  </si>
  <si>
    <t>Once Around</t>
  </si>
  <si>
    <t>Malia Scotch Marmo</t>
  </si>
  <si>
    <t>Sólo con tu pareja</t>
  </si>
  <si>
    <t>December 25, 1992 (Mexico)</t>
  </si>
  <si>
    <t>Daniel Giménez Cacho</t>
  </si>
  <si>
    <t>Esperanto Filmoj</t>
  </si>
  <si>
    <t>The Taking of Beverly Hills</t>
  </si>
  <si>
    <t>Run</t>
  </si>
  <si>
    <t>Grand Highway Productions</t>
  </si>
  <si>
    <t>Madame Bovary</t>
  </si>
  <si>
    <t>Claude Chabrol</t>
  </si>
  <si>
    <t>Gustave Flaubert</t>
  </si>
  <si>
    <t>MK2 Productions</t>
  </si>
  <si>
    <t>Company Business</t>
  </si>
  <si>
    <t>September 6, 1991 (United States)</t>
  </si>
  <si>
    <t>Talent for the Game</t>
  </si>
  <si>
    <t>June 28, 1991 (United Kingdom)</t>
  </si>
  <si>
    <t>City of Hope</t>
  </si>
  <si>
    <t>November 15, 1991 (United Kingdom)</t>
  </si>
  <si>
    <t>Vincent Spano</t>
  </si>
  <si>
    <t>Esperanza Films Inc.</t>
  </si>
  <si>
    <t>Riff-Raff</t>
  </si>
  <si>
    <t>February 12, 1993 (United States)</t>
  </si>
  <si>
    <t>Bill Jesse</t>
  </si>
  <si>
    <t>Robert Carlyle</t>
  </si>
  <si>
    <t>Parallax Pictures</t>
  </si>
  <si>
    <t>The Object of Beauty</t>
  </si>
  <si>
    <t>Michael Lindsay-Hogg</t>
  </si>
  <si>
    <t>Liebestraum</t>
  </si>
  <si>
    <t>November 1991 (United States)</t>
  </si>
  <si>
    <t>Kevin Anderson</t>
  </si>
  <si>
    <t>Initial Entertainment Group (IEG)</t>
  </si>
  <si>
    <t>Voyager</t>
  </si>
  <si>
    <t>January 31, 1992 (United States)</t>
  </si>
  <si>
    <t>Max Frisch</t>
  </si>
  <si>
    <t>Closet Land</t>
  </si>
  <si>
    <t>March 6, 1991 (United States)</t>
  </si>
  <si>
    <t>Radha Bharadwaj</t>
  </si>
  <si>
    <t>Madeleine Stowe</t>
  </si>
  <si>
    <t>Timebomb</t>
  </si>
  <si>
    <t>May 25, 1991 (South Korea)</t>
  </si>
  <si>
    <t>Avi Nesher</t>
  </si>
  <si>
    <t>Raffaella Productions</t>
  </si>
  <si>
    <t>Crooked Hearts</t>
  </si>
  <si>
    <t>Robert Boswell</t>
  </si>
  <si>
    <t>Peter Berg</t>
  </si>
  <si>
    <t>The Unborn</t>
  </si>
  <si>
    <t>Rodman Flender</t>
  </si>
  <si>
    <t>John Brancato</t>
  </si>
  <si>
    <t>Califilm</t>
  </si>
  <si>
    <t>Van Gogh</t>
  </si>
  <si>
    <t>Maurice Pialat</t>
  </si>
  <si>
    <t>Jacques Dutronc</t>
  </si>
  <si>
    <t>Erato Films</t>
  </si>
  <si>
    <t>Late for Dinner</t>
  </si>
  <si>
    <t>Mark Andrus</t>
  </si>
  <si>
    <t>Lovers: A True Story</t>
  </si>
  <si>
    <t>April 12, 1991 (Spain)</t>
  </si>
  <si>
    <t>Vicente Aranda</t>
  </si>
  <si>
    <t>Álvaro del Amo</t>
  </si>
  <si>
    <t>Pedro Costa Producciones Cinematográficas</t>
  </si>
  <si>
    <t>Johnny Stecchino</t>
  </si>
  <si>
    <t>October 24, 1991 (Italy)</t>
  </si>
  <si>
    <t>Roberto Benigni</t>
  </si>
  <si>
    <t>Stepping Out</t>
  </si>
  <si>
    <t>Liza Minnelli</t>
  </si>
  <si>
    <t>The Inner Circle</t>
  </si>
  <si>
    <t>Numero Uno International</t>
  </si>
  <si>
    <t>Mon père, ce héros.</t>
  </si>
  <si>
    <t>October 23, 1991 (France)</t>
  </si>
  <si>
    <t>Defenseless</t>
  </si>
  <si>
    <t>New Visions Pictures</t>
  </si>
  <si>
    <t>Reservoir Dogs</t>
  </si>
  <si>
    <t>September 2, 1992 (France)</t>
  </si>
  <si>
    <t>Quentin Tarantino</t>
  </si>
  <si>
    <t>Harvey Keitel</t>
  </si>
  <si>
    <t>Live Entertainment</t>
  </si>
  <si>
    <t>Basic Instinct</t>
  </si>
  <si>
    <t>Candyman</t>
  </si>
  <si>
    <t>October 16, 1992 (United States)</t>
  </si>
  <si>
    <t>Virginia Madsen</t>
  </si>
  <si>
    <t>Candyman Films</t>
  </si>
  <si>
    <t>My Cousin Vinny</t>
  </si>
  <si>
    <t>The Last of the Mohicans</t>
  </si>
  <si>
    <t>September 25, 1992 (United States)</t>
  </si>
  <si>
    <t>James Fenimore Cooper</t>
  </si>
  <si>
    <t>Dracula</t>
  </si>
  <si>
    <t>November 13, 1992 (United States)</t>
  </si>
  <si>
    <t>Bram Stoker</t>
  </si>
  <si>
    <t>American Zoetrope</t>
  </si>
  <si>
    <t>Unforgiven</t>
  </si>
  <si>
    <t>August 7, 1992 (United States)</t>
  </si>
  <si>
    <t>A Few Good Men</t>
  </si>
  <si>
    <t>December 11, 1992 (United States)</t>
  </si>
  <si>
    <t>Aaron Sorkin</t>
  </si>
  <si>
    <t>A League of Their Own</t>
  </si>
  <si>
    <t>July 1, 1992 (United States)</t>
  </si>
  <si>
    <t>Kim Wilson</t>
  </si>
  <si>
    <t>The Bodyguard</t>
  </si>
  <si>
    <t>November 25, 1992 (United States)</t>
  </si>
  <si>
    <t>Kasdan Pictures</t>
  </si>
  <si>
    <t>Scent of a Woman</t>
  </si>
  <si>
    <t>January 8, 1993 (United States)</t>
  </si>
  <si>
    <t>Giovanni Arpino</t>
  </si>
  <si>
    <t>Batman Returns</t>
  </si>
  <si>
    <t>June 19, 1992 (United States)</t>
  </si>
  <si>
    <t>The Mighty Ducks</t>
  </si>
  <si>
    <t>October 2, 1992 (United States)</t>
  </si>
  <si>
    <t>Steven Brill</t>
  </si>
  <si>
    <t>Avnet/Kerner Productions</t>
  </si>
  <si>
    <t>Aladdin</t>
  </si>
  <si>
    <t>Scott Weinger</t>
  </si>
  <si>
    <t>Sister Act</t>
  </si>
  <si>
    <t>May 29, 1992 (United States)</t>
  </si>
  <si>
    <t>Paul Rudnick</t>
  </si>
  <si>
    <t>Alien 3</t>
  </si>
  <si>
    <t>May 22, 1992 (United States)</t>
  </si>
  <si>
    <t>David Fincher</t>
  </si>
  <si>
    <t>Death Becomes Her</t>
  </si>
  <si>
    <t>July 31, 1992 (United States)</t>
  </si>
  <si>
    <t>Far and Away</t>
  </si>
  <si>
    <t>Bob Dolman</t>
  </si>
  <si>
    <t>The Crying Game</t>
  </si>
  <si>
    <t>February 19, 1993 (United States)</t>
  </si>
  <si>
    <t>Stephen Rea</t>
  </si>
  <si>
    <t>Howards End</t>
  </si>
  <si>
    <t>February 26, 1993 (United States)</t>
  </si>
  <si>
    <t>Under Siege</t>
  </si>
  <si>
    <t>October 9, 1992 (United States)</t>
  </si>
  <si>
    <t>Deep Cover</t>
  </si>
  <si>
    <t>Image Organization</t>
  </si>
  <si>
    <t>Single White Female</t>
  </si>
  <si>
    <t>August 14, 1992 (United States)</t>
  </si>
  <si>
    <t>John Lutz</t>
  </si>
  <si>
    <t>Bridget Fonda</t>
  </si>
  <si>
    <t>Cool World</t>
  </si>
  <si>
    <t>July 10, 1992 (United States)</t>
  </si>
  <si>
    <t>Bakshi Animation</t>
  </si>
  <si>
    <t>Glengarry Glen Ross</t>
  </si>
  <si>
    <t>Wayne's World</t>
  </si>
  <si>
    <t>February 14, 1992 (United States)</t>
  </si>
  <si>
    <t>Penelope Spheeris</t>
  </si>
  <si>
    <t>Mike Myers</t>
  </si>
  <si>
    <t>Army of Darkness</t>
  </si>
  <si>
    <t>A River Runs Through It</t>
  </si>
  <si>
    <t>Norman Maclean</t>
  </si>
  <si>
    <t>Twin Peaks: Fire Walk with Me</t>
  </si>
  <si>
    <t>August 28, 1992 (United States)</t>
  </si>
  <si>
    <t>Sheryl Lee</t>
  </si>
  <si>
    <t>Of Mice and Men</t>
  </si>
  <si>
    <t>Beethoven</t>
  </si>
  <si>
    <t>Universal Soldier</t>
  </si>
  <si>
    <t>Roland Emmerich</t>
  </si>
  <si>
    <t>Richard Rothstein</t>
  </si>
  <si>
    <t>StudioCanal</t>
  </si>
  <si>
    <t>Buffy the Vampire Slayer</t>
  </si>
  <si>
    <t>Fran Rubel Kuzui</t>
  </si>
  <si>
    <t>Joss Whedon</t>
  </si>
  <si>
    <t>Sleepwalkers</t>
  </si>
  <si>
    <t>April 10, 1992 (United States)</t>
  </si>
  <si>
    <t>Chaplin</t>
  </si>
  <si>
    <t>David Robinson</t>
  </si>
  <si>
    <t>The Lover</t>
  </si>
  <si>
    <t>Marguerite Duras</t>
  </si>
  <si>
    <t>Jane March</t>
  </si>
  <si>
    <t>Home Alone 2: Lost in New York</t>
  </si>
  <si>
    <t>November 20, 1992 (United States)</t>
  </si>
  <si>
    <t>The Hand That Rocks the Cradle</t>
  </si>
  <si>
    <t>January 10, 1992 (United States)</t>
  </si>
  <si>
    <t>Amanda Silver</t>
  </si>
  <si>
    <t>Newsies</t>
  </si>
  <si>
    <t>Kenny Ortega</t>
  </si>
  <si>
    <t>Bob Tzudiker</t>
  </si>
  <si>
    <t>Touchwood Pacific Partners 1</t>
  </si>
  <si>
    <t>Malcolm X</t>
  </si>
  <si>
    <t>November 18, 1992 (United States)</t>
  </si>
  <si>
    <t>Alex Haley</t>
  </si>
  <si>
    <t>Largo International N.V.</t>
  </si>
  <si>
    <t>Patriot Games</t>
  </si>
  <si>
    <t>June 5, 1992 (United States)</t>
  </si>
  <si>
    <t>Mace Neufeld Productions</t>
  </si>
  <si>
    <t>Dead Alive</t>
  </si>
  <si>
    <t>Peter Jackson</t>
  </si>
  <si>
    <t>Stephen Sinclair</t>
  </si>
  <si>
    <t>Timothy Balme</t>
  </si>
  <si>
    <t>WingNut Films</t>
  </si>
  <si>
    <t>Poison Ivy</t>
  </si>
  <si>
    <t>Melissa Goddard</t>
  </si>
  <si>
    <t>Sneakers</t>
  </si>
  <si>
    <t>September 11, 1992 (United States)</t>
  </si>
  <si>
    <t>Parkes/Lasker productions</t>
  </si>
  <si>
    <t>The Lawnmower Man</t>
  </si>
  <si>
    <t>March 6, 1992 (United States)</t>
  </si>
  <si>
    <t>Brett Leonard</t>
  </si>
  <si>
    <t>The Player</t>
  </si>
  <si>
    <t>Encino Man</t>
  </si>
  <si>
    <t>Les Mayfield</t>
  </si>
  <si>
    <t>George Zaloom</t>
  </si>
  <si>
    <t>Encino Man Productions</t>
  </si>
  <si>
    <t>White Men Can't Jump</t>
  </si>
  <si>
    <t>March 27, 1992 (United States)</t>
  </si>
  <si>
    <t>Lethal Weapon 3</t>
  </si>
  <si>
    <t>May 15, 1992 (United States)</t>
  </si>
  <si>
    <t>American Me</t>
  </si>
  <si>
    <t>El Mariachi</t>
  </si>
  <si>
    <t>Robert Rodriguez</t>
  </si>
  <si>
    <t>Carlos Gallardo</t>
  </si>
  <si>
    <t>Bitter Moon</t>
  </si>
  <si>
    <t>March 18, 1994 (United States)</t>
  </si>
  <si>
    <t>Pascal Bruckner</t>
  </si>
  <si>
    <t>Hugh Grant</t>
  </si>
  <si>
    <t>Pet Sematary II</t>
  </si>
  <si>
    <t>Richard Outten</t>
  </si>
  <si>
    <t>Edward Furlong</t>
  </si>
  <si>
    <t>Bad Lieutenant</t>
  </si>
  <si>
    <t>December 17, 1992 (Argentina)</t>
  </si>
  <si>
    <t>Zoë Lund</t>
  </si>
  <si>
    <t>Bad Lt. Productions</t>
  </si>
  <si>
    <t>Singles</t>
  </si>
  <si>
    <t>September 18, 1992 (United States)</t>
  </si>
  <si>
    <t>FernGully: The Last Rainforest</t>
  </si>
  <si>
    <t>Bill Kroyer</t>
  </si>
  <si>
    <t>Samantha Mathis</t>
  </si>
  <si>
    <t>FAI Films</t>
  </si>
  <si>
    <t>HouseSitter</t>
  </si>
  <si>
    <t>June 12, 1992 (United States)</t>
  </si>
  <si>
    <t>Mark Stein</t>
  </si>
  <si>
    <t>School Ties</t>
  </si>
  <si>
    <t>Brendan Fraser</t>
  </si>
  <si>
    <t>Hoffa</t>
  </si>
  <si>
    <t>December 25, 1992 (United States)</t>
  </si>
  <si>
    <t>Juice</t>
  </si>
  <si>
    <t>Ernest R. Dickerson</t>
  </si>
  <si>
    <t>Omar Epps</t>
  </si>
  <si>
    <t>Damage</t>
  </si>
  <si>
    <t>January 22, 1993 (United States)</t>
  </si>
  <si>
    <t>December 16, 1992 (United States)</t>
  </si>
  <si>
    <t>Man Bites Dog</t>
  </si>
  <si>
    <t>January 15, 1993 (United States)</t>
  </si>
  <si>
    <t>Rémy Belvaux</t>
  </si>
  <si>
    <t>Benoît Poelvoorde</t>
  </si>
  <si>
    <t>Belgium</t>
  </si>
  <si>
    <t>Les Artistes Anonymes</t>
  </si>
  <si>
    <t>3 Ninjas</t>
  </si>
  <si>
    <t>Jon Turteltaub</t>
  </si>
  <si>
    <t>Kenny Kim</t>
  </si>
  <si>
    <t>Victor Wong</t>
  </si>
  <si>
    <t>Hellraiser III: Hell on Earth</t>
  </si>
  <si>
    <t>Terry Farrell</t>
  </si>
  <si>
    <t>Fifth Avenue Entertainment</t>
  </si>
  <si>
    <t>Body of Evidence</t>
  </si>
  <si>
    <t>Brad Mirman</t>
  </si>
  <si>
    <t>Honey, I Blew Up the Kid</t>
  </si>
  <si>
    <t>July 17, 1992 (United States)</t>
  </si>
  <si>
    <t>Captain Ron</t>
  </si>
  <si>
    <t>John Dwyer</t>
  </si>
  <si>
    <t>The Cutting Edge</t>
  </si>
  <si>
    <t>Tony Gilroy</t>
  </si>
  <si>
    <t>D.B. Sweeney</t>
  </si>
  <si>
    <t>Passenger 57</t>
  </si>
  <si>
    <t>Jamón, Jamón</t>
  </si>
  <si>
    <t>February 4, 1994 (United States)</t>
  </si>
  <si>
    <t>Cuca Canals</t>
  </si>
  <si>
    <t>Penélope Cruz</t>
  </si>
  <si>
    <t>Lolafilms</t>
  </si>
  <si>
    <t>Children of the Corn II: the Final Sacrifice</t>
  </si>
  <si>
    <t>January 29, 1993 (United States)</t>
  </si>
  <si>
    <t>David Price</t>
  </si>
  <si>
    <t>A L Katz</t>
  </si>
  <si>
    <t>Terence Knox</t>
  </si>
  <si>
    <t>Ladybugs</t>
  </si>
  <si>
    <t>Curtis Burch</t>
  </si>
  <si>
    <t>Radio Flyer</t>
  </si>
  <si>
    <t>February 21, 1992 (United States)</t>
  </si>
  <si>
    <t>David Mickey Evans</t>
  </si>
  <si>
    <t>Strictly Ballroom</t>
  </si>
  <si>
    <t>Baz Luhrmann</t>
  </si>
  <si>
    <t>Paul Mercurio</t>
  </si>
  <si>
    <t>Beyond Films</t>
  </si>
  <si>
    <t>Raising Cain</t>
  </si>
  <si>
    <t>Orlando</t>
  </si>
  <si>
    <t>June 9, 1993 (United States)</t>
  </si>
  <si>
    <t>Sally Potter</t>
  </si>
  <si>
    <t>Virginia Woolf</t>
  </si>
  <si>
    <t>Adventure Pictures</t>
  </si>
  <si>
    <t>Gladiator</t>
  </si>
  <si>
    <t>James Marshall</t>
  </si>
  <si>
    <t>Split Second</t>
  </si>
  <si>
    <t>Tony Maylam</t>
  </si>
  <si>
    <t>Gary Scott Thompson</t>
  </si>
  <si>
    <t>Challenge Film Corporation</t>
  </si>
  <si>
    <t>Tom and Jerry: The Movie</t>
  </si>
  <si>
    <t>July 30, 1993 (United States)</t>
  </si>
  <si>
    <t>Phil Roman</t>
  </si>
  <si>
    <t>Richard Kind</t>
  </si>
  <si>
    <t>Turner Pictures (I)</t>
  </si>
  <si>
    <t>Toys</t>
  </si>
  <si>
    <t>December 18, 1992 (United States)</t>
  </si>
  <si>
    <t>Romper Stomper</t>
  </si>
  <si>
    <t>November 12, 1992 (Australia)</t>
  </si>
  <si>
    <t>Geoffrey Wright</t>
  </si>
  <si>
    <t>Russell Crowe</t>
  </si>
  <si>
    <t>Film Victoria</t>
  </si>
  <si>
    <t>1492: Conquest of Paradise</t>
  </si>
  <si>
    <t>Rose Bosch</t>
  </si>
  <si>
    <t>Pure Country</t>
  </si>
  <si>
    <t>October 23, 1992 (United States)</t>
  </si>
  <si>
    <t>Rex McGee</t>
  </si>
  <si>
    <t>George Strait</t>
  </si>
  <si>
    <t>Boomerang</t>
  </si>
  <si>
    <t>Barry W. Blaustein</t>
  </si>
  <si>
    <t>The Power of One</t>
  </si>
  <si>
    <t>Bryce Courtenay</t>
  </si>
  <si>
    <t>Alcor Films</t>
  </si>
  <si>
    <t>Dr. Giggles</t>
  </si>
  <si>
    <t>Manny Coto</t>
  </si>
  <si>
    <t>Larry Drake</t>
  </si>
  <si>
    <t>Dark Horse Entertainment</t>
  </si>
  <si>
    <t>Sidekicks</t>
  </si>
  <si>
    <t>April 30, 1993 (United States)</t>
  </si>
  <si>
    <t>Lou Illar</t>
  </si>
  <si>
    <t>Gallery Films</t>
  </si>
  <si>
    <t>Medicine Man</t>
  </si>
  <si>
    <t>February 7, 1992 (United States)</t>
  </si>
  <si>
    <t>Honeymoon in Vegas</t>
  </si>
  <si>
    <t>Thunderheart</t>
  </si>
  <si>
    <t>Stop! Or My Mom Will Shoot</t>
  </si>
  <si>
    <t>Blake Snyder</t>
  </si>
  <si>
    <t>Northern Lights Entertainment</t>
  </si>
  <si>
    <t>Innocent Blood</t>
  </si>
  <si>
    <t>Michael Wolk</t>
  </si>
  <si>
    <t>Unlawful Entry</t>
  </si>
  <si>
    <t>June 26, 1992 (United States)</t>
  </si>
  <si>
    <t>George Putnam</t>
  </si>
  <si>
    <t>Lorenzo's Oil</t>
  </si>
  <si>
    <t>Final Analysis</t>
  </si>
  <si>
    <t>Robert Berger</t>
  </si>
  <si>
    <t>One False Move</t>
  </si>
  <si>
    <t>Carl Franklin</t>
  </si>
  <si>
    <t>Billy Bob Thornton</t>
  </si>
  <si>
    <t>Stay Tuned</t>
  </si>
  <si>
    <t>Tom S. Parker</t>
  </si>
  <si>
    <t>Consenting Adults</t>
  </si>
  <si>
    <t>Fortress</t>
  </si>
  <si>
    <t>September 3, 1993 (United States)</t>
  </si>
  <si>
    <t>Troy Neighbors</t>
  </si>
  <si>
    <t>Once Upon a Crime...</t>
  </si>
  <si>
    <t>Eugene Levy</t>
  </si>
  <si>
    <t>Rodolfo Sonego</t>
  </si>
  <si>
    <t>Ascot Film</t>
  </si>
  <si>
    <t>Mom and Dad Save the World</t>
  </si>
  <si>
    <t>July 24, 1992 (United States)</t>
  </si>
  <si>
    <t>Supercop</t>
  </si>
  <si>
    <t>July 4, 1992 (Hong Kong)</t>
  </si>
  <si>
    <t>Stanley Tong</t>
  </si>
  <si>
    <t>Edward Tang</t>
  </si>
  <si>
    <t>Jennifer 8</t>
  </si>
  <si>
    <t>Andy Garcia</t>
  </si>
  <si>
    <t>Bébé's Kids</t>
  </si>
  <si>
    <t>Bruce W. Smith</t>
  </si>
  <si>
    <t>Robin Harris</t>
  </si>
  <si>
    <t>Faizon Love</t>
  </si>
  <si>
    <t>Memoirs of an Invisible Man</t>
  </si>
  <si>
    <t>H.F. Saint</t>
  </si>
  <si>
    <t>Peter's Friends</t>
  </si>
  <si>
    <t>Rita Rudner</t>
  </si>
  <si>
    <t>Hugh Laurie</t>
  </si>
  <si>
    <t>Freejack</t>
  </si>
  <si>
    <t>Robert Sheckley</t>
  </si>
  <si>
    <t>Como agua para chocolate</t>
  </si>
  <si>
    <t>Alfonso Arau</t>
  </si>
  <si>
    <t>Laura Esquivel</t>
  </si>
  <si>
    <t>Marco Leonardi</t>
  </si>
  <si>
    <t>Consejo Nacional para la Cultura y las Artes (CONACULTA)</t>
  </si>
  <si>
    <t>Leap of Faith</t>
  </si>
  <si>
    <t>Janus Cercone</t>
  </si>
  <si>
    <t>Noises Off...</t>
  </si>
  <si>
    <t>Class Act</t>
  </si>
  <si>
    <t>Randall Miller</t>
  </si>
  <si>
    <t>Diggstown</t>
  </si>
  <si>
    <t>Leonard Wise</t>
  </si>
  <si>
    <t>Indochine</t>
  </si>
  <si>
    <t>December 23, 1992 (United States)</t>
  </si>
  <si>
    <t>Régis Wargnier</t>
  </si>
  <si>
    <t>Erik Orsenna</t>
  </si>
  <si>
    <t>Paradis Films</t>
  </si>
  <si>
    <t>Nemesis</t>
  </si>
  <si>
    <t>December 26, 1992 (Japan)</t>
  </si>
  <si>
    <t>Rebecca Charles</t>
  </si>
  <si>
    <t>Olivier Gruner</t>
  </si>
  <si>
    <t>Imperial Entertainment</t>
  </si>
  <si>
    <t>Kuffs</t>
  </si>
  <si>
    <t>Dino de Laurentiis Communications</t>
  </si>
  <si>
    <t>Shining Through</t>
  </si>
  <si>
    <t>Mo' Money</t>
  </si>
  <si>
    <t>Damon Wayans</t>
  </si>
  <si>
    <t>Husbands and Wives</t>
  </si>
  <si>
    <t>Trespass</t>
  </si>
  <si>
    <t>Bob Gale</t>
  </si>
  <si>
    <t>Love Potion No. 9</t>
  </si>
  <si>
    <t>Tate Donovan</t>
  </si>
  <si>
    <t>Penta Pictures</t>
  </si>
  <si>
    <t>Rapid Fire</t>
  </si>
  <si>
    <t>Cindy Cirile</t>
  </si>
  <si>
    <t>Brandon Lee</t>
  </si>
  <si>
    <t>Wind</t>
  </si>
  <si>
    <t>Jeff Benjamin</t>
  </si>
  <si>
    <t>Hero</t>
  </si>
  <si>
    <t>Laura Ziskin</t>
  </si>
  <si>
    <t>South Central</t>
  </si>
  <si>
    <t>Stephen Milburn Anderson</t>
  </si>
  <si>
    <t>Glenn Plummer</t>
  </si>
  <si>
    <t>Enchantment Films Inc.</t>
  </si>
  <si>
    <t>The Muppet Christmas Carol</t>
  </si>
  <si>
    <t>Brian Henson</t>
  </si>
  <si>
    <t>Un Coeur en Hiver</t>
  </si>
  <si>
    <t>June 4, 1993 (United States)</t>
  </si>
  <si>
    <t>Claude Sautet</t>
  </si>
  <si>
    <t>Daniel Auteuil</t>
  </si>
  <si>
    <t>Tokyo Decadence</t>
  </si>
  <si>
    <t>Ryû Murakami</t>
  </si>
  <si>
    <t>Miho Nikaido</t>
  </si>
  <si>
    <t>Cinemabrain</t>
  </si>
  <si>
    <t>Mr. Baseball</t>
  </si>
  <si>
    <t>Theo Pelletier</t>
  </si>
  <si>
    <t>DENTSU Music And Entertainment</t>
  </si>
  <si>
    <t>Love Crimes</t>
  </si>
  <si>
    <t>Sean Young</t>
  </si>
  <si>
    <t>Naked Killer</t>
  </si>
  <si>
    <t>August 4, 1995 (United States)</t>
  </si>
  <si>
    <t>Clarence Fok</t>
  </si>
  <si>
    <t>Jing Wong</t>
  </si>
  <si>
    <t>Chingmy Yau</t>
  </si>
  <si>
    <t>Wong Jing's Workshop Ltd.</t>
  </si>
  <si>
    <t>CrissCross</t>
  </si>
  <si>
    <t>Chris Menges</t>
  </si>
  <si>
    <t>Scott Sommer</t>
  </si>
  <si>
    <t>Waterland</t>
  </si>
  <si>
    <t>Graham Swift</t>
  </si>
  <si>
    <t>The Distinguished Gentleman</t>
  </si>
  <si>
    <t>December 4, 1992 (United States)</t>
  </si>
  <si>
    <t>Marty Kaplan</t>
  </si>
  <si>
    <t>White Sands</t>
  </si>
  <si>
    <t>April 24, 1992 (United States)</t>
  </si>
  <si>
    <t>Belle Epoque</t>
  </si>
  <si>
    <t>February 25, 1994 (United States)</t>
  </si>
  <si>
    <t>Fernando Trueba</t>
  </si>
  <si>
    <t>Rafael Azcona</t>
  </si>
  <si>
    <t>Fernando Fernán Gómez</t>
  </si>
  <si>
    <t>Animatógrafo</t>
  </si>
  <si>
    <t>Swoon</t>
  </si>
  <si>
    <t>September 25, 1992 (United Kingdom)</t>
  </si>
  <si>
    <t>Tom Kalin</t>
  </si>
  <si>
    <t>Daniel Schlachet</t>
  </si>
  <si>
    <t>Knight Moves</t>
  </si>
  <si>
    <t>Light Sleeper</t>
  </si>
  <si>
    <t>March 13, 1992 (United Kingdom)</t>
  </si>
  <si>
    <t>A Midnight Clear</t>
  </si>
  <si>
    <t>Bob Roberts</t>
  </si>
  <si>
    <t>September 4, 1992 (United States)</t>
  </si>
  <si>
    <t>Sarafina!</t>
  </si>
  <si>
    <t>Darrell Roodt</t>
  </si>
  <si>
    <t>Mbongeni Ngema</t>
  </si>
  <si>
    <t>For a Lost Soldier</t>
  </si>
  <si>
    <t>May 7, 1993 (United States)</t>
  </si>
  <si>
    <t>Roeland Kerbosch</t>
  </si>
  <si>
    <t>Don Bloch</t>
  </si>
  <si>
    <t>Maarten Smit</t>
  </si>
  <si>
    <t>Sigma Film Productions</t>
  </si>
  <si>
    <t>In the Soup</t>
  </si>
  <si>
    <t>August 13, 1992 (Germany)</t>
  </si>
  <si>
    <t>Alexandre Rockwell</t>
  </si>
  <si>
    <t>Sollace Mitchell</t>
  </si>
  <si>
    <t>Steve Buscemi</t>
  </si>
  <si>
    <t>A Stranger Among Us</t>
  </si>
  <si>
    <t>Where the Day Takes You</t>
  </si>
  <si>
    <t>Michael Hitchcock</t>
  </si>
  <si>
    <t>Dermot Mulroney</t>
  </si>
  <si>
    <t>Passion Fish</t>
  </si>
  <si>
    <t>Mary McDonnell</t>
  </si>
  <si>
    <t>Atchafalaya</t>
  </si>
  <si>
    <t>That Night</t>
  </si>
  <si>
    <t>August 6, 1993 (United States)</t>
  </si>
  <si>
    <t>Alice McDermott</t>
  </si>
  <si>
    <t>Gas Food Lodging</t>
  </si>
  <si>
    <t>Allison Anders</t>
  </si>
  <si>
    <t>Cineville</t>
  </si>
  <si>
    <t>American Heart</t>
  </si>
  <si>
    <t>Martin Bell</t>
  </si>
  <si>
    <t>Peter Silverman</t>
  </si>
  <si>
    <t>The Babe</t>
  </si>
  <si>
    <t>April 17, 1992 (United States)</t>
  </si>
  <si>
    <t>La sentinelle</t>
  </si>
  <si>
    <t>October 16, 1998 (United States)</t>
  </si>
  <si>
    <t>Arnaud Desplechin</t>
  </si>
  <si>
    <t>Emmanuel Salinger</t>
  </si>
  <si>
    <t>Why Not Productions</t>
  </si>
  <si>
    <t>Christopher Columbus: The Discovery</t>
  </si>
  <si>
    <t>Christopher Columbus Productions</t>
  </si>
  <si>
    <t>Claire of the Moon</t>
  </si>
  <si>
    <t>October 21, 1993 (Australia)</t>
  </si>
  <si>
    <t>Nicole Conn</t>
  </si>
  <si>
    <t>Trisha Todd</t>
  </si>
  <si>
    <t>Demi-Monde Productions</t>
  </si>
  <si>
    <t>Prelude to a Kiss</t>
  </si>
  <si>
    <t>Meg Ryan</t>
  </si>
  <si>
    <t>Gruskoff/Levy Company</t>
  </si>
  <si>
    <t>The Best Intentions</t>
  </si>
  <si>
    <t>Samuel Fröler</t>
  </si>
  <si>
    <t>SVT Drama</t>
  </si>
  <si>
    <t>The Public Eye</t>
  </si>
  <si>
    <t>Article 99</t>
  </si>
  <si>
    <t>Ron Cutler</t>
  </si>
  <si>
    <t>Ray Liotta</t>
  </si>
  <si>
    <t>The Mambo Kings</t>
  </si>
  <si>
    <t>Arne Glimcher</t>
  </si>
  <si>
    <t>Oscar Hijuelos</t>
  </si>
  <si>
    <t>Into the West</t>
  </si>
  <si>
    <t>September 17, 1993 (United States)</t>
  </si>
  <si>
    <t>The Playboys</t>
  </si>
  <si>
    <t>April 22, 1992 (United States)</t>
  </si>
  <si>
    <t>Gillies MacKinnon</t>
  </si>
  <si>
    <t>Green Umbrella Ltd.</t>
  </si>
  <si>
    <t>City of Joy</t>
  </si>
  <si>
    <t>Dominique Lapierre</t>
  </si>
  <si>
    <t>Straight Talk</t>
  </si>
  <si>
    <t>Barnet Kellman</t>
  </si>
  <si>
    <t>Dolly Parton</t>
  </si>
  <si>
    <t>Qing shao nian nuo zha</t>
  </si>
  <si>
    <t>August 4, 1994 (Netherlands)</t>
  </si>
  <si>
    <t>Ming-liang Tsai</t>
  </si>
  <si>
    <t>Chao-jung Chen</t>
  </si>
  <si>
    <t>Central Motion Pictures</t>
  </si>
  <si>
    <t>Love Field</t>
  </si>
  <si>
    <t>Don Roos</t>
  </si>
  <si>
    <t>Mr. Saturday Night</t>
  </si>
  <si>
    <t>Twin Dragons</t>
  </si>
  <si>
    <t>April 9, 1999 (United States)</t>
  </si>
  <si>
    <t>Ringo Lam</t>
  </si>
  <si>
    <t>Barry Wong</t>
  </si>
  <si>
    <t>Aces: Iron Eagle III</t>
  </si>
  <si>
    <t>The Living End</t>
  </si>
  <si>
    <t>Gregg Araki</t>
  </si>
  <si>
    <t>Mike Dytri</t>
  </si>
  <si>
    <t>Desperate Pictures</t>
  </si>
  <si>
    <t>Simple Men</t>
  </si>
  <si>
    <t>November 6, 1992 (United Kingdom)</t>
  </si>
  <si>
    <t>Robert John Burke</t>
  </si>
  <si>
    <t>Guncrazy</t>
  </si>
  <si>
    <t>September 9, 1993 (Australia)</t>
  </si>
  <si>
    <t>Tamra Davis</t>
  </si>
  <si>
    <t>Matthew Bright</t>
  </si>
  <si>
    <t>Zeta Entertainment</t>
  </si>
  <si>
    <t>Folks!</t>
  </si>
  <si>
    <t>Léolo</t>
  </si>
  <si>
    <t>April 2, 1993 (United States)</t>
  </si>
  <si>
    <t>Jean-Claude Lauzon</t>
  </si>
  <si>
    <t>Maxime Collin</t>
  </si>
  <si>
    <t>Alliance Films Corporation</t>
  </si>
  <si>
    <t>Night and the City</t>
  </si>
  <si>
    <t>Gerald Kersh</t>
  </si>
  <si>
    <t>Penta Films</t>
  </si>
  <si>
    <t>Whispers in the Dark</t>
  </si>
  <si>
    <t>Zebrahead</t>
  </si>
  <si>
    <t>Anthony Drazan</t>
  </si>
  <si>
    <t>Michael Rapaport</t>
  </si>
  <si>
    <t>Hyenas</t>
  </si>
  <si>
    <t>April 26, 2019 (United States)</t>
  </si>
  <si>
    <t>Djibril Diop Mambéty</t>
  </si>
  <si>
    <t>Friedrich Dürrenmatt</t>
  </si>
  <si>
    <t>Mansour Diouf</t>
  </si>
  <si>
    <t>Thelma Film AG</t>
  </si>
  <si>
    <t>A Tale of Winter</t>
  </si>
  <si>
    <t>January 29, 1992 (France)</t>
  </si>
  <si>
    <t>Charlotte Véry</t>
  </si>
  <si>
    <t>Man Trouble</t>
  </si>
  <si>
    <t>Carole Eastman</t>
  </si>
  <si>
    <t>Penta Entertainment</t>
  </si>
  <si>
    <t>Laws of Gravity</t>
  </si>
  <si>
    <t>August 20, 1993 (United Kingdom)</t>
  </si>
  <si>
    <t>Nick Gomez</t>
  </si>
  <si>
    <t>Peter Greene</t>
  </si>
  <si>
    <t>Brain Donors</t>
  </si>
  <si>
    <t>Pat Proft</t>
  </si>
  <si>
    <t>Out on a Limb</t>
  </si>
  <si>
    <t>Daniel Goldin</t>
  </si>
  <si>
    <t>Tetsuo II: Body Hammer</t>
  </si>
  <si>
    <t>August 15, 1997 (United States)</t>
  </si>
  <si>
    <t>Shin'ya Tsukamoto</t>
  </si>
  <si>
    <t>Tomorô Taguchi</t>
  </si>
  <si>
    <t>F2</t>
  </si>
  <si>
    <t>Traces of Red</t>
  </si>
  <si>
    <t>November 11, 1992 (United States)</t>
  </si>
  <si>
    <t>Andy Wolk</t>
  </si>
  <si>
    <t>Jim Piddock</t>
  </si>
  <si>
    <t>Storyville</t>
  </si>
  <si>
    <t>September 30, 1992 (France)</t>
  </si>
  <si>
    <t>Mark Frost</t>
  </si>
  <si>
    <t>Frank Galbally</t>
  </si>
  <si>
    <t>Rescue Me</t>
  </si>
  <si>
    <t>December 3, 1993 (United States)</t>
  </si>
  <si>
    <t>Arthur Allan Seidelman</t>
  </si>
  <si>
    <t>Mike Snyder</t>
  </si>
  <si>
    <t>Map of the Human Heart</t>
  </si>
  <si>
    <t>May 14, 1993 (United States)</t>
  </si>
  <si>
    <t>Vincent Ward</t>
  </si>
  <si>
    <t>Louis Nowra</t>
  </si>
  <si>
    <t>Jason Scott Lee</t>
  </si>
  <si>
    <t>Ruby Cairo</t>
  </si>
  <si>
    <t>October 29, 1993 (United States)</t>
  </si>
  <si>
    <t>Andie MacDowell</t>
  </si>
  <si>
    <t>Majestic Films International</t>
  </si>
  <si>
    <t>The Waterdance</t>
  </si>
  <si>
    <t>May 13, 1992 (United States)</t>
  </si>
  <si>
    <t>Year of the Comet</t>
  </si>
  <si>
    <t>Penelope Ann Miller</t>
  </si>
  <si>
    <t>This Is My Life</t>
  </si>
  <si>
    <t>Meg Wolitzer</t>
  </si>
  <si>
    <t>Julie Kavner</t>
  </si>
  <si>
    <t>Mistress</t>
  </si>
  <si>
    <t>Barry Primus</t>
  </si>
  <si>
    <t>Robert Wuhl</t>
  </si>
  <si>
    <t>Meir Teper</t>
  </si>
  <si>
    <t>Passed Away</t>
  </si>
  <si>
    <t>Blame It on the Bellboy</t>
  </si>
  <si>
    <t>Mark Herman</t>
  </si>
  <si>
    <t>Bronson Pinchot</t>
  </si>
  <si>
    <t>Bellboy Films Limited</t>
  </si>
  <si>
    <t>Leaving Normal</t>
  </si>
  <si>
    <t>April 29, 1992 (United States)</t>
  </si>
  <si>
    <t>Ed Solomon</t>
  </si>
  <si>
    <t>Mirage Entertainment</t>
  </si>
  <si>
    <t>House of Angels</t>
  </si>
  <si>
    <t>Colin Nutley</t>
  </si>
  <si>
    <t>Helena Bergström</t>
  </si>
  <si>
    <t>Memfis Film</t>
  </si>
  <si>
    <t>The Long Day Closes</t>
  </si>
  <si>
    <t>Leigh McCormack</t>
  </si>
  <si>
    <t>Once Upon a Time in China III</t>
  </si>
  <si>
    <t>February 11, 1993 (Hong Kong)</t>
  </si>
  <si>
    <t>Hark Tsui</t>
  </si>
  <si>
    <t>Tin-suen Chan</t>
  </si>
  <si>
    <t>Jet Li</t>
  </si>
  <si>
    <t>Shadow of the Wolf</t>
  </si>
  <si>
    <t>March 5, 1993 (United States)</t>
  </si>
  <si>
    <t>Jacques Dorfmann</t>
  </si>
  <si>
    <t>Vision International</t>
  </si>
  <si>
    <t>The Gun in Betty Lou's Handbag</t>
  </si>
  <si>
    <t>Grace Cary Bickley</t>
  </si>
  <si>
    <t>In The Bag Productions</t>
  </si>
  <si>
    <t>Tombstone</t>
  </si>
  <si>
    <t>December 25, 1993 (United States)</t>
  </si>
  <si>
    <t>The Sandlot</t>
  </si>
  <si>
    <t>April 7, 1993 (United States)</t>
  </si>
  <si>
    <t>Tom Guiry</t>
  </si>
  <si>
    <t>Jurassic Park</t>
  </si>
  <si>
    <t>June 11, 1993 (United States)</t>
  </si>
  <si>
    <t>Dazed and Confused</t>
  </si>
  <si>
    <t>September 24, 1993 (United States)</t>
  </si>
  <si>
    <t>Jason London</t>
  </si>
  <si>
    <t>Gramercy Pictures (I)</t>
  </si>
  <si>
    <t>Schindler's List</t>
  </si>
  <si>
    <t>Thomas Keneally</t>
  </si>
  <si>
    <t>True Romance</t>
  </si>
  <si>
    <t>September 10, 1993 (United States)</t>
  </si>
  <si>
    <t>Naked</t>
  </si>
  <si>
    <t>David Thewlis</t>
  </si>
  <si>
    <t>Thin Man Films</t>
  </si>
  <si>
    <t>Robin Hood: Men in Tights</t>
  </si>
  <si>
    <t>July 28, 1993 (United States)</t>
  </si>
  <si>
    <t>J.D. Shapiro</t>
  </si>
  <si>
    <t>A Bronx Tale</t>
  </si>
  <si>
    <t>October 1, 1993 (United States)</t>
  </si>
  <si>
    <t>Chazz Palminteri</t>
  </si>
  <si>
    <t>Price Entertainment</t>
  </si>
  <si>
    <t>What's Eating Gilbert Grape</t>
  </si>
  <si>
    <t>March 4, 1994 (United States)</t>
  </si>
  <si>
    <t>Peter Hedges</t>
  </si>
  <si>
    <t>Hocus Pocus</t>
  </si>
  <si>
    <t>July 16, 1993 (United States)</t>
  </si>
  <si>
    <t>David Kirschner</t>
  </si>
  <si>
    <t>Carlito's Way</t>
  </si>
  <si>
    <t>November 12, 1993 (United States)</t>
  </si>
  <si>
    <t>Mrs. Doubtfire</t>
  </si>
  <si>
    <t>November 24, 1993 (United States)</t>
  </si>
  <si>
    <t>Anne Fine</t>
  </si>
  <si>
    <t>The Fugitive</t>
  </si>
  <si>
    <t>Jeb Stuart</t>
  </si>
  <si>
    <t>Demolition Man</t>
  </si>
  <si>
    <t>October 8, 1993 (United States)</t>
  </si>
  <si>
    <t>Marco Brambilla</t>
  </si>
  <si>
    <t>Peter M. Lenkov</t>
  </si>
  <si>
    <t>Dennis the Menace</t>
  </si>
  <si>
    <t>June 25, 1993 (United States)</t>
  </si>
  <si>
    <t>Hank Ketcham</t>
  </si>
  <si>
    <t>Falling Down</t>
  </si>
  <si>
    <t>Ebbe Roe Smith</t>
  </si>
  <si>
    <t>The Pelican Brief</t>
  </si>
  <si>
    <t>December 17, 1993 (United States)</t>
  </si>
  <si>
    <t>John Grisham</t>
  </si>
  <si>
    <t>The Firm</t>
  </si>
  <si>
    <t>June 30, 1993 (United States)</t>
  </si>
  <si>
    <t>Last Action Hero</t>
  </si>
  <si>
    <t>June 18, 1993 (United States)</t>
  </si>
  <si>
    <t>Zak Penn</t>
  </si>
  <si>
    <t>Sister Act 2: Back in the Habit</t>
  </si>
  <si>
    <t>December 10, 1993 (United States)</t>
  </si>
  <si>
    <t>Groundhog Day</t>
  </si>
  <si>
    <t>Danny Rubin</t>
  </si>
  <si>
    <t>Philadelphia</t>
  </si>
  <si>
    <t>January 14, 1994 (United States)</t>
  </si>
  <si>
    <t>Super Mario Bros.</t>
  </si>
  <si>
    <t>Sleepless in Seattle</t>
  </si>
  <si>
    <t>Jeff Arch</t>
  </si>
  <si>
    <t>Cliffhanger</t>
  </si>
  <si>
    <t>John Long</t>
  </si>
  <si>
    <t>The Piano</t>
  </si>
  <si>
    <t>February 11, 1994 (United States)</t>
  </si>
  <si>
    <t>CiBy 2000</t>
  </si>
  <si>
    <t>The Nightmare Before Christmas</t>
  </si>
  <si>
    <t>Henry Selick</t>
  </si>
  <si>
    <t>Danny Elfman</t>
  </si>
  <si>
    <t>Rookie of the Year</t>
  </si>
  <si>
    <t>July 7, 1993 (United States)</t>
  </si>
  <si>
    <t>Daniel Stern</t>
  </si>
  <si>
    <t>Sam Harper</t>
  </si>
  <si>
    <t>Thomas Ian Nicholas</t>
  </si>
  <si>
    <t>Blood In, Blood Out</t>
  </si>
  <si>
    <t>Ross Thomas</t>
  </si>
  <si>
    <t>Damian Chapa</t>
  </si>
  <si>
    <t>In the Name of the Father</t>
  </si>
  <si>
    <t>Gerry Conlon</t>
  </si>
  <si>
    <t>Hell's Kitchen Films</t>
  </si>
  <si>
    <t>Alive</t>
  </si>
  <si>
    <t>Piers Paul Read</t>
  </si>
  <si>
    <t>Film Andes S.A.</t>
  </si>
  <si>
    <t>Addams Family Values</t>
  </si>
  <si>
    <t>November 19, 1993 (United States)</t>
  </si>
  <si>
    <t>Indecent Proposal</t>
  </si>
  <si>
    <t>Jack Engelhard</t>
  </si>
  <si>
    <t>In the Line of Fire</t>
  </si>
  <si>
    <t>July 9, 1993 (United States)</t>
  </si>
  <si>
    <t>Jeff Maguire</t>
  </si>
  <si>
    <t>The Age of Innocence</t>
  </si>
  <si>
    <t>Edith Wharton</t>
  </si>
  <si>
    <t>Menace II Society</t>
  </si>
  <si>
    <t>May 26, 1993 (United States)</t>
  </si>
  <si>
    <t>Albert Hughes</t>
  </si>
  <si>
    <t>Allen Hughes</t>
  </si>
  <si>
    <t>Tyrin Turner</t>
  </si>
  <si>
    <t>Gettysburg</t>
  </si>
  <si>
    <t>Michael Shaara</t>
  </si>
  <si>
    <t>TriStar Television</t>
  </si>
  <si>
    <t>The Three Musketeers</t>
  </si>
  <si>
    <t>Alexandre Dumas</t>
  </si>
  <si>
    <t>Austria</t>
  </si>
  <si>
    <t>Homeward Bound: The Incredible Journey</t>
  </si>
  <si>
    <t>Duwayne Dunham</t>
  </si>
  <si>
    <t>Sheila Burnford</t>
  </si>
  <si>
    <t>The Secret Garden</t>
  </si>
  <si>
    <t>August 13, 1993 (United States)</t>
  </si>
  <si>
    <t>Frances Hodgson Burnett</t>
  </si>
  <si>
    <t>Kate Maberly</t>
  </si>
  <si>
    <t>Free Willy</t>
  </si>
  <si>
    <t>Keith Walker</t>
  </si>
  <si>
    <t>Jason James Richter</t>
  </si>
  <si>
    <t>Warner Bros. Family Entertainment</t>
  </si>
  <si>
    <t>RoboCop 3</t>
  </si>
  <si>
    <t>November 5, 1993 (United States)</t>
  </si>
  <si>
    <t>The Remains of the Day</t>
  </si>
  <si>
    <t>Kazuo Ishiguro</t>
  </si>
  <si>
    <t>Hard Target</t>
  </si>
  <si>
    <t>August 20, 1993 (United States)</t>
  </si>
  <si>
    <t>John Woo</t>
  </si>
  <si>
    <t>Fire in the Sky</t>
  </si>
  <si>
    <t>March 12, 1993 (United States)</t>
  </si>
  <si>
    <t>Travis Walton</t>
  </si>
  <si>
    <t>Cool Runnings</t>
  </si>
  <si>
    <t>Lynn Siefert</t>
  </si>
  <si>
    <t>Dave</t>
  </si>
  <si>
    <t>Kalifornia</t>
  </si>
  <si>
    <t>Dominic Sena</t>
  </si>
  <si>
    <t>Stephen Levy</t>
  </si>
  <si>
    <t>Benny &amp; Joon</t>
  </si>
  <si>
    <t>April 16, 1993 (United States)</t>
  </si>
  <si>
    <t>Barry Berman</t>
  </si>
  <si>
    <t>Sliver</t>
  </si>
  <si>
    <t>May 21, 1993 (United States)</t>
  </si>
  <si>
    <t>Rudy</t>
  </si>
  <si>
    <t>October 22, 1993 (United States)</t>
  </si>
  <si>
    <t>Coneheads</t>
  </si>
  <si>
    <t>July 23, 1993 (United States)</t>
  </si>
  <si>
    <t>Tom Davis</t>
  </si>
  <si>
    <t>So I Married an Axe Murderer</t>
  </si>
  <si>
    <t>Robbie Fox</t>
  </si>
  <si>
    <t>Hot Shots! Part Deux</t>
  </si>
  <si>
    <t>Much Ado About Nothing</t>
  </si>
  <si>
    <t>July 2, 1993 (United States)</t>
  </si>
  <si>
    <t>The Crush</t>
  </si>
  <si>
    <t>Alan Shapiro</t>
  </si>
  <si>
    <t>Loaded Weapon 1</t>
  </si>
  <si>
    <t>February 5, 1993 (United States)</t>
  </si>
  <si>
    <t>Don Holley</t>
  </si>
  <si>
    <t>This Boy's Life</t>
  </si>
  <si>
    <t>April 23, 1993 (United States)</t>
  </si>
  <si>
    <t>Tobias Wolff</t>
  </si>
  <si>
    <t>Knickerbocker Films</t>
  </si>
  <si>
    <t>Three Colors: Blue</t>
  </si>
  <si>
    <t>September 8, 1993 (France)</t>
  </si>
  <si>
    <t>Grumpy Old Men</t>
  </si>
  <si>
    <t>Mark Steven Johnson</t>
  </si>
  <si>
    <t>John Davis</t>
  </si>
  <si>
    <t>A Perfect World</t>
  </si>
  <si>
    <t>John Lee Hancock</t>
  </si>
  <si>
    <t>Leprechaun</t>
  </si>
  <si>
    <t>Mark Jones</t>
  </si>
  <si>
    <t>Warwick Davis</t>
  </si>
  <si>
    <t>Trimark Pictures</t>
  </si>
  <si>
    <t>Malice</t>
  </si>
  <si>
    <t>What's Love Got to Do with It</t>
  </si>
  <si>
    <t>Tina Turner</t>
  </si>
  <si>
    <t>Angela Bassett</t>
  </si>
  <si>
    <t>Short Cuts</t>
  </si>
  <si>
    <t>October 1, 1993 (Italy)</t>
  </si>
  <si>
    <t>Raymond Carver</t>
  </si>
  <si>
    <t>Fine Line Features</t>
  </si>
  <si>
    <t>Son in Law</t>
  </si>
  <si>
    <t>Patrick J. Clifton</t>
  </si>
  <si>
    <t>Pauly Shore</t>
  </si>
  <si>
    <t>Striking Distance</t>
  </si>
  <si>
    <t>Return of the Living Dead III</t>
  </si>
  <si>
    <t>February 25, 1994 (Brazil)</t>
  </si>
  <si>
    <t>Brian Yuzna</t>
  </si>
  <si>
    <t>John Penney</t>
  </si>
  <si>
    <t>Kent McCord</t>
  </si>
  <si>
    <t>Searching for Bobby Fischer</t>
  </si>
  <si>
    <t>August 11, 1993 (United States)</t>
  </si>
  <si>
    <t>Steven Zaillian</t>
  </si>
  <si>
    <t>Fred Waitzkin</t>
  </si>
  <si>
    <t>Jason Goes to Hell: the Final Friday</t>
  </si>
  <si>
    <t>Adam Marcus</t>
  </si>
  <si>
    <t>Jay Huguely</t>
  </si>
  <si>
    <t>John D. LeMay</t>
  </si>
  <si>
    <t>Matinee</t>
  </si>
  <si>
    <t>The Good Son</t>
  </si>
  <si>
    <t>The Beverly Hillbillies</t>
  </si>
  <si>
    <t>October 15, 1993 (United States)</t>
  </si>
  <si>
    <t>Paul Henning</t>
  </si>
  <si>
    <t>Diedrich Bader</t>
  </si>
  <si>
    <t>Beethoven's 2nd</t>
  </si>
  <si>
    <t>Killing Zoe</t>
  </si>
  <si>
    <t>September 1994 (United States)</t>
  </si>
  <si>
    <t>Roger Avary</t>
  </si>
  <si>
    <t>Davis-Films</t>
  </si>
  <si>
    <t>Cronos</t>
  </si>
  <si>
    <t>May 1994 (United States)</t>
  </si>
  <si>
    <t>Guillermo del Toro</t>
  </si>
  <si>
    <t>Federico Luppi</t>
  </si>
  <si>
    <t>CNCAIMC</t>
  </si>
  <si>
    <t>Geronimo: An American Legend</t>
  </si>
  <si>
    <t>Wayne's World 2</t>
  </si>
  <si>
    <t>Stephen Surjik</t>
  </si>
  <si>
    <t>Point of No Return</t>
  </si>
  <si>
    <t>March 19, 1993 (United States)</t>
  </si>
  <si>
    <t>Boxing Helena</t>
  </si>
  <si>
    <t>Jennifer Lynch</t>
  </si>
  <si>
    <t>Philippe Caland</t>
  </si>
  <si>
    <t>Mainline Pictures</t>
  </si>
  <si>
    <t>Romeo Is Bleeding</t>
  </si>
  <si>
    <t>Hilary Henkin</t>
  </si>
  <si>
    <t>Polygram Filmed Entertainment</t>
  </si>
  <si>
    <t>Rising Sun</t>
  </si>
  <si>
    <t>For Love or Money</t>
  </si>
  <si>
    <t>Teenage Mutant Ninja Turtles III</t>
  </si>
  <si>
    <t>Body Snatchers</t>
  </si>
  <si>
    <t>February 18, 1994 (United States)</t>
  </si>
  <si>
    <t>Dorset Productions</t>
  </si>
  <si>
    <t>Stalingrad</t>
  </si>
  <si>
    <t>January 21, 1993 (Germany)</t>
  </si>
  <si>
    <t>Joseph Vilsmaier</t>
  </si>
  <si>
    <t>Jürgen Büscher</t>
  </si>
  <si>
    <t>Dominique Horwitz</t>
  </si>
  <si>
    <t>B.A. Produktion</t>
  </si>
  <si>
    <t>Airborne</t>
  </si>
  <si>
    <t>Rob Bowman</t>
  </si>
  <si>
    <t>Bill Apablasa</t>
  </si>
  <si>
    <t>Shane McDermott</t>
  </si>
  <si>
    <t>Icon Entertainment International</t>
  </si>
  <si>
    <t>The Thing Called Love</t>
  </si>
  <si>
    <t>August 27, 1993 (United States)</t>
  </si>
  <si>
    <t>Carol Heikkinen</t>
  </si>
  <si>
    <t>The Vanishing</t>
  </si>
  <si>
    <t>George Sluizer</t>
  </si>
  <si>
    <t>Tim Krabbé</t>
  </si>
  <si>
    <t>The House of the Spirits</t>
  </si>
  <si>
    <t>April 1, 1994 (United States)</t>
  </si>
  <si>
    <t>Isabel Allende</t>
  </si>
  <si>
    <t>Portugal</t>
  </si>
  <si>
    <t>Undercover Blues</t>
  </si>
  <si>
    <t>Ian Abrams</t>
  </si>
  <si>
    <t>Little Buddha</t>
  </si>
  <si>
    <t>May 25, 1994 (United States)</t>
  </si>
  <si>
    <t>Dragon</t>
  </si>
  <si>
    <t>Raffaella De Laurentiis Productions</t>
  </si>
  <si>
    <t>Poetic Justice</t>
  </si>
  <si>
    <t>Janet Jackson</t>
  </si>
  <si>
    <t>The Joy Luck Club</t>
  </si>
  <si>
    <t>Amy Tan</t>
  </si>
  <si>
    <t>Tamlyn Tomita</t>
  </si>
  <si>
    <t>The Cement Garden</t>
  </si>
  <si>
    <t>Charlotte Gainsbourg</t>
  </si>
  <si>
    <t>Untamed Heart</t>
  </si>
  <si>
    <t>Tom Sierchio</t>
  </si>
  <si>
    <t>Batman: Mask of the Phantasm</t>
  </si>
  <si>
    <t>Kevin Conroy</t>
  </si>
  <si>
    <t>Freaked</t>
  </si>
  <si>
    <t>March 31, 1994 (Australia)</t>
  </si>
  <si>
    <t>Tom Stern</t>
  </si>
  <si>
    <t>Tim Burns</t>
  </si>
  <si>
    <t>Chiodo Brothers Productions</t>
  </si>
  <si>
    <t>Swing Kids</t>
  </si>
  <si>
    <t>Thomas Carter</t>
  </si>
  <si>
    <t>Jonathan Marc Feldman</t>
  </si>
  <si>
    <t>Heart and Souls</t>
  </si>
  <si>
    <t>Gregory Hansen</t>
  </si>
  <si>
    <t>Needful Things</t>
  </si>
  <si>
    <t>Fraser C. Heston</t>
  </si>
  <si>
    <t>Max von Sydow</t>
  </si>
  <si>
    <t>Ruby in Paradise</t>
  </si>
  <si>
    <t>Victor Nunez</t>
  </si>
  <si>
    <t>Jane Austen</t>
  </si>
  <si>
    <t>Ashley Judd</t>
  </si>
  <si>
    <t>Full Crew/Say Yea</t>
  </si>
  <si>
    <t>Six Degrees of Separation</t>
  </si>
  <si>
    <t>December 8, 1993 (United States)</t>
  </si>
  <si>
    <t>John Guare</t>
  </si>
  <si>
    <t>Will Smith</t>
  </si>
  <si>
    <t>The Man Without a Face</t>
  </si>
  <si>
    <t>August 25, 1993 (United States)</t>
  </si>
  <si>
    <t>Isabelle Holland</t>
  </si>
  <si>
    <t>Farewell My Concubine</t>
  </si>
  <si>
    <t>Kaige Chen</t>
  </si>
  <si>
    <t>Pik-Wah Lee</t>
  </si>
  <si>
    <t>Tomson Films</t>
  </si>
  <si>
    <t>Sniper</t>
  </si>
  <si>
    <t>Luis Llosa</t>
  </si>
  <si>
    <t>Michael Frost Beckner</t>
  </si>
  <si>
    <t>Judgment Night</t>
  </si>
  <si>
    <t>Lewis Colick</t>
  </si>
  <si>
    <t>Shadowlands</t>
  </si>
  <si>
    <t>William Nicholson</t>
  </si>
  <si>
    <t>Arizona Dream</t>
  </si>
  <si>
    <t>September 9, 1994 (United States)</t>
  </si>
  <si>
    <t>David Atkins</t>
  </si>
  <si>
    <t>Nowhere to Run</t>
  </si>
  <si>
    <t>King of the Hill</t>
  </si>
  <si>
    <t>A.E. Hotchner</t>
  </si>
  <si>
    <t>Jesse Bradford</t>
  </si>
  <si>
    <t>Wildwood Enterprises</t>
  </si>
  <si>
    <t>Mad Dog and Glory</t>
  </si>
  <si>
    <t>We're Back! A Dinosaur's Story</t>
  </si>
  <si>
    <t>Red Rock West</t>
  </si>
  <si>
    <t>May 14, 1993 (Italy)</t>
  </si>
  <si>
    <t>Propaganda Films</t>
  </si>
  <si>
    <t>The Program</t>
  </si>
  <si>
    <t>Ghost in the Machine</t>
  </si>
  <si>
    <t>December 29, 1993 (United States)</t>
  </si>
  <si>
    <t>Fearless</t>
  </si>
  <si>
    <t>Rafael Yglesias</t>
  </si>
  <si>
    <t>Spring Creek Productions</t>
  </si>
  <si>
    <t>Manhattan Murder Mystery</t>
  </si>
  <si>
    <t>August 18, 1993 (United States)</t>
  </si>
  <si>
    <t>Surf Ninjas</t>
  </si>
  <si>
    <t>Ernie Reyes Sr.</t>
  </si>
  <si>
    <t>Weekend at Bernie's II</t>
  </si>
  <si>
    <t>Artimm</t>
  </si>
  <si>
    <t>Les visiteurs</t>
  </si>
  <si>
    <t>July 12, 1996 (United States)</t>
  </si>
  <si>
    <t>Jean-Marie Poiré</t>
  </si>
  <si>
    <t>Christian Clavier</t>
  </si>
  <si>
    <t>Alpilles Productions</t>
  </si>
  <si>
    <t>The Adventures of Huck Finn</t>
  </si>
  <si>
    <t>Stephen Sommers</t>
  </si>
  <si>
    <t>Mark Twain</t>
  </si>
  <si>
    <t>Elijah Wood</t>
  </si>
  <si>
    <t>Steve White Productions</t>
  </si>
  <si>
    <t>Made in America</t>
  </si>
  <si>
    <t>Marcia Brandwynne</t>
  </si>
  <si>
    <t>May 6, 1994 (United States)</t>
  </si>
  <si>
    <t>M. Butterfly</t>
  </si>
  <si>
    <t>David Henry Hwang</t>
  </si>
  <si>
    <t>The Dark Half</t>
  </si>
  <si>
    <t>Only the Strong</t>
  </si>
  <si>
    <t>Mark Dacascos</t>
  </si>
  <si>
    <t>August Entertainment</t>
  </si>
  <si>
    <t>My Life</t>
  </si>
  <si>
    <t>Capella Films</t>
  </si>
  <si>
    <t>Mi vida loca</t>
  </si>
  <si>
    <t>July 15, 1994 (United States)</t>
  </si>
  <si>
    <t>Angel Aviles</t>
  </si>
  <si>
    <t>Look Who's Talking Now</t>
  </si>
  <si>
    <t>The Meteor Man</t>
  </si>
  <si>
    <t>Fatal Instinct</t>
  </si>
  <si>
    <t>David O'Malley</t>
  </si>
  <si>
    <t>CB4</t>
  </si>
  <si>
    <t>Chris Rock</t>
  </si>
  <si>
    <t>Calendar Girl</t>
  </si>
  <si>
    <t>John Whitesell</t>
  </si>
  <si>
    <t>Paul W. Shapiro</t>
  </si>
  <si>
    <t>Jason Priestley</t>
  </si>
  <si>
    <t>Parkway Productions</t>
  </si>
  <si>
    <t>Heaven &amp; Earth</t>
  </si>
  <si>
    <t>January 7, 1994 (United States)</t>
  </si>
  <si>
    <t>Le Ly Hayslip</t>
  </si>
  <si>
    <t>Hiep Thi Le</t>
  </si>
  <si>
    <t>Indian Summer</t>
  </si>
  <si>
    <t>Alan Arkin</t>
  </si>
  <si>
    <t>Once Upon a Forest</t>
  </si>
  <si>
    <t>Charles Grosvenor</t>
  </si>
  <si>
    <t>Rae Lambert</t>
  </si>
  <si>
    <t>Michael Crawford</t>
  </si>
  <si>
    <t>Posse</t>
  </si>
  <si>
    <t>Flesh and Bone</t>
  </si>
  <si>
    <t>Sommersby</t>
  </si>
  <si>
    <t>Even Cowgirls Get the Blues</t>
  </si>
  <si>
    <t>May 20, 1994 (United States)</t>
  </si>
  <si>
    <t>Tom Robbins</t>
  </si>
  <si>
    <t>Uma Thurman</t>
  </si>
  <si>
    <t>Life with Mikey</t>
  </si>
  <si>
    <t>Marc Lawrence</t>
  </si>
  <si>
    <t>Best of the Best II</t>
  </si>
  <si>
    <t>Max Strom</t>
  </si>
  <si>
    <t>Picture Securities</t>
  </si>
  <si>
    <t>The Thief and the Cobbler</t>
  </si>
  <si>
    <t>August 25, 1995 (United States)</t>
  </si>
  <si>
    <t>Richard Williams</t>
  </si>
  <si>
    <t>Richard Williams Productions</t>
  </si>
  <si>
    <t>My Boyfriend's Back</t>
  </si>
  <si>
    <t>Dean Lorey</t>
  </si>
  <si>
    <t>Andrew Lowery</t>
  </si>
  <si>
    <t>Warlock: The Armageddon</t>
  </si>
  <si>
    <t>Kevin Rock</t>
  </si>
  <si>
    <t>The Scent of Green Papaya</t>
  </si>
  <si>
    <t>January 28, 1994 (United States)</t>
  </si>
  <si>
    <t>Anh Hung Tran</t>
  </si>
  <si>
    <t>Nu Yên-Khê Tran</t>
  </si>
  <si>
    <t>Vietnam</t>
  </si>
  <si>
    <t>Les Productions Lazennec</t>
  </si>
  <si>
    <t>Kika</t>
  </si>
  <si>
    <t>Wide Sargasso Sea</t>
  </si>
  <si>
    <t>Jan Sharp</t>
  </si>
  <si>
    <t>Karina Lombard</t>
  </si>
  <si>
    <t>Laughing Kookaburra Productions</t>
  </si>
  <si>
    <t>Iron Monkey</t>
  </si>
  <si>
    <t>October 12, 2001 (United States)</t>
  </si>
  <si>
    <t>Woo-Ping Yuen</t>
  </si>
  <si>
    <t>Tan Cheung</t>
  </si>
  <si>
    <t>Rongguang Yu</t>
  </si>
  <si>
    <t>Film Workshop</t>
  </si>
  <si>
    <t>Mr. Nanny</t>
  </si>
  <si>
    <t>The Real McCoy</t>
  </si>
  <si>
    <t>Desmond Lowden</t>
  </si>
  <si>
    <t>Bregman/Baer Productions</t>
  </si>
  <si>
    <t>3 Ninjas: Knuckle Up</t>
  </si>
  <si>
    <t>April 7, 1995 (United States)</t>
  </si>
  <si>
    <t>Sang-ok Shin</t>
  </si>
  <si>
    <t>Alex S. Kim</t>
  </si>
  <si>
    <t>Sheen Productions</t>
  </si>
  <si>
    <t>Father Hood</t>
  </si>
  <si>
    <t>Faraway, So Close!</t>
  </si>
  <si>
    <t>December 21, 1993 (United States)</t>
  </si>
  <si>
    <t>Otto Sander</t>
  </si>
  <si>
    <t>Dangerous Game</t>
  </si>
  <si>
    <t>Cecchi Gori Europa N.V.</t>
  </si>
  <si>
    <t>Deadfall</t>
  </si>
  <si>
    <t>Christopher Coppola</t>
  </si>
  <si>
    <t>A Home of Our Own</t>
  </si>
  <si>
    <t>A Far Off Place</t>
  </si>
  <si>
    <t>Mikael Salomon</t>
  </si>
  <si>
    <t>Reese Witherspoon</t>
  </si>
  <si>
    <t>Guilty as Sin</t>
  </si>
  <si>
    <t>The Wedding Banquet</t>
  </si>
  <si>
    <t>August 4, 1993 (United States)</t>
  </si>
  <si>
    <t>Ang Lee</t>
  </si>
  <si>
    <t>Winston Chao</t>
  </si>
  <si>
    <t>Ang Lee Productions</t>
  </si>
  <si>
    <t>Another Stakeout</t>
  </si>
  <si>
    <t>Aspen Extreme</t>
  </si>
  <si>
    <t>Patrick Hasburgh</t>
  </si>
  <si>
    <t>Paul Gross</t>
  </si>
  <si>
    <t>Suture</t>
  </si>
  <si>
    <t>August 24, 1994 (France)</t>
  </si>
  <si>
    <t>Scott McGehee</t>
  </si>
  <si>
    <t>Dennis Haysbert</t>
  </si>
  <si>
    <t>Kino Korsakoff</t>
  </si>
  <si>
    <t>Blink</t>
  </si>
  <si>
    <t>January 26, 1994 (United States)</t>
  </si>
  <si>
    <t>Dana Stevens</t>
  </si>
  <si>
    <t>Where the Rivers Flow North</t>
  </si>
  <si>
    <t>Jay Craven</t>
  </si>
  <si>
    <t>Howard Frank Mosher</t>
  </si>
  <si>
    <t>Rip Torn</t>
  </si>
  <si>
    <t>Caledonia Pictures</t>
  </si>
  <si>
    <t>Sugar Hill</t>
  </si>
  <si>
    <t>Leon Ichaso</t>
  </si>
  <si>
    <t>Barry Michael Cooper</t>
  </si>
  <si>
    <t>Man's Best Friend</t>
  </si>
  <si>
    <t>Mr. Jones</t>
  </si>
  <si>
    <t>Rastar Productions</t>
  </si>
  <si>
    <t>Carnosaur</t>
  </si>
  <si>
    <t>John Brosnan</t>
  </si>
  <si>
    <t>Diane Ladd</t>
  </si>
  <si>
    <t>New Horizons Picture</t>
  </si>
  <si>
    <t>Mr. Wonderful</t>
  </si>
  <si>
    <t>Amy Schor Ferris</t>
  </si>
  <si>
    <t>Cop &amp; ½</t>
  </si>
  <si>
    <t>Arne Olsen</t>
  </si>
  <si>
    <t>Madadayo</t>
  </si>
  <si>
    <t>April 17, 1993 (Japan)</t>
  </si>
  <si>
    <t>Ishirô Honda</t>
  </si>
  <si>
    <t>Tatsuo Matsumura</t>
  </si>
  <si>
    <t>Caro diario</t>
  </si>
  <si>
    <t>September 30, 1994 (United States)</t>
  </si>
  <si>
    <t>Nanni Moretti</t>
  </si>
  <si>
    <t>Sacher Film</t>
  </si>
  <si>
    <t>Jack the Bear</t>
  </si>
  <si>
    <t>Marshall Herskovitz</t>
  </si>
  <si>
    <t>Dan McCall</t>
  </si>
  <si>
    <t>Money for Nothing</t>
  </si>
  <si>
    <t>Mark Bowden</t>
  </si>
  <si>
    <t>Naked in New York</t>
  </si>
  <si>
    <t>April 13, 1994 (United States)</t>
  </si>
  <si>
    <t>Daniel Algrant</t>
  </si>
  <si>
    <t>Some Film</t>
  </si>
  <si>
    <t>Son of the Pink Panther</t>
  </si>
  <si>
    <t>Maurice Richlin</t>
  </si>
  <si>
    <t>Jung on zo</t>
  </si>
  <si>
    <t>June 24, 1993 (Hong Kong)</t>
  </si>
  <si>
    <t>Kirk Wong</t>
  </si>
  <si>
    <t>Tin Nam Chun</t>
  </si>
  <si>
    <t>Totally F***ed Up</t>
  </si>
  <si>
    <t>January 13, 1995 (United Kingdom)</t>
  </si>
  <si>
    <t>James Duval</t>
  </si>
  <si>
    <t>Blurco</t>
  </si>
  <si>
    <t>Bodies, Rest &amp; Motion</t>
  </si>
  <si>
    <t>April 9, 1993 (United States)</t>
  </si>
  <si>
    <t>Michael Steinberg</t>
  </si>
  <si>
    <t>Roger Hedden</t>
  </si>
  <si>
    <t>House of Cards</t>
  </si>
  <si>
    <t>Michael Lessac</t>
  </si>
  <si>
    <t>Bhaji on the Beach</t>
  </si>
  <si>
    <t>Gurinder Chadha</t>
  </si>
  <si>
    <t>Kim Vithana</t>
  </si>
  <si>
    <t>Silent Tongue</t>
  </si>
  <si>
    <t>January 27, 1995 (United Kingdom)</t>
  </si>
  <si>
    <t>Alan Bates</t>
  </si>
  <si>
    <t>Amos &amp; Andrew</t>
  </si>
  <si>
    <t>Splitting Heirs</t>
  </si>
  <si>
    <t>Robert Young</t>
  </si>
  <si>
    <t>Born Yesterday</t>
  </si>
  <si>
    <t>March 26, 1993 (United States)</t>
  </si>
  <si>
    <t>Garson Kanin</t>
  </si>
  <si>
    <t>Mother's Boys</t>
  </si>
  <si>
    <t>Yves Simoneau</t>
  </si>
  <si>
    <t>Bernard Taylor</t>
  </si>
  <si>
    <t>The Nutcracker</t>
  </si>
  <si>
    <t>Susan Cooper</t>
  </si>
  <si>
    <t>Darci Kistler</t>
  </si>
  <si>
    <t>Krasnow Productions</t>
  </si>
  <si>
    <t>Philadelphia Experiment II</t>
  </si>
  <si>
    <t>June 4, 1994 (South Korea)</t>
  </si>
  <si>
    <t>Stephen Cornwell</t>
  </si>
  <si>
    <t>Wallace C. Bennett</t>
  </si>
  <si>
    <t>Brad Johnson</t>
  </si>
  <si>
    <t>Blue</t>
  </si>
  <si>
    <t>Channel 4 Television Corporation</t>
  </si>
  <si>
    <t>Fear of a Black Hat</t>
  </si>
  <si>
    <t>Rusty Cundieff</t>
  </si>
  <si>
    <t>Larry B. Scott</t>
  </si>
  <si>
    <t>Ed and His Dead Mother</t>
  </si>
  <si>
    <t>November 17, 1993 (United States)</t>
  </si>
  <si>
    <t>Chuck Hughes</t>
  </si>
  <si>
    <t>Eric Christmas</t>
  </si>
  <si>
    <t>A Dangerous Woman</t>
  </si>
  <si>
    <t>Mary McGarry Morris</t>
  </si>
  <si>
    <t>Josh and S.A.M.</t>
  </si>
  <si>
    <t>Billy Weber</t>
  </si>
  <si>
    <t>Jacob Tierney</t>
  </si>
  <si>
    <t>Ethan Frome</t>
  </si>
  <si>
    <t>John Madden</t>
  </si>
  <si>
    <t>Richard Nelson</t>
  </si>
  <si>
    <t>The Night We Never Met</t>
  </si>
  <si>
    <t>Warren Leight</t>
  </si>
  <si>
    <t>The Shawshank Redemption</t>
  </si>
  <si>
    <t>October 14, 1994 (United States)</t>
  </si>
  <si>
    <t>Frank Darabont</t>
  </si>
  <si>
    <t>Pulp Fiction</t>
  </si>
  <si>
    <t>Forrest Gump</t>
  </si>
  <si>
    <t>July 6, 1994 (United States)</t>
  </si>
  <si>
    <t>Winston Groom</t>
  </si>
  <si>
    <t>Léon: The Professional</t>
  </si>
  <si>
    <t>November 18, 1994 (United States)</t>
  </si>
  <si>
    <t>Jean Reno</t>
  </si>
  <si>
    <t>True Lies</t>
  </si>
  <si>
    <t>Claude Zidi</t>
  </si>
  <si>
    <t>The Lion King</t>
  </si>
  <si>
    <t>June 24, 1994 (United States)</t>
  </si>
  <si>
    <t>Roger Allers</t>
  </si>
  <si>
    <t>Irene Mecchi</t>
  </si>
  <si>
    <t>The Mask</t>
  </si>
  <si>
    <t>July 29, 1994 (United States)</t>
  </si>
  <si>
    <t>Michael Fallon</t>
  </si>
  <si>
    <t>Jim Carrey</t>
  </si>
  <si>
    <t>Speed</t>
  </si>
  <si>
    <t>June 10, 1994 (United States)</t>
  </si>
  <si>
    <t>Jan de Bont</t>
  </si>
  <si>
    <t>Graham Yost</t>
  </si>
  <si>
    <t>The Mark Gordon Company</t>
  </si>
  <si>
    <t>Stargate</t>
  </si>
  <si>
    <t>October 28, 1994 (United States)</t>
  </si>
  <si>
    <t>Dean Devlin</t>
  </si>
  <si>
    <t>The Little Rascals</t>
  </si>
  <si>
    <t>August 5, 1994 (United States)</t>
  </si>
  <si>
    <t>Travis Tedford</t>
  </si>
  <si>
    <t>Dumb and Dumber</t>
  </si>
  <si>
    <t>December 16, 1994 (United States)</t>
  </si>
  <si>
    <t>Peter Farrelly</t>
  </si>
  <si>
    <t>Legends of the Fall</t>
  </si>
  <si>
    <t>January 13, 1995 (United States)</t>
  </si>
  <si>
    <t>Susan Shilliday</t>
  </si>
  <si>
    <t>Natural Born Killers</t>
  </si>
  <si>
    <t>August 26, 1994 (United States)</t>
  </si>
  <si>
    <t>Woody Harrelson</t>
  </si>
  <si>
    <t>The Crow</t>
  </si>
  <si>
    <t>May 13, 1994 (United States)</t>
  </si>
  <si>
    <t>Alex Proyas</t>
  </si>
  <si>
    <t>James O'Barr</t>
  </si>
  <si>
    <t>Crowvision Inc.</t>
  </si>
  <si>
    <t>Interview with the Vampire: the Vampire Chronicles</t>
  </si>
  <si>
    <t>November 11, 1994 (United States)</t>
  </si>
  <si>
    <t>Anne Rice</t>
  </si>
  <si>
    <t>Four Weddings and a Funeral</t>
  </si>
  <si>
    <t>April 15, 1994 (United States)</t>
  </si>
  <si>
    <t>The Flintstones</t>
  </si>
  <si>
    <t>May 27, 1994 (United States)</t>
  </si>
  <si>
    <t>Ace Ventura: Pet Detective</t>
  </si>
  <si>
    <t>Tom Shadyac</t>
  </si>
  <si>
    <t>Jack Bernstein</t>
  </si>
  <si>
    <t>Little Women</t>
  </si>
  <si>
    <t>December 25, 1994 (United States)</t>
  </si>
  <si>
    <t>Louisa May Alcott</t>
  </si>
  <si>
    <t>Street Fighter</t>
  </si>
  <si>
    <t>December 23, 1994 (United States)</t>
  </si>
  <si>
    <t>Capcom Entertainment</t>
  </si>
  <si>
    <t>Chungking Express</t>
  </si>
  <si>
    <t>March 8, 1996 (United States)</t>
  </si>
  <si>
    <t>Brigitte Lin</t>
  </si>
  <si>
    <t>Jet Tone Production</t>
  </si>
  <si>
    <t>Clear and Present Danger</t>
  </si>
  <si>
    <t>August 3, 1994 (United States)</t>
  </si>
  <si>
    <t>D2: The Mighty Ducks</t>
  </si>
  <si>
    <t>March 25, 1994 (United States)</t>
  </si>
  <si>
    <t>Sam Weisman</t>
  </si>
  <si>
    <t>Heavenly Creatures</t>
  </si>
  <si>
    <t>October 14, 1994 (New Zealand)</t>
  </si>
  <si>
    <t>Fran Walsh</t>
  </si>
  <si>
    <t>Melanie Lynskey</t>
  </si>
  <si>
    <t>Clerks</t>
  </si>
  <si>
    <t>November 9, 1994 (France)</t>
  </si>
  <si>
    <t>Kevin Smith</t>
  </si>
  <si>
    <t>Brian O'Halloran</t>
  </si>
  <si>
    <t>View Askew Productions</t>
  </si>
  <si>
    <t>Camp Nowhere</t>
  </si>
  <si>
    <t>Jonathan Prince</t>
  </si>
  <si>
    <t>Andrew Kurtzman</t>
  </si>
  <si>
    <t>Jonathan Jackson</t>
  </si>
  <si>
    <t>Maverick</t>
  </si>
  <si>
    <t>Roy Huggins</t>
  </si>
  <si>
    <t>Donner/Shuler-Donner Productions</t>
  </si>
  <si>
    <t>Wyatt Earp</t>
  </si>
  <si>
    <t>The Last Seduction</t>
  </si>
  <si>
    <t>October 26, 1994 (United States)</t>
  </si>
  <si>
    <t>Steve Barancik</t>
  </si>
  <si>
    <t>Linda Fiorentino</t>
  </si>
  <si>
    <t>The Adventures of Priscilla, Queen of the Desert</t>
  </si>
  <si>
    <t>August 10, 1994 (United States)</t>
  </si>
  <si>
    <t>Stephan Elliott</t>
  </si>
  <si>
    <t>Little Giants</t>
  </si>
  <si>
    <t>James Ferguson</t>
  </si>
  <si>
    <t>Ed Wood</t>
  </si>
  <si>
    <t>October 7, 1994 (United States)</t>
  </si>
  <si>
    <t>Rudolph Grey</t>
  </si>
  <si>
    <t>Star Trek: Generations</t>
  </si>
  <si>
    <t>David Carson</t>
  </si>
  <si>
    <t>Patrick Stewart</t>
  </si>
  <si>
    <t>Disclosure</t>
  </si>
  <si>
    <t>December 9, 1994 (United States)</t>
  </si>
  <si>
    <t>Angels in the Outfield</t>
  </si>
  <si>
    <t>Dorothy Kingsley</t>
  </si>
  <si>
    <t>Caravan Pictures</t>
  </si>
  <si>
    <t>In the Mouth of Madness</t>
  </si>
  <si>
    <t>February 3, 1995 (United States)</t>
  </si>
  <si>
    <t>Michael De Luca</t>
  </si>
  <si>
    <t>Richie Rich</t>
  </si>
  <si>
    <t>December 21, 1994 (United States)</t>
  </si>
  <si>
    <t>Beverly Hills Cop III</t>
  </si>
  <si>
    <t>Reality Bites</t>
  </si>
  <si>
    <t>Ben Stiller</t>
  </si>
  <si>
    <t>Helen Childress</t>
  </si>
  <si>
    <t>Jersey Films</t>
  </si>
  <si>
    <t>Naked Gun 33 1/3: the Final Insult</t>
  </si>
  <si>
    <t>Peter Segal</t>
  </si>
  <si>
    <t>Sirens</t>
  </si>
  <si>
    <t>British Screen Finance Ltd.</t>
  </si>
  <si>
    <t>Three Colors: Red</t>
  </si>
  <si>
    <t>November 23, 1994 (United States)</t>
  </si>
  <si>
    <t>Junior</t>
  </si>
  <si>
    <t>New Nightmare</t>
  </si>
  <si>
    <t>Baby's Day Out</t>
  </si>
  <si>
    <t>July 1, 1994 (United States)</t>
  </si>
  <si>
    <t>Lara Flynn Boyle</t>
  </si>
  <si>
    <t>The River Wild</t>
  </si>
  <si>
    <t>Denis O'Neill</t>
  </si>
  <si>
    <t>Airheads</t>
  </si>
  <si>
    <t>Rich Wilkes</t>
  </si>
  <si>
    <t>Texas Chainsaw Massacre: The Next Generation</t>
  </si>
  <si>
    <t>January 1, 1994 (Germany)</t>
  </si>
  <si>
    <t>Renée Zellweger</t>
  </si>
  <si>
    <t>Ultra Muchos Productions</t>
  </si>
  <si>
    <t>The Next Karate Kid</t>
  </si>
  <si>
    <t>Blown Away</t>
  </si>
  <si>
    <t>John Rice</t>
  </si>
  <si>
    <t>Color of Night</t>
  </si>
  <si>
    <t>August 19, 1994 (United States)</t>
  </si>
  <si>
    <t>Billy Ray</t>
  </si>
  <si>
    <t>Cinergi Pictures Entertainment</t>
  </si>
  <si>
    <t>North</t>
  </si>
  <si>
    <t>July 22, 1994 (United States)</t>
  </si>
  <si>
    <t>Alan Zweibel</t>
  </si>
  <si>
    <t>Muriel's Wedding</t>
  </si>
  <si>
    <t>March 31, 1995 (United States)</t>
  </si>
  <si>
    <t>P.J. Hogan</t>
  </si>
  <si>
    <t>Toni Collette</t>
  </si>
  <si>
    <t>The Client</t>
  </si>
  <si>
    <t>July 20, 1994 (United States)</t>
  </si>
  <si>
    <t>Blank Check</t>
  </si>
  <si>
    <t>Rupert Wainwright</t>
  </si>
  <si>
    <t>Brian Bonsall</t>
  </si>
  <si>
    <t>It Could Happen to You</t>
  </si>
  <si>
    <t>Jane Anderson</t>
  </si>
  <si>
    <t>Only You</t>
  </si>
  <si>
    <t>Diane Drake</t>
  </si>
  <si>
    <t>Marisa Tomei</t>
  </si>
  <si>
    <t>Once Were Warriors</t>
  </si>
  <si>
    <t>March 3, 1995 (United States)</t>
  </si>
  <si>
    <t>Lee Tamahori</t>
  </si>
  <si>
    <t>Riwia Brown</t>
  </si>
  <si>
    <t>Rena Owen</t>
  </si>
  <si>
    <t>Communicado Productions</t>
  </si>
  <si>
    <t>Wolf</t>
  </si>
  <si>
    <t>June 17, 1994 (United States)</t>
  </si>
  <si>
    <t>Mary Shelley's Frankenstein</t>
  </si>
  <si>
    <t>November 4, 1994 (United States)</t>
  </si>
  <si>
    <t>Mary Shelley</t>
  </si>
  <si>
    <t>Exit to Eden</t>
  </si>
  <si>
    <t>Dana Delany</t>
  </si>
  <si>
    <t>Savoy Pictures</t>
  </si>
  <si>
    <t>The Jungle Book</t>
  </si>
  <si>
    <t>Rudyard Kipling</t>
  </si>
  <si>
    <t>Vegahom Europe</t>
  </si>
  <si>
    <t>The Hudsucker Proxy</t>
  </si>
  <si>
    <t>March 11, 1994 (United States)</t>
  </si>
  <si>
    <t>Timecop</t>
  </si>
  <si>
    <t>September 16, 1994 (United States)</t>
  </si>
  <si>
    <t>Mark Verheiden</t>
  </si>
  <si>
    <t>The Santa Clause</t>
  </si>
  <si>
    <t>John Pasquin</t>
  </si>
  <si>
    <t>Leo Benvenuti</t>
  </si>
  <si>
    <t>Tim Allen</t>
  </si>
  <si>
    <t>The Specialist</t>
  </si>
  <si>
    <t>John Shirley</t>
  </si>
  <si>
    <t>The Pagemaster</t>
  </si>
  <si>
    <t>Pixote Hunt</t>
  </si>
  <si>
    <t>Shallow Grave</t>
  </si>
  <si>
    <t>February 10, 1995 (United States)</t>
  </si>
  <si>
    <t>Danny Boyle</t>
  </si>
  <si>
    <t>John Hodge</t>
  </si>
  <si>
    <t>Serial Mom</t>
  </si>
  <si>
    <t>Bad Girls</t>
  </si>
  <si>
    <t>April 22, 1994 (United States)</t>
  </si>
  <si>
    <t>Albert S. Ruddy</t>
  </si>
  <si>
    <t>The Shadow</t>
  </si>
  <si>
    <t>Walter B. Gibson</t>
  </si>
  <si>
    <t>When a Man Loves a Woman</t>
  </si>
  <si>
    <t>Blue Sky</t>
  </si>
  <si>
    <t>Rama Laurie Stagner</t>
  </si>
  <si>
    <t>Quiz Show</t>
  </si>
  <si>
    <t>Paul Attanasio</t>
  </si>
  <si>
    <t>Ralph Fiennes</t>
  </si>
  <si>
    <t>Surviving the Game</t>
  </si>
  <si>
    <t>Eric Bernt</t>
  </si>
  <si>
    <t>My Father the Hero</t>
  </si>
  <si>
    <t>Nell</t>
  </si>
  <si>
    <t>Mark Handley</t>
  </si>
  <si>
    <t>Egg Pictures</t>
  </si>
  <si>
    <t>Three Colors: White</t>
  </si>
  <si>
    <t>Zbigniew Zamachowski</t>
  </si>
  <si>
    <t>My Girl 2</t>
  </si>
  <si>
    <t>Chasers</t>
  </si>
  <si>
    <t>Joe Batteer</t>
  </si>
  <si>
    <t>The Getaway</t>
  </si>
  <si>
    <t>Major League II</t>
  </si>
  <si>
    <t>March 30, 1994 (United States)</t>
  </si>
  <si>
    <t>Torment</t>
  </si>
  <si>
    <t>November 1994 (United States)</t>
  </si>
  <si>
    <t>Emmanuelle Béart</t>
  </si>
  <si>
    <t>Don Juan DeMarco</t>
  </si>
  <si>
    <t>Lord Byron</t>
  </si>
  <si>
    <t>Exotica</t>
  </si>
  <si>
    <t>March 24, 1995 (United States)</t>
  </si>
  <si>
    <t>Bruce Greenwood</t>
  </si>
  <si>
    <t>Clifford</t>
  </si>
  <si>
    <t>William Porter</t>
  </si>
  <si>
    <t>Thumbelina</t>
  </si>
  <si>
    <t>Double Dragon</t>
  </si>
  <si>
    <t>James Yukich</t>
  </si>
  <si>
    <t>Paul Dini</t>
  </si>
  <si>
    <t>Robert Patrick</t>
  </si>
  <si>
    <t>Greenleaf Productions</t>
  </si>
  <si>
    <t>Death and the Maiden</t>
  </si>
  <si>
    <t>January 27, 1995 (United States)</t>
  </si>
  <si>
    <t>Ariel Dorfman</t>
  </si>
  <si>
    <t>PCU</t>
  </si>
  <si>
    <t>April 29, 1994 (United States)</t>
  </si>
  <si>
    <t>Adam Leff</t>
  </si>
  <si>
    <t>Jeremy Piven</t>
  </si>
  <si>
    <t>The Postman</t>
  </si>
  <si>
    <t>March 22, 1996 (United States)</t>
  </si>
  <si>
    <t>Antonio Skármeta</t>
  </si>
  <si>
    <t>Massimo Troisi</t>
  </si>
  <si>
    <t>8 Seconds</t>
  </si>
  <si>
    <t>Luke Perry</t>
  </si>
  <si>
    <t>The Madness of King George</t>
  </si>
  <si>
    <t>December 28, 1994 (United States)</t>
  </si>
  <si>
    <t>Nicholas Hytner</t>
  </si>
  <si>
    <t>Nigel Hawthorne</t>
  </si>
  <si>
    <t>Of Love and Shadows</t>
  </si>
  <si>
    <t>May 10, 1996 (United States)</t>
  </si>
  <si>
    <t>Betty Kaplan</t>
  </si>
  <si>
    <t>Antonio Banderas</t>
  </si>
  <si>
    <t>Aleph Producciones S.A.</t>
  </si>
  <si>
    <t>Richard Russo</t>
  </si>
  <si>
    <t>Wagons East</t>
  </si>
  <si>
    <t>Matthew Carlson</t>
  </si>
  <si>
    <t>The Secret of Roan Inish</t>
  </si>
  <si>
    <t>Rosalie K. Fry</t>
  </si>
  <si>
    <t>Jeni Courtney</t>
  </si>
  <si>
    <t>Jones Entertainment Group</t>
  </si>
  <si>
    <t>Above the Rim</t>
  </si>
  <si>
    <t>March 23, 1994 (United States)</t>
  </si>
  <si>
    <t>Jeff Pollack</t>
  </si>
  <si>
    <t>Duane Martin</t>
  </si>
  <si>
    <t>Greedy</t>
  </si>
  <si>
    <t>With Honors</t>
  </si>
  <si>
    <t>Alek Keshishian</t>
  </si>
  <si>
    <t>Police Academy: Mission to Moscow</t>
  </si>
  <si>
    <t>G.W. Bailey</t>
  </si>
  <si>
    <t>Little Big League</t>
  </si>
  <si>
    <t>June 29, 1994 (United States)</t>
  </si>
  <si>
    <t>Andrew Scheinman</t>
  </si>
  <si>
    <t>Gregory K. Pincus</t>
  </si>
  <si>
    <t>Luke Edwards</t>
  </si>
  <si>
    <t>On Deadly Ground</t>
  </si>
  <si>
    <t>Ed Horowitz</t>
  </si>
  <si>
    <t>Seagal/Nasso Productions</t>
  </si>
  <si>
    <t>Ready to Wear</t>
  </si>
  <si>
    <t>Sophia Loren</t>
  </si>
  <si>
    <t>Etalon Film</t>
  </si>
  <si>
    <t>Bullets Over Broadway</t>
  </si>
  <si>
    <t>February 24, 1995 (United States)</t>
  </si>
  <si>
    <t>Queen Margot</t>
  </si>
  <si>
    <t>Patrice Chéreau</t>
  </si>
  <si>
    <t>Crooklyn</t>
  </si>
  <si>
    <t>Joie Lee</t>
  </si>
  <si>
    <t>Alfre Woodard</t>
  </si>
  <si>
    <t>Spanking the Monkey</t>
  </si>
  <si>
    <t>David O. Russell</t>
  </si>
  <si>
    <t>Jeremy Davies</t>
  </si>
  <si>
    <t>Buckeye Films</t>
  </si>
  <si>
    <t>The Legend of Drunken Master</t>
  </si>
  <si>
    <t>October 20, 2000 (United States)</t>
  </si>
  <si>
    <t>Chia-Liang Liu</t>
  </si>
  <si>
    <t>Intersection</t>
  </si>
  <si>
    <t>January 21, 1994 (United States)</t>
  </si>
  <si>
    <t>Sister My Sister</t>
  </si>
  <si>
    <t>July 14, 1995 (United States)</t>
  </si>
  <si>
    <t>Nancy Meckler</t>
  </si>
  <si>
    <t>Wendy Kesselman</t>
  </si>
  <si>
    <t>Miracle on 34th Street</t>
  </si>
  <si>
    <t>Valentine Davies</t>
  </si>
  <si>
    <t>The Swan Princess</t>
  </si>
  <si>
    <t>Richard Rich</t>
  </si>
  <si>
    <t>Jack Palance</t>
  </si>
  <si>
    <t>Nest Family Entertainment</t>
  </si>
  <si>
    <t>Threesome</t>
  </si>
  <si>
    <t>April 8, 1994 (United States)</t>
  </si>
  <si>
    <t>Motion Picture Corporation of America (MPCA)</t>
  </si>
  <si>
    <t>The War</t>
  </si>
  <si>
    <t>Kathy McWorter</t>
  </si>
  <si>
    <t>The Chase</t>
  </si>
  <si>
    <t>Adam Rifkin</t>
  </si>
  <si>
    <t>Capitol Films</t>
  </si>
  <si>
    <t>Milk Money</t>
  </si>
  <si>
    <t>August 31, 1994 (United States)</t>
  </si>
  <si>
    <t>John Mattson</t>
  </si>
  <si>
    <t>Renaissance Man</t>
  </si>
  <si>
    <t>Jim Burnstein</t>
  </si>
  <si>
    <t>S.F.W.</t>
  </si>
  <si>
    <t>January 20, 1995 (United States)</t>
  </si>
  <si>
    <t>Jefery Levy</t>
  </si>
  <si>
    <t>Andrew Wellman</t>
  </si>
  <si>
    <t>Jason's Lyric</t>
  </si>
  <si>
    <t>September 28, 1994 (United States)</t>
  </si>
  <si>
    <t>Doug McHenry</t>
  </si>
  <si>
    <t>Bobby Smith Jr.</t>
  </si>
  <si>
    <t>Allen Payne</t>
  </si>
  <si>
    <t>Immortal Beloved</t>
  </si>
  <si>
    <t>Eat Drink Man Woman</t>
  </si>
  <si>
    <t>Sihung Lung</t>
  </si>
  <si>
    <t>Blue Chips</t>
  </si>
  <si>
    <t>The Cowboy Way</t>
  </si>
  <si>
    <t>Robert C. Thompson</t>
  </si>
  <si>
    <t>No Escape</t>
  </si>
  <si>
    <t>Richard Herley</t>
  </si>
  <si>
    <t>The Road to Wellville</t>
  </si>
  <si>
    <t>T. Coraghessan Boyle</t>
  </si>
  <si>
    <t>Andre</t>
  </si>
  <si>
    <t>August 17, 1994 (United States)</t>
  </si>
  <si>
    <t>Harry Goodridge</t>
  </si>
  <si>
    <t>Tina Majorino</t>
  </si>
  <si>
    <t>Highlander: The Final Dimension</t>
  </si>
  <si>
    <t>Andrew Morahan</t>
  </si>
  <si>
    <t>Fallingcloud</t>
  </si>
  <si>
    <t>Cemetery Man</t>
  </si>
  <si>
    <t>April 26, 1996 (United States)</t>
  </si>
  <si>
    <t>Michele Soavi</t>
  </si>
  <si>
    <t>Tiziano Sclavi</t>
  </si>
  <si>
    <t>Rupert Everett</t>
  </si>
  <si>
    <t>Audifilm</t>
  </si>
  <si>
    <t>Death Machine</t>
  </si>
  <si>
    <t>May 26, 1995 (United Kingdom)</t>
  </si>
  <si>
    <t>Stephen Norrington</t>
  </si>
  <si>
    <t>Brad Dourif</t>
  </si>
  <si>
    <t>Entertainment Film Distributors</t>
  </si>
  <si>
    <t>Ashes of Time</t>
  </si>
  <si>
    <t>September 17, 1994 (Hong Kong)</t>
  </si>
  <si>
    <t>Louis Cha</t>
  </si>
  <si>
    <t>Brainscan</t>
  </si>
  <si>
    <t>Brian Owens</t>
  </si>
  <si>
    <t>Admire Productions Ltd.</t>
  </si>
  <si>
    <t>Cabin Boy</t>
  </si>
  <si>
    <t>Adam Resnick</t>
  </si>
  <si>
    <t>Chris Elliott</t>
  </si>
  <si>
    <t>Guarding Tess</t>
  </si>
  <si>
    <t>Channel Films</t>
  </si>
  <si>
    <t>Black Beauty</t>
  </si>
  <si>
    <t>Caroline Thompson</t>
  </si>
  <si>
    <t>Anna Sewell</t>
  </si>
  <si>
    <t>Sean Bean</t>
  </si>
  <si>
    <t>Iron Will</t>
  </si>
  <si>
    <t>Charles Haid</t>
  </si>
  <si>
    <t>John Michael Hayes</t>
  </si>
  <si>
    <t>Mackenzie Astin</t>
  </si>
  <si>
    <t>Drop Zone</t>
  </si>
  <si>
    <t>Tony Griffin</t>
  </si>
  <si>
    <t>Through the Olive Trees</t>
  </si>
  <si>
    <t>January 25, 1995 (France)</t>
  </si>
  <si>
    <t>Mohamad Ali Keshavarz</t>
  </si>
  <si>
    <t>Abbas Kiarostami Productions</t>
  </si>
  <si>
    <t>To Live</t>
  </si>
  <si>
    <t>Wei Lu</t>
  </si>
  <si>
    <t>You Ge</t>
  </si>
  <si>
    <t>In the Army Now</t>
  </si>
  <si>
    <t>August 12, 1994 (United States)</t>
  </si>
  <si>
    <t>Trapped in Paradise</t>
  </si>
  <si>
    <t>December 2, 1994 (United States)</t>
  </si>
  <si>
    <t>Death Wish: The Face of Death</t>
  </si>
  <si>
    <t>21st Century Films</t>
  </si>
  <si>
    <t>City Slickers II: the Legend of Curly's Gold</t>
  </si>
  <si>
    <t>Corrina, Corrina</t>
  </si>
  <si>
    <t>Jessie Nelson</t>
  </si>
  <si>
    <t>The Ref</t>
  </si>
  <si>
    <t>Ted Demme</t>
  </si>
  <si>
    <t>Marie Weiss</t>
  </si>
  <si>
    <t>Denis Leary</t>
  </si>
  <si>
    <t>I.Q.</t>
  </si>
  <si>
    <t>3 Ninjas Kick Back</t>
  </si>
  <si>
    <t>Charles T. Kanganis</t>
  </si>
  <si>
    <t>Ben-Ami/Leeds Productions</t>
  </si>
  <si>
    <t>It's Pat: the Movie</t>
  </si>
  <si>
    <t>November 25, 1994 (Brazil)</t>
  </si>
  <si>
    <t>Adam Bernstein</t>
  </si>
  <si>
    <t>Julia Sweeney</t>
  </si>
  <si>
    <t>The Favor</t>
  </si>
  <si>
    <t>Sara Parriott</t>
  </si>
  <si>
    <t>The Paper</t>
  </si>
  <si>
    <t>Terminal Velocity</t>
  </si>
  <si>
    <t>September 23, 1994 (United States)</t>
  </si>
  <si>
    <t>China Moon</t>
  </si>
  <si>
    <t>John Bailey</t>
  </si>
  <si>
    <t>Roy Carlson</t>
  </si>
  <si>
    <t>Cops and Robbersons</t>
  </si>
  <si>
    <t>Bernie Somers</t>
  </si>
  <si>
    <t>Little Odessa</t>
  </si>
  <si>
    <t>May 19, 1995 (United States)</t>
  </si>
  <si>
    <t>James Gray</t>
  </si>
  <si>
    <t>Lassie</t>
  </si>
  <si>
    <t>Eric Knight</t>
  </si>
  <si>
    <t>Broadway Pictures</t>
  </si>
  <si>
    <t>Monkey Trouble</t>
  </si>
  <si>
    <t>Thora Birch</t>
  </si>
  <si>
    <t>Fresh</t>
  </si>
  <si>
    <t>September 2, 1994 (United States)</t>
  </si>
  <si>
    <t>Sean Nelson</t>
  </si>
  <si>
    <t>Lumière Pictures</t>
  </si>
  <si>
    <t>The Puppet Masters</t>
  </si>
  <si>
    <t>October 21, 1994 (United States)</t>
  </si>
  <si>
    <t>Stuart Orme</t>
  </si>
  <si>
    <t>Robert A. Heinlein</t>
  </si>
  <si>
    <t>The Scout</t>
  </si>
  <si>
    <t>Roger Angell</t>
  </si>
  <si>
    <t>Santo Domingo Film &amp; Music Video</t>
  </si>
  <si>
    <t>Backbeat</t>
  </si>
  <si>
    <t>Iain Softley</t>
  </si>
  <si>
    <t>Leprechaun 2</t>
  </si>
  <si>
    <t>Planet Productions</t>
  </si>
  <si>
    <t>Love Affair</t>
  </si>
  <si>
    <t>Mildred Cram</t>
  </si>
  <si>
    <t>Mulholland Productions</t>
  </si>
  <si>
    <t>Mixed Nuts</t>
  </si>
  <si>
    <t>Silent Fall</t>
  </si>
  <si>
    <t>Akiva Goldsman</t>
  </si>
  <si>
    <t>House Party 3</t>
  </si>
  <si>
    <t>January 12, 1994 (United States)</t>
  </si>
  <si>
    <t>Eric Meza</t>
  </si>
  <si>
    <t>The Air Up There</t>
  </si>
  <si>
    <t>Max Apple</t>
  </si>
  <si>
    <t>Sleep with Me</t>
  </si>
  <si>
    <t>November 2, 1994 (France)</t>
  </si>
  <si>
    <t>Rory Kelly</t>
  </si>
  <si>
    <t>Duane Dell'Amico</t>
  </si>
  <si>
    <t>Princess Caraboo</t>
  </si>
  <si>
    <t>Ardican Films</t>
  </si>
  <si>
    <t>A Low Down Dirty Shame</t>
  </si>
  <si>
    <t>Lightning Jack</t>
  </si>
  <si>
    <t>Lightning Ridge</t>
  </si>
  <si>
    <t>A Pure Formality</t>
  </si>
  <si>
    <t>May 26, 1995 (United States)</t>
  </si>
  <si>
    <t>Swimming with Sharks</t>
  </si>
  <si>
    <t>April 21, 1995 (United States)</t>
  </si>
  <si>
    <t>George Huang</t>
  </si>
  <si>
    <t>Kevin Spacey</t>
  </si>
  <si>
    <t>I Love Trouble</t>
  </si>
  <si>
    <t>Annhall</t>
  </si>
  <si>
    <t>A Troll in Central Park</t>
  </si>
  <si>
    <t>Mosquito</t>
  </si>
  <si>
    <t>November 21, 1994 (Japan)</t>
  </si>
  <si>
    <t>Gary Jones</t>
  </si>
  <si>
    <t>Tom Chaney</t>
  </si>
  <si>
    <t>Gunnar Hansen</t>
  </si>
  <si>
    <t>Antibes Inc.</t>
  </si>
  <si>
    <t>Blankman</t>
  </si>
  <si>
    <t>Trading Mom</t>
  </si>
  <si>
    <t>Tia Brelis</t>
  </si>
  <si>
    <t>Nancy Brelis</t>
  </si>
  <si>
    <t>First Look International</t>
  </si>
  <si>
    <t>A Simple Twist of Fate</t>
  </si>
  <si>
    <t>George Eliot</t>
  </si>
  <si>
    <t>Farinelli</t>
  </si>
  <si>
    <t>March 17, 1995 (United States)</t>
  </si>
  <si>
    <t>Gérard Corbiau</t>
  </si>
  <si>
    <t>Andrée Corbiau</t>
  </si>
  <si>
    <t>Stefano Dionisi</t>
  </si>
  <si>
    <t>Stéphan Films</t>
  </si>
  <si>
    <t>Priest</t>
  </si>
  <si>
    <t>Antonia Bird</t>
  </si>
  <si>
    <t>Jimmy McGovern</t>
  </si>
  <si>
    <t>Linus Roache</t>
  </si>
  <si>
    <t>Mrs. Parker and the Vicious Circle</t>
  </si>
  <si>
    <t>Barcelona</t>
  </si>
  <si>
    <t>Taylor Nichols</t>
  </si>
  <si>
    <t>Barcelona Films</t>
  </si>
  <si>
    <t>Pred dozhdot</t>
  </si>
  <si>
    <t>Milcho Manchevski</t>
  </si>
  <si>
    <t>Katrin Cartlidge</t>
  </si>
  <si>
    <t>Republic of Macedonia</t>
  </si>
  <si>
    <t>Aim</t>
  </si>
  <si>
    <t>Burnt by the Sun</t>
  </si>
  <si>
    <t>Russia</t>
  </si>
  <si>
    <t>Studio Trite</t>
  </si>
  <si>
    <t>War of the Buttons</t>
  </si>
  <si>
    <t>September 29, 1995 (United States)</t>
  </si>
  <si>
    <t>John Roberts</t>
  </si>
  <si>
    <t>Louis Pergaud</t>
  </si>
  <si>
    <t>Gregg Fitzgerald</t>
  </si>
  <si>
    <t>There Goes My Baby</t>
  </si>
  <si>
    <t>The Sum of Us</t>
  </si>
  <si>
    <t>March 8, 1995 (United States)</t>
  </si>
  <si>
    <t>Geoff Burton</t>
  </si>
  <si>
    <t>Jack Thompson</t>
  </si>
  <si>
    <t>Radioland Murders</t>
  </si>
  <si>
    <t>Brian Benben</t>
  </si>
  <si>
    <t>The Inkwell</t>
  </si>
  <si>
    <t>Matty Rich</t>
  </si>
  <si>
    <t>Trey Ellis</t>
  </si>
  <si>
    <t>Larenz Tate</t>
  </si>
  <si>
    <t>Being Human</t>
  </si>
  <si>
    <t>Jimmy Hollywood</t>
  </si>
  <si>
    <t>Holy Matrimony</t>
  </si>
  <si>
    <t>David Weisberg</t>
  </si>
  <si>
    <t>Patricia Arquette</t>
  </si>
  <si>
    <t>Tom &amp; Viv</t>
  </si>
  <si>
    <t>Michael Hastings</t>
  </si>
  <si>
    <t>Squanto: A Warrior's Tale</t>
  </si>
  <si>
    <t>Xavier Koller</t>
  </si>
  <si>
    <t>Darlene Craviotto</t>
  </si>
  <si>
    <t>Adam Beach</t>
  </si>
  <si>
    <t>My Summer Story</t>
  </si>
  <si>
    <t>Getting Even with Dad</t>
  </si>
  <si>
    <t>River of Grass</t>
  </si>
  <si>
    <t>October 13, 1995 (United States)</t>
  </si>
  <si>
    <t>Kelly Reichardt</t>
  </si>
  <si>
    <t>Jesse Hartman</t>
  </si>
  <si>
    <t>Lisa Donaldson</t>
  </si>
  <si>
    <t>Good Machine</t>
  </si>
  <si>
    <t>Rapa Nui</t>
  </si>
  <si>
    <t>The Browning Version</t>
  </si>
  <si>
    <t>October 12, 1994 (United States)</t>
  </si>
  <si>
    <t>Terence Rattigan</t>
  </si>
  <si>
    <t>Percy Main</t>
  </si>
  <si>
    <t>Cobb</t>
  </si>
  <si>
    <t>Al Stump</t>
  </si>
  <si>
    <t>December 15, 1995 (United States)</t>
  </si>
  <si>
    <t>Clueless</t>
  </si>
  <si>
    <t>July 19, 1995 (United States)</t>
  </si>
  <si>
    <t>Alicia Silverstone</t>
  </si>
  <si>
    <t>Se7en</t>
  </si>
  <si>
    <t>September 22, 1995 (United States)</t>
  </si>
  <si>
    <t>Andrew Kevin Walker</t>
  </si>
  <si>
    <t>Cecchi Gori Pictures</t>
  </si>
  <si>
    <t>Braveheart</t>
  </si>
  <si>
    <t>May 24, 1995 (United States)</t>
  </si>
  <si>
    <t>Randall Wallace</t>
  </si>
  <si>
    <t>Apollo 13</t>
  </si>
  <si>
    <t>June 30, 1995 (United States)</t>
  </si>
  <si>
    <t>Jim Lovell</t>
  </si>
  <si>
    <t>The Usual Suspects</t>
  </si>
  <si>
    <t>August 16, 1995 (United States)</t>
  </si>
  <si>
    <t>Bryan Singer</t>
  </si>
  <si>
    <t>Christopher McQuarrie</t>
  </si>
  <si>
    <t>Jumanji</t>
  </si>
  <si>
    <t>Jonathan Hensleigh</t>
  </si>
  <si>
    <t>Casino</t>
  </si>
  <si>
    <t>November 22, 1995 (United States)</t>
  </si>
  <si>
    <t>Congo</t>
  </si>
  <si>
    <t>June 9, 1995 (United States)</t>
  </si>
  <si>
    <t>Laura Linney</t>
  </si>
  <si>
    <t>Batman Forever</t>
  </si>
  <si>
    <t>June 16, 1995 (United States)</t>
  </si>
  <si>
    <t>Kids</t>
  </si>
  <si>
    <t>September 1, 1995 (United States)</t>
  </si>
  <si>
    <t>Larry Clark</t>
  </si>
  <si>
    <t>Harmony Korine</t>
  </si>
  <si>
    <t>Leo Fitzpatrick</t>
  </si>
  <si>
    <t>Guys Upstairs</t>
  </si>
  <si>
    <t>Toy Story</t>
  </si>
  <si>
    <t>John Lasseter</t>
  </si>
  <si>
    <t>Desperado</t>
  </si>
  <si>
    <t>Die Hard with a Vengeance</t>
  </si>
  <si>
    <t>Mortal Kombat</t>
  </si>
  <si>
    <t>August 18, 1995 (United States)</t>
  </si>
  <si>
    <t>Paul W.S. Anderson</t>
  </si>
  <si>
    <t>Ed Boon</t>
  </si>
  <si>
    <t>Mallrats</t>
  </si>
  <si>
    <t>October 20, 1995 (United States)</t>
  </si>
  <si>
    <t>Shannen Doherty</t>
  </si>
  <si>
    <t>12 Monkeys</t>
  </si>
  <si>
    <t>January 5, 1996 (United States)</t>
  </si>
  <si>
    <t>Chris Marker</t>
  </si>
  <si>
    <t>Leaving Las Vegas</t>
  </si>
  <si>
    <t>February 9, 1996 (United States)</t>
  </si>
  <si>
    <t>John O'Brien</t>
  </si>
  <si>
    <t>Lumiere Pictures</t>
  </si>
  <si>
    <t>Showgirls</t>
  </si>
  <si>
    <t>Elizabeth Berkley</t>
  </si>
  <si>
    <t>Before Sunrise</t>
  </si>
  <si>
    <t>Friday</t>
  </si>
  <si>
    <t>April 26, 1995 (United States)</t>
  </si>
  <si>
    <t>F. Gary Gray</t>
  </si>
  <si>
    <t>Ice Cube</t>
  </si>
  <si>
    <t>Sense and Sensibility</t>
  </si>
  <si>
    <t>January 26, 1996 (United States)</t>
  </si>
  <si>
    <t>Emma Thompson</t>
  </si>
  <si>
    <t>Waterworld</t>
  </si>
  <si>
    <t>July 28, 1995 (United States)</t>
  </si>
  <si>
    <t>Peter Rader</t>
  </si>
  <si>
    <t>The Basketball Diaries</t>
  </si>
  <si>
    <t>Scott Kalvert</t>
  </si>
  <si>
    <t>Jim Carroll</t>
  </si>
  <si>
    <t>Leonardo DiCaprio</t>
  </si>
  <si>
    <t>Michael Bay</t>
  </si>
  <si>
    <t>Billy Madison</t>
  </si>
  <si>
    <t>Tim Herlihy</t>
  </si>
  <si>
    <t>Adam Sandler</t>
  </si>
  <si>
    <t>Mighty Morphin Power Rangers: The Movie</t>
  </si>
  <si>
    <t>Bryan Spicer</t>
  </si>
  <si>
    <t>John Kamps</t>
  </si>
  <si>
    <t>Karan Ashley</t>
  </si>
  <si>
    <t>GoldenEye</t>
  </si>
  <si>
    <t>November 17, 1995 (United States)</t>
  </si>
  <si>
    <t>Ian Fleming</t>
  </si>
  <si>
    <t>Species</t>
  </si>
  <si>
    <t>July 7, 1995 (United States)</t>
  </si>
  <si>
    <t>Natasha Henstridge</t>
  </si>
  <si>
    <t>Outbreak</t>
  </si>
  <si>
    <t>March 10, 1995 (United States)</t>
  </si>
  <si>
    <t>Laurence Dworet</t>
  </si>
  <si>
    <t>Four Rooms</t>
  </si>
  <si>
    <t>December 25, 1995 (United States)</t>
  </si>
  <si>
    <t>Empire Records</t>
  </si>
  <si>
    <t>Monarchy Enterprises B.V.</t>
  </si>
  <si>
    <t>The Quick and the Dead</t>
  </si>
  <si>
    <t>Hackers</t>
  </si>
  <si>
    <t>September 15, 1995 (United States)</t>
  </si>
  <si>
    <t>Rafael Moreu</t>
  </si>
  <si>
    <t>Jonny Lee Miller</t>
  </si>
  <si>
    <t>La Haine</t>
  </si>
  <si>
    <t>February 23, 1996 (United States)</t>
  </si>
  <si>
    <t>Mathieu Kassovitz</t>
  </si>
  <si>
    <t>Vincent Cassel</t>
  </si>
  <si>
    <t>Le Studio Canal+</t>
  </si>
  <si>
    <t>Casper</t>
  </si>
  <si>
    <t>Brad Silberling</t>
  </si>
  <si>
    <t>Joseph Oriolo</t>
  </si>
  <si>
    <t>To Wong Foo Thanks for Everything, Julie Newmar</t>
  </si>
  <si>
    <t>September 8, 1995 (United States)</t>
  </si>
  <si>
    <t>Beeban Kidron</t>
  </si>
  <si>
    <t>Douglas Carter Beane</t>
  </si>
  <si>
    <t>Heavyweights</t>
  </si>
  <si>
    <t>February 17, 1995 (United States)</t>
  </si>
  <si>
    <t>Judd Apatow</t>
  </si>
  <si>
    <t>Tom McGowan</t>
  </si>
  <si>
    <t>Tank Girl</t>
  </si>
  <si>
    <t>Alan Martin</t>
  </si>
  <si>
    <t>Lori Petty</t>
  </si>
  <si>
    <t>Image Comics</t>
  </si>
  <si>
    <t>Now and Then</t>
  </si>
  <si>
    <t>Lesli Linka Glatter</t>
  </si>
  <si>
    <t>I. Marlene King</t>
  </si>
  <si>
    <t>Christina Ricci</t>
  </si>
  <si>
    <t>Pocahontas</t>
  </si>
  <si>
    <t>June 23, 1995 (United States)</t>
  </si>
  <si>
    <t>Mike Gabriel</t>
  </si>
  <si>
    <t>Carl Binder</t>
  </si>
  <si>
    <t>A Goofy Movie</t>
  </si>
  <si>
    <t>Kevin Lima</t>
  </si>
  <si>
    <t>Jymn Magon</t>
  </si>
  <si>
    <t>Bill Farmer</t>
  </si>
  <si>
    <t>Dangerous Minds</t>
  </si>
  <si>
    <t>August 11, 1995 (United States)</t>
  </si>
  <si>
    <t>John N. Smith</t>
  </si>
  <si>
    <t>LouAnne Johnson</t>
  </si>
  <si>
    <t>Crimson Tide</t>
  </si>
  <si>
    <t>May 12, 1995 (United States)</t>
  </si>
  <si>
    <t>To Die For</t>
  </si>
  <si>
    <t>October 6, 1995 (United States)</t>
  </si>
  <si>
    <t>Joyce Maynard</t>
  </si>
  <si>
    <t>Sabrina</t>
  </si>
  <si>
    <t>Samuel A. Taylor</t>
  </si>
  <si>
    <t>Constellation Entertainment</t>
  </si>
  <si>
    <t>Ghost in the Shell</t>
  </si>
  <si>
    <t>TV-MA</t>
  </si>
  <si>
    <t>March 29, 1996 (United States)</t>
  </si>
  <si>
    <t>Mamoru Oshii</t>
  </si>
  <si>
    <t>Shirow Masamune</t>
  </si>
  <si>
    <t>Atsuko Tanaka</t>
  </si>
  <si>
    <t>Kôdansha</t>
  </si>
  <si>
    <t>While You Were Sleeping</t>
  </si>
  <si>
    <t>Daniel G. Sullivan</t>
  </si>
  <si>
    <t>Sandra Bullock</t>
  </si>
  <si>
    <t>Get Shorty</t>
  </si>
  <si>
    <t>Tommy Boy</t>
  </si>
  <si>
    <t>Bonnie Turner</t>
  </si>
  <si>
    <t>Chris Farley</t>
  </si>
  <si>
    <t>Babe</t>
  </si>
  <si>
    <t>Chris Noonan</t>
  </si>
  <si>
    <t>Dick King-Smith</t>
  </si>
  <si>
    <t>James Cromwell</t>
  </si>
  <si>
    <t>Dead Man Walking</t>
  </si>
  <si>
    <t>February 2, 1996 (United States)</t>
  </si>
  <si>
    <t>Helen Prejean</t>
  </si>
  <si>
    <t>Havoc</t>
  </si>
  <si>
    <t>The Brady Bunch Movie</t>
  </si>
  <si>
    <t>Betty Thomas</t>
  </si>
  <si>
    <t>Sherwood Schwartz</t>
  </si>
  <si>
    <t>Johnny Mnemonic</t>
  </si>
  <si>
    <t>Robert Longo</t>
  </si>
  <si>
    <t>William Gibson</t>
  </si>
  <si>
    <t>Just Cause</t>
  </si>
  <si>
    <t>The Bridges of Madison County</t>
  </si>
  <si>
    <t>June 2, 1995 (United States)</t>
  </si>
  <si>
    <t>Strange Days</t>
  </si>
  <si>
    <t>Lightstorm Entertainment</t>
  </si>
  <si>
    <t>Cutthroat Island</t>
  </si>
  <si>
    <t>December 22, 1995 (United States)</t>
  </si>
  <si>
    <t>Beckner/Gorman Productions</t>
  </si>
  <si>
    <t>Judge Dredd</t>
  </si>
  <si>
    <t>Danny Cannon</t>
  </si>
  <si>
    <t>John Wagner</t>
  </si>
  <si>
    <t>The City of Lost Children</t>
  </si>
  <si>
    <t>Gilles Adrien</t>
  </si>
  <si>
    <t>Ron Perlman</t>
  </si>
  <si>
    <t>Copycat</t>
  </si>
  <si>
    <t>October 27, 1995 (United States)</t>
  </si>
  <si>
    <t>New Regency Productions</t>
  </si>
  <si>
    <t>Major Payne</t>
  </si>
  <si>
    <t>Joe Connelly</t>
  </si>
  <si>
    <t>Powder</t>
  </si>
  <si>
    <t>Victor Salva</t>
  </si>
  <si>
    <t>A Little Princess</t>
  </si>
  <si>
    <t>Liesel Matthews</t>
  </si>
  <si>
    <t>The American President</t>
  </si>
  <si>
    <t>Under Siege 2: Dark Territory</t>
  </si>
  <si>
    <t>Richard Hatem</t>
  </si>
  <si>
    <t>Higher Learning</t>
  </si>
  <si>
    <t>January 11, 1995 (United States)</t>
  </si>
  <si>
    <t>Mr. Holland's Opus</t>
  </si>
  <si>
    <t>January 19, 1996 (United States)</t>
  </si>
  <si>
    <t>The Prophecy</t>
  </si>
  <si>
    <t>Dead Man</t>
  </si>
  <si>
    <t>Pandora Filmproduktion</t>
  </si>
  <si>
    <t>Ace Ventura: When Nature Calls</t>
  </si>
  <si>
    <t>November 10, 1995 (United States)</t>
  </si>
  <si>
    <t>Steve Oedekerk</t>
  </si>
  <si>
    <t>Dolores Claiborne</t>
  </si>
  <si>
    <t>First Knight</t>
  </si>
  <si>
    <t>Jade</t>
  </si>
  <si>
    <t>David Caruso</t>
  </si>
  <si>
    <t>The Big Green</t>
  </si>
  <si>
    <t>Holly Goldberg Sloan</t>
  </si>
  <si>
    <t>Virtuosity</t>
  </si>
  <si>
    <t>Halloween: The Curse of Michael Myers</t>
  </si>
  <si>
    <t>Joe Chappelle</t>
  </si>
  <si>
    <t>Debra Hill</t>
  </si>
  <si>
    <t>Halloween VI Productions</t>
  </si>
  <si>
    <t>Father of the Bride Part II</t>
  </si>
  <si>
    <t>December 8, 1995 (United States)</t>
  </si>
  <si>
    <t>Albert Hackett</t>
  </si>
  <si>
    <t>Sandollar Productions</t>
  </si>
  <si>
    <t>Assassins</t>
  </si>
  <si>
    <t>Lilly Wachowski</t>
  </si>
  <si>
    <t>French Kiss</t>
  </si>
  <si>
    <t>May 5, 1995 (United States)</t>
  </si>
  <si>
    <t>A Walk in the Clouds</t>
  </si>
  <si>
    <t>Andy Tennant</t>
  </si>
  <si>
    <t>Deborah Dean Davis</t>
  </si>
  <si>
    <t>Dualstar Productions</t>
  </si>
  <si>
    <t>Rob Roy</t>
  </si>
  <si>
    <t>April 14, 1995 (United States)</t>
  </si>
  <si>
    <t>Alan Sharp</t>
  </si>
  <si>
    <t>Dead Presidents</t>
  </si>
  <si>
    <t>The Baby-Sitters Club</t>
  </si>
  <si>
    <t>Melanie Mayron</t>
  </si>
  <si>
    <t>Ann M. Martin</t>
  </si>
  <si>
    <t>Schuyler Fisk</t>
  </si>
  <si>
    <t>Waiting to Exhale</t>
  </si>
  <si>
    <t>Terry McMillan</t>
  </si>
  <si>
    <t>Whitney Houston</t>
  </si>
  <si>
    <t>Welcome to the Dollhouse</t>
  </si>
  <si>
    <t>May 24, 1996 (United States)</t>
  </si>
  <si>
    <t>Todd Solondz</t>
  </si>
  <si>
    <t>Heather Matarazzo</t>
  </si>
  <si>
    <t>Suburban Pictures</t>
  </si>
  <si>
    <t>The Indian in the Cupboard</t>
  </si>
  <si>
    <t>Lynne Reid Banks</t>
  </si>
  <si>
    <t>Hal Scardino</t>
  </si>
  <si>
    <t>Rumble in the Bronx</t>
  </si>
  <si>
    <t>Devil in a Blue Dress</t>
  </si>
  <si>
    <t>Walter Mosley</t>
  </si>
  <si>
    <t>How to Make an American Quilt</t>
  </si>
  <si>
    <t>Whitney Otto</t>
  </si>
  <si>
    <t>Kicking and Screaming</t>
  </si>
  <si>
    <t>Noah Baumbach</t>
  </si>
  <si>
    <t>Josh Hamilton</t>
  </si>
  <si>
    <t>Tales from the Crypt: Demon Knight</t>
  </si>
  <si>
    <t>Ethan Reiff</t>
  </si>
  <si>
    <t>Billy Zane</t>
  </si>
  <si>
    <t>The Net</t>
  </si>
  <si>
    <t>Living in Oblivion</t>
  </si>
  <si>
    <t>July 21, 1995 (United States)</t>
  </si>
  <si>
    <t>JDI Productions</t>
  </si>
  <si>
    <t>Dracula: Dead and Loving It</t>
  </si>
  <si>
    <t>Tom and Huck</t>
  </si>
  <si>
    <t>Jonathan Taylor Thomas</t>
  </si>
  <si>
    <t>Village of the Damned</t>
  </si>
  <si>
    <t>April 28, 1995 (United States)</t>
  </si>
  <si>
    <t>John Wyndham</t>
  </si>
  <si>
    <t>Wild Bill</t>
  </si>
  <si>
    <t>December 1, 1995 (United States)</t>
  </si>
  <si>
    <t>Peter Dexter</t>
  </si>
  <si>
    <t>Grumpier Old Men</t>
  </si>
  <si>
    <t>Lancaster Gate</t>
  </si>
  <si>
    <t>Boys on the Side</t>
  </si>
  <si>
    <t>Tales from the Hood</t>
  </si>
  <si>
    <t>Clarence Williams III</t>
  </si>
  <si>
    <t>Money Train</t>
  </si>
  <si>
    <t>Doug Richardson</t>
  </si>
  <si>
    <t>Candyman: Farewell to the Flesh</t>
  </si>
  <si>
    <t>The Crossing Guard</t>
  </si>
  <si>
    <t>November 16, 1995 (United States)</t>
  </si>
  <si>
    <t>Man of the House</t>
  </si>
  <si>
    <t>David E. Peckinpah</t>
  </si>
  <si>
    <t>Nixon</t>
  </si>
  <si>
    <t>Stephen J. Rivele</t>
  </si>
  <si>
    <t>Hideaway</t>
  </si>
  <si>
    <t>When Night Is Falling</t>
  </si>
  <si>
    <t>Patricia Rozema</t>
  </si>
  <si>
    <t>Pascale Bussières</t>
  </si>
  <si>
    <t>Underground</t>
  </si>
  <si>
    <t>June 20, 1997 (United States)</t>
  </si>
  <si>
    <t>Dusan Kovacevic</t>
  </si>
  <si>
    <t>Predrag 'Miki' Manojlovic</t>
  </si>
  <si>
    <t>Federal Republic of Yugoslavia</t>
  </si>
  <si>
    <t>Mighty Aphrodite</t>
  </si>
  <si>
    <t>Sweetland Films</t>
  </si>
  <si>
    <t>Balto</t>
  </si>
  <si>
    <t>Simon Wells</t>
  </si>
  <si>
    <t>Cliff Ruby</t>
  </si>
  <si>
    <t>Amblimation</t>
  </si>
  <si>
    <t>Total Eclipse</t>
  </si>
  <si>
    <t>November 3, 1995 (United States)</t>
  </si>
  <si>
    <t>FIT Productions</t>
  </si>
  <si>
    <t>Fair Game</t>
  </si>
  <si>
    <t>Andrew Sipes</t>
  </si>
  <si>
    <t>William Baldwin</t>
  </si>
  <si>
    <t>Lord of Illusions</t>
  </si>
  <si>
    <t>Seraphim Films</t>
  </si>
  <si>
    <t>The Scarlet Letter</t>
  </si>
  <si>
    <t>Nathaniel Hawthorne</t>
  </si>
  <si>
    <t>Allied Stars Ltd.</t>
  </si>
  <si>
    <t>Nick of Time</t>
  </si>
  <si>
    <t>Senior Trip</t>
  </si>
  <si>
    <t>Kelly Makin</t>
  </si>
  <si>
    <t>Roger Kumble</t>
  </si>
  <si>
    <t>Matt Frewer</t>
  </si>
  <si>
    <t>1992 Number Four Limited Partnership</t>
  </si>
  <si>
    <t>Free Willy 2: The Adventure Home</t>
  </si>
  <si>
    <t>Things to Do in Denver When You're Dead</t>
  </si>
  <si>
    <t>Gary Fleder</t>
  </si>
  <si>
    <t>Scott Rosenberg</t>
  </si>
  <si>
    <t>The Doom Generation</t>
  </si>
  <si>
    <t>Union Générale Cinématographique (UGC)</t>
  </si>
  <si>
    <t>Nine Months</t>
  </si>
  <si>
    <t>July 12, 1995 (United States)</t>
  </si>
  <si>
    <t>Patrick Braoudé</t>
  </si>
  <si>
    <t>Safe</t>
  </si>
  <si>
    <t>Julianne Moore</t>
  </si>
  <si>
    <t>Karen Elise Baldwin</t>
  </si>
  <si>
    <t>Circle of Friends</t>
  </si>
  <si>
    <t>Andrew Davies</t>
  </si>
  <si>
    <t>Chris O'Donnell</t>
  </si>
  <si>
    <t>Canadian Bacon</t>
  </si>
  <si>
    <t>Michael Moore</t>
  </si>
  <si>
    <t>Dog Eat Dog Films</t>
  </si>
  <si>
    <t>Screamers</t>
  </si>
  <si>
    <t>Christian Duguay</t>
  </si>
  <si>
    <t>Triumph Films</t>
  </si>
  <si>
    <t>Vampire in Brooklyn</t>
  </si>
  <si>
    <t>Murder in the First</t>
  </si>
  <si>
    <t>Richard III</t>
  </si>
  <si>
    <t>December 29, 1995 (United States)</t>
  </si>
  <si>
    <t>Ian McKellen</t>
  </si>
  <si>
    <t>Mayfair Entertainment International</t>
  </si>
  <si>
    <t>The Day of the Beast</t>
  </si>
  <si>
    <t>December 23, 1998 (United States)</t>
  </si>
  <si>
    <t>Álex de la Iglesia</t>
  </si>
  <si>
    <t>Jorge Guerricaechevarría</t>
  </si>
  <si>
    <t>Álex Angulo</t>
  </si>
  <si>
    <t>Canal+ España</t>
  </si>
  <si>
    <t>A Kid in King Arthur's Court</t>
  </si>
  <si>
    <t>Michael Part</t>
  </si>
  <si>
    <t>Tapestry Films</t>
  </si>
  <si>
    <t>Othello</t>
  </si>
  <si>
    <t>Oliver Parker</t>
  </si>
  <si>
    <t>Gold Diggers: The Secret of Bear Mountain</t>
  </si>
  <si>
    <t>Kevin James Dobson</t>
  </si>
  <si>
    <t>Barry Glasser</t>
  </si>
  <si>
    <t>Clockers</t>
  </si>
  <si>
    <t>September 13, 1995 (United States)</t>
  </si>
  <si>
    <t>Smoke</t>
  </si>
  <si>
    <t>Paul Auster</t>
  </si>
  <si>
    <t>Something to Talk About</t>
  </si>
  <si>
    <t>Tall Tale</t>
  </si>
  <si>
    <t>Kiss of Death</t>
  </si>
  <si>
    <t>Eleazar Lipsky</t>
  </si>
  <si>
    <t>Delta of Venus</t>
  </si>
  <si>
    <t>Audie England</t>
  </si>
  <si>
    <t>Heavy</t>
  </si>
  <si>
    <t>June 5, 1996 (United States)</t>
  </si>
  <si>
    <t>James Mangold</t>
  </si>
  <si>
    <t>Pruitt Taylor Vince</t>
  </si>
  <si>
    <t>Available Light Productions</t>
  </si>
  <si>
    <t>Home for the Holidays</t>
  </si>
  <si>
    <t>Chris Radant</t>
  </si>
  <si>
    <t>Angels and Insects</t>
  </si>
  <si>
    <t>Philip Haas</t>
  </si>
  <si>
    <t>A.S. Byatt</t>
  </si>
  <si>
    <t>Mark Rylance</t>
  </si>
  <si>
    <t>Playhouse International Pictures</t>
  </si>
  <si>
    <t>The Cure</t>
  </si>
  <si>
    <t>Robert Kuhn</t>
  </si>
  <si>
    <t>Joseph Mazzello</t>
  </si>
  <si>
    <t>The Horseman on the Roof</t>
  </si>
  <si>
    <t>Jean Giono</t>
  </si>
  <si>
    <t>Olivier Martinez</t>
  </si>
  <si>
    <t>Forget Paris</t>
  </si>
  <si>
    <t>Mad Love</t>
  </si>
  <si>
    <t>Paula Milne</t>
  </si>
  <si>
    <t>The Hunted</t>
  </si>
  <si>
    <t>Restoration</t>
  </si>
  <si>
    <t>Rose Tremain</t>
  </si>
  <si>
    <t>Al di là delle nuvole</t>
  </si>
  <si>
    <t>October 27, 1995 (Italy)</t>
  </si>
  <si>
    <t>Michelangelo Antonioni</t>
  </si>
  <si>
    <t>Tonino Guerra</t>
  </si>
  <si>
    <t>Fanny Ardant</t>
  </si>
  <si>
    <t>Sunshine</t>
  </si>
  <si>
    <t>My Family</t>
  </si>
  <si>
    <t>May 3, 1995 (United States)</t>
  </si>
  <si>
    <t>Gregory Nava</t>
  </si>
  <si>
    <t>Jimmy Smits</t>
  </si>
  <si>
    <t>The Brothers McMullen</t>
  </si>
  <si>
    <t>Edward Burns</t>
  </si>
  <si>
    <t>Jack Mulcahy</t>
  </si>
  <si>
    <t>Brothers McMullen Productions</t>
  </si>
  <si>
    <t>The Last Supper</t>
  </si>
  <si>
    <t>April 5, 1996 (United States)</t>
  </si>
  <si>
    <t>Stacy Title</t>
  </si>
  <si>
    <t>Dan Rosen</t>
  </si>
  <si>
    <t>Cameron Diaz</t>
  </si>
  <si>
    <t>Bushwhacked</t>
  </si>
  <si>
    <t>John Jordan</t>
  </si>
  <si>
    <t>La Cérémonie</t>
  </si>
  <si>
    <t>December 20, 1996 (United States)</t>
  </si>
  <si>
    <t>Ruth Rendell</t>
  </si>
  <si>
    <t>The Addiction</t>
  </si>
  <si>
    <t>Lili Taylor</t>
  </si>
  <si>
    <t>Fast Films</t>
  </si>
  <si>
    <t>Last of the Dogmen</t>
  </si>
  <si>
    <t>The Englishman Who Went Up a Hill But Came Down a Mountain</t>
  </si>
  <si>
    <t>Christopher Monger</t>
  </si>
  <si>
    <t>Ifor David Monger</t>
  </si>
  <si>
    <t>Jack &amp; Sarah</t>
  </si>
  <si>
    <t>Tim Sullivan</t>
  </si>
  <si>
    <t>The Flower of My Secret</t>
  </si>
  <si>
    <t>Marisa Paredes</t>
  </si>
  <si>
    <t>Blue in the Face</t>
  </si>
  <si>
    <t>Bye Bye Love</t>
  </si>
  <si>
    <t>The Mangler</t>
  </si>
  <si>
    <t>Distant Horizon</t>
  </si>
  <si>
    <t>Jeffrey</t>
  </si>
  <si>
    <t>Christopher Ashley</t>
  </si>
  <si>
    <t>Steven Weber</t>
  </si>
  <si>
    <t>The Booking Office</t>
  </si>
  <si>
    <t>Angus</t>
  </si>
  <si>
    <t>Chris Crutcher</t>
  </si>
  <si>
    <t>Charlie Talbert</t>
  </si>
  <si>
    <t>Atlas Entertainment</t>
  </si>
  <si>
    <t>Party Girl</t>
  </si>
  <si>
    <t>Daisy von Scherler Mayer</t>
  </si>
  <si>
    <t>Harry Birckmayer</t>
  </si>
  <si>
    <t>Parker Posey</t>
  </si>
  <si>
    <t>Party Productions</t>
  </si>
  <si>
    <t>Operation Dumbo Drop</t>
  </si>
  <si>
    <t>James Morris</t>
  </si>
  <si>
    <t>Losing Isaiah</t>
  </si>
  <si>
    <t>Seth Margolis</t>
  </si>
  <si>
    <t>The Underneath</t>
  </si>
  <si>
    <t>Don Tracy</t>
  </si>
  <si>
    <t>Populist Pictures</t>
  </si>
  <si>
    <t>The Pebble and the Penguin</t>
  </si>
  <si>
    <t>April 12, 1995 (United States)</t>
  </si>
  <si>
    <t>Rachel Koretsky</t>
  </si>
  <si>
    <t>Fluke</t>
  </si>
  <si>
    <t>Carlo Carlei</t>
  </si>
  <si>
    <t>James Herbert</t>
  </si>
  <si>
    <t>Houseguest</t>
  </si>
  <si>
    <t>January 6, 1995 (United States)</t>
  </si>
  <si>
    <t>Michael J. Di Gaetano</t>
  </si>
  <si>
    <t>Sinbad</t>
  </si>
  <si>
    <t>Bad Company</t>
  </si>
  <si>
    <t>The White Balloon</t>
  </si>
  <si>
    <t>1995 (Iran)</t>
  </si>
  <si>
    <t>Jafar Panahi</t>
  </si>
  <si>
    <t>Aida Mohammadkhani</t>
  </si>
  <si>
    <t>Farabi Cinema Foundation</t>
  </si>
  <si>
    <t>Georgia</t>
  </si>
  <si>
    <t>Barbara Turner</t>
  </si>
  <si>
    <t>Land and Freedom</t>
  </si>
  <si>
    <t>Ian Hart</t>
  </si>
  <si>
    <t>ARD Degeto Film</t>
  </si>
  <si>
    <t>White Man's Burden</t>
  </si>
  <si>
    <t>A Band Apart</t>
  </si>
  <si>
    <t>Never Talk to Strangers</t>
  </si>
  <si>
    <t>Peter Hall</t>
  </si>
  <si>
    <t>Lewis A. Green</t>
  </si>
  <si>
    <t>Top Dog</t>
  </si>
  <si>
    <t>The Incredibly True Adventure of Two Girls in Love</t>
  </si>
  <si>
    <t>Maria Maggenti</t>
  </si>
  <si>
    <t>Laurel Holloman</t>
  </si>
  <si>
    <t>Jury Duty</t>
  </si>
  <si>
    <t>John Fortenberry</t>
  </si>
  <si>
    <t>Barbara Williams</t>
  </si>
  <si>
    <t>Rumpelstiltskin</t>
  </si>
  <si>
    <t>November 24, 1995 (United States)</t>
  </si>
  <si>
    <t>Max Grodénchik</t>
  </si>
  <si>
    <t>Republic Pictures (II)</t>
  </si>
  <si>
    <t>An Awfully Big Adventure</t>
  </si>
  <si>
    <t>Beryl Bainbridge</t>
  </si>
  <si>
    <t>To vlemma tou Odyssea</t>
  </si>
  <si>
    <t>November 1, 1997 (United States)</t>
  </si>
  <si>
    <t>Theodoros Angelopoulos</t>
  </si>
  <si>
    <t>Greece</t>
  </si>
  <si>
    <t>Greek Film Center</t>
  </si>
  <si>
    <t>Dr. Jekyll and Ms. Hyde</t>
  </si>
  <si>
    <t>Jefferson in Paris</t>
  </si>
  <si>
    <t>Three Wishes</t>
  </si>
  <si>
    <t>Rysher Entertainment</t>
  </si>
  <si>
    <t>Far from Home: the Adventures of Yellow Dog</t>
  </si>
  <si>
    <t>New Jersey Drive</t>
  </si>
  <si>
    <t>April 19, 1995 (United States)</t>
  </si>
  <si>
    <t>Shar-Ron Corley</t>
  </si>
  <si>
    <t>The Star Maker</t>
  </si>
  <si>
    <t>Sergio Castellitto</t>
  </si>
  <si>
    <t>La fille seule</t>
  </si>
  <si>
    <t>October 30, 1996 (United States)</t>
  </si>
  <si>
    <t>Benoît Jacquot</t>
  </si>
  <si>
    <t>Jérôme Beaujour</t>
  </si>
  <si>
    <t>Virginie Ledoyen</t>
  </si>
  <si>
    <t>Magic in the Water</t>
  </si>
  <si>
    <t>August 30, 1995 (United States)</t>
  </si>
  <si>
    <t>Rick Stevenson</t>
  </si>
  <si>
    <t>Oxford Film Company</t>
  </si>
  <si>
    <t>Miami Rhapsody</t>
  </si>
  <si>
    <t>David Frankel</t>
  </si>
  <si>
    <t>Sarah Jessica Parker</t>
  </si>
  <si>
    <t>Cantaloupe Production</t>
  </si>
  <si>
    <t>Antonia's Line</t>
  </si>
  <si>
    <t>Marleen Gorris</t>
  </si>
  <si>
    <t>Willeke van Ammelrooy</t>
  </si>
  <si>
    <t>Bergen</t>
  </si>
  <si>
    <t>Rough Magic</t>
  </si>
  <si>
    <t>May 30, 1997 (United States)</t>
  </si>
  <si>
    <t>Clare Peploe</t>
  </si>
  <si>
    <t>James Hadley Chase</t>
  </si>
  <si>
    <t>Beyond Rangoon</t>
  </si>
  <si>
    <t>The Amazing Panda Adventure</t>
  </si>
  <si>
    <t>John Wilcox</t>
  </si>
  <si>
    <t>Lee Rich Productions</t>
  </si>
  <si>
    <t>Nelly &amp; Monsieur Arnaud</t>
  </si>
  <si>
    <t>June 21, 1996 (United States)</t>
  </si>
  <si>
    <t>Jacques Fieschi</t>
  </si>
  <si>
    <t>The Walking Dead</t>
  </si>
  <si>
    <t>Preston A. Whitmore II</t>
  </si>
  <si>
    <t>Panther</t>
  </si>
  <si>
    <t>Melvin Van Peebles</t>
  </si>
  <si>
    <t>Kadeem Hardison</t>
  </si>
  <si>
    <t>Space Jam</t>
  </si>
  <si>
    <t>November 15, 1996 (United States)</t>
  </si>
  <si>
    <t>Michael Jordan</t>
  </si>
  <si>
    <t>July 3, 1996 (United States)</t>
  </si>
  <si>
    <t>Romeo + Juliet</t>
  </si>
  <si>
    <t>November 1, 1996 (United States)</t>
  </si>
  <si>
    <t>Bazmark Films</t>
  </si>
  <si>
    <t>Kevin Williamson</t>
  </si>
  <si>
    <t>Neve Campbell</t>
  </si>
  <si>
    <t>Dimension Films</t>
  </si>
  <si>
    <t>Sleepers</t>
  </si>
  <si>
    <t>October 18, 1996 (United States)</t>
  </si>
  <si>
    <t>Lorenzo Carcaterra</t>
  </si>
  <si>
    <t>Astoria Films</t>
  </si>
  <si>
    <t>From Dusk Till Dawn</t>
  </si>
  <si>
    <t>Robert Kurtzman</t>
  </si>
  <si>
    <t>Fargo</t>
  </si>
  <si>
    <t>William H. Macy</t>
  </si>
  <si>
    <t>Mission: Impossible</t>
  </si>
  <si>
    <t>May 22, 1996 (United States)</t>
  </si>
  <si>
    <t>Bruce Geller</t>
  </si>
  <si>
    <t>Matilda</t>
  </si>
  <si>
    <t>August 2, 1996 (United States)</t>
  </si>
  <si>
    <t>Trainspotting</t>
  </si>
  <si>
    <t>August 9, 1996 (United States)</t>
  </si>
  <si>
    <t>Irvine Welsh</t>
  </si>
  <si>
    <t>Ewan McGregor</t>
  </si>
  <si>
    <t>Twister</t>
  </si>
  <si>
    <t>Helen Hunt</t>
  </si>
  <si>
    <t>Happy Gilmore</t>
  </si>
  <si>
    <t>February 16, 1996 (United States)</t>
  </si>
  <si>
    <t>101 Dalmatians</t>
  </si>
  <si>
    <t>November 27, 1996 (United States)</t>
  </si>
  <si>
    <t>Dodie Smith</t>
  </si>
  <si>
    <t>Crash</t>
  </si>
  <si>
    <t>March 21, 1997 (United States)</t>
  </si>
  <si>
    <t>J.G. Ballard</t>
  </si>
  <si>
    <t>Jerry Maguire</t>
  </si>
  <si>
    <t>December 13, 1996 (United States)</t>
  </si>
  <si>
    <t>The Rock</t>
  </si>
  <si>
    <t>June 7, 1996 (United States)</t>
  </si>
  <si>
    <t>A Time to Kill</t>
  </si>
  <si>
    <t>July 24, 1996 (United States)</t>
  </si>
  <si>
    <t>Matthew McConaughey</t>
  </si>
  <si>
    <t>The Craft</t>
  </si>
  <si>
    <t>May 3, 1996 (United States)</t>
  </si>
  <si>
    <t>Robin Tunney</t>
  </si>
  <si>
    <t>Primal Fear</t>
  </si>
  <si>
    <t>April 3, 1996 (United States)</t>
  </si>
  <si>
    <t>Gregory Hoblit</t>
  </si>
  <si>
    <t>Mars Attacks!</t>
  </si>
  <si>
    <t>Len Brown</t>
  </si>
  <si>
    <t>Tim Burton Productions</t>
  </si>
  <si>
    <t>The English Patient</t>
  </si>
  <si>
    <t>December 6, 1996 (United States)</t>
  </si>
  <si>
    <t>Michael Ondaatje</t>
  </si>
  <si>
    <t>The Long Kiss Goodnight</t>
  </si>
  <si>
    <t>October 11, 1996 (United States)</t>
  </si>
  <si>
    <t>Fear</t>
  </si>
  <si>
    <t>April 12, 1996 (United States)</t>
  </si>
  <si>
    <t>Mark Wahlberg</t>
  </si>
  <si>
    <t>Bottle Rocket</t>
  </si>
  <si>
    <t>February 21, 1996 (United States)</t>
  </si>
  <si>
    <t>Wes Anderson</t>
  </si>
  <si>
    <t>Owen Wilson</t>
  </si>
  <si>
    <t>Luke Wilson</t>
  </si>
  <si>
    <t>Stealing Beauty</t>
  </si>
  <si>
    <t>June 14, 1996 (United States)</t>
  </si>
  <si>
    <t>Fiction</t>
  </si>
  <si>
    <t>Bound</t>
  </si>
  <si>
    <t>October 4, 1996 (United States)</t>
  </si>
  <si>
    <t>Lana Wachowski</t>
  </si>
  <si>
    <t>Jennifer Tilly</t>
  </si>
  <si>
    <t>Sling Blade</t>
  </si>
  <si>
    <t>March 14, 1997 (United States)</t>
  </si>
  <si>
    <t>The Mirror Has Two Faces</t>
  </si>
  <si>
    <t>André Cayatte</t>
  </si>
  <si>
    <t>The Birdcage</t>
  </si>
  <si>
    <t>That Thing You Do!</t>
  </si>
  <si>
    <t>Clavius Base</t>
  </si>
  <si>
    <t>The Island of Dr. Moreau</t>
  </si>
  <si>
    <t>August 23, 1996 (United States)</t>
  </si>
  <si>
    <t>H.G. Wells</t>
  </si>
  <si>
    <t>Kingpin</t>
  </si>
  <si>
    <t>July 26, 1996 (United States)</t>
  </si>
  <si>
    <t>Bobby Farrelly</t>
  </si>
  <si>
    <t>Barry Fanaro</t>
  </si>
  <si>
    <t>The Hunchback of Notre Dame</t>
  </si>
  <si>
    <t>The Frighteners</t>
  </si>
  <si>
    <t>July 19, 1996 (United States)</t>
  </si>
  <si>
    <t>Eraser</t>
  </si>
  <si>
    <t>Tony Puryear</t>
  </si>
  <si>
    <t>Kopelson Entertainment</t>
  </si>
  <si>
    <t>Striptease</t>
  </si>
  <si>
    <t>June 28, 1996 (United States)</t>
  </si>
  <si>
    <t>Carl Hiaasen</t>
  </si>
  <si>
    <t>Star Trek: First Contact</t>
  </si>
  <si>
    <t>November 22, 1996 (United States)</t>
  </si>
  <si>
    <t>Jonathan Frakes</t>
  </si>
  <si>
    <t>Digital Image Associates</t>
  </si>
  <si>
    <t>Swingers</t>
  </si>
  <si>
    <t>April 11, 1997 (Brazil)</t>
  </si>
  <si>
    <t>Doug Liman</t>
  </si>
  <si>
    <t>Jon Favreau</t>
  </si>
  <si>
    <t>Vince Vaughn</t>
  </si>
  <si>
    <t>Doug Liman Productions</t>
  </si>
  <si>
    <t>Escape from L.A.</t>
  </si>
  <si>
    <t>Beautiful Girls</t>
  </si>
  <si>
    <t>The Cable Guy</t>
  </si>
  <si>
    <t>Lou Holtz Jr.</t>
  </si>
  <si>
    <t>Don't Be a Menace to South Central While Drinking Your Juice in the Hood</t>
  </si>
  <si>
    <t>January 12, 1996 (United States)</t>
  </si>
  <si>
    <t>Paris Barclay</t>
  </si>
  <si>
    <t>Shawn Wayans</t>
  </si>
  <si>
    <t>Thinner</t>
  </si>
  <si>
    <t>October 25, 1996 (United States)</t>
  </si>
  <si>
    <t>Hard Eight</t>
  </si>
  <si>
    <t>February 28, 1997 (United States)</t>
  </si>
  <si>
    <t>Paul Thomas Anderson</t>
  </si>
  <si>
    <t>Philip Baker Hall</t>
  </si>
  <si>
    <t>Green Parrot</t>
  </si>
  <si>
    <t>The Nutty Professor</t>
  </si>
  <si>
    <t>Jerry Lewis</t>
  </si>
  <si>
    <t>December 25, 1996 (United States)</t>
  </si>
  <si>
    <t>Big Night</t>
  </si>
  <si>
    <t>September 20, 1996 (United States)</t>
  </si>
  <si>
    <t>Campbell Scott</t>
  </si>
  <si>
    <t>Stanley Tucci</t>
  </si>
  <si>
    <t>Tony Shalhoub</t>
  </si>
  <si>
    <t>The Ghost and the Darkness</t>
  </si>
  <si>
    <t>Courage Under Fire</t>
  </si>
  <si>
    <t>Fox 2000 Pictures</t>
  </si>
  <si>
    <t>The First Wives Club</t>
  </si>
  <si>
    <t>Olivia Goldsmith</t>
  </si>
  <si>
    <t>Set It Off</t>
  </si>
  <si>
    <t>November 6, 1996 (United States)</t>
  </si>
  <si>
    <t>Takashi Bufford</t>
  </si>
  <si>
    <t>Jada Pinkett Smith</t>
  </si>
  <si>
    <t>James and the Giant Peach</t>
  </si>
  <si>
    <t>Paul Terry</t>
  </si>
  <si>
    <t>DragonHeart</t>
  </si>
  <si>
    <t>May 31, 1996 (United States)</t>
  </si>
  <si>
    <t>Executive Decision</t>
  </si>
  <si>
    <t>March 15, 1996 (United States)</t>
  </si>
  <si>
    <t>Stuart Baird</t>
  </si>
  <si>
    <t>Bio-Dome</t>
  </si>
  <si>
    <t>Jason Bloom</t>
  </si>
  <si>
    <t>Jack</t>
  </si>
  <si>
    <t>James DeMonaco</t>
  </si>
  <si>
    <t>White Squall</t>
  </si>
  <si>
    <t>Charles Gieg Jr.</t>
  </si>
  <si>
    <t>D3: The Mighty Ducks</t>
  </si>
  <si>
    <t>Broken Arrow</t>
  </si>
  <si>
    <t>Emma</t>
  </si>
  <si>
    <t>August 30, 1996 (United States)</t>
  </si>
  <si>
    <t>Douglas McGrath</t>
  </si>
  <si>
    <t>Gwyneth Paltrow</t>
  </si>
  <si>
    <t>Chain Reaction</t>
  </si>
  <si>
    <t>Arne Schmidt</t>
  </si>
  <si>
    <t>3 Arts Entertainment</t>
  </si>
  <si>
    <t>Kama Sutra: A Tale of Love</t>
  </si>
  <si>
    <t>Helena Kriel</t>
  </si>
  <si>
    <t>Naveen Andrews</t>
  </si>
  <si>
    <t>NDF International</t>
  </si>
  <si>
    <t>The Crucible</t>
  </si>
  <si>
    <t>Pusher</t>
  </si>
  <si>
    <t>August 30, 1996 (Denmark)</t>
  </si>
  <si>
    <t>Nicolas Winding Refn</t>
  </si>
  <si>
    <t>Jens Dahl</t>
  </si>
  <si>
    <t>Kim Bodnia</t>
  </si>
  <si>
    <t>Balboa Entertainment</t>
  </si>
  <si>
    <t>Waiting for Guffman</t>
  </si>
  <si>
    <t>January 31, 1997 (United States)</t>
  </si>
  <si>
    <t>Secrets &amp; Lies</t>
  </si>
  <si>
    <t>Timothy Spall</t>
  </si>
  <si>
    <t>Daylight</t>
  </si>
  <si>
    <t>Leslie Bohem</t>
  </si>
  <si>
    <t>Last Man Standing</t>
  </si>
  <si>
    <t>Ryûzô Kikushima</t>
  </si>
  <si>
    <t>The Arrival</t>
  </si>
  <si>
    <t>Ransom</t>
  </si>
  <si>
    <t>November 8, 1996 (United States)</t>
  </si>
  <si>
    <t>Cyril Hume</t>
  </si>
  <si>
    <t>Beavis and Butt-Head Do America</t>
  </si>
  <si>
    <t>Mike Judge</t>
  </si>
  <si>
    <t>Fly Away Home</t>
  </si>
  <si>
    <t>September 13, 1996 (United States)</t>
  </si>
  <si>
    <t>Bill Lishman</t>
  </si>
  <si>
    <t>Tin Cup</t>
  </si>
  <si>
    <t>August 16, 1996 (United States)</t>
  </si>
  <si>
    <t>John Norville</t>
  </si>
  <si>
    <t>Barb Wire</t>
  </si>
  <si>
    <t>David Hogan</t>
  </si>
  <si>
    <t>Chris Warner</t>
  </si>
  <si>
    <t>Pamela Anderson</t>
  </si>
  <si>
    <t>Breaking the Waves</t>
  </si>
  <si>
    <t>November 13, 1996 (United States)</t>
  </si>
  <si>
    <t>Emily Watson</t>
  </si>
  <si>
    <t>ARTE</t>
  </si>
  <si>
    <t>The Phantom</t>
  </si>
  <si>
    <t>Lee Falk</t>
  </si>
  <si>
    <t>The Fan</t>
  </si>
  <si>
    <t>Peter Abrahams</t>
  </si>
  <si>
    <t>Eye for an Eye</t>
  </si>
  <si>
    <t>Erika Holzer</t>
  </si>
  <si>
    <t>2 Days in the Valley</t>
  </si>
  <si>
    <t>September 27, 1996 (United States)</t>
  </si>
  <si>
    <t>Teri Hatcher</t>
  </si>
  <si>
    <t>Trees Lounge</t>
  </si>
  <si>
    <t>Addis Wechsler Pictures</t>
  </si>
  <si>
    <t>The People vs. Larry Flynt</t>
  </si>
  <si>
    <t>January 10, 1997 (United States)</t>
  </si>
  <si>
    <t>Freeway</t>
  </si>
  <si>
    <t>September 3, 1997 (France)</t>
  </si>
  <si>
    <t>The Kushner-Locke Company</t>
  </si>
  <si>
    <t>Kazaam</t>
  </si>
  <si>
    <t>July 17, 1996 (United States)</t>
  </si>
  <si>
    <t>Shaquille O'Neal</t>
  </si>
  <si>
    <t>Down Periscope</t>
  </si>
  <si>
    <t>March 1, 1996 (United States)</t>
  </si>
  <si>
    <t>Kelsey Grammer</t>
  </si>
  <si>
    <t>Michael</t>
  </si>
  <si>
    <t>Mulholland Falls</t>
  </si>
  <si>
    <t>Jingle All the Way</t>
  </si>
  <si>
    <t>Randy Kornfield</t>
  </si>
  <si>
    <t>1492 Pictures</t>
  </si>
  <si>
    <t>She's the One</t>
  </si>
  <si>
    <t>Brassed Off</t>
  </si>
  <si>
    <t>May 23, 1997 (United States)</t>
  </si>
  <si>
    <t>Shine</t>
  </si>
  <si>
    <t>February 14, 1997 (United States)</t>
  </si>
  <si>
    <t>Scott Hicks</t>
  </si>
  <si>
    <t>Jan Sardi</t>
  </si>
  <si>
    <t>Geoffrey Rush</t>
  </si>
  <si>
    <t>Black Sheep</t>
  </si>
  <si>
    <t>Fred Wolf</t>
  </si>
  <si>
    <t>Maximum Risk</t>
  </si>
  <si>
    <t>One Fine Day</t>
  </si>
  <si>
    <t>Lone Star</t>
  </si>
  <si>
    <t>Michael Collins</t>
  </si>
  <si>
    <t>Phenomenon</t>
  </si>
  <si>
    <t>Gerald Di Pego</t>
  </si>
  <si>
    <t>Harriet the Spy</t>
  </si>
  <si>
    <t>July 10, 1996 (United States)</t>
  </si>
  <si>
    <t>Bronwen Hughes</t>
  </si>
  <si>
    <t>Louise Fitzhugh</t>
  </si>
  <si>
    <t>Michelle Trachtenberg</t>
  </si>
  <si>
    <t>Flipper</t>
  </si>
  <si>
    <t>May 17, 1996 (United States)</t>
  </si>
  <si>
    <t>Ricou Browning</t>
  </si>
  <si>
    <t>Evita</t>
  </si>
  <si>
    <t>Tim Rice</t>
  </si>
  <si>
    <t>Diabolique</t>
  </si>
  <si>
    <t>ABC Productions</t>
  </si>
  <si>
    <t>Bordello of Blood</t>
  </si>
  <si>
    <t>Gilbert Adler</t>
  </si>
  <si>
    <t>William M. Gaines</t>
  </si>
  <si>
    <t>Dennis Miller</t>
  </si>
  <si>
    <t>Universal City Studios</t>
  </si>
  <si>
    <t>Spy Hard</t>
  </si>
  <si>
    <t>Rick Friedberg</t>
  </si>
  <si>
    <t>Jason Friedberg</t>
  </si>
  <si>
    <t>The Substitute</t>
  </si>
  <si>
    <t>April 19, 1996 (United States)</t>
  </si>
  <si>
    <t>Roy Frumkes</t>
  </si>
  <si>
    <t>Dinamo Entertainment</t>
  </si>
  <si>
    <t>Marvin's Room</t>
  </si>
  <si>
    <t>Jerry Zaks</t>
  </si>
  <si>
    <t>Scott McPherson</t>
  </si>
  <si>
    <t>Scott Rudin Productions</t>
  </si>
  <si>
    <t>Multiplicity</t>
  </si>
  <si>
    <t>Chris Miller</t>
  </si>
  <si>
    <t>House Arrest</t>
  </si>
  <si>
    <t>August 14, 1996 (United States)</t>
  </si>
  <si>
    <t>Everyone Says I Love You</t>
  </si>
  <si>
    <t>January 17, 1997 (United States)</t>
  </si>
  <si>
    <t>A Very Brady Sequel</t>
  </si>
  <si>
    <t>Arlene Sanford</t>
  </si>
  <si>
    <t>The Crow: City of Angels</t>
  </si>
  <si>
    <t>Tim Pope</t>
  </si>
  <si>
    <t>Vincent Perez</t>
  </si>
  <si>
    <t>Bad Bird Productions</t>
  </si>
  <si>
    <t>Basquiat</t>
  </si>
  <si>
    <t>Julian Schnabel</t>
  </si>
  <si>
    <t>Lech Majewski</t>
  </si>
  <si>
    <t>Jeffrey Wright</t>
  </si>
  <si>
    <t>Eleventh Street Production</t>
  </si>
  <si>
    <t>The Quest</t>
  </si>
  <si>
    <t>Frank Dux</t>
  </si>
  <si>
    <t>MDP Worldwide</t>
  </si>
  <si>
    <t>Muppet Treasure Island</t>
  </si>
  <si>
    <t>Robert Louis Stevenson</t>
  </si>
  <si>
    <t>Tim Curry</t>
  </si>
  <si>
    <t>Hellraiser: Bloodline</t>
  </si>
  <si>
    <t>Bruce Ramsay</t>
  </si>
  <si>
    <t>Manny &amp; Lo</t>
  </si>
  <si>
    <t>Lisa Krueger</t>
  </si>
  <si>
    <t>Scarlett Johansson</t>
  </si>
  <si>
    <t>Pope Productions</t>
  </si>
  <si>
    <t>Beautiful Thing</t>
  </si>
  <si>
    <t>October 9, 1996 (United States)</t>
  </si>
  <si>
    <t>Hettie Macdonald</t>
  </si>
  <si>
    <t>Jonathan Harvey</t>
  </si>
  <si>
    <t>Glen Berry</t>
  </si>
  <si>
    <t>The Chamber</t>
  </si>
  <si>
    <t>Blood and Wine</t>
  </si>
  <si>
    <t>February 21, 1997 (United States)</t>
  </si>
  <si>
    <t>Nick Villiers</t>
  </si>
  <si>
    <t>Jude</t>
  </si>
  <si>
    <t>Michael Winterbottom</t>
  </si>
  <si>
    <t>Hossein Amini</t>
  </si>
  <si>
    <t>Christopher Eccleston</t>
  </si>
  <si>
    <t>Bulletproof</t>
  </si>
  <si>
    <t>September 6, 1996 (United States)</t>
  </si>
  <si>
    <t>Mad Dog Time</t>
  </si>
  <si>
    <t>Larry Bishop</t>
  </si>
  <si>
    <t>Michael J. Pollard</t>
  </si>
  <si>
    <t>Bruin Grip Services</t>
  </si>
  <si>
    <t>Irma Vep</t>
  </si>
  <si>
    <t>April 30, 1997 (United States)</t>
  </si>
  <si>
    <t>Olivier Assayas</t>
  </si>
  <si>
    <t>Maggie Cheung</t>
  </si>
  <si>
    <t>Dacia Films</t>
  </si>
  <si>
    <t>Mrs. Winterbourne</t>
  </si>
  <si>
    <t>Cornell Woolrich</t>
  </si>
  <si>
    <t>The Portrait of a Lady</t>
  </si>
  <si>
    <t>Foxfire</t>
  </si>
  <si>
    <t>Annette Haywood-Carter</t>
  </si>
  <si>
    <t>Hedy Burress</t>
  </si>
  <si>
    <t>The Glimmer Man</t>
  </si>
  <si>
    <t>John Gray</t>
  </si>
  <si>
    <t>Kevin Brodbin</t>
  </si>
  <si>
    <t>Up Close &amp; Personal</t>
  </si>
  <si>
    <t>Joan Didion</t>
  </si>
  <si>
    <t>The Juror</t>
  </si>
  <si>
    <t>George Dawes Green</t>
  </si>
  <si>
    <t>Flirting with Disaster</t>
  </si>
  <si>
    <t>Homeward Bound II: Lost in San Francisco</t>
  </si>
  <si>
    <t>David R. Ellis</t>
  </si>
  <si>
    <t>Chris Hauty</t>
  </si>
  <si>
    <t>Joe's Apartment</t>
  </si>
  <si>
    <t>John Payson</t>
  </si>
  <si>
    <t>Jerry O'Connell</t>
  </si>
  <si>
    <t>Ghosts of Mississippi</t>
  </si>
  <si>
    <t>January 3, 1997 (United States)</t>
  </si>
  <si>
    <t>A Summer's Tale</t>
  </si>
  <si>
    <t>June 20, 2014 (United States)</t>
  </si>
  <si>
    <t>Melvil Poupaud</t>
  </si>
  <si>
    <t>The Preacher's Wife</t>
  </si>
  <si>
    <t>Robert Nathan</t>
  </si>
  <si>
    <t>Mundy Lane Entertainment</t>
  </si>
  <si>
    <t>Jane Eyre</t>
  </si>
  <si>
    <t>Charlotte Brontë</t>
  </si>
  <si>
    <t>Cineritino S.r.L.</t>
  </si>
  <si>
    <t>If Lucy Fell</t>
  </si>
  <si>
    <t>Eric Schaeffer</t>
  </si>
  <si>
    <t>SubUrbia</t>
  </si>
  <si>
    <t>July 3, 1997 (Germany)</t>
  </si>
  <si>
    <t>Giovanni Ribisi</t>
  </si>
  <si>
    <t>First Strike</t>
  </si>
  <si>
    <t>Greg Mellott</t>
  </si>
  <si>
    <t>Bad Moon</t>
  </si>
  <si>
    <t>Wayne Smith</t>
  </si>
  <si>
    <t>Dunston Checks In</t>
  </si>
  <si>
    <t>John Hopkins</t>
  </si>
  <si>
    <t>Jason Alexander</t>
  </si>
  <si>
    <t>Joe Wizan/Todd Black</t>
  </si>
  <si>
    <t>Carpool</t>
  </si>
  <si>
    <t>Don Rhymer</t>
  </si>
  <si>
    <t>Tom Arnold</t>
  </si>
  <si>
    <t>The Daytrippers</t>
  </si>
  <si>
    <t>March 5, 1997 (United States)</t>
  </si>
  <si>
    <t>Greg Mottola</t>
  </si>
  <si>
    <t>Hope Davis</t>
  </si>
  <si>
    <t>Before and After</t>
  </si>
  <si>
    <t>Rosellen Brown</t>
  </si>
  <si>
    <t>Citizen Ruth</t>
  </si>
  <si>
    <t>Alexander Payne</t>
  </si>
  <si>
    <t>Independent Pictures (II)</t>
  </si>
  <si>
    <t>Extreme Measures</t>
  </si>
  <si>
    <t>Michael Palmer</t>
  </si>
  <si>
    <t>Female Perversions</t>
  </si>
  <si>
    <t>April 25, 1997 (United States)</t>
  </si>
  <si>
    <t>Susan Streitfeld</t>
  </si>
  <si>
    <t>Louise J. Kaplan</t>
  </si>
  <si>
    <t>Mindy Affrime</t>
  </si>
  <si>
    <t>A Thin Line Between Love and Hate</t>
  </si>
  <si>
    <t>Martin Lawrence</t>
  </si>
  <si>
    <t>Kissed</t>
  </si>
  <si>
    <t>April 11, 1997 (United States)</t>
  </si>
  <si>
    <t>Lynne Stopkewich</t>
  </si>
  <si>
    <t>Angus Fraser</t>
  </si>
  <si>
    <t>Molly Parker</t>
  </si>
  <si>
    <t>Boneyard Film Company Inc.</t>
  </si>
  <si>
    <t>The Truth About Cats &amp; Dogs</t>
  </si>
  <si>
    <t>Audrey Wells</t>
  </si>
  <si>
    <t>The Whole Wide World</t>
  </si>
  <si>
    <t>Dan Ireland</t>
  </si>
  <si>
    <t>Novalyne Price Ellis</t>
  </si>
  <si>
    <t>Vincent D'Onofrio</t>
  </si>
  <si>
    <t>Dear God</t>
  </si>
  <si>
    <t>Greg Kinnear</t>
  </si>
  <si>
    <t>Bed of Roses</t>
  </si>
  <si>
    <t>Michael Goldenberg</t>
  </si>
  <si>
    <t>Juno Pix</t>
  </si>
  <si>
    <t>The Pallbearer</t>
  </si>
  <si>
    <t>Matt Reeves</t>
  </si>
  <si>
    <t>Jason Katims</t>
  </si>
  <si>
    <t>David Schwimmer</t>
  </si>
  <si>
    <t>Lawnmower Man 2: Beyond Cyberspace</t>
  </si>
  <si>
    <t>Farhad Mann</t>
  </si>
  <si>
    <t>A Family Thing</t>
  </si>
  <si>
    <t>Curdled</t>
  </si>
  <si>
    <t>Reb Braddock</t>
  </si>
  <si>
    <t>First Kid</t>
  </si>
  <si>
    <t>Tim Kelleher</t>
  </si>
  <si>
    <t>Eddie</t>
  </si>
  <si>
    <t>Feeling Minnesota</t>
  </si>
  <si>
    <t>Steven Baigelman</t>
  </si>
  <si>
    <t>The Pillow Book</t>
  </si>
  <si>
    <t>June 6, 1997 (United States)</t>
  </si>
  <si>
    <t>Sei Shonagon</t>
  </si>
  <si>
    <t>Vivian Wu</t>
  </si>
  <si>
    <t>Sherry Mills</t>
  </si>
  <si>
    <t>Czech Republic</t>
  </si>
  <si>
    <t>City Hall</t>
  </si>
  <si>
    <t>Ken Lipper</t>
  </si>
  <si>
    <t>Night Falls on Manhattan</t>
  </si>
  <si>
    <t>May 16, 1997 (United States)</t>
  </si>
  <si>
    <t>The Great White Hype</t>
  </si>
  <si>
    <t>Tony Hendra</t>
  </si>
  <si>
    <t>Samuel L. Jackson</t>
  </si>
  <si>
    <t>Atman Entertainment</t>
  </si>
  <si>
    <t>Twelfth Night</t>
  </si>
  <si>
    <t>Mary Reilly</t>
  </si>
  <si>
    <t>Valerie Martin</t>
  </si>
  <si>
    <t>NFH Productions</t>
  </si>
  <si>
    <t>My Fellow Americans</t>
  </si>
  <si>
    <t>E. Jack Kaplan</t>
  </si>
  <si>
    <t>Peters Entertainment</t>
  </si>
  <si>
    <t>Sgt. Bilko</t>
  </si>
  <si>
    <t>Nat Hiken</t>
  </si>
  <si>
    <t>Heaven's Prisoners</t>
  </si>
  <si>
    <t>James Lee Burke</t>
  </si>
  <si>
    <t>PVM Entertainment</t>
  </si>
  <si>
    <t>Caught</t>
  </si>
  <si>
    <t>January 24, 1996 (United States)</t>
  </si>
  <si>
    <t>Edward Pomerantz</t>
  </si>
  <si>
    <t>I Shot Andy Warhol</t>
  </si>
  <si>
    <t>May 1, 1996 (United States)</t>
  </si>
  <si>
    <t>Mary Harron</t>
  </si>
  <si>
    <t>Jeremiah Newton</t>
  </si>
  <si>
    <t>The Sunchaser</t>
  </si>
  <si>
    <t>Charles Leavitt</t>
  </si>
  <si>
    <t>Appledown Films Inc.</t>
  </si>
  <si>
    <t>All Dogs Go to Heaven 2</t>
  </si>
  <si>
    <t>Larry Leker</t>
  </si>
  <si>
    <t>MGM Family Entertainment</t>
  </si>
  <si>
    <t>Girl 6</t>
  </si>
  <si>
    <t>Suzan-Lori Parks</t>
  </si>
  <si>
    <t>Theresa Randle</t>
  </si>
  <si>
    <t>Fox Searchlight Pictures</t>
  </si>
  <si>
    <t>The Evening Star</t>
  </si>
  <si>
    <t>Larger Than Life</t>
  </si>
  <si>
    <t>Roy Blount Jr.</t>
  </si>
  <si>
    <t>United Artists Pictures</t>
  </si>
  <si>
    <t>Head Above Water</t>
  </si>
  <si>
    <t>June 25, 1997 (United States)</t>
  </si>
  <si>
    <t>Jim Wilson</t>
  </si>
  <si>
    <t>Eirik Ildahl</t>
  </si>
  <si>
    <t>Two If by Sea</t>
  </si>
  <si>
    <t>Bill Bennett</t>
  </si>
  <si>
    <t>The Stupids</t>
  </si>
  <si>
    <t>The Funeral</t>
  </si>
  <si>
    <t>October Films</t>
  </si>
  <si>
    <t>Kids in the Hall: Brain Candy</t>
  </si>
  <si>
    <t>Norm Hiscock</t>
  </si>
  <si>
    <t>Dave Foley</t>
  </si>
  <si>
    <t>High School High</t>
  </si>
  <si>
    <t>Jon Lovitz</t>
  </si>
  <si>
    <t>Schizopolis</t>
  </si>
  <si>
    <t>April 9, 1997 (United States)</t>
  </si>
  <si>
    <t>.406 Production</t>
  </si>
  <si>
    <t>The Van</t>
  </si>
  <si>
    <t>Colm Meaney</t>
  </si>
  <si>
    <t>Alaska</t>
  </si>
  <si>
    <t>Andy Burg</t>
  </si>
  <si>
    <t>Moll Flanders</t>
  </si>
  <si>
    <t>Daniel Defoe</t>
  </si>
  <si>
    <t>Robin Wright</t>
  </si>
  <si>
    <t>The Associate</t>
  </si>
  <si>
    <t>Jenaro Prieto</t>
  </si>
  <si>
    <t>Shiloh</t>
  </si>
  <si>
    <t>Dale Rosenbloom</t>
  </si>
  <si>
    <t>Phyllis Reynolds Naylor</t>
  </si>
  <si>
    <t>Blake Heron</t>
  </si>
  <si>
    <t>Good Dog Productions LLC</t>
  </si>
  <si>
    <t>In Love and War</t>
  </si>
  <si>
    <t>January 24, 1997 (United States)</t>
  </si>
  <si>
    <t>Henry S. Villard</t>
  </si>
  <si>
    <t>Dimitri Villard Productions</t>
  </si>
  <si>
    <t>Surviving Picasso</t>
  </si>
  <si>
    <t>Arianna Huffington</t>
  </si>
  <si>
    <t>Kansas City</t>
  </si>
  <si>
    <t>Mr. Wrong</t>
  </si>
  <si>
    <t>Ellen DeGeneres</t>
  </si>
  <si>
    <t>Mandeville Films</t>
  </si>
  <si>
    <t>Fled</t>
  </si>
  <si>
    <t>Infinity</t>
  </si>
  <si>
    <t>Richard Feynman</t>
  </si>
  <si>
    <t>Unforgettable</t>
  </si>
  <si>
    <t>Bill Geddie</t>
  </si>
  <si>
    <t>Bloodsport 2</t>
  </si>
  <si>
    <t>Alan Mehrez</t>
  </si>
  <si>
    <t>Jeff Schechter</t>
  </si>
  <si>
    <t>Daniel Bernhardt</t>
  </si>
  <si>
    <t>FM Entertainment International N.V.</t>
  </si>
  <si>
    <t>Phat Beach</t>
  </si>
  <si>
    <t>Doug Ellin</t>
  </si>
  <si>
    <t>Cleveland O'Neal III</t>
  </si>
  <si>
    <t>Jermaine Hopkins</t>
  </si>
  <si>
    <t>Connection III Entertainment</t>
  </si>
  <si>
    <t>Last Dance</t>
  </si>
  <si>
    <t>Steven Haft</t>
  </si>
  <si>
    <t>Grace of My Heart</t>
  </si>
  <si>
    <t>Illeana Douglas</t>
  </si>
  <si>
    <t>Cappa Production</t>
  </si>
  <si>
    <t>Celtic Pride</t>
  </si>
  <si>
    <t>Tom DeCerchio</t>
  </si>
  <si>
    <t>Ed</t>
  </si>
  <si>
    <t>Bill Couturié</t>
  </si>
  <si>
    <t>Ken Richards</t>
  </si>
  <si>
    <t>Matt LeBlanc</t>
  </si>
  <si>
    <t>Longview Entertainment</t>
  </si>
  <si>
    <t>The Game</t>
  </si>
  <si>
    <t>September 12, 1997 (United States)</t>
  </si>
  <si>
    <t>Boogie Nights</t>
  </si>
  <si>
    <t>October 31, 1997 (United States)</t>
  </si>
  <si>
    <t>Titanic</t>
  </si>
  <si>
    <t>December 19, 1997 (United States)</t>
  </si>
  <si>
    <t>The Fifth Element</t>
  </si>
  <si>
    <t>May 9, 1997 (United States)</t>
  </si>
  <si>
    <t>Austin Powers: International Man of Mystery</t>
  </si>
  <si>
    <t>May 2, 1997 (United States)</t>
  </si>
  <si>
    <t>Jay Roach</t>
  </si>
  <si>
    <t>Lolita</t>
  </si>
  <si>
    <t>September 25, 1998 (United States)</t>
  </si>
  <si>
    <t>Vladimir Nabokov</t>
  </si>
  <si>
    <t>Guild</t>
  </si>
  <si>
    <t>Good Will Hunting</t>
  </si>
  <si>
    <t>January 9, 1998 (United States)</t>
  </si>
  <si>
    <t>Matt Damon</t>
  </si>
  <si>
    <t>Starship Troopers</t>
  </si>
  <si>
    <t>November 7, 1997 (United States)</t>
  </si>
  <si>
    <t>Casper Van Dien</t>
  </si>
  <si>
    <t>The Devil's Advocate</t>
  </si>
  <si>
    <t>October 17, 1997 (United States)</t>
  </si>
  <si>
    <t>Andrew Neiderman</t>
  </si>
  <si>
    <t>Con Air</t>
  </si>
  <si>
    <t>Simon West</t>
  </si>
  <si>
    <t>Jackie Brown</t>
  </si>
  <si>
    <t>December 25, 1997 (United States)</t>
  </si>
  <si>
    <t>Pam Grier</t>
  </si>
  <si>
    <t>L.A. Confidential</t>
  </si>
  <si>
    <t>September 19, 1997 (United States)</t>
  </si>
  <si>
    <t>Life Is Beautiful</t>
  </si>
  <si>
    <t>December 20, 1997 (Italy)</t>
  </si>
  <si>
    <t>Vincenzo Cerami</t>
  </si>
  <si>
    <t>Melampo Cinematografica</t>
  </si>
  <si>
    <t>Contact</t>
  </si>
  <si>
    <t>July 11, 1997 (United States)</t>
  </si>
  <si>
    <t>James V. Hart</t>
  </si>
  <si>
    <t>Men in Black</t>
  </si>
  <si>
    <t>July 2, 1997 (United States)</t>
  </si>
  <si>
    <t>Lowell Cunningham</t>
  </si>
  <si>
    <t>Home Alone 3</t>
  </si>
  <si>
    <t>December 12, 1997 (United States)</t>
  </si>
  <si>
    <t>Raja Gosnell</t>
  </si>
  <si>
    <t>Alex D. Linz</t>
  </si>
  <si>
    <t>Air Force One</t>
  </si>
  <si>
    <t>July 25, 1997 (United States)</t>
  </si>
  <si>
    <t>Andrew W. Marlowe</t>
  </si>
  <si>
    <t>Batman &amp; Robin</t>
  </si>
  <si>
    <t>Event Horizon</t>
  </si>
  <si>
    <t>Philip Eisner</t>
  </si>
  <si>
    <t>Golar Productions</t>
  </si>
  <si>
    <t>June 27, 1997 (United States)</t>
  </si>
  <si>
    <t>Dante's Peak</t>
  </si>
  <si>
    <t>February 7, 1997 (United States)</t>
  </si>
  <si>
    <t>The Lost World: Jurassic Park</t>
  </si>
  <si>
    <t>Princess Mononoke</t>
  </si>
  <si>
    <t>Yôji Matsuda</t>
  </si>
  <si>
    <t>Scream 2</t>
  </si>
  <si>
    <t>Face/Off</t>
  </si>
  <si>
    <t>Mike Werb</t>
  </si>
  <si>
    <t>As Good as It Gets</t>
  </si>
  <si>
    <t>Gattaca</t>
  </si>
  <si>
    <t>October 24, 1997 (United States)</t>
  </si>
  <si>
    <t>Andrew Niccol</t>
  </si>
  <si>
    <t>The Rainmaker</t>
  </si>
  <si>
    <t>November 21, 1997 (United States)</t>
  </si>
  <si>
    <t>I Know What You Did Last Summer</t>
  </si>
  <si>
    <t>Jim Gillespie</t>
  </si>
  <si>
    <t>Lois Duncan</t>
  </si>
  <si>
    <t>Jennifer Love Hewitt</t>
  </si>
  <si>
    <t>Mandalay Entertainment</t>
  </si>
  <si>
    <t>Alien: Resurrection</t>
  </si>
  <si>
    <t>November 26, 1997 (United States)</t>
  </si>
  <si>
    <t>Brandywine Productions</t>
  </si>
  <si>
    <t>Cube</t>
  </si>
  <si>
    <t>July 11, 1998 (Netherlands)</t>
  </si>
  <si>
    <t>Vincenzo Natali</t>
  </si>
  <si>
    <t>André Bijelic</t>
  </si>
  <si>
    <t>Nicole de Boer</t>
  </si>
  <si>
    <t>Cube Libre</t>
  </si>
  <si>
    <t>Liar Liar</t>
  </si>
  <si>
    <t>Paul Guay</t>
  </si>
  <si>
    <t>Donnie Brasco</t>
  </si>
  <si>
    <t>Joseph D. Pistone</t>
  </si>
  <si>
    <t>George of the Jungle</t>
  </si>
  <si>
    <t>July 16, 1997 (United States)</t>
  </si>
  <si>
    <t>Jay Ward</t>
  </si>
  <si>
    <t>Anastasia</t>
  </si>
  <si>
    <t>Susan Gauthier</t>
  </si>
  <si>
    <t>Fools Rush In</t>
  </si>
  <si>
    <t>Joan Taylor</t>
  </si>
  <si>
    <t>Matthew Perry</t>
  </si>
  <si>
    <t>Midnight in the Garden of Good and Evil</t>
  </si>
  <si>
    <t>John Berendt</t>
  </si>
  <si>
    <t>Good Burger</t>
  </si>
  <si>
    <t>Brian Robbins</t>
  </si>
  <si>
    <t>Dan Schneider</t>
  </si>
  <si>
    <t>Kel Mitchell</t>
  </si>
  <si>
    <t>Perfect Blue</t>
  </si>
  <si>
    <t>February 28, 1998 (Japan)</t>
  </si>
  <si>
    <t>Satoshi Kon</t>
  </si>
  <si>
    <t>Sadayuki Murai</t>
  </si>
  <si>
    <t>Junko Iwao</t>
  </si>
  <si>
    <t>Rex Entertainment</t>
  </si>
  <si>
    <t>The Edge</t>
  </si>
  <si>
    <t>September 26, 1997 (United States)</t>
  </si>
  <si>
    <t>My Best Friend's Wedding</t>
  </si>
  <si>
    <t>Anaconda</t>
  </si>
  <si>
    <t>Hans Bauer</t>
  </si>
  <si>
    <t>Cinema Line Film Corporation</t>
  </si>
  <si>
    <t>Tomorrow Never Dies</t>
  </si>
  <si>
    <t>Bruce Feirstein</t>
  </si>
  <si>
    <t>Speed 2: Cruise Control</t>
  </si>
  <si>
    <t>June 13, 1997 (United States)</t>
  </si>
  <si>
    <t>Blue Tulip Productions</t>
  </si>
  <si>
    <t>The Saint</t>
  </si>
  <si>
    <t>April 4, 1997 (United States)</t>
  </si>
  <si>
    <t>Leslie Charteris</t>
  </si>
  <si>
    <t>Lost Highway</t>
  </si>
  <si>
    <t>January 15, 1997 (France)</t>
  </si>
  <si>
    <t>The Full Monty</t>
  </si>
  <si>
    <t>Peter Cattaneo</t>
  </si>
  <si>
    <t>Simon Beaufoy</t>
  </si>
  <si>
    <t>Redwave Films</t>
  </si>
  <si>
    <t>Spawn</t>
  </si>
  <si>
    <t>August 1, 1997 (United States)</t>
  </si>
  <si>
    <t>Mark A.Z. Dippé</t>
  </si>
  <si>
    <t>Todd McFarlane</t>
  </si>
  <si>
    <t>Michael Jai White</t>
  </si>
  <si>
    <t>McFarlane Films</t>
  </si>
  <si>
    <t>Romy and Michele's High School Reunion</t>
  </si>
  <si>
    <t>David Mirkin</t>
  </si>
  <si>
    <t>Mira Sorvino</t>
  </si>
  <si>
    <t>Seven Years in Tibet</t>
  </si>
  <si>
    <t>October 10, 1997 (United States)</t>
  </si>
  <si>
    <t>Heinrich Harrer</t>
  </si>
  <si>
    <t>Cop Land</t>
  </si>
  <si>
    <t>Gummo</t>
  </si>
  <si>
    <t>November 24, 1997 (Australia)</t>
  </si>
  <si>
    <t>Nick Sutton</t>
  </si>
  <si>
    <t>In &amp; Out</t>
  </si>
  <si>
    <t>Wilde</t>
  </si>
  <si>
    <t>May 1, 1998 (United States)</t>
  </si>
  <si>
    <t>Stephen Fry</t>
  </si>
  <si>
    <t>Samuelson Productions</t>
  </si>
  <si>
    <t>Chasing Amy</t>
  </si>
  <si>
    <t>April 18, 1997 (United States)</t>
  </si>
  <si>
    <t>Ben Affleck</t>
  </si>
  <si>
    <t>Too Askew Prod. Inc.</t>
  </si>
  <si>
    <t>U Turn</t>
  </si>
  <si>
    <t>October 3, 1997 (United States)</t>
  </si>
  <si>
    <t>John Ridley</t>
  </si>
  <si>
    <t>Phoenix Pictures</t>
  </si>
  <si>
    <t>Conspiracy Theory</t>
  </si>
  <si>
    <t>August 8, 1997 (United States)</t>
  </si>
  <si>
    <t>Brian Helgeland</t>
  </si>
  <si>
    <t>Breakdown</t>
  </si>
  <si>
    <t>Jonathan Mostow</t>
  </si>
  <si>
    <t>G.I. Jane</t>
  </si>
  <si>
    <t>August 22, 1997 (United States)</t>
  </si>
  <si>
    <t>Danielle Alexandra</t>
  </si>
  <si>
    <t>The Jackal</t>
  </si>
  <si>
    <t>November 14, 1997 (United States)</t>
  </si>
  <si>
    <t>Kenneth Ross</t>
  </si>
  <si>
    <t>Kiss the Girls</t>
  </si>
  <si>
    <t>James Patterson</t>
  </si>
  <si>
    <t>Vegas Vacation</t>
  </si>
  <si>
    <t>Stephen Kessler</t>
  </si>
  <si>
    <t>Elisa Bell</t>
  </si>
  <si>
    <t>The Devil's Own</t>
  </si>
  <si>
    <t>March 26, 1997 (United States)</t>
  </si>
  <si>
    <t>Amistad</t>
  </si>
  <si>
    <t>Djimon Hounsou</t>
  </si>
  <si>
    <t>Dreamworks Pictures</t>
  </si>
  <si>
    <t>David Brin</t>
  </si>
  <si>
    <t>Mimic</t>
  </si>
  <si>
    <t>Donald A. Wollheim</t>
  </si>
  <si>
    <t>Fierce Creatures</t>
  </si>
  <si>
    <t>Grosse Pointe Blank</t>
  </si>
  <si>
    <t>Tom Jankiewicz</t>
  </si>
  <si>
    <t>Mortal Kombat: Annihilation</t>
  </si>
  <si>
    <t>John R. Leonetti</t>
  </si>
  <si>
    <t>Robin Shou</t>
  </si>
  <si>
    <t>Spice World</t>
  </si>
  <si>
    <t>January 23, 1998 (United States)</t>
  </si>
  <si>
    <t>Bob Spiers</t>
  </si>
  <si>
    <t>Spice Girls</t>
  </si>
  <si>
    <t>Mel B</t>
  </si>
  <si>
    <t>Selena</t>
  </si>
  <si>
    <t>Jennifer Lopez</t>
  </si>
  <si>
    <t>Q Productions</t>
  </si>
  <si>
    <t>Happy Together</t>
  </si>
  <si>
    <t>May 30, 1997 (Hong Kong)</t>
  </si>
  <si>
    <t>Block 2 Pictures</t>
  </si>
  <si>
    <t>The Borrowers</t>
  </si>
  <si>
    <t>February 13, 1998 (United States)</t>
  </si>
  <si>
    <t>Mary Norton</t>
  </si>
  <si>
    <t>The Peacemaker</t>
  </si>
  <si>
    <t>Mimi Leder</t>
  </si>
  <si>
    <t>Leslie Cockburn</t>
  </si>
  <si>
    <t>George Clooney</t>
  </si>
  <si>
    <t>Volcano</t>
  </si>
  <si>
    <t>Jerome Armstrong</t>
  </si>
  <si>
    <t>Clockwatchers</t>
  </si>
  <si>
    <t>May 15, 1998 (United States)</t>
  </si>
  <si>
    <t>Jill Sprecher</t>
  </si>
  <si>
    <t>April 14, 1997 (United States)</t>
  </si>
  <si>
    <t>Lance Young</t>
  </si>
  <si>
    <t>Mousehunt</t>
  </si>
  <si>
    <t>Gore Verbinski</t>
  </si>
  <si>
    <t>Nathan Lane</t>
  </si>
  <si>
    <t>Inventing the Abbotts</t>
  </si>
  <si>
    <t>Sue Miller</t>
  </si>
  <si>
    <t>Liv Tyler</t>
  </si>
  <si>
    <t>Open Your Eyes</t>
  </si>
  <si>
    <t>December 19, 1997 (Spain)</t>
  </si>
  <si>
    <t>Alejandro Amenábar</t>
  </si>
  <si>
    <t>Eduardo Noriega</t>
  </si>
  <si>
    <t>Beverly Hills Ninja</t>
  </si>
  <si>
    <t>Murder at 1600</t>
  </si>
  <si>
    <t>Wayne Beach</t>
  </si>
  <si>
    <t>Flubber</t>
  </si>
  <si>
    <t>Samuel W. Taylor</t>
  </si>
  <si>
    <t>Orgazmo</t>
  </si>
  <si>
    <t>October 23, 1998 (United States)</t>
  </si>
  <si>
    <t>Trey Parker</t>
  </si>
  <si>
    <t>Kuzui Enterprises</t>
  </si>
  <si>
    <t>The Ice Storm</t>
  </si>
  <si>
    <t>Rick Moody</t>
  </si>
  <si>
    <t>Soul Food</t>
  </si>
  <si>
    <t>George Tillman Jr.</t>
  </si>
  <si>
    <t>Vanessa Williams</t>
  </si>
  <si>
    <t>Children of Heaven</t>
  </si>
  <si>
    <t>January 22, 1999 (United States)</t>
  </si>
  <si>
    <t>Majid Majidi</t>
  </si>
  <si>
    <t>Mohammad Amir Naji</t>
  </si>
  <si>
    <t>Double Team</t>
  </si>
  <si>
    <t>The Relic</t>
  </si>
  <si>
    <t>Douglas Preston</t>
  </si>
  <si>
    <t>An American Werewolf in Paris</t>
  </si>
  <si>
    <t>Anthony Waller</t>
  </si>
  <si>
    <t>Tom Everett Scott</t>
  </si>
  <si>
    <t>Bean</t>
  </si>
  <si>
    <t>Rowan Atkinson</t>
  </si>
  <si>
    <t>Wag the Dog</t>
  </si>
  <si>
    <t>Larry Beinhart</t>
  </si>
  <si>
    <t>Taste of Cherry</t>
  </si>
  <si>
    <t>November 26, 1997 (France)</t>
  </si>
  <si>
    <t>Homayoun Ershadi</t>
  </si>
  <si>
    <t>Absolute Power</t>
  </si>
  <si>
    <t>David Baldacci</t>
  </si>
  <si>
    <t>Wishmaster</t>
  </si>
  <si>
    <t>Tammy Lauren</t>
  </si>
  <si>
    <t>Jungle 2 Jungle</t>
  </si>
  <si>
    <t>March 7, 1997 (United States)</t>
  </si>
  <si>
    <t>Hervé Palud</t>
  </si>
  <si>
    <t>B*A*P*S</t>
  </si>
  <si>
    <t>March 28, 1997 (United States)</t>
  </si>
  <si>
    <t>Troy Byer</t>
  </si>
  <si>
    <t>Halle Berry</t>
  </si>
  <si>
    <t>Private Parts</t>
  </si>
  <si>
    <t>Howard Stern</t>
  </si>
  <si>
    <t>The Boxer</t>
  </si>
  <si>
    <t>Picture Perfect</t>
  </si>
  <si>
    <t>Arleen Sorkin</t>
  </si>
  <si>
    <t>Jennifer Aniston</t>
  </si>
  <si>
    <t>Money Talks</t>
  </si>
  <si>
    <t>Brett Ratner</t>
  </si>
  <si>
    <t>The Sweet Hereafter</t>
  </si>
  <si>
    <t>Russell Banks</t>
  </si>
  <si>
    <t>Ian Holm</t>
  </si>
  <si>
    <t>RocketMan</t>
  </si>
  <si>
    <t>Oren Aviv</t>
  </si>
  <si>
    <t>Harland Williams</t>
  </si>
  <si>
    <t>Switchback</t>
  </si>
  <si>
    <t>Wild America</t>
  </si>
  <si>
    <t>David Michael Wieger</t>
  </si>
  <si>
    <t>Nothing to Lose</t>
  </si>
  <si>
    <t>O Entertainment</t>
  </si>
  <si>
    <t>Steel</t>
  </si>
  <si>
    <t>Louise Simonson</t>
  </si>
  <si>
    <t>DC Entertainment</t>
  </si>
  <si>
    <t>Eve's Bayou</t>
  </si>
  <si>
    <t>Kasi Lemmons</t>
  </si>
  <si>
    <t>Kundun</t>
  </si>
  <si>
    <t>January 16, 1998 (United States)</t>
  </si>
  <si>
    <t>Tenzin Thuthob Tsarong</t>
  </si>
  <si>
    <t>De Fina-Cappa</t>
  </si>
  <si>
    <t>Cure</t>
  </si>
  <si>
    <t>July 8, 2001 (United States)</t>
  </si>
  <si>
    <t>Kiyoshi Kurosawa</t>
  </si>
  <si>
    <t>Masato Hagiwara</t>
  </si>
  <si>
    <t>Daiei Studios</t>
  </si>
  <si>
    <t>Live Flesh</t>
  </si>
  <si>
    <t>Liberto Rabal</t>
  </si>
  <si>
    <t>Fire Down Below</t>
  </si>
  <si>
    <t>September 5, 1997 (United States)</t>
  </si>
  <si>
    <t>Félix Enríquez Alcalá</t>
  </si>
  <si>
    <t>Air Bud</t>
  </si>
  <si>
    <t>Kevin DiCicco</t>
  </si>
  <si>
    <t>Michael Jeter</t>
  </si>
  <si>
    <t>The Opposite of Sex</t>
  </si>
  <si>
    <t>May 22, 1998 (United States)</t>
  </si>
  <si>
    <t>For Richer or Poorer</t>
  </si>
  <si>
    <t>Jana Howington</t>
  </si>
  <si>
    <t>The Castle</t>
  </si>
  <si>
    <t>May 7, 1999 (United States)</t>
  </si>
  <si>
    <t>Rob Sitch</t>
  </si>
  <si>
    <t>Santo Cilauro</t>
  </si>
  <si>
    <t>Michael Caton</t>
  </si>
  <si>
    <t>Working Dog</t>
  </si>
  <si>
    <t>Turbo: A Power Rangers Movie</t>
  </si>
  <si>
    <t>Shuki Levy</t>
  </si>
  <si>
    <t>Jason David Frank</t>
  </si>
  <si>
    <t>Rosewood</t>
  </si>
  <si>
    <t>Gregory Poirier</t>
  </si>
  <si>
    <t>Addicted to Love</t>
  </si>
  <si>
    <t>Robert Gordon</t>
  </si>
  <si>
    <t>Metro</t>
  </si>
  <si>
    <t>Red Corner</t>
  </si>
  <si>
    <t>Robert King</t>
  </si>
  <si>
    <t>Affliction</t>
  </si>
  <si>
    <t>February 19, 1999 (United States)</t>
  </si>
  <si>
    <t>Love Jones</t>
  </si>
  <si>
    <t>Theodore Witcher</t>
  </si>
  <si>
    <t>A Thousand Acres</t>
  </si>
  <si>
    <t>Jane Smiley</t>
  </si>
  <si>
    <t>Nowhere</t>
  </si>
  <si>
    <t>Hoodlum</t>
  </si>
  <si>
    <t>August 27, 1997 (United States)</t>
  </si>
  <si>
    <t>Chris Brancato</t>
  </si>
  <si>
    <t>Excess Baggage</t>
  </si>
  <si>
    <t>August 29, 1997 (United States)</t>
  </si>
  <si>
    <t>Max D. Adams</t>
  </si>
  <si>
    <t>April 4, 1997 (United Kingdom)</t>
  </si>
  <si>
    <t>David Evans</t>
  </si>
  <si>
    <t>Nick Hornby</t>
  </si>
  <si>
    <t>The Man Who Knew Too Little</t>
  </si>
  <si>
    <t>Robert Farrar</t>
  </si>
  <si>
    <t>The Beautician and the Beast</t>
  </si>
  <si>
    <t>Todd Graff</t>
  </si>
  <si>
    <t>Fran Drescher</t>
  </si>
  <si>
    <t>High School Sweethearts</t>
  </si>
  <si>
    <t>Suicide Kings</t>
  </si>
  <si>
    <t>September 25, 1998 (Greece)</t>
  </si>
  <si>
    <t>Peter O'Fallon</t>
  </si>
  <si>
    <t>Josh McKinney</t>
  </si>
  <si>
    <t>City of Industry</t>
  </si>
  <si>
    <t>Ken Solarz</t>
  </si>
  <si>
    <t>Bent</t>
  </si>
  <si>
    <t>Sean Mathias</t>
  </si>
  <si>
    <t>Martin Sherman</t>
  </si>
  <si>
    <t>One Eight Seven</t>
  </si>
  <si>
    <t>July 30, 1997 (United States)</t>
  </si>
  <si>
    <t>Scott Yagemann</t>
  </si>
  <si>
    <t>Mrs. Brown</t>
  </si>
  <si>
    <t>Jeremy Brock</t>
  </si>
  <si>
    <t>Judi Dench</t>
  </si>
  <si>
    <t>BBC Scotland</t>
  </si>
  <si>
    <t>Deconstructing Harry</t>
  </si>
  <si>
    <t>January 2, 1998 (United States)</t>
  </si>
  <si>
    <t>A Life Less Ordinary</t>
  </si>
  <si>
    <t>Fireworks</t>
  </si>
  <si>
    <t>March 20, 1998 (United States)</t>
  </si>
  <si>
    <t>Insomnia</t>
  </si>
  <si>
    <t>May 29, 1998 (United States)</t>
  </si>
  <si>
    <t>Erik Skjoldbjærg</t>
  </si>
  <si>
    <t>Nikolaj Frobenius</t>
  </si>
  <si>
    <t>Stellan Skarsgård</t>
  </si>
  <si>
    <t>Norway</t>
  </si>
  <si>
    <t>Norsk Film</t>
  </si>
  <si>
    <t>Booty Call</t>
  </si>
  <si>
    <t>February 26, 1997 (United States)</t>
  </si>
  <si>
    <t>Jamie Foxx</t>
  </si>
  <si>
    <t>Nightwatch</t>
  </si>
  <si>
    <t>April 17, 1998 (United States)</t>
  </si>
  <si>
    <t>Ole Bornedal</t>
  </si>
  <si>
    <t>The Night Flier</t>
  </si>
  <si>
    <t>February 6, 1998 (United States)</t>
  </si>
  <si>
    <t>Mark Pavia</t>
  </si>
  <si>
    <t>Miguel Ferrer</t>
  </si>
  <si>
    <t>New Amsterdam Entertainment</t>
  </si>
  <si>
    <t>Kull the Conqueror</t>
  </si>
  <si>
    <t>John Nicolella</t>
  </si>
  <si>
    <t>Kevin Sorbo</t>
  </si>
  <si>
    <t>The Spanish Prisoner</t>
  </si>
  <si>
    <t>Jasmine Productions Inc.</t>
  </si>
  <si>
    <t>The Pest</t>
  </si>
  <si>
    <t>Paul Miller</t>
  </si>
  <si>
    <t>David Bar Katz</t>
  </si>
  <si>
    <t>John Leguizamo</t>
  </si>
  <si>
    <t>Papazian-Hirsch Entertainment International</t>
  </si>
  <si>
    <t>The Wings of the Dove</t>
  </si>
  <si>
    <t>March 13, 1998 (United States)</t>
  </si>
  <si>
    <t>Warriors of Virtue</t>
  </si>
  <si>
    <t>Ronny Yu</t>
  </si>
  <si>
    <t>Michael Vickerman</t>
  </si>
  <si>
    <t>Angus Macfadyen</t>
  </si>
  <si>
    <t>Gridlock'd</t>
  </si>
  <si>
    <t>January 29, 1997 (United States)</t>
  </si>
  <si>
    <t>Vondie Curtis-Hall</t>
  </si>
  <si>
    <t>Tupac Shakur</t>
  </si>
  <si>
    <t>Def Pictures</t>
  </si>
  <si>
    <t>FairyTale: A True Story</t>
  </si>
  <si>
    <t>Albert Ash</t>
  </si>
  <si>
    <t>Paul McGann</t>
  </si>
  <si>
    <t>The Apostle</t>
  </si>
  <si>
    <t>February 20, 1998 (United States)</t>
  </si>
  <si>
    <t>Butcher's Run Films</t>
  </si>
  <si>
    <t>Still Breathing</t>
  </si>
  <si>
    <t>November 12, 1998 (Singapore)</t>
  </si>
  <si>
    <t>James F. Robinson</t>
  </si>
  <si>
    <t>ZapPictures</t>
  </si>
  <si>
    <t>Mr. Nice Guy</t>
  </si>
  <si>
    <t>Sammo Kam-Bo Hung</t>
  </si>
  <si>
    <t>Fibe Ma</t>
  </si>
  <si>
    <t>GH Pictures</t>
  </si>
  <si>
    <t>That Darn Cat</t>
  </si>
  <si>
    <t>Gordon Gordon</t>
  </si>
  <si>
    <t>Anna Karenina</t>
  </si>
  <si>
    <t>Lev Tolstoy</t>
  </si>
  <si>
    <t>Sophie Marceau</t>
  </si>
  <si>
    <t>Ulee's Gold</t>
  </si>
  <si>
    <t>Peter Fonda</t>
  </si>
  <si>
    <t>Clinica Estetico</t>
  </si>
  <si>
    <t>Prefontaine</t>
  </si>
  <si>
    <t>Steve James</t>
  </si>
  <si>
    <t>Jared Leto</t>
  </si>
  <si>
    <t>Cats Don't Dance</t>
  </si>
  <si>
    <t>Mark Dindal</t>
  </si>
  <si>
    <t>David Kirschner Productions</t>
  </si>
  <si>
    <t>Turbulence</t>
  </si>
  <si>
    <t>Jonathan Brett</t>
  </si>
  <si>
    <t>One Night Stand</t>
  </si>
  <si>
    <t>September 17, 1997 (France)</t>
  </si>
  <si>
    <t>Paradise Road</t>
  </si>
  <si>
    <t>David Giles</t>
  </si>
  <si>
    <t>Samson Productions Pty. Ltd.</t>
  </si>
  <si>
    <t>Trojan War</t>
  </si>
  <si>
    <t>October 1, 1997 (Brazil)</t>
  </si>
  <si>
    <t>Will Friedle</t>
  </si>
  <si>
    <t>Daybreak</t>
  </si>
  <si>
    <t>Mr. Magoo</t>
  </si>
  <si>
    <t>Fathers' Day</t>
  </si>
  <si>
    <t>Lawn Dogs</t>
  </si>
  <si>
    <t>Naomi Wallace</t>
  </si>
  <si>
    <t>Sam Rockwell</t>
  </si>
  <si>
    <t>Two Girls and a Guy</t>
  </si>
  <si>
    <t>January 29, 1999 (United Kingdom)</t>
  </si>
  <si>
    <t>Free Willy 3: The Rescue</t>
  </si>
  <si>
    <t>Sam Pillsbury</t>
  </si>
  <si>
    <t>Knockin' on Heaven's Door</t>
  </si>
  <si>
    <t>February 20, 1997 (Germany)</t>
  </si>
  <si>
    <t>Thomas Jahn</t>
  </si>
  <si>
    <t>Til Schweiger</t>
  </si>
  <si>
    <t>Buena Vista International Film Production (Germany)</t>
  </si>
  <si>
    <t>The House of Yes</t>
  </si>
  <si>
    <t>Mark Waters</t>
  </si>
  <si>
    <t>Wendy MacLeod</t>
  </si>
  <si>
    <t>Bandeira Entertainment</t>
  </si>
  <si>
    <t>She's So Lovely</t>
  </si>
  <si>
    <t>Nick Cassavetes</t>
  </si>
  <si>
    <t>Twin Town</t>
  </si>
  <si>
    <t>Kevin Allen</t>
  </si>
  <si>
    <t>Llyr Ifans</t>
  </si>
  <si>
    <t>Agenda</t>
  </si>
  <si>
    <t>Leave It to Beaver</t>
  </si>
  <si>
    <t>Andy Cadiff</t>
  </si>
  <si>
    <t>Bob Mosher</t>
  </si>
  <si>
    <t>Christopher McDonald</t>
  </si>
  <si>
    <t>A Simple Wish</t>
  </si>
  <si>
    <t>Jeff Rothberg</t>
  </si>
  <si>
    <t>Going All the Way</t>
  </si>
  <si>
    <t>Mark Pellington</t>
  </si>
  <si>
    <t>Dan Wakefield</t>
  </si>
  <si>
    <t>Lakeshore Entertainment</t>
  </si>
  <si>
    <t>Star Kid</t>
  </si>
  <si>
    <t>JLT Productions</t>
  </si>
  <si>
    <t>Plump Fiction</t>
  </si>
  <si>
    <t>May 23, 1997 (Poland)</t>
  </si>
  <si>
    <t>Bob Koherr</t>
  </si>
  <si>
    <t>Plump Fiction LLC</t>
  </si>
  <si>
    <t>The Last Time I Committed Suicide</t>
  </si>
  <si>
    <t>Stephen Kay</t>
  </si>
  <si>
    <t>Neal Cassady</t>
  </si>
  <si>
    <t>Thomas Jane</t>
  </si>
  <si>
    <t>Bates Entertainment</t>
  </si>
  <si>
    <t>Out to Sea</t>
  </si>
  <si>
    <t>Robert Nelson Jacobs</t>
  </si>
  <si>
    <t>Gone Fishin'</t>
  </si>
  <si>
    <t>Gang Related</t>
  </si>
  <si>
    <t>October 8, 1997 (United States)</t>
  </si>
  <si>
    <t>Most Wanted</t>
  </si>
  <si>
    <t>Ivory Way Productions</t>
  </si>
  <si>
    <t>8 Heads in a Duffel Bag</t>
  </si>
  <si>
    <t>The Sixth Man</t>
  </si>
  <si>
    <t>Christopher Reed</t>
  </si>
  <si>
    <t>Marlon Wayans</t>
  </si>
  <si>
    <t>All Net Productions</t>
  </si>
  <si>
    <t>Firelight</t>
  </si>
  <si>
    <t>September 4, 1998 (United States)</t>
  </si>
  <si>
    <t>Masterminds</t>
  </si>
  <si>
    <t>The Real Blonde</t>
  </si>
  <si>
    <t>February 27, 1998 (United States)</t>
  </si>
  <si>
    <t>The Assignment</t>
  </si>
  <si>
    <t>Eight Days a Week</t>
  </si>
  <si>
    <t>February 26, 1999 (United States)</t>
  </si>
  <si>
    <t>Michael Davis</t>
  </si>
  <si>
    <t>Joshua Schaefer</t>
  </si>
  <si>
    <t>Underdog Productions</t>
  </si>
  <si>
    <t>Welcome to Sarajevo</t>
  </si>
  <si>
    <t>Michael Nicholson</t>
  </si>
  <si>
    <t>Stephen Dillane</t>
  </si>
  <si>
    <t>Swept from the Sea</t>
  </si>
  <si>
    <t>Joseph Conrad</t>
  </si>
  <si>
    <t>Rachel Weisz</t>
  </si>
  <si>
    <t>Playing God</t>
  </si>
  <si>
    <t>Andy Wilson</t>
  </si>
  <si>
    <t>Mark Haskell Smith</t>
  </si>
  <si>
    <t>David Duchovny</t>
  </si>
  <si>
    <t>In the Company of Men</t>
  </si>
  <si>
    <t>Neil LaBute</t>
  </si>
  <si>
    <t>Aaron Eckhart</t>
  </si>
  <si>
    <t>Alliance Atlantis Communications</t>
  </si>
  <si>
    <t>Hugo Pool</t>
  </si>
  <si>
    <t>Robert Downey Sr.</t>
  </si>
  <si>
    <t>Alyssa Milano</t>
  </si>
  <si>
    <t>BMG Independents</t>
  </si>
  <si>
    <t>How to Be a Player</t>
  </si>
  <si>
    <t>August 6, 1997 (United States)</t>
  </si>
  <si>
    <t>Lionel C. Martin</t>
  </si>
  <si>
    <t>Mark Brown</t>
  </si>
  <si>
    <t>Bill Bellamy</t>
  </si>
  <si>
    <t>The Locusts</t>
  </si>
  <si>
    <t>John Patrick Kelley</t>
  </si>
  <si>
    <t>Mr. Jealousy</t>
  </si>
  <si>
    <t>June 5, 1998 (United States)</t>
  </si>
  <si>
    <t>Joel Castleberg Productions</t>
  </si>
  <si>
    <t>McHale's Navy</t>
  </si>
  <si>
    <t>Peter Crabbe</t>
  </si>
  <si>
    <t>Sheinberg Productions</t>
  </si>
  <si>
    <t>Oscar and Lucinda</t>
  </si>
  <si>
    <t>December 31, 1997 (United States)</t>
  </si>
  <si>
    <t>Laura Jones</t>
  </si>
  <si>
    <t>Smilla's Sense of Snow</t>
  </si>
  <si>
    <t>Peter Høeg</t>
  </si>
  <si>
    <t>Julia Ormond</t>
  </si>
  <si>
    <t>Trial and Error</t>
  </si>
  <si>
    <t>Sara Bernstein</t>
  </si>
  <si>
    <t>Michael Richards</t>
  </si>
  <si>
    <t>Larger Than Life Productions</t>
  </si>
  <si>
    <t>The MatchMaker</t>
  </si>
  <si>
    <t>Greg Dinner</t>
  </si>
  <si>
    <t>Janeane Garofalo</t>
  </si>
  <si>
    <t>Good Film Company</t>
  </si>
  <si>
    <t>The Big Lebowski</t>
  </si>
  <si>
    <t>March 6, 1998 (United States)</t>
  </si>
  <si>
    <t>Saving Private Ryan</t>
  </si>
  <si>
    <t>July 24, 1998 (United States)</t>
  </si>
  <si>
    <t>Robert Rodat</t>
  </si>
  <si>
    <t>American History X</t>
  </si>
  <si>
    <t>November 20, 1998 (United States)</t>
  </si>
  <si>
    <t>Tony Kaye</t>
  </si>
  <si>
    <t>David McKenna</t>
  </si>
  <si>
    <t>Edward Norton</t>
  </si>
  <si>
    <t>Lock, Stock and Two Smoking Barrels</t>
  </si>
  <si>
    <t>August 28, 1998 (United Kingdom)</t>
  </si>
  <si>
    <t>Guy Ritchie</t>
  </si>
  <si>
    <t>Jason Flemyng</t>
  </si>
  <si>
    <t>Summit Entertainment</t>
  </si>
  <si>
    <t>The Truman Show</t>
  </si>
  <si>
    <t>Armageddon</t>
  </si>
  <si>
    <t>July 1, 1998 (United States)</t>
  </si>
  <si>
    <t>Rounders</t>
  </si>
  <si>
    <t>September 11, 1998 (United States)</t>
  </si>
  <si>
    <t>David Levien</t>
  </si>
  <si>
    <t>The Parent Trap</t>
  </si>
  <si>
    <t>July 29, 1998 (United States)</t>
  </si>
  <si>
    <t>Erich Kästner</t>
  </si>
  <si>
    <t>Lindsay Lohan</t>
  </si>
  <si>
    <t>Wild Things</t>
  </si>
  <si>
    <t>Blade</t>
  </si>
  <si>
    <t>August 21, 1998 (United States)</t>
  </si>
  <si>
    <t>Amen Ra Films</t>
  </si>
  <si>
    <t>The Wedding Singer</t>
  </si>
  <si>
    <t>Frank Coraci</t>
  </si>
  <si>
    <t>Meet Joe Black</t>
  </si>
  <si>
    <t>November 13, 1998 (United States)</t>
  </si>
  <si>
    <t>Ron Osborn</t>
  </si>
  <si>
    <t>Rush Hour</t>
  </si>
  <si>
    <t>September 18, 1998 (United States)</t>
  </si>
  <si>
    <t>Ross LaManna</t>
  </si>
  <si>
    <t>Fear and Loathing in Las Vegas</t>
  </si>
  <si>
    <t>Fear and Loathing LLC</t>
  </si>
  <si>
    <t>Deep Impact</t>
  </si>
  <si>
    <t>May 8, 1998 (United States)</t>
  </si>
  <si>
    <t>There's Something About Mary</t>
  </si>
  <si>
    <t>July 15, 1998 (United States)</t>
  </si>
  <si>
    <t>Ed Decter</t>
  </si>
  <si>
    <t>The Faculty</t>
  </si>
  <si>
    <t>December 25, 1998 (United States)</t>
  </si>
  <si>
    <t>David Wechter</t>
  </si>
  <si>
    <t>Jordana Brewster</t>
  </si>
  <si>
    <t>A Bug's Life</t>
  </si>
  <si>
    <t>November 25, 1998 (United States)</t>
  </si>
  <si>
    <t>Pixar Animation Studios</t>
  </si>
  <si>
    <t>Out of Sight</t>
  </si>
  <si>
    <t>June 26, 1998 (United States)</t>
  </si>
  <si>
    <t>Mulan</t>
  </si>
  <si>
    <t>June 19, 1998 (United States)</t>
  </si>
  <si>
    <t>Tony Bancroft</t>
  </si>
  <si>
    <t>Robert D. San Souci</t>
  </si>
  <si>
    <t>Ming-Na Wen</t>
  </si>
  <si>
    <t>Practical Magic</t>
  </si>
  <si>
    <t>DiNovi Pictures</t>
  </si>
  <si>
    <t>The Thin Red Line</t>
  </si>
  <si>
    <t>January 15, 1999 (United States)</t>
  </si>
  <si>
    <t>Terrence Malick</t>
  </si>
  <si>
    <t>James Jones</t>
  </si>
  <si>
    <t>Jim Caviezel</t>
  </si>
  <si>
    <t>Pleasantville</t>
  </si>
  <si>
    <t>Tobey Maguire</t>
  </si>
  <si>
    <t>You've Got Mail</t>
  </si>
  <si>
    <t>December 18, 1998 (United States)</t>
  </si>
  <si>
    <t>Miklós László</t>
  </si>
  <si>
    <t>What Dreams May Come</t>
  </si>
  <si>
    <t>October 2, 1998 (United States)</t>
  </si>
  <si>
    <t>Rushmore</t>
  </si>
  <si>
    <t>Jason Schwartzman</t>
  </si>
  <si>
    <t>American Empirical Pictures</t>
  </si>
  <si>
    <t>The Mask of Zorro</t>
  </si>
  <si>
    <t>July 17, 1998 (United States)</t>
  </si>
  <si>
    <t>Johnston McCulley</t>
  </si>
  <si>
    <t>A Perfect Murder</t>
  </si>
  <si>
    <t>Frederick Knott</t>
  </si>
  <si>
    <t>Dark City</t>
  </si>
  <si>
    <t>Rufus Sewell</t>
  </si>
  <si>
    <t>Mystery Clock Cinema</t>
  </si>
  <si>
    <t>Ever After: A Cinderella Story</t>
  </si>
  <si>
    <t>July 31, 1998 (United States)</t>
  </si>
  <si>
    <t>Susannah Grant</t>
  </si>
  <si>
    <t>Godzilla</t>
  </si>
  <si>
    <t>May 20, 1998 (United States)</t>
  </si>
  <si>
    <t>Centropolis Film Productions</t>
  </si>
  <si>
    <t>Shakespeare in Love</t>
  </si>
  <si>
    <t>January 8, 1999 (United States)</t>
  </si>
  <si>
    <t>Marc Norman</t>
  </si>
  <si>
    <t>Can't Hardly Wait</t>
  </si>
  <si>
    <t>June 12, 1998 (United States)</t>
  </si>
  <si>
    <t>Harry Elfont</t>
  </si>
  <si>
    <t>Deborah Kaplan</t>
  </si>
  <si>
    <t>Small Soldiers</t>
  </si>
  <si>
    <t>July 10, 1998 (United States)</t>
  </si>
  <si>
    <t>Gavin Scott</t>
  </si>
  <si>
    <t>Kirsten Dunst</t>
  </si>
  <si>
    <t>Snake Eyes</t>
  </si>
  <si>
    <t>August 7, 1998 (United States)</t>
  </si>
  <si>
    <t>The Prince of Egypt</t>
  </si>
  <si>
    <t>Brenda Chapman</t>
  </si>
  <si>
    <t>Philip LaZebnik</t>
  </si>
  <si>
    <t>DreamWorks Animation</t>
  </si>
  <si>
    <t>Stepmom</t>
  </si>
  <si>
    <t>Gigi Levangie</t>
  </si>
  <si>
    <t>The Waterboy</t>
  </si>
  <si>
    <t>November 6, 1998 (United States)</t>
  </si>
  <si>
    <t>Blast from the Past</t>
  </si>
  <si>
    <t>February 12, 1999 (United States)</t>
  </si>
  <si>
    <t>Bill Kelly</t>
  </si>
  <si>
    <t>Forge</t>
  </si>
  <si>
    <t>Star Trek: Insurrection</t>
  </si>
  <si>
    <t>December 11, 1998 (United States)</t>
  </si>
  <si>
    <t>The Man in the Iron Mask</t>
  </si>
  <si>
    <t>Enemy of the State</t>
  </si>
  <si>
    <t>David Marconi</t>
  </si>
  <si>
    <t>The Celebration</t>
  </si>
  <si>
    <t>June 19, 1998 (Denmark)</t>
  </si>
  <si>
    <t>Thomas Vinterberg</t>
  </si>
  <si>
    <t>Ulrich Thomsen</t>
  </si>
  <si>
    <t>Nimbus Film Productions</t>
  </si>
  <si>
    <t>Urban Legend</t>
  </si>
  <si>
    <t>Jamie Blanks</t>
  </si>
  <si>
    <t>Silvio Horta</t>
  </si>
  <si>
    <t>Fallen</t>
  </si>
  <si>
    <t>Ronin</t>
  </si>
  <si>
    <t>J.D. Zeik</t>
  </si>
  <si>
    <t>FGM Entertainment</t>
  </si>
  <si>
    <t>Lost in Space</t>
  </si>
  <si>
    <t>April 3, 1998 (United States)</t>
  </si>
  <si>
    <t>Irwin Allen</t>
  </si>
  <si>
    <t>Bride of Chucky</t>
  </si>
  <si>
    <t>Midwinter Productions Inc.</t>
  </si>
  <si>
    <t>Pi</t>
  </si>
  <si>
    <t>Darren Aronofsky</t>
  </si>
  <si>
    <t>Sean Gullette</t>
  </si>
  <si>
    <t>Harvest Filmworks</t>
  </si>
  <si>
    <t>The Horse Whisperer</t>
  </si>
  <si>
    <t>Nick Evans</t>
  </si>
  <si>
    <t>Happiness</t>
  </si>
  <si>
    <t>Jane Adams</t>
  </si>
  <si>
    <t>Patch Adams</t>
  </si>
  <si>
    <t>Sphere</t>
  </si>
  <si>
    <t>U.S. Marshals</t>
  </si>
  <si>
    <t>Six Days Seven Nights</t>
  </si>
  <si>
    <t>Michael Browning</t>
  </si>
  <si>
    <t>Deep Rising</t>
  </si>
  <si>
    <t>January 30, 1998 (United States)</t>
  </si>
  <si>
    <t>Calimari Productions</t>
  </si>
  <si>
    <t>Lethal Weapon 4</t>
  </si>
  <si>
    <t>Elizabeth</t>
  </si>
  <si>
    <t>Shekhar Kapur</t>
  </si>
  <si>
    <t>Michael Hirst</t>
  </si>
  <si>
    <t>Cate Blanchett</t>
  </si>
  <si>
    <t>The Negotiator</t>
  </si>
  <si>
    <t>August 28, 1998 (United States)</t>
  </si>
  <si>
    <t>Mark Christopher</t>
  </si>
  <si>
    <t>Ryan Phillippe</t>
  </si>
  <si>
    <t>Dollface</t>
  </si>
  <si>
    <t>Hope Floats</t>
  </si>
  <si>
    <t>Steven Rogers</t>
  </si>
  <si>
    <t>Sliding Doors</t>
  </si>
  <si>
    <t>Peter Howitt</t>
  </si>
  <si>
    <t>Intermedia Films</t>
  </si>
  <si>
    <t>Buffalo '66</t>
  </si>
  <si>
    <t>Vincent Gallo</t>
  </si>
  <si>
    <t>Cinépix Film Properties (CFP)</t>
  </si>
  <si>
    <t>Psycho</t>
  </si>
  <si>
    <t>December 4, 1998 (United States)</t>
  </si>
  <si>
    <t>Robert Bloch</t>
  </si>
  <si>
    <t>Halloween H20: 20 Years Later</t>
  </si>
  <si>
    <t>August 5, 1998 (United States)</t>
  </si>
  <si>
    <t>Disturbing Behavior</t>
  </si>
  <si>
    <t>David Nutter</t>
  </si>
  <si>
    <t>James Marsden</t>
  </si>
  <si>
    <t>Mercury Rising</t>
  </si>
  <si>
    <t>Ryne Douglas Pearson</t>
  </si>
  <si>
    <t>Run Lola Run</t>
  </si>
  <si>
    <t>June 18, 1999 (United States)</t>
  </si>
  <si>
    <t>Tom Tykwer</t>
  </si>
  <si>
    <t>Franka Potente</t>
  </si>
  <si>
    <t>X-Filme Creative Pool</t>
  </si>
  <si>
    <t>City of Angels</t>
  </si>
  <si>
    <t>April 10, 1998 (United States)</t>
  </si>
  <si>
    <t>Half Baked</t>
  </si>
  <si>
    <t>Dave Chappelle</t>
  </si>
  <si>
    <t>He Got Game</t>
  </si>
  <si>
    <t>Antz</t>
  </si>
  <si>
    <t>Eric Darnell</t>
  </si>
  <si>
    <t>Todd Alcott</t>
  </si>
  <si>
    <t>A Simple Plan</t>
  </si>
  <si>
    <t>Scott B. Smith</t>
  </si>
  <si>
    <t>Vampires</t>
  </si>
  <si>
    <t>October 30, 1998 (United States)</t>
  </si>
  <si>
    <t>John Steakley</t>
  </si>
  <si>
    <t>Velvet Goldmine</t>
  </si>
  <si>
    <t>October 23, 1998 (United Kingdom)</t>
  </si>
  <si>
    <t>James Lyons</t>
  </si>
  <si>
    <t>Following</t>
  </si>
  <si>
    <t>November 5, 1999 (United Kingdom)</t>
  </si>
  <si>
    <t>Christopher Nolan</t>
  </si>
  <si>
    <t>Jeremy Theobald</t>
  </si>
  <si>
    <t>Next Wave Films</t>
  </si>
  <si>
    <t>I Stand Alone</t>
  </si>
  <si>
    <t>February 17, 1999 (France)</t>
  </si>
  <si>
    <t>Gaspar Noé</t>
  </si>
  <si>
    <t>Philippe Nahon</t>
  </si>
  <si>
    <t>Great Expectations</t>
  </si>
  <si>
    <t>The Avengers</t>
  </si>
  <si>
    <t>August 14, 1998 (United States)</t>
  </si>
  <si>
    <t>Sydney Newman</t>
  </si>
  <si>
    <t>The Legend of 1900</t>
  </si>
  <si>
    <t>October 28, 1998 (Italy)</t>
  </si>
  <si>
    <t>Alessandro Baricco</t>
  </si>
  <si>
    <t>Sciarlò</t>
  </si>
  <si>
    <t>I Still Know What You Did Last Summer</t>
  </si>
  <si>
    <t>The Siege</t>
  </si>
  <si>
    <t>Lawrence Wright</t>
  </si>
  <si>
    <t>Kuch Kuch Hota Hai</t>
  </si>
  <si>
    <t>October 16, 1998 (India)</t>
  </si>
  <si>
    <t>Karan Johar</t>
  </si>
  <si>
    <t>Shah Rukh Khan</t>
  </si>
  <si>
    <t>India</t>
  </si>
  <si>
    <t>Dharma Productions</t>
  </si>
  <si>
    <t>Soldier</t>
  </si>
  <si>
    <t>A Night at the Roxbury</t>
  </si>
  <si>
    <t>Steve Koren</t>
  </si>
  <si>
    <t>Chris Kattan</t>
  </si>
  <si>
    <t>Why Do Fools Fall in Love</t>
  </si>
  <si>
    <t>Tina Andrews</t>
  </si>
  <si>
    <t>Rhino Films</t>
  </si>
  <si>
    <t>The X Files</t>
  </si>
  <si>
    <t>Chris Carter</t>
  </si>
  <si>
    <t>BASEketball</t>
  </si>
  <si>
    <t>Zucker Brothers Productions</t>
  </si>
  <si>
    <t>Six-String Samurai</t>
  </si>
  <si>
    <t>Lance Mungia</t>
  </si>
  <si>
    <t>Jeffrey Falcon</t>
  </si>
  <si>
    <t>HSX Films</t>
  </si>
  <si>
    <t>L'ennui</t>
  </si>
  <si>
    <t>December 16, 1998 (France)</t>
  </si>
  <si>
    <t>Cédric Kahn</t>
  </si>
  <si>
    <t>Charles Berling</t>
  </si>
  <si>
    <t>Gemini Films</t>
  </si>
  <si>
    <t>SLC Punk!</t>
  </si>
  <si>
    <t>April 16, 1999 (United States)</t>
  </si>
  <si>
    <t>James Merendino</t>
  </si>
  <si>
    <t>Matthew Lillard</t>
  </si>
  <si>
    <t>The Replacement Killers</t>
  </si>
  <si>
    <t>Antoine Fuqua</t>
  </si>
  <si>
    <t>Ken Sanzel</t>
  </si>
  <si>
    <t>Chow Yun-Fat</t>
  </si>
  <si>
    <t>Taxi</t>
  </si>
  <si>
    <t>Gérard Pirès</t>
  </si>
  <si>
    <t>Samy Naceri</t>
  </si>
  <si>
    <t>ARP Sélection</t>
  </si>
  <si>
    <t>Croupier</t>
  </si>
  <si>
    <t>July 28, 2000 (United States)</t>
  </si>
  <si>
    <t>Paul Mayersberg</t>
  </si>
  <si>
    <t>Clive Owen</t>
  </si>
  <si>
    <t>Bulworth</t>
  </si>
  <si>
    <t>Dirty Work</t>
  </si>
  <si>
    <t>Bob Saget</t>
  </si>
  <si>
    <t>Frank Sebastiano</t>
  </si>
  <si>
    <t>Norm MacDonald</t>
  </si>
  <si>
    <t>Apt Pupil</t>
  </si>
  <si>
    <t>Doctor Dolittle</t>
  </si>
  <si>
    <t>Hugh Lofting</t>
  </si>
  <si>
    <t>Species II</t>
  </si>
  <si>
    <t>Celebrity</t>
  </si>
  <si>
    <t>Very Bad Things</t>
  </si>
  <si>
    <t>Madeline</t>
  </si>
  <si>
    <t>Ludwig Bemelmans</t>
  </si>
  <si>
    <t>Jaffilms</t>
  </si>
  <si>
    <t>The Last Days of Disco</t>
  </si>
  <si>
    <t>Chloë Sevigny</t>
  </si>
  <si>
    <t>The Big Hit</t>
  </si>
  <si>
    <t>April 24, 1998 (United States)</t>
  </si>
  <si>
    <t>Ben Ramsey</t>
  </si>
  <si>
    <t>Blues Brothers 2000</t>
  </si>
  <si>
    <t>Gods and Monsters</t>
  </si>
  <si>
    <t>November 4, 1998 (United States)</t>
  </si>
  <si>
    <t>Christopher Bram</t>
  </si>
  <si>
    <t>Lions Gate Films</t>
  </si>
  <si>
    <t>The Red Violin</t>
  </si>
  <si>
    <t>June 11, 1999 (United States)</t>
  </si>
  <si>
    <t>François Girard</t>
  </si>
  <si>
    <t>Don McKellar</t>
  </si>
  <si>
    <t>Carlo Cecchi</t>
  </si>
  <si>
    <t>Rhombus Media</t>
  </si>
  <si>
    <t>Mighty Joe Young</t>
  </si>
  <si>
    <t>Merian C. Cooper</t>
  </si>
  <si>
    <t>The Object of My Affection</t>
  </si>
  <si>
    <t>Stephen McCauley</t>
  </si>
  <si>
    <t>Twilight</t>
  </si>
  <si>
    <t>Pokémon: The First Movie - Mewtwo Strikes Back</t>
  </si>
  <si>
    <t>November 10, 1999 (United States)</t>
  </si>
  <si>
    <t>Kunihiko Yuyama</t>
  </si>
  <si>
    <t>Satoshi Tajiri</t>
  </si>
  <si>
    <t>Veronica Taylor</t>
  </si>
  <si>
    <t>Oriental Light and Magic (OLM)</t>
  </si>
  <si>
    <t>Belly</t>
  </si>
  <si>
    <t>Hype Williams</t>
  </si>
  <si>
    <t>Anthony Bodden</t>
  </si>
  <si>
    <t>Nas</t>
  </si>
  <si>
    <t>Jamaica</t>
  </si>
  <si>
    <t>Big Dog Films</t>
  </si>
  <si>
    <t>Les Misérables</t>
  </si>
  <si>
    <t>Victor Hugo</t>
  </si>
  <si>
    <t>Waking Ned Devine</t>
  </si>
  <si>
    <t>Kirk Jones</t>
  </si>
  <si>
    <t>Ian Bannen</t>
  </si>
  <si>
    <t>Tomboy Films</t>
  </si>
  <si>
    <t>Babe: Pig in the City</t>
  </si>
  <si>
    <t>Magda Szubanski</t>
  </si>
  <si>
    <t>Eternity and a Day</t>
  </si>
  <si>
    <t>May 28, 1999 (United States)</t>
  </si>
  <si>
    <t>Primary Colors</t>
  </si>
  <si>
    <t>Joe Klein</t>
  </si>
  <si>
    <t>Award Entertainment</t>
  </si>
  <si>
    <t>Quest for Camelot</t>
  </si>
  <si>
    <t>Frederik Du Chau</t>
  </si>
  <si>
    <t>Vera Chapman</t>
  </si>
  <si>
    <t>Jessalyn Gilsig</t>
  </si>
  <si>
    <t>Show Me Love</t>
  </si>
  <si>
    <t>October 23, 1998 (Sweden)</t>
  </si>
  <si>
    <t>Lukas Moodysson</t>
  </si>
  <si>
    <t>Alexandra Dahlström</t>
  </si>
  <si>
    <t>Hard Rain</t>
  </si>
  <si>
    <t>British Broadcasting Corporation (BBC) Television</t>
  </si>
  <si>
    <t>Strike!</t>
  </si>
  <si>
    <t>The Mighty</t>
  </si>
  <si>
    <t>Rodman Philbrick</t>
  </si>
  <si>
    <t>Kieran Culkin</t>
  </si>
  <si>
    <t>Chaos Productions</t>
  </si>
  <si>
    <t>Wrongfully Accused</t>
  </si>
  <si>
    <t>New Rose Hotel</t>
  </si>
  <si>
    <t>March 19, 1999 (Italy)</t>
  </si>
  <si>
    <t>Simon Birch</t>
  </si>
  <si>
    <t>Ian Michael Smith</t>
  </si>
  <si>
    <t>The Idiots</t>
  </si>
  <si>
    <t>May 21, 1998 (France)</t>
  </si>
  <si>
    <t>Bodil Jørgensen</t>
  </si>
  <si>
    <t>Zentropa Entertainments</t>
  </si>
  <si>
    <t>Thursday</t>
  </si>
  <si>
    <t>September 25, 1998 (United Kingdom)</t>
  </si>
  <si>
    <t>Skip Woods</t>
  </si>
  <si>
    <t>Crna macka, beli macor</t>
  </si>
  <si>
    <t>June 1, 1998 (Federal Republic of Yugoslavia)</t>
  </si>
  <si>
    <t>Gordan Mihic</t>
  </si>
  <si>
    <t>Bajram Severdzan</t>
  </si>
  <si>
    <t>Dance with Me</t>
  </si>
  <si>
    <t>Daryl Matthews</t>
  </si>
  <si>
    <t>Jack Frost</t>
  </si>
  <si>
    <t>Troy Miller</t>
  </si>
  <si>
    <t>Hush</t>
  </si>
  <si>
    <t>Jonathan Darby</t>
  </si>
  <si>
    <t>How Stella Got Her Groove Back</t>
  </si>
  <si>
    <t>Kevin Rodney Sullivan</t>
  </si>
  <si>
    <t>Almost Heroes</t>
  </si>
  <si>
    <t>Mark Nutter</t>
  </si>
  <si>
    <t>Major League: Back to the Minors</t>
  </si>
  <si>
    <t>John Warren</t>
  </si>
  <si>
    <t>High Art</t>
  </si>
  <si>
    <t>Lisa Cholodenko</t>
  </si>
  <si>
    <t>Radha Mitchell</t>
  </si>
  <si>
    <t>391 Productions</t>
  </si>
  <si>
    <t>A Civil Action</t>
  </si>
  <si>
    <t>Jonathan Harr</t>
  </si>
  <si>
    <t>Playing by Heart</t>
  </si>
  <si>
    <t>Willard Carroll</t>
  </si>
  <si>
    <t>Gillian Anderson</t>
  </si>
  <si>
    <t>The Rugrats Movie</t>
  </si>
  <si>
    <t>Igor Kovalyov</t>
  </si>
  <si>
    <t>David N. Weiss</t>
  </si>
  <si>
    <t>Elizabeth Daily</t>
  </si>
  <si>
    <t>The Players Club</t>
  </si>
  <si>
    <t>April 8, 1998 (United States)</t>
  </si>
  <si>
    <t>LisaRaye McCoy</t>
  </si>
  <si>
    <t>Dead Man on Campus</t>
  </si>
  <si>
    <t>Alan Cohn</t>
  </si>
  <si>
    <t>Anthony Abrams</t>
  </si>
  <si>
    <t>Senseless</t>
  </si>
  <si>
    <t>Greg Erb</t>
  </si>
  <si>
    <t>Black Dog</t>
  </si>
  <si>
    <t>William Mickelberry</t>
  </si>
  <si>
    <t>Dangerous Beauty</t>
  </si>
  <si>
    <t>Margaret Rosenthal</t>
  </si>
  <si>
    <t>Catherine McCormack</t>
  </si>
  <si>
    <t>The Newton Boys</t>
  </si>
  <si>
    <t>March 27, 1998 (United States)</t>
  </si>
  <si>
    <t>Claude Stanush</t>
  </si>
  <si>
    <t>Central Station</t>
  </si>
  <si>
    <t>Walter Salles</t>
  </si>
  <si>
    <t>Marcos Bernstein</t>
  </si>
  <si>
    <t>Fernanda Montenegro</t>
  </si>
  <si>
    <t>Audiovisual Development Bureau, Ministerio da Cultura</t>
  </si>
  <si>
    <t>Pecker</t>
  </si>
  <si>
    <t>October 9, 1998 (Canada)</t>
  </si>
  <si>
    <t>Polar Entertainment</t>
  </si>
  <si>
    <t>Without Limits</t>
  </si>
  <si>
    <t>Billy Crudup</t>
  </si>
  <si>
    <t>Cruise/Wagner Productions</t>
  </si>
  <si>
    <t>Wide Awake</t>
  </si>
  <si>
    <t>M. Night Shyamalan</t>
  </si>
  <si>
    <t>Joseph Cross</t>
  </si>
  <si>
    <t>Return to Paradise</t>
  </si>
  <si>
    <t>Pierre Jolivet</t>
  </si>
  <si>
    <t>Mafia!</t>
  </si>
  <si>
    <t>Jay Mohr</t>
  </si>
  <si>
    <t>Desperate Measures</t>
  </si>
  <si>
    <t>David Klass</t>
  </si>
  <si>
    <t>I Want You</t>
  </si>
  <si>
    <t>October 30, 1998 (United Kingdom)</t>
  </si>
  <si>
    <t>Eoin McNamee</t>
  </si>
  <si>
    <t>Hideous Kinky</t>
  </si>
  <si>
    <t>January 13, 1999 (France)</t>
  </si>
  <si>
    <t>Esther Freud</t>
  </si>
  <si>
    <t>Kate Winslet</t>
  </si>
  <si>
    <t>Phantoms</t>
  </si>
  <si>
    <t>Smoke Signals</t>
  </si>
  <si>
    <t>November 27, 1998 (Iceland)</t>
  </si>
  <si>
    <t>Chris Eyre</t>
  </si>
  <si>
    <t>Sherman Alexie</t>
  </si>
  <si>
    <t>ShadowCatcher Entertainment</t>
  </si>
  <si>
    <t>Beloved</t>
  </si>
  <si>
    <t>Toni Morrison</t>
  </si>
  <si>
    <t>Oprah Winfrey</t>
  </si>
  <si>
    <t>Harpo Films</t>
  </si>
  <si>
    <t>3 Ninjas: High Noon at Mega Mountain</t>
  </si>
  <si>
    <t>June 18, 1998 (Australia)</t>
  </si>
  <si>
    <t>Sean McNamara</t>
  </si>
  <si>
    <t>Loni Anderson</t>
  </si>
  <si>
    <t>Leeds/Ben-Ami Productions</t>
  </si>
  <si>
    <t>Lovers of the Arctic Circle</t>
  </si>
  <si>
    <t>August 28, 1998 (Spain)</t>
  </si>
  <si>
    <t>Julio Medem</t>
  </si>
  <si>
    <t>Najwa Nimri</t>
  </si>
  <si>
    <t>One True Thing</t>
  </si>
  <si>
    <t>Anna Quindlen</t>
  </si>
  <si>
    <t>Monarch Pictures</t>
  </si>
  <si>
    <t>Firestorm</t>
  </si>
  <si>
    <t>Dean Semler</t>
  </si>
  <si>
    <t>Chris Soth</t>
  </si>
  <si>
    <t>Howie Long</t>
  </si>
  <si>
    <t>Slums of Beverly Hills</t>
  </si>
  <si>
    <t>Tamara Jenkins</t>
  </si>
  <si>
    <t>Natasha Lyonne</t>
  </si>
  <si>
    <t>Palmetto</t>
  </si>
  <si>
    <t>Strangeland</t>
  </si>
  <si>
    <t>John Pieplow</t>
  </si>
  <si>
    <t>Dee Snider</t>
  </si>
  <si>
    <t>Kevin Gage</t>
  </si>
  <si>
    <t>Shooting Gallery</t>
  </si>
  <si>
    <t>Le Dîner de Cons</t>
  </si>
  <si>
    <t>April 15, 1998 (France)</t>
  </si>
  <si>
    <t>Thierry Lhermitte</t>
  </si>
  <si>
    <t>Paulie</t>
  </si>
  <si>
    <t>After Life</t>
  </si>
  <si>
    <t>April 17, 1999 (Japan)</t>
  </si>
  <si>
    <t>Hirokazu Koreeda</t>
  </si>
  <si>
    <t>Arata Iura</t>
  </si>
  <si>
    <t>Engine Film</t>
  </si>
  <si>
    <t>Barney's Great Adventure</t>
  </si>
  <si>
    <t>Steve Gomer</t>
  </si>
  <si>
    <t>Stephen White</t>
  </si>
  <si>
    <t>George Hearn</t>
  </si>
  <si>
    <t>Permanent Midnight</t>
  </si>
  <si>
    <t>April 23, 1999 (Iceland)</t>
  </si>
  <si>
    <t>David Veloz</t>
  </si>
  <si>
    <t>Jerry Stahl</t>
  </si>
  <si>
    <t>JD Productions</t>
  </si>
  <si>
    <t>Meet the Deedles</t>
  </si>
  <si>
    <t>Steve Boyum</t>
  </si>
  <si>
    <t>Jim Herzfeld</t>
  </si>
  <si>
    <t>Paul Walker</t>
  </si>
  <si>
    <t>The Gingerbread Man</t>
  </si>
  <si>
    <t>Enchanter Entertainment</t>
  </si>
  <si>
    <t>Savior</t>
  </si>
  <si>
    <t>Predrag Antonijevic</t>
  </si>
  <si>
    <t>Robert Orr</t>
  </si>
  <si>
    <t>Little Voice</t>
  </si>
  <si>
    <t>Jim Cartwright</t>
  </si>
  <si>
    <t>Brenda Blethyn</t>
  </si>
  <si>
    <t>The Odd Couple II</t>
  </si>
  <si>
    <t>Spriggan</t>
  </si>
  <si>
    <t>September 5, 1998 (Japan)</t>
  </si>
  <si>
    <t>Hirotsugu Kawasaki</t>
  </si>
  <si>
    <t>Yasutaka Itô</t>
  </si>
  <si>
    <t>Shôtarô Morikubo</t>
  </si>
  <si>
    <t>Besieged</t>
  </si>
  <si>
    <t>February 5, 1999 (Italy)</t>
  </si>
  <si>
    <t>Thandiwe Newton</t>
  </si>
  <si>
    <t>Clay Pigeons</t>
  </si>
  <si>
    <t>David Dobkin</t>
  </si>
  <si>
    <t>Matthew L. Healy</t>
  </si>
  <si>
    <t>Joaquin Phoenix</t>
  </si>
  <si>
    <t>Fade In Films</t>
  </si>
  <si>
    <t>Knock Off</t>
  </si>
  <si>
    <t>Aruba</t>
  </si>
  <si>
    <t>Knock Films A.V.V.</t>
  </si>
  <si>
    <t>I'll Be Home for Christmas</t>
  </si>
  <si>
    <t>Tom Nursall</t>
  </si>
  <si>
    <t>Edge of Seventeen</t>
  </si>
  <si>
    <t>April 20, 2000 (Australia)</t>
  </si>
  <si>
    <t>David Moreton</t>
  </si>
  <si>
    <t>Todd Stephens</t>
  </si>
  <si>
    <t>Chris Stafford</t>
  </si>
  <si>
    <t>Blue Streak Films</t>
  </si>
  <si>
    <t>My Giant</t>
  </si>
  <si>
    <t>Ringmaster</t>
  </si>
  <si>
    <t>Neil Abramson</t>
  </si>
  <si>
    <t>Jon Bernstein</t>
  </si>
  <si>
    <t>Jerry Springer</t>
  </si>
  <si>
    <t>Artisan Entertainment</t>
  </si>
  <si>
    <t>The General</t>
  </si>
  <si>
    <t>Brendan Gleeson</t>
  </si>
  <si>
    <t>J &amp; M</t>
  </si>
  <si>
    <t>The Acid House</t>
  </si>
  <si>
    <t>January 1, 1999 (United Kingdom)</t>
  </si>
  <si>
    <t>Paul McGuigan</t>
  </si>
  <si>
    <t>Stephen McCole</t>
  </si>
  <si>
    <t>Picture Palace North</t>
  </si>
  <si>
    <t>Another Day in Paradise</t>
  </si>
  <si>
    <t>Eddie Little</t>
  </si>
  <si>
    <t>Chinese Bookie Pictures</t>
  </si>
  <si>
    <t>Kissing a Fool</t>
  </si>
  <si>
    <t>James Frey</t>
  </si>
  <si>
    <t>A Cool, Dry Place</t>
  </si>
  <si>
    <t>January 29, 1999 (United States)</t>
  </si>
  <si>
    <t>Michael Grant Jaffe</t>
  </si>
  <si>
    <t>Sour Grapes</t>
  </si>
  <si>
    <t>Larry David</t>
  </si>
  <si>
    <t>Still Crazy</t>
  </si>
  <si>
    <t>The Land Girls</t>
  </si>
  <si>
    <t>Angela Huth</t>
  </si>
  <si>
    <t>Place Vendôme</t>
  </si>
  <si>
    <t>October 7, 1998 (France)</t>
  </si>
  <si>
    <t>Nicole Garcia</t>
  </si>
  <si>
    <t>Les Films Alain Sarde</t>
  </si>
  <si>
    <t>Little Men</t>
  </si>
  <si>
    <t>Rodney Gibbons</t>
  </si>
  <si>
    <t>Mark Evan Schwartz</t>
  </si>
  <si>
    <t>Kathleen Fee</t>
  </si>
  <si>
    <t>Allegro Films</t>
  </si>
  <si>
    <t>Holy Man</t>
  </si>
  <si>
    <t>October 9, 1998 (United States)</t>
  </si>
  <si>
    <t>Your Friends and Neighbors</t>
  </si>
  <si>
    <t>Amy Brenneman</t>
  </si>
  <si>
    <t>Zero Effect</t>
  </si>
  <si>
    <t>Jake Kasdan</t>
  </si>
  <si>
    <t>Krippendorf's Tribe</t>
  </si>
  <si>
    <t>Frank Parkin</t>
  </si>
  <si>
    <t>Dreyfuss / James Productions</t>
  </si>
  <si>
    <t>Hell's Kitchen</t>
  </si>
  <si>
    <t>January 19, 2001 (Italy)</t>
  </si>
  <si>
    <t>Tony Cinciripini</t>
  </si>
  <si>
    <t>HK Film Corporation</t>
  </si>
  <si>
    <t>Homegrown</t>
  </si>
  <si>
    <t>Jonah Raskin</t>
  </si>
  <si>
    <t>Lakeshore International</t>
  </si>
  <si>
    <t>Hurlyburly</t>
  </si>
  <si>
    <t>David Rabe</t>
  </si>
  <si>
    <t>FilmColony</t>
  </si>
  <si>
    <t>Home Fries</t>
  </si>
  <si>
    <t>Dean Parisot</t>
  </si>
  <si>
    <t>Vince Gilligan</t>
  </si>
  <si>
    <t>Sweet Jane</t>
  </si>
  <si>
    <t>February 1, 1998 (United States)</t>
  </si>
  <si>
    <t>NEO Motion Pictures</t>
  </si>
  <si>
    <t>The Matrix</t>
  </si>
  <si>
    <t>March 31, 1999 (United States)</t>
  </si>
  <si>
    <t>Fight Club</t>
  </si>
  <si>
    <t>October 15, 1999 (United States)</t>
  </si>
  <si>
    <t>Chuck Palahniuk</t>
  </si>
  <si>
    <t>The Talented Mr. Ripley</t>
  </si>
  <si>
    <t>December 25, 1999 (United States)</t>
  </si>
  <si>
    <t>Patricia Highsmith</t>
  </si>
  <si>
    <t>Eyes Wide Shut</t>
  </si>
  <si>
    <t>The Mummy</t>
  </si>
  <si>
    <t>American Pie</t>
  </si>
  <si>
    <t>July 9, 1999 (United States)</t>
  </si>
  <si>
    <t>Paul Weitz</t>
  </si>
  <si>
    <t>Adam Herz</t>
  </si>
  <si>
    <t>Jason Biggs</t>
  </si>
  <si>
    <t>The Green Mile</t>
  </si>
  <si>
    <t>December 10, 1999 (United States)</t>
  </si>
  <si>
    <t>American Beauty</t>
  </si>
  <si>
    <t>October 1, 1999 (United States)</t>
  </si>
  <si>
    <t>Sam Mendes</t>
  </si>
  <si>
    <t>Alan Ball</t>
  </si>
  <si>
    <t>Star Wars: Episode I - The Phantom Menace</t>
  </si>
  <si>
    <t>May 19, 1999 (United States)</t>
  </si>
  <si>
    <t>10 Things I Hate About You</t>
  </si>
  <si>
    <t>Gil Junger</t>
  </si>
  <si>
    <t>Karen McCullah</t>
  </si>
  <si>
    <t>Heath Ledger</t>
  </si>
  <si>
    <t>The Sixth Sense</t>
  </si>
  <si>
    <t>August 6, 1999 (United States)</t>
  </si>
  <si>
    <t>Austin Powers: the Spy Who Shagged Me</t>
  </si>
  <si>
    <t>Office Space</t>
  </si>
  <si>
    <t>Ron Livingston</t>
  </si>
  <si>
    <t>Galaxy Quest</t>
  </si>
  <si>
    <t>David Howard</t>
  </si>
  <si>
    <t>Notting Hill</t>
  </si>
  <si>
    <t>Roger Michell</t>
  </si>
  <si>
    <t>Cruel Intentions</t>
  </si>
  <si>
    <t>March 5, 1999 (United States)</t>
  </si>
  <si>
    <t>Sarah Michelle Gellar</t>
  </si>
  <si>
    <t>The Blair Witch Project</t>
  </si>
  <si>
    <t>July 30, 1999 (United States)</t>
  </si>
  <si>
    <t>Daniel Myrick</t>
  </si>
  <si>
    <t>Heather Donahue</t>
  </si>
  <si>
    <t>Haxan Films</t>
  </si>
  <si>
    <t>The Virgin Suicides</t>
  </si>
  <si>
    <t>May 19, 2000 (United States)</t>
  </si>
  <si>
    <t>Sofia Coppola</t>
  </si>
  <si>
    <t>Jeffrey Eugenides</t>
  </si>
  <si>
    <t>Magnolia</t>
  </si>
  <si>
    <t>January 7, 2000 (United States)</t>
  </si>
  <si>
    <t>Ghoulardi Film Company</t>
  </si>
  <si>
    <t>Girl, Interrupted</t>
  </si>
  <si>
    <t>January 14, 2000 (United States)</t>
  </si>
  <si>
    <t>Susanna Kaysen</t>
  </si>
  <si>
    <t>Stuart Little</t>
  </si>
  <si>
    <t>December 17, 1999 (United States)</t>
  </si>
  <si>
    <t>Rob Minkoff</t>
  </si>
  <si>
    <t>E.B. White</t>
  </si>
  <si>
    <t>Deep Blue Sea</t>
  </si>
  <si>
    <t>July 28, 1999 (United States)</t>
  </si>
  <si>
    <t>Duncan Kennedy</t>
  </si>
  <si>
    <t>The Boondock Saints</t>
  </si>
  <si>
    <t>January 21, 2000 (Canada)</t>
  </si>
  <si>
    <t>Troy Duffy</t>
  </si>
  <si>
    <t>Franchise Pictures</t>
  </si>
  <si>
    <t>Varsity Blues</t>
  </si>
  <si>
    <t>W. Peter Iliff</t>
  </si>
  <si>
    <t>James Van Der Beek</t>
  </si>
  <si>
    <t>MTV Films</t>
  </si>
  <si>
    <t>She's All That</t>
  </si>
  <si>
    <t>Robert Iscove</t>
  </si>
  <si>
    <t>R. Lee Fleming Jr.</t>
  </si>
  <si>
    <t>Freddie Prinze Jr.</t>
  </si>
  <si>
    <t>Sleepy Hollow</t>
  </si>
  <si>
    <t>Washington Irving</t>
  </si>
  <si>
    <t>Lake Placid</t>
  </si>
  <si>
    <t>David E. Kelley</t>
  </si>
  <si>
    <t>Toy Story 2</t>
  </si>
  <si>
    <t>November 24, 1999 (United States)</t>
  </si>
  <si>
    <t>Dogma</t>
  </si>
  <si>
    <t>November 12, 1999 (United States)</t>
  </si>
  <si>
    <t>Tarzan</t>
  </si>
  <si>
    <t>Chris Buck</t>
  </si>
  <si>
    <t>Tony Goldwyn</t>
  </si>
  <si>
    <t>Election</t>
  </si>
  <si>
    <t>Tom Perrotta</t>
  </si>
  <si>
    <t>Bona Fide Productions</t>
  </si>
  <si>
    <t>Being John Malkovich</t>
  </si>
  <si>
    <t>December 3, 1999 (United States)</t>
  </si>
  <si>
    <t>Spike Jonze</t>
  </si>
  <si>
    <t>Charlie Kaufman</t>
  </si>
  <si>
    <t>Astralwerks</t>
  </si>
  <si>
    <t>The Iron Giant</t>
  </si>
  <si>
    <t>Brad Bird</t>
  </si>
  <si>
    <t>Tim McCanlies</t>
  </si>
  <si>
    <t>Eli Marienthal</t>
  </si>
  <si>
    <t>The World Is Not Enough</t>
  </si>
  <si>
    <t>Neal Purvis</t>
  </si>
  <si>
    <t>April 14, 1999 (France)</t>
  </si>
  <si>
    <t>Caroline Ducey</t>
  </si>
  <si>
    <t>Mystery Men</t>
  </si>
  <si>
    <t>Kinka Usher</t>
  </si>
  <si>
    <t>Wild Wild West</t>
  </si>
  <si>
    <t>June 30, 1999 (United States)</t>
  </si>
  <si>
    <t>Big Daddy</t>
  </si>
  <si>
    <t>June 25, 1999 (United States)</t>
  </si>
  <si>
    <t>Steve Franks</t>
  </si>
  <si>
    <t>Jack Giarraputo Productions</t>
  </si>
  <si>
    <t>The Ninth Gate</t>
  </si>
  <si>
    <t>March 10, 2000 (United States)</t>
  </si>
  <si>
    <t>Arturo Pérez-Reverte</t>
  </si>
  <si>
    <t>Double Jeopardy</t>
  </si>
  <si>
    <t>September 24, 1999 (United States)</t>
  </si>
  <si>
    <t>The Insider</t>
  </si>
  <si>
    <t>November 5, 1999 (United States)</t>
  </si>
  <si>
    <t>Marie Brenner</t>
  </si>
  <si>
    <t>Deuce Bigalow: Male Gigolo</t>
  </si>
  <si>
    <t>Mike Mitchell</t>
  </si>
  <si>
    <t>Harris Goldberg</t>
  </si>
  <si>
    <t>Rob Schneider</t>
  </si>
  <si>
    <t>Happy Madison Productions</t>
  </si>
  <si>
    <t>The 13th Warrior</t>
  </si>
  <si>
    <t>August 27, 1999 (United States)</t>
  </si>
  <si>
    <t>Life</t>
  </si>
  <si>
    <t>Robert Ramsey</t>
  </si>
  <si>
    <t>End of Days</t>
  </si>
  <si>
    <t>The Thomas Crown Affair</t>
  </si>
  <si>
    <t>Alan Trustman</t>
  </si>
  <si>
    <t>Drop Dead Gorgeous</t>
  </si>
  <si>
    <t>July 23, 1999 (United States)</t>
  </si>
  <si>
    <t>Michael Patrick Jann</t>
  </si>
  <si>
    <t>Lona Williams</t>
  </si>
  <si>
    <t>Boys Don't Cry</t>
  </si>
  <si>
    <t>March 31, 2000 (United States)</t>
  </si>
  <si>
    <t>Kimberly Peirce</t>
  </si>
  <si>
    <t>Hilary Swank</t>
  </si>
  <si>
    <t>8MM</t>
  </si>
  <si>
    <t>House on Haunted Hill</t>
  </si>
  <si>
    <t>October 29, 1999 (United States)</t>
  </si>
  <si>
    <t>Robb White</t>
  </si>
  <si>
    <t>Dark Castle Entertainment</t>
  </si>
  <si>
    <t>But I'm a Cheerleader</t>
  </si>
  <si>
    <t>August 11, 2000 (United States)</t>
  </si>
  <si>
    <t>Jamie Babbit</t>
  </si>
  <si>
    <t>Brian Peterson</t>
  </si>
  <si>
    <t>Cheerleader LLC</t>
  </si>
  <si>
    <t>Never Been Kissed</t>
  </si>
  <si>
    <t>Abby Kohn</t>
  </si>
  <si>
    <t>Jawbreaker</t>
  </si>
  <si>
    <t>Darren Stein</t>
  </si>
  <si>
    <t>Rose McGowan</t>
  </si>
  <si>
    <t>Crossroads Films</t>
  </si>
  <si>
    <t>The Bone Collector</t>
  </si>
  <si>
    <t>Jeffery Deaver</t>
  </si>
  <si>
    <t>Any Given Sunday</t>
  </si>
  <si>
    <t>December 22, 1999 (United States)</t>
  </si>
  <si>
    <t>A Walk on the Moon</t>
  </si>
  <si>
    <t>April 23, 1999 (United States)</t>
  </si>
  <si>
    <t>Pamela Gray</t>
  </si>
  <si>
    <t>Diane Lane</t>
  </si>
  <si>
    <t>Summer of Sam</t>
  </si>
  <si>
    <t>The Cider House Rules</t>
  </si>
  <si>
    <t>October Sky</t>
  </si>
  <si>
    <t>Homer H. Hickam Jr.</t>
  </si>
  <si>
    <t>Jake Gyllenhaal</t>
  </si>
  <si>
    <t>The Haunting</t>
  </si>
  <si>
    <t>David Self</t>
  </si>
  <si>
    <t>eXistenZ</t>
  </si>
  <si>
    <t>Jude Law</t>
  </si>
  <si>
    <t>For Love of the Game</t>
  </si>
  <si>
    <t>September 17, 1999 (United States)</t>
  </si>
  <si>
    <t>Bringing Out the Dead</t>
  </si>
  <si>
    <t>October 22, 1999 (United States)</t>
  </si>
  <si>
    <t>Three Kings</t>
  </si>
  <si>
    <t>Go</t>
  </si>
  <si>
    <t>John August</t>
  </si>
  <si>
    <t>Sarah Polley</t>
  </si>
  <si>
    <t>Payback</t>
  </si>
  <si>
    <t>February 5, 1999 (United States)</t>
  </si>
  <si>
    <t>Donald E. Westlake</t>
  </si>
  <si>
    <t>South Park: Bigger, Longer &amp; Uncut</t>
  </si>
  <si>
    <t>The Straight Story</t>
  </si>
  <si>
    <t>November 3, 1999 (France)</t>
  </si>
  <si>
    <t>John Roach</t>
  </si>
  <si>
    <t>Asymmetrical Productions</t>
  </si>
  <si>
    <t>Idle Hands</t>
  </si>
  <si>
    <t>April 30, 1999 (United States)</t>
  </si>
  <si>
    <t>Terri Hughes Burton</t>
  </si>
  <si>
    <t>Devon Sawa</t>
  </si>
  <si>
    <t>Bowfinger</t>
  </si>
  <si>
    <t>August 13, 1999 (United States)</t>
  </si>
  <si>
    <t>Detroit Rock City</t>
  </si>
  <si>
    <t>Carl V. Dupré</t>
  </si>
  <si>
    <t>The General's Daughter</t>
  </si>
  <si>
    <t>Nelson DeMille</t>
  </si>
  <si>
    <t>The Messenger: The Story of Joan of Arc</t>
  </si>
  <si>
    <t>Milla Jovovich</t>
  </si>
  <si>
    <t>Man on the Moon</t>
  </si>
  <si>
    <t>Ratcatcher</t>
  </si>
  <si>
    <t>November 12, 1999 (United Kingdom)</t>
  </si>
  <si>
    <t>Lynne Ramsay</t>
  </si>
  <si>
    <t>Tommy Flanagan</t>
  </si>
  <si>
    <t>Pathé Pictures International</t>
  </si>
  <si>
    <t>Ravenous</t>
  </si>
  <si>
    <t>March 19, 1999 (United States)</t>
  </si>
  <si>
    <t>Ted Griffin</t>
  </si>
  <si>
    <t>Guy Pearce</t>
  </si>
  <si>
    <t>ETIC Films</t>
  </si>
  <si>
    <t>Entrapment</t>
  </si>
  <si>
    <t>Mansfield Park</t>
  </si>
  <si>
    <t>Frances O'Connor</t>
  </si>
  <si>
    <t>Arts Council of England</t>
  </si>
  <si>
    <t>Stir of Echoes</t>
  </si>
  <si>
    <t>September 10, 1999 (United States)</t>
  </si>
  <si>
    <t>Pola X</t>
  </si>
  <si>
    <t>October 9, 1999 (Japan)</t>
  </si>
  <si>
    <t>Guillaume Depardieu</t>
  </si>
  <si>
    <t>Ghost Dog: The Way of the Samurai</t>
  </si>
  <si>
    <t>March 24, 2000 (United States)</t>
  </si>
  <si>
    <t>Teaching Mrs. Tingle</t>
  </si>
  <si>
    <t>August 20, 1999 (United States)</t>
  </si>
  <si>
    <t>Helen Mirren</t>
  </si>
  <si>
    <t>Bicentennial Man</t>
  </si>
  <si>
    <t>Isaac Asimov</t>
  </si>
  <si>
    <t>Runaway Bride</t>
  </si>
  <si>
    <t>Josann McGibbon</t>
  </si>
  <si>
    <t>The Thirteenth Floor</t>
  </si>
  <si>
    <t>Josef Rusnak</t>
  </si>
  <si>
    <t>Daniel F. Galouye</t>
  </si>
  <si>
    <t>Craig Bierko</t>
  </si>
  <si>
    <t>Inspector Gadget</t>
  </si>
  <si>
    <t>Andy Heyward</t>
  </si>
  <si>
    <t>Arlington Road</t>
  </si>
  <si>
    <t>Ehren Kruger</t>
  </si>
  <si>
    <t>Screen Gems</t>
  </si>
  <si>
    <t>The Hurricane</t>
  </si>
  <si>
    <t>Rubin 'Hurricane' Carter</t>
  </si>
  <si>
    <t>Azoff Entertainment</t>
  </si>
  <si>
    <t>All About My Mother</t>
  </si>
  <si>
    <t>Cecilia Roth</t>
  </si>
  <si>
    <t>Drive Me Crazy</t>
  </si>
  <si>
    <t>John Schultz</t>
  </si>
  <si>
    <t>Todd Strasser</t>
  </si>
  <si>
    <t>Melissa Joan Hart</t>
  </si>
  <si>
    <t>Blue Streak</t>
  </si>
  <si>
    <t>Michael Berry</t>
  </si>
  <si>
    <t>The Limey</t>
  </si>
  <si>
    <t>August 4, 1999 (France)</t>
  </si>
  <si>
    <t>Message in a Bottle</t>
  </si>
  <si>
    <t>Nicholas Sparks</t>
  </si>
  <si>
    <t>Stigmata</t>
  </si>
  <si>
    <t>Tom Lazarus</t>
  </si>
  <si>
    <t>A Midsummer Night's Dream</t>
  </si>
  <si>
    <t>May 14, 1999 (United States)</t>
  </si>
  <si>
    <t>The Other Sister</t>
  </si>
  <si>
    <t>Alexandra Rose</t>
  </si>
  <si>
    <t>Juliette Lewis</t>
  </si>
  <si>
    <t>Analyze This</t>
  </si>
  <si>
    <t>Kenneth Lonergan</t>
  </si>
  <si>
    <t>Village Roadshow Pictures</t>
  </si>
  <si>
    <t>Human Traffic</t>
  </si>
  <si>
    <t>May 5, 2000 (United States)</t>
  </si>
  <si>
    <t>Justin Kerrigan</t>
  </si>
  <si>
    <t>John Simm</t>
  </si>
  <si>
    <t>Irish Screen</t>
  </si>
  <si>
    <t>Brokedown Palace</t>
  </si>
  <si>
    <t>Adam Fields</t>
  </si>
  <si>
    <t>Claire Danes</t>
  </si>
  <si>
    <t>Holy Smoke</t>
  </si>
  <si>
    <t>February 18, 2000 (United States)</t>
  </si>
  <si>
    <t>Anna Campion</t>
  </si>
  <si>
    <t>India Take One Productions</t>
  </si>
  <si>
    <t>Virus</t>
  </si>
  <si>
    <t>John Bruno</t>
  </si>
  <si>
    <t>Mutual Film Company</t>
  </si>
  <si>
    <t>Superstar</t>
  </si>
  <si>
    <t>October 8, 1999 (United States)</t>
  </si>
  <si>
    <t>Bruce McCulloch</t>
  </si>
  <si>
    <t>Molly Shannon</t>
  </si>
  <si>
    <t>The Best Man</t>
  </si>
  <si>
    <t>Malcolm D. Lee</t>
  </si>
  <si>
    <t>Taye Diggs</t>
  </si>
  <si>
    <t>Dick</t>
  </si>
  <si>
    <t>August 4, 1999 (United States)</t>
  </si>
  <si>
    <t>Canal+ Droits Audiovisuels</t>
  </si>
  <si>
    <t>The War Zone</t>
  </si>
  <si>
    <t>June 11, 1999 (Italy)</t>
  </si>
  <si>
    <t>Alexander Stuart</t>
  </si>
  <si>
    <t>Ray Winstone</t>
  </si>
  <si>
    <t>True Crime</t>
  </si>
  <si>
    <t>Andrew Klavan</t>
  </si>
  <si>
    <t>Titus</t>
  </si>
  <si>
    <t>February 11, 2000 (United States)</t>
  </si>
  <si>
    <t>Julie Taymor</t>
  </si>
  <si>
    <t>Clear Blue Sky Productions</t>
  </si>
  <si>
    <t>Forces of Nature</t>
  </si>
  <si>
    <t>Better Than Chocolate</t>
  </si>
  <si>
    <t>August 13, 1999 (Canada)</t>
  </si>
  <si>
    <t>Anne Wheeler</t>
  </si>
  <si>
    <t>Peggy Thompson</t>
  </si>
  <si>
    <t>Wendy Crewson</t>
  </si>
  <si>
    <t>British Columbia Film</t>
  </si>
  <si>
    <t>Body Shots</t>
  </si>
  <si>
    <t>January 21, 2000 (Spain)</t>
  </si>
  <si>
    <t>Joe Basile</t>
  </si>
  <si>
    <t>Angela's Ashes</t>
  </si>
  <si>
    <t>January 21, 2000 (United States)</t>
  </si>
  <si>
    <t>Frank McCourt</t>
  </si>
  <si>
    <t>David Brown Productions</t>
  </si>
  <si>
    <t>Universal Soldier: the Return</t>
  </si>
  <si>
    <t>Mic Rodgers</t>
  </si>
  <si>
    <t>Anna and the King</t>
  </si>
  <si>
    <t>Anna Leonowens</t>
  </si>
  <si>
    <t>Humanity</t>
  </si>
  <si>
    <t>October 27, 1999 (France)</t>
  </si>
  <si>
    <t>Bruno Dumont</t>
  </si>
  <si>
    <t>Emmanuel Schotté</t>
  </si>
  <si>
    <t>3B Productions</t>
  </si>
  <si>
    <t>The End of the Affair</t>
  </si>
  <si>
    <t>Mystery, Alaska</t>
  </si>
  <si>
    <t>Baldwin/Cohen Productions</t>
  </si>
  <si>
    <t>Baby Geniuses</t>
  </si>
  <si>
    <t>March 12, 1999 (United States)</t>
  </si>
  <si>
    <t>Steven Paul</t>
  </si>
  <si>
    <t>Crystal Sky Worldwide</t>
  </si>
  <si>
    <t>My Favorite Martian</t>
  </si>
  <si>
    <t>John L. Greene</t>
  </si>
  <si>
    <t>Beau travail</t>
  </si>
  <si>
    <t>May 3, 2000 (France)</t>
  </si>
  <si>
    <t>Denis Lavant</t>
  </si>
  <si>
    <t>La Sept-Arte</t>
  </si>
  <si>
    <t>Anywhere But Here</t>
  </si>
  <si>
    <t>Mona Simpson</t>
  </si>
  <si>
    <t>Ride with the Devil</t>
  </si>
  <si>
    <t>Daniel Woodrell</t>
  </si>
  <si>
    <t>200 Cigarettes</t>
  </si>
  <si>
    <t>Risa Bramon Garcia</t>
  </si>
  <si>
    <t>Shana Larsen</t>
  </si>
  <si>
    <t>Dogstar Films</t>
  </si>
  <si>
    <t>Edtv</t>
  </si>
  <si>
    <t>March 26, 1999 (United States)</t>
  </si>
  <si>
    <t>Émile Gaudreault</t>
  </si>
  <si>
    <t>July 14, 2000 (United States)</t>
  </si>
  <si>
    <t>Random Hearts</t>
  </si>
  <si>
    <t>Mickey Blue Eyes</t>
  </si>
  <si>
    <t>Adam Scheinman</t>
  </si>
  <si>
    <t>Asterix and Obelix vs. Caesar</t>
  </si>
  <si>
    <t>René Goscinny</t>
  </si>
  <si>
    <t>Fantasia 2000</t>
  </si>
  <si>
    <t>June 16, 2000 (United States)</t>
  </si>
  <si>
    <t>Eric Goldberg</t>
  </si>
  <si>
    <t>James Levine</t>
  </si>
  <si>
    <t>The Rage: Carrie 2</t>
  </si>
  <si>
    <t>Emily Bergl</t>
  </si>
  <si>
    <t>The Astronaut's Wife</t>
  </si>
  <si>
    <t>Rand Ravich</t>
  </si>
  <si>
    <t>Charlize Theron</t>
  </si>
  <si>
    <t>Muppets from Space</t>
  </si>
  <si>
    <t>July 14, 1999 (United States)</t>
  </si>
  <si>
    <t>Tim Hill</t>
  </si>
  <si>
    <t>Jerry Juhl</t>
  </si>
  <si>
    <t>Dave Goelz</t>
  </si>
  <si>
    <t>Jim Henson Pictures</t>
  </si>
  <si>
    <t>The Wind Will Carry Us</t>
  </si>
  <si>
    <t>November 24, 1999 (France)</t>
  </si>
  <si>
    <t>Mahmoud Aiden</t>
  </si>
  <si>
    <t>Behzad Dorani</t>
  </si>
  <si>
    <t>Eye of the Beholder</t>
  </si>
  <si>
    <t>January 28, 2000 (United States)</t>
  </si>
  <si>
    <t>Marc Behm</t>
  </si>
  <si>
    <t>Ambridge Film Partnership</t>
  </si>
  <si>
    <t>The Wood</t>
  </si>
  <si>
    <t>Rick Famuyiwa</t>
  </si>
  <si>
    <t>Elayn J. Taylor</t>
  </si>
  <si>
    <t>Flawless</t>
  </si>
  <si>
    <t>Tribeca Productions</t>
  </si>
  <si>
    <t>Love Stinks</t>
  </si>
  <si>
    <t>Jeff Franklin</t>
  </si>
  <si>
    <t>French Stewart</t>
  </si>
  <si>
    <t>Baumgarten-Prophet Entertainment</t>
  </si>
  <si>
    <t>Pushing Tin</t>
  </si>
  <si>
    <t>Darcy Frey</t>
  </si>
  <si>
    <t>3 Miles Apart Productions Ltd.</t>
  </si>
  <si>
    <t>The Adventures of Elmo in Grouchland</t>
  </si>
  <si>
    <t>Gary Halvorson</t>
  </si>
  <si>
    <t>Mitchell Kriegman</t>
  </si>
  <si>
    <t>Kevin Clash</t>
  </si>
  <si>
    <t>In Dreams</t>
  </si>
  <si>
    <t>Bari Wood</t>
  </si>
  <si>
    <t>Annette Bening</t>
  </si>
  <si>
    <t>Topsy-Turvy</t>
  </si>
  <si>
    <t>Jim Broadbent</t>
  </si>
  <si>
    <t>Goldwyn Films</t>
  </si>
  <si>
    <t>Instinct</t>
  </si>
  <si>
    <t>June 4, 1999 (United States)</t>
  </si>
  <si>
    <t>Spyglass Entertainment</t>
  </si>
  <si>
    <t>Dudley Do-Right</t>
  </si>
  <si>
    <t>The Deep End of the Ocean</t>
  </si>
  <si>
    <t>Jacquelyn Mitchard</t>
  </si>
  <si>
    <t>Outside Providence</t>
  </si>
  <si>
    <t>September 1, 1999 (United States)</t>
  </si>
  <si>
    <t>Michael Corrente</t>
  </si>
  <si>
    <t>Shawn Hatosy</t>
  </si>
  <si>
    <t>Kikujiro</t>
  </si>
  <si>
    <t>May 26, 2000 (United States)</t>
  </si>
  <si>
    <t>Simply Irresistible</t>
  </si>
  <si>
    <t>Mark Tarlov</t>
  </si>
  <si>
    <t>Judith Roberts</t>
  </si>
  <si>
    <t>Godzilla 2000: Millennium</t>
  </si>
  <si>
    <t>August 18, 2000 (United States)</t>
  </si>
  <si>
    <t>Takao Okawara</t>
  </si>
  <si>
    <t>Hiroshi Kashiwabara</t>
  </si>
  <si>
    <t>Takehiro Murata</t>
  </si>
  <si>
    <t>Toho Pictures</t>
  </si>
  <si>
    <t>The Story of Us</t>
  </si>
  <si>
    <t>East Is East</t>
  </si>
  <si>
    <t>June 2, 2000 (United States)</t>
  </si>
  <si>
    <t>Damien O'Donnell</t>
  </si>
  <si>
    <t>Ayub Khan-Din</t>
  </si>
  <si>
    <t>Om Puri</t>
  </si>
  <si>
    <t>FilmFour</t>
  </si>
  <si>
    <t>Pokémon the Movie 2000</t>
  </si>
  <si>
    <t>July 21, 2000 (United States)</t>
  </si>
  <si>
    <t>Michael Haigney</t>
  </si>
  <si>
    <t>4 Kids Entertainment</t>
  </si>
  <si>
    <t>Sweet and Lowdown</t>
  </si>
  <si>
    <t>Bats</t>
  </si>
  <si>
    <t>Louis Morneau</t>
  </si>
  <si>
    <t>John Logan</t>
  </si>
  <si>
    <t>Destination Films</t>
  </si>
  <si>
    <t>At First Sight</t>
  </si>
  <si>
    <t>An Ideal Husband</t>
  </si>
  <si>
    <t>Coming Soon</t>
  </si>
  <si>
    <t>April 17, 1999 (United States)</t>
  </si>
  <si>
    <t>Colette Burson</t>
  </si>
  <si>
    <t>Bonnie Root</t>
  </si>
  <si>
    <t>Tea with Mussolini</t>
  </si>
  <si>
    <t>John Mortimer</t>
  </si>
  <si>
    <t>Medusa Film</t>
  </si>
  <si>
    <t>Gloria</t>
  </si>
  <si>
    <t>Cookie's Fortune</t>
  </si>
  <si>
    <t>Anne Rapp</t>
  </si>
  <si>
    <t>Elysian Dreams</t>
  </si>
  <si>
    <t>Julien Donkey-Boy</t>
  </si>
  <si>
    <t>September 13, 2000 (France)</t>
  </si>
  <si>
    <t>Ewen Bremner</t>
  </si>
  <si>
    <t>Three to Tango</t>
  </si>
  <si>
    <t>Damon Santostefano</t>
  </si>
  <si>
    <t>Rodney Patrick Vaccaro</t>
  </si>
  <si>
    <t>Onegin</t>
  </si>
  <si>
    <t>November 19, 1999 (United Kingdom)</t>
  </si>
  <si>
    <t>Martha Fiennes</t>
  </si>
  <si>
    <t>Peter Ettedgui</t>
  </si>
  <si>
    <t>7 Arts International</t>
  </si>
  <si>
    <t>Jin-Roh: The Wolf Brigade</t>
  </si>
  <si>
    <t>November 17, 1999 (France)</t>
  </si>
  <si>
    <t>Hiroyuki Okiura</t>
  </si>
  <si>
    <t>Michael Dobson</t>
  </si>
  <si>
    <t>Mumford</t>
  </si>
  <si>
    <t>Loren Dean</t>
  </si>
  <si>
    <t>Wing Commander</t>
  </si>
  <si>
    <t>Chris Roberts</t>
  </si>
  <si>
    <t>The Corruptor</t>
  </si>
  <si>
    <t>Robert Pucci</t>
  </si>
  <si>
    <t>Snow Falling on Cedars</t>
  </si>
  <si>
    <t>David Guterson</t>
  </si>
  <si>
    <t>Music of the Heart</t>
  </si>
  <si>
    <t>Craven-Maddalena Films</t>
  </si>
  <si>
    <t>The Love Letter</t>
  </si>
  <si>
    <t>May 21, 1999 (United States)</t>
  </si>
  <si>
    <t>Peter Ho-Sun Chan</t>
  </si>
  <si>
    <t>Cathleen Schine</t>
  </si>
  <si>
    <t>The Bachelor</t>
  </si>
  <si>
    <t>Gary Sinyor</t>
  </si>
  <si>
    <t>Roi Cooper Megrue</t>
  </si>
  <si>
    <t>In Too Deep</t>
  </si>
  <si>
    <t>August 25, 1999 (United States)</t>
  </si>
  <si>
    <t>Michael Rymer</t>
  </si>
  <si>
    <t>Michael Henry Brown</t>
  </si>
  <si>
    <t>Black &amp; White</t>
  </si>
  <si>
    <t>April 5, 2000 (United States)</t>
  </si>
  <si>
    <t>Bigel / Mailer Films</t>
  </si>
  <si>
    <t>Crazy in Alabama</t>
  </si>
  <si>
    <t>Mark Childress</t>
  </si>
  <si>
    <t>Lost &amp; Found</t>
  </si>
  <si>
    <t>J.B. Cook</t>
  </si>
  <si>
    <t>David Spade</t>
  </si>
  <si>
    <t>Alcon Entertainment</t>
  </si>
  <si>
    <t>The Piano Player</t>
  </si>
  <si>
    <t>October 21, 1999 (Germany)</t>
  </si>
  <si>
    <t>Rolf Schübel</t>
  </si>
  <si>
    <t>Ruth Toma</t>
  </si>
  <si>
    <t>Joachim Król</t>
  </si>
  <si>
    <t>Studio Hamburg Filmproduktion</t>
  </si>
  <si>
    <t>The Mod Squad</t>
  </si>
  <si>
    <t>Scott Silver</t>
  </si>
  <si>
    <t>Buddy Ruskin</t>
  </si>
  <si>
    <t>Best Laid Plans</t>
  </si>
  <si>
    <t>May 14, 1999 (United Kingdom)</t>
  </si>
  <si>
    <t>Mike Barker</t>
  </si>
  <si>
    <t>Alessandro Nivola</t>
  </si>
  <si>
    <t>Play It to the Bone</t>
  </si>
  <si>
    <t>Play It Inc.</t>
  </si>
  <si>
    <t>Jakob the Liar</t>
  </si>
  <si>
    <t>Peter Kassovitz</t>
  </si>
  <si>
    <t>Jurek Becker</t>
  </si>
  <si>
    <t>Cradle Will Rock</t>
  </si>
  <si>
    <t>Hank Azaria</t>
  </si>
  <si>
    <t>Cradle Productions Inc.</t>
  </si>
  <si>
    <t>Plunkett &amp; Macleane</t>
  </si>
  <si>
    <t>April 2, 1999 (United Kingdom)</t>
  </si>
  <si>
    <t>Jake Scott</t>
  </si>
  <si>
    <t>Selwyn Roberts</t>
  </si>
  <si>
    <t>Breakfast of Champions</t>
  </si>
  <si>
    <t>February 18, 1999 (Germany)</t>
  </si>
  <si>
    <t>Kurt Vonnegut Jr.</t>
  </si>
  <si>
    <t>Flying Heart Films</t>
  </si>
  <si>
    <t>The Winslow Boy</t>
  </si>
  <si>
    <t>October 29, 1999 (United Kingdom)</t>
  </si>
  <si>
    <t>Rebecca Pidgeon</t>
  </si>
  <si>
    <t>Winslow Partners Ltd.</t>
  </si>
  <si>
    <t>Liberty Heights</t>
  </si>
  <si>
    <t>December 31, 1999 (United States)</t>
  </si>
  <si>
    <t>Adrien Brody</t>
  </si>
  <si>
    <t>The Color of Paradise</t>
  </si>
  <si>
    <t>September 7, 2000 (Australia)</t>
  </si>
  <si>
    <t>Hossein Mahjoub</t>
  </si>
  <si>
    <t>Varahonar Company</t>
  </si>
  <si>
    <t>Rosetta</t>
  </si>
  <si>
    <t>September 22, 1999 (Belgium)</t>
  </si>
  <si>
    <t>Jean-Pierre Dardenne</t>
  </si>
  <si>
    <t>Émilie Dequenne</t>
  </si>
  <si>
    <t>Trick</t>
  </si>
  <si>
    <t>Jim Fall</t>
  </si>
  <si>
    <t>Jason Schafer</t>
  </si>
  <si>
    <t>Christian Campbell</t>
  </si>
  <si>
    <t>A Room for Romeo Brass</t>
  </si>
  <si>
    <t>February 4, 2000 (United Kingdom)</t>
  </si>
  <si>
    <t>Shane Meadows</t>
  </si>
  <si>
    <t>Robyn Slovo</t>
  </si>
  <si>
    <t>Martin Arrowsmith</t>
  </si>
  <si>
    <t>An Affair of Love</t>
  </si>
  <si>
    <t>September 4, 1999 (France)</t>
  </si>
  <si>
    <t>Frédéric Fonteyne</t>
  </si>
  <si>
    <t>Philippe Blasband</t>
  </si>
  <si>
    <t>Artémis Productions</t>
  </si>
  <si>
    <t>The Loss of Sexual Innocence</t>
  </si>
  <si>
    <t>January 7, 2000 (United Kingdom)</t>
  </si>
  <si>
    <t>Newmarket Capital Group</t>
  </si>
  <si>
    <t>Aimee &amp; Jaguar</t>
  </si>
  <si>
    <t>February 11, 1999 (Germany)</t>
  </si>
  <si>
    <t>Max Färberböck</t>
  </si>
  <si>
    <t>Maria Schrader</t>
  </si>
  <si>
    <t>Senator Film Produktion</t>
  </si>
  <si>
    <t>The Out-of-Towners</t>
  </si>
  <si>
    <t>April 2, 1999 (United States)</t>
  </si>
  <si>
    <t>Cherry Alley Productions</t>
  </si>
  <si>
    <t>A Map of the World</t>
  </si>
  <si>
    <t>Scott Elliott</t>
  </si>
  <si>
    <t>Jane Hamilton</t>
  </si>
  <si>
    <t>Cinerenta Medienbeteiligungs KG</t>
  </si>
  <si>
    <t>The Minus Man</t>
  </si>
  <si>
    <t>Lew McCreary</t>
  </si>
  <si>
    <t>Terror Firmer</t>
  </si>
  <si>
    <t>June 20, 1999 (United States)</t>
  </si>
  <si>
    <t>Patrick Cassidy</t>
  </si>
  <si>
    <t>Will Keenan</t>
  </si>
  <si>
    <t>Santa Monica Holdings</t>
  </si>
  <si>
    <t>8 ½ Women</t>
  </si>
  <si>
    <t>December 10, 1999 (United Kingdom)</t>
  </si>
  <si>
    <t>John Standing</t>
  </si>
  <si>
    <t>Woodline Productions</t>
  </si>
  <si>
    <t>The King and I</t>
  </si>
  <si>
    <t>Oscar Hammerstein II</t>
  </si>
  <si>
    <t>Jesus' Son</t>
  </si>
  <si>
    <t>July 7, 2000 (United States)</t>
  </si>
  <si>
    <t>Alison Maclean</t>
  </si>
  <si>
    <t>Denis Johnson</t>
  </si>
  <si>
    <t>Evenstar Films</t>
  </si>
  <si>
    <t>Happy, Texas</t>
  </si>
  <si>
    <t>December 3, 1999 (United Kingdom)</t>
  </si>
  <si>
    <t>Mark Illsley</t>
  </si>
  <si>
    <t>Ed Stone</t>
  </si>
  <si>
    <t>Jeremy Northam</t>
  </si>
  <si>
    <t>Marked Entertainment</t>
  </si>
  <si>
    <t>La fille sur le pont</t>
  </si>
  <si>
    <t>March 31, 1999 (France)</t>
  </si>
  <si>
    <t>Serge Frydman</t>
  </si>
  <si>
    <t>Vanessa Paradis</t>
  </si>
  <si>
    <t>Joe the King</t>
  </si>
  <si>
    <t>Noah Fleiss</t>
  </si>
  <si>
    <t>49th Parallel Productions</t>
  </si>
  <si>
    <t>Almost Famous</t>
  </si>
  <si>
    <t>September 22, 2000 (United States)</t>
  </si>
  <si>
    <t>American Psycho</t>
  </si>
  <si>
    <t>April 14, 2000 (United States)</t>
  </si>
  <si>
    <t>Am Psycho Productions</t>
  </si>
  <si>
    <t>Snatch</t>
  </si>
  <si>
    <t>January 19, 2001 (United States)</t>
  </si>
  <si>
    <t>Jason Statham</t>
  </si>
  <si>
    <t>Requiem for a Dream</t>
  </si>
  <si>
    <t>December 15, 2000 (United States)</t>
  </si>
  <si>
    <t>Memento</t>
  </si>
  <si>
    <t>May 25, 2001 (United States)</t>
  </si>
  <si>
    <t>Malena</t>
  </si>
  <si>
    <t>February 2, 2001 (United States)</t>
  </si>
  <si>
    <t>Monica Bellucci</t>
  </si>
  <si>
    <t>Cast Away</t>
  </si>
  <si>
    <t>December 22, 2000 (United States)</t>
  </si>
  <si>
    <t>William Broyles Jr.</t>
  </si>
  <si>
    <t>Scary Movie</t>
  </si>
  <si>
    <t>Anna Faris</t>
  </si>
  <si>
    <t>The Perfect Storm</t>
  </si>
  <si>
    <t>June 30, 2000 (United States)</t>
  </si>
  <si>
    <t>Sebastian Junger</t>
  </si>
  <si>
    <t>Coyote Ugly</t>
  </si>
  <si>
    <t>August 4, 2000 (United States)</t>
  </si>
  <si>
    <t>David McNally</t>
  </si>
  <si>
    <t>Gina Wendkos</t>
  </si>
  <si>
    <t>Piper Perabo</t>
  </si>
  <si>
    <t>X-Men</t>
  </si>
  <si>
    <t>Tom DeSanto</t>
  </si>
  <si>
    <t>Space Cowboys</t>
  </si>
  <si>
    <t>Ken Kaufman</t>
  </si>
  <si>
    <t>Clipsal Films</t>
  </si>
  <si>
    <t>The Patriot</t>
  </si>
  <si>
    <t>June 28, 2000 (United States)</t>
  </si>
  <si>
    <t>Erin Brockovich</t>
  </si>
  <si>
    <t>March 17, 2000 (United States)</t>
  </si>
  <si>
    <t>Unbreakable</t>
  </si>
  <si>
    <t>November 22, 2000 (United States)</t>
  </si>
  <si>
    <t>Charlie's Angels</t>
  </si>
  <si>
    <t>November 3, 2000 (United States)</t>
  </si>
  <si>
    <t>McG</t>
  </si>
  <si>
    <t>Ryan Rowe</t>
  </si>
  <si>
    <t>Road Trip</t>
  </si>
  <si>
    <t>Todd Phillips</t>
  </si>
  <si>
    <t>Breckin Meyer</t>
  </si>
  <si>
    <t>The Beach</t>
  </si>
  <si>
    <t>Figment Films</t>
  </si>
  <si>
    <t>Bring It on</t>
  </si>
  <si>
    <t>August 25, 2000 (United States)</t>
  </si>
  <si>
    <t>Peyton Reed</t>
  </si>
  <si>
    <t>Jessica Bendinger</t>
  </si>
  <si>
    <t>Remember the Titans</t>
  </si>
  <si>
    <t>September 29, 2000 (United States)</t>
  </si>
  <si>
    <t>Gregory Allen Howard</t>
  </si>
  <si>
    <t>Jerry Bruckheimer Films</t>
  </si>
  <si>
    <t>Mission: Impossible II</t>
  </si>
  <si>
    <t>May 24, 2000 (United States)</t>
  </si>
  <si>
    <t>O Brother, Where Art Thou?</t>
  </si>
  <si>
    <t>Homer</t>
  </si>
  <si>
    <t>The 6th Day</t>
  </si>
  <si>
    <t>November 17, 2000 (United States)</t>
  </si>
  <si>
    <t>Cormac Wibberley</t>
  </si>
  <si>
    <t>Chicken Run</t>
  </si>
  <si>
    <t>June 23, 2000 (United States)</t>
  </si>
  <si>
    <t>Peter Lord</t>
  </si>
  <si>
    <t>Aardman Animations</t>
  </si>
  <si>
    <t>The Cell</t>
  </si>
  <si>
    <t>Tarsem Singh</t>
  </si>
  <si>
    <t>Mark Protosevich</t>
  </si>
  <si>
    <t>Final Destination</t>
  </si>
  <si>
    <t>James Wong</t>
  </si>
  <si>
    <t>Glen Morgan</t>
  </si>
  <si>
    <t>Traffic</t>
  </si>
  <si>
    <t>January 5, 2001 (United States)</t>
  </si>
  <si>
    <t>Compulsion Inc.</t>
  </si>
  <si>
    <t>Sexy Beast</t>
  </si>
  <si>
    <t>July 13, 2001 (United States)</t>
  </si>
  <si>
    <t>Jonathan Glazer</t>
  </si>
  <si>
    <t>Louis Mellis</t>
  </si>
  <si>
    <t>In the Mood for Love</t>
  </si>
  <si>
    <t>March 9, 2001 (United States)</t>
  </si>
  <si>
    <t>Tony Chiu-Wai Leung</t>
  </si>
  <si>
    <t>What Lies Beneath</t>
  </si>
  <si>
    <t>Clark Gregg</t>
  </si>
  <si>
    <t>The Emperor's New Groove</t>
  </si>
  <si>
    <t>Chris Williams</t>
  </si>
  <si>
    <t>Crouching Tiger, Hidden Dragon</t>
  </si>
  <si>
    <t>January 12, 2001 (United States)</t>
  </si>
  <si>
    <t>Hui-Ling Wang</t>
  </si>
  <si>
    <t>Asia Union Film &amp; Entertainment Ltd.</t>
  </si>
  <si>
    <t>Gone in 60 Seconds</t>
  </si>
  <si>
    <t>June 9, 2000 (United States)</t>
  </si>
  <si>
    <t>H.B. Halicki</t>
  </si>
  <si>
    <t>Dude, Where's My Car?</t>
  </si>
  <si>
    <t>Danny Leiner</t>
  </si>
  <si>
    <t>Philip Stark</t>
  </si>
  <si>
    <t>Ashton Kutcher</t>
  </si>
  <si>
    <t>Meet the Parents</t>
  </si>
  <si>
    <t>October 6, 2000 (United States)</t>
  </si>
  <si>
    <t>Greg Glienna</t>
  </si>
  <si>
    <t>Pitch Black</t>
  </si>
  <si>
    <t>Hollow Man</t>
  </si>
  <si>
    <t>Ginger Snaps</t>
  </si>
  <si>
    <t>May 11, 2001 (Canada)</t>
  </si>
  <si>
    <t>John Fawcett</t>
  </si>
  <si>
    <t>Karen Walton</t>
  </si>
  <si>
    <t>Emily Perkins</t>
  </si>
  <si>
    <t>Copperheart Entertainment</t>
  </si>
  <si>
    <t>Miss Congeniality</t>
  </si>
  <si>
    <t>High Fidelity</t>
  </si>
  <si>
    <t>Battlefield Earth</t>
  </si>
  <si>
    <t>May 12, 2000 (United States)</t>
  </si>
  <si>
    <t>Corey Mandell</t>
  </si>
  <si>
    <t>Scream 3</t>
  </si>
  <si>
    <t>February 4, 2000 (United States)</t>
  </si>
  <si>
    <t>David Arquette</t>
  </si>
  <si>
    <t>Best in Show</t>
  </si>
  <si>
    <t>Fred Willard</t>
  </si>
  <si>
    <t>The Whole Nine Yards</t>
  </si>
  <si>
    <t>Mitchell Kapner</t>
  </si>
  <si>
    <t>Joanne Harris</t>
  </si>
  <si>
    <t>Billy Elliot</t>
  </si>
  <si>
    <t>November 10, 2000 (United States)</t>
  </si>
  <si>
    <t>Stephen Daldry</t>
  </si>
  <si>
    <t>Lee Hall</t>
  </si>
  <si>
    <t>Jamie Bell</t>
  </si>
  <si>
    <t>Amores Perros</t>
  </si>
  <si>
    <t>April 13, 2001 (United States)</t>
  </si>
  <si>
    <t>Alejandro G. Iñárritu</t>
  </si>
  <si>
    <t>Guillermo Arriaga</t>
  </si>
  <si>
    <t>Emilio Echevarría</t>
  </si>
  <si>
    <t>Altavista Films</t>
  </si>
  <si>
    <t>Me, Myself &amp; Irene</t>
  </si>
  <si>
    <t>U-571</t>
  </si>
  <si>
    <t>April 21, 2000 (United States)</t>
  </si>
  <si>
    <t>Bedazzled</t>
  </si>
  <si>
    <t>Peter Cook</t>
  </si>
  <si>
    <t>The Road to El Dorado</t>
  </si>
  <si>
    <t>Bibo Bergeron</t>
  </si>
  <si>
    <t>Scarlet Diva</t>
  </si>
  <si>
    <t>May 26, 2000 (Italy)</t>
  </si>
  <si>
    <t>Asia Argento</t>
  </si>
  <si>
    <t>Opera Film (II)</t>
  </si>
  <si>
    <t>Dinosaur</t>
  </si>
  <si>
    <t>Eric Leighton</t>
  </si>
  <si>
    <t>Thom Enriquez</t>
  </si>
  <si>
    <t>How the Grinch Stole Christmas</t>
  </si>
  <si>
    <t>Dr. Seuss</t>
  </si>
  <si>
    <t>Dancer in the Dark</t>
  </si>
  <si>
    <t>Björk</t>
  </si>
  <si>
    <t>What Women Want</t>
  </si>
  <si>
    <t>Josh Goldsmith</t>
  </si>
  <si>
    <t>The Gift</t>
  </si>
  <si>
    <t>The Family Man</t>
  </si>
  <si>
    <t>David Diamond</t>
  </si>
  <si>
    <t>Mission to Mars</t>
  </si>
  <si>
    <t>Lowell Cannon</t>
  </si>
  <si>
    <t>The Replacements</t>
  </si>
  <si>
    <t>Vince McKewin</t>
  </si>
  <si>
    <t>Bel Air Entertainment</t>
  </si>
  <si>
    <t>Next Friday</t>
  </si>
  <si>
    <t>January 12, 2000 (United States)</t>
  </si>
  <si>
    <t>Steve Carr</t>
  </si>
  <si>
    <t>November 15, 2000 (France)</t>
  </si>
  <si>
    <t>John Wainwright</t>
  </si>
  <si>
    <t>Revelations Entertainment</t>
  </si>
  <si>
    <t>Little Nicky</t>
  </si>
  <si>
    <t>Avery Pix</t>
  </si>
  <si>
    <t>Boiler Room</t>
  </si>
  <si>
    <t>Ben Younger</t>
  </si>
  <si>
    <t>April 28, 2000 (United States)</t>
  </si>
  <si>
    <t>Natalie Portman</t>
  </si>
  <si>
    <t>Frequency</t>
  </si>
  <si>
    <t>Toby Emmerich</t>
  </si>
  <si>
    <t>Men of Honor</t>
  </si>
  <si>
    <t>Scott Marshall Smith</t>
  </si>
  <si>
    <t>28 Days</t>
  </si>
  <si>
    <t>Love &amp; Basketball</t>
  </si>
  <si>
    <t>Gina Prince-Bythewood</t>
  </si>
  <si>
    <t>Sanaa Lathan</t>
  </si>
  <si>
    <t>Shanghai Noon</t>
  </si>
  <si>
    <t>Tom Dey</t>
  </si>
  <si>
    <t>Miles Millar</t>
  </si>
  <si>
    <t>The Little Vampire</t>
  </si>
  <si>
    <t>October 27, 2000 (United States)</t>
  </si>
  <si>
    <t>Angela Sommer-Bodenburg</t>
  </si>
  <si>
    <t>Jonathan Lipnicki</t>
  </si>
  <si>
    <t>Avrora Media</t>
  </si>
  <si>
    <t>Quills</t>
  </si>
  <si>
    <t>January 19, 2001 (United Kingdom)</t>
  </si>
  <si>
    <t>Doug Wright</t>
  </si>
  <si>
    <t>Pay It Forward</t>
  </si>
  <si>
    <t>Catherine Ryan Hyde</t>
  </si>
  <si>
    <t>Vertical Limit</t>
  </si>
  <si>
    <t>December 8, 2000 (United States)</t>
  </si>
  <si>
    <t>The Flintstones in Viva Rock Vegas</t>
  </si>
  <si>
    <t>William Hanna</t>
  </si>
  <si>
    <t>Mark Addy</t>
  </si>
  <si>
    <t>Baise-moi</t>
  </si>
  <si>
    <t>June 28, 2000 (France)</t>
  </si>
  <si>
    <t>Virginie Despentes</t>
  </si>
  <si>
    <t>Raffaëla Anderson</t>
  </si>
  <si>
    <t>Reindeer Games</t>
  </si>
  <si>
    <t>February 25, 2000 (United States)</t>
  </si>
  <si>
    <t>Dracula 2000</t>
  </si>
  <si>
    <t>Patrick Lussier</t>
  </si>
  <si>
    <t>Joel Soisson</t>
  </si>
  <si>
    <t>Gerard Butler</t>
  </si>
  <si>
    <t>102 Dalmatians</t>
  </si>
  <si>
    <t>Cruella Productions</t>
  </si>
  <si>
    <t>Red Planet</t>
  </si>
  <si>
    <t>Antony Hoffman</t>
  </si>
  <si>
    <t>Dungeons &amp; Dragons</t>
  </si>
  <si>
    <t>Courtney Solomon</t>
  </si>
  <si>
    <t>Topper Lilien</t>
  </si>
  <si>
    <t>Get Carter</t>
  </si>
  <si>
    <t>Ted Lewis</t>
  </si>
  <si>
    <t>Wonder Boys</t>
  </si>
  <si>
    <t>Michael Chabon</t>
  </si>
  <si>
    <t>Shaft</t>
  </si>
  <si>
    <t>Finding Forrester</t>
  </si>
  <si>
    <t>Mike Rich</t>
  </si>
  <si>
    <t>The Legend of Bagger Vance</t>
  </si>
  <si>
    <t>Steven Pressfield</t>
  </si>
  <si>
    <t>Titan A.E.</t>
  </si>
  <si>
    <t>Snow Day</t>
  </si>
  <si>
    <t>Chris Koch</t>
  </si>
  <si>
    <t>Will McRobb</t>
  </si>
  <si>
    <t>MFF Feature Film Productions</t>
  </si>
  <si>
    <t>The Watcher</t>
  </si>
  <si>
    <t>September 8, 2000 (United States)</t>
  </si>
  <si>
    <t>Joe Charbanic</t>
  </si>
  <si>
    <t>Darcy Meyers</t>
  </si>
  <si>
    <t>Lewitt / Eberts Productions</t>
  </si>
  <si>
    <t>The Skulls</t>
  </si>
  <si>
    <t>John Pogue</t>
  </si>
  <si>
    <t>Joshua Jackson</t>
  </si>
  <si>
    <t>Romeo Must Die</t>
  </si>
  <si>
    <t>March 22, 2000 (United States)</t>
  </si>
  <si>
    <t>Andrzej Bartkowiak</t>
  </si>
  <si>
    <t>Big Momma's House</t>
  </si>
  <si>
    <t>Darryl Quarles</t>
  </si>
  <si>
    <t>Drowning Mona</t>
  </si>
  <si>
    <t>March 3, 2000 (United States)</t>
  </si>
  <si>
    <t>Peter Steinfeld</t>
  </si>
  <si>
    <t>Code Entertainment</t>
  </si>
  <si>
    <t>Chopper</t>
  </si>
  <si>
    <t>August 3, 2000 (Australia)</t>
  </si>
  <si>
    <t>Andrew Dominik</t>
  </si>
  <si>
    <t>Mark Brandon Read</t>
  </si>
  <si>
    <t>Eric Bana</t>
  </si>
  <si>
    <t>Keeping the Faith</t>
  </si>
  <si>
    <t>Stuart Blumberg</t>
  </si>
  <si>
    <t>Center Stage</t>
  </si>
  <si>
    <t>Amanda Schull</t>
  </si>
  <si>
    <t>Dancing at the Blue Iguana</t>
  </si>
  <si>
    <t>October 11, 2001 (Israel)</t>
  </si>
  <si>
    <t>Charlotte Ayanna</t>
  </si>
  <si>
    <t>Moonstone Entertainment</t>
  </si>
  <si>
    <t>Book of Shadows: Blair Witch 2</t>
  </si>
  <si>
    <t>Joe Berlinger</t>
  </si>
  <si>
    <t>Jeffrey Donovan</t>
  </si>
  <si>
    <t>Rules of Engagement</t>
  </si>
  <si>
    <t>April 7, 2000 (United States)</t>
  </si>
  <si>
    <t>Jim Webb</t>
  </si>
  <si>
    <t>Seven Arts Pictures</t>
  </si>
  <si>
    <t>Thirteen Days</t>
  </si>
  <si>
    <t>You Can Count on Me</t>
  </si>
  <si>
    <t>Hart Sharp Entertainment</t>
  </si>
  <si>
    <t>The Kid</t>
  </si>
  <si>
    <t>Chester Films Inc.</t>
  </si>
  <si>
    <t>All the Pretty Horses</t>
  </si>
  <si>
    <t>December 25, 2000 (United States)</t>
  </si>
  <si>
    <t>Cormac McCarthy</t>
  </si>
  <si>
    <t>Hanging Up</t>
  </si>
  <si>
    <t>Delia Ephron</t>
  </si>
  <si>
    <t>Yi Yi</t>
  </si>
  <si>
    <t>December 16, 2000 (Japan)</t>
  </si>
  <si>
    <t>Nien-Jen Wu</t>
  </si>
  <si>
    <t>1+2 Seisaku Iinkai</t>
  </si>
  <si>
    <t>The Dish</t>
  </si>
  <si>
    <t>May 4, 2001 (United States)</t>
  </si>
  <si>
    <t>Supernova</t>
  </si>
  <si>
    <t>Hammerhead Productions</t>
  </si>
  <si>
    <t>Loser</t>
  </si>
  <si>
    <t>Branti Film Productions</t>
  </si>
  <si>
    <t>Down to You</t>
  </si>
  <si>
    <t>Kris Isacsson</t>
  </si>
  <si>
    <t>Open City Films</t>
  </si>
  <si>
    <t>The Way of the Gun</t>
  </si>
  <si>
    <t>The Adventures of Rocky &amp; Bullwinkle</t>
  </si>
  <si>
    <t>Des McAnuff</t>
  </si>
  <si>
    <t>Cecil B. Demented</t>
  </si>
  <si>
    <t>September 1, 2000 (United States)</t>
  </si>
  <si>
    <t>Artic Productions LLC</t>
  </si>
  <si>
    <t>Nutty Professor II: the Klumps</t>
  </si>
  <si>
    <t>The Crimson Rivers</t>
  </si>
  <si>
    <t>Jean-Christophe Grangé</t>
  </si>
  <si>
    <t>Légende Films</t>
  </si>
  <si>
    <t>Proof of Life</t>
  </si>
  <si>
    <t>Bamboozled</t>
  </si>
  <si>
    <t>Shadow of the Vampire</t>
  </si>
  <si>
    <t>January 26, 2001 (United States)</t>
  </si>
  <si>
    <t>E. Elias Merhige</t>
  </si>
  <si>
    <t>Steven Katz</t>
  </si>
  <si>
    <t>Saturn Films</t>
  </si>
  <si>
    <t>Thomas and the Magic Railroad</t>
  </si>
  <si>
    <t>July 26, 2000 (United States)</t>
  </si>
  <si>
    <t>Britt Allcroft</t>
  </si>
  <si>
    <t>Gullane Pictures</t>
  </si>
  <si>
    <t>Tigerland</t>
  </si>
  <si>
    <t>May 24, 2001 (Germany)</t>
  </si>
  <si>
    <t>Ross Klavan</t>
  </si>
  <si>
    <t>Colin Farrell</t>
  </si>
  <si>
    <t>Haft Entertainment</t>
  </si>
  <si>
    <t>Return to Me</t>
  </si>
  <si>
    <t>Bonnie Hunt</t>
  </si>
  <si>
    <t>Boys and Girls</t>
  </si>
  <si>
    <t>Punch 21 Productions</t>
  </si>
  <si>
    <t>Whatever It Takes</t>
  </si>
  <si>
    <t>David Raynr</t>
  </si>
  <si>
    <t>Mark Schwahn</t>
  </si>
  <si>
    <t>Shane West</t>
  </si>
  <si>
    <t>Chuck &amp; Buck</t>
  </si>
  <si>
    <t>Miguel Arteta</t>
  </si>
  <si>
    <t>Mike White</t>
  </si>
  <si>
    <t>Autumn in New York</t>
  </si>
  <si>
    <t>Joan Chen</t>
  </si>
  <si>
    <t>Allison Burnett</t>
  </si>
  <si>
    <t>Pollock</t>
  </si>
  <si>
    <t>March 23, 2001 (United States)</t>
  </si>
  <si>
    <t>Steven Naifeh</t>
  </si>
  <si>
    <t>Brant-Allen</t>
  </si>
  <si>
    <t>The Art of War</t>
  </si>
  <si>
    <t>Before Night Falls</t>
  </si>
  <si>
    <t>February 23, 2001 (United States)</t>
  </si>
  <si>
    <t>Cunningham O'Keefe</t>
  </si>
  <si>
    <t>Javier Bardem</t>
  </si>
  <si>
    <t>El Mar Pictures</t>
  </si>
  <si>
    <t>Left Behind: The Movie</t>
  </si>
  <si>
    <t>Vic Sarin</t>
  </si>
  <si>
    <t>Alan B. McElroy</t>
  </si>
  <si>
    <t>Cloud Ten Pictures</t>
  </si>
  <si>
    <t>Love &amp; Sex</t>
  </si>
  <si>
    <t>July 14, 2000 (Spain)</t>
  </si>
  <si>
    <t>Valerie Breiman</t>
  </si>
  <si>
    <t>Famke Janssen</t>
  </si>
  <si>
    <t>Behaviour Worldwide</t>
  </si>
  <si>
    <t>Psycho Beach Party</t>
  </si>
  <si>
    <t>September 7, 2001 (United States)</t>
  </si>
  <si>
    <t>Robert Lee King</t>
  </si>
  <si>
    <t>Charles Busch</t>
  </si>
  <si>
    <t>Lauren Ambrose</t>
  </si>
  <si>
    <t>New Oz Productions</t>
  </si>
  <si>
    <t>Bait</t>
  </si>
  <si>
    <t>September 15, 2000 (United States)</t>
  </si>
  <si>
    <t>Saving Grace</t>
  </si>
  <si>
    <t>Nigel Cole</t>
  </si>
  <si>
    <t>Mark Crowdy</t>
  </si>
  <si>
    <t>Portman Entertainment Group</t>
  </si>
  <si>
    <t>Michael Almereyda</t>
  </si>
  <si>
    <t>double A Films</t>
  </si>
  <si>
    <t>The Isle</t>
  </si>
  <si>
    <t>April 22, 2000 (South Korea)</t>
  </si>
  <si>
    <t>Kim Ki-duk</t>
  </si>
  <si>
    <t>Jung Suh</t>
  </si>
  <si>
    <t>Myung Film Company Ltd.</t>
  </si>
  <si>
    <t>Water Drops on Burning Rocks</t>
  </si>
  <si>
    <t>March 15, 2000 (France)</t>
  </si>
  <si>
    <t>François Ozon</t>
  </si>
  <si>
    <t>Bernard Giraudeau</t>
  </si>
  <si>
    <t>Fidélité Productions</t>
  </si>
  <si>
    <t>Greenfingers</t>
  </si>
  <si>
    <t>September 14, 2001 (United Kingdom)</t>
  </si>
  <si>
    <t>Joel Hershman</t>
  </si>
  <si>
    <t>Boneyard Entertainment</t>
  </si>
  <si>
    <t>Highlander: Endgame</t>
  </si>
  <si>
    <t>Douglas Aarniokoski</t>
  </si>
  <si>
    <t>Dr. T &amp; the Women</t>
  </si>
  <si>
    <t>October 13, 2000 (United States)</t>
  </si>
  <si>
    <t>The Yards</t>
  </si>
  <si>
    <t>April 27, 2000 (Singapore)</t>
  </si>
  <si>
    <t>Urban Legends: Final Cut</t>
  </si>
  <si>
    <t>John Ottman</t>
  </si>
  <si>
    <t>Jennifer Morrison</t>
  </si>
  <si>
    <t>Woman on Top</t>
  </si>
  <si>
    <t>Fina Torres</t>
  </si>
  <si>
    <t>Vera Blasi</t>
  </si>
  <si>
    <t>Ready to Rumble</t>
  </si>
  <si>
    <t>Vampire Hunter D: Bloodlust</t>
  </si>
  <si>
    <t>September 28, 2001 (United States)</t>
  </si>
  <si>
    <t>Jack Fletcher</t>
  </si>
  <si>
    <t>Hideyuki Kikuchi</t>
  </si>
  <si>
    <t>Andrew Philpot</t>
  </si>
  <si>
    <t>Werckmeister Harmonies</t>
  </si>
  <si>
    <t>February 1, 2001 (Hungary)</t>
  </si>
  <si>
    <t>Béla Tarr</t>
  </si>
  <si>
    <t>László Krasznahorkai</t>
  </si>
  <si>
    <t>Lars Rudolph</t>
  </si>
  <si>
    <t>13 Productions</t>
  </si>
  <si>
    <t>The Ladies Man</t>
  </si>
  <si>
    <t>Tim Meadows</t>
  </si>
  <si>
    <t>The Contender</t>
  </si>
  <si>
    <t>Rod Lurie</t>
  </si>
  <si>
    <t>Joan Allen</t>
  </si>
  <si>
    <t>Nine Queens</t>
  </si>
  <si>
    <t>August 31, 2000 (Argentina)</t>
  </si>
  <si>
    <t>Fabián Bielinsky</t>
  </si>
  <si>
    <t>Ricardo Darín</t>
  </si>
  <si>
    <t>FX Sound</t>
  </si>
  <si>
    <t>The Broken Hearts Club: A Romantic Comedy</t>
  </si>
  <si>
    <t>Greg Berlanti</t>
  </si>
  <si>
    <t>Timothy Olyphant</t>
  </si>
  <si>
    <t>Banner Entertainment</t>
  </si>
  <si>
    <t>The in Crowd</t>
  </si>
  <si>
    <t>July 19, 2000 (United States)</t>
  </si>
  <si>
    <t>Mark Gibson</t>
  </si>
  <si>
    <t>Lori Heuring</t>
  </si>
  <si>
    <t>Girlfight</t>
  </si>
  <si>
    <t>Karyn Kusama</t>
  </si>
  <si>
    <t>Michelle Rodriguez</t>
  </si>
  <si>
    <t>Green/Renzi</t>
  </si>
  <si>
    <t>Beautiful Creatures</t>
  </si>
  <si>
    <t>Bill Eagles</t>
  </si>
  <si>
    <t>Simon Donald</t>
  </si>
  <si>
    <t>Gossip</t>
  </si>
  <si>
    <t>Davis Guggenheim</t>
  </si>
  <si>
    <t>NPV Entertainment</t>
  </si>
  <si>
    <t>Waking the Dead</t>
  </si>
  <si>
    <t>My Dog Skip</t>
  </si>
  <si>
    <t>Jay Russell</t>
  </si>
  <si>
    <t>Willie Morris</t>
  </si>
  <si>
    <t>Frankie Muniz</t>
  </si>
  <si>
    <t>Under the Sand</t>
  </si>
  <si>
    <t>Charlotte Rampling</t>
  </si>
  <si>
    <t>O Fantasma</t>
  </si>
  <si>
    <t>October 20, 2000 (Portugal)</t>
  </si>
  <si>
    <t>João Pedro Rodrigues</t>
  </si>
  <si>
    <t>Ricardo Meneses</t>
  </si>
  <si>
    <t>Rosa Filmes</t>
  </si>
  <si>
    <t>Hey Ram</t>
  </si>
  <si>
    <t>February 18, 2000 (India)</t>
  </si>
  <si>
    <t>Kamal Haasan</t>
  </si>
  <si>
    <t>H. Banerjee</t>
  </si>
  <si>
    <t>Raajkamal Films International</t>
  </si>
  <si>
    <t>Duets</t>
  </si>
  <si>
    <t>Huey Lewis</t>
  </si>
  <si>
    <t>The Weight of Water</t>
  </si>
  <si>
    <t>July 31, 2002 (France)</t>
  </si>
  <si>
    <t>Anita Shreve</t>
  </si>
  <si>
    <t>Lucky Numbers</t>
  </si>
  <si>
    <t>Animal Factory</t>
  </si>
  <si>
    <t>August 1, 2000 (Spain)</t>
  </si>
  <si>
    <t>Edward Bunker</t>
  </si>
  <si>
    <t>Animal Productions LLC</t>
  </si>
  <si>
    <t>Bless the Child</t>
  </si>
  <si>
    <t>Cathy Cash Spellman</t>
  </si>
  <si>
    <t>The Man Who Cried</t>
  </si>
  <si>
    <t>December 8, 2000 (United Kingdom)</t>
  </si>
  <si>
    <t>State and Main</t>
  </si>
  <si>
    <t>Philip Seymour Hoffman</t>
  </si>
  <si>
    <t>Filmtown Entertainment</t>
  </si>
  <si>
    <t>Rugrats in Paris</t>
  </si>
  <si>
    <t>Stig Bergqvist</t>
  </si>
  <si>
    <t>J. David Stem</t>
  </si>
  <si>
    <t>Christine Cavanaugh</t>
  </si>
  <si>
    <t>Code Unknown</t>
  </si>
  <si>
    <t>November 30, 2001 (United States)</t>
  </si>
  <si>
    <t>Michael Haneke</t>
  </si>
  <si>
    <t>Arte France Cinéma</t>
  </si>
  <si>
    <t>Maelstrom</t>
  </si>
  <si>
    <t>September 15, 2000 (Canada)</t>
  </si>
  <si>
    <t>Denis Villeneuve</t>
  </si>
  <si>
    <t>Marie-Josée Croze</t>
  </si>
  <si>
    <t>Gangster No. 1</t>
  </si>
  <si>
    <t>June 9, 2000 (United Kingdom)</t>
  </si>
  <si>
    <t>Johnny Ferguson</t>
  </si>
  <si>
    <t>Taxi 2</t>
  </si>
  <si>
    <t>Gérard Krawczyk</t>
  </si>
  <si>
    <t>Small Time Crooks</t>
  </si>
  <si>
    <t>Songs from the Second Floor</t>
  </si>
  <si>
    <t>October 6, 2000 (Sweden)</t>
  </si>
  <si>
    <t>Roy Andersson</t>
  </si>
  <si>
    <t>Lars Nordh</t>
  </si>
  <si>
    <t>Bounce</t>
  </si>
  <si>
    <t>Bread and Tulips</t>
  </si>
  <si>
    <t>November 2, 2001 (United States)</t>
  </si>
  <si>
    <t>Silvio Soldini</t>
  </si>
  <si>
    <t>Licia Maglietta</t>
  </si>
  <si>
    <t>Monogatari</t>
  </si>
  <si>
    <t>Brother</t>
  </si>
  <si>
    <t>January 27, 2001 (Japan)</t>
  </si>
  <si>
    <t>Love, Honor and Obey</t>
  </si>
  <si>
    <t>February 9, 2001 (United States)</t>
  </si>
  <si>
    <t>Dominic Anciano</t>
  </si>
  <si>
    <t>Sadie Frost</t>
  </si>
  <si>
    <t>Nurse Betty</t>
  </si>
  <si>
    <t>John C. Richards</t>
  </si>
  <si>
    <t>The House of Mirth</t>
  </si>
  <si>
    <t>October 13, 2000 (United Kingdom)</t>
  </si>
  <si>
    <t>Three Rivers Production</t>
  </si>
  <si>
    <t>Beautiful</t>
  </si>
  <si>
    <t>Minnie Driver</t>
  </si>
  <si>
    <t>Here on Earth</t>
  </si>
  <si>
    <t>Mark Piznarski</t>
  </si>
  <si>
    <t>Michael Seitzman</t>
  </si>
  <si>
    <t>Chris Klein</t>
  </si>
  <si>
    <t>The Million Dollar Hotel</t>
  </si>
  <si>
    <t>February 10, 2000 (Germany)</t>
  </si>
  <si>
    <t>Nicholas Klein</t>
  </si>
  <si>
    <t>The Tigger Movie</t>
  </si>
  <si>
    <t>Jun Falkenstein</t>
  </si>
  <si>
    <t>Eddie Guzelian</t>
  </si>
  <si>
    <t>Jim Cummings</t>
  </si>
  <si>
    <t>What Planet Are You From?</t>
  </si>
  <si>
    <t>Garry Shandling</t>
  </si>
  <si>
    <t>Brillstein-Grey Entertainment</t>
  </si>
  <si>
    <t>Sade</t>
  </si>
  <si>
    <t>August 23, 2000 (France)</t>
  </si>
  <si>
    <t>Serge Bramly</t>
  </si>
  <si>
    <t>Committed</t>
  </si>
  <si>
    <t>April 18, 2000 (Canada)</t>
  </si>
  <si>
    <t>Heather Graham</t>
  </si>
  <si>
    <t>Tillsammans</t>
  </si>
  <si>
    <t>September 21, 2001 (United States)</t>
  </si>
  <si>
    <t>Lisa Lindgren</t>
  </si>
  <si>
    <t>Harrison's Flowers</t>
  </si>
  <si>
    <t>March 15, 2002 (United States)</t>
  </si>
  <si>
    <t>Isabel Ellsen</t>
  </si>
  <si>
    <t>The Specials</t>
  </si>
  <si>
    <t>September 18, 2000 (United States)</t>
  </si>
  <si>
    <t>Craig Mazin</t>
  </si>
  <si>
    <t>James Gunn</t>
  </si>
  <si>
    <t>Love's Labour's Lost</t>
  </si>
  <si>
    <t>March 31, 2000 (United Kingdom)</t>
  </si>
  <si>
    <t>Lost Souls</t>
  </si>
  <si>
    <t>Janusz Kaminski</t>
  </si>
  <si>
    <t>Pierce Gardner</t>
  </si>
  <si>
    <t>Prufrock Pictures</t>
  </si>
  <si>
    <t>The Golden Bowl</t>
  </si>
  <si>
    <t>Digimon: The Movie</t>
  </si>
  <si>
    <t>Akiyoshi Hongo</t>
  </si>
  <si>
    <t>Lara Jill Miller</t>
  </si>
  <si>
    <t>Saban Entertainment</t>
  </si>
  <si>
    <t>Kaho Naa... Pyaar Hai</t>
  </si>
  <si>
    <t>January 14, 2000 (India)</t>
  </si>
  <si>
    <t>Rakesh Roshan</t>
  </si>
  <si>
    <t>Hrithik Roshan</t>
  </si>
  <si>
    <t>Film Kraft</t>
  </si>
  <si>
    <t>Sordid Lives</t>
  </si>
  <si>
    <t>May 11, 2001 (United States)</t>
  </si>
  <si>
    <t>Del Shores</t>
  </si>
  <si>
    <t>Delta Burke</t>
  </si>
  <si>
    <t>Daly-Harris Productions</t>
  </si>
  <si>
    <t>The Monkey's Mask</t>
  </si>
  <si>
    <t>May 10, 2001 (Australia)</t>
  </si>
  <si>
    <t>Samantha Lang</t>
  </si>
  <si>
    <t>Anne Kennedy</t>
  </si>
  <si>
    <t>Susie Porter</t>
  </si>
  <si>
    <t>Suzhou River</t>
  </si>
  <si>
    <t>October 11, 2000 (France)</t>
  </si>
  <si>
    <t>Ye Lou</t>
  </si>
  <si>
    <t>Xun Zhou</t>
  </si>
  <si>
    <t>Coproduction Office</t>
  </si>
  <si>
    <t>The Next Best Thing</t>
  </si>
  <si>
    <t>Ed Gein</t>
  </si>
  <si>
    <t>July 20, 2001 (United Kingdom)</t>
  </si>
  <si>
    <t>Chuck Parello</t>
  </si>
  <si>
    <t>Stephen Johnston</t>
  </si>
  <si>
    <t>Tartan Films</t>
  </si>
  <si>
    <t>Gun Shy</t>
  </si>
  <si>
    <t>March 9, 2000 (Australia)</t>
  </si>
  <si>
    <t>Eric Blakeney</t>
  </si>
  <si>
    <t>Big Eden</t>
  </si>
  <si>
    <t>April 18, 2000 (United States)</t>
  </si>
  <si>
    <t>Thomas Bezucha</t>
  </si>
  <si>
    <t>Chaiken Films</t>
  </si>
  <si>
    <t>Harry Potter and the Sorcerer's Stone</t>
  </si>
  <si>
    <t>November 16, 2001 (United States)</t>
  </si>
  <si>
    <t>J.K. Rowling</t>
  </si>
  <si>
    <t>Daniel Radcliffe</t>
  </si>
  <si>
    <t>The Fast and the Furious</t>
  </si>
  <si>
    <t>June 22, 2001 (United States)</t>
  </si>
  <si>
    <t>Ken Li</t>
  </si>
  <si>
    <t>Vin Diesel</t>
  </si>
  <si>
    <t>The Lord of the Rings: The Fellowship of the Ring</t>
  </si>
  <si>
    <t>December 19, 2001 (United States)</t>
  </si>
  <si>
    <t>J.R.R. Tolkien</t>
  </si>
  <si>
    <t>Legally Blonde</t>
  </si>
  <si>
    <t>Robert Luketic</t>
  </si>
  <si>
    <t>Amanda Brown</t>
  </si>
  <si>
    <t>Mulholland Dr.</t>
  </si>
  <si>
    <t>October 19, 2001 (United States)</t>
  </si>
  <si>
    <t>Naomi Watts</t>
  </si>
  <si>
    <t>Monsters, Inc.</t>
  </si>
  <si>
    <t>Pete Docter</t>
  </si>
  <si>
    <t>Spirited Away</t>
  </si>
  <si>
    <t>March 28, 2003 (United States)</t>
  </si>
  <si>
    <t>Daveigh Chase</t>
  </si>
  <si>
    <t>Tokuma Shoten</t>
  </si>
  <si>
    <t>Donnie Darko</t>
  </si>
  <si>
    <t>January 19, 2001 (Mexico)</t>
  </si>
  <si>
    <t>Richard Kelly</t>
  </si>
  <si>
    <t>Pandora Cinema</t>
  </si>
  <si>
    <t>Not Another Teen Movie</t>
  </si>
  <si>
    <t>December 14, 2001 (United States)</t>
  </si>
  <si>
    <t>Joel Gallen</t>
  </si>
  <si>
    <t>Mike Bender</t>
  </si>
  <si>
    <t>Chyler Leigh</t>
  </si>
  <si>
    <t>Scary Movie 2</t>
  </si>
  <si>
    <t>July 4, 2001 (United States)</t>
  </si>
  <si>
    <t>Ocean's Eleven</t>
  </si>
  <si>
    <t>December 7, 2001 (United States)</t>
  </si>
  <si>
    <t>George Clayton Johnson</t>
  </si>
  <si>
    <t>Shrek</t>
  </si>
  <si>
    <t>May 18, 2001 (United States)</t>
  </si>
  <si>
    <t>Andrew Adamson</t>
  </si>
  <si>
    <t>William Steig</t>
  </si>
  <si>
    <t>Black Hawk Down</t>
  </si>
  <si>
    <t>January 18, 2002 (United States)</t>
  </si>
  <si>
    <t>Josh Hartnett</t>
  </si>
  <si>
    <t>Revolution Studios</t>
  </si>
  <si>
    <t>A Beautiful Mind</t>
  </si>
  <si>
    <t>January 4, 2002 (United States)</t>
  </si>
  <si>
    <t>The Mummy Returns</t>
  </si>
  <si>
    <t>Pearl Harbor</t>
  </si>
  <si>
    <t>The Royal Tenenbaums</t>
  </si>
  <si>
    <t>Amélie</t>
  </si>
  <si>
    <t>February 8, 2002 (United States)</t>
  </si>
  <si>
    <t>Guillaume Laurant</t>
  </si>
  <si>
    <t>Audrey Tautou</t>
  </si>
  <si>
    <t>Claudie Ossard Productions</t>
  </si>
  <si>
    <t>Training Day</t>
  </si>
  <si>
    <t>October 5, 2001 (United States)</t>
  </si>
  <si>
    <t>David Ayer</t>
  </si>
  <si>
    <t>A.I. Artificial Intelligence</t>
  </si>
  <si>
    <t>June 29, 2001 (United States)</t>
  </si>
  <si>
    <t>Haley Joel Osment</t>
  </si>
  <si>
    <t>Ghost World</t>
  </si>
  <si>
    <t>Terry Zwigoff</t>
  </si>
  <si>
    <t>Daniel Clowes</t>
  </si>
  <si>
    <t>Super Troopers</t>
  </si>
  <si>
    <t>February 15, 2002 (United States)</t>
  </si>
  <si>
    <t>Jay Chandrasekhar</t>
  </si>
  <si>
    <t>A Knight's Tale</t>
  </si>
  <si>
    <t>Blow</t>
  </si>
  <si>
    <t>April 6, 2001 (United States)</t>
  </si>
  <si>
    <t>Bruce Porter</t>
  </si>
  <si>
    <t>Apostle</t>
  </si>
  <si>
    <t>Hannibal</t>
  </si>
  <si>
    <t>The Princess Diaries</t>
  </si>
  <si>
    <t>August 3, 2001 (United States)</t>
  </si>
  <si>
    <t>Meg Cabot</t>
  </si>
  <si>
    <t>Moulin Rouge!</t>
  </si>
  <si>
    <t>June 1, 2001 (United States)</t>
  </si>
  <si>
    <t>Vanilla Sky</t>
  </si>
  <si>
    <t>Thir13en Ghosts</t>
  </si>
  <si>
    <t>October 26, 2001 (United States)</t>
  </si>
  <si>
    <t>Steve Beck</t>
  </si>
  <si>
    <t>Planet of the Apes</t>
  </si>
  <si>
    <t>July 27, 2001 (United States)</t>
  </si>
  <si>
    <t>Pierre Boulle</t>
  </si>
  <si>
    <t>The Others</t>
  </si>
  <si>
    <t>August 10, 2001 (United States)</t>
  </si>
  <si>
    <t>Joe Dirt</t>
  </si>
  <si>
    <t>April 11, 2001 (United States)</t>
  </si>
  <si>
    <t>Dennie Gordon</t>
  </si>
  <si>
    <t>Atlantis: The Lost Empire</t>
  </si>
  <si>
    <t>June 15, 2001 (United States)</t>
  </si>
  <si>
    <t>Rat Race</t>
  </si>
  <si>
    <t>August 17, 2001 (United States)</t>
  </si>
  <si>
    <t>Summer Catch</t>
  </si>
  <si>
    <t>August 24, 2001 (United States)</t>
  </si>
  <si>
    <t>Michael Tollin</t>
  </si>
  <si>
    <t>Kevin Falls</t>
  </si>
  <si>
    <t>Wet Hot American Summer</t>
  </si>
  <si>
    <t>August 31, 2001 (Canada)</t>
  </si>
  <si>
    <t>David Wain</t>
  </si>
  <si>
    <t>Michael Showalter</t>
  </si>
  <si>
    <t>Eureka Pictures</t>
  </si>
  <si>
    <t>Shallow Hal</t>
  </si>
  <si>
    <t>November 9, 2001 (United States)</t>
  </si>
  <si>
    <t>Sean Moynihan</t>
  </si>
  <si>
    <t>Jack Black</t>
  </si>
  <si>
    <t>Zoolander</t>
  </si>
  <si>
    <t>Drake Sather</t>
  </si>
  <si>
    <t>Jurassic Park III</t>
  </si>
  <si>
    <t>July 18, 2001 (United States)</t>
  </si>
  <si>
    <t>Enemy at the Gates</t>
  </si>
  <si>
    <t>March 16, 2001 (United States)</t>
  </si>
  <si>
    <t>Gosford Park</t>
  </si>
  <si>
    <t>Julian Fellowes</t>
  </si>
  <si>
    <t>USA Films</t>
  </si>
  <si>
    <t>Swordfish</t>
  </si>
  <si>
    <t>June 8, 2001 (United States)</t>
  </si>
  <si>
    <t>Hollywood Licensing Group</t>
  </si>
  <si>
    <t>Jeepers Creepers</t>
  </si>
  <si>
    <t>August 31, 2001 (United States)</t>
  </si>
  <si>
    <t>Gina Philips</t>
  </si>
  <si>
    <t>Sex and Lucía</t>
  </si>
  <si>
    <t>August 24, 2001 (Spain)</t>
  </si>
  <si>
    <t>Paz Vega</t>
  </si>
  <si>
    <t>Alicia Produce</t>
  </si>
  <si>
    <t>Hardball</t>
  </si>
  <si>
    <t>September 14, 2001 (United States)</t>
  </si>
  <si>
    <t>Daniel Coyle</t>
  </si>
  <si>
    <t>Evolution</t>
  </si>
  <si>
    <t>Original Sin</t>
  </si>
  <si>
    <t>Monster's Ball</t>
  </si>
  <si>
    <t>March 1, 2002 (United States)</t>
  </si>
  <si>
    <t>Marc Forster</t>
  </si>
  <si>
    <t>Milo Addica</t>
  </si>
  <si>
    <t>Lee Daniels Entertainment</t>
  </si>
  <si>
    <t>Spy Kids</t>
  </si>
  <si>
    <t>March 30, 2001 (United States)</t>
  </si>
  <si>
    <t>Alexa PenaVega</t>
  </si>
  <si>
    <t>Behind Enemy Lines</t>
  </si>
  <si>
    <t>John Moore</t>
  </si>
  <si>
    <t>Intimacy</t>
  </si>
  <si>
    <t>March 28, 2001 (France)</t>
  </si>
  <si>
    <t>Téléma</t>
  </si>
  <si>
    <t>Bully</t>
  </si>
  <si>
    <t>December 12, 2001 (France)</t>
  </si>
  <si>
    <t>Jim Schutze</t>
  </si>
  <si>
    <t>Brad Renfro</t>
  </si>
  <si>
    <t>Bridget Jones's Diary</t>
  </si>
  <si>
    <t>Sharon Maguire</t>
  </si>
  <si>
    <t>Helen Fielding</t>
  </si>
  <si>
    <t>I Am Sam</t>
  </si>
  <si>
    <t>January 25, 2002 (United States)</t>
  </si>
  <si>
    <t>Kristine Johnson</t>
  </si>
  <si>
    <t>The Last Castle</t>
  </si>
  <si>
    <t>David Scarpa</t>
  </si>
  <si>
    <t>The Piano Teacher</t>
  </si>
  <si>
    <t>September 5, 2001 (France)</t>
  </si>
  <si>
    <t>Spy Game</t>
  </si>
  <si>
    <t>November 21, 2001 (United States)</t>
  </si>
  <si>
    <t>Lara Croft: Tomb Raider</t>
  </si>
  <si>
    <t>Sara B. Cooper</t>
  </si>
  <si>
    <t>Angelina Jolie</t>
  </si>
  <si>
    <t>American Pie 2</t>
  </si>
  <si>
    <t>J.B. Rogers</t>
  </si>
  <si>
    <t>LivePlanet</t>
  </si>
  <si>
    <t>Frailty</t>
  </si>
  <si>
    <t>April 12, 2002 (United States)</t>
  </si>
  <si>
    <t>Brent Hanley</t>
  </si>
  <si>
    <t>Along Came a Spider</t>
  </si>
  <si>
    <t>Rush Hour 2</t>
  </si>
  <si>
    <t>Save the Last Dance</t>
  </si>
  <si>
    <t>Duane Adler</t>
  </si>
  <si>
    <t>Julia Stiles</t>
  </si>
  <si>
    <t>Cort/Madden Productions</t>
  </si>
  <si>
    <t>Domestic Disturbance</t>
  </si>
  <si>
    <t>Riding in Cars with Boys</t>
  </si>
  <si>
    <t>Beverly D'Onofrio</t>
  </si>
  <si>
    <t>The Animal</t>
  </si>
  <si>
    <t>Luke Greenfield</t>
  </si>
  <si>
    <t>Tom Brady</t>
  </si>
  <si>
    <t>How High</t>
  </si>
  <si>
    <t>December 21, 2001 (United States)</t>
  </si>
  <si>
    <t>Jesse Dylan</t>
  </si>
  <si>
    <t>Dustin Lee Abraham</t>
  </si>
  <si>
    <t>Method Man</t>
  </si>
  <si>
    <t>Joy Ride</t>
  </si>
  <si>
    <t>Clay Tarver</t>
  </si>
  <si>
    <t>Steve Zahn</t>
  </si>
  <si>
    <t>3000 Miles to Graceland</t>
  </si>
  <si>
    <t>Demian Lichtenstein</t>
  </si>
  <si>
    <t>Richard Recco</t>
  </si>
  <si>
    <t>The Score</t>
  </si>
  <si>
    <t>Daniel E. Taylor</t>
  </si>
  <si>
    <t>Jason X</t>
  </si>
  <si>
    <t>April 26, 2002 (United States)</t>
  </si>
  <si>
    <t>Kane Hodder</t>
  </si>
  <si>
    <t>Jay and Silent Bob Strike Back</t>
  </si>
  <si>
    <t>Jason Mewes</t>
  </si>
  <si>
    <t>The Mexican</t>
  </si>
  <si>
    <t>March 2, 2001 (United States)</t>
  </si>
  <si>
    <t>J.H. Wyman</t>
  </si>
  <si>
    <t>From Hell</t>
  </si>
  <si>
    <t>Alan Moore</t>
  </si>
  <si>
    <t>Crocodile Dundee in Los Angeles</t>
  </si>
  <si>
    <t>April 20, 2001 (United States)</t>
  </si>
  <si>
    <t>Bungalow Productions</t>
  </si>
  <si>
    <t>Heist</t>
  </si>
  <si>
    <t>Serendipity</t>
  </si>
  <si>
    <t>Marc Klein</t>
  </si>
  <si>
    <t>Brotherhood of the Wolf</t>
  </si>
  <si>
    <t>Christophe Gans</t>
  </si>
  <si>
    <t>Stéphane Cabel</t>
  </si>
  <si>
    <t>Samuel Le Bihan</t>
  </si>
  <si>
    <t>Metropolitan Filmexport</t>
  </si>
  <si>
    <t>The Pledge</t>
  </si>
  <si>
    <t>American Outlaws</t>
  </si>
  <si>
    <t>Ghosts of Mars</t>
  </si>
  <si>
    <t>Larry Sulkis</t>
  </si>
  <si>
    <t>Rock Star</t>
  </si>
  <si>
    <t>Osmosis Jones</t>
  </si>
  <si>
    <t>Marc Hyman</t>
  </si>
  <si>
    <t>Fat Girl</t>
  </si>
  <si>
    <t>March 7, 2001 (France)</t>
  </si>
  <si>
    <t>Anaïs Reboux</t>
  </si>
  <si>
    <t>Saving Silverman</t>
  </si>
  <si>
    <t>Hank Nelken</t>
  </si>
  <si>
    <t>The Glass House</t>
  </si>
  <si>
    <t>Daniel Sackheim</t>
  </si>
  <si>
    <t>The Wedding Planner</t>
  </si>
  <si>
    <t>Adam Shankman</t>
  </si>
  <si>
    <t>Pamela Falk</t>
  </si>
  <si>
    <t>Robert Dunn</t>
  </si>
  <si>
    <t>Session 9</t>
  </si>
  <si>
    <t>September 14, 2001 (Italy)</t>
  </si>
  <si>
    <t>Brad Anderson</t>
  </si>
  <si>
    <t>Brendan Malloy</t>
  </si>
  <si>
    <t>Jon Zack</t>
  </si>
  <si>
    <t>Flex Alexander</t>
  </si>
  <si>
    <t>Hedwig and the Angry Inch</t>
  </si>
  <si>
    <t>John Cameron Mitchell</t>
  </si>
  <si>
    <t>Killer Films</t>
  </si>
  <si>
    <t>Baby Boy</t>
  </si>
  <si>
    <t>June 27, 2001 (United States)</t>
  </si>
  <si>
    <t>Alexsandra Wright</t>
  </si>
  <si>
    <t>K-PAX</t>
  </si>
  <si>
    <t>Gene Brewer</t>
  </si>
  <si>
    <t>IMF Internationale Medien und Film GmbH &amp; Co. 2. Produktions KG</t>
  </si>
  <si>
    <t>Freddy Got Fingered</t>
  </si>
  <si>
    <t>Tom Green</t>
  </si>
  <si>
    <t>November 9, 2005 (United States)</t>
  </si>
  <si>
    <t>Haruhiko Katô</t>
  </si>
  <si>
    <t>Daiei Eiga</t>
  </si>
  <si>
    <t>Sweet November</t>
  </si>
  <si>
    <t>February 16, 2001 (United States)</t>
  </si>
  <si>
    <t>Herman Raucher</t>
  </si>
  <si>
    <t>Kate &amp; Leopold</t>
  </si>
  <si>
    <t>December 25, 2001 (United States)</t>
  </si>
  <si>
    <t>Konrad Pictures</t>
  </si>
  <si>
    <t>Don't Say a Word</t>
  </si>
  <si>
    <t>Ali</t>
  </si>
  <si>
    <t>Life as a House</t>
  </si>
  <si>
    <t>Hayden Christensen</t>
  </si>
  <si>
    <t>Winkler Films</t>
  </si>
  <si>
    <t>Ichi the Killer</t>
  </si>
  <si>
    <t>December 22, 2001 (Japan)</t>
  </si>
  <si>
    <t>Takashi Miike</t>
  </si>
  <si>
    <t>Sakichi Sato</t>
  </si>
  <si>
    <t>Tadanobu Asano</t>
  </si>
  <si>
    <t>Omega Project</t>
  </si>
  <si>
    <t>Tomcats</t>
  </si>
  <si>
    <t>Shannon Elizabeth</t>
  </si>
  <si>
    <t>Bandits</t>
  </si>
  <si>
    <t>Harley Peyton</t>
  </si>
  <si>
    <t>Monkeybone</t>
  </si>
  <si>
    <t>Kaja Blackley</t>
  </si>
  <si>
    <t>In the Bedroom</t>
  </si>
  <si>
    <t>Todd Field</t>
  </si>
  <si>
    <t>Andre Dubus</t>
  </si>
  <si>
    <t>Tom Wilkinson</t>
  </si>
  <si>
    <t>Pootie Tang</t>
  </si>
  <si>
    <t>Louis C.K.</t>
  </si>
  <si>
    <t>Waking Life</t>
  </si>
  <si>
    <t>March 7, 2002 (Australia)</t>
  </si>
  <si>
    <t>Bubble Boy</t>
  </si>
  <si>
    <t>Blair Hayes</t>
  </si>
  <si>
    <t>Cinco Paul</t>
  </si>
  <si>
    <t>Josie and the Pussycats</t>
  </si>
  <si>
    <t>Rachael Leigh Cook</t>
  </si>
  <si>
    <t>The Devil's Backbone</t>
  </si>
  <si>
    <t>April 20, 2001 (Spain)</t>
  </si>
  <si>
    <t>Shaolin Soccer</t>
  </si>
  <si>
    <t>July 5, 2001 (China)</t>
  </si>
  <si>
    <t>Stephen Chow</t>
  </si>
  <si>
    <t>Star Overseas</t>
  </si>
  <si>
    <t>Jimmy Neutron: Boy Genius</t>
  </si>
  <si>
    <t>John A. Davis</t>
  </si>
  <si>
    <t>Debi Derryberry</t>
  </si>
  <si>
    <t>Driven</t>
  </si>
  <si>
    <t>April 27, 2001 (United States)</t>
  </si>
  <si>
    <t>Jan Skrentny</t>
  </si>
  <si>
    <t>Get Over It</t>
  </si>
  <si>
    <t>Tommy O'Haver</t>
  </si>
  <si>
    <t>Cowboy Bebop: The Movie</t>
  </si>
  <si>
    <t>May 16, 2003 (United States)</t>
  </si>
  <si>
    <t>Keiko Nobumoto</t>
  </si>
  <si>
    <t>Beau Billingslea</t>
  </si>
  <si>
    <t>An American Rhapsody</t>
  </si>
  <si>
    <t>February 28, 2002 (Hungary)</t>
  </si>
  <si>
    <t>Éva Gárdos</t>
  </si>
  <si>
    <t>Fireworks Pictures</t>
  </si>
  <si>
    <t>Exit Wounds</t>
  </si>
  <si>
    <t>Manic</t>
  </si>
  <si>
    <t>May 23, 2003 (United States)</t>
  </si>
  <si>
    <t>Jordan Melamed</t>
  </si>
  <si>
    <t>Michael Bacall</t>
  </si>
  <si>
    <t>Joseph Gordon-Levitt</t>
  </si>
  <si>
    <t>Manic LLC</t>
  </si>
  <si>
    <t>Lagaan: Once Upon a Time in India</t>
  </si>
  <si>
    <t>Ashutosh Gowariker</t>
  </si>
  <si>
    <t>Aamir Khan</t>
  </si>
  <si>
    <t>Aamir Khan Productions</t>
  </si>
  <si>
    <t>The Majestic</t>
  </si>
  <si>
    <t>Michael Sloane</t>
  </si>
  <si>
    <t>Valentine</t>
  </si>
  <si>
    <t>Tom Savage</t>
  </si>
  <si>
    <t>Denise Richards</t>
  </si>
  <si>
    <t>Final Fantasy: The Spirits Within</t>
  </si>
  <si>
    <t>July 11, 2001 (United States)</t>
  </si>
  <si>
    <t>Hironobu Sakaguchi</t>
  </si>
  <si>
    <t>Chris Lee Productions</t>
  </si>
  <si>
    <t>The One</t>
  </si>
  <si>
    <t>Lost and Delirious</t>
  </si>
  <si>
    <t>September 20, 2001 (Israel)</t>
  </si>
  <si>
    <t>Léa Pool</t>
  </si>
  <si>
    <t>Susan Swan</t>
  </si>
  <si>
    <t>Cité-Amérique</t>
  </si>
  <si>
    <t>Sugar &amp; Spice</t>
  </si>
  <si>
    <t>Francine McDougall</t>
  </si>
  <si>
    <t>Mandy Nelson</t>
  </si>
  <si>
    <t>Marla Sokoloff</t>
  </si>
  <si>
    <t>Cats &amp; Dogs</t>
  </si>
  <si>
    <t>Lawrence Guterman</t>
  </si>
  <si>
    <t>John Requa</t>
  </si>
  <si>
    <t>Hearts in Atlantis</t>
  </si>
  <si>
    <t>America's Sweethearts</t>
  </si>
  <si>
    <t>July 20, 2001 (United States)</t>
  </si>
  <si>
    <t>Kiss of the Dragon</t>
  </si>
  <si>
    <t>July 6, 2001 (United States)</t>
  </si>
  <si>
    <t>Chris Nahon</t>
  </si>
  <si>
    <t>Captain Corelli's Mandolin</t>
  </si>
  <si>
    <t>Shawn Slovo</t>
  </si>
  <si>
    <t>The Believer</t>
  </si>
  <si>
    <t>August 23, 2001 (Russia)</t>
  </si>
  <si>
    <t>Ryan Gosling</t>
  </si>
  <si>
    <t>Fuller Films</t>
  </si>
  <si>
    <t>Dil Chahta Hai</t>
  </si>
  <si>
    <t>August 10, 2001 (India)</t>
  </si>
  <si>
    <t>Farhan Akhtar</t>
  </si>
  <si>
    <t>Kassim Jagmagia</t>
  </si>
  <si>
    <t>Excel Entertainment</t>
  </si>
  <si>
    <t>Someone Like You</t>
  </si>
  <si>
    <t>Laura Zigman</t>
  </si>
  <si>
    <t>Mean Machine</t>
  </si>
  <si>
    <t>December 26, 2001 (United Kingdom)</t>
  </si>
  <si>
    <t>Barry Skolnick</t>
  </si>
  <si>
    <t>Tracy Keenan Wynn</t>
  </si>
  <si>
    <t>Vinnie Jones</t>
  </si>
  <si>
    <t>Enigma</t>
  </si>
  <si>
    <t>June 7, 2002 (United States)</t>
  </si>
  <si>
    <t>Robert Harris</t>
  </si>
  <si>
    <t>Dougray Scott</t>
  </si>
  <si>
    <t>Manhattan Pictures International</t>
  </si>
  <si>
    <t>The Experiment</t>
  </si>
  <si>
    <t>March 8, 2001 (Germany)</t>
  </si>
  <si>
    <t>Oliver Hirschbiegel</t>
  </si>
  <si>
    <t>Mario Giordano</t>
  </si>
  <si>
    <t>Moritz Bleibtreu</t>
  </si>
  <si>
    <t>Typhoon</t>
  </si>
  <si>
    <t>Millennium Actress</t>
  </si>
  <si>
    <t>September 14, 2002 (Japan)</t>
  </si>
  <si>
    <t>Miyoko Shôji</t>
  </si>
  <si>
    <t>The Tailor of Panama</t>
  </si>
  <si>
    <t>Formula 51</t>
  </si>
  <si>
    <t>October 18, 2002 (United States)</t>
  </si>
  <si>
    <t>Stel Pavlou</t>
  </si>
  <si>
    <t>15 Minutes</t>
  </si>
  <si>
    <t>Iris</t>
  </si>
  <si>
    <t>March 29, 2002 (United States)</t>
  </si>
  <si>
    <t>Richard Eyre</t>
  </si>
  <si>
    <t>John Bayley</t>
  </si>
  <si>
    <t>Nowhere in Africa</t>
  </si>
  <si>
    <t>Caroline Link</t>
  </si>
  <si>
    <t>Juliane Köhler</t>
  </si>
  <si>
    <t>BKM, kulturelle Filmförderung des Bundes</t>
  </si>
  <si>
    <t>Crazy/Beautiful</t>
  </si>
  <si>
    <t>Phil Hay</t>
  </si>
  <si>
    <t>Angel Eyes</t>
  </si>
  <si>
    <t>September 19, 2001 (France)</t>
  </si>
  <si>
    <t>Danis Tanovic</t>
  </si>
  <si>
    <t>Branko Djuric</t>
  </si>
  <si>
    <t>Noé Productions</t>
  </si>
  <si>
    <t>Kabhi Khushi Kabhie Gham...</t>
  </si>
  <si>
    <t>Buffalo Soldiers</t>
  </si>
  <si>
    <t>October 31, 2002 (Germany)</t>
  </si>
  <si>
    <t>Gregor Jordan</t>
  </si>
  <si>
    <t>Robert O'Connor</t>
  </si>
  <si>
    <t>The Anniversary Party</t>
  </si>
  <si>
    <t>Alan Cumming</t>
  </si>
  <si>
    <t>Blow Dry</t>
  </si>
  <si>
    <t>March 30, 2001 (United Kingdom)</t>
  </si>
  <si>
    <t>Paddy Breathnach</t>
  </si>
  <si>
    <t>IMF Internationale Medien und Film GmbH &amp; Co. Produktions KG</t>
  </si>
  <si>
    <t>The Musketeer</t>
  </si>
  <si>
    <t>Justin Chambers</t>
  </si>
  <si>
    <t>O</t>
  </si>
  <si>
    <t>Tim Blake Nelson</t>
  </si>
  <si>
    <t>Mekhi Phifer</t>
  </si>
  <si>
    <t>Chickie the Cop</t>
  </si>
  <si>
    <t>Birthday Girl</t>
  </si>
  <si>
    <t>February 1, 2002 (United States)</t>
  </si>
  <si>
    <t>Jez Butterworth</t>
  </si>
  <si>
    <t>Tom Butterworth</t>
  </si>
  <si>
    <t>Human Nature</t>
  </si>
  <si>
    <t>September 12, 2001 (France)</t>
  </si>
  <si>
    <t>Michel Gondry</t>
  </si>
  <si>
    <t>Made</t>
  </si>
  <si>
    <t>One Night at McCool's</t>
  </si>
  <si>
    <t>Harald Zwart</t>
  </si>
  <si>
    <t>Stan Seidel</t>
  </si>
  <si>
    <t>Dr. Dolittle 2</t>
  </si>
  <si>
    <t>Trouble Every Day</t>
  </si>
  <si>
    <t>July 11, 2001 (France)</t>
  </si>
  <si>
    <t>Max Keeble's Big Move</t>
  </si>
  <si>
    <t>David L. Watts</t>
  </si>
  <si>
    <t>The Center of the World</t>
  </si>
  <si>
    <t>May 18, 2001 (Italy)</t>
  </si>
  <si>
    <t>Shane Edelman</t>
  </si>
  <si>
    <t>Wasabi</t>
  </si>
  <si>
    <t>October 31, 2001 (France)</t>
  </si>
  <si>
    <t>EuropaCorp</t>
  </si>
  <si>
    <t>Soul Survivors</t>
  </si>
  <si>
    <t>Melissa Sagemiller</t>
  </si>
  <si>
    <t>Lost Soul Productions</t>
  </si>
  <si>
    <t>Black Knight</t>
  </si>
  <si>
    <t>The Shipping News</t>
  </si>
  <si>
    <t>Annie Proulx</t>
  </si>
  <si>
    <t>The Deep End</t>
  </si>
  <si>
    <t>Elisabeth Sanxay Holding</t>
  </si>
  <si>
    <t>i5 Films</t>
  </si>
  <si>
    <t>The Son's Room</t>
  </si>
  <si>
    <t>March 9, 2001 (Italy)</t>
  </si>
  <si>
    <t>Kissing Jessica Stein</t>
  </si>
  <si>
    <t>April 5, 2002 (United States)</t>
  </si>
  <si>
    <t>Charles Herman-Wurmfeld</t>
  </si>
  <si>
    <t>Heather Juergensen</t>
  </si>
  <si>
    <t>Jennifer Westfeldt</t>
  </si>
  <si>
    <t>Antitrust</t>
  </si>
  <si>
    <t>Just Visiting</t>
  </si>
  <si>
    <t>Knockaround Guys</t>
  </si>
  <si>
    <t>October 11, 2002 (United States)</t>
  </si>
  <si>
    <t>Brian Koppelman</t>
  </si>
  <si>
    <t>Jennifer Baxter</t>
  </si>
  <si>
    <t>Monsoon Wedding</t>
  </si>
  <si>
    <t>Sabrina Dhawan</t>
  </si>
  <si>
    <t>Naseeruddin Shah</t>
  </si>
  <si>
    <t>IFC Productions</t>
  </si>
  <si>
    <t>March 8, 2002 (United States)</t>
  </si>
  <si>
    <t>Andrew Bovell</t>
  </si>
  <si>
    <t>MBP (Germany)</t>
  </si>
  <si>
    <t>L.I.E.</t>
  </si>
  <si>
    <t>November 29, 2002 (United Kingdom)</t>
  </si>
  <si>
    <t>Michael Cuesta</t>
  </si>
  <si>
    <t>Stephen M. Ryder</t>
  </si>
  <si>
    <t>Brian Cox</t>
  </si>
  <si>
    <t>Alter Ego Entertainment</t>
  </si>
  <si>
    <t>The Wash</t>
  </si>
  <si>
    <t>November 14, 2001 (United States)</t>
  </si>
  <si>
    <t>DJ Pooh</t>
  </si>
  <si>
    <t>Dr. Dre</t>
  </si>
  <si>
    <t>Bones</t>
  </si>
  <si>
    <t>October 24, 2001 (United States)</t>
  </si>
  <si>
    <t>Snoop Dogg</t>
  </si>
  <si>
    <t>Say It Isn't So</t>
  </si>
  <si>
    <t>Peter Gaulke</t>
  </si>
  <si>
    <t>Texas Rangers</t>
  </si>
  <si>
    <t>George Durham</t>
  </si>
  <si>
    <t>Greisman Productions</t>
  </si>
  <si>
    <t>What's the Worst That Could Happen?</t>
  </si>
  <si>
    <t>Head Over Heels</t>
  </si>
  <si>
    <t>John J. Strauss</t>
  </si>
  <si>
    <t>Monica Potter</t>
  </si>
  <si>
    <t>Glitter</t>
  </si>
  <si>
    <t>Cheryl L. West</t>
  </si>
  <si>
    <t>Mariah Carey</t>
  </si>
  <si>
    <t>Down to Earth</t>
  </si>
  <si>
    <t>Chris Weitz</t>
  </si>
  <si>
    <t>Tape</t>
  </si>
  <si>
    <t>July 12, 2002 (Denmark)</t>
  </si>
  <si>
    <t>Stephen Belber</t>
  </si>
  <si>
    <t>See Spot Run</t>
  </si>
  <si>
    <t>Two Can Play That Game</t>
  </si>
  <si>
    <t>Vivica A. Fox</t>
  </si>
  <si>
    <t>Impostor</t>
  </si>
  <si>
    <t>Shane Brolly</t>
  </si>
  <si>
    <t>Storytelling</t>
  </si>
  <si>
    <t>November 8, 2001 (Russia)</t>
  </si>
  <si>
    <t>Selma Blair</t>
  </si>
  <si>
    <t>Metropolis</t>
  </si>
  <si>
    <t>Rintaro</t>
  </si>
  <si>
    <t>Osamu Tezuka</t>
  </si>
  <si>
    <t>Toshio Furukawa</t>
  </si>
  <si>
    <t>Scotland, Pa.</t>
  </si>
  <si>
    <t>January 22, 2001 (United States)</t>
  </si>
  <si>
    <t>Billy Morrissette</t>
  </si>
  <si>
    <t>Abandon Pictures</t>
  </si>
  <si>
    <t>Tortilla Soup</t>
  </si>
  <si>
    <t>Maria Ripoll</t>
  </si>
  <si>
    <t>Hector Elizondo</t>
  </si>
  <si>
    <t>Samuel Goldwyn Films</t>
  </si>
  <si>
    <t>The Affair of the Necklace</t>
  </si>
  <si>
    <t>John Sweet</t>
  </si>
  <si>
    <t>Lovely &amp; Amazing</t>
  </si>
  <si>
    <t>August 2, 2002 (United States)</t>
  </si>
  <si>
    <t>Nicole Holofcener</t>
  </si>
  <si>
    <t>Catherine Keener</t>
  </si>
  <si>
    <t>Blow Up Pictures</t>
  </si>
  <si>
    <t>La Ciénaga</t>
  </si>
  <si>
    <t>April 12, 2001 (Argentina)</t>
  </si>
  <si>
    <t>Lucrecia Martel</t>
  </si>
  <si>
    <t>Mercedes Morán</t>
  </si>
  <si>
    <t>4k Films</t>
  </si>
  <si>
    <t>Corky Romano</t>
  </si>
  <si>
    <t>Rob Pritts</t>
  </si>
  <si>
    <t>David Garrett</t>
  </si>
  <si>
    <t>Read My Lips</t>
  </si>
  <si>
    <t>July 26, 2002 (United States)</t>
  </si>
  <si>
    <t>Jacques Audiard</t>
  </si>
  <si>
    <t>Recess: School's Out</t>
  </si>
  <si>
    <t>Chuck Sheetz</t>
  </si>
  <si>
    <t>Paul Germain</t>
  </si>
  <si>
    <t>Andrew Lawrence</t>
  </si>
  <si>
    <t>The Other Side of Heaven</t>
  </si>
  <si>
    <t>Mitch Davis</t>
  </si>
  <si>
    <t>Christopher Gorham</t>
  </si>
  <si>
    <t>3Mark Entertainment</t>
  </si>
  <si>
    <t>The Grey Zone</t>
  </si>
  <si>
    <t>November 30, 2001 (Spain)</t>
  </si>
  <si>
    <t>Miklos Nyiszli</t>
  </si>
  <si>
    <t>Novocaine</t>
  </si>
  <si>
    <t>Paul Felopulos</t>
  </si>
  <si>
    <t>Charlotte Gray</t>
  </si>
  <si>
    <t>January 11, 2002 (United States)</t>
  </si>
  <si>
    <t>Sebastian Faulks</t>
  </si>
  <si>
    <t>Ecosse Films</t>
  </si>
  <si>
    <t>The Curse of the Jade Scorpion</t>
  </si>
  <si>
    <t>Greg Stebner</t>
  </si>
  <si>
    <t>Spider-Man</t>
  </si>
  <si>
    <t>May 3, 2002 (United States)</t>
  </si>
  <si>
    <t>Stan Lee</t>
  </si>
  <si>
    <t>The Sum of All Fears</t>
  </si>
  <si>
    <t>May 31, 2002 (United States)</t>
  </si>
  <si>
    <t>8 Mile</t>
  </si>
  <si>
    <t>November 8, 2002 (United States)</t>
  </si>
  <si>
    <t>Eminem</t>
  </si>
  <si>
    <t>The Pianist</t>
  </si>
  <si>
    <t>R.P. Productions</t>
  </si>
  <si>
    <t>Harry Potter and the Chamber of Secrets</t>
  </si>
  <si>
    <t>November 15, 2002 (United States)</t>
  </si>
  <si>
    <t>The Lord of the Rings: The Two Towers</t>
  </si>
  <si>
    <t>December 18, 2002 (United States)</t>
  </si>
  <si>
    <t>Road to Perdition</t>
  </si>
  <si>
    <t>July 12, 2002 (United States)</t>
  </si>
  <si>
    <t>Max Allan Collins</t>
  </si>
  <si>
    <t>Resident Evil</t>
  </si>
  <si>
    <t>Catch Me If You Can</t>
  </si>
  <si>
    <t>December 25, 2002 (United States)</t>
  </si>
  <si>
    <t>Jeff Nathanson</t>
  </si>
  <si>
    <t>28 Days Later...</t>
  </si>
  <si>
    <t>June 27, 2003 (United States)</t>
  </si>
  <si>
    <t>Alex Garland</t>
  </si>
  <si>
    <t>Cillian Murphy</t>
  </si>
  <si>
    <t>DNA Films</t>
  </si>
  <si>
    <t>City of God</t>
  </si>
  <si>
    <t>February 13, 2004 (United States)</t>
  </si>
  <si>
    <t>Fernando Meirelles</t>
  </si>
  <si>
    <t>Paulo Lins</t>
  </si>
  <si>
    <t>Alexandre Rodrigues</t>
  </si>
  <si>
    <t>O2 Filmes</t>
  </si>
  <si>
    <t>Irreversible</t>
  </si>
  <si>
    <t>May 24, 2002 (France)</t>
  </si>
  <si>
    <t>120 Films</t>
  </si>
  <si>
    <t>The Ring</t>
  </si>
  <si>
    <t>Signs</t>
  </si>
  <si>
    <t>The Bourne Identity</t>
  </si>
  <si>
    <t>June 14, 2002 (United States)</t>
  </si>
  <si>
    <t>Star Wars: Episode II - Attack of the Clones</t>
  </si>
  <si>
    <t>May 16, 2002 (United States)</t>
  </si>
  <si>
    <t>Secretary</t>
  </si>
  <si>
    <t>Steven Shainberg</t>
  </si>
  <si>
    <t>Erin Cressida Wilson</t>
  </si>
  <si>
    <t>Slough Pond</t>
  </si>
  <si>
    <t>Scooby-Doo</t>
  </si>
  <si>
    <t>Reign of Fire</t>
  </si>
  <si>
    <t>Gregg Chabot</t>
  </si>
  <si>
    <t>Minority Report</t>
  </si>
  <si>
    <t>June 21, 2002 (United States)</t>
  </si>
  <si>
    <t>Austin Powers in Goldmember</t>
  </si>
  <si>
    <t>Red Dragon</t>
  </si>
  <si>
    <t>October 4, 2002 (United States)</t>
  </si>
  <si>
    <t>Gangs of New York</t>
  </si>
  <si>
    <t>December 20, 2002 (United States)</t>
  </si>
  <si>
    <t>Jay Cocks</t>
  </si>
  <si>
    <t>The Importance of Being Earnest</t>
  </si>
  <si>
    <t>Sweet Home Alabama</t>
  </si>
  <si>
    <t>September 27, 2002 (United States)</t>
  </si>
  <si>
    <t>Douglas J. Eboch</t>
  </si>
  <si>
    <t>The Count of Monte Cristo</t>
  </si>
  <si>
    <t>The Hot Chick</t>
  </si>
  <si>
    <t>December 13, 2002 (United States)</t>
  </si>
  <si>
    <t>Adaptation.</t>
  </si>
  <si>
    <t>February 14, 2003 (United States)</t>
  </si>
  <si>
    <t>Susan Orlean</t>
  </si>
  <si>
    <t>Beverly Detroit</t>
  </si>
  <si>
    <t>Unfaithful</t>
  </si>
  <si>
    <t>May 10, 2002 (United States)</t>
  </si>
  <si>
    <t>Ice Age</t>
  </si>
  <si>
    <t>Chris Wedge</t>
  </si>
  <si>
    <t>Michael J. Wilson</t>
  </si>
  <si>
    <t>Panic Room</t>
  </si>
  <si>
    <t>May 24, 2002 (United States)</t>
  </si>
  <si>
    <t>Hillary Seitz</t>
  </si>
  <si>
    <t>Men in Black II</t>
  </si>
  <si>
    <t>July 3, 2002 (United States)</t>
  </si>
  <si>
    <t>Lilo &amp; Stitch</t>
  </si>
  <si>
    <t>Dean DeBlois</t>
  </si>
  <si>
    <t>Chris Sanders</t>
  </si>
  <si>
    <t>Chicago</t>
  </si>
  <si>
    <t>January 24, 2003 (United States)</t>
  </si>
  <si>
    <t>Rob Marshall</t>
  </si>
  <si>
    <t>A Walk to Remember</t>
  </si>
  <si>
    <t>Mandy Moore</t>
  </si>
  <si>
    <t>Treasure Planet</t>
  </si>
  <si>
    <t>November 27, 2002 (United States)</t>
  </si>
  <si>
    <t>My Big Fat Greek Wedding</t>
  </si>
  <si>
    <t>Nia Vardalos</t>
  </si>
  <si>
    <t>Gold Circle Films</t>
  </si>
  <si>
    <t>We Were Soldiers</t>
  </si>
  <si>
    <t>Harold G. Moore</t>
  </si>
  <si>
    <t>The Sweetest Thing</t>
  </si>
  <si>
    <t>Nancy M. Pimental</t>
  </si>
  <si>
    <t>xXx</t>
  </si>
  <si>
    <t>August 9, 2002 (United States)</t>
  </si>
  <si>
    <t>Equilibrium</t>
  </si>
  <si>
    <t>December 6, 2002 (United States)</t>
  </si>
  <si>
    <t>Kurt Wimmer</t>
  </si>
  <si>
    <t>The Scorpion King</t>
  </si>
  <si>
    <t>April 19, 2002 (United States)</t>
  </si>
  <si>
    <t>Dwayne Johnson</t>
  </si>
  <si>
    <t>Punch-Drunk Love</t>
  </si>
  <si>
    <t>November 1, 2002 (United States)</t>
  </si>
  <si>
    <t>Die Another Day</t>
  </si>
  <si>
    <t>November 22, 2002 (United States)</t>
  </si>
  <si>
    <t>The Time Machine</t>
  </si>
  <si>
    <t>Bend It Like Beckham</t>
  </si>
  <si>
    <t>August 1, 2003 (United States)</t>
  </si>
  <si>
    <t>Parminder Nagra</t>
  </si>
  <si>
    <t>Kintop Pictures</t>
  </si>
  <si>
    <t>The Transporter</t>
  </si>
  <si>
    <t>Louis Leterrier</t>
  </si>
  <si>
    <t>Blue Crush</t>
  </si>
  <si>
    <t>August 16, 2002 (United States)</t>
  </si>
  <si>
    <t>Kate Bosworth</t>
  </si>
  <si>
    <t>Ghost Ship</t>
  </si>
  <si>
    <t>October 25, 2002 (United States)</t>
  </si>
  <si>
    <t>Mark Hanlon</t>
  </si>
  <si>
    <t>Julianna Margulies</t>
  </si>
  <si>
    <t>Van Wilder</t>
  </si>
  <si>
    <t>Walt Becker</t>
  </si>
  <si>
    <t>Brent Goldberg</t>
  </si>
  <si>
    <t>Ryan Reynolds</t>
  </si>
  <si>
    <t>Myriad Pictures</t>
  </si>
  <si>
    <t>Maid in Manhattan</t>
  </si>
  <si>
    <t>Spirit: Stallion of the Cimarron</t>
  </si>
  <si>
    <t>Kelly Asbury</t>
  </si>
  <si>
    <t>Blade II</t>
  </si>
  <si>
    <t>March 22, 2002 (United States)</t>
  </si>
  <si>
    <t>Marv Wolfman</t>
  </si>
  <si>
    <t>Frida</t>
  </si>
  <si>
    <t>Hayden Herrera</t>
  </si>
  <si>
    <t>Salma Hayek</t>
  </si>
  <si>
    <t>Handprint Entertainment</t>
  </si>
  <si>
    <t>Phone Booth</t>
  </si>
  <si>
    <t>April 4, 2003 (United States)</t>
  </si>
  <si>
    <t>About a Boy</t>
  </si>
  <si>
    <t>May 17, 2002 (United States)</t>
  </si>
  <si>
    <t>Confessions of a Dangerous Mind</t>
  </si>
  <si>
    <t>Kung Pow: Enter the Fist</t>
  </si>
  <si>
    <t>August 27, 2004 (United States)</t>
  </si>
  <si>
    <t>Feng Li</t>
  </si>
  <si>
    <t>Edko Films</t>
  </si>
  <si>
    <t>Star Trek: Nemesis</t>
  </si>
  <si>
    <t>Eight Legged Freaks</t>
  </si>
  <si>
    <t>July 17, 2002 (United States)</t>
  </si>
  <si>
    <t>Ellory Elkayem</t>
  </si>
  <si>
    <t>Queen of the Damned</t>
  </si>
  <si>
    <t>February 22, 2002 (United States)</t>
  </si>
  <si>
    <t>Aaliyah</t>
  </si>
  <si>
    <t>Femme Fatale</t>
  </si>
  <si>
    <t>November 6, 2002 (United States)</t>
  </si>
  <si>
    <t>Rebecca Romijn</t>
  </si>
  <si>
    <t>Quinta Communications</t>
  </si>
  <si>
    <t>The Hours</t>
  </si>
  <si>
    <t>Michael Cunningham</t>
  </si>
  <si>
    <t>40 Days and 40 Nights</t>
  </si>
  <si>
    <t>Rob Perez</t>
  </si>
  <si>
    <t>One Hour Photo</t>
  </si>
  <si>
    <t>September 13, 2002 (United States)</t>
  </si>
  <si>
    <t>Mark Romanek</t>
  </si>
  <si>
    <t>Cabin Fever</t>
  </si>
  <si>
    <t>September 12, 2003 (United States)</t>
  </si>
  <si>
    <t>Eli Roth</t>
  </si>
  <si>
    <t>Jordan Ladd</t>
  </si>
  <si>
    <t>Tonic Films</t>
  </si>
  <si>
    <t>Secret Things</t>
  </si>
  <si>
    <t>October 16, 2002 (France)</t>
  </si>
  <si>
    <t>Jean-Claude Brisseau</t>
  </si>
  <si>
    <t>Coralie Revel</t>
  </si>
  <si>
    <t>The New Guy</t>
  </si>
  <si>
    <t>David Kendall</t>
  </si>
  <si>
    <t>DJ Qualls</t>
  </si>
  <si>
    <t>Orange County</t>
  </si>
  <si>
    <t>Colin Hanks</t>
  </si>
  <si>
    <t>Mr. Deeds</t>
  </si>
  <si>
    <t>June 28, 2002 (United States)</t>
  </si>
  <si>
    <t>Clarence Budington Kelland</t>
  </si>
  <si>
    <t>Devdas</t>
  </si>
  <si>
    <t>July 12, 2002 (India)</t>
  </si>
  <si>
    <t>Sanjay Leela Bhansali</t>
  </si>
  <si>
    <t>Saratchandra Chatterjee</t>
  </si>
  <si>
    <t>Red Chillies Entertainment</t>
  </si>
  <si>
    <t>John Q</t>
  </si>
  <si>
    <t>James Kearns</t>
  </si>
  <si>
    <t>Shonda Rhimes</t>
  </si>
  <si>
    <t>Britney Spears</t>
  </si>
  <si>
    <t>Fuzzy Bunny Films (I)</t>
  </si>
  <si>
    <t>25th Hour</t>
  </si>
  <si>
    <t>January 10, 2003 (United States)</t>
  </si>
  <si>
    <t>David Benioff</t>
  </si>
  <si>
    <t>25th Hour Productions</t>
  </si>
  <si>
    <t>Infernal Affairs</t>
  </si>
  <si>
    <t>December 12, 2002 (Hong Kong)</t>
  </si>
  <si>
    <t>Andrew Lau</t>
  </si>
  <si>
    <t>Alan Mak</t>
  </si>
  <si>
    <t>Media Asia Films</t>
  </si>
  <si>
    <t>Solaris</t>
  </si>
  <si>
    <t>Stanislaw Lem</t>
  </si>
  <si>
    <t>Like Mike</t>
  </si>
  <si>
    <t>Michael Elliot</t>
  </si>
  <si>
    <t>Shad Moss</t>
  </si>
  <si>
    <t>The Rules of Attraction</t>
  </si>
  <si>
    <t>Kingsgate Films</t>
  </si>
  <si>
    <t>I Spy</t>
  </si>
  <si>
    <t>Morton S. Fine</t>
  </si>
  <si>
    <t>The Mothman Prophecies</t>
  </si>
  <si>
    <t>Antwone Fisher</t>
  </si>
  <si>
    <t>The Good Girl</t>
  </si>
  <si>
    <t>August 30, 2002 (United States)</t>
  </si>
  <si>
    <t>Flan de Coco Films</t>
  </si>
  <si>
    <t>Spun</t>
  </si>
  <si>
    <t>February 7, 2003 (Norway)</t>
  </si>
  <si>
    <t>Jonas Åkerlund</t>
  </si>
  <si>
    <t>Will De Los Santos</t>
  </si>
  <si>
    <t>Muse Productions</t>
  </si>
  <si>
    <t>Sympathy for Mr. Vengeance</t>
  </si>
  <si>
    <t>March 29, 2002 (South Korea)</t>
  </si>
  <si>
    <t>Park Chan-Wook</t>
  </si>
  <si>
    <t>Myeong-chan Park</t>
  </si>
  <si>
    <t>Kang-ho Song</t>
  </si>
  <si>
    <t>CJ Entertainment</t>
  </si>
  <si>
    <t>Enough</t>
  </si>
  <si>
    <t>High Crimes</t>
  </si>
  <si>
    <t>Joseph Finder</t>
  </si>
  <si>
    <t>Two Weeks Notice</t>
  </si>
  <si>
    <t>Death to Smoochy</t>
  </si>
  <si>
    <t>The Four Feathers</t>
  </si>
  <si>
    <t>September 20, 2002 (United States)</t>
  </si>
  <si>
    <t>A.E.W. Mason</t>
  </si>
  <si>
    <t>Better Luck Tomorrow</t>
  </si>
  <si>
    <t>April 25, 2003 (United States)</t>
  </si>
  <si>
    <t>Justin Lin</t>
  </si>
  <si>
    <t>Ernesto Foronda</t>
  </si>
  <si>
    <t>Parry Shen</t>
  </si>
  <si>
    <t>Cherry Sky Films</t>
  </si>
  <si>
    <t>Big Fat Liar</t>
  </si>
  <si>
    <t>Shawn Levy</t>
  </si>
  <si>
    <t>About Schmidt</t>
  </si>
  <si>
    <t>January 3, 2003 (United States)</t>
  </si>
  <si>
    <t>Louis Begley</t>
  </si>
  <si>
    <t>The Master of Disguise</t>
  </si>
  <si>
    <t>Perry Andelin Blake</t>
  </si>
  <si>
    <t>Drumline</t>
  </si>
  <si>
    <t>Charles Stone III</t>
  </si>
  <si>
    <t>Shawn Schepps</t>
  </si>
  <si>
    <t>Nick Cannon</t>
  </si>
  <si>
    <t>Halloween: Resurrection</t>
  </si>
  <si>
    <t>Windtalkers</t>
  </si>
  <si>
    <t>Friday After Next</t>
  </si>
  <si>
    <t>Marcus Raboy</t>
  </si>
  <si>
    <t>Eye See You</t>
  </si>
  <si>
    <t>January 17, 2002 (Germany)</t>
  </si>
  <si>
    <t>Howard Swindle</t>
  </si>
  <si>
    <t>Undercover Brother</t>
  </si>
  <si>
    <t>Eddie Griffin</t>
  </si>
  <si>
    <t>Spy Kids 2: Island of Lost Dreams</t>
  </si>
  <si>
    <t>August 7, 2002 (United States)</t>
  </si>
  <si>
    <t>Tuck Everlasting</t>
  </si>
  <si>
    <t>Natalie Babbitt</t>
  </si>
  <si>
    <t>Alexis Bledel</t>
  </si>
  <si>
    <t>98 MPH Productions</t>
  </si>
  <si>
    <t>Murder by Numbers</t>
  </si>
  <si>
    <t>Tony Gayton</t>
  </si>
  <si>
    <t>Hart's War</t>
  </si>
  <si>
    <t>Cheyenne Enterprises</t>
  </si>
  <si>
    <t>Asterix &amp; Obelix: Mission Cleopatra</t>
  </si>
  <si>
    <t>June 24, 2005 (United States)</t>
  </si>
  <si>
    <t>Alain Chabat</t>
  </si>
  <si>
    <t>Swept Away</t>
  </si>
  <si>
    <t>May</t>
  </si>
  <si>
    <t>April 11, 2003 (Denmark)</t>
  </si>
  <si>
    <t>Lucky McKee</t>
  </si>
  <si>
    <t>Angela Bettis</t>
  </si>
  <si>
    <t>2 Loop Films</t>
  </si>
  <si>
    <t>Dragonfly</t>
  </si>
  <si>
    <t>Brandon Camp</t>
  </si>
  <si>
    <t>Juwanna Mann</t>
  </si>
  <si>
    <t>Jesse Vaughan</t>
  </si>
  <si>
    <t>Bradley Allenstein</t>
  </si>
  <si>
    <t>Miguel A. Núñez Jr.</t>
  </si>
  <si>
    <t>Divine Secrets of the Ya-Ya Sisterhood</t>
  </si>
  <si>
    <t>Rebecca Wells</t>
  </si>
  <si>
    <t>Dirty Pretty Things</t>
  </si>
  <si>
    <t>September 5, 2003 (United States)</t>
  </si>
  <si>
    <t>Steven Knight</t>
  </si>
  <si>
    <t>Chiwetel Ejiofor</t>
  </si>
  <si>
    <t>Paid in Full</t>
  </si>
  <si>
    <t>Azie Faison Jr.</t>
  </si>
  <si>
    <t>The Tuxedo</t>
  </si>
  <si>
    <t>Kevin Donovan</t>
  </si>
  <si>
    <t>Blue Train Productions</t>
  </si>
  <si>
    <t>Swimfan</t>
  </si>
  <si>
    <t>September 6, 2002 (United States)</t>
  </si>
  <si>
    <t>John Polson</t>
  </si>
  <si>
    <t>Charles F. Bohl</t>
  </si>
  <si>
    <t>Talk to Her</t>
  </si>
  <si>
    <t>Rosario Flores</t>
  </si>
  <si>
    <t>Lilya 4-Ever</t>
  </si>
  <si>
    <t>August 23, 2002 (Sweden)</t>
  </si>
  <si>
    <t>Oksana Akinshina</t>
  </si>
  <si>
    <t>Serving Sara</t>
  </si>
  <si>
    <t>August 23, 2002 (United States)</t>
  </si>
  <si>
    <t>Jay Scherick</t>
  </si>
  <si>
    <t>FTM Productions</t>
  </si>
  <si>
    <t>K-19: The Widowmaker</t>
  </si>
  <si>
    <t>July 19, 2002 (United States)</t>
  </si>
  <si>
    <t>First Light Production</t>
  </si>
  <si>
    <t>Stuart Little 2</t>
  </si>
  <si>
    <t>Igby Goes Down</t>
  </si>
  <si>
    <t>Burr Steers</t>
  </si>
  <si>
    <t>24 Hour Party People</t>
  </si>
  <si>
    <t>Frank Cottrell Boyce</t>
  </si>
  <si>
    <t>Steve Coogan</t>
  </si>
  <si>
    <t>Revolution Films</t>
  </si>
  <si>
    <t>Rollerball</t>
  </si>
  <si>
    <t>Changing Lanes</t>
  </si>
  <si>
    <t>Chap Taylor</t>
  </si>
  <si>
    <t>White Oleander</t>
  </si>
  <si>
    <t>Peter Kosminsky</t>
  </si>
  <si>
    <t>Janet Fitch</t>
  </si>
  <si>
    <t>Below</t>
  </si>
  <si>
    <t>Lucas Sussman</t>
  </si>
  <si>
    <t>Big Trouble</t>
  </si>
  <si>
    <t>Dave Barry</t>
  </si>
  <si>
    <t>Far from Heaven</t>
  </si>
  <si>
    <t>Focus Features</t>
  </si>
  <si>
    <t>Bubba Ho-Tep</t>
  </si>
  <si>
    <t>October 10, 2003 (United States)</t>
  </si>
  <si>
    <t>Joe R. Lansdale</t>
  </si>
  <si>
    <t>Silver Sphere Corporation</t>
  </si>
  <si>
    <t>S1m0ne</t>
  </si>
  <si>
    <t>Auto Focus</t>
  </si>
  <si>
    <t>Robert Graysmith</t>
  </si>
  <si>
    <t>Focus Puller Inc.</t>
  </si>
  <si>
    <t>Blood Work</t>
  </si>
  <si>
    <t>Michael Connelly</t>
  </si>
  <si>
    <t>Collateral Damage</t>
  </si>
  <si>
    <t>Ronald Roose</t>
  </si>
  <si>
    <t>Undisputed</t>
  </si>
  <si>
    <t>The Salton Sea</t>
  </si>
  <si>
    <t>June 21, 2002 (Ireland)</t>
  </si>
  <si>
    <t>D.J. Caruso</t>
  </si>
  <si>
    <t>Ju-on: The Grudge</t>
  </si>
  <si>
    <t>January 25, 2003 (Japan)</t>
  </si>
  <si>
    <t>Takashi Shimizu</t>
  </si>
  <si>
    <t>Megumi Okina</t>
  </si>
  <si>
    <t>Pioneer LDC</t>
  </si>
  <si>
    <t>Barbershop</t>
  </si>
  <si>
    <t>Tim Story</t>
  </si>
  <si>
    <t>Whale Rider</t>
  </si>
  <si>
    <t>August 29, 2003 (United States)</t>
  </si>
  <si>
    <t>Niki Caro</t>
  </si>
  <si>
    <t>Keisha Castle-Hughes</t>
  </si>
  <si>
    <t>South Pacific Pictures</t>
  </si>
  <si>
    <t>Rabbit-Proof Fence</t>
  </si>
  <si>
    <t>January 31, 2003 (United States)</t>
  </si>
  <si>
    <t>Doris Pilkington</t>
  </si>
  <si>
    <t>Everlyn Sampi</t>
  </si>
  <si>
    <t>Rumbalara Films</t>
  </si>
  <si>
    <t>Trapped</t>
  </si>
  <si>
    <t>Greg Iles</t>
  </si>
  <si>
    <t>Narc</t>
  </si>
  <si>
    <t>Joe Carnahan</t>
  </si>
  <si>
    <t>In America</t>
  </si>
  <si>
    <t>February 6, 2004 (United States)</t>
  </si>
  <si>
    <t>Paddy Considine</t>
  </si>
  <si>
    <t>Dark Blue</t>
  </si>
  <si>
    <t>February 21, 2003 (United States)</t>
  </si>
  <si>
    <t>Alphaville Films</t>
  </si>
  <si>
    <t>Dahmer</t>
  </si>
  <si>
    <t>2019 (United States)</t>
  </si>
  <si>
    <t>David Jacobson</t>
  </si>
  <si>
    <t>David Birke</t>
  </si>
  <si>
    <t>Jeremy Renner</t>
  </si>
  <si>
    <t>Blockbuster Films</t>
  </si>
  <si>
    <t>Boat Trip</t>
  </si>
  <si>
    <t>March 21, 2003 (United States)</t>
  </si>
  <si>
    <t>Mort Nathan</t>
  </si>
  <si>
    <t>The Magdalene Sisters</t>
  </si>
  <si>
    <t>Peter Mullan</t>
  </si>
  <si>
    <t>Eileen Walsh</t>
  </si>
  <si>
    <t>Scottish Screen</t>
  </si>
  <si>
    <t>Nicholas Nickleby</t>
  </si>
  <si>
    <t>June 27, 2003 (United Kingdom)</t>
  </si>
  <si>
    <t>Charlie Hunnam</t>
  </si>
  <si>
    <t>United Artists Film Corporation</t>
  </si>
  <si>
    <t>Gary M. Goodman</t>
  </si>
  <si>
    <t>8 Women</t>
  </si>
  <si>
    <t>BIM Distribuzione</t>
  </si>
  <si>
    <t>Spider</t>
  </si>
  <si>
    <t>November 13, 2002 (France)</t>
  </si>
  <si>
    <t>Patrick McGrath</t>
  </si>
  <si>
    <t>Odeon Films</t>
  </si>
  <si>
    <t>Snow Dogs</t>
  </si>
  <si>
    <t>The Quiet American</t>
  </si>
  <si>
    <t>March 7, 2003 (United States)</t>
  </si>
  <si>
    <t>The Santa Clause 2</t>
  </si>
  <si>
    <t>Michael Lembeck</t>
  </si>
  <si>
    <t>Laurel Canyon</t>
  </si>
  <si>
    <t>Sony Pictures Classics</t>
  </si>
  <si>
    <t>Slackers</t>
  </si>
  <si>
    <t>Dewey Nicks</t>
  </si>
  <si>
    <t>David H. Steinberg</t>
  </si>
  <si>
    <t>Sorority Boys</t>
  </si>
  <si>
    <t>Wallace Wolodarsky</t>
  </si>
  <si>
    <t>Joe Jarvis</t>
  </si>
  <si>
    <t>Barry Watson</t>
  </si>
  <si>
    <t>Morra, Brezner, Steinberg and Tenenbaum Entertainment (MBST)</t>
  </si>
  <si>
    <t>The Country Bears</t>
  </si>
  <si>
    <t>Peter Hastings</t>
  </si>
  <si>
    <t>Mark Perez</t>
  </si>
  <si>
    <t>All About the Benjamins</t>
  </si>
  <si>
    <t>Kevin Bray</t>
  </si>
  <si>
    <t>Ronald Lang</t>
  </si>
  <si>
    <t>Abandon</t>
  </si>
  <si>
    <t>Stephen Gaghan</t>
  </si>
  <si>
    <t>Katie Holmes</t>
  </si>
  <si>
    <t>Gerry</t>
  </si>
  <si>
    <t>September 20, 2002 (Greece)</t>
  </si>
  <si>
    <t>Casey Affleck</t>
  </si>
  <si>
    <t>Epsilon Motion Pictures</t>
  </si>
  <si>
    <t>The Spanish Apartment</t>
  </si>
  <si>
    <t>June 20, 2003 (United States)</t>
  </si>
  <si>
    <t>Cédric Klapisch</t>
  </si>
  <si>
    <t>Romain Duris</t>
  </si>
  <si>
    <t>Bac Films</t>
  </si>
  <si>
    <t>Clockstoppers</t>
  </si>
  <si>
    <t>Pumpkin</t>
  </si>
  <si>
    <t>March 12, 2004 (Spain)</t>
  </si>
  <si>
    <t>Adam Larson Broder</t>
  </si>
  <si>
    <t>Peter Pan 2: Return to Never Land</t>
  </si>
  <si>
    <t>Robin Budd</t>
  </si>
  <si>
    <t>Temple Mathews</t>
  </si>
  <si>
    <t>Blayne Weaver</t>
  </si>
  <si>
    <t>Russian Ark</t>
  </si>
  <si>
    <t>April 19, 2003 (Russia)</t>
  </si>
  <si>
    <t>Aleksandr Sokurov</t>
  </si>
  <si>
    <t>Boris Khaimsky</t>
  </si>
  <si>
    <t>Sergey Dreyden</t>
  </si>
  <si>
    <t>The State Hermitage Museum</t>
  </si>
  <si>
    <t>Poolhall Junkies</t>
  </si>
  <si>
    <t>February 28, 2003 (United States)</t>
  </si>
  <si>
    <t>Mars Callahan</t>
  </si>
  <si>
    <t>Feardotcom</t>
  </si>
  <si>
    <t>Moshe Diamant</t>
  </si>
  <si>
    <t>Morvern Callar</t>
  </si>
  <si>
    <t>November 1, 2002 (United Kingdom)</t>
  </si>
  <si>
    <t>Samantha Morton</t>
  </si>
  <si>
    <t>Alliance Atlantis Motion Picture Production</t>
  </si>
  <si>
    <t>No Good Deed</t>
  </si>
  <si>
    <t>November 20, 2014 (Germany)</t>
  </si>
  <si>
    <t>Dashiell Hammett</t>
  </si>
  <si>
    <t>ApolloMedia Distribution</t>
  </si>
  <si>
    <t>Darkness</t>
  </si>
  <si>
    <t>December 25, 2004 (United States)</t>
  </si>
  <si>
    <t>Jaume Balagueró</t>
  </si>
  <si>
    <t>Anna Paquin</t>
  </si>
  <si>
    <t>Castelao Producciones</t>
  </si>
  <si>
    <t>Analyze That</t>
  </si>
  <si>
    <t>The Banger Sisters</t>
  </si>
  <si>
    <t>Demonlover</t>
  </si>
  <si>
    <t>November 6, 2002 (France)</t>
  </si>
  <si>
    <t>Connie Nielsen</t>
  </si>
  <si>
    <t>Citizen Films</t>
  </si>
  <si>
    <t>The Wild Thornberrys</t>
  </si>
  <si>
    <t>Cathy Malkasian</t>
  </si>
  <si>
    <t>Arlene Klasky</t>
  </si>
  <si>
    <t>The Adventures of Pluto Nash</t>
  </si>
  <si>
    <t>Bloody Sunday</t>
  </si>
  <si>
    <t>April 19, 2002 (Portugal)</t>
  </si>
  <si>
    <t>Paul Greengrass</t>
  </si>
  <si>
    <t>James Nesbitt</t>
  </si>
  <si>
    <t>Bórd Scannán na hÉireann</t>
  </si>
  <si>
    <t>Eight Crazy Nights</t>
  </si>
  <si>
    <t>Seth Kearsley</t>
  </si>
  <si>
    <t>Brooks Arthur</t>
  </si>
  <si>
    <t>Full Frontal</t>
  </si>
  <si>
    <t>Coleman Hough</t>
  </si>
  <si>
    <t>Moonlight Mile</t>
  </si>
  <si>
    <t>Half Past Dead</t>
  </si>
  <si>
    <t>Morris Chestnut</t>
  </si>
  <si>
    <t>Life or Something Like It</t>
  </si>
  <si>
    <t>John Scott Shepherd</t>
  </si>
  <si>
    <t>Showtime</t>
  </si>
  <si>
    <t>Jorge Saralegui</t>
  </si>
  <si>
    <t>Material</t>
  </si>
  <si>
    <t>Open Hearts</t>
  </si>
  <si>
    <t>September 6, 2002 (Denmark)</t>
  </si>
  <si>
    <t>Susanne Bier</t>
  </si>
  <si>
    <t>Sonja Richter</t>
  </si>
  <si>
    <t>Det Danske Filminstitut</t>
  </si>
  <si>
    <t>Ted Bundy</t>
  </si>
  <si>
    <t>November 22, 2002 (United Kingdom)</t>
  </si>
  <si>
    <t>Michael Reilly Burke</t>
  </si>
  <si>
    <t>Sex Is Comedy</t>
  </si>
  <si>
    <t>June 5, 2002 (France)</t>
  </si>
  <si>
    <t>Ballistic: Ecks vs. Sever</t>
  </si>
  <si>
    <t>Wych Kaosayananda</t>
  </si>
  <si>
    <t>Brown Sugar</t>
  </si>
  <si>
    <t>Deuces Wild</t>
  </si>
  <si>
    <t>Paul Kimatian</t>
  </si>
  <si>
    <t>CineWild</t>
  </si>
  <si>
    <t>Pinocchio</t>
  </si>
  <si>
    <t>The Emperor's Club</t>
  </si>
  <si>
    <t>Ethan Canin</t>
  </si>
  <si>
    <t>All or Nothing</t>
  </si>
  <si>
    <t>October 18, 2002 (United Kingdom)</t>
  </si>
  <si>
    <t>Sweet Sixteen</t>
  </si>
  <si>
    <t>October 4, 2002 (United Kingdom)</t>
  </si>
  <si>
    <t>Paul Laverty</t>
  </si>
  <si>
    <t>Martin Compston</t>
  </si>
  <si>
    <t>Alta Films</t>
  </si>
  <si>
    <t>Real Women Have Curves</t>
  </si>
  <si>
    <t>Patricia Cardoso</t>
  </si>
  <si>
    <t>Josefina Lopez</t>
  </si>
  <si>
    <t>America Ferrera</t>
  </si>
  <si>
    <t>HBO Films</t>
  </si>
  <si>
    <t>The Crocodile Hunter: Collision Course</t>
  </si>
  <si>
    <t>John Stainton</t>
  </si>
  <si>
    <t>Steve Irwin</t>
  </si>
  <si>
    <t>City by the Sea</t>
  </si>
  <si>
    <t>Mike McAlary</t>
  </si>
  <si>
    <t>Heaven</t>
  </si>
  <si>
    <t>February 21, 2002 (Germany)</t>
  </si>
  <si>
    <t>XX/XY</t>
  </si>
  <si>
    <t>July 18, 2003 (Portugal)</t>
  </si>
  <si>
    <t>Austin Chick</t>
  </si>
  <si>
    <t>Mark Ruffalo</t>
  </si>
  <si>
    <t>Intrinsic Value Films</t>
  </si>
  <si>
    <t>Sonny</t>
  </si>
  <si>
    <t>March 21, 2003 (Greece)</t>
  </si>
  <si>
    <t>John Carlen</t>
  </si>
  <si>
    <t>James Franco</t>
  </si>
  <si>
    <t>Kill Bill: Vol. 1</t>
  </si>
  <si>
    <t>Pirates of the Caribbean: the Curse of the Black Pearl</t>
  </si>
  <si>
    <t>July 9, 2003 (United States)</t>
  </si>
  <si>
    <t>Ted Elliott</t>
  </si>
  <si>
    <t>The Lord of the Rings: The Return of the King</t>
  </si>
  <si>
    <t>December 17, 2003 (United States)</t>
  </si>
  <si>
    <t>Old School</t>
  </si>
  <si>
    <t>Court Crandall</t>
  </si>
  <si>
    <t>Mystic River</t>
  </si>
  <si>
    <t>October 15, 2003 (United States)</t>
  </si>
  <si>
    <t>Love Actually</t>
  </si>
  <si>
    <t>November 14, 2003 (United States)</t>
  </si>
  <si>
    <t>The Life of David Gale</t>
  </si>
  <si>
    <t>Charles Randolph</t>
  </si>
  <si>
    <t>2 Fast 2 Furious</t>
  </si>
  <si>
    <t>June 6, 2003 (United States)</t>
  </si>
  <si>
    <t>Underworld</t>
  </si>
  <si>
    <t>September 19, 2003 (United States)</t>
  </si>
  <si>
    <t>Len Wiseman</t>
  </si>
  <si>
    <t>Kevin Grevioux</t>
  </si>
  <si>
    <t>Kate Beckinsale</t>
  </si>
  <si>
    <t>Oldboy</t>
  </si>
  <si>
    <t>November 21, 2003 (South Korea)</t>
  </si>
  <si>
    <t>Garon Tsuchiya</t>
  </si>
  <si>
    <t>Choi Min-sik</t>
  </si>
  <si>
    <t>Show East</t>
  </si>
  <si>
    <t>Lost in Translation</t>
  </si>
  <si>
    <t>October 3, 2003 (United States)</t>
  </si>
  <si>
    <t>Looney Tunes: Back in Action</t>
  </si>
  <si>
    <t>Larry Doyle</t>
  </si>
  <si>
    <t>Big Fish</t>
  </si>
  <si>
    <t>January 9, 2004 (United States)</t>
  </si>
  <si>
    <t>Daniel Wallace</t>
  </si>
  <si>
    <t>The Matrix Reloaded</t>
  </si>
  <si>
    <t>May 15, 2003 (United States)</t>
  </si>
  <si>
    <t>The Dreamers</t>
  </si>
  <si>
    <t>February 20, 2004 (United States)</t>
  </si>
  <si>
    <t>Gilbert Adair</t>
  </si>
  <si>
    <t>Michael Pitt</t>
  </si>
  <si>
    <t>Memories of Murder</t>
  </si>
  <si>
    <t>May 2, 2003 (South Korea)</t>
  </si>
  <si>
    <t>Bong Joon Ho</t>
  </si>
  <si>
    <t>Finding Nemo</t>
  </si>
  <si>
    <t>May 30, 2003 (United States)</t>
  </si>
  <si>
    <t>Andrew Stanton</t>
  </si>
  <si>
    <t>Hulk</t>
  </si>
  <si>
    <t>School of Rock</t>
  </si>
  <si>
    <t>Thirteen</t>
  </si>
  <si>
    <t>Catherine Hardwicke</t>
  </si>
  <si>
    <t>Evan Rachel Wood</t>
  </si>
  <si>
    <t>Wrong Turn</t>
  </si>
  <si>
    <t>Rob Schmidt</t>
  </si>
  <si>
    <t>Eliza Dushku</t>
  </si>
  <si>
    <t>The Italian Job</t>
  </si>
  <si>
    <t>Troy Kennedy-Martin</t>
  </si>
  <si>
    <t>Terminator 3: Rise of the Machines</t>
  </si>
  <si>
    <t>July 2, 2003 (United States)</t>
  </si>
  <si>
    <t>C-2 Pictures</t>
  </si>
  <si>
    <t>Peter Pan</t>
  </si>
  <si>
    <t>December 25, 2003 (United States)</t>
  </si>
  <si>
    <t>Jeremy Sumpter</t>
  </si>
  <si>
    <t>Monster</t>
  </si>
  <si>
    <t>January 30, 2004 (United States)</t>
  </si>
  <si>
    <t>Patty Jenkins</t>
  </si>
  <si>
    <t>Media 8 Entertainment</t>
  </si>
  <si>
    <t>The Matrix Revolutions</t>
  </si>
  <si>
    <t>November 5, 2003 (United States)</t>
  </si>
  <si>
    <t>Daredevil</t>
  </si>
  <si>
    <t>Marvel Enterprises</t>
  </si>
  <si>
    <t>Master and Commander: the Far Side of the World</t>
  </si>
  <si>
    <t>Patrick O'Brian</t>
  </si>
  <si>
    <t>The Missing</t>
  </si>
  <si>
    <t>November 26, 2003 (United States)</t>
  </si>
  <si>
    <t>Thomas Eidson</t>
  </si>
  <si>
    <t>The Room</t>
  </si>
  <si>
    <t>June 27, 2003 (Italy)</t>
  </si>
  <si>
    <t>Tommy Wiseau</t>
  </si>
  <si>
    <t>Wiseau-Films</t>
  </si>
  <si>
    <t>The Texas Chainsaw Massacre</t>
  </si>
  <si>
    <t>October 17, 2003 (United States)</t>
  </si>
  <si>
    <t>Marcus Nispel</t>
  </si>
  <si>
    <t>Jessica Biel</t>
  </si>
  <si>
    <t>S.W.A.T.</t>
  </si>
  <si>
    <t>August 8, 2003 (United States)</t>
  </si>
  <si>
    <t>Clark Johnson</t>
  </si>
  <si>
    <t>Robert Hamner</t>
  </si>
  <si>
    <t>The Last Samurai</t>
  </si>
  <si>
    <t>December 5, 2003 (United States)</t>
  </si>
  <si>
    <t>Holes</t>
  </si>
  <si>
    <t>April 18, 2003 (United States)</t>
  </si>
  <si>
    <t>Louis Sachar</t>
  </si>
  <si>
    <t>Shia LaBeouf</t>
  </si>
  <si>
    <t>Timeline</t>
  </si>
  <si>
    <t>X2: X-Men United</t>
  </si>
  <si>
    <t>May 2, 2003 (United States)</t>
  </si>
  <si>
    <t>The Rundown</t>
  </si>
  <si>
    <t>September 26, 2003 (United States)</t>
  </si>
  <si>
    <t>House of 1000 Corpses</t>
  </si>
  <si>
    <t>April 11, 2003 (United States)</t>
  </si>
  <si>
    <t>Rob Zombie</t>
  </si>
  <si>
    <t>Sid Haig</t>
  </si>
  <si>
    <t>Spectacle Entertainment Group</t>
  </si>
  <si>
    <t>Identity</t>
  </si>
  <si>
    <t>Michael Cooney</t>
  </si>
  <si>
    <t>Once Upon a Time in Mexico</t>
  </si>
  <si>
    <t>Swimming Pool</t>
  </si>
  <si>
    <t>Cold Mountain</t>
  </si>
  <si>
    <t>Charles Frazier</t>
  </si>
  <si>
    <t>Cheaper by the Dozen</t>
  </si>
  <si>
    <t>Frank B. Gilbreth Jr.</t>
  </si>
  <si>
    <t>In the Cut</t>
  </si>
  <si>
    <t>October 31, 2003 (United States)</t>
  </si>
  <si>
    <t>Secondhand Lions</t>
  </si>
  <si>
    <t>Scary Movie 3</t>
  </si>
  <si>
    <t>October 24, 2003 (United States)</t>
  </si>
  <si>
    <t>How to Lose a Guy in 10 Days</t>
  </si>
  <si>
    <t>February 7, 2003 (United States)</t>
  </si>
  <si>
    <t>Michele Alexander</t>
  </si>
  <si>
    <t>Kate Hudson</t>
  </si>
  <si>
    <t>Lynda Obst Productions</t>
  </si>
  <si>
    <t>The League of Extraordinary Gentlemen</t>
  </si>
  <si>
    <t>July 11, 2003 (United States)</t>
  </si>
  <si>
    <t>Angry Films</t>
  </si>
  <si>
    <t>What a Girl Wants</t>
  </si>
  <si>
    <t>William Douglas-Home</t>
  </si>
  <si>
    <t>Amanda Bynes</t>
  </si>
  <si>
    <t>Bad Boys II</t>
  </si>
  <si>
    <t>July 18, 2003 (United States)</t>
  </si>
  <si>
    <t>Open Range</t>
  </si>
  <si>
    <t>August 15, 2003 (United States)</t>
  </si>
  <si>
    <t>Lauran Paine</t>
  </si>
  <si>
    <t>Mona Lisa Smile</t>
  </si>
  <si>
    <t>December 19, 2003 (United States)</t>
  </si>
  <si>
    <t>Lawrence Konner</t>
  </si>
  <si>
    <t>Freddy vs. Jason</t>
  </si>
  <si>
    <t>Bruce Almighty</t>
  </si>
  <si>
    <t>Dogville</t>
  </si>
  <si>
    <t>April 23, 2004 (United States)</t>
  </si>
  <si>
    <t>Elf</t>
  </si>
  <si>
    <t>November 7, 2003 (United States)</t>
  </si>
  <si>
    <t>David Berenbaum</t>
  </si>
  <si>
    <t>Will Ferrell</t>
  </si>
  <si>
    <t>Freaky Friday</t>
  </si>
  <si>
    <t>August 6, 2003 (United States)</t>
  </si>
  <si>
    <t>Casual Friday Productions</t>
  </si>
  <si>
    <t>Charlie's Angels: Full Throttle</t>
  </si>
  <si>
    <t>Legally Blonde 2</t>
  </si>
  <si>
    <t>Dickie Roberts: Former Child Star</t>
  </si>
  <si>
    <t>Anger Management</t>
  </si>
  <si>
    <t>David Dorfman</t>
  </si>
  <si>
    <t>Open Water</t>
  </si>
  <si>
    <t>August 20, 2004 (United States)</t>
  </si>
  <si>
    <t>Chris Kentis</t>
  </si>
  <si>
    <t>Blanchard Ryan</t>
  </si>
  <si>
    <t>Plunge Pictures LLC</t>
  </si>
  <si>
    <t>Something's Gotta Give</t>
  </si>
  <si>
    <t>December 12, 2003 (United States)</t>
  </si>
  <si>
    <t>Girl with a Pearl Earring</t>
  </si>
  <si>
    <t>Peter Webber</t>
  </si>
  <si>
    <t>Tracy Chevalier</t>
  </si>
  <si>
    <t>Archer Street Productions</t>
  </si>
  <si>
    <t>The Cat in the Hat</t>
  </si>
  <si>
    <t>November 21, 2003 (United States)</t>
  </si>
  <si>
    <t>Bo Welch</t>
  </si>
  <si>
    <t>Brother Bear</t>
  </si>
  <si>
    <t>November 1, 2003 (United States)</t>
  </si>
  <si>
    <t>Aaron Blaise</t>
  </si>
  <si>
    <t>The Brown Bunny</t>
  </si>
  <si>
    <t>November 14, 2003 (Austria)</t>
  </si>
  <si>
    <t>Gray Daisy Films</t>
  </si>
  <si>
    <t>Tears of the Sun</t>
  </si>
  <si>
    <t>Final Destination 2</t>
  </si>
  <si>
    <t>J. Mackye Gruber</t>
  </si>
  <si>
    <t>A.J. Cook</t>
  </si>
  <si>
    <t>21 Grams</t>
  </si>
  <si>
    <t>January 16, 2004 (United States)</t>
  </si>
  <si>
    <t>This Is That Productions</t>
  </si>
  <si>
    <t>Intolerable Cruelty</t>
  </si>
  <si>
    <t>Johnny English</t>
  </si>
  <si>
    <t>March 14, 2003 (United States)</t>
  </si>
  <si>
    <t>David Griffiths</t>
  </si>
  <si>
    <t>Matchstick Men</t>
  </si>
  <si>
    <t>Eric Garcia</t>
  </si>
  <si>
    <t>Under the Tuscan Sun</t>
  </si>
  <si>
    <t>Frances Mayes</t>
  </si>
  <si>
    <t>Seabiscuit</t>
  </si>
  <si>
    <t>July 25, 2003 (United States)</t>
  </si>
  <si>
    <t>Laura Hillenbrand</t>
  </si>
  <si>
    <t>American Wedding</t>
  </si>
  <si>
    <t>Just Married</t>
  </si>
  <si>
    <t>High Tension</t>
  </si>
  <si>
    <t>June 10, 2005 (United States)</t>
  </si>
  <si>
    <t>Alexandre Aja</t>
  </si>
  <si>
    <t>Cécile de France</t>
  </si>
  <si>
    <t>Lara Croft Tomb Raider: The Cradle of Life</t>
  </si>
  <si>
    <t>Dean Georgaris</t>
  </si>
  <si>
    <t>Elephant</t>
  </si>
  <si>
    <t>Elias McConnell</t>
  </si>
  <si>
    <t>Darkness Falls</t>
  </si>
  <si>
    <t>Jonathan Liebesman</t>
  </si>
  <si>
    <t>Joe Harris</t>
  </si>
  <si>
    <t>Chaney Kley</t>
  </si>
  <si>
    <t>Spy Kids 3-D: Game Over</t>
  </si>
  <si>
    <t>Daryl Sabara</t>
  </si>
  <si>
    <t>Gigli</t>
  </si>
  <si>
    <t>Out of Time</t>
  </si>
  <si>
    <t>David Collard</t>
  </si>
  <si>
    <t>The Core</t>
  </si>
  <si>
    <t>Cooper Layne</t>
  </si>
  <si>
    <t>Dumb and Dumberer: When Harry Met Lloyd</t>
  </si>
  <si>
    <t>June 13, 2003 (United States)</t>
  </si>
  <si>
    <t>Derek Richardson</t>
  </si>
  <si>
    <t>Runaway Jury</t>
  </si>
  <si>
    <t>Jeepers Creepers 2</t>
  </si>
  <si>
    <t>Jonathan Breck</t>
  </si>
  <si>
    <t>Shanghai Knights</t>
  </si>
  <si>
    <t>Alfred Gough</t>
  </si>
  <si>
    <t>Dreamcatcher</t>
  </si>
  <si>
    <t>Spring, Summer, Fall, Winter... and Spring</t>
  </si>
  <si>
    <t>May 28, 2004 (United States)</t>
  </si>
  <si>
    <t>Korea Pictures</t>
  </si>
  <si>
    <t>Daddy Day Care</t>
  </si>
  <si>
    <t>May 9, 2003 (United States)</t>
  </si>
  <si>
    <t>Geoff Rodkey</t>
  </si>
  <si>
    <t>Paycheck</t>
  </si>
  <si>
    <t>Duplex</t>
  </si>
  <si>
    <t>Honey</t>
  </si>
  <si>
    <t>Bille Woodruff</t>
  </si>
  <si>
    <t>Alonzo Brown</t>
  </si>
  <si>
    <t>Jessica Alba</t>
  </si>
  <si>
    <t>Wonderland</t>
  </si>
  <si>
    <t>James Cox</t>
  </si>
  <si>
    <t>The Haunted Mansion</t>
  </si>
  <si>
    <t>Sinbad: Legend of the Seven Seas</t>
  </si>
  <si>
    <t>Patrick Gilmore</t>
  </si>
  <si>
    <t>House of the Dead</t>
  </si>
  <si>
    <t>Uwe Boll</t>
  </si>
  <si>
    <t>Mark A. Altman</t>
  </si>
  <si>
    <t>Jonathan Cherry</t>
  </si>
  <si>
    <t>Boll Kino Beteiligungs GmbH &amp; Co. KG</t>
  </si>
  <si>
    <t>Gods and Generals</t>
  </si>
  <si>
    <t>Jeff Shaara</t>
  </si>
  <si>
    <t>House of Sand and Fog</t>
  </si>
  <si>
    <t>Vadim Perelman</t>
  </si>
  <si>
    <t>Andre Dubus III</t>
  </si>
  <si>
    <t>A Man Apart</t>
  </si>
  <si>
    <t>Christian Gudegast</t>
  </si>
  <si>
    <t>DIA Productions GmbH &amp; Co. KG</t>
  </si>
  <si>
    <t>The Station Agent</t>
  </si>
  <si>
    <t>Tom McCarthy</t>
  </si>
  <si>
    <t>Peter Dinklage</t>
  </si>
  <si>
    <t>SenArt Films</t>
  </si>
  <si>
    <t>Good Bye Lenin!</t>
  </si>
  <si>
    <t>May 14, 2004 (United States)</t>
  </si>
  <si>
    <t>Wolfgang Becker</t>
  </si>
  <si>
    <t>Bernd Lichtenberg</t>
  </si>
  <si>
    <t>Daniel Brühl</t>
  </si>
  <si>
    <t>Basic</t>
  </si>
  <si>
    <t>James Vanderbilt</t>
  </si>
  <si>
    <t>The Human Stain</t>
  </si>
  <si>
    <t>December 18, 2003 (Germany)</t>
  </si>
  <si>
    <t>Philip Roth</t>
  </si>
  <si>
    <t>Grind</t>
  </si>
  <si>
    <t>Casey La Scala</t>
  </si>
  <si>
    <t>Ralph Sall</t>
  </si>
  <si>
    <t>Adam Brody</t>
  </si>
  <si>
    <t>900 Films</t>
  </si>
  <si>
    <t>Gothika</t>
  </si>
  <si>
    <t>Sebastian Gutierrez</t>
  </si>
  <si>
    <t>Agent Cody Banks</t>
  </si>
  <si>
    <t>Ashley Miller</t>
  </si>
  <si>
    <t>Ong-Bak: The Thai Warrior</t>
  </si>
  <si>
    <t>February 11, 2005 (United States)</t>
  </si>
  <si>
    <t>Prachya Pinkaew</t>
  </si>
  <si>
    <t>Panna Rittikrai</t>
  </si>
  <si>
    <t>Tony Jaa</t>
  </si>
  <si>
    <t>Thailand</t>
  </si>
  <si>
    <t>Bad Santa</t>
  </si>
  <si>
    <t>Glenn Ficarra</t>
  </si>
  <si>
    <t>Shattered Glass</t>
  </si>
  <si>
    <t>Buzz Bissinger</t>
  </si>
  <si>
    <t>The Lizzie McGuire Movie</t>
  </si>
  <si>
    <t>Susan Estelle Jansen</t>
  </si>
  <si>
    <t>Hilary Duff</t>
  </si>
  <si>
    <t>The Cooler</t>
  </si>
  <si>
    <t>Wayne Kramer</t>
  </si>
  <si>
    <t>Frank Hannah</t>
  </si>
  <si>
    <t>ContentFilm</t>
  </si>
  <si>
    <t>Cradle 2 the Grave</t>
  </si>
  <si>
    <t>Uptown Girls</t>
  </si>
  <si>
    <t>Julia Dahl</t>
  </si>
  <si>
    <t>Brittany Murphy</t>
  </si>
  <si>
    <t>A Mighty Wind</t>
  </si>
  <si>
    <t>Cold Creek Manor</t>
  </si>
  <si>
    <t>Richard Jefferies</t>
  </si>
  <si>
    <t>Calendar Girls</t>
  </si>
  <si>
    <t>January 1, 2004 (United States)</t>
  </si>
  <si>
    <t>Juliette Towhidi</t>
  </si>
  <si>
    <t>Kal Ho Naa Ho</t>
  </si>
  <si>
    <t>November 28, 2003 (India)</t>
  </si>
  <si>
    <t>Nikkhil Advani</t>
  </si>
  <si>
    <t>Niranjan Iyengar</t>
  </si>
  <si>
    <t>Preity Zinta</t>
  </si>
  <si>
    <t>View from the Top</t>
  </si>
  <si>
    <t>Eric Wald</t>
  </si>
  <si>
    <t>Malibu's Most Wanted</t>
  </si>
  <si>
    <t>Fax Bahr</t>
  </si>
  <si>
    <t>Jamie Kennedy</t>
  </si>
  <si>
    <t>Kangaroo Jack</t>
  </si>
  <si>
    <t>January 17, 2003 (United States)</t>
  </si>
  <si>
    <t>Anthony Anderson</t>
  </si>
  <si>
    <t>The Return</t>
  </si>
  <si>
    <t>June 25, 2003 (Russia)</t>
  </si>
  <si>
    <t>Andrey Zvyagintsev</t>
  </si>
  <si>
    <t>Vladimir Moiseenko</t>
  </si>
  <si>
    <t>Vladimir Garin</t>
  </si>
  <si>
    <t>Ren Film</t>
  </si>
  <si>
    <t>Radio</t>
  </si>
  <si>
    <t>The Recruit</t>
  </si>
  <si>
    <t>Roger Towne</t>
  </si>
  <si>
    <t>Coffee and Cigarettes</t>
  </si>
  <si>
    <t>June 11, 2004 (United States)</t>
  </si>
  <si>
    <t>Asmik Ace Entertainment</t>
  </si>
  <si>
    <t>Young Adam</t>
  </si>
  <si>
    <t>September 26, 2003 (United Kingdom)</t>
  </si>
  <si>
    <t>David Mackenzie</t>
  </si>
  <si>
    <t>Alexander Trocchi</t>
  </si>
  <si>
    <t>Hollywood Homicide</t>
  </si>
  <si>
    <t>Robert Souza</t>
  </si>
  <si>
    <t>Evil</t>
  </si>
  <si>
    <t>September 26, 2003 (Sweden)</t>
  </si>
  <si>
    <t>Mikael Håfström</t>
  </si>
  <si>
    <t>Jan Guillou</t>
  </si>
  <si>
    <t>Andreas Wilson</t>
  </si>
  <si>
    <t>Moviola Film och Television AB</t>
  </si>
  <si>
    <t>National Security</t>
  </si>
  <si>
    <t>The Triplets of Belleville</t>
  </si>
  <si>
    <t>Sylvain Chomet</t>
  </si>
  <si>
    <t>Michèle Caucheteux</t>
  </si>
  <si>
    <t>Les Armateurs</t>
  </si>
  <si>
    <t>Untold Scandal</t>
  </si>
  <si>
    <t>October 2, 2003 (South Korea)</t>
  </si>
  <si>
    <t>Je-yong Lee</t>
  </si>
  <si>
    <t>Dae-woo Kim</t>
  </si>
  <si>
    <t>Mi-sook Lee</t>
  </si>
  <si>
    <t>B.O.M. Film Productions Co.</t>
  </si>
  <si>
    <t>Twentynine Palms</t>
  </si>
  <si>
    <t>September 17, 2003 (France)</t>
  </si>
  <si>
    <t>Yekaterina Golubeva</t>
  </si>
  <si>
    <t>Stuck on You</t>
  </si>
  <si>
    <t>Charles B. Wessler</t>
  </si>
  <si>
    <t>Ned Kelly</t>
  </si>
  <si>
    <t>March 26, 2004 (United States)</t>
  </si>
  <si>
    <t>Robert Drewe</t>
  </si>
  <si>
    <t>Tokyo Godfathers</t>
  </si>
  <si>
    <t>November 8, 2003 (Japan)</t>
  </si>
  <si>
    <t>Tôru Emori</t>
  </si>
  <si>
    <t>Dorm Daze</t>
  </si>
  <si>
    <t>August 20, 2004 (Russia)</t>
  </si>
  <si>
    <t>David Hillenbrand</t>
  </si>
  <si>
    <t>Pat Casey</t>
  </si>
  <si>
    <t>Tatyana Ali</t>
  </si>
  <si>
    <t>The Blind Swordsman: Zatoichi</t>
  </si>
  <si>
    <t>September 6, 2003 (Japan)</t>
  </si>
  <si>
    <t>Asahi National Broadcasting Company</t>
  </si>
  <si>
    <t>Bright Young Things</t>
  </si>
  <si>
    <t>October 3, 2003 (United Kingdom)</t>
  </si>
  <si>
    <t>Stephen Campbell Moore</t>
  </si>
  <si>
    <t>The Film Consortium</t>
  </si>
  <si>
    <t>Love Me If You Dare</t>
  </si>
  <si>
    <t>Yann Samuell</t>
  </si>
  <si>
    <t>Guillaume Canet</t>
  </si>
  <si>
    <t>Nord-Ouest Films</t>
  </si>
  <si>
    <t>Bulletproof Monk</t>
  </si>
  <si>
    <t>April 16, 2003 (United States)</t>
  </si>
  <si>
    <t>Paul Hunter</t>
  </si>
  <si>
    <t>Down with Love</t>
  </si>
  <si>
    <t>Eve Ahlert</t>
  </si>
  <si>
    <t>Biker Boyz</t>
  </si>
  <si>
    <t>Reggie Rock Bythewood</t>
  </si>
  <si>
    <t>Michael Gougis</t>
  </si>
  <si>
    <t>The Green Butchers</t>
  </si>
  <si>
    <t>March 21, 2003 (Denmark)</t>
  </si>
  <si>
    <t>Anders Thomas Jensen</t>
  </si>
  <si>
    <t>Nikolaj Lie Kaas</t>
  </si>
  <si>
    <t>M&amp;M Productions</t>
  </si>
  <si>
    <t>The Medallion</t>
  </si>
  <si>
    <t>August 22, 2003 (United States)</t>
  </si>
  <si>
    <t>Gordon Chan</t>
  </si>
  <si>
    <t>Alfred Cheung</t>
  </si>
  <si>
    <t>Emperor Multimedia Group (EMG)</t>
  </si>
  <si>
    <t>American Splendor</t>
  </si>
  <si>
    <t>Shari Springer Berman</t>
  </si>
  <si>
    <t>Harvey Pekar</t>
  </si>
  <si>
    <t>Paul Giamatti</t>
  </si>
  <si>
    <t>The Shape of Things</t>
  </si>
  <si>
    <t>Paul Rudd</t>
  </si>
  <si>
    <t>Mepris Films</t>
  </si>
  <si>
    <t>Party Monster</t>
  </si>
  <si>
    <t>October 17, 2003 (United Kingdom)</t>
  </si>
  <si>
    <t>Fenton Bailey</t>
  </si>
  <si>
    <t>World of Wonder Productions</t>
  </si>
  <si>
    <t>Bringing Down the House</t>
  </si>
  <si>
    <t>Jason Filardi</t>
  </si>
  <si>
    <t>Willard</t>
  </si>
  <si>
    <t>Love Don't Cost a Thing</t>
  </si>
  <si>
    <t>The Best of Youth</t>
  </si>
  <si>
    <t>June 20, 2003 (Italy)</t>
  </si>
  <si>
    <t>Marco Tullio Giordana</t>
  </si>
  <si>
    <t>Sandro Petraglia</t>
  </si>
  <si>
    <t>Luigi Lo Cascio</t>
  </si>
  <si>
    <t>BiBi Film</t>
  </si>
  <si>
    <t>The in-Laws</t>
  </si>
  <si>
    <t>Confidence</t>
  </si>
  <si>
    <t>Doug Jung</t>
  </si>
  <si>
    <t>Latter Days</t>
  </si>
  <si>
    <t>July 1, 2004 (Israel)</t>
  </si>
  <si>
    <t>C. Jay Cox</t>
  </si>
  <si>
    <t>Wes Ramsey</t>
  </si>
  <si>
    <t>Funny Boy Films</t>
  </si>
  <si>
    <t>Beyond Borders</t>
  </si>
  <si>
    <t>Caspian Tredwell-Owen</t>
  </si>
  <si>
    <t>Mandalay Pictures</t>
  </si>
  <si>
    <t>It Runs in the Family</t>
  </si>
  <si>
    <t>Jesse Wigutow</t>
  </si>
  <si>
    <t>Buena Vista International</t>
  </si>
  <si>
    <t>Chasing Papi</t>
  </si>
  <si>
    <t>Linda Mendoza</t>
  </si>
  <si>
    <t>Laura Angelica Simon</t>
  </si>
  <si>
    <t>Eduardo Verástegui</t>
  </si>
  <si>
    <t>The Fighting Temptations</t>
  </si>
  <si>
    <t>Elizabeth Hunter</t>
  </si>
  <si>
    <t>Anything Else</t>
  </si>
  <si>
    <t>I Capture the Castle</t>
  </si>
  <si>
    <t>Tim Fywell</t>
  </si>
  <si>
    <t>Romola Garai</t>
  </si>
  <si>
    <t>Camp</t>
  </si>
  <si>
    <t>Don Dixon</t>
  </si>
  <si>
    <t>The Jungle Book 2</t>
  </si>
  <si>
    <t>Steve Trenbirth</t>
  </si>
  <si>
    <t>Karl Geurs</t>
  </si>
  <si>
    <t>My Boss's Daughter</t>
  </si>
  <si>
    <t>A Guy Thing</t>
  </si>
  <si>
    <t>Jason Lee</t>
  </si>
  <si>
    <t>Intermission</t>
  </si>
  <si>
    <t>April 16, 2004 (United States)</t>
  </si>
  <si>
    <t>John Crowley</t>
  </si>
  <si>
    <t>Mark O'Rowe</t>
  </si>
  <si>
    <t>All the Real Girls</t>
  </si>
  <si>
    <t>August 1, 2003 (United Kingdom)</t>
  </si>
  <si>
    <t>David Gordon Green</t>
  </si>
  <si>
    <t>Zooey Deschanel</t>
  </si>
  <si>
    <t>From Justin to Kelly</t>
  </si>
  <si>
    <t>Kim Fuller</t>
  </si>
  <si>
    <t>Kelly Clarkson</t>
  </si>
  <si>
    <t>19 Entertainment</t>
  </si>
  <si>
    <t>Owning Mahowny</t>
  </si>
  <si>
    <t>September 25, 2003 (Argentina)</t>
  </si>
  <si>
    <t>Richard Kwietniowski</t>
  </si>
  <si>
    <t>Gary Stephen Ross</t>
  </si>
  <si>
    <t>Head of State</t>
  </si>
  <si>
    <t>The Singing Detective</t>
  </si>
  <si>
    <t>November 14, 2003 (Brazil)</t>
  </si>
  <si>
    <t>Pieces of April</t>
  </si>
  <si>
    <t>November 28, 2003 (United States)</t>
  </si>
  <si>
    <t>Code 46</t>
  </si>
  <si>
    <t>September 17, 2004 (United Kingdom)</t>
  </si>
  <si>
    <t>Time of the Wolf</t>
  </si>
  <si>
    <t>October 8, 2003 (France)</t>
  </si>
  <si>
    <t>Barely Legal</t>
  </si>
  <si>
    <t>May 25, 2006 (Thailand)</t>
  </si>
  <si>
    <t>Erik von Detten</t>
  </si>
  <si>
    <t>International West Pictures (IWP)</t>
  </si>
  <si>
    <t>Nathalie...</t>
  </si>
  <si>
    <t>January 7, 2004 (France)</t>
  </si>
  <si>
    <t>Anne Fontaine</t>
  </si>
  <si>
    <t>The Order</t>
  </si>
  <si>
    <t>Gozu</t>
  </si>
  <si>
    <t>July 14, 2004 (France)</t>
  </si>
  <si>
    <t>Yûta Sone</t>
  </si>
  <si>
    <t>Rakueisha</t>
  </si>
  <si>
    <t>Veronica Guerin</t>
  </si>
  <si>
    <t>Carol Doyle</t>
  </si>
  <si>
    <t>Shade</t>
  </si>
  <si>
    <t>May 9, 2004 (United States)</t>
  </si>
  <si>
    <t>Damian Nieman</t>
  </si>
  <si>
    <t>Joe Nicolo</t>
  </si>
  <si>
    <t>Cobalt Media Group</t>
  </si>
  <si>
    <t>The Mother</t>
  </si>
  <si>
    <t>June 18, 2004 (United States)</t>
  </si>
  <si>
    <t>Anne Reid</t>
  </si>
  <si>
    <t>Sylvia</t>
  </si>
  <si>
    <t>Christine Jeffs</t>
  </si>
  <si>
    <t>John Brownlow</t>
  </si>
  <si>
    <t>Rugrats Go Wild</t>
  </si>
  <si>
    <t>John Eng</t>
  </si>
  <si>
    <t>Kate Boutilier</t>
  </si>
  <si>
    <t>Jodi Carlisle</t>
  </si>
  <si>
    <t>Klasky-Csupo</t>
  </si>
  <si>
    <t>The Divorce</t>
  </si>
  <si>
    <t>Diane Johnson</t>
  </si>
  <si>
    <t>Luther</t>
  </si>
  <si>
    <t>Camille Thomasson</t>
  </si>
  <si>
    <t>Joseph Fiennes</t>
  </si>
  <si>
    <t>Eikon Film</t>
  </si>
  <si>
    <t>Pride and Prejudice</t>
  </si>
  <si>
    <t>Andrew Black</t>
  </si>
  <si>
    <t>Kam Heskin</t>
  </si>
  <si>
    <t>Bestboy Pictures</t>
  </si>
  <si>
    <t>Saints and Soldiers</t>
  </si>
  <si>
    <t>March 25, 2005 (United States)</t>
  </si>
  <si>
    <t>Ryan Little</t>
  </si>
  <si>
    <t>Geoffrey Panos</t>
  </si>
  <si>
    <t>Corbin Allred</t>
  </si>
  <si>
    <t>Go Films</t>
  </si>
  <si>
    <t>Carandiru</t>
  </si>
  <si>
    <t>April 11, 2003 (Brazil)</t>
  </si>
  <si>
    <t>Enrique Diaz</t>
  </si>
  <si>
    <t>BR Petrobrás</t>
  </si>
  <si>
    <t>Taxi 3</t>
  </si>
  <si>
    <t>January 29, 2003 (France)</t>
  </si>
  <si>
    <t>My Life Without Me</t>
  </si>
  <si>
    <t>March 7, 2003 (Spain)</t>
  </si>
  <si>
    <t>Isabel Coixet</t>
  </si>
  <si>
    <t>The Company</t>
  </si>
  <si>
    <t>May 7, 2004 (United Kingdom)</t>
  </si>
  <si>
    <t>The Barbarian Invasions</t>
  </si>
  <si>
    <t>March 5, 2004 (United States)</t>
  </si>
  <si>
    <t>Rémy Girard</t>
  </si>
  <si>
    <t>Pyramide Productions</t>
  </si>
  <si>
    <t>Good Boy</t>
  </si>
  <si>
    <t>John Hoffman</t>
  </si>
  <si>
    <t>Zeke Richardson</t>
  </si>
  <si>
    <t>Liam Aiken</t>
  </si>
  <si>
    <t>The United States of Leland</t>
  </si>
  <si>
    <t>March 25, 2005 (Italy)</t>
  </si>
  <si>
    <t>Matthew Ryan Hoge</t>
  </si>
  <si>
    <t>How to Deal</t>
  </si>
  <si>
    <t>Clare Kilner</t>
  </si>
  <si>
    <t>Sarah Dessen</t>
  </si>
  <si>
    <t>It's All About Love</t>
  </si>
  <si>
    <t>January 10, 2003 (Denmark)</t>
  </si>
  <si>
    <t>Mogens Rukov</t>
  </si>
  <si>
    <t>Masked and Anonymous</t>
  </si>
  <si>
    <t>August 8, 2003 (Canada)</t>
  </si>
  <si>
    <t>Larry Charles</t>
  </si>
  <si>
    <t>Bob Dylan</t>
  </si>
  <si>
    <t>American Entertainment Investors</t>
  </si>
  <si>
    <t>Control</t>
  </si>
  <si>
    <t>November 20, 2003 (Hungary)</t>
  </si>
  <si>
    <t>Nimród Antal</t>
  </si>
  <si>
    <t>Jim Adler</t>
  </si>
  <si>
    <t>Sándor Csányi</t>
  </si>
  <si>
    <t>Café Film</t>
  </si>
  <si>
    <t>The Girl Next Door</t>
  </si>
  <si>
    <t>April 9, 2004 (United States)</t>
  </si>
  <si>
    <t>David Wagner</t>
  </si>
  <si>
    <t>Emile Hirsch</t>
  </si>
  <si>
    <t>EuroTrip</t>
  </si>
  <si>
    <t>Jeff Schaffer</t>
  </si>
  <si>
    <t>Alec Berg</t>
  </si>
  <si>
    <t>Scott Mechlowicz</t>
  </si>
  <si>
    <t>Dodgeball: A True Underdog Story</t>
  </si>
  <si>
    <t>Rawson Marshall Thurber</t>
  </si>
  <si>
    <t>White Chicks</t>
  </si>
  <si>
    <t>June 23, 2004 (United States)</t>
  </si>
  <si>
    <t>Mean Girls</t>
  </si>
  <si>
    <t>April 30, 2004 (United States)</t>
  </si>
  <si>
    <t>Rosalind Wiseman</t>
  </si>
  <si>
    <t>Harry Potter and the Prisoner of Azkaban</t>
  </si>
  <si>
    <t>June 4, 2004 (United States)</t>
  </si>
  <si>
    <t>Troy</t>
  </si>
  <si>
    <t>Eternal Sunshine of the Spotless Mind</t>
  </si>
  <si>
    <t>March 19, 2004 (United States)</t>
  </si>
  <si>
    <t>Kill Bill: Vol. 2</t>
  </si>
  <si>
    <t>The Notebook</t>
  </si>
  <si>
    <t>June 25, 2004 (United States)</t>
  </si>
  <si>
    <t>The Terminal</t>
  </si>
  <si>
    <t>Van Helsing</t>
  </si>
  <si>
    <t>May 7, 2004 (United States)</t>
  </si>
  <si>
    <t>Hugh Jackman</t>
  </si>
  <si>
    <t>The Incredibles</t>
  </si>
  <si>
    <t>November 5, 2004 (United States)</t>
  </si>
  <si>
    <t>Craig T. Nelson</t>
  </si>
  <si>
    <t>Saw</t>
  </si>
  <si>
    <t>October 29, 2004 (United States)</t>
  </si>
  <si>
    <t>James Wan</t>
  </si>
  <si>
    <t>Leigh Whannell</t>
  </si>
  <si>
    <t>Evolution Entertainment</t>
  </si>
  <si>
    <t>Collateral</t>
  </si>
  <si>
    <t>August 6, 2004 (United States)</t>
  </si>
  <si>
    <t>Stuart Beattie</t>
  </si>
  <si>
    <t>Forward Pass</t>
  </si>
  <si>
    <t>Spider-Man 2</t>
  </si>
  <si>
    <t>June 30, 2004 (United States)</t>
  </si>
  <si>
    <t>The Punisher</t>
  </si>
  <si>
    <t>I, Robot</t>
  </si>
  <si>
    <t>July 16, 2004 (United States)</t>
  </si>
  <si>
    <t>Jeff Vintar</t>
  </si>
  <si>
    <t>Howl's Moving Castle</t>
  </si>
  <si>
    <t>June 17, 2005 (United States)</t>
  </si>
  <si>
    <t>Chieko Baishô</t>
  </si>
  <si>
    <t>Buena Vista Home Entertainment</t>
  </si>
  <si>
    <t>Spanglish</t>
  </si>
  <si>
    <t>December 17, 2004 (United States)</t>
  </si>
  <si>
    <t>Million Dollar Baby</t>
  </si>
  <si>
    <t>January 28, 2005 (United States)</t>
  </si>
  <si>
    <t>Paul Haggis</t>
  </si>
  <si>
    <t>Shaun of the Dead</t>
  </si>
  <si>
    <t>September 24, 2004 (United States)</t>
  </si>
  <si>
    <t>Edgar Wright</t>
  </si>
  <si>
    <t>Simon Pegg</t>
  </si>
  <si>
    <t>The Village</t>
  </si>
  <si>
    <t>July 30, 2004 (United States)</t>
  </si>
  <si>
    <t>My Summer of Love</t>
  </si>
  <si>
    <t>July 1, 2005 (United States)</t>
  </si>
  <si>
    <t>Pawel Pawlikowski</t>
  </si>
  <si>
    <t>Helen Cross</t>
  </si>
  <si>
    <t>Natalie Press</t>
  </si>
  <si>
    <t>Apocalypso Pictures</t>
  </si>
  <si>
    <t>The Butterfly Effect</t>
  </si>
  <si>
    <t>January 23, 2004 (United States)</t>
  </si>
  <si>
    <t>Eric Bress</t>
  </si>
  <si>
    <t>BenderSpink</t>
  </si>
  <si>
    <t>The Day After Tomorrow</t>
  </si>
  <si>
    <t>Layer Cake</t>
  </si>
  <si>
    <t>June 3, 2005 (United States)</t>
  </si>
  <si>
    <t>Matthew Vaughn</t>
  </si>
  <si>
    <t>J.J. Connolly</t>
  </si>
  <si>
    <t>Daniel Craig</t>
  </si>
  <si>
    <t>Napoleon Dynamite</t>
  </si>
  <si>
    <t>Jared Hess</t>
  </si>
  <si>
    <t>Jon Heder</t>
  </si>
  <si>
    <t>50 First Dates</t>
  </si>
  <si>
    <t>George Wing</t>
  </si>
  <si>
    <t>Downfall</t>
  </si>
  <si>
    <t>April 8, 2005 (United States)</t>
  </si>
  <si>
    <t>Bernd Eichinger</t>
  </si>
  <si>
    <t>13 Going on 30</t>
  </si>
  <si>
    <t>Gary Winick</t>
  </si>
  <si>
    <t>Jennifer Garner</t>
  </si>
  <si>
    <t>Shrek 2</t>
  </si>
  <si>
    <t>May 19, 2004 (United States)</t>
  </si>
  <si>
    <t>May 6, 2005 (United States)</t>
  </si>
  <si>
    <t>Don Cheadle</t>
  </si>
  <si>
    <t>Bob Yari Productions</t>
  </si>
  <si>
    <t>The Bourne Supremacy</t>
  </si>
  <si>
    <t>July 23, 2004 (United States)</t>
  </si>
  <si>
    <t>Dawn of the Dead</t>
  </si>
  <si>
    <t>Zack Snyder</t>
  </si>
  <si>
    <t>Strike Entertainment</t>
  </si>
  <si>
    <t>The Passion of the Christ</t>
  </si>
  <si>
    <t>February 25, 2004 (United States)</t>
  </si>
  <si>
    <t>Benedict Fitzgerald</t>
  </si>
  <si>
    <t>Resident Evil: Apocalypse</t>
  </si>
  <si>
    <t>September 10, 2004 (United States)</t>
  </si>
  <si>
    <t>Alexander Witt</t>
  </si>
  <si>
    <t>Hellboy</t>
  </si>
  <si>
    <t>April 2, 2004 (United States)</t>
  </si>
  <si>
    <t>Anchorman: The Legend of Ron Burgundy</t>
  </si>
  <si>
    <t>July 9, 2004 (United States)</t>
  </si>
  <si>
    <t>Adam McKay</t>
  </si>
  <si>
    <t>Walking Tall</t>
  </si>
  <si>
    <t>Mort Briskin</t>
  </si>
  <si>
    <t>The Life Aquatic with Steve Zissou</t>
  </si>
  <si>
    <t>A Series of Unfortunate Events</t>
  </si>
  <si>
    <t>The Machinist</t>
  </si>
  <si>
    <t>December 3, 2004 (United States)</t>
  </si>
  <si>
    <t>Scott Kosar</t>
  </si>
  <si>
    <t>Filmax Group</t>
  </si>
  <si>
    <t>December 10, 2004 (United Kingdom)</t>
  </si>
  <si>
    <t>Closer</t>
  </si>
  <si>
    <t>Patrick Marber</t>
  </si>
  <si>
    <t>National Treasure</t>
  </si>
  <si>
    <t>November 19, 2004 (United States)</t>
  </si>
  <si>
    <t>Alexander</t>
  </si>
  <si>
    <t>November 24, 2004 (United States)</t>
  </si>
  <si>
    <t>The Chronicles of Riddick</t>
  </si>
  <si>
    <t>9 Songs</t>
  </si>
  <si>
    <t>March 11, 2005 (United Kingdom)</t>
  </si>
  <si>
    <t>Kieran O'Brien</t>
  </si>
  <si>
    <t>The Manchurian Candidate</t>
  </si>
  <si>
    <t>King Arthur</t>
  </si>
  <si>
    <t>July 7, 2004 (United States)</t>
  </si>
  <si>
    <t>Ocean's Twelve</t>
  </si>
  <si>
    <t>December 10, 2004 (United States)</t>
  </si>
  <si>
    <t>George Nolfi</t>
  </si>
  <si>
    <t>Harold &amp; Kumar Go to White Castle</t>
  </si>
  <si>
    <t>Jon Hurwitz</t>
  </si>
  <si>
    <t>John Cho</t>
  </si>
  <si>
    <t>Endgame Entertainment</t>
  </si>
  <si>
    <t>Blade: Trinity</t>
  </si>
  <si>
    <t>December 8, 2004 (United States)</t>
  </si>
  <si>
    <t>Alien vs. Predator</t>
  </si>
  <si>
    <t>August 13, 2004 (United States)</t>
  </si>
  <si>
    <t>Meet the Fockers</t>
  </si>
  <si>
    <t>December 22, 2004 (United States)</t>
  </si>
  <si>
    <t>Sideways</t>
  </si>
  <si>
    <t>October 22, 2004 (United States)</t>
  </si>
  <si>
    <t>Rex Pickett</t>
  </si>
  <si>
    <t>Friday Night Lights</t>
  </si>
  <si>
    <t>October 8, 2004 (United States)</t>
  </si>
  <si>
    <t>Starsky &amp; Hutch</t>
  </si>
  <si>
    <t>William Blinn</t>
  </si>
  <si>
    <t>Shark Tale</t>
  </si>
  <si>
    <t>October 1, 2004 (United States)</t>
  </si>
  <si>
    <t>Before Sunset</t>
  </si>
  <si>
    <t>Warner Independent Pictures (WIP)</t>
  </si>
  <si>
    <t>Ella Enchanted</t>
  </si>
  <si>
    <t>Anne Hathaway</t>
  </si>
  <si>
    <t>Primer</t>
  </si>
  <si>
    <t>May 27, 2005 (Spain)</t>
  </si>
  <si>
    <t>Shane Carruth</t>
  </si>
  <si>
    <t>ERBP</t>
  </si>
  <si>
    <t>A Cinderella Story</t>
  </si>
  <si>
    <t>Leigh Dunlap</t>
  </si>
  <si>
    <t>Along Came Polly</t>
  </si>
  <si>
    <t>John Hamburg</t>
  </si>
  <si>
    <t>Somersault</t>
  </si>
  <si>
    <t>September 16, 2004 (Australia)</t>
  </si>
  <si>
    <t>Cate Shortland</t>
  </si>
  <si>
    <t>Abbie Cornish</t>
  </si>
  <si>
    <t>Red Carpet Productions</t>
  </si>
  <si>
    <t>The SpongeBob SquarePants Movie</t>
  </si>
  <si>
    <t>Stephen Hillenburg</t>
  </si>
  <si>
    <t>Derek Drymon</t>
  </si>
  <si>
    <t>Tom Kenny</t>
  </si>
  <si>
    <t>Scooby-Doo 2: Monsters Unleashed</t>
  </si>
  <si>
    <t>The Ladykillers</t>
  </si>
  <si>
    <t>Hotel Rwanda</t>
  </si>
  <si>
    <t>February 4, 2005 (United States)</t>
  </si>
  <si>
    <t>Terry George</t>
  </si>
  <si>
    <t>Keir Pearson</t>
  </si>
  <si>
    <t>Taking Lives</t>
  </si>
  <si>
    <t>Michael Pye</t>
  </si>
  <si>
    <t>Kung Fu Hustle</t>
  </si>
  <si>
    <t>April 22, 2005 (United States)</t>
  </si>
  <si>
    <t>Columbia Pictures Film Production Asia</t>
  </si>
  <si>
    <t>The Perfect Score</t>
  </si>
  <si>
    <t>Garden State</t>
  </si>
  <si>
    <t>Zach Braff</t>
  </si>
  <si>
    <t>Camelot Pictures</t>
  </si>
  <si>
    <t>The Princess Diaries 2: Royal Engagement</t>
  </si>
  <si>
    <t>August 11, 2004 (United States)</t>
  </si>
  <si>
    <t>Twisted</t>
  </si>
  <si>
    <t>February 27, 2004 (United States)</t>
  </si>
  <si>
    <t>Sarah Thorp</t>
  </si>
  <si>
    <t>Catwoman</t>
  </si>
  <si>
    <t>Pitof</t>
  </si>
  <si>
    <t>Seed of Chucky</t>
  </si>
  <si>
    <t>November 12, 2004 (United States)</t>
  </si>
  <si>
    <t>Rogue Pictures</t>
  </si>
  <si>
    <t>September 29, 2004 (Hong Kong)</t>
  </si>
  <si>
    <t>Torque</t>
  </si>
  <si>
    <t>Joseph Kahn</t>
  </si>
  <si>
    <t>Matt Johnson</t>
  </si>
  <si>
    <t>Martin Henderson</t>
  </si>
  <si>
    <t>Ray</t>
  </si>
  <si>
    <t>Chasing Liberty</t>
  </si>
  <si>
    <t>Derek Guiley</t>
  </si>
  <si>
    <t>Secret Window</t>
  </si>
  <si>
    <t>March 12, 2004 (United States)</t>
  </si>
  <si>
    <t>Grand Slam Productions</t>
  </si>
  <si>
    <t>Bride &amp; Prejudice</t>
  </si>
  <si>
    <t>March 11, 2005 (United States)</t>
  </si>
  <si>
    <t>Finding Neverland</t>
  </si>
  <si>
    <t>Allan Knee</t>
  </si>
  <si>
    <t>Team America: World Police</t>
  </si>
  <si>
    <t>October 15, 2004 (United States)</t>
  </si>
  <si>
    <t>Sleepover</t>
  </si>
  <si>
    <t>Joe Nussbaum</t>
  </si>
  <si>
    <t>The Grudge</t>
  </si>
  <si>
    <t>Stephen Susco</t>
  </si>
  <si>
    <t>Around the World in 80 Days</t>
  </si>
  <si>
    <t>June 16, 2004 (United States)</t>
  </si>
  <si>
    <t>Jules Verne</t>
  </si>
  <si>
    <t>Wimbledon</t>
  </si>
  <si>
    <t>September 17, 2004 (United States)</t>
  </si>
  <si>
    <t>The Adventures of Sharkboy and Lavagirl 3-D</t>
  </si>
  <si>
    <t>Cayden Boyd</t>
  </si>
  <si>
    <t>The Polar Express</t>
  </si>
  <si>
    <t>November 10, 2004 (United States)</t>
  </si>
  <si>
    <t>Chris Van Allsburg</t>
  </si>
  <si>
    <t>Without a Paddle</t>
  </si>
  <si>
    <t>Miracle</t>
  </si>
  <si>
    <t>Gavin O'Connor</t>
  </si>
  <si>
    <t>Eric Guggenheim</t>
  </si>
  <si>
    <t>Pop Pop Productions</t>
  </si>
  <si>
    <t>Mindhunters</t>
  </si>
  <si>
    <t>May 13, 2005 (United States)</t>
  </si>
  <si>
    <t>Mysterious Skin</t>
  </si>
  <si>
    <t>Brady Corbet</t>
  </si>
  <si>
    <t>Antidote Films (I)</t>
  </si>
  <si>
    <t>The Prince and Me</t>
  </si>
  <si>
    <t>Mark Amin</t>
  </si>
  <si>
    <t>October 6, 2004 (United States)</t>
  </si>
  <si>
    <t>Queen Latifah</t>
  </si>
  <si>
    <t>Wicker Park</t>
  </si>
  <si>
    <t>September 3, 2004 (United States)</t>
  </si>
  <si>
    <t>Gilles Mimouni</t>
  </si>
  <si>
    <t>Cellular</t>
  </si>
  <si>
    <t>Kinsey</t>
  </si>
  <si>
    <t>January 7, 2005 (United States)</t>
  </si>
  <si>
    <t>Anacondas: The Hunt for the Blood Orchid</t>
  </si>
  <si>
    <t>The Heart Is Deceitful Above All Things</t>
  </si>
  <si>
    <t>January 19, 2005 (France)</t>
  </si>
  <si>
    <t>Laura Albert</t>
  </si>
  <si>
    <t>Above All Things Inc.</t>
  </si>
  <si>
    <t>Confessions of a Teenage Drama Queen</t>
  </si>
  <si>
    <t>Sara Sugarman</t>
  </si>
  <si>
    <t>Dyan Sheldon</t>
  </si>
  <si>
    <t>Raising Helen</t>
  </si>
  <si>
    <t>Fat Albert</t>
  </si>
  <si>
    <t>Kenan Thompson</t>
  </si>
  <si>
    <t>Sky Captain and the World of Tomorrow</t>
  </si>
  <si>
    <t>Kerry Conran</t>
  </si>
  <si>
    <t>The Final Cut</t>
  </si>
  <si>
    <t>Omar Naim</t>
  </si>
  <si>
    <t>Lions Gate Entertainment</t>
  </si>
  <si>
    <t>The Stepford Wives</t>
  </si>
  <si>
    <t>Shall We Dance</t>
  </si>
  <si>
    <t>Masayuki Suô</t>
  </si>
  <si>
    <t>House of Flying Daggers</t>
  </si>
  <si>
    <t>January 14, 2005 (United States)</t>
  </si>
  <si>
    <t>Ziyi Zhang</t>
  </si>
  <si>
    <t>Beijing New Picture Film</t>
  </si>
  <si>
    <t>District B13</t>
  </si>
  <si>
    <t>June 2, 2006 (United States)</t>
  </si>
  <si>
    <t>Pierre Morel</t>
  </si>
  <si>
    <t>Cyril Raffaelli</t>
  </si>
  <si>
    <t>Dead Man's Shoes</t>
  </si>
  <si>
    <t>October 1, 2004 (Ireland)</t>
  </si>
  <si>
    <t>Warp Films</t>
  </si>
  <si>
    <t>After the Sunset</t>
  </si>
  <si>
    <t>Paul Zbyszewski</t>
  </si>
  <si>
    <t>A Very Long Engagement</t>
  </si>
  <si>
    <t>Sébastien Japrisot</t>
  </si>
  <si>
    <t>2003 Productions</t>
  </si>
  <si>
    <t>The Forgotten</t>
  </si>
  <si>
    <t>Flight of the Phoenix</t>
  </si>
  <si>
    <t>Lukas Heller</t>
  </si>
  <si>
    <t>Saved!</t>
  </si>
  <si>
    <t>Brian Dannelly</t>
  </si>
  <si>
    <t>Jena Malone</t>
  </si>
  <si>
    <t>Garfield</t>
  </si>
  <si>
    <t>Jim Davis</t>
  </si>
  <si>
    <t>In Good Company</t>
  </si>
  <si>
    <t>First Daughter</t>
  </si>
  <si>
    <t>Jersey Girl</t>
  </si>
  <si>
    <t>The Alamo</t>
  </si>
  <si>
    <t>A Love Song for Bobby Long</t>
  </si>
  <si>
    <t>January 21, 2005 (United States)</t>
  </si>
  <si>
    <t>Shainee Gabel</t>
  </si>
  <si>
    <t>Ronald Everett Capps</t>
  </si>
  <si>
    <t>Raise Your Voice</t>
  </si>
  <si>
    <t>Mitch Rotter</t>
  </si>
  <si>
    <t>Hidalgo</t>
  </si>
  <si>
    <t>Viggo Mortensen</t>
  </si>
  <si>
    <t>Bridget Jones: The Edge of Reason</t>
  </si>
  <si>
    <t>Mean Creek</t>
  </si>
  <si>
    <t>September 29, 2004 (France)</t>
  </si>
  <si>
    <t>Jacob Estes</t>
  </si>
  <si>
    <t>Rory Culkin</t>
  </si>
  <si>
    <t>Whitewater Films</t>
  </si>
  <si>
    <t>Dirty Dancing: Havana Nights</t>
  </si>
  <si>
    <t>Guy Ferland</t>
  </si>
  <si>
    <t>Kate Gunzinger</t>
  </si>
  <si>
    <t>Diego Luna</t>
  </si>
  <si>
    <t>D.E.B.S.</t>
  </si>
  <si>
    <t>Angela Robinson</t>
  </si>
  <si>
    <t>Sara Foster</t>
  </si>
  <si>
    <t>The Motorcycle Diaries</t>
  </si>
  <si>
    <t>Ernesto 'Che' Guevara</t>
  </si>
  <si>
    <t>Gael García Bernal</t>
  </si>
  <si>
    <t>Club Dread</t>
  </si>
  <si>
    <t>Broken Lizard Industries</t>
  </si>
  <si>
    <t>Eros</t>
  </si>
  <si>
    <t>December 3, 2004 (Italy)</t>
  </si>
  <si>
    <t>Bad Education</t>
  </si>
  <si>
    <t>Soul Plane</t>
  </si>
  <si>
    <t>Jessy Terrero</t>
  </si>
  <si>
    <t>Bo Zenga</t>
  </si>
  <si>
    <t>Dwayne Adway</t>
  </si>
  <si>
    <t>3-Iron</t>
  </si>
  <si>
    <t>October 15, 2004 (South Korea)</t>
  </si>
  <si>
    <t>Seung-Yun Lee</t>
  </si>
  <si>
    <t>Kim Ki-Duk Film</t>
  </si>
  <si>
    <t>Thunderbirds</t>
  </si>
  <si>
    <t>Gerry Anderson</t>
  </si>
  <si>
    <t>New York Minute</t>
  </si>
  <si>
    <t>Emily Fox</t>
  </si>
  <si>
    <t>Mary-Kate Olsen</t>
  </si>
  <si>
    <t>Birth</t>
  </si>
  <si>
    <t>Vanity Fair</t>
  </si>
  <si>
    <t>September 1, 2004 (United States)</t>
  </si>
  <si>
    <t>Matthew Faulk</t>
  </si>
  <si>
    <t>Exorcist: the Beginning</t>
  </si>
  <si>
    <t>A Dirty Shame</t>
  </si>
  <si>
    <t>Tracey Ullman</t>
  </si>
  <si>
    <t>Swades</t>
  </si>
  <si>
    <t>December 17, 2004 (India)</t>
  </si>
  <si>
    <t>M.G. Sathya</t>
  </si>
  <si>
    <t>Ashutosh Gowariker Productions</t>
  </si>
  <si>
    <t>I Heart Huckabees</t>
  </si>
  <si>
    <t>The Sea Inside</t>
  </si>
  <si>
    <t>March 4, 2005 (United States)</t>
  </si>
  <si>
    <t>Sogepaq</t>
  </si>
  <si>
    <t>The Door in the Floor</t>
  </si>
  <si>
    <t>Tod Williams</t>
  </si>
  <si>
    <t>The Whole Ten Yards</t>
  </si>
  <si>
    <t>Nine Yards Two Productions</t>
  </si>
  <si>
    <t>Envy</t>
  </si>
  <si>
    <t>Steve Adams</t>
  </si>
  <si>
    <t>Alfie</t>
  </si>
  <si>
    <t>Bill Naughton</t>
  </si>
  <si>
    <t>Superbabies: Baby Geniuses 2</t>
  </si>
  <si>
    <t>Robert Grasmere</t>
  </si>
  <si>
    <t>Nobody Knows</t>
  </si>
  <si>
    <t>October 21, 2004 (Hong Kong)</t>
  </si>
  <si>
    <t>Yûya Yagira</t>
  </si>
  <si>
    <t>Black Friday</t>
  </si>
  <si>
    <t>February 9, 2007 (India)</t>
  </si>
  <si>
    <t>Anurag Kashyap</t>
  </si>
  <si>
    <t>Kay Kay Menon</t>
  </si>
  <si>
    <t>Mid Day Multimedia Limited</t>
  </si>
  <si>
    <t>Johnson Family Vacation</t>
  </si>
  <si>
    <t>April 7, 2004 (United States)</t>
  </si>
  <si>
    <t>Christopher Erskin</t>
  </si>
  <si>
    <t>Todd R. Jones</t>
  </si>
  <si>
    <t>Cedric the Entertainer</t>
  </si>
  <si>
    <t>The Chorus</t>
  </si>
  <si>
    <t>March 17, 2004 (France)</t>
  </si>
  <si>
    <t>Christophe Barratier</t>
  </si>
  <si>
    <t>Georges Chaperot</t>
  </si>
  <si>
    <t>Gérard Jugnot</t>
  </si>
  <si>
    <t>Vega Film</t>
  </si>
  <si>
    <t>The Woodsman</t>
  </si>
  <si>
    <t>January 28, 2005 (Greece)</t>
  </si>
  <si>
    <t>Nicole Kassell</t>
  </si>
  <si>
    <t>Steven Fechter</t>
  </si>
  <si>
    <t>Dash Films</t>
  </si>
  <si>
    <t>Three... Extremes</t>
  </si>
  <si>
    <t>August 20, 2004 (South Korea)</t>
  </si>
  <si>
    <t>Fruit Chan</t>
  </si>
  <si>
    <t>Bai Ling</t>
  </si>
  <si>
    <t>Applause Pictures</t>
  </si>
  <si>
    <t>Spartan</t>
  </si>
  <si>
    <t>Home on the Range</t>
  </si>
  <si>
    <t>Will Finn</t>
  </si>
  <si>
    <t>Christmas with the Kranks</t>
  </si>
  <si>
    <t>Win a Date with Tad Hamilton!</t>
  </si>
  <si>
    <t>Victor Levin</t>
  </si>
  <si>
    <t>Night Watch</t>
  </si>
  <si>
    <t>March 3, 2006 (United States)</t>
  </si>
  <si>
    <t>Timur Bekmambetov</t>
  </si>
  <si>
    <t>Konstantin Khabenskiy</t>
  </si>
  <si>
    <t>Bazelevs Production</t>
  </si>
  <si>
    <t>The Merchant of Venice</t>
  </si>
  <si>
    <t>February 18, 2005 (United States)</t>
  </si>
  <si>
    <t>Movision</t>
  </si>
  <si>
    <t>Ladder 49</t>
  </si>
  <si>
    <t>The Libertine</t>
  </si>
  <si>
    <t>March 10, 2006 (United States)</t>
  </si>
  <si>
    <t>Laurence Dunmore</t>
  </si>
  <si>
    <t>Stephen Jeffreys</t>
  </si>
  <si>
    <t>The Weinstein Company</t>
  </si>
  <si>
    <t>Ma mère</t>
  </si>
  <si>
    <t>May 19, 2004 (France)</t>
  </si>
  <si>
    <t>Christophe Honoré</t>
  </si>
  <si>
    <t>Georges Bataille</t>
  </si>
  <si>
    <t>You Got Served</t>
  </si>
  <si>
    <t>Chris Stokes</t>
  </si>
  <si>
    <t>Omarion</t>
  </si>
  <si>
    <t>A Good Woman</t>
  </si>
  <si>
    <t>May 13, 2005 (United Kingdom)</t>
  </si>
  <si>
    <t>Beyond the Sea</t>
  </si>
  <si>
    <t>December 29, 2004 (United States)</t>
  </si>
  <si>
    <t>Ladies in Lavender</t>
  </si>
  <si>
    <t>May 27, 2005 (United States)</t>
  </si>
  <si>
    <t>Charles Dance</t>
  </si>
  <si>
    <t>William J. Locke</t>
  </si>
  <si>
    <t>UK Film Council</t>
  </si>
  <si>
    <t>Eulogy</t>
  </si>
  <si>
    <t>September 26, 2004 (Greece)</t>
  </si>
  <si>
    <t>Michael Clancy</t>
  </si>
  <si>
    <t>Ray Romano</t>
  </si>
  <si>
    <t>Eulogy Productions LLC</t>
  </si>
  <si>
    <t>Before the Fall</t>
  </si>
  <si>
    <t>January 13, 2005 (Germany)</t>
  </si>
  <si>
    <t>Dennis Gansel</t>
  </si>
  <si>
    <t>Max Riemelt</t>
  </si>
  <si>
    <t>Olga Film</t>
  </si>
  <si>
    <t>Saving Face</t>
  </si>
  <si>
    <t>Alice Wu</t>
  </si>
  <si>
    <t>The Big Bounce</t>
  </si>
  <si>
    <t>Shangri-La Entertainment</t>
  </si>
  <si>
    <t>Veer-Zaara</t>
  </si>
  <si>
    <t>November 12, 2004 (India)</t>
  </si>
  <si>
    <t>Yash Chopra</t>
  </si>
  <si>
    <t>Aditya Chopra</t>
  </si>
  <si>
    <t>Yash Raj Films</t>
  </si>
  <si>
    <t>Little Black Book</t>
  </si>
  <si>
    <t>Nick Hurran</t>
  </si>
  <si>
    <t>Melissa Carter</t>
  </si>
  <si>
    <t>Laws of Attraction</t>
  </si>
  <si>
    <t>Aline Brosh McKenna</t>
  </si>
  <si>
    <t>Deep River Productions</t>
  </si>
  <si>
    <t>Undertow</t>
  </si>
  <si>
    <t>December 17, 2004 (Greece)</t>
  </si>
  <si>
    <t>Lingard Jervey</t>
  </si>
  <si>
    <t>Head in the Clouds</t>
  </si>
  <si>
    <t>October 30, 2004 (Japan)</t>
  </si>
  <si>
    <t>Remstar Productions</t>
  </si>
  <si>
    <t>Maria Full of Grace</t>
  </si>
  <si>
    <t>Joshua Marston</t>
  </si>
  <si>
    <t>Catalina Sandino Moreno</t>
  </si>
  <si>
    <t>Colombia</t>
  </si>
  <si>
    <t>Vera Drake</t>
  </si>
  <si>
    <t>Imelda Staunton</t>
  </si>
  <si>
    <t>Millions</t>
  </si>
  <si>
    <t>April 29, 2005 (United States)</t>
  </si>
  <si>
    <t>Alex Etel</t>
  </si>
  <si>
    <t>It's All Gone Pete Tong</t>
  </si>
  <si>
    <t>May 27, 2005 (United Kingdom)</t>
  </si>
  <si>
    <t>Michael Dowse</t>
  </si>
  <si>
    <t>Paul Kaye</t>
  </si>
  <si>
    <t>True West Films</t>
  </si>
  <si>
    <t>Catch That Kid</t>
  </si>
  <si>
    <t>Bart Freundlich</t>
  </si>
  <si>
    <t>Nikolaj Arcel</t>
  </si>
  <si>
    <t>Kristen Stewart</t>
  </si>
  <si>
    <t>Lakshya</t>
  </si>
  <si>
    <t>Javed Akhtar</t>
  </si>
  <si>
    <t>Main Hoon Na</t>
  </si>
  <si>
    <t>April 30, 2004 (India)</t>
  </si>
  <si>
    <t>Farah Khan</t>
  </si>
  <si>
    <t>Tae Guk Gi: The Brotherhood of War</t>
  </si>
  <si>
    <t>Je-kyu Kang</t>
  </si>
  <si>
    <t>Richard Epcar</t>
  </si>
  <si>
    <t>Jang Dong-Gun</t>
  </si>
  <si>
    <t>Kang Je-Kyu Film Co. Ltd.</t>
  </si>
  <si>
    <t>Lila dit ça</t>
  </si>
  <si>
    <t>January 26, 2005 (France)</t>
  </si>
  <si>
    <t>Ziad Doueiri</t>
  </si>
  <si>
    <t>Chimo</t>
  </si>
  <si>
    <t>Vahina Giocante</t>
  </si>
  <si>
    <t>Huit et Demi Productions</t>
  </si>
  <si>
    <t>Five Times Two</t>
  </si>
  <si>
    <t>September 1, 2004 (France)</t>
  </si>
  <si>
    <t>Valeria Bruni Tedeschi</t>
  </si>
  <si>
    <t>She Hate Me</t>
  </si>
  <si>
    <t>Michael Genet</t>
  </si>
  <si>
    <t>Anthony Mackie</t>
  </si>
  <si>
    <t>Mind Game</t>
  </si>
  <si>
    <t>June 26, 2005 (United States)</t>
  </si>
  <si>
    <t>Masaaki Yuasa</t>
  </si>
  <si>
    <t>Robin Nishi</t>
  </si>
  <si>
    <t>Kôji Imada</t>
  </si>
  <si>
    <t>Studio 4°C</t>
  </si>
  <si>
    <t>As It Is in Heaven</t>
  </si>
  <si>
    <t>September 3, 2004 (Sweden)</t>
  </si>
  <si>
    <t>Kay Pollak</t>
  </si>
  <si>
    <t>Anders Nyberg</t>
  </si>
  <si>
    <t>Michael Nyqvist</t>
  </si>
  <si>
    <t>Sonet Film AB</t>
  </si>
  <si>
    <t>Palindromes</t>
  </si>
  <si>
    <t>January 21, 2005 (Sweden)</t>
  </si>
  <si>
    <t>Extra Large Pictures</t>
  </si>
  <si>
    <t>Dhoom</t>
  </si>
  <si>
    <t>August 27, 2004 (India)</t>
  </si>
  <si>
    <t>Sanjay Gadhvi</t>
  </si>
  <si>
    <t>Vijay Krishna Acharya</t>
  </si>
  <si>
    <t>Abhishek Bachchan</t>
  </si>
  <si>
    <t>Welcome to Mooseport</t>
  </si>
  <si>
    <t>Ghost in the Shell 2: Innocence</t>
  </si>
  <si>
    <t>Akio Ôtsuka</t>
  </si>
  <si>
    <t>Clifford's Really Big Movie</t>
  </si>
  <si>
    <t>Robert C. Ramirez</t>
  </si>
  <si>
    <t>Rhett Reese</t>
  </si>
  <si>
    <t>Big Red Dog Productions</t>
  </si>
  <si>
    <t>Summer Storm</t>
  </si>
  <si>
    <t>September 2, 2004 (Germany)</t>
  </si>
  <si>
    <t>Marco Kreuzpaintner</t>
  </si>
  <si>
    <t>Thomas Bahmann</t>
  </si>
  <si>
    <t>Robert Stadlober</t>
  </si>
  <si>
    <t>Claussen &amp; Wöbke Filmproduktion GmbH</t>
  </si>
  <si>
    <t>Melinda and Melinda</t>
  </si>
  <si>
    <t>Harry Potter and the Goblet of Fire</t>
  </si>
  <si>
    <t>November 18, 2005 (United States)</t>
  </si>
  <si>
    <t>The 40-Year-Old Virgin</t>
  </si>
  <si>
    <t>August 19, 2005 (United States)</t>
  </si>
  <si>
    <t>Steve Carell</t>
  </si>
  <si>
    <t>Memoirs of a Geisha</t>
  </si>
  <si>
    <t>December 23, 2005 (United States)</t>
  </si>
  <si>
    <t>Robin Swicord</t>
  </si>
  <si>
    <t>Pride &amp; Prejudice</t>
  </si>
  <si>
    <t>November 23, 2005 (United States)</t>
  </si>
  <si>
    <t>Joe Wright</t>
  </si>
  <si>
    <t>Deborah Moggach</t>
  </si>
  <si>
    <t>Keira Knightley</t>
  </si>
  <si>
    <t>Batman Begins</t>
  </si>
  <si>
    <t>June 15, 2005 (United States)</t>
  </si>
  <si>
    <t>The Descent</t>
  </si>
  <si>
    <t>August 4, 2006 (United States)</t>
  </si>
  <si>
    <t>Neil Marshall</t>
  </si>
  <si>
    <t>Shauna Macdonald</t>
  </si>
  <si>
    <t>Celador Films</t>
  </si>
  <si>
    <t>Brokeback Mountain</t>
  </si>
  <si>
    <t>January 13, 2006 (United States)</t>
  </si>
  <si>
    <t>Sin City</t>
  </si>
  <si>
    <t>April 1, 2005 (United States)</t>
  </si>
  <si>
    <t>Frank Miller</t>
  </si>
  <si>
    <t>Charlie and the Chocolate Factory</t>
  </si>
  <si>
    <t>July 15, 2005 (United States)</t>
  </si>
  <si>
    <t>V for Vendetta</t>
  </si>
  <si>
    <t>March 17, 2006 (United States)</t>
  </si>
  <si>
    <t>James McTeigue</t>
  </si>
  <si>
    <t>The Chronicles of Narnia: The Lion, the Witch and the Wardrobe</t>
  </si>
  <si>
    <t>December 9, 2005 (United States)</t>
  </si>
  <si>
    <t>Ann Peacock</t>
  </si>
  <si>
    <t>Wedding Crashers</t>
  </si>
  <si>
    <t>Steve Faber</t>
  </si>
  <si>
    <t>War of the Worlds</t>
  </si>
  <si>
    <t>June 29, 2005 (United States)</t>
  </si>
  <si>
    <t>Josh Friedman</t>
  </si>
  <si>
    <t>Kingdom of Heaven</t>
  </si>
  <si>
    <t>William Monahan</t>
  </si>
  <si>
    <t>Orlando Bloom</t>
  </si>
  <si>
    <t>Constantine</t>
  </si>
  <si>
    <t>Francis Lawrence</t>
  </si>
  <si>
    <t>Jamie Delano</t>
  </si>
  <si>
    <t>Star Wars: Episode III - Revenge of the Sith</t>
  </si>
  <si>
    <t>May 19, 2005 (United States)</t>
  </si>
  <si>
    <t>King Kong</t>
  </si>
  <si>
    <t>December 14, 2005 (United States)</t>
  </si>
  <si>
    <t>The Hitchhiker's Guide to the Galaxy</t>
  </si>
  <si>
    <t>Garth Jennings</t>
  </si>
  <si>
    <t>Douglas Adams</t>
  </si>
  <si>
    <t>Martin Freeman</t>
  </si>
  <si>
    <t>Fantastic Four</t>
  </si>
  <si>
    <t>July 8, 2005 (United States)</t>
  </si>
  <si>
    <t>Ioan Gruffudd</t>
  </si>
  <si>
    <t>Green Street Hooligans</t>
  </si>
  <si>
    <t>September 9, 2005 (United Kingdom)</t>
  </si>
  <si>
    <t>Lexi Alexander</t>
  </si>
  <si>
    <t>Baker Street</t>
  </si>
  <si>
    <t>Serenity</t>
  </si>
  <si>
    <t>September 30, 2005 (United States)</t>
  </si>
  <si>
    <t>Nathan Fillion</t>
  </si>
  <si>
    <t>Mr. &amp; Mrs. Smith</t>
  </si>
  <si>
    <t>Simon Kinberg</t>
  </si>
  <si>
    <t>July 22, 2005 (United States)</t>
  </si>
  <si>
    <t>Waiting...</t>
  </si>
  <si>
    <t>October 7, 2005 (United States)</t>
  </si>
  <si>
    <t>Rob McKittrick</t>
  </si>
  <si>
    <t>Eden Rock Media</t>
  </si>
  <si>
    <t>Match Point</t>
  </si>
  <si>
    <t>January 20, 2006 (United States)</t>
  </si>
  <si>
    <t>Hostel</t>
  </si>
  <si>
    <t>January 6, 2006 (United States)</t>
  </si>
  <si>
    <t>Jay Hernandez</t>
  </si>
  <si>
    <t>Next Entertainment</t>
  </si>
  <si>
    <t>Sky High</t>
  </si>
  <si>
    <t>July 29, 2005 (United States)</t>
  </si>
  <si>
    <t>Paul Hernandez</t>
  </si>
  <si>
    <t>Assault on Precinct 13</t>
  </si>
  <si>
    <t>January 19, 2005 (United States)</t>
  </si>
  <si>
    <t>Jean-François Richet</t>
  </si>
  <si>
    <t>Madagascar</t>
  </si>
  <si>
    <t>Mark Burton</t>
  </si>
  <si>
    <t>Hard Candy</t>
  </si>
  <si>
    <t>April 28, 2006 (United States)</t>
  </si>
  <si>
    <t>David Slade</t>
  </si>
  <si>
    <t>Brian Nelson</t>
  </si>
  <si>
    <t>Patrick Wilson</t>
  </si>
  <si>
    <t>The Sisterhood of the Traveling Pants</t>
  </si>
  <si>
    <t>June 1, 2005 (United States)</t>
  </si>
  <si>
    <t>Ann Brashares</t>
  </si>
  <si>
    <t>Amber Tamblyn</t>
  </si>
  <si>
    <t>The Longest Yard</t>
  </si>
  <si>
    <t>Red Eye</t>
  </si>
  <si>
    <t>Carl Ellsworth</t>
  </si>
  <si>
    <t>Rachel McAdams</t>
  </si>
  <si>
    <t>House of Wax</t>
  </si>
  <si>
    <t>Jaume Collet-Serra</t>
  </si>
  <si>
    <t>Charles Belden</t>
  </si>
  <si>
    <t>Chad Michael Murray</t>
  </si>
  <si>
    <t>Four Brothers</t>
  </si>
  <si>
    <t>David Elliot</t>
  </si>
  <si>
    <t>The Dukes of Hazzard</t>
  </si>
  <si>
    <t>August 5, 2005 (United States)</t>
  </si>
  <si>
    <t>Gy Waldron</t>
  </si>
  <si>
    <t>Seann William Scott</t>
  </si>
  <si>
    <t>The Interpreter</t>
  </si>
  <si>
    <t>Walk the Line</t>
  </si>
  <si>
    <t>Johnny Cash</t>
  </si>
  <si>
    <t>Lords of Dogtown</t>
  </si>
  <si>
    <t>Stacy Peralta</t>
  </si>
  <si>
    <t>Munich</t>
  </si>
  <si>
    <t>Tony Kushner</t>
  </si>
  <si>
    <t>Kiss Kiss Bang Bang</t>
  </si>
  <si>
    <t>Brett Halliday</t>
  </si>
  <si>
    <t>The Constant Gardener</t>
  </si>
  <si>
    <t>August 31, 2005 (United States)</t>
  </si>
  <si>
    <t>Jeffrey Caine</t>
  </si>
  <si>
    <t>The Pacifier</t>
  </si>
  <si>
    <t>Thomas Lennon</t>
  </si>
  <si>
    <t>A History of Violence</t>
  </si>
  <si>
    <t>The Devil's Rejects</t>
  </si>
  <si>
    <t>Hitch</t>
  </si>
  <si>
    <t>Kevin Bisch</t>
  </si>
  <si>
    <t>Mirrormask</t>
  </si>
  <si>
    <t>March 3, 2006 (United Kingdom)</t>
  </si>
  <si>
    <t>Dave McKean</t>
  </si>
  <si>
    <t>Neil Gaiman</t>
  </si>
  <si>
    <t>Stephanie Leonidas</t>
  </si>
  <si>
    <t>Rent</t>
  </si>
  <si>
    <t>Stephen Chbosky</t>
  </si>
  <si>
    <t>Rent Productions LLC</t>
  </si>
  <si>
    <t>Robots</t>
  </si>
  <si>
    <t>Ron Mita</t>
  </si>
  <si>
    <t>Twentieth Century Fox Animation</t>
  </si>
  <si>
    <t>Jarhead</t>
  </si>
  <si>
    <t>November 4, 2005 (United States)</t>
  </si>
  <si>
    <t>Into the Blue</t>
  </si>
  <si>
    <t>Saw II</t>
  </si>
  <si>
    <t>October 28, 2005 (United States)</t>
  </si>
  <si>
    <t>Darren Lynn Bousman</t>
  </si>
  <si>
    <t>Donnie Wahlberg</t>
  </si>
  <si>
    <t>Twisted Pictures</t>
  </si>
  <si>
    <t>Revolver</t>
  </si>
  <si>
    <t>September 22, 2005 (United Kingdom)</t>
  </si>
  <si>
    <t>Flightplan</t>
  </si>
  <si>
    <t>September 23, 2005 (United States)</t>
  </si>
  <si>
    <t>Robert Schwentke</t>
  </si>
  <si>
    <t>Peter A. Dowling</t>
  </si>
  <si>
    <t>Coach Carter</t>
  </si>
  <si>
    <t>Dark Water</t>
  </si>
  <si>
    <t>Kôji Suzuki</t>
  </si>
  <si>
    <t>Lord of War</t>
  </si>
  <si>
    <t>September 16, 2005 (United States)</t>
  </si>
  <si>
    <t>Entertainment Manufacturing Company</t>
  </si>
  <si>
    <t>Zathura: A Space Adventure</t>
  </si>
  <si>
    <t>November 11, 2005 (United States)</t>
  </si>
  <si>
    <t>Josh Hutcherson</t>
  </si>
  <si>
    <t>The Quiet</t>
  </si>
  <si>
    <t>August 25, 2006 (United States)</t>
  </si>
  <si>
    <t>Abdi Nazemian</t>
  </si>
  <si>
    <t>Camilla Belle</t>
  </si>
  <si>
    <t>Andrea Sperling Productions</t>
  </si>
  <si>
    <t>The Amityville Horror</t>
  </si>
  <si>
    <t>April 15, 2005 (United States)</t>
  </si>
  <si>
    <t>Andrew Douglas</t>
  </si>
  <si>
    <t>Be Cool</t>
  </si>
  <si>
    <t>Just Friends</t>
  </si>
  <si>
    <t>Adam 'Tex' Davis</t>
  </si>
  <si>
    <t>Inferno Distribution</t>
  </si>
  <si>
    <t>Yours, Mine &amp; Ours</t>
  </si>
  <si>
    <t>Ron Burch</t>
  </si>
  <si>
    <t>Cinderella Man</t>
  </si>
  <si>
    <t>Cliff Hollingsworth</t>
  </si>
  <si>
    <t>Nanny McPhee</t>
  </si>
  <si>
    <t>January 27, 2006 (United States)</t>
  </si>
  <si>
    <t>The Brothers Grimm</t>
  </si>
  <si>
    <t>August 26, 2005 (United States)</t>
  </si>
  <si>
    <t>Breck Eisner</t>
  </si>
  <si>
    <t>Clive Cussler</t>
  </si>
  <si>
    <t>Corpse Bride</t>
  </si>
  <si>
    <t>Transporter 2</t>
  </si>
  <si>
    <t>September 2, 2005 (United States)</t>
  </si>
  <si>
    <t>Two for the Money</t>
  </si>
  <si>
    <t>Dan Gilroy</t>
  </si>
  <si>
    <t>The New World</t>
  </si>
  <si>
    <t>Brick</t>
  </si>
  <si>
    <t>April 14, 2006 (United States)</t>
  </si>
  <si>
    <t>Rian Johnson</t>
  </si>
  <si>
    <t>Bergman Lustig Productions</t>
  </si>
  <si>
    <t>Wolf Creek</t>
  </si>
  <si>
    <t>December 25, 2005 (United States)</t>
  </si>
  <si>
    <t>Greg McLean</t>
  </si>
  <si>
    <t>Nathan Phillips</t>
  </si>
  <si>
    <t>Breakfast on Pluto</t>
  </si>
  <si>
    <t>The Exorcism of Emily Rose</t>
  </si>
  <si>
    <t>September 9, 2005 (United States)</t>
  </si>
  <si>
    <t>Scott Derrickson</t>
  </si>
  <si>
    <t>Paul Harris Boardman</t>
  </si>
  <si>
    <t>Elektra</t>
  </si>
  <si>
    <t>Doom</t>
  </si>
  <si>
    <t>October 21, 2005 (United States)</t>
  </si>
  <si>
    <t>Dave Callaham</t>
  </si>
  <si>
    <t>Karl Urban</t>
  </si>
  <si>
    <t>John Wells Productions</t>
  </si>
  <si>
    <t>The Legend of Zorro</t>
  </si>
  <si>
    <t>Roberto Orci</t>
  </si>
  <si>
    <t>Cheaper by the Dozen 2</t>
  </si>
  <si>
    <t>December 21, 2005 (United States)</t>
  </si>
  <si>
    <t>Æon Flux</t>
  </si>
  <si>
    <t>December 2, 2005 (United States)</t>
  </si>
  <si>
    <t>Son of the Mask</t>
  </si>
  <si>
    <t>Lance Khazei</t>
  </si>
  <si>
    <t>Rumor Has It...</t>
  </si>
  <si>
    <t>The Producers</t>
  </si>
  <si>
    <t>Susan Stroman</t>
  </si>
  <si>
    <t>The Ringer</t>
  </si>
  <si>
    <t>Ricky Blitt</t>
  </si>
  <si>
    <t>Johnny Knoxville</t>
  </si>
  <si>
    <t>Conundrum Entertainment</t>
  </si>
  <si>
    <t>Kicking &amp; Screaming</t>
  </si>
  <si>
    <t>The Cave</t>
  </si>
  <si>
    <t>Bruce Hunt</t>
  </si>
  <si>
    <t>Lady Vengeance</t>
  </si>
  <si>
    <t>July 29, 2005 (South Korea)</t>
  </si>
  <si>
    <t>Nam-mi Kang</t>
  </si>
  <si>
    <t>Broken Flowers</t>
  </si>
  <si>
    <t>Fun with Dick and Jane</t>
  </si>
  <si>
    <t>Imagine Me &amp; You</t>
  </si>
  <si>
    <t>May 25, 2006 (Germany)</t>
  </si>
  <si>
    <t>Ol Parker</t>
  </si>
  <si>
    <t>The Family Stone</t>
  </si>
  <si>
    <t>December 16, 2005 (United States)</t>
  </si>
  <si>
    <t>Just Like Heaven</t>
  </si>
  <si>
    <t>Peter Tolan</t>
  </si>
  <si>
    <t>Capote</t>
  </si>
  <si>
    <t>February 3, 2006 (United States)</t>
  </si>
  <si>
    <t>Bennett Miller</t>
  </si>
  <si>
    <t>Dan Futterman</t>
  </si>
  <si>
    <t>The Skeleton Key</t>
  </si>
  <si>
    <t>August 12, 2005 (United States)</t>
  </si>
  <si>
    <t>The Squid and the Whale</t>
  </si>
  <si>
    <t>Owen Kline</t>
  </si>
  <si>
    <t>Land of the Dead</t>
  </si>
  <si>
    <t>February 25, 2005 (United States)</t>
  </si>
  <si>
    <t>John J. McLaughlin</t>
  </si>
  <si>
    <t>Elizabethtown</t>
  </si>
  <si>
    <t>October 14, 2005 (United States)</t>
  </si>
  <si>
    <t>Chicken Little</t>
  </si>
  <si>
    <t>Monster-in-Law</t>
  </si>
  <si>
    <t>Anya Kochoff</t>
  </si>
  <si>
    <t>Domino</t>
  </si>
  <si>
    <t>The Ring Two</t>
  </si>
  <si>
    <t>March 18, 2005 (United States)</t>
  </si>
  <si>
    <t>Hideo Nakata</t>
  </si>
  <si>
    <t>London</t>
  </si>
  <si>
    <t>February 10, 2006 (United States)</t>
  </si>
  <si>
    <t>Hunter Richards</t>
  </si>
  <si>
    <t>Deuce Bigalow: European Gigolo</t>
  </si>
  <si>
    <t>Mike Bigelow</t>
  </si>
  <si>
    <t>Harsh Times</t>
  </si>
  <si>
    <t>November 10, 2006 (United States)</t>
  </si>
  <si>
    <t>Diary of a Mad Black Woman</t>
  </si>
  <si>
    <t>Darren Grant</t>
  </si>
  <si>
    <t>Tyler Perry</t>
  </si>
  <si>
    <t>Kimberly Elise</t>
  </si>
  <si>
    <t>BET Pictures</t>
  </si>
  <si>
    <t>Herbie Fully Loaded</t>
  </si>
  <si>
    <t>June 22, 2005 (United States)</t>
  </si>
  <si>
    <t>Wallace &amp; Gromit: The Curse of the Were-Rabbit</t>
  </si>
  <si>
    <t>Steve Box</t>
  </si>
  <si>
    <t>Peter Sallis</t>
  </si>
  <si>
    <t>Casanova</t>
  </si>
  <si>
    <t>Jeffrey Hatcher</t>
  </si>
  <si>
    <t>The Jacket</t>
  </si>
  <si>
    <t>John Maybury</t>
  </si>
  <si>
    <t>Tom Bleecker</t>
  </si>
  <si>
    <t>The Wedding Date</t>
  </si>
  <si>
    <t>Elizabeth Young</t>
  </si>
  <si>
    <t>Thank You for Smoking</t>
  </si>
  <si>
    <t>Jason Reitman</t>
  </si>
  <si>
    <t>Room 9 Entertainment</t>
  </si>
  <si>
    <t>Hide and Seek</t>
  </si>
  <si>
    <t>Ari Schlossberg</t>
  </si>
  <si>
    <t>Cursed</t>
  </si>
  <si>
    <t>Miss Congeniality 2: Armed &amp; Fabulous</t>
  </si>
  <si>
    <t>March 24, 2005 (United States)</t>
  </si>
  <si>
    <t>Bad News Bears</t>
  </si>
  <si>
    <t>Kinky Boots</t>
  </si>
  <si>
    <t>May 26, 2006 (United States)</t>
  </si>
  <si>
    <t>Julian Jarrold</t>
  </si>
  <si>
    <t>Geoff Deane</t>
  </si>
  <si>
    <t>xXx: State of the Union</t>
  </si>
  <si>
    <t>Syriana</t>
  </si>
  <si>
    <t>North Country</t>
  </si>
  <si>
    <t>Derailed</t>
  </si>
  <si>
    <t>Di Bonaventura Pictures</t>
  </si>
  <si>
    <t>Romance &amp; Cigarettes</t>
  </si>
  <si>
    <t>March 3, 2006 (Norway)</t>
  </si>
  <si>
    <t>James Gandolfini</t>
  </si>
  <si>
    <t>The Perfect Man</t>
  </si>
  <si>
    <t>Michael McQuown</t>
  </si>
  <si>
    <t>Unleashed</t>
  </si>
  <si>
    <t>Hostage</t>
  </si>
  <si>
    <t>Florent-Emilio Siri</t>
  </si>
  <si>
    <t>Robert Crais</t>
  </si>
  <si>
    <t>The Greatest Game Ever Played</t>
  </si>
  <si>
    <t>Fairway Films</t>
  </si>
  <si>
    <t>Caché (Hidden)</t>
  </si>
  <si>
    <t>February 17, 2006 (United States)</t>
  </si>
  <si>
    <t>Get Rich or Die Tryin'</t>
  </si>
  <si>
    <t>Terence Winter</t>
  </si>
  <si>
    <t>50 Cent</t>
  </si>
  <si>
    <t>Cent Productions Inc.</t>
  </si>
  <si>
    <t>Bewitched</t>
  </si>
  <si>
    <t>Hoodwinked</t>
  </si>
  <si>
    <t>Cory Edwards</t>
  </si>
  <si>
    <t>Todd Edwards</t>
  </si>
  <si>
    <t>Adam's Apples</t>
  </si>
  <si>
    <t>April 15, 2005 (Denmark)</t>
  </si>
  <si>
    <t>BloodRayne</t>
  </si>
  <si>
    <t>Guinevere Turner</t>
  </si>
  <si>
    <t>Kristanna Loken</t>
  </si>
  <si>
    <t>The Three Burials of Melquiades Estrada</t>
  </si>
  <si>
    <t>February 24, 2006 (United States)</t>
  </si>
  <si>
    <t>Feast</t>
  </si>
  <si>
    <t>January 18, 2007 (Singapore)</t>
  </si>
  <si>
    <t>John Gulager</t>
  </si>
  <si>
    <t>Patrick Melton</t>
  </si>
  <si>
    <t>Navi Rawat</t>
  </si>
  <si>
    <t>Goal! The Dream Begins</t>
  </si>
  <si>
    <t>May 12, 2006 (United States)</t>
  </si>
  <si>
    <t>Mike Jefferies</t>
  </si>
  <si>
    <t>Kuno Becker</t>
  </si>
  <si>
    <t>Milkshake Films</t>
  </si>
  <si>
    <t>The Notorious Bettie Page</t>
  </si>
  <si>
    <t>May 5, 2006 (United States)</t>
  </si>
  <si>
    <t>Gretchen Mol</t>
  </si>
  <si>
    <t>Man-Thing</t>
  </si>
  <si>
    <t>April 21, 2005 (Singapore)</t>
  </si>
  <si>
    <t>Good Night, and Good Luck.</t>
  </si>
  <si>
    <t>David Strathairn</t>
  </si>
  <si>
    <t>Ice Princess</t>
  </si>
  <si>
    <t>A Lot Like Love</t>
  </si>
  <si>
    <t>Colin Patrick Lynch</t>
  </si>
  <si>
    <t>Cry Wolf</t>
  </si>
  <si>
    <t>Jeff Wadlow</t>
  </si>
  <si>
    <t>Julian Morris</t>
  </si>
  <si>
    <t>The Proposition</t>
  </si>
  <si>
    <t>June 9, 2006 (United States)</t>
  </si>
  <si>
    <t>John Hillcoat</t>
  </si>
  <si>
    <t>Nick Cave</t>
  </si>
  <si>
    <t>The World's Fastest Indian</t>
  </si>
  <si>
    <t>March 24, 2006 (United States)</t>
  </si>
  <si>
    <t>OLC / Rights Entertainment</t>
  </si>
  <si>
    <t>Stealth</t>
  </si>
  <si>
    <t>Josh Lucas</t>
  </si>
  <si>
    <t>Hustle &amp; Flow</t>
  </si>
  <si>
    <t>Craig Brewer</t>
  </si>
  <si>
    <t>Terrence Howard</t>
  </si>
  <si>
    <t>Crunk Pictures</t>
  </si>
  <si>
    <t>The Matador</t>
  </si>
  <si>
    <t>Richard Shepard</t>
  </si>
  <si>
    <t>Stratus Film Co.</t>
  </si>
  <si>
    <t>In Her Shoes</t>
  </si>
  <si>
    <t>Jennifer Weiner</t>
  </si>
  <si>
    <t>Tom Welling</t>
  </si>
  <si>
    <t>Because of Winn-Dixie</t>
  </si>
  <si>
    <t>Kate DiCamillo</t>
  </si>
  <si>
    <t>AnnaSophia Robb</t>
  </si>
  <si>
    <t>Where the Truth Lies</t>
  </si>
  <si>
    <t>October 7, 2005 (Canada)</t>
  </si>
  <si>
    <t>Serendipity Point Films</t>
  </si>
  <si>
    <t>Must Love Dogs</t>
  </si>
  <si>
    <t>Claire Cook</t>
  </si>
  <si>
    <t>Guess Who</t>
  </si>
  <si>
    <t>William Rose</t>
  </si>
  <si>
    <t>The Ballad of Jack and Rose</t>
  </si>
  <si>
    <t>Rebecca Miller</t>
  </si>
  <si>
    <t>Stay</t>
  </si>
  <si>
    <t>The Great Raid</t>
  </si>
  <si>
    <t>William B. Breuer</t>
  </si>
  <si>
    <t>Benjamin Bratt</t>
  </si>
  <si>
    <t>Agnes Bruckner</t>
  </si>
  <si>
    <t>Tideland</t>
  </si>
  <si>
    <t>August 11, 2006 (United Kingdom)</t>
  </si>
  <si>
    <t>Tony Grisoni</t>
  </si>
  <si>
    <t>Roll Bounce</t>
  </si>
  <si>
    <t>Norman Vance Jr.</t>
  </si>
  <si>
    <t>State Street Pictures</t>
  </si>
  <si>
    <t>Alone in the Dark</t>
  </si>
  <si>
    <t>Elan Mastai</t>
  </si>
  <si>
    <t>AITD Productions</t>
  </si>
  <si>
    <t>An American Haunting</t>
  </si>
  <si>
    <t>Brent Monahan</t>
  </si>
  <si>
    <t>Allan Zeman Productions</t>
  </si>
  <si>
    <t>Supercross</t>
  </si>
  <si>
    <t>August 17, 2005 (United States)</t>
  </si>
  <si>
    <t>Steve Howey</t>
  </si>
  <si>
    <t>Tag Entertainment</t>
  </si>
  <si>
    <t>Oliver Twist</t>
  </si>
  <si>
    <t>Barney Clark</t>
  </si>
  <si>
    <t>White Noise</t>
  </si>
  <si>
    <t>Geoffrey Sax</t>
  </si>
  <si>
    <t>Niall Johnson</t>
  </si>
  <si>
    <t>Are We There Yet?</t>
  </si>
  <si>
    <t>Steven Gary Banks</t>
  </si>
  <si>
    <t>September 8, 2006 (United States)</t>
  </si>
  <si>
    <t>Napalee</t>
  </si>
  <si>
    <t>Sahamongkolfilm Co.</t>
  </si>
  <si>
    <t>David Auburn</t>
  </si>
  <si>
    <t>Last Days</t>
  </si>
  <si>
    <t>May 13, 2005 (France)</t>
  </si>
  <si>
    <t>Racing Stripes</t>
  </si>
  <si>
    <t>David Schmidt</t>
  </si>
  <si>
    <t>A Sound of Thunder</t>
  </si>
  <si>
    <t>The Weather Man</t>
  </si>
  <si>
    <t>Steve Conrad</t>
  </si>
  <si>
    <t>Keeping Mum</t>
  </si>
  <si>
    <t>October 6, 2006 (United States)</t>
  </si>
  <si>
    <t>Angel-A</t>
  </si>
  <si>
    <t>December 21, 2005 (France)</t>
  </si>
  <si>
    <t>Rie Rasmussen</t>
  </si>
  <si>
    <t>An Unfinished Life</t>
  </si>
  <si>
    <t>Boogeyman</t>
  </si>
  <si>
    <t>Eric Kripke</t>
  </si>
  <si>
    <t>Fierce People</t>
  </si>
  <si>
    <t>November 30, 2007 (United States)</t>
  </si>
  <si>
    <t>Dirk Wittenborn</t>
  </si>
  <si>
    <t>Industry Entertainment</t>
  </si>
  <si>
    <t>Asylum</t>
  </si>
  <si>
    <t>Paramount Classics</t>
  </si>
  <si>
    <t>Me and You and Everyone We Know</t>
  </si>
  <si>
    <t>Miranda July</t>
  </si>
  <si>
    <t>John Hawkes</t>
  </si>
  <si>
    <t>IFC Films</t>
  </si>
  <si>
    <t>Transamerica</t>
  </si>
  <si>
    <t>Duncan Tucker</t>
  </si>
  <si>
    <t>Felicity Huffman</t>
  </si>
  <si>
    <t>Belladonna Productions</t>
  </si>
  <si>
    <t>The Lost City</t>
  </si>
  <si>
    <t>Guillermo Cabrera Infante</t>
  </si>
  <si>
    <t>Crescent Drive Pictures</t>
  </si>
  <si>
    <t>Beauty Shop</t>
  </si>
  <si>
    <t>March 30, 2005 (United States)</t>
  </si>
  <si>
    <t>The Upside of Anger</t>
  </si>
  <si>
    <t>The Chumscrubber</t>
  </si>
  <si>
    <t>October 5, 2006 (Germany)</t>
  </si>
  <si>
    <t>Arie Posin</t>
  </si>
  <si>
    <t>El Camino Pictures</t>
  </si>
  <si>
    <t>The Man</t>
  </si>
  <si>
    <t>Valiant</t>
  </si>
  <si>
    <t>Gary Chapman</t>
  </si>
  <si>
    <t>George Webster</t>
  </si>
  <si>
    <t>Vanguard Films and Animation</t>
  </si>
  <si>
    <t>Prime</t>
  </si>
  <si>
    <t>Prime Film Productions LLC</t>
  </si>
  <si>
    <t>Manderlay</t>
  </si>
  <si>
    <t>June 3, 2005 (Denmark)</t>
  </si>
  <si>
    <t>Bryce Dallas Howard</t>
  </si>
  <si>
    <t>Junebug</t>
  </si>
  <si>
    <t>Phil Morrison</t>
  </si>
  <si>
    <t>Angus MacLachlan</t>
  </si>
  <si>
    <t>Embeth Davidtz</t>
  </si>
  <si>
    <t>Junebug Movie</t>
  </si>
  <si>
    <t>Dominion</t>
  </si>
  <si>
    <t>August 1, 2005 (United Kingdom)</t>
  </si>
  <si>
    <t>William Wisher</t>
  </si>
  <si>
    <t>Battle in Heaven</t>
  </si>
  <si>
    <t>October 26, 2005 (Belgium)</t>
  </si>
  <si>
    <t>Carlos Reygadas</t>
  </si>
  <si>
    <t>Marcos Hernández</t>
  </si>
  <si>
    <t>Little Manhattan</t>
  </si>
  <si>
    <t>January 5, 2006 (Puerto Rico)</t>
  </si>
  <si>
    <t>Mark Levin</t>
  </si>
  <si>
    <t>Jennifer Flackett</t>
  </si>
  <si>
    <t>Dreamer</t>
  </si>
  <si>
    <t>John Gatins</t>
  </si>
  <si>
    <t>Black</t>
  </si>
  <si>
    <t>Amitabh Bachchan</t>
  </si>
  <si>
    <t>Applause Bhansali Productions</t>
  </si>
  <si>
    <t>Factotum</t>
  </si>
  <si>
    <t>April 29, 2005 (Norway)</t>
  </si>
  <si>
    <t>Bent Hamer</t>
  </si>
  <si>
    <t>Bulbul Films</t>
  </si>
  <si>
    <t>Beowulf &amp; Grendel</t>
  </si>
  <si>
    <t>March 9, 2006 (Thailand)</t>
  </si>
  <si>
    <t>Sturla Gunnarsson</t>
  </si>
  <si>
    <t>Anonymous</t>
  </si>
  <si>
    <t>Hringur Ingvarsson</t>
  </si>
  <si>
    <t>Joyeux Noel</t>
  </si>
  <si>
    <t>November 9, 2005 (France)</t>
  </si>
  <si>
    <t>Christian Carion</t>
  </si>
  <si>
    <t>Diane Kruger</t>
  </si>
  <si>
    <t>Dirty Love</t>
  </si>
  <si>
    <t>May 5, 2006 (Italy)</t>
  </si>
  <si>
    <t>John Asher</t>
  </si>
  <si>
    <t>Jenny McCarthy</t>
  </si>
  <si>
    <t>Big Screen Entertainment Group</t>
  </si>
  <si>
    <t>Everything Is Illuminated</t>
  </si>
  <si>
    <t>November 4, 2005 (Mexico)</t>
  </si>
  <si>
    <t>Liev Schreiber</t>
  </si>
  <si>
    <t>Jonathan Safran Foer</t>
  </si>
  <si>
    <t>Thumbsucker</t>
  </si>
  <si>
    <t>Mike Mills</t>
  </si>
  <si>
    <t>Walter Kirn</t>
  </si>
  <si>
    <t>Lou Taylor Pucci</t>
  </si>
  <si>
    <t>Rebound</t>
  </si>
  <si>
    <t>Bill Wolff</t>
  </si>
  <si>
    <t>The Departed</t>
  </si>
  <si>
    <t>The Fast and the Furious: Tokyo Drift</t>
  </si>
  <si>
    <t>June 16, 2006 (United States)</t>
  </si>
  <si>
    <t>Chris Morgan</t>
  </si>
  <si>
    <t>Lucas Black</t>
  </si>
  <si>
    <t>Talladega Nights: the Ballad of Ricky Bobby</t>
  </si>
  <si>
    <t>The Prestige</t>
  </si>
  <si>
    <t>October 20, 2006 (United States)</t>
  </si>
  <si>
    <t>Jonathan Nolan</t>
  </si>
  <si>
    <t>Cars</t>
  </si>
  <si>
    <t>March 9, 2007 (United States)</t>
  </si>
  <si>
    <t>The Devil Wears Prada</t>
  </si>
  <si>
    <t>June 30, 2006 (United States)</t>
  </si>
  <si>
    <t>Casino Royale</t>
  </si>
  <si>
    <t>November 17, 2006 (United States)</t>
  </si>
  <si>
    <t>Pan's Labyrinth</t>
  </si>
  <si>
    <t>January 19, 2007 (United States)</t>
  </si>
  <si>
    <t>Ivana Baquero</t>
  </si>
  <si>
    <t>Estudios Picasso</t>
  </si>
  <si>
    <t>Pirates of the Caribbean: Dead Man's Chest</t>
  </si>
  <si>
    <t>July 7, 2006 (United States)</t>
  </si>
  <si>
    <t>Idiocracy</t>
  </si>
  <si>
    <t>January 25, 2007 (Germany)</t>
  </si>
  <si>
    <t>Apocalypto</t>
  </si>
  <si>
    <t>December 8, 2006 (United States)</t>
  </si>
  <si>
    <t>Gerardo Taracena</t>
  </si>
  <si>
    <t>She's the Man</t>
  </si>
  <si>
    <t>Andy Fickman</t>
  </si>
  <si>
    <t>Ewan Leslie</t>
  </si>
  <si>
    <t>Little Children</t>
  </si>
  <si>
    <t>February 9, 2007 (United States)</t>
  </si>
  <si>
    <t>Children of Men</t>
  </si>
  <si>
    <t>January 5, 2007 (United States)</t>
  </si>
  <si>
    <t>The Da Vinci Code</t>
  </si>
  <si>
    <t>May 19, 2006 (United States)</t>
  </si>
  <si>
    <t>The Pursuit of Happyness</t>
  </si>
  <si>
    <t>December 15, 2006 (United States)</t>
  </si>
  <si>
    <t>Gabriele Muccino</t>
  </si>
  <si>
    <t>Little Miss Sunshine</t>
  </si>
  <si>
    <t>August 18, 2006 (United States)</t>
  </si>
  <si>
    <t>Jonathan Dayton</t>
  </si>
  <si>
    <t>Michael Arndt</t>
  </si>
  <si>
    <t>The Last King of Scotland</t>
  </si>
  <si>
    <t>Kevin Macdonald</t>
  </si>
  <si>
    <t>Peter Morgan</t>
  </si>
  <si>
    <t>James McAvoy</t>
  </si>
  <si>
    <t>Blood Diamond</t>
  </si>
  <si>
    <t>The Lives of Others</t>
  </si>
  <si>
    <t>March 30, 2007 (United States)</t>
  </si>
  <si>
    <t>Florian Henckel von Donnersmarck</t>
  </si>
  <si>
    <t>Ulrich Mühe</t>
  </si>
  <si>
    <t>Wiedemann &amp; Berg Filmproduktion</t>
  </si>
  <si>
    <t>Night at the Museum</t>
  </si>
  <si>
    <t>December 22, 2006 (United States)</t>
  </si>
  <si>
    <t>Robert Ben Garant</t>
  </si>
  <si>
    <t>Mission: Impossible III</t>
  </si>
  <si>
    <t>Alex Kurtzman</t>
  </si>
  <si>
    <t>Marie Antoinette</t>
  </si>
  <si>
    <t>Inside Man</t>
  </si>
  <si>
    <t>Russell Gewirtz</t>
  </si>
  <si>
    <t>Accepted</t>
  </si>
  <si>
    <t>Steve Pink</t>
  </si>
  <si>
    <t>Adam Cooper</t>
  </si>
  <si>
    <t>Justin Long</t>
  </si>
  <si>
    <t>Superman Returns</t>
  </si>
  <si>
    <t>June 28, 2006 (United States)</t>
  </si>
  <si>
    <t>Michael Dougherty</t>
  </si>
  <si>
    <t>Brandon Routh</t>
  </si>
  <si>
    <t>Slither</t>
  </si>
  <si>
    <t>March 31, 2006 (United States)</t>
  </si>
  <si>
    <t>Nacho Libre</t>
  </si>
  <si>
    <t>The Covenant</t>
  </si>
  <si>
    <t>J.S. Cardone</t>
  </si>
  <si>
    <t>Steven Strait</t>
  </si>
  <si>
    <t>The Hills Have Eyes</t>
  </si>
  <si>
    <t>Ted Levine</t>
  </si>
  <si>
    <t>The Fountain</t>
  </si>
  <si>
    <t>November 22, 2006 (United States)</t>
  </si>
  <si>
    <t>X-Men: the Last Stand</t>
  </si>
  <si>
    <t>Underworld: Evolution</t>
  </si>
  <si>
    <t>Danny McBride</t>
  </si>
  <si>
    <t>Click</t>
  </si>
  <si>
    <t>June 23, 2006 (United States)</t>
  </si>
  <si>
    <t>The Holiday</t>
  </si>
  <si>
    <t>Silent Hill</t>
  </si>
  <si>
    <t>April 21, 2006 (United States)</t>
  </si>
  <si>
    <t>Basic Instinct 2</t>
  </si>
  <si>
    <t>The Black Dahlia</t>
  </si>
  <si>
    <t>September 15, 2006 (United States)</t>
  </si>
  <si>
    <t>Perfume: The Story of a Murderer</t>
  </si>
  <si>
    <t>Ben Whishaw</t>
  </si>
  <si>
    <t>DreamWorks</t>
  </si>
  <si>
    <t>Lucky Number Slevin</t>
  </si>
  <si>
    <t>April 7, 2006 (United States)</t>
  </si>
  <si>
    <t>Jason Smilovic</t>
  </si>
  <si>
    <t>Smokin' Aces</t>
  </si>
  <si>
    <t>January 26, 2007 (United States)</t>
  </si>
  <si>
    <t>This Is England</t>
  </si>
  <si>
    <t>April 27, 2007 (United Kingdom)</t>
  </si>
  <si>
    <t>Thomas Turgoose</t>
  </si>
  <si>
    <t>Cashback</t>
  </si>
  <si>
    <t>May 9, 2008 (United Kingdom)</t>
  </si>
  <si>
    <t>Sean Ellis</t>
  </si>
  <si>
    <t>Sean Biggerstaff</t>
  </si>
  <si>
    <t>Left Turn Films</t>
  </si>
  <si>
    <t>Deja Vu</t>
  </si>
  <si>
    <t>Bill Marsilii</t>
  </si>
  <si>
    <t>Grandma's Boy</t>
  </si>
  <si>
    <t>Nicholaus Goossen</t>
  </si>
  <si>
    <t>Barry Wernick</t>
  </si>
  <si>
    <t>Allen Covert</t>
  </si>
  <si>
    <t>RV</t>
  </si>
  <si>
    <t>Tenacious D in the Pick of Destiny</t>
  </si>
  <si>
    <t>Liam Lynch</t>
  </si>
  <si>
    <t>Red Hour Films</t>
  </si>
  <si>
    <t>Black Book</t>
  </si>
  <si>
    <t>May 18, 2007 (United States)</t>
  </si>
  <si>
    <t>Carice van Houten</t>
  </si>
  <si>
    <t>Fu Works</t>
  </si>
  <si>
    <t>Stick It</t>
  </si>
  <si>
    <t>Missy Peregrym</t>
  </si>
  <si>
    <t>Kaltenbach Pictures</t>
  </si>
  <si>
    <t>Step Up</t>
  </si>
  <si>
    <t>August 11, 2006 (United States)</t>
  </si>
  <si>
    <t>Anne Fletcher</t>
  </si>
  <si>
    <t>Channing Tatum</t>
  </si>
  <si>
    <t>The Host</t>
  </si>
  <si>
    <t>Chungeorahm Film</t>
  </si>
  <si>
    <t>Borat: Cultural Learnings of America for Make Benefit Glorious Nation of Kazakhstan</t>
  </si>
  <si>
    <t>November 3, 2006 (United States)</t>
  </si>
  <si>
    <t>Sacha Baron Cohen</t>
  </si>
  <si>
    <t>Everyman Pictures</t>
  </si>
  <si>
    <t>Snakes on a Plane</t>
  </si>
  <si>
    <t>John Heffernan</t>
  </si>
  <si>
    <t>Lady in the Water</t>
  </si>
  <si>
    <t>July 21, 2006 (United States)</t>
  </si>
  <si>
    <t>Crank</t>
  </si>
  <si>
    <t>September 1, 2006 (United States)</t>
  </si>
  <si>
    <t>Mark Neveldine</t>
  </si>
  <si>
    <t>The Illusionist</t>
  </si>
  <si>
    <t>Neil Burger</t>
  </si>
  <si>
    <t>Bull's Eye Entertainment</t>
  </si>
  <si>
    <t>Over the Hedge</t>
  </si>
  <si>
    <t>Tim Johnson</t>
  </si>
  <si>
    <t>Final Destination 3</t>
  </si>
  <si>
    <t>Mary Elizabeth Winstead</t>
  </si>
  <si>
    <t>Stranger Than Fiction</t>
  </si>
  <si>
    <t>Zach Helm</t>
  </si>
  <si>
    <t>Alpha Dog</t>
  </si>
  <si>
    <t>January 12, 2007 (United States)</t>
  </si>
  <si>
    <t>Sidney Kimmel Entertainment</t>
  </si>
  <si>
    <t>Aquamarine</t>
  </si>
  <si>
    <t>Elizabeth Allen Rosenbaum</t>
  </si>
  <si>
    <t>John Quaintance</t>
  </si>
  <si>
    <t>Emma Roberts</t>
  </si>
  <si>
    <t>Scary Movie 4</t>
  </si>
  <si>
    <t>The Fall</t>
  </si>
  <si>
    <t>May 30, 2008 (United States)</t>
  </si>
  <si>
    <t>Lee Pace</t>
  </si>
  <si>
    <t>Googly Films</t>
  </si>
  <si>
    <t>John Tucker Must Die</t>
  </si>
  <si>
    <t>July 28, 2006 (United States)</t>
  </si>
  <si>
    <t>Jeff Lowell</t>
  </si>
  <si>
    <t>Jesse Metcalfe</t>
  </si>
  <si>
    <t>The Good Shepherd</t>
  </si>
  <si>
    <t>Rocky Balboa</t>
  </si>
  <si>
    <t>December 20, 2006 (United States)</t>
  </si>
  <si>
    <t>Eragon</t>
  </si>
  <si>
    <t>Stefen Fangmeier</t>
  </si>
  <si>
    <t>Peter Buchman</t>
  </si>
  <si>
    <t>Ed Speleers</t>
  </si>
  <si>
    <t>Dreamgirls</t>
  </si>
  <si>
    <t>December 25, 2006 (United States)</t>
  </si>
  <si>
    <t>Tom Eyen</t>
  </si>
  <si>
    <t>Beyoncé</t>
  </si>
  <si>
    <t>The Queen</t>
  </si>
  <si>
    <t>Babel</t>
  </si>
  <si>
    <t>A Good Year</t>
  </si>
  <si>
    <t>Miami Vice</t>
  </si>
  <si>
    <t>Saw III</t>
  </si>
  <si>
    <t>October 27, 2006 (United States)</t>
  </si>
  <si>
    <t>Tobin Bell</t>
  </si>
  <si>
    <t>Happy Feet</t>
  </si>
  <si>
    <t>The Texas Chainsaw Massacre: the Beginning</t>
  </si>
  <si>
    <t>Sheldon Turner</t>
  </si>
  <si>
    <t>Black Snake Moan</t>
  </si>
  <si>
    <t>March 2, 2007 (United States)</t>
  </si>
  <si>
    <t>Paprika</t>
  </si>
  <si>
    <t>June 22, 2007 (United States)</t>
  </si>
  <si>
    <t>Yasutaka Tsutsui</t>
  </si>
  <si>
    <t>Megumi Hayashibara</t>
  </si>
  <si>
    <t>Monster House</t>
  </si>
  <si>
    <t>Gil Kenan</t>
  </si>
  <si>
    <t>Dan Harmon</t>
  </si>
  <si>
    <t>Mitchel Musso</t>
  </si>
  <si>
    <t>Scoop</t>
  </si>
  <si>
    <t>World Trade Center</t>
  </si>
  <si>
    <t>August 9, 2006 (United States)</t>
  </si>
  <si>
    <t>Andrea Berloff</t>
  </si>
  <si>
    <t>Employee of the Month</t>
  </si>
  <si>
    <t>Greg Coolidge</t>
  </si>
  <si>
    <t>Don Calame</t>
  </si>
  <si>
    <t>Jessica Simpson</t>
  </si>
  <si>
    <t>Lionsgate</t>
  </si>
  <si>
    <t>Little Man</t>
  </si>
  <si>
    <t>July 14, 2006 (United States)</t>
  </si>
  <si>
    <t>The Benchwarmers</t>
  </si>
  <si>
    <t>Poseidon</t>
  </si>
  <si>
    <t>Flushed Away</t>
  </si>
  <si>
    <t>David Bowers</t>
  </si>
  <si>
    <t>September 29, 2006 (United States)</t>
  </si>
  <si>
    <t>Ron L. Brinkerhoff</t>
  </si>
  <si>
    <t>Rescue Dawn</t>
  </si>
  <si>
    <t>July 27, 2007 (United States)</t>
  </si>
  <si>
    <t>Werner Herzog</t>
  </si>
  <si>
    <t>When a Stranger Calls</t>
  </si>
  <si>
    <t>Jake Wade Wall</t>
  </si>
  <si>
    <t>A Scanner Darkly</t>
  </si>
  <si>
    <t>DOA: Dead or Alive</t>
  </si>
  <si>
    <t>June 15, 2007 (United States)</t>
  </si>
  <si>
    <t>Jaime Pressly</t>
  </si>
  <si>
    <t>Shortbus</t>
  </si>
  <si>
    <t>Sook-Yin Lee</t>
  </si>
  <si>
    <t>THINKFilm</t>
  </si>
  <si>
    <t>Catch and Release</t>
  </si>
  <si>
    <t>The Break-Up</t>
  </si>
  <si>
    <t>Jeremy Garelick</t>
  </si>
  <si>
    <t>Tell No One</t>
  </si>
  <si>
    <t>November 1, 2006 (France)</t>
  </si>
  <si>
    <t>François Cluzet</t>
  </si>
  <si>
    <t>Trésor Films</t>
  </si>
  <si>
    <t>United 93</t>
  </si>
  <si>
    <t>David Alan Basche</t>
  </si>
  <si>
    <t>The Pink Panther</t>
  </si>
  <si>
    <t>Letters from Iwo Jima</t>
  </si>
  <si>
    <t>February 2, 2007 (United States)</t>
  </si>
  <si>
    <t>Iris Yamashita</t>
  </si>
  <si>
    <t>Southland Tales</t>
  </si>
  <si>
    <t>December 7, 2007 (United Kingdom)</t>
  </si>
  <si>
    <t>Inland Empire</t>
  </si>
  <si>
    <t>February 7, 2007 (France)</t>
  </si>
  <si>
    <t>Karolina Gruszka</t>
  </si>
  <si>
    <t>Flags of Our Fathers</t>
  </si>
  <si>
    <t>Failure to Launch</t>
  </si>
  <si>
    <t>Tom J. Astle</t>
  </si>
  <si>
    <t>Clerks II</t>
  </si>
  <si>
    <t>16 Blocks</t>
  </si>
  <si>
    <t>My Super Ex-Girlfriend</t>
  </si>
  <si>
    <t>Don Payne</t>
  </si>
  <si>
    <t>Tristan + Isolde</t>
  </si>
  <si>
    <t>The Lake House</t>
  </si>
  <si>
    <t>Alejandro Agresti</t>
  </si>
  <si>
    <t>The Wicker Man</t>
  </si>
  <si>
    <t>Open Season</t>
  </si>
  <si>
    <t>Steve Bencich</t>
  </si>
  <si>
    <t>Charlotte's Web</t>
  </si>
  <si>
    <t>Dakota Fanning</t>
  </si>
  <si>
    <t>Candy</t>
  </si>
  <si>
    <t>May 25, 2006 (Australia)</t>
  </si>
  <si>
    <t>Neil Armfield</t>
  </si>
  <si>
    <t>Luke Davies</t>
  </si>
  <si>
    <t>Film Finance</t>
  </si>
  <si>
    <t>The Omen</t>
  </si>
  <si>
    <t>June 6, 2006 (United States)</t>
  </si>
  <si>
    <t>The Wind that Shakes the Barley</t>
  </si>
  <si>
    <t>March 23, 2007 (United States)</t>
  </si>
  <si>
    <t>Sixteen Films</t>
  </si>
  <si>
    <t>Penelope</t>
  </si>
  <si>
    <t>February 29, 2008 (United States)</t>
  </si>
  <si>
    <t>Mark Palansky</t>
  </si>
  <si>
    <t>Leslie Caveny</t>
  </si>
  <si>
    <t>Ice Age: the Meltdown</t>
  </si>
  <si>
    <t>Carlos Saldanha</t>
  </si>
  <si>
    <t>Beerfest</t>
  </si>
  <si>
    <t>Stay Alive</t>
  </si>
  <si>
    <t>William Brent Bell</t>
  </si>
  <si>
    <t>Jon Foster</t>
  </si>
  <si>
    <t>Bug</t>
  </si>
  <si>
    <t>May 25, 2007 (United States)</t>
  </si>
  <si>
    <t>Tracy Letts</t>
  </si>
  <si>
    <t>Turistas</t>
  </si>
  <si>
    <t>December 1, 2006 (United States)</t>
  </si>
  <si>
    <t>Michael Arlen Ross</t>
  </si>
  <si>
    <t>Josh Duhamel</t>
  </si>
  <si>
    <t>Fox Atomic</t>
  </si>
  <si>
    <t>Notes on a Scandal</t>
  </si>
  <si>
    <t>Paris, je t'aime</t>
  </si>
  <si>
    <t>Tristan Carné</t>
  </si>
  <si>
    <t>Victoires International</t>
  </si>
  <si>
    <t>Volver</t>
  </si>
  <si>
    <t>Seraphim Falls</t>
  </si>
  <si>
    <t>April 13, 2007 (Taiwan)</t>
  </si>
  <si>
    <t>David Von Ancken</t>
  </si>
  <si>
    <t>Invincible</t>
  </si>
  <si>
    <t>Ericson Core</t>
  </si>
  <si>
    <t>Brad Gann</t>
  </si>
  <si>
    <t>Firewall</t>
  </si>
  <si>
    <t>Joe Forte</t>
  </si>
  <si>
    <t>The Exterminating Angels</t>
  </si>
  <si>
    <t>September 13, 2006 (France)</t>
  </si>
  <si>
    <t>Frédéric van den Driessche</t>
  </si>
  <si>
    <t>TS Productions</t>
  </si>
  <si>
    <t>Hatchet</t>
  </si>
  <si>
    <t>April 2, 2010 (Italy)</t>
  </si>
  <si>
    <t>Adam Green</t>
  </si>
  <si>
    <t>ArieScope Pictures</t>
  </si>
  <si>
    <t>We Are Marshall</t>
  </si>
  <si>
    <t>Jamie Linden</t>
  </si>
  <si>
    <t>Just My Luck</t>
  </si>
  <si>
    <t>Madea's Family Reunion</t>
  </si>
  <si>
    <t>The Marine</t>
  </si>
  <si>
    <t>October 13, 2006 (United States)</t>
  </si>
  <si>
    <t>John Bonito</t>
  </si>
  <si>
    <t>Michelle Gallagher</t>
  </si>
  <si>
    <t>John Cena</t>
  </si>
  <si>
    <t>The Painted Veil</t>
  </si>
  <si>
    <t>John Curran</t>
  </si>
  <si>
    <t>WIP</t>
  </si>
  <si>
    <t>Let's Go to Prison</t>
  </si>
  <si>
    <t>Bob Odenkirk</t>
  </si>
  <si>
    <t>Dax Shepard</t>
  </si>
  <si>
    <t>Carsey-Werner Company</t>
  </si>
  <si>
    <t>Ultraviolet</t>
  </si>
  <si>
    <t>Factory Girl</t>
  </si>
  <si>
    <t>February 16, 2007 (United States)</t>
  </si>
  <si>
    <t>George Hickenlooper</t>
  </si>
  <si>
    <t>Captain Mauzner</t>
  </si>
  <si>
    <t>Sienna Miller</t>
  </si>
  <si>
    <t>Akeelah and the Bee</t>
  </si>
  <si>
    <t>Doug Atchison</t>
  </si>
  <si>
    <t>Out of the Blue... Entertainment</t>
  </si>
  <si>
    <t>Sixty Six</t>
  </si>
  <si>
    <t>November 3, 2006 (United Kingdom)</t>
  </si>
  <si>
    <t>Peter Straughan</t>
  </si>
  <si>
    <t>Charlie Clark</t>
  </si>
  <si>
    <t>The Ultimate Gift</t>
  </si>
  <si>
    <t>Michael O. Sajbel</t>
  </si>
  <si>
    <t>Cheryl McKay</t>
  </si>
  <si>
    <t>Drew Fuller</t>
  </si>
  <si>
    <t>The Ultimate Gift LLC</t>
  </si>
  <si>
    <t>Barnyard</t>
  </si>
  <si>
    <t>Kevin James</t>
  </si>
  <si>
    <t>Arthur and the Invisibles</t>
  </si>
  <si>
    <t>Céline Garcia</t>
  </si>
  <si>
    <t>Freddie Highmore</t>
  </si>
  <si>
    <t>Zoom</t>
  </si>
  <si>
    <t>Eight Below</t>
  </si>
  <si>
    <t>David DiGilio</t>
  </si>
  <si>
    <t>Curse of the Golden Flower</t>
  </si>
  <si>
    <t>Zhihong Bian</t>
  </si>
  <si>
    <t>Film Partner International</t>
  </si>
  <si>
    <t>Reprise</t>
  </si>
  <si>
    <t>September 8, 2006 (Norway)</t>
  </si>
  <si>
    <t>Joachim Trier</t>
  </si>
  <si>
    <t>Anders Danielsen Lie</t>
  </si>
  <si>
    <t>4 1/2 Film</t>
  </si>
  <si>
    <t>Date Movie</t>
  </si>
  <si>
    <t>Aaron Seltzer</t>
  </si>
  <si>
    <t>Alyson Hannigan</t>
  </si>
  <si>
    <t>Flyboys</t>
  </si>
  <si>
    <t>September 22, 2006 (United States)</t>
  </si>
  <si>
    <t>Phil Sears</t>
  </si>
  <si>
    <t>Electric Entertainment</t>
  </si>
  <si>
    <t>Find Me Guilty</t>
  </si>
  <si>
    <t>Yari Film Group Releasing</t>
  </si>
  <si>
    <t>You, Me and Dupree</t>
  </si>
  <si>
    <t>Anthony Russo</t>
  </si>
  <si>
    <t>Michael LeSieur</t>
  </si>
  <si>
    <t>Curious George</t>
  </si>
  <si>
    <t>Matthew O'Callaghan</t>
  </si>
  <si>
    <t>Tales from Earthsea</t>
  </si>
  <si>
    <t>July 29, 2006 (Japan)</t>
  </si>
  <si>
    <t>Gorô Miyazaki</t>
  </si>
  <si>
    <t>Ursula K. Le Guin</t>
  </si>
  <si>
    <t>Flicka</t>
  </si>
  <si>
    <t>Michael Mayer</t>
  </si>
  <si>
    <t>Alison Lohman</t>
  </si>
  <si>
    <t>After the Wedding</t>
  </si>
  <si>
    <t>May 11, 2007 (United States)</t>
  </si>
  <si>
    <t>Mads Mikkelsen</t>
  </si>
  <si>
    <t>Glory Road</t>
  </si>
  <si>
    <t>James Gartner</t>
  </si>
  <si>
    <t>Christopher Cleveland</t>
  </si>
  <si>
    <t>Black Christmas</t>
  </si>
  <si>
    <t>Wristcutters: A Love Story</t>
  </si>
  <si>
    <t>November 2, 2007 (United States)</t>
  </si>
  <si>
    <t>Goran Dukic</t>
  </si>
  <si>
    <t>Patrick Fugit</t>
  </si>
  <si>
    <t>No Matter Pictures</t>
  </si>
  <si>
    <t>See No Evil</t>
  </si>
  <si>
    <t>Gregory Dark</t>
  </si>
  <si>
    <t>Dan Madigan</t>
  </si>
  <si>
    <t>Glenn Jacobs</t>
  </si>
  <si>
    <t>World Wrestling Entertainment (WWE)</t>
  </si>
  <si>
    <t>Last Holiday</t>
  </si>
  <si>
    <t>Last Holiday Productions</t>
  </si>
  <si>
    <t>Friends with Money</t>
  </si>
  <si>
    <t>All the King's Men</t>
  </si>
  <si>
    <t>Hollywoodland</t>
  </si>
  <si>
    <t>Allen Coulter</t>
  </si>
  <si>
    <t>Paul Bernbaum</t>
  </si>
  <si>
    <t>OSS 117: Cairo, Nest of Spies</t>
  </si>
  <si>
    <t>May 9, 2008 (United States)</t>
  </si>
  <si>
    <t>Michel Hazanavicius</t>
  </si>
  <si>
    <t>Jean-François Halin</t>
  </si>
  <si>
    <t>Jean Dujardin</t>
  </si>
  <si>
    <t>ATL</t>
  </si>
  <si>
    <t>Chris Robinson</t>
  </si>
  <si>
    <t>Tina Gordon</t>
  </si>
  <si>
    <t>T.I.</t>
  </si>
  <si>
    <t>Sweet Tea Pictures LLC</t>
  </si>
  <si>
    <t>Stormbreaker</t>
  </si>
  <si>
    <t>Anthony Horowitz</t>
  </si>
  <si>
    <t>Alex Pettyfer</t>
  </si>
  <si>
    <t>Chris Chow</t>
  </si>
  <si>
    <t>Behind the Mask: The Rise of Leslie Vernon</t>
  </si>
  <si>
    <t>Scott Glosserman</t>
  </si>
  <si>
    <t>Nathan Baesel</t>
  </si>
  <si>
    <t>Glen Echo Entertainment</t>
  </si>
  <si>
    <t>Bobby</t>
  </si>
  <si>
    <t>November 23, 2006 (United States)</t>
  </si>
  <si>
    <t>Half Nelson</t>
  </si>
  <si>
    <t>Ryan Fleck</t>
  </si>
  <si>
    <t>Hunting Lane Films</t>
  </si>
  <si>
    <t>The Wild</t>
  </si>
  <si>
    <t>Steve 'Spaz' Williams</t>
  </si>
  <si>
    <t>C.O.R.E. Feature Animation</t>
  </si>
  <si>
    <t>Infamous</t>
  </si>
  <si>
    <t>Toby Jones</t>
  </si>
  <si>
    <t>March 29, 2007 (New Zealand)</t>
  </si>
  <si>
    <t>Jonathan King</t>
  </si>
  <si>
    <t>Oliver Driver</t>
  </si>
  <si>
    <t>New Zealand Film Commission</t>
  </si>
  <si>
    <t>Take the Lead</t>
  </si>
  <si>
    <t>Liz Friedlander</t>
  </si>
  <si>
    <t>Dianne Houston</t>
  </si>
  <si>
    <t>Gridiron Gang</t>
  </si>
  <si>
    <t>The Ant Bully</t>
  </si>
  <si>
    <t>Fur: an Imaginary Portrait of Diane Arbus</t>
  </si>
  <si>
    <t>October 20, 2006 (Italy)</t>
  </si>
  <si>
    <t>Rang De Basanti</t>
  </si>
  <si>
    <t>January 26, 2006 (United States)</t>
  </si>
  <si>
    <t>Rakeysh Omprakash Mehra</t>
  </si>
  <si>
    <t>Renzil D'Silva</t>
  </si>
  <si>
    <t>ROMP</t>
  </si>
  <si>
    <t>Peaceful Warrior</t>
  </si>
  <si>
    <t>Kevin Bernhardt</t>
  </si>
  <si>
    <t>DEJ Productions</t>
  </si>
  <si>
    <t>The Santa Clause 3: The Escape Clause</t>
  </si>
  <si>
    <t>Miss Potter</t>
  </si>
  <si>
    <t>Richard Maltby Jr.</t>
  </si>
  <si>
    <t>Big Momma's House 2</t>
  </si>
  <si>
    <t>Jim Sonzero</t>
  </si>
  <si>
    <t>Kristen Bell</t>
  </si>
  <si>
    <t>The Last Kiss</t>
  </si>
  <si>
    <t>The Foot Fist Way</t>
  </si>
  <si>
    <t>September 26, 2008 (United Kingdom)</t>
  </si>
  <si>
    <t>Jody Hill</t>
  </si>
  <si>
    <t>Ben Best</t>
  </si>
  <si>
    <t>The Astronaut Farmer</t>
  </si>
  <si>
    <t>February 23, 2007 (United States)</t>
  </si>
  <si>
    <t>Michael Polish</t>
  </si>
  <si>
    <t>Mark Polish</t>
  </si>
  <si>
    <t>Starter for 10</t>
  </si>
  <si>
    <t>Tom Vaughan</t>
  </si>
  <si>
    <t>David Nicholls</t>
  </si>
  <si>
    <t>Mini's First Time</t>
  </si>
  <si>
    <t>July 14, 2006 (Canada)</t>
  </si>
  <si>
    <t>Nick Guthe</t>
  </si>
  <si>
    <t>Bold Films</t>
  </si>
  <si>
    <t>October 21, 2006 (Taiwan)</t>
  </si>
  <si>
    <t>Todd Robinson</t>
  </si>
  <si>
    <t>Millennium Films</t>
  </si>
  <si>
    <t>A Guide to Recognizing Your Saints</t>
  </si>
  <si>
    <t>Dito Montiel</t>
  </si>
  <si>
    <t>Everyone's Hero</t>
  </si>
  <si>
    <t>Colin Brady</t>
  </si>
  <si>
    <t>Robert Kurtz</t>
  </si>
  <si>
    <t>Jake T. Austin</t>
  </si>
  <si>
    <t>Arc Productions</t>
  </si>
  <si>
    <t>Severance</t>
  </si>
  <si>
    <t>August 25, 2006 (United Kingdom)</t>
  </si>
  <si>
    <t>Christopher Smith</t>
  </si>
  <si>
    <t>James Moran</t>
  </si>
  <si>
    <t>Danny Dyer</t>
  </si>
  <si>
    <t>Qwerty Films</t>
  </si>
  <si>
    <t>Loving Annabelle</t>
  </si>
  <si>
    <t>May 24, 2007 (Germany)</t>
  </si>
  <si>
    <t>Katherine Brooks</t>
  </si>
  <si>
    <t>Erin Kelly</t>
  </si>
  <si>
    <t>Big Easy Pictures</t>
  </si>
  <si>
    <t>Kabhi Alvida Naa Kehna</t>
  </si>
  <si>
    <t>August 11, 2006 (India)</t>
  </si>
  <si>
    <t>Old Joy</t>
  </si>
  <si>
    <t>January 26, 2007 (United Kingdom)</t>
  </si>
  <si>
    <t>Jonathan Raymond</t>
  </si>
  <si>
    <t>Daniel London</t>
  </si>
  <si>
    <t>Film Science</t>
  </si>
  <si>
    <t>The Grudge 2</t>
  </si>
  <si>
    <t>For Your Consideration</t>
  </si>
  <si>
    <t>Catherine O'Hara</t>
  </si>
  <si>
    <t>The Sentinel</t>
  </si>
  <si>
    <t>The Breed</t>
  </si>
  <si>
    <t>October 19, 2007 (South Africa)</t>
  </si>
  <si>
    <t>Nicholas Mastandrea</t>
  </si>
  <si>
    <t>Film Afrika Worldwide</t>
  </si>
  <si>
    <t>Skinwalkers</t>
  </si>
  <si>
    <t>August 10, 2007 (United States)</t>
  </si>
  <si>
    <t>Jason Behr</t>
  </si>
  <si>
    <t>Hoot</t>
  </si>
  <si>
    <t>Wil Shriner</t>
  </si>
  <si>
    <t>Logan Lerman</t>
  </si>
  <si>
    <t>Hoot Productions LLC</t>
  </si>
  <si>
    <t>Garfield: A Tail of Two Kitties</t>
  </si>
  <si>
    <t>There Will Be Blood</t>
  </si>
  <si>
    <t>January 25, 2008 (United States)</t>
  </si>
  <si>
    <t>Paramount Vantage</t>
  </si>
  <si>
    <t>No Country for Old Men</t>
  </si>
  <si>
    <t>November 21, 2007 (United States)</t>
  </si>
  <si>
    <t>Stardust</t>
  </si>
  <si>
    <t>Jane Goldman</t>
  </si>
  <si>
    <t>Charlie Cox</t>
  </si>
  <si>
    <t>Gone Baby Gone</t>
  </si>
  <si>
    <t>October 19, 2007 (United States)</t>
  </si>
  <si>
    <t>Disturbia</t>
  </si>
  <si>
    <t>April 13, 2007 (United States)</t>
  </si>
  <si>
    <t>Christopher Landon</t>
  </si>
  <si>
    <t>Zodiac</t>
  </si>
  <si>
    <t>Superbad</t>
  </si>
  <si>
    <t>August 17, 2007 (United States)</t>
  </si>
  <si>
    <t>Seth Rogen</t>
  </si>
  <si>
    <t>Michael Cera</t>
  </si>
  <si>
    <t>Transformers</t>
  </si>
  <si>
    <t>July 3, 2007 (United States)</t>
  </si>
  <si>
    <t>Harry Potter and the Order of the Phoenix</t>
  </si>
  <si>
    <t>July 11, 2007 (United States)</t>
  </si>
  <si>
    <t>David Yates</t>
  </si>
  <si>
    <t>Into the Wild</t>
  </si>
  <si>
    <t>Ratatouille</t>
  </si>
  <si>
    <t>June 29, 2007 (United States)</t>
  </si>
  <si>
    <t>Brad Garrett</t>
  </si>
  <si>
    <t>Atonement</t>
  </si>
  <si>
    <t>January 11, 2008 (United States)</t>
  </si>
  <si>
    <t>Shooter</t>
  </si>
  <si>
    <t>Jonathan Lemkin</t>
  </si>
  <si>
    <t>American Gangster</t>
  </si>
  <si>
    <t>Spider-Man 3</t>
  </si>
  <si>
    <t>May 4, 2007 (United States)</t>
  </si>
  <si>
    <t>Live Free or Die Hard</t>
  </si>
  <si>
    <t>June 27, 2007 (United States)</t>
  </si>
  <si>
    <t>John Carlin</t>
  </si>
  <si>
    <t>Hot Fuzz</t>
  </si>
  <si>
    <t>April 20, 2007 (United States)</t>
  </si>
  <si>
    <t>Pirates of the Caribbean: at World's End</t>
  </si>
  <si>
    <t>I Am Legend</t>
  </si>
  <si>
    <t>December 14, 2007 (United States)</t>
  </si>
  <si>
    <t>Juno</t>
  </si>
  <si>
    <t>December 25, 2007 (United States)</t>
  </si>
  <si>
    <t>Diablo Cody</t>
  </si>
  <si>
    <t>Elliot Page</t>
  </si>
  <si>
    <t>28 Weeks Later</t>
  </si>
  <si>
    <t>Juan Carlos Fresnadillo</t>
  </si>
  <si>
    <t>Rowan Joffe</t>
  </si>
  <si>
    <t>Hitman</t>
  </si>
  <si>
    <t>Xavier Gens</t>
  </si>
  <si>
    <t>Enchanted</t>
  </si>
  <si>
    <t>Amy Adams</t>
  </si>
  <si>
    <t>The Mist</t>
  </si>
  <si>
    <t>July 20, 2007 (United States)</t>
  </si>
  <si>
    <t>Knocked Up</t>
  </si>
  <si>
    <t>June 1, 2007 (United States)</t>
  </si>
  <si>
    <t>Sweeney Todd: the Demon Barber of Fleet Street</t>
  </si>
  <si>
    <t>December 21, 2007 (United States)</t>
  </si>
  <si>
    <t>Grindhouse</t>
  </si>
  <si>
    <t>April 6, 2007 (United States)</t>
  </si>
  <si>
    <t>Ghost Rider</t>
  </si>
  <si>
    <t>Hot Rod</t>
  </si>
  <si>
    <t>August 3, 2007 (United States)</t>
  </si>
  <si>
    <t>Akiva Schaffer</t>
  </si>
  <si>
    <t>Pam Brady</t>
  </si>
  <si>
    <t>Andy Samberg</t>
  </si>
  <si>
    <t>The Darjeeling Limited</t>
  </si>
  <si>
    <t>October 26, 2007 (United States)</t>
  </si>
  <si>
    <t>Bridge to Terabithia</t>
  </si>
  <si>
    <t>Gabor Csupo</t>
  </si>
  <si>
    <t>Jeff Stockwell</t>
  </si>
  <si>
    <t>Walden Media</t>
  </si>
  <si>
    <t>The Nanny Diaries</t>
  </si>
  <si>
    <t>August 24, 2007 (United States)</t>
  </si>
  <si>
    <t>Emma McLaughlin</t>
  </si>
  <si>
    <t>Funny Games</t>
  </si>
  <si>
    <t>April 4, 2008 (United Kingdom)</t>
  </si>
  <si>
    <t>Celluloid Dreams</t>
  </si>
  <si>
    <t>Halloween</t>
  </si>
  <si>
    <t>August 31, 2007 (United States)</t>
  </si>
  <si>
    <t>Scout Taylor-Compton</t>
  </si>
  <si>
    <t>Eastern Promises</t>
  </si>
  <si>
    <t>September 21, 2007 (United States)</t>
  </si>
  <si>
    <t>Kudos Film and Television</t>
  </si>
  <si>
    <t>The Bourne Ultimatum</t>
  </si>
  <si>
    <t>Norbit</t>
  </si>
  <si>
    <t>Fracture</t>
  </si>
  <si>
    <t>Beowulf</t>
  </si>
  <si>
    <t>November 16, 2007 (United States)</t>
  </si>
  <si>
    <t>Next</t>
  </si>
  <si>
    <t>April 27, 2007 (United States)</t>
  </si>
  <si>
    <t>3:10 to Yuma</t>
  </si>
  <si>
    <t>September 7, 2007 (United States)</t>
  </si>
  <si>
    <t>Halsted Welles</t>
  </si>
  <si>
    <t>Across the Universe</t>
  </si>
  <si>
    <t>October 12, 2007 (United States)</t>
  </si>
  <si>
    <t>Ocean's Thirteen</t>
  </si>
  <si>
    <t>June 8, 2007 (United States)</t>
  </si>
  <si>
    <t>Blades of Glory</t>
  </si>
  <si>
    <t>Josh Gordon</t>
  </si>
  <si>
    <t>Jeff Cox</t>
  </si>
  <si>
    <t>Surf's Up</t>
  </si>
  <si>
    <t>Ash Brannon</t>
  </si>
  <si>
    <t>Resident Evil: Extinction</t>
  </si>
  <si>
    <t>30 Days of Night</t>
  </si>
  <si>
    <t>Steve Niles</t>
  </si>
  <si>
    <t>Awake</t>
  </si>
  <si>
    <t>Joby Harold</t>
  </si>
  <si>
    <t>Dead Silence</t>
  </si>
  <si>
    <t>March 16, 2007 (United States)</t>
  </si>
  <si>
    <t>Ryan Kwanten</t>
  </si>
  <si>
    <t>Bee Movie</t>
  </si>
  <si>
    <t>Simon J. Smith</t>
  </si>
  <si>
    <t>Jerry Seinfeld</t>
  </si>
  <si>
    <t>The Heartbreak Kid</t>
  </si>
  <si>
    <t>October 5, 2007 (United States)</t>
  </si>
  <si>
    <t>Scot Armstrong</t>
  </si>
  <si>
    <t>Aliens vs. Predator: Requiem</t>
  </si>
  <si>
    <t>Colin Strause</t>
  </si>
  <si>
    <t>Shane Salerno</t>
  </si>
  <si>
    <t>Reiko Aylesworth</t>
  </si>
  <si>
    <t>Shrek the Third</t>
  </si>
  <si>
    <t>Matt Greenberg</t>
  </si>
  <si>
    <t>The Kingdom</t>
  </si>
  <si>
    <t>September 28, 2007 (United States)</t>
  </si>
  <si>
    <t>Matthew Michael Carnahan</t>
  </si>
  <si>
    <t>The Assassination of Jesse James by the Coward Robert Ford</t>
  </si>
  <si>
    <t>Good Luck Chuck</t>
  </si>
  <si>
    <t>Mark Helfrich</t>
  </si>
  <si>
    <t>Josh Stolberg</t>
  </si>
  <si>
    <t>Dane Cook</t>
  </si>
  <si>
    <t>Hostel: Part II</t>
  </si>
  <si>
    <t>Lauren German</t>
  </si>
  <si>
    <t>Fantastic 4: Rise of the Silver Surfer</t>
  </si>
  <si>
    <t>The Golden Compass</t>
  </si>
  <si>
    <t>December 7, 2007 (United States)</t>
  </si>
  <si>
    <t>Rush Hour 3</t>
  </si>
  <si>
    <t>The Babysitters</t>
  </si>
  <si>
    <t>May 13, 2011 (Poland)</t>
  </si>
  <si>
    <t>David Ross</t>
  </si>
  <si>
    <t>Lauren Birkell</t>
  </si>
  <si>
    <t>Forensic Films</t>
  </si>
  <si>
    <t>Timecrimes</t>
  </si>
  <si>
    <t>June 27, 2008 (Spain)</t>
  </si>
  <si>
    <t>Nacho Vigalondo</t>
  </si>
  <si>
    <t>Karra Elejalde</t>
  </si>
  <si>
    <t>Karbo Vantas Entertainment</t>
  </si>
  <si>
    <t>Epic Movie</t>
  </si>
  <si>
    <t>Kal Penn</t>
  </si>
  <si>
    <t>Meet the Robinsons</t>
  </si>
  <si>
    <t>Stephen J. Anderson</t>
  </si>
  <si>
    <t>Daniel Hansen</t>
  </si>
  <si>
    <t>Michael Clayton</t>
  </si>
  <si>
    <t>Samuels Media</t>
  </si>
  <si>
    <t>The Bucket List</t>
  </si>
  <si>
    <t>Justin Zackham</t>
  </si>
  <si>
    <t>Lust, Caution</t>
  </si>
  <si>
    <t>Eileen Chang</t>
  </si>
  <si>
    <t>Haishang Films</t>
  </si>
  <si>
    <t>Charlie Wilson's War</t>
  </si>
  <si>
    <t>Paranormal Activity</t>
  </si>
  <si>
    <t>October 16, 2009 (United States)</t>
  </si>
  <si>
    <t>Oren Peli</t>
  </si>
  <si>
    <t>Katie Featherston</t>
  </si>
  <si>
    <t>Solana Films</t>
  </si>
  <si>
    <t>Freedom Writers</t>
  </si>
  <si>
    <t>Before the Devil Knows You're Dead</t>
  </si>
  <si>
    <t>Kelly Masterson</t>
  </si>
  <si>
    <t>In the Valley of Elah</t>
  </si>
  <si>
    <t>Alvin and the Chipmunks</t>
  </si>
  <si>
    <t>Jon Vitti</t>
  </si>
  <si>
    <t>P.S. I Love You</t>
  </si>
  <si>
    <t>Walk Hard: the Dewey Cox Story</t>
  </si>
  <si>
    <t>John C. Reilly</t>
  </si>
  <si>
    <t>Apatow Productions</t>
  </si>
  <si>
    <t>National Treasure: Book of Secrets</t>
  </si>
  <si>
    <t>Marianne Wibberley</t>
  </si>
  <si>
    <t>Lars and the Real Girl</t>
  </si>
  <si>
    <t>Craig Gillespie</t>
  </si>
  <si>
    <t>Nancy Oliver</t>
  </si>
  <si>
    <t>The Orphanage</t>
  </si>
  <si>
    <t>J.A. Bayona</t>
  </si>
  <si>
    <t>Sergio G. Sánchez</t>
  </si>
  <si>
    <t>Belén Rueda</t>
  </si>
  <si>
    <t>MEDIA Programme of the European Union</t>
  </si>
  <si>
    <t>The Game Plan</t>
  </si>
  <si>
    <t>Nichole Millard</t>
  </si>
  <si>
    <t>Hannibal Rising</t>
  </si>
  <si>
    <t>Gaspard Ulliel</t>
  </si>
  <si>
    <t>Young Hannibal Productions</t>
  </si>
  <si>
    <t>Saw IV</t>
  </si>
  <si>
    <t>Premonition</t>
  </si>
  <si>
    <t>Mennan Yapo</t>
  </si>
  <si>
    <t>The Simpsons Movie</t>
  </si>
  <si>
    <t>David Silverman</t>
  </si>
  <si>
    <t>Dan Castellaneta</t>
  </si>
  <si>
    <t>Teeth</t>
  </si>
  <si>
    <t>April 3, 2008 (Singapore)</t>
  </si>
  <si>
    <t>Mitchell Lichtenstein</t>
  </si>
  <si>
    <t>Jess Weixler</t>
  </si>
  <si>
    <t>Pierpoline Films</t>
  </si>
  <si>
    <t>Death at a Funeral</t>
  </si>
  <si>
    <t>Dean Craig</t>
  </si>
  <si>
    <t>Matthew Macfadyen</t>
  </si>
  <si>
    <t>Wild Hogs</t>
  </si>
  <si>
    <t>Brad Copeland</t>
  </si>
  <si>
    <t>Mr. Brooks</t>
  </si>
  <si>
    <t>Vacancy</t>
  </si>
  <si>
    <t>Mark L. Smith</t>
  </si>
  <si>
    <t>Like Stars on Earth</t>
  </si>
  <si>
    <t>December 21, 2007 (India)</t>
  </si>
  <si>
    <t>Amole Gupte</t>
  </si>
  <si>
    <t>Darsheel Safary</t>
  </si>
  <si>
    <t>Mr. Bean's Holiday</t>
  </si>
  <si>
    <t>Steve Bendelack</t>
  </si>
  <si>
    <t>Perfect Stranger</t>
  </si>
  <si>
    <t>Todd Komarnicki</t>
  </si>
  <si>
    <t>The Condemned</t>
  </si>
  <si>
    <t>Scott Wiper</t>
  </si>
  <si>
    <t>Steve Austin</t>
  </si>
  <si>
    <t>The Brothers Solomon</t>
  </si>
  <si>
    <t>Will Forte</t>
  </si>
  <si>
    <t>Will Arnett</t>
  </si>
  <si>
    <t>August Rush</t>
  </si>
  <si>
    <t>Kirsten Sheridan</t>
  </si>
  <si>
    <t>Music and Lyrics</t>
  </si>
  <si>
    <t>February 14, 2007 (United States)</t>
  </si>
  <si>
    <t>Reservation Road</t>
  </si>
  <si>
    <t>June 19, 2008 (Germany)</t>
  </si>
  <si>
    <t>John Burnham Schwartz</t>
  </si>
  <si>
    <t>I'm Not There</t>
  </si>
  <si>
    <t>Reno 911! Miami</t>
  </si>
  <si>
    <t>The Number 23</t>
  </si>
  <si>
    <t>Fernley Phillips</t>
  </si>
  <si>
    <t>Shoot 'Em Up</t>
  </si>
  <si>
    <t>Evan Almighty</t>
  </si>
  <si>
    <t>Dan in Real Life</t>
  </si>
  <si>
    <t>September 26, 2007 (France)</t>
  </si>
  <si>
    <t>Anton Corbijn</t>
  </si>
  <si>
    <t>Deborah Curtis</t>
  </si>
  <si>
    <t>Sam Riley</t>
  </si>
  <si>
    <t>Becker Films</t>
  </si>
  <si>
    <t>The Lookout</t>
  </si>
  <si>
    <t>The Brave One</t>
  </si>
  <si>
    <t>September 14, 2007 (United States)</t>
  </si>
  <si>
    <t>I Now Pronounce You Chuck &amp; Larry</t>
  </si>
  <si>
    <t>Rogue</t>
  </si>
  <si>
    <t>November 8, 2007 (Australia)</t>
  </si>
  <si>
    <t>Michael Vartan</t>
  </si>
  <si>
    <t>La Vie En Rose</t>
  </si>
  <si>
    <t>Olivier Dahan</t>
  </si>
  <si>
    <t>Isabelle Sobelman</t>
  </si>
  <si>
    <t>Marion Cotillard</t>
  </si>
  <si>
    <t>Once</t>
  </si>
  <si>
    <t>John Carney</t>
  </si>
  <si>
    <t>Glen Hansard</t>
  </si>
  <si>
    <t>War</t>
  </si>
  <si>
    <t>Philip G. Atwell</t>
  </si>
  <si>
    <t>Lee Anthony Smith</t>
  </si>
  <si>
    <t>The Visitor</t>
  </si>
  <si>
    <t>May 23, 2008 (United States)</t>
  </si>
  <si>
    <t>Richard Jenkins</t>
  </si>
  <si>
    <t>Groundswell Productions</t>
  </si>
  <si>
    <t>Elizabeth: The Golden Age</t>
  </si>
  <si>
    <t>Waitress</t>
  </si>
  <si>
    <t>Keri Russell</t>
  </si>
  <si>
    <t>Night and Day Pictures</t>
  </si>
  <si>
    <t>The Seeker: the Dark Is Rising</t>
  </si>
  <si>
    <t>David L. Cunningham</t>
  </si>
  <si>
    <t>Alexander Ludwig</t>
  </si>
  <si>
    <t>No Reservations</t>
  </si>
  <si>
    <t>Carol Fuchs</t>
  </si>
  <si>
    <t>Catherine Zeta-Jones</t>
  </si>
  <si>
    <t>TMNT</t>
  </si>
  <si>
    <t>Kevin Munroe</t>
  </si>
  <si>
    <t>4Kids Entertainment</t>
  </si>
  <si>
    <t>The Hills Have Eyes 2</t>
  </si>
  <si>
    <t>Martin Weisz</t>
  </si>
  <si>
    <t>Daniella Alonso</t>
  </si>
  <si>
    <t>Shelter</t>
  </si>
  <si>
    <t>April 16, 2009 (Germany)</t>
  </si>
  <si>
    <t>Jonah Markowitz</t>
  </si>
  <si>
    <t>Trevor Wright</t>
  </si>
  <si>
    <t>GP Pictures</t>
  </si>
  <si>
    <t>Dave Meyers</t>
  </si>
  <si>
    <t>Sydney White</t>
  </si>
  <si>
    <t>Chad Gomez Creasey</t>
  </si>
  <si>
    <t>The Kite Runner</t>
  </si>
  <si>
    <t>Khalid Abdalla</t>
  </si>
  <si>
    <t>Reign Over Me</t>
  </si>
  <si>
    <t>Relativity Media</t>
  </si>
  <si>
    <t>Bratz</t>
  </si>
  <si>
    <t>Skyler Shaye</t>
  </si>
  <si>
    <t>Avi Arad &amp; Associates</t>
  </si>
  <si>
    <t>Daddy's Little Girls</t>
  </si>
  <si>
    <t>Gabrielle Union</t>
  </si>
  <si>
    <t>Becoming Jane</t>
  </si>
  <si>
    <t>HanWay Films</t>
  </si>
  <si>
    <t>Breach</t>
  </si>
  <si>
    <t>Adam Mazer</t>
  </si>
  <si>
    <t>In the Name of the King: A Dungeon Siege Tale</t>
  </si>
  <si>
    <t>Doug Taylor</t>
  </si>
  <si>
    <t>Balls of Fury</t>
  </si>
  <si>
    <t>August 29, 2007 (United States)</t>
  </si>
  <si>
    <t>Dan Fogler</t>
  </si>
  <si>
    <t>Pathfinder</t>
  </si>
  <si>
    <t>Laeta Kalogridis</t>
  </si>
  <si>
    <t>The Comebacks</t>
  </si>
  <si>
    <t>Ed Yeager</t>
  </si>
  <si>
    <t>David Koechner</t>
  </si>
  <si>
    <t>We Own the Night</t>
  </si>
  <si>
    <t>Savage Grace</t>
  </si>
  <si>
    <t>January 25, 2008 (Spain)</t>
  </si>
  <si>
    <t>Howard A. Rodman</t>
  </si>
  <si>
    <t>Death Sentence</t>
  </si>
  <si>
    <t>Ian Mackenzie Jeffers</t>
  </si>
  <si>
    <t>The Water Horse</t>
  </si>
  <si>
    <t>Elite Squad</t>
  </si>
  <si>
    <t>October 12, 2007 (Brazil)</t>
  </si>
  <si>
    <t>José Padilha</t>
  </si>
  <si>
    <t>André Batista</t>
  </si>
  <si>
    <t>Wagner Moura</t>
  </si>
  <si>
    <t>Zazen Produções</t>
  </si>
  <si>
    <t>The Diving Bell and the Butterfly</t>
  </si>
  <si>
    <t>February 1, 2008 (United States)</t>
  </si>
  <si>
    <t>Mathieu Amalric</t>
  </si>
  <si>
    <t>Pathé</t>
  </si>
  <si>
    <t>My Blueberry Nights</t>
  </si>
  <si>
    <t>November 28, 2007 (France)</t>
  </si>
  <si>
    <t>Norah Jones</t>
  </si>
  <si>
    <t>Margot at the Wedding</t>
  </si>
  <si>
    <t>February 21, 2008 (Australia)</t>
  </si>
  <si>
    <t>The Messengers</t>
  </si>
  <si>
    <t>Danny Pang</t>
  </si>
  <si>
    <t>Mark Wheaton</t>
  </si>
  <si>
    <t>Water Lilies</t>
  </si>
  <si>
    <t>August 15, 2007 (France)</t>
  </si>
  <si>
    <t>Céline Sciamma</t>
  </si>
  <si>
    <t>Pauline Acquart</t>
  </si>
  <si>
    <t>Balthazar Productions</t>
  </si>
  <si>
    <t>Om Shanti Om</t>
  </si>
  <si>
    <t>November 9, 2007 (India)</t>
  </si>
  <si>
    <t>Films &amp; Casting Temple Pvt. Ltd. Sydney</t>
  </si>
  <si>
    <t>Feast of Love</t>
  </si>
  <si>
    <t>GreeneStreet Films</t>
  </si>
  <si>
    <t>Tyler Perry's Why Did I Get Married?</t>
  </si>
  <si>
    <t>Love in the Time of Cholera</t>
  </si>
  <si>
    <t>P2</t>
  </si>
  <si>
    <t>November 9, 2007 (United States)</t>
  </si>
  <si>
    <t>Franck Khalfoun</t>
  </si>
  <si>
    <t>Rachel Nichols</t>
  </si>
  <si>
    <t>P2 Productions</t>
  </si>
  <si>
    <t>The Reaping</t>
  </si>
  <si>
    <t>April 5, 2007 (United States)</t>
  </si>
  <si>
    <t>Carey W. Hayes</t>
  </si>
  <si>
    <t>The Invasion</t>
  </si>
  <si>
    <t>David Kajganich</t>
  </si>
  <si>
    <t>Redacted</t>
  </si>
  <si>
    <t>November 16, 2007 (Spain)</t>
  </si>
  <si>
    <t>Patrick Carroll</t>
  </si>
  <si>
    <t>HDNet Films</t>
  </si>
  <si>
    <t>Who's Your Caddy?</t>
  </si>
  <si>
    <t>Big Boi</t>
  </si>
  <si>
    <t>Ascendant Pictures</t>
  </si>
  <si>
    <t>Persepolis</t>
  </si>
  <si>
    <t>February 22, 2008 (United States)</t>
  </si>
  <si>
    <t>Vincent Paronnaud</t>
  </si>
  <si>
    <t>Marjane Satrapi</t>
  </si>
  <si>
    <t>Chiara Mastroianni</t>
  </si>
  <si>
    <t>2.4.7. Films</t>
  </si>
  <si>
    <t>The Great Debaters</t>
  </si>
  <si>
    <t>Robert Eisele</t>
  </si>
  <si>
    <t>Georgia Rule</t>
  </si>
  <si>
    <t>The Nines</t>
  </si>
  <si>
    <t>November 30, 2007 (United Kingdom)</t>
  </si>
  <si>
    <t>I Know Who Killed Me</t>
  </si>
  <si>
    <t>Chris Sivertson</t>
  </si>
  <si>
    <t>Jeff Hammond</t>
  </si>
  <si>
    <t>360 Pictures</t>
  </si>
  <si>
    <t>Mr. Magorium's Wonder Emporium</t>
  </si>
  <si>
    <t>Mandate Pictures</t>
  </si>
  <si>
    <t>Rise: Blood Hunter</t>
  </si>
  <si>
    <t>July 6, 2007 (Turkey)</t>
  </si>
  <si>
    <t>Lucy Liu</t>
  </si>
  <si>
    <t>Hotel for Dogs</t>
  </si>
  <si>
    <t>January 16, 2009 (United States)</t>
  </si>
  <si>
    <t>Thor Freudenthal</t>
  </si>
  <si>
    <t>Because I Said So</t>
  </si>
  <si>
    <t>4 Months, 3 Weeks and 2 Days</t>
  </si>
  <si>
    <t>September 14, 2007 (Romania)</t>
  </si>
  <si>
    <t>Cristian Mungiu</t>
  </si>
  <si>
    <t>Anamaria Marinca</t>
  </si>
  <si>
    <t>Romania</t>
  </si>
  <si>
    <t>Mobra Films</t>
  </si>
  <si>
    <t>Fred Claus</t>
  </si>
  <si>
    <t>Dan Fogelman</t>
  </si>
  <si>
    <t>Sex and Death 101</t>
  </si>
  <si>
    <t>Robert Wisdom</t>
  </si>
  <si>
    <t>Lions for Lambs</t>
  </si>
  <si>
    <t>Captivity</t>
  </si>
  <si>
    <t>July 13, 2007 (United States)</t>
  </si>
  <si>
    <t>Elisha Cuthbert</t>
  </si>
  <si>
    <t>Captivity Productions</t>
  </si>
  <si>
    <t>Charlie Bartlett</t>
  </si>
  <si>
    <t>Jon Poll</t>
  </si>
  <si>
    <t>Gustin Nash</t>
  </si>
  <si>
    <t>Anton Yelchin</t>
  </si>
  <si>
    <t>The Invisible</t>
  </si>
  <si>
    <t>Mick Davis</t>
  </si>
  <si>
    <t>Justin Chatwin</t>
  </si>
  <si>
    <t>Underdog</t>
  </si>
  <si>
    <t>Have No Fear Productions</t>
  </si>
  <si>
    <t>The Last Legion</t>
  </si>
  <si>
    <t>Diary of the Dead</t>
  </si>
  <si>
    <t>Michelle Morgan</t>
  </si>
  <si>
    <t>Artfire Films</t>
  </si>
  <si>
    <t>Evangelion: 1.0 You Are (Not) Alone</t>
  </si>
  <si>
    <t>September 1, 2007 (Japan)</t>
  </si>
  <si>
    <t>Masayuki</t>
  </si>
  <si>
    <t>Hideaki Anno</t>
  </si>
  <si>
    <t>Megumi Ogata</t>
  </si>
  <si>
    <t>Gainax</t>
  </si>
  <si>
    <t>Mongol: The Rise of Genghis Khan</t>
  </si>
  <si>
    <t>July 4, 2008 (United States)</t>
  </si>
  <si>
    <t>Sergei Bodrov</t>
  </si>
  <si>
    <t>Arif Aliev</t>
  </si>
  <si>
    <t>CTB Film Company</t>
  </si>
  <si>
    <t>Eagle vs Shark</t>
  </si>
  <si>
    <t>August 30, 2007 (New Zealand)</t>
  </si>
  <si>
    <t>Taika Waititi</t>
  </si>
  <si>
    <t>Loren Taylor</t>
  </si>
  <si>
    <t>Towelhead</t>
  </si>
  <si>
    <t>September 26, 2008 (United States)</t>
  </si>
  <si>
    <t>Summer Bishil</t>
  </si>
  <si>
    <t>Indian Paintbrush</t>
  </si>
  <si>
    <t>The Life Before Her Eyes</t>
  </si>
  <si>
    <t>September 5, 2008 (Poland)</t>
  </si>
  <si>
    <t>Laura Kasischke</t>
  </si>
  <si>
    <t>2929 Productions</t>
  </si>
  <si>
    <t>The Counterfeiters</t>
  </si>
  <si>
    <t>April 18, 2008 (United States)</t>
  </si>
  <si>
    <t>Stefan Ruzowitzky</t>
  </si>
  <si>
    <t>Adolf Burger</t>
  </si>
  <si>
    <t>Karl Markovics</t>
  </si>
  <si>
    <t>Magnolia Filmproduktion</t>
  </si>
  <si>
    <t>Shotgun Stories</t>
  </si>
  <si>
    <t>March 26, 2008 (United States)</t>
  </si>
  <si>
    <t>Jeff Nichols</t>
  </si>
  <si>
    <t>Michael Shannon</t>
  </si>
  <si>
    <t>A Lucky Old Sun Production</t>
  </si>
  <si>
    <t>Nancy Drew</t>
  </si>
  <si>
    <t>In the Land of Women</t>
  </si>
  <si>
    <t>Jonathan Kasdan</t>
  </si>
  <si>
    <t>Joshua</t>
  </si>
  <si>
    <t>George Ratliff</t>
  </si>
  <si>
    <t>David Gilbert</t>
  </si>
  <si>
    <t>ATO Pictures</t>
  </si>
  <si>
    <t>Jab We Met</t>
  </si>
  <si>
    <t>Imtiaz Ali</t>
  </si>
  <si>
    <t>Shahid Kapoor</t>
  </si>
  <si>
    <t>Shree Ashtavinayak Cine Vision</t>
  </si>
  <si>
    <t>Rendition</t>
  </si>
  <si>
    <t>Gavin Hood</t>
  </si>
  <si>
    <t>Kelley Sane</t>
  </si>
  <si>
    <t>Anonymous Content</t>
  </si>
  <si>
    <t>License to Wed</t>
  </si>
  <si>
    <t>Kim Barker</t>
  </si>
  <si>
    <t>88 Minutes</t>
  </si>
  <si>
    <t>The Last Mimzy</t>
  </si>
  <si>
    <t>Joely Richardson</t>
  </si>
  <si>
    <t>Primeval</t>
  </si>
  <si>
    <t>Michael Katleman</t>
  </si>
  <si>
    <t>Dominic Purcell</t>
  </si>
  <si>
    <t>Smiley Face</t>
  </si>
  <si>
    <t>January 16, 2008 (France)</t>
  </si>
  <si>
    <t>Dylan Haggerty</t>
  </si>
  <si>
    <t>Boarding Gate</t>
  </si>
  <si>
    <t>August 22, 2007 (France)</t>
  </si>
  <si>
    <t>Meet Bill</t>
  </si>
  <si>
    <t>June 18, 2008 (Iceland)</t>
  </si>
  <si>
    <t>Bernie Goldmann</t>
  </si>
  <si>
    <t>Melisa Wallack</t>
  </si>
  <si>
    <t>Stomp the Yard</t>
  </si>
  <si>
    <t>Sylvain White</t>
  </si>
  <si>
    <t>Robert Adetuyi</t>
  </si>
  <si>
    <t>Columbus Short</t>
  </si>
  <si>
    <t>Rainforest Films</t>
  </si>
  <si>
    <t>Hounddog</t>
  </si>
  <si>
    <t>January 22, 2007 (United States)</t>
  </si>
  <si>
    <t>Deborah Kampmeier</t>
  </si>
  <si>
    <t>Deerjen Films</t>
  </si>
  <si>
    <t>The Savages</t>
  </si>
  <si>
    <t>Cassandra's Dream</t>
  </si>
  <si>
    <t>January 18, 2008 (United States)</t>
  </si>
  <si>
    <t>Iberville Productions</t>
  </si>
  <si>
    <t>Chapter 27</t>
  </si>
  <si>
    <t>December 15, 2007 (Japan)</t>
  </si>
  <si>
    <t>J.P. Schaefer</t>
  </si>
  <si>
    <t>Chuck Cooper</t>
  </si>
  <si>
    <t>Peace Arch Entertainment Group</t>
  </si>
  <si>
    <t>The Jane Austen Book Club</t>
  </si>
  <si>
    <t>Kathy Baker</t>
  </si>
  <si>
    <t>Mockingbird Pictures</t>
  </si>
  <si>
    <t>Postal</t>
  </si>
  <si>
    <t>October 18, 2007 (Germany)</t>
  </si>
  <si>
    <t>Zack Ward</t>
  </si>
  <si>
    <t>The Hunting Party</t>
  </si>
  <si>
    <t>Intermedia</t>
  </si>
  <si>
    <t>Son of Rambow</t>
  </si>
  <si>
    <t>Bill Milner</t>
  </si>
  <si>
    <t>Hammer &amp; Tongs</t>
  </si>
  <si>
    <t>Things We Lost in the Fire</t>
  </si>
  <si>
    <t>Allan Loeb</t>
  </si>
  <si>
    <t>The Dark Knight</t>
  </si>
  <si>
    <t>July 18, 2008 (United States)</t>
  </si>
  <si>
    <t>November 21, 2008 (United States)</t>
  </si>
  <si>
    <t>Melissa Rosenberg</t>
  </si>
  <si>
    <t>Iron Man</t>
  </si>
  <si>
    <t>Mark Fergus</t>
  </si>
  <si>
    <t>The Incredible Hulk</t>
  </si>
  <si>
    <t>June 13, 2008 (United States)</t>
  </si>
  <si>
    <t>Kung Fu Panda</t>
  </si>
  <si>
    <t>June 6, 2008 (United States)</t>
  </si>
  <si>
    <t>Mark Osborne</t>
  </si>
  <si>
    <t>Jonathan Aibel</t>
  </si>
  <si>
    <t>Tropic Thunder</t>
  </si>
  <si>
    <t>August 13, 2008 (United States)</t>
  </si>
  <si>
    <t>Justin Theroux</t>
  </si>
  <si>
    <t>Step Brothers</t>
  </si>
  <si>
    <t>July 25, 2008 (United States)</t>
  </si>
  <si>
    <t>Quantum of Solace</t>
  </si>
  <si>
    <t>November 14, 2008 (United States)</t>
  </si>
  <si>
    <t>Mamma Mia!</t>
  </si>
  <si>
    <t>Phyllida Lloyd</t>
  </si>
  <si>
    <t>Catherine Johnson</t>
  </si>
  <si>
    <t>The Strangers</t>
  </si>
  <si>
    <t>Bryan Bertino</t>
  </si>
  <si>
    <t>Scott Speedman</t>
  </si>
  <si>
    <t>Indiana Jones and the Kingdom of the Crystal Skull</t>
  </si>
  <si>
    <t>May 22, 2008 (United States)</t>
  </si>
  <si>
    <t>Taken</t>
  </si>
  <si>
    <t>January 30, 2009 (United States)</t>
  </si>
  <si>
    <t>The Curious Case of Benjamin Button</t>
  </si>
  <si>
    <t>December 25, 2008 (United States)</t>
  </si>
  <si>
    <t>Wanted</t>
  </si>
  <si>
    <t>June 27, 2008 (United States)</t>
  </si>
  <si>
    <t>Michael Brandt</t>
  </si>
  <si>
    <t>Burn After Reading</t>
  </si>
  <si>
    <t>September 12, 2008 (United States)</t>
  </si>
  <si>
    <t>Revolutionary Road</t>
  </si>
  <si>
    <t>January 23, 2009 (United States)</t>
  </si>
  <si>
    <t>Justin Haythe</t>
  </si>
  <si>
    <t>Zack and Miri Make a Porno</t>
  </si>
  <si>
    <t>October 31, 2008 (United States)</t>
  </si>
  <si>
    <t>Blue Askew</t>
  </si>
  <si>
    <t>WALL·E</t>
  </si>
  <si>
    <t>Ben Burtt</t>
  </si>
  <si>
    <t>FortyFour Studios</t>
  </si>
  <si>
    <t>Forgetting Sarah Marshall</t>
  </si>
  <si>
    <t>Nicholas Stoller</t>
  </si>
  <si>
    <t>Jason Segel</t>
  </si>
  <si>
    <t>Seven Pounds</t>
  </si>
  <si>
    <t>December 19, 2008 (United States)</t>
  </si>
  <si>
    <t>Grant Nieporte</t>
  </si>
  <si>
    <t>Vicky Cristina Barcelona</t>
  </si>
  <si>
    <t>August 15, 2008 (United States)</t>
  </si>
  <si>
    <t>Rebecca Hall</t>
  </si>
  <si>
    <t>In Bruges</t>
  </si>
  <si>
    <t>Martin McDonagh</t>
  </si>
  <si>
    <t>Sex and the City</t>
  </si>
  <si>
    <t>Michael Patrick King</t>
  </si>
  <si>
    <t>Slumdog Millionaire</t>
  </si>
  <si>
    <t>Dev Patel</t>
  </si>
  <si>
    <t>The House Bunny</t>
  </si>
  <si>
    <t>August 22, 2008 (United States)</t>
  </si>
  <si>
    <t>RocknRolla</t>
  </si>
  <si>
    <t>Gran Torino</t>
  </si>
  <si>
    <t>January 9, 2009 (United States)</t>
  </si>
  <si>
    <t>Nick Schenk</t>
  </si>
  <si>
    <t>Matten Productions</t>
  </si>
  <si>
    <t>The Duchess</t>
  </si>
  <si>
    <t>October 10, 2008 (United States)</t>
  </si>
  <si>
    <t>Saul Dibb</t>
  </si>
  <si>
    <t>The Reader</t>
  </si>
  <si>
    <t>The Hurt Locker</t>
  </si>
  <si>
    <t>July 31, 2009 (United States)</t>
  </si>
  <si>
    <t>Mark Boal</t>
  </si>
  <si>
    <t>Voltage Pictures</t>
  </si>
  <si>
    <t>Rambo</t>
  </si>
  <si>
    <t>Art Monterastelli</t>
  </si>
  <si>
    <t>Eden Lake</t>
  </si>
  <si>
    <t>September 12, 2008 (United Kingdom)</t>
  </si>
  <si>
    <t>James Watkins</t>
  </si>
  <si>
    <t>Kelly Reilly</t>
  </si>
  <si>
    <t>Rollercoaster Films</t>
  </si>
  <si>
    <t>The Happening</t>
  </si>
  <si>
    <t>The Wrestler</t>
  </si>
  <si>
    <t>Robert Siegel</t>
  </si>
  <si>
    <t>Wild Bunch</t>
  </si>
  <si>
    <t>Cloverfield</t>
  </si>
  <si>
    <t>Drew Goddard</t>
  </si>
  <si>
    <t>Mike Vogel</t>
  </si>
  <si>
    <t>Changeling</t>
  </si>
  <si>
    <t>J. Michael Straczynski</t>
  </si>
  <si>
    <t>Eagle Eye</t>
  </si>
  <si>
    <t>John Glenn</t>
  </si>
  <si>
    <t>The Ruins</t>
  </si>
  <si>
    <t>April 4, 2008 (United States)</t>
  </si>
  <si>
    <t>Carter Smith</t>
  </si>
  <si>
    <t>Shawn Ashmore</t>
  </si>
  <si>
    <t>The Other Boleyn Girl</t>
  </si>
  <si>
    <t>Justin Chadwick</t>
  </si>
  <si>
    <t>March 28, 2008 (United States)</t>
  </si>
  <si>
    <t>Jim Sturgess</t>
  </si>
  <si>
    <t>Never Back Down</t>
  </si>
  <si>
    <t>March 14, 2008 (United States)</t>
  </si>
  <si>
    <t>Sean Faris</t>
  </si>
  <si>
    <t>The Mummy: Tomb of the Dragon Emperor</t>
  </si>
  <si>
    <t>August 1, 2008 (United States)</t>
  </si>
  <si>
    <t>Hancock</t>
  </si>
  <si>
    <t>July 2, 2008 (United States)</t>
  </si>
  <si>
    <t>Vy Vincent Ngo</t>
  </si>
  <si>
    <t>Journey to the Center of the Earth</t>
  </si>
  <si>
    <t>July 11, 2008 (United States)</t>
  </si>
  <si>
    <t>Eric Brevig</t>
  </si>
  <si>
    <t>Michael D. Weiss</t>
  </si>
  <si>
    <t>Felon</t>
  </si>
  <si>
    <t>July 18, 2008 (Canada)</t>
  </si>
  <si>
    <t>Ric Roman Waugh</t>
  </si>
  <si>
    <t>Stage 6 Films</t>
  </si>
  <si>
    <t>Bolt</t>
  </si>
  <si>
    <t>Byron Howard</t>
  </si>
  <si>
    <t>Sex Drive</t>
  </si>
  <si>
    <t>October 17, 2008 (United States)</t>
  </si>
  <si>
    <t>Sean Anders</t>
  </si>
  <si>
    <t>Josh Zuckerman</t>
  </si>
  <si>
    <t>Death Race</t>
  </si>
  <si>
    <t>The Chronicles of Narnia: Prince Caspian</t>
  </si>
  <si>
    <t>May 16, 2008 (United States)</t>
  </si>
  <si>
    <t>Ben Barnes</t>
  </si>
  <si>
    <t>Pineapple Express</t>
  </si>
  <si>
    <t>August 6, 2008 (United States)</t>
  </si>
  <si>
    <t>The Boy in the Striped Pajamas</t>
  </si>
  <si>
    <t>November 26, 2008 (United States)</t>
  </si>
  <si>
    <t>John Boyne</t>
  </si>
  <si>
    <t>Asa Butterfield</t>
  </si>
  <si>
    <t>Valkyrie</t>
  </si>
  <si>
    <t>27 Dresses</t>
  </si>
  <si>
    <t>Katherine Heigl</t>
  </si>
  <si>
    <t>Let the Right One In</t>
  </si>
  <si>
    <t>December 12, 2008 (United States)</t>
  </si>
  <si>
    <t>Tomas Alfredson</t>
  </si>
  <si>
    <t>John Ajvide Lindqvist</t>
  </si>
  <si>
    <t>Kåre Hedebrant</t>
  </si>
  <si>
    <t>EFTI</t>
  </si>
  <si>
    <t>Role Models</t>
  </si>
  <si>
    <t>November 7, 2008 (United States)</t>
  </si>
  <si>
    <t>Timothy Dowling</t>
  </si>
  <si>
    <t>Defiance</t>
  </si>
  <si>
    <t>Clayton Frohman</t>
  </si>
  <si>
    <t>Wild Child</t>
  </si>
  <si>
    <t>August 15, 2008 (United Kingdom)</t>
  </si>
  <si>
    <t>Nick Moore</t>
  </si>
  <si>
    <t>Lucy Dahl</t>
  </si>
  <si>
    <t>Definitely, Maybe</t>
  </si>
  <si>
    <t>February 14, 2008 (United States)</t>
  </si>
  <si>
    <t>The Forbidden Kingdom</t>
  </si>
  <si>
    <t>Casey Silver Productions</t>
  </si>
  <si>
    <t>Bronson</t>
  </si>
  <si>
    <t>March 13, 2009 (United Kingdom)</t>
  </si>
  <si>
    <t>Brock Norman Brock</t>
  </si>
  <si>
    <t>Tom Hardy</t>
  </si>
  <si>
    <t>Vertigo Films</t>
  </si>
  <si>
    <t>Yes Man</t>
  </si>
  <si>
    <t>Body of Lies</t>
  </si>
  <si>
    <t>Disaster Movie</t>
  </si>
  <si>
    <t>August 29, 2008 (United States)</t>
  </si>
  <si>
    <t>Carmen Electra</t>
  </si>
  <si>
    <t>Superhero Movie</t>
  </si>
  <si>
    <t>Drake Bell</t>
  </si>
  <si>
    <t>Ponyo</t>
  </si>
  <si>
    <t>August 14, 2009 (United States)</t>
  </si>
  <si>
    <t>Studio Ghibli</t>
  </si>
  <si>
    <t>Jumper</t>
  </si>
  <si>
    <t>Speed Racer</t>
  </si>
  <si>
    <t>The Bank Job</t>
  </si>
  <si>
    <t>March 7, 2008 (United States)</t>
  </si>
  <si>
    <t>Mosaic</t>
  </si>
  <si>
    <t>Street Kings</t>
  </si>
  <si>
    <t>April 11, 2008 (United States)</t>
  </si>
  <si>
    <t>Get Smart</t>
  </si>
  <si>
    <t>June 20, 2008 (United States)</t>
  </si>
  <si>
    <t>Punisher: War Zone</t>
  </si>
  <si>
    <t>December 5, 2008 (United States)</t>
  </si>
  <si>
    <t>Nick Santora</t>
  </si>
  <si>
    <t>Ray Stevenson</t>
  </si>
  <si>
    <t>You Don't Mess with the Zohan</t>
  </si>
  <si>
    <t>Hellboy II: the Golden Army</t>
  </si>
  <si>
    <t>Synecdoche, New York</t>
  </si>
  <si>
    <t>February 5, 2009 (Netherlands)</t>
  </si>
  <si>
    <t>Marley &amp; Me</t>
  </si>
  <si>
    <t>Fool's Gold</t>
  </si>
  <si>
    <t>February 8, 2008 (United States)</t>
  </si>
  <si>
    <t>John Claflin</t>
  </si>
  <si>
    <t>The Secret Life of Bees</t>
  </si>
  <si>
    <t>Nick and Norah's Infinite Playlist</t>
  </si>
  <si>
    <t>October 3, 2008 (United States)</t>
  </si>
  <si>
    <t>Peter Sollett</t>
  </si>
  <si>
    <t>Lorene Scafaria</t>
  </si>
  <si>
    <t>The Spiderwick Chronicles</t>
  </si>
  <si>
    <t>Karey Kirkpatrick</t>
  </si>
  <si>
    <t>Doomsday</t>
  </si>
  <si>
    <t>Rhona Mitra</t>
  </si>
  <si>
    <t>Max Payne</t>
  </si>
  <si>
    <t>Beau Thorne</t>
  </si>
  <si>
    <t>Abandon Entertainment</t>
  </si>
  <si>
    <t>The Day the Earth Stood Still</t>
  </si>
  <si>
    <t>Milk</t>
  </si>
  <si>
    <t>Dustin Lance Black</t>
  </si>
  <si>
    <t>Madagascar: Escape 2 Africa</t>
  </si>
  <si>
    <t>Etan Cohen</t>
  </si>
  <si>
    <t>The Spirit</t>
  </si>
  <si>
    <t>Gabriel Macht</t>
  </si>
  <si>
    <t>Ghost Town</t>
  </si>
  <si>
    <t>September 19, 2008 (United States)</t>
  </si>
  <si>
    <t>Ricky Gervais</t>
  </si>
  <si>
    <t>Bottle Shock</t>
  </si>
  <si>
    <t>September 5, 2008 (United States)</t>
  </si>
  <si>
    <t>Jody Savin</t>
  </si>
  <si>
    <t>Chris Pine</t>
  </si>
  <si>
    <t>Shocking Bottle</t>
  </si>
  <si>
    <t>The Rocker</t>
  </si>
  <si>
    <t>August 20, 2008 (United States)</t>
  </si>
  <si>
    <t>Maya Forbes</t>
  </si>
  <si>
    <t>Rainn Wilson</t>
  </si>
  <si>
    <t>Step Up 2: the Streets</t>
  </si>
  <si>
    <t>Jon M. Chu</t>
  </si>
  <si>
    <t>Toni Ann Johnson</t>
  </si>
  <si>
    <t>Robert Hoffman</t>
  </si>
  <si>
    <t>Semi-Pro</t>
  </si>
  <si>
    <t>Kent Alterman</t>
  </si>
  <si>
    <t>Repo! The Genetic Opera</t>
  </si>
  <si>
    <t>November 20, 2008 (Czech Republic)</t>
  </si>
  <si>
    <t>Darren Smith</t>
  </si>
  <si>
    <t>Paul Sorvino</t>
  </si>
  <si>
    <t>Outlander</t>
  </si>
  <si>
    <t>July 11, 2008 (Latvia)</t>
  </si>
  <si>
    <t>Howard McCain</t>
  </si>
  <si>
    <t>Dirk Blackman</t>
  </si>
  <si>
    <t>Saw V</t>
  </si>
  <si>
    <t>October 24, 2008 (United States)</t>
  </si>
  <si>
    <t>David Hackl</t>
  </si>
  <si>
    <t>Scott Patterson</t>
  </si>
  <si>
    <t>Miss Pettigrew Lives for a Day</t>
  </si>
  <si>
    <t>Bharat Nalluri</t>
  </si>
  <si>
    <t>David Magee</t>
  </si>
  <si>
    <t>Hunger</t>
  </si>
  <si>
    <t>October 31, 2008 (United Kingdom)</t>
  </si>
  <si>
    <t>Steve McQueen</t>
  </si>
  <si>
    <t>Enda Walsh</t>
  </si>
  <si>
    <t>Stuart Graham</t>
  </si>
  <si>
    <t>Film4</t>
  </si>
  <si>
    <t>Horton Hears a Who!</t>
  </si>
  <si>
    <t>Jimmy Hayward</t>
  </si>
  <si>
    <t>Blue Sky Studios</t>
  </si>
  <si>
    <t>The Women</t>
  </si>
  <si>
    <t>Diane English</t>
  </si>
  <si>
    <t>Picturehouse</t>
  </si>
  <si>
    <t>Choke</t>
  </si>
  <si>
    <t>October 30, 2008 (Australia)</t>
  </si>
  <si>
    <t>Doubt</t>
  </si>
  <si>
    <t>Goodspeed Productions</t>
  </si>
  <si>
    <t>Bedtime Stories</t>
  </si>
  <si>
    <t>Matt Lopez</t>
  </si>
  <si>
    <t>10,000 BC</t>
  </si>
  <si>
    <t>The Midnight Meat Train</t>
  </si>
  <si>
    <t>Ryûhei Kitamura</t>
  </si>
  <si>
    <t>Jeff Buhler</t>
  </si>
  <si>
    <t>Drillbit Taylor</t>
  </si>
  <si>
    <t>March 21, 2008 (United States)</t>
  </si>
  <si>
    <t>Kristofor Brown</t>
  </si>
  <si>
    <t>Made of Honor</t>
  </si>
  <si>
    <t>Adam Sztykiel</t>
  </si>
  <si>
    <t>What Happens in Vegas</t>
  </si>
  <si>
    <t>Dana Fox</t>
  </si>
  <si>
    <t>The Brothers Bloom</t>
  </si>
  <si>
    <t>June 19, 2009 (United States)</t>
  </si>
  <si>
    <t>Inkheart</t>
  </si>
  <si>
    <t>David Lindsay-Abaire</t>
  </si>
  <si>
    <t>Appaloosa</t>
  </si>
  <si>
    <t>Robert Knott</t>
  </si>
  <si>
    <t>Vantage Point</t>
  </si>
  <si>
    <t>Pete Travis</t>
  </si>
  <si>
    <t>Barry L. Levy</t>
  </si>
  <si>
    <t>W.</t>
  </si>
  <si>
    <t>Josh Brolin</t>
  </si>
  <si>
    <t>The Hottie &amp; the Nottie</t>
  </si>
  <si>
    <t>February 21, 2008 (Russia)</t>
  </si>
  <si>
    <t>Tom Putnam</t>
  </si>
  <si>
    <t>Heidi Ferrer</t>
  </si>
  <si>
    <t>Paris Hilton</t>
  </si>
  <si>
    <t>Purple Pictures</t>
  </si>
  <si>
    <t>Untraceable</t>
  </si>
  <si>
    <t>Robert Fyvolent</t>
  </si>
  <si>
    <t>Red Cliff</t>
  </si>
  <si>
    <t>December 4, 2009 (United States)</t>
  </si>
  <si>
    <t>Beijing Film Studio</t>
  </si>
  <si>
    <t>Sunshine Cleaning</t>
  </si>
  <si>
    <t>April 17, 2009 (United States)</t>
  </si>
  <si>
    <t>Megan Holley</t>
  </si>
  <si>
    <t>Overture Films</t>
  </si>
  <si>
    <t>How to Lose Friends &amp; Alienate People</t>
  </si>
  <si>
    <t>Robert B. Weide</t>
  </si>
  <si>
    <t>Number 9 Films</t>
  </si>
  <si>
    <t>Transporter 3</t>
  </si>
  <si>
    <t>Olivier Megaton</t>
  </si>
  <si>
    <t>Nelson McCormick</t>
  </si>
  <si>
    <t>Brittany Snow</t>
  </si>
  <si>
    <t>High School Musical 3: Senior Year</t>
  </si>
  <si>
    <t>Peter Barsocchini</t>
  </si>
  <si>
    <t>Zac Efron</t>
  </si>
  <si>
    <t>Rachel Getting Married</t>
  </si>
  <si>
    <t>October 31, 2008 (Spain)</t>
  </si>
  <si>
    <t>Jenny Lumet</t>
  </si>
  <si>
    <t>Armian Pictures</t>
  </si>
  <si>
    <t>Righteous Kill</t>
  </si>
  <si>
    <t>Leatherheads</t>
  </si>
  <si>
    <t>Duncan Brantley</t>
  </si>
  <si>
    <t>Meet the Spartans</t>
  </si>
  <si>
    <t>Sean Maguire</t>
  </si>
  <si>
    <t>Star Wars: The Clone Wars</t>
  </si>
  <si>
    <t>Dave Filoni</t>
  </si>
  <si>
    <t>Henry Gilroy</t>
  </si>
  <si>
    <t>Matt Lanter</t>
  </si>
  <si>
    <t>Lucasfilm Animation</t>
  </si>
  <si>
    <t>Mirrors</t>
  </si>
  <si>
    <t>Harold &amp; Kumar Escape from Guantanamo Bay</t>
  </si>
  <si>
    <t>April 25, 2008 (United States)</t>
  </si>
  <si>
    <t>Baby Mama</t>
  </si>
  <si>
    <t>Michael McCullers</t>
  </si>
  <si>
    <t>Tina Fey</t>
  </si>
  <si>
    <t>Broadway Video</t>
  </si>
  <si>
    <t>Nim's Island</t>
  </si>
  <si>
    <t>Joseph Kwong</t>
  </si>
  <si>
    <t>City of Ember</t>
  </si>
  <si>
    <t>Saoirse Ronan</t>
  </si>
  <si>
    <t>Playtone</t>
  </si>
  <si>
    <t>Quarantine</t>
  </si>
  <si>
    <t>John Erick Dowdle</t>
  </si>
  <si>
    <t>Jennifer Carpenter</t>
  </si>
  <si>
    <t>Bangkok Dangerous</t>
  </si>
  <si>
    <t>Jason Richman</t>
  </si>
  <si>
    <t>Nights in Rodanthe</t>
  </si>
  <si>
    <t>George C. Wolfe</t>
  </si>
  <si>
    <t>Four Christmases</t>
  </si>
  <si>
    <t>Seth Gordon</t>
  </si>
  <si>
    <t>Matt Allen</t>
  </si>
  <si>
    <t>The Sisterhood of the Traveling Pants 2</t>
  </si>
  <si>
    <t>Sanaa Hamri</t>
  </si>
  <si>
    <t>Elizabeth Chandler</t>
  </si>
  <si>
    <t>Pride and Glory</t>
  </si>
  <si>
    <t>Blindness</t>
  </si>
  <si>
    <t>José Saramago</t>
  </si>
  <si>
    <t>Che: Part One</t>
  </si>
  <si>
    <t>January 24, 2009 (United States)</t>
  </si>
  <si>
    <t>The Edge of Love</t>
  </si>
  <si>
    <t>June 20, 2008 (United Kingdom)</t>
  </si>
  <si>
    <t>Sharman Macdonald</t>
  </si>
  <si>
    <t>I Can't Think Straight</t>
  </si>
  <si>
    <t>November 1, 2008 (United States)</t>
  </si>
  <si>
    <t>Shamim Sarif</t>
  </si>
  <si>
    <t>Lisa Ray</t>
  </si>
  <si>
    <t>Enlightenment Productions</t>
  </si>
  <si>
    <t>Strange Wilderness</t>
  </si>
  <si>
    <t>Pelican Productions LLC (I)</t>
  </si>
  <si>
    <t>Frost/Nixon</t>
  </si>
  <si>
    <t>Gomorrah</t>
  </si>
  <si>
    <t>April 10, 2009 (United States)</t>
  </si>
  <si>
    <t>Matteo Garrone</t>
  </si>
  <si>
    <t>Roberto Saviano</t>
  </si>
  <si>
    <t>Gianfelice Imparato</t>
  </si>
  <si>
    <t>Stop-Loss</t>
  </si>
  <si>
    <t>Mark Richard</t>
  </si>
  <si>
    <t>Two Lovers</t>
  </si>
  <si>
    <t>March 20, 2009 (United States)</t>
  </si>
  <si>
    <t>Babylon A.D.</t>
  </si>
  <si>
    <t>Maurice G. Dantec</t>
  </si>
  <si>
    <t>Chocolate</t>
  </si>
  <si>
    <t>February 6, 2008 (Thailand)</t>
  </si>
  <si>
    <t>JeeJa Yanin</t>
  </si>
  <si>
    <t>Sahamongkol Film International</t>
  </si>
  <si>
    <t>Killshot</t>
  </si>
  <si>
    <t>November 13, 2008 (Israel)</t>
  </si>
  <si>
    <t>The Good the Bad the Weird</t>
  </si>
  <si>
    <t>July 17, 2008 (South Korea)</t>
  </si>
  <si>
    <t>Jee-woon Kim</t>
  </si>
  <si>
    <t>Barunson E&amp;A</t>
  </si>
  <si>
    <t>Passengers</t>
  </si>
  <si>
    <t>September 26, 2008 (Spain)</t>
  </si>
  <si>
    <t>Rodrigo García</t>
  </si>
  <si>
    <t>Ronnie Christensen</t>
  </si>
  <si>
    <t>Shutter</t>
  </si>
  <si>
    <t>Masayuki Ochiai</t>
  </si>
  <si>
    <t>Luke Dawson</t>
  </si>
  <si>
    <t>Deception</t>
  </si>
  <si>
    <t>Marcel Langenegger</t>
  </si>
  <si>
    <t>Mark Bomback</t>
  </si>
  <si>
    <t>Rifkin-Eberts</t>
  </si>
  <si>
    <t>Ghajini</t>
  </si>
  <si>
    <t>December 24, 2008 (United States)</t>
  </si>
  <si>
    <t>A.R. Murugadoss</t>
  </si>
  <si>
    <t>Piyush Mishra</t>
  </si>
  <si>
    <t>Geetha Arts</t>
  </si>
  <si>
    <t>Donkey Punch</t>
  </si>
  <si>
    <t>July 18, 2008 (United Kingdom)</t>
  </si>
  <si>
    <t>Olly Blackburn</t>
  </si>
  <si>
    <t>Sian Breckin</t>
  </si>
  <si>
    <t>Warp X</t>
  </si>
  <si>
    <t>The Eye</t>
  </si>
  <si>
    <t>David Moreau</t>
  </si>
  <si>
    <t>The Love Guru</t>
  </si>
  <si>
    <t>Marco Schnabel</t>
  </si>
  <si>
    <t>The Informers</t>
  </si>
  <si>
    <t>April 24, 2009 (United States)</t>
  </si>
  <si>
    <t>Senator Entertainment Co</t>
  </si>
  <si>
    <t>The X Files: I Want to Believe</t>
  </si>
  <si>
    <t>Frank Spotnitz</t>
  </si>
  <si>
    <t>Asterix at the Olympic Games</t>
  </si>
  <si>
    <t>Frédéric Forestier</t>
  </si>
  <si>
    <t>Pathé Renn Productions</t>
  </si>
  <si>
    <t>Wendy and Lucy</t>
  </si>
  <si>
    <t>March 6, 2009 (United Kingdom)</t>
  </si>
  <si>
    <t>Michelle Williams</t>
  </si>
  <si>
    <t>Field Guide Films</t>
  </si>
  <si>
    <t>Tokyo!</t>
  </si>
  <si>
    <t>August 16, 2008 (Japan)</t>
  </si>
  <si>
    <t>Gabrielle Bell</t>
  </si>
  <si>
    <t>Ayako Fujitani</t>
  </si>
  <si>
    <t>Comme des Cinémas</t>
  </si>
  <si>
    <t>One Missed Call</t>
  </si>
  <si>
    <t>January 4, 2008 (United States)</t>
  </si>
  <si>
    <t>Eric Valette</t>
  </si>
  <si>
    <t>Transsiberian</t>
  </si>
  <si>
    <t>Filmax International</t>
  </si>
  <si>
    <t>Lakeview Terrace</t>
  </si>
  <si>
    <t>Fireproof</t>
  </si>
  <si>
    <t>Alex Kendrick</t>
  </si>
  <si>
    <t>Traitor</t>
  </si>
  <si>
    <t>August 27, 2008 (United States)</t>
  </si>
  <si>
    <t>Jeffrey Nachmanoff</t>
  </si>
  <si>
    <t>My Best Friend's Girl</t>
  </si>
  <si>
    <t>Jordan Cahan</t>
  </si>
  <si>
    <t>New York, I Love You</t>
  </si>
  <si>
    <t>Hu Hong</t>
  </si>
  <si>
    <t>Vivendi Entertainment</t>
  </si>
  <si>
    <t>Nothing But the Truth</t>
  </si>
  <si>
    <t>July 29, 2009 (Philippines)</t>
  </si>
  <si>
    <t>Yari Film Group (YFG)</t>
  </si>
  <si>
    <t>Cadillac Records</t>
  </si>
  <si>
    <t>Darnell Martin</t>
  </si>
  <si>
    <t>LightWave Entertainment</t>
  </si>
  <si>
    <t>Pontypool</t>
  </si>
  <si>
    <t>September 18, 2009 (Turkey)</t>
  </si>
  <si>
    <t>Bruce McDonald</t>
  </si>
  <si>
    <t>Tony Burgess</t>
  </si>
  <si>
    <t>Stephen McHattie</t>
  </si>
  <si>
    <t>Ponty Up Pictures</t>
  </si>
  <si>
    <t>Happy-Go-Lucky</t>
  </si>
  <si>
    <t>Sally Hawkins</t>
  </si>
  <si>
    <t>Beverly Hills Chihuahua</t>
  </si>
  <si>
    <t>Analisa LaBianco</t>
  </si>
  <si>
    <t>Waltz with Bashir</t>
  </si>
  <si>
    <t>June 12, 2008 (Israel)</t>
  </si>
  <si>
    <t>Ari Folman</t>
  </si>
  <si>
    <t>Bridgit Folman Film Gang</t>
  </si>
  <si>
    <t>Redbelt</t>
  </si>
  <si>
    <t>Departures</t>
  </si>
  <si>
    <t>Yôjirô Takita</t>
  </si>
  <si>
    <t>Kundô Koyama</t>
  </si>
  <si>
    <t>Masahiro Motoki</t>
  </si>
  <si>
    <t>Amuse Soft</t>
  </si>
  <si>
    <t>Mad Money</t>
  </si>
  <si>
    <t>Glenn Gers</t>
  </si>
  <si>
    <t>Big City Pictures</t>
  </si>
  <si>
    <t>The Burning Plain</t>
  </si>
  <si>
    <t>November 5, 2009 (Argentina)</t>
  </si>
  <si>
    <t>Brideshead Revisited</t>
  </si>
  <si>
    <t>Matthew Goode</t>
  </si>
  <si>
    <t>The Tale of Despereaux</t>
  </si>
  <si>
    <t>Sam Fell</t>
  </si>
  <si>
    <t>Meet the Browns</t>
  </si>
  <si>
    <t>Tamela J. Mann</t>
  </si>
  <si>
    <t>The Tyler Perry Company</t>
  </si>
  <si>
    <t>Pathology</t>
  </si>
  <si>
    <t>April 11, 2008 (United Kingdom)</t>
  </si>
  <si>
    <t>Marc Schölermann</t>
  </si>
  <si>
    <t>Chaos Theory</t>
  </si>
  <si>
    <t>October 16, 2008 (Russia)</t>
  </si>
  <si>
    <t>Marcos Siega</t>
  </si>
  <si>
    <t>Be Kind Rewind</t>
  </si>
  <si>
    <t>The Express</t>
  </si>
  <si>
    <t>Rob Brown</t>
  </si>
  <si>
    <t>Easy Virtue</t>
  </si>
  <si>
    <t>Ealing Studios</t>
  </si>
  <si>
    <t>The Baader Meinhof Complex</t>
  </si>
  <si>
    <t>September 25, 2008 (Germany)</t>
  </si>
  <si>
    <t>Martina Gedeck</t>
  </si>
  <si>
    <t>What Just Happened</t>
  </si>
  <si>
    <t>Meet Dave</t>
  </si>
  <si>
    <t>Rob Greenberg</t>
  </si>
  <si>
    <t>JCVD</t>
  </si>
  <si>
    <t>August 2, 2019 (United States)</t>
  </si>
  <si>
    <t>Mabrouk El Mechri</t>
  </si>
  <si>
    <t>Hell Ride</t>
  </si>
  <si>
    <t>January 17, 2009 (Japan)</t>
  </si>
  <si>
    <t>Igor</t>
  </si>
  <si>
    <t>Tony Leondis</t>
  </si>
  <si>
    <t>Chris McKenna</t>
  </si>
  <si>
    <t>The Wackness</t>
  </si>
  <si>
    <t>Jonathan Levine</t>
  </si>
  <si>
    <t>Josh Peck</t>
  </si>
  <si>
    <t>Occupant Entertainment</t>
  </si>
  <si>
    <t>CJ7</t>
  </si>
  <si>
    <t>January 30, 2008 (China)</t>
  </si>
  <si>
    <t>Shorts</t>
  </si>
  <si>
    <t>August 21, 2009 (United States)</t>
  </si>
  <si>
    <t>Jimmy Bennett</t>
  </si>
  <si>
    <t>Frozen River</t>
  </si>
  <si>
    <t>Courtney Hunt</t>
  </si>
  <si>
    <t>Melissa Leo</t>
  </si>
  <si>
    <t>Cohen Media Group</t>
  </si>
  <si>
    <t>Surfer, Dude</t>
  </si>
  <si>
    <t>S.R. Bindler</t>
  </si>
  <si>
    <t>Berk/Lane Entertainment</t>
  </si>
  <si>
    <t>Last Chance Harvey</t>
  </si>
  <si>
    <t>Joel Hopkins</t>
  </si>
  <si>
    <t>Welcome Home, Roscoe Jenkins</t>
  </si>
  <si>
    <t>The Family That Preys</t>
  </si>
  <si>
    <t>Louisiana Producers Film Source</t>
  </si>
  <si>
    <t>Surveillance</t>
  </si>
  <si>
    <t>July 31, 2008 (Germany)</t>
  </si>
  <si>
    <t>Kent Harper</t>
  </si>
  <si>
    <t>Lago Film</t>
  </si>
  <si>
    <t>Inglourious Basterds</t>
  </si>
  <si>
    <t>Star Trek</t>
  </si>
  <si>
    <t>May 8, 2009 (United States)</t>
  </si>
  <si>
    <t>Avatar</t>
  </si>
  <si>
    <t>December 18, 2009 (United States)</t>
  </si>
  <si>
    <t>Sam Worthington</t>
  </si>
  <si>
    <t>Jennifer's Body</t>
  </si>
  <si>
    <t>September 18, 2009 (United States)</t>
  </si>
  <si>
    <t>Megan Fox</t>
  </si>
  <si>
    <t>Watchmen</t>
  </si>
  <si>
    <t>March 6, 2009 (United States)</t>
  </si>
  <si>
    <t>David Hayter</t>
  </si>
  <si>
    <t>Jackie Earle Haley</t>
  </si>
  <si>
    <t>Fast &amp; Furious</t>
  </si>
  <si>
    <t>April 3, 2009 (United States)</t>
  </si>
  <si>
    <t>G.I. Joe: The Rise of Cobra</t>
  </si>
  <si>
    <t>August 7, 2009 (United States)</t>
  </si>
  <si>
    <t>The Hangover</t>
  </si>
  <si>
    <t>June 5, 2009 (United States)</t>
  </si>
  <si>
    <t>Jon Lucas</t>
  </si>
  <si>
    <t>Zach Galifianakis</t>
  </si>
  <si>
    <t>Harry Potter and the Half-Blood Prince</t>
  </si>
  <si>
    <t>July 15, 2009 (United States)</t>
  </si>
  <si>
    <t>He's Just Not That Into You</t>
  </si>
  <si>
    <t>February 6, 2009 (United States)</t>
  </si>
  <si>
    <t>Ginnifer Goodwin</t>
  </si>
  <si>
    <t>November 13, 2009 (United States)</t>
  </si>
  <si>
    <t>The Lovely Bones</t>
  </si>
  <si>
    <t>January 15, 2010 (United States)</t>
  </si>
  <si>
    <t>State of Play</t>
  </si>
  <si>
    <t>Zombieland</t>
  </si>
  <si>
    <t>October 2, 2009 (United States)</t>
  </si>
  <si>
    <t>Ruben Fleischer</t>
  </si>
  <si>
    <t>Jesse Eisenberg</t>
  </si>
  <si>
    <t>500 Days of Summer</t>
  </si>
  <si>
    <t>Marc Webb</t>
  </si>
  <si>
    <t>Scott Neustadter</t>
  </si>
  <si>
    <t>Sherlock Holmes</t>
  </si>
  <si>
    <t>December 25, 2009 (United States)</t>
  </si>
  <si>
    <t>Michael Robert Johnson</t>
  </si>
  <si>
    <t>District 9</t>
  </si>
  <si>
    <t>Neill Blomkamp</t>
  </si>
  <si>
    <t>Sharlto Copley</t>
  </si>
  <si>
    <t>The Blind Side</t>
  </si>
  <si>
    <t>November 20, 2009 (United States)</t>
  </si>
  <si>
    <t>Quinton Aaron</t>
  </si>
  <si>
    <t>Up</t>
  </si>
  <si>
    <t>May 29, 2009 (United States)</t>
  </si>
  <si>
    <t>X-Men Origins: Wolverine</t>
  </si>
  <si>
    <t>May 1, 2009 (United States)</t>
  </si>
  <si>
    <t>Fantastic Mr. Fox</t>
  </si>
  <si>
    <t>November 25, 2009 (United States)</t>
  </si>
  <si>
    <t>Brothers</t>
  </si>
  <si>
    <t>Orphan</t>
  </si>
  <si>
    <t>July 24, 2009 (United States)</t>
  </si>
  <si>
    <t>David Leslie Johnson-McGoldrick</t>
  </si>
  <si>
    <t>Vera Farmiga</t>
  </si>
  <si>
    <t>3 Idiots</t>
  </si>
  <si>
    <t>December 25, 2009 (India)</t>
  </si>
  <si>
    <t>Rajkumar Hirani</t>
  </si>
  <si>
    <t>Vinod Chopra Productions</t>
  </si>
  <si>
    <t>Fanboys</t>
  </si>
  <si>
    <t>February 13, 2009 (Iceland)</t>
  </si>
  <si>
    <t>Kyle Newman</t>
  </si>
  <si>
    <t>Ernest Cline</t>
  </si>
  <si>
    <t>Transformers: Revenge of the Fallen</t>
  </si>
  <si>
    <t>June 24, 2009 (United States)</t>
  </si>
  <si>
    <t>Up in the Air</t>
  </si>
  <si>
    <t>December 23, 2009 (United States)</t>
  </si>
  <si>
    <t>The Twilight Saga: New Moon</t>
  </si>
  <si>
    <t>Temple Hill Entertainment</t>
  </si>
  <si>
    <t>Antichrist</t>
  </si>
  <si>
    <t>May 20, 2009 (Denmark)</t>
  </si>
  <si>
    <t>February 13, 2009 (United States)</t>
  </si>
  <si>
    <t>Jared Padalecki</t>
  </si>
  <si>
    <t>The Princess and the Frog</t>
  </si>
  <si>
    <t>December 11, 2009 (United States)</t>
  </si>
  <si>
    <t>Anika Noni Rose</t>
  </si>
  <si>
    <t>Terminator Salvation</t>
  </si>
  <si>
    <t>May 21, 2009 (United States)</t>
  </si>
  <si>
    <t>The Halcyon Company</t>
  </si>
  <si>
    <t>Coraline</t>
  </si>
  <si>
    <t>Moon</t>
  </si>
  <si>
    <t>July 10, 2009 (United States)</t>
  </si>
  <si>
    <t>Duncan Jones</t>
  </si>
  <si>
    <t>I Love You, Man</t>
  </si>
  <si>
    <t>Public Enemies</t>
  </si>
  <si>
    <t>July 1, 2009 (United States)</t>
  </si>
  <si>
    <t>Ronan Bennett</t>
  </si>
  <si>
    <t>The Human Centipede (First Sequence)</t>
  </si>
  <si>
    <t>April 28, 2010 (United States)</t>
  </si>
  <si>
    <t>Tom Six</t>
  </si>
  <si>
    <t>Dieter Laser</t>
  </si>
  <si>
    <t>Six Entertainment</t>
  </si>
  <si>
    <t>Law Abiding Citizen</t>
  </si>
  <si>
    <t>G-BASE</t>
  </si>
  <si>
    <t>The Proposal</t>
  </si>
  <si>
    <t>Peter Chiarelli</t>
  </si>
  <si>
    <t>Mr. Nobody</t>
  </si>
  <si>
    <t>September 26, 2013 (United States)</t>
  </si>
  <si>
    <t>Jaco Van Dormael</t>
  </si>
  <si>
    <t>Pan Européenne</t>
  </si>
  <si>
    <t>Enter the Void</t>
  </si>
  <si>
    <t>May 5, 2010 (France)</t>
  </si>
  <si>
    <t>Nathaniel Brown</t>
  </si>
  <si>
    <t>Fidélité Films</t>
  </si>
  <si>
    <t>17 Again</t>
  </si>
  <si>
    <t>Knowing</t>
  </si>
  <si>
    <t>Fired Up!</t>
  </si>
  <si>
    <t>February 20, 2009 (United States)</t>
  </si>
  <si>
    <t>Will Gluck</t>
  </si>
  <si>
    <t>Eric Christian Olsen</t>
  </si>
  <si>
    <t>Dogtooth</t>
  </si>
  <si>
    <t>November 11, 2009 (Greece)</t>
  </si>
  <si>
    <t>Yorgos Lanthimos</t>
  </si>
  <si>
    <t>Efthymis Filippou</t>
  </si>
  <si>
    <t>Christos Stergioglou</t>
  </si>
  <si>
    <t>Boo Productions</t>
  </si>
  <si>
    <t>Angels &amp; Demons</t>
  </si>
  <si>
    <t>May 15, 2009 (United States)</t>
  </si>
  <si>
    <t>The Road</t>
  </si>
  <si>
    <t>Joe Penhall</t>
  </si>
  <si>
    <t>Whip It</t>
  </si>
  <si>
    <t>Shauna Cross</t>
  </si>
  <si>
    <t>The Secret in Their Eyes</t>
  </si>
  <si>
    <t>May 21, 2010 (United States)</t>
  </si>
  <si>
    <t>Juan José Campanella</t>
  </si>
  <si>
    <t>Eduardo Sacheri</t>
  </si>
  <si>
    <t>Tornasol Films</t>
  </si>
  <si>
    <t>Pandorum</t>
  </si>
  <si>
    <t>September 25, 2009 (United States)</t>
  </si>
  <si>
    <t>Christian Alvart</t>
  </si>
  <si>
    <t>Travis Milloy</t>
  </si>
  <si>
    <t>Monsters vs. Aliens</t>
  </si>
  <si>
    <t>March 27, 2009 (United States)</t>
  </si>
  <si>
    <t>Rob Letterman</t>
  </si>
  <si>
    <t>Underworld: Rise of the Lycans</t>
  </si>
  <si>
    <t>Patrick Tatopoulos</t>
  </si>
  <si>
    <t>Couples Retreat</t>
  </si>
  <si>
    <t>October 9, 2009 (United States)</t>
  </si>
  <si>
    <t>Ondine</t>
  </si>
  <si>
    <t>March 5, 2010 (Ireland)</t>
  </si>
  <si>
    <t>Wayfare Entertainment</t>
  </si>
  <si>
    <t>Drag Me to Hell</t>
  </si>
  <si>
    <t>The Last House on the Left</t>
  </si>
  <si>
    <t>March 13, 2009 (United States)</t>
  </si>
  <si>
    <t>Dennis Iliadis</t>
  </si>
  <si>
    <t>Adam Alleca</t>
  </si>
  <si>
    <t>Garret Dillahunt</t>
  </si>
  <si>
    <t>The Girl with the Dragon Tattoo</t>
  </si>
  <si>
    <t>April 30, 2010 (United States)</t>
  </si>
  <si>
    <t>Niels Arden Oplev</t>
  </si>
  <si>
    <t>Yellow Bird</t>
  </si>
  <si>
    <t>Penn Badgley</t>
  </si>
  <si>
    <t>Where the Wild Things Are</t>
  </si>
  <si>
    <t>Max Records</t>
  </si>
  <si>
    <t>Sorority Row</t>
  </si>
  <si>
    <t>September 11, 2009 (United States)</t>
  </si>
  <si>
    <t>Stewart Hendler</t>
  </si>
  <si>
    <t>Briana Evigan</t>
  </si>
  <si>
    <t>House Row Productions</t>
  </si>
  <si>
    <t>Gamer</t>
  </si>
  <si>
    <t>September 4, 2009 (United States)</t>
  </si>
  <si>
    <t>The Imaginarium of Doctor Parnassus</t>
  </si>
  <si>
    <t>January 8, 2010 (United States)</t>
  </si>
  <si>
    <t>Infinity Features Entertainment</t>
  </si>
  <si>
    <t>Night at the Museum: Battle of the Smithsonian</t>
  </si>
  <si>
    <t>May 22, 2009 (United States)</t>
  </si>
  <si>
    <t>Year One</t>
  </si>
  <si>
    <t>Adventureland</t>
  </si>
  <si>
    <t>Precious</t>
  </si>
  <si>
    <t>Lee Daniels</t>
  </si>
  <si>
    <t>Geoffrey Fletcher</t>
  </si>
  <si>
    <t>Gabourey Sidibe</t>
  </si>
  <si>
    <t>The Time Traveler's Wife</t>
  </si>
  <si>
    <t>Cloudy with a Chance of Meatballs</t>
  </si>
  <si>
    <t>Phil Lord</t>
  </si>
  <si>
    <t>A Perfect Getaway</t>
  </si>
  <si>
    <t>Invictus</t>
  </si>
  <si>
    <t>Anthony Peckham</t>
  </si>
  <si>
    <t>Mother</t>
  </si>
  <si>
    <t>May 28, 2009 (South Korea)</t>
  </si>
  <si>
    <t>Hye-ja Kim</t>
  </si>
  <si>
    <t>The Ugly Truth</t>
  </si>
  <si>
    <t>Nicole Eastman</t>
  </si>
  <si>
    <t>The Invention of Lying</t>
  </si>
  <si>
    <t>The Fourth Kind</t>
  </si>
  <si>
    <t>November 6, 2009 (United States)</t>
  </si>
  <si>
    <t>Olatunde Osunsanmi</t>
  </si>
  <si>
    <t>A Serious Man</t>
  </si>
  <si>
    <t>Michael Stuhlbarg</t>
  </si>
  <si>
    <t>Extract</t>
  </si>
  <si>
    <t>Ternion Pictures</t>
  </si>
  <si>
    <t>The Collector</t>
  </si>
  <si>
    <t>Marcus Dunstan</t>
  </si>
  <si>
    <t>Josh Stewart</t>
  </si>
  <si>
    <t>LD Entertainment</t>
  </si>
  <si>
    <t>Ninja Assassin</t>
  </si>
  <si>
    <t>Matthew Sand</t>
  </si>
  <si>
    <t>Rain</t>
  </si>
  <si>
    <t>The Men Who Stare at Goats</t>
  </si>
  <si>
    <t>Grant Heslov</t>
  </si>
  <si>
    <t>Jon Ronson</t>
  </si>
  <si>
    <t>Land of the Lost</t>
  </si>
  <si>
    <t>Chris Henchy</t>
  </si>
  <si>
    <t>A Single Man</t>
  </si>
  <si>
    <t>February 5, 2010 (United States)</t>
  </si>
  <si>
    <t>Tom Ford</t>
  </si>
  <si>
    <t>Christopher Isherwood</t>
  </si>
  <si>
    <t>Fade to Black Productions</t>
  </si>
  <si>
    <t>Now &amp; Later</t>
  </si>
  <si>
    <t>February 18, 2011 (United States)</t>
  </si>
  <si>
    <t>Philippe Diaz</t>
  </si>
  <si>
    <t>Keller Wortham</t>
  </si>
  <si>
    <t>Cinema Libre Studio</t>
  </si>
  <si>
    <t>Pirate Radio</t>
  </si>
  <si>
    <t>Dragonball Evolution</t>
  </si>
  <si>
    <t>Spread</t>
  </si>
  <si>
    <t>July 8, 2009 (France)</t>
  </si>
  <si>
    <t>Jason Hall</t>
  </si>
  <si>
    <t>Barbarian Films</t>
  </si>
  <si>
    <t>Case 39</t>
  </si>
  <si>
    <t>October 1, 2010 (United States)</t>
  </si>
  <si>
    <t>Ray Wright</t>
  </si>
  <si>
    <t>The Taking of Pelham 123</t>
  </si>
  <si>
    <t>June 12, 2009 (United States)</t>
  </si>
  <si>
    <t>It's Complicated</t>
  </si>
  <si>
    <t>August 28, 2009 (United States)</t>
  </si>
  <si>
    <t>The Final Destination</t>
  </si>
  <si>
    <t>Nick Zano</t>
  </si>
  <si>
    <t>Chloe</t>
  </si>
  <si>
    <t>March 10, 2010 (France)</t>
  </si>
  <si>
    <t>Agora</t>
  </si>
  <si>
    <t>October 9, 2009 (Spain)</t>
  </si>
  <si>
    <t>Mod Producciones</t>
  </si>
  <si>
    <t>The Joneses</t>
  </si>
  <si>
    <t>April 23, 2010 (United States)</t>
  </si>
  <si>
    <t>Derrick Borte</t>
  </si>
  <si>
    <t>Randy T. Dinzler</t>
  </si>
  <si>
    <t>Echo Lake Entertainment</t>
  </si>
  <si>
    <t>Daybreakers</t>
  </si>
  <si>
    <t>Michael Spierig</t>
  </si>
  <si>
    <t>An Education</t>
  </si>
  <si>
    <t>Lone Scherfig</t>
  </si>
  <si>
    <t>Lynn Barber</t>
  </si>
  <si>
    <t>Carey Mulligan</t>
  </si>
  <si>
    <t>Crazy Heart</t>
  </si>
  <si>
    <t>Scott Cooper</t>
  </si>
  <si>
    <t>Ice Age: Dawn of the Dinosaurs</t>
  </si>
  <si>
    <t>Michael Berg</t>
  </si>
  <si>
    <t>Crank: High Voltage</t>
  </si>
  <si>
    <t>The International</t>
  </si>
  <si>
    <t>Eric Warren Singer</t>
  </si>
  <si>
    <t>The Uninvited</t>
  </si>
  <si>
    <t>Charles Guard</t>
  </si>
  <si>
    <t>Craig Rosenberg</t>
  </si>
  <si>
    <t>Emily Browning</t>
  </si>
  <si>
    <t>Todd Farmer</t>
  </si>
  <si>
    <t>Jensen Ackles</t>
  </si>
  <si>
    <t>Julie &amp; Julia</t>
  </si>
  <si>
    <t>Confessions of a Shopaholic</t>
  </si>
  <si>
    <t>Tracey Jackson</t>
  </si>
  <si>
    <t>Isla Fisher</t>
  </si>
  <si>
    <t>Race to Witch Mountain</t>
  </si>
  <si>
    <t>September 9, 2009 (United States)</t>
  </si>
  <si>
    <t>Shane Acker</t>
  </si>
  <si>
    <t>Pamela Pettler</t>
  </si>
  <si>
    <t>The Young Victoria</t>
  </si>
  <si>
    <t>Jean-Marc Vallée</t>
  </si>
  <si>
    <t>Emily Blunt</t>
  </si>
  <si>
    <t>GK Films</t>
  </si>
  <si>
    <t>Splice</t>
  </si>
  <si>
    <t>June 4, 2010 (United States)</t>
  </si>
  <si>
    <t>A Prophet</t>
  </si>
  <si>
    <t>March 26, 2010 (United States)</t>
  </si>
  <si>
    <t>Thomas Bidegain</t>
  </si>
  <si>
    <t>Tahar Rahim</t>
  </si>
  <si>
    <t>My Sister's Keeper</t>
  </si>
  <si>
    <t>June 26, 2009 (United States)</t>
  </si>
  <si>
    <t>Curmudgeon Films</t>
  </si>
  <si>
    <t>Bride Wars</t>
  </si>
  <si>
    <t>Greg DePaul</t>
  </si>
  <si>
    <t>Surrogates</t>
  </si>
  <si>
    <t>Michael Ferris</t>
  </si>
  <si>
    <t>Valhalla Rising</t>
  </si>
  <si>
    <t>March 31, 2010 (Denmark)</t>
  </si>
  <si>
    <t>Funny People</t>
  </si>
  <si>
    <t>Saw VI</t>
  </si>
  <si>
    <t>October 23, 2009 (United States)</t>
  </si>
  <si>
    <t>Kevin Greutert</t>
  </si>
  <si>
    <t>Fish Tank</t>
  </si>
  <si>
    <t>September 11, 2009 (United Kingdom)</t>
  </si>
  <si>
    <t>Andrea Arnold</t>
  </si>
  <si>
    <t>Katie Jarvis</t>
  </si>
  <si>
    <t>Push</t>
  </si>
  <si>
    <t>David Bourla</t>
  </si>
  <si>
    <t>After.Life</t>
  </si>
  <si>
    <t>December 16, 2009 (Brazil)</t>
  </si>
  <si>
    <t>Agnieszka Wojtowicz-Vosloo</t>
  </si>
  <si>
    <t>Lleju Productions</t>
  </si>
  <si>
    <t>Nine</t>
  </si>
  <si>
    <t>Obsessed</t>
  </si>
  <si>
    <t>Steve Shill</t>
  </si>
  <si>
    <t>Paul Blart: Mall Cop</t>
  </si>
  <si>
    <t>The Box</t>
  </si>
  <si>
    <t>Brüno</t>
  </si>
  <si>
    <t>I Love You, Beth Cooper</t>
  </si>
  <si>
    <t>Hayden Panettiere</t>
  </si>
  <si>
    <t>Odette Annable</t>
  </si>
  <si>
    <t>Thirst</t>
  </si>
  <si>
    <t>April 30, 2009 (South Korea)</t>
  </si>
  <si>
    <t>Émile Zola</t>
  </si>
  <si>
    <t>Notorious</t>
  </si>
  <si>
    <t>Jamal Woolard</t>
  </si>
  <si>
    <t>Serious Moonlight</t>
  </si>
  <si>
    <t>Cheryl Hines</t>
  </si>
  <si>
    <t>All About Steve</t>
  </si>
  <si>
    <t>Phil Traill</t>
  </si>
  <si>
    <t>Old Dogs</t>
  </si>
  <si>
    <t>Nowhere Boy</t>
  </si>
  <si>
    <t>December 25, 2009 (United Kingdom)</t>
  </si>
  <si>
    <t>Sam Taylor-Johnson</t>
  </si>
  <si>
    <t>Julia Baird</t>
  </si>
  <si>
    <t>Aaron Taylor-Johnson</t>
  </si>
  <si>
    <t>The Girlfriend Experience</t>
  </si>
  <si>
    <t>Sasha Grey</t>
  </si>
  <si>
    <t>Magnolia Pictures</t>
  </si>
  <si>
    <t>The Girl Who Played with Fire</t>
  </si>
  <si>
    <t>August 27, 2010 (United States)</t>
  </si>
  <si>
    <t>Daniel Alfredson</t>
  </si>
  <si>
    <t>Jonas Frykberg</t>
  </si>
  <si>
    <t>Noomi Rapace</t>
  </si>
  <si>
    <t>Ghosts of Girlfriends Past</t>
  </si>
  <si>
    <t>Jon Shestack Productions</t>
  </si>
  <si>
    <t>The Haunting in Connecticut</t>
  </si>
  <si>
    <t>Peter Cornwell</t>
  </si>
  <si>
    <t>I Love You Phillip Morris</t>
  </si>
  <si>
    <t>January 7, 2011 (United States)</t>
  </si>
  <si>
    <t>Bad Lieutenant: Port of Call New Orleans</t>
  </si>
  <si>
    <t>William M. Finkelstein</t>
  </si>
  <si>
    <t>Black Dynamite</t>
  </si>
  <si>
    <t>January 13, 2010 (France)</t>
  </si>
  <si>
    <t>Scott Sanders</t>
  </si>
  <si>
    <t>Brooklyn's Finest</t>
  </si>
  <si>
    <t>March 5, 2010 (United States)</t>
  </si>
  <si>
    <t>Michael C. Martin</t>
  </si>
  <si>
    <t>In the Loop</t>
  </si>
  <si>
    <t>Armando Iannucci</t>
  </si>
  <si>
    <t>Jesse Armstrong</t>
  </si>
  <si>
    <t>Tom Hollander</t>
  </si>
  <si>
    <t>The White Ribbon</t>
  </si>
  <si>
    <t>Christian Friedel</t>
  </si>
  <si>
    <t>The Boondock Saints II: All Saints Day</t>
  </si>
  <si>
    <t>Sean Patrick Flanery</t>
  </si>
  <si>
    <t>Whatever Works</t>
  </si>
  <si>
    <t>July 3, 2009 (United States)</t>
  </si>
  <si>
    <t>Hannah Montana: The Movie</t>
  </si>
  <si>
    <t>Dan Berendsen</t>
  </si>
  <si>
    <t>Miley Cyrus</t>
  </si>
  <si>
    <t>It's a Laugh Productions</t>
  </si>
  <si>
    <t>Darbareye Elly</t>
  </si>
  <si>
    <t>June 6, 2009 (Iran)</t>
  </si>
  <si>
    <t>Asghar Farhadi</t>
  </si>
  <si>
    <t>Golshifteh Farahani</t>
  </si>
  <si>
    <t>Dreamlab</t>
  </si>
  <si>
    <t>Alvin and the Chipmunks: the Squeakquel</t>
  </si>
  <si>
    <t>12 Rounds</t>
  </si>
  <si>
    <t>Daniel Kunka</t>
  </si>
  <si>
    <t>Survival of the Dead</t>
  </si>
  <si>
    <t>May 6, 2010 (Germany)</t>
  </si>
  <si>
    <t>Alan Van Sprang</t>
  </si>
  <si>
    <t>Blank of the Dead Productions</t>
  </si>
  <si>
    <t>Kevin Tancharoen</t>
  </si>
  <si>
    <t>I Am Love</t>
  </si>
  <si>
    <t>July 23, 2010 (United States)</t>
  </si>
  <si>
    <t>Luca Guadagnino</t>
  </si>
  <si>
    <t>Barbara Alberti</t>
  </si>
  <si>
    <t>First Sun</t>
  </si>
  <si>
    <t>The House of the Devil</t>
  </si>
  <si>
    <t>April 25, 2009 (Brazil)</t>
  </si>
  <si>
    <t>Ti West</t>
  </si>
  <si>
    <t>Jocelin Donahue</t>
  </si>
  <si>
    <t>MPI Media Group</t>
  </si>
  <si>
    <t>Middle Men</t>
  </si>
  <si>
    <t>August 6, 2010 (United States)</t>
  </si>
  <si>
    <t>Astro Boy</t>
  </si>
  <si>
    <t>Imagi Animation Studios</t>
  </si>
  <si>
    <t>Carriers</t>
  </si>
  <si>
    <t>September 2, 2009 (Indonesia)</t>
  </si>
  <si>
    <t>David Pastor</t>
  </si>
  <si>
    <t>Àlex Pastor</t>
  </si>
  <si>
    <t>My Life in Ruins</t>
  </si>
  <si>
    <t>Mike Reiss</t>
  </si>
  <si>
    <t>26 Films</t>
  </si>
  <si>
    <t>G-Force</t>
  </si>
  <si>
    <t>Hoyt Yeatman</t>
  </si>
  <si>
    <t>Did You Hear About the Morgans?</t>
  </si>
  <si>
    <t>Away We Go</t>
  </si>
  <si>
    <t>Dave Eggers</t>
  </si>
  <si>
    <t>John Krasinski</t>
  </si>
  <si>
    <t>Love Happens</t>
  </si>
  <si>
    <t>The Girl Who Kicked the Hornet's Nest</t>
  </si>
  <si>
    <t>November 12, 2010 (United States)</t>
  </si>
  <si>
    <t>Film i Väst</t>
  </si>
  <si>
    <t>Youth in Revolt</t>
  </si>
  <si>
    <t>Observe and Report</t>
  </si>
  <si>
    <t>De Line Pictures</t>
  </si>
  <si>
    <t>Bright Star</t>
  </si>
  <si>
    <t>Harry Brown</t>
  </si>
  <si>
    <t>May 14, 2010 (United States)</t>
  </si>
  <si>
    <t>Daniel Barber</t>
  </si>
  <si>
    <t>Gary Young</t>
  </si>
  <si>
    <t>Marv Films</t>
  </si>
  <si>
    <t>Duplicity</t>
  </si>
  <si>
    <t>The Pink Panther 2</t>
  </si>
  <si>
    <t>The Informant!</t>
  </si>
  <si>
    <t>Scott Z. Burns</t>
  </si>
  <si>
    <t>The Answer Man</t>
  </si>
  <si>
    <t>December 30, 2009 (France)</t>
  </si>
  <si>
    <t>John Hindman</t>
  </si>
  <si>
    <t>120dB Films</t>
  </si>
  <si>
    <t>Planet 51</t>
  </si>
  <si>
    <t>Jorge Blanco</t>
  </si>
  <si>
    <t>Joe Stillman</t>
  </si>
  <si>
    <t>Crossing Over</t>
  </si>
  <si>
    <t>February 26, 2009 (Bahrain)</t>
  </si>
  <si>
    <t>Madea Goes to Jail</t>
  </si>
  <si>
    <t>A Christmas Carol</t>
  </si>
  <si>
    <t>Sin Nombre</t>
  </si>
  <si>
    <t>Cary Joji Fukunaga</t>
  </si>
  <si>
    <t>Paulina Gaitan</t>
  </si>
  <si>
    <t>Scion Films</t>
  </si>
  <si>
    <t>City Island</t>
  </si>
  <si>
    <t>Raymond De Felitta</t>
  </si>
  <si>
    <t>CineSon Entertainment</t>
  </si>
  <si>
    <t>Coco Before Chanel</t>
  </si>
  <si>
    <t>Edmonde Charles-Roux</t>
  </si>
  <si>
    <t>Haut et Court</t>
  </si>
  <si>
    <t>Dead Snow</t>
  </si>
  <si>
    <t>January 9, 2009 (Norway)</t>
  </si>
  <si>
    <t>Tommy Wirkola</t>
  </si>
  <si>
    <t>Jeppe Beck Laursen</t>
  </si>
  <si>
    <t>Euforia Film</t>
  </si>
  <si>
    <t>Summer Wars</t>
  </si>
  <si>
    <t>August 1, 2009 (Japan)</t>
  </si>
  <si>
    <t>Mamoru Hosoda</t>
  </si>
  <si>
    <t>Ryûnosuke Kamiki</t>
  </si>
  <si>
    <t>The Messenger</t>
  </si>
  <si>
    <t>Oren Moverman</t>
  </si>
  <si>
    <t>Alessandro Camon</t>
  </si>
  <si>
    <t>Ben Foster</t>
  </si>
  <si>
    <t>Oscilloscope</t>
  </si>
  <si>
    <t>Bitch Slap</t>
  </si>
  <si>
    <t>November 6, 2009 (Finland)</t>
  </si>
  <si>
    <t>Rick Jacobson</t>
  </si>
  <si>
    <t>Julia Voth</t>
  </si>
  <si>
    <t>Bombshell Pictures</t>
  </si>
  <si>
    <t>The Soloist</t>
  </si>
  <si>
    <t>World's Greatest Dad</t>
  </si>
  <si>
    <t>September 24, 2010 (Ireland)</t>
  </si>
  <si>
    <t>Whiteout</t>
  </si>
  <si>
    <t>Jon Hoeber</t>
  </si>
  <si>
    <t>Beyond a Reasonable Doubt</t>
  </si>
  <si>
    <t>July 10, 2009 (Spain)</t>
  </si>
  <si>
    <t>Autonomous Films</t>
  </si>
  <si>
    <t>Paper Man</t>
  </si>
  <si>
    <t>May 1, 2014 (South Korea)</t>
  </si>
  <si>
    <t>Kieran Mulroney</t>
  </si>
  <si>
    <t>Michele Mulroney</t>
  </si>
  <si>
    <t>The Secret of Kells</t>
  </si>
  <si>
    <t>June 22, 2016 (United States)</t>
  </si>
  <si>
    <t>Tomm Moore</t>
  </si>
  <si>
    <t>Evan McGuire</t>
  </si>
  <si>
    <t>The Disappearance of Alice Creed</t>
  </si>
  <si>
    <t>April 30, 2010 (United Kingdom)</t>
  </si>
  <si>
    <t>J Blakeson</t>
  </si>
  <si>
    <t>Gemma Arterton</t>
  </si>
  <si>
    <t>CinemaNX</t>
  </si>
  <si>
    <t>The Goods: Live Hard, Sell Hard</t>
  </si>
  <si>
    <t>Neal Brennan</t>
  </si>
  <si>
    <t>Andy Stock</t>
  </si>
  <si>
    <t>Miss March</t>
  </si>
  <si>
    <t>Zach Cregger</t>
  </si>
  <si>
    <t>Cirque du Freak: the Vampire's Assistant</t>
  </si>
  <si>
    <t>Chris Massoglia</t>
  </si>
  <si>
    <t>Aliens in the Attic</t>
  </si>
  <si>
    <t>Ashley Tisdale</t>
  </si>
  <si>
    <t>Street Fighter: The Legend of Chun-Li</t>
  </si>
  <si>
    <t>February 27, 2009 (United States)</t>
  </si>
  <si>
    <t>Justin Marks</t>
  </si>
  <si>
    <t>Kristin Kreuk</t>
  </si>
  <si>
    <t>Hyde Park Entertainment</t>
  </si>
  <si>
    <t>Daniel and Ana</t>
  </si>
  <si>
    <t>Michel Franco</t>
  </si>
  <si>
    <t>Dario Yazbek Bernal</t>
  </si>
  <si>
    <t>Alameda Films</t>
  </si>
  <si>
    <t>Broken Embraces</t>
  </si>
  <si>
    <t>Universal Pictures International (UPI)</t>
  </si>
  <si>
    <t>Fighting</t>
  </si>
  <si>
    <t>Robert Munic</t>
  </si>
  <si>
    <t>The Damned United</t>
  </si>
  <si>
    <t>March 27, 2009 (United Kingdom)</t>
  </si>
  <si>
    <t>Tom Hooper</t>
  </si>
  <si>
    <t>Gentlemen Broncos</t>
  </si>
  <si>
    <t>May 27, 2010 (Germany)</t>
  </si>
  <si>
    <t>Michael Angarano</t>
  </si>
  <si>
    <t>Bronco Productions</t>
  </si>
  <si>
    <t>Chéri</t>
  </si>
  <si>
    <t>July 17, 2009 (United States)</t>
  </si>
  <si>
    <t>Bill Kenwright Films</t>
  </si>
  <si>
    <t>Tanner Hall</t>
  </si>
  <si>
    <t>January 15, 2015 (Sweden)</t>
  </si>
  <si>
    <t>Francesca Gregorini</t>
  </si>
  <si>
    <t>Tatiana von Fürstenberg</t>
  </si>
  <si>
    <t>Rooney Mara</t>
  </si>
  <si>
    <t>Two Prong Lesson</t>
  </si>
  <si>
    <t>Cracks</t>
  </si>
  <si>
    <t>March 18, 2011 (United States)</t>
  </si>
  <si>
    <t>Jordan Scott</t>
  </si>
  <si>
    <t>Ben Court</t>
  </si>
  <si>
    <t>Eva Green</t>
  </si>
  <si>
    <t>Antena 3 Films</t>
  </si>
  <si>
    <t>[Rec]²</t>
  </si>
  <si>
    <t>October 2, 2009 (Spain)</t>
  </si>
  <si>
    <t>Jonathan D. Mellor</t>
  </si>
  <si>
    <t>Filmax</t>
  </si>
  <si>
    <t>Inception</t>
  </si>
  <si>
    <t>July 16, 2010 (United States)</t>
  </si>
  <si>
    <t>Iron Man 2</t>
  </si>
  <si>
    <t>May 7, 2010 (United States)</t>
  </si>
  <si>
    <t>Shutter Island</t>
  </si>
  <si>
    <t>February 19, 2010 (United States)</t>
  </si>
  <si>
    <t>Scott Pilgrim vs. the World</t>
  </si>
  <si>
    <t>August 13, 2010 (United States)</t>
  </si>
  <si>
    <t>Grown Ups</t>
  </si>
  <si>
    <t>June 25, 2010 (United States)</t>
  </si>
  <si>
    <t>She's Out of My League</t>
  </si>
  <si>
    <t>March 12, 2010 (United States)</t>
  </si>
  <si>
    <t>Jim Field Smith</t>
  </si>
  <si>
    <t>Jay Baruchel</t>
  </si>
  <si>
    <t>Kick-Ass</t>
  </si>
  <si>
    <t>April 16, 2010 (United States)</t>
  </si>
  <si>
    <t>Black Swan</t>
  </si>
  <si>
    <t>December 17, 2010 (United States)</t>
  </si>
  <si>
    <t>Mark Heyman</t>
  </si>
  <si>
    <t>The Town</t>
  </si>
  <si>
    <t>September 17, 2010 (United States)</t>
  </si>
  <si>
    <t>Peter Craig</t>
  </si>
  <si>
    <t>Harry Potter and the Deathly Hallows: Part 1</t>
  </si>
  <si>
    <t>November 19, 2010 (United States)</t>
  </si>
  <si>
    <t>Flipped</t>
  </si>
  <si>
    <t>September 10, 2010 (United States)</t>
  </si>
  <si>
    <t>Madeline Carroll</t>
  </si>
  <si>
    <t>The Social Network</t>
  </si>
  <si>
    <t>Robin Hood</t>
  </si>
  <si>
    <t>Monsters</t>
  </si>
  <si>
    <t>December 3, 2010 (United Kingdom)</t>
  </si>
  <si>
    <t>Gareth Edwards</t>
  </si>
  <si>
    <t>Scoot McNairy</t>
  </si>
  <si>
    <t>Protagonist Pictures</t>
  </si>
  <si>
    <t>Insidious</t>
  </si>
  <si>
    <t>April 1, 2011 (United States)</t>
  </si>
  <si>
    <t>FilmDistrict</t>
  </si>
  <si>
    <t>Tangled</t>
  </si>
  <si>
    <t>November 24, 2010 (United States)</t>
  </si>
  <si>
    <t>Nathan Greno</t>
  </si>
  <si>
    <t>RED</t>
  </si>
  <si>
    <t>October 15, 2010 (United States)</t>
  </si>
  <si>
    <t>I Spit on Your Grave</t>
  </si>
  <si>
    <t>January 20, 2011 (Argentina)</t>
  </si>
  <si>
    <t>Steven R. Monroe</t>
  </si>
  <si>
    <t>Adam Rockoff</t>
  </si>
  <si>
    <t>Sarah Butler</t>
  </si>
  <si>
    <t>The Last Airbender</t>
  </si>
  <si>
    <t>July 1, 2010 (United States)</t>
  </si>
  <si>
    <t>Noah Ringer</t>
  </si>
  <si>
    <t>How to Train Your Dragon</t>
  </si>
  <si>
    <t>The American</t>
  </si>
  <si>
    <t>September 1, 2010 (United States)</t>
  </si>
  <si>
    <t>Incendies</t>
  </si>
  <si>
    <t>January 12, 2011 (France)</t>
  </si>
  <si>
    <t>Lubna Azabal</t>
  </si>
  <si>
    <t>micro_scope</t>
  </si>
  <si>
    <t>Sex and the City 2</t>
  </si>
  <si>
    <t>May 27, 2010 (United States)</t>
  </si>
  <si>
    <t>Burlesque</t>
  </si>
  <si>
    <t>Steve Antin</t>
  </si>
  <si>
    <t>Alice in Wonderland</t>
  </si>
  <si>
    <t>Mia Wasikowska</t>
  </si>
  <si>
    <t>Despicable Me</t>
  </si>
  <si>
    <t>July 9, 2010 (United States)</t>
  </si>
  <si>
    <t>Pierre Coffin</t>
  </si>
  <si>
    <t>Love &amp; Other Drugs</t>
  </si>
  <si>
    <t>True Grit</t>
  </si>
  <si>
    <t>December 22, 2010 (United States)</t>
  </si>
  <si>
    <t>The Tourist</t>
  </si>
  <si>
    <t>December 10, 2010 (United States)</t>
  </si>
  <si>
    <t>The Twilight Saga: Eclipse</t>
  </si>
  <si>
    <t>June 30, 2010 (United States)</t>
  </si>
  <si>
    <t>Percy Jackson &amp; the Olympians: The Lightning Thief</t>
  </si>
  <si>
    <t>February 12, 2010 (United States)</t>
  </si>
  <si>
    <t>Craig Titley</t>
  </si>
  <si>
    <t>April 2, 2010 (United States)</t>
  </si>
  <si>
    <t>Travis Beacham</t>
  </si>
  <si>
    <t>The Book of Eli</t>
  </si>
  <si>
    <t>Gary Whitta</t>
  </si>
  <si>
    <t>Blue Valentine</t>
  </si>
  <si>
    <t>January 28, 2011 (United States)</t>
  </si>
  <si>
    <t>Derek Cianfrance</t>
  </si>
  <si>
    <t>Incentive Filmed Entertainment</t>
  </si>
  <si>
    <t>Knight and Day</t>
  </si>
  <si>
    <t>June 23, 2010 (United States)</t>
  </si>
  <si>
    <t>Patrick O'Neill</t>
  </si>
  <si>
    <t>Piranha 3D</t>
  </si>
  <si>
    <t>August 20, 2010 (United States)</t>
  </si>
  <si>
    <t>Pete Goldfinger</t>
  </si>
  <si>
    <t>127 Hours</t>
  </si>
  <si>
    <t>The Expendables</t>
  </si>
  <si>
    <t>The Other Guys</t>
  </si>
  <si>
    <t>TRON: Legacy</t>
  </si>
  <si>
    <t>Joseph Kosinski</t>
  </si>
  <si>
    <t>Edward Kitsis</t>
  </si>
  <si>
    <t>Life as We Know It</t>
  </si>
  <si>
    <t>October 8, 2010 (United States)</t>
  </si>
  <si>
    <t>Ian Deitchman</t>
  </si>
  <si>
    <t>Josephson Entertainment</t>
  </si>
  <si>
    <t>I Saw the Devil</t>
  </si>
  <si>
    <t>August 12, 2010 (South Korea)</t>
  </si>
  <si>
    <t>Park Hoon-jung</t>
  </si>
  <si>
    <t>Lee Byung-hun</t>
  </si>
  <si>
    <t>Softbank Ventures</t>
  </si>
  <si>
    <t>Toy Story 3</t>
  </si>
  <si>
    <t>June 18, 2010 (United States)</t>
  </si>
  <si>
    <t>Lee Unkrich</t>
  </si>
  <si>
    <t>The Next Three Days</t>
  </si>
  <si>
    <t>Easy A</t>
  </si>
  <si>
    <t>Bert V. Royal</t>
  </si>
  <si>
    <t>Emma Stone</t>
  </si>
  <si>
    <t>The King's Speech</t>
  </si>
  <si>
    <t>December 25, 2010 (United States)</t>
  </si>
  <si>
    <t>David Seidler</t>
  </si>
  <si>
    <t>The Fighter</t>
  </si>
  <si>
    <t>Closest to the Hole Productions</t>
  </si>
  <si>
    <t>Machete</t>
  </si>
  <si>
    <t>September 3, 2010 (United States)</t>
  </si>
  <si>
    <t>Ethan Maniquis</t>
  </si>
  <si>
    <t>Danny Trejo</t>
  </si>
  <si>
    <t>Overnight Films</t>
  </si>
  <si>
    <t>The Debt</t>
  </si>
  <si>
    <t>August 31, 2011 (United States)</t>
  </si>
  <si>
    <t>Megamind</t>
  </si>
  <si>
    <t>November 5, 2010 (United States)</t>
  </si>
  <si>
    <t>Tom McGrath</t>
  </si>
  <si>
    <t>Alan Schoolcraft</t>
  </si>
  <si>
    <t>The Losers</t>
  </si>
  <si>
    <t>Idris Elba</t>
  </si>
  <si>
    <t>Unstoppable</t>
  </si>
  <si>
    <t>June 11, 2010 (United States)</t>
  </si>
  <si>
    <t>Christopher Murphey</t>
  </si>
  <si>
    <t>Eat Pray Love</t>
  </si>
  <si>
    <t>Ryan Murphy</t>
  </si>
  <si>
    <t>July 30, 2010 (United States)</t>
  </si>
  <si>
    <t>Michael Fassbender</t>
  </si>
  <si>
    <t>The A-Team</t>
  </si>
  <si>
    <t>Animal Kingdom</t>
  </si>
  <si>
    <t>June 3, 2010 (Australia)</t>
  </si>
  <si>
    <t>David Michôd</t>
  </si>
  <si>
    <t>James Frecheville</t>
  </si>
  <si>
    <t>Porchlight Films</t>
  </si>
  <si>
    <t>Hot Tub Time Machine</t>
  </si>
  <si>
    <t>Josh Heald</t>
  </si>
  <si>
    <t>Prince of Persia: the Sands of Time</t>
  </si>
  <si>
    <t>May 28, 2010 (United States)</t>
  </si>
  <si>
    <t>Diary of a Wimpy Kid</t>
  </si>
  <si>
    <t>March 19, 2010 (United States)</t>
  </si>
  <si>
    <t>Jackie Filgo</t>
  </si>
  <si>
    <t>Zachary Gordon</t>
  </si>
  <si>
    <t>Color Force</t>
  </si>
  <si>
    <t>Never Let Me Go</t>
  </si>
  <si>
    <t>Predators</t>
  </si>
  <si>
    <t>Alex Litvak</t>
  </si>
  <si>
    <t>Buried</t>
  </si>
  <si>
    <t>Rodrigo Cortés</t>
  </si>
  <si>
    <t>Chris Sparling</t>
  </si>
  <si>
    <t>Audiovisual Aval SGR</t>
  </si>
  <si>
    <t>Legion</t>
  </si>
  <si>
    <t>January 22, 2010 (United States)</t>
  </si>
  <si>
    <t>Scott Stewart</t>
  </si>
  <si>
    <t>Peter Schink</t>
  </si>
  <si>
    <t>Paul Bettany</t>
  </si>
  <si>
    <t>Remember Me</t>
  </si>
  <si>
    <t>Will Fetters</t>
  </si>
  <si>
    <t>Robert Pattinson</t>
  </si>
  <si>
    <t>Jonah Hex</t>
  </si>
  <si>
    <t>Salt</t>
  </si>
  <si>
    <t>Morning Glory</t>
  </si>
  <si>
    <t>November 10, 2010 (United States)</t>
  </si>
  <si>
    <t>Bad Robot</t>
  </si>
  <si>
    <t>Winter's Bone</t>
  </si>
  <si>
    <t>Debra Granik</t>
  </si>
  <si>
    <t>Jennifer Lawrence</t>
  </si>
  <si>
    <t>Samuel Bayer</t>
  </si>
  <si>
    <t>Resident Evil: Afterlife</t>
  </si>
  <si>
    <t>Takers</t>
  </si>
  <si>
    <t>John Luessenhop</t>
  </si>
  <si>
    <t>Peter Allen</t>
  </si>
  <si>
    <t>Chris Brown</t>
  </si>
  <si>
    <t>Boy</t>
  </si>
  <si>
    <t>March 25, 2010 (New Zealand)</t>
  </si>
  <si>
    <t>James Rolleston</t>
  </si>
  <si>
    <t>Whenua Films</t>
  </si>
  <si>
    <t>The Way Back</t>
  </si>
  <si>
    <t>January 21, 2011 (United States)</t>
  </si>
  <si>
    <t>Slavomir Rawicz</t>
  </si>
  <si>
    <t>Exclusive Films</t>
  </si>
  <si>
    <t>Killers</t>
  </si>
  <si>
    <t>Bob DeRosa</t>
  </si>
  <si>
    <t>Tucker and Dale vs Evil</t>
  </si>
  <si>
    <t>December 9, 2010 (Kazakhstan)</t>
  </si>
  <si>
    <t>Eli Craig</t>
  </si>
  <si>
    <t>Tyler Labine</t>
  </si>
  <si>
    <t>Reliance Big Pictures</t>
  </si>
  <si>
    <t>Due Date</t>
  </si>
  <si>
    <t>Alan R. Cohen</t>
  </si>
  <si>
    <t>Devil</t>
  </si>
  <si>
    <t>Chris Messina</t>
  </si>
  <si>
    <t>Green Zone</t>
  </si>
  <si>
    <t>Faster</t>
  </si>
  <si>
    <t>CBS Films</t>
  </si>
  <si>
    <t>Super</t>
  </si>
  <si>
    <t>June 10, 2011 (Iceland)</t>
  </si>
  <si>
    <t>It's Kind of a Funny Story</t>
  </si>
  <si>
    <t>Anna Boden</t>
  </si>
  <si>
    <t>Keir Gilchrist</t>
  </si>
  <si>
    <t>The Crazies</t>
  </si>
  <si>
    <t>February 26, 2010 (United States)</t>
  </si>
  <si>
    <t>Shrek Forever After</t>
  </si>
  <si>
    <t>Josh Klausner</t>
  </si>
  <si>
    <t>The Chronicles of Narnia: the Voyage of the Dawn Treader</t>
  </si>
  <si>
    <t>Christopher Markus</t>
  </si>
  <si>
    <t>Saw: The Final Chapter</t>
  </si>
  <si>
    <t>Let Me In</t>
  </si>
  <si>
    <t>Kodi Smit-McPhee</t>
  </si>
  <si>
    <t>The Wolfman</t>
  </si>
  <si>
    <t>Benicio Del Toro</t>
  </si>
  <si>
    <t>The Kids Are All Right</t>
  </si>
  <si>
    <t>Date Night</t>
  </si>
  <si>
    <t>April 9, 2010 (United States)</t>
  </si>
  <si>
    <t>Leap Year</t>
  </si>
  <si>
    <t>Anand Tucker</t>
  </si>
  <si>
    <t>Four Lions</t>
  </si>
  <si>
    <t>May 7, 2010 (United Kingdom)</t>
  </si>
  <si>
    <t>Christopher Morris</t>
  </si>
  <si>
    <t>Will Adamsdale</t>
  </si>
  <si>
    <t>Little Fockers</t>
  </si>
  <si>
    <t>The Runaways</t>
  </si>
  <si>
    <t>April 8, 2010 (Malaysia)</t>
  </si>
  <si>
    <t>Floria Sigismondi</t>
  </si>
  <si>
    <t>River Road Entertainment</t>
  </si>
  <si>
    <t>The Sorcerer's Apprentice</t>
  </si>
  <si>
    <t>July 14, 2010 (United States)</t>
  </si>
  <si>
    <t>MacGruber</t>
  </si>
  <si>
    <t>Jorma Taccone</t>
  </si>
  <si>
    <t>Frozen</t>
  </si>
  <si>
    <t>March 25, 2010 (Kazakhstan)</t>
  </si>
  <si>
    <t>A Bigger Boat</t>
  </si>
  <si>
    <t>Beyond the Black Rainbow</t>
  </si>
  <si>
    <t>April 22, 2011 (United States)</t>
  </si>
  <si>
    <t>Panos Cosmatos</t>
  </si>
  <si>
    <t>Eva Bourne</t>
  </si>
  <si>
    <t>Chromewood Productions</t>
  </si>
  <si>
    <t>The Ghost Writer</t>
  </si>
  <si>
    <t>Skyline</t>
  </si>
  <si>
    <t>Joshua Cordes</t>
  </si>
  <si>
    <t>Eric Balfour</t>
  </si>
  <si>
    <t>Uncle Boonmee Who Can Recall His Past Lives</t>
  </si>
  <si>
    <t>September 1, 2010 (France)</t>
  </si>
  <si>
    <t>Apichatpong Weerasethakul</t>
  </si>
  <si>
    <t>Phra Sripariyattiweti</t>
  </si>
  <si>
    <t>Thanapat Saisaymar</t>
  </si>
  <si>
    <t>Kick the Machine</t>
  </si>
  <si>
    <t>Edge of Darkness</t>
  </si>
  <si>
    <t>January 29, 2010 (United States)</t>
  </si>
  <si>
    <t>The Man from Nowhere</t>
  </si>
  <si>
    <t>August 5, 2010 (South Korea)</t>
  </si>
  <si>
    <t>Jeong-beom Lee</t>
  </si>
  <si>
    <t>Won Bin</t>
  </si>
  <si>
    <t>Cinema Service</t>
  </si>
  <si>
    <t>Ramona and Beezus</t>
  </si>
  <si>
    <t>Joey King</t>
  </si>
  <si>
    <t>Trollhunter</t>
  </si>
  <si>
    <t>October 29, 2010 (Norway)</t>
  </si>
  <si>
    <t>André Øvredal</t>
  </si>
  <si>
    <t>Otto Jespersen</t>
  </si>
  <si>
    <t>Filmkameratene A/S</t>
  </si>
  <si>
    <t>Valentine's Day</t>
  </si>
  <si>
    <t>Katherine Fugate</t>
  </si>
  <si>
    <t>Letters to Juliet</t>
  </si>
  <si>
    <t>Jose Rivera</t>
  </si>
  <si>
    <t>Amanda Seyfried</t>
  </si>
  <si>
    <t>Dear John</t>
  </si>
  <si>
    <t>Get Him to the Greek</t>
  </si>
  <si>
    <t>Jonah Hill</t>
  </si>
  <si>
    <t>Dinner for Schmucks</t>
  </si>
  <si>
    <t>David Guion</t>
  </si>
  <si>
    <t>How Do You Know</t>
  </si>
  <si>
    <t>The Secret World of Arrietty</t>
  </si>
  <si>
    <t>February 17, 2012 (United States)</t>
  </si>
  <si>
    <t>Hiromasa Yonebayashi</t>
  </si>
  <si>
    <t>Amy Poehler</t>
  </si>
  <si>
    <t>Gulliver's Travels</t>
  </si>
  <si>
    <t>Submarine</t>
  </si>
  <si>
    <t>March 18, 2011 (United Kingdom)</t>
  </si>
  <si>
    <t>Richard Ayoade</t>
  </si>
  <si>
    <t>Craig Roberts</t>
  </si>
  <si>
    <t>Tooth Fairy</t>
  </si>
  <si>
    <t>The Switch</t>
  </si>
  <si>
    <t>Amy Andelson</t>
  </si>
  <si>
    <t>Sharni Vinson</t>
  </si>
  <si>
    <t>The Way</t>
  </si>
  <si>
    <t>November 19, 2010 (Spain)</t>
  </si>
  <si>
    <t>Filmax Entertainment</t>
  </si>
  <si>
    <t>Elektra Luxx</t>
  </si>
  <si>
    <t>March 14, 2010 (United States)</t>
  </si>
  <si>
    <t>Gato Negro Films</t>
  </si>
  <si>
    <t>Black Death</t>
  </si>
  <si>
    <t>June 11, 2010 (United Kingdom)</t>
  </si>
  <si>
    <t>Dario Poloni</t>
  </si>
  <si>
    <t>Eddie Redmayne</t>
  </si>
  <si>
    <t>Egoli Tossell Pictures</t>
  </si>
  <si>
    <t>Certified Copy</t>
  </si>
  <si>
    <t>March 25, 2011 (United States)</t>
  </si>
  <si>
    <t>Wall Street: Money Never Sleeps</t>
  </si>
  <si>
    <t>September 24, 2010 (United States)</t>
  </si>
  <si>
    <t>The Last Song</t>
  </si>
  <si>
    <t>March 31, 2010 (United States)</t>
  </si>
  <si>
    <t>Julie Anne Robinson</t>
  </si>
  <si>
    <t>Cop Out</t>
  </si>
  <si>
    <t>Robb Cullen</t>
  </si>
  <si>
    <t>Rubber</t>
  </si>
  <si>
    <t>November 10, 2010 (France)</t>
  </si>
  <si>
    <t>Quentin Dupieux</t>
  </si>
  <si>
    <t>Stephen Spinella</t>
  </si>
  <si>
    <t>Realitism Films</t>
  </si>
  <si>
    <t>Biutiful</t>
  </si>
  <si>
    <t>February 4, 2011 (United States)</t>
  </si>
  <si>
    <t>Menageatroz</t>
  </si>
  <si>
    <t>You Again</t>
  </si>
  <si>
    <t>Moe Jelline</t>
  </si>
  <si>
    <t>The Bounty Hunter</t>
  </si>
  <si>
    <t>From Paris with Love</t>
  </si>
  <si>
    <t>Adi Hasak</t>
  </si>
  <si>
    <t>13 Assassins</t>
  </si>
  <si>
    <t>September 25, 2010 (Japan)</t>
  </si>
  <si>
    <t>Kaneo Ikegami</t>
  </si>
  <si>
    <t>Kôji Yakusho</t>
  </si>
  <si>
    <t>Sedic International</t>
  </si>
  <si>
    <t>Nanny McPhee Returns</t>
  </si>
  <si>
    <t>Susanna White</t>
  </si>
  <si>
    <t>All Good Things</t>
  </si>
  <si>
    <t>December 3, 2010 (Canada)</t>
  </si>
  <si>
    <t>Andrew Jarecki</t>
  </si>
  <si>
    <t>Marcus Hinchey</t>
  </si>
  <si>
    <t>Wild Target</t>
  </si>
  <si>
    <t>June 18, 2010 (United Kingdom)</t>
  </si>
  <si>
    <t>Lucinda Coxon</t>
  </si>
  <si>
    <t>Bill Nighy</t>
  </si>
  <si>
    <t>Magic Light Pictures</t>
  </si>
  <si>
    <t>When in Rome</t>
  </si>
  <si>
    <t>Going the Distance</t>
  </si>
  <si>
    <t>Nanette Burstein</t>
  </si>
  <si>
    <t>Geoff LaTulippe</t>
  </si>
  <si>
    <t>Somewhere</t>
  </si>
  <si>
    <t>Secretariat</t>
  </si>
  <si>
    <t>Ip Man 2</t>
  </si>
  <si>
    <t>April 29, 2010 (China)</t>
  </si>
  <si>
    <t>Wilson Yip</t>
  </si>
  <si>
    <t>Tai-lee Chan</t>
  </si>
  <si>
    <t>Donnie Yen</t>
  </si>
  <si>
    <t>The Spy Next Door</t>
  </si>
  <si>
    <t>Jonathan Bernstein</t>
  </si>
  <si>
    <t>Hereafter</t>
  </si>
  <si>
    <t>October 22, 2010 (United States)</t>
  </si>
  <si>
    <t>Repo Men</t>
  </si>
  <si>
    <t>Miguel Sapochnik</t>
  </si>
  <si>
    <t>Vampires Suck</t>
  </si>
  <si>
    <t>August 18, 2010 (United States)</t>
  </si>
  <si>
    <t>Jenn Proske</t>
  </si>
  <si>
    <t>I'm Still Here</t>
  </si>
  <si>
    <t>September 16, 2010 (Australia)</t>
  </si>
  <si>
    <t>They Are Going to Kill Us Productions</t>
  </si>
  <si>
    <t>The Whistleblower</t>
  </si>
  <si>
    <t>October 27, 2011 (Germany)</t>
  </si>
  <si>
    <t>Larysa Kondracki</t>
  </si>
  <si>
    <t>Tamara Drewe</t>
  </si>
  <si>
    <t>September 10, 2010 (United Kingdom)</t>
  </si>
  <si>
    <t>Posy Simmonds</t>
  </si>
  <si>
    <t>Ruby Films</t>
  </si>
  <si>
    <t>Twelve</t>
  </si>
  <si>
    <t>Chace Crawford</t>
  </si>
  <si>
    <t>The Housemaid</t>
  </si>
  <si>
    <t>January 26, 2011 (United States)</t>
  </si>
  <si>
    <t>Sang-soo Im</t>
  </si>
  <si>
    <t>Ki-young Kim</t>
  </si>
  <si>
    <t>Jeon Do-yeon</t>
  </si>
  <si>
    <t>Sidus FNH-Benex Cinema Fund 1</t>
  </si>
  <si>
    <t>Beginners</t>
  </si>
  <si>
    <t>June 9, 2011 (Germany)</t>
  </si>
  <si>
    <t>Olympus Pictures</t>
  </si>
  <si>
    <t>Legend of the Guardians: the Owls of Ga'Hoole</t>
  </si>
  <si>
    <t>John Orloff</t>
  </si>
  <si>
    <t>Rabbit Hole</t>
  </si>
  <si>
    <t>Meek's Cutoff</t>
  </si>
  <si>
    <t>April 15, 2011 (United Kingdom)</t>
  </si>
  <si>
    <t>Conviction</t>
  </si>
  <si>
    <t>Omega Entertainment</t>
  </si>
  <si>
    <t>April 28, 2011 (Israel)</t>
  </si>
  <si>
    <t>Andy Bellin</t>
  </si>
  <si>
    <t>My Name Is Khan</t>
  </si>
  <si>
    <t>Shibani Bathija</t>
  </si>
  <si>
    <t>Last Night</t>
  </si>
  <si>
    <t>February 16, 2011 (France)</t>
  </si>
  <si>
    <t>Massy Tadjedin</t>
  </si>
  <si>
    <t>The Company Men</t>
  </si>
  <si>
    <t>February 11, 2011 (United States)</t>
  </si>
  <si>
    <t>John Wells</t>
  </si>
  <si>
    <t>Cyrus</t>
  </si>
  <si>
    <t>Jay Duplass</t>
  </si>
  <si>
    <t>Mark Duplass</t>
  </si>
  <si>
    <t>Dune Entertainment III</t>
  </si>
  <si>
    <t>Paranormal Activity 2</t>
  </si>
  <si>
    <t>Michael R. Perry</t>
  </si>
  <si>
    <t>The Killer Inside Me</t>
  </si>
  <si>
    <t>June 8, 2010 (United Kingdom)</t>
  </si>
  <si>
    <t>Hero Entertainment</t>
  </si>
  <si>
    <t>The Extra Man</t>
  </si>
  <si>
    <t>January 27, 2011 (Greece)</t>
  </si>
  <si>
    <t>Robert Pulcini</t>
  </si>
  <si>
    <t>Greenberg</t>
  </si>
  <si>
    <t>Stone</t>
  </si>
  <si>
    <t>Why Did I Get Married Too?</t>
  </si>
  <si>
    <t>The Last Exorcism</t>
  </si>
  <si>
    <t>Daniel Stamm</t>
  </si>
  <si>
    <t>Huck Botko</t>
  </si>
  <si>
    <t>Patrick Fabian</t>
  </si>
  <si>
    <t>Dirty Girl</t>
  </si>
  <si>
    <t>July 7, 2011 (Thailand)</t>
  </si>
  <si>
    <t>Abe Sylvia</t>
  </si>
  <si>
    <t>Juno Temple</t>
  </si>
  <si>
    <t>London Boulevard</t>
  </si>
  <si>
    <t>November 26, 2010 (United Kingdom)</t>
  </si>
  <si>
    <t>December 3, 2010 (United States)</t>
  </si>
  <si>
    <t>The Silence</t>
  </si>
  <si>
    <t>August 19, 2010 (Germany)</t>
  </si>
  <si>
    <t>Baran bo Odar</t>
  </si>
  <si>
    <t>Cine Plus</t>
  </si>
  <si>
    <t>The Back-up Plan</t>
  </si>
  <si>
    <t>Alan Poul</t>
  </si>
  <si>
    <t>Kate Angelo</t>
  </si>
  <si>
    <t>What If...</t>
  </si>
  <si>
    <t>April 23, 2010 (Brazil)</t>
  </si>
  <si>
    <t>Dallas Jenkins</t>
  </si>
  <si>
    <t>Chuck Konzelman</t>
  </si>
  <si>
    <t>10 West Studios</t>
  </si>
  <si>
    <t>Udaan</t>
  </si>
  <si>
    <t>July 16, 2010 (India)</t>
  </si>
  <si>
    <t>Vikramaditya Motwane</t>
  </si>
  <si>
    <t>Rajat Barmecha</t>
  </si>
  <si>
    <t>UTV Spotboy</t>
  </si>
  <si>
    <t>Don't Be Afraid of the Dark</t>
  </si>
  <si>
    <t>August 26, 2011 (United States)</t>
  </si>
  <si>
    <t>Troy Nixey</t>
  </si>
  <si>
    <t>Country Strong</t>
  </si>
  <si>
    <t>Shana Feste</t>
  </si>
  <si>
    <t>Garrett Hedlund</t>
  </si>
  <si>
    <t>Little White Lies</t>
  </si>
  <si>
    <t>October 20, 2010 (Belgium)</t>
  </si>
  <si>
    <t>Charlie St. Cloud</t>
  </si>
  <si>
    <t>Craig Pearce</t>
  </si>
  <si>
    <t>Snabba Cash</t>
  </si>
  <si>
    <t>January 15, 2010 (Sweden)</t>
  </si>
  <si>
    <t>Daniel Espinosa</t>
  </si>
  <si>
    <t>Joel Kinnaman</t>
  </si>
  <si>
    <t>Tre Vänner Produktion AB</t>
  </si>
  <si>
    <t>Stake Land</t>
  </si>
  <si>
    <t>June 17, 2011 (Ireland)</t>
  </si>
  <si>
    <t>Jim Mickle</t>
  </si>
  <si>
    <t>Nick Damici</t>
  </si>
  <si>
    <t>Connor Paolo</t>
  </si>
  <si>
    <t>Glass Eye Pix</t>
  </si>
  <si>
    <t>Vanishing on 7th Street</t>
  </si>
  <si>
    <t>February 5, 2011 (Japan)</t>
  </si>
  <si>
    <t>Anthony Jaswinski</t>
  </si>
  <si>
    <t>Herrick Entertainment</t>
  </si>
  <si>
    <t>Barney's Version</t>
  </si>
  <si>
    <t>Richard J. Lewis</t>
  </si>
  <si>
    <t>You Will Meet a Tall Dark Stranger</t>
  </si>
  <si>
    <t>Mediapro</t>
  </si>
  <si>
    <t>The Conspirator</t>
  </si>
  <si>
    <t>April 15, 2011 (United States)</t>
  </si>
  <si>
    <t>James D. Solomon</t>
  </si>
  <si>
    <t>The American Film Company</t>
  </si>
  <si>
    <t>Furry Vengeance</t>
  </si>
  <si>
    <t>Michael Carnes</t>
  </si>
  <si>
    <t>The Tempest</t>
  </si>
  <si>
    <t>January 7, 2011 (Brazil)</t>
  </si>
  <si>
    <t>Henry's Crime</t>
  </si>
  <si>
    <t>January 14, 2011 (United Kingdom)</t>
  </si>
  <si>
    <t>Malcolm Venville</t>
  </si>
  <si>
    <t>Sacha Gervasi</t>
  </si>
  <si>
    <t>Company Films</t>
  </si>
  <si>
    <t>Extraordinary Measures</t>
  </si>
  <si>
    <t>Yogi Bear</t>
  </si>
  <si>
    <t>Jennifer Ventimilia</t>
  </si>
  <si>
    <t>My Soul to Take</t>
  </si>
  <si>
    <t>Max Thieriot</t>
  </si>
  <si>
    <t>Elle s'appelait Sarah</t>
  </si>
  <si>
    <t>July 22, 2011 (United States)</t>
  </si>
  <si>
    <t>Gilles Paquet-Brenner</t>
  </si>
  <si>
    <t>Tatiana De Rosnay</t>
  </si>
  <si>
    <t>Kristin Scott Thomas</t>
  </si>
  <si>
    <t>Hugo Productions</t>
  </si>
  <si>
    <t>The Warrior's Way</t>
  </si>
  <si>
    <t>Sngmoo Lee</t>
  </si>
  <si>
    <t>Hatchet II</t>
  </si>
  <si>
    <t>November 2010 (Australia)</t>
  </si>
  <si>
    <t>Danielle Harris</t>
  </si>
  <si>
    <t>The Trip</t>
  </si>
  <si>
    <t>April 24, 2011 (Greece)</t>
  </si>
  <si>
    <t>Baby Cow Productions</t>
  </si>
  <si>
    <t>Hesher</t>
  </si>
  <si>
    <t>June 25, 2011 (Japan)</t>
  </si>
  <si>
    <t>Spencer Susser</t>
  </si>
  <si>
    <t>The Last Picture Company</t>
  </si>
  <si>
    <t>For Colored Girls</t>
  </si>
  <si>
    <t>The Perfect Host</t>
  </si>
  <si>
    <t>May 7, 2011 (Japan)</t>
  </si>
  <si>
    <t>Nick Tomnay</t>
  </si>
  <si>
    <t>David Hyde Pierce</t>
  </si>
  <si>
    <t>Stacey Testro International</t>
  </si>
  <si>
    <t>Love Ranch</t>
  </si>
  <si>
    <t>January 6, 2011 (Netherlands)</t>
  </si>
  <si>
    <t>Mark Jacobson</t>
  </si>
  <si>
    <t>Aramid Entertainment Fund</t>
  </si>
  <si>
    <t>Love Crime</t>
  </si>
  <si>
    <t>September 2, 2011 (United States)</t>
  </si>
  <si>
    <t>Ludivine Sagnier</t>
  </si>
  <si>
    <t>SBS Films</t>
  </si>
  <si>
    <t>Passion Play</t>
  </si>
  <si>
    <t>July 2, 2011 (Taiwan)</t>
  </si>
  <si>
    <t>Annapurna Productions</t>
  </si>
  <si>
    <t>Kaboom</t>
  </si>
  <si>
    <t>October 6, 2010 (France)</t>
  </si>
  <si>
    <t>Thomas Dekker</t>
  </si>
  <si>
    <t>Everything Must Go</t>
  </si>
  <si>
    <t>October 14, 2011 (United Kingdom)</t>
  </si>
  <si>
    <t>Dan Rush</t>
  </si>
  <si>
    <t>Captain America: the First Avenger</t>
  </si>
  <si>
    <t>Chris Evans</t>
  </si>
  <si>
    <t>Thor</t>
  </si>
  <si>
    <t>May 6, 2011 (United States)</t>
  </si>
  <si>
    <t>Chris Hemsworth</t>
  </si>
  <si>
    <t>Harry Potter and the Deathly Hallows: Part 2</t>
  </si>
  <si>
    <t>July 15, 2011 (United States)</t>
  </si>
  <si>
    <t>Take Shelter</t>
  </si>
  <si>
    <t>November 10, 2011 (Croatia)</t>
  </si>
  <si>
    <t>Hydraulx</t>
  </si>
  <si>
    <t>Bridesmaids</t>
  </si>
  <si>
    <t>May 13, 2011 (United States)</t>
  </si>
  <si>
    <t>Paul Feig</t>
  </si>
  <si>
    <t>Kristen Wiig</t>
  </si>
  <si>
    <t>Fast Five</t>
  </si>
  <si>
    <t>April 29, 2011 (United States)</t>
  </si>
  <si>
    <t>Midnight in Paris</t>
  </si>
  <si>
    <t>June 10, 2011 (United States)</t>
  </si>
  <si>
    <t>Moneyball</t>
  </si>
  <si>
    <t>September 23, 2011 (United States)</t>
  </si>
  <si>
    <t>December 21, 2011 (United States)</t>
  </si>
  <si>
    <t>Just Go with It</t>
  </si>
  <si>
    <t>The Intouchables</t>
  </si>
  <si>
    <t>November 2, 2011 (France)</t>
  </si>
  <si>
    <t>Olivier Nakache</t>
  </si>
  <si>
    <t>Quad Productions</t>
  </si>
  <si>
    <t>Drive</t>
  </si>
  <si>
    <t>September 16, 2011 (United States)</t>
  </si>
  <si>
    <t>Green Lantern</t>
  </si>
  <si>
    <t>June 17, 2011 (United States)</t>
  </si>
  <si>
    <t>The Cabin in the Woods</t>
  </si>
  <si>
    <t>April 13, 2012 (United States)</t>
  </si>
  <si>
    <t>Kristen Connolly</t>
  </si>
  <si>
    <t>The Help</t>
  </si>
  <si>
    <t>August 10, 2011 (United States)</t>
  </si>
  <si>
    <t>Tate Taylor</t>
  </si>
  <si>
    <t>Crazy, Stupid, Love.</t>
  </si>
  <si>
    <t>July 29, 2011 (United States)</t>
  </si>
  <si>
    <t>Carousel Productions (II)</t>
  </si>
  <si>
    <t>No Strings Attached</t>
  </si>
  <si>
    <t>Elizabeth Meriwether</t>
  </si>
  <si>
    <t>Pirates of the Caribbean: on Stranger Tides</t>
  </si>
  <si>
    <t>May 20, 2011 (United States)</t>
  </si>
  <si>
    <t>Sucker Punch</t>
  </si>
  <si>
    <t>Warrior</t>
  </si>
  <si>
    <t>September 9, 2011 (United States)</t>
  </si>
  <si>
    <t>Kung Fu Panda 2</t>
  </si>
  <si>
    <t>May 26, 2011 (United States)</t>
  </si>
  <si>
    <t>Jennifer Yuh Nelson</t>
  </si>
  <si>
    <t>Friends with Benefits</t>
  </si>
  <si>
    <t>Keith Merryman</t>
  </si>
  <si>
    <t>Mila Kunis</t>
  </si>
  <si>
    <t>Immortals</t>
  </si>
  <si>
    <t>November 11, 2011 (United States)</t>
  </si>
  <si>
    <t>Charley Parlapanides</t>
  </si>
  <si>
    <t>Henry Cavill</t>
  </si>
  <si>
    <t>X-Men: First Class</t>
  </si>
  <si>
    <t>June 3, 2011 (United States)</t>
  </si>
  <si>
    <t>Contagion</t>
  </si>
  <si>
    <t>United Arab Emirates</t>
  </si>
  <si>
    <t>Bad Teacher</t>
  </si>
  <si>
    <t>June 24, 2011 (United States)</t>
  </si>
  <si>
    <t>Gene Stupnitsky</t>
  </si>
  <si>
    <t>In Time</t>
  </si>
  <si>
    <t>October 28, 2011 (United States)</t>
  </si>
  <si>
    <t>Justin Timberlake</t>
  </si>
  <si>
    <t>One Day</t>
  </si>
  <si>
    <t>August 19, 2011 (United States)</t>
  </si>
  <si>
    <t>Scream 4</t>
  </si>
  <si>
    <t>Shame</t>
  </si>
  <si>
    <t>January 13, 2012 (United Kingdom)</t>
  </si>
  <si>
    <t>Mission: Impossible - Ghost Protocol</t>
  </si>
  <si>
    <t>Super 8</t>
  </si>
  <si>
    <t>Elle Fanning</t>
  </si>
  <si>
    <t>We Need to Talk About Kevin</t>
  </si>
  <si>
    <t>October 21, 2011 (United Kingdom)</t>
  </si>
  <si>
    <t>Limitless</t>
  </si>
  <si>
    <t>Bradley Cooper</t>
  </si>
  <si>
    <t>Unknown</t>
  </si>
  <si>
    <t>Oliver Butcher</t>
  </si>
  <si>
    <t>Transformers: Dark of the Moon</t>
  </si>
  <si>
    <t>June 29, 2011 (United States)</t>
  </si>
  <si>
    <t>Cowboys &amp; Aliens</t>
  </si>
  <si>
    <t>Tinker Tailor Soldier Spy</t>
  </si>
  <si>
    <t>January 6, 2012 (United States)</t>
  </si>
  <si>
    <t>The Twilight Saga: Breaking Dawn - Part 1</t>
  </si>
  <si>
    <t>November 18, 2011 (United States)</t>
  </si>
  <si>
    <t>Thomas Dean Donnelly</t>
  </si>
  <si>
    <t>Jason Momoa</t>
  </si>
  <si>
    <t>Cars 2</t>
  </si>
  <si>
    <t>Rango</t>
  </si>
  <si>
    <t>March 4, 2011 (United States)</t>
  </si>
  <si>
    <t>Melancholia</t>
  </si>
  <si>
    <t>May 26, 2011 (Denmark)</t>
  </si>
  <si>
    <t>Source Code</t>
  </si>
  <si>
    <t>Ben Ripley</t>
  </si>
  <si>
    <t>Real Steel</t>
  </si>
  <si>
    <t>October 7, 2011 (United States)</t>
  </si>
  <si>
    <t>Horrible Bosses</t>
  </si>
  <si>
    <t>July 8, 2011 (United States)</t>
  </si>
  <si>
    <t>Michael Markowitz</t>
  </si>
  <si>
    <t>Rio</t>
  </si>
  <si>
    <t>The Skin I Live In</t>
  </si>
  <si>
    <t>September 2, 2011 (Spain)</t>
  </si>
  <si>
    <t>Thierry Jonquet</t>
  </si>
  <si>
    <t>Blue Haze Entertainment</t>
  </si>
  <si>
    <t>Sherlock Holmes: A Game of Shadows</t>
  </si>
  <si>
    <t>December 16, 2011 (United States)</t>
  </si>
  <si>
    <t>October 21, 2011 (United States)</t>
  </si>
  <si>
    <t>Sleeping Beauty</t>
  </si>
  <si>
    <t>December 2, 2011 (United States)</t>
  </si>
  <si>
    <t>Julia Leigh</t>
  </si>
  <si>
    <t>Screen Australia</t>
  </si>
  <si>
    <t>Tower Heist</t>
  </si>
  <si>
    <t>November 4, 2011 (United States)</t>
  </si>
  <si>
    <t>Paul</t>
  </si>
  <si>
    <t>We Bought a Zoo</t>
  </si>
  <si>
    <t>December 23, 2011 (United States)</t>
  </si>
  <si>
    <t>Rise of the Planet of the Apes</t>
  </si>
  <si>
    <t>August 5, 2011 (United States)</t>
  </si>
  <si>
    <t>Rupert Wyatt</t>
  </si>
  <si>
    <t>Rick Jaffa</t>
  </si>
  <si>
    <t>Your Highness</t>
  </si>
  <si>
    <t>April 8, 2011 (United States)</t>
  </si>
  <si>
    <t>The Lincoln Lawyer</t>
  </si>
  <si>
    <t>Brad Furman</t>
  </si>
  <si>
    <t>John Romano</t>
  </si>
  <si>
    <t>Colombiana</t>
  </si>
  <si>
    <t>Zoe Saldana</t>
  </si>
  <si>
    <t>Larry Crowne</t>
  </si>
  <si>
    <t>July 1, 2011 (United States)</t>
  </si>
  <si>
    <t>Abduction</t>
  </si>
  <si>
    <t>Shawn Christensen</t>
  </si>
  <si>
    <t>Taylor Lautner</t>
  </si>
  <si>
    <t>A Separation</t>
  </si>
  <si>
    <t>March 16, 2011 (Iran)</t>
  </si>
  <si>
    <t>Payman Maadi</t>
  </si>
  <si>
    <t>Asghar Farhadi Productions</t>
  </si>
  <si>
    <t>Hugo</t>
  </si>
  <si>
    <t>November 23, 2011 (United States)</t>
  </si>
  <si>
    <t>The Adjustment Bureau</t>
  </si>
  <si>
    <t>10 Years</t>
  </si>
  <si>
    <t>October 5, 2012 (United States)</t>
  </si>
  <si>
    <t>Anchor Bay Films</t>
  </si>
  <si>
    <t>The Tree of Life</t>
  </si>
  <si>
    <t>May 17, 2011 (France)</t>
  </si>
  <si>
    <t>Cottonwood Pictures</t>
  </si>
  <si>
    <t>The Deep Blue Sea</t>
  </si>
  <si>
    <t>November 25, 2011 (United Kingdom)</t>
  </si>
  <si>
    <t>Camberwell / Fly Films</t>
  </si>
  <si>
    <t>Killer Joe</t>
  </si>
  <si>
    <t>June 29, 2012 (United Kingdom)</t>
  </si>
  <si>
    <t>Kill the Irishman</t>
  </si>
  <si>
    <t>May 11, 2012 (Mexico)</t>
  </si>
  <si>
    <t>War Horse</t>
  </si>
  <si>
    <t>December 25, 2011 (United States)</t>
  </si>
  <si>
    <t>Jeremy Irvine</t>
  </si>
  <si>
    <t>The Change-Up</t>
  </si>
  <si>
    <t>The Raid: Redemption</t>
  </si>
  <si>
    <t>Gareth Evans</t>
  </si>
  <si>
    <t>Iko Uwais</t>
  </si>
  <si>
    <t>Indonesia</t>
  </si>
  <si>
    <t>Pt. Merantau Films</t>
  </si>
  <si>
    <t>Margin Call</t>
  </si>
  <si>
    <t>September 29, 2011 (Germany)</t>
  </si>
  <si>
    <t>J.C. Chandor</t>
  </si>
  <si>
    <t>Zachary Quinto</t>
  </si>
  <si>
    <t>Before The Door Pictures</t>
  </si>
  <si>
    <t>Martha Marcy May Marlene</t>
  </si>
  <si>
    <t>December 21, 2011 (Sweden)</t>
  </si>
  <si>
    <t>Sean Durkin</t>
  </si>
  <si>
    <t>Elizabeth Olsen</t>
  </si>
  <si>
    <t>Hanna</t>
  </si>
  <si>
    <t>Seth Lochhead</t>
  </si>
  <si>
    <t>50/50</t>
  </si>
  <si>
    <t>September 30, 2011 (United States)</t>
  </si>
  <si>
    <t>Will Reiser</t>
  </si>
  <si>
    <t>The Descendants</t>
  </si>
  <si>
    <t>December 9, 2011 (United States)</t>
  </si>
  <si>
    <t>The Adventures of Tintin</t>
  </si>
  <si>
    <t>Hergé</t>
  </si>
  <si>
    <t>The Darkest Hour</t>
  </si>
  <si>
    <t>Chris Gorak</t>
  </si>
  <si>
    <t>Jon Spaihts</t>
  </si>
  <si>
    <t>Final Destination 5</t>
  </si>
  <si>
    <t>August 12, 2011 (United States)</t>
  </si>
  <si>
    <t>Steven Quale</t>
  </si>
  <si>
    <t>Eric Heisserer</t>
  </si>
  <si>
    <t>Nicholas D'Agosto</t>
  </si>
  <si>
    <t>I Am Number Four</t>
  </si>
  <si>
    <t>October 14, 2011 (United States)</t>
  </si>
  <si>
    <t>Kenny Wormald</t>
  </si>
  <si>
    <t>You're Next</t>
  </si>
  <si>
    <t>August 23, 2013 (United States)</t>
  </si>
  <si>
    <t>Adam Wingard</t>
  </si>
  <si>
    <t>Simon Barrett</t>
  </si>
  <si>
    <t>Snoot Entertainment</t>
  </si>
  <si>
    <t>Zindagi Na Milegi Dobara</t>
  </si>
  <si>
    <t>July 15, 2011 (India)</t>
  </si>
  <si>
    <t>Zoya Akhtar</t>
  </si>
  <si>
    <t>Eros Worldwide</t>
  </si>
  <si>
    <t>The Hunter</t>
  </si>
  <si>
    <t>October 6, 2011 (Australia)</t>
  </si>
  <si>
    <t>Daniel Nettheim</t>
  </si>
  <si>
    <t>Alice Addison</t>
  </si>
  <si>
    <t>Matthijs van Heijningen Jr.</t>
  </si>
  <si>
    <t>Drive Angry</t>
  </si>
  <si>
    <t>February 25, 2011 (United States)</t>
  </si>
  <si>
    <t>Jack and Jill</t>
  </si>
  <si>
    <t>Ben Zook</t>
  </si>
  <si>
    <t>Zookeeper</t>
  </si>
  <si>
    <t>Nick Bakay</t>
  </si>
  <si>
    <t>The Hangover Part II</t>
  </si>
  <si>
    <t>Hall Pass</t>
  </si>
  <si>
    <t>Pete Jones</t>
  </si>
  <si>
    <t>The Best Exotic Marigold Hotel</t>
  </si>
  <si>
    <t>May 25, 2012 (United States)</t>
  </si>
  <si>
    <t>Blueprint Pictures</t>
  </si>
  <si>
    <t>The Grey</t>
  </si>
  <si>
    <t>January 27, 2012 (United States)</t>
  </si>
  <si>
    <t>Open Road Films (II)</t>
  </si>
  <si>
    <t>The Sitter</t>
  </si>
  <si>
    <t>Brian Gatewood</t>
  </si>
  <si>
    <t>Take Me Home Tonight</t>
  </si>
  <si>
    <t>Topher Grace</t>
  </si>
  <si>
    <t>The Mechanic</t>
  </si>
  <si>
    <t>Ghost Rider: Spirit of Vengeance</t>
  </si>
  <si>
    <t>Scott M. Gimple</t>
  </si>
  <si>
    <t>Battle Los Angeles</t>
  </si>
  <si>
    <t>March 11, 2011 (United States)</t>
  </si>
  <si>
    <t>Christopher Bertolini</t>
  </si>
  <si>
    <t>The Green Hornet</t>
  </si>
  <si>
    <t>January 14, 2011 (United States)</t>
  </si>
  <si>
    <t>Killer Elite</t>
  </si>
  <si>
    <t>Gary McKendry</t>
  </si>
  <si>
    <t>Matt Sherring</t>
  </si>
  <si>
    <t>Omnilab Media</t>
  </si>
  <si>
    <t>Shark Night</t>
  </si>
  <si>
    <t>Will Hayes</t>
  </si>
  <si>
    <t>Sara Paxton</t>
  </si>
  <si>
    <t>J. Edgar</t>
  </si>
  <si>
    <t>Dream House</t>
  </si>
  <si>
    <t>David Loucka</t>
  </si>
  <si>
    <t>Cliffjack Motion Pictures</t>
  </si>
  <si>
    <t>Haywire</t>
  </si>
  <si>
    <t>January 20, 2012 (United States)</t>
  </si>
  <si>
    <t>Gina Carano</t>
  </si>
  <si>
    <t>A Dangerous Method</t>
  </si>
  <si>
    <t>November 10, 2011 (Germany)</t>
  </si>
  <si>
    <t>The Muppets</t>
  </si>
  <si>
    <t>James Bobin</t>
  </si>
  <si>
    <t>The Smurfs</t>
  </si>
  <si>
    <t>The Ides of March</t>
  </si>
  <si>
    <t>Marti Noxon</t>
  </si>
  <si>
    <t>Soul Surfer</t>
  </si>
  <si>
    <t>Enticing Entertainment</t>
  </si>
  <si>
    <t>The Artist</t>
  </si>
  <si>
    <t>Studio 37</t>
  </si>
  <si>
    <t>Water for Elephants</t>
  </si>
  <si>
    <t>Oslo, August 31st</t>
  </si>
  <si>
    <t>August 31, 2011 (Norway)</t>
  </si>
  <si>
    <t>Pierre Drieu La Rochelle</t>
  </si>
  <si>
    <t>Motlys</t>
  </si>
  <si>
    <t>The Snowtown Murders</t>
  </si>
  <si>
    <t>May 19, 2011 (Australia)</t>
  </si>
  <si>
    <t>Justin Kurzel</t>
  </si>
  <si>
    <t>Shaun Grant</t>
  </si>
  <si>
    <t>Lucas Pittaway</t>
  </si>
  <si>
    <t>Carver Films</t>
  </si>
  <si>
    <t>Something Borrowed</t>
  </si>
  <si>
    <t>Jennie Snyder Urman</t>
  </si>
  <si>
    <t>The Human Centipede II (Full Sequence)</t>
  </si>
  <si>
    <t>November 2011 (Australia)</t>
  </si>
  <si>
    <t>Laurence R. Harvey</t>
  </si>
  <si>
    <t>Six Entertainment Company</t>
  </si>
  <si>
    <t>Cory Goodman</t>
  </si>
  <si>
    <t>Johnny English Reborn</t>
  </si>
  <si>
    <t>Hamish McColl</t>
  </si>
  <si>
    <t>The Inbetweeners</t>
  </si>
  <si>
    <t>August 17, 2011 (United Kingdom)</t>
  </si>
  <si>
    <t>Ben Palmer</t>
  </si>
  <si>
    <t>Iain Morris</t>
  </si>
  <si>
    <t>James Buckley</t>
  </si>
  <si>
    <t>Bucky Larson: Born to Be a Star</t>
  </si>
  <si>
    <t>Nick Swardson</t>
  </si>
  <si>
    <t>Diary of a Wimpy Kid: Rodrick Rules</t>
  </si>
  <si>
    <t>Gabe Sachs</t>
  </si>
  <si>
    <t>Kill List</t>
  </si>
  <si>
    <t>September 2, 2011 (United Kingdom)</t>
  </si>
  <si>
    <t>Ben Wheatley</t>
  </si>
  <si>
    <t>Neil Maskell</t>
  </si>
  <si>
    <t>Carnage</t>
  </si>
  <si>
    <t>November 18, 2011 (Spain)</t>
  </si>
  <si>
    <t>Yasmina Reza</t>
  </si>
  <si>
    <t>SBS Productions</t>
  </si>
  <si>
    <t>Attack the Block</t>
  </si>
  <si>
    <t>May 13, 2011 (United Kingdom)</t>
  </si>
  <si>
    <t>Joe Cornish</t>
  </si>
  <si>
    <t>John Boyega</t>
  </si>
  <si>
    <t>The Guard</t>
  </si>
  <si>
    <t>July 7, 2011 (Ireland)</t>
  </si>
  <si>
    <t>John Michael McDonagh</t>
  </si>
  <si>
    <t>Reprisal Films</t>
  </si>
  <si>
    <t>Young Adult</t>
  </si>
  <si>
    <t>The Devil's Double</t>
  </si>
  <si>
    <t>September 8, 2011 (Netherlands)</t>
  </si>
  <si>
    <t>Dominic Cooper</t>
  </si>
  <si>
    <t>Corsan</t>
  </si>
  <si>
    <t>Another Earth</t>
  </si>
  <si>
    <t>October 12, 2011 (France)</t>
  </si>
  <si>
    <t>Mike Cahill</t>
  </si>
  <si>
    <t>Brit Marling</t>
  </si>
  <si>
    <t>Artists Public Domain</t>
  </si>
  <si>
    <t>Perfect Sense</t>
  </si>
  <si>
    <t>October 7, 2011 (United Kingdom)</t>
  </si>
  <si>
    <t>Kim Fupz Aakeson</t>
  </si>
  <si>
    <t>Like Crazy</t>
  </si>
  <si>
    <t>January 27, 2012 (United Kingdom)</t>
  </si>
  <si>
    <t>Drake Doremus</t>
  </si>
  <si>
    <t>Felicity Jones</t>
  </si>
  <si>
    <t>What's Your Number?</t>
  </si>
  <si>
    <t>Mark Mylod</t>
  </si>
  <si>
    <t>Karyn Bosnak</t>
  </si>
  <si>
    <t>Detachment</t>
  </si>
  <si>
    <t>February 1, 2012 (France)</t>
  </si>
  <si>
    <t>Carl Lund</t>
  </si>
  <si>
    <t>Paper Street Films</t>
  </si>
  <si>
    <t>Gnomeo &amp; Juliet</t>
  </si>
  <si>
    <t>Rob Sprackling</t>
  </si>
  <si>
    <t>Puss in Boots</t>
  </si>
  <si>
    <t>Tom Wheeler</t>
  </si>
  <si>
    <t>Beastly</t>
  </si>
  <si>
    <t>Daniel Barnz</t>
  </si>
  <si>
    <t>The Art of Getting by</t>
  </si>
  <si>
    <t>Gavin Wiesen</t>
  </si>
  <si>
    <t>Goldcrest Pictures</t>
  </si>
  <si>
    <t>My Week with Marilyn</t>
  </si>
  <si>
    <t>Simon Curtis</t>
  </si>
  <si>
    <t>Adrian Hodges</t>
  </si>
  <si>
    <t>This Must Be the Place</t>
  </si>
  <si>
    <t>August 24, 2011 (France)</t>
  </si>
  <si>
    <t>Paolo Sorrentino</t>
  </si>
  <si>
    <t>Indigo Film</t>
  </si>
  <si>
    <t>Butter</t>
  </si>
  <si>
    <t>October 18, 2012 (Russia)</t>
  </si>
  <si>
    <t>Jason A. Micallef</t>
  </si>
  <si>
    <t>Hurwitz Creative</t>
  </si>
  <si>
    <t>Bernie</t>
  </si>
  <si>
    <t>June 22, 2012 (Iceland)</t>
  </si>
  <si>
    <t>Skip Hollandsworth</t>
  </si>
  <si>
    <t>Mandalay Vision</t>
  </si>
  <si>
    <t>Season of the Witch</t>
  </si>
  <si>
    <t>Bragi F. Schut</t>
  </si>
  <si>
    <t>Silent House</t>
  </si>
  <si>
    <t>March 9, 2012 (United States)</t>
  </si>
  <si>
    <t>Gustavo Hernández</t>
  </si>
  <si>
    <t>Elle Driver</t>
  </si>
  <si>
    <t>Winnie the Pooh</t>
  </si>
  <si>
    <t>Hobo with a Shotgun</t>
  </si>
  <si>
    <t>May 12, 2011 (Netherlands)</t>
  </si>
  <si>
    <t>Jason Eisener</t>
  </si>
  <si>
    <t>John Davies</t>
  </si>
  <si>
    <t>The Eagle</t>
  </si>
  <si>
    <t>The Rum Diary</t>
  </si>
  <si>
    <t>Spy Kids 4-D: All the Time in the World</t>
  </si>
  <si>
    <t>The Divide</t>
  </si>
  <si>
    <t>April 20, 2012 (United Kingdom)</t>
  </si>
  <si>
    <t>Karl Mueller</t>
  </si>
  <si>
    <t>Preferred Content</t>
  </si>
  <si>
    <t>Red Riding Hood</t>
  </si>
  <si>
    <t>The Roommate</t>
  </si>
  <si>
    <t>Christian E. Christiansen</t>
  </si>
  <si>
    <t>Sonny Mallhi</t>
  </si>
  <si>
    <t>Minka Kelly</t>
  </si>
  <si>
    <t>Salmon Fishing in the Yemen</t>
  </si>
  <si>
    <t>Monte Carlo</t>
  </si>
  <si>
    <t>Selena Gomez</t>
  </si>
  <si>
    <t>The Rite</t>
  </si>
  <si>
    <t>Michael Petroni</t>
  </si>
  <si>
    <t>Colin O'Donoghue</t>
  </si>
  <si>
    <t>New Year's Eve</t>
  </si>
  <si>
    <t>Sound of My Voice</t>
  </si>
  <si>
    <t>August 3, 2012 (United Kingdom)</t>
  </si>
  <si>
    <t>Zal Batmanglij</t>
  </si>
  <si>
    <t>Christopher Denham</t>
  </si>
  <si>
    <t>Skyscraper Films</t>
  </si>
  <si>
    <t>W.E.</t>
  </si>
  <si>
    <t>January 20, 2012 (United Kingdom)</t>
  </si>
  <si>
    <t>Semtex Films</t>
  </si>
  <si>
    <t>Goon</t>
  </si>
  <si>
    <t>February 24, 2012 (Canada)</t>
  </si>
  <si>
    <t>No Trace Camping</t>
  </si>
  <si>
    <t>Extremely Loud &amp; Incredibly Close</t>
  </si>
  <si>
    <t>Thomas Horn</t>
  </si>
  <si>
    <t>Alvin and the Chipmunks: Chipwrecked</t>
  </si>
  <si>
    <t>House of Tolerance</t>
  </si>
  <si>
    <t>November 25, 2011 (United States)</t>
  </si>
  <si>
    <t>Bertrand Bonello</t>
  </si>
  <si>
    <t>Noémie Lvovsky</t>
  </si>
  <si>
    <t>Les Films du Lendemain</t>
  </si>
  <si>
    <t>Our Idiot Brother</t>
  </si>
  <si>
    <t>Jesse Peretz</t>
  </si>
  <si>
    <t>Big Beach Films</t>
  </si>
  <si>
    <t>Weekend</t>
  </si>
  <si>
    <t>November 4, 2011 (United Kingdom)</t>
  </si>
  <si>
    <t>Andrew Haigh</t>
  </si>
  <si>
    <t>Tom Cullen</t>
  </si>
  <si>
    <t>EM Media</t>
  </si>
  <si>
    <t>July 25, 2012 (France)</t>
  </si>
  <si>
    <t>Sanctum</t>
  </si>
  <si>
    <t>Alister Grierson</t>
  </si>
  <si>
    <t>John Garvin</t>
  </si>
  <si>
    <t>Rhys Wakefield</t>
  </si>
  <si>
    <t>The Big Year</t>
  </si>
  <si>
    <t>Jo Nesbø's Headhunters</t>
  </si>
  <si>
    <t>August 26, 2011 (Norway)</t>
  </si>
  <si>
    <t>Morten Tyldum</t>
  </si>
  <si>
    <t>Ulf Ryberg</t>
  </si>
  <si>
    <t>Aksel Hennie</t>
  </si>
  <si>
    <t>Straw Dogs</t>
  </si>
  <si>
    <t>Red State</t>
  </si>
  <si>
    <t>September 30, 2011 (United Kingdom)</t>
  </si>
  <si>
    <t>Michael Parks</t>
  </si>
  <si>
    <t>NVSH Productions</t>
  </si>
  <si>
    <t>October 21, 2011 (Bulgaria)</t>
  </si>
  <si>
    <t>Karl Gajdusek</t>
  </si>
  <si>
    <t>Machine Gun Preacher</t>
  </si>
  <si>
    <t>November 2, 2011 (United Kingdom)</t>
  </si>
  <si>
    <t>Jason Keller</t>
  </si>
  <si>
    <t>From Up on Poppy Hill</t>
  </si>
  <si>
    <t>July 16, 2011 (Japan)</t>
  </si>
  <si>
    <t>Tetsurô Sayama</t>
  </si>
  <si>
    <t>Sarah Bolger</t>
  </si>
  <si>
    <t>30 Minutes or Less</t>
  </si>
  <si>
    <t>Michael Diliberti</t>
  </si>
  <si>
    <t>The Iron Lady</t>
  </si>
  <si>
    <t>January 13, 2012 (United States)</t>
  </si>
  <si>
    <t>Abi Morgan</t>
  </si>
  <si>
    <t>DJ Films</t>
  </si>
  <si>
    <t>Your Sister's Sister</t>
  </si>
  <si>
    <t>Lynn Shelton</t>
  </si>
  <si>
    <t>Ada Films</t>
  </si>
  <si>
    <t>Mr. Popper's Penguins</t>
  </si>
  <si>
    <t>Texas Killing Fields</t>
  </si>
  <si>
    <t>Ami Canaan Mann</t>
  </si>
  <si>
    <t>Don Ferrarone</t>
  </si>
  <si>
    <t>Take This Waltz</t>
  </si>
  <si>
    <t>July 6, 2012 (Canada)</t>
  </si>
  <si>
    <t>Joe's Daughter</t>
  </si>
  <si>
    <t>A Good Old Fashioned Orgy</t>
  </si>
  <si>
    <t>October 27, 2011 (Russia)</t>
  </si>
  <si>
    <t>Alex Gregory</t>
  </si>
  <si>
    <t>Jason Sudeikis</t>
  </si>
  <si>
    <t>Special Forces</t>
  </si>
  <si>
    <t>Stéphane Rybojad</t>
  </si>
  <si>
    <t>Easy Company</t>
  </si>
  <si>
    <t>Courageous</t>
  </si>
  <si>
    <t>Jin ling shi san chai</t>
  </si>
  <si>
    <t>December 16, 2011 (China)</t>
  </si>
  <si>
    <t>Apollo 18</t>
  </si>
  <si>
    <t>Gonzalo López-Gallego</t>
  </si>
  <si>
    <t>Brian Miller</t>
  </si>
  <si>
    <t>Warren Christie</t>
  </si>
  <si>
    <t>October 28, 2011 (United Kingdom)</t>
  </si>
  <si>
    <t>Rhys Ifans</t>
  </si>
  <si>
    <t>Hop</t>
  </si>
  <si>
    <t>Russell Brand</t>
  </si>
  <si>
    <t>Atlas Shrugged: Part I</t>
  </si>
  <si>
    <t>Paul Johansson</t>
  </si>
  <si>
    <t>Brian Patrick O'Toole</t>
  </si>
  <si>
    <t>Taylor Schilling</t>
  </si>
  <si>
    <t>Atlas Productions</t>
  </si>
  <si>
    <t>Coriolanus</t>
  </si>
  <si>
    <t>Hermetof Pictures</t>
  </si>
  <si>
    <t>Elles</t>
  </si>
  <si>
    <t>Malgorzata Szumowska</t>
  </si>
  <si>
    <t>Tine Byrckel</t>
  </si>
  <si>
    <t>Slot Machine</t>
  </si>
  <si>
    <t>Angels Crest</t>
  </si>
  <si>
    <t>December 30, 2011 (United States)</t>
  </si>
  <si>
    <t>Gaby Dellal</t>
  </si>
  <si>
    <t>Leslie Schwartz</t>
  </si>
  <si>
    <t>Process Film</t>
  </si>
  <si>
    <t>Happy Feet Two</t>
  </si>
  <si>
    <t>Hysteria</t>
  </si>
  <si>
    <t>December 14, 2011 (France)</t>
  </si>
  <si>
    <t>Tanya Wexler</t>
  </si>
  <si>
    <t>Stephen Dyer</t>
  </si>
  <si>
    <t>Maggie Gyllenhaal</t>
  </si>
  <si>
    <t>Informant Media</t>
  </si>
  <si>
    <t>The Beaver</t>
  </si>
  <si>
    <t>May 19, 2011 (Germany)</t>
  </si>
  <si>
    <t>Kyle Killen</t>
  </si>
  <si>
    <t>The Prey</t>
  </si>
  <si>
    <t>June 7, 2013 (United States)</t>
  </si>
  <si>
    <t>Laurent Turner</t>
  </si>
  <si>
    <t>Albert Dupontel</t>
  </si>
  <si>
    <t>Brio Films</t>
  </si>
  <si>
    <t>November 11, 2011 (United Kingdom)</t>
  </si>
  <si>
    <t>Kaya Scodelario</t>
  </si>
  <si>
    <t>Win Win</t>
  </si>
  <si>
    <t>Rockstar</t>
  </si>
  <si>
    <t>Ranbir Kapoor</t>
  </si>
  <si>
    <t>Big Mommas: Like Father, Like Son</t>
  </si>
  <si>
    <t>Matthew Fogel</t>
  </si>
  <si>
    <t>Tyrannosaur</t>
  </si>
  <si>
    <t>October 7, 2011 (Ireland)</t>
  </si>
  <si>
    <t>Once Upon a Time in Anatolia</t>
  </si>
  <si>
    <t>September 23, 2011 (Turkey)</t>
  </si>
  <si>
    <t>Nuri Bilge Ceylan</t>
  </si>
  <si>
    <t>Ercan Kesal</t>
  </si>
  <si>
    <t>Muhammet Uzuner</t>
  </si>
  <si>
    <t>Turkey</t>
  </si>
  <si>
    <t>NBC Film</t>
  </si>
  <si>
    <t>The Dilemma</t>
  </si>
  <si>
    <t>Dolphin Tale</t>
  </si>
  <si>
    <t>Karen Janszen</t>
  </si>
  <si>
    <t>May 4, 2012 (United States)</t>
  </si>
  <si>
    <t>Marvel Studios</t>
  </si>
  <si>
    <t>Django Unchained</t>
  </si>
  <si>
    <t>December 25, 2012 (United States)</t>
  </si>
  <si>
    <t>The Hobbit: An Unexpected Journey</t>
  </si>
  <si>
    <t>December 14, 2012 (United States)</t>
  </si>
  <si>
    <t>The Hunger Games</t>
  </si>
  <si>
    <t>March 23, 2012 (United States)</t>
  </si>
  <si>
    <t>The Dark Knight Rises</t>
  </si>
  <si>
    <t>July 20, 2012 (United States)</t>
  </si>
  <si>
    <t>Pitch Perfect</t>
  </si>
  <si>
    <t>Jason Moore</t>
  </si>
  <si>
    <t>Kay Cannon</t>
  </si>
  <si>
    <t>Anna Kendrick</t>
  </si>
  <si>
    <t>Brownstone Productions (II)</t>
  </si>
  <si>
    <t>This Is 40</t>
  </si>
  <si>
    <t>December 21, 2012 (United States)</t>
  </si>
  <si>
    <t>The Hunt</t>
  </si>
  <si>
    <t>January 10, 2013 (Denmark)</t>
  </si>
  <si>
    <t>Tobias Lindholm</t>
  </si>
  <si>
    <t>Danmarks Radio (DR)</t>
  </si>
  <si>
    <t>Prometheus</t>
  </si>
  <si>
    <t>June 8, 2012 (United States)</t>
  </si>
  <si>
    <t>Moonrise Kingdom</t>
  </si>
  <si>
    <t>June 29, 2012 (United States)</t>
  </si>
  <si>
    <t>Jared Gilman</t>
  </si>
  <si>
    <t>The Impossible</t>
  </si>
  <si>
    <t>January 4, 2013 (United States)</t>
  </si>
  <si>
    <t>Mediaset España</t>
  </si>
  <si>
    <t>Argo</t>
  </si>
  <si>
    <t>October 12, 2012 (United States)</t>
  </si>
  <si>
    <t>Chris Terrio</t>
  </si>
  <si>
    <t>The Twilight Saga: Breaking Dawn - Part 2</t>
  </si>
  <si>
    <t>November 16, 2012 (United States)</t>
  </si>
  <si>
    <t>Jack Reacher</t>
  </si>
  <si>
    <t>Lee Child</t>
  </si>
  <si>
    <t>Zero Dark Thirty</t>
  </si>
  <si>
    <t>January 11, 2013 (United States)</t>
  </si>
  <si>
    <t>Jessica Chastain</t>
  </si>
  <si>
    <t>Cloud Atlas</t>
  </si>
  <si>
    <t>October 26, 2012 (United States)</t>
  </si>
  <si>
    <t>David Mitchell</t>
  </si>
  <si>
    <t>Cloud Atlas Productions</t>
  </si>
  <si>
    <t>Skyfall</t>
  </si>
  <si>
    <t>November 9, 2012 (United States)</t>
  </si>
  <si>
    <t>The Perks of Being a Wallflower</t>
  </si>
  <si>
    <t>The Amazing Spider-Man</t>
  </si>
  <si>
    <t>July 3, 2012 (United States)</t>
  </si>
  <si>
    <t>Andrew Garfield</t>
  </si>
  <si>
    <t>Silver Linings Playbook</t>
  </si>
  <si>
    <t>Snow White and the Huntsman</t>
  </si>
  <si>
    <t>June 1, 2012 (United States)</t>
  </si>
  <si>
    <t>Rupert Sanders</t>
  </si>
  <si>
    <t>Evan Daugherty</t>
  </si>
  <si>
    <t>Roth Films</t>
  </si>
  <si>
    <t>The Master</t>
  </si>
  <si>
    <t>September 21, 2012 (United States)</t>
  </si>
  <si>
    <t>Looper</t>
  </si>
  <si>
    <t>September 28, 2012 (United States)</t>
  </si>
  <si>
    <t>Killing Them Softly</t>
  </si>
  <si>
    <t>November 30, 2012 (United States)</t>
  </si>
  <si>
    <t>Plan B Entertainment</t>
  </si>
  <si>
    <t>Flight</t>
  </si>
  <si>
    <t>November 2, 2012 (United States)</t>
  </si>
  <si>
    <t>21 Jump Street</t>
  </si>
  <si>
    <t>March 16, 2012 (United States)</t>
  </si>
  <si>
    <t>Ted</t>
  </si>
  <si>
    <t>Seth MacFarlane</t>
  </si>
  <si>
    <t>Sinister</t>
  </si>
  <si>
    <t>This Means War</t>
  </si>
  <si>
    <t>Overbrook Entertainment</t>
  </si>
  <si>
    <t>That's My Boy</t>
  </si>
  <si>
    <t>June 15, 2012 (United States)</t>
  </si>
  <si>
    <t>David Caspe</t>
  </si>
  <si>
    <t>Lincoln</t>
  </si>
  <si>
    <t>Brave</t>
  </si>
  <si>
    <t>June 22, 2012 (United States)</t>
  </si>
  <si>
    <t>Mark Andrews</t>
  </si>
  <si>
    <t>Kelly Macdonald</t>
  </si>
  <si>
    <t>The Place Beyond the Pines</t>
  </si>
  <si>
    <t>April 19, 2013 (United States)</t>
  </si>
  <si>
    <t>Dredd</t>
  </si>
  <si>
    <t>Dark Shadows</t>
  </si>
  <si>
    <t>May 11, 2012 (United States)</t>
  </si>
  <si>
    <t>Seth Grahame-Smith</t>
  </si>
  <si>
    <t>John Carter</t>
  </si>
  <si>
    <t>Taylor Kitsch</t>
  </si>
  <si>
    <t>Battleship</t>
  </si>
  <si>
    <t>May 18, 2012 (United States)</t>
  </si>
  <si>
    <t>Alexander Skarsgård</t>
  </si>
  <si>
    <t>Magic Mike</t>
  </si>
  <si>
    <t>Reid Carolin</t>
  </si>
  <si>
    <t>Iron Horse Entertainment (II)</t>
  </si>
  <si>
    <t>Hotel Transylvania</t>
  </si>
  <si>
    <t>Genndy Tartakovsky</t>
  </si>
  <si>
    <t>Peter Baynham</t>
  </si>
  <si>
    <t>Lawless</t>
  </si>
  <si>
    <t>August 29, 2012 (United States)</t>
  </si>
  <si>
    <t>Spring Breakers</t>
  </si>
  <si>
    <t>March 22, 2013 (United States)</t>
  </si>
  <si>
    <t>Vanessa Hudgens</t>
  </si>
  <si>
    <t>Underworld: Awakening</t>
  </si>
  <si>
    <t>Måns Mårlind</t>
  </si>
  <si>
    <t>Piranha 3DD</t>
  </si>
  <si>
    <t>July 14, 2012 (Japan)</t>
  </si>
  <si>
    <t>Danielle Panabaker</t>
  </si>
  <si>
    <t>Safe House</t>
  </si>
  <si>
    <t>February 10, 2012 (United States)</t>
  </si>
  <si>
    <t>David Guggenheim</t>
  </si>
  <si>
    <t>Seeking a Friend for the End of the World</t>
  </si>
  <si>
    <t>Lore</t>
  </si>
  <si>
    <t>September 20, 2012 (Australia)</t>
  </si>
  <si>
    <t>Saskia Rosendahl</t>
  </si>
  <si>
    <t>Rohfilm</t>
  </si>
  <si>
    <t>The Bourne Legacy</t>
  </si>
  <si>
    <t>August 10, 2012 (United States)</t>
  </si>
  <si>
    <t>Abraham Lincoln: Vampire Hunter</t>
  </si>
  <si>
    <t>Benjamin Walker</t>
  </si>
  <si>
    <t>Abraham Productions</t>
  </si>
  <si>
    <t>Wreck-It Ralph</t>
  </si>
  <si>
    <t>Rich Moore</t>
  </si>
  <si>
    <t>August 3, 2012 (United States)</t>
  </si>
  <si>
    <t>March 2, 2012 (United States)</t>
  </si>
  <si>
    <t>Nima Nourizadeh</t>
  </si>
  <si>
    <t>Matt Drake</t>
  </si>
  <si>
    <t>Thomas Mann</t>
  </si>
  <si>
    <t>Green Hat Films</t>
  </si>
  <si>
    <t>American Reunion</t>
  </si>
  <si>
    <t>April 6, 2012 (United States)</t>
  </si>
  <si>
    <t>Wanderlust</t>
  </si>
  <si>
    <t>February 24, 2012 (United States)</t>
  </si>
  <si>
    <t>A Hot Dog</t>
  </si>
  <si>
    <t>Savages</t>
  </si>
  <si>
    <t>July 6, 2012 (United States)</t>
  </si>
  <si>
    <t>Life of Pi</t>
  </si>
  <si>
    <t>November 21, 2012 (United States)</t>
  </si>
  <si>
    <t>Yann Martel</t>
  </si>
  <si>
    <t>Suraj Sharma</t>
  </si>
  <si>
    <t>September 7, 2012 (United Kingdom)</t>
  </si>
  <si>
    <t>Resident Evil: Retribution</t>
  </si>
  <si>
    <t>September 14, 2012 (United States)</t>
  </si>
  <si>
    <t>Constantin Film International</t>
  </si>
  <si>
    <t>Men in Black 3</t>
  </si>
  <si>
    <t>Journey 2: The Mysterious Island</t>
  </si>
  <si>
    <t>Brad Peyton</t>
  </si>
  <si>
    <t>Brian Gunn</t>
  </si>
  <si>
    <t>Seven Psychopaths</t>
  </si>
  <si>
    <t>Rock of Ages</t>
  </si>
  <si>
    <t>Julianne Hough</t>
  </si>
  <si>
    <t>The Dictator</t>
  </si>
  <si>
    <t>May 16, 2012 (United States)</t>
  </si>
  <si>
    <t>The Watch</t>
  </si>
  <si>
    <t>July 27, 2012 (United States)</t>
  </si>
  <si>
    <t>Jared Stern</t>
  </si>
  <si>
    <t>The Expendables 2</t>
  </si>
  <si>
    <t>August 17, 2012 (United States)</t>
  </si>
  <si>
    <t>Safety Not Guaranteed</t>
  </si>
  <si>
    <t>June 15, 2012 (Canada)</t>
  </si>
  <si>
    <t>Colin Trevorrow</t>
  </si>
  <si>
    <t>Derek Connolly</t>
  </si>
  <si>
    <t>Aubrey Plaza</t>
  </si>
  <si>
    <t>Chronicle</t>
  </si>
  <si>
    <t>February 3, 2012 (United States)</t>
  </si>
  <si>
    <t>Josh Trank</t>
  </si>
  <si>
    <t>Max Landis</t>
  </si>
  <si>
    <t>Dane DeHaan</t>
  </si>
  <si>
    <t>Dan Bradley</t>
  </si>
  <si>
    <t>End of Watch</t>
  </si>
  <si>
    <t>Exclusive Media Group</t>
  </si>
  <si>
    <t>Wrath of the Titans</t>
  </si>
  <si>
    <t>March 30, 2012 (United States)</t>
  </si>
  <si>
    <t>Dan Mazeau</t>
  </si>
  <si>
    <t>Mud</t>
  </si>
  <si>
    <t>May 10, 2013 (United States)</t>
  </si>
  <si>
    <t>The Lorax</t>
  </si>
  <si>
    <t>Chris Renaud</t>
  </si>
  <si>
    <t>Man on a Ledge</t>
  </si>
  <si>
    <t>Asger Leth</t>
  </si>
  <si>
    <t>Pablo F. Fenjves</t>
  </si>
  <si>
    <t>Diary of a Wimpy Kid: Dog Days</t>
  </si>
  <si>
    <t>The Lucky One</t>
  </si>
  <si>
    <t>April 20, 2012 (United States)</t>
  </si>
  <si>
    <t>Rise of the Guardians</t>
  </si>
  <si>
    <t>Peter Ramsey</t>
  </si>
  <si>
    <t>The Iceman</t>
  </si>
  <si>
    <t>May 2, 2013 (Lebanon)</t>
  </si>
  <si>
    <t>Ariel Vromen</t>
  </si>
  <si>
    <t>Morgan Land</t>
  </si>
  <si>
    <t>Bleiberg Entertainment</t>
  </si>
  <si>
    <t>Maniac</t>
  </si>
  <si>
    <t>January 2, 2013 (France)</t>
  </si>
  <si>
    <t>La Petite Reine</t>
  </si>
  <si>
    <t>Byzantium</t>
  </si>
  <si>
    <t>May 31, 2013 (United Kingdom)</t>
  </si>
  <si>
    <t>Moira Buffini</t>
  </si>
  <si>
    <t>Demarest Films</t>
  </si>
  <si>
    <t>Frances Ha</t>
  </si>
  <si>
    <t>August 23, 2013 (Brazil)</t>
  </si>
  <si>
    <t>Greta Gerwig</t>
  </si>
  <si>
    <t>Pine District Pictures</t>
  </si>
  <si>
    <t>Madagascar 3: Europe's Most Wanted</t>
  </si>
  <si>
    <t>The Five-Year Engagement</t>
  </si>
  <si>
    <t>April 27, 2012 (United States)</t>
  </si>
  <si>
    <t>House at the End of the Street</t>
  </si>
  <si>
    <t>Mark Tonderai</t>
  </si>
  <si>
    <t>The Sessions</t>
  </si>
  <si>
    <t>Ben Lewin</t>
  </si>
  <si>
    <t>The Woman in Black</t>
  </si>
  <si>
    <t>Susan Hill</t>
  </si>
  <si>
    <t>The Three Stooges</t>
  </si>
  <si>
    <t>Mike Cerrone</t>
  </si>
  <si>
    <t>Sean Hayes</t>
  </si>
  <si>
    <t>Think Like a Man</t>
  </si>
  <si>
    <t>The Vow</t>
  </si>
  <si>
    <t>Michael Sucsy</t>
  </si>
  <si>
    <t>Taken 2</t>
  </si>
  <si>
    <t>Compliance</t>
  </si>
  <si>
    <t>September 26, 2012 (France)</t>
  </si>
  <si>
    <t>Craig Zobel</t>
  </si>
  <si>
    <t>Ann Dowd</t>
  </si>
  <si>
    <t>Bad Cop Bad Cop Film Productions</t>
  </si>
  <si>
    <t>Rust and Bone</t>
  </si>
  <si>
    <t>May 17, 2012 (Belgium)</t>
  </si>
  <si>
    <t>The Company You Keep</t>
  </si>
  <si>
    <t>April 26, 2013 (United States)</t>
  </si>
  <si>
    <t>Hit and Run</t>
  </si>
  <si>
    <t>August 22, 2012 (United States)</t>
  </si>
  <si>
    <t>David Palmer</t>
  </si>
  <si>
    <t>Act of Valor</t>
  </si>
  <si>
    <t>Mike McCoy</t>
  </si>
  <si>
    <t>Kurt Johnstad</t>
  </si>
  <si>
    <t>Alex Veadov</t>
  </si>
  <si>
    <t>Passion</t>
  </si>
  <si>
    <t>August 30, 2013 (United States)</t>
  </si>
  <si>
    <t>On the Road</t>
  </si>
  <si>
    <t>May 23, 2012 (France)</t>
  </si>
  <si>
    <t>Jack Kerouac</t>
  </si>
  <si>
    <t>Bullet to the Head</t>
  </si>
  <si>
    <t>February 1, 2013 (United States)</t>
  </si>
  <si>
    <t>IM Global</t>
  </si>
  <si>
    <t>LOL</t>
  </si>
  <si>
    <t>March 1, 2012 (Singapore)</t>
  </si>
  <si>
    <t>Lisa Azuelos</t>
  </si>
  <si>
    <t>Double Feature Films</t>
  </si>
  <si>
    <t>Gone</t>
  </si>
  <si>
    <t>Heitor Dhalia</t>
  </si>
  <si>
    <t>The First Time</t>
  </si>
  <si>
    <t>February 7, 2013 (Russia)</t>
  </si>
  <si>
    <t>Dylan O'Brien</t>
  </si>
  <si>
    <t>Ice Age: Continental Drift</t>
  </si>
  <si>
    <t>July 13, 2012 (United States)</t>
  </si>
  <si>
    <t>Steve Martino</t>
  </si>
  <si>
    <t>V/H/S</t>
  </si>
  <si>
    <t>September 6, 2012 (Russia)</t>
  </si>
  <si>
    <t>Brad Miska</t>
  </si>
  <si>
    <t>Calvin Reeder</t>
  </si>
  <si>
    <t>8383 Productions</t>
  </si>
  <si>
    <t>No One Lives</t>
  </si>
  <si>
    <t>David Cohen</t>
  </si>
  <si>
    <t>Luke Evans</t>
  </si>
  <si>
    <t>Milk &amp; Media</t>
  </si>
  <si>
    <t>Mirror Mirror</t>
  </si>
  <si>
    <t>Lily Collins</t>
  </si>
  <si>
    <t>About Cherry</t>
  </si>
  <si>
    <t>August 9, 2012 (United States)</t>
  </si>
  <si>
    <t>Stephen Elliott</t>
  </si>
  <si>
    <t>Ashley Hinshaw</t>
  </si>
  <si>
    <t>Enderby Entertainment</t>
  </si>
  <si>
    <t>Hitchcock</t>
  </si>
  <si>
    <t>The Lords of Salem</t>
  </si>
  <si>
    <t>April 18, 2013 (Russia)</t>
  </si>
  <si>
    <t>Sheri Moon Zombie</t>
  </si>
  <si>
    <t>Alliance</t>
  </si>
  <si>
    <t>Step Up Revolution</t>
  </si>
  <si>
    <t>Scott Speer</t>
  </si>
  <si>
    <t>Amanda Brody</t>
  </si>
  <si>
    <t>Kathryn McCormick</t>
  </si>
  <si>
    <t>Ruby Sparks</t>
  </si>
  <si>
    <t>September 6, 2012 (Portugal)</t>
  </si>
  <si>
    <t>Zoe Kazan</t>
  </si>
  <si>
    <t>Paul Dano</t>
  </si>
  <si>
    <t>Stuck in Love.</t>
  </si>
  <si>
    <t>May 2, 2013 (Israel)</t>
  </si>
  <si>
    <t>Josh Boone</t>
  </si>
  <si>
    <t>The Paperboy</t>
  </si>
  <si>
    <t>October 17, 2012 (Belgium)</t>
  </si>
  <si>
    <t>The Possession</t>
  </si>
  <si>
    <t>August 31, 2012 (United States)</t>
  </si>
  <si>
    <t>Juliet Snowden</t>
  </si>
  <si>
    <t>Natasha Calis</t>
  </si>
  <si>
    <t>Ghost House Pictures</t>
  </si>
  <si>
    <t>Silent Hill: Revelation</t>
  </si>
  <si>
    <t>M.J. Bassett</t>
  </si>
  <si>
    <t>Adelaide Clemens</t>
  </si>
  <si>
    <t>The Brass Teapot</t>
  </si>
  <si>
    <t>April 15, 2013 (United States)</t>
  </si>
  <si>
    <t>Ramaa Mosley</t>
  </si>
  <si>
    <t>Tim Macy</t>
  </si>
  <si>
    <t>Atlantic Pictures (II)</t>
  </si>
  <si>
    <t>Alex Cross</t>
  </si>
  <si>
    <t>October 19, 2012 (United States)</t>
  </si>
  <si>
    <t>Marc Moss</t>
  </si>
  <si>
    <t>Block / Hanson</t>
  </si>
  <si>
    <t>Amour</t>
  </si>
  <si>
    <t>September 20, 2012 (Germany)</t>
  </si>
  <si>
    <t>Jean-Louis Trintignant</t>
  </si>
  <si>
    <t>What to Expect When You're Expecting</t>
  </si>
  <si>
    <t>Trouble with the Curve</t>
  </si>
  <si>
    <t>Robert Lorenz</t>
  </si>
  <si>
    <t>Randy Brown</t>
  </si>
  <si>
    <t>Here Comes the Boom</t>
  </si>
  <si>
    <t>The Collection</t>
  </si>
  <si>
    <t>John Dies at the End</t>
  </si>
  <si>
    <t>December 27, 2012 (United States)</t>
  </si>
  <si>
    <t>Chase Williamson</t>
  </si>
  <si>
    <t>M3 Alliance</t>
  </si>
  <si>
    <t>To Rome with Love</t>
  </si>
  <si>
    <t>The Giant Mechanical Man</t>
  </si>
  <si>
    <t>Lee Kirk</t>
  </si>
  <si>
    <t>Jenna Fischer</t>
  </si>
  <si>
    <t>Votiv Films</t>
  </si>
  <si>
    <t>ParaNorman</t>
  </si>
  <si>
    <t>Chris Butler</t>
  </si>
  <si>
    <t>Contraband</t>
  </si>
  <si>
    <t>Baltasar Kormákur</t>
  </si>
  <si>
    <t>Aaron Guzikowski</t>
  </si>
  <si>
    <t>Red Lights</t>
  </si>
  <si>
    <t>March 2, 2012 (Spain)</t>
  </si>
  <si>
    <t>Arbitrage</t>
  </si>
  <si>
    <t>Nicholas Jarecki</t>
  </si>
  <si>
    <t>The Man with the Iron Fists</t>
  </si>
  <si>
    <t>RZA</t>
  </si>
  <si>
    <t>Arcade Pictures</t>
  </si>
  <si>
    <t>Cosmopolis</t>
  </si>
  <si>
    <t>May 25, 2012 (France)</t>
  </si>
  <si>
    <t>Alfama Films</t>
  </si>
  <si>
    <t>The Campaign</t>
  </si>
  <si>
    <t>Frankenweenie</t>
  </si>
  <si>
    <t>Leonard Ripps</t>
  </si>
  <si>
    <t>A Royal Affair</t>
  </si>
  <si>
    <t>March 29, 2012 (Denmark)</t>
  </si>
  <si>
    <t>Bodil Steensen-Leth</t>
  </si>
  <si>
    <t>Alicia Vikander</t>
  </si>
  <si>
    <t>The Guilt Trip</t>
  </si>
  <si>
    <t>December 19, 2012 (United States)</t>
  </si>
  <si>
    <t>Stand Up Guys</t>
  </si>
  <si>
    <t>Noah Haidle</t>
  </si>
  <si>
    <t>November 9, 2012 (Bulgaria)</t>
  </si>
  <si>
    <t>Zach Dean</t>
  </si>
  <si>
    <t>The Bay</t>
  </si>
  <si>
    <t>November 21, 2012 (Belgium)</t>
  </si>
  <si>
    <t>Michael Wallach</t>
  </si>
  <si>
    <t>Will Rogers</t>
  </si>
  <si>
    <t>Automatik Entertainment</t>
  </si>
  <si>
    <t>The Words</t>
  </si>
  <si>
    <t>September 7, 2012 (United States)</t>
  </si>
  <si>
    <t>Brian Klugman</t>
  </si>
  <si>
    <t>Also Known As Pictures</t>
  </si>
  <si>
    <t>The Broken Circle Breakdown</t>
  </si>
  <si>
    <t>October 10, 2012 (Belgium)</t>
  </si>
  <si>
    <t>Felix van Groeningen</t>
  </si>
  <si>
    <t>Johan Heldenbergh</t>
  </si>
  <si>
    <t>Veerle Baetens</t>
  </si>
  <si>
    <t>Menuet Producties</t>
  </si>
  <si>
    <t>Thanks for Sharing</t>
  </si>
  <si>
    <t>September 14, 2013 (Denmark)</t>
  </si>
  <si>
    <t>Class 5 Films</t>
  </si>
  <si>
    <t>Starlet</t>
  </si>
  <si>
    <t>May 9, 2013 (Germany)</t>
  </si>
  <si>
    <t>Sean Baker</t>
  </si>
  <si>
    <t>Dree Hemingway</t>
  </si>
  <si>
    <t>Maybach Film Productions</t>
  </si>
  <si>
    <t>The Angels' Share</t>
  </si>
  <si>
    <t>June 1, 2012 (United Kingdom)</t>
  </si>
  <si>
    <t>Paul Brannigan</t>
  </si>
  <si>
    <t>Entertainment One</t>
  </si>
  <si>
    <t>Universal Soldier: Day of Reckoning</t>
  </si>
  <si>
    <t>October 25, 2012 (United States)</t>
  </si>
  <si>
    <t>John Hyams</t>
  </si>
  <si>
    <t>Foresight Unlimited</t>
  </si>
  <si>
    <t>Beasts of the Southern Wild</t>
  </si>
  <si>
    <t>July 5, 2012 (Russia)</t>
  </si>
  <si>
    <t>Benh Zeitlin</t>
  </si>
  <si>
    <t>Lucy Alibar</t>
  </si>
  <si>
    <t>Quvenzhané Wallis</t>
  </si>
  <si>
    <t>Cinereach</t>
  </si>
  <si>
    <t>Red Tails</t>
  </si>
  <si>
    <t>Anthony Hemingway</t>
  </si>
  <si>
    <t>In the House</t>
  </si>
  <si>
    <t>October 10, 2012 (France)</t>
  </si>
  <si>
    <t>Juan Mayorga</t>
  </si>
  <si>
    <t>Mandarin Films</t>
  </si>
  <si>
    <t>The Cold Light of Day</t>
  </si>
  <si>
    <t>The Apparition</t>
  </si>
  <si>
    <t>August 24, 2012 (United States)</t>
  </si>
  <si>
    <t>Todd Lincoln</t>
  </si>
  <si>
    <t>Ashley Greene</t>
  </si>
  <si>
    <t>To the Wonder</t>
  </si>
  <si>
    <t>February 22, 2013 (Ireland)</t>
  </si>
  <si>
    <t>Brothers K Productions</t>
  </si>
  <si>
    <t>Lockout</t>
  </si>
  <si>
    <t>James Mather</t>
  </si>
  <si>
    <t>Chasing Mavericks</t>
  </si>
  <si>
    <t>Kario Salem</t>
  </si>
  <si>
    <t>Jonny Weston</t>
  </si>
  <si>
    <t>One for the Money</t>
  </si>
  <si>
    <t>Stacy Sherman</t>
  </si>
  <si>
    <t>Bachelorette</t>
  </si>
  <si>
    <t>Leslye Headland</t>
  </si>
  <si>
    <t>Gary Sanchez Productions</t>
  </si>
  <si>
    <t>Lay the Favorite</t>
  </si>
  <si>
    <t>June 22, 2012 (United Kingdom)</t>
  </si>
  <si>
    <t>D.V. DeVincentis</t>
  </si>
  <si>
    <t>Emmett/Furla/Oasis Films (EFO Films)</t>
  </si>
  <si>
    <t>Kahaani</t>
  </si>
  <si>
    <t>March 9, 2012 (India)</t>
  </si>
  <si>
    <t>Sujoy Ghosh</t>
  </si>
  <si>
    <t>Vidya Balan</t>
  </si>
  <si>
    <t>Boundscript</t>
  </si>
  <si>
    <t>Parental Guidance</t>
  </si>
  <si>
    <t>Lisa Addario</t>
  </si>
  <si>
    <t>The Raven</t>
  </si>
  <si>
    <t>Hannah Shakespeare</t>
  </si>
  <si>
    <t>Intrepid Pictures</t>
  </si>
  <si>
    <t>Liberal Arts</t>
  </si>
  <si>
    <t>October 5, 2012 (United Kingdom)</t>
  </si>
  <si>
    <t>Josh Radnor</t>
  </si>
  <si>
    <t>BCDF Pictures</t>
  </si>
  <si>
    <t>Stolen</t>
  </si>
  <si>
    <t>September 6, 2012 (United Arab Emirates)</t>
  </si>
  <si>
    <t>Kon-Tiki</t>
  </si>
  <si>
    <t>Joachim Rønning</t>
  </si>
  <si>
    <t>Petter Skavlan</t>
  </si>
  <si>
    <t>Pål Sverre Hagen</t>
  </si>
  <si>
    <t>Paranormal Activity 4</t>
  </si>
  <si>
    <t>Henry Joost</t>
  </si>
  <si>
    <t>Stephen Dunham</t>
  </si>
  <si>
    <t>March 1, 2013 (United States)</t>
  </si>
  <si>
    <t>Headline Pictures</t>
  </si>
  <si>
    <t>28 Hotel Rooms</t>
  </si>
  <si>
    <t>Matt Ross</t>
  </si>
  <si>
    <t>Marin Ireland</t>
  </si>
  <si>
    <t>Mott Street Pictures</t>
  </si>
  <si>
    <t>December 7, 2012 (United States)</t>
  </si>
  <si>
    <t>Eclectic Pictures</t>
  </si>
  <si>
    <t>Upside Down</t>
  </si>
  <si>
    <t>May 1, 2013 (France)</t>
  </si>
  <si>
    <t>Juan Solanas</t>
  </si>
  <si>
    <t>Upside Down Films</t>
  </si>
  <si>
    <t>November 8, 2013 (United States)</t>
  </si>
  <si>
    <t>Toby Irvine</t>
  </si>
  <si>
    <t>The Odd Life of Timothy Green</t>
  </si>
  <si>
    <t>August 15, 2012 (United States)</t>
  </si>
  <si>
    <t>Monsterfoot Productions</t>
  </si>
  <si>
    <t>Premium Rush</t>
  </si>
  <si>
    <t>Not Fade Away</t>
  </si>
  <si>
    <t>July 19, 2013 (Turkey)</t>
  </si>
  <si>
    <t>David Chase</t>
  </si>
  <si>
    <t>John Magaro</t>
  </si>
  <si>
    <t>Chase Films</t>
  </si>
  <si>
    <t>Disconnect</t>
  </si>
  <si>
    <t>July 5, 2013 (United States)</t>
  </si>
  <si>
    <t>Henry Alex Rubin</t>
  </si>
  <si>
    <t>Andrew Stern</t>
  </si>
  <si>
    <t>Sightseers</t>
  </si>
  <si>
    <t>Alice Lowe</t>
  </si>
  <si>
    <t>The Pirates! Band of Misfits</t>
  </si>
  <si>
    <t>Gideon Defoe</t>
  </si>
  <si>
    <t>Chernobyl Diaries</t>
  </si>
  <si>
    <t>Bradley Parker</t>
  </si>
  <si>
    <t>Jesse McCartney</t>
  </si>
  <si>
    <t>Celeste &amp; Jesse Forever</t>
  </si>
  <si>
    <t>August 3, 2012 (Canada)</t>
  </si>
  <si>
    <t>Lee Toland Krieger</t>
  </si>
  <si>
    <t>Rashida Jones</t>
  </si>
  <si>
    <t>Envision Media Arts</t>
  </si>
  <si>
    <t>Talaash</t>
  </si>
  <si>
    <t>November 30, 2012 (India)</t>
  </si>
  <si>
    <t>Reema Kagti</t>
  </si>
  <si>
    <t>Hope Springs</t>
  </si>
  <si>
    <t>August 8, 2012 (United States)</t>
  </si>
  <si>
    <t>Vanessa Taylor</t>
  </si>
  <si>
    <t>People Like Us</t>
  </si>
  <si>
    <t>The ABCs of Death</t>
  </si>
  <si>
    <t>April 26, 2013 (United Kingdom)</t>
  </si>
  <si>
    <t>Ant Timpson</t>
  </si>
  <si>
    <t>Ingrid Bolsø Berdal</t>
  </si>
  <si>
    <t>Magnet Releasing</t>
  </si>
  <si>
    <t>Into the White</t>
  </si>
  <si>
    <t>April 12, 2013 (United States)</t>
  </si>
  <si>
    <t>Petter Næss</t>
  </si>
  <si>
    <t>Ole Meldgaard</t>
  </si>
  <si>
    <t>Florian Lukas</t>
  </si>
  <si>
    <t>Zentropa International Norway</t>
  </si>
  <si>
    <t>The Sweeney</t>
  </si>
  <si>
    <t>Nick Love</t>
  </si>
  <si>
    <t>Vamps</t>
  </si>
  <si>
    <t>Lucky Monkey Pictures</t>
  </si>
  <si>
    <t>Barfi!</t>
  </si>
  <si>
    <t>September 14, 2012 (India)</t>
  </si>
  <si>
    <t>Anurag Basu</t>
  </si>
  <si>
    <t>UTV Motion Pictures</t>
  </si>
  <si>
    <t>Bel Ami</t>
  </si>
  <si>
    <t>March 9, 2012 (United Kingdom)</t>
  </si>
  <si>
    <t>Declan Donnellan</t>
  </si>
  <si>
    <t>Guy de Maupassant</t>
  </si>
  <si>
    <t>Unfinished Song</t>
  </si>
  <si>
    <t>February 22, 2013 (United Kingdom)</t>
  </si>
  <si>
    <t>Paul Andrew Williams</t>
  </si>
  <si>
    <t>Steel Mill Pictures</t>
  </si>
  <si>
    <t>A Thousand Words</t>
  </si>
  <si>
    <t>Like Someone in Love</t>
  </si>
  <si>
    <t>September 15, 2012 (Japan)</t>
  </si>
  <si>
    <t>Rin Takanashi</t>
  </si>
  <si>
    <t>Escape from Planet Earth</t>
  </si>
  <si>
    <t>February 15, 2013 (United States)</t>
  </si>
  <si>
    <t>Cal Brunker</t>
  </si>
  <si>
    <t>Bob Barlen</t>
  </si>
  <si>
    <t>Blue Yonder Films</t>
  </si>
  <si>
    <t>The Reluctant Fundamentalist</t>
  </si>
  <si>
    <t>May 17, 2013 (India)</t>
  </si>
  <si>
    <t>Riz Ahmed</t>
  </si>
  <si>
    <t>Cine Mosaic</t>
  </si>
  <si>
    <t>June 14, 2013 (United Kingdom)</t>
  </si>
  <si>
    <t>Alexis Denisof</t>
  </si>
  <si>
    <t>Bellwether Pictures</t>
  </si>
  <si>
    <t>Ginger &amp; Rosa</t>
  </si>
  <si>
    <t>October 19, 2012 (United Kingdom)</t>
  </si>
  <si>
    <t>For a Good Time, Call...</t>
  </si>
  <si>
    <t>November 2, 2012 (United Kingdom)</t>
  </si>
  <si>
    <t>Jamie Travis</t>
  </si>
  <si>
    <t>Katie Anne Naylon</t>
  </si>
  <si>
    <t>Ari Graynor</t>
  </si>
  <si>
    <t>AdScott Pictures</t>
  </si>
  <si>
    <t>Big Miracle</t>
  </si>
  <si>
    <t>Jack Amiel</t>
  </si>
  <si>
    <t>What Maisie Knew</t>
  </si>
  <si>
    <t>May 3, 2013 (United States)</t>
  </si>
  <si>
    <t>Nancy Doyne</t>
  </si>
  <si>
    <t>Red Crown Productions</t>
  </si>
  <si>
    <t>The Devil Inside</t>
  </si>
  <si>
    <t>Fernanda Andrade</t>
  </si>
  <si>
    <t>Insurge Pictures</t>
  </si>
  <si>
    <t>July 13, 2012 (United Kingdom)</t>
  </si>
  <si>
    <t>Homi Adajania</t>
  </si>
  <si>
    <t>Saif Ali Khan</t>
  </si>
  <si>
    <t>Cocktail Film</t>
  </si>
  <si>
    <t>Fun Size</t>
  </si>
  <si>
    <t>Josh Schwartz</t>
  </si>
  <si>
    <t>Max Werner</t>
  </si>
  <si>
    <t>Victoria Justice</t>
  </si>
  <si>
    <t>Farewell, My Queen</t>
  </si>
  <si>
    <t>March 21, 2012 (France)</t>
  </si>
  <si>
    <t>Léa Seydoux</t>
  </si>
  <si>
    <t>GMT Productions</t>
  </si>
  <si>
    <t>The Magic of Belle Isle</t>
  </si>
  <si>
    <t>Robot &amp; Frank</t>
  </si>
  <si>
    <t>September 19, 2012 (France)</t>
  </si>
  <si>
    <t>Jake Schreier</t>
  </si>
  <si>
    <t>Christopher Ford</t>
  </si>
  <si>
    <t>Peter Sarsgaard</t>
  </si>
  <si>
    <t>Dog Run Pictures</t>
  </si>
  <si>
    <t>The Wolf of Wall Street</t>
  </si>
  <si>
    <t>December 25, 2013 (United States)</t>
  </si>
  <si>
    <t>Red Granite Pictures</t>
  </si>
  <si>
    <t>Iron Man 3</t>
  </si>
  <si>
    <t>Drew Pearce</t>
  </si>
  <si>
    <t>The Conjuring</t>
  </si>
  <si>
    <t>July 19, 2013 (United States)</t>
  </si>
  <si>
    <t>Chad Hayes</t>
  </si>
  <si>
    <t>Prisoners</t>
  </si>
  <si>
    <t>September 20, 2013 (United States)</t>
  </si>
  <si>
    <t>Thor: The Dark World</t>
  </si>
  <si>
    <t>Alan Taylor</t>
  </si>
  <si>
    <t>Christopher L. Yost</t>
  </si>
  <si>
    <t>The Purge</t>
  </si>
  <si>
    <t>Grown Ups 2</t>
  </si>
  <si>
    <t>July 12, 2013 (United States)</t>
  </si>
  <si>
    <t>Fast &amp; Furious 6</t>
  </si>
  <si>
    <t>May 24, 2013 (United States)</t>
  </si>
  <si>
    <t>Gravity</t>
  </si>
  <si>
    <t>October 4, 2013 (United States)</t>
  </si>
  <si>
    <t>About Time</t>
  </si>
  <si>
    <t>Domhnall Gleeson</t>
  </si>
  <si>
    <t>Translux</t>
  </si>
  <si>
    <t>The Hobbit: The Desolation of Smaug</t>
  </si>
  <si>
    <t>December 13, 2013 (United States)</t>
  </si>
  <si>
    <t>Man of Steel</t>
  </si>
  <si>
    <t>June 14, 2013 (United States)</t>
  </si>
  <si>
    <t>Under the Skin</t>
  </si>
  <si>
    <t>March 14, 2014 (United Kingdom)</t>
  </si>
  <si>
    <t>Walter Campbell</t>
  </si>
  <si>
    <t>Blue Is the Warmest Colour</t>
  </si>
  <si>
    <t>October 9, 2013 (Belgium)</t>
  </si>
  <si>
    <t>Abdellatif Kechiche</t>
  </si>
  <si>
    <t>Quat'sous Films</t>
  </si>
  <si>
    <t>Only Lovers Left Alive</t>
  </si>
  <si>
    <t>December 25, 2013 (Germany)</t>
  </si>
  <si>
    <t>Her</t>
  </si>
  <si>
    <t>January 10, 2014 (United States)</t>
  </si>
  <si>
    <t>Annapurna Pictures</t>
  </si>
  <si>
    <t>Snowpiercer</t>
  </si>
  <si>
    <t>July 11, 2014 (United States)</t>
  </si>
  <si>
    <t>Jacques Lob</t>
  </si>
  <si>
    <t>SnowPiercer</t>
  </si>
  <si>
    <t>We're the Millers</t>
  </si>
  <si>
    <t>August 7, 2013 (United States)</t>
  </si>
  <si>
    <t>Bob Fisher</t>
  </si>
  <si>
    <t>Kick-Ass 2</t>
  </si>
  <si>
    <t>August 16, 2013 (United States)</t>
  </si>
  <si>
    <t>November 27, 2013 (United States)</t>
  </si>
  <si>
    <t>Jennifer Lee</t>
  </si>
  <si>
    <t>The Great Gatsby</t>
  </si>
  <si>
    <t>American Hustle</t>
  </si>
  <si>
    <t>December 20, 2013 (United States)</t>
  </si>
  <si>
    <t>The Green Inferno</t>
  </si>
  <si>
    <t>September 25, 2015 (United States)</t>
  </si>
  <si>
    <t>Lorenza Izzo</t>
  </si>
  <si>
    <t>Worldview Entertainment</t>
  </si>
  <si>
    <t>September 27, 2013 (United States)</t>
  </si>
  <si>
    <t>Monsters University</t>
  </si>
  <si>
    <t>June 21, 2013 (United States)</t>
  </si>
  <si>
    <t>Dan Scanlon</t>
  </si>
  <si>
    <t>Don Jon</t>
  </si>
  <si>
    <t>Now You See Me</t>
  </si>
  <si>
    <t>May 31, 2013 (United States)</t>
  </si>
  <si>
    <t>Oblivion</t>
  </si>
  <si>
    <t>Identity Thief</t>
  </si>
  <si>
    <t>February 8, 2013 (United States)</t>
  </si>
  <si>
    <t>Aggregate Films</t>
  </si>
  <si>
    <t>Nymphomaniac: Vol. I</t>
  </si>
  <si>
    <t>March 6, 2014 (United States)</t>
  </si>
  <si>
    <t>Star Trek Into Darkness</t>
  </si>
  <si>
    <t>May 16, 2013 (United States)</t>
  </si>
  <si>
    <t>The Hunger Games: Catching Fire</t>
  </si>
  <si>
    <t>November 22, 2013 (United States)</t>
  </si>
  <si>
    <t>Homefront</t>
  </si>
  <si>
    <t>Movie 43</t>
  </si>
  <si>
    <t>January 25, 2013 (United States)</t>
  </si>
  <si>
    <t>Rocky Russo</t>
  </si>
  <si>
    <t>World War Z</t>
  </si>
  <si>
    <t>12 Years a Slave</t>
  </si>
  <si>
    <t>G.I. Joe: Retaliation</t>
  </si>
  <si>
    <t>March 28, 2013 (United States)</t>
  </si>
  <si>
    <t>Dallas Buyers Club</t>
  </si>
  <si>
    <t>Craig Borten</t>
  </si>
  <si>
    <t>Truth Entertainment (II)</t>
  </si>
  <si>
    <t>The Secret Life of Walter Mitty</t>
  </si>
  <si>
    <t>Pacific Rim</t>
  </si>
  <si>
    <t>The Croods</t>
  </si>
  <si>
    <t>Kirk DeMicco</t>
  </si>
  <si>
    <t>This Is the End</t>
  </si>
  <si>
    <t>June 12, 2013 (United States)</t>
  </si>
  <si>
    <t>Evan Goldberg</t>
  </si>
  <si>
    <t>The Way Way Back</t>
  </si>
  <si>
    <t>July 26, 2013 (United States)</t>
  </si>
  <si>
    <t>Nat Faxon</t>
  </si>
  <si>
    <t>Sycamore Pictures</t>
  </si>
  <si>
    <t>The Internship</t>
  </si>
  <si>
    <t>Elysium</t>
  </si>
  <si>
    <t>August 9, 2013 (United States)</t>
  </si>
  <si>
    <t>Hansel &amp; Gretel: Witch Hunters</t>
  </si>
  <si>
    <t>Captain Phillips</t>
  </si>
  <si>
    <t>October 11, 2013 (United States)</t>
  </si>
  <si>
    <t>Evil Dead</t>
  </si>
  <si>
    <t>April 5, 2013 (United States)</t>
  </si>
  <si>
    <t>Fede Alvarez</t>
  </si>
  <si>
    <t>Jane Levy</t>
  </si>
  <si>
    <t>White House Down</t>
  </si>
  <si>
    <t>June 28, 2013 (United States)</t>
  </si>
  <si>
    <t>Enemy</t>
  </si>
  <si>
    <t>February 6, 2014 (United States)</t>
  </si>
  <si>
    <t>Olympus Has Fallen</t>
  </si>
  <si>
    <t>Creighton Rothenberger</t>
  </si>
  <si>
    <t>Lone Survivor</t>
  </si>
  <si>
    <t>Film 44</t>
  </si>
  <si>
    <t>Oz the Great and Powerful</t>
  </si>
  <si>
    <t>March 8, 2013 (United States)</t>
  </si>
  <si>
    <t>Pain &amp; Gain</t>
  </si>
  <si>
    <t>Good Universe</t>
  </si>
  <si>
    <t>Out of the Furnace</t>
  </si>
  <si>
    <t>December 6, 2013 (United States)</t>
  </si>
  <si>
    <t>Brad Ingelsby</t>
  </si>
  <si>
    <t>Appian Way</t>
  </si>
  <si>
    <t>Coherence</t>
  </si>
  <si>
    <t>August 6, 2014 (United States)</t>
  </si>
  <si>
    <t>James Ward Byrkit</t>
  </si>
  <si>
    <t>Emily Baldoni</t>
  </si>
  <si>
    <t>Bellanova Films</t>
  </si>
  <si>
    <t>Ender's Game</t>
  </si>
  <si>
    <t>November 1, 2013 (United States)</t>
  </si>
  <si>
    <t>Anchorman 2: the Legend Continues</t>
  </si>
  <si>
    <t>December 18, 2013 (United States)</t>
  </si>
  <si>
    <t>The World's End</t>
  </si>
  <si>
    <t>Stoker</t>
  </si>
  <si>
    <t>March 1, 2013 (United Kingdom)</t>
  </si>
  <si>
    <t>Wentworth Miller</t>
  </si>
  <si>
    <t>The Mortal Instruments: City of Bones</t>
  </si>
  <si>
    <t>August 21, 2013 (United States)</t>
  </si>
  <si>
    <t>Jessica Postigo</t>
  </si>
  <si>
    <t>Mama</t>
  </si>
  <si>
    <t>January 18, 2013 (United States)</t>
  </si>
  <si>
    <t>Andy Muschietti</t>
  </si>
  <si>
    <t>Riddick</t>
  </si>
  <si>
    <t>September 6, 2013 (United States)</t>
  </si>
  <si>
    <t>Riddick Canada Productions</t>
  </si>
  <si>
    <t>A Good Day to Die Hard</t>
  </si>
  <si>
    <t>February 14, 2013 (United States)</t>
  </si>
  <si>
    <t>Escape Plan</t>
  </si>
  <si>
    <t>October 18, 2013 (United States)</t>
  </si>
  <si>
    <t>Miles Chapman</t>
  </si>
  <si>
    <t>The Wolverine</t>
  </si>
  <si>
    <t>Texas Chainsaw</t>
  </si>
  <si>
    <t>Alexandra Daddario</t>
  </si>
  <si>
    <t>Despicable Me 2</t>
  </si>
  <si>
    <t>July 3, 2013 (United States)</t>
  </si>
  <si>
    <t>47 Ronin</t>
  </si>
  <si>
    <t>Carl Rinsch</t>
  </si>
  <si>
    <t>Bluegrass Films</t>
  </si>
  <si>
    <t>Adore</t>
  </si>
  <si>
    <t>April 3, 2013 (France)</t>
  </si>
  <si>
    <t>Machete Kills</t>
  </si>
  <si>
    <t>Kyle Ward</t>
  </si>
  <si>
    <t>AR Films</t>
  </si>
  <si>
    <t>Warm Bodies</t>
  </si>
  <si>
    <t>Isaac Marion</t>
  </si>
  <si>
    <t>Nicholas Hoult</t>
  </si>
  <si>
    <t>Percy Jackson: Sea of Monsters</t>
  </si>
  <si>
    <t>Marc Guggenheim</t>
  </si>
  <si>
    <t>Blue Jasmine</t>
  </si>
  <si>
    <t>Gravier Productions</t>
  </si>
  <si>
    <t>Nymphomaniac: Vol. II</t>
  </si>
  <si>
    <t>March 20, 2014 (United States)</t>
  </si>
  <si>
    <t>Safe Haven</t>
  </si>
  <si>
    <t>Gangster Squad</t>
  </si>
  <si>
    <t>Will Beall</t>
  </si>
  <si>
    <t>August: Osage County</t>
  </si>
  <si>
    <t>Locke</t>
  </si>
  <si>
    <t>April 18, 2014 (United Kingdom)</t>
  </si>
  <si>
    <t>Before Midnight</t>
  </si>
  <si>
    <t>Faliro House Productions</t>
  </si>
  <si>
    <t>Young &amp; Beautiful</t>
  </si>
  <si>
    <t>April 25, 2014 (United States)</t>
  </si>
  <si>
    <t>Marine Vacth</t>
  </si>
  <si>
    <t>Begin Again</t>
  </si>
  <si>
    <t>Oculus</t>
  </si>
  <si>
    <t>April 11, 2014 (United States)</t>
  </si>
  <si>
    <t>Mike Flanagan</t>
  </si>
  <si>
    <t>Karen Gillan</t>
  </si>
  <si>
    <t>Big Bad Wolves</t>
  </si>
  <si>
    <t>August 15, 2013 (Israel)</t>
  </si>
  <si>
    <t>Aharon Keshales</t>
  </si>
  <si>
    <t>Lior Ashkenazi</t>
  </si>
  <si>
    <t>United Channel Movies</t>
  </si>
  <si>
    <t>The Counselor</t>
  </si>
  <si>
    <t>October 25, 2013 (United States)</t>
  </si>
  <si>
    <t>Parker</t>
  </si>
  <si>
    <t>The Call</t>
  </si>
  <si>
    <t>March 15, 2013 (United States)</t>
  </si>
  <si>
    <t>Richard D'Ovidio</t>
  </si>
  <si>
    <t>Scary Movie V</t>
  </si>
  <si>
    <t>Simon Rex</t>
  </si>
  <si>
    <t>R.I.P.D.</t>
  </si>
  <si>
    <t>Inside Llewyn Davis</t>
  </si>
  <si>
    <t>Oscar Isaac</t>
  </si>
  <si>
    <t>The To Do List</t>
  </si>
  <si>
    <t>Maggie Carey</t>
  </si>
  <si>
    <t>Carrie</t>
  </si>
  <si>
    <t>Lawrence D. Cohen</t>
  </si>
  <si>
    <t>Chloë Grace Moretz</t>
  </si>
  <si>
    <t>The Lone Ranger</t>
  </si>
  <si>
    <t>March 29, 2013 (United States)</t>
  </si>
  <si>
    <t>Chockstone Pictures</t>
  </si>
  <si>
    <t>Turbo</t>
  </si>
  <si>
    <t>July 17, 2013 (United States)</t>
  </si>
  <si>
    <t>David Soren</t>
  </si>
  <si>
    <t>Darren Lemke</t>
  </si>
  <si>
    <t>What If</t>
  </si>
  <si>
    <t>August 15, 2014 (United States)</t>
  </si>
  <si>
    <t>2 Guns</t>
  </si>
  <si>
    <t>August 2, 2013 (United States)</t>
  </si>
  <si>
    <t>Blake Masters</t>
  </si>
  <si>
    <t>Enough Said</t>
  </si>
  <si>
    <t>Julia Louis-Dreyfus</t>
  </si>
  <si>
    <t>Side Effects</t>
  </si>
  <si>
    <t>The Heat</t>
  </si>
  <si>
    <t>Katie Dippold</t>
  </si>
  <si>
    <t>Insidious: Chapter 2</t>
  </si>
  <si>
    <t>September 13, 2013 (United States)</t>
  </si>
  <si>
    <t>Redemption</t>
  </si>
  <si>
    <t>June 28, 2013 (United Kingdom)</t>
  </si>
  <si>
    <t>Belle</t>
  </si>
  <si>
    <t>June 13, 2014 (United Kingdom)</t>
  </si>
  <si>
    <t>Amma Asante</t>
  </si>
  <si>
    <t>Misan Sagay</t>
  </si>
  <si>
    <t>Gugu Mbatha-Raw</t>
  </si>
  <si>
    <t>Horns</t>
  </si>
  <si>
    <t>October 3, 2014 (United States)</t>
  </si>
  <si>
    <t>Keith Bunin</t>
  </si>
  <si>
    <t>After Earth</t>
  </si>
  <si>
    <t>Jaden Smith</t>
  </si>
  <si>
    <t>Lee Daniels' The Butler</t>
  </si>
  <si>
    <t>Danny Strong</t>
  </si>
  <si>
    <t>Follow Through Productions</t>
  </si>
  <si>
    <t>Only God Forgives</t>
  </si>
  <si>
    <t>May 22, 2013 (France)</t>
  </si>
  <si>
    <t>Space Rocket Nation</t>
  </si>
  <si>
    <t>RED 2</t>
  </si>
  <si>
    <t>Blood Ties</t>
  </si>
  <si>
    <t>October 30, 2013 (France)</t>
  </si>
  <si>
    <t>The Great Beauty</t>
  </si>
  <si>
    <t>March 14, 2014 (United States)</t>
  </si>
  <si>
    <t>Toni Servillo</t>
  </si>
  <si>
    <t>Dead Man Down</t>
  </si>
  <si>
    <t>The Spectacular Now</t>
  </si>
  <si>
    <t>James Ponsoldt</t>
  </si>
  <si>
    <t>Miles Teller</t>
  </si>
  <si>
    <t>Andrew Lauren Productions</t>
  </si>
  <si>
    <t>Chadwick Boseman</t>
  </si>
  <si>
    <t>The Best Offer</t>
  </si>
  <si>
    <t>January 1, 2014 (United States)</t>
  </si>
  <si>
    <t>Paco Cinematografica</t>
  </si>
  <si>
    <t>The Last Stand</t>
  </si>
  <si>
    <t>Andrew Knauer</t>
  </si>
  <si>
    <t>Filth</t>
  </si>
  <si>
    <t>April 24, 2014 (United States)</t>
  </si>
  <si>
    <t>Jon S. Baird</t>
  </si>
  <si>
    <t>The Grand Seduction</t>
  </si>
  <si>
    <t>May 30, 2014 (Canada)</t>
  </si>
  <si>
    <t>Ken Scott</t>
  </si>
  <si>
    <t>I Spit on Your Grave 2</t>
  </si>
  <si>
    <t>September 5, 2013 (Ukraine)</t>
  </si>
  <si>
    <t>Neil Elman</t>
  </si>
  <si>
    <t>Jemma Dallender</t>
  </si>
  <si>
    <t>Short Term 12</t>
  </si>
  <si>
    <t>Destin Daniel Cretton</t>
  </si>
  <si>
    <t>Brie Larson</t>
  </si>
  <si>
    <t>Saving Mr. Banks</t>
  </si>
  <si>
    <t>Kelly Marcel</t>
  </si>
  <si>
    <t>The Book Thief</t>
  </si>
  <si>
    <t>Brian Percival</t>
  </si>
  <si>
    <t>Markus Zusak</t>
  </si>
  <si>
    <t>Sophie Nélisse</t>
  </si>
  <si>
    <t>The Hangover Part III</t>
  </si>
  <si>
    <t>May 23, 2013 (United States)</t>
  </si>
  <si>
    <t>Lovelace</t>
  </si>
  <si>
    <t>August 8, 2013 (Croatia)</t>
  </si>
  <si>
    <t>Rob Epstein</t>
  </si>
  <si>
    <t>The Bling Ring</t>
  </si>
  <si>
    <t>Katie Chang</t>
  </si>
  <si>
    <t>The Family</t>
  </si>
  <si>
    <t>The Wind Rises</t>
  </si>
  <si>
    <t>February 21, 2014 (United States)</t>
  </si>
  <si>
    <t>Life of Crime</t>
  </si>
  <si>
    <t>August 29, 2014 (Bahamas)</t>
  </si>
  <si>
    <t>Daniel Schechter</t>
  </si>
  <si>
    <t>Abbolita Productions</t>
  </si>
  <si>
    <t>Alice Englert</t>
  </si>
  <si>
    <t>Joe</t>
  </si>
  <si>
    <t>Gary Hawkins</t>
  </si>
  <si>
    <t>Delivery Man</t>
  </si>
  <si>
    <t>Afternoon Delight</t>
  </si>
  <si>
    <t>September 15, 2013 (Canada)</t>
  </si>
  <si>
    <t>Joey Soloway</t>
  </si>
  <si>
    <t>Kathryn Hahn</t>
  </si>
  <si>
    <t>Grudge Match</t>
  </si>
  <si>
    <t>Callahan Filmworks</t>
  </si>
  <si>
    <t>Planes</t>
  </si>
  <si>
    <t>Klay Hall</t>
  </si>
  <si>
    <t>Carlos Alazraqui</t>
  </si>
  <si>
    <t>Prana Studios</t>
  </si>
  <si>
    <t>Cloudy with a Chance of Meatballs 2</t>
  </si>
  <si>
    <t>Cody Cameron</t>
  </si>
  <si>
    <t>Erica Rivinoja</t>
  </si>
  <si>
    <t>Bill Hader</t>
  </si>
  <si>
    <t>Jack the Giant Slayer</t>
  </si>
  <si>
    <t>Blue Ruin</t>
  </si>
  <si>
    <t>July 9, 2014 (France)</t>
  </si>
  <si>
    <t>Jeremy Saulnier</t>
  </si>
  <si>
    <t>Macon Blair</t>
  </si>
  <si>
    <t>The Lab of Madness</t>
  </si>
  <si>
    <t>Epic</t>
  </si>
  <si>
    <t>Dark Skies</t>
  </si>
  <si>
    <t>February 22, 2013 (United States)</t>
  </si>
  <si>
    <t>Alliance Films</t>
  </si>
  <si>
    <t>Nebraska</t>
  </si>
  <si>
    <t>January 24, 2014 (United States)</t>
  </si>
  <si>
    <t>Bob Nelson</t>
  </si>
  <si>
    <t>The Kings of Summer</t>
  </si>
  <si>
    <t>August 23, 2013 (United Kingdom)</t>
  </si>
  <si>
    <t>Jordan Vogt-Roberts</t>
  </si>
  <si>
    <t>Chris Galletta</t>
  </si>
  <si>
    <t>Nick Robinson</t>
  </si>
  <si>
    <t>Bhaag Milkha Bhaag</t>
  </si>
  <si>
    <t>Prasoon Joshi</t>
  </si>
  <si>
    <t>Rakeysh Omprakash Mehra Pictures</t>
  </si>
  <si>
    <t>Labor Day</t>
  </si>
  <si>
    <t>January 31, 2014 (United States)</t>
  </si>
  <si>
    <t>Trance</t>
  </si>
  <si>
    <t>March 27, 2013 (United Kingdom)</t>
  </si>
  <si>
    <t>Joe Ahearne</t>
  </si>
  <si>
    <t>Broken City</t>
  </si>
  <si>
    <t>Brian Tucker</t>
  </si>
  <si>
    <t>The Zero Theorem</t>
  </si>
  <si>
    <t>August 19, 2014 (United States)</t>
  </si>
  <si>
    <t>Pat Rushin</t>
  </si>
  <si>
    <t>Christoph Waltz</t>
  </si>
  <si>
    <t>All Is Lost</t>
  </si>
  <si>
    <t>October 25, 2013 (Canada)</t>
  </si>
  <si>
    <t>Roadside Attractions</t>
  </si>
  <si>
    <t>January 24, 2014 (Spain)</t>
  </si>
  <si>
    <t>Jorge Dorado</t>
  </si>
  <si>
    <t>Guy Holmes</t>
  </si>
  <si>
    <t>Mark Strong</t>
  </si>
  <si>
    <t>The Safran Company</t>
  </si>
  <si>
    <t>Third Person</t>
  </si>
  <si>
    <t>November 14, 2014 (United Kingdom)</t>
  </si>
  <si>
    <t>One Chance</t>
  </si>
  <si>
    <t>October 25, 2013 (United Kingdom)</t>
  </si>
  <si>
    <t>James Corden</t>
  </si>
  <si>
    <t>Relevant Entertainment</t>
  </si>
  <si>
    <t>The Grandmaster</t>
  </si>
  <si>
    <t>The Incredible Burt Wonderstone</t>
  </si>
  <si>
    <t>Don Scardino</t>
  </si>
  <si>
    <t>Jonathan Goldstein</t>
  </si>
  <si>
    <t>Austenland</t>
  </si>
  <si>
    <t>September 27, 2013 (United Kingdom)</t>
  </si>
  <si>
    <t>Jerusha Hess</t>
  </si>
  <si>
    <t>Fickle Fish Films</t>
  </si>
  <si>
    <t>The Big Wedding</t>
  </si>
  <si>
    <t>Two Ton Films</t>
  </si>
  <si>
    <t>Kill Your Darlings</t>
  </si>
  <si>
    <t>September 19, 2013 (Croatia)</t>
  </si>
  <si>
    <t>John Krokidas</t>
  </si>
  <si>
    <t>Austin Bunn</t>
  </si>
  <si>
    <t>Snitch</t>
  </si>
  <si>
    <t>The Smurfs 2</t>
  </si>
  <si>
    <t>July 31, 2013 (United States)</t>
  </si>
  <si>
    <t>Neil Patrick Harris</t>
  </si>
  <si>
    <t>Last Vegas</t>
  </si>
  <si>
    <t>Fruitvale Station</t>
  </si>
  <si>
    <t>Ryan Coogler</t>
  </si>
  <si>
    <t>Michael B. Jordan</t>
  </si>
  <si>
    <t>Forest Whitaker's Significant Productions</t>
  </si>
  <si>
    <t>Palo Alto</t>
  </si>
  <si>
    <t>May 9, 2014 (United States)</t>
  </si>
  <si>
    <t>Gia Coppola</t>
  </si>
  <si>
    <t>Bad Grandpa</t>
  </si>
  <si>
    <t>Jeff Tremaine</t>
  </si>
  <si>
    <t>Dickhouse Productions</t>
  </si>
  <si>
    <t>Philomena</t>
  </si>
  <si>
    <t>The Canyons</t>
  </si>
  <si>
    <t>Prettybird</t>
  </si>
  <si>
    <t>Jobs</t>
  </si>
  <si>
    <t>Joshua Michael Stern</t>
  </si>
  <si>
    <t>Matt Whiteley</t>
  </si>
  <si>
    <t>Europa Report</t>
  </si>
  <si>
    <t>June 27, 2013 (United States)</t>
  </si>
  <si>
    <t>Sebastián Cordero</t>
  </si>
  <si>
    <t>Philip Gelatt</t>
  </si>
  <si>
    <t>The Immigrant</t>
  </si>
  <si>
    <t>May 23, 2014 (United States)</t>
  </si>
  <si>
    <t>I Give It a Year</t>
  </si>
  <si>
    <t>February 8, 2013 (United Kingdom)</t>
  </si>
  <si>
    <t>Dan Mazer</t>
  </si>
  <si>
    <t>Rose Byrne</t>
  </si>
  <si>
    <t>Starred Up</t>
  </si>
  <si>
    <t>August 26, 2014 (United States)</t>
  </si>
  <si>
    <t>Jonathan Asser</t>
  </si>
  <si>
    <t>Jack O'Connell</t>
  </si>
  <si>
    <t>21 &amp; Over</t>
  </si>
  <si>
    <t>The Inevitable Defeat of Mister &amp; Pete</t>
  </si>
  <si>
    <t>Michael Starrbury</t>
  </si>
  <si>
    <t>Skylan Brooks</t>
  </si>
  <si>
    <t>iDeal Partners Film Fund</t>
  </si>
  <si>
    <t>Romeo and Juliet</t>
  </si>
  <si>
    <t>2013 (United States)</t>
  </si>
  <si>
    <t>Arthur Brooke</t>
  </si>
  <si>
    <t>Hailee Steinfeld</t>
  </si>
  <si>
    <t>Amber Entertainment</t>
  </si>
  <si>
    <t>Runner Runner</t>
  </si>
  <si>
    <t>A Haunted House</t>
  </si>
  <si>
    <t>Michael Tiddes</t>
  </si>
  <si>
    <t>Open Road Films</t>
  </si>
  <si>
    <t>The Tale of The Princess Kaguya</t>
  </si>
  <si>
    <t>November 23, 2013 (Japan)</t>
  </si>
  <si>
    <t>The Double</t>
  </si>
  <si>
    <t>April 4, 2014 (United Kingdom)</t>
  </si>
  <si>
    <t>Fyodor Dostoevsky</t>
  </si>
  <si>
    <t>Alcove Entertainment</t>
  </si>
  <si>
    <t>Yeh Jawaani Hai Deewani</t>
  </si>
  <si>
    <t>May 31, 2013 (India)</t>
  </si>
  <si>
    <t>Ayan Mukherjee</t>
  </si>
  <si>
    <t>Hussain Dalal</t>
  </si>
  <si>
    <t>How I Live Now</t>
  </si>
  <si>
    <t>October 4, 2013 (United Kingdom)</t>
  </si>
  <si>
    <t>Meg Rosoff</t>
  </si>
  <si>
    <t>Upstream Color</t>
  </si>
  <si>
    <t>August 30, 2013 (United Kingdom)</t>
  </si>
  <si>
    <t>Amy Seimetz</t>
  </si>
  <si>
    <t>erbp</t>
  </si>
  <si>
    <t>Parkland</t>
  </si>
  <si>
    <t>October 2, 2013 (France)</t>
  </si>
  <si>
    <t>Peter Landesman</t>
  </si>
  <si>
    <t>A Field in England</t>
  </si>
  <si>
    <t>July 5, 2013 (United Kingdom)</t>
  </si>
  <si>
    <t>Amy Jump</t>
  </si>
  <si>
    <t>Julian Barratt</t>
  </si>
  <si>
    <t>In Secret</t>
  </si>
  <si>
    <t>April 3, 2014 (Singapore)</t>
  </si>
  <si>
    <t>Charlie Stratton</t>
  </si>
  <si>
    <t>Serbia</t>
  </si>
  <si>
    <t>Paranoia</t>
  </si>
  <si>
    <t>Liam Hemsworth</t>
  </si>
  <si>
    <t>The Past</t>
  </si>
  <si>
    <t>May 17, 2013 (France)</t>
  </si>
  <si>
    <t>Bérénice Bejo</t>
  </si>
  <si>
    <t>Memento Films Production</t>
  </si>
  <si>
    <t>Breathe In</t>
  </si>
  <si>
    <t>July 19, 2013 (Ireland)</t>
  </si>
  <si>
    <t>V/H/S/2</t>
  </si>
  <si>
    <t>June 6, 2013 (United States)</t>
  </si>
  <si>
    <t>Lawrence Michael Levine</t>
  </si>
  <si>
    <t>The Collective Studios</t>
  </si>
  <si>
    <t>Knights of Badassdom</t>
  </si>
  <si>
    <t>April 11, 2014 (Australia)</t>
  </si>
  <si>
    <t>Joe Lynch</t>
  </si>
  <si>
    <t>Kevin Dreyfuss</t>
  </si>
  <si>
    <t>Bayview Films</t>
  </si>
  <si>
    <t>The Congress</t>
  </si>
  <si>
    <t>July 24, 2014 (United States)</t>
  </si>
  <si>
    <t>The Fifth Estate</t>
  </si>
  <si>
    <t>Daniel Domscheit-Berg</t>
  </si>
  <si>
    <t>Benedict Cumberbatch</t>
  </si>
  <si>
    <t>Ida</t>
  </si>
  <si>
    <t>October 25, 2013 (Poland)</t>
  </si>
  <si>
    <t>Agata Kulesza</t>
  </si>
  <si>
    <t>Poland</t>
  </si>
  <si>
    <t>Opus Film</t>
  </si>
  <si>
    <t>The Love Punch</t>
  </si>
  <si>
    <t>Process Media</t>
  </si>
  <si>
    <t>Tracks</t>
  </si>
  <si>
    <t>March 6, 2014 (Australia)</t>
  </si>
  <si>
    <t>Marion Nelson</t>
  </si>
  <si>
    <t>See-Saw Films</t>
  </si>
  <si>
    <t>Bad Words</t>
  </si>
  <si>
    <t>March 28, 2014 (United States)</t>
  </si>
  <si>
    <t>Andrew Dodge</t>
  </si>
  <si>
    <t>In a World...</t>
  </si>
  <si>
    <t>September 13, 2013 (United Kingdom)</t>
  </si>
  <si>
    <t>Lake Bell</t>
  </si>
  <si>
    <t>3311 Productions</t>
  </si>
  <si>
    <t>Ain't Them Bodies Saints</t>
  </si>
  <si>
    <t>David Lowery</t>
  </si>
  <si>
    <t>Sailor Bear</t>
  </si>
  <si>
    <t>Man of Tai Chi</t>
  </si>
  <si>
    <t>July 5, 2013 (China)</t>
  </si>
  <si>
    <t>Michael G. Cooney</t>
  </si>
  <si>
    <t>Tiger Hu Chen</t>
  </si>
  <si>
    <t>China Film Group Corporation (CFGC)</t>
  </si>
  <si>
    <t>The East</t>
  </si>
  <si>
    <t>Dune Entertainment</t>
  </si>
  <si>
    <t>The Lunchbox</t>
  </si>
  <si>
    <t>September 20, 2013 (India)</t>
  </si>
  <si>
    <t>Ritesh Batra</t>
  </si>
  <si>
    <t>Irrfan Khan</t>
  </si>
  <si>
    <t>Sikhya Entertainment</t>
  </si>
  <si>
    <t>New World</t>
  </si>
  <si>
    <t>February 21, 2013 (South Korea)</t>
  </si>
  <si>
    <t>Jung-jae Lee</t>
  </si>
  <si>
    <t>Sanai Pictures</t>
  </si>
  <si>
    <t>Charlie Countryman</t>
  </si>
  <si>
    <t>September 13, 2013 (Norway)</t>
  </si>
  <si>
    <t>Fredrik Bond</t>
  </si>
  <si>
    <t>Media Pro Pictures</t>
  </si>
  <si>
    <t>Getaway</t>
  </si>
  <si>
    <t>Sean Finegan</t>
  </si>
  <si>
    <t>After Dark Films</t>
  </si>
  <si>
    <t>Guardians of the Galaxy</t>
  </si>
  <si>
    <t>August 1, 2014 (United States)</t>
  </si>
  <si>
    <t>Chris Pratt</t>
  </si>
  <si>
    <t>Interstellar</t>
  </si>
  <si>
    <t>November 7, 2014 (United States)</t>
  </si>
  <si>
    <t>John Wick</t>
  </si>
  <si>
    <t>October 24, 2014 (United States)</t>
  </si>
  <si>
    <t>Chad Stahelski</t>
  </si>
  <si>
    <t>Derek Kolstad</t>
  </si>
  <si>
    <t>Edge of Tomorrow</t>
  </si>
  <si>
    <t>June 6, 2014 (United States)</t>
  </si>
  <si>
    <t>Gone Girl</t>
  </si>
  <si>
    <t>Gillian Flynn</t>
  </si>
  <si>
    <t>Captain America: The Winter Soldier</t>
  </si>
  <si>
    <t>April 4, 2014 (United States)</t>
  </si>
  <si>
    <t>Marvel Entertainment</t>
  </si>
  <si>
    <t>The Grand Budapest Hotel</t>
  </si>
  <si>
    <t>Stefan Zweig</t>
  </si>
  <si>
    <t>Whiplash</t>
  </si>
  <si>
    <t>October 15, 2014 (Philippines)</t>
  </si>
  <si>
    <t>Damien Chazelle</t>
  </si>
  <si>
    <t>Kingsman: The Secret Service</t>
  </si>
  <si>
    <t>February 13, 2015 (United States)</t>
  </si>
  <si>
    <t>Ex Machina</t>
  </si>
  <si>
    <t>April 24, 2015 (United States)</t>
  </si>
  <si>
    <t>A24</t>
  </si>
  <si>
    <t>Divergent</t>
  </si>
  <si>
    <t>March 21, 2014 (United States)</t>
  </si>
  <si>
    <t>Shailene Woodley</t>
  </si>
  <si>
    <t>Nightcrawler</t>
  </si>
  <si>
    <t>October 31, 2014 (United States)</t>
  </si>
  <si>
    <t>The Hobbit: The Battle of the Five Armies</t>
  </si>
  <si>
    <t>December 17, 2014 (United States)</t>
  </si>
  <si>
    <t>The Equalizer</t>
  </si>
  <si>
    <t>September 26, 2014 (United States)</t>
  </si>
  <si>
    <t>The Maze Runner</t>
  </si>
  <si>
    <t>September 19, 2014 (United States)</t>
  </si>
  <si>
    <t>Wes Ball</t>
  </si>
  <si>
    <t>Noah Oppenheim</t>
  </si>
  <si>
    <t>Lucy</t>
  </si>
  <si>
    <t>July 25, 2014 (United States)</t>
  </si>
  <si>
    <t>Chef</t>
  </si>
  <si>
    <t>May 30, 2014 (United States)</t>
  </si>
  <si>
    <t>Aldamisa Entertainment</t>
  </si>
  <si>
    <t>What We Do in the Shadows</t>
  </si>
  <si>
    <t>Jemaine Clement</t>
  </si>
  <si>
    <t>Unison Films</t>
  </si>
  <si>
    <t>The Imitation Game</t>
  </si>
  <si>
    <t>December 25, 2014 (United States)</t>
  </si>
  <si>
    <t>Graham Moore</t>
  </si>
  <si>
    <t>Black Bear Pictures</t>
  </si>
  <si>
    <t>Fury</t>
  </si>
  <si>
    <t>October 17, 2014 (United States)</t>
  </si>
  <si>
    <t>X-Men: Days of Future Past</t>
  </si>
  <si>
    <t>Predestination</t>
  </si>
  <si>
    <t>January 9, 2015 (United States)</t>
  </si>
  <si>
    <t>The Purge: Anarchy</t>
  </si>
  <si>
    <t>July 18, 2014 (United States)</t>
  </si>
  <si>
    <t>Frank Grillo</t>
  </si>
  <si>
    <t>Birdman or (The Unexpected Virtue of Ignorance)</t>
  </si>
  <si>
    <t>November 14, 2014 (United States)</t>
  </si>
  <si>
    <t>It Follows</t>
  </si>
  <si>
    <t>March 13, 2015 (United States)</t>
  </si>
  <si>
    <t>David Robert Mitchell</t>
  </si>
  <si>
    <t>Maika Monroe</t>
  </si>
  <si>
    <t>Northern Lights Films</t>
  </si>
  <si>
    <t>Blended</t>
  </si>
  <si>
    <t>Ivan Menchell</t>
  </si>
  <si>
    <t>Gulfstream Pictures</t>
  </si>
  <si>
    <t>Ryan J. Condal</t>
  </si>
  <si>
    <t>The Judge</t>
  </si>
  <si>
    <t>October 10, 2014 (United States)</t>
  </si>
  <si>
    <t>December 19, 2014 (United States)</t>
  </si>
  <si>
    <t>Marcy Media</t>
  </si>
  <si>
    <t>May 16, 2014 (United States)</t>
  </si>
  <si>
    <t>The Giver</t>
  </si>
  <si>
    <t>Michael Mitnick</t>
  </si>
  <si>
    <t>Brenton Thwaites</t>
  </si>
  <si>
    <t>Tonik Productions</t>
  </si>
  <si>
    <t>300: Rise of an Empire</t>
  </si>
  <si>
    <t>March 7, 2014 (United States)</t>
  </si>
  <si>
    <t>Noam Murro</t>
  </si>
  <si>
    <t>Sullivan Stapleton</t>
  </si>
  <si>
    <t>American Sniper</t>
  </si>
  <si>
    <t>January 16, 2015 (United States)</t>
  </si>
  <si>
    <t>Love, Rosie</t>
  </si>
  <si>
    <t>October 22, 2014 (United Kingdom)</t>
  </si>
  <si>
    <t>Christian Ditter</t>
  </si>
  <si>
    <t>Canyon Creek Films</t>
  </si>
  <si>
    <t>Big Hero 6</t>
  </si>
  <si>
    <t>Don Hall</t>
  </si>
  <si>
    <t>Jordan Roberts</t>
  </si>
  <si>
    <t>Ryan Potter</t>
  </si>
  <si>
    <t>The Amazing Spider-Man 2</t>
  </si>
  <si>
    <t>May 2, 2014 (United States)</t>
  </si>
  <si>
    <t>Maleficent</t>
  </si>
  <si>
    <t>Robert Stromberg</t>
  </si>
  <si>
    <t>Jolie Pas</t>
  </si>
  <si>
    <t>Into the Woods</t>
  </si>
  <si>
    <t>BBL Motion Picture Studios</t>
  </si>
  <si>
    <t>Unbroken</t>
  </si>
  <si>
    <t>The Lego Movie</t>
  </si>
  <si>
    <t>February 7, 2014 (United States)</t>
  </si>
  <si>
    <t>Christopher Miller</t>
  </si>
  <si>
    <t>The Hunger Games: Mockingjay - Part 1</t>
  </si>
  <si>
    <t>November 21, 2014 (United States)</t>
  </si>
  <si>
    <t>Tusk</t>
  </si>
  <si>
    <t>SModcast Pictures</t>
  </si>
  <si>
    <t>Night at the Museum: Secret of the Tomb</t>
  </si>
  <si>
    <t>The Fault in Our Stars</t>
  </si>
  <si>
    <t>As Above, So Below</t>
  </si>
  <si>
    <t>August 29, 2014 (United States)</t>
  </si>
  <si>
    <t>Perdita Weeks</t>
  </si>
  <si>
    <t>Legendary Entertainment</t>
  </si>
  <si>
    <t>Annabelle</t>
  </si>
  <si>
    <t>Gary Dauberman</t>
  </si>
  <si>
    <t>Ward Horton</t>
  </si>
  <si>
    <t>Boyhood</t>
  </si>
  <si>
    <t>Ellar Coltrane</t>
  </si>
  <si>
    <t>The Theory of Everything</t>
  </si>
  <si>
    <t>November 26, 2014 (United States)</t>
  </si>
  <si>
    <t>James Marsh</t>
  </si>
  <si>
    <t>Anthony McCarten</t>
  </si>
  <si>
    <t>The Expendables 3</t>
  </si>
  <si>
    <t>Patrick Hughes</t>
  </si>
  <si>
    <t>The Interview</t>
  </si>
  <si>
    <t>December 24, 2014 (United States)</t>
  </si>
  <si>
    <t>Dan Sterling</t>
  </si>
  <si>
    <t>The Drop</t>
  </si>
  <si>
    <t>September 12, 2014 (United States)</t>
  </si>
  <si>
    <t>Michaël R. Roskam</t>
  </si>
  <si>
    <t>Dennis Lehane</t>
  </si>
  <si>
    <t>Big Screen Productions</t>
  </si>
  <si>
    <t>Transformers: Age of Extinction</t>
  </si>
  <si>
    <t>June 27, 2014 (United States)</t>
  </si>
  <si>
    <t>Inherent Vice</t>
  </si>
  <si>
    <t>Andrew Jay Cohen</t>
  </si>
  <si>
    <t>The Babadook</t>
  </si>
  <si>
    <t>November 28, 2014 (United States)</t>
  </si>
  <si>
    <t>Jennifer Kent</t>
  </si>
  <si>
    <t>Essie Davis</t>
  </si>
  <si>
    <t>Sex Tape</t>
  </si>
  <si>
    <t>The Other Woman</t>
  </si>
  <si>
    <t>Melissa K. Stack</t>
  </si>
  <si>
    <t>Wild Tales</t>
  </si>
  <si>
    <t>August 21, 2014 (Argentina)</t>
  </si>
  <si>
    <t>Damián Szifron</t>
  </si>
  <si>
    <t>Germán Servidio</t>
  </si>
  <si>
    <t>Darío Grandinetti</t>
  </si>
  <si>
    <t>Kramer &amp; Sigman Films</t>
  </si>
  <si>
    <t>Wild</t>
  </si>
  <si>
    <t>Bob Industries</t>
  </si>
  <si>
    <t>Foxcatcher</t>
  </si>
  <si>
    <t>The Guest</t>
  </si>
  <si>
    <t>September 5, 2014 (United Kingdom)</t>
  </si>
  <si>
    <t>Dan Stevens</t>
  </si>
  <si>
    <t>August 8, 2014 (United States)</t>
  </si>
  <si>
    <t>Josh Appelbaum</t>
  </si>
  <si>
    <t>February 12, 2014 (United States)</t>
  </si>
  <si>
    <t>Joshua Zetumer</t>
  </si>
  <si>
    <t>22 Jump Street</t>
  </si>
  <si>
    <t>June 13, 2014 (United States)</t>
  </si>
  <si>
    <t>Dawn of the Planet of the Apes</t>
  </si>
  <si>
    <t>Chernin Entertainment</t>
  </si>
  <si>
    <t>Sin City: A Dame to Kill for</t>
  </si>
  <si>
    <t>August 22, 2014 (United States)</t>
  </si>
  <si>
    <t>Brick Mansions</t>
  </si>
  <si>
    <t>Camille Delamarre</t>
  </si>
  <si>
    <t>Vampire Academy</t>
  </si>
  <si>
    <t>Richelle Mead</t>
  </si>
  <si>
    <t>Zoey Deutch</t>
  </si>
  <si>
    <t>The Monuments Men</t>
  </si>
  <si>
    <t>Honeymoon</t>
  </si>
  <si>
    <t>Leigh Janiak</t>
  </si>
  <si>
    <t>Phil Graziadei</t>
  </si>
  <si>
    <t>Rose Leslie</t>
  </si>
  <si>
    <t>Fewlas Entertainment</t>
  </si>
  <si>
    <t>Dumb and Dumber to</t>
  </si>
  <si>
    <t>Before We Go</t>
  </si>
  <si>
    <t>July 21, 2015 (United States)</t>
  </si>
  <si>
    <t>G4 Productions</t>
  </si>
  <si>
    <t>How to Train Your Dragon 2</t>
  </si>
  <si>
    <t>Noah</t>
  </si>
  <si>
    <t>A Walk Among the Tombstones</t>
  </si>
  <si>
    <t>1984 Private Defense Contractors</t>
  </si>
  <si>
    <t>Need for Speed</t>
  </si>
  <si>
    <t>Scott Waugh</t>
  </si>
  <si>
    <t>George Gatins</t>
  </si>
  <si>
    <t>Aaron Paul</t>
  </si>
  <si>
    <t>Rio 2</t>
  </si>
  <si>
    <t>Seventh Son</t>
  </si>
  <si>
    <t>February 6, 2015 (United States)</t>
  </si>
  <si>
    <t>Beijing Skywheel Entertainment Co.</t>
  </si>
  <si>
    <t>Exodus: Gods and Kings</t>
  </si>
  <si>
    <t>December 12, 2014 (United States)</t>
  </si>
  <si>
    <t>A Million Ways to Die in the West</t>
  </si>
  <si>
    <t>Sabotage</t>
  </si>
  <si>
    <t>Paddington</t>
  </si>
  <si>
    <t>Paul King</t>
  </si>
  <si>
    <t>Hugh Bonneville</t>
  </si>
  <si>
    <t>Non-Stop</t>
  </si>
  <si>
    <t>February 28, 2014 (United States)</t>
  </si>
  <si>
    <t>John W. Richardson</t>
  </si>
  <si>
    <t>The Best of Me</t>
  </si>
  <si>
    <t>Horrible Bosses 2</t>
  </si>
  <si>
    <t>This Is Where I Leave You</t>
  </si>
  <si>
    <t>Jonathan Tropper</t>
  </si>
  <si>
    <t>21 Laps Entertainment</t>
  </si>
  <si>
    <t>Into the Storm</t>
  </si>
  <si>
    <t>John Swetnam</t>
  </si>
  <si>
    <t>Richard Armitage</t>
  </si>
  <si>
    <t>Broken Road Productions</t>
  </si>
  <si>
    <t>Penguins of Madagascar</t>
  </si>
  <si>
    <t>Michael Colton</t>
  </si>
  <si>
    <t>Jack Ryan: Shadow Recruit</t>
  </si>
  <si>
    <t>January 17, 2014 (United States)</t>
  </si>
  <si>
    <t>Adam Cozad</t>
  </si>
  <si>
    <t>Mommy</t>
  </si>
  <si>
    <t>October 8, 2014 (Belgium)</t>
  </si>
  <si>
    <t>Xavier Dolan</t>
  </si>
  <si>
    <t>Anne Dorval</t>
  </si>
  <si>
    <t>Les Films Séville</t>
  </si>
  <si>
    <t>Testament of Youth</t>
  </si>
  <si>
    <t>January 16, 2015 (United Kingdom)</t>
  </si>
  <si>
    <t>James Kent</t>
  </si>
  <si>
    <t>Vera Brittain</t>
  </si>
  <si>
    <t>Cooties</t>
  </si>
  <si>
    <t>September 18, 2015 (United States)</t>
  </si>
  <si>
    <t>Jonathan Milott</t>
  </si>
  <si>
    <t>SpectreVision</t>
  </si>
  <si>
    <t>The Book of Life</t>
  </si>
  <si>
    <t>Jorge R. Gutiérrez</t>
  </si>
  <si>
    <t>Reel FX Creative Studios</t>
  </si>
  <si>
    <t>Goodnight Mommy</t>
  </si>
  <si>
    <t>September 11, 2015 (United States)</t>
  </si>
  <si>
    <t>Severin Fiala</t>
  </si>
  <si>
    <t>Veronika Franz</t>
  </si>
  <si>
    <t>Lukas Schwarz</t>
  </si>
  <si>
    <t>Ulrich Seidl Film Produktion GmbH</t>
  </si>
  <si>
    <t>The November Man</t>
  </si>
  <si>
    <t>August 27, 2014 (United States)</t>
  </si>
  <si>
    <t>Michael Finch</t>
  </si>
  <si>
    <t>Dracula Untold</t>
  </si>
  <si>
    <t>Gary Shore</t>
  </si>
  <si>
    <t>Matt Sazama</t>
  </si>
  <si>
    <t>Unfriended</t>
  </si>
  <si>
    <t>April 17, 2015 (United States)</t>
  </si>
  <si>
    <t>Levan Gabriadze</t>
  </si>
  <si>
    <t>Nelson Greaves</t>
  </si>
  <si>
    <t>Heather Sossaman</t>
  </si>
  <si>
    <t>I Origins</t>
  </si>
  <si>
    <t>September 19, 2014 (South Africa)</t>
  </si>
  <si>
    <t>Verisimilitude</t>
  </si>
  <si>
    <t>Transcendence</t>
  </si>
  <si>
    <t>April 18, 2014 (United States)</t>
  </si>
  <si>
    <t>Wally Pfister</t>
  </si>
  <si>
    <t>Jack Paglen</t>
  </si>
  <si>
    <t>February 14, 2014 (United States)</t>
  </si>
  <si>
    <t>Gabriella Wilde</t>
  </si>
  <si>
    <t>Just Before I Go</t>
  </si>
  <si>
    <t>Courteney Cox</t>
  </si>
  <si>
    <t>David Flebotte</t>
  </si>
  <si>
    <t>New Artists Alliance</t>
  </si>
  <si>
    <t>Before I Go to Sleep</t>
  </si>
  <si>
    <t>Scott Free Productions</t>
  </si>
  <si>
    <t>The Good Lie</t>
  </si>
  <si>
    <t>November 7, 2014 (South Africa)</t>
  </si>
  <si>
    <t>Philippe Falardeau</t>
  </si>
  <si>
    <t>Margaret Nagle</t>
  </si>
  <si>
    <t>Kenya</t>
  </si>
  <si>
    <t>Deliver Us from Evil</t>
  </si>
  <si>
    <t>July 2, 2014 (United States)</t>
  </si>
  <si>
    <t>The Raid 2</t>
  </si>
  <si>
    <t>Taken 3</t>
  </si>
  <si>
    <t>Pompeii</t>
  </si>
  <si>
    <t>Janet Scott Batchler</t>
  </si>
  <si>
    <t>Kit Harington</t>
  </si>
  <si>
    <t>Kill Me Three Times</t>
  </si>
  <si>
    <t>April 10, 2015 (United States)</t>
  </si>
  <si>
    <t>Kriv Stenders</t>
  </si>
  <si>
    <t>James McFarland</t>
  </si>
  <si>
    <t>Cargo Entertainment</t>
  </si>
  <si>
    <t>Ride Along</t>
  </si>
  <si>
    <t>That Awkward Moment</t>
  </si>
  <si>
    <t>Tom Gormican</t>
  </si>
  <si>
    <t>Treehouse Pictures</t>
  </si>
  <si>
    <t>The Homesman</t>
  </si>
  <si>
    <t>May 18, 2014 (France)</t>
  </si>
  <si>
    <t>Black Sea</t>
  </si>
  <si>
    <t>January 23, 2015 (United States)</t>
  </si>
  <si>
    <t>Dennis Kelly</t>
  </si>
  <si>
    <t>Men, Women &amp; Children</t>
  </si>
  <si>
    <t>Chad Kultgen</t>
  </si>
  <si>
    <t>Kaitlyn Dever</t>
  </si>
  <si>
    <t>Let's Be Cops</t>
  </si>
  <si>
    <t>August 13, 2014 (United States)</t>
  </si>
  <si>
    <t>Jake Johnson</t>
  </si>
  <si>
    <t>Genre Films</t>
  </si>
  <si>
    <t>A Most Violent Year</t>
  </si>
  <si>
    <t>January 30, 2015 (United States)</t>
  </si>
  <si>
    <t>PK</t>
  </si>
  <si>
    <t>December 19, 2014 (India)</t>
  </si>
  <si>
    <t>Rajkumar Hirani Films</t>
  </si>
  <si>
    <t>A Little Chaos</t>
  </si>
  <si>
    <t>June 26, 2015 (United States)</t>
  </si>
  <si>
    <t>The Loft</t>
  </si>
  <si>
    <t>Erik Van Looy</t>
  </si>
  <si>
    <t>Bart De Pauw</t>
  </si>
  <si>
    <t>A Most Wanted Man</t>
  </si>
  <si>
    <t>Clown</t>
  </si>
  <si>
    <t>June 17, 2016 (United States)</t>
  </si>
  <si>
    <t>Jon Watts</t>
  </si>
  <si>
    <t>Andy Powers</t>
  </si>
  <si>
    <t>Cross Creek Pictures</t>
  </si>
  <si>
    <t>The Signal</t>
  </si>
  <si>
    <t>July 10, 2014 (Germany)</t>
  </si>
  <si>
    <t>William Eubank</t>
  </si>
  <si>
    <t>Carlyle Eubank</t>
  </si>
  <si>
    <t>The Hundred-Foot Journey</t>
  </si>
  <si>
    <t>Beyond the Lights</t>
  </si>
  <si>
    <t>Black Entertainment Television (BET)</t>
  </si>
  <si>
    <t>Maps to the Stars</t>
  </si>
  <si>
    <t>February 27, 2015 (United States)</t>
  </si>
  <si>
    <t>Bruce Wagner</t>
  </si>
  <si>
    <t>Prospero Pictures</t>
  </si>
  <si>
    <t>If I Stay</t>
  </si>
  <si>
    <t>R.J. Cutler</t>
  </si>
  <si>
    <t>She's Funny That Way</t>
  </si>
  <si>
    <t>August 21, 2015 (United States)</t>
  </si>
  <si>
    <t>Louise Stratten</t>
  </si>
  <si>
    <t>Imogen Poots</t>
  </si>
  <si>
    <t>Lagniappe Films</t>
  </si>
  <si>
    <t>October 10, 2014 (United Kingdom)</t>
  </si>
  <si>
    <t>Yann Demange</t>
  </si>
  <si>
    <t>Gregory Burke</t>
  </si>
  <si>
    <t>Film 4</t>
  </si>
  <si>
    <t>Still Alice</t>
  </si>
  <si>
    <t>February 20, 2015 (United States)</t>
  </si>
  <si>
    <t>Richard Glatzer</t>
  </si>
  <si>
    <t>Lutzus-Brown</t>
  </si>
  <si>
    <t>3 Days to Kill</t>
  </si>
  <si>
    <t>Spring</t>
  </si>
  <si>
    <t>March 20, 2015 (United States)</t>
  </si>
  <si>
    <t>Justin Benson</t>
  </si>
  <si>
    <t>Rustic Films</t>
  </si>
  <si>
    <t>Love &amp; Mercy</t>
  </si>
  <si>
    <t>June 19, 2015 (United States)</t>
  </si>
  <si>
    <t>Bill Pohlad</t>
  </si>
  <si>
    <t>Big Eyes</t>
  </si>
  <si>
    <t>Addicted</t>
  </si>
  <si>
    <t>Christina Welsh</t>
  </si>
  <si>
    <t>Sharon Leal</t>
  </si>
  <si>
    <t>Codeblack Entertainment</t>
  </si>
  <si>
    <t>The Water Diviner</t>
  </si>
  <si>
    <t>December 26, 2014 (Australia)</t>
  </si>
  <si>
    <t>Andrew Knight</t>
  </si>
  <si>
    <t>Fear of God Films</t>
  </si>
  <si>
    <t>Selma</t>
  </si>
  <si>
    <t>Ava DuVernay</t>
  </si>
  <si>
    <t>Paul Webb</t>
  </si>
  <si>
    <t>David Oyelowo</t>
  </si>
  <si>
    <t>Veronica Mars</t>
  </si>
  <si>
    <t>March 13, 2014 (Germany)</t>
  </si>
  <si>
    <t>Rob Thomas</t>
  </si>
  <si>
    <t>Warner Bros. Digital Distribution</t>
  </si>
  <si>
    <t>Million Dollar Arm</t>
  </si>
  <si>
    <t>Jon Hamm</t>
  </si>
  <si>
    <t>The One I Love</t>
  </si>
  <si>
    <t>Charlie McDowell</t>
  </si>
  <si>
    <t>Justin Lader</t>
  </si>
  <si>
    <t>RADiUS-TWC</t>
  </si>
  <si>
    <t>Jersey Boys</t>
  </si>
  <si>
    <t>John Lloyd Young</t>
  </si>
  <si>
    <t>Four Seasons Partnership</t>
  </si>
  <si>
    <t>Walk of Shame</t>
  </si>
  <si>
    <t>May 1, 2014 (Israel)</t>
  </si>
  <si>
    <t>Elizabeth Banks</t>
  </si>
  <si>
    <t>Focus World</t>
  </si>
  <si>
    <t>Draft Day</t>
  </si>
  <si>
    <t>Scott Rothman</t>
  </si>
  <si>
    <t>And So It Goes</t>
  </si>
  <si>
    <t>ASIG Productions</t>
  </si>
  <si>
    <t>A Haunted House 2</t>
  </si>
  <si>
    <t>Baby Way Productions</t>
  </si>
  <si>
    <t>The Gambler</t>
  </si>
  <si>
    <t>Cake</t>
  </si>
  <si>
    <t>Patrick Tobin</t>
  </si>
  <si>
    <t>Cinelou Films</t>
  </si>
  <si>
    <t>I, Frankenstein</t>
  </si>
  <si>
    <t>Hopscotch Features</t>
  </si>
  <si>
    <t>Muppets Most Wanted</t>
  </si>
  <si>
    <t>Two Night Stand</t>
  </si>
  <si>
    <t>Max Nichols</t>
  </si>
  <si>
    <t>Mark Hammer</t>
  </si>
  <si>
    <t>Apartment Two</t>
  </si>
  <si>
    <t>Son of a Gun</t>
  </si>
  <si>
    <t>December 11, 2014 (United States)</t>
  </si>
  <si>
    <t>Julius Avery</t>
  </si>
  <si>
    <t>Pawn Sacrifice</t>
  </si>
  <si>
    <t>Gail Katz Productions</t>
  </si>
  <si>
    <t>Left Behind</t>
  </si>
  <si>
    <t>Vic Armstrong</t>
  </si>
  <si>
    <t>Paul Lalonde</t>
  </si>
  <si>
    <t>Stoney Lake Entertainment</t>
  </si>
  <si>
    <t>Alexander and the Terrible, Horrible, No Good, Very Bad Day</t>
  </si>
  <si>
    <t>Rob Lieber</t>
  </si>
  <si>
    <t>St. Vincent</t>
  </si>
  <si>
    <t>Theodore Melfi</t>
  </si>
  <si>
    <t>The Legend of Hercules</t>
  </si>
  <si>
    <t>Sean Hood</t>
  </si>
  <si>
    <t>Kellan Lutz</t>
  </si>
  <si>
    <t>Kill the Messenger</t>
  </si>
  <si>
    <t>October 9, 2014 (Hungary)</t>
  </si>
  <si>
    <t>Sierra / Affinity</t>
  </si>
  <si>
    <t>Step Up All in</t>
  </si>
  <si>
    <t>Trish Sie</t>
  </si>
  <si>
    <t>Ryan Guzman</t>
  </si>
  <si>
    <t>The Salvation</t>
  </si>
  <si>
    <t>Kristian Levring</t>
  </si>
  <si>
    <t>God's Not Dead</t>
  </si>
  <si>
    <t>Harold Cronk</t>
  </si>
  <si>
    <t>Hunter Dennis</t>
  </si>
  <si>
    <t>Shane Harper</t>
  </si>
  <si>
    <t>Pure Flix Productions</t>
  </si>
  <si>
    <t>Winter's Tale</t>
  </si>
  <si>
    <t>When Marnie Was There</t>
  </si>
  <si>
    <t>August 7, 2015 (United States)</t>
  </si>
  <si>
    <t>James Simone</t>
  </si>
  <si>
    <t>Joan G. Robinson</t>
  </si>
  <si>
    <t>Sara Takatsuki</t>
  </si>
  <si>
    <t>Dentsu</t>
  </si>
  <si>
    <t>Mr. Peabody &amp; Sherman</t>
  </si>
  <si>
    <t>Ty Burrell</t>
  </si>
  <si>
    <t>Bullwinkle Studios</t>
  </si>
  <si>
    <t>Tammy</t>
  </si>
  <si>
    <t>Ben Falcone</t>
  </si>
  <si>
    <t>Melissa McCarthy</t>
  </si>
  <si>
    <t>RatPac-Dune Entertainment</t>
  </si>
  <si>
    <t>Big Game</t>
  </si>
  <si>
    <t>Jalmari Helander</t>
  </si>
  <si>
    <t>Finland</t>
  </si>
  <si>
    <t>Subzero Film Entertainment</t>
  </si>
  <si>
    <t>A Long Way Down</t>
  </si>
  <si>
    <t>June 5, 2014 (United States)</t>
  </si>
  <si>
    <t>Pascal Chaumeil</t>
  </si>
  <si>
    <t>Wildgaze Films</t>
  </si>
  <si>
    <t>The Rover</t>
  </si>
  <si>
    <t>Force Majeure</t>
  </si>
  <si>
    <t>December 30, 2014 (United States)</t>
  </si>
  <si>
    <t>Ruben Östlund</t>
  </si>
  <si>
    <t>Johannes Kuhnke</t>
  </si>
  <si>
    <t>Plattform Produktion</t>
  </si>
  <si>
    <t>Two Days, One Night</t>
  </si>
  <si>
    <t>May 21, 2014 (Belgium)</t>
  </si>
  <si>
    <t>Les Films du Fleuve</t>
  </si>
  <si>
    <t>Lost River</t>
  </si>
  <si>
    <t>Christina Hendricks</t>
  </si>
  <si>
    <t>Magic in the Moonlight</t>
  </si>
  <si>
    <t>Song of the Sea</t>
  </si>
  <si>
    <t>November 20, 2015 (United States)</t>
  </si>
  <si>
    <t>Will Collins</t>
  </si>
  <si>
    <t>David Rawle</t>
  </si>
  <si>
    <t>Backup Media</t>
  </si>
  <si>
    <t>Hector and the Search for Happiness</t>
  </si>
  <si>
    <t>August 14, 2014 (Germany)</t>
  </si>
  <si>
    <t>Maria von Heland</t>
  </si>
  <si>
    <t>The Quiet Ones</t>
  </si>
  <si>
    <t>Jared Harris</t>
  </si>
  <si>
    <t>Zombeavers</t>
  </si>
  <si>
    <t>Jordan Rubin</t>
  </si>
  <si>
    <t>Al Kaplan</t>
  </si>
  <si>
    <t>Rachel Melvin</t>
  </si>
  <si>
    <t>Armory Films</t>
  </si>
  <si>
    <t>Barefoot</t>
  </si>
  <si>
    <t>September 4, 2014 (Israel)</t>
  </si>
  <si>
    <t>Stephen Zotnowski</t>
  </si>
  <si>
    <t>WhiteFlame Productions</t>
  </si>
  <si>
    <t>Sam Miller</t>
  </si>
  <si>
    <t>Aimee Lagos</t>
  </si>
  <si>
    <t>Taraji P. Henson</t>
  </si>
  <si>
    <t>February 5, 2015 (Russia)</t>
  </si>
  <si>
    <t>Oleg Negin</t>
  </si>
  <si>
    <t>Aleksey Serebryakov</t>
  </si>
  <si>
    <t>Non-Stop Productions</t>
  </si>
  <si>
    <t>Serena</t>
  </si>
  <si>
    <t>February 26, 2015 (United States)</t>
  </si>
  <si>
    <t>Christopher Kyle</t>
  </si>
  <si>
    <t>The Duke of Burgundy</t>
  </si>
  <si>
    <t>Peter Strickland</t>
  </si>
  <si>
    <t>Sidse Babett Knudsen</t>
  </si>
  <si>
    <t>Rook Films</t>
  </si>
  <si>
    <t>Effie Gray</t>
  </si>
  <si>
    <t>Richard Laxton</t>
  </si>
  <si>
    <t>Sovereign Films (II)</t>
  </si>
  <si>
    <t>Wish I Was Here</t>
  </si>
  <si>
    <t>Adam J. Braff</t>
  </si>
  <si>
    <t>Frank</t>
  </si>
  <si>
    <t>September 5, 2014 (United States)</t>
  </si>
  <si>
    <t>Lenny Abrahamson</t>
  </si>
  <si>
    <t>Element Pictures</t>
  </si>
  <si>
    <t>Get on Up</t>
  </si>
  <si>
    <t>Suffragette</t>
  </si>
  <si>
    <t>October 12, 2015 (United Kingdom)</t>
  </si>
  <si>
    <t>Sarah Gavron</t>
  </si>
  <si>
    <t>Ouija</t>
  </si>
  <si>
    <t>Stiles White</t>
  </si>
  <si>
    <t>Olivia Cooke</t>
  </si>
  <si>
    <t>Heaven Is for Real</t>
  </si>
  <si>
    <t>April 16, 2014 (United States)</t>
  </si>
  <si>
    <t>While We're Young</t>
  </si>
  <si>
    <t>IAC Films</t>
  </si>
  <si>
    <t>Winter Sleep</t>
  </si>
  <si>
    <t>June 12, 2014 (Turkey)</t>
  </si>
  <si>
    <t>Ebru Ceylan</t>
  </si>
  <si>
    <t>Haluk Bilginer</t>
  </si>
  <si>
    <t>White Bird in a Blizzard</t>
  </si>
  <si>
    <t>September 25, 2014 (United States)</t>
  </si>
  <si>
    <t>Dear White People</t>
  </si>
  <si>
    <t>December 4, 2014 (Brazil)</t>
  </si>
  <si>
    <t>Justin Simien</t>
  </si>
  <si>
    <t>Tyler James Williams</t>
  </si>
  <si>
    <t>Code Red</t>
  </si>
  <si>
    <t>Calvary</t>
  </si>
  <si>
    <t>April 11, 2014 (United Kingdom)</t>
  </si>
  <si>
    <t>Think Like a Man Too</t>
  </si>
  <si>
    <t>Kevin Hart</t>
  </si>
  <si>
    <t>LStar Capital</t>
  </si>
  <si>
    <t>Heaven Knows What</t>
  </si>
  <si>
    <t>May 29, 2015 (United States)</t>
  </si>
  <si>
    <t>Benny Safdie</t>
  </si>
  <si>
    <t>Arielle Holmes</t>
  </si>
  <si>
    <t>Iconoclast</t>
  </si>
  <si>
    <t>The Keeping Room</t>
  </si>
  <si>
    <t>Julia Hart</t>
  </si>
  <si>
    <t>Gilbert Films</t>
  </si>
  <si>
    <t>Planes: Fire &amp; Rescue</t>
  </si>
  <si>
    <t>Roberts Gannaway</t>
  </si>
  <si>
    <t>Disneytoon Studios</t>
  </si>
  <si>
    <t>Top Five</t>
  </si>
  <si>
    <t>99 Homes</t>
  </si>
  <si>
    <t>October 9, 2015 (United States)</t>
  </si>
  <si>
    <t>Ramin Bahrani</t>
  </si>
  <si>
    <t>Broad Green Pictures</t>
  </si>
  <si>
    <t>Black or White</t>
  </si>
  <si>
    <t>BlackWhite</t>
  </si>
  <si>
    <t>Clouds of Sils Maria</t>
  </si>
  <si>
    <t>August 20, 2014 (France)</t>
  </si>
  <si>
    <t>CG Cinéma</t>
  </si>
  <si>
    <t>Big Stone Gap</t>
  </si>
  <si>
    <t>May 20, 2016 (Spain)</t>
  </si>
  <si>
    <t>Adriana Trigiani</t>
  </si>
  <si>
    <t>Altar Identity Studios</t>
  </si>
  <si>
    <t>Laggies</t>
  </si>
  <si>
    <t>Andrea Seigel</t>
  </si>
  <si>
    <t>Mad Max: Fury Road</t>
  </si>
  <si>
    <t>May 15, 2015 (United States)</t>
  </si>
  <si>
    <t>Avengers: Age of Ultron</t>
  </si>
  <si>
    <t>May 1, 2015 (United States)</t>
  </si>
  <si>
    <t>Crimson Peak</t>
  </si>
  <si>
    <t>October 16, 2015 (United States)</t>
  </si>
  <si>
    <t>Double Dare You (DDY)</t>
  </si>
  <si>
    <t>Furious 7</t>
  </si>
  <si>
    <t>April 3, 2015 (United States)</t>
  </si>
  <si>
    <t>The Hateful Eight</t>
  </si>
  <si>
    <t>December 30, 2015 (United States)</t>
  </si>
  <si>
    <t>Visiona Romantica</t>
  </si>
  <si>
    <t>Ant-Man</t>
  </si>
  <si>
    <t>July 17, 2015 (United States)</t>
  </si>
  <si>
    <t>Fifty Shades of Grey</t>
  </si>
  <si>
    <t>Dakota Johnson</t>
  </si>
  <si>
    <t>Sicario</t>
  </si>
  <si>
    <t>October 2, 2015 (United States)</t>
  </si>
  <si>
    <t>Taylor Sheridan</t>
  </si>
  <si>
    <t>The Witch</t>
  </si>
  <si>
    <t>February 19, 2016 (United States)</t>
  </si>
  <si>
    <t>Robert Eggers</t>
  </si>
  <si>
    <t>Anya Taylor-Joy</t>
  </si>
  <si>
    <t>Parts and Labor</t>
  </si>
  <si>
    <t>The Big Short</t>
  </si>
  <si>
    <t>December 23, 2015 (United States)</t>
  </si>
  <si>
    <t>Jurassic World</t>
  </si>
  <si>
    <t>June 12, 2015 (United States)</t>
  </si>
  <si>
    <t>The Revenant</t>
  </si>
  <si>
    <t>January 8, 2016 (United States)</t>
  </si>
  <si>
    <t>The Martian</t>
  </si>
  <si>
    <t>Room</t>
  </si>
  <si>
    <t>January 22, 2016 (United States)</t>
  </si>
  <si>
    <t>Emma Donoghue</t>
  </si>
  <si>
    <t>Inside Out</t>
  </si>
  <si>
    <t>Spotlight</t>
  </si>
  <si>
    <t>Josh Singer</t>
  </si>
  <si>
    <t>Participant</t>
  </si>
  <si>
    <t>American Ultra</t>
  </si>
  <si>
    <t>PalmStar Media</t>
  </si>
  <si>
    <t>The Man from U.N.C.L.E.</t>
  </si>
  <si>
    <t>August 14, 2015 (United States)</t>
  </si>
  <si>
    <t>Terminator Genisys</t>
  </si>
  <si>
    <t>July 1, 2015 (United States)</t>
  </si>
  <si>
    <t>Cinderella</t>
  </si>
  <si>
    <t>Lily James</t>
  </si>
  <si>
    <t>Allison Shearmur Productions</t>
  </si>
  <si>
    <t>Star Wars: Episode VII - The Force Awakens</t>
  </si>
  <si>
    <t>December 18, 2015 (United States)</t>
  </si>
  <si>
    <t>Daisy Ridley</t>
  </si>
  <si>
    <t>The Lobster</t>
  </si>
  <si>
    <t>October 16, 2015 (United Kingdom)</t>
  </si>
  <si>
    <t>Spectre</t>
  </si>
  <si>
    <t>November 6, 2015 (United States)</t>
  </si>
  <si>
    <t>B24</t>
  </si>
  <si>
    <t>High-Rise</t>
  </si>
  <si>
    <t>April 28, 2016 (United States)</t>
  </si>
  <si>
    <t>Tom Hiddleston</t>
  </si>
  <si>
    <t>Chappie</t>
  </si>
  <si>
    <t>March 6, 2015 (United States)</t>
  </si>
  <si>
    <t>Knock Knock</t>
  </si>
  <si>
    <t>In the Heart of the Sea</t>
  </si>
  <si>
    <t>December 11, 2015 (United States)</t>
  </si>
  <si>
    <t>The Bronze</t>
  </si>
  <si>
    <t>March 18, 2016 (United States)</t>
  </si>
  <si>
    <t>Bryan Buckley</t>
  </si>
  <si>
    <t>Melissa Rauch</t>
  </si>
  <si>
    <t>Duplass Brothers Productions</t>
  </si>
  <si>
    <t>The Intern</t>
  </si>
  <si>
    <t>Waverly Films</t>
  </si>
  <si>
    <t>The Hunger Games: Mockingjay - Part 2</t>
  </si>
  <si>
    <t>Everest</t>
  </si>
  <si>
    <t>Jason Clarke</t>
  </si>
  <si>
    <t>Blackhat</t>
  </si>
  <si>
    <t>Morgan Davis Foehl</t>
  </si>
  <si>
    <t>Spy</t>
  </si>
  <si>
    <t>June 5, 2015 (United States)</t>
  </si>
  <si>
    <t>Jeremy Slater</t>
  </si>
  <si>
    <t>Mission: Impossible - Rogue Nation</t>
  </si>
  <si>
    <t>July 31, 2015 (United States)</t>
  </si>
  <si>
    <t>The Visit</t>
  </si>
  <si>
    <t>Olivia DeJonge</t>
  </si>
  <si>
    <t>Blinding Edge Pictures</t>
  </si>
  <si>
    <t>Vacation</t>
  </si>
  <si>
    <t>July 29, 2015 (United States)</t>
  </si>
  <si>
    <t>John Francis Daley</t>
  </si>
  <si>
    <t>Ed Helms</t>
  </si>
  <si>
    <t>Creed</t>
  </si>
  <si>
    <t>November 25, 2015 (United States)</t>
  </si>
  <si>
    <t>The Age of Adaline</t>
  </si>
  <si>
    <t>J. Mills Goodloe</t>
  </si>
  <si>
    <t>Blake Lively</t>
  </si>
  <si>
    <t>Black Mass</t>
  </si>
  <si>
    <t>Mark Mallouk</t>
  </si>
  <si>
    <t>Focus</t>
  </si>
  <si>
    <t>Home</t>
  </si>
  <si>
    <t>March 27, 2015 (United States)</t>
  </si>
  <si>
    <t>Jim Parsons</t>
  </si>
  <si>
    <t>Jupiter Ascending</t>
  </si>
  <si>
    <t>I Saw the Light</t>
  </si>
  <si>
    <t>April 1, 2016 (United States)</t>
  </si>
  <si>
    <t>Marc Abraham</t>
  </si>
  <si>
    <t>BRON Studios</t>
  </si>
  <si>
    <t>Minions</t>
  </si>
  <si>
    <t>July 10, 2015 (United States)</t>
  </si>
  <si>
    <t>Kyle Balda</t>
  </si>
  <si>
    <t>Brian Lynch</t>
  </si>
  <si>
    <t>Illumination Entertainment</t>
  </si>
  <si>
    <t>Pitch Perfect 2</t>
  </si>
  <si>
    <t>San Andreas</t>
  </si>
  <si>
    <t>Carlton Cuse</t>
  </si>
  <si>
    <t>Trainwreck</t>
  </si>
  <si>
    <t>Amy Schumer</t>
  </si>
  <si>
    <t>Tomorrowland</t>
  </si>
  <si>
    <t>May 22, 2015 (United States)</t>
  </si>
  <si>
    <t>Damon Lindelof</t>
  </si>
  <si>
    <t>Bridge of Spies</t>
  </si>
  <si>
    <t>Matt Charman</t>
  </si>
  <si>
    <t>The Danish Girl</t>
  </si>
  <si>
    <t>The Divergent Series: Insurgent</t>
  </si>
  <si>
    <t>Brian Duffield</t>
  </si>
  <si>
    <t>Straight Outta Compton</t>
  </si>
  <si>
    <t>Jonathan Herman</t>
  </si>
  <si>
    <t>O'Shea Jackson Jr.</t>
  </si>
  <si>
    <t>Carol</t>
  </si>
  <si>
    <t>January 15, 2016 (United States)</t>
  </si>
  <si>
    <t>Phyllis Nagy</t>
  </si>
  <si>
    <t>August 26, 2015 (United States)</t>
  </si>
  <si>
    <t>The Boy Next Door</t>
  </si>
  <si>
    <t>Barbara Curry</t>
  </si>
  <si>
    <t>Southpaw</t>
  </si>
  <si>
    <t>July 24, 2015 (United States)</t>
  </si>
  <si>
    <t>Kurt Sutter</t>
  </si>
  <si>
    <t>Escape Artists</t>
  </si>
  <si>
    <t>The Dressmaker</t>
  </si>
  <si>
    <t>October 29, 2015 (Australia)</t>
  </si>
  <si>
    <t>Rosalie Ham</t>
  </si>
  <si>
    <t>Maze Runner: The Scorch Trials</t>
  </si>
  <si>
    <t>T.S. Nowlin</t>
  </si>
  <si>
    <t>Gotham Group</t>
  </si>
  <si>
    <t>Lost and Love</t>
  </si>
  <si>
    <t>March 20, 2015 (China)</t>
  </si>
  <si>
    <t>Sanyuan Peng</t>
  </si>
  <si>
    <t>Chongqing Film Group</t>
  </si>
  <si>
    <t>The Last Witch Hunter</t>
  </si>
  <si>
    <t>October 23, 2015 (United States)</t>
  </si>
  <si>
    <t>Green Room</t>
  </si>
  <si>
    <t>May 13, 2016 (United States)</t>
  </si>
  <si>
    <t>Burnt</t>
  </si>
  <si>
    <t>October 30, 2015 (United States)</t>
  </si>
  <si>
    <t>The Good Dinosaur</t>
  </si>
  <si>
    <t>Peter Sohn</t>
  </si>
  <si>
    <t>Bob Peterson</t>
  </si>
  <si>
    <t>Far from the Madding Crowd</t>
  </si>
  <si>
    <t>Thomas Hardy</t>
  </si>
  <si>
    <t>The Invitation</t>
  </si>
  <si>
    <t>April 8, 2016 (United States)</t>
  </si>
  <si>
    <t>Logan Marshall-Green</t>
  </si>
  <si>
    <t>Gamechanger Films</t>
  </si>
  <si>
    <t>Joel Edgerton</t>
  </si>
  <si>
    <t>Blumhouse Productions</t>
  </si>
  <si>
    <t>December 25, 2015 (United States)</t>
  </si>
  <si>
    <t>Edgar Ramírez</t>
  </si>
  <si>
    <t>Get Hard</t>
  </si>
  <si>
    <t>Jay Martel</t>
  </si>
  <si>
    <t>Hitman: Agent 47</t>
  </si>
  <si>
    <t>Aleksander Bach</t>
  </si>
  <si>
    <t>Rupert Friend</t>
  </si>
  <si>
    <t>Entourage</t>
  </si>
  <si>
    <t>June 3, 2015 (United States)</t>
  </si>
  <si>
    <t>Adrian Grenier</t>
  </si>
  <si>
    <t>Steve Jobs</t>
  </si>
  <si>
    <t>Scouts Guide to the Zombie Apocalypse</t>
  </si>
  <si>
    <t>Carrie Lee Wilson</t>
  </si>
  <si>
    <t>Tye Sheridan</t>
  </si>
  <si>
    <t>Hardcore Henry</t>
  </si>
  <si>
    <t>Ilya Naishuller</t>
  </si>
  <si>
    <t>Joy</t>
  </si>
  <si>
    <t>September 30, 2016 (United States)</t>
  </si>
  <si>
    <t>Chris Bowman</t>
  </si>
  <si>
    <t>Brooklyn</t>
  </si>
  <si>
    <t>Youth</t>
  </si>
  <si>
    <t>December 4, 2015 (United States)</t>
  </si>
  <si>
    <t>Self/less</t>
  </si>
  <si>
    <t>Ted 2</t>
  </si>
  <si>
    <t>Pan</t>
  </si>
  <si>
    <t>Jason Fuchs</t>
  </si>
  <si>
    <t>Levi Miller</t>
  </si>
  <si>
    <t>Pixels</t>
  </si>
  <si>
    <t>Demolition</t>
  </si>
  <si>
    <t>Bryan Sipe</t>
  </si>
  <si>
    <t>Black Label Media</t>
  </si>
  <si>
    <t>Macbeth</t>
  </si>
  <si>
    <t>Todd Louiso</t>
  </si>
  <si>
    <t>Daddy's Home</t>
  </si>
  <si>
    <t>Brian Burns</t>
  </si>
  <si>
    <t>Run All Night</t>
  </si>
  <si>
    <t>Mr. Right</t>
  </si>
  <si>
    <t>Paco Cabezas</t>
  </si>
  <si>
    <t>Amasia Entertainment</t>
  </si>
  <si>
    <t>Magic Mike XXL</t>
  </si>
  <si>
    <t>Gregory Jacobs</t>
  </si>
  <si>
    <t>The DUFF</t>
  </si>
  <si>
    <t>Ari Sandel</t>
  </si>
  <si>
    <t>Josh A. Cagan</t>
  </si>
  <si>
    <t>Mae Whitman</t>
  </si>
  <si>
    <t>Trumbo</t>
  </si>
  <si>
    <t>November 27, 2015 (United States)</t>
  </si>
  <si>
    <t>John McNamara</t>
  </si>
  <si>
    <t>Bryan Cranston</t>
  </si>
  <si>
    <t>Bleecker Street Films</t>
  </si>
  <si>
    <t>Hotel Transylvania 2</t>
  </si>
  <si>
    <t>Robert Smigel</t>
  </si>
  <si>
    <t>Knight of Cups</t>
  </si>
  <si>
    <t>March 4, 2016 (United States)</t>
  </si>
  <si>
    <t>Dogwood Films</t>
  </si>
  <si>
    <t>The Stanford Prison Experiment</t>
  </si>
  <si>
    <t>Kyle Patrick Alvarez</t>
  </si>
  <si>
    <t>Tim Talbott</t>
  </si>
  <si>
    <t>Ezra Miller</t>
  </si>
  <si>
    <t>Coup d'Etat Films</t>
  </si>
  <si>
    <t>The Longest Ride</t>
  </si>
  <si>
    <t>Scott Eastwood</t>
  </si>
  <si>
    <t>Victor Frankenstein</t>
  </si>
  <si>
    <t>Insidious: Chapter 3</t>
  </si>
  <si>
    <t>Goosebumps</t>
  </si>
  <si>
    <t>Sony Pictures Animation</t>
  </si>
  <si>
    <t>Aloha</t>
  </si>
  <si>
    <t>Baahubali: The Beginning</t>
  </si>
  <si>
    <t>July 9, 2015 (United States)</t>
  </si>
  <si>
    <t>S.S. Rajamouli</t>
  </si>
  <si>
    <t>Vijayendra Prasad</t>
  </si>
  <si>
    <t>Prabhas</t>
  </si>
  <si>
    <t>Arka Mediaworks</t>
  </si>
  <si>
    <t>A Bigger Splash</t>
  </si>
  <si>
    <t>Frenesy Film Company</t>
  </si>
  <si>
    <t>The Wedding Ringer</t>
  </si>
  <si>
    <t>Sisters</t>
  </si>
  <si>
    <t>Paula Pell</t>
  </si>
  <si>
    <t>Little Stranger</t>
  </si>
  <si>
    <t>Secret in Their Eyes</t>
  </si>
  <si>
    <t>Irrational Man</t>
  </si>
  <si>
    <t>Wild Card</t>
  </si>
  <si>
    <t>January 14, 2015 (Belgium)</t>
  </si>
  <si>
    <t>Paper Towns</t>
  </si>
  <si>
    <t>Nat Wolff</t>
  </si>
  <si>
    <t>The Lady in the Van</t>
  </si>
  <si>
    <t>The SpongeBob Movie: Sponge Out of Water</t>
  </si>
  <si>
    <t>Paul Tibbitt</t>
  </si>
  <si>
    <t>Paramount Animation</t>
  </si>
  <si>
    <t>Child 44</t>
  </si>
  <si>
    <t>April 17, 2015 (United Kingdom)</t>
  </si>
  <si>
    <t>The Wave</t>
  </si>
  <si>
    <t>August 28, 2015 (Norway)</t>
  </si>
  <si>
    <t>Roar Uthaug</t>
  </si>
  <si>
    <t>John Kåre Raake</t>
  </si>
  <si>
    <t>Kristoffer Joner</t>
  </si>
  <si>
    <t>Fantefilm</t>
  </si>
  <si>
    <t>A Man Called Ove</t>
  </si>
  <si>
    <t>Hannes Holm</t>
  </si>
  <si>
    <t>Rolf Lassgård</t>
  </si>
  <si>
    <t>Beasts of No Nation</t>
  </si>
  <si>
    <t>Abraham Attah</t>
  </si>
  <si>
    <t>Me and Earl and the Dying Girl</t>
  </si>
  <si>
    <t>Alfonso Gomez-Rejon</t>
  </si>
  <si>
    <t>Jesse Andrews</t>
  </si>
  <si>
    <t>Sleeping with Other People</t>
  </si>
  <si>
    <t>August 12, 2015 (Belgium)</t>
  </si>
  <si>
    <t>Gloria Sanchez Productions</t>
  </si>
  <si>
    <t>Concussion</t>
  </si>
  <si>
    <t>The Diary of a Teenage Girl</t>
  </si>
  <si>
    <t>August 28, 2015 (United States)</t>
  </si>
  <si>
    <t>Marielle Heller</t>
  </si>
  <si>
    <t>Phoebe Gloeckner</t>
  </si>
  <si>
    <t>Bel Powley</t>
  </si>
  <si>
    <t>Caviar</t>
  </si>
  <si>
    <t>Mustang</t>
  </si>
  <si>
    <t>June 17, 2015 (France)</t>
  </si>
  <si>
    <t>Deniz Gamze Ergüven</t>
  </si>
  <si>
    <t>Günes Sensoy</t>
  </si>
  <si>
    <t>The Walk</t>
  </si>
  <si>
    <t>Sony Pictures Entertainment (SPE)</t>
  </si>
  <si>
    <t>Tangerine</t>
  </si>
  <si>
    <t>Kitana Kiki Rodriguez</t>
  </si>
  <si>
    <t>A Walk in the Woods</t>
  </si>
  <si>
    <t>September 2, 2015 (United States)</t>
  </si>
  <si>
    <t>Route One Entertainment</t>
  </si>
  <si>
    <t>Sinister 2</t>
  </si>
  <si>
    <t>Ciarán Foy</t>
  </si>
  <si>
    <t>James Ransone</t>
  </si>
  <si>
    <t>Summertime</t>
  </si>
  <si>
    <t>August 19, 2015 (Belgium)</t>
  </si>
  <si>
    <t>Catherine Corsini</t>
  </si>
  <si>
    <t>Chaz Productions</t>
  </si>
  <si>
    <t>Anomalisa</t>
  </si>
  <si>
    <t>March 11, 2016 (United Kingdom)</t>
  </si>
  <si>
    <t>Duke Johnson</t>
  </si>
  <si>
    <t>The Blackcoat's Daughter</t>
  </si>
  <si>
    <t>February 16, 2017 (United States)</t>
  </si>
  <si>
    <t>Oz Perkins</t>
  </si>
  <si>
    <t>Paris Film</t>
  </si>
  <si>
    <t>Mississippi Grind</t>
  </si>
  <si>
    <t>August 13, 2015 (United States)</t>
  </si>
  <si>
    <t>Ben Mendelsohn</t>
  </si>
  <si>
    <t>Drishyam</t>
  </si>
  <si>
    <t>Nishikant Kamat</t>
  </si>
  <si>
    <t>Jeethu Joseph</t>
  </si>
  <si>
    <t>Ajay Devgn</t>
  </si>
  <si>
    <t>Panorama Studios</t>
  </si>
  <si>
    <t>Attack on Titan Part 1</t>
  </si>
  <si>
    <t>August 1, 2015 (Japan)</t>
  </si>
  <si>
    <t>Shinji Higuchi</t>
  </si>
  <si>
    <t>Hajime Isayama</t>
  </si>
  <si>
    <t>Haruma Miura</t>
  </si>
  <si>
    <t>Woman in Gold</t>
  </si>
  <si>
    <t>Alexi Kaye Campbell</t>
  </si>
  <si>
    <t>Origin Pictures</t>
  </si>
  <si>
    <t>Eddie the Eagle</t>
  </si>
  <si>
    <t>Simon Kelton</t>
  </si>
  <si>
    <t>Taron Egerton</t>
  </si>
  <si>
    <t>Eye in the Sky</t>
  </si>
  <si>
    <t>Guy Hibbert</t>
  </si>
  <si>
    <t>Raindog Films</t>
  </si>
  <si>
    <t>The Second Best Exotic Marigold Hotel</t>
  </si>
  <si>
    <t>Tumbledown</t>
  </si>
  <si>
    <t>February 5, 2016 (United States)</t>
  </si>
  <si>
    <t>Sean Mewshaw</t>
  </si>
  <si>
    <t>The Meddler</t>
  </si>
  <si>
    <t>June 3, 2016 (Spain)</t>
  </si>
  <si>
    <t>We Are Your Friends</t>
  </si>
  <si>
    <t>Max Joseph</t>
  </si>
  <si>
    <t>Into the Forest</t>
  </si>
  <si>
    <t>July 29, 2016 (United States)</t>
  </si>
  <si>
    <t>Grandma</t>
  </si>
  <si>
    <t>Depth of Field</t>
  </si>
  <si>
    <t>Bajirao Mastani</t>
  </si>
  <si>
    <t>Nagnath S. Inamdar</t>
  </si>
  <si>
    <t>Ranveer Singh</t>
  </si>
  <si>
    <t>Bhansali Productions</t>
  </si>
  <si>
    <t>By the Sea</t>
  </si>
  <si>
    <t>December 9, 2015 (France)</t>
  </si>
  <si>
    <t>Mortdecai</t>
  </si>
  <si>
    <t>Eric Aronson</t>
  </si>
  <si>
    <t>MWM Studios</t>
  </si>
  <si>
    <t>I'll See You in My Dreams</t>
  </si>
  <si>
    <t>Brett Haley</t>
  </si>
  <si>
    <t>Two Flints</t>
  </si>
  <si>
    <t>Maggie</t>
  </si>
  <si>
    <t>May 8, 2015 (United States)</t>
  </si>
  <si>
    <t>Henry Hobson</t>
  </si>
  <si>
    <t>John Scott 3</t>
  </si>
  <si>
    <t>Project Almanac</t>
  </si>
  <si>
    <t>Dean Israelite</t>
  </si>
  <si>
    <t>Jason Pagan</t>
  </si>
  <si>
    <t>Amy Landecker</t>
  </si>
  <si>
    <t>Regression</t>
  </si>
  <si>
    <t>October 2, 2015 (Spain)</t>
  </si>
  <si>
    <t>True Story</t>
  </si>
  <si>
    <t>Rupert Goold</t>
  </si>
  <si>
    <t>The Man Who Knew Infinity</t>
  </si>
  <si>
    <t>April 29, 2016 (United States)</t>
  </si>
  <si>
    <t>Matt Brown</t>
  </si>
  <si>
    <t>The Transporter Refueled</t>
  </si>
  <si>
    <t>September 4, 2015 (United States)</t>
  </si>
  <si>
    <t>Ed Skrein</t>
  </si>
  <si>
    <t>Z for Zachariah</t>
  </si>
  <si>
    <t>August 13, 2015 (Denmark)</t>
  </si>
  <si>
    <t>Nissar Modi</t>
  </si>
  <si>
    <t>Iceland</t>
  </si>
  <si>
    <t>Silver Reel</t>
  </si>
  <si>
    <t>Equals</t>
  </si>
  <si>
    <t>May 26, 2016 (United States)</t>
  </si>
  <si>
    <t>Nathan Parker</t>
  </si>
  <si>
    <t>Freedom Media</t>
  </si>
  <si>
    <t>Dope</t>
  </si>
  <si>
    <t>Shameik Moore</t>
  </si>
  <si>
    <t>i am OTHER</t>
  </si>
  <si>
    <t>Land of Mine</t>
  </si>
  <si>
    <t>December 3, 2015 (Denmark)</t>
  </si>
  <si>
    <t>Martin Zandvliet</t>
  </si>
  <si>
    <t>Roland Møller</t>
  </si>
  <si>
    <t>Nordisk Film</t>
  </si>
  <si>
    <t>David Feeney</t>
  </si>
  <si>
    <t>Krampus</t>
  </si>
  <si>
    <t>Todd Casey</t>
  </si>
  <si>
    <t>Adam Scott</t>
  </si>
  <si>
    <t>Bajrangi Bhaijaan</t>
  </si>
  <si>
    <t>Kabir Khan</t>
  </si>
  <si>
    <t>Salman Khan</t>
  </si>
  <si>
    <t>The Lure</t>
  </si>
  <si>
    <t>December 25, 2015 (Poland)</t>
  </si>
  <si>
    <t>Agnieszka Smoczynska</t>
  </si>
  <si>
    <t>Robert Bolesto</t>
  </si>
  <si>
    <t>Marta Mazurek</t>
  </si>
  <si>
    <t>Wytwórnia Filmów Dokumentalnych i Fabularnych (WFDiF)</t>
  </si>
  <si>
    <t>The Gunman</t>
  </si>
  <si>
    <t>Jean-Patrick Manchette</t>
  </si>
  <si>
    <t>The Night Before</t>
  </si>
  <si>
    <t>90 Minutes in Heaven</t>
  </si>
  <si>
    <t>Astute Films</t>
  </si>
  <si>
    <t>Tale of Tales</t>
  </si>
  <si>
    <t>April 22, 2016 (United States)</t>
  </si>
  <si>
    <t>Edoardo Albinati</t>
  </si>
  <si>
    <t>Archimede</t>
  </si>
  <si>
    <t>Ip Man 3</t>
  </si>
  <si>
    <t>December 24, 2015 (Hong Kong)</t>
  </si>
  <si>
    <t>McFarland, USA</t>
  </si>
  <si>
    <t>Mayhem Pictures</t>
  </si>
  <si>
    <t>Strange Magic</t>
  </si>
  <si>
    <t>Gary Rydstrom</t>
  </si>
  <si>
    <t>Buena Vista Negative Cutting</t>
  </si>
  <si>
    <t>The Peanuts Movie</t>
  </si>
  <si>
    <t>Craig Schulz</t>
  </si>
  <si>
    <t>Noah Schnapp</t>
  </si>
  <si>
    <t>Rock the Kasbah</t>
  </si>
  <si>
    <t>Covert Media</t>
  </si>
  <si>
    <t>The Sea of Trees</t>
  </si>
  <si>
    <t>August 26, 2016 (United States)</t>
  </si>
  <si>
    <t>Bloom</t>
  </si>
  <si>
    <t>Alvin and the Chipmunks: The Road Chip</t>
  </si>
  <si>
    <t>Ross Bagdasarian</t>
  </si>
  <si>
    <t>The Lazarus Effect</t>
  </si>
  <si>
    <t>David Gelb</t>
  </si>
  <si>
    <t>Olivia Wilde</t>
  </si>
  <si>
    <t>Love the Coopers</t>
  </si>
  <si>
    <t>November 13, 2015 (United States)</t>
  </si>
  <si>
    <t>The 33</t>
  </si>
  <si>
    <t>Patricia Riggen</t>
  </si>
  <si>
    <t>Mikko Alanne</t>
  </si>
  <si>
    <t>Chile</t>
  </si>
  <si>
    <t>The Little Prince</t>
  </si>
  <si>
    <t>August 5, 2016 (United States)</t>
  </si>
  <si>
    <t>Irena Brignull</t>
  </si>
  <si>
    <t>Onyx Films</t>
  </si>
  <si>
    <t>Louder Than Bombs</t>
  </si>
  <si>
    <t>October 2, 2015 (Norway)</t>
  </si>
  <si>
    <t>The Gallows</t>
  </si>
  <si>
    <t>Travis Cluff</t>
  </si>
  <si>
    <t>Chris Lofing</t>
  </si>
  <si>
    <t>Reese Mishler</t>
  </si>
  <si>
    <t>The Ones Below</t>
  </si>
  <si>
    <t>May 27, 2016 (United States)</t>
  </si>
  <si>
    <t>David Farr</t>
  </si>
  <si>
    <t>Clémence Poésy</t>
  </si>
  <si>
    <t>Cuba Pictures</t>
  </si>
  <si>
    <t>Southbound</t>
  </si>
  <si>
    <t>February 9, 2016 (United States)</t>
  </si>
  <si>
    <t>Matt Bettinelli-Olpin</t>
  </si>
  <si>
    <t>Chad Villella</t>
  </si>
  <si>
    <t>Soapbox Films</t>
  </si>
  <si>
    <t>Men &amp; Chicken</t>
  </si>
  <si>
    <t>February 5, 2015 (Denmark)</t>
  </si>
  <si>
    <t>David Dencik</t>
  </si>
  <si>
    <t>Hyena Road</t>
  </si>
  <si>
    <t>October 9, 2015 (Canada)</t>
  </si>
  <si>
    <t>Rossif Sutherland</t>
  </si>
  <si>
    <t>Slow West</t>
  </si>
  <si>
    <t>April 16, 2015 (United States)</t>
  </si>
  <si>
    <t>John Maclean</t>
  </si>
  <si>
    <t>The End of the Tour</t>
  </si>
  <si>
    <t>November 12, 2015 (Brazil)</t>
  </si>
  <si>
    <t>Donald Margulies</t>
  </si>
  <si>
    <t>Modern Man Films</t>
  </si>
  <si>
    <t>Cop Car</t>
  </si>
  <si>
    <t>Audax Films</t>
  </si>
  <si>
    <t>The Daughter</t>
  </si>
  <si>
    <t>January 27, 2017 (United States)</t>
  </si>
  <si>
    <t>Simon Stone</t>
  </si>
  <si>
    <t>Screen NSW</t>
  </si>
  <si>
    <t>Jem and the Holograms</t>
  </si>
  <si>
    <t>Ryan Landels</t>
  </si>
  <si>
    <t>Aubrey Peeples</t>
  </si>
  <si>
    <t>Allspark Pictures</t>
  </si>
  <si>
    <t>Cemetery of Splendor</t>
  </si>
  <si>
    <t>September 2, 2015 (France)</t>
  </si>
  <si>
    <t>Jenjira Pongpas</t>
  </si>
  <si>
    <t>Captive</t>
  </si>
  <si>
    <t>Brian Bird</t>
  </si>
  <si>
    <t>Kate Mara</t>
  </si>
  <si>
    <t>BN Films</t>
  </si>
  <si>
    <t>Our Brand Is Crisis</t>
  </si>
  <si>
    <t>Rachel Boynton</t>
  </si>
  <si>
    <t>Fortis Films</t>
  </si>
  <si>
    <t>Unfinished Business</t>
  </si>
  <si>
    <t>Hot Tub Time Machine 2</t>
  </si>
  <si>
    <t>Rob Corddry</t>
  </si>
  <si>
    <t>Turbo Kid</t>
  </si>
  <si>
    <t>François Simard</t>
  </si>
  <si>
    <t>Anouk Whissell</t>
  </si>
  <si>
    <t>Munro Chambers</t>
  </si>
  <si>
    <t>EMA Films</t>
  </si>
  <si>
    <t>The Overnight</t>
  </si>
  <si>
    <t>Patrick Brice</t>
  </si>
  <si>
    <t>Hello, My Name Is Doris</t>
  </si>
  <si>
    <t>Laura Terruso</t>
  </si>
  <si>
    <t>Ricki and the Flash</t>
  </si>
  <si>
    <t>Danny Collins</t>
  </si>
  <si>
    <t>Big Indie Pictures</t>
  </si>
  <si>
    <t>Son of Saul</t>
  </si>
  <si>
    <t>June 11, 2015 (Hungary)</t>
  </si>
  <si>
    <t>László Nemes</t>
  </si>
  <si>
    <t>Géza Röhrig</t>
  </si>
  <si>
    <t>Laokoon Filmgroup</t>
  </si>
  <si>
    <t>Mr. Holmes</t>
  </si>
  <si>
    <t>Mitch Cullin</t>
  </si>
  <si>
    <t>Empire of Lust</t>
  </si>
  <si>
    <t>March 5, 2015 (South Korea)</t>
  </si>
  <si>
    <t>Sang-hoon Ahn</t>
  </si>
  <si>
    <t>Se-hee Kim</t>
  </si>
  <si>
    <t>Shin Ha-kyun</t>
  </si>
  <si>
    <t>Fineworks</t>
  </si>
  <si>
    <t>Paul Blart: Mall Cop 2</t>
  </si>
  <si>
    <t>Remember</t>
  </si>
  <si>
    <t>December 17, 2015 (United States)</t>
  </si>
  <si>
    <t>Benjamin August</t>
  </si>
  <si>
    <t>War Room</t>
  </si>
  <si>
    <t>Priscilla C. Shirer</t>
  </si>
  <si>
    <t>FaithStep Films</t>
  </si>
  <si>
    <t>Dragon Blade</t>
  </si>
  <si>
    <t>Daniel Lee</t>
  </si>
  <si>
    <t>Sparkle Roll Media</t>
  </si>
  <si>
    <t>45 Years</t>
  </si>
  <si>
    <t>August 28, 2015 (United Kingdom)</t>
  </si>
  <si>
    <t>BFI Film Fund</t>
  </si>
  <si>
    <t>Mother's Day</t>
  </si>
  <si>
    <t>Suicide Squad</t>
  </si>
  <si>
    <t>The Magnificent Seven</t>
  </si>
  <si>
    <t>September 23, 2016 (United States)</t>
  </si>
  <si>
    <t>Captain America: Civil War</t>
  </si>
  <si>
    <t>May 6, 2016 (United States)</t>
  </si>
  <si>
    <t>Warcraft</t>
  </si>
  <si>
    <t>June 10, 2016 (United States)</t>
  </si>
  <si>
    <t>Travis Fimmel</t>
  </si>
  <si>
    <t>Deadpool</t>
  </si>
  <si>
    <t>February 12, 2016 (United States)</t>
  </si>
  <si>
    <t>Tim Miller</t>
  </si>
  <si>
    <t>Doctor Strange</t>
  </si>
  <si>
    <t>November 4, 2016 (United States)</t>
  </si>
  <si>
    <t>Split</t>
  </si>
  <si>
    <t>January 20, 2017 (United States)</t>
  </si>
  <si>
    <t>Me Before You</t>
  </si>
  <si>
    <t>June 3, 2016 (United States)</t>
  </si>
  <si>
    <t>Thea Sharrock</t>
  </si>
  <si>
    <t>Jojo Moyes</t>
  </si>
  <si>
    <t>Emilia Clarke</t>
  </si>
  <si>
    <t>Don't Breathe</t>
  </si>
  <si>
    <t>Lady Macbeth</t>
  </si>
  <si>
    <t>July 14, 2017 (United States)</t>
  </si>
  <si>
    <t>William Oldroyd</t>
  </si>
  <si>
    <t>Nikolai Leskov</t>
  </si>
  <si>
    <t>Florence Pugh</t>
  </si>
  <si>
    <t>Sixty-Six Pictures</t>
  </si>
  <si>
    <t>Moana</t>
  </si>
  <si>
    <t>November 23, 2016 (United States)</t>
  </si>
  <si>
    <t>Jared Bush</t>
  </si>
  <si>
    <t>Auli'i Cravalho</t>
  </si>
  <si>
    <t>Arrival</t>
  </si>
  <si>
    <t>November 11, 2016 (United States)</t>
  </si>
  <si>
    <t>Lava Bear Films</t>
  </si>
  <si>
    <t>X-Men: Apocalypse</t>
  </si>
  <si>
    <t>Captain Fantastic</t>
  </si>
  <si>
    <t>Electric City Entertainment</t>
  </si>
  <si>
    <t>Star Trek Beyond</t>
  </si>
  <si>
    <t>July 22, 2016 (United States)</t>
  </si>
  <si>
    <t>December 21, 2016 (United States)</t>
  </si>
  <si>
    <t>La La Land</t>
  </si>
  <si>
    <t>December 25, 2016 (United States)</t>
  </si>
  <si>
    <t>The Conjuring 2</t>
  </si>
  <si>
    <t>Zootopia</t>
  </si>
  <si>
    <t>The Huntsman: Winter's War</t>
  </si>
  <si>
    <t>Cedric Nicolas-Troyan</t>
  </si>
  <si>
    <t>Evan Spiliotopoulos</t>
  </si>
  <si>
    <t>Hacksaw Ridge</t>
  </si>
  <si>
    <t>Robert Schenkkan</t>
  </si>
  <si>
    <t>The Handmaiden</t>
  </si>
  <si>
    <t>June 1, 2016 (South Korea)</t>
  </si>
  <si>
    <t>Sarah Waters</t>
  </si>
  <si>
    <t>Kim Min-hee</t>
  </si>
  <si>
    <t>13 Hours</t>
  </si>
  <si>
    <t>Chuck Hogan</t>
  </si>
  <si>
    <t>Nocturnal Animals</t>
  </si>
  <si>
    <t>December 9, 2016 (United States)</t>
  </si>
  <si>
    <t>Rogue One: A Star Wars Story</t>
  </si>
  <si>
    <t>December 16, 2016 (United States)</t>
  </si>
  <si>
    <t>Batman v Superman: Dawn of Justice</t>
  </si>
  <si>
    <t>March 25, 2016 (United States)</t>
  </si>
  <si>
    <t>Your Name.</t>
  </si>
  <si>
    <t>April 7, 2017 (United States)</t>
  </si>
  <si>
    <t>Makoto Shinkai</t>
  </si>
  <si>
    <t>Amuse</t>
  </si>
  <si>
    <t>Kung Fu Panda 3</t>
  </si>
  <si>
    <t>January 29, 2016 (United States)</t>
  </si>
  <si>
    <t>Alessandro Carloni</t>
  </si>
  <si>
    <t>The Nice Guys</t>
  </si>
  <si>
    <t>May 20, 2016 (United States)</t>
  </si>
  <si>
    <t>Independence Day: Resurgence</t>
  </si>
  <si>
    <t>June 24, 2016 (United States)</t>
  </si>
  <si>
    <t>Nicolas Wright</t>
  </si>
  <si>
    <t>Raw</t>
  </si>
  <si>
    <t>March 15, 2017 (Belgium)</t>
  </si>
  <si>
    <t>Julia Ducournau</t>
  </si>
  <si>
    <t>Garance Marillier</t>
  </si>
  <si>
    <t>Petit Film</t>
  </si>
  <si>
    <t>Miss Peregrine's Home for Peculiar Children</t>
  </si>
  <si>
    <t>Ransom Riggs</t>
  </si>
  <si>
    <t>Fantastic Beasts and Where to Find Them</t>
  </si>
  <si>
    <t>November 18, 2016 (United States)</t>
  </si>
  <si>
    <t>Heyday Films</t>
  </si>
  <si>
    <t>Train to Busan</t>
  </si>
  <si>
    <t>July 20, 2016 (South Korea)</t>
  </si>
  <si>
    <t>Sang-ho Yeon</t>
  </si>
  <si>
    <t>Joo-Suk Park</t>
  </si>
  <si>
    <t>Gong Yoo</t>
  </si>
  <si>
    <t>Next Entertainment World</t>
  </si>
  <si>
    <t>Resident Evil: The Final Chapter</t>
  </si>
  <si>
    <t>Criminal</t>
  </si>
  <si>
    <t>April 15, 2016 (United States)</t>
  </si>
  <si>
    <t>Douglas Cook</t>
  </si>
  <si>
    <t>Underworld: Blood Wars</t>
  </si>
  <si>
    <t>January 6, 2017 (United States)</t>
  </si>
  <si>
    <t>Anna Foerster</t>
  </si>
  <si>
    <t>The Shallows</t>
  </si>
  <si>
    <t>Hidden Figures</t>
  </si>
  <si>
    <t>Allison Schroeder</t>
  </si>
  <si>
    <t>Sausage Party</t>
  </si>
  <si>
    <t>August 12, 2016 (United States)</t>
  </si>
  <si>
    <t>Greg Tiernan</t>
  </si>
  <si>
    <t>Kyle Hunter</t>
  </si>
  <si>
    <t>The Girl on the Train</t>
  </si>
  <si>
    <t>October 7, 2016 (United States)</t>
  </si>
  <si>
    <t>Hell or High Water</t>
  </si>
  <si>
    <t>The Purge: Election Year</t>
  </si>
  <si>
    <t>July 1, 2016 (United States)</t>
  </si>
  <si>
    <t>July 15, 2016 (United States)</t>
  </si>
  <si>
    <t>The Accountant</t>
  </si>
  <si>
    <t>October 14, 2016 (United States)</t>
  </si>
  <si>
    <t>Bill Dubuque</t>
  </si>
  <si>
    <t>The Neon Demon</t>
  </si>
  <si>
    <t>Moonlight</t>
  </si>
  <si>
    <t>Barry Jenkins</t>
  </si>
  <si>
    <t>Mahershala Ali</t>
  </si>
  <si>
    <t>Jason Bourne</t>
  </si>
  <si>
    <t>Manchester by the Sea</t>
  </si>
  <si>
    <t>Amazon Studios</t>
  </si>
  <si>
    <t>Central Intelligence</t>
  </si>
  <si>
    <t>Ike Barinholtz</t>
  </si>
  <si>
    <t>War Dogs</t>
  </si>
  <si>
    <t>August 19, 2016 (United States)</t>
  </si>
  <si>
    <t>Stephen Chin</t>
  </si>
  <si>
    <t>BZ Entertainment</t>
  </si>
  <si>
    <t>The Legend of Tarzan</t>
  </si>
  <si>
    <t>Silence</t>
  </si>
  <si>
    <t>January 13, 2017 (United States)</t>
  </si>
  <si>
    <t>SharpSword Films</t>
  </si>
  <si>
    <t>American Honey</t>
  </si>
  <si>
    <t>October 14, 2016 (United Kingdom)</t>
  </si>
  <si>
    <t>Sasha Lane</t>
  </si>
  <si>
    <t>Maven Pictures</t>
  </si>
  <si>
    <t>Gods of Egypt</t>
  </si>
  <si>
    <t>Pyramania</t>
  </si>
  <si>
    <t>Hunt for the Wilderpeople</t>
  </si>
  <si>
    <t>Piki Films</t>
  </si>
  <si>
    <t>The Founder</t>
  </si>
  <si>
    <t>Inferno</t>
  </si>
  <si>
    <t>October 28, 2016 (United States)</t>
  </si>
  <si>
    <t>Dan Brown</t>
  </si>
  <si>
    <t>Now You See Me 2</t>
  </si>
  <si>
    <t>Miss Sloane</t>
  </si>
  <si>
    <t>Jonathan Perera</t>
  </si>
  <si>
    <t>Neel Sethi</t>
  </si>
  <si>
    <t>Fairview Entertainment</t>
  </si>
  <si>
    <t>10 Cloverfield Lane</t>
  </si>
  <si>
    <t>March 11, 2016 (United States)</t>
  </si>
  <si>
    <t>Dan Trachtenberg</t>
  </si>
  <si>
    <t>Josh Campbell</t>
  </si>
  <si>
    <t>The Lost City of Z</t>
  </si>
  <si>
    <t>April 21, 2017 (United States)</t>
  </si>
  <si>
    <t>Keep Your Head</t>
  </si>
  <si>
    <t>Finding Dory</t>
  </si>
  <si>
    <t>Lion</t>
  </si>
  <si>
    <t>Garth Davis</t>
  </si>
  <si>
    <t>Saroo Brierley</t>
  </si>
  <si>
    <t>Lights Out</t>
  </si>
  <si>
    <t>David F. Sandberg</t>
  </si>
  <si>
    <t>Teresa Palmer</t>
  </si>
  <si>
    <t>Meet the Blacks</t>
  </si>
  <si>
    <t>Deon Taylor</t>
  </si>
  <si>
    <t>Mike Epps</t>
  </si>
  <si>
    <t>Hidden Empire Film Group (HEFG)</t>
  </si>
  <si>
    <t>Allied</t>
  </si>
  <si>
    <t>Jack Reacher: Never Go Back</t>
  </si>
  <si>
    <t>October 21, 2016 (United States)</t>
  </si>
  <si>
    <t>Bridget Jones's Baby</t>
  </si>
  <si>
    <t>September 16, 2016 (United States)</t>
  </si>
  <si>
    <t>How to Be Single</t>
  </si>
  <si>
    <t>Snowden</t>
  </si>
  <si>
    <t>Kieran Fitzgerald</t>
  </si>
  <si>
    <t>Dangal</t>
  </si>
  <si>
    <t>Nitesh Tiwari</t>
  </si>
  <si>
    <t>Piyush Gupta</t>
  </si>
  <si>
    <t>The Bad Batch</t>
  </si>
  <si>
    <t>June 23, 2017 (United States)</t>
  </si>
  <si>
    <t>Ana Lily Amirpour</t>
  </si>
  <si>
    <t>Suki Waterhouse</t>
  </si>
  <si>
    <t>Human Stew Factory</t>
  </si>
  <si>
    <t>Triple 9</t>
  </si>
  <si>
    <t>Matt Cook</t>
  </si>
  <si>
    <t>Deepwater Horizon</t>
  </si>
  <si>
    <t>The Choice</t>
  </si>
  <si>
    <t>Ross Katz</t>
  </si>
  <si>
    <t>Nicholas Sparks Productions</t>
  </si>
  <si>
    <t>Sully</t>
  </si>
  <si>
    <t>September 9, 2016 (United States)</t>
  </si>
  <si>
    <t>Flashlight Films</t>
  </si>
  <si>
    <t>Morgan</t>
  </si>
  <si>
    <t>September 2, 2016 (United States)</t>
  </si>
  <si>
    <t>Luke Scott</t>
  </si>
  <si>
    <t>Seth W. Owen</t>
  </si>
  <si>
    <t>Burk A Project</t>
  </si>
  <si>
    <t>Pride and Prejudice and Zombies</t>
  </si>
  <si>
    <t>The Infiltrator</t>
  </si>
  <si>
    <t>July 13, 2016 (United States)</t>
  </si>
  <si>
    <t>Ellen Furman</t>
  </si>
  <si>
    <t>George Films</t>
  </si>
  <si>
    <t>The Edge of Seventeen</t>
  </si>
  <si>
    <t>Kelly Fremon Craig</t>
  </si>
  <si>
    <t>A Cure for Wellness</t>
  </si>
  <si>
    <t>February 17, 2017 (United States)</t>
  </si>
  <si>
    <t>London Has Fallen</t>
  </si>
  <si>
    <t>Babak Najafi</t>
  </si>
  <si>
    <t>Dirty Grandpa</t>
  </si>
  <si>
    <t>John Phillips</t>
  </si>
  <si>
    <t>Hail, Caesar!</t>
  </si>
  <si>
    <t>The 5th Wave</t>
  </si>
  <si>
    <t>Trolls</t>
  </si>
  <si>
    <t>Allegiant</t>
  </si>
  <si>
    <t>Paterson</t>
  </si>
  <si>
    <t>December 28, 2016 (United States)</t>
  </si>
  <si>
    <t>Adam Driver</t>
  </si>
  <si>
    <t>K5 International</t>
  </si>
  <si>
    <t>Swiss Army Man</t>
  </si>
  <si>
    <t>Dan Kwan</t>
  </si>
  <si>
    <t>Daniel Scheinert</t>
  </si>
  <si>
    <t>Astrakan Films</t>
  </si>
  <si>
    <t>The Great Wall</t>
  </si>
  <si>
    <t>Carlo Bernard</t>
  </si>
  <si>
    <t>Legendary East</t>
  </si>
  <si>
    <t>Mike and Dave Need Wedding Dates</t>
  </si>
  <si>
    <t>July 8, 2016 (United States)</t>
  </si>
  <si>
    <t>Jake Szymanski</t>
  </si>
  <si>
    <t>Bad Moms</t>
  </si>
  <si>
    <t>STX Entertainment</t>
  </si>
  <si>
    <t>Collateral Beauty</t>
  </si>
  <si>
    <t>The Boy</t>
  </si>
  <si>
    <t>Stacey Menear</t>
  </si>
  <si>
    <t>Lauren Cohan</t>
  </si>
  <si>
    <t>Fences</t>
  </si>
  <si>
    <t>August Wilson</t>
  </si>
  <si>
    <t>Alice Through the Looking Glass</t>
  </si>
  <si>
    <t>The Brothers Grimsby</t>
  </si>
  <si>
    <t>Blue Sky Films</t>
  </si>
  <si>
    <t>Ice Age: Collision Course</t>
  </si>
  <si>
    <t>Mike Thurmeier</t>
  </si>
  <si>
    <t>Patriots Day</t>
  </si>
  <si>
    <t>Keeping Up with the Joneses</t>
  </si>
  <si>
    <t>Genius</t>
  </si>
  <si>
    <t>Michael Grandage</t>
  </si>
  <si>
    <t>Desert Wolf Productions</t>
  </si>
  <si>
    <t>The Secret Life of Pets</t>
  </si>
  <si>
    <t>Popstar: Never Stop Never Stopping</t>
  </si>
  <si>
    <t>Goldstone</t>
  </si>
  <si>
    <t>July 7, 2016 (Australia)</t>
  </si>
  <si>
    <t>Ivan Sen</t>
  </si>
  <si>
    <t>Aaron Pedersen</t>
  </si>
  <si>
    <t>Bunya Productions</t>
  </si>
  <si>
    <t>20th Century Women</t>
  </si>
  <si>
    <t>Assassin's Creed</t>
  </si>
  <si>
    <t>Michael Lesslie</t>
  </si>
  <si>
    <t>Teenage Mutant Ninja Turtles: Out of the Shadows</t>
  </si>
  <si>
    <t>Dave Green</t>
  </si>
  <si>
    <t>White Girl</t>
  </si>
  <si>
    <t>December 1, 2016 (United States)</t>
  </si>
  <si>
    <t>Elizabeth Wood</t>
  </si>
  <si>
    <t>Morgan Saylor</t>
  </si>
  <si>
    <t>Bank Street Films</t>
  </si>
  <si>
    <t>Everybody Wants Some!!</t>
  </si>
  <si>
    <t>April 7, 2016 (Russia)</t>
  </si>
  <si>
    <t>Blake Jenner</t>
  </si>
  <si>
    <t>The Take</t>
  </si>
  <si>
    <t>Andrew Baldwin</t>
  </si>
  <si>
    <t>The Finest Hours</t>
  </si>
  <si>
    <t>Greater</t>
  </si>
  <si>
    <t>David L. Hunt</t>
  </si>
  <si>
    <t>Brian Reindl</t>
  </si>
  <si>
    <t>Neal McDonough</t>
  </si>
  <si>
    <t>Greater Productions</t>
  </si>
  <si>
    <t>The Love Witch</t>
  </si>
  <si>
    <t>March 10, 2017 (United Kingdom)</t>
  </si>
  <si>
    <t>Anna Biller</t>
  </si>
  <si>
    <t>Samantha Robinson</t>
  </si>
  <si>
    <t>Anna Biller Productions</t>
  </si>
  <si>
    <t>The Belko Experiment</t>
  </si>
  <si>
    <t>March 17, 2017 (United States)</t>
  </si>
  <si>
    <t>John Gallagher Jr.</t>
  </si>
  <si>
    <t>The BFG</t>
  </si>
  <si>
    <t>Zoolander 2</t>
  </si>
  <si>
    <t>Panorama Films</t>
  </si>
  <si>
    <t>Midnight Special</t>
  </si>
  <si>
    <t>April 21, 2016 (Greece)</t>
  </si>
  <si>
    <t>The Angry Birds Movie</t>
  </si>
  <si>
    <t>Clay Kaytis</t>
  </si>
  <si>
    <t>Live by Night</t>
  </si>
  <si>
    <t>Nerve</t>
  </si>
  <si>
    <t>July 27, 2016 (United States)</t>
  </si>
  <si>
    <t>Jessica Sharzer</t>
  </si>
  <si>
    <t>Mechanic: Resurrection</t>
  </si>
  <si>
    <t>Sing Street</t>
  </si>
  <si>
    <t>March 17, 2016 (Ireland)</t>
  </si>
  <si>
    <t>Simon Carmody</t>
  </si>
  <si>
    <t>Ferdia Walsh-Peelo</t>
  </si>
  <si>
    <t>Cosmo Films</t>
  </si>
  <si>
    <t>The Light Between Oceans</t>
  </si>
  <si>
    <t>Shin Godzilla</t>
  </si>
  <si>
    <t>July 29, 2016 (Japan)</t>
  </si>
  <si>
    <t>Hiroki Hasegawa</t>
  </si>
  <si>
    <t>Cine Bazar</t>
  </si>
  <si>
    <t>Why Him?</t>
  </si>
  <si>
    <t>December 23, 2016 (United States)</t>
  </si>
  <si>
    <t>Miracles from Heaven</t>
  </si>
  <si>
    <t>March 16, 2016 (United States)</t>
  </si>
  <si>
    <t>Christy Beam</t>
  </si>
  <si>
    <t>Colossal</t>
  </si>
  <si>
    <t>April 21, 2017 (Canada)</t>
  </si>
  <si>
    <t>Toy Fight Productions</t>
  </si>
  <si>
    <t>Free Fire</t>
  </si>
  <si>
    <t>The Void</t>
  </si>
  <si>
    <t>Jeremy Gillespie</t>
  </si>
  <si>
    <t>Aaron Poole</t>
  </si>
  <si>
    <t>The Exception</t>
  </si>
  <si>
    <t>June 2, 2017 (United States)</t>
  </si>
  <si>
    <t>David Leveaux</t>
  </si>
  <si>
    <t>Simon Burke</t>
  </si>
  <si>
    <t>Egoli Tossell KLK</t>
  </si>
  <si>
    <t>Neighbors 2: Sorority Rising</t>
  </si>
  <si>
    <t>Ben-Hur</t>
  </si>
  <si>
    <t>Lew Wallace</t>
  </si>
  <si>
    <t>Jack Huston</t>
  </si>
  <si>
    <t>Free State of Jones</t>
  </si>
  <si>
    <t>Jackie</t>
  </si>
  <si>
    <t>December 2, 2016 (United States)</t>
  </si>
  <si>
    <t>Pablo Larraín</t>
  </si>
  <si>
    <t>Gold</t>
  </si>
  <si>
    <t>Patrick Massett</t>
  </si>
  <si>
    <t>Pete's Dragon</t>
  </si>
  <si>
    <t>Bow and Arrow Entertainment</t>
  </si>
  <si>
    <t>Keanu</t>
  </si>
  <si>
    <t>Peter Atencio</t>
  </si>
  <si>
    <t>Jordan Peele</t>
  </si>
  <si>
    <t>Keegan-Michael Key</t>
  </si>
  <si>
    <t>Artists First</t>
  </si>
  <si>
    <t>Goat</t>
  </si>
  <si>
    <t>Andrew Neel</t>
  </si>
  <si>
    <t>Ben Schnetzer</t>
  </si>
  <si>
    <t>Storks</t>
  </si>
  <si>
    <t>A Monster Calls</t>
  </si>
  <si>
    <t>Patrick Ness</t>
  </si>
  <si>
    <t>Lewis MacDougall</t>
  </si>
  <si>
    <t>Anthropoid</t>
  </si>
  <si>
    <t>September 9, 2016 (United Kingdom)</t>
  </si>
  <si>
    <t>Jamie Dornan</t>
  </si>
  <si>
    <t>Kubo and the Two Strings</t>
  </si>
  <si>
    <t>Travis Knight</t>
  </si>
  <si>
    <t>Marc Haimes</t>
  </si>
  <si>
    <t>Café Society</t>
  </si>
  <si>
    <t>Blair Witch</t>
  </si>
  <si>
    <t>James Allen McCune</t>
  </si>
  <si>
    <t>The Salesman</t>
  </si>
  <si>
    <t>August 31, 2016 (Iran)</t>
  </si>
  <si>
    <t>Shahab Hosseini</t>
  </si>
  <si>
    <t>In a Valley of Violence</t>
  </si>
  <si>
    <t>Ratchet &amp; Clank</t>
  </si>
  <si>
    <t>T.J. Fixman</t>
  </si>
  <si>
    <t>James Arnold Taylor</t>
  </si>
  <si>
    <t>Risen</t>
  </si>
  <si>
    <t>Rules Don't Apply</t>
  </si>
  <si>
    <t>Office Christmas Party</t>
  </si>
  <si>
    <t>Better Watch Out</t>
  </si>
  <si>
    <t>November 9, 2017 (New Zealand)</t>
  </si>
  <si>
    <t>Chris Peckover</t>
  </si>
  <si>
    <t>Zack Kahn</t>
  </si>
  <si>
    <t>Storm Vision Entertainment</t>
  </si>
  <si>
    <t>Florence Foster Jenkins</t>
  </si>
  <si>
    <t>Nicholas Martin</t>
  </si>
  <si>
    <t>Batman: The Killing Joke</t>
  </si>
  <si>
    <t>July 25, 2016 (United States)</t>
  </si>
  <si>
    <t>Sam Liu</t>
  </si>
  <si>
    <t>Brian Azzarello</t>
  </si>
  <si>
    <t>Leap!</t>
  </si>
  <si>
    <t>August 25, 2017 (United States)</t>
  </si>
  <si>
    <t>Eric Summer</t>
  </si>
  <si>
    <t>The Untamed</t>
  </si>
  <si>
    <t>July 21, 2017 (United States)</t>
  </si>
  <si>
    <t>Amat Escalante</t>
  </si>
  <si>
    <t>Ruth Ramos</t>
  </si>
  <si>
    <t>Mantarraya Producciones</t>
  </si>
  <si>
    <t>A Hologram for the King</t>
  </si>
  <si>
    <t>April 28, 2016 (Germany)</t>
  </si>
  <si>
    <t>Ouija: Origin of Evil</t>
  </si>
  <si>
    <t>Elizabeth Reaser</t>
  </si>
  <si>
    <t>All I See Is You</t>
  </si>
  <si>
    <t>October 27, 2017 (United States)</t>
  </si>
  <si>
    <t>Sean Conway</t>
  </si>
  <si>
    <t>2DUX²</t>
  </si>
  <si>
    <t>The Forest</t>
  </si>
  <si>
    <t>Jason Zada</t>
  </si>
  <si>
    <t>Nick Antosca</t>
  </si>
  <si>
    <t>Natalie Dormer</t>
  </si>
  <si>
    <t>AI-Film</t>
  </si>
  <si>
    <t>Money Monster</t>
  </si>
  <si>
    <t>Monster Trucks</t>
  </si>
  <si>
    <t>Lucas Till</t>
  </si>
  <si>
    <t>The Hollars</t>
  </si>
  <si>
    <t>Jim Strouse</t>
  </si>
  <si>
    <t>Fifty Shades of Black</t>
  </si>
  <si>
    <t>Fermion Films</t>
  </si>
  <si>
    <t>Toni Erdmann</t>
  </si>
  <si>
    <t>Maren Ade</t>
  </si>
  <si>
    <t>Sandra Hüller</t>
  </si>
  <si>
    <t>Komplizen Film</t>
  </si>
  <si>
    <t>Their Finest</t>
  </si>
  <si>
    <t>Lissa Evans</t>
  </si>
  <si>
    <t>My Big Fat Greek Wedding 2</t>
  </si>
  <si>
    <t>Billy Lynn's Long Halftime Walk</t>
  </si>
  <si>
    <t>Ben Fountain</t>
  </si>
  <si>
    <t>Joe Alwyn</t>
  </si>
  <si>
    <t>Bona Film Group</t>
  </si>
  <si>
    <t>Personal Shopper</t>
  </si>
  <si>
    <t>March 10, 2017 (United States)</t>
  </si>
  <si>
    <t>Our Kind of Traitor</t>
  </si>
  <si>
    <t>May 13, 2016 (United Kingdom)</t>
  </si>
  <si>
    <t>Carlos Acosta</t>
  </si>
  <si>
    <t>Love &amp; Friendship</t>
  </si>
  <si>
    <t>Bleed for This</t>
  </si>
  <si>
    <t>Verdi Productions</t>
  </si>
  <si>
    <t>Whiskey Tango Foxtrot</t>
  </si>
  <si>
    <t>Robert Carlock</t>
  </si>
  <si>
    <t>Loving</t>
  </si>
  <si>
    <t>Ruth Negga</t>
  </si>
  <si>
    <t>I, Daniel Blake</t>
  </si>
  <si>
    <t>June 9, 2017 (United States)</t>
  </si>
  <si>
    <t>Dave Johns</t>
  </si>
  <si>
    <t>Sanam Teri Kasam</t>
  </si>
  <si>
    <t>February 5, 2016 (India)</t>
  </si>
  <si>
    <t>Radhika Rao</t>
  </si>
  <si>
    <t>Harshvardhan Rane</t>
  </si>
  <si>
    <t>Jhoom Jhoom Productions</t>
  </si>
  <si>
    <t>Pet</t>
  </si>
  <si>
    <t>Carles Torrens</t>
  </si>
  <si>
    <t>Dominic Monaghan</t>
  </si>
  <si>
    <t>Cine365 Films</t>
  </si>
  <si>
    <t>Kingsglaive: Final Fantasy XV</t>
  </si>
  <si>
    <t>July 9, 2016 (Japan)</t>
  </si>
  <si>
    <t>Takeshi Nozue</t>
  </si>
  <si>
    <t>Takashi Hasegawa</t>
  </si>
  <si>
    <t>Square Visual Works Co. Ltd.</t>
  </si>
  <si>
    <t>Mr. Church</t>
  </si>
  <si>
    <t>November 11, 2016 (Netherlands)</t>
  </si>
  <si>
    <t>Susan McMartin</t>
  </si>
  <si>
    <t>Hands of Stone</t>
  </si>
  <si>
    <t>Jonathan Jakubowicz</t>
  </si>
  <si>
    <t>Panama</t>
  </si>
  <si>
    <t>Fuego Films</t>
  </si>
  <si>
    <t>Ae Dil Hai Mushkil</t>
  </si>
  <si>
    <t>ADHM Films</t>
  </si>
  <si>
    <t>Denial</t>
  </si>
  <si>
    <t>Deborah Lipstadt</t>
  </si>
  <si>
    <t>Carrie Pilby</t>
  </si>
  <si>
    <t>April 4, 2017 (United States)</t>
  </si>
  <si>
    <t>Susan Johnson</t>
  </si>
  <si>
    <t>Kara Holden</t>
  </si>
  <si>
    <t>Braveart Films</t>
  </si>
  <si>
    <t>Ride Along 2</t>
  </si>
  <si>
    <t>Pink</t>
  </si>
  <si>
    <t>Aniruddha Roy Chowdhury</t>
  </si>
  <si>
    <t>Shoojit Sircar</t>
  </si>
  <si>
    <t>Taapsee Pannu</t>
  </si>
  <si>
    <t>NH Studioz</t>
  </si>
  <si>
    <t>Under the Shadow</t>
  </si>
  <si>
    <t>Babak Anvari</t>
  </si>
  <si>
    <t>Narges Rashidi</t>
  </si>
  <si>
    <t>Wigwam Films</t>
  </si>
  <si>
    <t>Rock Dog</t>
  </si>
  <si>
    <t>February 24, 2017 (United States)</t>
  </si>
  <si>
    <t>Summit Premiere</t>
  </si>
  <si>
    <t>Race</t>
  </si>
  <si>
    <t>Joe Shrapnel</t>
  </si>
  <si>
    <t>Stephan James</t>
  </si>
  <si>
    <t>Forecast Pictures</t>
  </si>
  <si>
    <t>A United Kingdom</t>
  </si>
  <si>
    <t>February 10, 2017 (United States)</t>
  </si>
  <si>
    <t>Julieta</t>
  </si>
  <si>
    <t>Emma Suárez</t>
  </si>
  <si>
    <t>American Pastoral</t>
  </si>
  <si>
    <t>Buster's Mal Heart</t>
  </si>
  <si>
    <t>May 23, 2017 (United States)</t>
  </si>
  <si>
    <t>Sarah Adina Smith</t>
  </si>
  <si>
    <t>Rami Malek</t>
  </si>
  <si>
    <t>Everything Is Everything</t>
  </si>
  <si>
    <t>Complete Unknown</t>
  </si>
  <si>
    <t>Erin Darke</t>
  </si>
  <si>
    <t>This Beautiful Fantastic</t>
  </si>
  <si>
    <t>February 19, 2018 (United Kingdom)</t>
  </si>
  <si>
    <t>Simon Aboud</t>
  </si>
  <si>
    <t>Jessica Brown Findlay</t>
  </si>
  <si>
    <t>Ipso Facto Productions</t>
  </si>
  <si>
    <t>Incarnate</t>
  </si>
  <si>
    <t>The Innocents</t>
  </si>
  <si>
    <t>February 10, 2016 (France)</t>
  </si>
  <si>
    <t>Sabrina B. Karine</t>
  </si>
  <si>
    <t>Lou de Laâge</t>
  </si>
  <si>
    <t>Thor: Ragnarok</t>
  </si>
  <si>
    <t>November 3, 2017 (United States)</t>
  </si>
  <si>
    <t>Eric Pearson</t>
  </si>
  <si>
    <t>Darkest Hour</t>
  </si>
  <si>
    <t>December 22, 2017 (United States)</t>
  </si>
  <si>
    <t>The Hitman's Bodyguard</t>
  </si>
  <si>
    <t>August 18, 2017 (United States)</t>
  </si>
  <si>
    <t>Tom O'Connor</t>
  </si>
  <si>
    <t>It</t>
  </si>
  <si>
    <t>September 8, 2017 (United States)</t>
  </si>
  <si>
    <t>Chase Palmer</t>
  </si>
  <si>
    <t>Bill Skarsgård</t>
  </si>
  <si>
    <t>Spider-Man: Homecoming</t>
  </si>
  <si>
    <t>July 7, 2017 (United States)</t>
  </si>
  <si>
    <t>Blade Runner 2049</t>
  </si>
  <si>
    <t>October 6, 2017 (United States)</t>
  </si>
  <si>
    <t>Guardians of the Galaxy Vol. 2</t>
  </si>
  <si>
    <t>May 5, 2017 (United States)</t>
  </si>
  <si>
    <t>The Greatest Showman</t>
  </si>
  <si>
    <t>December 20, 2017 (United States)</t>
  </si>
  <si>
    <t>Michael Gracey</t>
  </si>
  <si>
    <t>Jenny Bicks</t>
  </si>
  <si>
    <t>Jumanji: Welcome to the Jungle</t>
  </si>
  <si>
    <t>Baywatch</t>
  </si>
  <si>
    <t>May 25, 2017 (United States)</t>
  </si>
  <si>
    <t>Michael Berk</t>
  </si>
  <si>
    <t>Call Me by Your Name</t>
  </si>
  <si>
    <t>January 19, 2018 (United States)</t>
  </si>
  <si>
    <t>Armie Hammer</t>
  </si>
  <si>
    <t>Home Again</t>
  </si>
  <si>
    <t>Hallie Meyers-Shyer</t>
  </si>
  <si>
    <t>Black Bicycle Entertainment</t>
  </si>
  <si>
    <t>The Fate of the Furious</t>
  </si>
  <si>
    <t>April 14, 2017 (United States)</t>
  </si>
  <si>
    <t>Get Out</t>
  </si>
  <si>
    <t>Daniel Kaluuya</t>
  </si>
  <si>
    <t>Dunkirk</t>
  </si>
  <si>
    <t>Fionn Whitehead</t>
  </si>
  <si>
    <t>Syncopy</t>
  </si>
  <si>
    <t>Coco</t>
  </si>
  <si>
    <t>November 22, 2017 (United States)</t>
  </si>
  <si>
    <t>Anthony Gonzalez</t>
  </si>
  <si>
    <t>Baby Driver</t>
  </si>
  <si>
    <t>June 28, 2017 (United States)</t>
  </si>
  <si>
    <t>Ansel Elgort</t>
  </si>
  <si>
    <t>The Boss Baby</t>
  </si>
  <si>
    <t>March 31, 2017 (United States)</t>
  </si>
  <si>
    <t>Logan</t>
  </si>
  <si>
    <t>March 3, 2017 (United States)</t>
  </si>
  <si>
    <t>Wonder Woman</t>
  </si>
  <si>
    <t>Allan Heinberg</t>
  </si>
  <si>
    <t>Gal Gadot</t>
  </si>
  <si>
    <t>Alien: Covenant</t>
  </si>
  <si>
    <t>May 19, 2017 (United States)</t>
  </si>
  <si>
    <t>John Wick: Chapter 2</t>
  </si>
  <si>
    <t>Wonder</t>
  </si>
  <si>
    <t>November 17, 2017 (United States)</t>
  </si>
  <si>
    <t>Jacob Tremblay</t>
  </si>
  <si>
    <t>Justice League</t>
  </si>
  <si>
    <t>Mother!</t>
  </si>
  <si>
    <t>September 15, 2017 (United States)</t>
  </si>
  <si>
    <t>Pirates of the Caribbean: Dead Men Tell No Tales</t>
  </si>
  <si>
    <t>May 26, 2017 (United States)</t>
  </si>
  <si>
    <t>The Shape of Water</t>
  </si>
  <si>
    <t>Disobedience</t>
  </si>
  <si>
    <t>April 27, 2018 (United States)</t>
  </si>
  <si>
    <t>Sebastián Lelio</t>
  </si>
  <si>
    <t>Braven Films</t>
  </si>
  <si>
    <t>Kong: Skull Island</t>
  </si>
  <si>
    <t>Emma Watson</t>
  </si>
  <si>
    <t>Kingsman: The Golden Circle</t>
  </si>
  <si>
    <t>September 22, 2017 (United States)</t>
  </si>
  <si>
    <t>Three Billboards Outside Ebbing, Missouri</t>
  </si>
  <si>
    <t>December 1, 2017 (United States)</t>
  </si>
  <si>
    <t>Star Wars: Episode VIII - The Last Jedi</t>
  </si>
  <si>
    <t>December 15, 2017 (United States)</t>
  </si>
  <si>
    <t>Beast</t>
  </si>
  <si>
    <t>May 11, 2018 (United States)</t>
  </si>
  <si>
    <t>Jessie Buckley</t>
  </si>
  <si>
    <t>Agile Films</t>
  </si>
  <si>
    <t>I, Tonya</t>
  </si>
  <si>
    <t>Margot Robbie</t>
  </si>
  <si>
    <t>Atomic Blonde</t>
  </si>
  <si>
    <t>July 28, 2017 (United States)</t>
  </si>
  <si>
    <t>David Leitch</t>
  </si>
  <si>
    <t>Wind River</t>
  </si>
  <si>
    <t>Acacia Filmed Entertainment</t>
  </si>
  <si>
    <t>Murder on the Orient Express</t>
  </si>
  <si>
    <t>November 10, 2017 (United States)</t>
  </si>
  <si>
    <t>Michael Green</t>
  </si>
  <si>
    <t>Malta</t>
  </si>
  <si>
    <t>King Arthur: Legend of the Sword</t>
  </si>
  <si>
    <t>May 12, 2017 (United States)</t>
  </si>
  <si>
    <t>Lady Bird</t>
  </si>
  <si>
    <t>The Killing of a Sacred Deer</t>
  </si>
  <si>
    <t>Barry G. Bernson</t>
  </si>
  <si>
    <t>Logan Lucky</t>
  </si>
  <si>
    <t>Jules Asner</t>
  </si>
  <si>
    <t>Fingerprint Releasing</t>
  </si>
  <si>
    <t>Fifty Shades Darker</t>
  </si>
  <si>
    <t>Niall Leonard</t>
  </si>
  <si>
    <t>Happy Death Day</t>
  </si>
  <si>
    <t>October 13, 2017 (United States)</t>
  </si>
  <si>
    <t>Scott Lobdell</t>
  </si>
  <si>
    <t>Jessica Rothe</t>
  </si>
  <si>
    <t>Transformers: The Last Knight</t>
  </si>
  <si>
    <t>June 21, 2017 (United States)</t>
  </si>
  <si>
    <t>Art Marcum</t>
  </si>
  <si>
    <t>Good Time</t>
  </si>
  <si>
    <t>Ronald Bronstein</t>
  </si>
  <si>
    <t>Elara Pictures</t>
  </si>
  <si>
    <t>Hampstead</t>
  </si>
  <si>
    <t>June 14, 2019 (United States)</t>
  </si>
  <si>
    <t>Robert Festinger</t>
  </si>
  <si>
    <t>Lesley Manville</t>
  </si>
  <si>
    <t>Molly's Game</t>
  </si>
  <si>
    <t>January 5, 2018 (United States)</t>
  </si>
  <si>
    <t>Hostiles</t>
  </si>
  <si>
    <t>January 26, 2018 (United States)</t>
  </si>
  <si>
    <t>Scott Shepherd</t>
  </si>
  <si>
    <t>Grisbi Productions, Le</t>
  </si>
  <si>
    <t>Valerian and the City of a Thousand Planets</t>
  </si>
  <si>
    <t>Pierre Christin</t>
  </si>
  <si>
    <t>The Dark Tower</t>
  </si>
  <si>
    <t>August 4, 2017 (United States)</t>
  </si>
  <si>
    <t>Pitch Perfect 3</t>
  </si>
  <si>
    <t>Brownstone Entertainment (II)</t>
  </si>
  <si>
    <t>American Assassin</t>
  </si>
  <si>
    <t>Stephen Schiff</t>
  </si>
  <si>
    <t>You Were Never Really Here</t>
  </si>
  <si>
    <t>April 6, 2018 (United States)</t>
  </si>
  <si>
    <t>The Florida Project</t>
  </si>
  <si>
    <t>November 10, 2017 (United Kingdom)</t>
  </si>
  <si>
    <t>Brooklynn Prince</t>
  </si>
  <si>
    <t>Cre Film</t>
  </si>
  <si>
    <t>March 24, 2017 (United States)</t>
  </si>
  <si>
    <t>The Death of Stalin</t>
  </si>
  <si>
    <t>March 9, 2018 (United States)</t>
  </si>
  <si>
    <t>Gifted</t>
  </si>
  <si>
    <t>April 12, 2017 (United States)</t>
  </si>
  <si>
    <t>Tom Flynn</t>
  </si>
  <si>
    <t>Dayday Films</t>
  </si>
  <si>
    <t>Phantom Thread</t>
  </si>
  <si>
    <t>Vicky Krieps</t>
  </si>
  <si>
    <t>The Upside</t>
  </si>
  <si>
    <t>January 11, 2019 (United States)</t>
  </si>
  <si>
    <t>Jon Hartmere</t>
  </si>
  <si>
    <t>Berlin Syndrome</t>
  </si>
  <si>
    <t>Aquarius Films</t>
  </si>
  <si>
    <t>Annabelle: Creation</t>
  </si>
  <si>
    <t>August 11, 2017 (United States)</t>
  </si>
  <si>
    <t>American Made</t>
  </si>
  <si>
    <t>September 29, 2017 (United States)</t>
  </si>
  <si>
    <t>Gary Spinelli</t>
  </si>
  <si>
    <t>War for the Planet of the Apes</t>
  </si>
  <si>
    <t>Andy Serkis</t>
  </si>
  <si>
    <t>Geostorm</t>
  </si>
  <si>
    <t>October 20, 2017 (United States)</t>
  </si>
  <si>
    <t>The Circle</t>
  </si>
  <si>
    <t>April 28, 2017 (United States)</t>
  </si>
  <si>
    <t>1978 Films</t>
  </si>
  <si>
    <t>Cars 3</t>
  </si>
  <si>
    <t>June 16, 2017 (United States)</t>
  </si>
  <si>
    <t>Brian Fee</t>
  </si>
  <si>
    <t>Rough Night</t>
  </si>
  <si>
    <t>Lucia Aniello</t>
  </si>
  <si>
    <t>Paulilu Productions</t>
  </si>
  <si>
    <t>xXx: Return of Xander Cage</t>
  </si>
  <si>
    <t>CHIPS</t>
  </si>
  <si>
    <t>Rick Rosner</t>
  </si>
  <si>
    <t>Michael Peña</t>
  </si>
  <si>
    <t>Primate Pictures</t>
  </si>
  <si>
    <t>Ferdinand</t>
  </si>
  <si>
    <t>Robert L. Baird</t>
  </si>
  <si>
    <t>Only the Brave</t>
  </si>
  <si>
    <t>Sean Flynn</t>
  </si>
  <si>
    <t>The Beguiled</t>
  </si>
  <si>
    <t>June 30, 2017 (United States)</t>
  </si>
  <si>
    <t>The Glass Castle</t>
  </si>
  <si>
    <t>The Lego Batman Movie</t>
  </si>
  <si>
    <t>Chris McKay</t>
  </si>
  <si>
    <t>Animal Logic</t>
  </si>
  <si>
    <t>Papillon</t>
  </si>
  <si>
    <t>August 24, 2018 (United States)</t>
  </si>
  <si>
    <t>Michael Noer</t>
  </si>
  <si>
    <t>Czech Anglo Productions</t>
  </si>
  <si>
    <t>The Big Sick</t>
  </si>
  <si>
    <t>Emily V. Gordon</t>
  </si>
  <si>
    <t>Kumail Nanjiani</t>
  </si>
  <si>
    <t>The Endless</t>
  </si>
  <si>
    <t>Aaron Moorhead</t>
  </si>
  <si>
    <t>Snowfort Pictures</t>
  </si>
  <si>
    <t>Thoroughbreds</t>
  </si>
  <si>
    <t>Cory Finley</t>
  </si>
  <si>
    <t>B Story</t>
  </si>
  <si>
    <t>The Foreigner</t>
  </si>
  <si>
    <t>Katie Leung</t>
  </si>
  <si>
    <t>Coralie Fargeat</t>
  </si>
  <si>
    <t>Matilda Anna Ingrid Lutz</t>
  </si>
  <si>
    <t>M.E.S. Productions</t>
  </si>
  <si>
    <t>Jigsaw</t>
  </si>
  <si>
    <t>Matt Passmore</t>
  </si>
  <si>
    <t>The Snowman</t>
  </si>
  <si>
    <t>Jo Nesbø</t>
  </si>
  <si>
    <t>The Disaster Artist</t>
  </si>
  <si>
    <t>December 8, 2017 (United States)</t>
  </si>
  <si>
    <t>47 Meters Down</t>
  </si>
  <si>
    <t>Johannes Roberts</t>
  </si>
  <si>
    <t>thefyzz</t>
  </si>
  <si>
    <t>The Post</t>
  </si>
  <si>
    <t>January 12, 2018 (United States)</t>
  </si>
  <si>
    <t>Liz Hannah</t>
  </si>
  <si>
    <t>Everything, Everything</t>
  </si>
  <si>
    <t>Stella Meghie</t>
  </si>
  <si>
    <t>Amandla Stenberg</t>
  </si>
  <si>
    <t>Alloy Entertainment</t>
  </si>
  <si>
    <t>A Ghost Story</t>
  </si>
  <si>
    <t>July 27, 2017 (Australia)</t>
  </si>
  <si>
    <t>Sweet Virginia</t>
  </si>
  <si>
    <t>November 30, 2017 (Australia)</t>
  </si>
  <si>
    <t>Jamie M. Dagg</t>
  </si>
  <si>
    <t>Paul China</t>
  </si>
  <si>
    <t>Jon Bernthal</t>
  </si>
  <si>
    <t>Power Rangers</t>
  </si>
  <si>
    <t>Dacre Montgomery</t>
  </si>
  <si>
    <t>Lucky</t>
  </si>
  <si>
    <t>John Carroll Lynch</t>
  </si>
  <si>
    <t>Logan Sparks</t>
  </si>
  <si>
    <t>Superlative Films</t>
  </si>
  <si>
    <t>All the Money in the World</t>
  </si>
  <si>
    <t>December 25, 2017 (United States)</t>
  </si>
  <si>
    <t>Imperative Entertainment</t>
  </si>
  <si>
    <t>Suburbicon</t>
  </si>
  <si>
    <t>The Wife</t>
  </si>
  <si>
    <t>September 28, 2018 (United Kingdom)</t>
  </si>
  <si>
    <t>Björn Runge</t>
  </si>
  <si>
    <t>It Comes at Night</t>
  </si>
  <si>
    <t>Trey Edward Shults</t>
  </si>
  <si>
    <t>Despicable Me 3</t>
  </si>
  <si>
    <t>Going in Style</t>
  </si>
  <si>
    <t>Downsizing</t>
  </si>
  <si>
    <t>Before I Fall</t>
  </si>
  <si>
    <t>Ry Russo-Young</t>
  </si>
  <si>
    <t>Awesomeness Films</t>
  </si>
  <si>
    <t>Wonder Wheel</t>
  </si>
  <si>
    <t>The Emoji Movie</t>
  </si>
  <si>
    <t>T.J. Miller</t>
  </si>
  <si>
    <t>Ingrid Goes West</t>
  </si>
  <si>
    <t>Matt Spicer</t>
  </si>
  <si>
    <t>David Branson Smith</t>
  </si>
  <si>
    <t>Star Thrower Entertainment</t>
  </si>
  <si>
    <t>Denise Di Novi</t>
  </si>
  <si>
    <t>Christina Hodson</t>
  </si>
  <si>
    <t>Rosario Dawson</t>
  </si>
  <si>
    <t>Paddington 2</t>
  </si>
  <si>
    <t>Girls Trip</t>
  </si>
  <si>
    <t>Regina Hall</t>
  </si>
  <si>
    <t>Perfect World Pictures</t>
  </si>
  <si>
    <t>Loving Vincent</t>
  </si>
  <si>
    <t>Dorota Kobiela</t>
  </si>
  <si>
    <t>Douglas Booth</t>
  </si>
  <si>
    <t>BreakThru Productions</t>
  </si>
  <si>
    <t>The Space Between Us</t>
  </si>
  <si>
    <t>February 3, 2017 (United States)</t>
  </si>
  <si>
    <t>Los Angeles Media Fund (LAMF)</t>
  </si>
  <si>
    <t>Double Lover</t>
  </si>
  <si>
    <t>May 26, 2017 (France)</t>
  </si>
  <si>
    <t>The Mountain Between Us</t>
  </si>
  <si>
    <t>Hany Abu-Assad</t>
  </si>
  <si>
    <t>T2 Trainspotting</t>
  </si>
  <si>
    <t>Artbees</t>
  </si>
  <si>
    <t>The Square</t>
  </si>
  <si>
    <t>August 25, 2017 (Sweden)</t>
  </si>
  <si>
    <t>Claes Bang</t>
  </si>
  <si>
    <t>The Hero</t>
  </si>
  <si>
    <t>Houston King Productions</t>
  </si>
  <si>
    <t>Battle of the Sexes</t>
  </si>
  <si>
    <t>Cloud Eight Films</t>
  </si>
  <si>
    <t>God's Own Country</t>
  </si>
  <si>
    <t>August 24, 2017 (New Zealand)</t>
  </si>
  <si>
    <t>Francis Lee</t>
  </si>
  <si>
    <t>Josh O'Connor</t>
  </si>
  <si>
    <t>The Book of Henry</t>
  </si>
  <si>
    <t>Gregg Hurwitz</t>
  </si>
  <si>
    <t>Double Nickel Entertainment</t>
  </si>
  <si>
    <t>Borg vs. McEnroe</t>
  </si>
  <si>
    <t>April 13, 2018 (United States)</t>
  </si>
  <si>
    <t>Janus Metz</t>
  </si>
  <si>
    <t>Ronnie Sandahl</t>
  </si>
  <si>
    <t>Sverrir Gudnason</t>
  </si>
  <si>
    <t>SF Studios Production AB</t>
  </si>
  <si>
    <t>Daddy's Home 2</t>
  </si>
  <si>
    <t>Mark Felt: The Man Who Brought Down the White House</t>
  </si>
  <si>
    <t>Mark Felt</t>
  </si>
  <si>
    <t>Butler Pictures</t>
  </si>
  <si>
    <t>A Dog's Purpose</t>
  </si>
  <si>
    <t>W. Bruce Cameron</t>
  </si>
  <si>
    <t>Josh Gad</t>
  </si>
  <si>
    <t>Columbus</t>
  </si>
  <si>
    <t>Kogonada</t>
  </si>
  <si>
    <t>The Little Hours</t>
  </si>
  <si>
    <t>Jeff Baena</t>
  </si>
  <si>
    <t>Giovanni Boccaccio</t>
  </si>
  <si>
    <t>Alison Brie</t>
  </si>
  <si>
    <t>Destro Films</t>
  </si>
  <si>
    <t>The Shack</t>
  </si>
  <si>
    <t>Stuart Hazeldine</t>
  </si>
  <si>
    <t>Thelma</t>
  </si>
  <si>
    <t>September 15, 2017 (Norway)</t>
  </si>
  <si>
    <t>Eskil Vogt</t>
  </si>
  <si>
    <t>Eili Harboe</t>
  </si>
  <si>
    <t>Rings</t>
  </si>
  <si>
    <t>F. Javier Gutiérrez</t>
  </si>
  <si>
    <t>Macari/Edelstein</t>
  </si>
  <si>
    <t>I Do... Until I Don't</t>
  </si>
  <si>
    <t>September 1, 2017 (United States)</t>
  </si>
  <si>
    <t>Cold Iron Pictures</t>
  </si>
  <si>
    <t>Professor Marston &amp; the Wonder Women</t>
  </si>
  <si>
    <t>Strongman</t>
  </si>
  <si>
    <t>The Rider</t>
  </si>
  <si>
    <t>Chloé Zhao</t>
  </si>
  <si>
    <t>Brady Jandreau</t>
  </si>
  <si>
    <t>First Reformed</t>
  </si>
  <si>
    <t>May 18, 2018 (United States)</t>
  </si>
  <si>
    <t>The Lego Ninjago Movie</t>
  </si>
  <si>
    <t>Charlie Bean</t>
  </si>
  <si>
    <t>My Friend Dahmer</t>
  </si>
  <si>
    <t>March 2, 2018 (France)</t>
  </si>
  <si>
    <t>Marc Meyers</t>
  </si>
  <si>
    <t>Ross Lynch</t>
  </si>
  <si>
    <t>Ibid Filmworks</t>
  </si>
  <si>
    <t>The House</t>
  </si>
  <si>
    <t>Brendan O'Brien</t>
  </si>
  <si>
    <t>Marrowbone</t>
  </si>
  <si>
    <t>George MacKay</t>
  </si>
  <si>
    <t>The Zookeeper's Wife</t>
  </si>
  <si>
    <t>Angela Workman</t>
  </si>
  <si>
    <t>Flower</t>
  </si>
  <si>
    <t>March 16, 2018 (United States)</t>
  </si>
  <si>
    <t>Max Winkler</t>
  </si>
  <si>
    <t>Alex McAulay</t>
  </si>
  <si>
    <t>Diablo Entertainment (II)</t>
  </si>
  <si>
    <t>Song to Song</t>
  </si>
  <si>
    <t>Buckeye Pictures</t>
  </si>
  <si>
    <t>Detroit</t>
  </si>
  <si>
    <t>Last Flag Flying</t>
  </si>
  <si>
    <t>Megan Leavey</t>
  </si>
  <si>
    <t>Gabriela Cowperthwaite</t>
  </si>
  <si>
    <t>All Eyez on Me</t>
  </si>
  <si>
    <t>Benny Boom</t>
  </si>
  <si>
    <t>Jeremy Haft</t>
  </si>
  <si>
    <t>Demetrius Shipp Jr.</t>
  </si>
  <si>
    <t>Sleepless</t>
  </si>
  <si>
    <t>The Captain</t>
  </si>
  <si>
    <t>July 27, 2018 (United States)</t>
  </si>
  <si>
    <t>Max Hubacher</t>
  </si>
  <si>
    <t>Filmgalerie 451</t>
  </si>
  <si>
    <t>Tulip Fever</t>
  </si>
  <si>
    <t>Stronger</t>
  </si>
  <si>
    <t>John Pollono</t>
  </si>
  <si>
    <t>Jeepers Creepers III</t>
  </si>
  <si>
    <t>November 2, 2017 (Mexico)</t>
  </si>
  <si>
    <t>Stan Shaw</t>
  </si>
  <si>
    <t>Infinity Films</t>
  </si>
  <si>
    <t>My Cousin Rachel</t>
  </si>
  <si>
    <t>Baahubali 2: The Conclusion</t>
  </si>
  <si>
    <t>Breathe</t>
  </si>
  <si>
    <t>October 27, 2017 (United Kingdom)</t>
  </si>
  <si>
    <t>The Only Living Boy in New York</t>
  </si>
  <si>
    <t>July 27, 2017 (Greece)</t>
  </si>
  <si>
    <t>Callum Turner</t>
  </si>
  <si>
    <t>A Taxi Driver</t>
  </si>
  <si>
    <t>Hun Jang</t>
  </si>
  <si>
    <t>Yu-na Eom</t>
  </si>
  <si>
    <t>The Lamp</t>
  </si>
  <si>
    <t>Brad's Status</t>
  </si>
  <si>
    <t>American Satan</t>
  </si>
  <si>
    <t>Ash Avildsen</t>
  </si>
  <si>
    <t>Andy Biersack</t>
  </si>
  <si>
    <t>Sumerian Films</t>
  </si>
  <si>
    <t>Smurfs: The Lost Village</t>
  </si>
  <si>
    <t>Stacey Harman</t>
  </si>
  <si>
    <t>Demi Lovato</t>
  </si>
  <si>
    <t>Gook</t>
  </si>
  <si>
    <t>January 19, 2018 (Sweden)</t>
  </si>
  <si>
    <t>Justin Chon</t>
  </si>
  <si>
    <t>Simone Baker</t>
  </si>
  <si>
    <t>Datari Turner Productions</t>
  </si>
  <si>
    <t>Wonderstruck</t>
  </si>
  <si>
    <t>Brian Selznick</t>
  </si>
  <si>
    <t>Oakes Fegley</t>
  </si>
  <si>
    <t>In the Fade</t>
  </si>
  <si>
    <t>December 27, 2017 (United States)</t>
  </si>
  <si>
    <t>Fatih Akin</t>
  </si>
  <si>
    <t>Numan Acar</t>
  </si>
  <si>
    <t>Snatched</t>
  </si>
  <si>
    <t>Roman J. Israel, Esq.</t>
  </si>
  <si>
    <t>Victoria &amp; Abdul</t>
  </si>
  <si>
    <t>Fist Fight</t>
  </si>
  <si>
    <t>Richie Keen</t>
  </si>
  <si>
    <t>Van Robichaux</t>
  </si>
  <si>
    <t>The Wall</t>
  </si>
  <si>
    <t>May 18, 2017 (Greece)</t>
  </si>
  <si>
    <t>Dwain Worrell</t>
  </si>
  <si>
    <t>How to Be a Latin Lover</t>
  </si>
  <si>
    <t>Ken Marino</t>
  </si>
  <si>
    <t>Eugenio Derbez</t>
  </si>
  <si>
    <t>Pantelion Films</t>
  </si>
  <si>
    <t>The Leisure Seeker</t>
  </si>
  <si>
    <t>January 3, 2018 (France)</t>
  </si>
  <si>
    <t>Paolo Virzì</t>
  </si>
  <si>
    <t>Michael Zadoorian</t>
  </si>
  <si>
    <t>Indiana Production</t>
  </si>
  <si>
    <t>Same Kind of Different as Me</t>
  </si>
  <si>
    <t>Michael Carney</t>
  </si>
  <si>
    <t>Ron Hall</t>
  </si>
  <si>
    <t>Disruption Entertainment</t>
  </si>
  <si>
    <t>Jayson Thiessen</t>
  </si>
  <si>
    <t>Meghan McCarthy</t>
  </si>
  <si>
    <t>Goodbye Christopher Robin</t>
  </si>
  <si>
    <t>September 29, 2017 (United Kingdom)</t>
  </si>
  <si>
    <t>Table 19</t>
  </si>
  <si>
    <t>Jeffrey Blitz</t>
  </si>
  <si>
    <t>Father Figures</t>
  </si>
  <si>
    <t>Lawrence Sher</t>
  </si>
  <si>
    <t>Justin Malen</t>
  </si>
  <si>
    <t>Kidnap</t>
  </si>
  <si>
    <t>Luis Prieto</t>
  </si>
  <si>
    <t>Knate Lee</t>
  </si>
  <si>
    <t>Diary of a Wimpy Kid: The Long Haul</t>
  </si>
  <si>
    <t>Jeff Kinney</t>
  </si>
  <si>
    <t>Jason Drucker</t>
  </si>
  <si>
    <t>Ghost Stories</t>
  </si>
  <si>
    <t>April 20, 2018 (United States)</t>
  </si>
  <si>
    <t>Jeremy Dyson</t>
  </si>
  <si>
    <t>Samuel Bottomley</t>
  </si>
  <si>
    <t>Churchill</t>
  </si>
  <si>
    <t>Jonathan Teplitzky</t>
  </si>
  <si>
    <t>Alex von Tunzelmann</t>
  </si>
  <si>
    <t>Salon Pictures</t>
  </si>
  <si>
    <t>Beach Rats</t>
  </si>
  <si>
    <t>November 22, 2017 (Sweden)</t>
  </si>
  <si>
    <t>Eliza Hittman</t>
  </si>
  <si>
    <t>Harris Dickinson</t>
  </si>
  <si>
    <t>The Bookshop</t>
  </si>
  <si>
    <t>Emily Mortimer</t>
  </si>
  <si>
    <t>Diagonal TV</t>
  </si>
  <si>
    <t>July 5, 2018 (Australia)</t>
  </si>
  <si>
    <t>Haifaa Al-Mansour</t>
  </si>
  <si>
    <t>Emma Jensen</t>
  </si>
  <si>
    <t>A Bad Moms Christmas</t>
  </si>
  <si>
    <t>November 1, 2017 (United States)</t>
  </si>
  <si>
    <t>Huayi Brothers Media</t>
  </si>
  <si>
    <t>Loveless</t>
  </si>
  <si>
    <t>June 1, 2017 (Russia)</t>
  </si>
  <si>
    <t>Maryana Spivak</t>
  </si>
  <si>
    <t>Captain Underpants: The First Epic Movie</t>
  </si>
  <si>
    <t>Beatriz at Dinner</t>
  </si>
  <si>
    <t>Wish Upon</t>
  </si>
  <si>
    <t>Barbara Marshall</t>
  </si>
  <si>
    <t>Super Dark Times</t>
  </si>
  <si>
    <t>Kevin Phillips</t>
  </si>
  <si>
    <t>Ben Collins</t>
  </si>
  <si>
    <t>Owen Campbell</t>
  </si>
  <si>
    <t>Ways &amp; Means</t>
  </si>
  <si>
    <t>Blade of the Immortal</t>
  </si>
  <si>
    <t>Hiroaki Samura</t>
  </si>
  <si>
    <t>Takuya Kimura</t>
  </si>
  <si>
    <t>Journey's End</t>
  </si>
  <si>
    <t>February 2, 2018 (United Kingdom)</t>
  </si>
  <si>
    <t>Simon Reade</t>
  </si>
  <si>
    <t>Fluidity Films</t>
  </si>
  <si>
    <t>Godard Mon Amour</t>
  </si>
  <si>
    <t>September 13, 2017 (France)</t>
  </si>
  <si>
    <t>Louis Garrel</t>
  </si>
  <si>
    <t>Les Compagnons du Cinéma</t>
  </si>
  <si>
    <t>Marshall</t>
  </si>
  <si>
    <t>Michael Koskoff</t>
  </si>
  <si>
    <t>Chestnut Ridge Productions</t>
  </si>
  <si>
    <t>BPM (Beats Per Minute)</t>
  </si>
  <si>
    <t>Robin Campillo</t>
  </si>
  <si>
    <t>Nahuel Pérez Biscayart</t>
  </si>
  <si>
    <t>Les Films de Pierre</t>
  </si>
  <si>
    <t>Lean on Pete</t>
  </si>
  <si>
    <t>Charlie Plummer</t>
  </si>
  <si>
    <t>Memoir of a Murderer</t>
  </si>
  <si>
    <t>Shin-yeon Won</t>
  </si>
  <si>
    <t>Jo-yun Hwang</t>
  </si>
  <si>
    <t>Sol Kyung-gu</t>
  </si>
  <si>
    <t>Green Fish Pictures</t>
  </si>
  <si>
    <t>Take Me</t>
  </si>
  <si>
    <t>Pat Healy</t>
  </si>
  <si>
    <t>Mike Makowsky</t>
  </si>
  <si>
    <t>The Last Movie Star</t>
  </si>
  <si>
    <t>March 30, 2018 (United States)</t>
  </si>
  <si>
    <t>Broken Twig Productions Inc.</t>
  </si>
  <si>
    <t>On Chesil Beach</t>
  </si>
  <si>
    <t>Dominic Cooke</t>
  </si>
  <si>
    <t>Billy Howle</t>
  </si>
  <si>
    <t>Breath</t>
  </si>
  <si>
    <t>May 3, 2018 (Australia)</t>
  </si>
  <si>
    <t>Simon Baker</t>
  </si>
  <si>
    <t>Samson Coulter</t>
  </si>
  <si>
    <t>Gran Via Productions</t>
  </si>
  <si>
    <t>The Villainess</t>
  </si>
  <si>
    <t>June 8, 2017 (South Korea)</t>
  </si>
  <si>
    <t>Byung-gil Jung</t>
  </si>
  <si>
    <t>Byeong-sik Jung</t>
  </si>
  <si>
    <t>Kim Ok-bin</t>
  </si>
  <si>
    <t>Apeitda</t>
  </si>
  <si>
    <t>How to Talk to Girls at Parties</t>
  </si>
  <si>
    <t>May 25, 2018 (United States)</t>
  </si>
  <si>
    <t>Philippa Goslett</t>
  </si>
  <si>
    <t>Cross City Sales</t>
  </si>
  <si>
    <t>Amityville: The Awakening</t>
  </si>
  <si>
    <t>October 12, 2017 (United States)</t>
  </si>
  <si>
    <t>The Resurrection of Gavin Stone</t>
  </si>
  <si>
    <t>Andrea Gyertson Nasfell</t>
  </si>
  <si>
    <t>Brett Dalton</t>
  </si>
  <si>
    <t>The Bye Bye Man</t>
  </si>
  <si>
    <t>Jonathan Penner</t>
  </si>
  <si>
    <t>Douglas Smith</t>
  </si>
  <si>
    <t>Along With the Gods: The Two Worlds</t>
  </si>
  <si>
    <t>December 20, 2017 (South Korea)</t>
  </si>
  <si>
    <t>Yong-hwa Kim</t>
  </si>
  <si>
    <t>Ho-min Ju</t>
  </si>
  <si>
    <t>Ha Jung-woo</t>
  </si>
  <si>
    <t>Dexter Studios</t>
  </si>
  <si>
    <t>A Quiet Place</t>
  </si>
  <si>
    <t>Bryan Woods</t>
  </si>
  <si>
    <t>Avengers: Infinity War</t>
  </si>
  <si>
    <t>Deadpool 2</t>
  </si>
  <si>
    <t>Bohemian Rhapsody</t>
  </si>
  <si>
    <t>November 2, 2018 (United States)</t>
  </si>
  <si>
    <t>Black Panther</t>
  </si>
  <si>
    <t>February 16, 2018 (United States)</t>
  </si>
  <si>
    <t>Hereditary</t>
  </si>
  <si>
    <t>June 8, 2018 (United States)</t>
  </si>
  <si>
    <t>Ari Aster</t>
  </si>
  <si>
    <t>A Simple Favor</t>
  </si>
  <si>
    <t>September 14, 2018 (United States)</t>
  </si>
  <si>
    <t>Darcey Bell</t>
  </si>
  <si>
    <t>Aquaman</t>
  </si>
  <si>
    <t>December 21, 2018 (United States)</t>
  </si>
  <si>
    <t>Ready Player One</t>
  </si>
  <si>
    <t>March 29, 2018 (United States)</t>
  </si>
  <si>
    <t>Spider-Man: Into the Spider-Verse</t>
  </si>
  <si>
    <t>December 14, 2018 (United States)</t>
  </si>
  <si>
    <t>Bob Persichetti</t>
  </si>
  <si>
    <t>Mission: Impossible - Fallout</t>
  </si>
  <si>
    <t>October 5, 2018 (United States)</t>
  </si>
  <si>
    <t>Jeff Pinkner</t>
  </si>
  <si>
    <t>Avi Arad Productions</t>
  </si>
  <si>
    <t>Green Book</t>
  </si>
  <si>
    <t>November 16, 2018 (United States)</t>
  </si>
  <si>
    <t>Nick Vallelonga</t>
  </si>
  <si>
    <t>Crazy Rich Asians</t>
  </si>
  <si>
    <t>August 15, 2018 (United States)</t>
  </si>
  <si>
    <t>Constance Wu</t>
  </si>
  <si>
    <t>Ant-Man and the Wasp</t>
  </si>
  <si>
    <t>July 6, 2018 (United States)</t>
  </si>
  <si>
    <t>BlacKkKlansman</t>
  </si>
  <si>
    <t>August 10, 2018 (United States)</t>
  </si>
  <si>
    <t>Charlie Wachtel</t>
  </si>
  <si>
    <t>John David Washington</t>
  </si>
  <si>
    <t>The Predator</t>
  </si>
  <si>
    <t>Boyd Holbrook</t>
  </si>
  <si>
    <t>White Boy Rick</t>
  </si>
  <si>
    <t>Andy Weiss</t>
  </si>
  <si>
    <t>LBI Productions</t>
  </si>
  <si>
    <t>Solo: A Star Wars Story</t>
  </si>
  <si>
    <t>Alden Ehrenreich</t>
  </si>
  <si>
    <t>Midnight Sun</t>
  </si>
  <si>
    <t>March 23, 2018 (United States)</t>
  </si>
  <si>
    <t>Kenji Bando</t>
  </si>
  <si>
    <t>Bella Thorne</t>
  </si>
  <si>
    <t>Boies / Schiller Film Group</t>
  </si>
  <si>
    <t>Under the Silver Lake</t>
  </si>
  <si>
    <t>April 19, 2019 (United States)</t>
  </si>
  <si>
    <t>Vendian Entertainment</t>
  </si>
  <si>
    <t>Den of Thieves</t>
  </si>
  <si>
    <t>STX Films</t>
  </si>
  <si>
    <t>Annihilation</t>
  </si>
  <si>
    <t>February 23, 2018 (United States)</t>
  </si>
  <si>
    <t>Red Sparrow</t>
  </si>
  <si>
    <t>March 2, 2018 (United States)</t>
  </si>
  <si>
    <t>A Star Is Born</t>
  </si>
  <si>
    <t>Lady Gaga</t>
  </si>
  <si>
    <t>Warner Bros. Pictures</t>
  </si>
  <si>
    <t>Mamma Mia! Here We Go Again</t>
  </si>
  <si>
    <t>July 20, 2018 (United States)</t>
  </si>
  <si>
    <t>Death Wish</t>
  </si>
  <si>
    <t>Cave 76</t>
  </si>
  <si>
    <t>Instant Family</t>
  </si>
  <si>
    <t>Jurassic World: Fallen Kingdom</t>
  </si>
  <si>
    <t>June 22, 2018 (United States)</t>
  </si>
  <si>
    <t>Eighth Grade</t>
  </si>
  <si>
    <t>August 3, 2018 (United States)</t>
  </si>
  <si>
    <t>Bo Burnham</t>
  </si>
  <si>
    <t>Elsie Fisher</t>
  </si>
  <si>
    <t>Ocean's Eight</t>
  </si>
  <si>
    <t>Suspiria</t>
  </si>
  <si>
    <t>The Favourite</t>
  </si>
  <si>
    <t>Deborah Davis</t>
  </si>
  <si>
    <t>Olivia Colman</t>
  </si>
  <si>
    <t>The Meg</t>
  </si>
  <si>
    <t>Mandy</t>
  </si>
  <si>
    <t>Sicario: Day of the Soldado</t>
  </si>
  <si>
    <t>June 29, 2018 (United States)</t>
  </si>
  <si>
    <t>Stefano Sollima</t>
  </si>
  <si>
    <t>Fifty Shades Freed</t>
  </si>
  <si>
    <t>February 9, 2018 (United States)</t>
  </si>
  <si>
    <t>October 19, 2018 (United States)</t>
  </si>
  <si>
    <t>Incredibles 2</t>
  </si>
  <si>
    <t>June 15, 2018 (United States)</t>
  </si>
  <si>
    <t>The First Purge</t>
  </si>
  <si>
    <t>July 4, 2018 (United States)</t>
  </si>
  <si>
    <t>Gerard McMurray</t>
  </si>
  <si>
    <t>Y'lan Noel</t>
  </si>
  <si>
    <t>The House That Jack Built</t>
  </si>
  <si>
    <t>October 17, 2018 (Belgium)</t>
  </si>
  <si>
    <t>Ophelia</t>
  </si>
  <si>
    <t>June 28, 2019 (United States)</t>
  </si>
  <si>
    <t>Claire McCarthy</t>
  </si>
  <si>
    <t>Semi Chellas</t>
  </si>
  <si>
    <t>The Nun</t>
  </si>
  <si>
    <t>September 7, 2018 (United States)</t>
  </si>
  <si>
    <t>Corin Hardy</t>
  </si>
  <si>
    <t>Demián Bichir</t>
  </si>
  <si>
    <t>Atomic Monster</t>
  </si>
  <si>
    <t>Charlie Says</t>
  </si>
  <si>
    <t>May 17, 2019 (United States)</t>
  </si>
  <si>
    <t>Hannah Murray</t>
  </si>
  <si>
    <t>Epic Level Entertainment</t>
  </si>
  <si>
    <t>The Equalizer 2</t>
  </si>
  <si>
    <t>Climax</t>
  </si>
  <si>
    <t>September 19, 2018 (France)</t>
  </si>
  <si>
    <t>Sofia Boutella</t>
  </si>
  <si>
    <t>Rectangle Productions</t>
  </si>
  <si>
    <t>The Commuter</t>
  </si>
  <si>
    <t>Byron Willinger</t>
  </si>
  <si>
    <t>Game Night</t>
  </si>
  <si>
    <t>Access Entertainment</t>
  </si>
  <si>
    <t>Red Joan</t>
  </si>
  <si>
    <t>April 19, 2019 (United Kingdom)</t>
  </si>
  <si>
    <t>Lindsay Shapero</t>
  </si>
  <si>
    <t>Trademark Films</t>
  </si>
  <si>
    <t>Tag</t>
  </si>
  <si>
    <t>Jeff Tomsic</t>
  </si>
  <si>
    <t>The Hate U Give</t>
  </si>
  <si>
    <t>Bad Times at the El Royale</t>
  </si>
  <si>
    <t>October 12, 2018 (United States)</t>
  </si>
  <si>
    <t>Goddard Textiles</t>
  </si>
  <si>
    <t>Isle of Dogs</t>
  </si>
  <si>
    <t>Fantastic Beasts: The Crimes of Grindelwald</t>
  </si>
  <si>
    <t>Hunter Killer</t>
  </si>
  <si>
    <t>October 26, 2018 (United States)</t>
  </si>
  <si>
    <t>Donovan Marsh</t>
  </si>
  <si>
    <t>Hunter Killer Productions</t>
  </si>
  <si>
    <t>The Mule</t>
  </si>
  <si>
    <t>The Clovehitch Killer</t>
  </si>
  <si>
    <t>Duncan Skiles</t>
  </si>
  <si>
    <t>End Cue</t>
  </si>
  <si>
    <t>November 21, 2018 (United States)</t>
  </si>
  <si>
    <t>Otto Bathurst</t>
  </si>
  <si>
    <t>Ben Chandler</t>
  </si>
  <si>
    <t>Beautiful Boy</t>
  </si>
  <si>
    <t>October 25, 2018 (Israel)</t>
  </si>
  <si>
    <t>Capharnaüm</t>
  </si>
  <si>
    <t>September 20, 2018 (Lebanon)</t>
  </si>
  <si>
    <t>Nadine Labaki</t>
  </si>
  <si>
    <t>Zain Al Rafeea</t>
  </si>
  <si>
    <t>Lebanon</t>
  </si>
  <si>
    <t>Mooz Films</t>
  </si>
  <si>
    <t>Adrift</t>
  </si>
  <si>
    <t>June 1, 2018 (United States)</t>
  </si>
  <si>
    <t>Aaron Kandell</t>
  </si>
  <si>
    <t>Huayi Brothers</t>
  </si>
  <si>
    <t>Love, Simon</t>
  </si>
  <si>
    <t>Becky Albertalli</t>
  </si>
  <si>
    <t>Mary Poppins Returns</t>
  </si>
  <si>
    <t>December 19, 2018 (United States)</t>
  </si>
  <si>
    <t>P.L. Travers</t>
  </si>
  <si>
    <t>Lucamar Productions</t>
  </si>
  <si>
    <t>Leave No Trace</t>
  </si>
  <si>
    <t>June 29, 2018 (United Kingdom)</t>
  </si>
  <si>
    <t>Thomasin McKenzie</t>
  </si>
  <si>
    <t>Bumblebee</t>
  </si>
  <si>
    <t>Hasbro</t>
  </si>
  <si>
    <t>Vice</t>
  </si>
  <si>
    <t>December 25, 2018 (United States)</t>
  </si>
  <si>
    <t>Hotel Transylvania 3: Summer Vacation</t>
  </si>
  <si>
    <t>July 13, 2018 (United States)</t>
  </si>
  <si>
    <t>Mile 22</t>
  </si>
  <si>
    <t>August 17, 2018 (United States)</t>
  </si>
  <si>
    <t>Graham Roland</t>
  </si>
  <si>
    <t>Peter Rabbit</t>
  </si>
  <si>
    <t>12 Strong</t>
  </si>
  <si>
    <t>Nicolai Fuglsig</t>
  </si>
  <si>
    <t>Ted Tally</t>
  </si>
  <si>
    <t>The Spy Who Dumped Me</t>
  </si>
  <si>
    <t>Susanna Fogel</t>
  </si>
  <si>
    <t>Upgrade</t>
  </si>
  <si>
    <t>Goalpost Pictures</t>
  </si>
  <si>
    <t>Mary Queen of Scots</t>
  </si>
  <si>
    <t>Josie Rourke</t>
  </si>
  <si>
    <t>Beau Willimon</t>
  </si>
  <si>
    <t>Ralph Breaks the Internet</t>
  </si>
  <si>
    <t>Phil Johnston</t>
  </si>
  <si>
    <t>Overlord</t>
  </si>
  <si>
    <t>November 9, 2018 (United States)</t>
  </si>
  <si>
    <t>Jovan Adepo</t>
  </si>
  <si>
    <t>Tomb Raider</t>
  </si>
  <si>
    <t>Geneva Robertson-Dworet</t>
  </si>
  <si>
    <t>The Girl in the Spider's Web</t>
  </si>
  <si>
    <t>David Lagercrantz</t>
  </si>
  <si>
    <t>Claire Foy</t>
  </si>
  <si>
    <t>Mortal Engines</t>
  </si>
  <si>
    <t>Christian Rivers</t>
  </si>
  <si>
    <t>Hera Hilmar</t>
  </si>
  <si>
    <t>Media Rights Capital (MRC)</t>
  </si>
  <si>
    <t>Maze Runner: The Death Cure</t>
  </si>
  <si>
    <t>First Man</t>
  </si>
  <si>
    <t>Creed II</t>
  </si>
  <si>
    <t>Steven Caple Jr.</t>
  </si>
  <si>
    <t>Juel Taylor</t>
  </si>
  <si>
    <t>Ryan Engle</t>
  </si>
  <si>
    <t>Everybody Knows</t>
  </si>
  <si>
    <t>February 8, 2019 (United States)</t>
  </si>
  <si>
    <t>Mid90s</t>
  </si>
  <si>
    <t>Sunny Suljic</t>
  </si>
  <si>
    <t>Replicas</t>
  </si>
  <si>
    <t>Chad St. John</t>
  </si>
  <si>
    <t>Widows</t>
  </si>
  <si>
    <t>Viola Davis</t>
  </si>
  <si>
    <t>Burning</t>
  </si>
  <si>
    <t>May 17, 2018 (South Korea)</t>
  </si>
  <si>
    <t>Chang-dong Lee</t>
  </si>
  <si>
    <t>Jungmi Oh</t>
  </si>
  <si>
    <t>Yoo Ah-in</t>
  </si>
  <si>
    <t>Pine House Film</t>
  </si>
  <si>
    <t>Searching</t>
  </si>
  <si>
    <t>August 31, 2018 (United States)</t>
  </si>
  <si>
    <t>Aneesh Chaganty</t>
  </si>
  <si>
    <t>Life Itself</t>
  </si>
  <si>
    <t>September 21, 2018 (United States)</t>
  </si>
  <si>
    <t>FilmNation Entertainment</t>
  </si>
  <si>
    <t>Blockers</t>
  </si>
  <si>
    <t>Brian Kehoe</t>
  </si>
  <si>
    <t>Leslie Mann</t>
  </si>
  <si>
    <t>Point Grey Pictures</t>
  </si>
  <si>
    <t>The Strangers: Prey at Night</t>
  </si>
  <si>
    <t>Aviron Pictures</t>
  </si>
  <si>
    <t>Peppermint</t>
  </si>
  <si>
    <t>High Life</t>
  </si>
  <si>
    <t>April 12, 2019 (United States)</t>
  </si>
  <si>
    <t>Alcatraz Films</t>
  </si>
  <si>
    <t>Every Day</t>
  </si>
  <si>
    <t>Angourie Rice</t>
  </si>
  <si>
    <t>Likely Story</t>
  </si>
  <si>
    <t>Operation Finale</t>
  </si>
  <si>
    <t>August 29, 2018 (United States)</t>
  </si>
  <si>
    <t>Matthew Orton</t>
  </si>
  <si>
    <t>Shoplifters</t>
  </si>
  <si>
    <t>November 23, 2018 (United States)</t>
  </si>
  <si>
    <t>Lily Franky</t>
  </si>
  <si>
    <t>AOI Promotion</t>
  </si>
  <si>
    <t>Blindspotting</t>
  </si>
  <si>
    <t>Carlos López Estrada</t>
  </si>
  <si>
    <t>Rafael Casal</t>
  </si>
  <si>
    <t>Daveed Diggs</t>
  </si>
  <si>
    <t>The Sisters Brothers</t>
  </si>
  <si>
    <t>The Nightingale</t>
  </si>
  <si>
    <t>August 29, 2019 (Australia)</t>
  </si>
  <si>
    <t>Aisling Franciosi</t>
  </si>
  <si>
    <t>Causeway Films</t>
  </si>
  <si>
    <t>Greta</t>
  </si>
  <si>
    <t>March 1, 2019 (United States)</t>
  </si>
  <si>
    <t>I Feel Pretty</t>
  </si>
  <si>
    <t>Huayi Brothers Pictures</t>
  </si>
  <si>
    <t>Hotel Artemis</t>
  </si>
  <si>
    <t>The Ink Factory</t>
  </si>
  <si>
    <t>Slender Man</t>
  </si>
  <si>
    <t>Trial by Fire</t>
  </si>
  <si>
    <t>American Woman</t>
  </si>
  <si>
    <t>Romulus Entertainment</t>
  </si>
  <si>
    <t>Book Club</t>
  </si>
  <si>
    <t>Bill Holderman</t>
  </si>
  <si>
    <t>Apartment Story</t>
  </si>
  <si>
    <t>Slaughterhouse Rulez</t>
  </si>
  <si>
    <t>Crispian Mills</t>
  </si>
  <si>
    <t>Jassa Ahluwalia</t>
  </si>
  <si>
    <t>Catalyst Global Media</t>
  </si>
  <si>
    <t>Sorry to Bother You</t>
  </si>
  <si>
    <t>Boots Riley</t>
  </si>
  <si>
    <t>LaKeith Stanfield</t>
  </si>
  <si>
    <t>Pacific Rim: Uprising</t>
  </si>
  <si>
    <t>Steven S. DeKnight</t>
  </si>
  <si>
    <t>Holmes &amp; Watson</t>
  </si>
  <si>
    <t>The Darkest Minds</t>
  </si>
  <si>
    <t>Chad Hodge</t>
  </si>
  <si>
    <t>Cold War</t>
  </si>
  <si>
    <t>June 8, 2018 (Poland)</t>
  </si>
  <si>
    <t>Joanna Kulig</t>
  </si>
  <si>
    <t>Truth or Dare</t>
  </si>
  <si>
    <t>Michael Reisz</t>
  </si>
  <si>
    <t>Lucy Hale</t>
  </si>
  <si>
    <t>Alpha</t>
  </si>
  <si>
    <t>Daniele Sebastian Wiedenhaupt</t>
  </si>
  <si>
    <t>Studio 8</t>
  </si>
  <si>
    <t>At Eternity's Gate</t>
  </si>
  <si>
    <t>February 15, 2019 (France)</t>
  </si>
  <si>
    <t>May 4, 2018 (United States)</t>
  </si>
  <si>
    <t>Summer of 84</t>
  </si>
  <si>
    <t>Matt Leslie</t>
  </si>
  <si>
    <t>Graham Verchere</t>
  </si>
  <si>
    <t>Brightlight Pictures</t>
  </si>
  <si>
    <t>Arctic</t>
  </si>
  <si>
    <t>January 31, 2019 (Denmark)</t>
  </si>
  <si>
    <t>Joe Penna</t>
  </si>
  <si>
    <t>A Wrinkle in Time</t>
  </si>
  <si>
    <t>Storm Reid</t>
  </si>
  <si>
    <t>Legend3D</t>
  </si>
  <si>
    <t>London Fields</t>
  </si>
  <si>
    <t>Mathew Cullen</t>
  </si>
  <si>
    <t>Roberta Hanley</t>
  </si>
  <si>
    <t>Amber Heard</t>
  </si>
  <si>
    <t>Andhadhun</t>
  </si>
  <si>
    <t>Sriram Raghavan</t>
  </si>
  <si>
    <t>Arijit Biswas</t>
  </si>
  <si>
    <t>Ayushmann Khurrana</t>
  </si>
  <si>
    <t>Matchbox Pictures</t>
  </si>
  <si>
    <t>Hotel Mumbai</t>
  </si>
  <si>
    <t>March 29, 2019 (United States)</t>
  </si>
  <si>
    <t>Anthony Maras</t>
  </si>
  <si>
    <t>John Collee</t>
  </si>
  <si>
    <t>Life of the Party</t>
  </si>
  <si>
    <t>American Animals</t>
  </si>
  <si>
    <t>August 14, 2018 (United States)</t>
  </si>
  <si>
    <t>Bart Layton</t>
  </si>
  <si>
    <t>Spencer Reinhard</t>
  </si>
  <si>
    <t>The House with a Clock in Its Walls</t>
  </si>
  <si>
    <t>John Bellairs</t>
  </si>
  <si>
    <t>Brian Banks</t>
  </si>
  <si>
    <t>August 9, 2019 (United States)</t>
  </si>
  <si>
    <t>Aldis Hodge</t>
  </si>
  <si>
    <t>ShivHans Pictures</t>
  </si>
  <si>
    <t>Gotti</t>
  </si>
  <si>
    <t>June 14, 2018 (Hungary)</t>
  </si>
  <si>
    <t>Kevin Connolly</t>
  </si>
  <si>
    <t>Leo Rossi</t>
  </si>
  <si>
    <t>Christopher Robin</t>
  </si>
  <si>
    <t>A.A. Milne</t>
  </si>
  <si>
    <t>Destroyer</t>
  </si>
  <si>
    <t>December 27, 2018 (Israel)</t>
  </si>
  <si>
    <t>We Have Always Lived in the Castle</t>
  </si>
  <si>
    <t>Stacie Passon</t>
  </si>
  <si>
    <t>Mark Kruger</t>
  </si>
  <si>
    <t>Taissa Farmiga</t>
  </si>
  <si>
    <t>Mighty Engine</t>
  </si>
  <si>
    <t>The Miseducation of Cameron Post</t>
  </si>
  <si>
    <t>September 7, 2018 (United Kingdom)</t>
  </si>
  <si>
    <t>Desiree Akhavan</t>
  </si>
  <si>
    <t>Beachside Films</t>
  </si>
  <si>
    <t>Insidious: The Last Key</t>
  </si>
  <si>
    <t>Adam Robitel</t>
  </si>
  <si>
    <t>Lin Shaye</t>
  </si>
  <si>
    <t>Mary Magdalene</t>
  </si>
  <si>
    <t>March 16, 2018 (United Kingdom)</t>
  </si>
  <si>
    <t>Helen Edmundson</t>
  </si>
  <si>
    <t>Don't Worry, He Won't Get Far on Foot</t>
  </si>
  <si>
    <t>April 4, 2018 (France)</t>
  </si>
  <si>
    <t>John Callahan</t>
  </si>
  <si>
    <t>Can You Ever Forgive Me?</t>
  </si>
  <si>
    <t>November 2, 2018 (South Africa)</t>
  </si>
  <si>
    <t>Archer Gray</t>
  </si>
  <si>
    <t>Unsane</t>
  </si>
  <si>
    <t>Boy Erased</t>
  </si>
  <si>
    <t>November 8, 2018 (Australia)</t>
  </si>
  <si>
    <t>Garrard Conley</t>
  </si>
  <si>
    <t>Lucas Hedges</t>
  </si>
  <si>
    <t>Johnny English Strikes Again</t>
  </si>
  <si>
    <t>David Kerr</t>
  </si>
  <si>
    <t>Skyscraper</t>
  </si>
  <si>
    <t>Wildlife</t>
  </si>
  <si>
    <t>January 1, 2019 (United States)</t>
  </si>
  <si>
    <t>Ed Oxenbould</t>
  </si>
  <si>
    <t>June Pictures</t>
  </si>
  <si>
    <t>The Old Man &amp; the Gun</t>
  </si>
  <si>
    <t>Forever My Girl</t>
  </si>
  <si>
    <t>Bethany Ashton Wolf</t>
  </si>
  <si>
    <t>Alex Roe</t>
  </si>
  <si>
    <t>On the Basis of Sex</t>
  </si>
  <si>
    <t>Daniel Stiepleman</t>
  </si>
  <si>
    <t>Alibaba Pictures</t>
  </si>
  <si>
    <t>I Want to Eat Your Pancreas</t>
  </si>
  <si>
    <t>September 1, 2018 (Japan)</t>
  </si>
  <si>
    <t>Shin'ichirô Ushijima</t>
  </si>
  <si>
    <t>Yoru Sumino</t>
  </si>
  <si>
    <t>Mahiro Takasugi</t>
  </si>
  <si>
    <t>ABC Animation</t>
  </si>
  <si>
    <t>The Man Who Killed Don Quixote</t>
  </si>
  <si>
    <t>May 19, 2018 (France)</t>
  </si>
  <si>
    <t>José Luis Ferrer</t>
  </si>
  <si>
    <t>Alacran Pictures</t>
  </si>
  <si>
    <t>The Catcher Was a Spy</t>
  </si>
  <si>
    <t>Welcome to Marwen</t>
  </si>
  <si>
    <t>Bad Samaritan</t>
  </si>
  <si>
    <t>Brandon Boyce</t>
  </si>
  <si>
    <t>David Tennant</t>
  </si>
  <si>
    <t>Border</t>
  </si>
  <si>
    <t>Ali Abbasi</t>
  </si>
  <si>
    <t>Eva Melander</t>
  </si>
  <si>
    <t>Meta Film Stockholm</t>
  </si>
  <si>
    <t>Gringo</t>
  </si>
  <si>
    <t>Nash Edgerton</t>
  </si>
  <si>
    <t>Anthony Tambakis</t>
  </si>
  <si>
    <t>Assassination Nation</t>
  </si>
  <si>
    <t>Sam Levinson</t>
  </si>
  <si>
    <t>Odessa Young</t>
  </si>
  <si>
    <t>Unfriended: Dark Web</t>
  </si>
  <si>
    <t>Colin Woodell</t>
  </si>
  <si>
    <t>The Nutcracker and the Four Realms</t>
  </si>
  <si>
    <t>Ashleigh Powell</t>
  </si>
  <si>
    <t>Mackenzie Foy</t>
  </si>
  <si>
    <t>Little Italy</t>
  </si>
  <si>
    <t>Steve Galluccio</t>
  </si>
  <si>
    <t>Firsttake Entertainment</t>
  </si>
  <si>
    <t>The Happytime Murders</t>
  </si>
  <si>
    <t>Todd Berger</t>
  </si>
  <si>
    <t>Tully</t>
  </si>
  <si>
    <t>September 28, 2018 (United States)</t>
  </si>
  <si>
    <t>Hartbeat Productions</t>
  </si>
  <si>
    <t>Lords of Chaos</t>
  </si>
  <si>
    <t>Dennis Magnusson</t>
  </si>
  <si>
    <t>Proton Cinema</t>
  </si>
  <si>
    <t>Smallfoot</t>
  </si>
  <si>
    <t>Warner Animation Group</t>
  </si>
  <si>
    <t>Hell Fest</t>
  </si>
  <si>
    <t>Gregory Plotkin</t>
  </si>
  <si>
    <t>Seth M. Sherwood</t>
  </si>
  <si>
    <t>Cynthea Mercado</t>
  </si>
  <si>
    <t>A Private War</t>
  </si>
  <si>
    <t>Matthew Heineman</t>
  </si>
  <si>
    <t>Arash Amel</t>
  </si>
  <si>
    <t>Rosamund Pike</t>
  </si>
  <si>
    <t>Second Act</t>
  </si>
  <si>
    <t>Uncle Drew</t>
  </si>
  <si>
    <t>Jay Longino</t>
  </si>
  <si>
    <t>Kyrie Irving</t>
  </si>
  <si>
    <t>Wild Rose</t>
  </si>
  <si>
    <t>June 21, 2019 (United States)</t>
  </si>
  <si>
    <t>Tom Harper</t>
  </si>
  <si>
    <t>Nicole Taylor</t>
  </si>
  <si>
    <t>The Possession of Hannah Grace</t>
  </si>
  <si>
    <t>November 30, 2018 (United States)</t>
  </si>
  <si>
    <t>Diederik Van Rooijen</t>
  </si>
  <si>
    <t>Brian Sieve</t>
  </si>
  <si>
    <t>Shay Mitchell</t>
  </si>
  <si>
    <t>If Beale Street Could Talk</t>
  </si>
  <si>
    <t>KiKi Layne</t>
  </si>
  <si>
    <t>Out of Blue</t>
  </si>
  <si>
    <t>March 22, 2019 (United States)</t>
  </si>
  <si>
    <t>Carol Morley</t>
  </si>
  <si>
    <t>Martin Amis</t>
  </si>
  <si>
    <t>Mamie Gummer</t>
  </si>
  <si>
    <t>Cannon and Morley Productions</t>
  </si>
  <si>
    <t>The Grinch</t>
  </si>
  <si>
    <t>Yarrow Cheney</t>
  </si>
  <si>
    <t>Colette</t>
  </si>
  <si>
    <t>December 20, 2018 (Netherlands)</t>
  </si>
  <si>
    <t>Wash Westmoreland</t>
  </si>
  <si>
    <t>Winchester</t>
  </si>
  <si>
    <t>February 2, 2018 (United States)</t>
  </si>
  <si>
    <t>The 15:17 to Paris</t>
  </si>
  <si>
    <t>Dorothy Blyskal</t>
  </si>
  <si>
    <t>Alek Skarlatos</t>
  </si>
  <si>
    <t>Action Point</t>
  </si>
  <si>
    <t>Tim Kirkby</t>
  </si>
  <si>
    <t>John Altschuler</t>
  </si>
  <si>
    <t>Juliet, Naked</t>
  </si>
  <si>
    <t>Evgenia Peretz</t>
  </si>
  <si>
    <t>Chris O'Dowd</t>
  </si>
  <si>
    <t>The Guilty</t>
  </si>
  <si>
    <t>Gustav Möller</t>
  </si>
  <si>
    <t>Jakob Cedergren</t>
  </si>
  <si>
    <t>Nordisk Film / SPRING</t>
  </si>
  <si>
    <t>Never Look Away</t>
  </si>
  <si>
    <t>October 3, 2018 (Germany)</t>
  </si>
  <si>
    <t>Tom Schilling</t>
  </si>
  <si>
    <t>Pergamon Film</t>
  </si>
  <si>
    <t>Vox Lux</t>
  </si>
  <si>
    <t>December 20, 2018 (Kuwait)</t>
  </si>
  <si>
    <t>The Wind</t>
  </si>
  <si>
    <t>April 5, 2019 (United States)</t>
  </si>
  <si>
    <t>Emma Tammi</t>
  </si>
  <si>
    <t>Teresa Sutherland</t>
  </si>
  <si>
    <t>Caitlin Gerard</t>
  </si>
  <si>
    <t>Super Troopers 2</t>
  </si>
  <si>
    <t>Summer '03</t>
  </si>
  <si>
    <t>December 20, 2018 (Russia)</t>
  </si>
  <si>
    <t>Becca Gleason</t>
  </si>
  <si>
    <t>Big Cat Productions</t>
  </si>
  <si>
    <t>An Acceptable Loss</t>
  </si>
  <si>
    <t>January 18, 2019 (United States)</t>
  </si>
  <si>
    <t>Tika Sumpter</t>
  </si>
  <si>
    <t>CorradoMooncoin</t>
  </si>
  <si>
    <t>The Death &amp; Life of John F. Donovan</t>
  </si>
  <si>
    <t>December 13, 2019 (United States)</t>
  </si>
  <si>
    <t>Lyla Films</t>
  </si>
  <si>
    <t>Duck Butter</t>
  </si>
  <si>
    <t>Alia Shawkat</t>
  </si>
  <si>
    <t>Blake Harris</t>
  </si>
  <si>
    <t>William Moseley</t>
  </si>
  <si>
    <t>Conglomerate Media</t>
  </si>
  <si>
    <t>Padmaavat</t>
  </si>
  <si>
    <t>January 25, 2018 (India)</t>
  </si>
  <si>
    <t>Prakash Kapadia</t>
  </si>
  <si>
    <t>Deepika Padukone</t>
  </si>
  <si>
    <t>Stan &amp; Ollie</t>
  </si>
  <si>
    <t>January 11, 2019 (United Kingdom)</t>
  </si>
  <si>
    <t>Jeff Pope</t>
  </si>
  <si>
    <t>SuperFly</t>
  </si>
  <si>
    <t>June 13, 2018 (United States)</t>
  </si>
  <si>
    <t>Director X.</t>
  </si>
  <si>
    <t>Alex Tse</t>
  </si>
  <si>
    <t>Trevor Jackson</t>
  </si>
  <si>
    <t>Early Man</t>
  </si>
  <si>
    <t>Nick Park</t>
  </si>
  <si>
    <t>I Can Only Imagine</t>
  </si>
  <si>
    <t>Andrew Erwin</t>
  </si>
  <si>
    <t>Bart Millard</t>
  </si>
  <si>
    <t>J. Michael Finley</t>
  </si>
  <si>
    <t>Kevin Downes Productions</t>
  </si>
  <si>
    <t>The Hummingbird Project</t>
  </si>
  <si>
    <t>March 22, 2019 (Canada)</t>
  </si>
  <si>
    <t>Kim Nguyen</t>
  </si>
  <si>
    <t>Item 7</t>
  </si>
  <si>
    <t>Dragon Ball Super: Broly</t>
  </si>
  <si>
    <t>January 16, 2019 (United States)</t>
  </si>
  <si>
    <t>Tatsuya Nagamine</t>
  </si>
  <si>
    <t>Akira Toriyama</t>
  </si>
  <si>
    <t>Masako Nozawa</t>
  </si>
  <si>
    <t>Toei Company</t>
  </si>
  <si>
    <t>Gloria Bell</t>
  </si>
  <si>
    <t>Alice Johnson Boher</t>
  </si>
  <si>
    <t>Fabula</t>
  </si>
  <si>
    <t>Kin</t>
  </si>
  <si>
    <t>Jonathan Baker</t>
  </si>
  <si>
    <t>Myles Truitt</t>
  </si>
  <si>
    <t>Aniara</t>
  </si>
  <si>
    <t>Pella Kagerman</t>
  </si>
  <si>
    <t>Emelie Garbers</t>
  </si>
  <si>
    <t>Film Capital Stockholm</t>
  </si>
  <si>
    <t>Becoming Astrid</t>
  </si>
  <si>
    <t>September 14, 2018 (Sweden)</t>
  </si>
  <si>
    <t>Pernille Fischer Christensen</t>
  </si>
  <si>
    <t>Alba August</t>
  </si>
  <si>
    <t>Nordisk Film Production Sverige AB</t>
  </si>
  <si>
    <t>Goosebumps 2: Haunted Halloween</t>
  </si>
  <si>
    <t>Wendi McLendon-Covey</t>
  </si>
  <si>
    <t>The Quake</t>
  </si>
  <si>
    <t>John Andreas Andersen</t>
  </si>
  <si>
    <t>Tiffany Haddish</t>
  </si>
  <si>
    <t>BET Films</t>
  </si>
  <si>
    <t>7 Days in Entebbe</t>
  </si>
  <si>
    <t>Batsheva Dance Company</t>
  </si>
  <si>
    <t>My Hero Academia: Two Heroes</t>
  </si>
  <si>
    <t>September 25, 2018 (United States)</t>
  </si>
  <si>
    <t>Kenji Nagasaki</t>
  </si>
  <si>
    <t>Kôhei Horikoshi</t>
  </si>
  <si>
    <t>Daiki Yamashita</t>
  </si>
  <si>
    <t>An Interview with God</t>
  </si>
  <si>
    <t>August 21, 2018 (United States)</t>
  </si>
  <si>
    <t>Perry Lang</t>
  </si>
  <si>
    <t>Ken Aguado</t>
  </si>
  <si>
    <t>Midsommar</t>
  </si>
  <si>
    <t>July 3, 2019 (United States)</t>
  </si>
  <si>
    <t>Once Upon a Time... In Hollywood</t>
  </si>
  <si>
    <t>July 26, 2019 (United States)</t>
  </si>
  <si>
    <t>Avengers: Endgame</t>
  </si>
  <si>
    <t>Fighting with My Family</t>
  </si>
  <si>
    <t>February 22, 2019 (United States)</t>
  </si>
  <si>
    <t>Stephen Merchant</t>
  </si>
  <si>
    <t>December 25, 2019 (United States)</t>
  </si>
  <si>
    <t>Escape Room</t>
  </si>
  <si>
    <t>January 4, 2019 (United States)</t>
  </si>
  <si>
    <t>Taylor Russell</t>
  </si>
  <si>
    <t>The Dead Don't Die</t>
  </si>
  <si>
    <t>Joker</t>
  </si>
  <si>
    <t>October 4, 2019 (United States)</t>
  </si>
  <si>
    <t>Yesterday</t>
  </si>
  <si>
    <t>Himesh Patel</t>
  </si>
  <si>
    <t>Decibel Films</t>
  </si>
  <si>
    <t>November 8, 2019 (United States)</t>
  </si>
  <si>
    <t>John Wick: Chapter 3 - Parabellum</t>
  </si>
  <si>
    <t>Knives Out</t>
  </si>
  <si>
    <t>November 27, 2019 (United States)</t>
  </si>
  <si>
    <t>Fast &amp; Furious Presents: Hobbs &amp; Shaw</t>
  </si>
  <si>
    <t>Chris Morgan Productions</t>
  </si>
  <si>
    <t>Captain Marvel</t>
  </si>
  <si>
    <t>March 8, 2019 (United States)</t>
  </si>
  <si>
    <t>After</t>
  </si>
  <si>
    <t>Jenny Gage</t>
  </si>
  <si>
    <t>Josephine Langford</t>
  </si>
  <si>
    <t>CalMaple</t>
  </si>
  <si>
    <t>Spider-Man: Far from Home</t>
  </si>
  <si>
    <t>July 2, 2019 (United States)</t>
  </si>
  <si>
    <t>Jojo Rabbit</t>
  </si>
  <si>
    <t>Christine Leunens</t>
  </si>
  <si>
    <t>Roman Griffin Davis</t>
  </si>
  <si>
    <t>TSG Entertainment</t>
  </si>
  <si>
    <t>Shazam!</t>
  </si>
  <si>
    <t>Henry Gayden</t>
  </si>
  <si>
    <t>Zachary Levi</t>
  </si>
  <si>
    <t>It Chapter Two</t>
  </si>
  <si>
    <t>September 6, 2019 (United States)</t>
  </si>
  <si>
    <t>January 10, 2020 (United States)</t>
  </si>
  <si>
    <t>Dean-Charles Chapman</t>
  </si>
  <si>
    <t>Star Wars: Episode IX - The Rise of Skywalker</t>
  </si>
  <si>
    <t>December 20, 2019 (United States)</t>
  </si>
  <si>
    <t>Ford v Ferrari</t>
  </si>
  <si>
    <t>November 15, 2019 (United States)</t>
  </si>
  <si>
    <t>The Irishman</t>
  </si>
  <si>
    <t>The Lighthouse</t>
  </si>
  <si>
    <t>November 1, 2019 (United States)</t>
  </si>
  <si>
    <t>Jumanji: The Next Level</t>
  </si>
  <si>
    <t>Alita: Battle Angel</t>
  </si>
  <si>
    <t>February 14, 2019 (United States)</t>
  </si>
  <si>
    <t>Rosa Salazar</t>
  </si>
  <si>
    <t>Us</t>
  </si>
  <si>
    <t>Lupita Nyong'o</t>
  </si>
  <si>
    <t>Monkeypaw Productions</t>
  </si>
  <si>
    <t>Ready or Not</t>
  </si>
  <si>
    <t>August 21, 2019 (United States)</t>
  </si>
  <si>
    <t>Guy Busick</t>
  </si>
  <si>
    <t>Samara Weaving</t>
  </si>
  <si>
    <t>Andrew Cosby</t>
  </si>
  <si>
    <t>David Harbour</t>
  </si>
  <si>
    <t>Terminator: Dark Fate</t>
  </si>
  <si>
    <t>Linda Hamilton</t>
  </si>
  <si>
    <t>Downton Abbey</t>
  </si>
  <si>
    <t>September 20, 2019 (United States)</t>
  </si>
  <si>
    <t>Michael Engler</t>
  </si>
  <si>
    <t>Gemini Man</t>
  </si>
  <si>
    <t>October 11, 2019 (United States)</t>
  </si>
  <si>
    <t>Skydance Media</t>
  </si>
  <si>
    <t>Booksmart</t>
  </si>
  <si>
    <t>May 24, 2019 (United States)</t>
  </si>
  <si>
    <t>Emily Halpern</t>
  </si>
  <si>
    <t>Dora and the Lost City of Gold</t>
  </si>
  <si>
    <t>Isabela Merced</t>
  </si>
  <si>
    <t>Paramount Players</t>
  </si>
  <si>
    <t>Glass</t>
  </si>
  <si>
    <t>The Best of Enemies</t>
  </si>
  <si>
    <t>Robin Bissell</t>
  </si>
  <si>
    <t>Official Secrets</t>
  </si>
  <si>
    <t>August 30, 2019 (United States)</t>
  </si>
  <si>
    <t>July 19, 2019 (United States)</t>
  </si>
  <si>
    <t>Donald Glover</t>
  </si>
  <si>
    <t>Marriage Story</t>
  </si>
  <si>
    <t>December 6, 2019 (United States)</t>
  </si>
  <si>
    <t>Godzilla: King of the Monsters</t>
  </si>
  <si>
    <t>May 31, 2019 (United States)</t>
  </si>
  <si>
    <t>Kyle Chandler</t>
  </si>
  <si>
    <t>Rocketman</t>
  </si>
  <si>
    <t>Hustlers</t>
  </si>
  <si>
    <t>September 13, 2019 (United States)</t>
  </si>
  <si>
    <t>Sasha Luss</t>
  </si>
  <si>
    <t>Portrait of a Lady on Fire</t>
  </si>
  <si>
    <t>February 14, 2020 (United States)</t>
  </si>
  <si>
    <t>Noémie Merlant</t>
  </si>
  <si>
    <t>Lilies Films</t>
  </si>
  <si>
    <t>Toy Story 4</t>
  </si>
  <si>
    <t>Josh Cooley</t>
  </si>
  <si>
    <t>Zombieland: Double Tap</t>
  </si>
  <si>
    <t>October 18, 2019 (United States)</t>
  </si>
  <si>
    <t>2.0 Entertainment</t>
  </si>
  <si>
    <t>Long Shot</t>
  </si>
  <si>
    <t>May 3, 2019 (United States)</t>
  </si>
  <si>
    <t>Angel Has Fallen</t>
  </si>
  <si>
    <t>August 23, 2019 (United States)</t>
  </si>
  <si>
    <t>Millennium Media</t>
  </si>
  <si>
    <t>Men in Black: International</t>
  </si>
  <si>
    <t>Matt Holloway</t>
  </si>
  <si>
    <t>X-Men: Dark Phoenix</t>
  </si>
  <si>
    <t>June 7, 2019 (United States)</t>
  </si>
  <si>
    <t>Frozen II</t>
  </si>
  <si>
    <t>November 22, 2019 (United States)</t>
  </si>
  <si>
    <t>Brightburn</t>
  </si>
  <si>
    <t>David Yarovesky</t>
  </si>
  <si>
    <t>Ad Astra</t>
  </si>
  <si>
    <t>The Peanut Butter Falcon</t>
  </si>
  <si>
    <t>Tyler Nilson</t>
  </si>
  <si>
    <t>Zack Gottsagen</t>
  </si>
  <si>
    <t>Good Boys</t>
  </si>
  <si>
    <t>August 16, 2019 (United States)</t>
  </si>
  <si>
    <t>Lee Eisenberg</t>
  </si>
  <si>
    <t>Ma</t>
  </si>
  <si>
    <t>Scotty Landes</t>
  </si>
  <si>
    <t>Octavia Spencer</t>
  </si>
  <si>
    <t>Five Feet Apart</t>
  </si>
  <si>
    <t>March 15, 2019 (United States)</t>
  </si>
  <si>
    <t>Justin Baldoni</t>
  </si>
  <si>
    <t>Mikki Daughtry</t>
  </si>
  <si>
    <t>Haley Lu Richardson</t>
  </si>
  <si>
    <t>Cold Pursuit</t>
  </si>
  <si>
    <t>Hans Petter Moland</t>
  </si>
  <si>
    <t>Frank Baldwin</t>
  </si>
  <si>
    <t>Crawl</t>
  </si>
  <si>
    <t>July 12, 2019 (United States)</t>
  </si>
  <si>
    <t>Michael Rasmussen</t>
  </si>
  <si>
    <t>Annabelle Comes Home</t>
  </si>
  <si>
    <t>June 26, 2019 (United States)</t>
  </si>
  <si>
    <t>Rambo: Last Blood</t>
  </si>
  <si>
    <t>Adrian Grunberg</t>
  </si>
  <si>
    <t>Matthew Cirulnick</t>
  </si>
  <si>
    <t>Late Night</t>
  </si>
  <si>
    <t>Nisha Ganatra</t>
  </si>
  <si>
    <t>Mindy Kaling</t>
  </si>
  <si>
    <t>Matt Lieberman</t>
  </si>
  <si>
    <t>The Goldfinch</t>
  </si>
  <si>
    <t>A Beautiful Day in the Neighborhood</t>
  </si>
  <si>
    <t>Micah Fitzerman-Blue</t>
  </si>
  <si>
    <t>How to Train Your Dragon: The Hidden World</t>
  </si>
  <si>
    <t>Pokémon Detective Pikachu</t>
  </si>
  <si>
    <t>May 10, 2019 (United States)</t>
  </si>
  <si>
    <t>Dan Hernandez</t>
  </si>
  <si>
    <t>January 25, 2019 (United States)</t>
  </si>
  <si>
    <t>Blue Budgie Films Limited</t>
  </si>
  <si>
    <t>Maleficent: Mistress of Evil</t>
  </si>
  <si>
    <t>The Last Black Man in San Francisco</t>
  </si>
  <si>
    <t>Joe Talbot</t>
  </si>
  <si>
    <t>Jimmie Fails</t>
  </si>
  <si>
    <t>The Secret Life of Pets 2</t>
  </si>
  <si>
    <t>Patton Oswalt</t>
  </si>
  <si>
    <t>The Curse of la Llorona</t>
  </si>
  <si>
    <t>Michael Chaves</t>
  </si>
  <si>
    <t>Linda Cardellini</t>
  </si>
  <si>
    <t>Captive State</t>
  </si>
  <si>
    <t>Erica Beeney</t>
  </si>
  <si>
    <t>Scary Stories to Tell in the Dark</t>
  </si>
  <si>
    <t>Dan Hageman</t>
  </si>
  <si>
    <t>Zoe Margaret Colletti</t>
  </si>
  <si>
    <t>The Intruder</t>
  </si>
  <si>
    <t>Michael Ealy</t>
  </si>
  <si>
    <t>The Angry Birds Movie 2</t>
  </si>
  <si>
    <t>August 14, 2019 (United States)</t>
  </si>
  <si>
    <t>Thurop Van Orman</t>
  </si>
  <si>
    <t>Peter Ackerman</t>
  </si>
  <si>
    <t>What Men Want</t>
  </si>
  <si>
    <t>Kevin Kölsch</t>
  </si>
  <si>
    <t>47 Meters Down: Uncaged</t>
  </si>
  <si>
    <t>Ernest Riera</t>
  </si>
  <si>
    <t>Entertainment Studios Motion Pictures</t>
  </si>
  <si>
    <t>The Art of Self-Defense</t>
  </si>
  <si>
    <t>Riley Stearns</t>
  </si>
  <si>
    <t>Happy Death Day 2U</t>
  </si>
  <si>
    <t>February 13, 2019 (United States)</t>
  </si>
  <si>
    <t>Weathering with You</t>
  </si>
  <si>
    <t>January 17, 2020 (United States)</t>
  </si>
  <si>
    <t>Kotaro Daigo</t>
  </si>
  <si>
    <t>Weathering With You Film Partners</t>
  </si>
  <si>
    <t>Jake Schur</t>
  </si>
  <si>
    <t>Mimran Schur Pictures</t>
  </si>
  <si>
    <t>Sword of Trust</t>
  </si>
  <si>
    <t>Marc Maron</t>
  </si>
  <si>
    <t>Forager Films</t>
  </si>
  <si>
    <t>The Lego Movie 2: The Second Part</t>
  </si>
  <si>
    <t>Lars Klevberg</t>
  </si>
  <si>
    <t>Tyler Burton Smith</t>
  </si>
  <si>
    <t>Luce</t>
  </si>
  <si>
    <t>Julius Onah</t>
  </si>
  <si>
    <t>J.C. Lee</t>
  </si>
  <si>
    <t>Dream Factory Group</t>
  </si>
  <si>
    <t>The Souvenir</t>
  </si>
  <si>
    <t>August 30, 2019 (United Kingdom)</t>
  </si>
  <si>
    <t>Joanna Hogg</t>
  </si>
  <si>
    <t>Neil Young</t>
  </si>
  <si>
    <t>The Farewell</t>
  </si>
  <si>
    <t>Lulu Wang</t>
  </si>
  <si>
    <t>Shuzhen Zhao</t>
  </si>
  <si>
    <t>Dumbo</t>
  </si>
  <si>
    <t>The Hustle</t>
  </si>
  <si>
    <t>Chris Addison</t>
  </si>
  <si>
    <t>Ode to Joy</t>
  </si>
  <si>
    <t>Jason Winer</t>
  </si>
  <si>
    <t>The Beach Bum</t>
  </si>
  <si>
    <t>The Kitchen</t>
  </si>
  <si>
    <t>Can You Keep a Secret?</t>
  </si>
  <si>
    <t>Elise Durán</t>
  </si>
  <si>
    <t>Peter Hutchings</t>
  </si>
  <si>
    <t>Stuber</t>
  </si>
  <si>
    <t>Tripper Clancy</t>
  </si>
  <si>
    <t>Dave Bautista</t>
  </si>
  <si>
    <t>GoldDay</t>
  </si>
  <si>
    <t>The Art of Racing in the Rain</t>
  </si>
  <si>
    <t>Blinded by the Light</t>
  </si>
  <si>
    <t>Sarfraz Manzoor</t>
  </si>
  <si>
    <t>Billy Barratt</t>
  </si>
  <si>
    <t>Where'd You Go, Bernadette</t>
  </si>
  <si>
    <t>Ip Man 4: The Finale</t>
  </si>
  <si>
    <t>December 20, 2019 (China)</t>
  </si>
  <si>
    <t>Edmond Wong</t>
  </si>
  <si>
    <t>Abominable</t>
  </si>
  <si>
    <t>September 27, 2019 (United States)</t>
  </si>
  <si>
    <t>Jill Culton</t>
  </si>
  <si>
    <t>Chloe Bennet</t>
  </si>
  <si>
    <t>The Aftermath</t>
  </si>
  <si>
    <t>Amusement Park Films</t>
  </si>
  <si>
    <t>Isn't It Romantic</t>
  </si>
  <si>
    <t>Todd Strauss-Schulson</t>
  </si>
  <si>
    <t>Erin Cardillo</t>
  </si>
  <si>
    <t>Rebel Wilson</t>
  </si>
  <si>
    <t>Killerman</t>
  </si>
  <si>
    <t>August 8, 2019 (Germany)</t>
  </si>
  <si>
    <t>Malik Bader</t>
  </si>
  <si>
    <t>Solution Entertainment Group</t>
  </si>
  <si>
    <t>A Dog's Journey</t>
  </si>
  <si>
    <t>Gail Mancuso</t>
  </si>
  <si>
    <t>Don't Let Go</t>
  </si>
  <si>
    <t>UglyDolls</t>
  </si>
  <si>
    <t>Alison Peck</t>
  </si>
  <si>
    <t>Tolkien</t>
  </si>
  <si>
    <t>Dome Karukoski</t>
  </si>
  <si>
    <t>David Gleeson</t>
  </si>
  <si>
    <t>The Hole in the Ground</t>
  </si>
  <si>
    <t>February 26, 2019 (United States)</t>
  </si>
  <si>
    <t>Lee Cronin</t>
  </si>
  <si>
    <t>Seána Kerslake</t>
  </si>
  <si>
    <t>Savage Productions</t>
  </si>
  <si>
    <t>Brittany Runs a Marathon</t>
  </si>
  <si>
    <t>October 24, 2019 (Argentina)</t>
  </si>
  <si>
    <t>Paul Downs Colaizzo</t>
  </si>
  <si>
    <t>Jillian Bell</t>
  </si>
  <si>
    <t>Material Pictures</t>
  </si>
  <si>
    <t>Chhichhore</t>
  </si>
  <si>
    <t>Sushant Singh Rajput</t>
  </si>
  <si>
    <t>Fox STAR Studios</t>
  </si>
  <si>
    <t>November 1, 2019 (United Kingdom)</t>
  </si>
  <si>
    <t>Miss Bala</t>
  </si>
  <si>
    <t>February 1, 2019 (United States)</t>
  </si>
  <si>
    <t>Gareth Dunnet-Alcocer</t>
  </si>
  <si>
    <t>Gina Rodriguez</t>
  </si>
  <si>
    <t>Canana Films</t>
  </si>
  <si>
    <t>A Dog's Way Home</t>
  </si>
  <si>
    <t>Super 30</t>
  </si>
  <si>
    <t>Vikas Bahl</t>
  </si>
  <si>
    <t>Sanjeev Dutta</t>
  </si>
  <si>
    <t>Film Poland Productions</t>
  </si>
  <si>
    <t>Wonder Park</t>
  </si>
  <si>
    <t>Dylan Brown</t>
  </si>
  <si>
    <t>Sofia Mali</t>
  </si>
  <si>
    <t>The Gangster, the Cop, the Devil</t>
  </si>
  <si>
    <t>May 15, 2019 (South Korea)</t>
  </si>
  <si>
    <t>Won-Tae Lee</t>
  </si>
  <si>
    <t>Ma Dong-seok</t>
  </si>
  <si>
    <t>Ace Maker Movie Works</t>
  </si>
  <si>
    <t>The Fanatic</t>
  </si>
  <si>
    <t>August 30, 2019 (Mexico)</t>
  </si>
  <si>
    <t>Fred Durst</t>
  </si>
  <si>
    <t>Daniel Grodnik Productions</t>
  </si>
  <si>
    <t>The Mustang</t>
  </si>
  <si>
    <t>June 19, 2019 (France)</t>
  </si>
  <si>
    <t>Laure de Clermont-Tonnerre</t>
  </si>
  <si>
    <t>Matthias Schoenaerts</t>
  </si>
  <si>
    <t>Triple Threat</t>
  </si>
  <si>
    <t>March 29, 2019 (China)</t>
  </si>
  <si>
    <t>Jesse V. Johnson</t>
  </si>
  <si>
    <t>Joey O'Bryan</t>
  </si>
  <si>
    <t>Aurora Alliance Films</t>
  </si>
  <si>
    <t>The Wandering Earth</t>
  </si>
  <si>
    <t>February 5, 2019 (China)</t>
  </si>
  <si>
    <t>Frant Gwo</t>
  </si>
  <si>
    <t>Gong Geer</t>
  </si>
  <si>
    <t>Jing Wu</t>
  </si>
  <si>
    <t>Beijing Dengfeng International Culture Communications Company</t>
  </si>
  <si>
    <t>The Kid Who Would Be King</t>
  </si>
  <si>
    <t>Louis Ashbourne Serkis</t>
  </si>
  <si>
    <t>Big Talk Productions</t>
  </si>
  <si>
    <t>Sunrise in Heaven</t>
  </si>
  <si>
    <t>April 9, 2019 (United States)</t>
  </si>
  <si>
    <t>Waymon Boone</t>
  </si>
  <si>
    <t>Dan Benamor</t>
  </si>
  <si>
    <t>Caylee Cowan</t>
  </si>
  <si>
    <t>Nasser Group</t>
  </si>
  <si>
    <t>Missing Link</t>
  </si>
  <si>
    <t>Breakthrough</t>
  </si>
  <si>
    <t>April 17, 2019 (United States)</t>
  </si>
  <si>
    <t>Roxann Dawson</t>
  </si>
  <si>
    <t>Joyce Smith</t>
  </si>
  <si>
    <t>Marcel Ruiz</t>
  </si>
  <si>
    <t>Poms</t>
  </si>
  <si>
    <t>Zara Hayes</t>
  </si>
  <si>
    <t>Little</t>
  </si>
  <si>
    <t>Tracy Oliver</t>
  </si>
  <si>
    <t>The Prodigy</t>
  </si>
  <si>
    <t>Nicholas McCarthy</t>
  </si>
  <si>
    <t>Ne Zha</t>
  </si>
  <si>
    <t>July 26, 2019 (China)</t>
  </si>
  <si>
    <t>Yu Yang</t>
  </si>
  <si>
    <t>Yanting Lü</t>
  </si>
  <si>
    <t>Coco Cartoon</t>
  </si>
  <si>
    <t>Storm Boy</t>
  </si>
  <si>
    <t>Shawn Seet</t>
  </si>
  <si>
    <t>Justin Monjo</t>
  </si>
  <si>
    <t>Finn Little</t>
  </si>
  <si>
    <t>Ambience Entertainment</t>
  </si>
  <si>
    <t>Gully Boy</t>
  </si>
  <si>
    <t>Vijay Varma</t>
  </si>
  <si>
    <t>Crypto</t>
  </si>
  <si>
    <t>John Stalberg Jr.</t>
  </si>
  <si>
    <t>Beau Knapp</t>
  </si>
  <si>
    <t>Yale Productions</t>
  </si>
  <si>
    <t>Overcomer</t>
  </si>
  <si>
    <t>Affirm Films</t>
  </si>
  <si>
    <t>Ms. Purple</t>
  </si>
  <si>
    <t>Jake Choi</t>
  </si>
  <si>
    <t>Electric Panda Entertainment</t>
  </si>
  <si>
    <t>A Madea Family Funeral</t>
  </si>
  <si>
    <t>Run with the Hunted</t>
  </si>
  <si>
    <t>June 26, 2020 (United States)</t>
  </si>
  <si>
    <t>John Swab</t>
  </si>
  <si>
    <t>Roxwell Films</t>
  </si>
  <si>
    <t>Extreme Job</t>
  </si>
  <si>
    <t>Byeong-heon Lee</t>
  </si>
  <si>
    <t>Se-yeong Bae</t>
  </si>
  <si>
    <t>Lee Dong-yong</t>
  </si>
  <si>
    <t>About Film</t>
  </si>
  <si>
    <t>The Tomorrow Man</t>
  </si>
  <si>
    <t>August 2, 2019 (Sweden)</t>
  </si>
  <si>
    <t>Noble Jones</t>
  </si>
  <si>
    <t>Symbolic Exchange</t>
  </si>
  <si>
    <t>The Sun Is also a Star</t>
  </si>
  <si>
    <t>Yara Shahidi</t>
  </si>
  <si>
    <t>Faith, Hope &amp; Love</t>
  </si>
  <si>
    <t>February 4, 2020 (Australia)</t>
  </si>
  <si>
    <t>J.J. Englert</t>
  </si>
  <si>
    <t>Robert Krantz</t>
  </si>
  <si>
    <t>Peta Murgatroyd</t>
  </si>
  <si>
    <t>Ellinas Multimedia</t>
  </si>
  <si>
    <t>Kalank</t>
  </si>
  <si>
    <t>Abhishek Varman</t>
  </si>
  <si>
    <t>Varun Dhawan</t>
  </si>
  <si>
    <t>Sonchiriya</t>
  </si>
  <si>
    <t>March 1, 2019 (India)</t>
  </si>
  <si>
    <t>Abhishek Chaubey</t>
  </si>
  <si>
    <t>Sudip Sharma</t>
  </si>
  <si>
    <t>MacGuffin Pictures</t>
  </si>
  <si>
    <t>Mission Mangal</t>
  </si>
  <si>
    <t>August 15, 2019 (United States)</t>
  </si>
  <si>
    <t>Jagan Shakti</t>
  </si>
  <si>
    <t>R. Balki</t>
  </si>
  <si>
    <t>Akshay Kumar</t>
  </si>
  <si>
    <t>Cape of Good Films</t>
  </si>
  <si>
    <t>K-12</t>
  </si>
  <si>
    <t>September 5, 2019 (United States)</t>
  </si>
  <si>
    <t>Melanie Martinez</t>
  </si>
  <si>
    <t>Atlantic Records</t>
  </si>
  <si>
    <t>Batla House</t>
  </si>
  <si>
    <t>Ritesh Shah</t>
  </si>
  <si>
    <t>Mrunal Thakur</t>
  </si>
  <si>
    <t>Bake My Cake Films</t>
  </si>
  <si>
    <t>Saaho</t>
  </si>
  <si>
    <t>Sujeeth</t>
  </si>
  <si>
    <t>UV Creations</t>
  </si>
  <si>
    <t>Exit</t>
  </si>
  <si>
    <t>July 31, 2019 (South Korea)</t>
  </si>
  <si>
    <t>Sang-Geun Lee</t>
  </si>
  <si>
    <t>Jo Jung-Suk</t>
  </si>
  <si>
    <t>Filmmaker R&amp;K</t>
  </si>
  <si>
    <t>Cliffs of Freedom</t>
  </si>
  <si>
    <t>March 22, 2019 (Ireland)</t>
  </si>
  <si>
    <t>Van Ling</t>
  </si>
  <si>
    <t>Tania Raymonde</t>
  </si>
  <si>
    <t>The National Hellenic Society</t>
  </si>
  <si>
    <t>Them That Follow</t>
  </si>
  <si>
    <t>Britt Poulton</t>
  </si>
  <si>
    <t>Walton Goggins</t>
  </si>
  <si>
    <t>Unplanned</t>
  </si>
  <si>
    <t>Abby Johnson</t>
  </si>
  <si>
    <t>Ashley Bratcher</t>
  </si>
  <si>
    <t>Unplanned Movie</t>
  </si>
  <si>
    <t>Student of the Year 2</t>
  </si>
  <si>
    <t>Punit Malhotra</t>
  </si>
  <si>
    <t>Arshad Sayed</t>
  </si>
  <si>
    <t>Tiger Shroff</t>
  </si>
  <si>
    <t>The Divine Fury</t>
  </si>
  <si>
    <t>Joo-hwan Kim</t>
  </si>
  <si>
    <t>Seo Jun Park</t>
  </si>
  <si>
    <t>KeyEast</t>
  </si>
  <si>
    <t>Luka Chuppi</t>
  </si>
  <si>
    <t>Laxman Utekar</t>
  </si>
  <si>
    <t>Rohan Shankar</t>
  </si>
  <si>
    <t>Kartik Aaryan</t>
  </si>
  <si>
    <t>Maddock Films</t>
  </si>
  <si>
    <t>De De Pyaar De</t>
  </si>
  <si>
    <t>Akiv Ali</t>
  </si>
  <si>
    <t>Surabhi Bhatnagar</t>
  </si>
  <si>
    <t>Luv Films</t>
  </si>
  <si>
    <t>End of the Century</t>
  </si>
  <si>
    <t>Lucio Castro</t>
  </si>
  <si>
    <t>Juan Barberini</t>
  </si>
  <si>
    <t>Bennett's War</t>
  </si>
  <si>
    <t>Sport</t>
  </si>
  <si>
    <t>Alex Ranarivelo</t>
  </si>
  <si>
    <t>Michael Roark</t>
  </si>
  <si>
    <t>ESX Entertainment</t>
  </si>
  <si>
    <t>Code Geass: Lelouch of the Re;Surrection</t>
  </si>
  <si>
    <t>May 5, 2019 (United States)</t>
  </si>
  <si>
    <t>Gorô Taniguchi</t>
  </si>
  <si>
    <t>Jun Fukuyama</t>
  </si>
  <si>
    <t>Sunrise</t>
  </si>
  <si>
    <t>Before You Know It</t>
  </si>
  <si>
    <t>Hannah Pearl Utt</t>
  </si>
  <si>
    <t>Jen Tullock</t>
  </si>
  <si>
    <t>Ball &amp; Chain Productions</t>
  </si>
  <si>
    <t>Pilgrim's Progress</t>
  </si>
  <si>
    <t>April 18, 2019 (United States)</t>
  </si>
  <si>
    <t>Robert Fernandez</t>
  </si>
  <si>
    <t>John Bunyan</t>
  </si>
  <si>
    <t>David Thorpe</t>
  </si>
  <si>
    <t>Cat In The Mill Studio</t>
  </si>
  <si>
    <t>Mine 9</t>
  </si>
  <si>
    <t>May 19, 2020 (Poland)</t>
  </si>
  <si>
    <t>Eddie Mensore</t>
  </si>
  <si>
    <t>Terry Serpico</t>
  </si>
  <si>
    <t>Emphatic Films</t>
  </si>
  <si>
    <t>Give Me Liberty</t>
  </si>
  <si>
    <t>Kirill Mikhanovsky</t>
  </si>
  <si>
    <t>Alice Austen</t>
  </si>
  <si>
    <t>Chris Galust</t>
  </si>
  <si>
    <t>Romeo Akbar Walter</t>
  </si>
  <si>
    <t>Robbie Grewal</t>
  </si>
  <si>
    <t>John Abraham</t>
  </si>
  <si>
    <t>Kyta Productions</t>
  </si>
  <si>
    <t>Furie</t>
  </si>
  <si>
    <t>TV-14</t>
  </si>
  <si>
    <t>February 22, 2019 (Vietnam)</t>
  </si>
  <si>
    <t>Le-Van Kiet</t>
  </si>
  <si>
    <t>Veronica Ngo</t>
  </si>
  <si>
    <t>Premiere Picture</t>
  </si>
  <si>
    <t>Photograph</t>
  </si>
  <si>
    <t>March 15, 2019 (India)</t>
  </si>
  <si>
    <t>Nawazuddin Siddiqui</t>
  </si>
  <si>
    <t>Poetic License Production</t>
  </si>
  <si>
    <t>Ek Ladki Ko Dekha Toh Aisa Laga</t>
  </si>
  <si>
    <t>Shelly Chopra Dhar</t>
  </si>
  <si>
    <t>Sonam Kapoor</t>
  </si>
  <si>
    <t>Body at Brighton Rock</t>
  </si>
  <si>
    <t>Roxanne Benjamin</t>
  </si>
  <si>
    <t>Karina Fontes</t>
  </si>
  <si>
    <t>Protostar Pictures</t>
  </si>
  <si>
    <t>The Bravest</t>
  </si>
  <si>
    <t>Tony Chan</t>
  </si>
  <si>
    <t>Chao Wang</t>
  </si>
  <si>
    <t>Xiaoming Huang</t>
  </si>
  <si>
    <t>Bharat</t>
  </si>
  <si>
    <t>June 5, 2019 (United States)</t>
  </si>
  <si>
    <t>Ali Abbas Zafar</t>
  </si>
  <si>
    <t>Su-jin Park</t>
  </si>
  <si>
    <t>AVA Films &amp; Entertainment</t>
  </si>
  <si>
    <t>42nd Street: The Musical</t>
  </si>
  <si>
    <t>Musical</t>
  </si>
  <si>
    <t>May 1, 2019 (United States)</t>
  </si>
  <si>
    <t>Mark Bramble</t>
  </si>
  <si>
    <t>Bonnie Langford</t>
  </si>
  <si>
    <t>Julian Marsh Pictures</t>
  </si>
  <si>
    <t>Piranhas</t>
  </si>
  <si>
    <t>February 13, 2019 (Italy)</t>
  </si>
  <si>
    <t>Claudio Giovannesi</t>
  </si>
  <si>
    <t>Francesco Di Napoli</t>
  </si>
  <si>
    <t>Palomar</t>
  </si>
  <si>
    <t>Clinton Road</t>
  </si>
  <si>
    <t>Noel Ashman</t>
  </si>
  <si>
    <t>Ace Young</t>
  </si>
  <si>
    <t>Growing Tree Productions</t>
  </si>
  <si>
    <t>High on the Hog</t>
  </si>
  <si>
    <t>April 16, 2019 (United States)</t>
  </si>
  <si>
    <t>Tony Wash</t>
  </si>
  <si>
    <t>Andy Golub</t>
  </si>
  <si>
    <t>Hicktown Entertainment</t>
  </si>
  <si>
    <t>Kinky Boots: The Musical</t>
  </si>
  <si>
    <t>June 25, 2019 (United States)</t>
  </si>
  <si>
    <t>Jerry Mitchell</t>
  </si>
  <si>
    <t>Matt Henry</t>
  </si>
  <si>
    <t>BroadwayHD</t>
  </si>
  <si>
    <t>Play the Flute</t>
  </si>
  <si>
    <t>Rich Christiano</t>
  </si>
  <si>
    <t>Brett Varvel</t>
  </si>
  <si>
    <t>Christiano Film Group</t>
  </si>
  <si>
    <t>Geolkapseu</t>
  </si>
  <si>
    <t>May 9, 2019 (South Korea)</t>
  </si>
  <si>
    <t>Jung Da-Won</t>
  </si>
  <si>
    <t>Mi-ran Ra</t>
  </si>
  <si>
    <t>Shed of the Dead</t>
  </si>
  <si>
    <t>May 20, 2019 (United Kingdom)</t>
  </si>
  <si>
    <t>Drew Cullingham</t>
  </si>
  <si>
    <t>Spencer Brown</t>
  </si>
  <si>
    <t>7DM Studios</t>
  </si>
  <si>
    <t>The Fighting Preacher</t>
  </si>
  <si>
    <t>July 24, 2019 (United States)</t>
  </si>
  <si>
    <t>T.C. Christensen</t>
  </si>
  <si>
    <t>David McConnell</t>
  </si>
  <si>
    <t>Remember Films</t>
  </si>
  <si>
    <t>Junglee</t>
  </si>
  <si>
    <t>Adam Prince</t>
  </si>
  <si>
    <t>Vidyut Jammwal</t>
  </si>
  <si>
    <t>Junglee Pictures</t>
  </si>
  <si>
    <t>September 30, 2019 (China)</t>
  </si>
  <si>
    <t>Yonggan Yu</t>
  </si>
  <si>
    <t>Hanyu Zhang</t>
  </si>
  <si>
    <t>Total Dhamaal</t>
  </si>
  <si>
    <t>February 22, 2019 (India)</t>
  </si>
  <si>
    <t>Indra Kumar</t>
  </si>
  <si>
    <t>Paritosh Painter</t>
  </si>
  <si>
    <t>Ajay Devgn Ffilms</t>
  </si>
  <si>
    <t>The Untold Story</t>
  </si>
  <si>
    <t>Shane Stanley</t>
  </si>
  <si>
    <t>Lee Stanley</t>
  </si>
  <si>
    <t>Miko Hughes</t>
  </si>
  <si>
    <t>Visual Arts Entertainment</t>
  </si>
  <si>
    <t>No Manches Frida 2</t>
  </si>
  <si>
    <t>Nacho G. Velilla</t>
  </si>
  <si>
    <t>Claudio Herrera</t>
  </si>
  <si>
    <t>Martha Higareda</t>
  </si>
  <si>
    <t>Neverending Media</t>
  </si>
  <si>
    <t>Line Walker 2: Invisible Spy</t>
  </si>
  <si>
    <t>Jazz Boon</t>
  </si>
  <si>
    <t>Cat Kwan</t>
  </si>
  <si>
    <t>Louis Koo</t>
  </si>
  <si>
    <t>Babieka</t>
  </si>
  <si>
    <t>Money</t>
  </si>
  <si>
    <t>Noo-ri Park</t>
  </si>
  <si>
    <t>Ryu Jun-Yeol</t>
  </si>
  <si>
    <t>Moonlight Film</t>
  </si>
  <si>
    <t>The Ground Beneath My Feet</t>
  </si>
  <si>
    <t>Marie Kreutzer</t>
  </si>
  <si>
    <t>Valerie Pachner</t>
  </si>
  <si>
    <t>Novotny &amp; Novotny Filmproduktion GmbH</t>
  </si>
  <si>
    <t>Open</t>
  </si>
  <si>
    <t>Andoy Ranay</t>
  </si>
  <si>
    <t>Wanggo Gallaga</t>
  </si>
  <si>
    <t>JC Santos</t>
  </si>
  <si>
    <t>ABS-CBN Film Productions</t>
  </si>
  <si>
    <t>The Least of These: The Graham Staines Story</t>
  </si>
  <si>
    <t>March 29, 2019 (India)</t>
  </si>
  <si>
    <t>Aneesh Daniel</t>
  </si>
  <si>
    <t>Andrew E. Matthews</t>
  </si>
  <si>
    <t>Sharman Joshi</t>
  </si>
  <si>
    <t>Skypass Entertainment</t>
  </si>
  <si>
    <t>Saga of Tanya the Evil - The Movie</t>
  </si>
  <si>
    <t>May 16, 2019 (United States)</t>
  </si>
  <si>
    <t>Yutaka Uemura</t>
  </si>
  <si>
    <t>Carlo Zen</t>
  </si>
  <si>
    <t>Tesshô Genda</t>
  </si>
  <si>
    <t>Studio NuT</t>
  </si>
  <si>
    <t>Tod@s Caen</t>
  </si>
  <si>
    <t>Ariel Winograd</t>
  </si>
  <si>
    <t>Cory Brusseau</t>
  </si>
  <si>
    <t>My People, My Country</t>
  </si>
  <si>
    <t>October 1, 2019 (United States)</t>
  </si>
  <si>
    <t>Hu Guan</t>
  </si>
  <si>
    <t>Bo Huang</t>
  </si>
  <si>
    <t>Alone/Together</t>
  </si>
  <si>
    <t>February 13, 2019 (Philippines)</t>
  </si>
  <si>
    <t>Antoinette Jadaone</t>
  </si>
  <si>
    <t>Liza Soberano</t>
  </si>
  <si>
    <t>The Other Side of Heaven 2: Fire of Faith</t>
  </si>
  <si>
    <t>Kolipoki Pictures</t>
  </si>
  <si>
    <t>India's Most Wanted</t>
  </si>
  <si>
    <t>Raj Kumar Gupta</t>
  </si>
  <si>
    <t>Arjun Kapoor</t>
  </si>
  <si>
    <t>Chasing the Dragon II: Wild Wild Bunch</t>
  </si>
  <si>
    <t>Jason Kwan</t>
  </si>
  <si>
    <t>Koon-Nam Lui</t>
  </si>
  <si>
    <t>Tony Ka Fai Leung</t>
  </si>
  <si>
    <t>Round of Your Life</t>
  </si>
  <si>
    <t>Dylan Thomas Ellis</t>
  </si>
  <si>
    <t>Tim Ogletree</t>
  </si>
  <si>
    <t>Cole Allen</t>
  </si>
  <si>
    <t>Aristar Entertainment</t>
  </si>
  <si>
    <t>El Coyote</t>
  </si>
  <si>
    <t>Jeffrey Nicholson</t>
  </si>
  <si>
    <t>Michael Saquella</t>
  </si>
  <si>
    <t>Cactus Blue Entertainment</t>
  </si>
  <si>
    <t>By Light of Desert Night</t>
  </si>
  <si>
    <t>March 3, 2020 (United States)</t>
  </si>
  <si>
    <t>David Stuart Snell</t>
  </si>
  <si>
    <t>Alexandra Bokova</t>
  </si>
  <si>
    <t>Canyon Media</t>
  </si>
  <si>
    <t>A Brother's Love</t>
  </si>
  <si>
    <t>June 7, 2019 (Canada)</t>
  </si>
  <si>
    <t>Monia Chokri</t>
  </si>
  <si>
    <t>Anne-Élisabeth Bossé</t>
  </si>
  <si>
    <t>Metafilms</t>
  </si>
  <si>
    <t>Tenet</t>
  </si>
  <si>
    <t>September 3, 2020 (United States)</t>
  </si>
  <si>
    <t>Wonder Woman 1984</t>
  </si>
  <si>
    <t>December 25, 2020 (United States)</t>
  </si>
  <si>
    <t>Birds of Prey</t>
  </si>
  <si>
    <t>February 7, 2020 (United States)</t>
  </si>
  <si>
    <t>Cathy Yan</t>
  </si>
  <si>
    <t>Clubhouse Pictures (II)</t>
  </si>
  <si>
    <t>The Invisible Man</t>
  </si>
  <si>
    <t>February 28, 2020 (United States)</t>
  </si>
  <si>
    <t>Elisabeth Moss</t>
  </si>
  <si>
    <t>Onward</t>
  </si>
  <si>
    <t>March 6, 2020 (United States)</t>
  </si>
  <si>
    <t>Bad Boys for Life</t>
  </si>
  <si>
    <t>Adil El Arbi</t>
  </si>
  <si>
    <t>Sonic the Hedgehog</t>
  </si>
  <si>
    <t>Jeff Fowler</t>
  </si>
  <si>
    <t>Ben Schwartz</t>
  </si>
  <si>
    <t>Dolittle</t>
  </si>
  <si>
    <t>The Call of the Wild</t>
  </si>
  <si>
    <t>February 21, 2020 (United States)</t>
  </si>
  <si>
    <t>20th Century Studios</t>
  </si>
  <si>
    <t>The Eight Hundred</t>
  </si>
  <si>
    <t>August 28, 2020 (United States)</t>
  </si>
  <si>
    <t>Zhi-zhong Huang</t>
  </si>
  <si>
    <t>Beijing Diqi Yinxiang Entertainment</t>
  </si>
  <si>
    <t>The Quarry</t>
  </si>
  <si>
    <t>April 17, 2020 (Mexico)</t>
  </si>
  <si>
    <t>Scott Teems</t>
  </si>
  <si>
    <t>Shea Whigham</t>
  </si>
  <si>
    <t>Prowess Pictures</t>
  </si>
  <si>
    <t>Star Trek First Frontier</t>
  </si>
  <si>
    <t>September 8, 2020 (United States)</t>
  </si>
  <si>
    <t>Kenneth Smith</t>
  </si>
  <si>
    <t>Keith Brooks</t>
  </si>
  <si>
    <t>Robert Pralgo</t>
  </si>
  <si>
    <t>An Impulsive Production</t>
  </si>
  <si>
    <t>Legend of Deification</t>
  </si>
  <si>
    <t>October 1, 2020 (United States)</t>
  </si>
  <si>
    <t>Teng Cheng</t>
  </si>
  <si>
    <t>Guangtao Jiang</t>
  </si>
  <si>
    <t>Beijing Enlight Pictures</t>
  </si>
  <si>
    <t>Tulsa</t>
  </si>
  <si>
    <t>June 3, 2020 (United States)</t>
  </si>
  <si>
    <t>Scott Pryor</t>
  </si>
  <si>
    <t>Pryor Entertainment</t>
  </si>
  <si>
    <t>Leap</t>
  </si>
  <si>
    <t>September 25, 2020 (United States)</t>
  </si>
  <si>
    <t>Ji Zhang</t>
  </si>
  <si>
    <t>Black Wall Street Burning</t>
  </si>
  <si>
    <t>Marcus Brown</t>
  </si>
  <si>
    <t>Dekoven Riggins</t>
  </si>
  <si>
    <t>Dan Belcher</t>
  </si>
  <si>
    <t>Notis Studio</t>
  </si>
  <si>
    <t>I Am Fear</t>
  </si>
  <si>
    <t>Kevin Shulman</t>
  </si>
  <si>
    <t>Kristina Klebe</t>
  </si>
  <si>
    <t>Aloha Surf Hotel</t>
  </si>
  <si>
    <t>November 5, 2020 (United States)</t>
  </si>
  <si>
    <t>Stefan C. Schaefer</t>
  </si>
  <si>
    <t>Augie Tulba</t>
  </si>
  <si>
    <t>Abominable Pictures</t>
  </si>
  <si>
    <t>Love by Drowning</t>
  </si>
  <si>
    <t>November 6, 2020 (United States)</t>
  </si>
  <si>
    <t>Justin Kreinbrink</t>
  </si>
  <si>
    <t>C.E. Poverman</t>
  </si>
  <si>
    <t>Nicky Whelan</t>
  </si>
  <si>
    <t>Dow Jazz Films</t>
  </si>
  <si>
    <t>The Robinsons</t>
  </si>
  <si>
    <t>November 10, 2020 (United States)</t>
  </si>
  <si>
    <t>Aleks Alifirenko Jr.</t>
  </si>
  <si>
    <t>Billy Hartmann</t>
  </si>
  <si>
    <t>More to Life</t>
  </si>
  <si>
    <t>October 23, 2020 (United States)</t>
  </si>
  <si>
    <t>Joseph Ebanks</t>
  </si>
  <si>
    <t>Shannon Bond</t>
  </si>
  <si>
    <t>Dream Round</t>
  </si>
  <si>
    <t>Dusty Dukatz</t>
  </si>
  <si>
    <t>Lisa Huston</t>
  </si>
  <si>
    <t>Saving Mbango</t>
  </si>
  <si>
    <t>April 27, 2020 (Cameroon)</t>
  </si>
  <si>
    <t>Nkanya Nkwai</t>
  </si>
  <si>
    <t>Lynno Lovert</t>
  </si>
  <si>
    <t>Onyama Laura</t>
  </si>
  <si>
    <t>Embi Productions</t>
  </si>
  <si>
    <t>It's Just Us</t>
  </si>
  <si>
    <t>James Randall</t>
  </si>
  <si>
    <t>Christina Roz</t>
  </si>
  <si>
    <t>Tee em el</t>
  </si>
  <si>
    <t>August 19, 2020 (United States)</t>
  </si>
  <si>
    <t>Pereko Mosia</t>
  </si>
  <si>
    <t>Siyabonga Mabaso</t>
  </si>
  <si>
    <t>PK 65 Films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</si>
</sst>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0.000"/>
  </numFmts>
  <fonts count="5">
    <font>
      <sz val="11"/>
      <color theme="1"/>
      <name val="Calibri"/>
      <family val="2"/>
      <scheme val="minor"/>
    </font>
    <font>
      <sz val="11"/>
      <color theme="1"/>
      <name val="Calibri"/>
      <scheme val="minor"/>
    </font>
    <font>
      <b/>
      <sz val="11"/>
      <color theme="1"/>
      <name val="Calibri"/>
      <family val="2"/>
      <scheme val="minor"/>
    </font>
    <font>
      <b/>
      <sz val="11"/>
      <color rgb="FF231F20"/>
      <name val="Calibri"/>
      <scheme val="minor"/>
    </font>
    <font>
      <sz val="11"/>
      <color rgb="FF231F20"/>
      <name val="Calibri"/>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right style="thin">
        <color rgb="FF000000"/>
      </right>
      <top/>
      <bottom style="thick">
        <color rgb="FFC5C7C9"/>
      </bottom>
      <diagonal/>
    </border>
    <border>
      <left/>
      <right style="thin">
        <color rgb="FF000000"/>
      </right>
      <top/>
      <bottom style="thin">
        <color rgb="FFC5C7C9"/>
      </bottom>
      <diagonal/>
    </border>
    <border>
      <left/>
      <right style="thin">
        <color rgb="FF000000"/>
      </right>
      <top/>
      <bottom/>
      <diagonal/>
    </border>
  </borders>
  <cellStyleXfs count="1">
    <xf numFmtId="0" fontId="0" fillId="0" borderId="0"/>
  </cellStyleXfs>
  <cellXfs count="12">
    <xf numFmtId="0" fontId="0" fillId="0" borderId="0" xfId="0"/>
    <xf numFmtId="0" fontId="2" fillId="0" borderId="0" xfId="0" applyFont="1"/>
    <xf numFmtId="0" fontId="0" fillId="0" borderId="0" xfId="0" pivotButton="1"/>
    <xf numFmtId="0" fontId="0" fillId="0" borderId="0" xfId="0" applyNumberFormat="1"/>
    <xf numFmtId="0" fontId="1" fillId="0" borderId="0" xfId="0" applyFont="1"/>
    <xf numFmtId="0" fontId="3" fillId="2" borderId="1" xfId="0" applyFont="1" applyFill="1" applyBorder="1" applyAlignment="1">
      <alignment wrapText="1"/>
    </xf>
    <xf numFmtId="0" fontId="4" fillId="2" borderId="2" xfId="0" applyFont="1" applyFill="1" applyBorder="1" applyAlignment="1">
      <alignment wrapText="1"/>
    </xf>
    <xf numFmtId="0" fontId="1" fillId="0" borderId="3" xfId="0" applyFont="1" applyBorder="1"/>
    <xf numFmtId="164" fontId="2" fillId="0" borderId="0" xfId="0" applyNumberFormat="1" applyFont="1"/>
    <xf numFmtId="164" fontId="0" fillId="0" borderId="0" xfId="0" applyNumberFormat="1"/>
    <xf numFmtId="0" fontId="0" fillId="0" borderId="0" xfId="0" applyAlignment="1">
      <alignment wrapText="1"/>
    </xf>
    <xf numFmtId="170" fontId="0" fillId="0" borderId="0" xfId="0" applyNumberFormat="1"/>
  </cellXfs>
  <cellStyles count="1">
    <cellStyle name="Normal" xfId="0" builtinId="0"/>
  </cellStyles>
  <dxfs count="2">
    <dxf>
      <numFmt numFmtId="164" formatCode="&quot;$&quot;#,##0.00"/>
    </dxf>
    <dxf>
      <numFmt numFmtId="164" formatCode="&quot;$&quot;#,##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Relative to Budget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'Revenue Analysis'!$G$3</c:f>
              <c:strCache>
                <c:ptCount val="1"/>
                <c:pt idx="0">
                  <c:v>Gross relative to budget</c:v>
                </c:pt>
              </c:strCache>
            </c:strRef>
          </c:tx>
          <c:spPr>
            <a:ln w="28575" cap="rnd">
              <a:solidFill>
                <a:schemeClr val="accent2"/>
              </a:solidFill>
              <a:round/>
            </a:ln>
            <a:effectLst/>
          </c:spPr>
          <c:marker>
            <c:symbol val="none"/>
          </c:marker>
          <c:cat>
            <c:numRef>
              <c:f>'Revenue Analysis'!$F$4:$F$44</c:f>
              <c:numCache>
                <c:formatCode>General</c:formatCod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numCache>
            </c:numRef>
          </c:cat>
          <c:val>
            <c:numRef>
              <c:f>'Revenue Analysis'!$G$4:$G$44</c:f>
              <c:numCache>
                <c:formatCode>0.000</c:formatCode>
                <c:ptCount val="41"/>
                <c:pt idx="0">
                  <c:v>4.3661193003427972</c:v>
                </c:pt>
                <c:pt idx="1">
                  <c:v>3.5521388244414687</c:v>
                </c:pt>
                <c:pt idx="2">
                  <c:v>3.8098420129800279</c:v>
                </c:pt>
                <c:pt idx="3">
                  <c:v>3.076151902684785</c:v>
                </c:pt>
                <c:pt idx="4">
                  <c:v>3.1649287000392357</c:v>
                </c:pt>
                <c:pt idx="5">
                  <c:v>3.024562914683206</c:v>
                </c:pt>
                <c:pt idx="6">
                  <c:v>2.8838932971766158</c:v>
                </c:pt>
                <c:pt idx="7">
                  <c:v>2.9174030712996188</c:v>
                </c:pt>
                <c:pt idx="8">
                  <c:v>2.7970377055716713</c:v>
                </c:pt>
                <c:pt idx="9">
                  <c:v>3.4106781787308407</c:v>
                </c:pt>
                <c:pt idx="10">
                  <c:v>3.283100608298275</c:v>
                </c:pt>
                <c:pt idx="11">
                  <c:v>2.7575338622584478</c:v>
                </c:pt>
                <c:pt idx="12">
                  <c:v>2.7693057247528952</c:v>
                </c:pt>
                <c:pt idx="13">
                  <c:v>2.9992214571654428</c:v>
                </c:pt>
                <c:pt idx="14">
                  <c:v>2.7882023900847588</c:v>
                </c:pt>
                <c:pt idx="15">
                  <c:v>2.6653733663369645</c:v>
                </c:pt>
                <c:pt idx="16">
                  <c:v>2.3692456149959709</c:v>
                </c:pt>
                <c:pt idx="17">
                  <c:v>2.4946564006510474</c:v>
                </c:pt>
                <c:pt idx="18">
                  <c:v>2.0460415437475947</c:v>
                </c:pt>
                <c:pt idx="19">
                  <c:v>2.0035234068522039</c:v>
                </c:pt>
                <c:pt idx="20">
                  <c:v>2.1220188271755847</c:v>
                </c:pt>
                <c:pt idx="21">
                  <c:v>2.4227270136357291</c:v>
                </c:pt>
                <c:pt idx="22">
                  <c:v>2.6837803493936483</c:v>
                </c:pt>
                <c:pt idx="23">
                  <c:v>2.6766870337337823</c:v>
                </c:pt>
                <c:pt idx="24">
                  <c:v>2.6755570822972827</c:v>
                </c:pt>
                <c:pt idx="25">
                  <c:v>2.4850997715555505</c:v>
                </c:pt>
                <c:pt idx="26">
                  <c:v>2.6065184181256726</c:v>
                </c:pt>
                <c:pt idx="27">
                  <c:v>2.884954065453166</c:v>
                </c:pt>
                <c:pt idx="28">
                  <c:v>2.8987504570086005</c:v>
                </c:pt>
                <c:pt idx="29">
                  <c:v>3.1025165316051844</c:v>
                </c:pt>
                <c:pt idx="30">
                  <c:v>3.0193846047499266</c:v>
                </c:pt>
                <c:pt idx="31">
                  <c:v>3.1565051585198627</c:v>
                </c:pt>
                <c:pt idx="32">
                  <c:v>3.2757134624497235</c:v>
                </c:pt>
                <c:pt idx="33">
                  <c:v>3.2087024865243832</c:v>
                </c:pt>
                <c:pt idx="34">
                  <c:v>3.5538524828622404</c:v>
                </c:pt>
                <c:pt idx="35">
                  <c:v>3.6492769462425687</c:v>
                </c:pt>
                <c:pt idx="36">
                  <c:v>3.2935577069367779</c:v>
                </c:pt>
                <c:pt idx="37">
                  <c:v>3.8443187193813513</c:v>
                </c:pt>
                <c:pt idx="38">
                  <c:v>4.0047582424304649</c:v>
                </c:pt>
                <c:pt idx="39">
                  <c:v>4.5564954894083547</c:v>
                </c:pt>
                <c:pt idx="40">
                  <c:v>3.3005930907454903</c:v>
                </c:pt>
              </c:numCache>
            </c:numRef>
          </c:val>
          <c:smooth val="0"/>
          <c:extLst>
            <c:ext xmlns:c16="http://schemas.microsoft.com/office/drawing/2014/chart" uri="{C3380CC4-5D6E-409C-BE32-E72D297353CC}">
              <c16:uniqueId val="{00000059-7B9B-4A94-B2BC-6F15D43D4600}"/>
            </c:ext>
          </c:extLst>
        </c:ser>
        <c:dLbls>
          <c:showLegendKey val="0"/>
          <c:showVal val="0"/>
          <c:showCatName val="0"/>
          <c:showSerName val="0"/>
          <c:showPercent val="0"/>
          <c:showBubbleSize val="0"/>
        </c:dLbls>
        <c:smooth val="0"/>
        <c:axId val="95462408"/>
        <c:axId val="95464968"/>
      </c:lineChart>
      <c:catAx>
        <c:axId val="95462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64968"/>
        <c:crosses val="autoZero"/>
        <c:auto val="1"/>
        <c:lblAlgn val="ctr"/>
        <c:lblOffset val="100"/>
        <c:noMultiLvlLbl val="0"/>
      </c:catAx>
      <c:valAx>
        <c:axId val="95464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62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381000</xdr:colOff>
      <xdr:row>2</xdr:row>
      <xdr:rowOff>76200</xdr:rowOff>
    </xdr:from>
    <xdr:to>
      <xdr:col>14</xdr:col>
      <xdr:colOff>457200</xdr:colOff>
      <xdr:row>30</xdr:row>
      <xdr:rowOff>38100</xdr:rowOff>
    </xdr:to>
    <xdr:graphicFrame macro="">
      <xdr:nvGraphicFramePr>
        <xdr:cNvPr id="11" name="Chart 10">
          <a:extLst>
            <a:ext uri="{FF2B5EF4-FFF2-40B4-BE49-F238E27FC236}">
              <a16:creationId xmlns:a16="http://schemas.microsoft.com/office/drawing/2014/main" id="{0F3E67A2-00F3-4E75-7088-397047245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534223032409" createdVersion="8" refreshedVersion="8" minRefreshableVersion="3" recordCount="7669" xr:uid="{98C35AD8-C9FA-4EBB-B2EF-224B1D507AD6}">
  <cacheSource type="worksheet">
    <worksheetSource ref="A1:O1048576" sheet="Movies"/>
  </cacheSource>
  <cacheFields count="15">
    <cacheField name="name" numFmtId="0">
      <sharedItems containsBlank="1" containsMixedTypes="1" containsNumber="1" containsInteger="1" minValue="1" maxValue="2046"/>
    </cacheField>
    <cacheField name="rating" numFmtId="0">
      <sharedItems containsBlank="1"/>
    </cacheField>
    <cacheField name="genre" numFmtId="0">
      <sharedItems containsBlank="1"/>
    </cacheField>
    <cacheField name="year" numFmtId="0">
      <sharedItems containsString="0" containsBlank="1" containsNumber="1" containsInteger="1" minValue="1980" maxValue="2020" count="42">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m/>
      </sharedItems>
    </cacheField>
    <cacheField name="released" numFmtId="0">
      <sharedItems containsBlank="1"/>
    </cacheField>
    <cacheField name="score" numFmtId="0">
      <sharedItems containsString="0" containsBlank="1" containsNumber="1" minValue="1.9" maxValue="9.3000000000000007"/>
    </cacheField>
    <cacheField name="votes" numFmtId="0">
      <sharedItems containsString="0" containsBlank="1" containsNumber="1" containsInteger="1" minValue="7" maxValue="2400000"/>
    </cacheField>
    <cacheField name="director" numFmtId="0">
      <sharedItems containsBlank="1"/>
    </cacheField>
    <cacheField name="writer" numFmtId="0">
      <sharedItems containsBlank="1"/>
    </cacheField>
    <cacheField name="star" numFmtId="0">
      <sharedItems containsBlank="1"/>
    </cacheField>
    <cacheField name="country" numFmtId="0">
      <sharedItems containsBlank="1"/>
    </cacheField>
    <cacheField name="budget" numFmtId="0">
      <sharedItems containsString="0" containsBlank="1" containsNumber="1" containsInteger="1" minValue="3000" maxValue="356000000"/>
    </cacheField>
    <cacheField name="gross" numFmtId="0">
      <sharedItems containsString="0" containsBlank="1" containsNumber="1" containsInteger="1" minValue="309" maxValue="2847246203" count="7473">
        <n v="46998772"/>
        <n v="58853106"/>
        <n v="538375067"/>
        <n v="83453539"/>
        <n v="39846344"/>
        <n v="39754601"/>
        <n v="115229890"/>
        <n v="23402427"/>
        <n v="108185706"/>
        <n v="15795189"/>
        <n v="70687344"/>
        <n v="30031783"/>
        <n v="49823037"/>
        <n v="54766923"/>
        <n v="31899000"/>
        <n v="9709597"/>
        <n v="21202829"/>
        <n v="103300686"/>
        <n v="21448782"/>
        <n v="101300000"/>
        <n v="19814523"/>
        <n v="3484523"/>
        <n v="16647800"/>
        <n v="22762571"/>
        <n v="46918287"/>
        <n v="19853892"/>
        <n v="34326249"/>
        <m/>
        <n v="37121708"/>
        <n v="22743674"/>
        <n v="22482952"/>
        <n v="14796236"/>
        <n v="66132626"/>
        <n v="534816"/>
        <n v="43995918"/>
        <n v="69847348"/>
        <n v="10000000"/>
        <n v="6342668"/>
        <n v="27118000"/>
        <n v="67182787"/>
        <n v="5000000"/>
        <n v="7063886"/>
        <n v="6659377"/>
        <n v="8415112"/>
        <n v="41675194"/>
        <n v="15716828"/>
        <n v="14662035"/>
        <n v="10389003"/>
        <n v="4309490"/>
        <n v="24265659"/>
        <n v="12516"/>
        <n v="3763988"/>
        <n v="6216067"/>
        <n v="18971000"/>
        <n v="18000000"/>
        <n v="14287755"/>
        <n v="17815212"/>
        <n v="3910019"/>
        <n v="7653061"/>
        <n v="10697276"/>
        <n v="9870727"/>
        <n v="15934737"/>
        <n v="14155617"/>
        <n v="2013193"/>
        <n v="5215015"/>
        <n v="4226370"/>
        <n v="2086905"/>
        <n v="11000000"/>
        <n v="6321392"/>
        <n v="4400000"/>
        <n v="109749"/>
        <n v="59167"/>
        <n v="2128395"/>
        <n v="2806659"/>
        <n v="167451"/>
        <n v="14504277"/>
        <n v="804713"/>
        <n v="6950125"/>
        <n v="6621520"/>
        <n v="2261507"/>
        <n v="1175855"/>
        <n v="15198912"/>
        <n v="389925971"/>
        <n v="24058838"/>
        <n v="30669378"/>
        <n v="25244626"/>
        <n v="2956630"/>
        <n v="111289673"/>
        <n v="12000000"/>
        <n v="41092328"/>
        <n v="34971136"/>
        <n v="23668369"/>
        <n v="11487676"/>
        <n v="85297000"/>
        <n v="1113538"/>
        <n v="72179579"/>
        <n v="11492915"/>
        <n v="32492674"/>
        <n v="42368025"/>
        <n v="50427646"/>
        <n v="21722776"/>
        <n v="14225876"/>
        <n v="54813222"/>
        <n v="25533818"/>
        <n v="35856053"/>
        <n v="40382659"/>
        <n v="119285432"/>
        <n v="63456988"/>
        <n v="59303359"/>
        <n v="40716963"/>
        <n v="36565280"/>
        <n v="10853418"/>
        <n v="95461682"/>
        <n v="5073"/>
        <n v="15965924"/>
        <n v="31672907"/>
        <n v="17985893"/>
        <n v="14110013"/>
        <n v="1752634"/>
        <n v="20962615"/>
        <n v="20471382"/>
        <n v="19032261"/>
        <n v="26279000"/>
        <n v="12376625"/>
        <n v="14920781"/>
        <n v="8279042"/>
        <n v="6400000"/>
        <n v="5732587"/>
        <n v="17374595"/>
        <n v="14867086"/>
        <n v="123843"/>
        <n v="23371905"/>
        <n v="5672031"/>
        <n v="7886857"/>
        <n v="636796"/>
        <n v="26890068"/>
        <n v="31206251"/>
        <n v="12850276"/>
        <n v="19905359"/>
        <n v="37000000"/>
        <n v="35610100"/>
        <n v="29916207"/>
        <n v="237000"/>
        <n v="17583634"/>
        <n v="10626725"/>
        <n v="5165432"/>
        <n v="8124257"/>
        <n v="2447576"/>
        <n v="15578237"/>
        <n v="110014"/>
        <n v="5229643"/>
        <n v="29200000"/>
        <n v="1118634"/>
        <n v="18826490"/>
        <n v="9566593"/>
        <n v="20259961"/>
        <n v="14923752"/>
        <n v="12042"/>
        <n v="26154211"/>
        <n v="9171289"/>
        <n v="12617845"/>
        <n v="2022771"/>
        <n v="1169875"/>
        <n v="3256082"/>
        <n v="14492125"/>
        <n v="7258543"/>
        <n v="31261269"/>
        <n v="2863642"/>
        <n v="2154696"/>
        <n v="11809387"/>
        <n v="17569027"/>
        <n v="1976198"/>
        <n v="8206145"/>
        <n v="5200986"/>
        <n v="4454295"/>
        <n v="3702028"/>
        <n v="10851261"/>
        <n v="25524778"/>
        <n v="2004742"/>
        <n v="18838812"/>
        <n v="1791147"/>
        <n v="16000000"/>
        <n v="6892098"/>
        <n v="17110"/>
        <n v="1622898"/>
        <n v="27092880"/>
        <n v="41676878"/>
        <n v="19632053"/>
        <n v="68851475"/>
        <n v="792910554"/>
        <n v="125212904"/>
        <n v="129795554"/>
        <n v="15171476"/>
        <n v="57063861"/>
        <n v="77142388"/>
        <n v="78868508"/>
        <n v="78912963"/>
        <n v="5588800"/>
        <n v="5829781"/>
        <n v="30036000"/>
        <n v="52767889"/>
        <n v="177200000"/>
        <n v="33000525"/>
        <n v="14665733"/>
        <n v="2536242"/>
        <n v="125052686"/>
        <n v="14056528"/>
        <n v="21028755"/>
        <n v="20659423"/>
        <n v="22265763"/>
        <n v="7000000"/>
        <n v="6795771"/>
        <n v="36690067"/>
        <n v="46708276"/>
        <n v="14400000"/>
        <n v="41630431"/>
        <n v="53993738"/>
        <n v="2032311"/>
        <n v="16897768"/>
        <n v="20225989"/>
        <n v="29712172"/>
        <n v="14099953"/>
        <n v="69701637"/>
        <n v="10278575"/>
        <n v="21095638"/>
        <n v="4968000"/>
        <n v="28229046"/>
        <n v="6455330"/>
        <n v="13277558"/>
        <n v="27150534"/>
        <n v="47118057"/>
        <n v="10604986"/>
        <n v="6110670"/>
        <n v="39103425"/>
        <n v="16100000"/>
        <n v="10490791"/>
        <n v="5675599"/>
        <n v="5672311"/>
        <n v="18196170"/>
        <n v="12534817"/>
        <n v="14000000"/>
        <n v="11378339"/>
        <n v="5301539"/>
        <n v="19282134"/>
        <n v="7400000"/>
        <n v="1515578"/>
        <n v="5005245"/>
        <n v="30688860"/>
        <n v="20123620"/>
        <n v="5979947"/>
        <n v="2270"/>
        <n v="11897978"/>
        <n v="4484991"/>
        <n v="7742572"/>
        <n v="840958"/>
        <n v="2666873"/>
        <n v="9056073"/>
        <n v="1054328"/>
        <n v="6118683"/>
        <n v="15782759"/>
        <n v="9077269"/>
        <n v="13253583"/>
        <n v="36821203"/>
        <n v="9217530"/>
        <n v="946461"/>
        <n v="1736123"/>
        <n v="13258670"/>
        <n v="2370376"/>
        <n v="10054150"/>
        <n v="9823934"/>
        <n v="13111101"/>
        <n v="263635"/>
        <n v="2977706"/>
        <n v="6328816"/>
        <n v="3583513"/>
        <n v="6668025"/>
        <n v="3700"/>
        <n v="3792188"/>
        <n v="6660333"/>
        <n v="7241180"/>
        <n v="143369"/>
        <n v="8000000"/>
        <n v="1474249"/>
        <n v="21134374"/>
        <n v="2914328"/>
        <n v="2869638"/>
        <n v="3723036"/>
        <n v="16894678"/>
        <n v="23671186"/>
        <n v="42914"/>
        <n v="199078"/>
        <n v="3178542"/>
        <n v="8693512"/>
        <n v="6062898"/>
        <n v="36299720"/>
        <n v="78350"/>
        <n v="12408066"/>
        <n v="2279543"/>
        <n v="6968359"/>
        <n v="3783329"/>
        <n v="3355948"/>
        <n v="22440"/>
        <n v="5124391"/>
        <n v="777087"/>
        <n v="65884703"/>
        <n v="25697647"/>
        <n v="475106177"/>
        <n v="63541777"/>
        <n v="61399552"/>
        <n v="90404800"/>
        <n v="59950623"/>
        <n v="56399659"/>
        <n v="64892670"/>
        <n v="87987055"/>
        <n v="21017849"/>
        <n v="92921203"/>
        <n v="79567667"/>
        <n v="21192315"/>
        <n v="16916617"/>
        <n v="24071666"/>
        <n v="20766616"/>
        <n v="67893619"/>
        <n v="14049540"/>
        <n v="17343596"/>
        <n v="2494480"/>
        <n v="2120439"/>
        <n v="108423749"/>
        <n v="29450919"/>
        <n v="55432841"/>
        <n v="20653717"/>
        <n v="21156152"/>
        <n v="67642693"/>
        <n v="5988322"/>
        <n v="64783827"/>
        <n v="42313354"/>
        <n v="19910002"/>
        <n v="34725000"/>
        <n v="5899678"/>
        <n v="9190819"/>
        <n v="35615609"/>
        <n v="17233166"/>
        <n v="4218594"/>
        <n v="22587834"/>
        <n v="40218899"/>
        <n v="760883"/>
        <n v="4786789"/>
        <n v="4300000"/>
        <n v="14949697"/>
        <n v="55269"/>
        <n v="20307325"/>
        <n v="5678950"/>
        <n v="11919250"/>
        <n v="33759266"/>
        <n v="8400000"/>
        <n v="8443124"/>
        <n v="6472990"/>
        <n v="15856028"/>
        <n v="12232628"/>
        <n v="29309766"/>
        <n v="2306560"/>
        <n v="1246141"/>
        <n v="2082215"/>
        <n v="10219460"/>
        <n v="10353438"/>
        <n v="17488564"/>
        <n v="7175592"/>
        <n v="30503151"/>
        <n v="10375893"/>
        <n v="4319001"/>
        <n v="13000000"/>
        <n v="1402962"/>
        <n v="23646952"/>
        <n v="6149983"/>
        <n v="16478265"/>
        <n v="28445927"/>
        <n v="29600000"/>
        <n v="694497"/>
        <n v="30379"/>
        <n v="10676194"/>
        <n v="14648076"/>
        <n v="5563663"/>
        <n v="5696391"/>
        <n v="6333135"/>
        <n v="2044892"/>
        <n v="6486797"/>
        <n v="13168027"/>
        <n v="11798616"/>
        <n v="13030214"/>
        <n v="123572"/>
        <n v="724912"/>
        <n v="15543710"/>
        <n v="2810199"/>
        <n v="1080470"/>
        <n v="4491986"/>
        <n v="16134627"/>
        <n v="5997566"/>
        <n v="1223200"/>
        <n v="5555305"/>
        <n v="5310748"/>
        <n v="11787127"/>
        <n v="10964740"/>
        <n v="6670680"/>
        <n v="10369581"/>
        <n v="1262691"/>
        <n v="17613720"/>
        <n v="6347072"/>
        <n v="1867792"/>
        <n v="1772889"/>
        <n v="687475"/>
        <n v="272278"/>
        <n v="5269990"/>
        <n v="1645711"/>
        <n v="1963756"/>
        <n v="1362303"/>
        <n v="12049514"/>
        <n v="5301085"/>
        <n v="975414"/>
        <n v="1530839"/>
        <n v="10171304"/>
        <n v="3000000"/>
        <n v="1818910"/>
        <n v="4304286"/>
        <n v="1723487"/>
        <n v="2443487"/>
        <n v="2439705"/>
        <n v="6857733"/>
        <n v="2314561"/>
        <n v="108128"/>
        <n v="16156776"/>
        <n v="26177"/>
        <n v="6666725"/>
        <n v="78371200"/>
        <n v="30925690"/>
        <n v="296187079"/>
        <n v="91119319"/>
        <n v="5473212"/>
        <n v="81198894"/>
        <n v="333107271"/>
        <n v="8801940"/>
        <n v="25507137"/>
        <n v="52066791"/>
        <n v="316360478"/>
        <n v="38376497"/>
        <n v="20251411"/>
        <n v="80039064"/>
        <n v="40874452"/>
        <n v="153633143"/>
        <n v="86572238"/>
        <n v="8089290"/>
        <n v="23686027"/>
        <n v="2207548"/>
        <n v="4736202"/>
        <n v="8430492"/>
        <n v="20458340"/>
        <n v="31042035"/>
        <n v="14568989"/>
        <n v="28733290"/>
        <n v="69821334"/>
        <n v="4228292"/>
        <n v="47951979"/>
        <n v="38435947"/>
        <n v="8736506"/>
        <n v="32980880"/>
        <n v="7121719"/>
        <n v="21689062"/>
        <n v="14296438"/>
        <n v="8613462"/>
        <n v="17080167"/>
        <n v="4654423"/>
        <n v="25348610"/>
        <n v="6770587"/>
        <n v="6254148"/>
        <n v="76471046"/>
        <n v="129000"/>
        <n v="40400657"/>
        <n v="34700291"/>
        <n v="25928721"/>
        <n v="28744356"/>
        <n v="14418922"/>
        <n v="18644570"/>
        <n v="12145169"/>
        <n v="2912945"/>
        <n v="8103330"/>
        <n v="34901614"/>
        <n v="8914881"/>
        <n v="28078073"/>
        <n v="2436000"/>
        <n v="14255801"/>
        <n v="27201487"/>
        <n v="70263155"/>
        <n v="5142858"/>
        <n v="876775"/>
        <n v="5778353"/>
        <n v="22812411"/>
        <n v="45858563"/>
        <n v="25534703"/>
        <n v="11020375"/>
        <n v="11129057"/>
        <n v="1337274"/>
        <n v="38682707"/>
        <n v="1455045"/>
        <n v="4389334"/>
        <n v="2193612"/>
        <n v="6045647"/>
        <n v="2491460"/>
        <n v="6836201"/>
        <n v="36403064"/>
        <n v="4743119"/>
        <n v="10530000"/>
        <n v="8289916"/>
        <n v="48143579"/>
        <n v="21435321"/>
        <n v="23859382"/>
        <n v="11708269"/>
        <n v="6650206"/>
        <n v="16595791"/>
        <n v="4463841"/>
        <n v="15101131"/>
        <n v="6551987"/>
        <n v="11302884"/>
        <n v="25068724"/>
        <n v="7610785"/>
        <n v="2886225"/>
        <n v="13102025"/>
        <n v="6250994"/>
        <n v="27774237"/>
        <n v="11489982"/>
        <n v="150463"/>
        <n v="21821347"/>
        <n v="1057368"/>
        <n v="5410972"/>
        <n v="17513452"/>
        <n v="12414210"/>
        <n v="38348988"/>
        <n v="2556800"/>
        <n v="7343032"/>
        <n v="3854833"/>
        <n v="7828841"/>
        <n v="727639"/>
        <n v="2732684"/>
        <n v="8793152"/>
        <n v="10435015"/>
        <n v="3677209"/>
        <n v="4994094"/>
        <n v="10600497"/>
        <n v="19265302"/>
        <n v="26080861"/>
        <n v="26186631"/>
        <n v="3739406"/>
        <n v="5021751"/>
        <n v="5718573"/>
        <n v="2490233"/>
        <n v="4561346"/>
        <n v="15726"/>
        <n v="19928200"/>
        <n v="2773433"/>
        <n v="4385312"/>
        <n v="1493782"/>
        <n v="9640000"/>
        <n v="3772785"/>
        <n v="2075282"/>
        <n v="1393501"/>
        <n v="865915"/>
        <n v="1467396"/>
        <n v="1009700"/>
        <n v="1689501"/>
        <n v="1142944"/>
        <n v="7889694"/>
        <n v="4239154"/>
        <n v="129268"/>
        <n v="1525532"/>
        <n v="1059966"/>
        <n v="1820049"/>
        <n v="2527088"/>
        <n v="526805"/>
        <n v="21538850"/>
        <n v="162364"/>
        <n v="1839623"/>
        <n v="148750"/>
        <n v="200498"/>
        <n v="2411143"/>
        <n v="1945658"/>
        <n v="343890"/>
        <n v="2687148"/>
        <n v="21058033"/>
        <n v="837914"/>
        <n v="2729"/>
        <n v="95000"/>
        <n v="127426"/>
        <n v="38934048"/>
        <n v="63980721"/>
        <n v="381906762"/>
        <n v="17307019"/>
        <n v="14643997"/>
        <n v="51525171"/>
        <n v="85313124"/>
        <n v="300400432"/>
        <n v="48230162"/>
        <n v="15502112"/>
        <n v="14237880"/>
        <n v="37803872"/>
        <n v="9949953"/>
        <n v="41410568"/>
        <n v="33086611"/>
        <n v="12952019"/>
        <n v="57491000"/>
        <n v="68706993"/>
        <n v="98467863"/>
        <n v="32192570"/>
        <n v="300473716"/>
        <n v="10297601"/>
        <n v="4164283"/>
        <n v="18432000"/>
        <n v="21041453"/>
        <n v="6951415"/>
        <n v="24922237"/>
        <n v="9873044"/>
        <n v="36230219"/>
        <n v="10609321"/>
        <n v="50327960"/>
        <n v="59612888"/>
        <n v="12918858"/>
        <n v="29999213"/>
        <n v="24689703"/>
        <n v="11603545"/>
        <n v="40940662"/>
        <n v="227514205"/>
        <n v="11528900"/>
        <n v="49364621"/>
        <n v="60088980"/>
        <n v="19444631"/>
        <n v="55600000"/>
        <n v="21288692"/>
        <n v="21930418"/>
        <n v="7683620"/>
        <n v="2023414"/>
        <n v="45833132"/>
        <n v="25754284"/>
        <n v="3099497"/>
        <n v="27398584"/>
        <n v="6326051"/>
        <n v="12993175"/>
        <n v="40491165"/>
        <n v="12303411"/>
        <n v="9369329"/>
        <n v="19875740"/>
        <n v="96773200"/>
        <n v="331816"/>
        <n v="113164"/>
        <n v="7562164"/>
        <n v="18135531"/>
        <n v="42160849"/>
        <n v="8692426"/>
        <n v="12361866"/>
        <n v="17009654"/>
        <n v="2455535"/>
        <n v="19739575"/>
        <n v="16785"/>
        <n v="20518905"/>
        <n v="18707466"/>
        <n v="26657534"/>
        <n v="2123135"/>
        <n v="444213"/>
        <n v="8622757"/>
        <n v="4662137"/>
        <n v="7840873"/>
        <n v="569996"/>
        <n v="14202899"/>
        <n v="13086298"/>
        <n v="30867525"/>
        <n v="6070794"/>
        <n v="1420355"/>
        <n v="9708373"/>
        <n v="19632"/>
        <n v="91666"/>
        <n v="10806919"/>
        <n v="16116878"/>
        <n v="15057465"/>
        <n v="10499694"/>
        <n v="24468550"/>
        <n v="393825"/>
        <n v="17130087"/>
        <n v="7196872"/>
        <n v="2492088"/>
        <n v="3852271"/>
        <n v="10631333"/>
        <n v="8645411"/>
        <n v="8349284"/>
        <n v="4122748"/>
        <n v="3333306"/>
        <n v="199108"/>
        <n v="14100000"/>
        <n v="17536256"/>
        <n v="358574"/>
        <n v="10179000"/>
        <n v="390659"/>
        <n v="10627754"/>
        <n v="2278264"/>
        <n v="836156"/>
        <n v="14972297"/>
        <n v="20345361"/>
        <n v="5101"/>
        <n v="5730596"/>
        <n v="9085049"/>
        <n v="1878561"/>
        <n v="5622787"/>
        <n v="23717291"/>
        <n v="8630068"/>
        <n v="25627836"/>
        <n v="6090497"/>
        <n v="849915"/>
        <n v="8489518"/>
        <n v="3558669"/>
        <n v="441137"/>
        <n v="4116395"/>
        <n v="6148000"/>
        <n v="5111099"/>
        <n v="7491903"/>
        <n v="10755447"/>
        <n v="981817"/>
        <n v="4349446"/>
        <n v="3594997"/>
        <n v="69832"/>
        <n v="11052713"/>
        <n v="7660857"/>
        <n v="1918117"/>
        <n v="5349607"/>
        <n v="35336"/>
        <n v="34751"/>
        <n v="1304192"/>
        <n v="3360800"/>
        <n v="2564278"/>
        <n v="1057064"/>
        <n v="22934622"/>
        <n v="385687"/>
        <n v="220038"/>
        <n v="8402424"/>
        <n v="2174622"/>
        <n v="1256862"/>
        <n v="13677222"/>
        <n v="29815"/>
        <n v="421201"/>
        <n v="618847"/>
        <n v="147070"/>
        <n v="3393807"/>
        <n v="305102"/>
        <n v="1215923"/>
        <n v="750000"/>
        <n v="2685453"/>
        <n v="1299985"/>
        <n v="12531831"/>
        <n v="4889971"/>
        <n v="2052466"/>
        <n v="2864844"/>
        <n v="1381091"/>
        <n v="561548"/>
        <n v="2357"/>
        <n v="2507995"/>
        <n v="372438"/>
        <n v="345280"/>
        <n v="2156772"/>
        <n v="542420"/>
        <n v="202428"/>
        <n v="6565359"/>
        <n v="357288178"/>
        <n v="131060248"/>
        <n v="52287414"/>
        <n v="70720215"/>
        <n v="328203506"/>
        <n v="13915874"/>
        <n v="5900712"/>
        <n v="11100577"/>
        <n v="40479480"/>
        <n v="138545632"/>
        <n v="8618766"/>
        <n v="8621783"/>
        <n v="37962774"/>
        <n v="60629159"/>
        <n v="38983045"/>
        <n v="14302779"/>
        <n v="115103979"/>
        <n v="4600000"/>
        <n v="6735922"/>
        <n v="79817937"/>
        <n v="109713132"/>
        <n v="40697761"/>
        <n v="17768900"/>
        <n v="7153487"/>
        <n v="3500000"/>
        <n v="52293982"/>
        <n v="28607524"/>
        <n v="42724017"/>
        <n v="18564613"/>
        <n v="49042224"/>
        <n v="41488348"/>
        <n v="17502499"/>
        <n v="1777378"/>
        <n v="15448384"/>
        <n v="39246734"/>
        <n v="7433663"/>
        <n v="8200000"/>
        <n v="19472057"/>
        <n v="54999651"/>
        <n v="91258000"/>
        <n v="2016851"/>
        <n v="38702310"/>
        <n v="13167232"/>
        <n v="8025872"/>
        <n v="24159872"/>
        <n v="13431806"/>
        <n v="1261000"/>
        <n v="2850707"/>
        <n v="609939"/>
        <n v="5794184"/>
        <n v="43579163"/>
        <n v="591366"/>
        <n v="167292"/>
        <n v="5844868"/>
        <n v="2015882"/>
        <n v="84542002"/>
        <n v="9697739"/>
        <n v="16209459"/>
        <n v="40084041"/>
        <n v="38625550"/>
        <n v="71624879"/>
        <n v="5860601"/>
        <n v="26285544"/>
        <n v="5450815"/>
        <n v="2347000"/>
        <n v="7177431"/>
        <n v="8362969"/>
        <n v="25314189"/>
        <n v="5839031"/>
        <n v="1953732"/>
        <n v="7137502"/>
        <n v="38500726"/>
        <n v="1305114"/>
        <n v="27820000"/>
        <n v="1504286"/>
        <n v="40996665"/>
        <n v="58731"/>
        <n v="14481606"/>
        <n v="3751699"/>
        <n v="13299749"/>
        <n v="5478"/>
        <n v="31853080"/>
        <n v="4884663"/>
        <n v="286126"/>
        <n v="62134225"/>
        <n v="12947763"/>
        <n v="17685307"/>
        <n v="1641825"/>
        <n v="12303904"/>
        <n v="277646"/>
        <n v="12308521"/>
        <n v="3940542"/>
        <n v="916172"/>
        <n v="15945534"/>
        <n v="20603715"/>
        <n v="4711220"/>
        <n v="8475466"/>
        <n v="1579260"/>
        <n v="3900000"/>
        <n v="6797218"/>
        <n v="29844101"/>
        <n v="4636169"/>
        <n v="36611610"/>
        <n v="2545459"/>
        <n v="5274"/>
        <n v="9947631"/>
        <n v="8988731"/>
        <n v="4940939"/>
        <n v="2510433"/>
        <n v="4865912"/>
        <n v="4941117"/>
        <n v="32324557"/>
        <n v="320256"/>
        <n v="7634909"/>
        <n v="5186646"/>
        <n v="6637565"/>
        <n v="13418091"/>
        <n v="2556361"/>
        <n v="8033397"/>
        <n v="63137"/>
        <n v="21458229"/>
        <n v="4601256"/>
        <n v="7817314"/>
        <n v="11949484"/>
        <n v="604849"/>
        <n v="7369373"/>
        <n v="1476356"/>
        <n v="93151591"/>
        <n v="1720450"/>
        <n v="18034150"/>
        <n v="7555000"/>
        <n v="4845724"/>
        <n v="25147055"/>
        <n v="22905522"/>
        <n v="10090429"/>
        <n v="2147228"/>
        <n v="546904"/>
        <n v="930211"/>
        <n v="2750741"/>
        <n v="4679650"/>
        <n v="2793214"/>
        <n v="14205021"/>
        <n v="5099316"/>
        <n v="5715174"/>
        <n v="2315683"/>
        <n v="3800000"/>
        <n v="6029824"/>
        <n v="140980"/>
        <n v="4781448"/>
        <n v="1131399"/>
        <n v="278623"/>
        <n v="1915792"/>
        <n v="78068"/>
        <n v="275000"/>
        <n v="11957943"/>
        <n v="277405"/>
        <n v="837623"/>
        <n v="3272593"/>
        <n v="4743287"/>
        <n v="4007250"/>
        <n v="5958456"/>
        <n v="2669366"/>
        <n v="441863"/>
        <n v="1943751"/>
        <n v="3136701"/>
        <n v="6947787"/>
        <n v="4079895"/>
        <n v="2295500"/>
        <n v="925952"/>
        <n v="502237"/>
        <n v="2390525"/>
        <n v="1500000"/>
        <n v="8540346"/>
        <n v="601451"/>
        <n v="3388020"/>
        <n v="416393"/>
        <n v="1254040"/>
        <n v="781727"/>
        <n v="6408791"/>
        <n v="583800"/>
        <n v="2497233"/>
        <n v="8736"/>
        <n v="2995527"/>
        <n v="1301121"/>
        <n v="512403"/>
        <n v="563358"/>
        <n v="30902642"/>
        <n v="32388898"/>
        <n v="46357676"/>
        <n v="98268458"/>
        <n v="53424681"/>
        <n v="214577242"/>
        <n v="34368475"/>
        <n v="76270454"/>
        <n v="38119483"/>
        <n v="29180280"/>
        <n v="120207127"/>
        <n v="3369307"/>
        <n v="42721196"/>
        <n v="17336370"/>
        <n v="320145693"/>
        <n v="14575193"/>
        <n v="22238696"/>
        <n v="35509515"/>
        <n v="63766510"/>
        <n v="18553948"/>
        <n v="38122105"/>
        <n v="25205460"/>
        <n v="17186348"/>
        <n v="80642217"/>
        <n v="51881013"/>
        <n v="43848069"/>
        <n v="123922370"/>
        <n v="44793222"/>
        <n v="49530280"/>
        <n v="31623833"/>
        <n v="26713187"/>
        <n v="299965036"/>
        <n v="15681020"/>
        <n v="110996879"/>
        <n v="1628359"/>
        <n v="5923798"/>
        <n v="35659098"/>
        <n v="25893810"/>
        <n v="51186259"/>
        <n v="16057580"/>
        <n v="43993869"/>
        <n v="12396383"/>
        <n v="167780960"/>
        <n v="54215416"/>
        <n v="30063289"/>
        <n v="3769990"/>
        <n v="14182492"/>
        <n v="3404057"/>
        <n v="2642567"/>
        <n v="67331309"/>
        <n v="49998613"/>
        <n v="28061343"/>
        <n v="2488740"/>
        <n v="174380"/>
        <n v="15151736"/>
        <n v="65088797"/>
        <n v="40050884"/>
        <n v="66673516"/>
        <n v="57915972"/>
        <n v="548696"/>
        <n v="7888703"/>
        <n v="26712476"/>
        <n v="1083486"/>
        <n v="13539458"/>
        <n v="23509382"/>
        <n v="1028679"/>
        <n v="13839404"/>
        <n v="9747988"/>
        <n v="12640385"/>
        <n v="3221568"/>
        <n v="9868521"/>
        <n v="39337581"/>
        <n v="4575613"/>
        <n v="124167"/>
        <n v="10021120"/>
        <n v="2877571"/>
        <n v="14375181"/>
        <n v="858250"/>
        <n v="65673233"/>
        <n v="4637920"/>
        <n v="1576615"/>
        <n v="14792779"/>
        <n v="3731829"/>
        <n v="21589395"/>
        <n v="3685862"/>
        <n v="800000"/>
        <n v="3832228"/>
        <n v="18753438"/>
        <n v="7800000"/>
        <n v="6880310"/>
        <n v="2585639"/>
        <n v="5899797"/>
        <n v="519596"/>
        <n v="6075793"/>
        <n v="13290368"/>
        <n v="13110903"/>
        <n v="10278549"/>
        <n v="17355263"/>
        <n v="7393346"/>
        <n v="7305209"/>
        <n v="11307844"/>
        <n v="1680358"/>
        <n v="2063688"/>
        <n v="18782400"/>
        <n v="12423831"/>
        <n v="6804312"/>
        <n v="2700000"/>
        <n v="2683519"/>
        <n v="7019441"/>
        <n v="300859"/>
        <n v="4572845"/>
        <n v="4278150"/>
        <n v="1988962"/>
        <n v="1749956"/>
        <n v="873903"/>
        <n v="20240502"/>
        <n v="52864741"/>
        <n v="34377585"/>
        <n v="562187"/>
        <n v="25411386"/>
        <n v="1733017"/>
        <n v="10489617"/>
        <n v="345704"/>
        <n v="3283832"/>
        <n v="370698"/>
        <n v="1119112"/>
        <n v="1930001"/>
        <n v="459824"/>
        <n v="1338198"/>
        <n v="1672927"/>
        <n v="19734940"/>
        <n v="4000000"/>
        <n v="1083282"/>
        <n v="1432687"/>
        <n v="406881"/>
        <n v="796368"/>
        <n v="5406879"/>
        <n v="1083395"/>
        <n v="1149470"/>
        <n v="12046526"/>
        <n v="700000"/>
        <n v="4615255"/>
        <n v="824024"/>
        <n v="3107551"/>
        <n v="4215849"/>
        <n v="5228617"/>
        <n v="4370078"/>
        <n v="5262047"/>
        <n v="30950002"/>
        <n v="22039"/>
        <n v="1025762"/>
        <n v="3060858"/>
        <n v="1584970"/>
        <n v="1189709"/>
        <n v="210200"/>
        <n v="20419446"/>
        <n v="316199"/>
        <n v="2413427"/>
        <n v="3922273"/>
        <n v="1262091"/>
        <n v="969205"/>
        <n v="2228951"/>
        <n v="5669831"/>
        <n v="1744164"/>
        <n v="1539000"/>
        <n v="1025228"/>
        <n v="213901"/>
        <n v="169785"/>
        <n v="999382"/>
        <n v="5711976"/>
        <n v="138608"/>
        <n v="225358"/>
        <n v="949451"/>
        <n v="10348437"/>
        <n v="486434"/>
        <n v="2201428"/>
        <n v="16337355"/>
        <n v="2407024"/>
        <n v="901364"/>
        <n v="2189047"/>
        <n v="743445"/>
        <n v="9518342"/>
        <n v="4546244"/>
        <n v="285885"/>
        <n v="989033"/>
        <n v="895904"/>
        <n v="1236848"/>
        <n v="141603197"/>
        <n v="81613606"/>
        <n v="74270074"/>
        <n v="151927281"/>
        <n v="354825435"/>
        <n v="2847941"/>
        <n v="13008928"/>
        <n v="57269863"/>
        <n v="239606210"/>
        <n v="1163969"/>
        <n v="288752301"/>
        <n v="329803958"/>
        <n v="12793213"/>
        <n v="2562351"/>
        <n v="13019063"/>
        <n v="34603943"/>
        <n v="44196684"/>
        <n v="216614388"/>
        <n v="78756177"/>
        <n v="43455230"/>
        <n v="171504781"/>
        <n v="30550920"/>
        <n v="45661556"/>
        <n v="62493712"/>
        <n v="102953112"/>
        <n v="11806119"/>
        <n v="8865702"/>
        <n v="21486757"/>
        <n v="84460846"/>
        <n v="189015611"/>
        <n v="32078318"/>
        <n v="34670720"/>
        <n v="3916303"/>
        <n v="6673032"/>
        <n v="8038508"/>
        <n v="50888729"/>
        <n v="3975244"/>
        <n v="10006806"/>
        <n v="8247943"/>
        <n v="74151346"/>
        <n v="1547397"/>
        <n v="57041866"/>
        <n v="34994648"/>
        <n v="49369899"/>
        <n v="32632093"/>
        <n v="8083123"/>
        <n v="17768757"/>
        <n v="5596267"/>
        <n v="6424112"/>
        <n v="18869631"/>
        <n v="60329001"/>
        <n v="37903295"/>
        <n v="13030057"/>
        <n v="4385516"/>
        <n v="42039085"/>
        <n v="19170001"/>
        <n v="22433275"/>
        <n v="12090735"/>
        <n v="17637950"/>
        <n v="46616067"/>
        <n v="13854000"/>
        <n v="6908797"/>
        <n v="1189315"/>
        <n v="8578231"/>
        <n v="725131"/>
        <n v="9205924"/>
        <n v="3569939"/>
        <n v="5680515"/>
        <n v="13994920"/>
        <n v="671382"/>
        <n v="7263129"/>
        <n v="16031707"/>
        <n v="19510371"/>
        <n v="41292551"/>
        <n v="3109904"/>
        <n v="51684798"/>
        <n v="6957975"/>
        <n v="25024919"/>
        <n v="14114488"/>
        <n v="808114"/>
        <n v="25537221"/>
        <n v="13133"/>
        <n v="2983784"/>
        <n v="11798302"/>
        <n v="14545844"/>
        <n v="17550399"/>
        <n v="159969"/>
        <n v="21630088"/>
        <n v="19595031"/>
        <n v="6264058"/>
        <n v="20324096"/>
        <n v="40150487"/>
        <n v="5344577"/>
        <n v="18875011"/>
        <n v="15855828"/>
        <n v="7282851"/>
        <n v="19652638"/>
        <n v="20256975"/>
        <n v="16118077"/>
        <n v="29300090"/>
        <n v="161004"/>
        <n v="1705139"/>
        <n v="61149479"/>
        <n v="32155047"/>
        <n v="25816139"/>
        <n v="1145404"/>
        <n v="540000"/>
        <n v="15122324"/>
        <n v="17514553"/>
        <n v="960040"/>
        <n v="401421"/>
        <n v="3813293"/>
        <n v="3588626"/>
        <n v="3468572"/>
        <n v="8253123"/>
        <n v="31753898"/>
        <n v="13825794"/>
        <n v="2567099"/>
        <n v="13664060"/>
        <n v="6640346"/>
        <n v="3966256"/>
        <n v="12277096"/>
        <n v="2181286"/>
        <n v="7467504"/>
        <n v="2080758"/>
        <n v="11536599"/>
        <n v="21042667"/>
        <n v="13687027"/>
        <n v="10815378"/>
        <n v="717376"/>
        <n v="1192322"/>
        <n v="1733070"/>
        <n v="3331297"/>
        <n v="4870903"/>
        <n v="1883811"/>
        <n v="12706478"/>
        <n v="6193901"/>
        <n v="4192440"/>
        <n v="424773"/>
        <n v="940173"/>
        <n v="187349"/>
        <n v="6337299"/>
        <n v="7721852"/>
        <n v="5979011"/>
        <n v="14681192"/>
        <n v="3074681"/>
        <n v="3965604"/>
        <n v="2319801"/>
        <n v="11005304"/>
        <n v="8539181"/>
        <n v="9797098"/>
        <n v="1562749"/>
        <n v="241278"/>
        <n v="4594452"/>
        <n v="1984315"/>
        <n v="40397"/>
        <n v="1791328"/>
        <n v="9129999"/>
        <n v="188964"/>
        <n v="8674093"/>
        <n v="16262415"/>
        <n v="3527886"/>
        <n v="2432536"/>
        <n v="6436211"/>
        <n v="10068039"/>
        <n v="2955917"/>
        <n v="1451857"/>
        <n v="12638294"/>
        <n v="5509417"/>
        <n v="303624"/>
        <n v="344375"/>
        <n v="10497324"/>
        <n v="1869148"/>
        <n v="657446"/>
        <n v="1223326"/>
        <n v="1560700"/>
        <n v="9974446"/>
        <n v="1348771"/>
        <n v="747013"/>
        <n v="1893139"/>
        <n v="5301200"/>
        <n v="259019"/>
        <n v="429028"/>
        <n v="771745"/>
        <n v="28202109"/>
        <n v="3838793"/>
        <n v="11444204"/>
        <n v="7242035"/>
        <n v="343786"/>
        <n v="1267578"/>
        <n v="4764606"/>
        <n v="474171806"/>
        <n v="30050028"/>
        <n v="411508343"/>
        <n v="40508994"/>
        <n v="84431625"/>
        <n v="235860116"/>
        <n v="211343479"/>
        <n v="90000098"/>
        <n v="332500002"/>
        <n v="37295445"/>
        <n v="222724172"/>
        <n v="71079915"/>
        <n v="30218387"/>
        <n v="38956288"/>
        <n v="24741667"/>
        <n v="93232006"/>
        <n v="49797148"/>
        <n v="96759512"/>
        <n v="57470138"/>
        <n v="79258538"/>
        <n v="215394738"/>
        <n v="63408614"/>
        <n v="161001698"/>
        <n v="26979166"/>
        <n v="126297830"/>
        <n v="227853986"/>
        <n v="73594646"/>
        <n v="49101993"/>
        <n v="21515196"/>
        <n v="156167015"/>
        <n v="6056912"/>
        <n v="60864870"/>
        <n v="22099847"/>
        <n v="7724701"/>
        <n v="9094451"/>
        <n v="46908987"/>
        <n v="18671317"/>
        <n v="10647219"/>
        <n v="14743391"/>
        <n v="160188546"/>
        <n v="11060485"/>
        <n v="793775"/>
        <n v="14278900"/>
        <n v="6157157"/>
        <n v="296999813"/>
        <n v="52210049"/>
        <n v="4088140"/>
        <n v="27100027"/>
        <n v="10166459"/>
        <n v="74134790"/>
        <n v="15704614"/>
        <n v="1700000"/>
        <n v="7825009"/>
        <n v="14697005"/>
        <n v="134212055"/>
        <n v="8508843"/>
        <n v="145793296"/>
        <n v="4729352"/>
        <n v="22168359"/>
        <n v="5552441"/>
        <n v="11642254"/>
        <n v="8143225"/>
        <n v="110879513"/>
        <n v="19674852"/>
        <n v="78247647"/>
        <n v="31906454"/>
        <n v="10161099"/>
        <n v="12065892"/>
        <n v="14343976"/>
        <n v="27843"/>
        <n v="1132112"/>
        <n v="8800000"/>
        <n v="18428904"/>
        <n v="16554699"/>
        <n v="15942628"/>
        <n v="38903179"/>
        <n v="15351421"/>
        <n v="1544973"/>
        <n v="19131246"/>
        <n v="444055"/>
        <n v="2777280"/>
        <n v="39450960"/>
        <n v="1919653"/>
        <n v="1932642"/>
        <n v="18254702"/>
        <n v="20047604"/>
        <n v="4973285"/>
        <n v="3960327"/>
        <n v="283694"/>
        <n v="6291444"/>
        <n v="5777099"/>
        <n v="16278590"/>
        <n v="28890240"/>
        <n v="1730005"/>
        <n v="1368000"/>
        <n v="3416846"/>
        <n v="13741060"/>
        <n v="10763469"/>
        <n v="22026369"/>
        <n v="2692037"/>
        <n v="192816"/>
        <n v="4611062"/>
        <n v="10555348"/>
        <n v="7237794"/>
        <n v="10982364"/>
        <n v="4557214"/>
        <n v="3563162"/>
        <n v="11567217"/>
        <n v="18699037"/>
        <n v="882290"/>
        <n v="12143484"/>
        <n v="40586886"/>
        <n v="1272977"/>
        <n v="16093651"/>
        <n v="12195695"/>
        <n v="259486"/>
        <n v="1519796"/>
        <n v="536508"/>
        <n v="117463"/>
        <n v="870532"/>
        <n v="2049769"/>
        <n v="27503037"/>
        <n v="3077361"/>
        <n v="418053"/>
        <n v="4347648"/>
        <n v="294266"/>
        <n v="4609953"/>
        <n v="3299382"/>
        <n v="1097333"/>
        <n v="9114702"/>
        <n v="3766879"/>
        <n v="3953745"/>
        <n v="169203"/>
        <n v="408839"/>
        <n v="8742750"/>
        <n v="1738897"/>
        <n v="510712"/>
        <n v="792966"/>
        <n v="8125592"/>
        <n v="6263883"/>
        <n v="11604598"/>
        <n v="9015164"/>
        <n v="2260616"/>
        <n v="938562"/>
        <n v="4299023"/>
        <n v="1852655"/>
        <n v="201468"/>
        <n v="1089000"/>
        <n v="1247946"/>
        <n v="1601612"/>
        <n v="2043889"/>
        <n v="76325"/>
        <n v="7723506"/>
        <n v="463972"/>
        <n v="2156471"/>
        <n v="858591"/>
        <n v="2420917"/>
        <n v="4795009"/>
        <n v="5932613"/>
        <n v="3531971"/>
        <n v="2023282"/>
        <n v="7754571"/>
        <n v="902152"/>
        <n v="3560932"/>
        <n v="3690328"/>
        <n v="67878"/>
        <n v="1642239"/>
        <n v="3574256"/>
        <n v="6985999"/>
        <n v="8153677"/>
        <n v="1417030"/>
        <n v="18587135"/>
        <n v="1776440"/>
        <n v="960385"/>
        <n v="3169719"/>
        <n v="1869417"/>
        <n v="43671"/>
        <n v="363561"/>
        <n v="4348025"/>
        <n v="129778"/>
        <n v="337812"/>
        <n v="1316495"/>
        <n v="574080"/>
        <n v="1354268"/>
        <n v="5368865"/>
        <n v="216373"/>
        <n v="3473905"/>
        <n v="1877618"/>
        <n v="862551"/>
        <n v="46963277"/>
        <n v="136861392"/>
        <n v="261317921"/>
        <n v="463406268"/>
        <n v="476684675"/>
        <n v="505703557"/>
        <n v="424208848"/>
        <n v="16667084"/>
        <n v="240031274"/>
        <n v="61276872"/>
        <n v="201957688"/>
        <n v="15691192"/>
        <n v="201965915"/>
        <n v="86024005"/>
        <n v="200512643"/>
        <n v="162738726"/>
        <n v="52096475"/>
        <n v="4960385"/>
        <n v="14561425"/>
        <n v="57120318"/>
        <n v="45681173"/>
        <n v="10360553"/>
        <n v="26118851"/>
        <n v="245077583"/>
        <n v="48878502"/>
        <n v="1293976"/>
        <n v="8266343"/>
        <n v="221303188"/>
        <n v="53208180"/>
        <n v="157920733"/>
        <n v="2554476"/>
        <n v="41482207"/>
        <n v="119946358"/>
        <n v="44143410"/>
        <n v="5080409"/>
        <n v="15645616"/>
        <n v="13985225"/>
        <n v="5017971"/>
        <n v="35419397"/>
        <n v="35763605"/>
        <n v="39404261"/>
        <n v="1228108"/>
        <n v="61489265"/>
        <n v="3106052"/>
        <n v="39024251"/>
        <n v="21413105"/>
        <n v="8862354"/>
        <n v="10005969"/>
        <n v="24271196"/>
        <n v="27734391"/>
        <n v="71609321"/>
        <n v="72270891"/>
        <n v="13446769"/>
        <n v="23591472"/>
        <n v="27931461"/>
        <n v="26385627"/>
        <n v="153518974"/>
        <n v="5835247"/>
        <n v="44926706"/>
        <n v="39071603"/>
        <n v="23472449"/>
        <n v="47410827"/>
        <n v="11541758"/>
        <n v="20710451"/>
        <n v="17373527"/>
        <n v="16247964"/>
        <n v="5765562"/>
        <n v="15445131"/>
        <n v="205068"/>
        <n v="1911542"/>
        <n v="138697012"/>
        <n v="27441977"/>
        <n v="21413502"/>
        <n v="57968936"/>
        <n v="1242995"/>
        <n v="2970161"/>
        <n v="33461269"/>
        <n v="16186793"/>
        <n v="2459895"/>
        <n v="16853487"/>
        <n v="17487531"/>
        <n v="15260154"/>
        <n v="5728953"/>
        <n v="15379253"/>
        <n v="21460601"/>
        <n v="8217997"/>
        <n v="2060847"/>
        <n v="25069101"/>
        <n v="11582891"/>
        <n v="2075084"/>
        <n v="4348368"/>
        <n v="1244381"/>
        <n v="16153593"/>
        <n v="3989297"/>
        <n v="12626043"/>
        <n v="47789074"/>
        <n v="739104"/>
        <n v="16324573"/>
        <n v="21633874"/>
        <n v="29888235"/>
        <n v="2960492"/>
        <n v="5575738"/>
        <n v="5822041"/>
        <n v="6939946"/>
        <n v="1372350"/>
        <n v="1554742"/>
        <n v="9645440"/>
        <n v="18115724"/>
        <n v="22997992"/>
        <n v="1516414"/>
        <n v="20305841"/>
        <n v="2319124"/>
        <n v="15779578"/>
        <n v="10873237"/>
        <n v="27627310"/>
        <n v="20005435"/>
        <n v="2268181"/>
        <n v="17037887"/>
        <n v="1382462"/>
        <n v="14760451"/>
        <n v="9888167"/>
        <n v="1494399"/>
        <n v="2678414"/>
        <n v="7331647"/>
        <n v="22424195"/>
        <n v="6698361"/>
        <n v="2742912"/>
        <n v="1986433"/>
        <n v="2070871"/>
        <n v="1627955"/>
        <n v="1217084"/>
        <n v="25029569"/>
        <n v="1494969"/>
        <n v="4873620"/>
        <n v="4011793"/>
        <n v="349618"/>
        <n v="7698010"/>
        <n v="357400"/>
        <n v="13236513"/>
        <n v="3417056"/>
        <n v="1171762"/>
        <n v="334748"/>
        <n v="10959015"/>
        <n v="11207891"/>
        <n v="1055995"/>
        <n v="5820015"/>
        <n v="6488114"/>
        <n v="6070725"/>
        <n v="8533973"/>
        <n v="25421633"/>
        <n v="1382259"/>
        <n v="1232210"/>
        <n v="1745470"/>
        <n v="15369573"/>
        <n v="485772"/>
        <n v="19740070"/>
        <n v="2218579"/>
        <n v="4134992"/>
        <n v="1730856"/>
        <n v="2231274"/>
        <n v="1510053"/>
        <n v="20240128"/>
        <n v="1823154"/>
        <n v="5585154"/>
        <n v="20554"/>
        <n v="1161135"/>
        <n v="1106475"/>
        <n v="1436308"/>
        <n v="2346150"/>
        <n v="4010647"/>
        <n v="358047"/>
        <n v="2032973"/>
        <n v="947306"/>
        <n v="5006"/>
        <n v="4263112"/>
        <n v="1576702"/>
        <n v="1531489"/>
        <n v="11359129"/>
        <n v="8141292"/>
        <n v="4562778"/>
        <n v="715983"/>
        <n v="17854933"/>
        <n v="1224605"/>
        <n v="2415312"/>
        <n v="1547867"/>
        <n v="1305887"/>
        <n v="1794001"/>
        <n v="2544504"/>
        <n v="59227"/>
        <n v="774048"/>
        <n v="2293625"/>
        <n v="520881154"/>
        <n v="83531958"/>
        <n v="272742922"/>
        <n v="300854823"/>
        <n v="57529070"/>
        <n v="182291969"/>
        <n v="11336986"/>
        <n v="191502426"/>
        <n v="45456285"/>
        <n v="33616692"/>
        <n v="390493908"/>
        <n v="34416893"/>
        <n v="424967620"/>
        <n v="119418501"/>
        <n v="205405498"/>
        <n v="46704056"/>
        <n v="59489799"/>
        <n v="152368585"/>
        <n v="38039850"/>
        <n v="89325780"/>
        <n v="179033791"/>
        <n v="25196249"/>
        <n v="41895491"/>
        <n v="174999005"/>
        <n v="403056"/>
        <n v="2807854"/>
        <n v="59509925"/>
        <n v="96888996"/>
        <n v="6401336"/>
        <n v="13878411"/>
        <n v="181096164"/>
        <n v="17218080"/>
        <n v="74787599"/>
        <n v="6153939"/>
        <n v="8479793"/>
        <n v="63707829"/>
        <n v="2641357"/>
        <n v="78656813"/>
        <n v="86930411"/>
        <n v="30102717"/>
        <n v="14919570"/>
        <n v="2853801"/>
        <n v="2175939"/>
        <n v="47624353"/>
        <n v="15073942"/>
        <n v="31347154"/>
        <n v="43001500"/>
        <n v="49114016"/>
        <n v="54830779"/>
        <n v="1794187"/>
        <n v="2023808"/>
        <n v="20560255"/>
        <n v="34872033"/>
        <n v="23562716"/>
        <n v="29679"/>
        <n v="15556340"/>
        <n v="9151887"/>
        <n v="7294835"/>
        <n v="2275557"/>
        <n v="43882682"/>
        <n v="7434726"/>
        <n v="14789113"/>
        <n v="16371128"/>
        <n v="14587732"/>
        <n v="32704700"/>
        <n v="65595485"/>
        <n v="21756163"/>
        <n v="28862081"/>
        <n v="7241350"/>
        <n v="38016380"/>
        <n v="39673161"/>
        <n v="545825"/>
        <n v="191125"/>
        <n v="40766041"/>
        <n v="4102526"/>
        <n v="22773535"/>
        <n v="40991329"/>
        <n v="135893"/>
        <n v="2971661"/>
        <n v="36489888"/>
        <n v="33691313"/>
        <n v="1277404"/>
        <n v="3752428"/>
        <n v="11657385"/>
        <n v="26255594"/>
        <n v="1193062"/>
        <n v="573904"/>
        <n v="15545943"/>
        <n v="34793160"/>
        <n v="829625"/>
        <n v="25092802"/>
        <n v="4603929"/>
        <n v="11511031"/>
        <n v="2603061"/>
        <n v="6948859"/>
        <n v="4205000"/>
        <n v="20246790"/>
        <n v="10405394"/>
        <n v="7788597"/>
        <n v="9689816"/>
        <n v="82264675"/>
        <n v="394631"/>
        <n v="1008404"/>
        <n v="4313473"/>
        <n v="25682090"/>
        <n v="5546827"/>
        <n v="2415396"/>
        <n v="1710057"/>
        <n v="25010896"/>
        <n v="2735731"/>
        <n v="115103"/>
        <n v="8211952"/>
        <n v="15565363"/>
        <n v="1015007"/>
        <n v="38120905"/>
        <n v="1059071"/>
        <n v="90091"/>
        <n v="6166819"/>
        <n v="14143280"/>
        <n v="8750400"/>
        <n v="7308786"/>
        <n v="12454768"/>
        <n v="9804775"/>
        <n v="787280"/>
        <n v="52487045"/>
        <n v="13200170"/>
        <n v="4532791"/>
        <n v="19438638"/>
        <n v="28738096"/>
        <n v="14061361"/>
        <n v="28277918"/>
        <n v="221295"/>
        <n v="706131"/>
        <n v="2105078"/>
        <n v="6266621"/>
        <n v="271327"/>
        <n v="3106559"/>
        <n v="1750301"/>
        <n v="24941969"/>
        <n v="21082165"/>
        <n v="396573"/>
        <n v="18784957"/>
        <n v="2865916"/>
        <n v="23202444"/>
        <n v="869325"/>
        <n v="456127"/>
        <n v="5451119"/>
        <n v="10438504"/>
        <n v="516431"/>
        <n v="1250712"/>
        <n v="11128309"/>
        <n v="11000863"/>
        <n v="524668"/>
        <n v="1345903"/>
        <n v="418807"/>
        <n v="4076211"/>
        <n v="15429177"/>
        <n v="9480198"/>
        <n v="2368"/>
        <n v="1403033"/>
        <n v="3089497"/>
        <n v="4654288"/>
        <n v="8667684"/>
        <n v="612781"/>
        <n v="9188150"/>
        <n v="11276846"/>
        <n v="1182273"/>
        <n v="7683267"/>
        <n v="179469"/>
        <n v="14812144"/>
        <n v="2120564"/>
        <n v="3547684"/>
        <n v="1689723"/>
        <n v="14851083"/>
        <n v="9915"/>
        <n v="939277"/>
        <n v="4409328"/>
        <n v="18634643"/>
        <n v="1942423"/>
        <n v="1501785"/>
        <n v="336396"/>
        <n v="1345015"/>
        <n v="295444"/>
        <n v="5136759"/>
        <n v="133645"/>
        <n v="516517"/>
        <n v="259012"/>
        <n v="30964"/>
        <n v="1159578"/>
        <n v="193205"/>
        <n v="8906823"/>
        <n v="1407309"/>
        <n v="626057"/>
        <n v="246000"/>
        <n v="93292"/>
        <n v="6413375"/>
        <n v="2913644"/>
        <n v="352927224"/>
        <n v="25795897"/>
        <n v="64088552"/>
        <n v="75505856"/>
        <n v="215862692"/>
        <n v="159157447"/>
        <n v="243240178"/>
        <n v="132440069"/>
        <n v="411006740"/>
        <n v="134095253"/>
        <n v="266892996"/>
        <n v="50752337"/>
        <n v="504050219"/>
        <n v="231605150"/>
        <n v="159814498"/>
        <n v="149022650"/>
        <n v="137783840"/>
        <n v="62548947"/>
        <n v="26341736"/>
        <n v="156563139"/>
        <n v="16639799"/>
        <n v="48017402"/>
        <n v="14110589"/>
        <n v="10725228"/>
        <n v="183097323"/>
        <n v="11502976"/>
        <n v="43440294"/>
        <n v="4184990"/>
        <n v="5471088"/>
        <n v="147214049"/>
        <n v="36299898"/>
        <n v="16624456"/>
        <n v="30524763"/>
        <n v="9493259"/>
        <n v="5013090"/>
        <n v="358994850"/>
        <n v="88036683"/>
        <n v="2819485"/>
        <n v="48169910"/>
        <n v="178051587"/>
        <n v="242623"/>
        <n v="1829804"/>
        <n v="105232691"/>
        <n v="32100816"/>
        <n v="21706101"/>
        <n v="40693477"/>
        <n v="90753806"/>
        <n v="321731527"/>
        <n v="13086430"/>
        <n v="2040920"/>
        <n v="1862805"/>
        <n v="17092453"/>
        <n v="2038916"/>
        <n v="18471850"/>
        <n v="32710894"/>
        <n v="94900635"/>
        <n v="14715067"/>
        <n v="29302121"/>
        <n v="20146880"/>
        <n v="7532911"/>
        <n v="127956187"/>
        <n v="205569"/>
        <n v="29000301"/>
        <n v="12534961"/>
        <n v="13273595"/>
        <n v="58662452"/>
        <n v="22518097"/>
        <n v="25105517"/>
        <n v="44065653"/>
        <n v="6980986"/>
        <n v="14796494"/>
        <n v="4651977"/>
        <n v="11749595"/>
        <n v="37170057"/>
        <n v="5378172"/>
        <n v="9223441"/>
        <n v="5430822"/>
        <n v="3560469"/>
        <n v="23278931"/>
        <n v="175340"/>
        <n v="7191399"/>
        <n v="15164458"/>
        <n v="131052444"/>
        <n v="2827107"/>
        <n v="8403433"/>
        <n v="17180393"/>
        <n v="45500797"/>
        <n v="35208854"/>
        <n v="22660758"/>
        <n v="70611210"/>
        <n v="4943279"/>
        <n v="57138719"/>
        <n v="7286388"/>
        <n v="28590665"/>
        <n v="1543112"/>
        <n v="10736401"/>
        <n v="21591728"/>
        <n v="6739141"/>
        <n v="8669847"/>
        <n v="2034470"/>
        <n v="16270600"/>
        <n v="11390479"/>
        <n v="8442162"/>
        <n v="14358033"/>
        <n v="4058564"/>
        <n v="17129026"/>
        <n v="21744201"/>
        <n v="23369283"/>
        <n v="2280148"/>
        <n v="13272113"/>
        <n v="4836637"/>
        <n v="5603158"/>
        <n v="2001124"/>
        <n v="21142815"/>
        <n v="43838238"/>
        <n v="40227006"/>
        <n v="10555619"/>
        <n v="13249535"/>
        <n v="754935"/>
        <n v="14356479"/>
        <n v="5519569"/>
        <n v="19507345"/>
        <n v="1373196"/>
        <n v="32574382"/>
        <n v="1605437"/>
        <n v="277845"/>
        <n v="20883046"/>
        <n v="2287928"/>
        <n v="3052738"/>
        <n v="1100218"/>
        <n v="46666502"/>
        <n v="9011574"/>
        <n v="5418216"/>
        <n v="923418"/>
        <n v="1055987"/>
        <n v="1526697"/>
        <n v="4479470"/>
        <n v="7306242"/>
        <n v="256249"/>
        <n v="12282994"/>
        <n v="390152"/>
        <n v="4814619"/>
        <n v="20194"/>
        <n v="1342613"/>
        <n v="384048"/>
        <n v="19930973"/>
        <n v="8251071"/>
        <n v="22697691"/>
        <n v="1253106"/>
        <n v="3067917"/>
        <n v="6375979"/>
        <n v="6742168"/>
        <n v="4790801"/>
        <n v="4906900"/>
        <n v="14683921"/>
        <n v="21202099"/>
        <n v="28791"/>
        <n v="1014726"/>
        <n v="13351357"/>
        <n v="8359717"/>
        <n v="2517600"/>
        <n v="692585"/>
        <n v="143010"/>
        <n v="114516"/>
        <n v="6132924"/>
        <n v="611703"/>
        <n v="6202756"/>
        <n v="11124511"/>
        <n v="1557771"/>
        <n v="24672"/>
        <n v="52431"/>
        <n v="4096030"/>
        <n v="918239"/>
        <n v="1659542"/>
        <n v="3206714"/>
        <n v="422503"/>
        <n v="2806881"/>
        <n v="608866"/>
        <n v="1723319"/>
        <n v="2791515"/>
        <n v="2922094"/>
        <n v="1102469"/>
        <n v="4030793"/>
        <n v="3104545"/>
        <n v="1514114"/>
        <n v="9481984"/>
        <n v="22765"/>
        <n v="1434174"/>
        <n v="3721911"/>
        <n v="56505065"/>
        <n v="34348443"/>
        <n v="1033928303"/>
        <n v="7993039"/>
        <n v="322161245"/>
        <n v="13088850"/>
        <n v="1769305"/>
        <n v="35739755"/>
        <n v="17287898"/>
        <n v="10032765"/>
        <n v="44947705"/>
        <n v="63848322"/>
        <n v="441286195"/>
        <n v="368875760"/>
        <n v="58055768"/>
        <n v="117270765"/>
        <n v="40903593"/>
        <n v="195268056"/>
        <n v="270248367"/>
        <n v="137298489"/>
        <n v="57319029"/>
        <n v="71074049"/>
        <n v="206678440"/>
        <n v="20915465"/>
        <n v="227927165"/>
        <n v="255000211"/>
        <n v="40185556"/>
        <n v="91491247"/>
        <n v="56500758"/>
        <n v="4496583"/>
        <n v="65796862"/>
        <n v="36733909"/>
        <n v="48919043"/>
        <n v="266614059"/>
        <n v="176997168"/>
        <n v="32255440"/>
        <n v="27912072"/>
        <n v="10769960"/>
        <n v="53898845"/>
        <n v="41833324"/>
        <n v="31181347"/>
        <n v="153698625"/>
        <n v="10696210"/>
        <n v="23237911"/>
        <n v="74189677"/>
        <n v="19885552"/>
        <n v="154856263"/>
        <n v="63270710"/>
        <n v="2395231"/>
        <n v="23261580"/>
        <n v="116300000"/>
        <n v="22881563"/>
        <n v="21274717"/>
        <n v="11585483"/>
        <n v="133752825"/>
        <n v="22549338"/>
        <n v="13609396"/>
        <n v="27979399"/>
        <n v="4104962"/>
        <n v="1341154"/>
        <n v="70172621"/>
        <n v="135130999"/>
        <n v="8556940"/>
        <n v="46405336"/>
        <n v="39100956"/>
        <n v="6110979"/>
        <n v="36448400"/>
        <n v="24107867"/>
        <n v="54207"/>
        <n v="7266383"/>
        <n v="15935068"/>
        <n v="9532895"/>
        <n v="60613008"/>
        <n v="57405220"/>
        <n v="118243066"/>
        <n v="418961"/>
        <n v="621392"/>
        <n v="18635620"/>
        <n v="48198019"/>
        <n v="30038362"/>
        <n v="1796389"/>
        <n v="3275585"/>
        <n v="107198790"/>
        <n v="11146270"/>
        <n v="42273609"/>
        <n v="428868"/>
        <n v="152972"/>
        <n v="2850263"/>
        <n v="1029721"/>
        <n v="14543394"/>
        <n v="6265311"/>
        <n v="12324660"/>
        <n v="4858139"/>
        <n v="63513743"/>
        <n v="27515786"/>
        <n v="32901136"/>
        <n v="322975"/>
        <n v="18898806"/>
        <n v="5635204"/>
        <n v="29296"/>
        <n v="5632086"/>
        <n v="16589540"/>
        <n v="15185672"/>
        <n v="1001437"/>
        <n v="6405918"/>
        <n v="24760338"/>
        <n v="6122607"/>
        <n v="18994653"/>
        <n v="12526677"/>
        <n v="25842377"/>
        <n v="112547"/>
        <n v="22189039"/>
        <n v="1214231"/>
        <n v="11081586"/>
        <n v="9317021"/>
        <n v="2502551"/>
        <n v="23032565"/>
        <n v="5086909"/>
        <n v="6995302"/>
        <n v="11330911"/>
        <n v="4916135"/>
        <n v="12741891"/>
        <n v="659810"/>
        <n v="24103594"/>
        <n v="104942695"/>
        <n v="256264"/>
        <n v="1498795"/>
        <n v="10611160"/>
        <n v="3283371"/>
        <n v="27804899"/>
        <n v="3267313"/>
        <n v="10340263"/>
        <n v="8016708"/>
        <n v="7839327"/>
        <n v="17953778"/>
        <n v="2570550"/>
        <n v="5864949"/>
        <n v="14904910"/>
        <n v="6582052"/>
        <n v="18289763"/>
        <n v="9709451"/>
        <n v="140081992"/>
        <n v="1708873"/>
        <n v="12440858"/>
        <n v="6608687"/>
        <n v="669276"/>
        <n v="3335984"/>
        <n v="3902679"/>
        <n v="1700992"/>
        <n v="2019581"/>
        <n v="1614784"/>
        <n v="14694904"/>
        <n v="4348572"/>
        <n v="6484246"/>
        <n v="413479"/>
        <n v="3418141"/>
        <n v="810455"/>
        <n v="1261210"/>
        <n v="18369"/>
        <n v="1677807"/>
        <n v="12890752"/>
        <n v="22866222"/>
        <n v="6933459"/>
        <n v="20208496"/>
        <n v="8041049"/>
        <n v="102780"/>
        <n v="16696219"/>
        <n v="595505"/>
        <n v="18225518"/>
        <n v="12974636"/>
        <n v="8345845"/>
        <n v="1753979"/>
        <n v="3125424"/>
        <n v="40689691"/>
        <n v="596"/>
        <n v="225278"/>
        <n v="5145823"/>
        <n v="1039824"/>
        <n v="1038959"/>
        <n v="2438031"/>
        <n v="3741869"/>
        <n v="101071"/>
        <n v="764724"/>
        <n v="322871"/>
        <n v="735162"/>
        <n v="61274"/>
        <n v="9745803"/>
        <n v="3246063"/>
        <n v="17952857"/>
        <n v="737548"/>
        <n v="2119994"/>
        <n v="2970"/>
        <n v="233824"/>
        <n v="10058318"/>
        <n v="1497222"/>
        <n v="1640220"/>
        <n v="296081"/>
        <n v="1884814"/>
        <n v="28817291"/>
        <n v="213928762"/>
        <n v="678226133"/>
        <n v="19552639"/>
        <n v="378882411"/>
        <n v="1083720877"/>
        <n v="351583407"/>
        <n v="350448145"/>
        <n v="196567262"/>
        <n v="67308282"/>
        <n v="247275374"/>
        <n v="160638883"/>
        <n v="50283563"/>
        <n v="50693129"/>
        <n v="223664608"/>
        <n v="245700832"/>
        <n v="341631208"/>
        <n v="107217396"/>
        <n v="50083616"/>
        <n v="99431786"/>
        <n v="1432358"/>
        <n v="215887717"/>
        <n v="45610410"/>
        <n v="3049135"/>
        <n v="3151130"/>
        <n v="10475705"/>
        <n v="183031272"/>
        <n v="25052000"/>
        <n v="5842603"/>
        <n v="11265402"/>
        <n v="19306362"/>
        <n v="5887457"/>
        <n v="118071125"/>
        <n v="214015089"/>
        <n v="50236831"/>
        <n v="8924549"/>
        <n v="38087756"/>
        <n v="119208989"/>
        <n v="33351557"/>
        <n v="51132598"/>
        <n v="7770731"/>
        <n v="3581969"/>
        <n v="108431355"/>
        <n v="19721741"/>
        <n v="16827402"/>
        <n v="94216343"/>
        <n v="5751882"/>
        <n v="185898"/>
        <n v="15876353"/>
        <n v="30156002"/>
        <n v="19726050"/>
        <n v="7182747"/>
        <n v="15482277"/>
        <n v="117615211"/>
        <n v="30577969"/>
        <n v="37939757"/>
        <n v="20059210"/>
        <n v="1608570"/>
        <n v="131002597"/>
        <n v="112006296"/>
        <n v="6841570"/>
        <n v="43229904"/>
        <n v="2816518"/>
        <n v="101646581"/>
        <n v="190539357"/>
        <n v="170362582"/>
        <n v="13670688"/>
        <n v="2079569"/>
        <n v="7820688"/>
        <n v="15240435"/>
        <n v="48063435"/>
        <n v="50021959"/>
        <n v="3359465"/>
        <n v="24822619"/>
        <n v="7727256"/>
        <n v="25479558"/>
        <n v="106683817"/>
        <n v="1237219"/>
        <n v="17359799"/>
        <n v="1596687"/>
        <n v="30057974"/>
        <n v="30626182"/>
        <n v="39003"/>
        <n v="68792531"/>
        <n v="4221036"/>
        <n v="7408745"/>
        <n v="11373501"/>
        <n v="2341309"/>
        <n v="3103716"/>
        <n v="4330020"/>
        <n v="21898920"/>
        <n v="19623396"/>
        <n v="15238689"/>
        <n v="1181182"/>
        <n v="39491975"/>
        <n v="4412297"/>
        <n v="6159269"/>
        <n v="16192320"/>
        <n v="13137484"/>
        <n v="20016254"/>
        <n v="126247"/>
        <n v="12267790"/>
        <n v="38590458"/>
        <n v="11300653"/>
        <n v="13383747"/>
        <n v="1318578"/>
        <n v="13642861"/>
        <n v="1359736"/>
        <n v="11555430"/>
        <n v="21355893"/>
        <n v="217881"/>
        <n v="46264384"/>
        <n v="9771658"/>
        <n v="14815317"/>
        <n v="16928556"/>
        <n v="7924955"/>
        <n v="18137661"/>
        <n v="24332324"/>
        <n v="63513"/>
        <n v="20851521"/>
        <n v="9914409"/>
        <n v="7294403"/>
        <n v="23070663"/>
        <n v="20280016"/>
        <n v="15339030"/>
        <n v="6562513"/>
        <n v="16820893"/>
        <n v="12303080"/>
        <n v="253986"/>
        <n v="3129045"/>
        <n v="1977198"/>
        <n v="4352094"/>
        <n v="3662459"/>
        <n v="27058304"/>
        <n v="4630377"/>
        <n v="21006361"/>
        <n v="28735315"/>
        <n v="2332728"/>
        <n v="28881266"/>
        <n v="6017509"/>
        <n v="1702394"/>
        <n v="43622150"/>
        <n v="20164171"/>
        <n v="11439193"/>
        <n v="26381221"/>
        <n v="11798854"/>
        <n v="60822"/>
        <n v="3134381"/>
        <n v="48424341"/>
        <n v="16487349"/>
        <n v="3038499"/>
        <n v="11391093"/>
        <n v="1095885"/>
        <n v="9979683"/>
        <n v="16453258"/>
        <n v="8094616"/>
        <n v="8647042"/>
        <n v="2694234"/>
        <n v="2392589"/>
        <n v="2260622"/>
        <n v="18272894"/>
        <n v="6821850"/>
        <n v="3180674"/>
        <n v="19281235"/>
        <n v="21011318"/>
        <n v="200151"/>
        <n v="3062530"/>
        <n v="29392418"/>
        <n v="16821273"/>
        <n v="190749"/>
        <n v="382928"/>
        <n v="30806194"/>
        <n v="71368"/>
        <n v="7941977"/>
        <n v="319123"/>
        <n v="3430583"/>
        <n v="1600226"/>
        <n v="4165845"/>
        <n v="2144667"/>
        <n v="7266973"/>
        <n v="763847"/>
        <n v="2313461"/>
        <n v="12712"/>
        <n v="123509"/>
        <n v="766464"/>
        <n v="1316865"/>
        <n v="8880705"/>
        <n v="1519366"/>
        <n v="3783003"/>
        <n v="713234"/>
        <n v="538534"/>
        <n v="3342223"/>
        <n v="70936"/>
        <n v="18869594"/>
        <n v="11553"/>
        <n v="305070"/>
        <n v="487391"/>
        <n v="1007583"/>
        <n v="187436818"/>
        <n v="56631572"/>
        <n v="327333559"/>
        <n v="213216216"/>
        <n v="355237933"/>
        <n v="23341568"/>
        <n v="262821940"/>
        <n v="116112375"/>
        <n v="152022101"/>
        <n v="336567158"/>
        <n v="7412216"/>
        <n v="394436586"/>
        <n v="25405445"/>
        <n v="366101666"/>
        <n v="122195920"/>
        <n v="2122561"/>
        <n v="168839459"/>
        <n v="32029928"/>
        <n v="20358624"/>
        <n v="5987386"/>
        <n v="28215918"/>
        <n v="134582776"/>
        <n v="264218220"/>
        <n v="2402438"/>
        <n v="141407024"/>
        <n v="26488734"/>
        <n v="66433194"/>
        <n v="352194034"/>
        <n v="113374103"/>
        <n v="189859560"/>
        <n v="4257354"/>
        <n v="273188"/>
        <n v="18636537"/>
        <n v="7563728"/>
        <n v="302606"/>
        <n v="287928194"/>
        <n v="47774193"/>
        <n v="17689177"/>
        <n v="4064495"/>
        <n v="37591674"/>
        <n v="346079773"/>
        <n v="35348597"/>
        <n v="179519401"/>
        <n v="157387195"/>
        <n v="21284514"/>
        <n v="53672080"/>
        <n v="516540"/>
        <n v="182057016"/>
        <n v="115101622"/>
        <n v="32679899"/>
        <n v="254134910"/>
        <n v="39363635"/>
        <n v="46576136"/>
        <n v="19075720"/>
        <n v="36853222"/>
        <n v="182016617"/>
        <n v="7959291"/>
        <n v="10017322"/>
        <n v="113493481"/>
        <n v="1781465"/>
        <n v="32051917"/>
        <n v="30112050"/>
        <n v="30862156"/>
        <n v="10015449"/>
        <n v="107879496"/>
        <n v="104324083"/>
        <n v="38290723"/>
        <n v="106269971"/>
        <n v="16115878"/>
        <n v="1037847"/>
        <n v="212385533"/>
        <n v="24361867"/>
        <n v="127600435"/>
        <n v="9851610"/>
        <n v="17736619"/>
        <n v="24047675"/>
        <n v="15116634"/>
        <n v="76594107"/>
        <n v="30303072"/>
        <n v="101982854"/>
        <n v="50008143"/>
        <n v="19474589"/>
        <n v="31596911"/>
        <n v="24147179"/>
        <n v="9685976"/>
        <n v="81452156"/>
        <n v="4569019"/>
        <n v="35656131"/>
        <n v="32392047"/>
        <n v="16140822"/>
        <n v="41200020"/>
        <n v="718490"/>
        <n v="21089146"/>
        <n v="110627965"/>
        <n v="1111790"/>
        <n v="10772144"/>
        <n v="23920048"/>
        <n v="9418365"/>
        <n v="2193982"/>
        <n v="71518503"/>
        <n v="23440188"/>
        <n v="11837928"/>
        <n v="35431113"/>
        <n v="13940383"/>
        <n v="868979"/>
        <n v="40070995"/>
        <n v="13681765"/>
        <n v="12201255"/>
        <n v="919671"/>
        <n v="171082"/>
        <n v="6468498"/>
        <n v="11349090"/>
        <n v="340139"/>
        <n v="11534477"/>
        <n v="13294422"/>
        <n v="10382407"/>
        <n v="8175346"/>
        <n v="4686937"/>
        <n v="30077111"/>
        <n v="529766"/>
        <n v="284785"/>
        <n v="138510230"/>
        <n v="512245"/>
        <n v="64350171"/>
        <n v="23389975"/>
        <n v="163971"/>
        <n v="5711695"/>
        <n v="19751736"/>
        <n v="17381942"/>
        <n v="2748518"/>
        <n v="13406717"/>
        <n v="2844379"/>
        <n v="6029091"/>
        <n v="13071518"/>
        <n v="8367636"/>
        <n v="50865589"/>
        <n v="11047627"/>
        <n v="14942422"/>
        <n v="63174"/>
        <n v="941414"/>
        <n v="17519169"/>
        <n v="3414301"/>
        <n v="2568425"/>
        <n v="1320043"/>
        <n v="33177694"/>
        <n v="15453274"/>
        <n v="6609661"/>
        <n v="4005941"/>
        <n v="31738"/>
        <n v="11079373"/>
        <n v="10426506"/>
        <n v="459749"/>
        <n v="7919823"/>
        <n v="873196"/>
        <n v="307308"/>
        <n v="7024389"/>
        <n v="10904930"/>
        <n v="218626"/>
        <n v="1104622"/>
        <n v="1268636"/>
        <n v="12096673"/>
        <n v="1781383"/>
        <n v="3487767"/>
        <n v="4821759"/>
        <n v="472370"/>
        <n v="24670346"/>
        <n v="7603766"/>
        <n v="536023"/>
        <n v="3983912"/>
        <n v="3987768"/>
        <n v="26325256"/>
        <n v="3674841"/>
        <n v="924940"/>
        <n v="1110104"/>
        <n v="228800"/>
        <n v="3734870"/>
        <n v="6858261"/>
        <n v="5093707"/>
        <n v="2210408"/>
        <n v="17014653"/>
        <n v="259724"/>
        <n v="2763020"/>
        <n v="2473668"/>
        <n v="7027517"/>
        <n v="11642946"/>
        <n v="3565508"/>
        <n v="371674"/>
        <n v="230049"/>
        <n v="2680717"/>
        <n v="5221281"/>
        <n v="4249321"/>
        <n v="247202"/>
        <n v="5750110"/>
        <n v="7506759"/>
        <n v="955708"/>
        <n v="6014341"/>
        <n v="6834525"/>
        <n v="230418342"/>
        <n v="817400891"/>
        <n v="147554998"/>
        <n v="173046663"/>
        <n v="165615285"/>
        <n v="25837111"/>
        <n v="60611975"/>
        <n v="457696391"/>
        <n v="33459416"/>
        <n v="16607872"/>
        <n v="494471524"/>
        <n v="41205099"/>
        <n v="320689294"/>
        <n v="2671291"/>
        <n v="273552592"/>
        <n v="335062621"/>
        <n v="152266007"/>
        <n v="24819936"/>
        <n v="102616183"/>
        <n v="101371017"/>
        <n v="231976425"/>
        <n v="89456761"/>
        <n v="20831000"/>
        <n v="560069"/>
        <n v="4762310"/>
        <n v="3802260"/>
        <n v="24444121"/>
        <n v="41083864"/>
        <n v="185260553"/>
        <n v="34585416"/>
        <n v="49627779"/>
        <n v="25023434"/>
        <n v="325338851"/>
        <n v="29359216"/>
        <n v="242295562"/>
        <n v="113309743"/>
        <n v="146027888"/>
        <n v="4555020"/>
        <n v="25477365"/>
        <n v="10597759"/>
        <n v="102825796"/>
        <n v="20949601"/>
        <n v="15315484"/>
        <n v="222559"/>
        <n v="273961019"/>
        <n v="4770222"/>
        <n v="12008376"/>
        <n v="38619405"/>
        <n v="100860818"/>
        <n v="181489203"/>
        <n v="41590886"/>
        <n v="28946127"/>
        <n v="115267375"/>
        <n v="121969216"/>
        <n v="13427615"/>
        <n v="58620973"/>
        <n v="10292300"/>
        <n v="22955097"/>
        <n v="150270147"/>
        <n v="22231658"/>
        <n v="60209334"/>
        <n v="4109095"/>
        <n v="7343114"/>
        <n v="1605"/>
        <n v="2923982"/>
        <n v="13417292"/>
        <n v="159212469"/>
        <n v="47267001"/>
        <n v="14063331"/>
        <n v="309492681"/>
        <n v="63118386"/>
        <n v="25143818"/>
        <n v="53854588"/>
        <n v="3793614"/>
        <n v="3828405"/>
        <n v="17323326"/>
        <n v="18626419"/>
        <n v="26877589"/>
        <n v="11132210"/>
        <n v="749741"/>
        <n v="20300385"/>
        <n v="295493"/>
        <n v="18937262"/>
        <n v="37553752"/>
        <n v="119718203"/>
        <n v="11526099"/>
        <n v="129832389"/>
        <n v="9538948"/>
        <n v="2576738"/>
        <n v="35999081"/>
        <n v="32417995"/>
        <n v="14502483"/>
        <n v="97529550"/>
        <n v="12408986"/>
        <n v="11135803"/>
        <n v="152036382"/>
        <n v="26570048"/>
        <n v="20080020"/>
        <n v="141047179"/>
        <n v="17100266"/>
        <n v="5781045"/>
        <n v="26960191"/>
        <n v="14818176"/>
        <n v="12803305"/>
        <n v="21075014"/>
        <n v="7032782"/>
        <n v="9759200"/>
        <n v="21440752"/>
        <n v="17917287"/>
        <n v="3011195"/>
        <n v="57400547"/>
        <n v="34327391"/>
        <n v="9336886"/>
        <n v="502313"/>
        <n v="1548120"/>
        <n v="22540359"/>
        <n v="1094668"/>
        <n v="409144"/>
        <n v="22611954"/>
        <n v="107874"/>
        <n v="292040"/>
        <n v="10082005"/>
        <n v="3692836"/>
        <n v="269300"/>
        <n v="20351264"/>
        <n v="100688705"/>
        <n v="22754725"/>
        <n v="14702438"/>
        <n v="32772492"/>
        <n v="4619014"/>
        <n v="13323144"/>
        <n v="198126"/>
        <n v="48102795"/>
        <n v="5200601"/>
        <n v="2420162"/>
        <n v="656747"/>
        <n v="21890845"/>
        <n v="1060264"/>
        <n v="9871065"/>
        <n v="3325651"/>
        <n v="2099677"/>
        <n v="8797839"/>
        <n v="285112"/>
        <n v="17380126"/>
        <n v="926954"/>
        <n v="35599803"/>
        <n v="329211"/>
        <n v="34861807"/>
        <n v="375757"/>
        <n v="7138523"/>
        <n v="27315527"/>
        <n v="5656388"/>
        <n v="2409225"/>
        <n v="10125417"/>
        <n v="49620"/>
        <n v="26491793"/>
        <n v="31387164"/>
        <n v="3124440"/>
        <n v="2372744"/>
        <n v="15094530"/>
        <n v="20340204"/>
        <n v="9889670"/>
        <n v="8008255"/>
        <n v="588621"/>
        <n v="12379402"/>
        <n v="22313201"/>
        <n v="37956793"/>
        <n v="5009305"/>
        <n v="1875527"/>
        <n v="21508"/>
        <n v="8620678"/>
        <n v="4939939"/>
        <n v="12767815"/>
        <n v="8315693"/>
        <n v="32212"/>
        <n v="10658278"/>
        <n v="2491989"/>
        <n v="1227324"/>
        <n v="2654308"/>
        <n v="21302121"/>
        <n v="10580"/>
        <n v="712095"/>
        <n v="11829959"/>
        <n v="3486957"/>
        <n v="12844057"/>
        <n v="1007822"/>
        <n v="25372294"/>
        <n v="2021348"/>
        <n v="1356828"/>
        <n v="12825141"/>
        <n v="17193231"/>
        <n v="195170"/>
        <n v="2821671"/>
        <n v="684351"/>
        <n v="1383553"/>
        <n v="5939449"/>
        <n v="660313"/>
        <n v="9255027"/>
        <n v="4422380"/>
        <n v="109423648"/>
        <n v="43101594"/>
        <n v="2201647264"/>
        <n v="263920180"/>
        <n v="67683989"/>
        <n v="1071255"/>
        <n v="225933435"/>
        <n v="121214377"/>
        <n v="152944660"/>
        <n v="224012234"/>
        <n v="39673807"/>
        <n v="126216940"/>
        <n v="230098753"/>
        <n v="171120329"/>
        <n v="589390539"/>
        <n v="79082515"/>
        <n v="315156409"/>
        <n v="238235719"/>
        <n v="26673829"/>
        <n v="252712101"/>
        <n v="178127760"/>
        <n v="618638999"/>
        <n v="169785704"/>
        <n v="172363301"/>
        <n v="245676146"/>
        <n v="314178011"/>
        <n v="12532777"/>
        <n v="45916769"/>
        <n v="125586134"/>
        <n v="161376069"/>
        <n v="565727"/>
        <n v="302710615"/>
        <n v="124909762"/>
        <n v="174463257"/>
        <n v="139804348"/>
        <n v="29481428"/>
        <n v="25105255"/>
        <n v="23712993"/>
        <n v="563130"/>
        <n v="43312294"/>
        <n v="299288605"/>
        <n v="136885767"/>
        <n v="333011068"/>
        <n v="164508066"/>
        <n v="118063304"/>
        <n v="3703548"/>
        <n v="257938649"/>
        <n v="87840042"/>
        <n v="29235353"/>
        <n v="131457682"/>
        <n v="44862187"/>
        <n v="116799"/>
        <n v="63856929"/>
        <n v="2158775"/>
        <n v="12021272"/>
        <n v="6682098"/>
        <n v="136982834"/>
        <n v="50159144"/>
        <n v="48169156"/>
        <n v="159330280"/>
        <n v="60527873"/>
        <n v="36400360"/>
        <n v="140807547"/>
        <n v="44229441"/>
        <n v="17626234"/>
        <n v="25480803"/>
        <n v="9381260"/>
        <n v="28084357"/>
        <n v="51376861"/>
        <n v="29342592"/>
        <n v="35281794"/>
        <n v="585773"/>
        <n v="22619589"/>
        <n v="110463140"/>
        <n v="122823468"/>
        <n v="537948"/>
        <n v="294064"/>
        <n v="122417389"/>
        <n v="5936344"/>
        <n v="377967"/>
        <n v="31480418"/>
        <n v="25804707"/>
        <n v="177977226"/>
        <n v="602302"/>
        <n v="8038061"/>
        <n v="43700855"/>
        <n v="933933"/>
        <n v="11438337"/>
        <n v="33956608"/>
        <n v="26570463"/>
        <n v="251212670"/>
        <n v="64256513"/>
        <n v="10923"/>
        <n v="50068310"/>
        <n v="15738769"/>
        <n v="59927618"/>
        <n v="7338279"/>
        <n v="41230799"/>
        <n v="16534578"/>
        <n v="44332015"/>
        <n v="48407611"/>
        <n v="3263585"/>
        <n v="15448043"/>
        <n v="6492660"/>
        <n v="7342923"/>
        <n v="44480039"/>
        <n v="1710972"/>
        <n v="14842388"/>
        <n v="5684789"/>
        <n v="1785901"/>
        <n v="16228448"/>
        <n v="23144499"/>
        <n v="5881367"/>
        <n v="32748995"/>
        <n v="877862"/>
        <n v="9615840"/>
        <n v="13130349"/>
        <n v="34673095"/>
        <n v="32000301"/>
        <n v="22459274"/>
        <n v="6330054"/>
        <n v="12782749"/>
        <n v="7936780"/>
        <n v="194201"/>
        <n v="23499102"/>
        <n v="14515490"/>
        <n v="3736"/>
        <n v="13717039"/>
        <n v="11486880"/>
        <n v="1740156"/>
        <n v="1568258"/>
        <n v="496059"/>
        <n v="5727130"/>
        <n v="9229808"/>
        <n v="10686841"/>
        <n v="4366722"/>
        <n v="500000"/>
        <n v="227569"/>
        <n v="20050376"/>
        <n v="1179002"/>
        <n v="125397"/>
        <n v="6112613"/>
        <n v="9593903"/>
        <n v="3600616"/>
        <n v="13692848"/>
        <n v="6537036"/>
        <n v="5571205"/>
        <n v="14059077"/>
        <n v="19868354"/>
        <n v="228455"/>
        <n v="18814720"/>
        <n v="18301610"/>
        <n v="858553"/>
        <n v="9161691"/>
        <n v="589304"/>
        <n v="3566637"/>
        <n v="11538235"/>
        <n v="2642983"/>
        <n v="2007100"/>
        <n v="309"/>
        <n v="21437192"/>
        <n v="28598376"/>
        <n v="106404"/>
        <n v="2057193"/>
        <n v="3446539"/>
        <n v="5710"/>
        <n v="7281450"/>
        <n v="127923"/>
        <n v="10925060"/>
        <n v="8345056"/>
        <n v="113069"/>
        <n v="7029025"/>
        <n v="71145"/>
        <n v="46362"/>
        <n v="30716901"/>
        <n v="19745922"/>
        <n v="5906773"/>
        <n v="11838218"/>
        <n v="3602884"/>
        <n v="14772788"/>
        <n v="785482"/>
        <n v="1935539"/>
        <n v="83488"/>
        <n v="332597"/>
        <n v="9090"/>
        <n v="334319"/>
        <n v="397020"/>
        <n v="4166918"/>
        <n v="2804473"/>
        <n v="13330"/>
        <n v="14009368"/>
        <n v="40158"/>
        <n v="301796"/>
        <n v="4529843"/>
        <n v="1897404"/>
        <n v="2372903"/>
        <n v="14598571"/>
        <n v="3392080"/>
        <n v="46748721"/>
        <n v="482349603"/>
        <n v="23875127"/>
        <n v="3753929"/>
        <n v="264118201"/>
        <n v="553709788"/>
        <n v="22912409"/>
        <n v="92108659"/>
        <n v="30166293"/>
        <n v="131183530"/>
        <n v="123306987"/>
        <n v="142940100"/>
        <n v="244721064"/>
        <n v="10680275"/>
        <n v="349464664"/>
        <n v="369884651"/>
        <n v="40283321"/>
        <n v="363258859"/>
        <n v="77745966"/>
        <n v="304320254"/>
        <n v="46733235"/>
        <n v="98126565"/>
        <n v="49805462"/>
        <n v="250821495"/>
        <n v="55382927"/>
        <n v="17196103"/>
        <n v="250288523"/>
        <n v="128038368"/>
        <n v="27200316"/>
        <n v="98005666"/>
        <n v="379014294"/>
        <n v="289317794"/>
        <n v="25605015"/>
        <n v="54682547"/>
        <n v="103891409"/>
        <n v="218613188"/>
        <n v="159710793"/>
        <n v="185991646"/>
        <n v="40263020"/>
        <n v="112587658"/>
        <n v="182968902"/>
        <n v="250849789"/>
        <n v="1657778"/>
        <n v="72527595"/>
        <n v="25232289"/>
        <n v="41616262"/>
        <n v="136159423"/>
        <n v="50688658"/>
        <n v="3221152"/>
        <n v="186883563"/>
        <n v="2982011"/>
        <n v="202292902"/>
        <n v="37020277"/>
        <n v="102367405"/>
        <n v="164839294"/>
        <n v="11203026"/>
        <n v="285444603"/>
        <n v="82150642"/>
        <n v="44547681"/>
        <n v="16757163"/>
        <n v="81471882"/>
        <n v="11841544"/>
        <n v="2375097"/>
        <n v="37170655"/>
        <n v="55041738"/>
        <n v="17514980"/>
        <n v="93107289"/>
        <n v="7267585"/>
        <n v="198685114"/>
        <n v="17460020"/>
        <n v="21567853"/>
        <n v="171757863"/>
        <n v="16316273"/>
        <n v="20308772"/>
        <n v="1053788"/>
        <n v="48482"/>
        <n v="6955"/>
        <n v="55494066"/>
        <n v="23384939"/>
        <n v="21057208"/>
        <n v="40002112"/>
        <n v="116672912"/>
        <n v="14594226"/>
        <n v="30331165"/>
        <n v="12461773"/>
        <n v="189176423"/>
        <n v="7027290"/>
        <n v="146125"/>
        <n v="299569"/>
        <n v="19204929"/>
        <n v="7120568"/>
        <n v="29202884"/>
        <n v="10023282"/>
        <n v="8863193"/>
        <n v="294456605"/>
        <n v="19221939"/>
        <n v="5078660"/>
        <n v="9898412"/>
        <n v="29967750"/>
        <n v="3020601"/>
        <n v="27007143"/>
        <n v="14051384"/>
        <n v="6451628"/>
        <n v="10019109"/>
        <n v="50632037"/>
        <n v="46905889"/>
        <n v="15055091"/>
        <n v="163644662"/>
        <n v="9639390"/>
        <n v="14096321"/>
        <n v="55257450"/>
        <n v="69131860"/>
        <n v="107178"/>
        <n v="52090187"/>
        <n v="22510798"/>
        <n v="219331"/>
        <n v="19870567"/>
        <n v="913834"/>
        <n v="2652246"/>
        <n v="9623329"/>
        <n v="21521"/>
        <n v="18253415"/>
        <n v="3121"/>
        <n v="351447"/>
        <n v="15923122"/>
        <n v="34562556"/>
        <n v="13583690"/>
        <n v="39278722"/>
        <n v="6136856"/>
        <n v="3572443"/>
        <n v="1960216"/>
        <n v="56709981"/>
        <n v="3970078"/>
        <n v="140894675"/>
        <n v="23261485"/>
        <n v="15064946"/>
        <n v="12874899"/>
        <n v="12951088"/>
        <n v="4553271"/>
        <n v="10452012"/>
        <n v="5971073"/>
        <n v="2281761"/>
        <n v="777423"/>
        <n v="282175"/>
        <n v="8341087"/>
        <n v="19889299"/>
        <n v="13806137"/>
        <n v="1672"/>
        <n v="1263279"/>
        <n v="5624282"/>
        <n v="6745362"/>
        <n v="22852487"/>
        <n v="375805"/>
        <n v="357549"/>
        <n v="26616840"/>
        <n v="8165212"/>
        <n v="5502773"/>
        <n v="5878911"/>
        <n v="713239"/>
        <n v="4071548"/>
        <n v="26875268"/>
        <n v="801985"/>
        <n v="12218638"/>
        <n v="1171001"/>
        <n v="4356216"/>
        <n v="1677131"/>
        <n v="14328"/>
        <n v="4611784"/>
        <n v="18912328"/>
        <n v="25824"/>
        <n v="2048740"/>
        <n v="1794086"/>
        <n v="10319915"/>
        <n v="12214338"/>
        <n v="871759"/>
        <n v="8072007"/>
        <n v="9257103"/>
        <n v="1214198"/>
        <n v="1036818"/>
        <n v="4106588"/>
        <n v="4390"/>
        <n v="123104"/>
        <n v="524864"/>
        <n v="238497"/>
        <n v="895788"/>
        <n v="104255"/>
        <n v="12069719"/>
        <n v="4714658"/>
        <n v="2087471"/>
        <n v="7571115"/>
        <n v="11710"/>
        <n v="77910"/>
        <n v="1808004"/>
        <n v="10493366"/>
        <n v="466364845"/>
        <n v="101209702"/>
        <n v="128799509"/>
        <n v="162242684"/>
        <n v="415933406"/>
        <n v="235483004"/>
        <n v="286801374"/>
        <n v="356296601"/>
        <n v="1027082707"/>
        <n v="53478579"/>
        <n v="672806292"/>
        <n v="312016928"/>
        <n v="10828256"/>
        <n v="90683916"/>
        <n v="363889678"/>
        <n v="76347426"/>
        <n v="248639099"/>
        <n v="10410044"/>
        <n v="48451803"/>
        <n v="48350205"/>
        <n v="300135367"/>
        <n v="164648142"/>
        <n v="30471"/>
        <n v="54294169"/>
        <n v="103166989"/>
        <n v="206071502"/>
        <n v="56870414"/>
        <n v="497375381"/>
        <n v="31429330"/>
        <n v="448191819"/>
        <n v="14902041"/>
        <n v="23106667"/>
        <n v="23180087"/>
        <n v="361832400"/>
        <n v="1585642"/>
        <n v="33461011"/>
        <n v="222104681"/>
        <n v="234801895"/>
        <n v="58401898"/>
        <n v="177841558"/>
        <n v="60289912"/>
        <n v="92938755"/>
        <n v="61698899"/>
        <n v="73475268"/>
        <n v="211989043"/>
        <n v="124305181"/>
        <n v="10571408"/>
        <n v="11540607"/>
        <n v="96618699"/>
        <n v="42593455"/>
        <n v="2595216"/>
        <n v="84565230"/>
        <n v="3117085"/>
        <n v="151493655"/>
        <n v="100230832"/>
        <n v="4750660"/>
        <n v="19288130"/>
        <n v="88545092"/>
        <n v="34698753"/>
        <n v="177311151"/>
        <n v="2856712"/>
        <n v="46112640"/>
        <n v="16797191"/>
        <n v="107752036"/>
        <n v="28451622"/>
        <n v="161626121"/>
        <n v="83137603"/>
        <n v="6416569"/>
        <n v="4152230"/>
        <n v="98625775"/>
        <n v="4217115"/>
        <n v="149705852"/>
        <n v="66976317"/>
        <n v="47434430"/>
        <n v="217244"/>
        <n v="2062405"/>
        <n v="212404396"/>
        <n v="4775847"/>
        <n v="21142914"/>
        <n v="9380473"/>
        <n v="8951935"/>
        <n v="87423861"/>
        <n v="309460292"/>
        <n v="18564088"/>
        <n v="134403112"/>
        <n v="41067311"/>
        <n v="73956241"/>
        <n v="67952969"/>
        <n v="22593409"/>
        <n v="117758500"/>
        <n v="3325736"/>
        <n v="118880016"/>
        <n v="89446268"/>
        <n v="16071990"/>
        <n v="27807627"/>
        <n v="176885658"/>
        <n v="104257"/>
        <n v="10115013"/>
        <n v="1765545"/>
        <n v="30657854"/>
        <n v="30636478"/>
        <n v="34573780"/>
        <n v="6262878"/>
        <n v="254441"/>
        <n v="16649768"/>
        <n v="2259680"/>
        <n v="93900680"/>
        <n v="2015406"/>
        <n v="752122"/>
        <n v="13042112"/>
        <n v="10667893"/>
        <n v="113996937"/>
        <n v="10827816"/>
        <n v="8891623"/>
        <n v="36450736"/>
        <n v="36850101"/>
        <n v="23631929"/>
        <n v="635096"/>
        <n v="6852450"/>
        <n v="35242897"/>
        <n v="7918035"/>
        <n v="74608570"/>
        <n v="54264342"/>
        <n v="1632567"/>
        <n v="90874570"/>
        <n v="17762705"/>
        <n v="19598588"/>
        <n v="22323612"/>
        <n v="259510"/>
        <n v="17589705"/>
        <n v="25059640"/>
        <n v="4488529"/>
        <n v="2924635"/>
        <n v="8408835"/>
        <n v="11683047"/>
        <n v="12017369"/>
        <n v="6208548"/>
        <n v="34105207"/>
        <n v="9974410"/>
        <n v="28121100"/>
        <n v="7302522"/>
        <n v="461259"/>
        <n v="4398989"/>
        <n v="12924063"/>
        <n v="58900031"/>
        <n v="4177818"/>
        <n v="133949270"/>
        <n v="4525794"/>
        <n v="10155690"/>
        <n v="22365133"/>
        <n v="18542974"/>
        <n v="5453"/>
        <n v="14401563"/>
        <n v="4197729"/>
        <n v="10920544"/>
        <n v="92442"/>
        <n v="10570375"/>
        <n v="206128"/>
        <n v="94591"/>
        <n v="4555459"/>
        <n v="11578059"/>
        <n v="24493601"/>
        <n v="23049593"/>
        <n v="14936407"/>
        <n v="9177355"/>
        <n v="36911617"/>
        <n v="14011454"/>
        <n v="5541431"/>
        <n v="2005840"/>
        <n v="6552255"/>
        <n v="646532"/>
        <n v="13263993"/>
        <n v="27816"/>
        <n v="8678812"/>
        <n v="4956401"/>
        <n v="2986932"/>
        <n v="474900"/>
        <n v="178278"/>
        <n v="3957934"/>
        <n v="3736868"/>
        <n v="2777552"/>
        <n v="293092"/>
        <n v="2087228"/>
        <n v="19478"/>
        <n v="401299"/>
        <n v="164022"/>
        <n v="927107"/>
        <n v="28544120"/>
        <n v="570708"/>
        <n v="370668"/>
        <n v="437568"/>
        <n v="11993021"/>
        <n v="1302067"/>
        <n v="1955933"/>
        <n v="60279"/>
        <n v="47386287"/>
        <n v="34266564"/>
        <n v="465380802"/>
        <n v="83557872"/>
        <n v="7390108"/>
        <n v="40047078"/>
        <n v="14493284"/>
        <n v="429632142"/>
        <n v="278019771"/>
        <n v="328718434"/>
        <n v="113916474"/>
        <n v="296339528"/>
        <n v="128884132"/>
        <n v="215294342"/>
        <n v="256271286"/>
        <n v="248118121"/>
        <n v="264105545"/>
        <n v="119754278"/>
        <n v="144056873"/>
        <n v="90449929"/>
        <n v="136771683"/>
        <n v="546388108"/>
        <n v="71870729"/>
        <n v="96085477"/>
        <n v="224834564"/>
        <n v="104155843"/>
        <n v="112880294"/>
        <n v="207515725"/>
        <n v="10045677"/>
        <n v="14244250"/>
        <n v="291420351"/>
        <n v="169661687"/>
        <n v="213525736"/>
        <n v="237202299"/>
        <n v="73180723"/>
        <n v="330444045"/>
        <n v="53187659"/>
        <n v="190213455"/>
        <n v="2554"/>
        <n v="212742720"/>
        <n v="47126295"/>
        <n v="29725663"/>
        <n v="161834276"/>
        <n v="20789556"/>
        <n v="106371651"/>
        <n v="152699976"/>
        <n v="109283018"/>
        <n v="20908467"/>
        <n v="149270999"/>
        <n v="127666415"/>
        <n v="90383208"/>
        <n v="76432727"/>
        <n v="18062"/>
        <n v="349822765"/>
        <n v="363597184"/>
        <n v="40059672"/>
        <n v="374111707"/>
        <n v="44567606"/>
        <n v="124745083"/>
        <n v="110983407"/>
        <n v="50054511"/>
        <n v="59827328"/>
        <n v="1308242"/>
        <n v="58292295"/>
        <n v="28780255"/>
        <n v="40863718"/>
        <n v="68106245"/>
        <n v="82343495"/>
        <n v="62198945"/>
        <n v="27728118"/>
        <n v="99274467"/>
        <n v="27965865"/>
        <n v="17989227"/>
        <n v="55707411"/>
        <n v="215663859"/>
        <n v="59468275"/>
        <n v="940944"/>
        <n v="32168970"/>
        <n v="47053625"/>
        <n v="183611771"/>
        <n v="33463969"/>
        <n v="33978694"/>
        <n v="19412993"/>
        <n v="33426588"/>
        <n v="107626125"/>
        <n v="80049764"/>
        <n v="39459427"/>
        <n v="36754634"/>
        <n v="62464731"/>
        <n v="47267829"/>
        <n v="50802120"/>
        <n v="91036760"/>
        <n v="173959438"/>
        <n v="15910104"/>
        <n v="238471"/>
        <n v="59945183"/>
        <n v="26385941"/>
        <n v="122121"/>
        <n v="47737094"/>
        <n v="71732303"/>
        <n v="66579890"/>
        <n v="11242521"/>
        <n v="110317580"/>
        <n v="18133495"/>
        <n v="51880044"/>
        <n v="1196218"/>
        <n v="16575074"/>
        <n v="14828081"/>
        <n v="18404706"/>
        <n v="24419914"/>
        <n v="13200972"/>
        <n v="35134820"/>
        <n v="1961544"/>
        <n v="166339890"/>
        <n v="60103680"/>
        <n v="62761005"/>
        <n v="2463650"/>
        <n v="11155214"/>
        <n v="19748009"/>
        <n v="148701"/>
        <n v="36609995"/>
        <n v="25850615"/>
        <n v="9902115"/>
        <n v="1182065"/>
        <n v="90726668"/>
        <n v="10994533"/>
        <n v="40400425"/>
        <n v="8601053"/>
        <n v="4224065"/>
        <n v="580372"/>
        <n v="268117"/>
        <n v="15471969"/>
        <n v="28741330"/>
        <n v="2046433"/>
        <n v="24963"/>
        <n v="1961054"/>
        <n v="15843608"/>
        <n v="22844291"/>
        <n v="924036"/>
        <n v="38574362"/>
        <n v="10194274"/>
        <n v="12452362"/>
        <n v="151086"/>
        <n v="25461"/>
        <n v="13743212"/>
        <n v="22428990"/>
        <n v="12413888"/>
        <n v="2019121"/>
        <n v="5280035"/>
        <n v="1666028"/>
        <n v="313768"/>
        <n v="12591270"/>
        <n v="270745"/>
        <n v="35547761"/>
        <n v="6531687"/>
        <n v="126783"/>
        <n v="274675"/>
        <n v="6620242"/>
        <n v="321279"/>
        <n v="10890222"/>
        <n v="43805"/>
        <n v="40443010"/>
        <n v="1322763"/>
        <n v="9206279"/>
        <n v="103291131"/>
        <n v="95242"/>
        <n v="254380"/>
        <n v="30915"/>
        <n v="60726164"/>
        <n v="29934477"/>
        <n v="80334"/>
        <n v="53425292"/>
        <n v="9719848"/>
        <n v="15250594"/>
        <n v="1400"/>
        <n v="29364989"/>
        <n v="5164404"/>
        <n v="3169930"/>
        <n v="10873148"/>
        <n v="105983"/>
        <n v="96159800"/>
        <n v="14145677"/>
        <n v="100544"/>
        <n v="40361"/>
        <n v="14596148"/>
        <n v="3033646"/>
        <n v="13276"/>
        <n v="299792"/>
        <n v="31355910"/>
        <n v="5753678"/>
        <n v="16643191"/>
        <n v="1111273"/>
        <n v="6831"/>
        <n v="24362772"/>
        <n v="3284444"/>
        <n v="512451"/>
        <n v="1006968171"/>
        <n v="207305509"/>
        <n v="897690072"/>
        <n v="141774679"/>
        <n v="20263646"/>
        <n v="579707738"/>
        <n v="355475245"/>
        <n v="6981586"/>
        <n v="66468985"/>
        <n v="141220678"/>
        <n v="450717150"/>
        <n v="487853320"/>
        <n v="172989651"/>
        <n v="316791257"/>
        <n v="443280904"/>
        <n v="449220945"/>
        <n v="71444482"/>
        <n v="173997108"/>
        <n v="104876233"/>
        <n v="235926552"/>
        <n v="8764007"/>
        <n v="23182223"/>
        <n v="117487473"/>
        <n v="83282296"/>
        <n v="351692268"/>
        <n v="165335153"/>
        <n v="184935320"/>
        <n v="203388341"/>
        <n v="68467960"/>
        <n v="362211740"/>
        <n v="209947037"/>
        <n v="30987695"/>
        <n v="186053725"/>
        <n v="85498534"/>
        <n v="19772447"/>
        <n v="295206"/>
        <n v="141069860"/>
        <n v="60780981"/>
        <n v="368780809"/>
        <n v="96976270"/>
        <n v="87754044"/>
        <n v="147080413"/>
        <n v="59371303"/>
        <n v="7640680"/>
        <n v="44102389"/>
        <n v="98376292"/>
        <n v="35402320"/>
        <n v="45011434"/>
        <n v="147934180"/>
        <n v="91753202"/>
        <n v="2672527"/>
        <n v="704808"/>
        <n v="281995610"/>
        <n v="97818139"/>
        <n v="27642707"/>
        <n v="6766381"/>
        <n v="143049560"/>
        <n v="274703340"/>
        <n v="287553595"/>
        <n v="17423030"/>
        <n v="105178561"/>
        <n v="347325802"/>
        <n v="131706809"/>
        <n v="54249294"/>
        <n v="35743308"/>
        <n v="85191134"/>
        <n v="31283740"/>
        <n v="36642838"/>
        <n v="18720175"/>
        <n v="114252154"/>
        <n v="17077882"/>
        <n v="33788161"/>
        <n v="147845033"/>
        <n v="74558115"/>
        <n v="39438674"/>
        <n v="28510652"/>
        <n v="77516304"/>
        <n v="70752904"/>
        <n v="29419291"/>
        <n v="13678913"/>
        <n v="14010832"/>
        <n v="18916623"/>
        <n v="19334145"/>
        <n v="14026418"/>
        <n v="765705"/>
        <n v="26086706"/>
        <n v="23619609"/>
        <n v="94728529"/>
        <n v="57756408"/>
        <n v="1612259"/>
        <n v="14782676"/>
        <n v="3645107"/>
        <n v="29381649"/>
        <n v="65001485"/>
        <n v="14343028"/>
        <n v="318451"/>
        <n v="65754228"/>
        <n v="76019048"/>
        <n v="100020092"/>
        <n v="87812729"/>
        <n v="23903791"/>
        <n v="80631"/>
        <n v="23430766"/>
        <n v="67631903"/>
        <n v="7622365"/>
        <n v="44763181"/>
        <n v="3313583"/>
        <n v="3176880"/>
        <n v="5007898"/>
        <n v="14866015"/>
        <n v="6582065"/>
        <n v="42776760"/>
        <n v="102992536"/>
        <n v="54744738"/>
        <n v="19900366"/>
        <n v="3007903"/>
        <n v="970676"/>
        <n v="79958599"/>
        <n v="69958"/>
        <n v="1724806"/>
        <n v="37317673"/>
        <n v="36684136"/>
        <n v="85131830"/>
        <n v="74005691"/>
        <n v="396897"/>
        <n v="16923761"/>
        <n v="200687492"/>
        <n v="30919415"/>
        <n v="138307673"/>
        <n v="64437847"/>
        <n v="62112895"/>
        <n v="1309316"/>
        <n v="316221"/>
        <n v="38689940"/>
        <n v="7310206"/>
        <n v="15713204"/>
        <n v="13782896"/>
        <n v="262891"/>
        <n v="28008462"/>
        <n v="12881605"/>
        <n v="56359980"/>
        <n v="16153953"/>
        <n v="24322180"/>
        <n v="19937988"/>
        <n v="29715606"/>
        <n v="4858869"/>
        <n v="11334547"/>
        <n v="2300684"/>
        <n v="4931888"/>
        <n v="830286"/>
        <n v="32533802"/>
        <n v="19260537"/>
        <n v="16171098"/>
        <n v="1574660"/>
        <n v="5480653"/>
        <n v="13578186"/>
        <n v="176104344"/>
        <n v="15571"/>
        <n v="18634654"/>
        <n v="1460687"/>
        <n v="10366360"/>
        <n v="4299141"/>
        <n v="39976235"/>
        <n v="24690441"/>
        <n v="10031529"/>
        <n v="11767402"/>
        <n v="10013424"/>
        <n v="18195610"/>
        <n v="16176732"/>
        <n v="12806614"/>
        <n v="30787356"/>
        <n v="15747450"/>
        <n v="1846059"/>
        <n v="10229331"/>
        <n v="8378853"/>
        <n v="12320393"/>
        <n v="763740"/>
        <n v="38464131"/>
        <n v="13127022"/>
        <n v="5271666"/>
        <n v="71186502"/>
        <n v="515900"/>
        <n v="43057552"/>
        <n v="22391450"/>
        <n v="8694320"/>
        <n v="1318945"/>
        <n v="4035192"/>
        <n v="384098"/>
        <n v="4634077"/>
        <n v="1198113"/>
        <n v="4677852"/>
        <n v="270811"/>
        <n v="25272752"/>
        <n v="5393526"/>
        <n v="44460850"/>
        <n v="4760014"/>
        <n v="621592"/>
        <n v="2534372"/>
        <n v="5323109"/>
        <n v="18914307"/>
        <n v="825025036"/>
        <n v="193921372"/>
        <n v="242875078"/>
        <n v="120072577"/>
        <n v="879602366"/>
        <n v="947495095"/>
        <n v="181001478"/>
        <n v="102984862"/>
        <n v="352114312"/>
        <n v="85720385"/>
        <n v="30680793"/>
        <n v="6479328"/>
        <n v="249348933"/>
        <n v="408247917"/>
        <n v="214034224"/>
        <n v="653779970"/>
        <n v="9304609"/>
        <n v="275650703"/>
        <n v="82150183"/>
        <n v="358372926"/>
        <n v="296938801"/>
        <n v="209196298"/>
        <n v="193772504"/>
        <n v="18009625"/>
        <n v="180622424"/>
        <n v="75395048"/>
        <n v="54639553"/>
        <n v="32801173"/>
        <n v="119137784"/>
        <n v="383257136"/>
        <n v="197079546"/>
        <n v="113758770"/>
        <n v="445135288"/>
        <n v="273144151"/>
        <n v="306776732"/>
        <n v="47494916"/>
        <n v="110041363"/>
        <n v="368744044"/>
        <n v="115374915"/>
        <n v="69319426"/>
        <n v="277448382"/>
        <n v="5368217"/>
        <n v="180630907"/>
        <n v="24675714"/>
        <n v="431971116"/>
        <n v="123729176"/>
        <n v="76585828"/>
        <n v="43928932"/>
        <n v="51843679"/>
        <n v="68349884"/>
        <n v="38275483"/>
        <n v="154906693"/>
        <n v="122563539"/>
        <n v="155010032"/>
        <n v="56298474"/>
        <n v="97837138"/>
        <n v="130549455"/>
        <n v="33013805"/>
        <n v="16994625"/>
        <n v="177395557"/>
        <n v="67336470"/>
        <n v="45867333"/>
        <n v="45479110"/>
        <n v="16838910"/>
        <n v="108846072"/>
        <n v="95146283"/>
        <n v="52223306"/>
        <n v="30553394"/>
        <n v="234255"/>
        <n v="31167388"/>
        <n v="43325009"/>
        <n v="171269535"/>
        <n v="5427830"/>
        <n v="102244770"/>
        <n v="61141030"/>
        <n v="23932055"/>
        <n v="8836958"/>
        <n v="30002758"/>
        <n v="62274780"/>
        <n v="11832822"/>
        <n v="51386477"/>
        <n v="55305279"/>
        <n v="23367586"/>
        <n v="16860964"/>
        <n v="685608"/>
        <n v="2046061"/>
        <n v="51806184"/>
        <n v="63781810"/>
        <n v="199043471"/>
        <n v="8382938"/>
        <n v="29882645"/>
        <n v="3809226"/>
        <n v="52970014"/>
        <n v="105834556"/>
        <n v="43411001"/>
        <n v="57588485"/>
        <n v="37664855"/>
        <n v="77628265"/>
        <n v="33526835"/>
        <n v="6632383"/>
        <n v="41604473"/>
        <n v="119723358"/>
        <n v="19344615"/>
        <n v="80693537"/>
        <n v="56714147"/>
        <n v="32287044"/>
        <n v="128027976"/>
        <n v="1036520"/>
        <n v="264349"/>
        <n v="52323400"/>
        <n v="13802599"/>
        <n v="73839240"/>
        <n v="13904766"/>
        <n v="3116526"/>
        <n v="104391623"/>
        <n v="34411240"/>
        <n v="64790996"/>
        <n v="1007747"/>
        <n v="20146150"/>
        <n v="65716126"/>
        <n v="169956806"/>
        <n v="6919198"/>
        <n v="2801397"/>
        <n v="25852764"/>
        <n v="94935764"/>
        <n v="21672284"/>
        <n v="2622015"/>
        <n v="8493890"/>
        <n v="29027914"/>
        <n v="1239183"/>
        <n v="19576023"/>
        <n v="2704951"/>
        <n v="31794718"/>
        <n v="78382433"/>
        <n v="14946150"/>
        <n v="1073198"/>
        <n v="3657876"/>
        <n v="77063924"/>
        <n v="41062976"/>
        <n v="16217411"/>
        <n v="13414416"/>
        <n v="12633747"/>
        <n v="25382911"/>
        <n v="12150301"/>
        <n v="144008"/>
        <n v="15020293"/>
        <n v="21107578"/>
        <n v="3651462"/>
        <n v="66200782"/>
        <n v="42426583"/>
        <n v="5808941"/>
        <n v="115035090"/>
        <n v="27674124"/>
        <n v="172855065"/>
        <n v="4412203"/>
        <n v="6413915"/>
        <n v="12517488"/>
        <n v="18012097"/>
        <n v="26306533"/>
        <n v="12302219"/>
        <n v="254683"/>
        <n v="33272835"/>
        <n v="38793283"/>
        <n v="308552"/>
        <n v="115121981"/>
        <n v="8690168"/>
        <n v="563711"/>
        <n v="18902015"/>
        <n v="772336"/>
        <n v="1440653"/>
        <n v="33988736"/>
        <n v="55003135"/>
        <n v="38068353"/>
        <n v="462976"/>
        <n v="60694737"/>
        <n v="7103973"/>
        <n v="1758689"/>
        <n v="23833131"/>
        <n v="3438804"/>
        <n v="10011050"/>
        <n v="19233280"/>
        <n v="16872671"/>
        <n v="77885672"/>
        <n v="1692272"/>
        <n v="68716"/>
        <n v="411830"/>
        <n v="20154899"/>
        <n v="28316451"/>
        <n v="6282446"/>
        <n v="44310395"/>
        <n v="16318449"/>
        <n v="2845696"/>
        <n v="3633509"/>
        <n v="7777790"/>
        <n v="33082548"/>
        <n v="14815898"/>
        <n v="29676703"/>
        <n v="4247089"/>
        <n v="104130"/>
        <n v="132221"/>
        <n v="180906076"/>
        <n v="654264015"/>
        <n v="1146030912"/>
        <n v="87135520"/>
        <n v="156595191"/>
        <n v="245203167"/>
        <n v="38955598"/>
        <n v="236350661"/>
        <n v="95708457"/>
        <n v="15189934"/>
        <n v="118686937"/>
        <n v="68514844"/>
        <n v="123218424"/>
        <n v="741847937"/>
        <n v="24152155"/>
        <n v="1162593"/>
        <n v="940352645"/>
        <n v="245285165"/>
        <n v="131095990"/>
        <n v="10128960"/>
        <n v="28650575"/>
        <n v="176070171"/>
        <n v="433371112"/>
        <n v="121975011"/>
        <n v="58469210"/>
        <n v="427344325"/>
        <n v="179179718"/>
        <n v="211622535"/>
        <n v="38364277"/>
        <n v="4988181"/>
        <n v="107363905"/>
        <n v="207725639"/>
        <n v="454627263"/>
        <n v="71406573"/>
        <n v="43935763"/>
        <n v="407711549"/>
        <n v="80981914"/>
        <n v="16829545"/>
        <n v="90259536"/>
        <n v="98769390"/>
        <n v="22441497"/>
        <n v="173013509"/>
        <n v="190538630"/>
        <n v="23726793"/>
        <n v="48260279"/>
        <n v="220673217"/>
        <n v="177502387"/>
        <n v="179265204"/>
        <n v="50732139"/>
        <n v="273339556"/>
        <n v="68296293"/>
        <n v="141337989"/>
        <n v="116632628"/>
        <n v="484592874"/>
        <n v="16689283"/>
        <n v="223853736"/>
        <n v="160846332"/>
        <n v="259175788"/>
        <n v="124914842"/>
        <n v="23769505"/>
        <n v="195745823"/>
        <n v="54683487"/>
        <n v="265328738"/>
        <n v="33030115"/>
        <n v="133960541"/>
        <n v="250397798"/>
        <n v="402599"/>
        <n v="86468162"/>
        <n v="90941129"/>
        <n v="60427839"/>
        <n v="120801243"/>
        <n v="160466000"/>
        <n v="46061847"/>
        <n v="65565672"/>
        <n v="58878723"/>
        <n v="148336445"/>
        <n v="232722935"/>
        <n v="101564935"/>
        <n v="6291958"/>
        <n v="160099222"/>
        <n v="10012022"/>
        <n v="47488536"/>
        <n v="197101678"/>
        <n v="7266209"/>
        <n v="55495563"/>
        <n v="73498611"/>
        <n v="39267515"/>
        <n v="80154140"/>
        <n v="63102666"/>
        <n v="88323487"/>
        <n v="81240406"/>
        <n v="8945072"/>
        <n v="164433867"/>
        <n v="117248958"/>
        <n v="19322135"/>
        <n v="62228395"/>
        <n v="2466444"/>
        <n v="182290266"/>
        <n v="80773077"/>
        <n v="13818181"/>
        <n v="12923936"/>
        <n v="16763804"/>
        <n v="44350926"/>
        <n v="8701337"/>
        <n v="79316957"/>
        <n v="42792561"/>
        <n v="22954068"/>
        <n v="5141166"/>
        <n v="141591324"/>
        <n v="58795814"/>
        <n v="20235426"/>
        <n v="76490720"/>
        <n v="2944752"/>
        <n v="55534455"/>
        <n v="10464788"/>
        <n v="56489558"/>
        <n v="44617342"/>
        <n v="18750246"/>
        <n v="29119434"/>
        <n v="93400759"/>
        <n v="13200241"/>
        <n v="19526014"/>
        <n v="34622504"/>
        <n v="88929111"/>
        <n v="8482993"/>
        <n v="53293628"/>
        <n v="101191884"/>
        <n v="7929307"/>
        <n v="2561820"/>
        <n v="51142659"/>
        <n v="528245"/>
        <n v="50097949"/>
        <n v="14776760"/>
        <n v="5762801"/>
        <n v="167999"/>
        <n v="65784503"/>
        <n v="6585516"/>
        <n v="453133"/>
        <n v="436365"/>
        <n v="34196922"/>
        <n v="2905499"/>
        <n v="8604201"/>
        <n v="37713879"/>
        <n v="39468111"/>
        <n v="23510621"/>
        <n v="3783"/>
        <n v="34268701"/>
        <n v="7986084"/>
        <n v="826617"/>
        <n v="782606"/>
        <n v="164729679"/>
        <n v="8564586"/>
        <n v="21964072"/>
        <n v="2799773"/>
        <n v="26891849"/>
        <n v="23014206"/>
        <n v="865028"/>
        <n v="11705002"/>
        <n v="8211508"/>
        <n v="12661189"/>
        <n v="33972062"/>
        <n v="13585075"/>
        <n v="6586341"/>
        <n v="2707738"/>
        <n v="186303759"/>
        <n v="18191005"/>
        <n v="17432163"/>
        <n v="5175215"/>
        <n v="579986"/>
        <n v="4928883"/>
        <n v="1271244"/>
        <n v="38620484"/>
        <n v="435625"/>
        <n v="3282321"/>
        <n v="886018"/>
        <n v="499149"/>
        <n v="83439"/>
        <n v="5254422"/>
        <n v="11560806"/>
        <n v="58202"/>
        <n v="9439660"/>
        <n v="459098"/>
        <n v="3039587"/>
        <n v="2917393"/>
        <n v="55250496"/>
        <n v="12991996"/>
        <n v="29632684"/>
        <n v="377271"/>
        <n v="1310470"/>
        <n v="10781635"/>
        <n v="65497208"/>
        <n v="9781854"/>
        <n v="6415017"/>
        <n v="34883010"/>
        <n v="45490616"/>
        <n v="343847"/>
        <n v="14390329"/>
        <n v="478996"/>
        <n v="546106"/>
        <n v="1277800"/>
        <n v="30381722"/>
        <n v="22605153"/>
        <n v="168423227"/>
        <n v="113100873"/>
        <n v="130126277"/>
        <n v="797361618"/>
        <n v="497409852"/>
        <n v="74036715"/>
        <n v="154118820"/>
        <n v="117815157"/>
        <n v="219100084"/>
        <n v="300157638"/>
        <n v="631607053"/>
        <n v="103911669"/>
        <n v="220239925"/>
        <n v="213719942"/>
        <n v="788976453"/>
        <n v="54700105"/>
        <n v="353133898"/>
        <n v="236214446"/>
        <n v="55470154"/>
        <n v="216763646"/>
        <n v="30097092"/>
        <n v="256697520"/>
        <n v="2766976"/>
        <n v="96822421"/>
        <n v="552639571"/>
        <n v="11850214"/>
        <n v="46138887"/>
        <n v="198520934"/>
        <n v="130834852"/>
        <n v="92181574"/>
        <n v="96455697"/>
        <n v="928760770"/>
        <n v="98410061"/>
        <n v="290835269"/>
        <n v="102278712"/>
        <n v="612054506"/>
        <n v="129342769"/>
        <n v="99378985"/>
        <n v="90709367"/>
        <n v="57223890"/>
        <n v="34809623"/>
        <n v="211468235"/>
        <n v="8203235"/>
        <n v="154649125"/>
        <n v="115505027"/>
        <n v="347512318"/>
        <n v="167298192"/>
        <n v="115900534"/>
        <n v="1590308"/>
        <n v="96105910"/>
        <n v="203567857"/>
        <n v="362744280"/>
        <n v="23936908"/>
        <n v="131977904"/>
        <n v="177427090"/>
        <n v="522657936"/>
        <n v="109706931"/>
        <n v="61950770"/>
        <n v="170268750"/>
        <n v="374583879"/>
        <n v="15936507"/>
        <n v="27388767"/>
        <n v="545436"/>
        <n v="70067909"/>
        <n v="178311729"/>
        <n v="1482316"/>
        <n v="141067127"/>
        <n v="181216833"/>
        <n v="76665191"/>
        <n v="33882243"/>
        <n v="65470529"/>
        <n v="104882445"/>
        <n v="10898337"/>
        <n v="35825316"/>
        <n v="134734481"/>
        <n v="40954603"/>
        <n v="82102379"/>
        <n v="24829644"/>
        <n v="20205757"/>
        <n v="46546197"/>
        <n v="123971376"/>
        <n v="12313323"/>
        <n v="92913171"/>
        <n v="24716440"/>
        <n v="116650613"/>
        <n v="50826898"/>
        <n v="10143022"/>
        <n v="187281115"/>
        <n v="72178895"/>
        <n v="41682237"/>
        <n v="71992655"/>
        <n v="314215454"/>
        <n v="73029190"/>
        <n v="64445708"/>
        <n v="21148829"/>
        <n v="1532932"/>
        <n v="37666766"/>
        <n v="71255003"/>
        <n v="21741598"/>
        <n v="57678321"/>
        <n v="17050017"/>
        <n v="70992898"/>
        <n v="217499"/>
        <n v="33251890"/>
        <n v="49718611"/>
        <n v="48551322"/>
        <n v="57947036"/>
        <n v="3222439"/>
        <n v="103370127"/>
        <n v="170128460"/>
        <n v="92863945"/>
        <n v="11169386"/>
        <n v="203450"/>
        <n v="62657868"/>
        <n v="69424389"/>
        <n v="117592831"/>
        <n v="35021497"/>
        <n v="10275509"/>
        <n v="203172417"/>
        <n v="61315215"/>
        <n v="10592180"/>
        <n v="35492921"/>
        <n v="25819961"/>
        <n v="2039526"/>
        <n v="14867514"/>
        <n v="108040622"/>
        <n v="265126918"/>
        <n v="802948"/>
        <n v="27685016"/>
        <n v="97446"/>
        <n v="57663711"/>
        <n v="7565807"/>
        <n v="1553020"/>
        <n v="40423279"/>
        <n v="14821824"/>
        <n v="3403957"/>
        <n v="28283637"/>
        <n v="21289826"/>
        <n v="23925492"/>
        <n v="19463185"/>
        <n v="78110021"/>
        <n v="1914166"/>
        <n v="1953889"/>
        <n v="20094909"/>
        <n v="43731621"/>
        <n v="6715067"/>
        <n v="26170671"/>
        <n v="14494036"/>
        <n v="35060882"/>
        <n v="9448644"/>
        <n v="2288093"/>
        <n v="1610897"/>
        <n v="31326183"/>
        <n v="88385944"/>
        <n v="4678405"/>
        <n v="516930"/>
        <n v="8112712"/>
        <n v="145358062"/>
        <n v="96593018"/>
        <n v="21513434"/>
        <n v="50336279"/>
        <n v="21560182"/>
        <n v="100572044"/>
        <n v="10852064"/>
        <n v="1510052"/>
        <n v="50576805"/>
        <n v="6878433"/>
        <n v="8447615"/>
        <n v="20421130"/>
        <n v="89781"/>
        <n v="3764219"/>
        <n v="1236518"/>
        <n v="6808550"/>
        <n v="6887221"/>
        <n v="22035509"/>
        <n v="30031874"/>
        <n v="156767"/>
        <n v="3664858"/>
        <n v="12594630"/>
        <n v="13267869"/>
        <n v="11782282"/>
        <n v="1635056"/>
        <n v="16951702"/>
        <n v="5859242"/>
        <n v="10836270"/>
        <n v="76287982"/>
        <n v="537871"/>
        <n v="7444906"/>
        <n v="1526951"/>
        <n v="36613"/>
        <n v="18328469"/>
        <n v="809686"/>
        <n v="7312209"/>
        <n v="14615099"/>
        <n v="9789651"/>
        <n v="3255426"/>
        <n v="2096892"/>
        <n v="20129327"/>
        <n v="896678241"/>
        <n v="177378645"/>
        <n v="162242962"/>
        <n v="121616555"/>
        <n v="373661946"/>
        <n v="57130027"/>
        <n v="178062759"/>
        <n v="158733820"/>
        <n v="474968763"/>
        <n v="132511035"/>
        <n v="745013115"/>
        <n v="288467645"/>
        <n v="603873119"/>
        <n v="218122627"/>
        <n v="230884728"/>
        <n v="868390560"/>
        <n v="562363449"/>
        <n v="104478416"/>
        <n v="333535934"/>
        <n v="3814717"/>
        <n v="40445129"/>
        <n v="487287646"/>
        <n v="162949164"/>
        <n v="18637690"/>
        <n v="85638656"/>
        <n v="81979826"/>
        <n v="86369815"/>
        <n v="35294470"/>
        <n v="542063846"/>
        <n v="7022209"/>
        <n v="42013878"/>
        <n v="191466556"/>
        <n v="96258201"/>
        <n v="68766121"/>
        <n v="92374674"/>
        <n v="111069515"/>
        <n v="162944923"/>
        <n v="186797986"/>
        <n v="13411957"/>
        <n v="130982129"/>
        <n v="15785148"/>
        <n v="82468097"/>
        <n v="198636868"/>
        <n v="61385065"/>
        <n v="20901859"/>
        <n v="371594210"/>
        <n v="866999"/>
        <n v="31670620"/>
        <n v="262511490"/>
        <n v="97076152"/>
        <n v="46117696"/>
        <n v="147748505"/>
        <n v="7155807"/>
        <n v="223387299"/>
        <n v="76669554"/>
        <n v="68357079"/>
        <n v="72617068"/>
        <n v="65079104"/>
        <n v="381420"/>
        <n v="107516369"/>
        <n v="95763716"/>
        <n v="51024243"/>
        <n v="72662923"/>
        <n v="108539911"/>
        <n v="123276807"/>
        <n v="105316267"/>
        <n v="119240351"/>
        <n v="118090836"/>
        <n v="89083229"/>
        <n v="30526509"/>
        <n v="49334775"/>
        <n v="3947579"/>
        <n v="30894796"/>
        <n v="3942254"/>
        <n v="145166804"/>
        <n v="56995646"/>
        <n v="58072119"/>
        <n v="142400065"/>
        <n v="130154568"/>
        <n v="53321673"/>
        <n v="59981548"/>
        <n v="88933562"/>
        <n v="38075318"/>
        <n v="40442443"/>
        <n v="56070433"/>
        <n v="33296457"/>
        <n v="23834149"/>
        <n v="47329961"/>
        <n v="204681899"/>
        <n v="2635305"/>
        <n v="92884429"/>
        <n v="102854431"/>
        <n v="49327405"/>
        <n v="93983911"/>
        <n v="11098131"/>
        <n v="47074133"/>
        <n v="21577624"/>
        <n v="52164016"/>
        <n v="314432837"/>
        <n v="155457327"/>
        <n v="22984628"/>
        <n v="163995949"/>
        <n v="20361"/>
        <n v="45109561"/>
        <n v="5969708"/>
        <n v="50652203"/>
        <n v="144146816"/>
        <n v="194137091"/>
        <n v="37691644"/>
        <n v="21733230"/>
        <n v="47096206"/>
        <n v="39323027"/>
        <n v="127369981"/>
        <n v="29621722"/>
        <n v="101393569"/>
        <n v="34252847"/>
        <n v="50605163"/>
        <n v="9950133"/>
        <n v="71022693"/>
        <n v="93974620"/>
        <n v="25211175"/>
        <n v="57479076"/>
        <n v="2935242"/>
        <n v="19770475"/>
        <n v="50871113"/>
        <n v="77663556"/>
        <n v="15431177"/>
        <n v="16197824"/>
        <n v="46563961"/>
        <n v="131426169"/>
        <n v="110013167"/>
        <n v="2421577"/>
        <n v="3650275"/>
        <n v="12045362"/>
        <n v="719135"/>
        <n v="27610873"/>
        <n v="1778006"/>
        <n v="1123136"/>
        <n v="54641191"/>
        <n v="27645491"/>
        <n v="42886719"/>
        <n v="32586408"/>
        <n v="5048693"/>
        <n v="18299138"/>
        <n v="79268322"/>
        <n v="23563727"/>
        <n v="17356268"/>
        <n v="83697473"/>
        <n v="46201432"/>
        <n v="33589427"/>
        <n v="3487678"/>
        <n v="58231520"/>
        <n v="103121466"/>
        <n v="916051"/>
        <n v="8483797"/>
        <n v="10777375"/>
        <n v="881779"/>
        <n v="566611"/>
        <n v="17521290"/>
        <n v="12693645"/>
        <n v="29612137"/>
        <n v="3344431"/>
        <n v="42580321"/>
        <n v="91196419"/>
        <n v="97918663"/>
        <n v="27165581"/>
        <n v="14189860"/>
        <n v="2456454"/>
        <n v="90754475"/>
        <n v="11665465"/>
        <n v="19126398"/>
        <n v="18586834"/>
        <n v="9995168"/>
        <n v="18618284"/>
        <n v="67192859"/>
        <n v="269755"/>
        <n v="2788033"/>
        <n v="8012838"/>
        <n v="15151744"/>
        <n v="4408011"/>
        <n v="37245453"/>
        <n v="28237488"/>
        <n v="351401"/>
        <n v="13485145"/>
        <n v="61746888"/>
        <n v="67937494"/>
        <n v="674918"/>
        <n v="3399228"/>
        <n v="251495"/>
        <n v="258227"/>
        <n v="1254005"/>
        <n v="38741732"/>
        <n v="1266341"/>
        <n v="2708087"/>
        <n v="92076"/>
        <n v="17709155"/>
        <n v="36099"/>
        <n v="3601974"/>
        <n v="2138742"/>
        <n v="17492014"/>
        <n v="291465373"/>
        <n v="158964610"/>
        <n v="163362095"/>
        <n v="109676311"/>
        <n v="461991867"/>
        <n v="456068181"/>
        <n v="326706115"/>
        <n v="616502912"/>
        <n v="83850267"/>
        <n v="1066179747"/>
        <n v="495303"/>
        <n v="120673227"/>
        <n v="57194667"/>
        <n v="14821658"/>
        <n v="70595464"/>
        <n v="760006945"/>
        <n v="307127625"/>
        <n v="101058954"/>
        <n v="48618191"/>
        <n v="171720398"/>
        <n v="77356942"/>
        <n v="574481229"/>
        <n v="398479497"/>
        <n v="60917189"/>
        <n v="186003591"/>
        <n v="9380029"/>
        <n v="38623262"/>
        <n v="391081192"/>
        <n v="12834936"/>
        <n v="99255460"/>
        <n v="37598767"/>
        <n v="70009308"/>
        <n v="16468343"/>
        <n v="460435291"/>
        <n v="111476513"/>
        <n v="240685326"/>
        <n v="205850134"/>
        <n v="100605135"/>
        <n v="38629478"/>
        <n v="49332692"/>
        <n v="135039924"/>
        <n v="56308881"/>
        <n v="57232879"/>
        <n v="8481254"/>
        <n v="2294291"/>
        <n v="180557550"/>
        <n v="6566277"/>
        <n v="87528173"/>
        <n v="13939963"/>
        <n v="26768563"/>
        <n v="31976848"/>
        <n v="114197742"/>
        <n v="89433436"/>
        <n v="262552893"/>
        <n v="62022014"/>
        <n v="72785169"/>
        <n v="42931041"/>
        <n v="87892388"/>
        <n v="339795890"/>
        <n v="118890272"/>
        <n v="53653224"/>
        <n v="32351125"/>
        <n v="22989957"/>
        <n v="178262620"/>
        <n v="3669465"/>
        <n v="68844775"/>
        <n v="100266865"/>
        <n v="155929020"/>
        <n v="250425512"/>
        <n v="155430335"/>
        <n v="123384128"/>
        <n v="135330182"/>
        <n v="42269923"/>
        <n v="163794509"/>
        <n v="164874275"/>
        <n v="384336108"/>
        <n v="51764406"/>
        <n v="10907485"/>
        <n v="946590"/>
        <n v="141861243"/>
        <n v="39220946"/>
        <n v="163247198"/>
        <n v="38395414"/>
        <n v="104003322"/>
        <n v="64962629"/>
        <n v="181674817"/>
        <n v="178281554"/>
        <n v="94973540"/>
        <n v="7177143"/>
        <n v="67062123"/>
        <n v="7659918"/>
        <n v="7563172"/>
        <n v="5526675"/>
        <n v="16162580"/>
        <n v="205668210"/>
        <n v="33428799"/>
        <n v="76700659"/>
        <n v="164115897"/>
        <n v="68673228"/>
        <n v="374743"/>
        <n v="4046144"/>
        <n v="65900249"/>
        <n v="130224158"/>
        <n v="26986174"/>
        <n v="65664721"/>
        <n v="61108981"/>
        <n v="28047963"/>
        <n v="114830111"/>
        <n v="38805380"/>
        <n v="200811689"/>
        <n v="148963822"/>
        <n v="2105096"/>
        <n v="119974972"/>
        <n v="22903165"/>
        <n v="21156270"/>
        <n v="667094506"/>
        <n v="20387597"/>
        <n v="27298695"/>
        <n v="8095658"/>
        <n v="14756513"/>
        <n v="49814392"/>
        <n v="17471727"/>
        <n v="85585177"/>
        <n v="1220058"/>
        <n v="58480828"/>
        <n v="82751189"/>
        <n v="154210"/>
        <n v="208550"/>
        <n v="43545364"/>
        <n v="38159905"/>
        <n v="63368939"/>
        <n v="22165608"/>
        <n v="26910847"/>
        <n v="4630045"/>
        <n v="31070211"/>
        <n v="3572632"/>
        <n v="18948425"/>
        <n v="1930133"/>
        <n v="3438735"/>
        <n v="116755080"/>
        <n v="108605609"/>
        <n v="12506362"/>
        <n v="120455994"/>
        <n v="78568977"/>
        <n v="1297260"/>
        <n v="85749034"/>
        <n v="17858059"/>
        <n v="2636637"/>
        <n v="130628903"/>
        <n v="69865924"/>
        <n v="68673762"/>
        <n v="21893591"/>
        <n v="11632723"/>
        <n v="42938449"/>
        <n v="21510851"/>
        <n v="454026"/>
        <n v="18707966"/>
        <n v="43451846"/>
        <n v="18245244"/>
        <n v="9451623"/>
        <n v="16800438"/>
        <n v="23055884"/>
        <n v="21170563"/>
        <n v="23937870"/>
        <n v="68072848"/>
        <n v="69136"/>
        <n v="20718608"/>
        <n v="4660481"/>
        <n v="102338515"/>
        <n v="2689799"/>
        <n v="4947717"/>
        <n v="66500090"/>
        <n v="41480851"/>
        <n v="55181129"/>
        <n v="2312717"/>
        <n v="10800778"/>
        <n v="4326927"/>
        <n v="110768122"/>
        <n v="35078241"/>
        <n v="141522961"/>
        <n v="29907685"/>
        <n v="15852401"/>
        <n v="245292"/>
        <n v="11130889"/>
        <n v="1736394"/>
        <n v="156318"/>
        <n v="2520835"/>
        <n v="2035468"/>
        <n v="16627188"/>
        <n v="5515163"/>
        <n v="25229168"/>
        <n v="301047"/>
        <n v="70711175"/>
        <n v="5925637"/>
        <n v="78810595"/>
        <n v="1689984"/>
        <n v="3269736"/>
        <n v="8224998"/>
        <n v="143325970"/>
        <n v="76182388"/>
        <n v="171627166"/>
        <n v="137515140"/>
        <n v="34612443"/>
        <n v="118114220"/>
        <n v="84785914"/>
        <n v="170812526"/>
        <n v="709709780"/>
        <n v="942172396"/>
        <n v="56675895"/>
        <n v="623726085"/>
        <n v="131016624"/>
        <n v="95696996"/>
        <n v="269755430"/>
        <n v="894983373"/>
        <n v="388156011"/>
        <n v="80743363"/>
        <n v="960996492"/>
        <n v="585410052"/>
        <n v="34806812"/>
        <n v="232372681"/>
        <n v="65048678"/>
        <n v="101276318"/>
        <n v="340487836"/>
        <n v="57470220"/>
        <n v="203553311"/>
        <n v="219922417"/>
        <n v="153383627"/>
        <n v="25422088"/>
        <n v="228738393"/>
        <n v="14353654"/>
        <n v="35310019"/>
        <n v="137587063"/>
        <n v="47817020"/>
        <n v="7938872"/>
        <n v="80460948"/>
        <n v="56107312"/>
        <n v="444100035"/>
        <n v="159814490"/>
        <n v="92011561"/>
        <n v="196393745"/>
        <n v="77621983"/>
        <n v="70016220"/>
        <n v="29625761"/>
        <n v="311312624"/>
        <n v="145710347"/>
        <n v="152005713"/>
        <n v="147717833"/>
        <n v="75513170"/>
        <n v="32730062"/>
        <n v="22382047"/>
        <n v="293514336"/>
        <n v="128453183"/>
        <n v="130290885"/>
        <n v="813367380"/>
        <n v="132963417"/>
        <n v="87019158"/>
        <n v="15001776"/>
        <n v="59768495"/>
        <n v="35728183"/>
        <n v="301913131"/>
        <n v="372234864"/>
        <n v="258097122"/>
        <n v="44852"/>
        <n v="553198"/>
        <n v="87238158"/>
        <n v="169333034"/>
        <n v="92991835"/>
        <n v="175372502"/>
        <n v="67091915"/>
        <n v="119483446"/>
        <n v="193355800"/>
        <n v="43095175"/>
        <n v="25038466"/>
        <n v="29541790"/>
        <n v="365352546"/>
        <n v="156835339"/>
        <n v="20576198"/>
        <n v="459242249"/>
        <n v="11293663"/>
        <n v="78638987"/>
        <n v="147880543"/>
        <n v="82169884"/>
        <n v="139352633"/>
        <n v="84297309"/>
        <n v="536414293"/>
        <n v="2340110"/>
        <n v="46789413"/>
        <n v="253625427"/>
        <n v="48443734"/>
        <n v="35442935"/>
        <n v="21897373"/>
        <n v="232225908"/>
        <n v="73534117"/>
        <n v="8642858"/>
        <n v="1035056"/>
        <n v="66122026"/>
        <n v="145896422"/>
        <n v="1783226"/>
        <n v="11792542"/>
        <n v="22021262"/>
        <n v="77677553"/>
        <n v="27122238"/>
        <n v="174440724"/>
        <n v="68474305"/>
        <n v="8159508"/>
        <n v="5371181"/>
        <n v="69787394"/>
        <n v="187134117"/>
        <n v="4631926"/>
        <n v="86274793"/>
        <n v="20936722"/>
        <n v="40481352"/>
        <n v="18197518"/>
        <n v="75782758"/>
        <n v="22240529"/>
        <n v="31852619"/>
        <n v="92601050"/>
        <n v="95802916"/>
        <n v="37697773"/>
        <n v="142666"/>
        <n v="25399945"/>
        <n v="13620075"/>
        <n v="75011029"/>
        <n v="22242388"/>
        <n v="26013153"/>
        <n v="31609243"/>
        <n v="37407812"/>
        <n v="40953935"/>
        <n v="13097915"/>
        <n v="41739766"/>
        <n v="30984583"/>
        <n v="13539154"/>
        <n v="55033767"/>
        <n v="1432799"/>
        <n v="16974459"/>
        <n v="103967384"/>
        <n v="14759148"/>
        <n v="19780116"/>
        <n v="22007671"/>
        <n v="2900156"/>
        <n v="55060212"/>
        <n v="628258"/>
        <n v="39997274"/>
        <n v="5741608"/>
        <n v="55862886"/>
        <n v="31575877"/>
        <n v="7766240"/>
        <n v="62771059"/>
        <n v="40170558"/>
        <n v="784604"/>
        <n v="5713425"/>
        <n v="22783978"/>
        <n v="30271556"/>
        <n v="25000167"/>
        <n v="130880"/>
        <n v="9669758"/>
        <n v="69474661"/>
        <n v="2850927"/>
        <n v="117252578"/>
        <n v="69485490"/>
        <n v="10174839"/>
        <n v="97838349"/>
        <n v="1229330"/>
        <n v="64811540"/>
        <n v="10921200"/>
        <n v="5254986"/>
        <n v="26810113"/>
        <n v="65270477"/>
        <n v="25303038"/>
        <n v="5540941"/>
        <n v="16444137"/>
        <n v="26527510"/>
        <n v="1298037"/>
        <n v="691733"/>
        <n v="7248490"/>
        <n v="18814713"/>
        <n v="185699"/>
        <n v="30666930"/>
        <n v="17562071"/>
        <n v="719968"/>
        <n v="10065630"/>
        <n v="27066382"/>
        <n v="70181325"/>
        <n v="32593385"/>
        <n v="27308918"/>
        <n v="15291277"/>
        <n v="179381"/>
        <n v="586888"/>
        <n v="346592"/>
        <n v="75511123"/>
        <n v="131961"/>
        <n v="10653221"/>
        <n v="22687639"/>
        <n v="187488"/>
        <n v="7163566"/>
        <n v="146741"/>
        <n v="7674033"/>
        <n v="10871449"/>
        <n v="8591255"/>
        <n v="1005973645"/>
        <n v="408430415"/>
        <n v="585796247"/>
        <n v="264770996"/>
        <n v="631746197"/>
        <n v="195702963"/>
        <n v="128108211"/>
        <n v="589580482"/>
        <n v="611257819"/>
        <n v="82410456"/>
        <n v="790653942"/>
        <n v="226837760"/>
        <n v="335802786"/>
        <n v="342463063"/>
        <n v="163728902"/>
        <n v="75981180"/>
        <n v="42784344"/>
        <n v="521311890"/>
        <n v="105833257"/>
        <n v="169748929"/>
        <n v="96409300"/>
        <n v="34085749"/>
        <n v="418765519"/>
        <n v="378410542"/>
        <n v="70439696"/>
        <n v="25740863"/>
        <n v="269958228"/>
        <n v="43343384"/>
        <n v="108902486"/>
        <n v="49259766"/>
        <n v="113244290"/>
        <n v="3984669"/>
        <n v="163403799"/>
        <n v="44734660"/>
        <n v="172394180"/>
        <n v="113398237"/>
        <n v="178767383"/>
        <n v="22818256"/>
        <n v="78201830"/>
        <n v="159808370"/>
        <n v="41627431"/>
        <n v="403449830"/>
        <n v="629443428"/>
        <n v="244232688"/>
        <n v="309979994"/>
        <n v="18755936"/>
        <n v="76014335"/>
        <n v="419665568"/>
        <n v="101624843"/>
        <n v="40416563"/>
        <n v="201545517"/>
        <n v="162655351"/>
        <n v="11227336"/>
        <n v="92649419"/>
        <n v="51262751"/>
        <n v="21972336"/>
        <n v="55990299"/>
        <n v="128792411"/>
        <n v="2260712"/>
        <n v="211787511"/>
        <n v="223241637"/>
        <n v="115900897"/>
        <n v="34816824"/>
        <n v="71571300"/>
        <n v="204826668"/>
        <n v="225132113"/>
        <n v="93945766"/>
        <n v="64828421"/>
        <n v="66476363"/>
        <n v="230685453"/>
        <n v="10161493"/>
        <n v="204313400"/>
        <n v="168319243"/>
        <n v="4658401"/>
        <n v="255743093"/>
        <n v="111231041"/>
        <n v="39952437"/>
        <n v="33556631"/>
        <n v="164170327"/>
        <n v="22472631"/>
        <n v="87066930"/>
        <n v="233093859"/>
        <n v="54589558"/>
        <n v="603900354"/>
        <n v="39164441"/>
        <n v="27090159"/>
        <n v="4629770"/>
        <n v="8808935"/>
        <n v="150988382"/>
        <n v="44004502"/>
        <n v="188126"/>
        <n v="7034698"/>
        <n v="113864059"/>
        <n v="16724933"/>
        <n v="3185113"/>
        <n v="298572799"/>
        <n v="50007546"/>
        <n v="3982459"/>
        <n v="51699984"/>
        <n v="212874864"/>
        <n v="269784201"/>
        <n v="3534313"/>
        <n v="49944325"/>
        <n v="106407672"/>
        <n v="219375562"/>
        <n v="5530764"/>
        <n v="62803180"/>
        <n v="27712362"/>
        <n v="152039882"/>
        <n v="29560587"/>
        <n v="1596232"/>
        <n v="52933513"/>
        <n v="129710514"/>
        <n v="16580250"/>
        <n v="19152009"/>
        <n v="108979549"/>
        <n v="57197876"/>
        <n v="252909177"/>
        <n v="16937968"/>
        <n v="79498846"/>
        <n v="41319039"/>
        <n v="85897593"/>
        <n v="68282844"/>
        <n v="78094714"/>
        <n v="43495888"/>
        <n v="64444713"/>
        <n v="100104565"/>
        <n v="17929684"/>
        <n v="41319906"/>
        <n v="42487390"/>
        <n v="84375346"/>
        <n v="164112721"/>
        <n v="44352417"/>
        <n v="31200557"/>
        <n v="19844979"/>
        <n v="34209066"/>
        <n v="4297711"/>
        <n v="40945"/>
        <n v="6964734"/>
        <n v="27426335"/>
        <n v="34861529"/>
        <n v="11212953"/>
        <n v="16303643"/>
        <n v="72109200"/>
        <n v="3179014"/>
        <n v="2961647"/>
        <n v="44261209"/>
        <n v="5798974"/>
        <n v="48555306"/>
        <n v="18024545"/>
        <n v="38316584"/>
        <n v="694422"/>
        <n v="58010320"/>
        <n v="40877556"/>
        <n v="382174"/>
        <n v="69363381"/>
        <n v="131856927"/>
        <n v="1192995"/>
        <n v="1194397"/>
        <n v="45847751"/>
        <n v="5926410"/>
        <n v="44655002"/>
        <n v="33473297"/>
        <n v="27675014"/>
        <n v="41624687"/>
        <n v="14603177"/>
        <n v="409832"/>
        <n v="8883644"/>
        <n v="32118"/>
        <n v="18696602"/>
        <n v="149292488"/>
        <n v="11179372"/>
        <n v="2674090"/>
        <n v="70636951"/>
        <n v="26412163"/>
        <n v="5642478"/>
        <n v="13451186"/>
        <n v="86957280"/>
        <n v="41975388"/>
        <n v="3234706"/>
        <n v="338440"/>
        <n v="30579406"/>
        <n v="9808124"/>
        <n v="18463793"/>
        <n v="26937355"/>
        <n v="6759057"/>
        <n v="51339567"/>
        <n v="2342211"/>
        <n v="390128"/>
        <n v="30893885"/>
        <n v="3175469"/>
        <n v="49529913"/>
        <n v="28972508"/>
        <n v="5457664"/>
        <n v="52132"/>
        <n v="32568427"/>
        <n v="43655418"/>
        <n v="37105289"/>
        <n v="1138322"/>
        <n v="321457747"/>
        <n v="385680446"/>
        <n v="2847246203"/>
        <n v="31556061"/>
        <n v="185382813"/>
        <n v="360366870"/>
        <n v="302469017"/>
        <n v="469310836"/>
        <n v="934454096"/>
        <n v="178866158"/>
        <n v="791217826"/>
        <n v="93621340"/>
        <n v="87812371"/>
        <n v="102392080"/>
        <n v="60800444"/>
        <n v="524028679"/>
        <n v="210888950"/>
        <n v="309208309"/>
        <n v="735099102"/>
        <n v="373062864"/>
        <n v="46474181"/>
        <n v="43474578"/>
        <n v="77912251"/>
        <n v="60262836"/>
        <n v="961203"/>
        <n v="836303693"/>
        <n v="166842739"/>
        <n v="711025481"/>
        <n v="7413863"/>
        <n v="91509154"/>
        <n v="267045765"/>
        <n v="371353001"/>
        <n v="124596837"/>
        <n v="9760107"/>
        <n v="91980359"/>
        <n v="214104620"/>
        <n v="325113"/>
        <n v="127944208"/>
        <n v="317375031"/>
        <n v="3559160"/>
        <n v="775385"/>
        <n v="136316880"/>
        <n v="183658498"/>
        <n v="18599102"/>
        <n v="676126"/>
        <n v="485930816"/>
        <n v="27639579"/>
        <n v="16691303"/>
        <n v="35079650"/>
        <n v="20648328"/>
        <n v="381509870"/>
        <n v="92158961"/>
        <n v="171844840"/>
        <n v="1790061"/>
        <n v="90842646"/>
        <n v="45995223"/>
        <n v="104414200"/>
        <n v="31198531"/>
        <n v="100140916"/>
        <n v="27206120"/>
        <n v="40828540"/>
        <n v="61808775"/>
        <n v="413106170"/>
        <n v="62357900"/>
        <n v="17164820"/>
        <n v="63649529"/>
        <n v="101344412"/>
        <n v="243006126"/>
        <n v="22955544"/>
        <n v="122426792"/>
        <n v="17203507"/>
        <n v="321682600"/>
        <n v="32406507"/>
        <n v="47719794"/>
        <n v="31430334"/>
        <n v="10848783"/>
        <n v="10234475"/>
        <n v="61601280"/>
        <n v="69095771"/>
        <n v="68777554"/>
        <n v="24964890"/>
        <n v="1808"/>
        <n v="36348784"/>
        <n v="55720772"/>
        <n v="12035862"/>
        <n v="28190603"/>
        <n v="150166126"/>
        <n v="219103655"/>
        <n v="39421467"/>
        <n v="186167139"/>
        <n v="13657649"/>
        <n v="39457342"/>
        <n v="7043835"/>
        <n v="51417188"/>
        <n v="26096852"/>
        <n v="47405566"/>
        <n v="886686817"/>
        <n v="34572541"/>
        <n v="60253843"/>
        <n v="41633384"/>
        <n v="100734718"/>
        <n v="129540522"/>
        <n v="108394089"/>
        <n v="106387141"/>
        <n v="48428063"/>
        <n v="29196409"/>
        <n v="27127620"/>
        <n v="17874044"/>
        <n v="95714875"/>
        <n v="115375850"/>
        <n v="122444772"/>
        <n v="282737"/>
        <n v="71585235"/>
        <n v="68234154"/>
        <n v="2404300"/>
        <n v="48858618"/>
        <n v="2425535"/>
        <n v="54004950"/>
        <n v="73830347"/>
        <n v="183348429"/>
        <n v="33334176"/>
        <n v="16443609"/>
        <n v="138805831"/>
        <n v="15821907"/>
        <n v="76514050"/>
        <n v="13085023"/>
        <n v="44420167"/>
        <n v="348327"/>
        <n v="40105542"/>
        <n v="96753696"/>
        <n v="6577779"/>
        <n v="1060941"/>
        <n v="67153225"/>
        <n v="102366815"/>
        <n v="77578320"/>
        <n v="20768906"/>
        <n v="10606422"/>
        <n v="296557"/>
        <n v="45719985"/>
        <n v="7787487"/>
        <n v="19319671"/>
        <n v="10629321"/>
        <n v="36020534"/>
        <n v="155545279"/>
        <n v="879422"/>
        <n v="443140005"/>
        <n v="17280326"/>
        <n v="386078"/>
        <n v="77211836"/>
        <n v="12014663"/>
        <n v="101215"/>
        <n v="754301"/>
        <n v="39886986"/>
        <n v="5805279"/>
        <n v="20458873"/>
        <n v="292817898"/>
        <n v="85280250"/>
        <n v="15779455"/>
        <n v="36088028"/>
        <n v="44276335"/>
        <n v="19651093"/>
        <n v="26973554"/>
        <n v="14374652"/>
        <n v="10371451"/>
        <n v="78176181"/>
        <n v="76025134"/>
        <n v="41771168"/>
        <n v="26676"/>
        <n v="105647102"/>
        <n v="3676533"/>
        <n v="90508336"/>
        <n v="325286646"/>
        <n v="5102705"/>
        <n v="7878856"/>
        <n v="50812934"/>
        <n v="2166797"/>
        <n v="18434328"/>
        <n v="1595417"/>
        <n v="439587"/>
        <n v="38332994"/>
        <n v="221805"/>
        <n v="17976667"/>
        <n v="4515258"/>
        <n v="13514"/>
        <n v="1803412"/>
        <n v="896919"/>
        <n v="15300885"/>
        <n v="4591629"/>
        <n v="39291383"/>
        <n v="57881056"/>
        <n v="12764201"/>
        <n v="2372"/>
        <n v="37472736"/>
        <n v="32482728"/>
        <n v="4091378"/>
        <n v="118492"/>
        <n v="9368242"/>
        <n v="101860"/>
        <n v="18853164"/>
        <n v="836836967"/>
        <n v="623933331"/>
        <n v="294805697"/>
        <n v="48917974"/>
        <n v="271457301"/>
        <n v="49779728"/>
        <n v="96188903"/>
        <n v="329398046"/>
        <n v="154026136"/>
        <n v="977043483"/>
        <n v="4324817"/>
        <n v="224920375"/>
        <n v="321669741"/>
        <n v="5060438"/>
        <n v="99557032"/>
        <n v="592462816"/>
        <n v="199006387"/>
        <n v="1278650"/>
        <n v="319713881"/>
        <n v="494879471"/>
        <n v="67876281"/>
        <n v="7099598"/>
        <n v="290745055"/>
        <n v="89520336"/>
        <n v="1025468216"/>
        <n v="543113985"/>
        <n v="102820008"/>
        <n v="252276927"/>
        <n v="278780441"/>
        <n v="698491347"/>
        <n v="226497209"/>
        <n v="493214993"/>
        <n v="157107755"/>
        <n v="15440333"/>
        <n v="261989769"/>
        <n v="83188165"/>
        <n v="60738797"/>
        <n v="274470394"/>
        <n v="170458922"/>
        <n v="400063852"/>
        <n v="105734416"/>
        <n v="12966357"/>
        <n v="1066970811"/>
        <n v="67448651"/>
        <n v="75026327"/>
        <n v="427374317"/>
        <n v="129190869"/>
        <n v="45491656"/>
        <n v="45636368"/>
        <n v="321885765"/>
        <n v="29397654"/>
        <n v="167805466"/>
        <n v="359126022"/>
        <n v="204594016"/>
        <n v="6890432"/>
        <n v="177238796"/>
        <n v="7209912"/>
        <n v="64780213"/>
        <n v="336365676"/>
        <n v="76196538"/>
        <n v="9918093"/>
        <n v="127233108"/>
        <n v="19439764"/>
        <n v="67918658"/>
        <n v="56032889"/>
        <n v="10903312"/>
        <n v="293503354"/>
        <n v="60040976"/>
        <n v="13796834"/>
        <n v="115695182"/>
        <n v="300228084"/>
        <n v="80205382"/>
        <n v="43551154"/>
        <n v="24172201"/>
        <n v="98159963"/>
        <n v="5224938"/>
        <n v="211780824"/>
        <n v="62695489"/>
        <n v="154711438"/>
        <n v="35626958"/>
        <n v="422618"/>
        <n v="6491240"/>
        <n v="54806823"/>
        <n v="752600867"/>
        <n v="415686217"/>
        <n v="27093592"/>
        <n v="34758951"/>
        <n v="152263880"/>
        <n v="32686500"/>
        <n v="6149356"/>
        <n v="310650585"/>
        <n v="4681651"/>
        <n v="215283742"/>
        <n v="9322895"/>
        <n v="3843774"/>
        <n v="56491"/>
        <n v="60331447"/>
        <n v="66984887"/>
        <n v="1214424"/>
        <n v="81126522"/>
        <n v="44723232"/>
        <n v="27293743"/>
        <n v="5341098"/>
        <n v="216485654"/>
        <n v="79628830"/>
        <n v="114984666"/>
        <n v="91720255"/>
        <n v="86855739"/>
        <n v="48668907"/>
        <n v="149411550"/>
        <n v="237382724"/>
        <n v="3875173"/>
        <n v="112462508"/>
        <n v="49843011"/>
        <n v="159291809"/>
        <n v="13348704"/>
        <n v="11514"/>
        <n v="382879"/>
        <n v="7736632"/>
        <n v="134748021"/>
        <n v="89137047"/>
        <n v="55611001"/>
        <n v="101729"/>
        <n v="25147786"/>
        <n v="32054369"/>
        <n v="136333522"/>
        <n v="52844496"/>
        <n v="18689058"/>
        <n v="93251121"/>
        <n v="1754389"/>
        <n v="3494154"/>
        <n v="43053376"/>
        <n v="42059111"/>
        <n v="14788642"/>
        <n v="60321861"/>
        <n v="15089448"/>
        <n v="49050886"/>
        <n v="66166000"/>
        <n v="106956330"/>
        <n v="18409891"/>
        <n v="80547866"/>
        <n v="626396"/>
        <n v="1870392"/>
        <n v="12037973"/>
        <n v="2648195"/>
        <n v="15038301"/>
        <n v="14311701"/>
        <n v="140073390"/>
        <n v="5144717"/>
        <n v="1205257"/>
        <n v="11104555"/>
        <n v="595802"/>
        <n v="42345360"/>
        <n v="11042068"/>
        <n v="8087000"/>
        <n v="9933873"/>
        <n v="177512032"/>
        <n v="4052191"/>
        <n v="649626"/>
        <n v="6344112"/>
        <n v="10300416"/>
        <n v="60673972"/>
        <n v="69432527"/>
        <n v="143485"/>
        <n v="8307227"/>
        <n v="25806953"/>
        <n v="416675"/>
        <n v="77477008"/>
        <n v="814906"/>
        <n v="434862"/>
        <n v="38269529"/>
        <n v="20529194"/>
        <n v="53319615"/>
        <n v="48190704"/>
        <n v="8444544"/>
        <n v="405380"/>
        <n v="1671196"/>
        <n v="12106921"/>
        <n v="36015260"/>
        <n v="15625544"/>
        <n v="36351945"/>
        <n v="405861"/>
        <n v="2169799"/>
        <n v="15134293"/>
        <n v="203509374"/>
        <n v="21500813"/>
        <n v="24792815"/>
        <n v="11103434"/>
        <n v="156190"/>
        <n v="3945217"/>
        <n v="449702"/>
        <n v="37981984"/>
        <n v="453708"/>
        <n v="146149"/>
        <n v="3696522"/>
        <n v="25603"/>
        <n v="635162"/>
        <n v="2820490"/>
        <n v="370569774"/>
        <n v="449326618"/>
        <n v="1342321665"/>
        <n v="3741098"/>
        <n v="288383523"/>
        <n v="626137675"/>
        <n v="151653750"/>
        <n v="110206216"/>
        <n v="232617430"/>
        <n v="214945591"/>
        <n v="426588510"/>
        <n v="77187281"/>
        <n v="219851172"/>
        <n v="69935600"/>
        <n v="216639112"/>
        <n v="145051197"/>
        <n v="149228077"/>
        <n v="1045713802"/>
        <n v="89792502"/>
        <n v="23308615"/>
        <n v="665692281"/>
        <n v="149542245"/>
        <n v="226904017"/>
        <n v="352616690"/>
        <n v="136515867"/>
        <n v="216197492"/>
        <n v="173930596"/>
        <n v="59389433"/>
        <n v="97231420"/>
        <n v="19123767"/>
        <n v="694713380"/>
        <n v="260095986"/>
        <n v="9232318"/>
        <n v="161849455"/>
        <n v="135710029"/>
        <n v="1123794079"/>
        <n v="174822325"/>
        <n v="81529126"/>
        <n v="712205856"/>
        <n v="63523283"/>
        <n v="559852396"/>
        <n v="245724603"/>
        <n v="17039814"/>
        <n v="147332697"/>
        <n v="299268508"/>
        <n v="209838559"/>
        <n v="483866518"/>
        <n v="33750478"/>
        <n v="543848418"/>
        <n v="132274484"/>
        <n v="408680"/>
        <n v="152930623"/>
        <n v="97984015"/>
        <n v="120081841"/>
        <n v="481800873"/>
        <n v="28013733"/>
        <n v="86752352"/>
        <n v="71508440"/>
        <n v="75055070"/>
        <n v="82087155"/>
        <n v="22926076"/>
        <n v="185770310"/>
        <n v="127869379"/>
        <n v="285984"/>
        <n v="58409247"/>
        <n v="3143514"/>
        <n v="4633668"/>
        <n v="34710627"/>
        <n v="1188194"/>
        <n v="177584879"/>
        <n v="75450437"/>
        <n v="9148519"/>
        <n v="19504039"/>
        <n v="4778439"/>
        <n v="63782078"/>
        <n v="41097853"/>
        <n v="177243185"/>
        <n v="373993951"/>
        <n v="64626786"/>
        <n v="157887643"/>
        <n v="149878437"/>
        <n v="63543328"/>
        <n v="26895481"/>
        <n v="5192743"/>
        <n v="1680778"/>
        <n v="31505287"/>
        <n v="40909909"/>
        <n v="149673788"/>
        <n v="169852759"/>
        <n v="586764305"/>
        <n v="86157237"/>
        <n v="136836272"/>
        <n v="79781695"/>
        <n v="34942188"/>
        <n v="7550073"/>
        <n v="76130093"/>
        <n v="132563930"/>
        <n v="211819354"/>
        <n v="227817248"/>
        <n v="57084522"/>
        <n v="41363927"/>
        <n v="84920539"/>
        <n v="39984400"/>
        <n v="34513760"/>
        <n v="30519436"/>
        <n v="165184237"/>
        <n v="563749323"/>
        <n v="76338111"/>
        <n v="41002607"/>
        <n v="47120948"/>
        <n v="133432856"/>
        <n v="117094902"/>
        <n v="1470679"/>
        <n v="1349387"/>
        <n v="65100369"/>
        <n v="170323"/>
        <n v="78309505"/>
        <n v="160078586"/>
        <n v="88823111"/>
        <n v="2530394"/>
        <n v="72526996"/>
        <n v="450275"/>
        <n v="30722632"/>
        <n v="6206022"/>
        <n v="19561904"/>
        <n v="22939027"/>
        <n v="5728213"/>
        <n v="1938783"/>
        <n v="933352"/>
        <n v="3852409"/>
        <n v="30426096"/>
        <n v="1688710"/>
        <n v="193967670"/>
        <n v="554987477"/>
        <n v="43202283"/>
        <n v="1892130"/>
        <n v="35057696"/>
        <n v="11928909"/>
        <n v="175706"/>
        <n v="10173061"/>
        <n v="91627228"/>
        <n v="16527747"/>
        <n v="49871429"/>
        <n v="748453"/>
        <n v="37989684"/>
        <n v="30134958"/>
        <n v="85564310"/>
        <n v="145676"/>
        <n v="90260376"/>
        <n v="40492652"/>
        <n v="34564651"/>
        <n v="39782683"/>
        <n v="96560591"/>
        <n v="142044638"/>
        <n v="424088"/>
        <n v="2042203"/>
        <n v="6985158"/>
        <n v="55247881"/>
        <n v="342695435"/>
        <n v="1389920"/>
        <n v="25804448"/>
        <n v="1192003"/>
        <n v="4396975"/>
        <n v="108609310"/>
        <n v="8179416"/>
        <n v="18962444"/>
        <n v="11168712"/>
        <n v="1874460"/>
        <n v="10117966"/>
        <n v="3338690"/>
        <n v="61487846"/>
        <n v="40662632"/>
        <n v="115890699"/>
        <n v="3242802"/>
        <n v="187361754"/>
        <n v="1271319"/>
        <n v="4965950"/>
        <n v="1378947"/>
        <n v="3424648"/>
        <n v="35185884"/>
        <n v="2855644"/>
        <n v="26236153"/>
        <n v="15395087"/>
        <n v="183954145"/>
        <n v="4627375"/>
        <n v="2435325"/>
        <n v="3822241"/>
        <n v="2037"/>
        <n v="159197038"/>
        <n v="7294800"/>
        <n v="3102666"/>
        <n v="1742215"/>
        <n v="11789613"/>
        <n v="11219667"/>
        <n v="82686066"/>
        <n v="676111"/>
        <n v="2099472"/>
        <n v="69721966"/>
        <n v="95943453"/>
        <n v="1518815515"/>
        <n v="426074373"/>
        <n v="1017003568"/>
        <n v="694394724"/>
        <n v="1081142612"/>
        <n v="115350426"/>
        <n v="88215156"/>
        <n v="15843274"/>
        <n v="403354469"/>
        <n v="68264022"/>
        <n v="198087212"/>
        <n v="232325503"/>
        <n v="829747654"/>
        <n v="218340595"/>
        <n v="132820716"/>
        <n v="130482868"/>
        <n v="1108569499"/>
        <n v="33384127"/>
        <n v="757930663"/>
        <n v="441809770"/>
        <n v="236412453"/>
        <n v="396592829"/>
        <n v="28258060"/>
        <n v="176506819"/>
        <n v="37930465"/>
        <n v="161772375"/>
        <n v="201585328"/>
        <n v="549368315"/>
        <n v="82515113"/>
        <n v="156491279"/>
        <n v="57719093"/>
        <n v="275293450"/>
        <n v="538983207"/>
        <n v="47052899"/>
        <n v="41037742"/>
        <n v="245527149"/>
        <n v="284139100"/>
        <n v="303025485"/>
        <n v="167739961"/>
        <n v="358375603"/>
        <n v="55404207"/>
        <n v="32170399"/>
        <n v="160112671"/>
        <n v="8518634"/>
        <n v="208076205"/>
        <n v="11681781"/>
        <n v="2362019"/>
        <n v="276144750"/>
        <n v="116471580"/>
        <n v="471222889"/>
        <n v="198467168"/>
        <n v="102731865"/>
        <n v="234989584"/>
        <n v="23812816"/>
        <n v="82966152"/>
        <n v="609016565"/>
        <n v="68929150"/>
        <n v="240159255"/>
        <n v="624026776"/>
        <n v="335260290"/>
        <n v="32226382"/>
        <n v="59418613"/>
        <n v="179379533"/>
        <n v="68267862"/>
        <n v="314975955"/>
        <n v="4424699"/>
        <n v="126636097"/>
        <n v="50950296"/>
        <n v="55078146"/>
        <n v="301970083"/>
        <n v="32613173"/>
        <n v="348840316"/>
        <n v="47636031"/>
        <n v="77229695"/>
        <n v="99357138"/>
        <n v="306941670"/>
        <n v="4552970"/>
        <n v="2631275"/>
        <n v="828284"/>
        <n v="9058065"/>
        <n v="746921274"/>
        <n v="54169363"/>
        <n v="44287131"/>
        <n v="10656155"/>
        <n v="128955898"/>
        <n v="54819301"/>
        <n v="96070507"/>
        <n v="196114570"/>
        <n v="376152455"/>
        <n v="592116"/>
        <n v="25807712"/>
        <n v="20014680"/>
        <n v="16816647"/>
        <n v="82499399"/>
        <n v="713616"/>
        <n v="9617377"/>
        <n v="21947209"/>
        <n v="10578643"/>
        <n v="19767535"/>
        <n v="92654"/>
        <n v="877244782"/>
        <n v="1944287"/>
        <n v="1048704"/>
        <n v="183018522"/>
        <n v="8315"/>
        <n v="27039669"/>
        <n v="1544989"/>
        <n v="140470746"/>
        <n v="9368803"/>
        <n v="977671"/>
        <n v="3783865"/>
        <n v="85446075"/>
        <n v="55362705"/>
        <n v="41564670"/>
        <n v="245027"/>
        <n v="34618867"/>
        <n v="29664140"/>
        <n v="84384002"/>
        <n v="48963137"/>
        <n v="73100172"/>
        <n v="9929706"/>
        <n v="141951"/>
        <n v="73244881"/>
        <n v="7396"/>
        <n v="107139399"/>
        <n v="96262212"/>
        <n v="14107313"/>
        <n v="35485056"/>
        <n v="20546518"/>
        <n v="7029095"/>
        <n v="104907746"/>
        <n v="81493846"/>
        <n v="14758997"/>
        <n v="41863726"/>
        <n v="5072654"/>
        <n v="1946254"/>
        <n v="1581252"/>
        <n v="15950164"/>
        <n v="5990754"/>
        <n v="3499442"/>
        <n v="146222"/>
        <n v="13090471"/>
        <n v="1402307"/>
        <n v="11039031"/>
        <n v="21107746"/>
        <n v="50365498"/>
        <n v="16190771"/>
        <n v="16863583"/>
        <n v="11350665"/>
        <n v="2801166"/>
        <n v="32948113"/>
        <n v="7942116"/>
        <n v="38084162"/>
        <n v="12128575"/>
        <n v="1577272"/>
        <n v="459234"/>
        <n v="119772232"/>
        <n v="29699345"/>
        <n v="1150681"/>
        <n v="17415418"/>
        <n v="22842887"/>
        <n v="142802657"/>
        <n v="59520298"/>
        <n v="131208"/>
        <n v="30962335"/>
        <n v="22187813"/>
        <n v="6202879"/>
        <n v="56012642"/>
        <n v="31083599"/>
        <n v="636399"/>
        <n v="3428048"/>
        <n v="2122909"/>
        <n v="123054041"/>
        <n v="38390020"/>
        <n v="3640975"/>
        <n v="5277766"/>
        <n v="114281051"/>
        <n v="12558931"/>
        <n v="23589"/>
        <n v="712216"/>
        <n v="7708312"/>
        <n v="92748"/>
        <n v="4490134"/>
        <n v="9374932"/>
        <n v="9166865"/>
        <n v="22044277"/>
        <n v="562878"/>
        <n v="74939189"/>
        <n v="2176576"/>
        <n v="5341221"/>
        <n v="1674776"/>
        <n v="1386088"/>
        <n v="24740061"/>
        <n v="2711379"/>
        <n v="101758490"/>
        <n v="2724695"/>
        <n v="11417362"/>
        <n v="6366835"/>
        <n v="123821"/>
        <n v="4806423"/>
        <n v="392000694"/>
        <n v="1214811252"/>
        <n v="320290989"/>
        <n v="122126687"/>
        <n v="644783140"/>
        <n v="89328627"/>
        <n v="246984278"/>
        <n v="788680968"/>
        <n v="723192705"/>
        <n v="87100449"/>
        <n v="959007513"/>
        <n v="668045518"/>
        <n v="5866389"/>
        <n v="19465835"/>
        <n v="7609187"/>
        <n v="48517427"/>
        <n v="86758912"/>
        <n v="269994119"/>
        <n v="60795985"/>
        <n v="1281508100"/>
        <n v="353642274"/>
        <n v="251171807"/>
        <n v="12666449"/>
        <n v="96983009"/>
        <n v="743559645"/>
        <n v="39439355"/>
        <n v="351723989"/>
        <n v="286168572"/>
        <n v="173965010"/>
        <n v="13551156"/>
        <n v="467365246"/>
        <n v="865011746"/>
        <n v="48449416"/>
        <n v="32443111"/>
        <n v="540455876"/>
        <n v="187733202"/>
        <n v="375740705"/>
        <n v="55736588"/>
        <n v="188133322"/>
        <n v="411002906"/>
        <n v="587205319"/>
        <n v="126041322"/>
        <n v="26474920"/>
        <n v="93492844"/>
        <n v="286140700"/>
        <n v="226349749"/>
        <n v="218791811"/>
        <n v="97542952"/>
        <n v="205366737"/>
        <n v="3468224"/>
        <n v="170270201"/>
        <n v="154802912"/>
        <n v="493311825"/>
        <n v="87305549"/>
        <n v="5186767"/>
        <n v="15661554"/>
        <n v="139745"/>
        <n v="125544024"/>
        <n v="173649931"/>
        <n v="46091271"/>
        <n v="12077441"/>
        <n v="95396573"/>
        <n v="146428180"/>
        <n v="98337295"/>
        <n v="304654182"/>
        <n v="137328301"/>
        <n v="414828246"/>
        <n v="47340586"/>
        <n v="970766005"/>
        <n v="151783839"/>
        <n v="1575749"/>
        <n v="17496820"/>
        <n v="116980662"/>
        <n v="199850315"/>
        <n v="99104804"/>
        <n v="4934725"/>
        <n v="97594140"/>
        <n v="105200903"/>
        <n v="74188937"/>
        <n v="5090608"/>
        <n v="20994648"/>
        <n v="9757417"/>
        <n v="65652908"/>
        <n v="44459951"/>
        <n v="291239"/>
        <n v="71009334"/>
        <n v="46922566"/>
        <n v="68572631"/>
        <n v="78378744"/>
        <n v="78324220"/>
        <n v="32960249"/>
        <n v="3909596"/>
        <n v="84790678"/>
        <n v="260502115"/>
        <n v="63365859"/>
        <n v="282570682"/>
        <n v="8526288"/>
        <n v="131940411"/>
        <n v="25288872"/>
        <n v="63414135"/>
        <n v="229930771"/>
        <n v="161919318"/>
        <n v="12671109"/>
        <n v="16607575"/>
        <n v="3875442"/>
        <n v="243611982"/>
        <n v="177313795"/>
        <n v="10639616"/>
        <n v="148075565"/>
        <n v="2566435"/>
        <n v="24665023"/>
        <n v="18074539"/>
        <n v="6918591"/>
        <n v="97470701"/>
        <n v="20919703"/>
        <n v="48330757"/>
        <n v="8417248"/>
        <n v="4292517"/>
        <n v="678604"/>
        <n v="1645164"/>
        <n v="117867984"/>
        <n v="76586316"/>
        <n v="362000072"/>
        <n v="1585583"/>
        <n v="20045576"/>
        <n v="78418811"/>
        <n v="136533257"/>
        <n v="1456675"/>
        <n v="60052138"/>
        <n v="2431443"/>
        <n v="53120346"/>
        <n v="175755"/>
        <n v="44907260"/>
        <n v="239258712"/>
        <n v="274325949"/>
        <n v="197687603"/>
        <n v="993313"/>
        <n v="268426634"/>
        <n v="27858103"/>
        <n v="27682872"/>
        <n v="1501595"/>
        <n v="17551296"/>
        <n v="20275812"/>
        <n v="24261569"/>
        <n v="34737199"/>
        <n v="1486506"/>
        <n v="13627519"/>
        <n v="1257142"/>
        <n v="2624761"/>
        <n v="10900434"/>
        <n v="73906736"/>
        <n v="27437881"/>
        <n v="2313509"/>
        <n v="46522137"/>
        <n v="1877924"/>
        <n v="57824674"/>
        <n v="347545360"/>
        <n v="134409025"/>
        <n v="17385830"/>
        <n v="919591"/>
        <n v="151826547"/>
        <n v="100129872"/>
        <n v="270185"/>
        <n v="42128352"/>
        <n v="125687"/>
        <n v="5952884"/>
        <n v="29128433"/>
        <n v="3025189"/>
        <n v="48065672"/>
        <n v="506303"/>
        <n v="2966268"/>
        <n v="62675095"/>
        <n v="60159584"/>
        <n v="24706166"/>
        <n v="1662515"/>
        <n v="30991781"/>
        <n v="925762"/>
        <n v="587174"/>
        <n v="1412181"/>
        <n v="97195"/>
        <n v="652228"/>
        <n v="17056265"/>
        <n v="12673462"/>
        <n v="500207"/>
        <n v="805574"/>
        <n v="123854"/>
        <n v="758754"/>
        <n v="9058564"/>
        <n v="11156836"/>
        <n v="8366493"/>
        <n v="5853509"/>
        <n v="7804337"/>
        <n v="3114953"/>
        <n v="1031243"/>
        <n v="5464885"/>
        <n v="2891812"/>
        <n v="11621777"/>
        <n v="31673928"/>
        <n v="443990"/>
        <n v="11806432"/>
        <n v="773350147"/>
        <n v="701729206"/>
        <n v="86081711"/>
        <n v="370541256"/>
        <n v="369330363"/>
        <n v="714421503"/>
        <n v="172945750"/>
        <n v="49396747"/>
        <n v="414351546"/>
        <n v="36869414"/>
        <n v="288885818"/>
        <n v="47398992"/>
        <n v="962182865"/>
        <n v="192330738"/>
        <n v="348319861"/>
        <n v="458863600"/>
        <n v="48428048"/>
        <n v="7253160"/>
        <n v="233555708"/>
        <n v="211822697"/>
        <n v="746045700"/>
        <n v="4942449"/>
        <n v="111928365"/>
        <n v="103215094"/>
        <n v="21947454"/>
        <n v="127994610"/>
        <n v="244819862"/>
        <n v="84419388"/>
        <n v="136853506"/>
        <n v="524976069"/>
        <n v="66980456"/>
        <n v="337580051"/>
        <n v="547426372"/>
        <n v="25574387"/>
        <n v="657869686"/>
        <n v="708982323"/>
        <n v="758411779"/>
        <n v="212902372"/>
        <n v="161459297"/>
        <n v="468060692"/>
        <n v="755356711"/>
        <n v="1882074"/>
        <n v="363204635"/>
        <n v="307166834"/>
        <n v="41898409"/>
        <n v="257579282"/>
        <n v="48137666"/>
        <n v="123726688"/>
        <n v="214657577"/>
        <n v="11782625"/>
        <n v="18658381"/>
        <n v="1104054072"/>
        <n v="14710975"/>
        <n v="270665134"/>
        <n v="10312540"/>
        <n v="126069509"/>
        <n v="196710396"/>
        <n v="30642704"/>
        <n v="52501541"/>
        <n v="19206513"/>
        <n v="2700051"/>
        <n v="485004754"/>
        <n v="242688965"/>
        <n v="331333876"/>
        <n v="710644566"/>
        <n v="39407616"/>
        <n v="71416730"/>
        <n v="15642346"/>
        <n v="156706638"/>
        <n v="24343"/>
        <n v="169837010"/>
        <n v="462875"/>
        <n v="621537519"/>
        <n v="359200044"/>
        <n v="58834384"/>
        <n v="203277636"/>
        <n v="498781117"/>
        <n v="114178613"/>
        <n v="268175631"/>
        <n v="87189756"/>
        <n v="22126842"/>
        <n v="282377683"/>
        <n v="222809600"/>
        <n v="38609668"/>
        <n v="107645357"/>
        <n v="41296320"/>
        <n v="161502194"/>
        <n v="373515621"/>
        <n v="135503748"/>
        <n v="13156856"/>
        <n v="5874883"/>
        <n v="485544"/>
        <n v="99783556"/>
        <n v="2193474"/>
        <n v="39661919"/>
        <n v="217124280"/>
        <n v="62882090"/>
        <n v="481234"/>
        <n v="103039258"/>
        <n v="34718173"/>
        <n v="10970"/>
        <n v="17669776"/>
        <n v="3396345"/>
        <n v="87937815"/>
        <n v="6566916"/>
        <n v="326479141"/>
        <n v="117831631"/>
        <n v="101807"/>
        <n v="154468902"/>
        <n v="45640143"/>
        <n v="3819421"/>
        <n v="4070789"/>
        <n v="1705908"/>
        <n v="138224951"/>
        <n v="12007070"/>
        <n v="100370104"/>
        <n v="10084623"/>
        <n v="11020402"/>
        <n v="36233517"/>
        <n v="4381603"/>
        <n v="2595622"/>
        <n v="89514453"/>
        <n v="14618727"/>
        <n v="4510934"/>
        <n v="78274843"/>
        <n v="6034851"/>
        <n v="3062178"/>
        <n v="44779195"/>
        <n v="53260230"/>
        <n v="49970"/>
        <n v="28641776"/>
        <n v="29253166"/>
        <n v="17534314"/>
        <n v="38176317"/>
        <n v="66787908"/>
        <n v="3485383"/>
        <n v="38483455"/>
        <n v="596933"/>
        <n v="67647013"/>
        <n v="8122990"/>
        <n v="29824199"/>
        <n v="25419147"/>
        <n v="25358716"/>
        <n v="39280992"/>
        <n v="2433850"/>
        <n v="76801179"/>
        <n v="80383113"/>
        <n v="492332"/>
        <n v="660241"/>
        <n v="5578519"/>
        <n v="27405896"/>
        <n v="100654149"/>
        <n v="54837234"/>
        <n v="61279452"/>
        <n v="5218973"/>
        <n v="86165646"/>
        <n v="1363964"/>
        <n v="64676349"/>
        <n v="30800231"/>
        <n v="34949567"/>
        <n v="275698039"/>
        <n v="100375432"/>
        <n v="7455398"/>
        <n v="7257942"/>
        <n v="2510007"/>
        <n v="4094339"/>
        <n v="9016922"/>
        <n v="615500"/>
        <n v="51029361"/>
        <n v="4190884"/>
        <n v="6337728"/>
        <n v="17835162"/>
        <n v="54985"/>
        <n v="15071"/>
        <n v="54323210"/>
        <n v="4439481"/>
        <n v="5092129"/>
        <n v="185147"/>
        <n v="721143"/>
        <n v="5670776"/>
        <n v="1897363"/>
        <n v="33448971"/>
        <n v="31972096"/>
        <n v="103687316"/>
        <n v="101982712"/>
        <n v="18117839"/>
        <n v="4018705"/>
        <n v="469701"/>
        <n v="4633961"/>
        <n v="16887741"/>
        <n v="70181428"/>
        <n v="84417"/>
        <n v="73922"/>
        <n v="146965787"/>
        <n v="26117471"/>
        <n v="1828232"/>
        <n v="21833967"/>
        <n v="4728401"/>
        <n v="1012804"/>
        <n v="2379154"/>
        <n v="375658750"/>
        <n v="1402809540"/>
        <n v="74679822"/>
        <n v="1515341399"/>
        <n v="156480177"/>
        <n v="519311965"/>
        <n v="569651467"/>
        <n v="84872444"/>
        <n v="40423945"/>
        <n v="133440870"/>
        <n v="1670516444"/>
        <n v="532950503"/>
        <n v="630162448"/>
        <n v="35401758"/>
        <n v="858848019"/>
        <n v="98690254"/>
        <n v="27262374"/>
        <n v="107045109"/>
        <n v="440603537"/>
        <n v="542358331"/>
        <n v="2069521700"/>
        <n v="15509546"/>
        <n v="880681519"/>
        <n v="4289074"/>
        <n v="42972994"/>
        <n v="102811889"/>
        <n v="5567103"/>
        <n v="93920758"/>
        <n v="615816"/>
        <n v="194564672"/>
        <n v="658344137"/>
        <n v="203427584"/>
        <n v="19652057"/>
        <n v="235666219"/>
        <n v="167882881"/>
        <n v="682716636"/>
        <n v="98450062"/>
        <n v="107228221"/>
        <n v="173567581"/>
        <n v="65663276"/>
        <n v="99775678"/>
        <n v="158762963"/>
        <n v="386041607"/>
        <n v="183887723"/>
        <n v="1767963"/>
        <n v="1159444662"/>
        <n v="287144079"/>
        <n v="473990832"/>
        <n v="140795793"/>
        <n v="209035668"/>
        <n v="165478348"/>
        <n v="64191523"/>
        <n v="297002527"/>
        <n v="201634991"/>
        <n v="40272135"/>
        <n v="54418872"/>
        <n v="52425855"/>
        <n v="91970827"/>
        <n v="25003426"/>
        <n v="312296056"/>
        <n v="34930177"/>
        <n v="146936910"/>
        <n v="3769214"/>
        <n v="36606743"/>
        <n v="332207671"/>
        <n v="30229977"/>
        <n v="354835"/>
        <n v="58980521"/>
        <n v="133718711"/>
        <n v="111711453"/>
        <n v="82347656"/>
        <n v="49263404"/>
        <n v="34441873"/>
        <n v="16137046"/>
        <n v="16810562"/>
        <n v="101134059"/>
        <n v="29674699"/>
        <n v="62402155"/>
        <n v="23459358"/>
        <n v="31807156"/>
        <n v="215863606"/>
        <n v="128388320"/>
        <n v="244874809"/>
        <n v="4366460"/>
        <n v="16322067"/>
        <n v="242786137"/>
        <n v="71561644"/>
        <n v="607595"/>
        <n v="117813057"/>
        <n v="43709744"/>
        <n v="11430025"/>
        <n v="474800000"/>
        <n v="1026288"/>
        <n v="663114"/>
        <n v="62944815"/>
        <n v="34227298"/>
        <n v="112983889"/>
        <n v="158261424"/>
        <n v="26250020"/>
        <n v="24548038"/>
        <n v="7545758"/>
        <n v="79799880"/>
        <n v="105011053"/>
        <n v="34854990"/>
        <n v="27391084"/>
        <n v="6738764"/>
        <n v="85512300"/>
        <n v="41387687"/>
        <n v="325186032"/>
        <n v="12951093"/>
        <n v="12975143"/>
        <n v="30692889"/>
        <n v="90777"/>
        <n v="9074749"/>
        <n v="3224947"/>
        <n v="48623572"/>
        <n v="1775133"/>
        <n v="5274664"/>
        <n v="61181942"/>
        <n v="828874"/>
        <n v="37461274"/>
        <n v="53329150"/>
        <n v="3778938"/>
        <n v="5659286"/>
        <n v="38348"/>
        <n v="422746"/>
        <n v="30810658"/>
        <n v="61619773"/>
        <n v="46152800"/>
        <n v="35259653"/>
        <n v="85978292"/>
        <n v="282083"/>
        <n v="95437994"/>
        <n v="5425148"/>
        <n v="11122090"/>
        <n v="92166"/>
        <n v="7205073"/>
        <n v="11350917"/>
        <n v="3334927"/>
        <n v="47275717"/>
        <n v="7452512"/>
        <n v="1663165"/>
        <n v="33213241"/>
        <n v="17671101"/>
        <n v="5261595"/>
        <n v="12252684"/>
        <n v="72629670"/>
        <n v="381839"/>
        <n v="2084628"/>
        <n v="17986781"/>
        <n v="3169553"/>
        <n v="51380201"/>
        <n v="61548707"/>
        <n v="121126188"/>
        <n v="108846"/>
        <n v="24177137"/>
        <n v="52395996"/>
        <n v="4842699"/>
        <n v="5497104"/>
        <n v="157029618"/>
        <n v="45710059"/>
        <n v="13603453"/>
        <n v="246233113"/>
        <n v="3394174"/>
        <n v="906995"/>
        <n v="234798636"/>
        <n v="38356892"/>
        <n v="42426912"/>
        <n v="27972023"/>
        <n v="97571250"/>
        <n v="1160724"/>
        <n v="42964410"/>
        <n v="121827"/>
        <n v="35275"/>
        <n v="4765472"/>
        <n v="87768"/>
        <n v="1295574"/>
        <n v="3072991"/>
        <n v="143658"/>
        <n v="1505434"/>
        <n v="2333684"/>
        <n v="98932"/>
        <n v="2801508"/>
        <n v="8527658"/>
        <n v="14431253"/>
        <n v="13081651"/>
        <n v="67069"/>
        <n v="1110522"/>
        <n v="14659448"/>
        <n v="41325328"/>
        <n v="10835752"/>
        <n v="6659121"/>
        <n v="29355203"/>
        <n v="3191168"/>
        <n v="107588225"/>
        <n v="4235959"/>
        <n v="73256266"/>
        <n v="122606884"/>
        <n v="14430249"/>
        <n v="48782670"/>
        <n v="746846894"/>
        <n v="162360636"/>
        <n v="1153337496"/>
        <n v="439048914"/>
        <n v="782836791"/>
        <n v="677796076"/>
        <n v="278454417"/>
        <n v="208314186"/>
        <n v="157830487"/>
        <n v="5401447"/>
        <n v="644411850"/>
        <n v="203388186"/>
        <n v="543934105"/>
        <n v="23123592"/>
        <n v="343471816"/>
        <n v="634208384"/>
        <n v="448906865"/>
        <n v="321788219"/>
        <n v="303144152"/>
        <n v="1024121104"/>
        <n v="164989338"/>
        <n v="180563636"/>
        <n v="37767206"/>
        <n v="69411370"/>
        <n v="30311857"/>
        <n v="1056057720"/>
        <n v="873637528"/>
        <n v="358180115"/>
        <n v="521170825"/>
        <n v="62788218"/>
        <n v="389681935"/>
        <n v="3096815"/>
        <n v="296482446"/>
        <n v="814044001"/>
        <n v="92764199"/>
        <n v="312242626"/>
        <n v="38803993"/>
        <n v="81093313"/>
        <n v="119100758"/>
        <n v="236225193"/>
        <n v="140705322"/>
        <n v="173185859"/>
        <n v="37879877"/>
        <n v="118587880"/>
        <n v="229147509"/>
        <n v="155160045"/>
        <n v="3377430"/>
        <n v="65336603"/>
        <n v="415484914"/>
        <n v="78988148"/>
        <n v="216972543"/>
        <n v="86234523"/>
        <n v="356700357"/>
        <n v="23834809"/>
        <n v="2290649"/>
        <n v="150680864"/>
        <n v="23915910"/>
        <n v="24121245"/>
        <n v="220021259"/>
        <n v="334897606"/>
        <n v="9101546"/>
        <n v="966554929"/>
        <n v="110216998"/>
        <n v="19263938"/>
        <n v="1028570942"/>
        <n v="140853810"/>
        <n v="148868835"/>
        <n v="9097072"/>
        <n v="119520023"/>
        <n v="162146076"/>
        <n v="211952420"/>
        <n v="112343513"/>
        <n v="37357216"/>
        <n v="303723636"/>
        <n v="201890"/>
        <n v="23177948"/>
        <n v="121790373"/>
        <n v="23079932"/>
        <n v="240797623"/>
        <n v="8809407"/>
        <n v="16457494"/>
        <n v="21011110"/>
        <n v="19370020"/>
        <n v="26620002"/>
        <n v="205754447"/>
        <n v="94073028"/>
        <n v="63945241"/>
        <n v="109906372"/>
        <n v="346864886"/>
        <n v="179246868"/>
        <n v="9588282"/>
        <n v="4935501"/>
        <n v="334933831"/>
        <n v="77068246"/>
        <n v="183936074"/>
        <n v="88528280"/>
        <n v="73929392"/>
        <n v="64414761"/>
        <n v="299820798"/>
        <n v="27979040"/>
        <n v="408754975"/>
        <n v="52185751"/>
        <n v="29918745"/>
        <n v="7435006"/>
        <n v="875458631"/>
        <n v="9680029"/>
        <n v="650352"/>
        <n v="7214806"/>
        <n v="240697856"/>
        <n v="245623848"/>
        <n v="200242"/>
        <n v="4644472"/>
        <n v="14857808"/>
        <n v="52099090"/>
        <n v="2000620"/>
        <n v="246218"/>
        <n v="11084630"/>
        <n v="195243411"/>
        <n v="56722693"/>
        <n v="6740647"/>
        <n v="352333929"/>
        <n v="22678555"/>
        <n v="85251425"/>
        <n v="125729635"/>
        <n v="13624522"/>
        <n v="25975621"/>
        <n v="78053145"/>
        <n v="118102725"/>
        <n v="73983003"/>
        <n v="4531320"/>
        <n v="3719383"/>
        <n v="368372"/>
        <n v="872805"/>
        <n v="108007109"/>
        <n v="94061311"/>
        <n v="25035950"/>
        <n v="29777777"/>
        <n v="14880939"/>
        <n v="143695338"/>
        <n v="850419"/>
        <n v="20651333"/>
        <n v="23020"/>
        <n v="183388953"/>
        <n v="47309313"/>
        <n v="5079219"/>
        <n v="76249438"/>
        <n v="43763247"/>
        <n v="45173154"/>
        <n v="6953604"/>
        <n v="61797"/>
        <n v="13385737"/>
        <n v="46771565"/>
        <n v="3885342"/>
        <n v="114501299"/>
        <n v="176288"/>
        <n v="49052787"/>
        <n v="4462034"/>
        <n v="106127278"/>
        <n v="61249"/>
        <n v="9169507"/>
        <n v="81705746"/>
        <n v="678150"/>
        <n v="39712000"/>
        <n v="93282604"/>
        <n v="64493915"/>
        <n v="1138609"/>
        <n v="22227514"/>
        <n v="11784207"/>
        <n v="12597262"/>
        <n v="90632641"/>
        <n v="30930984"/>
        <n v="2840408"/>
        <n v="10711027"/>
        <n v="21401949"/>
        <n v="6698679"/>
        <n v="24972139"/>
        <n v="12957265"/>
        <n v="15793051"/>
        <n v="1386707"/>
        <n v="22003"/>
        <n v="5725482"/>
        <n v="685780"/>
        <n v="4978353"/>
        <n v="31668920"/>
        <n v="7994527"/>
        <n v="28430"/>
        <n v="124608438"/>
        <n v="180180"/>
        <n v="133324"/>
        <n v="23157646"/>
        <n v="25070261"/>
        <n v="14459330"/>
        <n v="22546233"/>
        <n v="2063436"/>
        <n v="73121"/>
        <n v="217473"/>
        <n v="353808"/>
        <n v="9037058"/>
        <n v="7400324"/>
        <n v="853983911"/>
        <n v="150847274"/>
        <n v="176600207"/>
        <n v="701796444"/>
        <n v="880166924"/>
        <n v="259334548"/>
        <n v="863756051"/>
        <n v="438006904"/>
        <n v="962542945"/>
        <n v="177856751"/>
        <n v="41888660"/>
        <n v="37270721"/>
        <n v="1236005118"/>
        <n v="255589157"/>
        <n v="527016307"/>
        <n v="807817888"/>
        <n v="226945087"/>
        <n v="527965936"/>
        <n v="619179950"/>
        <n v="822824522"/>
        <n v="240891763"/>
        <n v="171547802"/>
        <n v="306209289"/>
        <n v="657926987"/>
        <n v="44516999"/>
        <n v="794881442"/>
        <n v="195333312"/>
        <n v="8003180"/>
        <n v="566652812"/>
        <n v="1264434525"/>
        <n v="410902662"/>
        <n v="160192267"/>
        <n v="1332698830"/>
        <n v="1744071"/>
        <n v="53939297"/>
        <n v="100014025"/>
        <n v="43980821"/>
        <n v="352794081"/>
        <n v="148675066"/>
        <n v="78966486"/>
        <n v="7027336"/>
        <n v="48453605"/>
        <n v="381545846"/>
        <n v="125479266"/>
        <n v="605425157"/>
        <n v="3283369"/>
        <n v="169846945"/>
        <n v="6335171"/>
        <n v="59284015"/>
        <n v="35669017"/>
        <n v="225973340"/>
        <n v="113231078"/>
        <n v="185400345"/>
        <n v="67234188"/>
        <n v="9360514"/>
        <n v="10971298"/>
        <n v="100541806"/>
        <n v="24646055"/>
        <n v="43069254"/>
        <n v="47756590"/>
        <n v="125856180"/>
        <n v="397783"/>
        <n v="306515884"/>
        <n v="134866593"/>
        <n v="490719763"/>
        <n v="221600160"/>
        <n v="40656399"/>
        <n v="383930656"/>
        <n v="47347283"/>
        <n v="346118277"/>
        <n v="409231607"/>
        <n v="26800152"/>
        <n v="296069199"/>
        <n v="26351322"/>
        <n v="27869129"/>
        <n v="22088533"/>
        <n v="311950384"/>
        <n v="10060903"/>
        <n v="56411585"/>
        <n v="956425"/>
        <n v="3187255"/>
        <n v="145418070"/>
        <n v="913331"/>
        <n v="102952888"/>
        <n v="43155261"/>
        <n v="29820616"/>
        <n v="62198461"/>
        <n v="180419231"/>
        <n v="61621140"/>
        <n v="1951683"/>
        <n v="14725"/>
        <n v="142337240"/>
        <n v="2728446"/>
        <n v="56996304"/>
        <n v="12751667"/>
        <n v="19978189"/>
        <n v="19735344"/>
        <n v="1034800131"/>
        <n v="84918541"/>
        <n v="55003890"/>
        <n v="16373843"/>
        <n v="15889124"/>
        <n v="217776646"/>
        <n v="3146831"/>
        <n v="17768012"/>
        <n v="227978645"/>
        <n v="140552359"/>
        <n v="42187665"/>
        <n v="16080475"/>
        <n v="5012423"/>
        <n v="62832209"/>
        <n v="41681746"/>
        <n v="9493791"/>
        <n v="4101699"/>
        <n v="18598607"/>
        <n v="2559939"/>
        <n v="4596705"/>
        <n v="3430165"/>
        <n v="180613824"/>
        <n v="4372130"/>
        <n v="205035819"/>
        <n v="1093077"/>
        <n v="1647175"/>
        <n v="96942115"/>
        <n v="1463727"/>
        <n v="45158254"/>
        <n v="83080890"/>
        <n v="280668"/>
        <n v="1899615"/>
        <n v="3436124"/>
        <n v="3862498"/>
        <n v="123081555"/>
        <n v="1436751"/>
        <n v="34184504"/>
        <n v="12294931"/>
        <n v="26152835"/>
        <n v="380553"/>
        <n v="1813453"/>
        <n v="23355100"/>
        <n v="1872950"/>
        <n v="14510490"/>
        <n v="55668698"/>
        <n v="32917353"/>
        <n v="1196669"/>
        <n v="9204549"/>
        <n v="8503658"/>
        <n v="4017852"/>
        <n v="9200168"/>
        <n v="254158390"/>
        <n v="5026154"/>
        <n v="2550321"/>
        <n v="86252940"/>
        <n v="3816527"/>
        <n v="237708"/>
        <n v="197183546"/>
        <n v="251541"/>
        <n v="3285916"/>
        <n v="5104991"/>
        <n v="60845711"/>
        <n v="13025860"/>
        <n v="66558465"/>
        <n v="41087017"/>
        <n v="4477141"/>
        <n v="62547032"/>
        <n v="10472180"/>
        <n v="6423605"/>
        <n v="60330833"/>
        <n v="7401949"/>
        <n v="5042014"/>
        <n v="25601244"/>
        <n v="34814102"/>
        <n v="40140972"/>
        <n v="4131358"/>
        <n v="6724365"/>
        <n v="486623"/>
        <n v="12062146"/>
        <n v="2096600"/>
        <n v="130560428"/>
        <n v="3925992"/>
        <n v="125427681"/>
        <n v="7425391"/>
        <n v="23468586"/>
        <n v="33109"/>
        <n v="7162617"/>
        <n v="970809"/>
        <n v="1332204"/>
        <n v="10116816"/>
        <n v="7704369"/>
        <n v="2443584"/>
        <n v="19015346"/>
        <n v="2583"/>
        <n v="14410"/>
        <n v="3338249"/>
        <n v="3322479"/>
        <n v="8737458"/>
        <n v="385733"/>
        <n v="8481997"/>
        <n v="2308355"/>
        <n v="29874280"/>
        <n v="109383972"/>
        <n v="350320413"/>
        <n v="2048359754"/>
        <n v="786470484"/>
        <n v="911902649"/>
        <n v="1347597973"/>
        <n v="80239658"/>
        <n v="97644617"/>
        <n v="1148485886"/>
        <n v="582893671"/>
        <n v="375540831"/>
        <n v="791657398"/>
        <n v="856085151"/>
        <n v="321752656"/>
        <n v="238539198"/>
        <n v="622674139"/>
        <n v="93413709"/>
        <n v="160542134"/>
        <n v="25957482"/>
        <n v="392924807"/>
        <n v="27365467"/>
        <n v="2053469"/>
        <n v="80509622"/>
        <n v="43070915"/>
        <n v="151572634"/>
        <n v="436188866"/>
        <n v="395618157"/>
        <n v="49562710"/>
        <n v="120556201"/>
        <n v="1310466296"/>
        <n v="14347433"/>
        <n v="297718711"/>
        <n v="7942093"/>
        <n v="95918706"/>
        <n v="530259473"/>
        <n v="1555203"/>
        <n v="75837743"/>
        <n v="371987838"/>
        <n v="255614941"/>
        <n v="1244639527"/>
        <n v="137056262"/>
        <n v="3081913"/>
        <n v="242115"/>
        <n v="365551694"/>
        <n v="98240"/>
        <n v="190400157"/>
        <n v="2027391"/>
        <n v="119942387"/>
        <n v="117679066"/>
        <n v="10647493"/>
        <n v="78130625"/>
        <n v="34934009"/>
        <n v="31882724"/>
        <n v="64337744"/>
        <n v="654855901"/>
        <n v="31676128"/>
        <n v="174804407"/>
        <n v="167994"/>
        <n v="86493046"/>
        <n v="16636604"/>
        <n v="64417003"/>
        <n v="59945012"/>
        <n v="66316289"/>
        <n v="349546142"/>
        <n v="7682928"/>
        <n v="467989645"/>
        <n v="76073488"/>
        <n v="528583774"/>
        <n v="66308758"/>
        <n v="351496066"/>
        <n v="67450815"/>
        <n v="75339459"/>
        <n v="16706680"/>
        <n v="46712809"/>
        <n v="529323962"/>
        <n v="41657844"/>
        <n v="274650803"/>
        <n v="35164920"/>
        <n v="83869818"/>
        <n v="288175335"/>
        <n v="105713218"/>
        <n v="214215889"/>
        <n v="428028233"/>
        <n v="19176163"/>
        <n v="9303022"/>
        <n v="9330075"/>
        <n v="75984700"/>
        <n v="7578063"/>
        <n v="75462037"/>
        <n v="7997774"/>
        <n v="94019120"/>
        <n v="31039126"/>
        <n v="53918723"/>
        <n v="2133033"/>
        <n v="10421847"/>
        <n v="17612099"/>
        <n v="67999335"/>
        <n v="5006989"/>
        <n v="13143056"/>
        <n v="988687"/>
        <n v="18653107"/>
        <n v="94539426"/>
        <n v="13313581"/>
        <n v="51738549"/>
        <n v="148504"/>
        <n v="245416"/>
        <n v="104438188"/>
        <n v="730762"/>
        <n v="18170707"/>
        <n v="290930148"/>
        <n v="40466970"/>
        <n v="41142379"/>
        <n v="20343051"/>
        <n v="95330710"/>
        <n v="98203196"/>
        <n v="11473638"/>
        <n v="91244913"/>
        <n v="42027"/>
        <n v="4165776"/>
        <n v="132675864"/>
        <n v="487420"/>
        <n v="62475342"/>
        <n v="21315827"/>
        <n v="65859911"/>
        <n v="4080073"/>
        <n v="131523093"/>
        <n v="4376819"/>
        <n v="6412349"/>
        <n v="197744377"/>
        <n v="5580940"/>
        <n v="62567"/>
        <n v="1474577"/>
        <n v="167885588"/>
        <n v="11710110"/>
        <n v="4241656"/>
        <n v="12442161"/>
        <n v="14293601"/>
        <n v="11853081"/>
        <n v="158972499"/>
        <n v="304868961"/>
        <n v="3321367"/>
        <n v="17860397"/>
        <n v="16376066"/>
        <n v="38755900"/>
        <n v="33748006"/>
        <n v="2390383"/>
        <n v="953953"/>
        <n v="13061491"/>
        <n v="4623836"/>
        <n v="2177678"/>
        <n v="11001627"/>
        <n v="2584988"/>
        <n v="16024987"/>
        <n v="173961069"/>
        <n v="1362536"/>
        <n v="27506452"/>
        <n v="15636462"/>
        <n v="103105878"/>
        <n v="365353"/>
        <n v="214040103"/>
        <n v="18160930"/>
        <n v="3915207"/>
        <n v="72294066"/>
        <n v="46664414"/>
        <n v="7123449"/>
        <n v="43016528"/>
        <n v="20596567"/>
        <n v="242847"/>
        <n v="512492755"/>
        <n v="14273033"/>
        <n v="44019588"/>
        <n v="57076286"/>
        <n v="5103663"/>
        <n v="4511157"/>
        <n v="4598051"/>
        <n v="6193234"/>
        <n v="1399272"/>
        <n v="130974"/>
        <n v="31626386"/>
        <n v="11746"/>
        <n v="32427"/>
        <n v="3326364"/>
        <n v="6877"/>
        <n v="2614006"/>
        <n v="60508780"/>
        <n v="24420923"/>
        <n v="20780685"/>
        <n v="54622814"/>
        <n v="86086881"/>
        <n v="878199"/>
        <n v="115757940"/>
        <n v="11145006"/>
        <n v="10313019"/>
        <n v="40124"/>
        <n v="962653"/>
        <n v="93320380"/>
        <n v="13837294"/>
        <n v="33705333"/>
        <n v="8771432"/>
        <n v="21022724"/>
        <n v="2251795"/>
        <n v="47967636"/>
        <n v="374565754"/>
        <n v="2797501328"/>
        <n v="40811919"/>
        <n v="216601214"/>
        <n v="155712077"/>
        <n v="15325468"/>
        <n v="1074427370"/>
        <n v="153193369"/>
        <n v="258908054"/>
        <n v="327281779"/>
        <n v="311539397"/>
        <n v="759056935"/>
        <n v="1128462972"/>
        <n v="69756455"/>
        <n v="1131927996"/>
        <n v="90335025"/>
        <n v="365971656"/>
        <n v="473093228"/>
        <n v="384623579"/>
        <n v="1078232589"/>
        <n v="225508210"/>
        <n v="968853"/>
        <n v="18123239"/>
        <n v="800059707"/>
        <n v="404980543"/>
        <n v="255184580"/>
        <n v="57615777"/>
        <n v="55065289"/>
        <n v="261119292"/>
        <n v="237860050"/>
        <n v="173469516"/>
        <n v="24959607"/>
        <n v="119682635"/>
        <n v="246999039"/>
        <n v="10209813"/>
        <n v="10088753"/>
        <n v="1670727580"/>
        <n v="1050693953"/>
        <n v="333686"/>
        <n v="386600138"/>
        <n v="195179299"/>
        <n v="157563598"/>
        <n v="31626978"/>
        <n v="10123353"/>
        <n v="1073394593"/>
        <n v="122810399"/>
        <n v="53873809"/>
        <n v="146661977"/>
        <n v="253890701"/>
        <n v="252442974"/>
        <n v="1450026933"/>
        <n v="32893421"/>
        <n v="127461872"/>
        <n v="133031473"/>
        <n v="111037232"/>
        <n v="61105744"/>
        <n v="91527795"/>
        <n v="76419755"/>
        <n v="91542097"/>
        <n v="231252591"/>
        <n v="91490353"/>
        <n v="22386555"/>
        <n v="203783566"/>
        <n v="9932621"/>
        <n v="67760877"/>
        <n v="525683457"/>
        <n v="433921300"/>
        <n v="14454622"/>
        <n v="491730089"/>
        <n v="4637830"/>
        <n v="430051293"/>
        <n v="123133739"/>
        <n v="8808611"/>
        <n v="104545505"/>
        <n v="36599361"/>
        <n v="147792047"/>
        <n v="72216294"/>
        <n v="113118226"/>
        <n v="47582563"/>
        <n v="2414269"/>
        <n v="64600152"/>
        <n v="193457467"/>
        <n v="1561698"/>
        <n v="323369"/>
        <n v="192306508"/>
        <n v="44907074"/>
        <n v="2268204"/>
        <n v="1719157"/>
        <n v="23076657"/>
        <n v="353284621"/>
        <n v="95017038"/>
        <n v="22594"/>
        <n v="21360215"/>
        <n v="4554416"/>
        <n v="15980032"/>
        <n v="1378160"/>
        <n v="32390945"/>
        <n v="33766787"/>
        <n v="18096691"/>
        <n v="11025353"/>
        <n v="176345966"/>
        <n v="180314199"/>
        <n v="9215591"/>
        <n v="48791187"/>
        <n v="619855"/>
        <n v="75741734"/>
        <n v="5288011"/>
        <n v="32450241"/>
        <n v="9090040"/>
        <n v="3373474"/>
        <n v="7442106"/>
        <n v="3311391"/>
        <n v="2790019"/>
        <n v="15383580"/>
        <n v="80708134"/>
        <n v="24701637"/>
        <n v="119559110"/>
        <n v="25775371"/>
        <n v="6405816"/>
        <n v="345900"/>
        <n v="699992512"/>
        <n v="32140970"/>
        <n v="26565710"/>
        <n v="50444358"/>
        <n v="16418218"/>
        <n v="49000667"/>
        <n v="21150265"/>
        <n v="726264074"/>
        <n v="4393018"/>
        <n v="28141995"/>
        <n v="20440"/>
        <n v="38026103"/>
        <n v="80657"/>
        <n v="74747725"/>
        <n v="682"/>
        <n v="119932733"/>
        <n v="354103"/>
        <n v="6750029"/>
        <n v="210091"/>
        <n v="17987034"/>
        <n v="914565"/>
        <n v="5667057"/>
        <n v="359377"/>
        <n v="13098981"/>
        <n v="5708522"/>
        <n v="69501772"/>
        <n v="300842"/>
        <n v="172952"/>
        <n v="21354152"/>
        <n v="1635907"/>
        <n v="11799556"/>
        <n v="14256199"/>
        <n v="1473116"/>
        <n v="103047"/>
        <n v="1067629"/>
        <n v="9982083"/>
        <n v="151507"/>
        <n v="3173282"/>
        <n v="226421"/>
        <n v="624818"/>
        <n v="6111065"/>
        <n v="5756185"/>
        <n v="996171"/>
        <n v="3531837"/>
        <n v="5123"/>
        <n v="245179562"/>
        <n v="35261263"/>
        <n v="2217255"/>
        <n v="2298525"/>
        <n v="50400"/>
        <n v="45696"/>
        <n v="2973437"/>
        <n v="254475"/>
        <n v="12147170"/>
        <n v="38901"/>
        <n v="954641"/>
        <n v="4033587"/>
        <n v="417282021"/>
        <n v="26911995"/>
        <n v="790"/>
        <n v="26493648"/>
        <n v="99482027"/>
        <n v="155732"/>
        <n v="29251"/>
        <n v="695164"/>
        <n v="288460"/>
        <n v="9667157"/>
        <n v="450064993"/>
        <n v="271101"/>
        <n v="1807216"/>
        <n v="1715851"/>
        <n v="45738461"/>
        <n v="20941"/>
        <n v="1101470"/>
        <n v="1671969"/>
        <n v="363656624"/>
        <n v="166534027"/>
        <n v="201858461"/>
        <n v="143151000"/>
        <n v="141950608"/>
        <n v="426505244"/>
        <n v="319715683"/>
        <n v="245487753"/>
        <n v="111105497"/>
        <n v="461421559"/>
        <n v="3661"/>
        <n v="240663149"/>
        <n v="413378"/>
        <n v="25818882"/>
        <n v="13266"/>
      </sharedItems>
    </cacheField>
    <cacheField name="company" numFmtId="0">
      <sharedItems containsBlank="1"/>
    </cacheField>
    <cacheField name="runtime" numFmtId="0">
      <sharedItems containsString="0" containsBlank="1" containsNumber="1" containsInteger="1" minValue="55" maxValue="36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870497800926" createdVersion="8" refreshedVersion="8" minRefreshableVersion="3" recordCount="7669" xr:uid="{6C610214-3CBB-40BD-B18F-238A0AFED8BA}">
  <cacheSource type="worksheet">
    <worksheetSource ref="A1:Q1048576" sheet="Movies"/>
  </cacheSource>
  <cacheFields count="17">
    <cacheField name="name" numFmtId="0">
      <sharedItems containsBlank="1" containsMixedTypes="1" containsNumber="1" containsInteger="1" minValue="9" maxValue="2046"/>
    </cacheField>
    <cacheField name="rating" numFmtId="0">
      <sharedItems containsBlank="1" count="13">
        <s v="R"/>
        <s v="PG"/>
        <s v="G"/>
        <m/>
        <s v="Not Rated"/>
        <s v="NC-17"/>
        <s v="Approved"/>
        <s v="TV-PG"/>
        <s v="PG-13"/>
        <s v="Unrated"/>
        <s v="X"/>
        <s v="TV-MA"/>
        <s v="TV-14"/>
      </sharedItems>
    </cacheField>
    <cacheField name="genre" numFmtId="0">
      <sharedItems containsBlank="1" count="20">
        <s v="Drama"/>
        <s v="Adventure"/>
        <s v="Action"/>
        <s v="Comedy"/>
        <s v="Horror"/>
        <s v="Biography"/>
        <s v="Crime"/>
        <s v="Fantasy"/>
        <s v="Family"/>
        <s v="Sci-Fi"/>
        <s v="Animation"/>
        <s v="Romance"/>
        <s v="Music"/>
        <s v="Western"/>
        <s v="Thriller"/>
        <s v="History"/>
        <s v="Mystery"/>
        <s v="Sport"/>
        <s v="Musical"/>
        <m/>
      </sharedItems>
    </cacheField>
    <cacheField name="year" numFmtId="0">
      <sharedItems containsString="0" containsBlank="1" containsNumber="1" containsInteger="1" minValue="1980" maxValue="2020" count="42">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m/>
      </sharedItems>
    </cacheField>
    <cacheField name="released" numFmtId="0">
      <sharedItems containsBlank="1"/>
    </cacheField>
    <cacheField name="score" numFmtId="0">
      <sharedItems containsString="0" containsBlank="1" containsNumber="1" minValue="1.9" maxValue="9.3000000000000007" count="73">
        <n v="8.4"/>
        <n v="5.8"/>
        <n v="8.6999999999999993"/>
        <n v="7.7"/>
        <n v="7.3"/>
        <n v="6.4"/>
        <n v="7.9"/>
        <n v="8.1999999999999993"/>
        <n v="6.8"/>
        <n v="7"/>
        <n v="6.1"/>
        <n v="5.3"/>
        <n v="7.1"/>
        <n v="7.2"/>
        <n v="6.6"/>
        <n v="6.9"/>
        <n v="6.5"/>
        <n v="6.7"/>
        <n v="5"/>
        <n v="6.2"/>
        <n v="5.4"/>
        <n v="6.3"/>
        <n v="6"/>
        <n v="5.9"/>
        <n v="7.5"/>
        <n v="4.8"/>
        <n v="4.5999999999999996"/>
        <n v="5.0999999999999996"/>
        <n v="8.3000000000000007"/>
        <n v="4.2"/>
        <n v="5.5"/>
        <n v="8.1"/>
        <n v="4.7"/>
        <n v="5.2"/>
        <n v="7.4"/>
        <n v="4"/>
        <n v="4.3"/>
        <n v="7.6"/>
        <n v="4.9000000000000004"/>
        <n v="3.4"/>
        <n v="7.8"/>
        <n v="5.6"/>
        <n v="2.7"/>
        <n v="2.9"/>
        <n v="4.4000000000000004"/>
        <n v="8"/>
        <n v="5.7"/>
        <n v="3.7"/>
        <n v="3.6"/>
        <n v="3.9"/>
        <n v="3.5"/>
        <n v="3.8"/>
        <n v="4.0999999999999996"/>
        <n v="3"/>
        <n v="4.5"/>
        <n v="8.5"/>
        <n v="3.2"/>
        <n v="2.6"/>
        <n v="2.2000000000000002"/>
        <n v="3.1"/>
        <n v="8.6"/>
        <n v="8.9"/>
        <n v="9.3000000000000007"/>
        <n v="8.8000000000000007"/>
        <n v="3.3"/>
        <n v="2.5"/>
        <n v="2.2999999999999998"/>
        <n v="2.1"/>
        <n v="1.9"/>
        <n v="2.4"/>
        <n v="2.8"/>
        <n v="9"/>
        <m/>
      </sharedItems>
    </cacheField>
    <cacheField name="votes" numFmtId="0">
      <sharedItems containsString="0" containsBlank="1" containsNumber="1" containsInteger="1" minValue="7" maxValue="2400000"/>
    </cacheField>
    <cacheField name="director" numFmtId="0">
      <sharedItems containsBlank="1"/>
    </cacheField>
    <cacheField name="writer" numFmtId="0">
      <sharedItems containsBlank="1"/>
    </cacheField>
    <cacheField name="star" numFmtId="0">
      <sharedItems containsBlank="1"/>
    </cacheField>
    <cacheField name="country" numFmtId="0">
      <sharedItems containsBlank="1"/>
    </cacheField>
    <cacheField name="budget" numFmtId="0">
      <sharedItems containsString="0" containsBlank="1" containsNumber="1" containsInteger="1" minValue="3000" maxValue="356000000"/>
    </cacheField>
    <cacheField name="gross" numFmtId="0">
      <sharedItems containsString="0" containsBlank="1" containsNumber="1" containsInteger="1" minValue="309" maxValue="2847246203"/>
    </cacheField>
    <cacheField name="company" numFmtId="0">
      <sharedItems containsBlank="1"/>
    </cacheField>
    <cacheField name="runtime" numFmtId="0">
      <sharedItems containsString="0" containsBlank="1" containsNumber="1" containsInteger="1" minValue="55" maxValue="366"/>
    </cacheField>
    <cacheField name="cpi of release year" numFmtId="0">
      <sharedItems containsString="0" containsBlank="1" containsNumber="1" minValue="82.4" maxValue="258.8"/>
    </cacheField>
    <cacheField name="gross revenue in 2023 dollars" numFmtId="164">
      <sharedItems containsBlank="1" containsMixedTypes="1" containsNumber="1" minValue="586.61869158878505" maxValue="4179700444.49096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9">
  <r>
    <n v="1"/>
    <s v="R"/>
    <s v="Drama"/>
    <x v="0"/>
    <s v="June 13, 1980 (United States)"/>
    <n v="8.4"/>
    <n v="927000"/>
    <s v="Stanley Kubrick"/>
    <s v="Stephen King"/>
    <s v="Jack Nicholson"/>
    <s v="United Kingdom"/>
    <n v="19000000"/>
    <x v="0"/>
    <s v="Warner Bros."/>
    <n v="146"/>
  </r>
  <r>
    <s v="The Blue Lagoon"/>
    <s v="R"/>
    <s v="Adventure"/>
    <x v="0"/>
    <s v="July 2, 1980 (United States)"/>
    <n v="5.8"/>
    <n v="65000"/>
    <s v="Randal Kleiser"/>
    <s v="Henry De Vere Stacpoole"/>
    <s v="Brooke Shields"/>
    <s v="United States"/>
    <n v="4500000"/>
    <x v="1"/>
    <s v="Columbia Pictures"/>
    <n v="104"/>
  </r>
  <r>
    <s v="Star Wars: Episode V - The Empire Strikes Back"/>
    <s v="PG"/>
    <s v="Action"/>
    <x v="0"/>
    <s v="June 20, 1980 (United States)"/>
    <n v="8.6999999999999993"/>
    <n v="1200000"/>
    <s v="Irvin Kershner"/>
    <s v="Leigh Brackett"/>
    <s v="Mark Hamill"/>
    <s v="United States"/>
    <n v="18000000"/>
    <x v="2"/>
    <s v="Lucasfilm"/>
    <n v="124"/>
  </r>
  <r>
    <s v="Airplane!"/>
    <s v="PG"/>
    <s v="Comedy"/>
    <x v="0"/>
    <s v="July 2, 1980 (United States)"/>
    <n v="7.7"/>
    <n v="221000"/>
    <s v="Jim Abrahams"/>
    <s v="Jim Abrahams"/>
    <s v="Robert Hays"/>
    <s v="United States"/>
    <n v="3500000"/>
    <x v="3"/>
    <s v="Paramount Pictures"/>
    <n v="88"/>
  </r>
  <r>
    <s v="Caddyshack"/>
    <s v="R"/>
    <s v="Comedy"/>
    <x v="0"/>
    <s v="July 25, 1980 (United States)"/>
    <n v="7.3"/>
    <n v="108000"/>
    <s v="Harold Ramis"/>
    <s v="Brian Doyle-Murray"/>
    <s v="Chevy Chase"/>
    <s v="United States"/>
    <n v="6000000"/>
    <x v="4"/>
    <s v="Orion Pictures"/>
    <n v="98"/>
  </r>
  <r>
    <s v="Friday the 13th"/>
    <s v="R"/>
    <s v="Horror"/>
    <x v="0"/>
    <s v="May 9, 1980 (United States)"/>
    <n v="6.4"/>
    <n v="123000"/>
    <s v="Sean S. Cunningham"/>
    <s v="Victor Miller"/>
    <s v="Betsy Palmer"/>
    <s v="United States"/>
    <n v="550000"/>
    <x v="5"/>
    <s v="Paramount Pictures"/>
    <n v="95"/>
  </r>
  <r>
    <s v="The Blues Brothers"/>
    <s v="R"/>
    <s v="Action"/>
    <x v="0"/>
    <s v="June 20, 1980 (United States)"/>
    <n v="7.9"/>
    <n v="188000"/>
    <s v="John Landis"/>
    <s v="Dan Aykroyd"/>
    <s v="John Belushi"/>
    <s v="United States"/>
    <n v="27000000"/>
    <x v="6"/>
    <s v="Universal Pictures"/>
    <n v="133"/>
  </r>
  <r>
    <s v="Raging Bull"/>
    <s v="R"/>
    <s v="Biography"/>
    <x v="0"/>
    <s v="December 19, 1980 (United States)"/>
    <n v="8.1999999999999993"/>
    <n v="330000"/>
    <s v="Martin Scorsese"/>
    <s v="Jake LaMotta"/>
    <s v="Robert De Niro"/>
    <s v="United States"/>
    <n v="18000000"/>
    <x v="7"/>
    <s v="Chartoff-Winkler Productions"/>
    <n v="129"/>
  </r>
  <r>
    <s v="Superman II"/>
    <s v="PG"/>
    <s v="Action"/>
    <x v="0"/>
    <s v="June 19, 1981 (United States)"/>
    <n v="6.8"/>
    <n v="101000"/>
    <s v="Richard Lester"/>
    <s v="Jerry Siegel"/>
    <s v="Gene Hackman"/>
    <s v="United States"/>
    <n v="54000000"/>
    <x v="8"/>
    <s v="Dovemead Films"/>
    <n v="127"/>
  </r>
  <r>
    <s v="The Long Riders"/>
    <s v="R"/>
    <s v="Biography"/>
    <x v="0"/>
    <s v="May 16, 1980 (United States)"/>
    <n v="7"/>
    <n v="10000"/>
    <s v="Walter Hill"/>
    <s v="Bill Bryden"/>
    <s v="David Carradine"/>
    <s v="United States"/>
    <n v="10000000"/>
    <x v="9"/>
    <s v="United Artists"/>
    <n v="100"/>
  </r>
  <r>
    <s v="Any Which Way You Can"/>
    <s v="PG"/>
    <s v="Action"/>
    <x v="0"/>
    <s v="December 17, 1980 (United States)"/>
    <n v="6.1"/>
    <n v="18000"/>
    <s v="Buddy Van Horn"/>
    <s v="Stanford Sherman"/>
    <s v="Clint Eastwood"/>
    <s v="United States"/>
    <n v="15000000"/>
    <x v="10"/>
    <s v="The Malpaso Company"/>
    <n v="116"/>
  </r>
  <r>
    <s v="The Gods Must Be Crazy"/>
    <s v="PG"/>
    <s v="Adventure"/>
    <x v="0"/>
    <s v="October 26, 1984 (United States)"/>
    <n v="7.3"/>
    <n v="54000"/>
    <s v="Jamie Uys"/>
    <s v="Jamie Uys"/>
    <s v="N!xau"/>
    <s v="South Africa"/>
    <n v="5000000"/>
    <x v="11"/>
    <s v="C.A.T. Films"/>
    <n v="109"/>
  </r>
  <r>
    <s v="Popeye"/>
    <s v="PG"/>
    <s v="Adventure"/>
    <x v="0"/>
    <s v="December 12, 1980 (United States)"/>
    <n v="5.3"/>
    <n v="30000"/>
    <s v="Robert Altman"/>
    <s v="Jules Feiffer"/>
    <s v="Robin Williams"/>
    <s v="United States"/>
    <n v="20000000"/>
    <x v="12"/>
    <s v="Paramount Pictures"/>
    <n v="114"/>
  </r>
  <r>
    <s v="Ordinary People"/>
    <s v="R"/>
    <s v="Drama"/>
    <x v="0"/>
    <s v="September 19, 1980 (United States)"/>
    <n v="7.7"/>
    <n v="49000"/>
    <s v="Robert Redford"/>
    <s v="Judith Guest"/>
    <s v="Donald Sutherland"/>
    <s v="United States"/>
    <n v="6000000"/>
    <x v="13"/>
    <s v="Paramount Pictures"/>
    <n v="124"/>
  </r>
  <r>
    <s v="Dressed to Kill"/>
    <s v="R"/>
    <s v="Crime"/>
    <x v="0"/>
    <s v="July 25, 1980 (United States)"/>
    <n v="7.1"/>
    <n v="37000"/>
    <s v="Brian De Palma"/>
    <s v="Brian De Palma"/>
    <s v="Michael Caine"/>
    <s v="United States"/>
    <n v="6500000"/>
    <x v="14"/>
    <s v="Filmways Pictures"/>
    <n v="104"/>
  </r>
  <r>
    <s v="Somewhere in Time"/>
    <s v="PG"/>
    <s v="Drama"/>
    <x v="0"/>
    <s v="October 3, 1980 (United States)"/>
    <n v="7.2"/>
    <n v="27000"/>
    <s v="Jeannot Szwarc"/>
    <s v="Richard Matheson"/>
    <s v="Christopher Reeve"/>
    <s v="United States"/>
    <n v="5100000"/>
    <x v="15"/>
    <s v="Rastar Pictures"/>
    <n v="103"/>
  </r>
  <r>
    <s v="Fame"/>
    <s v="R"/>
    <s v="Drama"/>
    <x v="0"/>
    <s v="May 16, 1980 (United States)"/>
    <n v="6.6"/>
    <n v="21000"/>
    <s v="Alan Parker"/>
    <s v="Christopher Gore"/>
    <s v="Eddie Barth"/>
    <s v="United States"/>
    <m/>
    <x v="16"/>
    <s v="Metro-Goldwyn-Mayer (MGM)"/>
    <n v="134"/>
  </r>
  <r>
    <s v="9 to 5"/>
    <s v="PG"/>
    <s v="Comedy"/>
    <x v="0"/>
    <s v="December 19, 1980 (United States)"/>
    <n v="6.9"/>
    <n v="29000"/>
    <s v="Colin Higgins"/>
    <s v="Patricia Resnick"/>
    <s v="Jane Fonda"/>
    <s v="United States"/>
    <n v="10000000"/>
    <x v="17"/>
    <s v="IPC Films"/>
    <n v="109"/>
  </r>
  <r>
    <s v="The Fog"/>
    <s v="R"/>
    <s v="Horror"/>
    <x v="0"/>
    <s v="February 8, 1980 (United States)"/>
    <n v="6.8"/>
    <n v="66000"/>
    <s v="John Carpenter"/>
    <s v="John Carpenter"/>
    <s v="Adrienne Barbeau"/>
    <s v="United States"/>
    <n v="1000000"/>
    <x v="18"/>
    <s v="AVCO Embassy Pictures"/>
    <n v="89"/>
  </r>
  <r>
    <s v="Stir Crazy"/>
    <s v="R"/>
    <s v="Comedy"/>
    <x v="0"/>
    <s v="December 12, 1980 (United States)"/>
    <n v="6.8"/>
    <n v="26000"/>
    <s v="Sidney Poitier"/>
    <s v="Bruce Jay Friedman"/>
    <s v="Gene Wilder"/>
    <s v="United States"/>
    <m/>
    <x v="19"/>
    <s v="Columbia Pictures"/>
    <n v="111"/>
  </r>
  <r>
    <s v="Cruising"/>
    <s v="R"/>
    <s v="Crime"/>
    <x v="0"/>
    <s v="February 15, 1980 (United States)"/>
    <n v="6.5"/>
    <n v="20000"/>
    <s v="William Friedkin"/>
    <s v="William Friedkin"/>
    <s v="Al Pacino"/>
    <s v="West Germany"/>
    <n v="11000000"/>
    <x v="20"/>
    <s v="Lorimar Film Entertainment"/>
    <n v="102"/>
  </r>
  <r>
    <s v="Heaven's Gate"/>
    <s v="R"/>
    <s v="Adventure"/>
    <x v="0"/>
    <s v="April 24, 1981 (United States)"/>
    <n v="6.8"/>
    <n v="14000"/>
    <s v="Michael Cimino"/>
    <s v="Michael Cimino"/>
    <s v="Kris Kristofferson"/>
    <s v="United States"/>
    <n v="44000000"/>
    <x v="21"/>
    <s v="Partisan Productions"/>
    <n v="219"/>
  </r>
  <r>
    <s v="The Final Countdown"/>
    <s v="PG"/>
    <s v="Action"/>
    <x v="0"/>
    <s v="August 1, 1980 (United States)"/>
    <n v="6.7"/>
    <n v="22000"/>
    <s v="Don Taylor"/>
    <s v="Thomas Hunter"/>
    <s v="Kirk Douglas"/>
    <s v="United States"/>
    <n v="12000000"/>
    <x v="22"/>
    <s v="Bryna Productions"/>
    <n v="103"/>
  </r>
  <r>
    <s v="Xanadu"/>
    <s v="PG"/>
    <s v="Fantasy"/>
    <x v="0"/>
    <s v="August 8, 1980 (United States)"/>
    <n v="5.3"/>
    <n v="12000"/>
    <s v="Robert Greenwald"/>
    <s v="Richard Christian Danus"/>
    <s v="Olivia Newton-John"/>
    <s v="United States"/>
    <n v="20000000"/>
    <x v="23"/>
    <s v="Universal Pictures"/>
    <n v="96"/>
  </r>
  <r>
    <s v="Urban Cowboy"/>
    <s v="PG"/>
    <s v="Drama"/>
    <x v="0"/>
    <s v="June 6, 1980 (United States)"/>
    <n v="6.4"/>
    <n v="14000"/>
    <s v="James Bridges"/>
    <s v="Aaron Latham"/>
    <s v="John Travolta"/>
    <s v="United States"/>
    <m/>
    <x v="24"/>
    <s v="Paramount Pictures"/>
    <n v="132"/>
  </r>
  <r>
    <s v="Altered States"/>
    <s v="R"/>
    <s v="Horror"/>
    <x v="0"/>
    <s v="December 25, 1980 (United States)"/>
    <n v="6.9"/>
    <n v="33000"/>
    <s v="Ken Russell"/>
    <s v="Paddy Chayefsky"/>
    <s v="William Hurt"/>
    <s v="United States"/>
    <m/>
    <x v="25"/>
    <s v="Warner Bros."/>
    <n v="102"/>
  </r>
  <r>
    <s v="Little Darlings"/>
    <s v="R"/>
    <s v="Comedy"/>
    <x v="0"/>
    <s v="March 21, 1980 (United States)"/>
    <n v="6.5"/>
    <n v="5100"/>
    <s v="Ron Maxwell"/>
    <s v="Kimi Peck"/>
    <s v="Tatum O'Neal"/>
    <s v="United States"/>
    <m/>
    <x v="26"/>
    <s v="Stephen Friedman/Kings Road Productions"/>
    <n v="96"/>
  </r>
  <r>
    <s v="Raise the Titanic"/>
    <s v="PG"/>
    <s v="Action"/>
    <x v="0"/>
    <s v="August 1, 1980 (United States)"/>
    <n v="5"/>
    <n v="4100"/>
    <s v="Jerry Jameson"/>
    <s v="Adam Kennedy"/>
    <s v="Jason Robards"/>
    <s v="United Kingdom"/>
    <n v="36000000"/>
    <x v="27"/>
    <s v="ITC Films"/>
    <n v="115"/>
  </r>
  <r>
    <s v="Brubaker"/>
    <s v="R"/>
    <s v="Crime"/>
    <x v="0"/>
    <s v="June 20, 1980 (United States)"/>
    <n v="7.2"/>
    <n v="17000"/>
    <s v="Stuart Rosenberg"/>
    <s v="W.D. Richter"/>
    <s v="Robert Redford"/>
    <s v="United States"/>
    <n v="9000000"/>
    <x v="28"/>
    <s v="Twentieth Century Fox"/>
    <n v="131"/>
  </r>
  <r>
    <s v="American Gigolo"/>
    <s v="R"/>
    <s v="Crime"/>
    <x v="0"/>
    <s v="February 1, 1980 (United States)"/>
    <n v="6.2"/>
    <n v="22000"/>
    <s v="Paul Schrader"/>
    <s v="Paul Schrader"/>
    <s v="Richard Gere"/>
    <s v="United States"/>
    <n v="4800000"/>
    <x v="29"/>
    <s v="Paramount Pictures"/>
    <n v="117"/>
  </r>
  <r>
    <s v="My Bodyguard"/>
    <s v="PG"/>
    <s v="Comedy"/>
    <x v="0"/>
    <s v="September 26, 1980 (United States)"/>
    <n v="7.1"/>
    <n v="8900"/>
    <s v="Tony Bill"/>
    <s v="Alan Ormsby"/>
    <s v="Chris Makepeace"/>
    <s v="United States"/>
    <m/>
    <x v="30"/>
    <s v="Twentieth Century Fox"/>
    <n v="102"/>
  </r>
  <r>
    <s v="Prom Night"/>
    <s v="R"/>
    <s v="Horror"/>
    <x v="0"/>
    <s v="July 18, 1980 (United States)"/>
    <n v="5.4"/>
    <n v="16000"/>
    <s v="Paul Lynch"/>
    <s v="William Gray"/>
    <s v="Leslie Nielsen"/>
    <s v="Canada"/>
    <m/>
    <x v="31"/>
    <s v="Guardian Trust Company"/>
    <n v="92"/>
  </r>
  <r>
    <s v="Smokey and the Bandit II"/>
    <s v="PG"/>
    <s v="Action"/>
    <x v="0"/>
    <s v="August 15, 1980 (United States)"/>
    <n v="5.3"/>
    <n v="15000"/>
    <s v="Hal Needham"/>
    <s v="Hal Needham"/>
    <s v="Burt Reynolds"/>
    <s v="United States"/>
    <m/>
    <x v="32"/>
    <s v="Universal Pictures"/>
    <n v="100"/>
  </r>
  <r>
    <s v="Cattle Annie and Little Britches"/>
    <s v="PG"/>
    <s v="Drama"/>
    <x v="0"/>
    <s v="April 24, 1981 (United States)"/>
    <n v="6.1"/>
    <n v="604"/>
    <s v="Lamont Johnson"/>
    <s v="David Eyre"/>
    <s v="Scott Glenn"/>
    <s v="United States"/>
    <n v="5100000"/>
    <x v="33"/>
    <s v="Cattle Annie Productions"/>
    <n v="97"/>
  </r>
  <r>
    <s v="Seems Like Old Times"/>
    <s v="PG"/>
    <s v="Comedy"/>
    <x v="0"/>
    <s v="December 19, 1980 (United States)"/>
    <n v="6.7"/>
    <n v="9100"/>
    <s v="Jay Sandrich"/>
    <s v="Neil Simon"/>
    <s v="Goldie Hawn"/>
    <s v="United States"/>
    <m/>
    <x v="34"/>
    <s v="Rastar Films"/>
    <n v="102"/>
  </r>
  <r>
    <s v="Private Benjamin"/>
    <s v="R"/>
    <s v="Comedy"/>
    <x v="0"/>
    <s v="October 10, 1980 (United States)"/>
    <n v="6.2"/>
    <n v="24000"/>
    <s v="Howard Zieff"/>
    <s v="Nancy Meyers"/>
    <s v="Goldie Hawn"/>
    <s v="United States"/>
    <n v="10000000"/>
    <x v="35"/>
    <s v="Warner Bros."/>
    <n v="109"/>
  </r>
  <r>
    <s v="The Hollywood Knights"/>
    <s v="R"/>
    <s v="Comedy"/>
    <x v="0"/>
    <s v="May 30, 1980 (United States)"/>
    <n v="6.3"/>
    <n v="4300"/>
    <s v="Floyd Mutrux"/>
    <s v="Floyd Mutrux"/>
    <s v="Tony Danza"/>
    <s v="United States"/>
    <n v="4000000"/>
    <x v="36"/>
    <s v="PolyGram Filmed Entertainment"/>
    <n v="91"/>
  </r>
  <r>
    <s v="Motel Hell"/>
    <s v="R"/>
    <s v="Comedy"/>
    <x v="0"/>
    <s v="October 24, 1980 (United States)"/>
    <n v="6"/>
    <n v="11000"/>
    <s v="Kevin Connor"/>
    <s v="Robert Jaffe"/>
    <s v="Rory Calhoun"/>
    <s v="United States"/>
    <n v="3000000"/>
    <x v="37"/>
    <s v="Camp Hill"/>
    <n v="101"/>
  </r>
  <r>
    <s v="The Jazz Singer"/>
    <s v="PG"/>
    <s v="Drama"/>
    <x v="0"/>
    <s v="December 19, 1980 (United States)"/>
    <n v="5.9"/>
    <n v="4000"/>
    <s v="Richard Fleischer"/>
    <s v="Samson Raphaelson"/>
    <s v="Laurence Olivier"/>
    <s v="United States"/>
    <m/>
    <x v="38"/>
    <s v="EMI Films"/>
    <n v="115"/>
  </r>
  <r>
    <s v="Coal Miner's Daughter"/>
    <s v="PG"/>
    <s v="Biography"/>
    <x v="0"/>
    <s v="March 7, 1980 (United States)"/>
    <n v="7.5"/>
    <n v="17000"/>
    <s v="Michael Apted"/>
    <s v="Thomas Rickman"/>
    <s v="Sissy Spacek"/>
    <s v="United States"/>
    <m/>
    <x v="39"/>
    <s v="Universal Pictures"/>
    <n v="124"/>
  </r>
  <r>
    <s v="The Watcher in the Woods"/>
    <s v="PG"/>
    <s v="Family"/>
    <x v="0"/>
    <s v="October 9, 1981 (United States)"/>
    <n v="6.3"/>
    <n v="5700"/>
    <s v="John Hough"/>
    <s v="Brian Clemens"/>
    <s v="Bette Davis"/>
    <s v="United States"/>
    <m/>
    <x v="40"/>
    <s v="Walt Disney Productions"/>
    <n v="84"/>
  </r>
  <r>
    <s v="Breaker Morant"/>
    <s v="PG"/>
    <s v="Drama"/>
    <x v="0"/>
    <s v="July 3, 1980 (Australia)"/>
    <n v="7.9"/>
    <n v="13000"/>
    <s v="Bruce Beresford"/>
    <s v="Jonathan Hardy"/>
    <s v="Edward Woodward"/>
    <s v="Australia"/>
    <m/>
    <x v="27"/>
    <s v="The South Australian Film Corporation"/>
    <n v="107"/>
  </r>
  <r>
    <s v="The Stunt Man"/>
    <s v="R"/>
    <s v="Action"/>
    <x v="0"/>
    <s v="June 27, 1980 (United States)"/>
    <n v="7.1"/>
    <n v="9000"/>
    <s v="Richard Rush"/>
    <s v="Lawrence B. Marcus"/>
    <s v="Peter O'Toole"/>
    <s v="United States"/>
    <n v="3500000"/>
    <x v="41"/>
    <s v="Melvin Simon Productions"/>
    <n v="131"/>
  </r>
  <r>
    <s v="Where the Buffalo Roam"/>
    <s v="R"/>
    <s v="Biography"/>
    <x v="0"/>
    <s v="April 25, 1980 (United States)"/>
    <n v="6.6"/>
    <n v="11000"/>
    <s v="Art Linson"/>
    <s v="Hunter S. Thompson"/>
    <s v="Peter Boyle"/>
    <s v="United States"/>
    <m/>
    <x v="42"/>
    <s v="Universal Pictures"/>
    <n v="99"/>
  </r>
  <r>
    <s v="The Awakening"/>
    <s v="R"/>
    <s v="Horror"/>
    <x v="0"/>
    <s v="October 31, 1980 (United States)"/>
    <n v="4.8"/>
    <n v="2000"/>
    <s v="Mike Newell"/>
    <s v="Allan Scott"/>
    <s v="Charlton Heston"/>
    <s v="United Kingdom"/>
    <m/>
    <x v="43"/>
    <s v="EMI Films"/>
    <n v="101"/>
  </r>
  <r>
    <s v="Cheech and Chong's Next Movie"/>
    <s v="R"/>
    <s v="Comedy"/>
    <x v="0"/>
    <s v="July 18, 1980 (United States)"/>
    <n v="6.1"/>
    <n v="12000"/>
    <s v="Tommy Chong"/>
    <s v="Tommy Chong"/>
    <s v="Cheech Marin"/>
    <s v="United States"/>
    <m/>
    <x v="44"/>
    <s v="Universal Pictures"/>
    <n v="99"/>
  </r>
  <r>
    <s v="The Island"/>
    <s v="R"/>
    <s v="Action"/>
    <x v="0"/>
    <s v="June 13, 1980 (United States)"/>
    <n v="5.3"/>
    <n v="3900"/>
    <s v="Michael Ritchie"/>
    <s v="Peter Benchley"/>
    <s v="Michael Caine"/>
    <s v="United States"/>
    <n v="22000000"/>
    <x v="45"/>
    <s v="Universal Pictures"/>
    <n v="109"/>
  </r>
  <r>
    <s v="The Boogey Man"/>
    <s v="R"/>
    <s v="Horror"/>
    <x v="0"/>
    <s v="November 7, 1980 (United States)"/>
    <n v="4.5999999999999996"/>
    <n v="3900"/>
    <s v="Ulli Lommel"/>
    <s v="Ulli Lommel"/>
    <s v="Suzanna Love"/>
    <s v="United States"/>
    <n v="300000"/>
    <x v="27"/>
    <s v="The Jerry Gross Organization"/>
    <n v="82"/>
  </r>
  <r>
    <s v="The Nude Bomb"/>
    <s v="PG"/>
    <s v="Action"/>
    <x v="0"/>
    <s v="May 9, 1980 (United States)"/>
    <n v="5.0999999999999996"/>
    <n v="3100"/>
    <s v="Clive Donner"/>
    <s v="Mel Brooks"/>
    <s v="Don Adams"/>
    <s v="United States"/>
    <n v="15000000"/>
    <x v="46"/>
    <s v="Universal Pictures"/>
    <n v="94"/>
  </r>
  <r>
    <s v="Lion of the Desert"/>
    <s v="PG"/>
    <s v="Biography"/>
    <x v="0"/>
    <s v="May 16, 1981 (Japan)"/>
    <n v="8.3000000000000007"/>
    <n v="15000"/>
    <s v="Moustapha Akkad"/>
    <s v="David Butler"/>
    <s v="Anthony Quinn"/>
    <s v="Libya"/>
    <n v="35000000"/>
    <x v="27"/>
    <s v="Falcon International Productions"/>
    <n v="173"/>
  </r>
  <r>
    <s v="Stardust Memories"/>
    <s v="PG"/>
    <s v="Comedy"/>
    <x v="0"/>
    <s v="September 26, 1980 (United States)"/>
    <n v="7.3"/>
    <n v="22000"/>
    <s v="Woody Allen"/>
    <s v="Woody Allen"/>
    <s v="Woody Allen"/>
    <s v="United States"/>
    <n v="10000000"/>
    <x v="47"/>
    <s v="Jack Rollins &amp; Charles H. Joffe Productions"/>
    <n v="89"/>
  </r>
  <r>
    <s v="Melvin and Howard"/>
    <s v="R"/>
    <s v="Comedy"/>
    <x v="0"/>
    <s v="September 19, 1980 (United States)"/>
    <n v="6.8"/>
    <n v="4500"/>
    <s v="Jonathan Demme"/>
    <s v="Bo Goldman"/>
    <s v="Paul Le Mat"/>
    <s v="United States"/>
    <n v="7000000"/>
    <x v="48"/>
    <s v="Universal Pictures"/>
    <n v="95"/>
  </r>
  <r>
    <s v="Can't Stop the Music"/>
    <s v="PG"/>
    <s v="Biography"/>
    <x v="0"/>
    <s v="June 20, 1980 (United States)"/>
    <n v="4.2"/>
    <n v="3700"/>
    <s v="Nancy Walker"/>
    <s v="Bronte Woodard"/>
    <s v="Ray Simpson"/>
    <s v="United States"/>
    <n v="20000000"/>
    <x v="27"/>
    <s v="EMI Films"/>
    <n v="124"/>
  </r>
  <r>
    <s v="Bronco Billy"/>
    <s v="PG"/>
    <s v="Action"/>
    <x v="0"/>
    <s v="June 11, 1980 (United States)"/>
    <n v="6.1"/>
    <n v="11000"/>
    <s v="Clint Eastwood"/>
    <s v="Dennis Hackin"/>
    <s v="Clint Eastwood"/>
    <s v="United States"/>
    <n v="6500000"/>
    <x v="49"/>
    <s v="Warner Bros."/>
    <n v="116"/>
  </r>
  <r>
    <s v="City of Women"/>
    <s v="R"/>
    <s v="Comedy"/>
    <x v="0"/>
    <s v="April 8, 1981 (United States)"/>
    <n v="7"/>
    <n v="6700"/>
    <s v="Federico Fellini"/>
    <s v="Federico Fellini"/>
    <s v="Marcello Mastroianni"/>
    <s v="Italy"/>
    <m/>
    <x v="50"/>
    <s v="Opera Film Produzione"/>
    <n v="139"/>
  </r>
  <r>
    <s v="The Private Eyes"/>
    <s v="PG"/>
    <s v="Comedy"/>
    <x v="0"/>
    <s v="November 21, 1980 (United States)"/>
    <n v="6.7"/>
    <n v="2900"/>
    <s v="Lang Elliott"/>
    <s v="Tim Conway"/>
    <s v="Tim Conway"/>
    <s v="United States"/>
    <m/>
    <x v="27"/>
    <s v="Tri Star Productions"/>
    <n v="91"/>
  </r>
  <r>
    <s v="When Time Ran Out..."/>
    <s v="PG"/>
    <s v="Action"/>
    <x v="0"/>
    <s v="March 28, 1980 (United States)"/>
    <n v="4.5999999999999996"/>
    <n v="2600"/>
    <s v="James Goldstone"/>
    <s v="Gordon Thomas"/>
    <s v="Paul Newman"/>
    <s v="United States"/>
    <n v="20000000"/>
    <x v="51"/>
    <s v="International Cinema"/>
    <n v="121"/>
  </r>
  <r>
    <s v="Oh Heavenly Dog"/>
    <s v="PG"/>
    <s v="Comedy"/>
    <x v="0"/>
    <s v="July 11, 1980 (United States)"/>
    <n v="5.4"/>
    <n v="2400"/>
    <s v="Joe Camp"/>
    <s v="Rod Browning"/>
    <s v="Chevy Chase"/>
    <s v="United States"/>
    <n v="6000000"/>
    <x v="52"/>
    <s v="Mulberry Square Productions"/>
    <n v="103"/>
  </r>
  <r>
    <s v="The Octagon"/>
    <s v="R"/>
    <s v="Action"/>
    <x v="0"/>
    <s v="August 15, 1980 (United States)"/>
    <n v="5.0999999999999996"/>
    <n v="5200"/>
    <s v="Eric Karson"/>
    <s v="Leigh Chapman"/>
    <s v="Chuck Norris"/>
    <s v="United States"/>
    <n v="4000000"/>
    <x v="53"/>
    <s v="American Cinema Productions"/>
    <n v="103"/>
  </r>
  <r>
    <s v="Hangar 18"/>
    <s v="PG"/>
    <s v="Sci-Fi"/>
    <x v="0"/>
    <s v="March 13, 1981 (Ireland)"/>
    <n v="5.3"/>
    <n v="2400"/>
    <s v="James L. Conway"/>
    <s v="Ken Pettus"/>
    <s v="Darren McGavin"/>
    <s v="United States"/>
    <n v="11000000"/>
    <x v="27"/>
    <s v="Sunn Classic Pictures"/>
    <n v="97"/>
  </r>
  <r>
    <s v="Herbie Goes Bananas"/>
    <s v="G"/>
    <s v="Adventure"/>
    <x v="0"/>
    <s v="June 25, 1980 (United States)"/>
    <n v="5"/>
    <n v="5300"/>
    <s v="Vincent McEveety"/>
    <s v="Don Tait"/>
    <s v="Charles Martin Smith"/>
    <s v="United States"/>
    <m/>
    <x v="54"/>
    <s v="Walt Disney Productions"/>
    <n v="100"/>
  </r>
  <r>
    <s v="The Competition"/>
    <s v="PG"/>
    <s v="Drama"/>
    <x v="0"/>
    <s v="December 3, 1980 (United States)"/>
    <n v="6.7"/>
    <n v="1900"/>
    <s v="Joel Oliansky"/>
    <s v="Joel Oliansky"/>
    <s v="Richard Dreyfuss"/>
    <s v="United States"/>
    <m/>
    <x v="55"/>
    <s v="Rastar Films"/>
    <n v="123"/>
  </r>
  <r>
    <s v="It's My Turn"/>
    <s v="R"/>
    <s v="Comedy"/>
    <x v="0"/>
    <s v="February 5, 1981 (Argentina)"/>
    <n v="5.5"/>
    <n v="875"/>
    <s v="Claudia Weill"/>
    <s v="Eleanor Bergstein"/>
    <s v="Jill Clayburgh"/>
    <s v="United States"/>
    <m/>
    <x v="27"/>
    <s v="Rastar Films"/>
    <n v="91"/>
  </r>
  <r>
    <s v="Honeysuckle Rose"/>
    <s v="PG"/>
    <s v="Drama"/>
    <x v="0"/>
    <s v="July 18, 1980 (United States)"/>
    <n v="6.3"/>
    <n v="1400"/>
    <s v="Jerry Schatzberg"/>
    <s v="Gösta Stevens"/>
    <s v="Willie Nelson"/>
    <s v="United States"/>
    <m/>
    <x v="56"/>
    <s v="Major Studio Partners"/>
    <n v="119"/>
  </r>
  <r>
    <s v="Resurrection"/>
    <s v="PG"/>
    <s v="Drama"/>
    <x v="0"/>
    <s v="September 26, 1980 (United States)"/>
    <n v="7.3"/>
    <n v="2800"/>
    <s v="Daniel Petrie"/>
    <s v="Lewis John Carlino"/>
    <s v="Ellen Burstyn"/>
    <s v="United States"/>
    <m/>
    <x v="57"/>
    <s v="Universal Pictures"/>
    <n v="103"/>
  </r>
  <r>
    <s v="Fatso"/>
    <s v="PG"/>
    <s v="Comedy"/>
    <x v="0"/>
    <s v="February 1, 1980 (United States)"/>
    <n v="6.3"/>
    <n v="2000"/>
    <s v="Anne Bancroft"/>
    <s v="Anne Bancroft"/>
    <s v="Dom DeLuise"/>
    <s v="United States"/>
    <m/>
    <x v="58"/>
    <s v="Brooksfilms"/>
    <n v="93"/>
  </r>
  <r>
    <s v="Moscow Does Not Believe in Tears"/>
    <s v="PG"/>
    <s v="Comedy"/>
    <x v="0"/>
    <s v="February 11, 1980 (Soviet Union)"/>
    <n v="8.1"/>
    <n v="12000"/>
    <s v="Vladimir Menshov"/>
    <s v="Valentin Chernykh"/>
    <s v="Vera Alentova"/>
    <s v="Soviet Union"/>
    <n v="900000"/>
    <x v="27"/>
    <s v="Mosfilm"/>
    <n v="150"/>
  </r>
  <r>
    <s v="The Fiendish Plot of Dr. Fu Manchu"/>
    <s v="PG"/>
    <s v="Comedy"/>
    <x v="0"/>
    <s v="August 8, 1980 (United States)"/>
    <n v="5.0999999999999996"/>
    <n v="2000"/>
    <s v="Piers Haggard"/>
    <s v="Rudy Dochtermann"/>
    <s v="Peter Sellers"/>
    <s v="United States"/>
    <m/>
    <x v="59"/>
    <s v="Braun Entertainment Group"/>
    <n v="100"/>
  </r>
  <r>
    <s v="Serial"/>
    <s v="R"/>
    <s v="Comedy"/>
    <x v="0"/>
    <s v="March 28, 1980 (United States)"/>
    <n v="6.6"/>
    <n v="915"/>
    <s v="Bill Persky"/>
    <s v="Cyra McFadden"/>
    <s v="Martin Mull"/>
    <s v="United States"/>
    <m/>
    <x v="60"/>
    <s v="Paramount Pictures"/>
    <n v="86"/>
  </r>
  <r>
    <s v="Hero at Large"/>
    <s v="PG"/>
    <s v="Comedy"/>
    <x v="0"/>
    <s v="February 8, 1980 (United States)"/>
    <n v="6"/>
    <n v="1500"/>
    <s v="Martin Davidson"/>
    <s v="AJ Carothers"/>
    <s v="John Ritter"/>
    <s v="United States"/>
    <m/>
    <x v="61"/>
    <s v="Kings Road Entertainment"/>
    <n v="98"/>
  </r>
  <r>
    <s v="Wholly Moses!"/>
    <s v="PG"/>
    <s v="Comedy"/>
    <x v="0"/>
    <s v="June 13, 1980 (United States)"/>
    <n v="4.7"/>
    <n v="1800"/>
    <s v="Gary Weis"/>
    <s v="Guy Thomas"/>
    <s v="Dudley Moore"/>
    <s v="United States"/>
    <m/>
    <x v="62"/>
    <s v="Columbia Pictures"/>
    <n v="103"/>
  </r>
  <r>
    <s v="Bon Voyage, Charlie Brown (and Don't Come Back!!)"/>
    <s v="G"/>
    <s v="Animation"/>
    <x v="0"/>
    <s v="May 30, 1980 (United States)"/>
    <n v="7.3"/>
    <n v="2900"/>
    <s v="Bill Melendez"/>
    <s v="Charles M. Schulz"/>
    <s v="Scott Beach"/>
    <s v="United States"/>
    <m/>
    <x v="63"/>
    <s v="Lee Mendelson Film Productions"/>
    <n v="75"/>
  </r>
  <r>
    <s v="In God We Trust (or Gimme That Prime Time Religion)"/>
    <s v="PG"/>
    <s v="Comedy"/>
    <x v="0"/>
    <s v="September 26, 1980 (United States)"/>
    <n v="5.5"/>
    <n v="965"/>
    <s v="Marty Feldman"/>
    <s v="Marty Feldman"/>
    <s v="Marty Feldman"/>
    <s v="United States"/>
    <m/>
    <x v="64"/>
    <s v="Universal Pictures"/>
    <n v="97"/>
  </r>
  <r>
    <s v="Roadie"/>
    <s v="PG"/>
    <s v="Comedy"/>
    <x v="0"/>
    <s v="June 13, 1980 (United States)"/>
    <n v="5.2"/>
    <n v="1100"/>
    <s v="Alan Rudolph"/>
    <s v="Big Boy Medlin"/>
    <s v="Meat Loaf"/>
    <s v="United States"/>
    <m/>
    <x v="65"/>
    <s v="Alive Enterprises"/>
    <n v="106"/>
  </r>
  <r>
    <s v="Just Tell Me What You Want"/>
    <s v="R"/>
    <s v="Comedy"/>
    <x v="0"/>
    <s v="January 18, 1980 (United States)"/>
    <n v="5.5"/>
    <n v="585"/>
    <s v="Sidney Lumet"/>
    <s v="Jay Presson Allen"/>
    <s v="Ali MacGraw"/>
    <s v="United States"/>
    <m/>
    <x v="66"/>
    <s v="Warner Bros."/>
    <n v="112"/>
  </r>
  <r>
    <s v="The Last Flight of Noah's Ark"/>
    <s v="G"/>
    <s v="Adventure"/>
    <x v="0"/>
    <s v="June 25, 1980 (United States)"/>
    <n v="5.8"/>
    <n v="1300"/>
    <s v="Charles Jarrott"/>
    <s v="Ernest K. Gann"/>
    <s v="Elliott Gould"/>
    <s v="United States"/>
    <n v="6000000"/>
    <x v="67"/>
    <s v="Walt Disney Productions"/>
    <n v="97"/>
  </r>
  <r>
    <s v="Little Miss Marker"/>
    <s v="PG"/>
    <s v="Comedy"/>
    <x v="0"/>
    <s v="March 21, 1980 (United States)"/>
    <n v="6.3"/>
    <n v="1400"/>
    <s v="Walter Bernstein"/>
    <s v="Damon Runyon"/>
    <s v="Walter Matthau"/>
    <s v="United States"/>
    <m/>
    <x v="68"/>
    <s v="Universal Pictures"/>
    <n v="103"/>
  </r>
  <r>
    <s v="Willie &amp; Phil"/>
    <s v="R"/>
    <s v="Comedy"/>
    <x v="0"/>
    <s v="August 15, 1980 (United States)"/>
    <n v="5.9"/>
    <n v="415"/>
    <s v="Paul Mazursky"/>
    <s v="Jean Gruault"/>
    <s v="Michael Ontkean"/>
    <s v="United States"/>
    <n v="5500000"/>
    <x v="69"/>
    <s v="Twentieth Century Fox"/>
    <n v="115"/>
  </r>
  <r>
    <s v="Babylon"/>
    <m/>
    <s v="Drama"/>
    <x v="0"/>
    <s v="November 1980 (United Kingdom)"/>
    <n v="7.4"/>
    <n v="1300"/>
    <s v="Franco Rosso"/>
    <s v="Franco Rosso"/>
    <s v="David N. Haynes"/>
    <s v="United Kingdom"/>
    <m/>
    <x v="70"/>
    <s v="Diversity Music"/>
    <n v="95"/>
  </r>
  <r>
    <s v="Windwalker"/>
    <s v="PG"/>
    <s v="Adventure"/>
    <x v="0"/>
    <s v="November 18, 1983 (Sweden)"/>
    <n v="6.9"/>
    <n v="1000"/>
    <s v="Kieth Merrill"/>
    <s v="Ray Goldrup"/>
    <s v="Trevor Howard"/>
    <s v="United States"/>
    <n v="3000000"/>
    <x v="27"/>
    <s v="Santa Fe International"/>
    <n v="108"/>
  </r>
  <r>
    <s v="Phobia"/>
    <s v="R"/>
    <s v="Drama"/>
    <x v="0"/>
    <s v="September 9, 1980 (United States)"/>
    <n v="4"/>
    <n v="546"/>
    <s v="John Huston"/>
    <s v="Gary Sherman"/>
    <s v="Paul Michael Glaser"/>
    <s v="Canada"/>
    <n v="5100000"/>
    <x v="71"/>
    <s v="Borough Park Productions"/>
    <n v="94"/>
  </r>
  <r>
    <s v="Windows"/>
    <s v="R"/>
    <s v="Drama"/>
    <x v="0"/>
    <s v="January 18, 1980 (United States)"/>
    <n v="4.8"/>
    <n v="643"/>
    <s v="Gordon Willis"/>
    <s v="Barry Siegel"/>
    <s v="Talia Shire"/>
    <s v="United States"/>
    <m/>
    <x v="72"/>
    <s v="Mike Lobell Productions"/>
    <n v="96"/>
  </r>
  <r>
    <s v="Loving Couples"/>
    <s v="PG"/>
    <s v="Comedy"/>
    <x v="0"/>
    <s v="October 24, 1980 (United States)"/>
    <n v="5.2"/>
    <n v="351"/>
    <s v="Jack Smight"/>
    <s v="Martin Donovan"/>
    <s v="Shirley MacLaine"/>
    <s v="United States"/>
    <m/>
    <x v="73"/>
    <s v="Time Life Films"/>
    <n v="97"/>
  </r>
  <r>
    <s v="The King and the Mockingbird"/>
    <s v="Not Rated"/>
    <s v="Animation"/>
    <x v="0"/>
    <s v="March 19, 1980 (France)"/>
    <n v="7.9"/>
    <n v="4800"/>
    <s v="Paul Grimault"/>
    <s v="Hans Christian Andersen"/>
    <s v="Jean Martin"/>
    <s v="France"/>
    <m/>
    <x v="74"/>
    <s v="Les Films Paul Grimault"/>
    <n v="83"/>
  </r>
  <r>
    <s v="Oh, God! Book II"/>
    <s v="PG"/>
    <s v="Comedy"/>
    <x v="0"/>
    <s v="October 3, 1980 (United States)"/>
    <n v="5.2"/>
    <n v="2100"/>
    <s v="Gilbert Cates"/>
    <s v="Josh Greenfeld"/>
    <s v="George Burns"/>
    <s v="United States"/>
    <m/>
    <x v="75"/>
    <s v="Warner Bros."/>
    <n v="94"/>
  </r>
  <r>
    <s v="Those Lips, Those Eyes"/>
    <s v="R"/>
    <s v="Comedy"/>
    <x v="0"/>
    <s v="August 15, 1980 (United States)"/>
    <n v="6.5"/>
    <n v="269"/>
    <s v="Michael Pressman"/>
    <s v="David Shaber"/>
    <s v="Frank Langella"/>
    <s v="United States"/>
    <m/>
    <x v="76"/>
    <s v="Herb Jaffe"/>
    <n v="105"/>
  </r>
  <r>
    <s v="La Cage aux Folles II"/>
    <s v="R"/>
    <s v="Comedy"/>
    <x v="0"/>
    <s v="February 15, 1981 (United States)"/>
    <n v="5.8"/>
    <n v="1900"/>
    <s v="Édouard Molinaro"/>
    <s v="Jean Poiret"/>
    <s v="Michel Serrault"/>
    <s v="France"/>
    <m/>
    <x v="77"/>
    <s v="Da.Ma. Cinematografica"/>
    <n v="102"/>
  </r>
  <r>
    <s v="The Gong Show Movie"/>
    <s v="R"/>
    <s v="Comedy"/>
    <x v="0"/>
    <s v="May 23, 1980 (United States)"/>
    <n v="4.3"/>
    <n v="740"/>
    <s v="Chuck Barris"/>
    <s v="Chuck Barris"/>
    <s v="Chuck Barris"/>
    <s v="United States"/>
    <m/>
    <x v="78"/>
    <s v="Chuck Barris Productions"/>
    <n v="89"/>
  </r>
  <r>
    <s v="Gilda Live"/>
    <s v="R"/>
    <s v="Comedy"/>
    <x v="0"/>
    <s v="March 28, 1980 (United States)"/>
    <n v="6.8"/>
    <n v="599"/>
    <s v="Mike Nichols"/>
    <s v="Anne Beatts"/>
    <s v="Gilda Radner"/>
    <s v="United States"/>
    <m/>
    <x v="79"/>
    <s v="Broadway Productions"/>
    <n v="96"/>
  </r>
  <r>
    <s v="Why Would I Lie?"/>
    <s v="PG"/>
    <s v="Comedy"/>
    <x v="0"/>
    <s v="August 8, 1980 (United States)"/>
    <n v="6.5"/>
    <n v="211"/>
    <s v="Larry Peerce"/>
    <s v="Hollis Hodges"/>
    <s v="Treat Williams"/>
    <s v="United States"/>
    <m/>
    <x v="80"/>
    <s v="Metro-Goldwyn-Mayer (MGM)"/>
    <n v="105"/>
  </r>
  <r>
    <s v="First Family"/>
    <s v="R"/>
    <s v="Comedy"/>
    <x v="0"/>
    <s v="December 25, 1980 (United States)"/>
    <n v="4.3"/>
    <n v="593"/>
    <s v="Buck Henry"/>
    <s v="Buck Henry"/>
    <s v="Bob Newhart"/>
    <s v="United States"/>
    <m/>
    <x v="81"/>
    <s v="F.F. Associates"/>
    <n v="97"/>
  </r>
  <r>
    <s v="Mantis Fist Fighter"/>
    <m/>
    <s v="Action"/>
    <x v="0"/>
    <s v="July 9, 1982 (United States)"/>
    <n v="6.7"/>
    <n v="230"/>
    <s v="Wing-Cho Yip"/>
    <s v="Hsin-Yi Chang"/>
    <s v="Ka-Yan Leung"/>
    <s v="Hong Kong"/>
    <m/>
    <x v="27"/>
    <s v="East Asia Film Company"/>
    <n v="89"/>
  </r>
  <r>
    <s v="Indiana Jones and the Raiders of the Lost Ark"/>
    <s v="PG"/>
    <s v="Action"/>
    <x v="1"/>
    <s v="June 12, 1981 (United States)"/>
    <n v="8.4"/>
    <n v="905000"/>
    <s v="Steven Spielberg"/>
    <s v="Lawrence Kasdan"/>
    <s v="Harrison Ford"/>
    <s v="United States"/>
    <n v="18000000"/>
    <x v="82"/>
    <s v="Paramount Pictures"/>
    <n v="115"/>
  </r>
  <r>
    <s v="Body Heat"/>
    <s v="R"/>
    <s v="Crime"/>
    <x v="1"/>
    <s v="August 28, 1981 (United States)"/>
    <n v="7.4"/>
    <n v="32000"/>
    <s v="Lawrence Kasdan"/>
    <s v="Lawrence Kasdan"/>
    <s v="William Hurt"/>
    <s v="United States"/>
    <m/>
    <x v="83"/>
    <s v="The Ladd Company"/>
    <n v="113"/>
  </r>
  <r>
    <s v="An American Werewolf in London"/>
    <s v="R"/>
    <s v="Comedy"/>
    <x v="1"/>
    <s v="August 21, 1981 (United States)"/>
    <n v="7.5"/>
    <n v="97000"/>
    <s v="John Landis"/>
    <s v="John Landis"/>
    <s v="David Naughton"/>
    <s v="United Kingdom"/>
    <n v="10000000"/>
    <x v="84"/>
    <s v="Polygram Pictures"/>
    <n v="97"/>
  </r>
  <r>
    <s v="Escape from New York"/>
    <s v="R"/>
    <s v="Action"/>
    <x v="1"/>
    <s v="July 10, 1981 (United States)"/>
    <n v="7.2"/>
    <n v="131000"/>
    <s v="John Carpenter"/>
    <s v="John Carpenter"/>
    <s v="Kurt Russell"/>
    <s v="United States"/>
    <n v="6000000"/>
    <x v="85"/>
    <s v="AVCO Embassy Pictures"/>
    <n v="99"/>
  </r>
  <r>
    <s v="The Evil Dead"/>
    <s v="NC-17"/>
    <s v="Horror"/>
    <x v="1"/>
    <s v="April 15, 1983 (United States)"/>
    <n v="7.5"/>
    <n v="192000"/>
    <s v="Sam Raimi"/>
    <s v="Sam Raimi"/>
    <s v="Bruce Campbell"/>
    <s v="United States"/>
    <n v="350000"/>
    <x v="86"/>
    <s v="Renaissance Pictures"/>
    <n v="85"/>
  </r>
  <r>
    <s v="Porky's"/>
    <s v="R"/>
    <s v="Comedy"/>
    <x v="1"/>
    <s v="March 19, 1982 (United States)"/>
    <n v="6.2"/>
    <n v="40000"/>
    <s v="Bob Clark"/>
    <s v="Bob Clark"/>
    <s v="Dan Monahan"/>
    <s v="Canada"/>
    <n v="2500000"/>
    <x v="87"/>
    <s v="Astral Bellevue Pathé"/>
    <n v="94"/>
  </r>
  <r>
    <s v="Blow Out"/>
    <s v="R"/>
    <s v="Crime"/>
    <x v="1"/>
    <s v="July 24, 1981 (United States)"/>
    <n v="7.4"/>
    <n v="47000"/>
    <s v="Brian De Palma"/>
    <s v="Brian De Palma"/>
    <s v="John Travolta"/>
    <s v="United States"/>
    <n v="18000000"/>
    <x v="88"/>
    <s v="Filmways Pictures"/>
    <n v="108"/>
  </r>
  <r>
    <s v="Clash of the Titans"/>
    <s v="PG"/>
    <s v="Action"/>
    <x v="1"/>
    <s v="June 12, 1981 (United States)"/>
    <n v="6.9"/>
    <n v="42000"/>
    <s v="Desmond Davis"/>
    <s v="Beverley Cross"/>
    <s v="Laurence Olivier"/>
    <s v="United Kingdom"/>
    <n v="15000000"/>
    <x v="89"/>
    <s v="Charles H. Schneer Productions"/>
    <n v="118"/>
  </r>
  <r>
    <s v="Excalibur"/>
    <s v="R"/>
    <s v="Adventure"/>
    <x v="1"/>
    <s v="April 10, 1981 (United States)"/>
    <n v="7.4"/>
    <n v="59000"/>
    <s v="John Boorman"/>
    <s v="Thomas Malory"/>
    <s v="Nigel Terry"/>
    <s v="United Kingdom"/>
    <n v="11000000"/>
    <x v="90"/>
    <s v="Cinema '84"/>
    <n v="140"/>
  </r>
  <r>
    <s v="Mad Max 2"/>
    <s v="R"/>
    <s v="Action"/>
    <x v="1"/>
    <s v="May 21, 1982 (United States)"/>
    <n v="7.6"/>
    <n v="170000"/>
    <s v="George Miller"/>
    <s v="Terry Hayes"/>
    <s v="Mel Gibson"/>
    <s v="Australia"/>
    <n v="3000000"/>
    <x v="91"/>
    <s v="Kennedy Miller Productions"/>
    <n v="96"/>
  </r>
  <r>
    <s v="Das Boot"/>
    <m/>
    <s v="Adventure"/>
    <x v="1"/>
    <s v="February 10, 1982 (United States)"/>
    <n v="8.3000000000000007"/>
    <n v="237000"/>
    <s v="Wolfgang Petersen"/>
    <s v="Wolfgang Petersen"/>
    <s v="Jürgen Prochnow"/>
    <s v="West Germany"/>
    <m/>
    <x v="92"/>
    <s v="Bavaria Film"/>
    <n v="149"/>
  </r>
  <r>
    <s v="Stripes"/>
    <s v="R"/>
    <s v="Comedy"/>
    <x v="1"/>
    <s v="June 26, 1981 (United States)"/>
    <n v="6.9"/>
    <n v="68000"/>
    <s v="Ivan Reitman"/>
    <s v="Len Blum"/>
    <s v="Bill Murray"/>
    <s v="United States"/>
    <n v="10000000"/>
    <x v="93"/>
    <s v="Columbia Pictures"/>
    <n v="106"/>
  </r>
  <r>
    <s v="Possession"/>
    <s v="R"/>
    <s v="Drama"/>
    <x v="1"/>
    <s v="October 28, 1983 (United States)"/>
    <n v="7.4"/>
    <n v="27000"/>
    <s v="Andrzej Zulawski"/>
    <s v="Andrzej Zulawski"/>
    <s v="Isabelle Adjani"/>
    <s v="France"/>
    <m/>
    <x v="94"/>
    <s v="Gaumont"/>
    <n v="124"/>
  </r>
  <r>
    <s v="The Cannonball Run"/>
    <s v="PG"/>
    <s v="Action"/>
    <x v="1"/>
    <s v="June 19, 1981 (United States)"/>
    <n v="6.2"/>
    <n v="34000"/>
    <s v="Hal Needham"/>
    <s v="Brock Yates"/>
    <s v="Burt Reynolds"/>
    <s v="United States"/>
    <n v="18000000"/>
    <x v="95"/>
    <s v="Golden Harvest Company"/>
    <n v="95"/>
  </r>
  <r>
    <s v="Thief"/>
    <s v="R"/>
    <s v="Action"/>
    <x v="1"/>
    <s v="March 27, 1981 (United States)"/>
    <n v="7.4"/>
    <n v="27000"/>
    <s v="Michael Mann"/>
    <s v="Frank Hohimer"/>
    <s v="James Caan"/>
    <s v="United States"/>
    <n v="5500000"/>
    <x v="96"/>
    <s v="Mann/Caan Productions"/>
    <n v="123"/>
  </r>
  <r>
    <s v="Endless Love"/>
    <s v="R"/>
    <s v="Drama"/>
    <x v="1"/>
    <s v="July 17, 1981 (United States)"/>
    <n v="4.9000000000000004"/>
    <n v="7600"/>
    <s v="Franco Zeffirelli"/>
    <s v="Scott Spencer"/>
    <s v="Brooke Shields"/>
    <s v="United States"/>
    <m/>
    <x v="97"/>
    <s v="PolyGram Filmed Entertainment"/>
    <n v="116"/>
  </r>
  <r>
    <s v="Time Bandits"/>
    <s v="PG"/>
    <s v="Adventure"/>
    <x v="1"/>
    <s v="November 6, 1981 (United States)"/>
    <n v="7"/>
    <n v="60000"/>
    <s v="Terry Gilliam"/>
    <s v="Michael Palin"/>
    <s v="Sean Connery"/>
    <s v="United Kingdom"/>
    <n v="5000000"/>
    <x v="98"/>
    <s v="HandMade Films"/>
    <n v="110"/>
  </r>
  <r>
    <s v="The Four Seasons"/>
    <s v="PG"/>
    <s v="Comedy"/>
    <x v="1"/>
    <s v="May 22, 1981 (United States)"/>
    <n v="6.8"/>
    <n v="4200"/>
    <s v="Alan Alda"/>
    <s v="Alan Alda"/>
    <s v="Alan Alda"/>
    <s v="United States"/>
    <m/>
    <x v="99"/>
    <s v="Universal Pictures"/>
    <n v="107"/>
  </r>
  <r>
    <s v="Friday the 13th Part 2"/>
    <s v="R"/>
    <s v="Horror"/>
    <x v="1"/>
    <s v="May 1, 1981 (United States)"/>
    <n v="6.1"/>
    <n v="61000"/>
    <s v="Steve Miner"/>
    <s v="Ron Kurz"/>
    <s v="Betsy Palmer"/>
    <s v="United States"/>
    <n v="1250000"/>
    <x v="100"/>
    <s v="Georgetown Productions Inc."/>
    <n v="87"/>
  </r>
  <r>
    <s v="Scanners"/>
    <s v="R"/>
    <s v="Horror"/>
    <x v="1"/>
    <s v="January 14, 1981 (United States)"/>
    <n v="6.8"/>
    <n v="51000"/>
    <s v="David Cronenberg"/>
    <s v="David Cronenberg"/>
    <s v="Jennifer O'Neill"/>
    <s v="Canada"/>
    <m/>
    <x v="101"/>
    <s v="Canadian Film Development Corporation (CFDC)"/>
    <n v="103"/>
  </r>
  <r>
    <s v="For Your Eyes Only"/>
    <s v="PG"/>
    <s v="Action"/>
    <x v="1"/>
    <s v="June 26, 1981 (United States)"/>
    <n v="6.7"/>
    <n v="94000"/>
    <s v="John Glen"/>
    <s v="Richard Maibaum"/>
    <s v="Roger Moore"/>
    <s v="United Kingdom"/>
    <n v="28000000"/>
    <x v="102"/>
    <s v="Eon Productions"/>
    <n v="127"/>
  </r>
  <r>
    <s v="Halloween II"/>
    <s v="R"/>
    <s v="Horror"/>
    <x v="1"/>
    <s v="October 30, 1981 (United States)"/>
    <n v="6.5"/>
    <n v="77000"/>
    <s v="Rick Rosenthal"/>
    <s v="John Carpenter"/>
    <s v="Jamie Lee Curtis"/>
    <s v="United States"/>
    <n v="2500000"/>
    <x v="103"/>
    <s v="Dino De Laurentiis Company"/>
    <n v="92"/>
  </r>
  <r>
    <s v="Taps"/>
    <s v="PG"/>
    <s v="Drama"/>
    <x v="1"/>
    <s v="December 25, 1981 (United States)"/>
    <n v="6.8"/>
    <n v="17000"/>
    <s v="Harold Becker"/>
    <s v="Darryl Ponicsan"/>
    <s v="George C. Scott"/>
    <s v="United States"/>
    <n v="14000000"/>
    <x v="104"/>
    <s v="Major Studio Partners"/>
    <n v="126"/>
  </r>
  <r>
    <s v="Reds"/>
    <s v="PG"/>
    <s v="Biography"/>
    <x v="1"/>
    <s v="December 25, 1981 (United States)"/>
    <n v="7.3"/>
    <n v="21000"/>
    <s v="Warren Beatty"/>
    <s v="Warren Beatty"/>
    <s v="Warren Beatty"/>
    <s v="United States"/>
    <n v="32000000"/>
    <x v="105"/>
    <s v="Barclays Mercantile Industrial Finance"/>
    <n v="195"/>
  </r>
  <r>
    <s v="On Golden Pond"/>
    <s v="PG"/>
    <s v="Drama"/>
    <x v="1"/>
    <s v="February 12, 1982 (United States)"/>
    <n v="7.6"/>
    <n v="29000"/>
    <s v="Mark Rydell"/>
    <s v="Ernest Thompson"/>
    <s v="Katharine Hepburn"/>
    <s v="United States"/>
    <m/>
    <x v="106"/>
    <s v="IPC Films"/>
    <n v="109"/>
  </r>
  <r>
    <s v="The Fox and the Hound"/>
    <s v="G"/>
    <s v="Animation"/>
    <x v="1"/>
    <s v="July 10, 1981 (United States)"/>
    <n v="7.3"/>
    <n v="87000"/>
    <s v="Directors"/>
    <s v="Daniel P. Mannix"/>
    <s v="Mickey Rooney"/>
    <s v="United States"/>
    <n v="12000000"/>
    <x v="107"/>
    <s v="Walt Disney Animation Studios"/>
    <n v="83"/>
  </r>
  <r>
    <s v="Chariots of Fire"/>
    <s v="PG"/>
    <s v="Biography"/>
    <x v="1"/>
    <s v="April 9, 1982 (United States)"/>
    <n v="7.2"/>
    <n v="56000"/>
    <s v="Hugh Hudson"/>
    <s v="Colin Welland"/>
    <s v="Ben Cross"/>
    <s v="United Kingdom"/>
    <n v="5500000"/>
    <x v="108"/>
    <s v="Enigma Productions"/>
    <n v="125"/>
  </r>
  <r>
    <s v="Absence of Malice"/>
    <s v="PG"/>
    <s v="Drama"/>
    <x v="1"/>
    <s v="December 18, 1981 (United States)"/>
    <n v="6.9"/>
    <n v="12000"/>
    <s v="Sydney Pollack"/>
    <s v="Kurt Luedtke"/>
    <s v="Paul Newman"/>
    <s v="United States"/>
    <n v="12000000"/>
    <x v="109"/>
    <s v="Columbia Pictures"/>
    <n v="116"/>
  </r>
  <r>
    <s v="Tarzan the Ape Man"/>
    <s v="Approved"/>
    <s v="Adventure"/>
    <x v="1"/>
    <s v="July 24, 1981 (United States)"/>
    <n v="3.4"/>
    <n v="5300"/>
    <s v="John Derek"/>
    <s v="Tom Rowe"/>
    <s v="Bo Derek"/>
    <s v="United States"/>
    <n v="6500000"/>
    <x v="110"/>
    <s v="Metro-Goldwyn-Mayer (MGM)"/>
    <n v="115"/>
  </r>
  <r>
    <s v="Victory"/>
    <s v="PG"/>
    <s v="Drama"/>
    <x v="1"/>
    <s v="July 31, 1981 (United States)"/>
    <n v="6.7"/>
    <n v="29000"/>
    <s v="John Huston"/>
    <s v="Yabo Yablonsky"/>
    <s v="Michael Caine"/>
    <s v="United Kingdom"/>
    <n v="10000000"/>
    <x v="111"/>
    <s v="Lorimar Film Entertainment"/>
    <n v="116"/>
  </r>
  <r>
    <s v="Arthur"/>
    <s v="PG"/>
    <s v="Comedy"/>
    <x v="1"/>
    <s v="July 17, 1981 (United States)"/>
    <n v="6.9"/>
    <n v="27000"/>
    <s v="Steve Gordon"/>
    <s v="Steve Gordon"/>
    <s v="Dudley Moore"/>
    <s v="United States"/>
    <n v="7000000"/>
    <x v="112"/>
    <s v="Orion Pictures"/>
    <n v="97"/>
  </r>
  <r>
    <s v="My Dinner with Andre"/>
    <s v="PG"/>
    <s v="Biography"/>
    <x v="1"/>
    <s v="October 11, 1981 (United States)"/>
    <n v="7.8"/>
    <n v="19000"/>
    <s v="Louis Malle"/>
    <s v="Wallace Shawn"/>
    <s v="Andre Gregory"/>
    <s v="United States"/>
    <m/>
    <x v="113"/>
    <s v="Saga Productions Inc."/>
    <n v="110"/>
  </r>
  <r>
    <s v="Caveman"/>
    <s v="PG"/>
    <s v="Comedy"/>
    <x v="1"/>
    <s v="April 17, 1981 (United States)"/>
    <n v="5.8"/>
    <n v="7300"/>
    <s v="Carl Gottlieb"/>
    <s v="Rudy De Luca"/>
    <s v="Ringo Starr"/>
    <s v="United States"/>
    <m/>
    <x v="114"/>
    <s v="Estudios Churubusco Azteca S.A."/>
    <n v="91"/>
  </r>
  <r>
    <s v="Dead &amp; Buried"/>
    <s v="R"/>
    <s v="Horror"/>
    <x v="1"/>
    <s v="October 9, 1981 (United States)"/>
    <n v="6.6"/>
    <n v="11000"/>
    <s v="Gary Sherman"/>
    <s v="Jeff Millar"/>
    <s v="James Farentino"/>
    <s v="United States"/>
    <n v="3000000"/>
    <x v="27"/>
    <s v="Aspen Productions (I)"/>
    <n v="94"/>
  </r>
  <r>
    <s v="History of the World: Part I"/>
    <s v="R"/>
    <s v="Comedy"/>
    <x v="1"/>
    <s v="June 12, 1981 (United States)"/>
    <n v="6.9"/>
    <n v="47000"/>
    <s v="Mel Brooks"/>
    <s v="Mel Brooks"/>
    <s v="Mel Brooks"/>
    <s v="United States"/>
    <n v="11000000"/>
    <x v="115"/>
    <s v="Brooksfilms"/>
    <n v="92"/>
  </r>
  <r>
    <s v="The Howling"/>
    <s v="R"/>
    <s v="Horror"/>
    <x v="1"/>
    <s v="April 10, 1981 (United States)"/>
    <n v="6.6"/>
    <n v="32000"/>
    <s v="Joe Dante"/>
    <s v="Gary Brandner"/>
    <s v="Dee Wallace"/>
    <s v="United States"/>
    <n v="1000000"/>
    <x v="116"/>
    <s v="Embassy Pictures"/>
    <n v="91"/>
  </r>
  <r>
    <s v="Dragonslayer"/>
    <s v="PG"/>
    <s v="Action"/>
    <x v="1"/>
    <s v="June 26, 1981 (United States)"/>
    <n v="6.7"/>
    <n v="16000"/>
    <s v="Matthew Robbins"/>
    <s v="Hal Barwood"/>
    <s v="Peter MacNicol"/>
    <s v="United Kingdom"/>
    <n v="18000000"/>
    <x v="117"/>
    <s v="Paramount Pictures"/>
    <n v="109"/>
  </r>
  <r>
    <s v="Cutter's Way"/>
    <s v="R"/>
    <s v="Crime"/>
    <x v="1"/>
    <s v="February 10, 1982 (France)"/>
    <n v="6.9"/>
    <n v="5300"/>
    <s v="Ivan Passer"/>
    <s v="Newton Thornburg"/>
    <s v="Jeff Bridges"/>
    <s v="United States"/>
    <n v="3000000"/>
    <x v="118"/>
    <s v="Gurian Entertainment"/>
    <n v="109"/>
  </r>
  <r>
    <s v="Quest for Fire"/>
    <s v="R"/>
    <s v="Adventure"/>
    <x v="1"/>
    <s v="February 12, 1982 (United States)"/>
    <n v="7.3"/>
    <n v="21000"/>
    <s v="Jean-Jacques Annaud"/>
    <s v="Gérard Brach"/>
    <s v="Everett McGill"/>
    <s v="Canada"/>
    <n v="12500000"/>
    <x v="119"/>
    <s v="International Cinema Corporation (ICC)"/>
    <n v="100"/>
  </r>
  <r>
    <s v="The Final Conflict"/>
    <s v="R"/>
    <s v="Horror"/>
    <x v="1"/>
    <s v="March 20, 1981 (United States)"/>
    <n v="5.6"/>
    <n v="19000"/>
    <s v="Graham Baker"/>
    <s v="David Seltzer"/>
    <s v="Sam Neill"/>
    <s v="United Kingdom"/>
    <n v="5000000"/>
    <x v="120"/>
    <s v="Twentieth Century Fox"/>
    <n v="108"/>
  </r>
  <r>
    <s v="Mommie Dearest"/>
    <s v="R"/>
    <s v="Biography"/>
    <x v="1"/>
    <s v="September 25, 1981 (United States)"/>
    <n v="6.7"/>
    <n v="15000"/>
    <s v="Frank Perry"/>
    <s v="Christina Crawford"/>
    <s v="Faye Dunaway"/>
    <s v="United States"/>
    <n v="5000000"/>
    <x v="121"/>
    <s v="Paramount Pictures"/>
    <n v="129"/>
  </r>
  <r>
    <s v="Private Lessons"/>
    <s v="R"/>
    <s v="Comedy"/>
    <x v="1"/>
    <s v="June 10, 1981 (United States)"/>
    <n v="5.2"/>
    <n v="3400"/>
    <s v="Alan Myerson"/>
    <s v="Dan Greenburg"/>
    <s v="Sylvia Kristel"/>
    <s v="United States"/>
    <n v="2800000"/>
    <x v="122"/>
    <s v="Barry &amp; Enright Productions"/>
    <n v="87"/>
  </r>
  <r>
    <s v="The Postman Always Rings Twice"/>
    <s v="R"/>
    <s v="Crime"/>
    <x v="1"/>
    <s v="March 20, 1981 (United States)"/>
    <n v="6.6"/>
    <n v="22000"/>
    <s v="Bob Rafelson"/>
    <s v="David Mamet"/>
    <s v="Jack Nicholson"/>
    <s v="West Germany"/>
    <n v="12000000"/>
    <x v="123"/>
    <s v="CIP Filmproduktion GmbH"/>
    <n v="122"/>
  </r>
  <r>
    <s v="Ragtime"/>
    <s v="PG"/>
    <s v="Drama"/>
    <x v="1"/>
    <s v="December 25, 1981 (United States)"/>
    <n v="7.3"/>
    <n v="9000"/>
    <s v="Milos Forman"/>
    <s v="E.L. Doctorow"/>
    <s v="James Cagney"/>
    <s v="United States"/>
    <m/>
    <x v="124"/>
    <s v="Dino De Laurentiis Company"/>
    <n v="155"/>
  </r>
  <r>
    <s v="Deadly Blessing"/>
    <s v="R"/>
    <s v="Horror"/>
    <x v="1"/>
    <s v="August 14, 1981 (United States)"/>
    <n v="5.6"/>
    <n v="5200"/>
    <s v="Wes Craven"/>
    <s v="Glenn M. Benest"/>
    <s v="Maren Jensen"/>
    <s v="United States"/>
    <n v="2500000"/>
    <x v="125"/>
    <s v="PolyGram Filmed Entertainment"/>
    <n v="100"/>
  </r>
  <r>
    <s v="Eyewitness"/>
    <s v="R"/>
    <s v="Crime"/>
    <x v="1"/>
    <s v="February 13, 1981 (United States)"/>
    <n v="6"/>
    <n v="4500"/>
    <s v="Peter Yates"/>
    <s v="Steve Tesich"/>
    <s v="William Hurt"/>
    <s v="United States"/>
    <n v="8500000"/>
    <x v="126"/>
    <s v="Twentieth Century Fox"/>
    <n v="103"/>
  </r>
  <r>
    <s v="Gallipoli"/>
    <s v="PG"/>
    <s v="Adventure"/>
    <x v="1"/>
    <s v="August 28, 1981 (United States)"/>
    <n v="7.4"/>
    <n v="38000"/>
    <s v="Peter Weir"/>
    <s v="David Williamson"/>
    <s v="Mel Gibson"/>
    <s v="Australia"/>
    <m/>
    <x v="127"/>
    <s v="R&amp;R Films"/>
    <n v="110"/>
  </r>
  <r>
    <s v="Outland"/>
    <s v="R"/>
    <s v="Action"/>
    <x v="1"/>
    <s v="May 22, 1981 (United States)"/>
    <n v="6.6"/>
    <n v="28000"/>
    <s v="Peter Hyams"/>
    <s v="Peter Hyams"/>
    <s v="Sean Connery"/>
    <s v="United Kingdom"/>
    <n v="16000000"/>
    <x v="128"/>
    <s v="The Ladd Company"/>
    <n v="109"/>
  </r>
  <r>
    <s v="Southern Comfort"/>
    <s v="R"/>
    <s v="Action"/>
    <x v="1"/>
    <s v="September 25, 1981 (United States)"/>
    <n v="7.2"/>
    <n v="17000"/>
    <s v="Walter Hill"/>
    <s v="Michael Kane"/>
    <s v="Keith Carradine"/>
    <s v="United States"/>
    <m/>
    <x v="27"/>
    <s v="Cinema Group Ventures"/>
    <n v="106"/>
  </r>
  <r>
    <s v="S.O.B."/>
    <s v="R"/>
    <s v="Comedy"/>
    <x v="1"/>
    <s v="July 1, 1981 (United States)"/>
    <n v="6.4"/>
    <n v="5700"/>
    <s v="Blake Edwards"/>
    <s v="Blake Edwards"/>
    <s v="Julie Andrews"/>
    <s v="United States"/>
    <n v="12000000"/>
    <x v="129"/>
    <s v="Artista Management"/>
    <n v="122"/>
  </r>
  <r>
    <s v="The Beyond"/>
    <s v="R"/>
    <s v="Horror"/>
    <x v="1"/>
    <s v="November 11, 1983 (United States)"/>
    <n v="6.8"/>
    <n v="21000"/>
    <s v="Lucio Fulci"/>
    <s v="Dardano Sacchetti"/>
    <s v="Catriona MacColl"/>
    <s v="Italy"/>
    <n v="400000"/>
    <x v="130"/>
    <s v="Fulvia Film"/>
    <n v="87"/>
  </r>
  <r>
    <s v="Ghost Story"/>
    <s v="R"/>
    <s v="Drama"/>
    <x v="1"/>
    <s v="December 18, 1981 (United States)"/>
    <n v="6.3"/>
    <n v="7900"/>
    <s v="John Irvin"/>
    <s v="Peter Straub"/>
    <s v="Craig Wasson"/>
    <s v="United States"/>
    <m/>
    <x v="131"/>
    <s v="Universal Pictures"/>
    <n v="110"/>
  </r>
  <r>
    <s v="My Bloody Valentine"/>
    <s v="R"/>
    <s v="Horror"/>
    <x v="1"/>
    <s v="February 11, 1981 (United States)"/>
    <n v="6.3"/>
    <n v="19000"/>
    <s v="George Mihalka"/>
    <s v="Stephen A. Miller"/>
    <s v="Paul Kelman"/>
    <s v="Canada"/>
    <m/>
    <x v="132"/>
    <s v="Canadian Film Development Corporation (CFDC)"/>
    <n v="90"/>
  </r>
  <r>
    <s v="The Funhouse"/>
    <s v="R"/>
    <s v="Horror"/>
    <x v="1"/>
    <s v="March 13, 1981 (United States)"/>
    <n v="5.9"/>
    <n v="13000"/>
    <s v="Tobe Hooper"/>
    <s v="Lawrence J. Block"/>
    <s v="Elizabeth Berridge"/>
    <s v="United States"/>
    <m/>
    <x v="133"/>
    <s v="Universal Pictures"/>
    <n v="96"/>
  </r>
  <r>
    <s v="One from the Heart"/>
    <s v="R"/>
    <s v="Drama"/>
    <x v="1"/>
    <s v="February 11, 1982 (United States)"/>
    <n v="6.5"/>
    <n v="5700"/>
    <s v="Francis Ford Coppola"/>
    <s v="Armyan Bernstein"/>
    <s v="Frederic Forrest"/>
    <s v="United States"/>
    <n v="26000000"/>
    <x v="134"/>
    <s v="Zoetrope Studios"/>
    <n v="107"/>
  </r>
  <r>
    <s v="The French Lieutenant's Woman"/>
    <s v="R"/>
    <s v="Drama"/>
    <x v="1"/>
    <s v="October 16, 1981 (United States)"/>
    <n v="7"/>
    <n v="13000"/>
    <s v="Karel Reisz"/>
    <s v="John Fowles"/>
    <s v="Meryl Streep"/>
    <s v="United Kingdom"/>
    <m/>
    <x v="135"/>
    <s v="Juniper Films"/>
    <n v="124"/>
  </r>
  <r>
    <s v="The Great Muppet Caper"/>
    <s v="G"/>
    <s v="Adventure"/>
    <x v="1"/>
    <s v="June 26, 1981 (United States)"/>
    <n v="7.2"/>
    <n v="14000"/>
    <s v="Jim Henson"/>
    <s v="Tom Patchett"/>
    <s v="Jim Henson"/>
    <s v="United Kingdom"/>
    <m/>
    <x v="136"/>
    <s v="Henson Associates (HA)"/>
    <n v="97"/>
  </r>
  <r>
    <s v="True Confessions"/>
    <s v="R"/>
    <s v="Crime"/>
    <x v="1"/>
    <s v="September 25, 1981 (United States)"/>
    <n v="6.3"/>
    <n v="7500"/>
    <s v="Ulu Grosbard"/>
    <s v="John Gregory Dunne"/>
    <s v="Robert De Niro"/>
    <s v="United States"/>
    <n v="10000000"/>
    <x v="137"/>
    <s v="Chartoff-Winkler Productions"/>
    <n v="108"/>
  </r>
  <r>
    <s v="Looker"/>
    <s v="PG"/>
    <s v="Drama"/>
    <x v="1"/>
    <s v="October 30, 1981 (United States)"/>
    <n v="6.1"/>
    <n v="4900"/>
    <s v="Michael Crichton"/>
    <s v="Michael Crichton"/>
    <s v="Albert Finney"/>
    <s v="United States"/>
    <n v="8000000"/>
    <x v="27"/>
    <s v="The Ladd Company"/>
    <n v="93"/>
  </r>
  <r>
    <s v="Nighthawks"/>
    <s v="R"/>
    <s v="Action"/>
    <x v="1"/>
    <s v="April 10, 1981 (United States)"/>
    <n v="6.4"/>
    <n v="18000"/>
    <s v="Bruce Malmuth"/>
    <s v="David Shaber"/>
    <s v="Sylvester Stallone"/>
    <s v="United States"/>
    <n v="5000000"/>
    <x v="138"/>
    <s v="Universal Pictures"/>
    <n v="99"/>
  </r>
  <r>
    <s v="Nice Dreams"/>
    <s v="R"/>
    <s v="Comedy"/>
    <x v="1"/>
    <s v="June 5, 1981 (United States)"/>
    <n v="6.2"/>
    <n v="7100"/>
    <s v="Tommy Chong"/>
    <s v="Tommy Chong"/>
    <s v="Cheech Marin"/>
    <s v="United States"/>
    <m/>
    <x v="139"/>
    <s v="C &amp; C Brown Production"/>
    <n v="88"/>
  </r>
  <r>
    <s v="Sharky's Machine"/>
    <s v="R"/>
    <s v="Action"/>
    <x v="1"/>
    <s v="December 18, 1981 (United States)"/>
    <n v="6.3"/>
    <n v="5600"/>
    <s v="Burt Reynolds"/>
    <s v="William Diehl"/>
    <s v="Burt Reynolds"/>
    <s v="United States"/>
    <m/>
    <x v="140"/>
    <s v="Deliverance Productions"/>
    <n v="122"/>
  </r>
  <r>
    <s v="Neighbors"/>
    <s v="R"/>
    <s v="Comedy"/>
    <x v="1"/>
    <s v="December 18, 1981 (United States)"/>
    <n v="5.6"/>
    <n v="7600"/>
    <s v="John G. Avildsen"/>
    <s v="Thomas Berger"/>
    <s v="John Belushi"/>
    <s v="United States"/>
    <n v="8500000"/>
    <x v="141"/>
    <s v="Columbia Pictures"/>
    <n v="94"/>
  </r>
  <r>
    <s v="Puberty Blues"/>
    <s v="R"/>
    <s v="Comedy"/>
    <x v="1"/>
    <s v="December 10, 1981 (Australia)"/>
    <n v="5.9"/>
    <n v="1300"/>
    <s v="Bruce Beresford"/>
    <s v="Margaret Kelly"/>
    <s v="Nell Schofield"/>
    <s v="Australia"/>
    <m/>
    <x v="142"/>
    <s v="Limelight Productions (II)"/>
    <n v="87"/>
  </r>
  <r>
    <s v="Eye of the Needle"/>
    <s v="R"/>
    <s v="Romance"/>
    <x v="1"/>
    <s v="July 24, 1981 (United States)"/>
    <n v="7.1"/>
    <n v="9900"/>
    <s v="Richard Marquand"/>
    <s v="Ken Follett"/>
    <s v="Donald Sutherland"/>
    <s v="United Kingdom"/>
    <m/>
    <x v="143"/>
    <s v="Kings Road Entertainment"/>
    <n v="112"/>
  </r>
  <r>
    <s v="Wolfen"/>
    <s v="R"/>
    <s v="Horror"/>
    <x v="1"/>
    <s v="July 24, 1981 (United States)"/>
    <n v="6.3"/>
    <n v="9400"/>
    <s v="Michael Wadleigh"/>
    <s v="Whitley Strieber"/>
    <s v="Albert Finney"/>
    <s v="United States"/>
    <n v="17000000"/>
    <x v="144"/>
    <s v="Orion Pictures"/>
    <n v="115"/>
  </r>
  <r>
    <s v="Student Bodies"/>
    <s v="R"/>
    <s v="Comedy"/>
    <x v="1"/>
    <s v="August 7, 1981 (United States)"/>
    <n v="5.5"/>
    <n v="4400"/>
    <s v="Mickey Rose"/>
    <s v="Mickey Rose"/>
    <s v="Kristen Riter"/>
    <s v="United States"/>
    <m/>
    <x v="145"/>
    <s v="Allen Smithee Classic Films"/>
    <n v="86"/>
  </r>
  <r>
    <s v="Prince of the City"/>
    <s v="R"/>
    <s v="Crime"/>
    <x v="1"/>
    <s v="August 26, 1981 (United States)"/>
    <n v="7.5"/>
    <n v="7600"/>
    <s v="Sidney Lumet"/>
    <s v="Jay Presson Allen"/>
    <s v="Treat Williams"/>
    <s v="United States"/>
    <n v="8600000"/>
    <x v="146"/>
    <s v="Orion Pictures"/>
    <n v="167"/>
  </r>
  <r>
    <s v="The Hand"/>
    <s v="R"/>
    <s v="Drama"/>
    <x v="1"/>
    <s v="April 24, 1981 (United States)"/>
    <n v="5.5"/>
    <n v="5700"/>
    <s v="Oliver Stone"/>
    <s v="Marc Brandel"/>
    <s v="Michael Caine"/>
    <s v="United States"/>
    <m/>
    <x v="147"/>
    <s v="Orion Pictures"/>
    <n v="104"/>
  </r>
  <r>
    <s v="Continental Divide"/>
    <s v="PG"/>
    <s v="Comedy"/>
    <x v="1"/>
    <s v="September 18, 1981 (United States)"/>
    <n v="6.2"/>
    <n v="4800"/>
    <s v="Michael Apted"/>
    <s v="Lawrence Kasdan"/>
    <s v="John Belushi"/>
    <s v="United States"/>
    <m/>
    <x v="148"/>
    <s v="Universal Pictures"/>
    <n v="103"/>
  </r>
  <r>
    <s v="Diva"/>
    <s v="R"/>
    <s v="Music"/>
    <x v="1"/>
    <s v="April 23, 1982 (United States)"/>
    <n v="7.2"/>
    <n v="12000"/>
    <s v="Jean-Jacques Beineix"/>
    <s v="Daniel Odier"/>
    <s v="Wilhelmenia Fernandez"/>
    <s v="France"/>
    <m/>
    <x v="149"/>
    <s v="Les Films Galaxie"/>
    <n v="117"/>
  </r>
  <r>
    <s v="Venom"/>
    <s v="R"/>
    <s v="Horror"/>
    <x v="1"/>
    <s v="January 29, 1982 (United States)"/>
    <n v="5.8"/>
    <n v="2600"/>
    <s v="Piers Haggard"/>
    <s v="Alan Scholefield"/>
    <s v="Klaus Kinski"/>
    <s v="United Kingdom"/>
    <m/>
    <x v="150"/>
    <s v="Morison Film Group"/>
    <n v="92"/>
  </r>
  <r>
    <s v="Fort Apache the Bronx"/>
    <s v="R"/>
    <s v="Crime"/>
    <x v="1"/>
    <s v="February 6, 1981 (United States)"/>
    <n v="6.7"/>
    <n v="5800"/>
    <s v="Daniel Petrie"/>
    <s v="Heywood Gould"/>
    <s v="Paul Newman"/>
    <s v="United States"/>
    <m/>
    <x v="151"/>
    <s v="Time Life Films"/>
    <n v="125"/>
  </r>
  <r>
    <s v="Eyes of a Stranger"/>
    <s v="R"/>
    <s v="Horror"/>
    <x v="1"/>
    <s v="March 27, 1981 (United States)"/>
    <n v="6"/>
    <n v="2400"/>
    <s v="Ken Wiederhorn"/>
    <s v="Ron Kurz"/>
    <s v="Lauren Tewes"/>
    <s v="United States"/>
    <n v="800000"/>
    <x v="152"/>
    <s v="Georgetown Productions Inc."/>
    <n v="84"/>
  </r>
  <r>
    <s v="Zorro: The Gay Blade"/>
    <s v="PG"/>
    <s v="Action"/>
    <x v="1"/>
    <s v="July 17, 1981 (United States)"/>
    <n v="6.2"/>
    <n v="4100"/>
    <s v="Peter Medak"/>
    <s v="Hal Dresner"/>
    <s v="George Hamilton"/>
    <s v="United States"/>
    <m/>
    <x v="27"/>
    <s v="Melvin Simon Productions"/>
    <n v="93"/>
  </r>
  <r>
    <s v="Under the Rainbow"/>
    <s v="PG"/>
    <s v="Comedy"/>
    <x v="1"/>
    <s v="July 31, 1981 (United States)"/>
    <n v="5.4"/>
    <n v="2600"/>
    <s v="Steve Rash"/>
    <s v="Fred Bauer"/>
    <s v="Chevy Chase"/>
    <s v="United States"/>
    <n v="20000000"/>
    <x v="153"/>
    <s v="Innovisions"/>
    <n v="98"/>
  </r>
  <r>
    <s v="Carbon Copy"/>
    <s v="PG"/>
    <s v="Comedy"/>
    <x v="1"/>
    <s v="September 25, 1981 (United States)"/>
    <n v="5.6"/>
    <n v="2600"/>
    <s v="Michael Schultz"/>
    <s v="Stanley Shapiro"/>
    <s v="George Segal"/>
    <s v="United States"/>
    <n v="6000000"/>
    <x v="154"/>
    <s v="DeHaven/Shapiro Productions"/>
    <n v="92"/>
  </r>
  <r>
    <s v="The Incredible Shrinking Woman"/>
    <s v="PG"/>
    <s v="Comedy"/>
    <x v="1"/>
    <s v="January 30, 1981 (United States)"/>
    <n v="5.5"/>
    <n v="4500"/>
    <s v="Joel Schumacher"/>
    <s v="Richard Matheson"/>
    <s v="Lily Tomlin"/>
    <s v="United States"/>
    <m/>
    <x v="155"/>
    <s v="Lija Productions"/>
    <n v="88"/>
  </r>
  <r>
    <s v="The Night the Lights Went Out in Georgia"/>
    <s v="PG"/>
    <s v="Drama"/>
    <x v="1"/>
    <s v="June 5, 1981 (United States)"/>
    <n v="6"/>
    <n v="891"/>
    <s v="Ron Maxwell"/>
    <s v="Bob Bonney"/>
    <s v="Kristy McNichol"/>
    <s v="United States"/>
    <m/>
    <x v="156"/>
    <s v="Viacom Enterprises"/>
    <n v="112"/>
  </r>
  <r>
    <s v="Quartet"/>
    <s v="R"/>
    <s v="Drama"/>
    <x v="1"/>
    <s v="October 25, 1981 (United States)"/>
    <n v="6.3"/>
    <n v="1300"/>
    <s v="James Ivory"/>
    <s v="Jean Rhys"/>
    <s v="Isabelle Adjani"/>
    <s v="United Kingdom"/>
    <m/>
    <x v="157"/>
    <s v="Merchant Ivory Productions"/>
    <n v="101"/>
  </r>
  <r>
    <s v="Graduation Day"/>
    <s v="R"/>
    <s v="Horror"/>
    <x v="1"/>
    <s v="May 1, 1981 (United States)"/>
    <n v="4.9000000000000004"/>
    <n v="3600"/>
    <s v="Herb Freed"/>
    <s v="Anne Marisse"/>
    <s v="Christopher George"/>
    <s v="United States"/>
    <n v="250000"/>
    <x v="27"/>
    <s v="Baughn/Freed Productions"/>
    <n v="96"/>
  </r>
  <r>
    <s v="Modern Problems"/>
    <s v="PG"/>
    <s v="Comedy"/>
    <x v="1"/>
    <s v="December 25, 1981 (United States)"/>
    <n v="5.0999999999999996"/>
    <n v="4900"/>
    <s v="Ken Shapiro"/>
    <s v="Ken Shapiro"/>
    <s v="Chevy Chase"/>
    <s v="United States"/>
    <n v="8000000"/>
    <x v="158"/>
    <s v="Twentieth Century Fox"/>
    <n v="93"/>
  </r>
  <r>
    <s v="Pennies from Heaven"/>
    <s v="R"/>
    <s v="Drama"/>
    <x v="1"/>
    <s v="January 1, 1982 (United States)"/>
    <n v="6.5"/>
    <n v="5300"/>
    <s v="Herbert Ross"/>
    <s v="Dennis Potter"/>
    <s v="Steve Martin"/>
    <s v="United States"/>
    <n v="22000000"/>
    <x v="159"/>
    <s v="Metro-Goldwyn-Mayer (MGM)"/>
    <n v="108"/>
  </r>
  <r>
    <s v="American Pop"/>
    <s v="R"/>
    <s v="Animation"/>
    <x v="1"/>
    <s v="February 13, 1981 (United States)"/>
    <n v="7.2"/>
    <n v="4400"/>
    <s v="Ralph Bakshi"/>
    <s v="Ronni Kern"/>
    <s v="Mews Small"/>
    <s v="United States"/>
    <n v="1500000"/>
    <x v="27"/>
    <s v="Bakshi Productions"/>
    <n v="96"/>
  </r>
  <r>
    <s v="The Legend of the Lone Ranger"/>
    <s v="PG"/>
    <s v="Action"/>
    <x v="1"/>
    <s v="May 22, 1981 (United States)"/>
    <n v="5.0999999999999996"/>
    <n v="2000"/>
    <s v="William A. Fraker"/>
    <s v="Ivan Goff"/>
    <s v="Klinton Spilsbury"/>
    <s v="United States"/>
    <n v="18000000"/>
    <x v="160"/>
    <s v="Eaves Movie Ranch"/>
    <n v="98"/>
  </r>
  <r>
    <s v="Sphinx"/>
    <s v="PG"/>
    <s v="Adventure"/>
    <x v="1"/>
    <s v="February 11, 1981 (United States)"/>
    <n v="5.2"/>
    <n v="1300"/>
    <s v="Franklin J. Schaffner"/>
    <s v="John Byrum"/>
    <s v="Lesley-Anne Down"/>
    <s v="United Kingdom"/>
    <n v="14000000"/>
    <x v="161"/>
    <s v="Orion Pictures"/>
    <n v="118"/>
  </r>
  <r>
    <s v="Night School"/>
    <s v="R"/>
    <s v="Horror"/>
    <x v="1"/>
    <s v="September 11, 1981 (United States)"/>
    <n v="5.6"/>
    <n v="2400"/>
    <s v="Ken Hughes"/>
    <s v="Ruth Avergon"/>
    <s v="Leonard Mann"/>
    <s v="United States"/>
    <m/>
    <x v="162"/>
    <s v="Lorimar Productions"/>
    <n v="88"/>
  </r>
  <r>
    <s v="An Eye for an Eye"/>
    <s v="R"/>
    <s v="Action"/>
    <x v="1"/>
    <s v="August 14, 1981 (United States)"/>
    <n v="5.5"/>
    <n v="3600"/>
    <s v="Steve Carver"/>
    <s v="James Bruner"/>
    <s v="Chuck Norris"/>
    <s v="United States"/>
    <n v="3800000"/>
    <x v="27"/>
    <s v="Adams Apple Film Company"/>
    <n v="106"/>
  </r>
  <r>
    <s v="Zoot Suit"/>
    <s v="R"/>
    <s v="Drama"/>
    <x v="1"/>
    <s v="January 1, 1982 (United States)"/>
    <n v="6.8"/>
    <n v="1100"/>
    <s v="Luis Valdez"/>
    <s v="Luis Valdez"/>
    <s v="Daniel Valdez"/>
    <s v="United States"/>
    <n v="2700000"/>
    <x v="163"/>
    <s v="Universal Pictures"/>
    <n v="103"/>
  </r>
  <r>
    <s v="Rich and Famous"/>
    <s v="R"/>
    <s v="Drama"/>
    <x v="1"/>
    <s v="October 9, 1981 (United States)"/>
    <n v="5.9"/>
    <n v="1600"/>
    <s v="George Cukor"/>
    <s v="Gerald Ayres"/>
    <s v="Jacqueline Bisset"/>
    <s v="United States"/>
    <m/>
    <x v="164"/>
    <s v="Jaquet"/>
    <n v="117"/>
  </r>
  <r>
    <s v="Buddy Buddy"/>
    <s v="R"/>
    <s v="Comedy"/>
    <x v="1"/>
    <s v="December 11, 1981 (United States)"/>
    <n v="6.5"/>
    <n v="4500"/>
    <s v="Billy Wilder"/>
    <s v="Francis Veber"/>
    <s v="Jack Lemmon"/>
    <s v="United States"/>
    <n v="10000000"/>
    <x v="165"/>
    <s v="Heron Productions"/>
    <n v="96"/>
  </r>
  <r>
    <s v="Bustin' Loose"/>
    <s v="R"/>
    <s v="Comedy"/>
    <x v="1"/>
    <s v="May 22, 1981 (United States)"/>
    <n v="6.1"/>
    <n v="2900"/>
    <s v="Oz Scott"/>
    <s v="Lonne Elder III"/>
    <s v="Richard Pryor"/>
    <s v="United States"/>
    <n v="11000000"/>
    <x v="166"/>
    <s v="Universal Pictures"/>
    <n v="94"/>
  </r>
  <r>
    <s v="Modern Romance"/>
    <s v="R"/>
    <s v="Comedy"/>
    <x v="1"/>
    <s v="March 13, 1981 (United States)"/>
    <n v="7"/>
    <n v="3600"/>
    <s v="Albert Brooks"/>
    <s v="Albert Brooks"/>
    <s v="Albert Brooks"/>
    <s v="United States"/>
    <m/>
    <x v="167"/>
    <s v="Columbia Pictures"/>
    <n v="93"/>
  </r>
  <r>
    <s v="Heartbeeps"/>
    <s v="PG"/>
    <s v="Comedy"/>
    <x v="1"/>
    <s v="December 18, 1981 (United States)"/>
    <n v="4.3"/>
    <n v="1300"/>
    <s v="Allan Arkush"/>
    <s v="John Hill"/>
    <s v="Andy Kaufman"/>
    <s v="United States"/>
    <n v="12000000"/>
    <x v="168"/>
    <s v="Universal Pictures"/>
    <n v="78"/>
  </r>
  <r>
    <s v="Back Roads"/>
    <s v="R"/>
    <s v="Adventure"/>
    <x v="1"/>
    <s v="March 13, 1981 (United States)"/>
    <n v="5.6"/>
    <n v="829"/>
    <s v="Martin Ritt"/>
    <s v="Gary DeVore"/>
    <s v="Sally Field"/>
    <s v="United States"/>
    <m/>
    <x v="169"/>
    <s v="CBS Theatrical Films"/>
    <n v="94"/>
  </r>
  <r>
    <s v="Take This Job and Shove It"/>
    <s v="PG"/>
    <s v="Comedy"/>
    <x v="1"/>
    <s v="May 15, 1981 (United States)"/>
    <n v="5"/>
    <n v="761"/>
    <s v="Gus Trikonis"/>
    <s v="Barry Schneider"/>
    <s v="Robert Hays"/>
    <s v="United States"/>
    <n v="3500000"/>
    <x v="170"/>
    <s v="Cinema Group Ventures"/>
    <n v="100"/>
  </r>
  <r>
    <s v="Raggedy Man"/>
    <s v="R"/>
    <s v="Drama"/>
    <x v="1"/>
    <s v="September 18, 1981 (United States)"/>
    <n v="6.8"/>
    <n v="1400"/>
    <s v="Jack Fisk"/>
    <s v="William D. Wittliff"/>
    <s v="Sissy Spacek"/>
    <s v="United States"/>
    <m/>
    <x v="171"/>
    <s v="Universal Pictures"/>
    <n v="94"/>
  </r>
  <r>
    <s v="Whose Life Is It Anyway?"/>
    <s v="R"/>
    <s v="Comedy"/>
    <x v="1"/>
    <s v="January 22, 1982 (United States)"/>
    <n v="7.3"/>
    <n v="2700"/>
    <s v="John Badham"/>
    <s v="Brian Clark"/>
    <s v="Richard Dreyfuss"/>
    <s v="United States"/>
    <n v="13000000"/>
    <x v="172"/>
    <s v="Metro-Goldwyn-Mayer (MGM)"/>
    <n v="119"/>
  </r>
  <r>
    <s v="Inchon"/>
    <s v="PG"/>
    <s v="Drama"/>
    <x v="1"/>
    <s v="September 17, 1982 (United States)"/>
    <n v="2.7"/>
    <n v="659"/>
    <s v="Terence Young"/>
    <s v="Robin Moore"/>
    <s v="Laurence Olivier"/>
    <s v="South Korea"/>
    <n v="46000000"/>
    <x v="173"/>
    <s v="One Way Productions"/>
    <n v="140"/>
  </r>
  <r>
    <s v="All Night Long"/>
    <s v="R"/>
    <s v="Comedy"/>
    <x v="1"/>
    <s v="March 6, 1981 (United States)"/>
    <n v="5.5"/>
    <n v="1700"/>
    <s v="Jean-Claude Tramont"/>
    <s v="W.D. Richter"/>
    <s v="Gene Hackman"/>
    <s v="United States"/>
    <n v="14000000"/>
    <x v="174"/>
    <s v="Universal Pictures"/>
    <n v="87"/>
  </r>
  <r>
    <s v="The Pursuit of D.B. Cooper"/>
    <s v="PG"/>
    <s v="Adventure"/>
    <x v="1"/>
    <s v="November 13, 1981 (United States)"/>
    <n v="5.6"/>
    <n v="1100"/>
    <s v="Roger Spottiswoode"/>
    <s v="J.D. Reed"/>
    <s v="Robert Duvall"/>
    <s v="United States"/>
    <n v="12000000"/>
    <x v="175"/>
    <s v="PolyGram Pictures"/>
    <n v="100"/>
  </r>
  <r>
    <s v="Rollover"/>
    <s v="R"/>
    <s v="Drama"/>
    <x v="1"/>
    <s v="December 11, 1981 (United States)"/>
    <n v="5.4"/>
    <n v="1100"/>
    <s v="Alan J. Pakula"/>
    <s v="Howard Kohn"/>
    <s v="Jane Fonda"/>
    <s v="United States"/>
    <n v="16000000"/>
    <x v="176"/>
    <s v="IPC Films"/>
    <n v="116"/>
  </r>
  <r>
    <s v="Only When I Laugh"/>
    <s v="R"/>
    <s v="Comedy"/>
    <x v="1"/>
    <s v="September 25, 1981 (United States)"/>
    <n v="6.5"/>
    <n v="1300"/>
    <s v="Glenn Jordan"/>
    <s v="Neil Simon"/>
    <s v="Marsha Mason"/>
    <s v="United States"/>
    <m/>
    <x v="177"/>
    <s v="Columbia Pictures"/>
    <n v="120"/>
  </r>
  <r>
    <s v="Honky Tonk Freeway"/>
    <s v="PG"/>
    <s v="Action"/>
    <x v="1"/>
    <s v="August 21, 1981 (United States)"/>
    <n v="5.2"/>
    <n v="928"/>
    <s v="John Schlesinger"/>
    <s v="Edward Clinton"/>
    <s v="David Rasche"/>
    <s v="United States"/>
    <n v="24000000"/>
    <x v="178"/>
    <s v="EMI Films"/>
    <n v="107"/>
  </r>
  <r>
    <s v="Paternity"/>
    <s v="PG"/>
    <s v="Comedy"/>
    <x v="1"/>
    <s v="October 2, 1981 (United States)"/>
    <n v="4.9000000000000004"/>
    <n v="920"/>
    <s v="David Steinberg"/>
    <s v="Charlie Peters"/>
    <s v="Burt Reynolds"/>
    <s v="United States"/>
    <m/>
    <x v="179"/>
    <s v="Paramount Pictures"/>
    <n v="94"/>
  </r>
  <r>
    <s v="King of the Mountain"/>
    <s v="PG"/>
    <s v="Action"/>
    <x v="1"/>
    <s v="May 1, 1981 (United States)"/>
    <n v="5.5"/>
    <n v="384"/>
    <s v="Noel Nosseck"/>
    <s v="David Barry"/>
    <s v="Harry Hamlin"/>
    <s v="United States"/>
    <n v="2000000"/>
    <x v="180"/>
    <s v="PolyGram Pictures"/>
    <n v="90"/>
  </r>
  <r>
    <s v="Scream"/>
    <s v="R"/>
    <s v="Horror"/>
    <x v="1"/>
    <s v="January 1, 1981 (United States)"/>
    <n v="2.9"/>
    <n v="674"/>
    <s v="Byron Quisenberry"/>
    <s v="Byron Quisenberry"/>
    <s v="Pepper Martin"/>
    <s v="United States"/>
    <m/>
    <x v="27"/>
    <s v="Calendar International Pictures"/>
    <n v="82"/>
  </r>
  <r>
    <s v="The Devil and Max Devlin"/>
    <s v="PG"/>
    <s v="Comedy"/>
    <x v="1"/>
    <s v="March 6, 1981 (United States)"/>
    <n v="5"/>
    <n v="1200"/>
    <s v="Steven Hilliard Stern"/>
    <s v="Mary Rodgers"/>
    <s v="Elliott Gould"/>
    <s v="United States"/>
    <m/>
    <x v="181"/>
    <s v="Walt Disney Productions"/>
    <n v="96"/>
  </r>
  <r>
    <s v="The Amateur"/>
    <s v="R"/>
    <s v="Crime"/>
    <x v="1"/>
    <s v="February 12, 1982 (United States)"/>
    <n v="5.8"/>
    <n v="782"/>
    <s v="Charles Jarrott"/>
    <s v="Robert Littell"/>
    <s v="John Savage"/>
    <s v="Canada"/>
    <m/>
    <x v="182"/>
    <s v="Balkan Productions"/>
    <n v="112"/>
  </r>
  <r>
    <s v="Longshot"/>
    <s v="TV-PG"/>
    <s v="Comedy"/>
    <x v="1"/>
    <s v="1981 (United States)"/>
    <n v="5.0999999999999996"/>
    <n v="101"/>
    <s v="E.W. Swackhamer"/>
    <s v="Barry Rosen"/>
    <s v="Leif Garrett"/>
    <s v="United States"/>
    <m/>
    <x v="27"/>
    <s v="Greentree"/>
    <n v="100"/>
  </r>
  <r>
    <s v="Comin' at Ya!"/>
    <s v="R"/>
    <s v="Western"/>
    <x v="1"/>
    <s v="July 24, 1981 (United States)"/>
    <n v="5.0999999999999996"/>
    <n v="499"/>
    <s v="Ferdinando Baldi"/>
    <s v="Wolfe Lowenthal"/>
    <s v="Tony Anthony"/>
    <s v="Italy"/>
    <m/>
    <x v="88"/>
    <s v="Lupo-Anthony-Quintano Productions"/>
    <n v="91"/>
  </r>
  <r>
    <s v="Le Pont du Nord"/>
    <s v="Not Rated"/>
    <s v="Adventure"/>
    <x v="1"/>
    <s v="March 24, 1982 (France)"/>
    <n v="6.9"/>
    <n v="1100"/>
    <s v="Jacques Rivette"/>
    <s v="Bulle Ogier"/>
    <s v="Bulle Ogier"/>
    <s v="France"/>
    <m/>
    <x v="183"/>
    <s v="Les Films du Losange"/>
    <n v="129"/>
  </r>
  <r>
    <s v="Silence of the North"/>
    <s v="PG"/>
    <s v="Drama"/>
    <x v="1"/>
    <s v="October 23, 1981 (Canada)"/>
    <n v="6.3"/>
    <n v="228"/>
    <s v="Allan King"/>
    <s v="Olive Frederickson"/>
    <s v="Ellen Burstyn"/>
    <s v="Canada"/>
    <m/>
    <x v="184"/>
    <s v="Universal Pictures"/>
    <n v="94"/>
  </r>
  <r>
    <s v="Fast Times at Ridgemont High"/>
    <s v="R"/>
    <s v="Comedy"/>
    <x v="2"/>
    <s v="August 13, 1982 (United States)"/>
    <n v="7.2"/>
    <n v="98000"/>
    <s v="Amy Heckerling"/>
    <s v="Cameron Crowe"/>
    <s v="Sean Penn"/>
    <s v="United States"/>
    <n v="4500000"/>
    <x v="185"/>
    <s v="Universal Pictures"/>
    <n v="90"/>
  </r>
  <r>
    <s v="Blade Runner"/>
    <s v="R"/>
    <s v="Action"/>
    <x v="2"/>
    <s v="June 25, 1982 (United States)"/>
    <n v="8.1"/>
    <n v="710000"/>
    <s v="Ridley Scott"/>
    <s v="Hampton Fancher"/>
    <s v="Harrison Ford"/>
    <s v="United States"/>
    <n v="28000000"/>
    <x v="186"/>
    <s v="The Ladd Company"/>
    <n v="117"/>
  </r>
  <r>
    <s v="The Thing"/>
    <s v="R"/>
    <s v="Horror"/>
    <x v="2"/>
    <s v="June 25, 1982 (United States)"/>
    <n v="8.1"/>
    <n v="382000"/>
    <s v="John Carpenter"/>
    <s v="Bill Lancaster"/>
    <s v="Kurt Russell"/>
    <s v="United States"/>
    <n v="15000000"/>
    <x v="187"/>
    <s v="Universal Pictures"/>
    <n v="109"/>
  </r>
  <r>
    <s v="Conan the Barbarian"/>
    <s v="R"/>
    <s v="Action"/>
    <x v="2"/>
    <s v="May 14, 1982 (United States)"/>
    <n v="6.9"/>
    <n v="141000"/>
    <s v="John Milius"/>
    <s v="Robert E. Howard"/>
    <s v="Arnold Schwarzenegger"/>
    <s v="United States"/>
    <n v="20000000"/>
    <x v="188"/>
    <s v="Universal Pictures"/>
    <n v="129"/>
  </r>
  <r>
    <s v="E.T. the Extra-Terrestrial"/>
    <s v="PG"/>
    <s v="Family"/>
    <x v="2"/>
    <s v="June 11, 1982 (United States)"/>
    <n v="7.8"/>
    <n v="381000"/>
    <s v="Steven Spielberg"/>
    <s v="Melissa Mathison"/>
    <s v="Henry Thomas"/>
    <s v="United States"/>
    <n v="10500000"/>
    <x v="189"/>
    <s v="Universal Pictures"/>
    <n v="115"/>
  </r>
  <r>
    <s v="First Blood"/>
    <s v="R"/>
    <s v="Action"/>
    <x v="2"/>
    <s v="October 22, 1982 (United States)"/>
    <n v="7.7"/>
    <n v="234000"/>
    <s v="Ted Kotcheff"/>
    <s v="David Morrell"/>
    <s v="Sylvester Stallone"/>
    <s v="United States"/>
    <n v="15000000"/>
    <x v="190"/>
    <s v="Anabasis N.V."/>
    <n v="93"/>
  </r>
  <r>
    <s v="An Officer and a Gentleman"/>
    <s v="R"/>
    <s v="Drama"/>
    <x v="2"/>
    <s v="August 13, 1982 (United States)"/>
    <n v="7"/>
    <n v="52000"/>
    <s v="Taylor Hackford"/>
    <s v="Douglas Day Stewart"/>
    <s v="Richard Gere"/>
    <s v="United States"/>
    <n v="7500000"/>
    <x v="191"/>
    <s v="Lorimar Film Entertainment"/>
    <n v="124"/>
  </r>
  <r>
    <s v="Grease 2"/>
    <s v="PG"/>
    <s v="Comedy"/>
    <x v="2"/>
    <s v="June 11, 1982 (United States)"/>
    <n v="4.4000000000000004"/>
    <n v="34000"/>
    <s v="Patricia Birch"/>
    <s v="Ken Finkleman"/>
    <s v="Michelle Pfeiffer"/>
    <s v="United States"/>
    <n v="13200000"/>
    <x v="192"/>
    <s v="Paramount Pictures"/>
    <n v="115"/>
  </r>
  <r>
    <s v="Annie"/>
    <s v="PG"/>
    <s v="Comedy"/>
    <x v="2"/>
    <s v="June 18, 1982 (United States)"/>
    <n v="6.6"/>
    <n v="41000"/>
    <s v="John Huston"/>
    <s v="Carol Sobieski"/>
    <s v="Aileen Quinn"/>
    <s v="United States"/>
    <n v="50000000"/>
    <x v="193"/>
    <s v="Columbia Pictures"/>
    <n v="127"/>
  </r>
  <r>
    <s v="Poltergeist"/>
    <s v="PG"/>
    <s v="Horror"/>
    <x v="2"/>
    <s v="June 4, 1982 (United States)"/>
    <n v="7.3"/>
    <n v="148000"/>
    <s v="Tobe Hooper"/>
    <s v="Steven Spielberg"/>
    <s v="JoBeth Williams"/>
    <s v="United States"/>
    <n v="10700000"/>
    <x v="194"/>
    <s v="Metro-Goldwyn-Mayer (MGM)"/>
    <n v="114"/>
  </r>
  <r>
    <s v="48 Hrs."/>
    <s v="R"/>
    <s v="Action"/>
    <x v="2"/>
    <s v="December 8, 1982 (United States)"/>
    <n v="6.9"/>
    <n v="73000"/>
    <s v="Walter Hill"/>
    <s v="Roger Spottiswoode"/>
    <s v="Nick Nolte"/>
    <s v="United States"/>
    <n v="12000000"/>
    <x v="195"/>
    <s v="Paramount Pictures"/>
    <n v="96"/>
  </r>
  <r>
    <s v="Star Trek II: The Wrath of Khan"/>
    <s v="PG"/>
    <s v="Action"/>
    <x v="2"/>
    <s v="June 4, 1982 (United States)"/>
    <n v="7.7"/>
    <n v="115000"/>
    <s v="Nicholas Meyer"/>
    <s v="Gene Roddenberry"/>
    <s v="William Shatner"/>
    <s v="United States"/>
    <n v="11200000"/>
    <x v="196"/>
    <s v="Paramount Pictures"/>
    <n v="113"/>
  </r>
  <r>
    <s v="Paradise"/>
    <s v="R"/>
    <s v="Adventure"/>
    <x v="2"/>
    <s v="May 7, 1982 (United States)"/>
    <n v="4.9000000000000004"/>
    <n v="2500"/>
    <s v="Stuart Gillard"/>
    <s v="Stuart Gillard"/>
    <s v="Willie Aames"/>
    <s v="Canada"/>
    <m/>
    <x v="197"/>
    <s v="Embassy Pictures"/>
    <n v="100"/>
  </r>
  <r>
    <s v="The Last American Virgin"/>
    <s v="R"/>
    <s v="Comedy"/>
    <x v="2"/>
    <s v="July 30, 1982 (United States)"/>
    <n v="6.3"/>
    <n v="8100"/>
    <s v="Boaz Davidson"/>
    <s v="Boaz Davidson"/>
    <s v="Lawrence Monoson"/>
    <s v="United States"/>
    <m/>
    <x v="198"/>
    <s v="Cannon Group"/>
    <n v="92"/>
  </r>
  <r>
    <s v="Sophie's Choice"/>
    <s v="R"/>
    <s v="Drama"/>
    <x v="2"/>
    <s v="March 4, 1983 (United States)"/>
    <n v="7.6"/>
    <n v="44000"/>
    <s v="Alan J. Pakula"/>
    <s v="William Styron"/>
    <s v="Meryl Streep"/>
    <s v="United Kingdom"/>
    <n v="12000000"/>
    <x v="199"/>
    <s v="Incorporated Television Company (ITC)"/>
    <n v="150"/>
  </r>
  <r>
    <s v="Gandhi"/>
    <s v="PG"/>
    <s v="Biography"/>
    <x v="2"/>
    <s v="February 25, 1983 (United States)"/>
    <n v="8"/>
    <n v="220000"/>
    <s v="Richard Attenborough"/>
    <s v="John Briley"/>
    <s v="Ben Kingsley"/>
    <s v="United Kingdom"/>
    <n v="22000000"/>
    <x v="200"/>
    <s v="International Film Investors"/>
    <n v="191"/>
  </r>
  <r>
    <s v="Tootsie"/>
    <s v="PG"/>
    <s v="Comedy"/>
    <x v="2"/>
    <s v="December 17, 1982 (United States)"/>
    <n v="7.4"/>
    <n v="100000"/>
    <s v="Sydney Pollack"/>
    <s v="Don McGuire"/>
    <s v="Dustin Hoffman"/>
    <s v="United States"/>
    <n v="21000000"/>
    <x v="201"/>
    <s v="Columbia Pictures"/>
    <n v="116"/>
  </r>
  <r>
    <s v="Tron"/>
    <s v="PG"/>
    <s v="Action"/>
    <x v="2"/>
    <s v="July 9, 1982 (United States)"/>
    <n v="6.8"/>
    <n v="115000"/>
    <s v="Steven Lisberger"/>
    <s v="Steven Lisberger"/>
    <s v="Jeff Bridges"/>
    <s v="United States"/>
    <n v="17000000"/>
    <x v="202"/>
    <s v="Walt Disney Productions"/>
    <n v="96"/>
  </r>
  <r>
    <s v="The Secret of NIMH"/>
    <s v="G"/>
    <s v="Animation"/>
    <x v="2"/>
    <s v="July 16, 1982 (United States)"/>
    <n v="7.6"/>
    <n v="37000"/>
    <s v="Don Bluth"/>
    <s v="Robert C. O'Brien"/>
    <s v="Elizabeth Hartman"/>
    <s v="United States"/>
    <n v="7000000"/>
    <x v="203"/>
    <s v="Aurora"/>
    <n v="82"/>
  </r>
  <r>
    <s v="The King of Comedy"/>
    <s v="PG"/>
    <s v="Comedy"/>
    <x v="2"/>
    <s v="February 18, 1983 (Brazil)"/>
    <n v="7.8"/>
    <n v="94000"/>
    <s v="Martin Scorsese"/>
    <s v="Paul D. Zimmerman"/>
    <s v="Robert De Niro"/>
    <s v="United States"/>
    <n v="20000000"/>
    <x v="204"/>
    <s v="Embassy International Pictures"/>
    <n v="109"/>
  </r>
  <r>
    <s v="Rocky III"/>
    <s v="PG"/>
    <s v="Drama"/>
    <x v="2"/>
    <s v="May 28, 1982 (United States)"/>
    <n v="6.8"/>
    <n v="179000"/>
    <s v="Sylvester Stallone"/>
    <s v="Sylvester Stallone"/>
    <s v="Sylvester Stallone"/>
    <s v="United States"/>
    <n v="17000000"/>
    <x v="205"/>
    <s v="Chartoff-Winkler Productions"/>
    <n v="99"/>
  </r>
  <r>
    <s v="The Beastmaster"/>
    <s v="PG"/>
    <s v="Action"/>
    <x v="2"/>
    <s v="August 20, 1982 (United States)"/>
    <n v="6.2"/>
    <n v="22000"/>
    <s v="Don Coscarelli"/>
    <s v="Don Coscarelli"/>
    <s v="Marc Singer"/>
    <s v="United States"/>
    <n v="8000000"/>
    <x v="206"/>
    <s v="Leisure Investment Company"/>
    <n v="118"/>
  </r>
  <r>
    <s v="Creepshow"/>
    <s v="R"/>
    <s v="Comedy"/>
    <x v="2"/>
    <s v="November 12, 1982 (United States)"/>
    <n v="6.9"/>
    <n v="44000"/>
    <s v="George A. Romero"/>
    <s v="Stephen King"/>
    <s v="Hal Holbrook"/>
    <s v="United States"/>
    <n v="8000000"/>
    <x v="207"/>
    <s v="United Film Distribution Company (UFDC)"/>
    <n v="120"/>
  </r>
  <r>
    <s v="The Man from Snowy River"/>
    <s v="PG"/>
    <s v="Adventure"/>
    <x v="2"/>
    <s v="November 5, 1982 (United States)"/>
    <n v="7.3"/>
    <n v="8200"/>
    <s v="George Miller"/>
    <s v="A.B. 'Banjo' Paterson"/>
    <s v="Kirk Douglas"/>
    <s v="Australia"/>
    <n v="3500000"/>
    <x v="208"/>
    <s v="Cambridge Productions"/>
    <n v="102"/>
  </r>
  <r>
    <s v="Pink Floyd: The Wall"/>
    <s v="R"/>
    <s v="Drama"/>
    <x v="2"/>
    <s v="September 17, 1982 (United States)"/>
    <n v="8"/>
    <n v="78000"/>
    <s v="Alan Parker"/>
    <s v="Roger Waters"/>
    <s v="Bob Geldof"/>
    <s v="United Kingdom"/>
    <n v="12000000"/>
    <x v="209"/>
    <s v="Goldcrest Films International"/>
    <n v="95"/>
  </r>
  <r>
    <s v="Cat People"/>
    <s v="R"/>
    <s v="Fantasy"/>
    <x v="2"/>
    <s v="April 2, 1982 (United States)"/>
    <n v="6.2"/>
    <n v="20000"/>
    <s v="Paul Schrader"/>
    <s v="DeWitt Bodeen"/>
    <s v="Nastassja Kinski"/>
    <s v="United States"/>
    <n v="18000000"/>
    <x v="210"/>
    <s v="RKO Pictures"/>
    <n v="118"/>
  </r>
  <r>
    <s v="Fanny and Alexander"/>
    <s v="R"/>
    <s v="Drama"/>
    <x v="2"/>
    <s v="December 17, 1982 (Sweden)"/>
    <n v="8.1"/>
    <n v="59000"/>
    <s v="Ingmar Bergman"/>
    <s v="Ingmar Bergman"/>
    <s v="Bertil Guve"/>
    <s v="Sweden"/>
    <n v="6000000"/>
    <x v="211"/>
    <s v="Cinematograph AB"/>
    <n v="188"/>
  </r>
  <r>
    <s v="Friday the 13th Part III"/>
    <s v="R"/>
    <s v="Horror"/>
    <x v="2"/>
    <s v="August 13, 1982 (United States)"/>
    <n v="5.7"/>
    <n v="49000"/>
    <s v="Steve Miner"/>
    <s v="Martin Kitrosser"/>
    <s v="Dana Kimmell"/>
    <s v="United States"/>
    <n v="2300000"/>
    <x v="212"/>
    <s v="Paramount Pictures"/>
    <n v="95"/>
  </r>
  <r>
    <s v="Firefox"/>
    <s v="PG"/>
    <s v="Action"/>
    <x v="2"/>
    <s v="June 18, 1982 (United States)"/>
    <n v="6"/>
    <n v="26000"/>
    <s v="Clint Eastwood"/>
    <s v="Alex Lasker"/>
    <s v="Clint Eastwood"/>
    <s v="United States"/>
    <n v="18000000"/>
    <x v="213"/>
    <s v="Major Studio Partners"/>
    <n v="136"/>
  </r>
  <r>
    <s v="Halloween III: Season of the Witch"/>
    <s v="R"/>
    <s v="Horror"/>
    <x v="2"/>
    <s v="October 22, 1982 (United States)"/>
    <n v="5"/>
    <n v="45000"/>
    <s v="Tommy Lee Wallace"/>
    <s v="Tommy Lee Wallace"/>
    <s v="Tom Atkins"/>
    <s v="United States"/>
    <n v="2500000"/>
    <x v="214"/>
    <s v="Dino De Laurentiis Company"/>
    <n v="98"/>
  </r>
  <r>
    <s v="The Dark Crystal"/>
    <s v="PG"/>
    <s v="Adventure"/>
    <x v="2"/>
    <s v="December 17, 1982 (United States)"/>
    <n v="7.2"/>
    <n v="63000"/>
    <s v="Jim Henson"/>
    <s v="David Odell"/>
    <s v="Jim Henson"/>
    <s v="United Kingdom"/>
    <n v="15000000"/>
    <x v="215"/>
    <s v="Incorporated Television Company (ITC)"/>
    <n v="93"/>
  </r>
  <r>
    <s v="The Verdict"/>
    <s v="R"/>
    <s v="Drama"/>
    <x v="2"/>
    <s v="December 17, 1982 (United States)"/>
    <n v="7.7"/>
    <n v="37000"/>
    <s v="Sidney Lumet"/>
    <s v="Barry Reed"/>
    <s v="Paul Newman"/>
    <s v="United States"/>
    <n v="16000000"/>
    <x v="216"/>
    <s v="Twentieth Century Fox"/>
    <n v="129"/>
  </r>
  <r>
    <s v="Pieces"/>
    <s v="Not Rated"/>
    <s v="Horror"/>
    <x v="2"/>
    <s v="September 23, 1983 (United States)"/>
    <n v="6.1"/>
    <n v="9300"/>
    <s v="Juan Piquer Simón"/>
    <s v="Dick Randall"/>
    <s v="Christopher George"/>
    <s v="Spain"/>
    <n v="300000"/>
    <x v="217"/>
    <s v="Almena Films"/>
    <n v="85"/>
  </r>
  <r>
    <s v="Zapped!"/>
    <s v="R"/>
    <s v="Comedy"/>
    <x v="2"/>
    <s v="September 3, 1982 (United States)"/>
    <n v="4.9000000000000004"/>
    <n v="6500"/>
    <s v="Robert J. Rosenthal"/>
    <s v="Bruce Rubin"/>
    <s v="Scott Baio"/>
    <s v="United States"/>
    <m/>
    <x v="218"/>
    <s v="Embassy Pictures"/>
    <n v="98"/>
  </r>
  <r>
    <s v="Six Pack"/>
    <s v="PG"/>
    <s v="Comedy"/>
    <x v="2"/>
    <s v="July 16, 1982 (United States)"/>
    <n v="5.9"/>
    <n v="2800"/>
    <s v="Daniel Petrie"/>
    <s v="Mike Marvin"/>
    <s v="Kenny Rogers"/>
    <s v="United States"/>
    <m/>
    <x v="219"/>
    <s v="Twentieth Century Fox"/>
    <n v="108"/>
  </r>
  <r>
    <s v="The World According to Garp"/>
    <s v="R"/>
    <s v="Comedy"/>
    <x v="2"/>
    <s v="July 23, 1982 (United States)"/>
    <n v="7.2"/>
    <n v="25000"/>
    <s v="George Roy Hill"/>
    <s v="John Irving"/>
    <s v="Robin Williams"/>
    <s v="United States"/>
    <n v="17000000"/>
    <x v="220"/>
    <s v="Pan Arts"/>
    <n v="136"/>
  </r>
  <r>
    <s v="Diner"/>
    <s v="R"/>
    <s v="Comedy"/>
    <x v="2"/>
    <s v="May 21, 1982 (United States)"/>
    <n v="7.1"/>
    <n v="19000"/>
    <s v="Barry Levinson"/>
    <s v="Barry Levinson"/>
    <s v="Steve Guttenberg"/>
    <s v="United States"/>
    <n v="5000000"/>
    <x v="221"/>
    <s v="Metro-Goldwyn-Mayer (MGM)"/>
    <n v="110"/>
  </r>
  <r>
    <s v="The Best Little Whorehouse in Texas"/>
    <s v="R"/>
    <s v="Comedy"/>
    <x v="2"/>
    <s v="July 23, 1982 (United States)"/>
    <n v="6"/>
    <n v="10000"/>
    <s v="Colin Higgins"/>
    <s v="Larry L. King"/>
    <s v="Burt Reynolds"/>
    <s v="United States"/>
    <n v="35000000"/>
    <x v="222"/>
    <s v="Universal Pictures"/>
    <n v="114"/>
  </r>
  <r>
    <s v="The Year of Living Dangerously"/>
    <s v="PG"/>
    <s v="Drama"/>
    <x v="2"/>
    <s v="February 18, 1983 (United States)"/>
    <n v="7.1"/>
    <n v="20000"/>
    <s v="Peter Weir"/>
    <s v="David Williamson"/>
    <s v="Mel Gibson"/>
    <s v="Australia"/>
    <n v="13000000"/>
    <x v="223"/>
    <s v="Metro-Goldwyn-Mayer (MGM)"/>
    <n v="115"/>
  </r>
  <r>
    <s v="Night Shift"/>
    <s v="R"/>
    <s v="Comedy"/>
    <x v="2"/>
    <s v="July 30, 1982 (United States)"/>
    <n v="6.6"/>
    <n v="15000"/>
    <s v="Ron Howard"/>
    <s v="Lowell Ganz"/>
    <s v="Henry Winkler"/>
    <s v="United States"/>
    <m/>
    <x v="224"/>
    <s v="Major Studio Partners"/>
    <n v="106"/>
  </r>
  <r>
    <s v="Summer Lovers"/>
    <s v="R"/>
    <s v="Comedy"/>
    <x v="2"/>
    <s v="July 16, 1982 (United States)"/>
    <n v="5.7"/>
    <n v="3900"/>
    <s v="Randal Kleiser"/>
    <s v="Randal Kleiser"/>
    <s v="Peter Gallagher"/>
    <s v="United States"/>
    <m/>
    <x v="225"/>
    <s v="Filmways Pictures"/>
    <n v="98"/>
  </r>
  <r>
    <s v="Victor Victoria"/>
    <s v="PG"/>
    <s v="Comedy"/>
    <x v="2"/>
    <s v="March 19, 1982 (United States)"/>
    <n v="7.6"/>
    <n v="20000"/>
    <s v="Blake Edwards"/>
    <s v="Blake Edwards"/>
    <s v="Julie Andrews"/>
    <s v="United Kingdom"/>
    <m/>
    <x v="226"/>
    <s v="Metro-Goldwyn-Mayer (MGM)"/>
    <n v="134"/>
  </r>
  <r>
    <s v="The Last Unicorn"/>
    <s v="G"/>
    <s v="Animation"/>
    <x v="2"/>
    <s v="November 19, 1982 (United States)"/>
    <n v="7.4"/>
    <n v="25000"/>
    <s v="Jules Bass"/>
    <s v="Peter S. Beagle"/>
    <s v="Jeff Bridges"/>
    <s v="United Kingdom"/>
    <n v="3500000"/>
    <x v="227"/>
    <s v="Rankin/Bass Productions"/>
    <n v="92"/>
  </r>
  <r>
    <s v="The Entity"/>
    <s v="R"/>
    <s v="Drama"/>
    <x v="2"/>
    <s v="February 4, 1983 (United States)"/>
    <n v="6.7"/>
    <n v="15000"/>
    <s v="Sidney J. Furie"/>
    <s v="Frank De Felitta"/>
    <s v="Barbara Hershey"/>
    <s v="United States"/>
    <n v="9000000"/>
    <x v="228"/>
    <s v="American Cinema Productions"/>
    <n v="125"/>
  </r>
  <r>
    <s v="Airplane II: the Sequel"/>
    <s v="PG"/>
    <s v="Comedy"/>
    <x v="2"/>
    <s v="December 10, 1982 (United States)"/>
    <n v="6.2"/>
    <n v="50000"/>
    <s v="Ken Finkleman"/>
    <s v="Ken Finkleman"/>
    <s v="Robert Hays"/>
    <s v="United States"/>
    <n v="15000000"/>
    <x v="229"/>
    <s v="Paramount Pictures"/>
    <n v="85"/>
  </r>
  <r>
    <s v="The Toy"/>
    <s v="PG"/>
    <s v="Comedy"/>
    <x v="2"/>
    <s v="December 10, 1982 (United States)"/>
    <n v="5.8"/>
    <n v="11000"/>
    <s v="Richard Donner"/>
    <s v="Francis Veber"/>
    <s v="Richard Pryor"/>
    <s v="United States"/>
    <n v="17000000"/>
    <x v="230"/>
    <s v="Columbia Pictures"/>
    <n v="102"/>
  </r>
  <r>
    <s v="The House on Sorority Row"/>
    <s v="R"/>
    <s v="Horror"/>
    <x v="2"/>
    <s v="July 28, 1983 (South Korea)"/>
    <n v="6"/>
    <n v="7800"/>
    <s v="Mark Rosman"/>
    <s v="Mark Rosman"/>
    <s v="Kate McNeil"/>
    <s v="United States"/>
    <n v="425000"/>
    <x v="231"/>
    <s v="VAE Productions"/>
    <n v="91"/>
  </r>
  <r>
    <s v="Evil Under the Sun"/>
    <s v="PG"/>
    <s v="Crime"/>
    <x v="2"/>
    <s v="March 5, 1982 (United States)"/>
    <n v="7.1"/>
    <n v="15000"/>
    <s v="Guy Hamilton"/>
    <s v="Anthony Shaffer"/>
    <s v="Peter Ustinov"/>
    <s v="United Kingdom"/>
    <n v="10000000"/>
    <x v="232"/>
    <s v="EMI Films"/>
    <n v="117"/>
  </r>
  <r>
    <s v="The Sword and the Sorcerer"/>
    <s v="R"/>
    <s v="Action"/>
    <x v="2"/>
    <s v="April 30, 1982 (United States)"/>
    <n v="5.6"/>
    <n v="5700"/>
    <s v="Albert Pyun"/>
    <s v="Tom Karnowski"/>
    <s v="Lee Horsley"/>
    <s v="United States"/>
    <m/>
    <x v="233"/>
    <s v="Sorcerer Productions"/>
    <n v="99"/>
  </r>
  <r>
    <s v="Death Wish II"/>
    <s v="R"/>
    <s v="Action"/>
    <x v="2"/>
    <s v="February 19, 1982 (United States)"/>
    <n v="6"/>
    <n v="15000"/>
    <s v="Michael Winner"/>
    <s v="David Engelbach"/>
    <s v="Charles Bronson"/>
    <s v="United States"/>
    <n v="2000000"/>
    <x v="234"/>
    <s v="Golan-Globus Productions"/>
    <n v="89"/>
  </r>
  <r>
    <s v="Silent Rage"/>
    <s v="R"/>
    <s v="Action"/>
    <x v="2"/>
    <s v="April 2, 1982 (United States)"/>
    <n v="5.5"/>
    <n v="5300"/>
    <s v="Michael Miller"/>
    <s v="Joseph Fraley"/>
    <s v="Chuck Norris"/>
    <s v="United States"/>
    <n v="4500000"/>
    <x v="235"/>
    <s v="Columbia Pictures"/>
    <n v="103"/>
  </r>
  <r>
    <s v="Megaforce"/>
    <s v="PG"/>
    <s v="Action"/>
    <x v="2"/>
    <s v="June 25, 1982 (United States)"/>
    <n v="3.7"/>
    <n v="3400"/>
    <s v="Hal Needham"/>
    <s v="Bob Kachler"/>
    <s v="Barry Bostwick"/>
    <s v="Hong Kong"/>
    <n v="20000000"/>
    <x v="236"/>
    <s v="Golden Harvest Company"/>
    <n v="99"/>
  </r>
  <r>
    <s v="Personal Best"/>
    <s v="R"/>
    <s v="Drama"/>
    <x v="2"/>
    <s v="June 26, 1982 (Japan)"/>
    <n v="6.3"/>
    <n v="2600"/>
    <s v="Robert Towne"/>
    <s v="Robert Towne"/>
    <s v="Mariel Hemingway"/>
    <s v="United States"/>
    <n v="16000000"/>
    <x v="237"/>
    <s v="The Geffen Company"/>
    <n v="128"/>
  </r>
  <r>
    <s v="Dead Men Don't Wear Plaid"/>
    <s v="PG"/>
    <s v="Comedy"/>
    <x v="2"/>
    <s v="May 21, 1982 (United States)"/>
    <n v="6.9"/>
    <n v="21000"/>
    <s v="Carl Reiner"/>
    <s v="Carl Reiner"/>
    <s v="Steve Martin"/>
    <s v="United States"/>
    <n v="9000000"/>
    <x v="238"/>
    <s v="Aspen Film Society"/>
    <n v="88"/>
  </r>
  <r>
    <s v="Amityville II: The Possession"/>
    <s v="R"/>
    <s v="Horror"/>
    <x v="2"/>
    <s v="September 24, 1982 (United States)"/>
    <n v="5.5"/>
    <n v="11000"/>
    <s v="Damiano Damiani"/>
    <s v="Tommy Lee Wallace"/>
    <s v="James Olson"/>
    <s v="Mexico"/>
    <n v="5000000"/>
    <x v="239"/>
    <s v="Dino De Laurentiis Company"/>
    <n v="104"/>
  </r>
  <r>
    <s v="Missing"/>
    <s v="PG"/>
    <s v="Biography"/>
    <x v="2"/>
    <s v="March 12, 1982 (United States)"/>
    <n v="7.7"/>
    <n v="19000"/>
    <s v="Costa-Gavras"/>
    <s v="Costa-Gavras"/>
    <s v="Jack Lemmon"/>
    <s v="United States"/>
    <n v="9500000"/>
    <x v="240"/>
    <s v="PolyGram Filmed Entertainment"/>
    <n v="122"/>
  </r>
  <r>
    <s v="Frances"/>
    <s v="R"/>
    <s v="Biography"/>
    <x v="2"/>
    <s v="March 11, 1983 (Australia)"/>
    <n v="7.3"/>
    <n v="7300"/>
    <s v="Graeme Clifford"/>
    <s v="Eric Bergren"/>
    <s v="Jessica Lange"/>
    <s v="United States"/>
    <m/>
    <x v="27"/>
    <s v="Brooksfilms"/>
    <n v="140"/>
  </r>
  <r>
    <s v="The Seduction"/>
    <s v="R"/>
    <s v="Thriller"/>
    <x v="2"/>
    <s v="January 29, 1982 (United States)"/>
    <n v="4.9000000000000004"/>
    <n v="1100"/>
    <s v="David Schmoeller"/>
    <s v="David Schmoeller"/>
    <s v="Morgan Fairchild"/>
    <s v="United States"/>
    <m/>
    <x v="241"/>
    <s v="The Romantic Venture"/>
    <n v="104"/>
  </r>
  <r>
    <s v="Cannery Row"/>
    <s v="PG"/>
    <s v="Comedy"/>
    <x v="2"/>
    <s v="February 12, 1982 (United States)"/>
    <n v="6.7"/>
    <n v="3500"/>
    <s v="David S. Ward"/>
    <s v="John Steinbeck"/>
    <s v="Nick Nolte"/>
    <s v="United States"/>
    <n v="11300000"/>
    <x v="242"/>
    <s v="Chai Productions"/>
    <n v="120"/>
  </r>
  <r>
    <s v="Deathtrap"/>
    <s v="PG"/>
    <s v="Comedy"/>
    <x v="2"/>
    <s v="March 19, 1982 (United States)"/>
    <n v="7"/>
    <n v="13000"/>
    <s v="Sidney Lumet"/>
    <s v="Ira Levin"/>
    <s v="Michael Caine"/>
    <s v="United States"/>
    <m/>
    <x v="243"/>
    <s v="Warner Bros."/>
    <n v="116"/>
  </r>
  <r>
    <s v="Tex"/>
    <s v="PG"/>
    <s v="Drama"/>
    <x v="2"/>
    <s v="July 30, 1982 (United States)"/>
    <n v="6.5"/>
    <n v="2000"/>
    <s v="Tim Hunter"/>
    <s v="S.E. Hinton"/>
    <s v="Matt Dillon"/>
    <s v="United States"/>
    <m/>
    <x v="244"/>
    <s v="Walt Disney Productions"/>
    <n v="103"/>
  </r>
  <r>
    <s v="Time Walker"/>
    <s v="PG"/>
    <s v="Horror"/>
    <x v="2"/>
    <s v="November 19, 1982 (United States)"/>
    <n v="3.6"/>
    <n v="1700"/>
    <s v="Tom Kennedy"/>
    <s v="Jason Williams"/>
    <s v="Ben Murphy"/>
    <s v="United States"/>
    <n v="750000"/>
    <x v="27"/>
    <s v="Byzantine Productions"/>
    <n v="83"/>
  </r>
  <r>
    <s v="I, the Jury"/>
    <s v="R"/>
    <s v="Crime"/>
    <x v="2"/>
    <s v="April 22, 1982 (West Germany)"/>
    <n v="5.9"/>
    <n v="1500"/>
    <s v="Richard T. Heffron"/>
    <s v="Mickey Spillane"/>
    <s v="Armand Assante"/>
    <s v="United States"/>
    <m/>
    <x v="245"/>
    <s v="American Cinema Productions"/>
    <n v="111"/>
  </r>
  <r>
    <s v="Tempest"/>
    <s v="PG"/>
    <s v="Comedy"/>
    <x v="2"/>
    <s v="September 24, 1982 (United States)"/>
    <n v="6.5"/>
    <n v="2200"/>
    <s v="Paul Mazursky"/>
    <s v="Paul Mazursky"/>
    <s v="John Cassavetes"/>
    <s v="United States"/>
    <n v="13000000"/>
    <x v="246"/>
    <s v="Columbia Pictures"/>
    <n v="140"/>
  </r>
  <r>
    <s v="Young Doctors in Love"/>
    <s v="R"/>
    <s v="Comedy"/>
    <x v="2"/>
    <s v="July 16, 1982 (United States)"/>
    <n v="5.5"/>
    <n v="3000"/>
    <s v="Garry Marshall"/>
    <s v="Michael Elias"/>
    <s v="Michael McKean"/>
    <s v="United States"/>
    <m/>
    <x v="247"/>
    <s v="ABC Motion Pictures"/>
    <n v="96"/>
  </r>
  <r>
    <s v="My Favorite Year"/>
    <s v="PG"/>
    <s v="Comedy"/>
    <x v="2"/>
    <s v="October 8, 1982 (United States)"/>
    <n v="7.4"/>
    <n v="9000"/>
    <s v="Richard Benjamin"/>
    <s v="Norman Steinberg"/>
    <s v="Peter O'Toole"/>
    <s v="United States"/>
    <m/>
    <x v="248"/>
    <s v="Metro-Goldwyn-Mayer (MGM)"/>
    <n v="92"/>
  </r>
  <r>
    <s v="Still of the Night"/>
    <s v="PG"/>
    <s v="Crime"/>
    <x v="2"/>
    <s v="November 19, 1982 (United States)"/>
    <n v="6.1"/>
    <n v="4300"/>
    <s v="Robert Benton"/>
    <s v="Robert Benton"/>
    <s v="Roy Scheider"/>
    <s v="United States"/>
    <n v="10000000"/>
    <x v="249"/>
    <s v="United Artists"/>
    <n v="93"/>
  </r>
  <r>
    <s v="Parasite"/>
    <s v="R"/>
    <s v="Horror"/>
    <x v="2"/>
    <s v="March 12, 1982 (United States)"/>
    <n v="3.9"/>
    <n v="2300"/>
    <s v="Charles Band"/>
    <s v="Alan J. Adler"/>
    <s v="Robert Glaudini"/>
    <s v="United States"/>
    <n v="800000"/>
    <x v="250"/>
    <s v="Embassy Pictures"/>
    <n v="85"/>
  </r>
  <r>
    <s v="Making Love"/>
    <s v="R"/>
    <s v="Drama"/>
    <x v="2"/>
    <s v="March 5, 1982 (United States)"/>
    <n v="6.9"/>
    <n v="2500"/>
    <s v="Arthur Hiller"/>
    <s v="Barry Sandler"/>
    <s v="Michael Ontkean"/>
    <s v="United States"/>
    <m/>
    <x v="251"/>
    <s v="IndieProd Company Productions"/>
    <n v="113"/>
  </r>
  <r>
    <s v="Honkytonk Man"/>
    <s v="PG"/>
    <s v="Comedy"/>
    <x v="2"/>
    <s v="December 15, 1982 (United States)"/>
    <n v="6.6"/>
    <n v="8200"/>
    <s v="Clint Eastwood"/>
    <s v="Clancy Carlile"/>
    <s v="Clint Eastwood"/>
    <s v="United States"/>
    <n v="2000000"/>
    <x v="252"/>
    <s v="The Malpaso Company"/>
    <n v="122"/>
  </r>
  <r>
    <s v="The Beast Within"/>
    <s v="R"/>
    <s v="Horror"/>
    <x v="2"/>
    <s v="February 12, 1982 (United States)"/>
    <n v="5.6"/>
    <n v="3700"/>
    <s v="Philippe Mora"/>
    <s v="Tom Holland"/>
    <s v="Ronny Cox"/>
    <s v="United States"/>
    <m/>
    <x v="253"/>
    <s v="Katzka"/>
    <n v="98"/>
  </r>
  <r>
    <s v="Come Back to the 5 &amp; Dime Jimmy Dean, Jimmy Dean"/>
    <s v="PG"/>
    <s v="Comedy"/>
    <x v="2"/>
    <s v="April 6, 1983 (France)"/>
    <n v="7.2"/>
    <n v="4200"/>
    <s v="Robert Altman"/>
    <s v="Ed Graczyk"/>
    <s v="Cher"/>
    <s v="United States"/>
    <n v="850000"/>
    <x v="254"/>
    <s v="Sandcastle 5 Productions"/>
    <n v="109"/>
  </r>
  <r>
    <s v="The Final Option"/>
    <s v="R"/>
    <s v="Action"/>
    <x v="2"/>
    <s v="September 16, 1983 (United States)"/>
    <n v="6.4"/>
    <n v="3000"/>
    <s v="Ian Sharp"/>
    <s v="George Markstein"/>
    <s v="Lewis Collins"/>
    <s v="Switzerland"/>
    <n v="6000000"/>
    <x v="255"/>
    <s v="Richmond Light Horse Productions"/>
    <n v="125"/>
  </r>
  <r>
    <s v="Trail of the Pink Panther"/>
    <s v="PG"/>
    <s v="Comedy"/>
    <x v="2"/>
    <s v="December 17, 1982 (United States)"/>
    <n v="5"/>
    <n v="9800"/>
    <s v="Blake Edwards"/>
    <s v="Blake Edwards"/>
    <s v="Peter Sellers"/>
    <s v="United Kingdom"/>
    <n v="6000000"/>
    <x v="256"/>
    <s v="United Artists"/>
    <n v="96"/>
  </r>
  <r>
    <s v="The Sender"/>
    <s v="R"/>
    <s v="Drama"/>
    <x v="2"/>
    <s v="October 22, 1982 (United States)"/>
    <n v="6"/>
    <n v="1800"/>
    <s v="Roger Christian"/>
    <s v="Thomas Baum"/>
    <s v="Kathryn Harrold"/>
    <s v="United Kingdom"/>
    <m/>
    <x v="257"/>
    <s v="Paramount Pictures"/>
    <n v="91"/>
  </r>
  <r>
    <s v="The Border"/>
    <s v="R"/>
    <s v="Crime"/>
    <x v="2"/>
    <s v="February 12, 1982 (United States)"/>
    <n v="6.4"/>
    <n v="6100"/>
    <s v="Tony Richardson"/>
    <s v="Deric Washburn"/>
    <s v="Jack Nicholson"/>
    <s v="United States"/>
    <n v="22000000"/>
    <x v="258"/>
    <s v="Efer Productions"/>
    <n v="108"/>
  </r>
  <r>
    <s v="Kiss Me Goodbye"/>
    <s v="PG"/>
    <s v="Comedy"/>
    <x v="2"/>
    <s v="December 22, 1982 (United States)"/>
    <n v="6"/>
    <n v="1900"/>
    <s v="Robert Mulligan"/>
    <s v="Bruno Barreto"/>
    <s v="Sally Field"/>
    <s v="United States"/>
    <m/>
    <x v="259"/>
    <s v="Twentieth Century Fox"/>
    <n v="101"/>
  </r>
  <r>
    <s v="A Midsummer Night's Sex Comedy"/>
    <s v="PG"/>
    <s v="Comedy"/>
    <x v="2"/>
    <s v="July 16, 1982 (United States)"/>
    <n v="6.6"/>
    <n v="19000"/>
    <s v="Woody Allen"/>
    <s v="Woody Allen"/>
    <s v="Woody Allen"/>
    <s v="United States"/>
    <m/>
    <x v="260"/>
    <s v="Jack Rollins &amp; Charles H. Joffe Productions"/>
    <n v="88"/>
  </r>
  <r>
    <s v="Vice Squad"/>
    <s v="R"/>
    <s v="Action"/>
    <x v="2"/>
    <s v="January 22, 1982 (United States)"/>
    <n v="6.5"/>
    <n v="2000"/>
    <s v="Gary Sherman"/>
    <s v="Sandy Howard"/>
    <s v="Season Hubley"/>
    <s v="United Kingdom"/>
    <m/>
    <x v="261"/>
    <s v="AVCO Embassy Pictures"/>
    <n v="97"/>
  </r>
  <r>
    <s v="Best Friends"/>
    <s v="PG"/>
    <s v="Comedy"/>
    <x v="2"/>
    <s v="December 17, 1982 (United States)"/>
    <n v="5.5"/>
    <n v="2700"/>
    <s v="Norman Jewison"/>
    <s v="Valerie Curtin"/>
    <s v="Burt Reynolds"/>
    <s v="United States"/>
    <n v="15000000"/>
    <x v="262"/>
    <s v="Warner Bros."/>
    <n v="116"/>
  </r>
  <r>
    <s v="Shoot the Moon"/>
    <s v="R"/>
    <s v="Drama"/>
    <x v="2"/>
    <s v="February 19, 1982 (United States)"/>
    <n v="6.9"/>
    <n v="2500"/>
    <s v="Alan Parker"/>
    <s v="Bo Goldman"/>
    <s v="Albert Finney"/>
    <s v="United States"/>
    <n v="12000000"/>
    <x v="263"/>
    <s v="Metro-Goldwyn-Mayer (MGM)"/>
    <n v="124"/>
  </r>
  <r>
    <s v="Lookin' to Get Out"/>
    <s v="R"/>
    <s v="Comedy"/>
    <x v="2"/>
    <s v="June 30, 1983 (Australia)"/>
    <n v="5.0999999999999996"/>
    <n v="684"/>
    <s v="Hal Ashby"/>
    <s v="Al Schwartz"/>
    <s v="Jon Voight"/>
    <s v="United States"/>
    <n v="17000000"/>
    <x v="264"/>
    <s v="Lorimar Productions"/>
    <n v="105"/>
  </r>
  <r>
    <s v="Barbarosa"/>
    <s v="PG"/>
    <s v="Western"/>
    <x v="2"/>
    <s v="February 19, 1982 (United States)"/>
    <n v="6.4"/>
    <n v="1500"/>
    <s v="Fred Schepisi"/>
    <s v="William D. Wittliff"/>
    <s v="Willie Nelson"/>
    <s v="United States"/>
    <n v="11000000"/>
    <x v="265"/>
    <s v="Incorporated Television Company (ITC)"/>
    <n v="90"/>
  </r>
  <r>
    <s v="Visiting Hours"/>
    <s v="R"/>
    <s v="Horror"/>
    <x v="2"/>
    <s v="May 28, 1982 (United States)"/>
    <n v="5.7"/>
    <n v="3800"/>
    <s v="Jean-Claude Lord"/>
    <s v="Brian Taggert"/>
    <s v="Michael Ironside"/>
    <s v="Canada"/>
    <m/>
    <x v="266"/>
    <s v="Canadian Film Development Corporation (CFDC)"/>
    <n v="103"/>
  </r>
  <r>
    <s v="A Little Sex"/>
    <s v="R"/>
    <s v="Comedy"/>
    <x v="2"/>
    <s v="April 2, 1982 (United States)"/>
    <n v="4.9000000000000004"/>
    <n v="501"/>
    <s v="Bruce Paltrow"/>
    <s v="Robert De Laurentiis"/>
    <s v="Tim Matheson"/>
    <s v="United States"/>
    <m/>
    <x v="267"/>
    <s v="Company Four"/>
    <n v="95"/>
  </r>
  <r>
    <s v="Class Reunion"/>
    <s v="R"/>
    <s v="Comedy"/>
    <x v="2"/>
    <s v="October 29, 1982 (United States)"/>
    <n v="4.7"/>
    <n v="2000"/>
    <s v="Michael Miller"/>
    <s v="John Hughes"/>
    <s v="Gerrit Graham"/>
    <s v="United States"/>
    <m/>
    <x v="268"/>
    <s v="ABC Motion Pictures"/>
    <n v="84"/>
  </r>
  <r>
    <s v="Hanky Panky"/>
    <s v="PG"/>
    <s v="Action"/>
    <x v="2"/>
    <s v="June 4, 1982 (United States)"/>
    <n v="5.6"/>
    <n v="2400"/>
    <s v="Sidney Poitier"/>
    <s v="Henry Rosenbaum"/>
    <s v="Gene Wilder"/>
    <s v="United States"/>
    <m/>
    <x v="269"/>
    <s v="Columbia Pictures"/>
    <n v="110"/>
  </r>
  <r>
    <s v="Author! Author!"/>
    <s v="PG"/>
    <s v="Comedy"/>
    <x v="2"/>
    <s v="June 18, 1982 (United States)"/>
    <n v="6.2"/>
    <n v="5100"/>
    <s v="Arthur Hiller"/>
    <s v="Israel Horovitz"/>
    <s v="Al Pacino"/>
    <s v="United States"/>
    <m/>
    <x v="270"/>
    <s v="Twentieth Century Fox"/>
    <n v="110"/>
  </r>
  <r>
    <s v="Split Image"/>
    <s v="R"/>
    <s v="Drama"/>
    <x v="2"/>
    <s v="October 3, 1982 (United States)"/>
    <n v="6.5"/>
    <n v="768"/>
    <s v="Ted Kotcheff"/>
    <s v="Scott Spencer"/>
    <s v="Michael O'Keefe"/>
    <s v="Canada"/>
    <m/>
    <x v="271"/>
    <s v="PolyGram Filmed Entertainment"/>
    <n v="110"/>
  </r>
  <r>
    <s v="The Challenge"/>
    <s v="R"/>
    <s v="Action"/>
    <x v="2"/>
    <s v="July 23, 1982 (United States)"/>
    <n v="6.3"/>
    <n v="2000"/>
    <s v="John Frankenheimer"/>
    <s v="Richard Maxwell"/>
    <s v="Scott Glenn"/>
    <s v="United States"/>
    <m/>
    <x v="272"/>
    <s v="CBS Theatrical Films"/>
    <n v="108"/>
  </r>
  <r>
    <s v="The Soldier"/>
    <s v="R"/>
    <s v="Action"/>
    <x v="2"/>
    <s v="August 27, 1982 (United States)"/>
    <n v="5.3"/>
    <n v="1100"/>
    <s v="James Glickenhaus"/>
    <s v="James Glickenhaus"/>
    <s v="Ken Wahl"/>
    <s v="United States"/>
    <n v="4000000"/>
    <x v="273"/>
    <s v="James Glickenhaus"/>
    <n v="96"/>
  </r>
  <r>
    <s v="Wrong Is Right"/>
    <s v="R"/>
    <s v="Comedy"/>
    <x v="2"/>
    <s v="May 14, 1982 (United States)"/>
    <n v="5.7"/>
    <n v="1800"/>
    <s v="Richard Brooks"/>
    <s v="Charles McCarry"/>
    <s v="Sean Connery"/>
    <s v="United States"/>
    <n v="10000000"/>
    <x v="274"/>
    <s v="Columbia Pictures"/>
    <n v="117"/>
  </r>
  <r>
    <s v="Six Weeks"/>
    <s v="PG"/>
    <s v="Drama"/>
    <x v="2"/>
    <s v="December 17, 1982 (United States)"/>
    <n v="5.7"/>
    <n v="818"/>
    <s v="Tony Bill"/>
    <s v="Fred Mustard Stewart"/>
    <s v="Dudley Moore"/>
    <s v="United States"/>
    <m/>
    <x v="275"/>
    <s v="PolyGram Pictures"/>
    <n v="107"/>
  </r>
  <r>
    <s v="The State of Things"/>
    <m/>
    <s v="Drama"/>
    <x v="2"/>
    <s v="February 18, 1983 (United States)"/>
    <n v="7"/>
    <n v="3000"/>
    <s v="Wim Wenders"/>
    <s v="Robert Kramer"/>
    <s v="Allen Garfield"/>
    <s v="West Germany"/>
    <m/>
    <x v="276"/>
    <s v="Gray City"/>
    <n v="121"/>
  </r>
  <r>
    <s v="Jekyll and Hyde... Together Again"/>
    <s v="R"/>
    <s v="Sci-Fi"/>
    <x v="2"/>
    <s v="October 1, 1982 (United States)"/>
    <n v="6.2"/>
    <n v="1100"/>
    <s v="Jerry Belson"/>
    <s v="Monica Mcgowan Johnson"/>
    <s v="Mark Blankfield"/>
    <s v="United States"/>
    <n v="5000000"/>
    <x v="277"/>
    <s v="Paramount Pictures"/>
    <n v="87"/>
  </r>
  <r>
    <s v="Forced Vengeance"/>
    <s v="R"/>
    <s v="Action"/>
    <x v="2"/>
    <s v="July 30, 1982 (United States)"/>
    <n v="5.6"/>
    <n v="2900"/>
    <s v="James Fargo"/>
    <s v="Franklin Thompson"/>
    <s v="Chuck Norris"/>
    <s v="United States"/>
    <n v="5000000"/>
    <x v="278"/>
    <s v="Metro-Goldwyn-Mayer (MGM)"/>
    <n v="90"/>
  </r>
  <r>
    <s v="The Missionary"/>
    <s v="R"/>
    <s v="Comedy"/>
    <x v="2"/>
    <s v="November 5, 1982 (United States)"/>
    <n v="6.2"/>
    <n v="2100"/>
    <s v="Richard Loncraine"/>
    <s v="Michael Palin"/>
    <s v="Michael Palin"/>
    <s v="United Kingdom"/>
    <m/>
    <x v="279"/>
    <s v="HandMade Films"/>
    <n v="90"/>
  </r>
  <r>
    <s v="The Escape Artist"/>
    <s v="PG"/>
    <s v="Comedy"/>
    <x v="2"/>
    <s v="May 28, 1982 (United States)"/>
    <n v="6.2"/>
    <n v="683"/>
    <s v="Caleb Deschanel"/>
    <s v="David Wagoner"/>
    <s v="Raul Julia"/>
    <s v="United States"/>
    <m/>
    <x v="280"/>
    <s v="Zoetrope Studios"/>
    <n v="94"/>
  </r>
  <r>
    <s v="Night Crossing"/>
    <s v="PG"/>
    <s v="Drama"/>
    <x v="2"/>
    <s v="February 5, 1982 (United States)"/>
    <n v="6.5"/>
    <n v="1300"/>
    <s v="Delbert Mann"/>
    <s v="John McGreevey"/>
    <s v="John Hurt"/>
    <s v="United Kingdom"/>
    <n v="10000000"/>
    <x v="281"/>
    <s v="Walt Disney Productions"/>
    <n v="107"/>
  </r>
  <r>
    <s v="Endangered Species"/>
    <s v="R"/>
    <s v="Drama"/>
    <x v="2"/>
    <s v="September 10, 1982 (United States)"/>
    <n v="5.9"/>
    <n v="914"/>
    <s v="Alan Rudolph"/>
    <s v="Judd Klinger"/>
    <s v="Robert Urich"/>
    <s v="United States"/>
    <m/>
    <x v="282"/>
    <s v="Alive Enterprises"/>
    <n v="97"/>
  </r>
  <r>
    <s v="Things Are Tough All Over"/>
    <s v="R"/>
    <s v="Action"/>
    <x v="2"/>
    <s v="August 4, 1982 (United States)"/>
    <n v="6"/>
    <n v="3100"/>
    <s v="Thomas K. Avildsen"/>
    <s v="Cheech Marin"/>
    <s v="Toni Attell"/>
    <s v="United States"/>
    <n v="7000000"/>
    <x v="283"/>
    <s v="C &amp; C Brown Production"/>
    <n v="90"/>
  </r>
  <r>
    <s v="Homework"/>
    <s v="R"/>
    <s v="Comedy"/>
    <x v="2"/>
    <s v="August 27, 1982 (United States)"/>
    <n v="3.5"/>
    <n v="322"/>
    <s v="James Beshears"/>
    <s v="Maurice Peterson"/>
    <s v="Joan Collins"/>
    <s v="United States"/>
    <m/>
    <x v="284"/>
    <s v="Jensen Farley Pictures"/>
    <n v="90"/>
  </r>
  <r>
    <s v="Jinxed!"/>
    <s v="R"/>
    <s v="Comedy"/>
    <x v="2"/>
    <s v="October 22, 1982 (United States)"/>
    <n v="4.7"/>
    <n v="984"/>
    <s v="Don Siegel"/>
    <s v="Frank D. Gilroy"/>
    <s v="Bette Midler"/>
    <s v="United States"/>
    <n v="13400000"/>
    <x v="285"/>
    <s v="Herb Jaffe"/>
    <n v="103"/>
  </r>
  <r>
    <s v="The Return of Martin Guerre"/>
    <s v="Not Rated"/>
    <s v="Biography"/>
    <x v="2"/>
    <s v="August 26, 1983 (United States)"/>
    <n v="7.4"/>
    <n v="4100"/>
    <s v="Daniel Vigne"/>
    <s v="Jean-Claude Carrière"/>
    <s v="Gérard Depardieu"/>
    <s v="France"/>
    <m/>
    <x v="286"/>
    <s v="S.F.P.C."/>
    <n v="112"/>
  </r>
  <r>
    <s v="They Call Me Bruce"/>
    <s v="PG"/>
    <s v="Action"/>
    <x v="2"/>
    <s v="November 12, 1982 (United States)"/>
    <n v="5.7"/>
    <n v="1500"/>
    <s v="Elliott Hong"/>
    <s v="David Randolph"/>
    <s v="Johnny Yune"/>
    <s v="United States"/>
    <m/>
    <x v="287"/>
    <s v="Gold Pine Productions"/>
    <n v="87"/>
  </r>
  <r>
    <s v="Some Kind of Hero"/>
    <s v="R"/>
    <s v="Comedy"/>
    <x v="2"/>
    <s v="April 2, 1982 (United States)"/>
    <n v="5.8"/>
    <n v="1400"/>
    <s v="Michael Pressman"/>
    <s v="Robert Boris"/>
    <s v="Richard Pryor"/>
    <s v="United States"/>
    <m/>
    <x v="288"/>
    <s v="Paramount Pictures"/>
    <n v="97"/>
  </r>
  <r>
    <s v="Hammett"/>
    <s v="PG"/>
    <s v="Crime"/>
    <x v="2"/>
    <s v="September 17, 1982 (United States)"/>
    <n v="6.5"/>
    <n v="3000"/>
    <s v="Wim Wenders"/>
    <s v="Joe Gores"/>
    <s v="Frederic Forrest"/>
    <s v="United States"/>
    <m/>
    <x v="289"/>
    <s v="Orion Pictures"/>
    <n v="97"/>
  </r>
  <r>
    <s v="Five Days One Summer"/>
    <s v="PG"/>
    <s v="Drama"/>
    <x v="2"/>
    <s v="1982 (Japan)"/>
    <n v="6.1"/>
    <n v="1000"/>
    <s v="Fred Zinnemann"/>
    <s v="Michael Austin"/>
    <s v="Sean Connery"/>
    <s v="United States"/>
    <n v="15000000"/>
    <x v="290"/>
    <s v="Cable and Wireless Finance"/>
    <n v="108"/>
  </r>
  <r>
    <s v="Penitentiary II"/>
    <s v="R"/>
    <s v="Crime"/>
    <x v="2"/>
    <s v="April 2, 1982 (United States)"/>
    <n v="4.4000000000000004"/>
    <n v="538"/>
    <s v="Jamaa Fanaka"/>
    <s v="Jamaa Fanaka"/>
    <s v="Leon Isaac Kennedy"/>
    <s v="United States"/>
    <m/>
    <x v="291"/>
    <s v="Bob-Bea Productions"/>
    <n v="108"/>
  </r>
  <r>
    <s v="If You Could See What I Hear"/>
    <s v="PG"/>
    <s v="Biography"/>
    <x v="2"/>
    <s v="April 23, 1982 (United States)"/>
    <n v="6.8"/>
    <n v="785"/>
    <s v="Eric Till"/>
    <s v="Stuart Gillard"/>
    <s v="Marc Singer"/>
    <s v="Canada"/>
    <m/>
    <x v="292"/>
    <s v="Cypress Grove"/>
    <n v="103"/>
  </r>
  <r>
    <s v="Partners"/>
    <s v="R"/>
    <s v="Comedy"/>
    <x v="2"/>
    <s v="April 30, 1982 (United States)"/>
    <n v="5.3"/>
    <n v="1200"/>
    <s v="James Burrows"/>
    <s v="Francis Veber"/>
    <s v="Ryan O'Neal"/>
    <s v="United States"/>
    <n v="6000000"/>
    <x v="293"/>
    <s v="Paramount Pictures"/>
    <n v="93"/>
  </r>
  <r>
    <s v="Richard Pryor: Live on the Sunset Strip"/>
    <s v="R"/>
    <s v="Comedy"/>
    <x v="2"/>
    <s v="March 12, 1982 (United States)"/>
    <n v="7.7"/>
    <n v="3900"/>
    <s v="Joe Layton"/>
    <s v="Paul Mooney"/>
    <s v="Richard Pryor"/>
    <s v="United States"/>
    <m/>
    <x v="294"/>
    <s v="Columbia Pictures"/>
    <n v="82"/>
  </r>
  <r>
    <s v="Bugs Bunny's 3rd Movie: 1001 Rabbit Tales"/>
    <s v="G"/>
    <s v="Animation"/>
    <x v="2"/>
    <s v="November 19, 1982 (United States)"/>
    <n v="7.1"/>
    <n v="1800"/>
    <s v="Directors"/>
    <s v="John W. Dunn"/>
    <s v="Mel Blanc"/>
    <s v="United States"/>
    <m/>
    <x v="295"/>
    <s v="Warner Bros. Animation"/>
    <n v="74"/>
  </r>
  <r>
    <s v="Monsignor"/>
    <s v="R"/>
    <s v="Crime"/>
    <x v="2"/>
    <s v="October 22, 1982 (United States)"/>
    <n v="5.0999999999999996"/>
    <n v="838"/>
    <s v="Frank Perry"/>
    <s v="Jack-Alain Léger"/>
    <s v="Christopher Reeve"/>
    <s v="United States"/>
    <m/>
    <x v="296"/>
    <s v="Frank Yablans Presentations"/>
    <n v="121"/>
  </r>
  <r>
    <s v="Yes, Giorgio"/>
    <s v="PG"/>
    <s v="Comedy"/>
    <x v="2"/>
    <s v="September 24, 1982 (United States)"/>
    <n v="3.9"/>
    <n v="653"/>
    <s v="Franklin J. Schaffner"/>
    <s v="Anne Piper"/>
    <s v="Luciano Pavarotti"/>
    <s v="United States"/>
    <n v="19000000"/>
    <x v="297"/>
    <s v="Metro-Goldwyn-Mayer (MGM)"/>
    <n v="110"/>
  </r>
  <r>
    <s v="I Ought to Be in Pictures"/>
    <s v="PG"/>
    <s v="Comedy"/>
    <x v="2"/>
    <s v="March 26, 1982 (United States)"/>
    <n v="6.2"/>
    <n v="895"/>
    <s v="Herbert Ross"/>
    <s v="Neil Simon"/>
    <s v="Walter Matthau"/>
    <s v="United States"/>
    <m/>
    <x v="298"/>
    <s v="Twentieth Century Fox"/>
    <n v="108"/>
  </r>
  <r>
    <s v="La traviata"/>
    <s v="G"/>
    <s v="Drama"/>
    <x v="2"/>
    <s v="February 18, 1983 (Italy)"/>
    <n v="7.2"/>
    <n v="1300"/>
    <s v="Franco Zeffirelli"/>
    <s v="Francesco Maria Piave"/>
    <s v="Teresa Stratas"/>
    <s v="Netherlands"/>
    <m/>
    <x v="299"/>
    <s v="Accent Films B.V."/>
    <n v="109"/>
  </r>
  <r>
    <s v="Fighting Back"/>
    <s v="R"/>
    <s v="Action"/>
    <x v="2"/>
    <s v="May 21, 1982 (United States)"/>
    <n v="6.1"/>
    <n v="460"/>
    <s v="Lewis Teague"/>
    <s v="Thomas Hedley Jr."/>
    <s v="Tom Skerritt"/>
    <s v="United States"/>
    <m/>
    <x v="300"/>
    <s v="Permut Presentations"/>
    <n v="98"/>
  </r>
  <r>
    <s v="Kamikaze 89"/>
    <s v="Not Rated"/>
    <s v="Sci-Fi"/>
    <x v="2"/>
    <s v="July 16, 1982 (West Germany)"/>
    <n v="5.8"/>
    <n v="665"/>
    <s v="Wolf Gremm"/>
    <s v="Robert Katz"/>
    <s v="Rainer Werner Fassbinder"/>
    <s v="West Germany"/>
    <m/>
    <x v="301"/>
    <s v="Regina Ziegler Filmproduktion"/>
    <n v="106"/>
  </r>
  <r>
    <s v="The Wizard of Oz"/>
    <s v="Not Rated"/>
    <s v="Animation"/>
    <x v="2"/>
    <s v="October 6, 1982 (United States)"/>
    <n v="6.8"/>
    <n v="352"/>
    <s v="Fumihiko Takayama"/>
    <s v="Yoshimitsu Banno"/>
    <s v="Aileen Quinn"/>
    <s v="United States"/>
    <m/>
    <x v="27"/>
    <s v="Alan Enterprises"/>
    <n v="78"/>
  </r>
  <r>
    <s v="Heidi's Song"/>
    <s v="G"/>
    <s v="Animation"/>
    <x v="2"/>
    <s v="November 19, 1982 (United States)"/>
    <n v="6.3"/>
    <n v="256"/>
    <s v="Robert Taylor"/>
    <s v="Joseph Barbera"/>
    <s v="Lorne Greene"/>
    <s v="United States"/>
    <m/>
    <x v="302"/>
    <s v="Hanna-Barbera Productions"/>
    <n v="94"/>
  </r>
  <r>
    <s v="Love Child"/>
    <s v="R"/>
    <s v="Crime"/>
    <x v="2"/>
    <s v="October 15, 1982 (United States)"/>
    <n v="5.7"/>
    <n v="253"/>
    <s v="Larry Peerce"/>
    <s v="Anne Gerard"/>
    <s v="Amy Madigan"/>
    <s v="United States"/>
    <m/>
    <x v="27"/>
    <s v="The Ladd Company"/>
    <n v="96"/>
  </r>
  <r>
    <s v="Boardinghouse"/>
    <s v="R"/>
    <s v="Comedy"/>
    <x v="2"/>
    <s v="October 21, 1983 (United States)"/>
    <n v="3.8"/>
    <n v="651"/>
    <s v="John Wintergate"/>
    <s v="John Wintergate"/>
    <s v="John Wintergate"/>
    <s v="United States"/>
    <n v="10000"/>
    <x v="27"/>
    <s v="Blustarr"/>
    <n v="98"/>
  </r>
  <r>
    <s v="Experience Preferred... But Not Essential"/>
    <s v="PG"/>
    <s v="Drama"/>
    <x v="2"/>
    <s v="December 22, 1982 (United Kingdom)"/>
    <n v="7"/>
    <n v="240"/>
    <s v="Peter Duffell"/>
    <s v="June Roberts"/>
    <s v="Elizabeth Edmonds"/>
    <s v="United Kingdom"/>
    <m/>
    <x v="27"/>
    <s v="Channel Four Film"/>
    <n v="80"/>
  </r>
  <r>
    <s v="The Personals"/>
    <s v="PG"/>
    <s v="Comedy"/>
    <x v="2"/>
    <s v="October 1982 (United States)"/>
    <n v="6.7"/>
    <n v="75"/>
    <s v="Peter Markle"/>
    <s v="Peter Markle"/>
    <s v="Bill Schoppert"/>
    <s v="United States"/>
    <n v="435000"/>
    <x v="27"/>
    <s v="Blueline Productions"/>
    <n v="90"/>
  </r>
  <r>
    <s v="Lonely Hearts"/>
    <s v="R"/>
    <s v="Comedy"/>
    <x v="2"/>
    <s v="October 21, 1982 (Australia)"/>
    <n v="6.8"/>
    <n v="336"/>
    <s v="Paul Cox"/>
    <s v="Paul Cox"/>
    <s v="Wendy Hughes"/>
    <s v="Australia"/>
    <m/>
    <x v="303"/>
    <s v="Adam Packer Film Productions"/>
    <n v="106"/>
  </r>
  <r>
    <s v="Scarface"/>
    <s v="R"/>
    <s v="Crime"/>
    <x v="3"/>
    <s v="December 9, 1983 (United States)"/>
    <n v="8.3000000000000007"/>
    <n v="766000"/>
    <s v="Brian De Palma"/>
    <s v="Oliver Stone"/>
    <s v="Al Pacino"/>
    <s v="United States"/>
    <n v="25000000"/>
    <x v="304"/>
    <s v="Universal Pictures"/>
    <n v="170"/>
  </r>
  <r>
    <s v="The Outsiders"/>
    <s v="PG"/>
    <s v="Crime"/>
    <x v="3"/>
    <s v="March 25, 1983 (United States)"/>
    <n v="7.1"/>
    <n v="78000"/>
    <s v="Francis Ford Coppola"/>
    <s v="Kathleen Rowell"/>
    <s v="C. Thomas Howell"/>
    <s v="United States"/>
    <n v="10000000"/>
    <x v="305"/>
    <s v="Zoetrope Studios"/>
    <n v="91"/>
  </r>
  <r>
    <s v="Star Wars: Episode VI - Return of the Jedi"/>
    <s v="PG"/>
    <s v="Action"/>
    <x v="3"/>
    <s v="May 25, 1983 (United States)"/>
    <n v="8.3000000000000007"/>
    <n v="973000"/>
    <s v="Richard Marquand"/>
    <s v="Lawrence Kasdan"/>
    <s v="Mark Hamill"/>
    <s v="United States"/>
    <n v="32500000"/>
    <x v="306"/>
    <s v="Lucasfilm"/>
    <n v="131"/>
  </r>
  <r>
    <s v="Risky Business"/>
    <s v="R"/>
    <s v="Comedy"/>
    <x v="3"/>
    <s v="August 5, 1983 (United States)"/>
    <n v="6.8"/>
    <n v="83000"/>
    <s v="Paul Brickman"/>
    <s v="Paul Brickman"/>
    <s v="Tom Cruise"/>
    <s v="United States"/>
    <n v="6200000"/>
    <x v="307"/>
    <s v="The Geffen Company"/>
    <n v="99"/>
  </r>
  <r>
    <s v="National Lampoon's Vacation"/>
    <s v="R"/>
    <s v="Adventure"/>
    <x v="3"/>
    <s v="July 29, 1983 (United States)"/>
    <n v="7.4"/>
    <n v="100000"/>
    <s v="Harold Ramis"/>
    <s v="John Hughes"/>
    <s v="Chevy Chase"/>
    <s v="United States"/>
    <n v="15000000"/>
    <x v="308"/>
    <s v="National Lampoon"/>
    <n v="98"/>
  </r>
  <r>
    <s v="Trading Places"/>
    <s v="R"/>
    <s v="Comedy"/>
    <x v="3"/>
    <s v="June 8, 1983 (United States)"/>
    <n v="7.5"/>
    <n v="141000"/>
    <s v="John Landis"/>
    <s v="Timothy Harris"/>
    <s v="Eddie Murphy"/>
    <s v="United States"/>
    <n v="15000000"/>
    <x v="309"/>
    <s v="Cinema Group Ventures"/>
    <n v="116"/>
  </r>
  <r>
    <s v="Superman III"/>
    <s v="PG"/>
    <s v="Action"/>
    <x v="3"/>
    <s v="June 17, 1983 (United States)"/>
    <n v="5"/>
    <n v="66000"/>
    <s v="Richard Lester"/>
    <s v="Jerry Siegel"/>
    <s v="Christopher Reeve"/>
    <s v="France"/>
    <n v="39000000"/>
    <x v="310"/>
    <s v="Dovemead Films"/>
    <n v="125"/>
  </r>
  <r>
    <s v="The Big Chill"/>
    <s v="R"/>
    <s v="Comedy"/>
    <x v="3"/>
    <s v="September 30, 1983 (United States)"/>
    <n v="7.2"/>
    <n v="34000"/>
    <s v="Lawrence Kasdan"/>
    <s v="Lawrence Kasdan"/>
    <s v="Tom Berenger"/>
    <s v="United States"/>
    <n v="8000000"/>
    <x v="311"/>
    <s v="Columbia Pictures"/>
    <n v="105"/>
  </r>
  <r>
    <s v="Staying Alive"/>
    <s v="PG"/>
    <s v="Drama"/>
    <x v="3"/>
    <s v="July 15, 1983 (United States)"/>
    <n v="4.7"/>
    <n v="15000"/>
    <s v="Sylvester Stallone"/>
    <s v="Nik Cohn"/>
    <s v="John Travolta"/>
    <s v="United States"/>
    <n v="22000000"/>
    <x v="312"/>
    <s v="Paramount Pictures"/>
    <n v="93"/>
  </r>
  <r>
    <s v="Jaws 3-D"/>
    <s v="PG"/>
    <s v="Adventure"/>
    <x v="3"/>
    <s v="July 22, 1983 (United States)"/>
    <n v="3.7"/>
    <n v="41000"/>
    <s v="Joe Alves"/>
    <s v="Peter Benchley"/>
    <s v="Dennis Quaid"/>
    <s v="United States"/>
    <n v="20500000"/>
    <x v="313"/>
    <s v="Universal Pictures"/>
    <n v="99"/>
  </r>
  <r>
    <s v="Christine"/>
    <s v="R"/>
    <s v="Horror"/>
    <x v="3"/>
    <s v="December 9, 1983 (United States)"/>
    <n v="6.7"/>
    <n v="75000"/>
    <s v="John Carpenter"/>
    <s v="Stephen King"/>
    <s v="Keith Gordon"/>
    <s v="United States"/>
    <n v="9700000"/>
    <x v="314"/>
    <s v="Columbia Pictures"/>
    <n v="110"/>
  </r>
  <r>
    <s v="Sleepaway Camp"/>
    <s v="R"/>
    <s v="Horror"/>
    <x v="3"/>
    <s v="November 18, 1983 (United States)"/>
    <n v="6.3"/>
    <n v="28000"/>
    <s v="Robert Hiltzik"/>
    <s v="Robert Hiltzik"/>
    <s v="Felissa Rose"/>
    <s v="United States"/>
    <n v="350000"/>
    <x v="27"/>
    <s v="American Eagle Films"/>
    <n v="84"/>
  </r>
  <r>
    <s v="Flashdance"/>
    <s v="R"/>
    <s v="Drama"/>
    <x v="3"/>
    <s v="April 15, 1983 (United States)"/>
    <n v="6.2"/>
    <n v="50000"/>
    <s v="Adrian Lyne"/>
    <s v="Thomas Hedley Jr."/>
    <s v="Jennifer Beals"/>
    <s v="United States"/>
    <n v="4000000"/>
    <x v="315"/>
    <s v="Paramount Pictures"/>
    <n v="95"/>
  </r>
  <r>
    <s v="WarGames"/>
    <s v="PG"/>
    <s v="Action"/>
    <x v="3"/>
    <s v="June 3, 1983 (United States)"/>
    <n v="7.1"/>
    <n v="93000"/>
    <s v="John Badham"/>
    <s v="Lawrence Lasker"/>
    <s v="Matthew Broderick"/>
    <s v="United States"/>
    <n v="12000000"/>
    <x v="316"/>
    <s v="United Artists"/>
    <n v="114"/>
  </r>
  <r>
    <s v="The Right Stuff"/>
    <s v="PG"/>
    <s v="Adventure"/>
    <x v="3"/>
    <s v="February 17, 1984 (United States)"/>
    <n v="7.8"/>
    <n v="57000"/>
    <s v="Philip Kaufman"/>
    <s v="Philip Kaufman"/>
    <s v="Sam Shepard"/>
    <s v="United States"/>
    <n v="27000000"/>
    <x v="317"/>
    <s v="The Ladd Company"/>
    <n v="193"/>
  </r>
  <r>
    <s v="Krull"/>
    <s v="PG"/>
    <s v="Action"/>
    <x v="3"/>
    <s v="July 29, 1983 (United States)"/>
    <n v="6.1"/>
    <n v="31000"/>
    <s v="Peter Yates"/>
    <s v="Stanford Sherman"/>
    <s v="Ken Marshall"/>
    <s v="United Kingdom"/>
    <n v="47000000"/>
    <x v="318"/>
    <s v="Columbia Pictures"/>
    <n v="121"/>
  </r>
  <r>
    <s v="Spring Break"/>
    <s v="R"/>
    <s v="Comedy"/>
    <x v="3"/>
    <s v="March 25, 1983 (United States)"/>
    <n v="4.9000000000000004"/>
    <n v="2800"/>
    <s v="Sean S. Cunningham"/>
    <s v="David Smilow"/>
    <s v="David Knell"/>
    <s v="United States"/>
    <m/>
    <x v="319"/>
    <s v="Columbia Pictures"/>
    <n v="102"/>
  </r>
  <r>
    <s v="The Dead Zone"/>
    <s v="R"/>
    <s v="Drama"/>
    <x v="3"/>
    <s v="October 21, 1983 (United States)"/>
    <n v="7.2"/>
    <n v="65000"/>
    <s v="David Cronenberg"/>
    <s v="Jeffrey Boam"/>
    <s v="Christopher Walken"/>
    <s v="United States"/>
    <n v="10000000"/>
    <x v="320"/>
    <s v="Dino De Laurentiis Company"/>
    <n v="103"/>
  </r>
  <r>
    <s v="Octopussy"/>
    <s v="PG"/>
    <s v="Action"/>
    <x v="3"/>
    <s v="June 10, 1983 (United States)"/>
    <n v="6.5"/>
    <n v="98000"/>
    <s v="John Glen"/>
    <s v="George MacDonald Fraser"/>
    <s v="Roger Moore"/>
    <s v="United Kingdom"/>
    <n v="27500000"/>
    <x v="321"/>
    <s v="United Artists"/>
    <n v="131"/>
  </r>
  <r>
    <s v="Private School"/>
    <s v="R"/>
    <s v="Comedy"/>
    <x v="3"/>
    <s v="July 29, 1983 (United States)"/>
    <n v="5.3"/>
    <n v="6100"/>
    <s v="Noel Black"/>
    <s v="Dan Greenburg"/>
    <s v="Phoebe Cates"/>
    <s v="United States"/>
    <n v="3500000"/>
    <x v="322"/>
    <s v="Unity Productions"/>
    <n v="89"/>
  </r>
  <r>
    <s v="Valley Girl"/>
    <s v="R"/>
    <s v="Comedy"/>
    <x v="3"/>
    <s v="April 29, 1983 (United States)"/>
    <n v="6.4"/>
    <n v="14000"/>
    <s v="Martha Coolidge"/>
    <s v="Andrew Lane"/>
    <s v="Nicolas Cage"/>
    <s v="United States"/>
    <n v="350000"/>
    <x v="323"/>
    <s v="Atlantic Entertainment Group"/>
    <n v="99"/>
  </r>
  <r>
    <s v="Rumble Fish"/>
    <s v="R"/>
    <s v="Crime"/>
    <x v="3"/>
    <s v="October 21, 1983 (United States)"/>
    <n v="7.2"/>
    <n v="32000"/>
    <s v="Francis Ford Coppola"/>
    <s v="S.E. Hinton"/>
    <s v="Matt Dillon"/>
    <s v="United States"/>
    <n v="10000000"/>
    <x v="324"/>
    <s v="Zoetrope Studios"/>
    <n v="94"/>
  </r>
  <r>
    <s v="Videodrome"/>
    <s v="R"/>
    <s v="Horror"/>
    <x v="3"/>
    <s v="February 4, 1983 (United States)"/>
    <n v="7.2"/>
    <n v="86000"/>
    <s v="David Cronenberg"/>
    <s v="David Cronenberg"/>
    <s v="James Woods"/>
    <s v="Canada"/>
    <n v="5952000"/>
    <x v="325"/>
    <s v="Filmplan International"/>
    <n v="87"/>
  </r>
  <r>
    <s v="Terms of Endearment"/>
    <s v="PG"/>
    <s v="Comedy"/>
    <x v="3"/>
    <s v="December 9, 1983 (United States)"/>
    <n v="7.4"/>
    <n v="57000"/>
    <s v="James L. Brooks"/>
    <s v="Larry McMurtry"/>
    <s v="Shirley MacLaine"/>
    <s v="United States"/>
    <n v="8000000"/>
    <x v="326"/>
    <s v="Paramount Pictures"/>
    <n v="132"/>
  </r>
  <r>
    <s v="Twilight Zone: The Movie"/>
    <s v="PG"/>
    <s v="Horror"/>
    <x v="3"/>
    <s v="June 24, 1983 (United States)"/>
    <n v="6.5"/>
    <n v="34000"/>
    <s v="Directors"/>
    <s v="John Landis"/>
    <s v="Dan Aykroyd"/>
    <s v="United States"/>
    <n v="10000000"/>
    <x v="327"/>
    <s v="Amblin Entertainment"/>
    <n v="101"/>
  </r>
  <r>
    <s v="Never Say Never Again"/>
    <s v="PG"/>
    <s v="Action"/>
    <x v="3"/>
    <s v="October 7, 1983 (United States)"/>
    <n v="6.2"/>
    <n v="63000"/>
    <s v="Irvin Kershner"/>
    <s v="Kevin McClory"/>
    <s v="Sean Connery"/>
    <s v="United Kingdom"/>
    <n v="36000000"/>
    <x v="328"/>
    <s v="TaliaFilm II Productions"/>
    <n v="134"/>
  </r>
  <r>
    <s v="A Christmas Story"/>
    <s v="PG"/>
    <s v="Comedy"/>
    <x v="3"/>
    <s v="November 18, 1983 (United States)"/>
    <n v="7.9"/>
    <n v="134000"/>
    <s v="Bob Clark"/>
    <s v="Jean Shepherd"/>
    <s v="Peter Billingsley"/>
    <s v="United States"/>
    <n v="3300000"/>
    <x v="329"/>
    <s v="Metro-Goldwyn-Mayer (MGM)"/>
    <n v="93"/>
  </r>
  <r>
    <s v="Cujo"/>
    <s v="R"/>
    <s v="Horror"/>
    <x v="3"/>
    <s v="August 12, 1983 (United States)"/>
    <n v="6.1"/>
    <n v="41000"/>
    <s v="Lewis Teague"/>
    <s v="Stephen King"/>
    <s v="Dee Wallace"/>
    <s v="United States"/>
    <n v="5000000"/>
    <x v="330"/>
    <s v="Sunn Classic Pictures"/>
    <n v="93"/>
  </r>
  <r>
    <s v="Sudden Impact"/>
    <s v="R"/>
    <s v="Action"/>
    <x v="3"/>
    <s v="December 9, 1983 (United States)"/>
    <n v="6.6"/>
    <n v="42000"/>
    <s v="Clint Eastwood"/>
    <s v="Harry Julian Fink"/>
    <s v="Clint Eastwood"/>
    <s v="United States"/>
    <n v="22000000"/>
    <x v="331"/>
    <s v="Warner Bros."/>
    <n v="117"/>
  </r>
  <r>
    <s v="The Hunger"/>
    <s v="R"/>
    <s v="Drama"/>
    <x v="3"/>
    <s v="April 29, 1983 (United States)"/>
    <n v="6.7"/>
    <n v="24000"/>
    <s v="Tony Scott"/>
    <s v="James Costigan"/>
    <s v="Catherine Deneuve"/>
    <s v="United Kingdom"/>
    <m/>
    <x v="332"/>
    <s v="Metro-Goldwyn-Mayer (MGM)"/>
    <n v="97"/>
  </r>
  <r>
    <s v="Mr. Mom"/>
    <s v="PG"/>
    <s v="Comedy"/>
    <x v="3"/>
    <s v="August 19, 1983 (United States)"/>
    <n v="6.6"/>
    <n v="22000"/>
    <s v="Stan Dragoti"/>
    <s v="John Hughes"/>
    <s v="Michael Keaton"/>
    <s v="United States"/>
    <m/>
    <x v="333"/>
    <s v="Sherwood Productions"/>
    <n v="91"/>
  </r>
  <r>
    <s v="Blue Thunder"/>
    <s v="R"/>
    <s v="Action"/>
    <x v="3"/>
    <s v="May 13, 1983 (United States)"/>
    <n v="6.4"/>
    <n v="18000"/>
    <s v="John Badham"/>
    <s v="Dan O'Bannon"/>
    <s v="Roy Scheider"/>
    <s v="United States"/>
    <n v="22000000"/>
    <x v="334"/>
    <s v="Columbia Pictures"/>
    <n v="109"/>
  </r>
  <r>
    <s v="Breathless"/>
    <s v="R"/>
    <s v="Action"/>
    <x v="3"/>
    <s v="May 13, 1983 (United States)"/>
    <n v="5.9"/>
    <n v="8700"/>
    <s v="Jim McBride"/>
    <s v="François Truffaut"/>
    <s v="Richard Gere"/>
    <s v="United States"/>
    <n v="7500000"/>
    <x v="335"/>
    <s v="Breathless Associates"/>
    <n v="100"/>
  </r>
  <r>
    <s v="Psycho II"/>
    <s v="R"/>
    <s v="Crime"/>
    <x v="3"/>
    <s v="June 3, 1983 (United States)"/>
    <n v="6.5"/>
    <n v="25000"/>
    <s v="Richard Franklin"/>
    <s v="Tom Holland"/>
    <s v="Anthony Perkins"/>
    <s v="United States"/>
    <n v="5000000"/>
    <x v="336"/>
    <s v="Universal Pictures"/>
    <n v="113"/>
  </r>
  <r>
    <s v="Local Hero"/>
    <s v="PG"/>
    <s v="Comedy"/>
    <x v="3"/>
    <s v="March 17, 1983 (United Kingdom)"/>
    <n v="7.4"/>
    <n v="22000"/>
    <s v="Bill Forsyth"/>
    <s v="Bill Forsyth"/>
    <s v="Burt Lancaster"/>
    <s v="United Kingdom"/>
    <m/>
    <x v="337"/>
    <s v="Enigma Productions"/>
    <n v="111"/>
  </r>
  <r>
    <s v="Bad Boys"/>
    <s v="R"/>
    <s v="Crime"/>
    <x v="3"/>
    <s v="March 25, 1983 (United States)"/>
    <n v="7.2"/>
    <n v="14000"/>
    <s v="Rick Rosenthal"/>
    <s v="Richard Di Lello"/>
    <s v="Sean Penn"/>
    <s v="United States"/>
    <m/>
    <x v="338"/>
    <s v="EMI Films"/>
    <n v="123"/>
  </r>
  <r>
    <s v="Silkwood"/>
    <s v="R"/>
    <s v="Biography"/>
    <x v="3"/>
    <s v="January 27, 1984 (United States)"/>
    <n v="7.2"/>
    <n v="19000"/>
    <s v="Mike Nichols"/>
    <s v="Nora Ephron"/>
    <s v="Meryl Streep"/>
    <s v="United States"/>
    <n v="10000000"/>
    <x v="339"/>
    <s v="ABC Motion Pictures"/>
    <n v="131"/>
  </r>
  <r>
    <s v="All the Right Moves"/>
    <s v="R"/>
    <s v="Drama"/>
    <x v="3"/>
    <s v="October 21, 1983 (United States)"/>
    <n v="5.9"/>
    <n v="16000"/>
    <s v="Michael Chapman"/>
    <s v="Michael Kane"/>
    <s v="Tom Cruise"/>
    <s v="United States"/>
    <n v="5600000"/>
    <x v="340"/>
    <s v="Lucille Ball Productions"/>
    <n v="91"/>
  </r>
  <r>
    <s v="The Keep"/>
    <s v="R"/>
    <s v="Drama"/>
    <x v="3"/>
    <s v="December 16, 1983 (United States)"/>
    <n v="5.7"/>
    <n v="11000"/>
    <s v="Michael Mann"/>
    <s v="F. Paul Wilson"/>
    <s v="Scott Glenn"/>
    <s v="United Kingdom"/>
    <n v="11000000"/>
    <x v="341"/>
    <s v="Paramount Pictures"/>
    <n v="96"/>
  </r>
  <r>
    <s v="My Tutor"/>
    <s v="R"/>
    <s v="Comedy"/>
    <x v="3"/>
    <s v="April 22, 1983 (United States)"/>
    <n v="5.2"/>
    <n v="3300"/>
    <s v="George Bowers"/>
    <s v="Joe Roberts"/>
    <s v="Matt Lattanzi"/>
    <s v="United States"/>
    <m/>
    <x v="342"/>
    <s v="Marimark Productions"/>
    <n v="97"/>
  </r>
  <r>
    <s v="Yentl"/>
    <s v="PG"/>
    <s v="Drama"/>
    <x v="3"/>
    <s v="January 6, 1984 (United States)"/>
    <n v="6.6"/>
    <n v="13000"/>
    <s v="Barbra Streisand"/>
    <s v="Jack Rosenthal"/>
    <s v="Barbra Streisand"/>
    <s v="United Kingdom"/>
    <n v="12000000"/>
    <x v="343"/>
    <s v="Ladbroke"/>
    <n v="133"/>
  </r>
  <r>
    <s v="Fire and Ice"/>
    <s v="PG"/>
    <s v="Animation"/>
    <x v="3"/>
    <s v="August 26, 1983 (United States)"/>
    <n v="6.6"/>
    <n v="10000"/>
    <s v="Ralph Bakshi"/>
    <s v="Ralph Bakshi"/>
    <s v="Randy Norton"/>
    <s v="United States"/>
    <n v="1200000"/>
    <x v="344"/>
    <s v="Polyc International BV"/>
    <n v="81"/>
  </r>
  <r>
    <s v="Eddie and the Cruisers"/>
    <s v="PG"/>
    <s v="Drama"/>
    <x v="3"/>
    <s v="September 23, 1983 (United States)"/>
    <n v="6.9"/>
    <n v="6900"/>
    <s v="Martin Davidson"/>
    <s v="Martin Davidson"/>
    <s v="Tom Berenger"/>
    <s v="United States"/>
    <m/>
    <x v="345"/>
    <s v="Aurora"/>
    <n v="95"/>
  </r>
  <r>
    <s v="Yellowbeard"/>
    <s v="PG"/>
    <s v="Action"/>
    <x v="3"/>
    <s v="June 24, 1983 (United States)"/>
    <n v="6"/>
    <n v="7500"/>
    <s v="Mel Damski"/>
    <s v="Graham Chapman"/>
    <s v="Graham Chapman"/>
    <s v="United Kingdom"/>
    <n v="6500000"/>
    <x v="346"/>
    <s v="Seagoat Films"/>
    <n v="96"/>
  </r>
  <r>
    <s v="The Meaning of Life"/>
    <s v="R"/>
    <s v="Comedy"/>
    <x v="3"/>
    <s v="March 31, 1983 (United States)"/>
    <n v="7.5"/>
    <n v="115000"/>
    <s v="Terry Jones"/>
    <s v="Graham Chapman"/>
    <s v="John Cleese"/>
    <s v="United Kingdom"/>
    <n v="9000000"/>
    <x v="347"/>
    <s v="Celandine Films"/>
    <n v="107"/>
  </r>
  <r>
    <s v="Nostalghia"/>
    <s v="Not Rated"/>
    <s v="Drama"/>
    <x v="3"/>
    <s v="March 1992 (United States)"/>
    <n v="8.1"/>
    <n v="24000"/>
    <s v="Andrei Tarkovsky"/>
    <s v="Andrei Tarkovsky"/>
    <s v="Oleg Yankovskiy"/>
    <s v="Italy"/>
    <m/>
    <x v="348"/>
    <s v="Rai 2"/>
    <n v="125"/>
  </r>
  <r>
    <s v="Hot Dog... The Movie"/>
    <s v="R"/>
    <s v="Comedy"/>
    <x v="3"/>
    <s v="January 13, 1984 (United States)"/>
    <n v="5"/>
    <n v="3200"/>
    <s v="Peter Markle"/>
    <s v="Mike Marvin"/>
    <s v="David Naughton"/>
    <s v="United States"/>
    <m/>
    <x v="349"/>
    <s v="Edward S. Feldman Productions"/>
    <n v="96"/>
  </r>
  <r>
    <s v="Smokey and the Bandit Part 3"/>
    <s v="PG"/>
    <s v="Action"/>
    <x v="3"/>
    <s v="August 12, 1983 (United States)"/>
    <n v="3.5"/>
    <n v="8200"/>
    <s v="Dick Lowry"/>
    <s v="Stuart Birnbaum"/>
    <s v="Jackie Gleason"/>
    <s v="United States"/>
    <m/>
    <x v="350"/>
    <s v="Universal Pictures"/>
    <n v="85"/>
  </r>
  <r>
    <s v="Deathstalker"/>
    <s v="R"/>
    <s v="Action"/>
    <x v="3"/>
    <s v="September 16, 1983 (United States)"/>
    <n v="4.5999999999999996"/>
    <n v="4600"/>
    <s v="James Sbardellati"/>
    <s v="Howard R. Cohen"/>
    <s v="Rick Hill"/>
    <s v="United States"/>
    <n v="457000"/>
    <x v="351"/>
    <s v="Aries Cinematográfica Argentina"/>
    <n v="80"/>
  </r>
  <r>
    <s v="Porky's II: The Next Day"/>
    <s v="R"/>
    <s v="Comedy"/>
    <x v="3"/>
    <s v="June 24, 1983 (United States)"/>
    <n v="5"/>
    <n v="11000"/>
    <s v="Bob Clark"/>
    <s v="Roger Swaybill"/>
    <s v="Dan Monahan"/>
    <s v="Canada"/>
    <n v="6500000"/>
    <x v="352"/>
    <s v="Astral Bellevue Pathé"/>
    <n v="98"/>
  </r>
  <r>
    <s v="Something Wicked This Way Comes"/>
    <s v="PG"/>
    <s v="Fantasy"/>
    <x v="3"/>
    <s v="April 29, 1983 (United States)"/>
    <n v="6.8"/>
    <n v="8600"/>
    <s v="Jack Clayton"/>
    <s v="Ray Bradbury"/>
    <s v="Jason Robards"/>
    <s v="United States"/>
    <n v="19000000"/>
    <x v="353"/>
    <s v="Walt Disney Productions"/>
    <n v="95"/>
  </r>
  <r>
    <s v="Tender Mercies"/>
    <s v="PG"/>
    <s v="Drama"/>
    <x v="3"/>
    <s v="March 4, 1983 (Canada)"/>
    <n v="7.4"/>
    <n v="9700"/>
    <s v="Bruce Beresford"/>
    <s v="Horton Foote"/>
    <s v="Robert Duvall"/>
    <s v="United States"/>
    <m/>
    <x v="354"/>
    <s v="Antron Media Production"/>
    <n v="92"/>
  </r>
  <r>
    <s v="Star 80"/>
    <s v="R"/>
    <s v="Biography"/>
    <x v="3"/>
    <s v="February 3, 1984 (United States)"/>
    <n v="6.7"/>
    <n v="6000"/>
    <s v="Bob Fosse"/>
    <s v="Teresa Carpenter"/>
    <s v="Mariel Hemingway"/>
    <s v="United States"/>
    <n v="12000000"/>
    <x v="355"/>
    <s v="The Ladd Company"/>
    <n v="103"/>
  </r>
  <r>
    <s v="Gorky Park"/>
    <s v="R"/>
    <s v="Crime"/>
    <x v="3"/>
    <s v="December 16, 1983 (United States)"/>
    <n v="6.7"/>
    <n v="13000"/>
    <s v="Michael Apted"/>
    <s v="Martin Cruz Smith"/>
    <s v="William Hurt"/>
    <s v="United States"/>
    <n v="15000000"/>
    <x v="356"/>
    <s v="Eagle Associates."/>
    <n v="128"/>
  </r>
  <r>
    <s v="Lone Wolf McQuade"/>
    <s v="PG"/>
    <s v="Action"/>
    <x v="3"/>
    <s v="April 15, 1983 (United States)"/>
    <n v="6.3"/>
    <n v="11000"/>
    <s v="Steve Carver"/>
    <s v="B.J. Nelson"/>
    <s v="Chuck Norris"/>
    <s v="United States"/>
    <n v="5000000"/>
    <x v="357"/>
    <s v="1818 Productions"/>
    <n v="107"/>
  </r>
  <r>
    <s v="Easy Money"/>
    <s v="R"/>
    <s v="Comedy"/>
    <x v="3"/>
    <s v="August 19, 1983 (United States)"/>
    <n v="6.3"/>
    <n v="8200"/>
    <s v="James Signorelli"/>
    <s v="Rodney Dangerfield"/>
    <s v="Rodney Dangerfield"/>
    <s v="United States"/>
    <m/>
    <x v="358"/>
    <s v="Easy Money Associates"/>
    <n v="95"/>
  </r>
  <r>
    <s v="Merry Christmas Mr. Lawrence"/>
    <s v="R"/>
    <s v="Drama"/>
    <x v="3"/>
    <s v="September 2, 1983 (United States)"/>
    <n v="7.3"/>
    <n v="16000"/>
    <s v="Nagisa Ôshima"/>
    <s v="Lourens van der Post"/>
    <s v="David Bowie"/>
    <s v="United Kingdom"/>
    <m/>
    <x v="359"/>
    <s v="National Film Trustee Company"/>
    <n v="123"/>
  </r>
  <r>
    <s v="Losin' It"/>
    <s v="R"/>
    <s v="Comedy"/>
    <x v="3"/>
    <s v="April 22, 1983 (United States)"/>
    <n v="4.9000000000000004"/>
    <n v="4200"/>
    <s v="Curtis Hanson"/>
    <s v="Bill Norton"/>
    <s v="Tom Cruise"/>
    <s v="Canada"/>
    <n v="7000000"/>
    <x v="360"/>
    <s v="Tiberius Film Productions"/>
    <n v="100"/>
  </r>
  <r>
    <s v="Screwballs"/>
    <s v="R"/>
    <s v="Comedy"/>
    <x v="3"/>
    <s v="April 1, 1983 (United States)"/>
    <n v="4.7"/>
    <n v="3000"/>
    <s v="Rafal Zielinski"/>
    <s v="Linda Shayne"/>
    <s v="Peter Keleghan"/>
    <s v="Canada"/>
    <n v="800000"/>
    <x v="361"/>
    <s v="Millenium"/>
    <n v="80"/>
  </r>
  <r>
    <s v="Brainstorm"/>
    <s v="PG"/>
    <s v="Sci-Fi"/>
    <x v="3"/>
    <s v="September 30, 1983 (United States)"/>
    <n v="6.4"/>
    <n v="11000"/>
    <s v="Douglas Trumbull"/>
    <s v="Bruce Joel Rubin"/>
    <s v="Christopher Walken"/>
    <s v="United States"/>
    <n v="15000000"/>
    <x v="362"/>
    <s v="JF Productions"/>
    <n v="106"/>
  </r>
  <r>
    <s v="The Man with Two Brains"/>
    <s v="R"/>
    <s v="Comedy"/>
    <x v="3"/>
    <s v="June 3, 1983 (United States)"/>
    <n v="6.4"/>
    <n v="25000"/>
    <s v="Carl Reiner"/>
    <s v="George Gipe"/>
    <s v="Steve Martin"/>
    <s v="United States"/>
    <m/>
    <x v="363"/>
    <s v="Aspen Film Society"/>
    <n v="93"/>
  </r>
  <r>
    <s v="Angel"/>
    <s v="R"/>
    <s v="Action"/>
    <x v="3"/>
    <s v="January 13, 1984 (United States)"/>
    <n v="5.7"/>
    <n v="2900"/>
    <s v="Robert Vincent O'Neil"/>
    <s v="Robert Vincent O'Neil"/>
    <s v="Cliff Gorman"/>
    <s v="United States"/>
    <n v="3000000"/>
    <x v="364"/>
    <s v="Adams Apple Film Company"/>
    <n v="94"/>
  </r>
  <r>
    <s v="10 to Midnight"/>
    <s v="R"/>
    <s v="Crime"/>
    <x v="3"/>
    <s v="March 11, 1983 (United States)"/>
    <n v="6.3"/>
    <n v="7200"/>
    <s v="J. Lee Thompson"/>
    <s v="William Roberts"/>
    <s v="Charles Bronson"/>
    <s v="United States"/>
    <n v="4520000"/>
    <x v="365"/>
    <s v="Cannon Films"/>
    <n v="101"/>
  </r>
  <r>
    <s v="Uncommon Valor"/>
    <s v="R"/>
    <s v="Action"/>
    <x v="3"/>
    <s v="December 16, 1983 (United States)"/>
    <n v="6.4"/>
    <n v="9300"/>
    <s v="Ted Kotcheff"/>
    <s v="Joe Gayton"/>
    <s v="Gene Hackman"/>
    <s v="United States"/>
    <n v="14500000"/>
    <x v="366"/>
    <s v="Paramount Pictures"/>
    <n v="105"/>
  </r>
  <r>
    <s v="Doctor Detroit"/>
    <s v="R"/>
    <s v="Comedy"/>
    <x v="3"/>
    <s v="May 6, 1983 (United States)"/>
    <n v="5.2"/>
    <n v="5400"/>
    <s v="Michael Pressman"/>
    <s v="Bruce Jay Friedman"/>
    <s v="Dan Aykroyd"/>
    <s v="United States"/>
    <m/>
    <x v="367"/>
    <s v="Black Rhino Productions"/>
    <n v="89"/>
  </r>
  <r>
    <s v="Mortuary"/>
    <s v="R"/>
    <s v="Horror"/>
    <x v="3"/>
    <s v="September 2, 1983 (United States)"/>
    <n v="5.2"/>
    <n v="1900"/>
    <s v="Howard Avedis"/>
    <s v="Howard Avedis"/>
    <s v="Mary Beth McDonough"/>
    <s v="United States"/>
    <n v="250000"/>
    <x v="368"/>
    <s v="Hickmar Productions"/>
    <n v="93"/>
  </r>
  <r>
    <s v="Stroker Ace"/>
    <s v="PG"/>
    <s v="Action"/>
    <x v="3"/>
    <s v="July 1, 1983 (United States)"/>
    <n v="4.9000000000000004"/>
    <n v="3700"/>
    <s v="Hal Needham"/>
    <s v="William Neely"/>
    <s v="Burt Reynolds"/>
    <s v="United States"/>
    <m/>
    <x v="369"/>
    <s v="Universal Pictures"/>
    <n v="96"/>
  </r>
  <r>
    <s v="Sahara"/>
    <s v="PG"/>
    <s v="Adventure"/>
    <x v="3"/>
    <s v="March 2, 1984 (United States)"/>
    <n v="5"/>
    <n v="1500"/>
    <s v="Andrew V. McLaglen"/>
    <s v="Menahem Golan"/>
    <s v="Brooke Shields"/>
    <s v="United Kingdom"/>
    <n v="25000000"/>
    <x v="370"/>
    <s v="Cabal Film"/>
    <n v="111"/>
  </r>
  <r>
    <s v="Two of a Kind"/>
    <s v="PG"/>
    <s v="Comedy"/>
    <x v="3"/>
    <s v="December 16, 1983 (United States)"/>
    <n v="4.7"/>
    <n v="3900"/>
    <s v="John Herzfeld"/>
    <s v="John Herzfeld"/>
    <s v="John Travolta"/>
    <s v="United States"/>
    <n v="14000000"/>
    <x v="371"/>
    <s v="Twentieth Century Fox"/>
    <n v="88"/>
  </r>
  <r>
    <s v="Chained Heat"/>
    <s v="R"/>
    <s v="Action"/>
    <x v="3"/>
    <s v="May 27, 1983 (United States)"/>
    <n v="5"/>
    <n v="2100"/>
    <s v="Paul Nicholas"/>
    <s v="Aaron Butler"/>
    <s v="Linda Blair"/>
    <s v="United States"/>
    <n v="1250000"/>
    <x v="372"/>
    <s v="Heat GBR"/>
    <n v="95"/>
  </r>
  <r>
    <s v="Spacehunter: Adventures in the Forbidden Zone"/>
    <s v="PG"/>
    <s v="Action"/>
    <x v="3"/>
    <s v="May 20, 1983 (United States)"/>
    <n v="5.5"/>
    <n v="5500"/>
    <s v="Lamont Johnson"/>
    <s v="Stewart Harding"/>
    <s v="Peter Strauss"/>
    <s v="United States"/>
    <n v="14400000"/>
    <x v="373"/>
    <s v="Columbia Pictures"/>
    <n v="90"/>
  </r>
  <r>
    <s v="High Road to China"/>
    <s v="PG"/>
    <s v="Adventure"/>
    <x v="3"/>
    <s v="March 18, 1983 (United States)"/>
    <n v="6.1"/>
    <n v="5100"/>
    <s v="Brian G. Hutton"/>
    <s v="Jon Cleary"/>
    <s v="Tom Selleck"/>
    <s v="United States"/>
    <n v="19000000"/>
    <x v="374"/>
    <s v="City Films"/>
    <n v="105"/>
  </r>
  <r>
    <s v="Never Cry Wolf"/>
    <s v="PG"/>
    <s v="Adventure"/>
    <x v="3"/>
    <s v="January 27, 1984 (United States)"/>
    <n v="7.5"/>
    <n v="7800"/>
    <s v="Carroll Ballard"/>
    <s v="Farley Mowat"/>
    <s v="Charles Martin Smith"/>
    <s v="United States"/>
    <m/>
    <x v="375"/>
    <s v="Walt Disney Pictures"/>
    <n v="105"/>
  </r>
  <r>
    <s v="The Pirates of Penzance"/>
    <s v="G"/>
    <s v="Comedy"/>
    <x v="3"/>
    <s v="February 18, 1983 (United States)"/>
    <n v="7.1"/>
    <n v="3300"/>
    <s v="Wilford Leach"/>
    <s v="W.S. Gilbert"/>
    <s v="Kevin Kline"/>
    <s v="United Kingdom"/>
    <m/>
    <x v="376"/>
    <s v="Universal Pictures"/>
    <n v="112"/>
  </r>
  <r>
    <s v="Rock &amp; Rule"/>
    <s v="PG"/>
    <s v="Animation"/>
    <x v="3"/>
    <s v="July 24, 1987 (United States)"/>
    <n v="6.5"/>
    <n v="3400"/>
    <s v="Clive Smith"/>
    <s v="Patrick Loubert"/>
    <s v="Don Francks"/>
    <s v="Canada"/>
    <n v="8000000"/>
    <x v="377"/>
    <s v="Nelvana"/>
    <n v="77"/>
  </r>
  <r>
    <s v="Hercules"/>
    <s v="PG"/>
    <s v="Adventure"/>
    <x v="3"/>
    <s v="August 26, 1983 (United States)"/>
    <n v="4"/>
    <n v="3600"/>
    <s v="Luigi Cozzi"/>
    <s v="Luigi Cozzi"/>
    <s v="Lou Ferrigno"/>
    <s v="Italy"/>
    <n v="2500000"/>
    <x v="378"/>
    <s v="Cannon Films Inc."/>
    <n v="98"/>
  </r>
  <r>
    <s v="Educating Rita"/>
    <s v="PG"/>
    <s v="Comedy"/>
    <x v="3"/>
    <s v="October 28, 1983 (United States)"/>
    <n v="7.2"/>
    <n v="13000"/>
    <s v="Lewis Gilbert"/>
    <s v="Willy Russell"/>
    <s v="Michael Caine"/>
    <s v="United Kingdom"/>
    <m/>
    <x v="379"/>
    <s v="Acorn Pictures"/>
    <n v="110"/>
  </r>
  <r>
    <s v="A Night in Heaven"/>
    <s v="R"/>
    <s v="Drama"/>
    <x v="3"/>
    <s v="November 18, 1983 (United States)"/>
    <n v="4.3"/>
    <n v="1200"/>
    <s v="John G. Avildsen"/>
    <s v="Joan Tewkesbury"/>
    <s v="Christopher Atkins"/>
    <s v="United States"/>
    <m/>
    <x v="380"/>
    <m/>
    <n v="83"/>
  </r>
  <r>
    <s v="Under Fire"/>
    <s v="R"/>
    <s v="Drama"/>
    <x v="3"/>
    <s v="October 21, 1983 (United States)"/>
    <n v="7"/>
    <n v="7200"/>
    <s v="Roger Spottiswoode"/>
    <s v="Ron Shelton"/>
    <s v="Nick Nolte"/>
    <s v="United States"/>
    <n v="9500000"/>
    <x v="381"/>
    <s v="Cinema '84"/>
    <n v="128"/>
  </r>
  <r>
    <s v="Amityville 3-D"/>
    <s v="PG"/>
    <s v="Horror"/>
    <x v="3"/>
    <s v="November 18, 1983 (United States)"/>
    <n v="4.0999999999999996"/>
    <n v="6000"/>
    <s v="Richard Fleischer"/>
    <s v="David Ambrose"/>
    <s v="Tony Roberts"/>
    <s v="Mexico"/>
    <n v="6000000"/>
    <x v="382"/>
    <s v="De Laurentiis Entertainment Group (DEG)"/>
    <n v="105"/>
  </r>
  <r>
    <s v="Testament"/>
    <s v="PG"/>
    <s v="Drama"/>
    <x v="3"/>
    <s v="January 5, 1984 (Argentina)"/>
    <n v="7"/>
    <n v="5800"/>
    <s v="Lynne Littman"/>
    <s v="Carol Amen"/>
    <s v="Jane Alexander"/>
    <s v="United States"/>
    <m/>
    <x v="383"/>
    <s v="Paramount Pictures"/>
    <n v="90"/>
  </r>
  <r>
    <s v="The Osterman Weekend"/>
    <s v="R"/>
    <s v="Action"/>
    <x v="3"/>
    <s v="November 4, 1983 (United States)"/>
    <n v="5.9"/>
    <n v="8200"/>
    <s v="Sam Peckinpah"/>
    <s v="Robert Ludlum"/>
    <s v="Rutger Hauer"/>
    <s v="United States"/>
    <n v="6500000"/>
    <x v="384"/>
    <s v="Osterman Weekend Associates"/>
    <n v="103"/>
  </r>
  <r>
    <s v="Revenge of the Ninja"/>
    <s v="R"/>
    <s v="Action"/>
    <x v="3"/>
    <s v="September 16, 1983 (United States)"/>
    <n v="6.1"/>
    <n v="4700"/>
    <s v="Sam Firstenberg"/>
    <s v="James R. Silke"/>
    <s v="Shô Kosugi"/>
    <s v="United States"/>
    <n v="700000"/>
    <x v="385"/>
    <s v="Cannon Films"/>
    <n v="90"/>
  </r>
  <r>
    <s v="Zelig"/>
    <s v="PG"/>
    <s v="Comedy"/>
    <x v="3"/>
    <s v="August 25, 1983 (Argentina)"/>
    <n v="7.7"/>
    <n v="41000"/>
    <s v="Woody Allen"/>
    <s v="Woody Allen"/>
    <s v="Woody Allen"/>
    <s v="United States"/>
    <m/>
    <x v="386"/>
    <s v="Jack Rollins &amp; Charles H. Joffe Productions"/>
    <n v="79"/>
  </r>
  <r>
    <s v="Independence Day"/>
    <s v="R"/>
    <s v="Drama"/>
    <x v="3"/>
    <s v="September 9, 1983 (Denmark)"/>
    <n v="6.5"/>
    <n v="458"/>
    <s v="Robert Mandel"/>
    <s v="Alice Hoffman"/>
    <s v="Kathleen Quinlan"/>
    <s v="United States"/>
    <m/>
    <x v="27"/>
    <s v="Warner Bros."/>
    <n v="110"/>
  </r>
  <r>
    <s v="Escape from the Bronx"/>
    <s v="R"/>
    <s v="Action"/>
    <x v="3"/>
    <s v="January 18, 1985 (United States)"/>
    <n v="4.5999999999999996"/>
    <n v="2300"/>
    <s v="Enzo G. Castellari"/>
    <s v="Tito Carpi"/>
    <s v="Mark Gregory"/>
    <s v="Italy"/>
    <m/>
    <x v="27"/>
    <s v="Fulvia Film"/>
    <n v="89"/>
  </r>
  <r>
    <s v="To Be or Not to Be"/>
    <s v="PG"/>
    <s v="Comedy"/>
    <x v="3"/>
    <s v="December 16, 1983 (United States)"/>
    <n v="6.8"/>
    <n v="10000"/>
    <s v="Alan Johnson"/>
    <s v="Thomas Meehan"/>
    <s v="Mel Brooks"/>
    <s v="United States"/>
    <n v="9000000"/>
    <x v="387"/>
    <s v="Brooksfilms"/>
    <n v="107"/>
  </r>
  <r>
    <s v="Eureka"/>
    <s v="R"/>
    <s v="Drama"/>
    <x v="3"/>
    <s v="May 20, 1983 (United Kingdom)"/>
    <n v="6"/>
    <n v="3100"/>
    <s v="Nicolas Roeg"/>
    <s v="Marshall Houts"/>
    <s v="Gene Hackman"/>
    <s v="United Kingdom"/>
    <m/>
    <x v="388"/>
    <s v="Recorded Picture Company (RPC)"/>
    <n v="130"/>
  </r>
  <r>
    <s v="The Wicked Lady"/>
    <s v="R"/>
    <s v="Adventure"/>
    <x v="3"/>
    <s v="October 28, 1983 (United States)"/>
    <n v="4.7"/>
    <n v="1100"/>
    <s v="Michael Winner"/>
    <s v="Leslie Arliss"/>
    <s v="Faye Dunaway"/>
    <s v="United Kingdom"/>
    <n v="8000000"/>
    <x v="389"/>
    <s v="Golan-Globus Productions"/>
    <n v="98"/>
  </r>
  <r>
    <s v="Still Smokin"/>
    <s v="R"/>
    <s v="Comedy"/>
    <x v="3"/>
    <s v="May 6, 1983 (United States)"/>
    <n v="5.6"/>
    <n v="7400"/>
    <s v="Tommy Chong"/>
    <s v="Tommy Chong"/>
    <s v="Cheech Marin"/>
    <s v="United States"/>
    <m/>
    <x v="390"/>
    <s v="Paramount Pictures"/>
    <n v="91"/>
  </r>
  <r>
    <s v="Yor, the Hunter from the Future"/>
    <s v="PG"/>
    <s v="Action"/>
    <x v="3"/>
    <s v="August 19, 1983 (United States)"/>
    <n v="4.4000000000000004"/>
    <n v="2900"/>
    <s v="Antonio Margheriti"/>
    <s v="Juan Zanotto"/>
    <s v="Reb Brown"/>
    <s v="Italy"/>
    <m/>
    <x v="391"/>
    <s v="Diamant Film"/>
    <n v="88"/>
  </r>
  <r>
    <s v="Of Unknown Origin"/>
    <s v="R"/>
    <s v="Horror"/>
    <x v="3"/>
    <s v="November 24, 1983 (United States)"/>
    <n v="6.1"/>
    <n v="2900"/>
    <s v="George P. Cosmatos"/>
    <s v="Chauncey G. Parker III"/>
    <s v="Peter Weller"/>
    <s v="Canada"/>
    <n v="4000000"/>
    <x v="392"/>
    <s v="Warner Bros."/>
    <n v="88"/>
  </r>
  <r>
    <s v="Curse of the Pink Panther"/>
    <s v="PG"/>
    <s v="Comedy"/>
    <x v="3"/>
    <s v="August 12, 1983 (United States)"/>
    <n v="4.3"/>
    <n v="5700"/>
    <s v="Blake Edwards"/>
    <s v="Blake Edwards"/>
    <s v="David Niven"/>
    <s v="United Kingdom"/>
    <n v="11000000"/>
    <x v="393"/>
    <s v="United Artists"/>
    <n v="109"/>
  </r>
  <r>
    <s v="D.C. Cab"/>
    <s v="R"/>
    <s v="Action"/>
    <x v="3"/>
    <s v="December 16, 1983 (United States)"/>
    <n v="5.5"/>
    <n v="4400"/>
    <s v="Joel Schumacher"/>
    <s v="Topper Carew"/>
    <s v="Max Gail"/>
    <s v="United States"/>
    <n v="8000000"/>
    <x v="394"/>
    <s v="RKO Pictures"/>
    <n v="100"/>
  </r>
  <r>
    <s v="Beyond the Limit"/>
    <s v="R"/>
    <s v="Drama"/>
    <x v="3"/>
    <s v="September 30, 1983 (United States)"/>
    <n v="5.7"/>
    <n v="1200"/>
    <s v="John Mackenzie"/>
    <s v="Graham Greene"/>
    <s v="Michael Caine"/>
    <s v="United Kingdom"/>
    <n v="11800000"/>
    <x v="395"/>
    <s v="World Film Services"/>
    <n v="104"/>
  </r>
  <r>
    <s v="The Survivors"/>
    <s v="R"/>
    <s v="Comedy"/>
    <x v="3"/>
    <s v="June 22, 1983 (United States)"/>
    <n v="5.8"/>
    <n v="4700"/>
    <s v="Michael Ritchie"/>
    <s v="Michael Leeson"/>
    <s v="Walter Matthau"/>
    <s v="United States"/>
    <n v="12000000"/>
    <x v="240"/>
    <s v="Rastar Films"/>
    <n v="103"/>
  </r>
  <r>
    <s v="The Lonely Lady"/>
    <s v="R"/>
    <s v="Drama"/>
    <x v="3"/>
    <s v="September 30, 1983 (United States)"/>
    <n v="3"/>
    <n v="938"/>
    <s v="Peter Sasdy"/>
    <s v="Harold Robbins"/>
    <s v="Pia Zadora"/>
    <s v="United States"/>
    <n v="5000000"/>
    <x v="396"/>
    <s v="Harold Robbins International Company"/>
    <n v="92"/>
  </r>
  <r>
    <s v="The Star Chamber"/>
    <s v="R"/>
    <s v="Crime"/>
    <x v="3"/>
    <s v="August 5, 1983 (United States)"/>
    <n v="6.3"/>
    <n v="6500"/>
    <s v="Peter Hyams"/>
    <s v="Roderick Taylor"/>
    <s v="Michael Douglas"/>
    <s v="United States"/>
    <m/>
    <x v="397"/>
    <s v="Twentieth Century Fox"/>
    <n v="109"/>
  </r>
  <r>
    <s v="The Dresser"/>
    <s v="PG"/>
    <s v="Drama"/>
    <x v="3"/>
    <s v="December 6, 1983 (United States)"/>
    <n v="7.6"/>
    <n v="4900"/>
    <s v="Peter Yates"/>
    <s v="Ronald Harwood"/>
    <s v="Albert Finney"/>
    <s v="United Kingdom"/>
    <m/>
    <x v="398"/>
    <s v="Columbia Pictures"/>
    <n v="118"/>
  </r>
  <r>
    <s v="The Lords of Discipline"/>
    <s v="R"/>
    <s v="Thriller"/>
    <x v="3"/>
    <s v="February 18, 1983 (United States)"/>
    <n v="6.6"/>
    <n v="2600"/>
    <s v="Franc Roddam"/>
    <s v="Pat Conroy"/>
    <s v="David Keith"/>
    <s v="United States"/>
    <m/>
    <x v="399"/>
    <s v="Paramount Pictures"/>
    <n v="102"/>
  </r>
  <r>
    <s v="Cross Creek"/>
    <s v="PG"/>
    <s v="Biography"/>
    <x v="3"/>
    <s v="October 27, 1983 (Netherlands)"/>
    <n v="7"/>
    <n v="1700"/>
    <s v="Martin Ritt"/>
    <s v="Marjorie Kinnan Rawlings"/>
    <s v="Mary Steenburgen"/>
    <s v="United States"/>
    <m/>
    <x v="27"/>
    <s v="Thorn EMI Screen Entertainment"/>
    <n v="127"/>
  </r>
  <r>
    <s v="The Man Who Loved Women"/>
    <s v="R"/>
    <s v="Comedy"/>
    <x v="3"/>
    <s v="December 16, 1983 (United States)"/>
    <n v="5.3"/>
    <n v="2200"/>
    <s v="Blake Edwards"/>
    <s v="Blake Edwards"/>
    <s v="Burt Reynolds"/>
    <s v="United States"/>
    <n v="19000000"/>
    <x v="400"/>
    <s v="Delphi Films"/>
    <n v="110"/>
  </r>
  <r>
    <s v="Nightmares"/>
    <s v="R"/>
    <s v="Horror"/>
    <x v="3"/>
    <s v="September 9, 1983 (United States)"/>
    <n v="5.8"/>
    <n v="3000"/>
    <s v="Joseph Sargent"/>
    <s v="Christopher Crowe"/>
    <s v="Cristina Raines"/>
    <s v="United States"/>
    <n v="6000000"/>
    <x v="401"/>
    <s v="Universal Pictures"/>
    <n v="99"/>
  </r>
  <r>
    <s v="Deal of the Century"/>
    <s v="PG"/>
    <s v="Comedy"/>
    <x v="3"/>
    <s v="November 4, 1983 (United States)"/>
    <n v="4.5999999999999996"/>
    <n v="3600"/>
    <s v="William Friedkin"/>
    <s v="Paul Brickman"/>
    <s v="Chevy Chase"/>
    <s v="United States"/>
    <n v="10000000"/>
    <x v="402"/>
    <s v="Warner Bros."/>
    <n v="99"/>
  </r>
  <r>
    <s v="Eddie Macon's Run"/>
    <s v="PG"/>
    <s v="Action"/>
    <x v="3"/>
    <s v="March 25, 1983 (United States)"/>
    <n v="5.7"/>
    <n v="1100"/>
    <s v="Jeff Kanew"/>
    <s v="James McLendon"/>
    <s v="Kirk Douglas"/>
    <s v="United States"/>
    <n v="5000000"/>
    <x v="403"/>
    <s v="Universal Pictures"/>
    <n v="95"/>
  </r>
  <r>
    <s v="Max Dugan Returns"/>
    <s v="PG"/>
    <s v="Comedy"/>
    <x v="3"/>
    <s v="March 25, 1983 (United States)"/>
    <n v="6.6"/>
    <n v="3300"/>
    <s v="Herbert Ross"/>
    <s v="Neil Simon"/>
    <s v="Jason Robards"/>
    <s v="United States"/>
    <m/>
    <x v="404"/>
    <s v="Twentieth Century Fox"/>
    <n v="98"/>
  </r>
  <r>
    <s v="The Sting II"/>
    <s v="PG"/>
    <s v="Comedy"/>
    <x v="3"/>
    <s v="February 18, 1983 (United States)"/>
    <n v="4.9000000000000004"/>
    <n v="2100"/>
    <s v="Jeremy Kagan"/>
    <s v="David S. Ward"/>
    <s v="Jackie Gleason"/>
    <s v="United States"/>
    <m/>
    <x v="405"/>
    <s v="Universal Pictures"/>
    <n v="101"/>
  </r>
  <r>
    <s v="Baby It's You"/>
    <s v="R"/>
    <s v="Comedy"/>
    <x v="3"/>
    <s v="March 4, 1983 (United States)"/>
    <n v="6.3"/>
    <n v="1700"/>
    <s v="John Sayles"/>
    <s v="Amy Robinson"/>
    <s v="Rosanna Arquette"/>
    <s v="United States"/>
    <n v="3000000"/>
    <x v="406"/>
    <s v="Double Play"/>
    <n v="105"/>
  </r>
  <r>
    <s v="Heat and Dust"/>
    <s v="R"/>
    <s v="Drama"/>
    <x v="3"/>
    <s v="January 1983 (United Kingdom)"/>
    <n v="6.6"/>
    <n v="1600"/>
    <s v="James Ivory"/>
    <s v="Ruth Prawer Jhabvala"/>
    <s v="Julie Christie"/>
    <s v="United Kingdom"/>
    <m/>
    <x v="407"/>
    <s v="Merchant Ivory Productions"/>
    <n v="130"/>
  </r>
  <r>
    <s v="Going Berserk"/>
    <s v="R"/>
    <s v="Comedy"/>
    <x v="3"/>
    <s v="September 30, 1983 (United States)"/>
    <n v="5.2"/>
    <n v="1700"/>
    <s v="David Steinberg"/>
    <s v="Dana Olsen"/>
    <s v="John Candy"/>
    <s v="Canada"/>
    <m/>
    <x v="27"/>
    <s v="Les Productions Mutuelles Ltée"/>
    <n v="85"/>
  </r>
  <r>
    <s v="Daniel"/>
    <s v="R"/>
    <s v="Drama"/>
    <x v="3"/>
    <s v="February 10, 1984 (United Kingdom)"/>
    <n v="6.6"/>
    <n v="1200"/>
    <s v="Sidney Lumet"/>
    <s v="E.L. Doctorow"/>
    <s v="Timothy Hutton"/>
    <s v="United Kingdom"/>
    <m/>
    <x v="408"/>
    <s v="Paramount Pictures"/>
    <n v="130"/>
  </r>
  <r>
    <s v="Heart Like a Wheel"/>
    <s v="PG"/>
    <s v="Biography"/>
    <x v="3"/>
    <s v="April 1, 1983 (United States)"/>
    <n v="6.7"/>
    <n v="1300"/>
    <s v="Jonathan Kaplan"/>
    <s v="Ken Friedman"/>
    <s v="Bonnie Bedelia"/>
    <s v="United States"/>
    <m/>
    <x v="409"/>
    <s v="Aurora"/>
    <n v="113"/>
  </r>
  <r>
    <s v="Love Letters"/>
    <s v="R"/>
    <s v="Drama"/>
    <x v="3"/>
    <s v="April 27, 1984 (United States)"/>
    <n v="5.9"/>
    <n v="701"/>
    <s v="Amy Holden Jones"/>
    <s v="Amy Holden Jones"/>
    <s v="Jamie Lee Curtis"/>
    <s v="United States"/>
    <n v="550000"/>
    <x v="410"/>
    <s v="Millenium"/>
    <n v="88"/>
  </r>
  <r>
    <s v="Get Crazy"/>
    <s v="R"/>
    <s v="Comedy"/>
    <x v="3"/>
    <s v="August 5, 1983 (United States)"/>
    <n v="6.7"/>
    <n v="1100"/>
    <s v="Allan Arkush"/>
    <s v="Danny Opatoshu"/>
    <s v="Malcolm McDowell"/>
    <s v="United States"/>
    <n v="5500000"/>
    <x v="411"/>
    <s v="D &amp; P Productions"/>
    <n v="92"/>
  </r>
  <r>
    <s v="Nate and Hayes"/>
    <s v="PG"/>
    <s v="Action"/>
    <x v="3"/>
    <s v="November 18, 1983 (United States)"/>
    <n v="6.2"/>
    <n v="2100"/>
    <s v="Ferdinand Fairfax"/>
    <s v="Lloyd Phillips"/>
    <s v="Tommy Lee Jones"/>
    <s v="New Zealand"/>
    <n v="12000000"/>
    <x v="412"/>
    <s v="Phillips Whitehouse Productions"/>
    <n v="99"/>
  </r>
  <r>
    <s v="Strange Invaders"/>
    <s v="PG"/>
    <s v="Horror"/>
    <x v="3"/>
    <s v="September 16, 1983 (United States)"/>
    <n v="5.5"/>
    <n v="2700"/>
    <s v="Michael Laughlin"/>
    <s v="Bill Condon"/>
    <s v="Paul Le Mat"/>
    <s v="United States"/>
    <m/>
    <x v="413"/>
    <s v="EMI Films"/>
    <n v="94"/>
  </r>
  <r>
    <s v="The Black Stallion Returns"/>
    <s v="PG"/>
    <s v="Adventure"/>
    <x v="3"/>
    <s v="March 25, 1983 (United States)"/>
    <n v="6"/>
    <n v="2100"/>
    <s v="Robert Dalva"/>
    <s v="Walter Farley"/>
    <s v="Kelly Reno"/>
    <s v="United States"/>
    <m/>
    <x v="414"/>
    <s v="Zoetrope Studios"/>
    <n v="103"/>
  </r>
  <r>
    <s v="Metalstorm: the Destruction of Jared-Syn"/>
    <s v="PG"/>
    <s v="Action"/>
    <x v="3"/>
    <s v="August 19, 1983 (United States)"/>
    <n v="3.8"/>
    <n v="1600"/>
    <s v="Charles Band"/>
    <s v="Alan J. Adler"/>
    <s v="Jeffrey Byron"/>
    <s v="United States"/>
    <m/>
    <x v="415"/>
    <s v="Albert Band International Productions Inc."/>
    <n v="84"/>
  </r>
  <r>
    <s v="Getting It on"/>
    <s v="R"/>
    <s v="Comedy"/>
    <x v="3"/>
    <s v="August 1983 (United States)"/>
    <n v="3.7"/>
    <n v="208"/>
    <s v="William Olsen"/>
    <s v="William Olsen"/>
    <s v="Martin Yost"/>
    <s v="United States"/>
    <n v="220000"/>
    <x v="416"/>
    <s v="Seventh Avenue Films"/>
    <n v="96"/>
  </r>
  <r>
    <s v="Lianna"/>
    <s v="R"/>
    <s v="Drama"/>
    <x v="3"/>
    <s v="September 8, 1983 (Netherlands)"/>
    <n v="6.8"/>
    <n v="1600"/>
    <s v="John Sayles"/>
    <s v="John Sayles"/>
    <s v="Linda Griffiths"/>
    <s v="United States"/>
    <n v="300000"/>
    <x v="417"/>
    <s v="Winwood Productions"/>
    <n v="110"/>
  </r>
  <r>
    <s v="Better Late Than Never"/>
    <s v="PG"/>
    <s v="Comedy"/>
    <x v="3"/>
    <s v="April 15, 1983 (United States)"/>
    <n v="5.8"/>
    <n v="115"/>
    <s v="Bryan Forbes"/>
    <s v="Gwen Davis"/>
    <s v="David Niven"/>
    <s v="United Kingdom"/>
    <m/>
    <x v="27"/>
    <s v="Golden Harvest Company"/>
    <n v="89"/>
  </r>
  <r>
    <s v="Lovesick"/>
    <s v="PG"/>
    <s v="Comedy"/>
    <x v="3"/>
    <s v="February 18, 1983 (United States)"/>
    <n v="5.2"/>
    <n v="747"/>
    <s v="Marshall Brickman"/>
    <s v="Marshall Brickman"/>
    <s v="Dudley Moore"/>
    <s v="United States"/>
    <n v="10100000"/>
    <x v="418"/>
    <s v="The Ladd Company"/>
    <n v="95"/>
  </r>
  <r>
    <s v="Running Brave"/>
    <s v="PG"/>
    <s v="Biography"/>
    <x v="3"/>
    <s v="November 4, 1983 (United States)"/>
    <n v="6.7"/>
    <n v="659"/>
    <s v="Donald Shebib"/>
    <s v="Henry Bean"/>
    <s v="Robby Benson"/>
    <s v="Canada"/>
    <n v="8000000"/>
    <x v="419"/>
    <s v="Englander Productions"/>
    <n v="106"/>
  </r>
  <r>
    <s v="Exposed"/>
    <s v="R"/>
    <s v="Drama"/>
    <x v="3"/>
    <s v="April 22, 1983 (United States)"/>
    <n v="5.0999999999999996"/>
    <n v="786"/>
    <s v="James Toback"/>
    <s v="James Toback"/>
    <s v="Nastassja Kinski"/>
    <s v="United States"/>
    <m/>
    <x v="420"/>
    <s v="United Artists"/>
    <n v="100"/>
  </r>
  <r>
    <s v="Trenchcoat"/>
    <s v="PG"/>
    <s v="Comedy"/>
    <x v="3"/>
    <s v="March 11, 1983 (United States)"/>
    <n v="5.3"/>
    <n v="456"/>
    <s v="Michael Tuchner"/>
    <s v="Jeffrey Price"/>
    <s v="Margot Kidder"/>
    <s v="United States"/>
    <n v="5000000"/>
    <x v="421"/>
    <s v="Walt Disney Productions"/>
    <n v="91"/>
  </r>
  <r>
    <s v="Stryker"/>
    <s v="R"/>
    <s v="Action"/>
    <x v="3"/>
    <s v="September 2, 1983 (United States)"/>
    <n v="4.3"/>
    <n v="617"/>
    <s v="Cirio H. Santiago"/>
    <s v="Howard R. Cohen"/>
    <s v="Steve Sandor"/>
    <s v="Philippines"/>
    <m/>
    <x v="422"/>
    <s v="Cinema Vehicle Services"/>
    <n v="86"/>
  </r>
  <r>
    <s v="The Man Who Wasn't There"/>
    <s v="R"/>
    <s v="Action"/>
    <x v="3"/>
    <s v="August 12, 1983 (United States)"/>
    <n v="3.8"/>
    <n v="513"/>
    <s v="Bruce Malmuth"/>
    <s v="Stanford Sherman"/>
    <s v="Steve Guttenberg"/>
    <s v="United States"/>
    <m/>
    <x v="423"/>
    <s v="Paramount Pictures"/>
    <n v="111"/>
  </r>
  <r>
    <s v="Table for Five"/>
    <s v="PG"/>
    <s v="Drama"/>
    <x v="3"/>
    <s v="March 10, 1983 (Australia)"/>
    <n v="6.1"/>
    <n v="681"/>
    <s v="Robert Lieberman"/>
    <s v="David Seltzer"/>
    <s v="Jon Voight"/>
    <s v="United States"/>
    <m/>
    <x v="424"/>
    <s v="CBS Theatrical Films"/>
    <n v="122"/>
  </r>
  <r>
    <s v="Romantic Comedy"/>
    <s v="PG"/>
    <s v="Comedy"/>
    <x v="3"/>
    <s v="October 7, 1983 (United States)"/>
    <n v="5.2"/>
    <n v="786"/>
    <s v="Arthur Hiller"/>
    <s v="Bernard Slade"/>
    <s v="Dudley Moore"/>
    <s v="United States"/>
    <m/>
    <x v="425"/>
    <s v="Metrocolor"/>
    <n v="103"/>
  </r>
  <r>
    <s v="Young Warriors"/>
    <s v="R"/>
    <s v="Action"/>
    <x v="3"/>
    <s v="August 28, 1983 (United States)"/>
    <n v="4.7"/>
    <n v="460"/>
    <s v="Lawrence David Foldes"/>
    <s v="Russell W. Colgin"/>
    <s v="Ernest Borgnine"/>
    <s v="United States"/>
    <m/>
    <x v="27"/>
    <s v="Star Cinema"/>
    <n v="105"/>
  </r>
  <r>
    <s v="Man, Woman and Child"/>
    <s v="PG"/>
    <s v="Drama"/>
    <x v="3"/>
    <s v="September 7, 1983 (France)"/>
    <n v="6.1"/>
    <n v="368"/>
    <s v="Dick Richards"/>
    <s v="Erich Segal"/>
    <s v="Martin Sheen"/>
    <s v="United States"/>
    <m/>
    <x v="426"/>
    <s v="Gaylord Productions"/>
    <n v="99"/>
  </r>
  <r>
    <s v="Hanna K."/>
    <s v="R"/>
    <s v="Drama"/>
    <x v="3"/>
    <s v="September 7, 1983 (France)"/>
    <n v="6.3"/>
    <n v="661"/>
    <s v="Costa-Gavras"/>
    <s v="Franco Solinas"/>
    <s v="Jill Clayburgh"/>
    <s v="Israel"/>
    <m/>
    <x v="27"/>
    <s v="K.G. Productions"/>
    <n v="111"/>
  </r>
  <r>
    <s v="Slayground"/>
    <s v="R"/>
    <s v="Crime"/>
    <x v="3"/>
    <s v="February 1984 (United States)"/>
    <n v="4.9000000000000004"/>
    <n v="360"/>
    <s v="Terry Bedford"/>
    <s v="Trevor Preston"/>
    <s v="Peter Coyote"/>
    <s v="United Kingdom"/>
    <m/>
    <x v="427"/>
    <s v="Jennie and Company"/>
    <n v="89"/>
  </r>
  <r>
    <s v="White Star"/>
    <m/>
    <s v="Drama"/>
    <x v="3"/>
    <s v="March 8, 1985 (West Germany)"/>
    <n v="6"/>
    <n v="235"/>
    <s v="Roland Klick"/>
    <s v="Karen Jaehne-Lathan"/>
    <s v="Dennis Hopper"/>
    <s v="West Germany"/>
    <n v="100000"/>
    <x v="27"/>
    <m/>
    <n v="92"/>
  </r>
  <r>
    <s v="Richard Pryor... Here and Now"/>
    <s v="R"/>
    <s v="Comedy"/>
    <x v="3"/>
    <s v="October 28, 1983 (United States)"/>
    <n v="7.3"/>
    <n v="2200"/>
    <s v="Richard Pryor"/>
    <s v="Paul Mooney"/>
    <s v="Richard Pryor"/>
    <s v="United States"/>
    <m/>
    <x v="428"/>
    <s v="Columbia Pictures"/>
    <n v="83"/>
  </r>
  <r>
    <s v="Deadly Force"/>
    <s v="R"/>
    <s v="Action"/>
    <x v="3"/>
    <s v="July 15, 1983 (United States)"/>
    <n v="4.9000000000000004"/>
    <n v="300"/>
    <s v="Paul Aaron"/>
    <s v="Ken Barnett"/>
    <s v="Wings Hauser"/>
    <s v="United States"/>
    <n v="3000000"/>
    <x v="27"/>
    <s v="Force Productions"/>
    <n v="95"/>
  </r>
  <r>
    <s v="My Brother's Wedding"/>
    <s v="Not Rated"/>
    <s v="Drama"/>
    <x v="3"/>
    <s v="March 1985 (United States)"/>
    <n v="7.2"/>
    <n v="826"/>
    <s v="Charles Burnett"/>
    <s v="Charles Burnett"/>
    <s v="Everett Silas"/>
    <s v="United States"/>
    <n v="50000"/>
    <x v="429"/>
    <s v="Charles Burnett Productions"/>
    <n v="115"/>
  </r>
  <r>
    <s v="Blue Skies Again"/>
    <s v="PG"/>
    <s v="Comedy"/>
    <x v="3"/>
    <s v="April 29, 1983 (United States)"/>
    <n v="5.4"/>
    <n v="169"/>
    <s v="Richard Michaels"/>
    <s v="Kevin Sellers"/>
    <s v="Harry Hamlin"/>
    <s v="United States"/>
    <m/>
    <x v="27"/>
    <s v="Lantana"/>
    <n v="96"/>
  </r>
  <r>
    <s v="Last Plane Out"/>
    <s v="PG"/>
    <s v="Action"/>
    <x v="3"/>
    <s v="September 23, 1983 (United States)"/>
    <n v="4.5"/>
    <n v="131"/>
    <s v="David Nelson"/>
    <s v="Ernest Tidyman"/>
    <s v="Jan-Michael Vincent"/>
    <s v="United States"/>
    <m/>
    <x v="27"/>
    <m/>
    <n v="92"/>
  </r>
  <r>
    <s v="Cross Country"/>
    <s v="R"/>
    <s v="Thriller"/>
    <x v="3"/>
    <s v="November 18, 1983 (United States)"/>
    <n v="5.4"/>
    <n v="182"/>
    <s v="Paul Lynch"/>
    <s v="Herbert Kastle"/>
    <s v="Richard Beymer"/>
    <s v="Canada"/>
    <n v="2500000"/>
    <x v="27"/>
    <s v="Filmline Productions"/>
    <n v="95"/>
  </r>
  <r>
    <s v="A Polish Vampire in Burbank"/>
    <s v="Not Rated"/>
    <s v="Comedy"/>
    <x v="3"/>
    <s v="October 31, 1983 (United States)"/>
    <n v="5"/>
    <n v="275"/>
    <s v="Mark Pirro"/>
    <s v="Mark Pirro"/>
    <s v="Mark Pirro"/>
    <s v="United States"/>
    <n v="3000"/>
    <x v="27"/>
    <s v="Pirromount Pictures"/>
    <n v="80"/>
  </r>
  <r>
    <s v="Forever Young"/>
    <s v="Not Rated"/>
    <s v="Drama"/>
    <x v="3"/>
    <s v="January 29, 1986 (United States)"/>
    <n v="6.7"/>
    <n v="51"/>
    <s v="David Drury"/>
    <s v="Ray Connolly"/>
    <s v="James Aubrey"/>
    <s v="United Kingdom"/>
    <m/>
    <x v="27"/>
    <s v="Channel Four Films"/>
    <n v="84"/>
  </r>
  <r>
    <s v="The Golden Seal"/>
    <s v="PG"/>
    <s v="Drama"/>
    <x v="3"/>
    <s v="August 19, 1983 (United States)"/>
    <n v="5.3"/>
    <n v="313"/>
    <s v="Frank Zuniga"/>
    <s v="Donald G. Payne"/>
    <s v="Steve Railsback"/>
    <s v="United States"/>
    <m/>
    <x v="430"/>
    <s v="The Samuel Goldwyn Company"/>
    <n v="94"/>
  </r>
  <r>
    <s v="The Business of Show Business"/>
    <m/>
    <s v="History"/>
    <x v="3"/>
    <s v="February 15, 1983 (Canada)"/>
    <n v="8.3000000000000007"/>
    <n v="79"/>
    <s v="Tom Logan"/>
    <s v="Tom Logan"/>
    <m/>
    <s v="Canada"/>
    <n v="323562"/>
    <x v="27"/>
    <s v="CTV"/>
    <n v="55"/>
  </r>
  <r>
    <s v="The Terminator"/>
    <s v="R"/>
    <s v="Action"/>
    <x v="4"/>
    <s v="October 26, 1984 (United States)"/>
    <n v="8"/>
    <n v="812000"/>
    <s v="James Cameron"/>
    <s v="James Cameron"/>
    <s v="Arnold Schwarzenegger"/>
    <s v="United Kingdom"/>
    <n v="6400000"/>
    <x v="431"/>
    <s v="Cinema '84"/>
    <n v="107"/>
  </r>
  <r>
    <s v="Dune"/>
    <s v="PG-13"/>
    <s v="Action"/>
    <x v="4"/>
    <s v="December 14, 1984 (United States)"/>
    <n v="6.5"/>
    <n v="132000"/>
    <s v="David Lynch"/>
    <s v="Frank Herbert"/>
    <s v="Kyle MacLachlan"/>
    <s v="United States"/>
    <n v="40000000"/>
    <x v="432"/>
    <s v="Dino De Laurentiis Company"/>
    <n v="137"/>
  </r>
  <r>
    <s v="Ghostbusters"/>
    <s v="PG"/>
    <s v="Action"/>
    <x v="4"/>
    <s v="June 8, 1984 (United States)"/>
    <n v="7.8"/>
    <n v="365000"/>
    <s v="Ivan Reitman"/>
    <s v="Dan Aykroyd"/>
    <s v="Bill Murray"/>
    <s v="United States"/>
    <n v="30000000"/>
    <x v="433"/>
    <s v="Columbia Pictures"/>
    <n v="105"/>
  </r>
  <r>
    <s v="The Karate Kid"/>
    <s v="PG"/>
    <s v="Action"/>
    <x v="4"/>
    <s v="June 22, 1984 (United States)"/>
    <n v="7.3"/>
    <n v="205000"/>
    <s v="John G. Avildsen"/>
    <s v="Robert Mark Kamen"/>
    <s v="Ralph Macchio"/>
    <s v="United States"/>
    <n v="8000000"/>
    <x v="434"/>
    <s v="Columbia Pictures"/>
    <n v="126"/>
  </r>
  <r>
    <s v="Once Upon a Time in America"/>
    <s v="R"/>
    <s v="Crime"/>
    <x v="4"/>
    <s v="June 1, 1984 (United States)"/>
    <n v="8.4"/>
    <n v="321000"/>
    <s v="Sergio Leone"/>
    <s v="Harry Grey"/>
    <s v="Robert De Niro"/>
    <s v="Italy"/>
    <n v="30000000"/>
    <x v="435"/>
    <s v="The Ladd Company"/>
    <n v="229"/>
  </r>
  <r>
    <s v="Police Academy"/>
    <s v="R"/>
    <s v="Comedy"/>
    <x v="4"/>
    <s v="March 23, 1984 (United States)"/>
    <n v="6.7"/>
    <n v="118000"/>
    <s v="Hugh Wilson"/>
    <s v="Neal Israel"/>
    <s v="Steve Guttenberg"/>
    <s v="United States"/>
    <n v="4500000"/>
    <x v="436"/>
    <s v="The Ladd Company"/>
    <n v="96"/>
  </r>
  <r>
    <s v="Indiana Jones and the Temple of Doom"/>
    <s v="PG"/>
    <s v="Action"/>
    <x v="4"/>
    <s v="May 23, 1984 (United States)"/>
    <n v="7.5"/>
    <n v="459000"/>
    <s v="Steven Spielberg"/>
    <s v="Willard Huyck"/>
    <s v="Harrison Ford"/>
    <s v="United States"/>
    <n v="28000000"/>
    <x v="437"/>
    <s v="Paramount Pictures"/>
    <n v="118"/>
  </r>
  <r>
    <s v="Body Double"/>
    <s v="R"/>
    <s v="Crime"/>
    <x v="4"/>
    <s v="October 26, 1984 (United States)"/>
    <n v="6.8"/>
    <n v="30000"/>
    <s v="Brian De Palma"/>
    <s v="Robert J. Avrech"/>
    <s v="Craig Wasson"/>
    <s v="United States"/>
    <n v="10000000"/>
    <x v="438"/>
    <s v="Columbia Pictures"/>
    <n v="114"/>
  </r>
  <r>
    <s v="A Nightmare on Elm Street"/>
    <s v="R"/>
    <s v="Horror"/>
    <x v="4"/>
    <s v="November 16, 1984 (United States)"/>
    <n v="7.5"/>
    <n v="212000"/>
    <s v="Wes Craven"/>
    <s v="Wes Craven"/>
    <s v="Heather Langenkamp"/>
    <s v="United States"/>
    <n v="1800000"/>
    <x v="439"/>
    <s v="New Line Cinema"/>
    <n v="91"/>
  </r>
  <r>
    <s v="Amadeus"/>
    <s v="PG"/>
    <s v="Biography"/>
    <x v="4"/>
    <s v="September 19, 1984 (United States)"/>
    <n v="8.3000000000000007"/>
    <n v="377000"/>
    <s v="Milos Forman"/>
    <s v="Peter Shaffer"/>
    <s v="F. Murray Abraham"/>
    <s v="United States"/>
    <n v="18000000"/>
    <x v="440"/>
    <s v="AMLF"/>
    <n v="160"/>
  </r>
  <r>
    <s v="Beverly Hills Cop"/>
    <s v="R"/>
    <s v="Action"/>
    <x v="4"/>
    <s v="December 5, 1984 (United States)"/>
    <n v="7.3"/>
    <n v="171000"/>
    <s v="Martin Brest"/>
    <s v="Daniel Petrie Jr."/>
    <s v="Eddie Murphy"/>
    <s v="United States"/>
    <n v="14000000"/>
    <x v="441"/>
    <s v="Paramount Pictures"/>
    <n v="105"/>
  </r>
  <r>
    <s v="Red Dawn"/>
    <s v="PG-13"/>
    <s v="Action"/>
    <x v="4"/>
    <s v="August 10, 1984 (United States)"/>
    <n v="6.4"/>
    <n v="53000"/>
    <s v="John Milius"/>
    <s v="Kevin Reynolds"/>
    <s v="Patrick Swayze"/>
    <s v="United States"/>
    <n v="17000000"/>
    <x v="442"/>
    <s v="United Artists"/>
    <n v="114"/>
  </r>
  <r>
    <s v="The NeverEnding Story"/>
    <s v="PG"/>
    <s v="Adventure"/>
    <x v="4"/>
    <s v="July 20, 1984 (United States)"/>
    <n v="7.4"/>
    <n v="135000"/>
    <s v="Wolfgang Petersen"/>
    <s v="Wolfgang Petersen"/>
    <s v="Noah Hathaway"/>
    <s v="West Germany"/>
    <n v="27000000"/>
    <x v="443"/>
    <s v="Constantin Film"/>
    <n v="102"/>
  </r>
  <r>
    <s v="Footloose"/>
    <s v="PG"/>
    <s v="Drama"/>
    <x v="4"/>
    <s v="February 17, 1984 (United States)"/>
    <n v="6.6"/>
    <n v="73000"/>
    <s v="Herbert Ross"/>
    <s v="Dean Pitchford"/>
    <s v="Kevin Bacon"/>
    <s v="United States"/>
    <n v="8200000"/>
    <x v="444"/>
    <s v="Paramount Pictures"/>
    <n v="107"/>
  </r>
  <r>
    <s v="Revenge of the Nerds"/>
    <s v="R"/>
    <s v="Comedy"/>
    <x v="4"/>
    <s v="August 10, 1984 (United States)"/>
    <n v="6.6"/>
    <n v="50000"/>
    <s v="Jeff Kanew"/>
    <s v="Tim Metcalfe"/>
    <s v="Robert Carradine"/>
    <s v="United States"/>
    <n v="8000000"/>
    <x v="445"/>
    <s v="Twentieth Century Fox"/>
    <n v="90"/>
  </r>
  <r>
    <s v="Gremlins"/>
    <s v="PG"/>
    <s v="Comedy"/>
    <x v="4"/>
    <s v="June 8, 1984 (United States)"/>
    <n v="7.3"/>
    <n v="204000"/>
    <s v="Joe Dante"/>
    <s v="Chris Columbus"/>
    <s v="Zach Galligan"/>
    <s v="United States"/>
    <n v="11000000"/>
    <x v="446"/>
    <s v="Warner Bros."/>
    <n v="106"/>
  </r>
  <r>
    <s v="Romancing the Stone"/>
    <s v="PG"/>
    <s v="Action"/>
    <x v="4"/>
    <s v="March 30, 1984 (United States)"/>
    <n v="6.9"/>
    <n v="86000"/>
    <s v="Robert Zemeckis"/>
    <s v="Diane Thomas"/>
    <s v="Michael Douglas"/>
    <s v="Mexico"/>
    <n v="10000000"/>
    <x v="447"/>
    <s v="Twentieth Century Fox"/>
    <n v="106"/>
  </r>
  <r>
    <s v="Streets of Fire"/>
    <s v="PG"/>
    <s v="Action"/>
    <x v="4"/>
    <s v="June 1, 1984 (United States)"/>
    <n v="6.7"/>
    <n v="19000"/>
    <s v="Walter Hill"/>
    <s v="Walter Hill"/>
    <s v="Michael Paré"/>
    <s v="United States"/>
    <n v="14500000"/>
    <x v="448"/>
    <s v="Universal Pictures"/>
    <n v="93"/>
  </r>
  <r>
    <s v="Sixteen Candles"/>
    <s v="PG"/>
    <s v="Comedy"/>
    <x v="4"/>
    <s v="May 4, 1984 (United States)"/>
    <n v="7"/>
    <n v="108000"/>
    <s v="John Hughes"/>
    <s v="John Hughes"/>
    <s v="Molly Ringwald"/>
    <s v="United States"/>
    <n v="6500000"/>
    <x v="449"/>
    <s v="Universal Pictures"/>
    <n v="93"/>
  </r>
  <r>
    <s v="Paris, Texas"/>
    <s v="R"/>
    <s v="Drama"/>
    <x v="4"/>
    <s v="August 23, 1984 (United Kingdom)"/>
    <n v="8.1"/>
    <n v="96000"/>
    <s v="Wim Wenders"/>
    <s v="L.M. Kit Carson"/>
    <s v="Harry Dean Stanton"/>
    <s v="West Germany"/>
    <m/>
    <x v="450"/>
    <s v="Road Movies Filmproduktion"/>
    <n v="145"/>
  </r>
  <r>
    <s v="This Is Spinal Tap"/>
    <s v="R"/>
    <s v="Comedy"/>
    <x v="4"/>
    <s v="March 2, 1984 (United States)"/>
    <n v="7.9"/>
    <n v="132000"/>
    <s v="Rob Reiner"/>
    <s v="Christopher Guest"/>
    <s v="Rob Reiner"/>
    <s v="United States"/>
    <n v="2500000"/>
    <x v="451"/>
    <s v="Spinal Tap Prod."/>
    <n v="82"/>
  </r>
  <r>
    <n v="1984"/>
    <s v="R"/>
    <s v="Drama"/>
    <x v="4"/>
    <s v="March 22, 1985 (United States)"/>
    <n v="7.1"/>
    <n v="68000"/>
    <s v="Michael Radford"/>
    <s v="Michael Radford"/>
    <s v="John Hurt"/>
    <s v="United Kingdom"/>
    <m/>
    <x v="452"/>
    <s v="Virgin"/>
    <n v="113"/>
  </r>
  <r>
    <s v="Top Secret!"/>
    <s v="PG"/>
    <s v="Comedy"/>
    <x v="4"/>
    <s v="June 8, 1984 (United States)"/>
    <n v="7.2"/>
    <n v="62000"/>
    <s v="Jim Abrahams"/>
    <s v="Jim Abrahams"/>
    <s v="Val Kilmer"/>
    <s v="United Kingdom"/>
    <n v="9000000"/>
    <x v="453"/>
    <s v="Kingsmere Properties"/>
    <n v="90"/>
  </r>
  <r>
    <s v="Conan the Destroyer"/>
    <s v="PG"/>
    <s v="Action"/>
    <x v="4"/>
    <s v="June 29, 1984 (United States)"/>
    <n v="5.9"/>
    <n v="77000"/>
    <s v="Richard Fleischer"/>
    <s v="Robert E. Howard"/>
    <s v="Arnold Schwarzenegger"/>
    <s v="United States"/>
    <n v="18000000"/>
    <x v="454"/>
    <s v="Dino De Laurentiis Company"/>
    <n v="103"/>
  </r>
  <r>
    <s v="Children of the Corn"/>
    <s v="R"/>
    <s v="Horror"/>
    <x v="4"/>
    <s v="March 9, 1984 (United States)"/>
    <n v="5.6"/>
    <n v="49000"/>
    <s v="Fritz Kiersch"/>
    <s v="Stephen King"/>
    <s v="Peter Horton"/>
    <s v="United States"/>
    <n v="800000"/>
    <x v="455"/>
    <s v="Hal Roach Studios"/>
    <n v="92"/>
  </r>
  <r>
    <s v="The Last Starfighter"/>
    <s v="PG"/>
    <s v="Action"/>
    <x v="4"/>
    <s v="July 13, 1984 (United States)"/>
    <n v="6.8"/>
    <n v="39000"/>
    <s v="Nick Castle"/>
    <s v="Jonathan R. Betuel"/>
    <s v="Lance Guest"/>
    <s v="United States"/>
    <n v="15000000"/>
    <x v="456"/>
    <s v="Lorimar Film Entertainment"/>
    <n v="101"/>
  </r>
  <r>
    <s v="Splash"/>
    <s v="PG"/>
    <s v="Comedy"/>
    <x v="4"/>
    <s v="March 9, 1984 (United States)"/>
    <n v="6.3"/>
    <n v="71000"/>
    <s v="Ron Howard"/>
    <s v="Brian Grazer"/>
    <s v="Tom Hanks"/>
    <s v="United States"/>
    <n v="8000000"/>
    <x v="457"/>
    <s v="Touchstone Pictures"/>
    <n v="111"/>
  </r>
  <r>
    <s v="Blood Simple"/>
    <s v="R"/>
    <s v="Crime"/>
    <x v="4"/>
    <s v="January 18, 1985 (United States)"/>
    <n v="7.6"/>
    <n v="91000"/>
    <s v="Joel Coen"/>
    <s v="Joel Coen"/>
    <s v="John Getz"/>
    <s v="United States"/>
    <n v="1500000"/>
    <x v="458"/>
    <s v="River Road Productions"/>
    <n v="99"/>
  </r>
  <r>
    <s v="The Natural"/>
    <s v="PG"/>
    <s v="Drama"/>
    <x v="4"/>
    <s v="May 11, 1984 (United States)"/>
    <n v="7.5"/>
    <n v="46000"/>
    <s v="Barry Levinson"/>
    <s v="Bernard Malamud"/>
    <s v="Robert Redford"/>
    <s v="United States"/>
    <n v="28000000"/>
    <x v="459"/>
    <s v="TriStar Pictures"/>
    <n v="138"/>
  </r>
  <r>
    <s v="Bachelor Party"/>
    <s v="R"/>
    <s v="Comedy"/>
    <x v="4"/>
    <s v="June 29, 1984 (United States)"/>
    <n v="6.3"/>
    <n v="36000"/>
    <s v="Neal Israel"/>
    <s v="Bob Israel"/>
    <s v="Tom Hanks"/>
    <s v="United States"/>
    <n v="5000000"/>
    <x v="460"/>
    <s v="Bachelor Party Productions"/>
    <n v="105"/>
  </r>
  <r>
    <s v="Nausicaä of the Valley of the Wind"/>
    <m/>
    <s v="Animation"/>
    <x v="4"/>
    <s v="November 25, 1987 (United States)"/>
    <n v="8.1"/>
    <n v="157000"/>
    <s v="Hayao Miyazaki"/>
    <s v="Hayao Miyazaki"/>
    <s v="Sumi Shimamoto"/>
    <s v="Japan"/>
    <n v="1000000"/>
    <x v="461"/>
    <s v="Nibariki"/>
    <n v="117"/>
  </r>
  <r>
    <s v="Friday the 13th: the Final Chapter"/>
    <s v="R"/>
    <s v="Horror"/>
    <x v="4"/>
    <s v="April 13, 1984 (United States)"/>
    <n v="6"/>
    <n v="47000"/>
    <s v="Joseph Zito"/>
    <s v="Victor Miller"/>
    <s v="Erich Anderson"/>
    <s v="United States"/>
    <n v="2600000"/>
    <x v="462"/>
    <s v="Paramount Pictures"/>
    <n v="91"/>
  </r>
  <r>
    <s v="Hardbodies"/>
    <s v="R"/>
    <s v="Comedy"/>
    <x v="4"/>
    <s v="May 4, 1984 (United States)"/>
    <n v="4.9000000000000004"/>
    <n v="3200"/>
    <s v="Mark Griffiths"/>
    <s v="Steve Greene"/>
    <s v="Grant Cramer"/>
    <s v="United States"/>
    <m/>
    <x v="463"/>
    <s v="Chroma III Productions"/>
    <n v="88"/>
  </r>
  <r>
    <s v="Against All Odds"/>
    <s v="R"/>
    <s v="Action"/>
    <x v="4"/>
    <s v="March 2, 1984 (United States)"/>
    <n v="5.9"/>
    <n v="11000"/>
    <s v="Taylor Hackford"/>
    <s v="Eric Hughes"/>
    <s v="Rachel Ward"/>
    <s v="United States"/>
    <n v="13000000"/>
    <x v="464"/>
    <s v="Columbia Pictures"/>
    <n v="128"/>
  </r>
  <r>
    <s v="Supergirl"/>
    <s v="PG"/>
    <s v="Action"/>
    <x v="4"/>
    <s v="November 21, 1984 (United States)"/>
    <n v="4.4000000000000004"/>
    <n v="19000"/>
    <s v="Jeannot Szwarc"/>
    <s v="David Odell"/>
    <s v="Helen Slater"/>
    <s v="United Kingdom"/>
    <n v="35000000"/>
    <x v="465"/>
    <s v="Artistry Limited"/>
    <n v="124"/>
  </r>
  <r>
    <s v="The Bounty"/>
    <s v="PG"/>
    <s v="Adventure"/>
    <x v="4"/>
    <s v="May 4, 1984 (United States)"/>
    <n v="7"/>
    <n v="25000"/>
    <s v="Roger Donaldson"/>
    <s v="Robert Bolt"/>
    <s v="Mel Gibson"/>
    <s v="United Kingdom"/>
    <n v="25000000"/>
    <x v="466"/>
    <s v="Dino De Laurentiis Company"/>
    <n v="132"/>
  </r>
  <r>
    <s v="Firestarter"/>
    <s v="R"/>
    <s v="Action"/>
    <x v="4"/>
    <s v="May 11, 1984 (United States)"/>
    <n v="6.1"/>
    <n v="30000"/>
    <s v="Mark L. Lester"/>
    <s v="Stephen King"/>
    <s v="Drew Barrymore"/>
    <s v="United States"/>
    <n v="15000000"/>
    <x v="467"/>
    <s v="Dino De Laurentiis Company"/>
    <n v="114"/>
  </r>
  <r>
    <s v="C.H.U.D."/>
    <s v="R"/>
    <s v="Horror"/>
    <x v="4"/>
    <s v="August 31, 1984 (United States)"/>
    <n v="5.6"/>
    <n v="11000"/>
    <s v="Douglas Cheek"/>
    <s v="Parnell Hall"/>
    <s v="John Heard"/>
    <s v="United States"/>
    <n v="1250000"/>
    <x v="468"/>
    <s v="C.H.U.D. Productions"/>
    <n v="88"/>
  </r>
  <r>
    <s v="The Woman in Red"/>
    <s v="PG-13"/>
    <s v="Comedy"/>
    <x v="4"/>
    <s v="August 15, 1984 (United States)"/>
    <n v="6"/>
    <n v="15000"/>
    <s v="Gene Wilder"/>
    <s v="Jean-Loup Dabadie"/>
    <s v="Gene Wilder"/>
    <s v="United States"/>
    <n v="9000000"/>
    <x v="469"/>
    <s v="Orion Pictures"/>
    <n v="87"/>
  </r>
  <r>
    <s v="Runaway"/>
    <s v="PG-13"/>
    <s v="Action"/>
    <x v="4"/>
    <s v="December 14, 1984 (United States)"/>
    <n v="5.9"/>
    <n v="12000"/>
    <s v="Michael Crichton"/>
    <s v="Michael Crichton"/>
    <s v="Tom Selleck"/>
    <s v="United States"/>
    <m/>
    <x v="470"/>
    <s v="TriStar Pictures"/>
    <n v="99"/>
  </r>
  <r>
    <s v="The Adventures of Buckaroo Banzai Across the 8th Dimension"/>
    <s v="PG"/>
    <s v="Adventure"/>
    <x v="4"/>
    <s v="October 5, 1984 (Canada)"/>
    <n v="6.4"/>
    <n v="25000"/>
    <s v="W.D. Richter"/>
    <s v="Earl Mac Rauch"/>
    <s v="Peter Weller"/>
    <s v="United States"/>
    <m/>
    <x v="471"/>
    <s v="Sherwood Productions"/>
    <n v="103"/>
  </r>
  <r>
    <s v="Star Trek III: The Search for Spock"/>
    <s v="PG"/>
    <s v="Action"/>
    <x v="4"/>
    <s v="June 1, 1984 (United States)"/>
    <n v="6.7"/>
    <n v="76000"/>
    <s v="Leonard Nimoy"/>
    <s v="Gene Roddenberry"/>
    <s v="William Shatner"/>
    <s v="United States"/>
    <n v="17000000"/>
    <x v="472"/>
    <s v="Paramount Pictures"/>
    <n v="105"/>
  </r>
  <r>
    <s v="Repo Man"/>
    <s v="R"/>
    <s v="Action"/>
    <x v="4"/>
    <s v="March 2, 1984 (United States)"/>
    <n v="6.9"/>
    <n v="35000"/>
    <s v="Alex Cox"/>
    <s v="Alex Cox"/>
    <s v="Harry Dean Stanton"/>
    <s v="United States"/>
    <n v="1500000"/>
    <x v="473"/>
    <s v="Edge City Productions"/>
    <n v="92"/>
  </r>
  <r>
    <s v="2010: the Year We Make Contact"/>
    <s v="PG"/>
    <s v="Adventure"/>
    <x v="4"/>
    <s v="December 7, 1984 (United States)"/>
    <n v="6.8"/>
    <n v="50000"/>
    <s v="Peter Hyams"/>
    <s v="Arthur C. Clarke"/>
    <s v="Roy Scheider"/>
    <s v="United States"/>
    <n v="28000000"/>
    <x v="474"/>
    <s v="Metro-Goldwyn-Mayer (MGM)"/>
    <n v="116"/>
  </r>
  <r>
    <s v="The Killing Fields"/>
    <s v="R"/>
    <s v="Biography"/>
    <x v="4"/>
    <s v="February 1, 1985 (United States)"/>
    <n v="7.8"/>
    <n v="53000"/>
    <s v="Roland Joffé"/>
    <s v="Bruce Robinson"/>
    <s v="Sam Waterston"/>
    <s v="United Kingdom"/>
    <n v="14400000"/>
    <x v="475"/>
    <s v="Goldcrest Films International"/>
    <n v="141"/>
  </r>
  <r>
    <s v="The Cotton Club"/>
    <s v="R"/>
    <s v="Crime"/>
    <x v="4"/>
    <s v="December 14, 1984 (United States)"/>
    <n v="6.5"/>
    <n v="17000"/>
    <s v="Francis Ford Coppola"/>
    <s v="William Kennedy"/>
    <s v="Richard Gere"/>
    <s v="United States"/>
    <n v="58000000"/>
    <x v="476"/>
    <s v="Zoetrope Studios"/>
    <n v="127"/>
  </r>
  <r>
    <s v="Starman"/>
    <s v="PG"/>
    <s v="Romance"/>
    <x v="4"/>
    <s v="December 14, 1984 (United States)"/>
    <n v="7"/>
    <n v="44000"/>
    <s v="John Carpenter"/>
    <s v="Bruce A. Evans"/>
    <s v="Jeff Bridges"/>
    <s v="United States"/>
    <n v="22000000"/>
    <x v="477"/>
    <s v="Columbia Pictures"/>
    <n v="115"/>
  </r>
  <r>
    <s v="Night of the Comet"/>
    <s v="PG-13"/>
    <s v="Comedy"/>
    <x v="4"/>
    <s v="November 16, 1984 (United States)"/>
    <n v="6.4"/>
    <n v="19000"/>
    <s v="Thom Eberhardt"/>
    <s v="Thom Eberhardt"/>
    <s v="Catherine Mary Stewart"/>
    <s v="United States"/>
    <n v="700000"/>
    <x v="478"/>
    <s v="Atlantic Entertainment Group"/>
    <n v="95"/>
  </r>
  <r>
    <s v="Blame It on Rio"/>
    <s v="R"/>
    <s v="Comedy"/>
    <x v="4"/>
    <s v="February 17, 1984 (United States)"/>
    <n v="5.8"/>
    <n v="10000"/>
    <s v="Stanley Donen"/>
    <s v="Charlie Peters"/>
    <s v="Michael Caine"/>
    <s v="United States"/>
    <m/>
    <x v="479"/>
    <s v="Sherwood Productions"/>
    <n v="100"/>
  </r>
  <r>
    <s v="Dreamscape"/>
    <s v="PG-13"/>
    <s v="Action"/>
    <x v="4"/>
    <s v="August 17, 1984 (United States)"/>
    <n v="6.3"/>
    <n v="14000"/>
    <s v="Joseph Ruben"/>
    <s v="David Loughery"/>
    <s v="Dennis Quaid"/>
    <s v="United States"/>
    <m/>
    <x v="480"/>
    <s v="Zupnik-Curtis Enterprises"/>
    <n v="99"/>
  </r>
  <r>
    <s v="Crimes of Passion"/>
    <s v="R"/>
    <s v="Drama"/>
    <x v="4"/>
    <s v="October 19, 1984 (United States)"/>
    <n v="6.4"/>
    <n v="6600"/>
    <s v="Ken Russell"/>
    <s v="Barry Sandler"/>
    <s v="Kathleen Turner"/>
    <s v="United States"/>
    <m/>
    <x v="481"/>
    <s v="New World Pictures"/>
    <n v="107"/>
  </r>
  <r>
    <s v="The Philadelphia Experiment"/>
    <s v="PG"/>
    <s v="Adventure"/>
    <x v="4"/>
    <s v="August 3, 1984 (United States)"/>
    <n v="6.1"/>
    <n v="15000"/>
    <s v="Stewart Raffill"/>
    <s v="Michael Janover"/>
    <s v="Michael Paré"/>
    <s v="United States"/>
    <n v="21000000"/>
    <x v="482"/>
    <s v="New World Pictures"/>
    <n v="102"/>
  </r>
  <r>
    <s v="Places in the Heart"/>
    <s v="PG"/>
    <s v="Drama"/>
    <x v="4"/>
    <s v="October 5, 1984 (United States)"/>
    <n v="7.4"/>
    <n v="11000"/>
    <s v="Robert Benton"/>
    <s v="Robert Benton"/>
    <s v="Sally Field"/>
    <s v="United States"/>
    <m/>
    <x v="483"/>
    <s v="Delphi II Productions"/>
    <n v="111"/>
  </r>
  <r>
    <s v="Bolero"/>
    <s v="R"/>
    <s v="Comedy"/>
    <x v="4"/>
    <s v="August 31, 1984 (United States)"/>
    <n v="3"/>
    <n v="5100"/>
    <s v="John Derek"/>
    <s v="John Derek"/>
    <s v="Bo Derek"/>
    <s v="United States"/>
    <n v="7000000"/>
    <x v="484"/>
    <s v="City Films"/>
    <n v="105"/>
  </r>
  <r>
    <s v="Cannonball Run II"/>
    <s v="PG"/>
    <s v="Action"/>
    <x v="4"/>
    <s v="June 29, 1984 (United States)"/>
    <n v="5.0999999999999996"/>
    <n v="15000"/>
    <s v="Hal Needham"/>
    <s v="Brock Yates"/>
    <s v="Burt Reynolds"/>
    <s v="Hong Kong"/>
    <n v="20000000"/>
    <x v="485"/>
    <s v="Arcafin B.V."/>
    <n v="108"/>
  </r>
  <r>
    <s v="Stranger Than Paradise"/>
    <s v="R"/>
    <s v="Comedy"/>
    <x v="4"/>
    <s v="October 4, 1984 (United Kingdom)"/>
    <n v="7.5"/>
    <n v="36000"/>
    <s v="Jim Jarmusch"/>
    <s v="Jim Jarmusch"/>
    <s v="John Lurie"/>
    <s v="United States"/>
    <n v="90000"/>
    <x v="486"/>
    <s v="Cinesthesia Productions"/>
    <n v="89"/>
  </r>
  <r>
    <s v="The Ice Pirates"/>
    <s v="PG"/>
    <s v="Action"/>
    <x v="4"/>
    <s v="March 16, 1984 (United States)"/>
    <n v="5.7"/>
    <n v="10000"/>
    <s v="Stewart Raffill"/>
    <s v="Stewart Raffill"/>
    <s v="Robert Urich"/>
    <s v="United States"/>
    <n v="9000000"/>
    <x v="487"/>
    <s v="Metro-Goldwyn-Mayer (MGM)"/>
    <n v="91"/>
  </r>
  <r>
    <s v="A Passage to India"/>
    <s v="PG"/>
    <s v="Adventure"/>
    <x v="4"/>
    <s v="February 1, 1985 (United States)"/>
    <n v="7.3"/>
    <n v="18000"/>
    <s v="David Lean"/>
    <s v="E.M. Forster"/>
    <s v="Judy Davis"/>
    <s v="United Kingdom"/>
    <n v="16000000"/>
    <x v="488"/>
    <s v="EMI Films"/>
    <n v="164"/>
  </r>
  <r>
    <s v="Purple Rain"/>
    <s v="R"/>
    <s v="Drama"/>
    <x v="4"/>
    <s v="July 27, 1984 (United States)"/>
    <n v="6.5"/>
    <n v="20000"/>
    <s v="Albert Magnoli"/>
    <s v="Albert Magnoli"/>
    <s v="Prince"/>
    <s v="United States"/>
    <n v="7200000"/>
    <x v="489"/>
    <s v="Warner Bros."/>
    <n v="111"/>
  </r>
  <r>
    <s v="The Hotel New Hampshire"/>
    <s v="R"/>
    <s v="Comedy"/>
    <x v="4"/>
    <s v="March 9, 1984 (United States)"/>
    <n v="6"/>
    <n v="8000"/>
    <s v="Tony Richardson"/>
    <s v="John Irving"/>
    <s v="Rob Lowe"/>
    <s v="United Kingdom"/>
    <n v="7500000"/>
    <x v="490"/>
    <s v="Filmline Productions"/>
    <n v="109"/>
  </r>
  <r>
    <s v="The Hit"/>
    <s v="R"/>
    <s v="Crime"/>
    <x v="4"/>
    <s v="March 8, 1985 (United States)"/>
    <n v="7.1"/>
    <n v="7700"/>
    <s v="Stephen Frears"/>
    <s v="Peter Prince"/>
    <s v="Freddie Stuart"/>
    <s v="United Kingdom"/>
    <m/>
    <x v="491"/>
    <s v="Zenith Entertainment"/>
    <n v="98"/>
  </r>
  <r>
    <s v="Sheena"/>
    <s v="PG"/>
    <s v="Adventure"/>
    <x v="4"/>
    <s v="August 17, 1984 (United States)"/>
    <n v="4.9000000000000004"/>
    <n v="4600"/>
    <s v="John Guillermin"/>
    <s v="David Newman"/>
    <s v="Tanya Roberts"/>
    <s v="United Kingdom"/>
    <n v="25000000"/>
    <x v="492"/>
    <s v="Colgems Productions Ltd."/>
    <n v="117"/>
  </r>
  <r>
    <s v="Missing in Action"/>
    <s v="R"/>
    <s v="Action"/>
    <x v="4"/>
    <s v="November 16, 1984 (United States)"/>
    <n v="5.5"/>
    <n v="14000"/>
    <s v="Joseph Zito"/>
    <s v="Arthur Silver"/>
    <s v="Chuck Norris"/>
    <s v="United States"/>
    <n v="2550000"/>
    <x v="493"/>
    <s v="The Cannon Group"/>
    <n v="101"/>
  </r>
  <r>
    <s v="Greystoke: The Legend of Tarzan, Lord of the Apes"/>
    <s v="PG"/>
    <s v="Adventure"/>
    <x v="4"/>
    <s v="March 30, 1984 (United States)"/>
    <n v="6.4"/>
    <n v="18000"/>
    <s v="Hugh Hudson"/>
    <s v="Edgar Rice Burroughs"/>
    <s v="Christopher Lambert"/>
    <s v="United Kingdom"/>
    <n v="30000000"/>
    <x v="494"/>
    <s v="Warner Bros."/>
    <n v="143"/>
  </r>
  <r>
    <s v="The Muppets Take Manhattan"/>
    <s v="G"/>
    <s v="Adventure"/>
    <x v="4"/>
    <s v="July 13, 1984 (United States)"/>
    <n v="6.9"/>
    <n v="20000"/>
    <s v="Frank Oz"/>
    <s v="Tom Patchett"/>
    <s v="Jim Henson"/>
    <s v="United States"/>
    <m/>
    <x v="495"/>
    <s v="Henson Associates (HA)"/>
    <n v="94"/>
  </r>
  <r>
    <s v="The Wild Life"/>
    <s v="R"/>
    <s v="Comedy"/>
    <x v="4"/>
    <s v="September 28, 1984 (United States)"/>
    <n v="6.1"/>
    <n v="2500"/>
    <s v="Art Linson"/>
    <s v="Cameron Crowe"/>
    <s v="Chris Penn"/>
    <s v="United States"/>
    <m/>
    <x v="496"/>
    <s v="Universal Pictures"/>
    <n v="96"/>
  </r>
  <r>
    <s v="Falling in Love"/>
    <s v="PG-13"/>
    <s v="Drama"/>
    <x v="4"/>
    <s v="November 21, 1984 (United States)"/>
    <n v="6.5"/>
    <n v="13000"/>
    <s v="Ulu Grosbard"/>
    <s v="Michael Cristofer"/>
    <s v="Robert De Niro"/>
    <s v="United States"/>
    <n v="12000000"/>
    <x v="497"/>
    <s v="Paramount Pictures"/>
    <n v="106"/>
  </r>
  <r>
    <s v="Gwendoline"/>
    <s v="R"/>
    <s v="Action"/>
    <x v="4"/>
    <s v="January 25, 1985 (United States)"/>
    <n v="5.3"/>
    <n v="2700"/>
    <s v="Just Jaeckin"/>
    <s v="Just Jaeckin"/>
    <s v="Tawny Kitaen"/>
    <s v="France"/>
    <m/>
    <x v="498"/>
    <s v="Films de L'Alma"/>
    <n v="87"/>
  </r>
  <r>
    <s v="Breakin'"/>
    <s v="PG"/>
    <s v="Comedy"/>
    <x v="4"/>
    <s v="May 4, 1984 (United States)"/>
    <n v="5.8"/>
    <n v="6000"/>
    <s v="Joel Silberg"/>
    <s v="Charles Parker"/>
    <s v="Lucinda Dickey"/>
    <s v="United States"/>
    <m/>
    <x v="499"/>
    <s v="Golan-Globus Productions"/>
    <n v="90"/>
  </r>
  <r>
    <s v="Birdy"/>
    <s v="R"/>
    <s v="Drama"/>
    <x v="4"/>
    <s v="December 21, 1984 (United States)"/>
    <n v="7.3"/>
    <n v="22000"/>
    <s v="Alan Parker"/>
    <s v="William Wharton"/>
    <s v="Matthew Modine"/>
    <s v="United States"/>
    <n v="12000000"/>
    <x v="500"/>
    <s v="A&amp;M Films"/>
    <n v="120"/>
  </r>
  <r>
    <s v="The Company of Wolves"/>
    <s v="R"/>
    <s v="Drama"/>
    <x v="4"/>
    <s v="April 19, 1985 (United States)"/>
    <n v="6.7"/>
    <n v="15000"/>
    <s v="Neil Jordan"/>
    <s v="Angela Carter"/>
    <s v="Sarah Patterson"/>
    <s v="United Kingdom"/>
    <n v="2000000"/>
    <x v="501"/>
    <s v="Incorporated Television Company (ITC)"/>
    <n v="95"/>
  </r>
  <r>
    <s v="Ghoulies"/>
    <s v="PG-13"/>
    <s v="Comedy"/>
    <x v="4"/>
    <s v="January 18, 1985 (United States)"/>
    <n v="4.2"/>
    <n v="8400"/>
    <s v="Luca Bercovici"/>
    <s v="Luca Bercovici"/>
    <s v="Peter Liapis"/>
    <s v="United States"/>
    <n v="5500000"/>
    <x v="27"/>
    <s v="Empire Pictures"/>
    <n v="81"/>
  </r>
  <r>
    <s v="Electric Dreams"/>
    <s v="PG"/>
    <s v="Comedy"/>
    <x v="4"/>
    <s v="July 20, 1984 (United States)"/>
    <n v="6.5"/>
    <n v="7100"/>
    <s v="Steve Barron"/>
    <s v="Rusty Lemorande"/>
    <s v="Lenny von Dohlen"/>
    <s v="United States"/>
    <m/>
    <x v="502"/>
    <s v="Virgin"/>
    <n v="95"/>
  </r>
  <r>
    <s v="Cloak &amp; Dagger"/>
    <s v="PG"/>
    <s v="Action"/>
    <x v="4"/>
    <s v="August 10, 1984 (United States)"/>
    <n v="6.6"/>
    <n v="7000"/>
    <s v="Richard Franklin"/>
    <s v="Tom Holland"/>
    <s v="Henry Thomas"/>
    <s v="United States"/>
    <m/>
    <x v="27"/>
    <s v="Universal Pictures"/>
    <n v="101"/>
  </r>
  <r>
    <s v="Racing with the Moon"/>
    <s v="PG"/>
    <s v="Comedy"/>
    <x v="4"/>
    <s v="March 23, 1984 (United States)"/>
    <n v="6.7"/>
    <n v="4200"/>
    <s v="Richard Benjamin"/>
    <s v="Steve Kloves"/>
    <s v="Sean Penn"/>
    <s v="United States"/>
    <n v="6500000"/>
    <x v="503"/>
    <s v="Jaffe-Lansing"/>
    <n v="108"/>
  </r>
  <r>
    <s v="Silent Night, Deadly Night"/>
    <s v="R"/>
    <s v="Horror"/>
    <x v="4"/>
    <s v="November 9, 1984 (United States)"/>
    <n v="5.9"/>
    <n v="14000"/>
    <s v="Charles E. Sellier Jr."/>
    <s v="Paul Caimi"/>
    <s v="Lilyan Chauvin"/>
    <s v="United States"/>
    <n v="1065000"/>
    <x v="504"/>
    <s v="TriStar Pictures"/>
    <n v="79"/>
  </r>
  <r>
    <s v="The Pope of Greenwich Village"/>
    <s v="R"/>
    <s v="Action"/>
    <x v="4"/>
    <s v="June 22, 1984 (United States)"/>
    <n v="6.7"/>
    <n v="8000"/>
    <s v="Stuart Rosenberg"/>
    <s v="Vincent Patrick"/>
    <s v="Eric Roberts"/>
    <s v="United States"/>
    <n v="8000000"/>
    <x v="505"/>
    <s v="United Artists"/>
    <n v="121"/>
  </r>
  <r>
    <s v="All of Me"/>
    <s v="PG"/>
    <s v="Comedy"/>
    <x v="4"/>
    <s v="September 21, 1984 (United States)"/>
    <n v="6.7"/>
    <n v="17000"/>
    <s v="Carl Reiner"/>
    <s v="Edwin Davis"/>
    <s v="Steve Martin"/>
    <s v="United States"/>
    <m/>
    <x v="506"/>
    <s v="Kings Road Entertainment"/>
    <n v="93"/>
  </r>
  <r>
    <s v="Grandview, U.S.A."/>
    <s v="R"/>
    <s v="Drama"/>
    <x v="4"/>
    <s v="August 3, 1984 (United States)"/>
    <n v="5.4"/>
    <n v="1800"/>
    <s v="Randal Kleiser"/>
    <s v="Ken Hixon"/>
    <s v="Jamie Lee Curtis"/>
    <s v="United States"/>
    <m/>
    <x v="507"/>
    <s v="CBS Theatrical Films"/>
    <n v="97"/>
  </r>
  <r>
    <s v="Where the Boys Are"/>
    <s v="R"/>
    <s v="Comedy"/>
    <x v="4"/>
    <s v="April 6, 1984 (United States)"/>
    <n v="4.0999999999999996"/>
    <n v="983"/>
    <s v="Hy Averback"/>
    <s v="Stu Krieger"/>
    <s v="Lisa Hartman"/>
    <s v="United Kingdom"/>
    <m/>
    <x v="508"/>
    <s v="Incorporated Television Company (ITC)"/>
    <n v="94"/>
  </r>
  <r>
    <s v="Reckless"/>
    <s v="R"/>
    <s v="Comedy"/>
    <x v="4"/>
    <s v="February 3, 1984 (United States)"/>
    <n v="6.3"/>
    <n v="1900"/>
    <s v="James Foley"/>
    <s v="Chris Columbus"/>
    <s v="Aidan Quinn"/>
    <s v="United States"/>
    <m/>
    <x v="509"/>
    <s v="Edgar J. Scherick Associates"/>
    <n v="90"/>
  </r>
  <r>
    <s v="Tightrope"/>
    <s v="R"/>
    <s v="Crime"/>
    <x v="4"/>
    <s v="August 17, 1984 (United States)"/>
    <n v="6.3"/>
    <n v="16000"/>
    <s v="Richard Tuggle"/>
    <s v="Richard Tuggle"/>
    <s v="Clint Eastwood"/>
    <s v="United States"/>
    <m/>
    <x v="510"/>
    <s v="The Malpaso Company"/>
    <n v="114"/>
  </r>
  <r>
    <s v="Rhinestone"/>
    <s v="PG"/>
    <s v="Comedy"/>
    <x v="4"/>
    <s v="June 22, 1984 (United States)"/>
    <n v="3.9"/>
    <n v="7000"/>
    <s v="Bob Clark"/>
    <s v="Phil Alden Robinson"/>
    <s v="Sylvester Stallone"/>
    <s v="United States"/>
    <n v="28000000"/>
    <x v="511"/>
    <s v="Twentieth Century Fox"/>
    <n v="111"/>
  </r>
  <r>
    <s v="The Flamingo Kid"/>
    <s v="PG-13"/>
    <s v="Comedy"/>
    <x v="4"/>
    <s v="December 21, 1984 (United States)"/>
    <n v="6.2"/>
    <n v="5000"/>
    <s v="Garry Marshall"/>
    <s v="Neal Marshall"/>
    <s v="Matt Dillon"/>
    <s v="United States"/>
    <m/>
    <x v="512"/>
    <s v="ABC Motion Pictures"/>
    <n v="100"/>
  </r>
  <r>
    <s v="Up the Creek"/>
    <s v="R"/>
    <s v="Comedy"/>
    <x v="4"/>
    <s v="April 6, 1984 (United States)"/>
    <n v="5.6"/>
    <n v="3300"/>
    <s v="Robert Butler"/>
    <s v="Jim Kouf"/>
    <s v="Tim Matheson"/>
    <s v="United States"/>
    <m/>
    <x v="513"/>
    <s v="Orion Pictures"/>
    <n v="96"/>
  </r>
  <r>
    <s v="Swing Shift"/>
    <s v="PG"/>
    <s v="Drama"/>
    <x v="4"/>
    <s v="April 13, 1984 (United States)"/>
    <n v="5.9"/>
    <n v="4400"/>
    <s v="Jonathan Demme"/>
    <s v="Nancy Dowd"/>
    <s v="Goldie Hawn"/>
    <s v="United States"/>
    <n v="15000000"/>
    <x v="514"/>
    <s v="Warner Bros."/>
    <n v="100"/>
  </r>
  <r>
    <s v="Beat Street"/>
    <s v="PG"/>
    <s v="Drama"/>
    <x v="4"/>
    <s v="June 8, 1984 (United States)"/>
    <n v="6.5"/>
    <n v="3600"/>
    <s v="Stan Lathan"/>
    <s v="Steven Hager"/>
    <s v="Rae Dawn Chong"/>
    <s v="United States"/>
    <n v="9500000"/>
    <x v="515"/>
    <s v="Orion Pictures"/>
    <n v="105"/>
  </r>
  <r>
    <s v="Joy of Sex"/>
    <s v="R"/>
    <s v="Comedy"/>
    <x v="4"/>
    <s v="August 3, 1984 (United States)"/>
    <n v="3.7"/>
    <n v="705"/>
    <s v="Martha Coolidge"/>
    <s v="Kathleen Rowell"/>
    <s v="Cameron Dye"/>
    <s v="United States"/>
    <m/>
    <x v="516"/>
    <s v="Paramount Pictures"/>
    <n v="93"/>
  </r>
  <r>
    <s v="Breakin' 2: Electric Boogaloo"/>
    <s v="PG"/>
    <s v="Comedy"/>
    <x v="4"/>
    <s v="December 21, 1984 (United States)"/>
    <n v="5.0999999999999996"/>
    <n v="3900"/>
    <s v="Sam Firstenberg"/>
    <s v="Charles Parker"/>
    <s v="Lucinda Dickey"/>
    <s v="United States"/>
    <m/>
    <x v="517"/>
    <s v="TriStar Pictures"/>
    <n v="94"/>
  </r>
  <r>
    <s v="The Razor's Edge"/>
    <s v="PG-13"/>
    <s v="Drama"/>
    <x v="4"/>
    <s v="October 19, 1984 (United States)"/>
    <n v="6.6"/>
    <n v="5100"/>
    <s v="John Byrum"/>
    <s v="W. Somerset Maugham"/>
    <s v="Bill Murray"/>
    <s v="United Kingdom"/>
    <n v="13000000"/>
    <x v="518"/>
    <s v="Columbia Pictures"/>
    <n v="128"/>
  </r>
  <r>
    <s v="Tank"/>
    <s v="PG"/>
    <s v="Action"/>
    <x v="4"/>
    <s v="March 16, 1984 (United States)"/>
    <n v="5.8"/>
    <n v="4100"/>
    <s v="Marvin J. Chomsky"/>
    <s v="Dan Gordon"/>
    <s v="James Garner"/>
    <s v="United States"/>
    <m/>
    <x v="519"/>
    <s v="Lorimar Film Entertainment"/>
    <n v="113"/>
  </r>
  <r>
    <s v="Moscow on the Hudson"/>
    <s v="R"/>
    <s v="Comedy"/>
    <x v="4"/>
    <s v="April 6, 1984 (United States)"/>
    <n v="6.5"/>
    <n v="11000"/>
    <s v="Paul Mazursky"/>
    <s v="Paul Mazursky"/>
    <s v="Robin Williams"/>
    <s v="United States"/>
    <n v="13000000"/>
    <x v="520"/>
    <s v="Bavaria Film"/>
    <n v="115"/>
  </r>
  <r>
    <s v="Ninja III: The Domination"/>
    <s v="R"/>
    <s v="Action"/>
    <x v="4"/>
    <s v="September 14, 1984 (United States)"/>
    <n v="5.4"/>
    <n v="4200"/>
    <s v="Sam Firstenberg"/>
    <s v="James R. Silke"/>
    <s v="Shô Kosugi"/>
    <s v="United States"/>
    <m/>
    <x v="521"/>
    <s v="Golan-Globus Productions"/>
    <n v="92"/>
  </r>
  <r>
    <s v="The Warrior and the Sorceress"/>
    <s v="R"/>
    <s v="Adventure"/>
    <x v="4"/>
    <s v="September 7, 1984 (United States)"/>
    <n v="4.3"/>
    <n v="1700"/>
    <s v="John C. Broderick"/>
    <s v="John C. Broderick"/>
    <s v="David Carradine"/>
    <s v="United States"/>
    <m/>
    <x v="522"/>
    <s v="Aries Cinematográfica Argentina"/>
    <n v="81"/>
  </r>
  <r>
    <s v="The Evil That Men Do"/>
    <s v="R"/>
    <s v="Action"/>
    <x v="4"/>
    <s v="September 21, 1984 (United States)"/>
    <n v="6"/>
    <n v="3600"/>
    <s v="J. Lee Thompson"/>
    <s v="R. Lance Hill"/>
    <s v="Charles Bronson"/>
    <s v="Mexico"/>
    <n v="4600000"/>
    <x v="523"/>
    <s v="Capricorn"/>
    <n v="90"/>
  </r>
  <r>
    <s v="Firstborn"/>
    <s v="R"/>
    <s v="Drama"/>
    <x v="4"/>
    <s v="October 26, 1984 (United States)"/>
    <n v="6.2"/>
    <n v="2300"/>
    <s v="Michael Apted"/>
    <s v="Ron Koslow"/>
    <s v="Teri Garr"/>
    <s v="United States"/>
    <n v="8000000"/>
    <x v="524"/>
    <s v="Paramount Pictures"/>
    <n v="103"/>
  </r>
  <r>
    <s v="Cut and Run"/>
    <s v="R"/>
    <s v="Adventure"/>
    <x v="4"/>
    <s v="May 2, 1986 (United States)"/>
    <n v="5.7"/>
    <n v="2100"/>
    <s v="Ruggero Deodato"/>
    <s v="Cesare Frugoni"/>
    <s v="Lisa Blount"/>
    <s v="Italy"/>
    <m/>
    <x v="27"/>
    <s v="Racing Pictures"/>
    <n v="90"/>
  </r>
  <r>
    <s v="Teachers"/>
    <s v="R"/>
    <s v="Comedy"/>
    <x v="4"/>
    <s v="October 5, 1984 (United States)"/>
    <n v="6.1"/>
    <n v="4000"/>
    <s v="Arthur Hiller"/>
    <s v="W.R. McKinney"/>
    <s v="Nick Nolte"/>
    <s v="United States"/>
    <n v="9000000"/>
    <x v="525"/>
    <s v="United Artists"/>
    <n v="107"/>
  </r>
  <r>
    <s v="Repentance"/>
    <s v="PG"/>
    <s v="Drama"/>
    <x v="4"/>
    <s v="May 18, 1987 (Denmark)"/>
    <n v="8.3000000000000007"/>
    <n v="4100"/>
    <s v="Tengiz Abuladze"/>
    <s v="Tengiz Abuladze"/>
    <s v="Avtandil Makharadze"/>
    <s v="Soviet Union"/>
    <m/>
    <x v="27"/>
    <s v="Georgian-Film"/>
    <n v="153"/>
  </r>
  <r>
    <s v="The River"/>
    <s v="PG-13"/>
    <s v="Drama"/>
    <x v="4"/>
    <s v="January 11, 1985 (United States)"/>
    <n v="6.3"/>
    <n v="6500"/>
    <s v="Mark Rydell"/>
    <s v="Robert Dillon"/>
    <s v="Mel Gibson"/>
    <s v="United States"/>
    <n v="18000000"/>
    <x v="526"/>
    <s v="Universal Pictures"/>
    <n v="124"/>
  </r>
  <r>
    <s v="Razorback"/>
    <s v="R"/>
    <s v="Horror"/>
    <x v="4"/>
    <s v="November 16, 1984 (United States)"/>
    <n v="6"/>
    <n v="6100"/>
    <s v="Russell Mulcahy"/>
    <s v="Everett De Roche"/>
    <s v="Gregory Harrison"/>
    <s v="Australia"/>
    <m/>
    <x v="527"/>
    <s v="UAA Films"/>
    <n v="95"/>
  </r>
  <r>
    <s v="A Soldier's Story"/>
    <s v="PG"/>
    <s v="Crime"/>
    <x v="4"/>
    <s v="November 2, 1984 (United States)"/>
    <n v="7.2"/>
    <n v="9300"/>
    <s v="Norman Jewison"/>
    <s v="Charles Fuller"/>
    <s v="Howard E. Rollins Jr."/>
    <s v="United States"/>
    <n v="6000000"/>
    <x v="528"/>
    <s v="Columbia Pictures"/>
    <n v="101"/>
  </r>
  <r>
    <s v="Comfort and Joy"/>
    <s v="PG"/>
    <s v="Comedy"/>
    <x v="4"/>
    <s v="October 10, 1984 (United States)"/>
    <n v="6.7"/>
    <n v="1900"/>
    <s v="Bill Forsyth"/>
    <s v="Bill Forsyth"/>
    <s v="Bill Paterson"/>
    <s v="United Kingdom"/>
    <m/>
    <x v="529"/>
    <s v="Lake (Comfort and Joy)"/>
    <n v="106"/>
  </r>
  <r>
    <s v="Meatballs Part II"/>
    <s v="PG"/>
    <s v="Comedy"/>
    <x v="4"/>
    <s v="July 27, 1984 (United States)"/>
    <n v="3.7"/>
    <n v="2300"/>
    <s v="Ken Wiederhorn"/>
    <s v="Martin Kitrosser"/>
    <s v="Richard Mulligan"/>
    <s v="United States"/>
    <m/>
    <x v="530"/>
    <s v="TriStar Pictures"/>
    <n v="87"/>
  </r>
  <r>
    <s v="Lassiter"/>
    <s v="R"/>
    <s v="Action"/>
    <x v="4"/>
    <s v="February 17, 1984 (United States)"/>
    <n v="5.9"/>
    <n v="2200"/>
    <s v="Roger Young"/>
    <s v="David Taylor"/>
    <s v="Tom Selleck"/>
    <s v="United States"/>
    <m/>
    <x v="531"/>
    <s v="Golden Harvest Company"/>
    <n v="100"/>
  </r>
  <r>
    <s v="Irreconcilable Differences"/>
    <s v="PG"/>
    <s v="Comedy"/>
    <x v="4"/>
    <s v="September 28, 1984 (United States)"/>
    <n v="5.8"/>
    <n v="2900"/>
    <s v="Charles Shyer"/>
    <s v="Nancy Meyers"/>
    <s v="Ryan O'Neal"/>
    <s v="United States"/>
    <n v="6000000"/>
    <x v="532"/>
    <s v="Hemdale"/>
    <n v="113"/>
  </r>
  <r>
    <s v="City Heat"/>
    <s v="PG"/>
    <s v="Action"/>
    <x v="4"/>
    <s v="December 7, 1984 (United States)"/>
    <n v="5.5"/>
    <n v="9300"/>
    <s v="Richard Benjamin"/>
    <s v="Blake Edwards"/>
    <s v="Clint Eastwood"/>
    <s v="United States"/>
    <n v="25000000"/>
    <x v="533"/>
    <s v="Warner Bros."/>
    <n v="93"/>
  </r>
  <r>
    <s v="Under the Volcano"/>
    <s v="R"/>
    <s v="Drama"/>
    <x v="4"/>
    <s v="June 13, 1984 (United States)"/>
    <n v="7"/>
    <n v="5100"/>
    <s v="John Huston"/>
    <s v="Malcolm Lowry"/>
    <s v="Albert Finney"/>
    <s v="Mexico"/>
    <m/>
    <x v="534"/>
    <s v="Conacite Uno"/>
    <n v="112"/>
  </r>
  <r>
    <s v="Iceman"/>
    <s v="PG"/>
    <s v="Drama"/>
    <x v="4"/>
    <s v="April 13, 1984 (United States)"/>
    <n v="6.1"/>
    <n v="5300"/>
    <s v="Fred Schepisi"/>
    <s v="Chip Proser"/>
    <s v="Timothy Hutton"/>
    <s v="United States"/>
    <m/>
    <x v="535"/>
    <s v="Universal Pictures"/>
    <n v="100"/>
  </r>
  <r>
    <s v="Flashpoint"/>
    <s v="R"/>
    <s v="Action"/>
    <x v="4"/>
    <s v="August 31, 1984 (United States)"/>
    <n v="6.4"/>
    <n v="2300"/>
    <s v="William Tannen"/>
    <s v="George LaFountaine"/>
    <s v="Kris Kristofferson"/>
    <s v="United States"/>
    <n v="10000000"/>
    <x v="536"/>
    <s v="HBO Pictures"/>
    <n v="93"/>
  </r>
  <r>
    <s v="The Little Drummer Girl"/>
    <s v="R"/>
    <s v="Drama"/>
    <x v="4"/>
    <s v="October 19, 1984 (United States)"/>
    <n v="6.1"/>
    <n v="2000"/>
    <s v="George Roy Hill"/>
    <s v="Loring Mandel"/>
    <s v="Diane Keaton"/>
    <s v="United States"/>
    <m/>
    <x v="537"/>
    <s v="Bavaria Film"/>
    <n v="130"/>
  </r>
  <r>
    <s v="Lust in the Dust"/>
    <s v="R"/>
    <s v="Comedy"/>
    <x v="4"/>
    <s v="March 1, 1985 (United States)"/>
    <n v="6.4"/>
    <n v="3000"/>
    <s v="Paul Bartel"/>
    <s v="Philip John Taylor"/>
    <s v="Tab Hunter"/>
    <s v="United States"/>
    <n v="3000000"/>
    <x v="538"/>
    <s v="Fox Run Productions Inc."/>
    <n v="84"/>
  </r>
  <r>
    <s v="Hot Moves"/>
    <s v="R"/>
    <s v="Comedy"/>
    <x v="4"/>
    <s v="October 4, 1984 (United States)"/>
    <n v="4.8"/>
    <n v="619"/>
    <s v="Jim Sotos"/>
    <s v="Larry Anderson"/>
    <s v="Michael Zorek"/>
    <s v="United States"/>
    <m/>
    <x v="539"/>
    <s v="Spectrum Cinema Productions"/>
    <n v="85"/>
  </r>
  <r>
    <s v="Oxford Blues"/>
    <s v="PG-13"/>
    <s v="Comedy"/>
    <x v="4"/>
    <s v="August 24, 1984 (United States)"/>
    <n v="5.3"/>
    <n v="3000"/>
    <s v="Robert Boris"/>
    <s v="Robert Boris"/>
    <s v="Rob Lowe"/>
    <s v="United Kingdom"/>
    <m/>
    <x v="540"/>
    <s v="Baltic Industrial Finance"/>
    <n v="97"/>
  </r>
  <r>
    <s v="Thief of Hearts"/>
    <s v="Not Rated"/>
    <s v="Crime"/>
    <x v="4"/>
    <s v="October 19, 1984 (United States)"/>
    <n v="5.8"/>
    <n v="1600"/>
    <s v="Douglas Day Stewart"/>
    <s v="Douglas Day Stewart"/>
    <s v="Steven Bauer"/>
    <s v="United States"/>
    <n v="9000000"/>
    <x v="541"/>
    <s v="Don Simpson/Jerry Bruckheimer Films"/>
    <n v="100"/>
  </r>
  <r>
    <s v="The Brother from Another Planet"/>
    <s v="R"/>
    <s v="Comedy"/>
    <x v="4"/>
    <s v="September 14, 1984 (United States)"/>
    <n v="6.8"/>
    <n v="5700"/>
    <s v="John Sayles"/>
    <s v="John Sayles"/>
    <s v="Joe Morton"/>
    <s v="United States"/>
    <n v="350000"/>
    <x v="542"/>
    <s v="Anarchist's Convention Films"/>
    <n v="108"/>
  </r>
  <r>
    <s v="No Small Affair"/>
    <s v="R"/>
    <s v="Comedy"/>
    <x v="4"/>
    <s v="November 9, 1984 (United States)"/>
    <n v="5.5"/>
    <n v="2000"/>
    <s v="Jerry Schatzberg"/>
    <s v="Craig Bolotin"/>
    <s v="Jon Cryer"/>
    <s v="United States"/>
    <m/>
    <x v="543"/>
    <s v="Delphi II Productions"/>
    <n v="102"/>
  </r>
  <r>
    <s v="Broadway Danny Rose"/>
    <s v="PG"/>
    <s v="Comedy"/>
    <x v="4"/>
    <s v="January 27, 1984 (United States)"/>
    <n v="7.4"/>
    <n v="24000"/>
    <s v="Woody Allen"/>
    <s v="Woody Allen"/>
    <s v="Woody Allen"/>
    <s v="United States"/>
    <n v="8000000"/>
    <x v="544"/>
    <s v="Orion Pictures"/>
    <n v="84"/>
  </r>
  <r>
    <s v="Best Defense"/>
    <s v="R"/>
    <s v="Comedy"/>
    <x v="4"/>
    <s v="July 20, 1984 (United States)"/>
    <n v="3.8"/>
    <n v="5600"/>
    <s v="Willard Huyck"/>
    <s v="Robert Grossbach"/>
    <s v="Dudley Moore"/>
    <s v="United States"/>
    <n v="18000000"/>
    <x v="545"/>
    <s v="Cinema Group Ventures"/>
    <n v="94"/>
  </r>
  <r>
    <s v="Micki + Maude"/>
    <s v="PG-13"/>
    <s v="Comedy"/>
    <x v="4"/>
    <s v="December 21, 1984 (United States)"/>
    <n v="6"/>
    <n v="2800"/>
    <s v="Blake Edwards"/>
    <s v="Jonathan Reynolds"/>
    <s v="Dudley Moore"/>
    <s v="United States"/>
    <n v="15100000"/>
    <x v="546"/>
    <s v="BBE"/>
    <n v="118"/>
  </r>
  <r>
    <s v="Protocol"/>
    <s v="PG"/>
    <s v="Comedy"/>
    <x v="4"/>
    <s v="December 21, 1984 (United States)"/>
    <n v="5.5"/>
    <n v="4600"/>
    <s v="Herbert Ross"/>
    <s v="Buck Henry"/>
    <s v="Goldie Hawn"/>
    <s v="United States"/>
    <n v="12000000"/>
    <x v="547"/>
    <s v="Hawn / Sylbert Movie Company"/>
    <n v="96"/>
  </r>
  <r>
    <s v="Exterminator 2"/>
    <s v="R"/>
    <s v="Action"/>
    <x v="4"/>
    <s v="September 14, 1984 (United States)"/>
    <n v="4.5"/>
    <n v="2000"/>
    <s v="Mark Buntzman"/>
    <s v="Mark Buntzman"/>
    <s v="Robert Ginty"/>
    <s v="United States"/>
    <m/>
    <x v="548"/>
    <s v="The Cannon Group"/>
    <n v="89"/>
  </r>
  <r>
    <s v="American Dreamer"/>
    <s v="PG"/>
    <s v="Comedy"/>
    <x v="4"/>
    <s v="October 26, 1984 (United States)"/>
    <n v="6.6"/>
    <n v="1400"/>
    <s v="Rick Rosenthal"/>
    <s v="Ann Biderman"/>
    <s v="JoBeth Williams"/>
    <s v="United States"/>
    <m/>
    <x v="549"/>
    <s v="CBS Theatrical Films"/>
    <n v="105"/>
  </r>
  <r>
    <s v="The Lonely Guy"/>
    <s v="R"/>
    <s v="Comedy"/>
    <x v="4"/>
    <s v="January 27, 1984 (United States)"/>
    <n v="6.3"/>
    <n v="6800"/>
    <s v="Arthur Hiller"/>
    <s v="Ed. Weinberger"/>
    <s v="Steve Martin"/>
    <s v="United States"/>
    <m/>
    <x v="550"/>
    <s v="Universal Pictures"/>
    <n v="90"/>
  </r>
  <r>
    <s v="Choose Me"/>
    <s v="R"/>
    <s v="Comedy"/>
    <x v="4"/>
    <s v="August 29, 1984 (United States)"/>
    <n v="6.8"/>
    <n v="2600"/>
    <s v="Alan Rudolph"/>
    <s v="Alan Rudolph"/>
    <s v="Geneviève Bujold"/>
    <s v="United States"/>
    <n v="700000"/>
    <x v="551"/>
    <s v="Tartan Productions"/>
    <n v="106"/>
  </r>
  <r>
    <s v="Making the Grade"/>
    <s v="R"/>
    <s v="Comedy"/>
    <x v="4"/>
    <s v="May 18, 1984 (United States)"/>
    <n v="5.7"/>
    <n v="1300"/>
    <s v="Dorian Walker"/>
    <s v="Gene Quintano"/>
    <s v="Judd Nelson"/>
    <s v="United States"/>
    <m/>
    <x v="552"/>
    <s v="The Cannon Group"/>
    <n v="105"/>
  </r>
  <r>
    <s v="Full Moon in Paris"/>
    <s v="R"/>
    <s v="Comedy"/>
    <x v="4"/>
    <s v="August 29, 1984 (France)"/>
    <n v="7.4"/>
    <n v="4200"/>
    <s v="Éric Rohmer"/>
    <s v="Éric Rohmer"/>
    <s v="Pascale Ogier"/>
    <s v="France"/>
    <m/>
    <x v="553"/>
    <s v="Les Films du Losange"/>
    <n v="101"/>
  </r>
  <r>
    <s v="Unfaithfully Yours"/>
    <s v="PG"/>
    <s v="Comedy"/>
    <x v="4"/>
    <s v="February 10, 1984 (United States)"/>
    <n v="6"/>
    <n v="2600"/>
    <s v="Howard Zieff"/>
    <s v="Preston Sturges"/>
    <s v="Dudley Moore"/>
    <s v="United States"/>
    <n v="12000000"/>
    <x v="554"/>
    <s v="Twentieth Century Fox"/>
    <n v="96"/>
  </r>
  <r>
    <s v="Impulse"/>
    <s v="R"/>
    <s v="Horror"/>
    <x v="4"/>
    <s v="September 28, 1984 (United States)"/>
    <n v="5.9"/>
    <n v="1300"/>
    <s v="Graham Baker"/>
    <s v="Nicholas Kazan"/>
    <s v="Tim Matheson"/>
    <s v="United States"/>
    <n v="10000000"/>
    <x v="555"/>
    <s v="ABC Motion Pictures"/>
    <n v="91"/>
  </r>
  <r>
    <s v="Mrs. Soffel"/>
    <s v="PG-13"/>
    <s v="Drama"/>
    <x v="4"/>
    <s v="February 8, 1985 (United States)"/>
    <n v="6.1"/>
    <n v="3000"/>
    <s v="Gillian Armstrong"/>
    <s v="Ron Nyswaner"/>
    <s v="Diane Keaton"/>
    <s v="United States"/>
    <n v="11000000"/>
    <x v="556"/>
    <s v="Edgar J. Scherick Associates"/>
    <n v="110"/>
  </r>
  <r>
    <s v="Garbo Talks"/>
    <s v="PG-13"/>
    <s v="Comedy"/>
    <x v="4"/>
    <s v="October 12, 1984 (United States)"/>
    <n v="6.4"/>
    <n v="1500"/>
    <s v="Sidney Lumet"/>
    <s v="Larry Grusin"/>
    <s v="Anne Bancroft"/>
    <s v="United States"/>
    <m/>
    <x v="557"/>
    <s v="United Artists"/>
    <n v="103"/>
  </r>
  <r>
    <s v="Country"/>
    <s v="PG"/>
    <s v="Drama"/>
    <x v="4"/>
    <s v="September 29, 1984 (United States)"/>
    <n v="6.7"/>
    <n v="1800"/>
    <s v="Richard Pearce"/>
    <s v="William D. Wittliff"/>
    <s v="Jessica Lange"/>
    <s v="United States"/>
    <m/>
    <x v="558"/>
    <s v="Far West"/>
    <n v="105"/>
  </r>
  <r>
    <s v="Cheech &amp; Chong's the Corsican Brothers"/>
    <s v="PG"/>
    <s v="Comedy"/>
    <x v="4"/>
    <s v="July 27, 1984 (United States)"/>
    <n v="4.7"/>
    <n v="3900"/>
    <s v="Tommy Chong"/>
    <s v="Tommy Chong"/>
    <s v="Cheech Marin"/>
    <s v="United States"/>
    <m/>
    <x v="559"/>
    <s v="Orion Pictures"/>
    <n v="82"/>
  </r>
  <r>
    <s v="Purple Hearts"/>
    <s v="R"/>
    <s v="Drama"/>
    <x v="4"/>
    <s v="August 31, 1984 (West Germany)"/>
    <n v="5.8"/>
    <n v="816"/>
    <s v="Sidney J. Furie"/>
    <s v="Rick Natkin"/>
    <s v="Ken Wahl"/>
    <s v="United States"/>
    <m/>
    <x v="560"/>
    <s v="The Ladd Company"/>
    <n v="116"/>
  </r>
  <r>
    <s v="Give My Regards to Broad Street"/>
    <s v="PG"/>
    <s v="Drama"/>
    <x v="4"/>
    <s v="October 23, 1984 (United States)"/>
    <n v="5.2"/>
    <n v="1400"/>
    <s v="Peter Webb"/>
    <s v="Paul McCartney"/>
    <s v="Paul McCartney"/>
    <s v="United Kingdom"/>
    <n v="9000000"/>
    <x v="561"/>
    <s v="MPL Communications"/>
    <n v="108"/>
  </r>
  <r>
    <s v="Songwriter"/>
    <s v="R"/>
    <s v="Drama"/>
    <x v="4"/>
    <s v="October 14, 1984 (United States)"/>
    <n v="6.3"/>
    <n v="599"/>
    <s v="Alan Rudolph"/>
    <s v="Bud Shrake"/>
    <s v="Willie Nelson"/>
    <s v="United States"/>
    <m/>
    <x v="562"/>
    <s v="TriStar Pictures"/>
    <n v="94"/>
  </r>
  <r>
    <s v="Finders Keepers"/>
    <s v="R"/>
    <s v="Comedy"/>
    <x v="4"/>
    <s v="May 18, 1984 (United States)"/>
    <n v="5.4"/>
    <n v="856"/>
    <s v="Richard Lester"/>
    <s v="Charles Dennis"/>
    <s v="Michael O'Keefe"/>
    <s v="United States"/>
    <n v="7000000"/>
    <x v="563"/>
    <s v="CBS Theatrical Films"/>
    <n v="96"/>
  </r>
  <r>
    <s v="The Bostonians"/>
    <s v="Not Rated"/>
    <s v="Drama"/>
    <x v="4"/>
    <s v="October 5, 1984 (United Kingdom)"/>
    <n v="6.3"/>
    <n v="1800"/>
    <s v="James Ivory"/>
    <s v="Henry James"/>
    <s v="Christopher Reeve"/>
    <s v="United Kingdom"/>
    <m/>
    <x v="564"/>
    <s v="Merchant Ivory Productions"/>
    <n v="122"/>
  </r>
  <r>
    <s v="Body Rock"/>
    <s v="PG-13"/>
    <s v="Drama"/>
    <x v="4"/>
    <s v="September 28, 1984 (United States)"/>
    <n v="3.7"/>
    <n v="446"/>
    <s v="Marcelo Epstein"/>
    <s v="Desmond Nakano"/>
    <s v="Lorenzo Lamas"/>
    <s v="United States"/>
    <m/>
    <x v="565"/>
    <s v="New World Pictures"/>
    <n v="93"/>
  </r>
  <r>
    <s v="The River Rat"/>
    <s v="PG"/>
    <s v="Adventure"/>
    <x v="4"/>
    <s v="September 28, 1984 (United States)"/>
    <n v="6.3"/>
    <n v="866"/>
    <s v="Thomas Rickman"/>
    <s v="Thomas Rickman"/>
    <s v="Tommy Lee Jones"/>
    <s v="United States"/>
    <m/>
    <x v="566"/>
    <s v="Cinema Group Ventures"/>
    <n v="93"/>
  </r>
  <r>
    <s v="Just the Way You Are"/>
    <s v="PG"/>
    <s v="Comedy"/>
    <x v="4"/>
    <s v="November 16, 1984 (United States)"/>
    <n v="5.9"/>
    <n v="807"/>
    <s v="Édouard Molinaro"/>
    <s v="Allan Burns"/>
    <s v="Kristy McNichol"/>
    <s v="United States"/>
    <m/>
    <x v="567"/>
    <s v="Metro-Goldwyn-Mayer (MGM)"/>
    <n v="94"/>
  </r>
  <r>
    <s v="Until September"/>
    <s v="R"/>
    <s v="Drama"/>
    <x v="4"/>
    <s v="September 21, 1984 (United States)"/>
    <n v="5.7"/>
    <n v="634"/>
    <s v="Richard Marquand"/>
    <s v="Janice Lee Graham"/>
    <s v="Karen Allen"/>
    <s v="United States"/>
    <m/>
    <x v="568"/>
    <s v="United Artists"/>
    <n v="95"/>
  </r>
  <r>
    <s v="Crackers"/>
    <s v="PG"/>
    <s v="Adventure"/>
    <x v="4"/>
    <s v="February 17, 1984 (United States)"/>
    <n v="5.2"/>
    <n v="1200"/>
    <s v="Louis Malle"/>
    <s v="Jeffrey Alan Fiskin"/>
    <s v="Donald Sutherland"/>
    <s v="United States"/>
    <n v="12000000"/>
    <x v="569"/>
    <s v="Universal Pictures"/>
    <n v="91"/>
  </r>
  <r>
    <s v="Kaos"/>
    <s v="R"/>
    <s v="Comedy"/>
    <x v="4"/>
    <s v="February 14, 1986 (United States)"/>
    <n v="7.9"/>
    <n v="2700"/>
    <s v="Paolo Taviani"/>
    <s v="Luigi Pirandello"/>
    <s v="Margarita Lozano"/>
    <s v="Italy"/>
    <m/>
    <x v="27"/>
    <s v="Filmtre"/>
    <n v="187"/>
  </r>
  <r>
    <s v="Misunderstood"/>
    <s v="PG"/>
    <s v="Drama"/>
    <x v="4"/>
    <s v="March 30, 1984 (United States)"/>
    <n v="6"/>
    <n v="440"/>
    <s v="Jerry Schatzberg"/>
    <s v="Florence Montgomery"/>
    <s v="Gene Hackman"/>
    <s v="Italy"/>
    <m/>
    <x v="570"/>
    <s v="ACCENT Films"/>
    <n v="91"/>
  </r>
  <r>
    <s v="Mike's Murder"/>
    <s v="R"/>
    <s v="Drama"/>
    <x v="4"/>
    <s v="March 9, 1984 (United States)"/>
    <n v="5.8"/>
    <n v="822"/>
    <s v="James Bridges"/>
    <s v="James Bridges"/>
    <s v="Debra Winger"/>
    <s v="United States"/>
    <n v="6300000"/>
    <x v="571"/>
    <s v="Skyewiay"/>
    <n v="109"/>
  </r>
  <r>
    <s v="The Buddy System"/>
    <s v="PG"/>
    <s v="Drama"/>
    <x v="4"/>
    <s v="January 20, 1984 (United States)"/>
    <n v="5.7"/>
    <n v="794"/>
    <s v="Glenn Jordan"/>
    <s v="Mary Agnes Donoghue"/>
    <s v="Richard Dreyfuss"/>
    <s v="United States"/>
    <m/>
    <x v="572"/>
    <s v="Twentieth Century Fox"/>
    <n v="110"/>
  </r>
  <r>
    <s v="A Private Function"/>
    <s v="R"/>
    <s v="Comedy"/>
    <x v="4"/>
    <s v="March 1, 1985 (United States)"/>
    <n v="6.5"/>
    <n v="2600"/>
    <s v="Malcolm Mowbray"/>
    <s v="Alan Bennett"/>
    <s v="Michael Palin"/>
    <s v="United Kingdom"/>
    <m/>
    <x v="573"/>
    <s v="HandMade Films"/>
    <n v="92"/>
  </r>
  <r>
    <s v="Scandalous"/>
    <s v="PG"/>
    <s v="Comedy"/>
    <x v="4"/>
    <s v="January 20, 1984 (United States)"/>
    <n v="4.5"/>
    <n v="212"/>
    <s v="Rob Cohen"/>
    <s v="Larry Cohen"/>
    <s v="Robert Hays"/>
    <s v="United Kingdom"/>
    <m/>
    <x v="574"/>
    <s v="Angeles Cinema Investors"/>
    <n v="92"/>
  </r>
  <r>
    <s v="Oh, God! You Devil"/>
    <s v="PG"/>
    <s v="Comedy"/>
    <x v="4"/>
    <s v="November 9, 1984 (United States)"/>
    <n v="5.4"/>
    <n v="2400"/>
    <s v="Paul Bogart"/>
    <s v="Andrew Bergman"/>
    <s v="George Burns"/>
    <s v="United States"/>
    <m/>
    <x v="575"/>
    <s v="Warner Bros."/>
    <n v="97"/>
  </r>
  <r>
    <s v="The Bay Boy"/>
    <s v="R"/>
    <s v="Drama"/>
    <x v="4"/>
    <s v="February 15, 1985 (United States)"/>
    <n v="6.3"/>
    <n v="653"/>
    <s v="Daniel Petrie"/>
    <s v="Daniel Petrie"/>
    <s v="Liv Ullmann"/>
    <s v="Canada"/>
    <m/>
    <x v="576"/>
    <s v="International Cinema Corporation (ICC)"/>
    <n v="107"/>
  </r>
  <r>
    <s v="Heavenly Bodies"/>
    <s v="R"/>
    <s v="Drama"/>
    <x v="4"/>
    <s v="February 1, 1985 (United States)"/>
    <n v="5.2"/>
    <n v="733"/>
    <s v="Lawrence Dane"/>
    <s v="Lawrence Dane"/>
    <s v="Cynthia Dale"/>
    <s v="Canada"/>
    <m/>
    <x v="577"/>
    <s v="Producers Sales Organization (PSO)"/>
    <n v="90"/>
  </r>
  <r>
    <s v="Heartbreakers"/>
    <s v="R"/>
    <s v="Drama"/>
    <x v="4"/>
    <s v="September 28, 1984 (United States)"/>
    <n v="5.9"/>
    <n v="456"/>
    <s v="Bobby Roth"/>
    <s v="Bobby Roth"/>
    <s v="Peter Coyote"/>
    <s v="United States"/>
    <m/>
    <x v="578"/>
    <s v="Jethro Films Production"/>
    <n v="98"/>
  </r>
  <r>
    <s v="Champions"/>
    <s v="PG"/>
    <s v="Biography"/>
    <x v="4"/>
    <s v="April 20, 1984 (United States)"/>
    <n v="6.5"/>
    <n v="586"/>
    <s v="John Irvin"/>
    <s v="Bob Champion"/>
    <s v="John Hurt"/>
    <s v="United Kingdom"/>
    <m/>
    <x v="579"/>
    <s v="Archerwest"/>
    <n v="106"/>
  </r>
  <r>
    <s v="A Sunday in the Country"/>
    <s v="G"/>
    <s v="Drama"/>
    <x v="4"/>
    <s v="April 11, 1984 (France)"/>
    <n v="7.6"/>
    <n v="2500"/>
    <s v="Bertrand Tavernier"/>
    <s v="Pierre Bost"/>
    <s v="Louis Ducreux"/>
    <s v="France"/>
    <m/>
    <x v="580"/>
    <s v="Films A2"/>
    <n v="90"/>
  </r>
  <r>
    <s v="Mass Appeal"/>
    <s v="PG"/>
    <s v="Drama"/>
    <x v="4"/>
    <s v="December 14, 1984 (United States)"/>
    <n v="6.6"/>
    <n v="952"/>
    <s v="Glenn Jordan"/>
    <s v="Bill C. Davis"/>
    <s v="Jack Lemmon"/>
    <s v="United States"/>
    <m/>
    <x v="581"/>
    <s v="David Foster Productions"/>
    <n v="99"/>
  </r>
  <r>
    <s v="Windy City"/>
    <s v="R"/>
    <s v="Drama"/>
    <x v="4"/>
    <s v="January 1, 1986 (Uruguay)"/>
    <n v="5.8"/>
    <n v="262"/>
    <s v="Armyan Bernstein"/>
    <s v="Armyan Bernstein"/>
    <s v="John Shea"/>
    <s v="United States"/>
    <m/>
    <x v="582"/>
    <s v="CBS Theatrical Films"/>
    <n v="103"/>
  </r>
  <r>
    <s v="Lovelines"/>
    <s v="R"/>
    <s v="Comedy"/>
    <x v="4"/>
    <s v="November 2, 1984 (United States)"/>
    <n v="5.3"/>
    <n v="241"/>
    <s v="Rod Amateau"/>
    <s v="Chip Hand"/>
    <s v="Greg Bradford"/>
    <s v="United States"/>
    <m/>
    <x v="27"/>
    <s v="Delphi II Productions"/>
    <n v="93"/>
  </r>
  <r>
    <s v="The Bear"/>
    <s v="PG"/>
    <s v="Biography"/>
    <x v="4"/>
    <s v="September 28, 1984 (United States)"/>
    <n v="6.1"/>
    <n v="270"/>
    <s v="Richard C. Sarafian"/>
    <s v="Michael Kane"/>
    <s v="Gary Busey"/>
    <s v="United States"/>
    <n v="221000"/>
    <x v="583"/>
    <m/>
    <n v="110"/>
  </r>
  <r>
    <s v="Weekend Pass"/>
    <s v="R"/>
    <s v="Comedy"/>
    <x v="4"/>
    <s v="February 3, 1984 (United States)"/>
    <n v="3.8"/>
    <n v="424"/>
    <s v="Lawrence Bassoff"/>
    <s v="Lawrence Bassoff"/>
    <s v="Patrick Houser"/>
    <s v="United States"/>
    <m/>
    <x v="584"/>
    <s v="Marimark Productions"/>
    <n v="88"/>
  </r>
  <r>
    <s v="Over the Brooklyn Bridge"/>
    <s v="R"/>
    <s v="Comedy"/>
    <x v="4"/>
    <s v="March 2, 1984 (United States)"/>
    <n v="5.7"/>
    <n v="1400"/>
    <s v="Menahem Golan"/>
    <s v="Arnold Somkin"/>
    <s v="Elliott Gould"/>
    <s v="United States"/>
    <m/>
    <x v="585"/>
    <s v="City Films"/>
    <n v="108"/>
  </r>
  <r>
    <s v="Fast Talking"/>
    <s v="Not Rated"/>
    <s v="Drama"/>
    <x v="4"/>
    <s v="April 23, 1986 (United States)"/>
    <n v="6.9"/>
    <n v="94"/>
    <s v="Ken Cameron"/>
    <s v="Ken Cameron"/>
    <s v="Steve Bisley"/>
    <s v="Australia"/>
    <m/>
    <x v="27"/>
    <s v="Filmtrex"/>
    <n v="95"/>
  </r>
  <r>
    <s v="Lily in Love"/>
    <s v="PG-13"/>
    <s v="Comedy"/>
    <x v="4"/>
    <s v="April 19, 1985 (United States)"/>
    <n v="5.7"/>
    <n v="184"/>
    <s v="Károly Makk"/>
    <s v="Frank Cucci"/>
    <s v="Christopher Plummer"/>
    <s v="Hungary"/>
    <m/>
    <x v="27"/>
    <s v="Hungarofilm"/>
    <n v="90"/>
  </r>
  <r>
    <s v="Winter Flight"/>
    <m/>
    <s v="Drama"/>
    <x v="4"/>
    <s v="February 14, 1986 (United States)"/>
    <n v="7.3"/>
    <n v="67"/>
    <s v="Roy Battersby"/>
    <s v="Alan Janes"/>
    <s v="Reece Dinsdale"/>
    <s v="United Kingdom"/>
    <m/>
    <x v="586"/>
    <s v="Enigma Productions"/>
    <n v="89"/>
  </r>
  <r>
    <s v="Almost You"/>
    <s v="R"/>
    <s v="Comedy"/>
    <x v="4"/>
    <s v="March 29, 1985 (United States)"/>
    <n v="5.0999999999999996"/>
    <n v="216"/>
    <s v="Adam Brooks"/>
    <s v="Adam Brooks"/>
    <s v="Brooke Adams"/>
    <s v="United States"/>
    <n v="1000000"/>
    <x v="587"/>
    <s v="Almost You"/>
    <n v="96"/>
  </r>
  <r>
    <s v="The Adventures of Pinocchio"/>
    <s v="Not Rated"/>
    <s v="Animation"/>
    <x v="4"/>
    <s v="June 8, 1984 (United States)"/>
    <n v="5.0999999999999996"/>
    <n v="73"/>
    <s v="Ippei Kuri"/>
    <s v="Donald Paonessa"/>
    <s v="Danielle Romeo"/>
    <s v="United States"/>
    <m/>
    <x v="27"/>
    <s v="Century Video Corporation"/>
    <n v="98"/>
  </r>
  <r>
    <s v="Blame It on the Night"/>
    <s v="PG-13"/>
    <s v="Comedy"/>
    <x v="4"/>
    <s v="November 2, 1984 (United States)"/>
    <n v="5.0999999999999996"/>
    <n v="172"/>
    <s v="Gene Taft"/>
    <s v="Gene Taft"/>
    <s v="Nick Mancuso"/>
    <s v="United States"/>
    <m/>
    <x v="27"/>
    <s v="Delphi II Productions"/>
    <n v="85"/>
  </r>
  <r>
    <s v="Petit Con"/>
    <s v="R"/>
    <s v="Comedy"/>
    <x v="4"/>
    <s v="April 19, 1985 (United States)"/>
    <n v="6.2"/>
    <n v="105"/>
    <s v="Gérard Lauzier"/>
    <s v="Gérard Lauzier"/>
    <s v="Guy Marchand"/>
    <s v="France"/>
    <m/>
    <x v="588"/>
    <s v="Gaumont International"/>
    <n v="90"/>
  </r>
  <r>
    <s v="Weird Science"/>
    <s v="PG-13"/>
    <s v="Comedy"/>
    <x v="5"/>
    <s v="August 2, 1985 (United States)"/>
    <n v="6.6"/>
    <n v="83000"/>
    <s v="John Hughes"/>
    <s v="John Hughes"/>
    <s v="Anthony Michael Hall"/>
    <s v="United States"/>
    <n v="7500000"/>
    <x v="589"/>
    <s v="Universal Pictures"/>
    <n v="94"/>
  </r>
  <r>
    <s v="The Goonies"/>
    <s v="PG"/>
    <s v="Adventure"/>
    <x v="5"/>
    <s v="June 7, 1985 (United States)"/>
    <n v="7.8"/>
    <n v="252000"/>
    <s v="Richard Donner"/>
    <s v="Chris Columbus"/>
    <s v="Sean Astin"/>
    <s v="United States"/>
    <n v="19000000"/>
    <x v="590"/>
    <s v="Warner Bros."/>
    <n v="114"/>
  </r>
  <r>
    <s v="Back to the Future"/>
    <s v="PG"/>
    <s v="Adventure"/>
    <x v="5"/>
    <s v="July 3, 1985 (United States)"/>
    <n v="8.5"/>
    <n v="1100000"/>
    <s v="Robert Zemeckis"/>
    <s v="Robert Zemeckis"/>
    <s v="Michael J. Fox"/>
    <s v="United States"/>
    <n v="19000000"/>
    <x v="591"/>
    <s v="Universal Pictures"/>
    <n v="116"/>
  </r>
  <r>
    <s v="To Live and Die in L.A."/>
    <s v="R"/>
    <s v="Action"/>
    <x v="5"/>
    <s v="November 1, 1985 (United States)"/>
    <n v="7.3"/>
    <n v="31000"/>
    <s v="William Friedkin"/>
    <s v="Gerald Petievich"/>
    <s v="William Petersen"/>
    <s v="United States"/>
    <n v="6000000"/>
    <x v="592"/>
    <s v="SLM Production Group"/>
    <n v="116"/>
  </r>
  <r>
    <s v="Clue"/>
    <s v="PG"/>
    <s v="Comedy"/>
    <x v="5"/>
    <s v="December 13, 1985 (United States)"/>
    <n v="7.3"/>
    <n v="88000"/>
    <s v="Jonathan Lynn"/>
    <s v="John Landis"/>
    <s v="Eileen Brennan"/>
    <s v="United States"/>
    <n v="15000000"/>
    <x v="593"/>
    <s v="Paramount Pictures"/>
    <n v="94"/>
  </r>
  <r>
    <s v="The Breakfast Club"/>
    <s v="R"/>
    <s v="Comedy"/>
    <x v="5"/>
    <s v="February 15, 1985 (United States)"/>
    <n v="7.8"/>
    <n v="367000"/>
    <s v="John Hughes"/>
    <s v="John Hughes"/>
    <s v="Emilio Estevez"/>
    <s v="United States"/>
    <n v="1000000"/>
    <x v="594"/>
    <s v="Universal Pictures"/>
    <n v="97"/>
  </r>
  <r>
    <s v="Cocoon"/>
    <s v="PG-13"/>
    <s v="Comedy"/>
    <x v="5"/>
    <s v="June 21, 1985 (United States)"/>
    <n v="6.7"/>
    <n v="59000"/>
    <s v="Ron Howard"/>
    <s v="Tom Benedek"/>
    <s v="Don Ameche"/>
    <s v="United States"/>
    <n v="17500000"/>
    <x v="595"/>
    <s v="Twentieth Century Fox"/>
    <n v="117"/>
  </r>
  <r>
    <s v="Rambo: First Blood Part II"/>
    <s v="R"/>
    <s v="Action"/>
    <x v="5"/>
    <s v="May 22, 1985 (United States)"/>
    <n v="6.5"/>
    <n v="159000"/>
    <s v="George P. Cosmatos"/>
    <s v="David Morrell"/>
    <s v="Sylvester Stallone"/>
    <s v="United States"/>
    <n v="44000000"/>
    <x v="596"/>
    <s v="Estudios Churubusco Azteca S.A."/>
    <n v="96"/>
  </r>
  <r>
    <s v="Mask"/>
    <s v="PG-13"/>
    <s v="Biography"/>
    <x v="5"/>
    <s v="March 22, 1985 (United States)"/>
    <n v="7.2"/>
    <n v="27000"/>
    <s v="Peter Bogdanovich"/>
    <s v="Anna Hamilton Phelan"/>
    <s v="Cher"/>
    <s v="United States"/>
    <n v="8000000"/>
    <x v="597"/>
    <s v="Universal Pictures"/>
    <n v="120"/>
  </r>
  <r>
    <s v="Legend"/>
    <s v="PG"/>
    <s v="Adventure"/>
    <x v="5"/>
    <s v="April 18, 1986 (United States)"/>
    <n v="6.4"/>
    <n v="62000"/>
    <s v="Ridley Scott"/>
    <s v="William Hjortsberg"/>
    <s v="Tom Cruise"/>
    <s v="United States"/>
    <n v="24500000"/>
    <x v="598"/>
    <s v="Legend Production Company"/>
    <n v="94"/>
  </r>
  <r>
    <s v="The Return of the Living Dead"/>
    <s v="R"/>
    <s v="Comedy"/>
    <x v="5"/>
    <s v="August 16, 1985 (United States)"/>
    <n v="7.3"/>
    <n v="56000"/>
    <s v="Dan O'Bannon"/>
    <s v="Rudy Ricci"/>
    <s v="Clu Gulager"/>
    <s v="United States"/>
    <n v="4000000"/>
    <x v="599"/>
    <s v="Cinema '84"/>
    <n v="91"/>
  </r>
  <r>
    <s v="St. Elmo's Fire"/>
    <s v="R"/>
    <s v="Drama"/>
    <x v="5"/>
    <s v="June 28, 1985 (United States)"/>
    <n v="6.4"/>
    <n v="38000"/>
    <s v="Joel Schumacher"/>
    <s v="Joel Schumacher"/>
    <s v="Demi Moore"/>
    <s v="United States"/>
    <n v="10000000"/>
    <x v="600"/>
    <s v="Columbia Pictures"/>
    <n v="110"/>
  </r>
  <r>
    <s v="Brazil"/>
    <s v="R"/>
    <s v="Drama"/>
    <x v="5"/>
    <s v="December 18, 1985 (United States)"/>
    <n v="7.9"/>
    <n v="191000"/>
    <s v="Terry Gilliam"/>
    <s v="Terry Gilliam"/>
    <s v="Jonathan Pryce"/>
    <s v="United Kingdom"/>
    <n v="15000000"/>
    <x v="601"/>
    <s v="Embassy International Pictures"/>
    <n v="132"/>
  </r>
  <r>
    <s v="Pale Rider"/>
    <s v="R"/>
    <s v="Drama"/>
    <x v="5"/>
    <s v="June 28, 1985 (United States)"/>
    <n v="7.3"/>
    <n v="55000"/>
    <s v="Clint Eastwood"/>
    <s v="Michael Butler"/>
    <s v="Clint Eastwood"/>
    <s v="United States"/>
    <n v="6900000"/>
    <x v="602"/>
    <s v="The Malpaso Company"/>
    <n v="115"/>
  </r>
  <r>
    <s v="Teen Wolf"/>
    <s v="PG"/>
    <s v="Comedy"/>
    <x v="5"/>
    <s v="August 23, 1985 (United States)"/>
    <n v="6.1"/>
    <n v="48000"/>
    <s v="Rod Daniel"/>
    <s v="Jeph Loeb"/>
    <s v="Michael J. Fox"/>
    <s v="United States"/>
    <m/>
    <x v="603"/>
    <s v="Atlantic Entertainment Group"/>
    <n v="91"/>
  </r>
  <r>
    <s v="Real Genius"/>
    <s v="PG"/>
    <s v="Comedy"/>
    <x v="5"/>
    <s v="August 7, 1985 (United States)"/>
    <n v="7"/>
    <n v="31000"/>
    <s v="Martha Coolidge"/>
    <s v="Neal Israel"/>
    <s v="Val Kilmer"/>
    <s v="United States"/>
    <n v="8000000"/>
    <x v="604"/>
    <s v="Delphi III Productions"/>
    <n v="108"/>
  </r>
  <r>
    <s v="Commando"/>
    <s v="R"/>
    <s v="Action"/>
    <x v="5"/>
    <s v="October 4, 1985 (United States)"/>
    <n v="6.7"/>
    <n v="150000"/>
    <s v="Mark L. Lester"/>
    <s v="Jeph Loeb"/>
    <s v="Arnold Schwarzenegger"/>
    <s v="United States"/>
    <n v="10000000"/>
    <x v="605"/>
    <s v="SLM Production Group"/>
    <n v="90"/>
  </r>
  <r>
    <s v="Witness"/>
    <s v="R"/>
    <s v="Crime"/>
    <x v="5"/>
    <s v="February 8, 1985 (United States)"/>
    <n v="7.4"/>
    <n v="89000"/>
    <s v="Peter Weir"/>
    <s v="William Kelley"/>
    <s v="Harrison Ford"/>
    <s v="United States"/>
    <n v="12000000"/>
    <x v="606"/>
    <s v="Paramount Pictures"/>
    <n v="112"/>
  </r>
  <r>
    <s v="The Color Purple"/>
    <s v="PG-13"/>
    <s v="Drama"/>
    <x v="5"/>
    <s v="February 7, 1986 (United States)"/>
    <n v="7.8"/>
    <n v="81000"/>
    <s v="Steven Spielberg"/>
    <s v="Menno Meyjes"/>
    <s v="Danny Glover"/>
    <s v="United States"/>
    <n v="15000000"/>
    <x v="607"/>
    <s v="Amblin Entertainment"/>
    <n v="154"/>
  </r>
  <r>
    <s v="Silverado"/>
    <s v="PG-13"/>
    <s v="Action"/>
    <x v="5"/>
    <s v="July 10, 1985 (United States)"/>
    <n v="7.2"/>
    <n v="40000"/>
    <s v="Lawrence Kasdan"/>
    <s v="Lawrence Kasdan"/>
    <s v="Kevin Kline"/>
    <s v="United States"/>
    <n v="26000000"/>
    <x v="608"/>
    <s v="Columbia Pictures"/>
    <n v="133"/>
  </r>
  <r>
    <s v="Rocky IV"/>
    <s v="PG"/>
    <s v="Drama"/>
    <x v="5"/>
    <s v="November 27, 1985 (United States)"/>
    <n v="6.9"/>
    <n v="192000"/>
    <s v="Sylvester Stallone"/>
    <s v="Sylvester Stallone"/>
    <s v="Sylvester Stallone"/>
    <s v="United States"/>
    <n v="30000000"/>
    <x v="609"/>
    <s v="United Artists"/>
    <n v="91"/>
  </r>
  <r>
    <s v="Better Off Dead..."/>
    <s v="PG"/>
    <s v="Comedy"/>
    <x v="5"/>
    <s v="October 11, 1985 (United States)"/>
    <n v="7.1"/>
    <n v="42000"/>
    <s v="Savage Steve Holland"/>
    <s v="Savage Steve Holland"/>
    <s v="John Cusack"/>
    <s v="United States"/>
    <m/>
    <x v="610"/>
    <s v="A&amp;M Films"/>
    <n v="97"/>
  </r>
  <r>
    <s v="Ran"/>
    <s v="R"/>
    <s v="Action"/>
    <x v="5"/>
    <s v="June 1, 1985 (Japan)"/>
    <n v="8.1999999999999993"/>
    <n v="117000"/>
    <s v="Akira Kurosawa"/>
    <s v="Akira Kurosawa"/>
    <s v="Tatsuya Nakadai"/>
    <s v="Japan"/>
    <n v="11500000"/>
    <x v="611"/>
    <s v="Greenwich Film Productions"/>
    <n v="162"/>
  </r>
  <r>
    <s v="Ladyhawke"/>
    <s v="PG-13"/>
    <s v="Adventure"/>
    <x v="5"/>
    <s v="April 12, 1985 (United States)"/>
    <n v="7"/>
    <n v="44000"/>
    <s v="Richard Donner"/>
    <s v="Edward Khmara"/>
    <s v="Matthew Broderick"/>
    <s v="United States"/>
    <n v="20000000"/>
    <x v="612"/>
    <s v="Twentieth Century Fox"/>
    <n v="121"/>
  </r>
  <r>
    <s v="A Room with a View"/>
    <s v="Not Rated"/>
    <s v="Drama"/>
    <x v="5"/>
    <s v="April 11, 1986 (United Kingdom)"/>
    <n v="7.3"/>
    <n v="41000"/>
    <s v="James Ivory"/>
    <s v="E.M. Forster"/>
    <s v="Maggie Smith"/>
    <s v="United Kingdom"/>
    <n v="3000000"/>
    <x v="613"/>
    <s v="Goldcrest Films International"/>
    <n v="117"/>
  </r>
  <r>
    <s v="Red Sonja"/>
    <s v="PG-13"/>
    <s v="Action"/>
    <x v="5"/>
    <s v="July 3, 1985 (United States)"/>
    <n v="5.0999999999999996"/>
    <n v="39000"/>
    <s v="Richard Fleischer"/>
    <s v="Robert E. Howard"/>
    <s v="Arnold Schwarzenegger"/>
    <s v="United States"/>
    <n v="17900000"/>
    <x v="614"/>
    <s v="Dino De Laurentiis Company"/>
    <n v="89"/>
  </r>
  <r>
    <s v="Fright Night"/>
    <s v="R"/>
    <s v="Fantasy"/>
    <x v="5"/>
    <s v="August 2, 1985 (United States)"/>
    <n v="7.1"/>
    <n v="63000"/>
    <s v="Tom Holland"/>
    <s v="Tom Holland"/>
    <s v="Chris Sarandon"/>
    <s v="United States"/>
    <n v="9000000"/>
    <x v="615"/>
    <s v="Columbia Pictures"/>
    <n v="106"/>
  </r>
  <r>
    <s v="Explorers"/>
    <s v="PG"/>
    <s v="Adventure"/>
    <x v="5"/>
    <s v="July 12, 1985 (United States)"/>
    <n v="6.5"/>
    <n v="20000"/>
    <s v="Joe Dante"/>
    <s v="Eric Luke"/>
    <s v="Ethan Hawke"/>
    <s v="United States"/>
    <n v="25000000"/>
    <x v="616"/>
    <s v="Paramount Pictures"/>
    <n v="109"/>
  </r>
  <r>
    <s v="Flesh+Blood"/>
    <s v="R"/>
    <s v="Adventure"/>
    <x v="5"/>
    <s v="August 30, 1985 (United States)"/>
    <n v="6.7"/>
    <n v="17000"/>
    <s v="Paul Verhoeven"/>
    <s v="Gerard Soeteman"/>
    <s v="Rutger Hauer"/>
    <s v="Netherlands"/>
    <n v="6500000"/>
    <x v="27"/>
    <s v="Riverside Pictures"/>
    <n v="126"/>
  </r>
  <r>
    <s v="Mad Max Beyond Thunderdome"/>
    <s v="PG-13"/>
    <s v="Action"/>
    <x v="5"/>
    <s v="July 10, 1985 (United States)"/>
    <n v="6.3"/>
    <n v="129000"/>
    <s v="George Miller"/>
    <s v="Terry Hayes"/>
    <s v="Mel Gibson"/>
    <s v="Australia"/>
    <n v="10000000"/>
    <x v="617"/>
    <s v="Kennedy Miller Productions"/>
    <n v="107"/>
  </r>
  <r>
    <s v="After Hours"/>
    <s v="R"/>
    <s v="Comedy"/>
    <x v="5"/>
    <s v="October 11, 1985 (United States)"/>
    <n v="7.7"/>
    <n v="63000"/>
    <s v="Martin Scorsese"/>
    <s v="Joseph Minion"/>
    <s v="Griffin Dunne"/>
    <s v="United States"/>
    <n v="4500000"/>
    <x v="618"/>
    <s v="The Geffen Company"/>
    <n v="97"/>
  </r>
  <r>
    <s v="A View to a Kill"/>
    <s v="PG"/>
    <s v="Action"/>
    <x v="5"/>
    <s v="May 24, 1985 (United States)"/>
    <n v="6.3"/>
    <n v="91000"/>
    <s v="John Glen"/>
    <s v="Richard Maibaum"/>
    <s v="Roger Moore"/>
    <s v="United Kingdom"/>
    <n v="30000000"/>
    <x v="619"/>
    <s v="Eon Productions"/>
    <n v="131"/>
  </r>
  <r>
    <s v="Fletch"/>
    <s v="PG"/>
    <s v="Comedy"/>
    <x v="5"/>
    <s v="May 31, 1985 (United States)"/>
    <n v="6.9"/>
    <n v="49000"/>
    <s v="Michael Ritchie"/>
    <s v="Gregory McDonald"/>
    <s v="Chevy Chase"/>
    <s v="United States"/>
    <n v="8000000"/>
    <x v="620"/>
    <s v="Universal Pictures"/>
    <n v="98"/>
  </r>
  <r>
    <s v="Perfect"/>
    <s v="R"/>
    <s v="Drama"/>
    <x v="5"/>
    <s v="June 7, 1985 (United States)"/>
    <n v="4.5"/>
    <n v="4800"/>
    <s v="James Bridges"/>
    <s v="Aaron Latham"/>
    <s v="John Travolta"/>
    <s v="United States"/>
    <n v="19000000"/>
    <x v="621"/>
    <s v="Columbia Pictures"/>
    <n v="115"/>
  </r>
  <r>
    <s v="A Nightmare on Elm Street 2: Freddy's Revenge"/>
    <s v="R"/>
    <s v="Horror"/>
    <x v="5"/>
    <s v="November 1, 1985 (United States)"/>
    <n v="5.5"/>
    <n v="63000"/>
    <s v="Jack Sholder"/>
    <s v="David Chaskin"/>
    <s v="Robert Englund"/>
    <s v="United States"/>
    <n v="3000000"/>
    <x v="622"/>
    <s v="New Line Cinema"/>
    <n v="87"/>
  </r>
  <r>
    <s v="Summer Rental"/>
    <s v="PG"/>
    <s v="Comedy"/>
    <x v="5"/>
    <s v="August 9, 1985 (United States)"/>
    <n v="6.3"/>
    <n v="15000"/>
    <s v="Carl Reiner"/>
    <s v="Jeremy Stevens"/>
    <s v="John Candy"/>
    <s v="United States"/>
    <m/>
    <x v="623"/>
    <s v="Paramount Pictures"/>
    <n v="87"/>
  </r>
  <r>
    <s v="Lifeforce"/>
    <s v="R"/>
    <s v="Action"/>
    <x v="5"/>
    <s v="June 21, 1985 (United States)"/>
    <n v="6.2"/>
    <n v="24000"/>
    <s v="Tobe Hooper"/>
    <s v="Colin Wilson"/>
    <s v="Steve Railsback"/>
    <s v="United Kingdom"/>
    <n v="25000000"/>
    <x v="624"/>
    <s v="Golan-Globus Productions"/>
    <n v="101"/>
  </r>
  <r>
    <s v="Pee-wee's Big Adventure"/>
    <s v="PG"/>
    <s v="Adventure"/>
    <x v="5"/>
    <s v="August 9, 1985 (United States)"/>
    <n v="7"/>
    <n v="50000"/>
    <s v="Tim Burton"/>
    <s v="Phil Hartman"/>
    <s v="Paul Reubens"/>
    <s v="United States"/>
    <n v="6000000"/>
    <x v="625"/>
    <s v="Warner Bros."/>
    <n v="91"/>
  </r>
  <r>
    <s v="Out of Africa"/>
    <s v="PG"/>
    <s v="Biography"/>
    <x v="5"/>
    <s v="December 20, 1985 (United States)"/>
    <n v="7.2"/>
    <n v="75000"/>
    <s v="Sydney Pollack"/>
    <s v="Karen Blixen"/>
    <s v="Meryl Streep"/>
    <s v="United States"/>
    <n v="31000000"/>
    <x v="626"/>
    <s v="Mirage Enterprises"/>
    <n v="161"/>
  </r>
  <r>
    <s v="Day of the Dead"/>
    <s v="Not Rated"/>
    <s v="Horror"/>
    <x v="5"/>
    <s v="July 19, 1985 (United States)"/>
    <n v="7.1"/>
    <n v="65000"/>
    <s v="George A. Romero"/>
    <s v="George A. Romero"/>
    <s v="Lori Cardille"/>
    <s v="United States"/>
    <n v="3500000"/>
    <x v="40"/>
    <s v="United Film Distribution Company (UFDC)"/>
    <n v="101"/>
  </r>
  <r>
    <s v="Just One of the Guys"/>
    <s v="PG-13"/>
    <s v="Comedy"/>
    <x v="5"/>
    <s v="April 26, 1985 (United States)"/>
    <n v="6.5"/>
    <n v="15000"/>
    <s v="Lisa Gottlieb"/>
    <s v="Dennis Feldman"/>
    <s v="Joyce Hyser"/>
    <s v="United States"/>
    <m/>
    <x v="627"/>
    <s v="Columbia Pictures"/>
    <n v="100"/>
  </r>
  <r>
    <s v="National Lampoon's European Vacation"/>
    <s v="PG-13"/>
    <s v="Adventure"/>
    <x v="5"/>
    <s v="July 26, 1985 (United States)"/>
    <n v="6.2"/>
    <n v="60000"/>
    <s v="Amy Heckerling"/>
    <s v="John Hughes"/>
    <s v="Chevy Chase"/>
    <s v="United States"/>
    <n v="17000000"/>
    <x v="628"/>
    <s v="National Lampoon"/>
    <n v="95"/>
  </r>
  <r>
    <s v="Spies Like Us"/>
    <s v="PG"/>
    <s v="Adventure"/>
    <x v="5"/>
    <s v="December 6, 1985 (United States)"/>
    <n v="6.4"/>
    <n v="45000"/>
    <s v="John Landis"/>
    <s v="Dan Aykroyd"/>
    <s v="Chevy Chase"/>
    <s v="United States"/>
    <n v="22000000"/>
    <x v="629"/>
    <s v="Warner Bros."/>
    <n v="102"/>
  </r>
  <r>
    <s v="House"/>
    <s v="R"/>
    <s v="Comedy"/>
    <x v="5"/>
    <s v="February 28, 1986 (United States)"/>
    <n v="6.2"/>
    <n v="24000"/>
    <s v="Steve Miner"/>
    <s v="Fred Dekker"/>
    <s v="William Katt"/>
    <s v="United States"/>
    <n v="3000000"/>
    <x v="630"/>
    <s v="New World Pictures"/>
    <n v="93"/>
  </r>
  <r>
    <s v="Police Academy 2: Their First Assignment"/>
    <s v="PG-13"/>
    <s v="Comedy"/>
    <x v="5"/>
    <s v="March 29, 1985 (United States)"/>
    <n v="5.8"/>
    <n v="53000"/>
    <s v="Jerry Paris"/>
    <s v="Neal Israel"/>
    <s v="Steve Guttenberg"/>
    <s v="United States"/>
    <n v="7600000"/>
    <x v="631"/>
    <s v="Warner Bros."/>
    <n v="87"/>
  </r>
  <r>
    <s v="The Black Cauldron"/>
    <s v="PG"/>
    <s v="Animation"/>
    <x v="5"/>
    <s v="July 24, 1985 (United States)"/>
    <n v="6.4"/>
    <n v="33000"/>
    <s v="Ted Berman"/>
    <s v="Lloyd Alexander"/>
    <s v="Grant Bardsley"/>
    <s v="United States"/>
    <n v="44000000"/>
    <x v="632"/>
    <s v="Walt Disney Pictures"/>
    <n v="80"/>
  </r>
  <r>
    <s v="Friday the 13th: A New Beginning"/>
    <s v="R"/>
    <s v="Horror"/>
    <x v="5"/>
    <s v="March 22, 1985 (United States)"/>
    <n v="4.8"/>
    <n v="35000"/>
    <s v="Danny Steinmann"/>
    <s v="Martin Kitrosser"/>
    <s v="Melanie Kinnaman"/>
    <s v="United States"/>
    <n v="2200000"/>
    <x v="633"/>
    <s v="Georgetown Productions Inc."/>
    <n v="92"/>
  </r>
  <r>
    <s v="Runaway Train"/>
    <s v="R"/>
    <s v="Action"/>
    <x v="5"/>
    <s v="January 17, 1986 (United States)"/>
    <n v="7.2"/>
    <n v="28000"/>
    <s v="Andrey Konchalovskiy"/>
    <s v="Djordje Milicevic"/>
    <s v="Jon Voight"/>
    <s v="United States"/>
    <n v="9000000"/>
    <x v="634"/>
    <s v="Golan-Globus Productions"/>
    <n v="111"/>
  </r>
  <r>
    <s v="Re-Animator"/>
    <s v="Unrated"/>
    <s v="Comedy"/>
    <x v="5"/>
    <s v="October 18, 1985 (United States)"/>
    <n v="7.2"/>
    <n v="59000"/>
    <s v="Stuart Gordon"/>
    <s v="H.P. Lovecraft"/>
    <s v="Jeffrey Combs"/>
    <s v="United States"/>
    <n v="900000"/>
    <x v="635"/>
    <s v="Empire Pictures"/>
    <n v="104"/>
  </r>
  <r>
    <s v="Brewster's Millions"/>
    <s v="PG"/>
    <s v="Comedy"/>
    <x v="5"/>
    <s v="May 22, 1985 (United States)"/>
    <n v="6.5"/>
    <n v="36000"/>
    <s v="Walter Hill"/>
    <s v="George Barr McCutcheon"/>
    <s v="Richard Pryor"/>
    <s v="United States"/>
    <n v="20000000"/>
    <x v="636"/>
    <s v="Universal Pictures"/>
    <n v="102"/>
  </r>
  <r>
    <s v="The Last Dragon"/>
    <s v="PG-13"/>
    <s v="Action"/>
    <x v="5"/>
    <s v="March 22, 1985 (United States)"/>
    <n v="6.9"/>
    <n v="13000"/>
    <s v="Michael Schultz"/>
    <s v="Louis Venosta"/>
    <s v="Taimak"/>
    <s v="United States"/>
    <n v="10000000"/>
    <x v="637"/>
    <s v="Delphi III Productions"/>
    <n v="109"/>
  </r>
  <r>
    <s v="The Legend of Billie Jean"/>
    <s v="PG-13"/>
    <s v="Action"/>
    <x v="5"/>
    <s v="July 19, 1985 (United States)"/>
    <n v="6.6"/>
    <n v="9200"/>
    <s v="Matthew Robbins"/>
    <s v="Mark Rosenthal"/>
    <s v="Helen Slater"/>
    <s v="United States"/>
    <m/>
    <x v="638"/>
    <s v="Gomillion Studios"/>
    <n v="96"/>
  </r>
  <r>
    <s v="Desperately Seeking Susan"/>
    <s v="PG-13"/>
    <s v="Comedy"/>
    <x v="5"/>
    <s v="April 12, 1985 (United States)"/>
    <n v="6"/>
    <n v="22000"/>
    <s v="Susan Seidelman"/>
    <s v="Leora Barish"/>
    <s v="Rosanna Arquette"/>
    <s v="United States"/>
    <n v="4500000"/>
    <x v="639"/>
    <s v="Orion Pictures"/>
    <n v="104"/>
  </r>
  <r>
    <s v="Girls Just Want to Have Fun"/>
    <s v="PG"/>
    <s v="Comedy"/>
    <x v="5"/>
    <s v="April 12, 1985 (United States)"/>
    <n v="6"/>
    <n v="10000"/>
    <s v="Alan Metter"/>
    <s v="Amy Spies"/>
    <s v="Biff Yeager"/>
    <s v="United States"/>
    <m/>
    <x v="640"/>
    <s v="New World Pictures"/>
    <n v="90"/>
  </r>
  <r>
    <s v="Vision Quest"/>
    <s v="R"/>
    <s v="Drama"/>
    <x v="5"/>
    <s v="February 15, 1985 (United States)"/>
    <n v="6.6"/>
    <n v="8100"/>
    <s v="Harold Becker"/>
    <s v="Terry Davis"/>
    <s v="Matthew Modine"/>
    <s v="United States"/>
    <m/>
    <x v="641"/>
    <s v="Warner Bros."/>
    <n v="107"/>
  </r>
  <r>
    <s v="Jagged Edge"/>
    <s v="R"/>
    <s v="Drama"/>
    <x v="5"/>
    <s v="October 4, 1985 (United States)"/>
    <n v="6.5"/>
    <n v="14000"/>
    <s v="Richard Marquand"/>
    <s v="Joe Eszterhas"/>
    <s v="Jeff Bridges"/>
    <s v="United States"/>
    <n v="15000000"/>
    <x v="642"/>
    <s v="Columbia Pictures"/>
    <n v="108"/>
  </r>
  <r>
    <s v="Enemy Mine"/>
    <s v="PG-13"/>
    <s v="Action"/>
    <x v="5"/>
    <s v="December 20, 1985 (United States)"/>
    <n v="6.9"/>
    <n v="45000"/>
    <s v="Wolfgang Petersen"/>
    <s v="Barry Longyear"/>
    <s v="Dennis Quaid"/>
    <s v="United States"/>
    <n v="40000000"/>
    <x v="643"/>
    <s v="Twentieth Century Fox"/>
    <n v="108"/>
  </r>
  <r>
    <s v="Tuff Turf"/>
    <s v="R"/>
    <s v="Action"/>
    <x v="5"/>
    <s v="January 11, 1985 (United States)"/>
    <n v="6.1"/>
    <n v="4400"/>
    <s v="Fritz Kiersch"/>
    <s v="Jette Rinck"/>
    <s v="James Spader"/>
    <s v="United States"/>
    <m/>
    <x v="644"/>
    <s v="New World Pictures"/>
    <n v="112"/>
  </r>
  <r>
    <s v="Volunteers"/>
    <s v="R"/>
    <s v="Adventure"/>
    <x v="5"/>
    <s v="August 16, 1985 (United States)"/>
    <n v="5.5"/>
    <n v="8900"/>
    <s v="Nicholas Meyer"/>
    <s v="Keith Critchlow"/>
    <s v="Tom Hanks"/>
    <s v="United States"/>
    <m/>
    <x v="645"/>
    <s v="HBO Pictures"/>
    <n v="107"/>
  </r>
  <r>
    <s v="The Jewel of the Nile"/>
    <s v="PG"/>
    <s v="Action"/>
    <x v="5"/>
    <s v="December 11, 1985 (United States)"/>
    <n v="6.1"/>
    <n v="53000"/>
    <s v="Lewis Teague"/>
    <s v="Mark Rosenthal"/>
    <s v="Michael Douglas"/>
    <s v="United States"/>
    <n v="25000000"/>
    <x v="646"/>
    <s v="SLM Production Group"/>
    <n v="106"/>
  </r>
  <r>
    <s v="Once Bitten"/>
    <s v="PG-13"/>
    <s v="Comedy"/>
    <x v="5"/>
    <s v="November 15, 1985 (United States)"/>
    <n v="5.5"/>
    <n v="14000"/>
    <s v="Howard Storm"/>
    <s v="Dimitri Villard"/>
    <s v="Lauren Hutton"/>
    <s v="United States"/>
    <n v="3200000"/>
    <x v="36"/>
    <s v="Night Life Inc."/>
    <n v="94"/>
  </r>
  <r>
    <s v="Private Resort"/>
    <s v="R"/>
    <s v="Comedy"/>
    <x v="5"/>
    <s v="May 3, 1985 (United States)"/>
    <n v="5.3"/>
    <n v="7900"/>
    <s v="George Bowers"/>
    <s v="Gordon Mitchell"/>
    <s v="Rob Morrow"/>
    <s v="United States"/>
    <m/>
    <x v="647"/>
    <s v="Delphi III Productions"/>
    <n v="82"/>
  </r>
  <r>
    <s v="Police Story"/>
    <s v="PG-13"/>
    <s v="Action"/>
    <x v="5"/>
    <s v="December 14, 1985 (Hong Kong)"/>
    <n v="7.6"/>
    <n v="31000"/>
    <s v="Jackie Chan"/>
    <s v="Jackie Chan"/>
    <s v="Jackie Chan"/>
    <s v="Hong Kong"/>
    <m/>
    <x v="648"/>
    <s v="Golden Way Films Ltd."/>
    <n v="100"/>
  </r>
  <r>
    <s v="Into the Night"/>
    <s v="R"/>
    <s v="Action"/>
    <x v="5"/>
    <s v="February 22, 1985 (United States)"/>
    <n v="6.5"/>
    <n v="11000"/>
    <s v="John Landis"/>
    <s v="Ron Koslow"/>
    <s v="Jeff Goldblum"/>
    <s v="United States"/>
    <n v="8000000"/>
    <x v="649"/>
    <s v="Universal Pictures"/>
    <n v="115"/>
  </r>
  <r>
    <s v="The Sure Thing"/>
    <s v="PG-13"/>
    <s v="Comedy"/>
    <x v="5"/>
    <s v="March 1, 1985 (United States)"/>
    <n v="7"/>
    <n v="20000"/>
    <s v="Rob Reiner"/>
    <s v="Steve Bloom"/>
    <s v="John Cusack"/>
    <s v="United States"/>
    <n v="4500000"/>
    <x v="650"/>
    <s v="Embassy Pictures"/>
    <n v="95"/>
  </r>
  <r>
    <s v="White Nights"/>
    <s v="PG-13"/>
    <s v="Drama"/>
    <x v="5"/>
    <s v="December 6, 1985 (United States)"/>
    <n v="6.7"/>
    <n v="6900"/>
    <s v="Taylor Hackford"/>
    <s v="James Goldman"/>
    <s v="Mikhail Baryshnikov"/>
    <s v="United States"/>
    <n v="20000000"/>
    <x v="651"/>
    <s v="Columbia Pictures"/>
    <n v="136"/>
  </r>
  <r>
    <s v="Mischief"/>
    <s v="R"/>
    <s v="Comedy"/>
    <x v="5"/>
    <s v="February 8, 1985 (United States)"/>
    <n v="6.5"/>
    <n v="5900"/>
    <s v="Mel Damski"/>
    <s v="Noel Black"/>
    <s v="Doug McKeon"/>
    <s v="United States"/>
    <m/>
    <x v="652"/>
    <s v="Twentieth Century Fox"/>
    <n v="97"/>
  </r>
  <r>
    <s v="Silver Bullet"/>
    <s v="R"/>
    <s v="Horror"/>
    <x v="5"/>
    <s v="October 11, 1985 (United States)"/>
    <n v="6.4"/>
    <n v="25000"/>
    <s v="Daniel Attias"/>
    <s v="Stephen King"/>
    <s v="Gary Busey"/>
    <s v="United States"/>
    <n v="7000000"/>
    <x v="653"/>
    <s v="Dino De Laurentiis Company"/>
    <n v="95"/>
  </r>
  <r>
    <s v="Kiss of the Spider Woman"/>
    <s v="R"/>
    <s v="Drama"/>
    <x v="5"/>
    <s v="July 26, 1985 (United States)"/>
    <n v="7.4"/>
    <n v="15000"/>
    <s v="Hector Babenco"/>
    <s v="Manuel Puig"/>
    <s v="William Hurt"/>
    <s v="Brazil"/>
    <m/>
    <x v="654"/>
    <s v="HB Filmes"/>
    <n v="120"/>
  </r>
  <r>
    <s v="My Beautiful Laundrette"/>
    <s v="R"/>
    <s v="Comedy"/>
    <x v="5"/>
    <s v="April 4, 1986 (United States)"/>
    <n v="6.9"/>
    <n v="15000"/>
    <s v="Stephen Frears"/>
    <s v="Hanif Kureishi"/>
    <s v="Saeed Jaffrey"/>
    <s v="United Kingdom"/>
    <m/>
    <x v="655"/>
    <s v="Working Title Films"/>
    <n v="97"/>
  </r>
  <r>
    <s v="Young Sherlock Holmes"/>
    <s v="PG-13"/>
    <s v="Adventure"/>
    <x v="5"/>
    <s v="December 4, 1985 (United States)"/>
    <n v="6.8"/>
    <n v="20000"/>
    <s v="Barry Levinson"/>
    <s v="Arthur Conan Doyle"/>
    <s v="Nicholas Rowe"/>
    <s v="United States"/>
    <n v="18000000"/>
    <x v="656"/>
    <s v="Amblin Entertainment"/>
    <n v="109"/>
  </r>
  <r>
    <s v="Smooth Talk"/>
    <s v="PG-13"/>
    <s v="Drama"/>
    <x v="5"/>
    <s v="November 15, 1985 (United States)"/>
    <n v="6.5"/>
    <n v="2200"/>
    <s v="Joyce Chopra"/>
    <s v="Joyce Carol Oates"/>
    <s v="Treat Williams"/>
    <s v="United Kingdom"/>
    <n v="2400000"/>
    <x v="657"/>
    <s v="American Playhouse"/>
    <n v="92"/>
  </r>
  <r>
    <s v="Porky's Revenge"/>
    <s v="R"/>
    <s v="Comedy"/>
    <x v="5"/>
    <s v="March 22, 1985 (United States)"/>
    <n v="4.8"/>
    <n v="8100"/>
    <s v="James Komack"/>
    <s v="Bob Clark"/>
    <s v="Dan Monahan"/>
    <s v="United States"/>
    <n v="9000000"/>
    <x v="658"/>
    <s v="Melvin Simon Productions"/>
    <n v="92"/>
  </r>
  <r>
    <s v="Year of the Dragon"/>
    <s v="R"/>
    <s v="Action"/>
    <x v="5"/>
    <s v="August 16, 1985 (United States)"/>
    <n v="6.9"/>
    <n v="14000"/>
    <s v="Michael Cimino"/>
    <s v="Robert Daley"/>
    <s v="Mickey Rourke"/>
    <s v="United States"/>
    <n v="24000000"/>
    <x v="659"/>
    <s v="Dino De Laurentiis Company"/>
    <n v="134"/>
  </r>
  <r>
    <s v="Prizzi's Honor"/>
    <s v="R"/>
    <s v="Comedy"/>
    <x v="5"/>
    <s v="June 14, 1985 (United States)"/>
    <n v="6.7"/>
    <n v="23000"/>
    <s v="John Huston"/>
    <s v="Richard Condon"/>
    <s v="Jack Nicholson"/>
    <s v="United States"/>
    <m/>
    <x v="660"/>
    <s v="ABC Motion Pictures"/>
    <n v="130"/>
  </r>
  <r>
    <s v="The Quiet Earth"/>
    <s v="R"/>
    <s v="Drama"/>
    <x v="5"/>
    <s v="October 18, 1985 (United States)"/>
    <n v="6.8"/>
    <n v="25000"/>
    <s v="Geoff Murphy"/>
    <s v="Craig Harrison"/>
    <s v="Bruno Lawrence"/>
    <s v="New Zealand"/>
    <n v="1000000"/>
    <x v="661"/>
    <s v="Cinepro"/>
    <n v="91"/>
  </r>
  <r>
    <s v="Tampopo"/>
    <s v="Not Rated"/>
    <s v="Comedy"/>
    <x v="5"/>
    <s v="September 1987 (United States)"/>
    <n v="8"/>
    <n v="17000"/>
    <s v="Jûzô Itami"/>
    <s v="Jûzô Itami"/>
    <s v="Ken Watanabe"/>
    <s v="Japan"/>
    <m/>
    <x v="662"/>
    <s v="Itami Productions"/>
    <n v="114"/>
  </r>
  <r>
    <s v="Creature"/>
    <s v="R"/>
    <s v="Horror"/>
    <x v="5"/>
    <s v="March 19, 1986 (France)"/>
    <n v="4.3"/>
    <n v="3400"/>
    <s v="William Malone"/>
    <s v="William Malone"/>
    <s v="Stan Ivar"/>
    <s v="United States"/>
    <n v="750000"/>
    <x v="27"/>
    <s v="Trans World Entertainment (TWE)"/>
    <n v="97"/>
  </r>
  <r>
    <s v="Secret Admirer"/>
    <s v="R"/>
    <s v="Comedy"/>
    <x v="5"/>
    <s v="June 14, 1985 (United States)"/>
    <n v="6.6"/>
    <n v="6600"/>
    <s v="David Greenwalt"/>
    <s v="Jim Kouf"/>
    <s v="C. Thomas Howell"/>
    <s v="United States"/>
    <m/>
    <x v="663"/>
    <s v="Orion Pictures"/>
    <n v="90"/>
  </r>
  <r>
    <s v="No Retreat, No Surrender"/>
    <s v="PG"/>
    <s v="Action"/>
    <x v="5"/>
    <s v="May 2, 1986 (United States)"/>
    <n v="5.7"/>
    <n v="16000"/>
    <s v="Corey Yuen"/>
    <s v="See-Yuen Ng"/>
    <s v="Kurt McKinney"/>
    <s v="United States"/>
    <m/>
    <x v="664"/>
    <s v="Seasonal Film Corporation"/>
    <n v="85"/>
  </r>
  <r>
    <s v="D.A.R.Y.L."/>
    <s v="PG"/>
    <s v="Family"/>
    <x v="5"/>
    <s v="June 14, 1985 (United States)"/>
    <n v="6.3"/>
    <n v="12000"/>
    <s v="Simon Wincer"/>
    <s v="David Ambrose"/>
    <s v="Mary Beth Hurt"/>
    <s v="United Kingdom"/>
    <m/>
    <x v="665"/>
    <s v="Paramount Pictures"/>
    <n v="99"/>
  </r>
  <r>
    <s v="Mishima: A Life in Four Chapters"/>
    <s v="R"/>
    <s v="Biography"/>
    <x v="5"/>
    <s v="September 20, 1985 (United States)"/>
    <n v="8"/>
    <n v="10000"/>
    <s v="Paul Schrader"/>
    <s v="Paul Schrader"/>
    <s v="Ken Ogata"/>
    <s v="United States"/>
    <n v="5000000"/>
    <x v="666"/>
    <s v="Zoetrope Studios"/>
    <n v="120"/>
  </r>
  <r>
    <s v="A Chorus Line"/>
    <s v="PG-13"/>
    <s v="Drama"/>
    <x v="5"/>
    <s v="December 20, 1985 (United States)"/>
    <n v="6.2"/>
    <n v="9300"/>
    <s v="Richard Attenborough"/>
    <s v="Arnold Schulman"/>
    <s v="Michael Douglas"/>
    <s v="United States"/>
    <n v="27000000"/>
    <x v="667"/>
    <s v="Embassy Pictures"/>
    <n v="113"/>
  </r>
  <r>
    <s v="Cat's Eye"/>
    <s v="PG-13"/>
    <s v="Comedy"/>
    <x v="5"/>
    <s v="April 12, 1985 (United States)"/>
    <n v="6.3"/>
    <n v="23000"/>
    <s v="Lewis Teague"/>
    <s v="Stephen King"/>
    <s v="Drew Barrymore"/>
    <s v="United States"/>
    <n v="7000000"/>
    <x v="668"/>
    <s v="Dino De Laurentiis Company"/>
    <n v="94"/>
  </r>
  <r>
    <s v="Murphy's Romance"/>
    <s v="PG-13"/>
    <s v="Comedy"/>
    <x v="5"/>
    <s v="January 31, 1986 (United States)"/>
    <n v="7"/>
    <n v="5600"/>
    <s v="Martin Ritt"/>
    <s v="Max Schott"/>
    <s v="Sally Field"/>
    <s v="United States"/>
    <n v="13000000"/>
    <x v="669"/>
    <s v="Columbia Pictures"/>
    <n v="107"/>
  </r>
  <r>
    <s v="Heaven Help Us"/>
    <s v="R"/>
    <s v="Comedy"/>
    <x v="5"/>
    <s v="February 8, 1985 (United States)"/>
    <n v="6.9"/>
    <n v="4100"/>
    <s v="Michael Dinner"/>
    <s v="Charles Purpura"/>
    <s v="Donald Sutherland"/>
    <s v="United States"/>
    <m/>
    <x v="670"/>
    <s v="HBO Pictures"/>
    <n v="104"/>
  </r>
  <r>
    <s v="American Flyers"/>
    <s v="PG-13"/>
    <s v="Drama"/>
    <x v="5"/>
    <s v="August 16, 1985 (United States)"/>
    <n v="6.5"/>
    <n v="5700"/>
    <s v="John Badham"/>
    <s v="Steve Tesich"/>
    <s v="Kevin Costner"/>
    <s v="United States"/>
    <m/>
    <x v="671"/>
    <s v="WW Production"/>
    <n v="113"/>
  </r>
  <r>
    <s v="The Journey of Natty Gann"/>
    <s v="PG"/>
    <s v="Adventure"/>
    <x v="5"/>
    <s v="September 27, 1985 (United States)"/>
    <n v="7"/>
    <n v="5600"/>
    <s v="Jeremy Kagan"/>
    <s v="Jeanne Rosenberg"/>
    <s v="Meredith Salenger"/>
    <s v="United States"/>
    <m/>
    <x v="672"/>
    <s v="Walt Disney Pictures"/>
    <n v="101"/>
  </r>
  <r>
    <s v="Trouble in Mind"/>
    <s v="R"/>
    <s v="Comedy"/>
    <x v="5"/>
    <s v="March 1986 (United States)"/>
    <n v="6.5"/>
    <n v="1800"/>
    <s v="Alan Rudolph"/>
    <s v="Alan Rudolph"/>
    <s v="Kris Kristofferson"/>
    <s v="United States"/>
    <m/>
    <x v="673"/>
    <s v="Pfeiffer/Blocker Production"/>
    <n v="111"/>
  </r>
  <r>
    <s v="Fandango"/>
    <s v="PG"/>
    <s v="Comedy"/>
    <x v="5"/>
    <s v="January 25, 1985 (United States)"/>
    <n v="6.7"/>
    <n v="7500"/>
    <s v="Kevin Reynolds"/>
    <s v="Kevin Reynolds"/>
    <s v="Kevin Costner"/>
    <s v="United States"/>
    <n v="7000000"/>
    <x v="674"/>
    <s v="Warner Bros."/>
    <n v="91"/>
  </r>
  <r>
    <s v="Gotcha!"/>
    <s v="PG-13"/>
    <s v="Action"/>
    <x v="5"/>
    <s v="May 3, 1985 (United States)"/>
    <n v="6.2"/>
    <n v="7000"/>
    <s v="Jeff Kanew"/>
    <s v="Paul G. Hensler"/>
    <s v="Anthony Edwards"/>
    <s v="United States"/>
    <m/>
    <x v="675"/>
    <s v="Universal Pictures"/>
    <n v="101"/>
  </r>
  <r>
    <s v="Death Wish 3"/>
    <s v="R"/>
    <s v="Action"/>
    <x v="5"/>
    <s v="November 1, 1985 (United States)"/>
    <n v="5.9"/>
    <n v="14000"/>
    <s v="Michael Winner"/>
    <s v="Don Jakoby"/>
    <s v="Charles Bronson"/>
    <s v="United States"/>
    <n v="9000000"/>
    <x v="676"/>
    <s v="The Cannon Group"/>
    <n v="92"/>
  </r>
  <r>
    <s v="King Solomon's Mines"/>
    <s v="PG-13"/>
    <s v="Action"/>
    <x v="5"/>
    <s v="November 22, 1985 (United States)"/>
    <n v="5.2"/>
    <n v="13000"/>
    <s v="J. Lee Thompson"/>
    <s v="H. Rider Haggard"/>
    <s v="Richard Chamberlain"/>
    <s v="United States"/>
    <n v="12500000"/>
    <x v="677"/>
    <s v="The Cannon Group"/>
    <n v="100"/>
  </r>
  <r>
    <s v="American Warrior"/>
    <s v="R"/>
    <s v="Action"/>
    <x v="5"/>
    <s v="August 30, 1985 (United States)"/>
    <n v="5.5"/>
    <n v="14000"/>
    <s v="Sam Firstenberg"/>
    <s v="Paul De Mielche"/>
    <s v="Michael Dudikoff"/>
    <s v="United States"/>
    <n v="1000000"/>
    <x v="678"/>
    <s v="The Cannon Group"/>
    <n v="95"/>
  </r>
  <r>
    <s v="The Emerald Forest"/>
    <s v="R"/>
    <s v="Action"/>
    <x v="5"/>
    <s v="July 3, 1985 (United States)"/>
    <n v="6.9"/>
    <n v="9600"/>
    <s v="John Boorman"/>
    <s v="Rospo Pallenberg"/>
    <s v="Powers Boothe"/>
    <s v="United Kingdom"/>
    <m/>
    <x v="679"/>
    <s v="Christel Films"/>
    <n v="114"/>
  </r>
  <r>
    <s v="The Holcroft Covenant"/>
    <s v="R"/>
    <s v="Action"/>
    <x v="5"/>
    <s v="October 18, 1985 (United States)"/>
    <n v="5.7"/>
    <n v="3100"/>
    <s v="John Frankenheimer"/>
    <s v="Robert Ludlum"/>
    <s v="Michael Caine"/>
    <s v="United Kingdom"/>
    <m/>
    <x v="680"/>
    <s v="Edie &amp; Ely Landau Inc."/>
    <n v="112"/>
  </r>
  <r>
    <s v="The Falcon and the Snowman"/>
    <s v="R"/>
    <s v="Biography"/>
    <x v="5"/>
    <s v="February 8, 1985 (United States)"/>
    <n v="6.8"/>
    <n v="11000"/>
    <s v="John Schlesinger"/>
    <s v="Robert Lindsey"/>
    <s v="Timothy Hutton"/>
    <s v="United Kingdom"/>
    <n v="12000000"/>
    <x v="681"/>
    <s v="Hemdale"/>
    <n v="131"/>
  </r>
  <r>
    <s v="Transylvania 6-5000"/>
    <s v="PG"/>
    <s v="Comedy"/>
    <x v="5"/>
    <s v="November 8, 1985 (United States)"/>
    <n v="5"/>
    <n v="6900"/>
    <s v="Rudy De Luca"/>
    <s v="Rudy De Luca"/>
    <s v="Jeff Goldblum"/>
    <s v="Yugoslavia"/>
    <n v="3000000"/>
    <x v="682"/>
    <s v="Balcor Film Investors"/>
    <n v="93"/>
  </r>
  <r>
    <s v="Desert Hearts"/>
    <s v="R"/>
    <s v="Drama"/>
    <x v="5"/>
    <s v="March 7, 1986 (United States)"/>
    <n v="7"/>
    <n v="5500"/>
    <s v="Donna Deitch"/>
    <s v="Jane Rule"/>
    <s v="Helen Shaver"/>
    <s v="United States"/>
    <n v="1250000"/>
    <x v="683"/>
    <s v="Desert Hearts Productions"/>
    <n v="91"/>
  </r>
  <r>
    <s v="The Heavenly Kid"/>
    <s v="PG-13"/>
    <s v="Comedy"/>
    <x v="5"/>
    <s v="July 26, 1985 (United States)"/>
    <n v="6.3"/>
    <n v="4600"/>
    <s v="Cary Medoway"/>
    <s v="Cary Medoway"/>
    <s v="Lewis Smith"/>
    <s v="United States"/>
    <m/>
    <x v="684"/>
    <s v="Engelberg-Sumner-Cheikes"/>
    <n v="90"/>
  </r>
  <r>
    <s v="The Purple Rose of Cairo"/>
    <s v="PG"/>
    <s v="Comedy"/>
    <x v="5"/>
    <s v="April 19, 1985 (United States)"/>
    <n v="7.7"/>
    <n v="48000"/>
    <s v="Woody Allen"/>
    <s v="Woody Allen"/>
    <s v="Mia Farrow"/>
    <s v="United States"/>
    <n v="15000000"/>
    <x v="685"/>
    <s v="Jack Rollins &amp; Charles H. Joffe Productions"/>
    <n v="82"/>
  </r>
  <r>
    <s v="The Man with One Red Shoe"/>
    <s v="PG"/>
    <s v="Comedy"/>
    <x v="5"/>
    <s v="July 19, 1985 (United States)"/>
    <n v="5.7"/>
    <n v="15000"/>
    <s v="Stan Dragoti"/>
    <s v="Francis Veber"/>
    <s v="Tom Hanks"/>
    <s v="United States"/>
    <n v="16000000"/>
    <x v="686"/>
    <s v="Twentieth Century Fox"/>
    <n v="92"/>
  </r>
  <r>
    <s v="My Life as a Dog"/>
    <s v="Unrated"/>
    <s v="Drama"/>
    <x v="5"/>
    <s v="May 1, 1987 (United States)"/>
    <n v="7.6"/>
    <n v="19000"/>
    <s v="Lasse Hallström"/>
    <s v="Reidar Jönsson"/>
    <s v="Anton Glanzelius"/>
    <s v="Sweden"/>
    <m/>
    <x v="687"/>
    <s v="Svensk Filmindustri (SF)"/>
    <n v="101"/>
  </r>
  <r>
    <s v="My Science Project"/>
    <s v="PG"/>
    <s v="Action"/>
    <x v="5"/>
    <s v="August 9, 1985 (United States)"/>
    <n v="6"/>
    <n v="5500"/>
    <s v="Jonathan R. Betuel"/>
    <s v="Jonathan R. Betuel"/>
    <s v="John Stockwell"/>
    <s v="United States"/>
    <m/>
    <x v="688"/>
    <s v="Touchstone Pictures"/>
    <n v="94"/>
  </r>
  <r>
    <s v="Seven Minutes in Heaven"/>
    <s v="PG-13"/>
    <s v="Comedy"/>
    <x v="5"/>
    <s v="May 9, 1985 (United States)"/>
    <n v="6.1"/>
    <n v="1500"/>
    <s v="Linda Feferman"/>
    <s v="Jane Bernstein"/>
    <s v="Jennifer Connelly"/>
    <s v="United States"/>
    <m/>
    <x v="27"/>
    <s v="Fifteen"/>
    <n v="88"/>
  </r>
  <r>
    <s v="Fraternity Vacation"/>
    <s v="R"/>
    <s v="Comedy"/>
    <x v="5"/>
    <s v="April 12, 1985 (United States)"/>
    <n v="5.3"/>
    <n v="2200"/>
    <s v="James Frawley"/>
    <s v="Lindsay Harrison"/>
    <s v="Stephen Geoffreys"/>
    <s v="United States"/>
    <m/>
    <x v="689"/>
    <s v="New World Pictures"/>
    <n v="94"/>
  </r>
  <r>
    <s v="The New Kids"/>
    <s v="R"/>
    <s v="Crime"/>
    <x v="5"/>
    <s v="January 18, 1985 (United States)"/>
    <n v="6.1"/>
    <n v="2900"/>
    <s v="Sean S. Cunningham"/>
    <s v="Stephen Gyllenhaal"/>
    <s v="Shannon Presby"/>
    <s v="United States"/>
    <m/>
    <x v="690"/>
    <s v="Columbia Pictures"/>
    <n v="110"/>
  </r>
  <r>
    <s v="Tomboy"/>
    <s v="R"/>
    <s v="Comedy"/>
    <x v="5"/>
    <s v="November 14, 1985 (West Germany)"/>
    <n v="4.7"/>
    <n v="1400"/>
    <s v="Herb Freed"/>
    <s v="Ben Zelig"/>
    <s v="Betsy Russell"/>
    <s v="United States"/>
    <m/>
    <x v="691"/>
    <s v="Marimark Productions"/>
    <n v="91"/>
  </r>
  <r>
    <s v="Invasion U.S.A."/>
    <s v="R"/>
    <s v="Action"/>
    <x v="5"/>
    <s v="September 27, 1985 (United States)"/>
    <n v="5.5"/>
    <n v="9200"/>
    <s v="Joseph Zito"/>
    <s v="James Bruner"/>
    <s v="Chuck Norris"/>
    <s v="United States"/>
    <n v="10000000"/>
    <x v="692"/>
    <s v="Cannon Films"/>
    <n v="107"/>
  </r>
  <r>
    <s v="Revolution"/>
    <s v="PG"/>
    <s v="Adventure"/>
    <x v="5"/>
    <s v="December 25, 1985 (United States)"/>
    <n v="5.3"/>
    <n v="6500"/>
    <s v="Hugh Hudson"/>
    <s v="Robert Dillon"/>
    <s v="Al Pacino"/>
    <s v="United Kingdom"/>
    <n v="28000000"/>
    <x v="693"/>
    <s v="Goldcrest Films International"/>
    <n v="126"/>
  </r>
  <r>
    <s v="Lost in America"/>
    <s v="R"/>
    <s v="Comedy"/>
    <x v="5"/>
    <s v="February 8, 1985 (United States)"/>
    <n v="7"/>
    <n v="8200"/>
    <s v="Albert Brooks"/>
    <s v="Albert Brooks"/>
    <s v="Albert Brooks"/>
    <s v="United States"/>
    <m/>
    <x v="694"/>
    <s v="The Geffen Company"/>
    <n v="91"/>
  </r>
  <r>
    <s v="Subway"/>
    <s v="R"/>
    <s v="Thriller"/>
    <x v="5"/>
    <s v="November 6, 1985 (United States)"/>
    <n v="6.6"/>
    <n v="14000"/>
    <s v="Luc Besson"/>
    <s v="Luc Besson"/>
    <s v="Christopher Lambert"/>
    <s v="France"/>
    <m/>
    <x v="695"/>
    <s v="Les Films du Loup"/>
    <n v="104"/>
  </r>
  <r>
    <s v="Moving Violations"/>
    <s v="PG-13"/>
    <s v="Comedy"/>
    <x v="5"/>
    <s v="April 19, 1985 (United States)"/>
    <n v="5.7"/>
    <n v="3800"/>
    <s v="Neal Israel"/>
    <s v="Neal Israel"/>
    <s v="John Murray"/>
    <s v="United States"/>
    <m/>
    <x v="696"/>
    <s v="SLM Production Group"/>
    <n v="90"/>
  </r>
  <r>
    <s v="Nomads"/>
    <s v="R"/>
    <s v="Horror"/>
    <x v="5"/>
    <s v="March 7, 1986 (United States)"/>
    <n v="5.3"/>
    <n v="4000"/>
    <s v="John McTiernan"/>
    <s v="John McTiernan"/>
    <s v="Lesley-Anne Down"/>
    <s v="United States"/>
    <m/>
    <x v="697"/>
    <s v="Cinema VII"/>
    <n v="91"/>
  </r>
  <r>
    <s v="Fool for Love"/>
    <s v="R"/>
    <s v="Drama"/>
    <x v="5"/>
    <s v="May 14, 1986 (France)"/>
    <n v="6.1"/>
    <n v="2400"/>
    <s v="Robert Altman"/>
    <s v="Sam Shepard"/>
    <s v="Sam Shepard"/>
    <s v="United States"/>
    <m/>
    <x v="698"/>
    <s v="Cinema '84"/>
    <n v="106"/>
  </r>
  <r>
    <s v="Baby: Secret of the Lost Legend"/>
    <s v="PG"/>
    <s v="Adventure"/>
    <x v="5"/>
    <s v="March 22, 1985 (United States)"/>
    <n v="5.0999999999999996"/>
    <n v="3100"/>
    <s v="Bill Norton"/>
    <s v="Clifford Green"/>
    <s v="William Katt"/>
    <s v="United States"/>
    <m/>
    <x v="699"/>
    <s v="Silver Screen Partners II"/>
    <n v="95"/>
  </r>
  <r>
    <s v="Code of Silence"/>
    <s v="R"/>
    <s v="Action"/>
    <x v="5"/>
    <s v="May 3, 1985 (United States)"/>
    <n v="6.1"/>
    <n v="7300"/>
    <s v="Andrew Davis"/>
    <s v="Michael Butler"/>
    <s v="Chuck Norris"/>
    <s v="United States"/>
    <n v="7000000"/>
    <x v="700"/>
    <s v="Orion Pictures"/>
    <n v="101"/>
  </r>
  <r>
    <s v="Crimewave"/>
    <s v="PG-13"/>
    <s v="Comedy"/>
    <x v="5"/>
    <s v="April 25, 1986 (United States)"/>
    <n v="5.7"/>
    <n v="5300"/>
    <s v="Sam Raimi"/>
    <s v="Ethan Coen"/>
    <s v="Louise Lasser"/>
    <s v="United States"/>
    <n v="3000000"/>
    <x v="701"/>
    <s v="Columbia Pictures"/>
    <n v="83"/>
  </r>
  <r>
    <s v="Gymkata"/>
    <s v="R"/>
    <s v="Action"/>
    <x v="5"/>
    <s v="May 3, 1985 (United States)"/>
    <n v="4.4000000000000004"/>
    <n v="3900"/>
    <s v="Robert Clouse"/>
    <s v="Charles Robert Carner"/>
    <s v="Kurt Thomas"/>
    <s v="United States"/>
    <m/>
    <x v="702"/>
    <s v="Metro-Goldwyn-Mayer (MGM)"/>
    <n v="90"/>
  </r>
  <r>
    <s v="Sweet Dreams"/>
    <s v="PG-13"/>
    <s v="Biography"/>
    <x v="5"/>
    <s v="October 11, 1985 (United States)"/>
    <n v="7.1"/>
    <n v="4400"/>
    <s v="Karel Reisz"/>
    <s v="Robert Getchell"/>
    <s v="Jessica Lange"/>
    <s v="United States"/>
    <m/>
    <x v="703"/>
    <s v="HBO Pictures"/>
    <n v="115"/>
  </r>
  <r>
    <s v="The Slugger's Wife"/>
    <s v="PG-13"/>
    <s v="Comedy"/>
    <x v="5"/>
    <s v="March 29, 1985 (United States)"/>
    <n v="4.5"/>
    <n v="1000"/>
    <s v="Hal Ashby"/>
    <s v="Neil Simon"/>
    <s v="Michael O'Keefe"/>
    <s v="United States"/>
    <m/>
    <x v="704"/>
    <s v="Rastar Films"/>
    <n v="105"/>
  </r>
  <r>
    <s v="Avenging Angel"/>
    <s v="R"/>
    <s v="Action"/>
    <x v="5"/>
    <s v="January 11, 1985 (United States)"/>
    <n v="4.8"/>
    <n v="1400"/>
    <s v="Robert Vincent O'Neil"/>
    <s v="Robert Vincent O'Neil"/>
    <s v="Betsy Russell"/>
    <s v="United States"/>
    <m/>
    <x v="705"/>
    <s v="Avenging Venture"/>
    <n v="93"/>
  </r>
  <r>
    <s v="Santa Claus: The Movie"/>
    <s v="PG"/>
    <s v="Adventure"/>
    <x v="5"/>
    <s v="November 27, 1985 (United States)"/>
    <n v="6.3"/>
    <n v="12000"/>
    <s v="Jeannot Szwarc"/>
    <s v="David Newman"/>
    <s v="Dudley Moore"/>
    <s v="United Kingdom"/>
    <n v="50000000"/>
    <x v="706"/>
    <s v="GGG"/>
    <n v="107"/>
  </r>
  <r>
    <s v="That Was Then... This Is Now"/>
    <s v="R"/>
    <s v="Crime"/>
    <x v="5"/>
    <s v="November 8, 1985 (United States)"/>
    <n v="6.2"/>
    <n v="2200"/>
    <s v="Christopher Cain"/>
    <s v="S.E. Hinton"/>
    <s v="Emilio Estevez"/>
    <s v="United States"/>
    <m/>
    <x v="707"/>
    <s v="Media Ventures"/>
    <n v="102"/>
  </r>
  <r>
    <s v="Agnes of God"/>
    <s v="PG-13"/>
    <s v="Drama"/>
    <x v="5"/>
    <s v="September 27, 1985 (United States)"/>
    <n v="6.6"/>
    <n v="6900"/>
    <s v="Norman Jewison"/>
    <s v="John Pielmeier"/>
    <s v="Jane Fonda"/>
    <s v="United States"/>
    <n v="10000000"/>
    <x v="708"/>
    <s v="Columbia Pictures"/>
    <n v="98"/>
  </r>
  <r>
    <s v="Rustlers' Rhapsody"/>
    <s v="PG"/>
    <s v="Comedy"/>
    <x v="5"/>
    <s v="May 10, 1985 (United States)"/>
    <n v="6.5"/>
    <n v="2100"/>
    <s v="Hugh Wilson"/>
    <s v="Hugh Wilson"/>
    <s v="Tom Berenger"/>
    <s v="United States"/>
    <m/>
    <x v="709"/>
    <s v="Paramount Pictures"/>
    <n v="88"/>
  </r>
  <r>
    <s v="The Adventures of Mark Twain"/>
    <s v="G"/>
    <s v="Animation"/>
    <x v="5"/>
    <s v="July 26, 1985 (United States)"/>
    <n v="7.4"/>
    <n v="2700"/>
    <s v="Will Vinton"/>
    <s v="Susan Shadburne"/>
    <s v="James Whitmore"/>
    <s v="United States"/>
    <m/>
    <x v="710"/>
    <s v="Atlantic"/>
    <n v="86"/>
  </r>
  <r>
    <s v="Stick"/>
    <s v="R"/>
    <s v="Action"/>
    <x v="5"/>
    <s v="April 26, 1985 (United States)"/>
    <n v="5.7"/>
    <n v="1900"/>
    <s v="Burt Reynolds"/>
    <s v="Elmore Leonard"/>
    <s v="Burt Reynolds"/>
    <s v="United States"/>
    <n v="22000000"/>
    <x v="711"/>
    <s v="Universal Pictures"/>
    <n v="109"/>
  </r>
  <r>
    <s v="The Bride"/>
    <s v="PG-13"/>
    <s v="Fantasy"/>
    <x v="5"/>
    <s v="August 16, 1985 (United States)"/>
    <n v="5.3"/>
    <n v="2900"/>
    <s v="Franc Roddam"/>
    <s v="Lloyd Fonvielle"/>
    <s v="Sting"/>
    <s v="United Kingdom"/>
    <n v="13000000"/>
    <x v="712"/>
    <s v="Colgems Productions Ltd."/>
    <n v="118"/>
  </r>
  <r>
    <s v="Morons from Outer Space"/>
    <s v="PG-13"/>
    <s v="Comedy"/>
    <x v="5"/>
    <s v="September 20, 1985 (United States)"/>
    <n v="4.5"/>
    <n v="1800"/>
    <s v="Mike Hodges"/>
    <s v="Griff Rhys Jones"/>
    <s v="Mel Smith"/>
    <s v="United Kingdom"/>
    <m/>
    <x v="713"/>
    <s v="Calendar Productions"/>
    <n v="90"/>
  </r>
  <r>
    <s v="Godzilla 1985"/>
    <s v="PG"/>
    <s v="Action"/>
    <x v="5"/>
    <s v="August 23, 1985 (United States)"/>
    <n v="6.2"/>
    <n v="6100"/>
    <s v="Directors"/>
    <s v="Reuben Bercovitch"/>
    <s v="Raymond Burr"/>
    <s v="Japan"/>
    <n v="2000000"/>
    <x v="714"/>
    <s v="Toho Company"/>
    <n v="87"/>
  </r>
  <r>
    <s v="Plenty"/>
    <s v="R"/>
    <s v="Drama"/>
    <x v="5"/>
    <s v="September 20, 1985 (United States)"/>
    <n v="6"/>
    <n v="2800"/>
    <s v="Fred Schepisi"/>
    <s v="David Hare"/>
    <s v="Meryl Streep"/>
    <s v="United Kingdom"/>
    <n v="10000000"/>
    <x v="715"/>
    <s v="Pressman Productions"/>
    <n v="121"/>
  </r>
  <r>
    <s v="King David"/>
    <s v="PG-13"/>
    <s v="Adventure"/>
    <x v="5"/>
    <s v="March 29, 1985 (United States)"/>
    <n v="5.3"/>
    <n v="2100"/>
    <s v="Bruce Beresford"/>
    <s v="Andrew Birkin"/>
    <s v="Richard Gere"/>
    <s v="United Kingdom"/>
    <n v="22000000"/>
    <x v="716"/>
    <s v="Barclays Mercantile Industrial Finance"/>
    <n v="114"/>
  </r>
  <r>
    <s v="The Trip to Bountiful"/>
    <s v="PG"/>
    <s v="Drama"/>
    <x v="5"/>
    <s v="January 24, 1986 (United States)"/>
    <n v="7.5"/>
    <n v="4300"/>
    <s v="Peter Masterson"/>
    <s v="Horton Foote"/>
    <s v="Geraldine Page"/>
    <s v="United States"/>
    <m/>
    <x v="717"/>
    <s v="Bountiful Film Partners"/>
    <n v="108"/>
  </r>
  <r>
    <s v="Missing in Action 2: The Beginning"/>
    <s v="R"/>
    <s v="Action"/>
    <x v="5"/>
    <s v="March 1, 1985 (United States)"/>
    <n v="5.3"/>
    <n v="7900"/>
    <s v="Lance Hool"/>
    <s v="Steve Bing"/>
    <s v="Chuck Norris"/>
    <s v="United States"/>
    <n v="2410000"/>
    <x v="718"/>
    <s v="The Cannon Group"/>
    <n v="100"/>
  </r>
  <r>
    <s v="The Protector"/>
    <s v="R"/>
    <s v="Action"/>
    <x v="5"/>
    <s v="August 23, 1985 (United States)"/>
    <n v="5.7"/>
    <n v="4200"/>
    <s v="James Glickenhaus"/>
    <s v="James Glickenhaus"/>
    <s v="Jackie Chan"/>
    <s v="Hong Kong"/>
    <n v="5000000"/>
    <x v="719"/>
    <s v="Eurasia Investments"/>
    <n v="91"/>
  </r>
  <r>
    <s v="The Mean Season"/>
    <s v="R"/>
    <s v="Crime"/>
    <x v="5"/>
    <s v="February 15, 1985 (United States)"/>
    <n v="6.1"/>
    <n v="3800"/>
    <s v="Phillip Borsos"/>
    <s v="John Katzenbach"/>
    <s v="Kurt Russell"/>
    <s v="United States"/>
    <n v="7000000"/>
    <x v="720"/>
    <s v="David Foster Productions"/>
    <n v="103"/>
  </r>
  <r>
    <s v="Turk 182"/>
    <s v="PG-13"/>
    <s v="Comedy"/>
    <x v="5"/>
    <s v="February 15, 1985 (United States)"/>
    <n v="6"/>
    <n v="3700"/>
    <s v="Bob Clark"/>
    <s v="James Gregory Kingston"/>
    <s v="Timothy Hutton"/>
    <s v="United States"/>
    <m/>
    <x v="721"/>
    <s v="Interscope Communications"/>
    <n v="102"/>
  </r>
  <r>
    <s v="The Official Story"/>
    <s v="Not Rated"/>
    <s v="Drama"/>
    <x v="5"/>
    <s v="November 8, 1985 (United States)"/>
    <n v="7.8"/>
    <n v="8800"/>
    <s v="Luis Puenzo"/>
    <s v="Aída Bortnik"/>
    <s v="Norma Aleandro"/>
    <s v="Argentina"/>
    <m/>
    <x v="722"/>
    <s v="Historias Cinematograficas Cinemania"/>
    <n v="112"/>
  </r>
  <r>
    <s v="Krush Groove"/>
    <s v="R"/>
    <s v="Comedy"/>
    <x v="5"/>
    <s v="October 25, 1985 (United States)"/>
    <n v="6.5"/>
    <n v="2900"/>
    <s v="Michael Schultz"/>
    <s v="Ralph Farquhar"/>
    <s v="Sheila E."/>
    <s v="United States"/>
    <n v="3000000"/>
    <x v="723"/>
    <s v="Crystalite Productions"/>
    <n v="97"/>
  </r>
  <r>
    <s v="He-Man and She-Ra: The Secret of the Sword"/>
    <s v="G"/>
    <s v="Animation"/>
    <x v="5"/>
    <s v="March 22, 1985 (United States)"/>
    <n v="7.3"/>
    <n v="2600"/>
    <s v="Directors"/>
    <s v="Larry DiTillio"/>
    <s v="John Erwin"/>
    <s v="United States"/>
    <n v="2000000"/>
    <x v="724"/>
    <s v="Filmation Associates"/>
    <n v="100"/>
  </r>
  <r>
    <s v="Warning Sign"/>
    <s v="R"/>
    <s v="Drama"/>
    <x v="5"/>
    <s v="August 23, 1985 (United States)"/>
    <n v="6.1"/>
    <n v="2300"/>
    <s v="Hal Barwood"/>
    <s v="Hal Barwood"/>
    <s v="Sam Waterston"/>
    <s v="United States"/>
    <m/>
    <x v="725"/>
    <s v="SLM Production Group"/>
    <n v="99"/>
  </r>
  <r>
    <s v="Creator"/>
    <s v="R"/>
    <s v="Comedy"/>
    <x v="5"/>
    <s v="September 20, 1985 (United States)"/>
    <n v="6.2"/>
    <n v="3000"/>
    <s v="Ivan Passer"/>
    <s v="Jeremy Leven"/>
    <s v="Peter O'Toole"/>
    <s v="United States"/>
    <m/>
    <x v="726"/>
    <s v="Kings Road Entertainment"/>
    <n v="107"/>
  </r>
  <r>
    <s v="Taipei Story"/>
    <s v="Not Rated"/>
    <s v="Drama"/>
    <x v="5"/>
    <s v="1985 (Taiwan)"/>
    <n v="7.7"/>
    <n v="2500"/>
    <s v="Edward Yang"/>
    <s v="T'ien-wen Chu"/>
    <s v="Chin Tsai"/>
    <s v="Taiwan"/>
    <m/>
    <x v="727"/>
    <s v="Evergreen Film Company"/>
    <n v="119"/>
  </r>
  <r>
    <s v="Otac na sluzbenom putu"/>
    <s v="R"/>
    <s v="Drama"/>
    <x v="5"/>
    <s v="October 11, 1985 (United States)"/>
    <n v="7.8"/>
    <n v="9000"/>
    <s v="Emir Kusturica"/>
    <s v="Abdulah Sidran"/>
    <s v="Moreno D'E Bartolli"/>
    <s v="Yugoslavia"/>
    <m/>
    <x v="728"/>
    <s v="Centar Film"/>
    <n v="136"/>
  </r>
  <r>
    <s v="The Aviator"/>
    <s v="PG"/>
    <s v="Adventure"/>
    <x v="5"/>
    <s v="March 15, 1985 (United States)"/>
    <n v="5.5"/>
    <n v="1200"/>
    <s v="George Miller"/>
    <s v="Ernest K. Gann"/>
    <s v="Christopher Reeve"/>
    <s v="United States"/>
    <m/>
    <x v="729"/>
    <s v="United Artists"/>
    <n v="96"/>
  </r>
  <r>
    <s v="Starchaser: The Legend of Orin"/>
    <s v="PG"/>
    <s v="Animation"/>
    <x v="5"/>
    <s v="November 22, 1985 (United States)"/>
    <n v="6.5"/>
    <n v="2100"/>
    <s v="Steven Hahn"/>
    <s v="Jeffrey Scott"/>
    <s v="Joe Colligan"/>
    <s v="South Korea"/>
    <n v="15000000"/>
    <x v="730"/>
    <s v="Young Sung Production Co."/>
    <n v="100"/>
  </r>
  <r>
    <s v="Maxie"/>
    <s v="PG"/>
    <s v="Comedy"/>
    <x v="5"/>
    <s v="September 27, 1985 (United States)"/>
    <n v="5.4"/>
    <n v="993"/>
    <s v="Paul Aaron"/>
    <s v="Jack Finney"/>
    <s v="Glenn Close"/>
    <s v="United States"/>
    <m/>
    <x v="731"/>
    <s v="Aurora"/>
    <n v="98"/>
  </r>
  <r>
    <s v="DEFCON-4"/>
    <s v="R"/>
    <s v="Action"/>
    <x v="5"/>
    <s v="March 15, 1985 (United States)"/>
    <n v="4.5"/>
    <n v="1800"/>
    <s v="Paul Donovan"/>
    <s v="Paul Donovan"/>
    <s v="Lenore Zann"/>
    <s v="Canada"/>
    <m/>
    <x v="732"/>
    <s v="New World Pictures"/>
    <n v="88"/>
  </r>
  <r>
    <s v="The Care Bears Movie"/>
    <s v="G"/>
    <s v="Animation"/>
    <x v="5"/>
    <s v="March 29, 1985 (United States)"/>
    <n v="5.7"/>
    <n v="5200"/>
    <s v="Arna Selznick"/>
    <s v="Peter Sauder"/>
    <s v="Georgia Engel"/>
    <s v="Canada"/>
    <n v="2000000"/>
    <x v="733"/>
    <s v="Nelvana"/>
    <n v="77"/>
  </r>
  <r>
    <s v="Sylvester"/>
    <s v="PG"/>
    <s v="Drama"/>
    <x v="5"/>
    <s v="March 15, 1985 (United States)"/>
    <n v="6.4"/>
    <n v="404"/>
    <s v="Tim Hunter"/>
    <s v="Carol Sobieski"/>
    <s v="Richard Farnsworth"/>
    <s v="United States"/>
    <m/>
    <x v="734"/>
    <s v="Columbia Pictures"/>
    <n v="104"/>
  </r>
  <r>
    <s v="Radioactive Dreams"/>
    <s v="R"/>
    <s v="Action"/>
    <x v="5"/>
    <s v="September 19, 1986 (United States)"/>
    <n v="5.6"/>
    <n v="1600"/>
    <s v="Albert Pyun"/>
    <s v="Albert Pyun"/>
    <s v="John Stockwell"/>
    <s v="Mexico"/>
    <m/>
    <x v="735"/>
    <s v="ITM Productions"/>
    <n v="98"/>
  </r>
  <r>
    <s v="Twice in a Lifetime"/>
    <s v="R"/>
    <s v="Drama"/>
    <x v="5"/>
    <s v="November 8, 1985 (United States)"/>
    <n v="6.5"/>
    <n v="1000"/>
    <s v="Bud Yorkin"/>
    <s v="Colin Welland"/>
    <s v="Gene Hackman"/>
    <s v="United States"/>
    <n v="8000000"/>
    <x v="736"/>
    <s v="Bud Yorkin Productions"/>
    <n v="111"/>
  </r>
  <r>
    <s v="Dance with a Stranger"/>
    <s v="R"/>
    <s v="Biography"/>
    <x v="5"/>
    <s v="August 9, 1985 (United States)"/>
    <n v="6.7"/>
    <n v="2500"/>
    <s v="Mike Newell"/>
    <s v="Shelagh Delaney"/>
    <s v="Miranda Richardson"/>
    <s v="United Kingdom"/>
    <m/>
    <x v="737"/>
    <s v="Goldcrest Films International"/>
    <n v="96"/>
  </r>
  <r>
    <s v="Water"/>
    <s v="PG-13"/>
    <s v="Adventure"/>
    <x v="5"/>
    <s v="April 18, 1986 (United States)"/>
    <n v="6.1"/>
    <n v="2300"/>
    <s v="Dick Clement"/>
    <s v="Dick Clement"/>
    <s v="Michael Caine"/>
    <s v="United Kingdom"/>
    <m/>
    <x v="738"/>
    <s v="HandMade Films"/>
    <n v="115"/>
  </r>
  <r>
    <s v="One Magic Christmas"/>
    <s v="G"/>
    <s v="Family"/>
    <x v="5"/>
    <s v="November 22, 1985 (United States)"/>
    <n v="6.5"/>
    <n v="3400"/>
    <s v="Phillip Borsos"/>
    <s v="Thomas Meehan"/>
    <s v="Mary Steenburgen"/>
    <s v="Canada"/>
    <m/>
    <x v="739"/>
    <s v="Walt Disney Pictures"/>
    <n v="89"/>
  </r>
  <r>
    <s v="Echo Park"/>
    <s v="R"/>
    <s v="Comedy"/>
    <x v="5"/>
    <s v="July 25, 1986 (United States)"/>
    <n v="5.8"/>
    <n v="610"/>
    <s v="Robert Dornhelm"/>
    <s v="Michael Ventura"/>
    <s v="Susan Dey"/>
    <s v="United States"/>
    <m/>
    <x v="27"/>
    <s v="Sascha-Verleih"/>
    <n v="88"/>
  </r>
  <r>
    <s v="O.C. and Stiggs"/>
    <s v="R"/>
    <s v="Comedy"/>
    <x v="5"/>
    <s v="1985 (United States)"/>
    <n v="5.4"/>
    <n v="1200"/>
    <s v="Robert Altman"/>
    <s v="Tod Carroll"/>
    <s v="Daniel Jenkins"/>
    <s v="United States"/>
    <n v="7000000"/>
    <x v="740"/>
    <s v="Metro-Goldwyn-Mayer (MGM)"/>
    <n v="109"/>
  </r>
  <r>
    <s v="The Good Father"/>
    <s v="R"/>
    <s v="Drama"/>
    <x v="5"/>
    <s v="February 11, 1987 (United States)"/>
    <n v="6.2"/>
    <n v="511"/>
    <s v="Mike Newell"/>
    <s v="Peter Prince"/>
    <s v="Anthony Hopkins"/>
    <s v="United Kingdom"/>
    <m/>
    <x v="741"/>
    <s v="Channel Four Films"/>
    <n v="90"/>
  </r>
  <r>
    <s v="Fever Pitch"/>
    <s v="R"/>
    <s v="Drama"/>
    <x v="5"/>
    <s v="November 22, 1985 (United States)"/>
    <n v="4.0999999999999996"/>
    <n v="243"/>
    <s v="Richard Brooks"/>
    <s v="Richard Brooks"/>
    <s v="Ryan O'Neal"/>
    <s v="United States"/>
    <n v="7000000"/>
    <x v="742"/>
    <s v="Metro-Goldwyn-Mayer (MGM)"/>
    <n v="96"/>
  </r>
  <r>
    <s v="The Doctor and the Devils"/>
    <s v="R"/>
    <s v="Crime"/>
    <x v="5"/>
    <s v="October 4, 1985 (United States)"/>
    <n v="6.1"/>
    <n v="1100"/>
    <s v="Freddie Francis"/>
    <s v="Dylan Thomas"/>
    <s v="Timothy Dalton"/>
    <s v="United Kingdom"/>
    <m/>
    <x v="743"/>
    <s v="Brooksfilms"/>
    <n v="93"/>
  </r>
  <r>
    <s v="Head Office"/>
    <s v="PG-13"/>
    <s v="Comedy"/>
    <x v="5"/>
    <s v="January 3, 1986 (United States)"/>
    <n v="5.4"/>
    <n v="1400"/>
    <s v="Ken Finkleman"/>
    <s v="Ken Finkleman"/>
    <s v="Judge Reinhold"/>
    <s v="United States"/>
    <m/>
    <x v="744"/>
    <s v="Guber-Peters Company"/>
    <n v="90"/>
  </r>
  <r>
    <s v="Eleni"/>
    <s v="PG"/>
    <s v="Drama"/>
    <x v="5"/>
    <s v="December 21, 1985 (Japan)"/>
    <n v="7"/>
    <n v="1400"/>
    <s v="Peter Yates"/>
    <s v="Nicholas Gage"/>
    <s v="Kate Nelligan"/>
    <s v="United States"/>
    <m/>
    <x v="745"/>
    <s v="CBS Entertainment Production"/>
    <n v="114"/>
  </r>
  <r>
    <s v="Dreamchild"/>
    <s v="PG"/>
    <s v="Biography"/>
    <x v="5"/>
    <s v="October 4, 1985 (United States)"/>
    <n v="6.8"/>
    <n v="1500"/>
    <s v="Gavin Millar"/>
    <s v="Dennis Potter"/>
    <s v="Coral Browne"/>
    <s v="United Kingdom"/>
    <m/>
    <x v="746"/>
    <s v="PfH Ltd."/>
    <n v="94"/>
  </r>
  <r>
    <s v="Defense of the Realm"/>
    <s v="PG"/>
    <s v="Thriller"/>
    <x v="5"/>
    <s v="November 21, 1986 (United States)"/>
    <n v="6.5"/>
    <n v="2100"/>
    <s v="David Drury"/>
    <s v="Martin Stellman"/>
    <s v="Gabriel Byrne"/>
    <s v="United Kingdom"/>
    <m/>
    <x v="747"/>
    <s v="The Rank Organisation"/>
    <n v="96"/>
  </r>
  <r>
    <s v="Bad Medicine"/>
    <s v="PG-13"/>
    <s v="Comedy"/>
    <x v="5"/>
    <s v="November 22, 1985 (United States)"/>
    <n v="4.5999999999999996"/>
    <n v="1200"/>
    <s v="Harvey Miller"/>
    <s v="Steven Horowitz"/>
    <s v="Steve Guttenberg"/>
    <s v="United States"/>
    <m/>
    <x v="748"/>
    <s v="Lantana Productions"/>
    <n v="98"/>
  </r>
  <r>
    <s v="Wetherby"/>
    <s v="R"/>
    <s v="Drama"/>
    <x v="5"/>
    <s v="July 19, 1985 (United States)"/>
    <n v="6.8"/>
    <n v="1400"/>
    <s v="David Hare"/>
    <s v="David Hare"/>
    <s v="Vanessa Redgrave"/>
    <s v="United Kingdom"/>
    <m/>
    <x v="749"/>
    <s v="Film Four International"/>
    <n v="102"/>
  </r>
  <r>
    <s v="Compromising Positions"/>
    <s v="R"/>
    <s v="Comedy"/>
    <x v="5"/>
    <s v="August 30, 1985 (United States)"/>
    <n v="5.9"/>
    <n v="953"/>
    <s v="Frank Perry"/>
    <s v="Susan Isaacs"/>
    <s v="Susan Sarandon"/>
    <s v="United States"/>
    <m/>
    <x v="750"/>
    <s v="Blackhawk Productions"/>
    <n v="99"/>
  </r>
  <r>
    <s v="Rainbow Brite and the Star Stealer"/>
    <s v="G"/>
    <s v="Animation"/>
    <x v="5"/>
    <s v="November 15, 1985 (United States)"/>
    <n v="6.9"/>
    <n v="1100"/>
    <s v="Bernard Deyriès"/>
    <s v="Jean Chalopin"/>
    <s v="Bettina Bush"/>
    <s v="United States"/>
    <m/>
    <x v="751"/>
    <s v="DIC Entertainment"/>
    <n v="85"/>
  </r>
  <r>
    <s v="Alamo Bay"/>
    <s v="R"/>
    <s v="Action"/>
    <x v="5"/>
    <s v="April 3, 1985 (United States)"/>
    <n v="6"/>
    <n v="1100"/>
    <s v="Louis Malle"/>
    <s v="Alice Arlen"/>
    <s v="Amy Madigan"/>
    <s v="United States"/>
    <n v="5000000"/>
    <x v="27"/>
    <s v="Delphi IV Productions"/>
    <n v="98"/>
  </r>
  <r>
    <s v="Three Men and a Cradle"/>
    <s v="PG-13"/>
    <s v="Comedy"/>
    <x v="5"/>
    <s v="April 25, 1986 (United States)"/>
    <n v="6.6"/>
    <n v="3400"/>
    <s v="Coline Serreau"/>
    <s v="Coline Serreau"/>
    <s v="Roland Giraud"/>
    <s v="France"/>
    <m/>
    <x v="752"/>
    <s v="Flach Film"/>
    <n v="106"/>
  </r>
  <r>
    <s v="In the Shadow of Kilimanjaro"/>
    <s v="R"/>
    <s v="Action"/>
    <x v="5"/>
    <s v="May 9, 1986 (United States)"/>
    <n v="5.0999999999999996"/>
    <n v="386"/>
    <s v="Raju Patel"/>
    <s v="T. Michael Harry"/>
    <s v="John Rhys-Davies"/>
    <s v="United Kingdom"/>
    <m/>
    <x v="27"/>
    <s v="Film Corporation of Kenya"/>
    <n v="97"/>
  </r>
  <r>
    <s v="Rappin'"/>
    <s v="PG"/>
    <s v="Drama"/>
    <x v="5"/>
    <s v="May 10, 1985 (United States)"/>
    <n v="4.0999999999999996"/>
    <n v="434"/>
    <s v="Joel Silberg"/>
    <s v="Adam Friedman"/>
    <s v="Mario Van Peebles"/>
    <s v="United States"/>
    <n v="2000000"/>
    <x v="753"/>
    <s v="Cannon Pictures"/>
    <n v="92"/>
  </r>
  <r>
    <s v="Bal na vodi"/>
    <s v="R"/>
    <s v="Drama"/>
    <x v="5"/>
    <s v="October 24, 1985 (Yugoslavia)"/>
    <n v="7.6"/>
    <n v="804"/>
    <s v="Jovan Acin"/>
    <s v="Jovan Acin"/>
    <s v="Gala Videnovic"/>
    <s v="Yugoslavia"/>
    <m/>
    <x v="27"/>
    <s v="CFS Avala Film"/>
    <n v="112"/>
  </r>
  <r>
    <s v="Certain Fury"/>
    <s v="R"/>
    <s v="Action"/>
    <x v="5"/>
    <s v="March 1, 1985 (United States)"/>
    <n v="5.2"/>
    <n v="487"/>
    <s v="Stephen Gyllenhaal"/>
    <s v="Michael Jacobs"/>
    <s v="Tatum O'Neal"/>
    <s v="United States"/>
    <m/>
    <x v="754"/>
    <s v="Entertainment Events"/>
    <n v="87"/>
  </r>
  <r>
    <s v="Bliss"/>
    <s v="R"/>
    <s v="Comedy"/>
    <x v="5"/>
    <s v="February 21, 1986 (United States)"/>
    <n v="6.9"/>
    <n v="1300"/>
    <s v="Ray Lawrence"/>
    <s v="Ray Lawrence"/>
    <s v="Barry Otto"/>
    <s v="Australia"/>
    <m/>
    <x v="27"/>
    <s v="Window III Productions"/>
    <n v="112"/>
  </r>
  <r>
    <s v="Code Name: Emerald"/>
    <s v="PG"/>
    <s v="Action"/>
    <x v="5"/>
    <s v="September 27, 1985 (United States)"/>
    <n v="5.9"/>
    <n v="934"/>
    <s v="Jonathan Sanger"/>
    <s v="Ronald Bass"/>
    <s v="Ed Harris"/>
    <s v="United States"/>
    <m/>
    <x v="755"/>
    <s v="Metro-Goldwyn-Mayer (MGM)"/>
    <n v="95"/>
  </r>
  <r>
    <s v="Colonel Redl"/>
    <s v="R"/>
    <s v="Biography"/>
    <x v="5"/>
    <s v="October 4, 1985 (United States)"/>
    <n v="7.5"/>
    <n v="2800"/>
    <s v="István Szabó"/>
    <s v="István Szabó"/>
    <s v="Klaus Maria Brandauer"/>
    <s v="Yugoslavia"/>
    <m/>
    <x v="756"/>
    <s v="Manfred Durniok Filmproduktion"/>
    <n v="144"/>
  </r>
  <r>
    <s v="Thunder Run"/>
    <s v="PG-13"/>
    <s v="Action"/>
    <x v="5"/>
    <s v="May 30, 1986 (United States)"/>
    <n v="5"/>
    <n v="301"/>
    <s v="Gary Hudson"/>
    <s v="Charles Davis"/>
    <s v="Forrest Tucker"/>
    <s v="United States"/>
    <m/>
    <x v="27"/>
    <s v="Lynn-Davis Productions"/>
    <n v="90"/>
  </r>
  <r>
    <s v="Marie"/>
    <s v="PG-13"/>
    <s v="Biography"/>
    <x v="5"/>
    <s v="September 27, 1985 (United States)"/>
    <n v="6.7"/>
    <n v="861"/>
    <s v="Roger Donaldson"/>
    <s v="Peter Maas"/>
    <s v="Sissy Spacek"/>
    <s v="United States"/>
    <m/>
    <x v="757"/>
    <s v="Dino De Laurentiis Company"/>
    <n v="112"/>
  </r>
  <r>
    <s v="Movers &amp; Shakers"/>
    <s v="PG"/>
    <s v="Comedy"/>
    <x v="5"/>
    <s v="March 31, 1988 (Italy)"/>
    <n v="4.2"/>
    <n v="468"/>
    <s v="William Asher"/>
    <s v="Charles Grodin"/>
    <s v="Walter Matthau"/>
    <s v="United States"/>
    <m/>
    <x v="758"/>
    <s v="Asher-Grodin Productions"/>
    <n v="80"/>
  </r>
  <r>
    <s v="La Cage aux Folles 3: The Wedding"/>
    <s v="PG-13"/>
    <s v="Comedy"/>
    <x v="5"/>
    <s v="February 14, 1986 (United States)"/>
    <n v="4.7"/>
    <n v="760"/>
    <s v="Georges Lautner"/>
    <s v="Philippe Nicaud"/>
    <s v="Michel Serrault"/>
    <s v="France"/>
    <m/>
    <x v="759"/>
    <s v="Columbia Films"/>
    <n v="87"/>
  </r>
  <r>
    <s v="James Joyce's Women"/>
    <s v="R"/>
    <s v="Drama"/>
    <x v="5"/>
    <s v="September 13, 1985 (United States)"/>
    <n v="6.1"/>
    <n v="122"/>
    <s v="Michael Pearce"/>
    <s v="Fionnula Flanagan"/>
    <s v="Fionnula Flanagan"/>
    <s v="Ireland"/>
    <m/>
    <x v="27"/>
    <s v="The Rejoycing Company"/>
    <n v="88"/>
  </r>
  <r>
    <s v="Turtle Diary"/>
    <s v="PG"/>
    <s v="Comedy"/>
    <x v="5"/>
    <s v="February 14, 1986 (United States)"/>
    <n v="6.9"/>
    <n v="726"/>
    <s v="John Irvin"/>
    <s v="Russell Hoban"/>
    <s v="Glenda Jackson"/>
    <s v="United Kingdom"/>
    <m/>
    <x v="760"/>
    <s v="Britannic"/>
    <n v="97"/>
  </r>
  <r>
    <s v="Maccheroni"/>
    <s v="PG"/>
    <s v="Comedy"/>
    <x v="5"/>
    <s v="October 24, 1985 (Italy)"/>
    <n v="6.4"/>
    <n v="701"/>
    <s v="Ettore Scola"/>
    <s v="Ruggero Maccari"/>
    <s v="Jack Lemmon"/>
    <s v="Italy"/>
    <m/>
    <x v="27"/>
    <s v="Filmauro"/>
    <n v="104"/>
  </r>
  <r>
    <s v="My Man Adam"/>
    <s v="R"/>
    <s v="Comedy"/>
    <x v="5"/>
    <s v="October 25, 1985 (United States)"/>
    <n v="5.3"/>
    <n v="128"/>
    <s v="Roger L. Simon"/>
    <s v="Renée Missel"/>
    <s v="Raphael Sbarge"/>
    <s v="United States"/>
    <m/>
    <x v="27"/>
    <s v="The Mount Company (II)"/>
    <n v="83"/>
  </r>
  <r>
    <s v="Sudden Death"/>
    <s v="R"/>
    <s v="Action"/>
    <x v="5"/>
    <s v="September 13, 1985 (United States)"/>
    <n v="4.8"/>
    <n v="134"/>
    <s v="Sig Shore"/>
    <s v="Sig Shore"/>
    <s v="Denise Coward"/>
    <s v="United States"/>
    <m/>
    <x v="27"/>
    <s v="Lodestar Productions"/>
    <n v="90"/>
  </r>
  <r>
    <s v="One Woman or Two"/>
    <s v="PG-13"/>
    <s v="Comedy"/>
    <x v="5"/>
    <s v="February 20, 1987 (United States)"/>
    <n v="5.0999999999999996"/>
    <n v="351"/>
    <s v="Daniel Vigne"/>
    <s v="Élisabeth Rappeneau"/>
    <s v="Gérard Depardieu"/>
    <s v="France"/>
    <m/>
    <x v="27"/>
    <s v="Hachette Première"/>
    <n v="97"/>
  </r>
  <r>
    <s v="Joshua Then and Now"/>
    <s v="R"/>
    <s v="Comedy"/>
    <x v="5"/>
    <s v="September 20, 1985 (United States)"/>
    <n v="6.6"/>
    <n v="545"/>
    <s v="Ted Kotcheff"/>
    <s v="Mordecai Richler"/>
    <s v="James Woods"/>
    <s v="Canada"/>
    <m/>
    <x v="761"/>
    <s v="Films RSL"/>
    <n v="119"/>
  </r>
  <r>
    <s v="On the Edge"/>
    <s v="PG-13"/>
    <s v="Drama"/>
    <x v="5"/>
    <s v="May 2, 1986 (United States)"/>
    <n v="6.8"/>
    <n v="214"/>
    <s v="Rob Nilsson"/>
    <s v="Roy Kissin"/>
    <s v="Bruce Dern"/>
    <s v="United States"/>
    <m/>
    <x v="27"/>
    <s v="Alliance Communications Corporation"/>
    <n v="95"/>
  </r>
  <r>
    <s v="The Girl in the Picture"/>
    <s v="PG-13"/>
    <s v="Comedy"/>
    <x v="5"/>
    <s v="July 5, 1985 (United Kingdom)"/>
    <n v="6.3"/>
    <n v="155"/>
    <s v="Cary Parker"/>
    <s v="Cary Parker"/>
    <s v="John Gordon Sinclair"/>
    <s v="United Kingdom"/>
    <m/>
    <x v="762"/>
    <s v="Antonine Films"/>
    <n v="84"/>
  </r>
  <r>
    <s v="Here Come the Littles"/>
    <s v="G"/>
    <s v="Animation"/>
    <x v="5"/>
    <s v="May 24, 1985 (United States)"/>
    <n v="6.9"/>
    <n v="207"/>
    <s v="Bernard Deyriès"/>
    <s v="Heywood Kling"/>
    <s v="Jimmy Keegan"/>
    <s v="United States"/>
    <m/>
    <x v="763"/>
    <s v="ABC Entertainment"/>
    <n v="72"/>
  </r>
  <r>
    <s v="Came a Hot Friday"/>
    <s v="PG"/>
    <s v="Adventure"/>
    <x v="5"/>
    <s v="October 4, 1985 (United States)"/>
    <n v="6.6"/>
    <n v="192"/>
    <s v="Ian Mune"/>
    <s v="Ronald Hugh Morrieson"/>
    <s v="Peter Bland"/>
    <s v="New Zealand"/>
    <m/>
    <x v="27"/>
    <s v="Mirage Films"/>
    <n v="101"/>
  </r>
  <r>
    <s v="Wuthering Heights"/>
    <s v="Not Rated"/>
    <s v="Drama"/>
    <x v="5"/>
    <s v="October 9, 1985 (France)"/>
    <n v="6.5"/>
    <n v="339"/>
    <s v="Jacques Rivette"/>
    <s v="Pascal Bonitzer"/>
    <s v="Fabienne Babe"/>
    <s v="France"/>
    <m/>
    <x v="27"/>
    <s v="La Cecilia"/>
    <n v="130"/>
  </r>
  <r>
    <s v="The Frog Prince"/>
    <s v="PG"/>
    <s v="Comedy"/>
    <x v="5"/>
    <s v="February 21, 1986 (United States)"/>
    <n v="6.6"/>
    <n v="91"/>
    <s v="Brian Gilbert"/>
    <s v="Brian Gilbert"/>
    <s v="Jane Snowden"/>
    <s v="United Kingdom"/>
    <m/>
    <x v="27"/>
    <s v="Enigma Productions"/>
    <n v="90"/>
  </r>
  <r>
    <s v="Lune de miel"/>
    <s v="R"/>
    <s v="Thriller"/>
    <x v="5"/>
    <s v="November 20, 1985 (France)"/>
    <n v="4.5999999999999996"/>
    <n v="100"/>
    <s v="Patrick Jamain"/>
    <s v="Robert Geoffrion"/>
    <s v="Nathalie Baye"/>
    <s v="France"/>
    <m/>
    <x v="27"/>
    <s v="Malofilm"/>
    <n v="98"/>
  </r>
  <r>
    <s v="Tea in the Harem"/>
    <m/>
    <s v="Drama"/>
    <x v="5"/>
    <s v="June 6, 1986 (United States)"/>
    <n v="6.9"/>
    <n v="397"/>
    <s v="Mehdi Charef"/>
    <s v="Mehdi Charef"/>
    <s v="Kader Boukhanef"/>
    <s v="France"/>
    <m/>
    <x v="27"/>
    <s v="Centre national du cinéma et de l'image animée (CNC)"/>
    <n v="110"/>
  </r>
  <r>
    <s v="Mr. Love"/>
    <s v="PG-13"/>
    <s v="Comedy"/>
    <x v="5"/>
    <s v="April 25, 1986 (United States)"/>
    <n v="6.4"/>
    <n v="166"/>
    <s v="Roy Battersby"/>
    <s v="Kenneth Eastaugh"/>
    <s v="Barry Jackson"/>
    <s v="United Kingdom"/>
    <m/>
    <x v="27"/>
    <s v="Enigma Productions"/>
    <n v="91"/>
  </r>
  <r>
    <s v="Death of an Angel"/>
    <s v="PG"/>
    <s v="Drama"/>
    <x v="5"/>
    <s v="March 7, 1986 (United States)"/>
    <n v="5.4"/>
    <n v="51"/>
    <s v="Petru Popescu"/>
    <s v="Petru Popescu"/>
    <s v="Bonnie Bedelia"/>
    <s v="United States"/>
    <m/>
    <x v="27"/>
    <s v="Angeles"/>
    <n v="91"/>
  </r>
  <r>
    <s v="Sincerely Charlotte"/>
    <m/>
    <s v="Drama"/>
    <x v="5"/>
    <s v="July 18, 1986 (United States)"/>
    <n v="5.6"/>
    <n v="139"/>
    <s v="Caroline Huppert"/>
    <s v="Caroline Huppert"/>
    <s v="Isabelle Huppert"/>
    <s v="France"/>
    <m/>
    <x v="27"/>
    <s v="Les Films de la Tour"/>
    <n v="88"/>
  </r>
  <r>
    <s v="Top Gun"/>
    <s v="PG"/>
    <s v="Action"/>
    <x v="6"/>
    <s v="May 16, 1986 (United States)"/>
    <n v="6.9"/>
    <n v="306000"/>
    <s v="Tony Scott"/>
    <s v="Jim Cash"/>
    <s v="Tom Cruise"/>
    <s v="United States"/>
    <n v="15000000"/>
    <x v="764"/>
    <s v="Paramount Pictures"/>
    <n v="110"/>
  </r>
  <r>
    <s v="Aliens"/>
    <s v="R"/>
    <s v="Action"/>
    <x v="6"/>
    <s v="July 18, 1986 (United States)"/>
    <n v="8.3000000000000007"/>
    <n v="668000"/>
    <s v="James Cameron"/>
    <s v="James Cameron"/>
    <s v="Sigourney Weaver"/>
    <s v="United Kingdom"/>
    <n v="18500000"/>
    <x v="765"/>
    <s v="Twentieth Century Fox"/>
    <n v="137"/>
  </r>
  <r>
    <s v="Stand by Me"/>
    <s v="R"/>
    <s v="Adventure"/>
    <x v="6"/>
    <s v="August 22, 1986 (United States)"/>
    <n v="8.1"/>
    <n v="374000"/>
    <s v="Rob Reiner"/>
    <s v="Stephen King"/>
    <s v="Wil Wheaton"/>
    <s v="United States"/>
    <n v="8000000"/>
    <x v="766"/>
    <s v="Columbia Pictures"/>
    <n v="89"/>
  </r>
  <r>
    <s v="Ferris Bueller's Day Off"/>
    <s v="PG-13"/>
    <s v="Comedy"/>
    <x v="6"/>
    <s v="June 11, 1986 (United States)"/>
    <n v="7.8"/>
    <n v="330000"/>
    <s v="John Hughes"/>
    <s v="John Hughes"/>
    <s v="Matthew Broderick"/>
    <s v="United States"/>
    <n v="6000000"/>
    <x v="767"/>
    <s v="Paramount Pictures"/>
    <n v="103"/>
  </r>
  <r>
    <s v="Crocodile Dundee"/>
    <s v="PG-13"/>
    <s v="Action"/>
    <x v="6"/>
    <s v="September 26, 1986 (United States)"/>
    <n v="6.6"/>
    <n v="96000"/>
    <s v="Peter Faiman"/>
    <s v="Paul Hogan"/>
    <s v="Paul Hogan"/>
    <s v="Australia"/>
    <n v="8800000"/>
    <x v="768"/>
    <s v="Rimfire Films"/>
    <n v="97"/>
  </r>
  <r>
    <s v="Labyrinth"/>
    <s v="PG"/>
    <s v="Adventure"/>
    <x v="6"/>
    <s v="June 27, 1986 (United States)"/>
    <n v="7.4"/>
    <n v="127000"/>
    <s v="Jim Henson"/>
    <s v="Dennis Lee"/>
    <s v="David Bowie"/>
    <s v="United Kingdom"/>
    <n v="25000000"/>
    <x v="769"/>
    <s v="Henson Associates (HA)"/>
    <n v="101"/>
  </r>
  <r>
    <s v="Highlander"/>
    <s v="R"/>
    <s v="Action"/>
    <x v="6"/>
    <s v="March 7, 1986 (United States)"/>
    <n v="7.1"/>
    <n v="127000"/>
    <s v="Russell Mulcahy"/>
    <s v="Gregory Widen"/>
    <s v="Christopher Lambert"/>
    <s v="United Kingdom"/>
    <n v="16000000"/>
    <x v="770"/>
    <s v="Thorn EMI Screen Entertainment"/>
    <n v="116"/>
  </r>
  <r>
    <s v="Big Trouble in Little China"/>
    <s v="PG-13"/>
    <s v="Action"/>
    <x v="6"/>
    <s v="July 2, 1986 (United States)"/>
    <n v="7.3"/>
    <n v="128000"/>
    <s v="John Carpenter"/>
    <s v="Gary Goldman"/>
    <s v="Kurt Russell"/>
    <s v="United States"/>
    <n v="25000000"/>
    <x v="771"/>
    <s v="Twentieth Century Fox"/>
    <n v="99"/>
  </r>
  <r>
    <s v="Pretty in Pink"/>
    <s v="PG-13"/>
    <s v="Comedy"/>
    <x v="6"/>
    <s v="February 28, 1986 (United States)"/>
    <n v="6.8"/>
    <n v="76000"/>
    <s v="Howard Deutch"/>
    <s v="John Hughes"/>
    <s v="Molly Ringwald"/>
    <s v="United States"/>
    <n v="9000000"/>
    <x v="772"/>
    <s v="Paramount Pictures"/>
    <n v="97"/>
  </r>
  <r>
    <s v="Platoon"/>
    <s v="R"/>
    <s v="Drama"/>
    <x v="6"/>
    <s v="February 6, 1987 (United States)"/>
    <n v="8.1"/>
    <n v="389000"/>
    <s v="Oliver Stone"/>
    <s v="Oliver Stone"/>
    <s v="Charlie Sheen"/>
    <s v="United States"/>
    <n v="6000000"/>
    <x v="773"/>
    <s v="Hemdale"/>
    <n v="120"/>
  </r>
  <r>
    <s v="Blue Velvet"/>
    <s v="R"/>
    <s v="Drama"/>
    <x v="6"/>
    <s v="October 23, 1986 (Italy)"/>
    <n v="7.7"/>
    <n v="186000"/>
    <s v="David Lynch"/>
    <s v="David Lynch"/>
    <s v="Isabella Rossellini"/>
    <s v="United States"/>
    <n v="6000000"/>
    <x v="774"/>
    <s v="De Laurentiis Entertainment Group (DEG)"/>
    <n v="120"/>
  </r>
  <r>
    <s v="Manhunter"/>
    <s v="R"/>
    <s v="Crime"/>
    <x v="6"/>
    <s v="August 15, 1986 (United States)"/>
    <n v="7.2"/>
    <n v="68000"/>
    <s v="Michael Mann"/>
    <s v="Thomas Harris"/>
    <s v="William Petersen"/>
    <s v="United States"/>
    <n v="15000000"/>
    <x v="775"/>
    <s v="De Laurentiis Entertainment Group (DEG)"/>
    <n v="120"/>
  </r>
  <r>
    <s v="Howard the Duck"/>
    <s v="PG"/>
    <s v="Action"/>
    <x v="6"/>
    <s v="August 1, 1986 (United States)"/>
    <n v="4.7"/>
    <n v="44000"/>
    <s v="Willard Huyck"/>
    <s v="Steve Gerber"/>
    <s v="Lea Thompson"/>
    <s v="United States"/>
    <n v="37000000"/>
    <x v="776"/>
    <s v="Universal Pictures"/>
    <n v="110"/>
  </r>
  <r>
    <s v="The Fly"/>
    <s v="R"/>
    <s v="Drama"/>
    <x v="6"/>
    <s v="August 15, 1986 (United States)"/>
    <n v="7.6"/>
    <n v="165000"/>
    <s v="David Cronenberg"/>
    <s v="George Langelaan"/>
    <s v="Jeff Goldblum"/>
    <s v="United States"/>
    <n v="15000000"/>
    <x v="777"/>
    <s v="SLM Production Group"/>
    <n v="96"/>
  </r>
  <r>
    <s v="Little Shop of Horrors"/>
    <s v="PG-13"/>
    <s v="Comedy"/>
    <x v="6"/>
    <s v="December 19, 1986 (United States)"/>
    <n v="7"/>
    <n v="68000"/>
    <s v="Frank Oz"/>
    <s v="Howard Ashman"/>
    <s v="Rick Moranis"/>
    <s v="United States"/>
    <n v="25000000"/>
    <x v="778"/>
    <s v="The Geffen Company"/>
    <n v="94"/>
  </r>
  <r>
    <s v="The Mosquito Coast"/>
    <s v="PG"/>
    <s v="Adventure"/>
    <x v="6"/>
    <s v="November 26, 1986 (United States)"/>
    <n v="6.6"/>
    <n v="28000"/>
    <s v="Peter Weir"/>
    <s v="Paul Theroux"/>
    <s v="Harrison Ford"/>
    <s v="United States"/>
    <n v="25000000"/>
    <x v="779"/>
    <s v="The Saul Zaentz Company"/>
    <n v="117"/>
  </r>
  <r>
    <s v="The Karate Kid Part II"/>
    <s v="PG"/>
    <s v="Action"/>
    <x v="6"/>
    <s v="June 20, 1986 (United States)"/>
    <n v="6.1"/>
    <n v="82000"/>
    <s v="John G. Avildsen"/>
    <s v="Robert Mark Kamen"/>
    <s v="Pat Morita"/>
    <s v="United States"/>
    <m/>
    <x v="780"/>
    <s v="Columbia Pictures"/>
    <n v="113"/>
  </r>
  <r>
    <s v="River's Edge"/>
    <s v="R"/>
    <s v="Crime"/>
    <x v="6"/>
    <s v="May 8, 1987 (United States)"/>
    <n v="7"/>
    <n v="17000"/>
    <s v="Tim Hunter"/>
    <s v="Neal Jimenez"/>
    <s v="Crispin Glover"/>
    <s v="United States"/>
    <n v="1900000"/>
    <x v="781"/>
    <s v="Hemdale"/>
    <n v="99"/>
  </r>
  <r>
    <s v="9½ Weeks"/>
    <s v="R"/>
    <s v="Drama"/>
    <x v="6"/>
    <s v="February 21, 1986 (United States)"/>
    <n v="6"/>
    <n v="39000"/>
    <s v="Adrian Lyne"/>
    <s v="Elizabeth McNeill"/>
    <s v="Mickey Rourke"/>
    <s v="United States"/>
    <n v="17000000"/>
    <x v="782"/>
    <s v="Producers Sales Organization (PSO)"/>
    <n v="117"/>
  </r>
  <r>
    <s v="The Golden Child"/>
    <s v="PG-13"/>
    <s v="Action"/>
    <x v="6"/>
    <s v="December 12, 1986 (United States)"/>
    <n v="6"/>
    <n v="53000"/>
    <s v="Michael Ritchie"/>
    <s v="Dennis Feldman"/>
    <s v="Eddie Murphy"/>
    <s v="United States"/>
    <n v="25000000"/>
    <x v="783"/>
    <s v="Paramount Pictures"/>
    <n v="94"/>
  </r>
  <r>
    <s v="Star Trek IV: The Voyage Home"/>
    <s v="PG"/>
    <s v="Action"/>
    <x v="6"/>
    <s v="November 26, 1986 (United States)"/>
    <n v="7.3"/>
    <n v="81000"/>
    <s v="Leonard Nimoy"/>
    <s v="Gene Roddenberry"/>
    <s v="William Shatner"/>
    <s v="United States"/>
    <n v="25000000"/>
    <x v="784"/>
    <s v="Paramount Pictures"/>
    <n v="119"/>
  </r>
  <r>
    <s v="Short Circuit"/>
    <s v="PG"/>
    <s v="Comedy"/>
    <x v="6"/>
    <s v="May 9, 1986 (United States)"/>
    <n v="6.7"/>
    <n v="58000"/>
    <s v="John Badham"/>
    <s v="S.S. Wilson"/>
    <s v="Ally Sheedy"/>
    <s v="United States"/>
    <n v="15000000"/>
    <x v="785"/>
    <s v="TriStar Pictures"/>
    <n v="98"/>
  </r>
  <r>
    <s v="The Delta Force"/>
    <s v="R"/>
    <s v="Action"/>
    <x v="6"/>
    <s v="February 14, 1986 (United States)"/>
    <n v="5.6"/>
    <n v="19000"/>
    <s v="Menahem Golan"/>
    <s v="James Bruner"/>
    <s v="Chuck Norris"/>
    <s v="United States"/>
    <n v="12000000"/>
    <x v="786"/>
    <s v="Golan-Globus Productions"/>
    <n v="125"/>
  </r>
  <r>
    <s v="The Name of the Rose"/>
    <s v="R"/>
    <s v="Crime"/>
    <x v="6"/>
    <s v="September 24, 1986 (United States)"/>
    <n v="7.7"/>
    <n v="104000"/>
    <s v="Jean-Jacques Annaud"/>
    <s v="Umberto Eco"/>
    <s v="Sean Connery"/>
    <s v="West Germany"/>
    <m/>
    <x v="787"/>
    <s v="Constantin Film"/>
    <n v="130"/>
  </r>
  <r>
    <s v="The Wraith"/>
    <s v="PG-13"/>
    <s v="Action"/>
    <x v="6"/>
    <s v="November 21, 1986 (United States)"/>
    <n v="6"/>
    <n v="15000"/>
    <s v="Mike Marvin"/>
    <s v="Mike Marvin"/>
    <s v="Charlie Sheen"/>
    <s v="United States"/>
    <n v="2700000"/>
    <x v="788"/>
    <s v="New Century Entertainment Corporation"/>
    <n v="93"/>
  </r>
  <r>
    <s v="The Color of Money"/>
    <s v="R"/>
    <s v="Drama"/>
    <x v="6"/>
    <s v="October 17, 1986 (United States)"/>
    <n v="7"/>
    <n v="77000"/>
    <s v="Martin Scorsese"/>
    <s v="Walter Tevis"/>
    <s v="Paul Newman"/>
    <s v="United States"/>
    <n v="13800000"/>
    <x v="789"/>
    <s v="Touchstone Pictures"/>
    <n v="119"/>
  </r>
  <r>
    <s v="Hoosiers"/>
    <s v="PG"/>
    <s v="Drama"/>
    <x v="6"/>
    <s v="February 27, 1987 (United States)"/>
    <n v="7.5"/>
    <n v="44000"/>
    <s v="David Anspaugh"/>
    <s v="Angelo Pizzo"/>
    <s v="Gene Hackman"/>
    <s v="United Kingdom"/>
    <n v="6000000"/>
    <x v="790"/>
    <s v="Cinema '84"/>
    <n v="114"/>
  </r>
  <r>
    <s v="Heartbreak Ridge"/>
    <s v="R"/>
    <s v="Drama"/>
    <x v="6"/>
    <s v="December 5, 1986 (United States)"/>
    <n v="6.9"/>
    <n v="41000"/>
    <s v="Clint Eastwood"/>
    <s v="James Carabatsos"/>
    <s v="Clint Eastwood"/>
    <s v="United States"/>
    <n v="15000000"/>
    <x v="791"/>
    <s v="Jay Weston Productions"/>
    <n v="130"/>
  </r>
  <r>
    <s v="Flight of the Navigator"/>
    <s v="PG"/>
    <s v="Adventure"/>
    <x v="6"/>
    <s v="August 1, 1986 (United States)"/>
    <n v="6.9"/>
    <n v="45000"/>
    <s v="Randal Kleiser"/>
    <s v="Mark H. Baker"/>
    <s v="Joey Cramer"/>
    <s v="United States"/>
    <n v="9000000"/>
    <x v="792"/>
    <s v="Walt Disney Pictures"/>
    <n v="90"/>
  </r>
  <r>
    <s v="Cobra"/>
    <s v="R"/>
    <s v="Action"/>
    <x v="6"/>
    <s v="May 23, 1986 (United States)"/>
    <n v="5.8"/>
    <n v="69000"/>
    <s v="George P. Cosmatos"/>
    <s v="Paula Gosling"/>
    <s v="Sylvester Stallone"/>
    <s v="United States"/>
    <n v="25000000"/>
    <x v="793"/>
    <s v="Warner Bros."/>
    <n v="87"/>
  </r>
  <r>
    <s v="Peggy Sue Got Married"/>
    <s v="PG-13"/>
    <s v="Comedy"/>
    <x v="6"/>
    <s v="October 10, 1986 (United States)"/>
    <n v="6.4"/>
    <n v="34000"/>
    <s v="Francis Ford Coppola"/>
    <s v="Jerry Leichtling"/>
    <s v="Kathleen Turner"/>
    <s v="United States"/>
    <n v="18000000"/>
    <x v="794"/>
    <s v="TriStar Pictures"/>
    <n v="103"/>
  </r>
  <r>
    <s v="The Mission"/>
    <s v="PG"/>
    <s v="Adventure"/>
    <x v="6"/>
    <s v="October 31, 1986 (United States)"/>
    <n v="7.4"/>
    <n v="57000"/>
    <s v="Roland Joffé"/>
    <s v="Robert Bolt"/>
    <s v="Robert De Niro"/>
    <s v="United Kingdom"/>
    <n v="24500000"/>
    <x v="795"/>
    <s v="Warner Bros."/>
    <n v="125"/>
  </r>
  <r>
    <s v="Working Girls"/>
    <s v="Unrated"/>
    <s v="Drama"/>
    <x v="6"/>
    <s v="March 20, 1987 (United States)"/>
    <n v="6.6"/>
    <n v="780"/>
    <s v="Lizzie Borden"/>
    <s v="Lizzie Borden"/>
    <s v="Louise Smith"/>
    <s v="United States"/>
    <m/>
    <x v="796"/>
    <s v="Alternate Current"/>
    <n v="93"/>
  </r>
  <r>
    <s v="Youngblood"/>
    <s v="R"/>
    <s v="Drama"/>
    <x v="6"/>
    <s v="January 31, 1986 (United States)"/>
    <n v="6.2"/>
    <n v="13000"/>
    <s v="Peter Markle"/>
    <s v="Peter Markle"/>
    <s v="Rob Lowe"/>
    <s v="United States"/>
    <m/>
    <x v="797"/>
    <s v="Blueline Productions"/>
    <n v="110"/>
  </r>
  <r>
    <s v="Three Amigos!"/>
    <s v="PG"/>
    <s v="Comedy"/>
    <x v="6"/>
    <s v="December 12, 1986 (United States)"/>
    <n v="6.5"/>
    <n v="70000"/>
    <s v="John Landis"/>
    <s v="Steve Martin"/>
    <s v="Steve Martin"/>
    <s v="United States"/>
    <n v="25000000"/>
    <x v="798"/>
    <s v="L.A. Films"/>
    <n v="104"/>
  </r>
  <r>
    <s v="Maximum Overdrive"/>
    <s v="R"/>
    <s v="Action"/>
    <x v="6"/>
    <s v="July 25, 1986 (United States)"/>
    <n v="5.5"/>
    <n v="31000"/>
    <s v="Stephen King"/>
    <s v="Stephen King"/>
    <s v="Emilio Estevez"/>
    <s v="United States"/>
    <n v="10000000"/>
    <x v="799"/>
    <s v="De Laurentiis Entertainment Group (DEG)"/>
    <n v="98"/>
  </r>
  <r>
    <s v="Lucas"/>
    <s v="PG-13"/>
    <s v="Comedy"/>
    <x v="6"/>
    <s v="March 28, 1986 (United States)"/>
    <n v="6.9"/>
    <n v="15000"/>
    <s v="David Seltzer"/>
    <s v="David Seltzer"/>
    <s v="Corey Haim"/>
    <s v="United States"/>
    <n v="6000000"/>
    <x v="800"/>
    <s v="Lawrence Gordon Productions"/>
    <n v="100"/>
  </r>
  <r>
    <s v="Friday the 13th Part VI: Jason Lives"/>
    <s v="R"/>
    <s v="Horror"/>
    <x v="6"/>
    <s v="August 1, 1986 (United States)"/>
    <n v="6"/>
    <n v="40000"/>
    <s v="Tom McLoughlin"/>
    <s v="Tom McLoughlin"/>
    <s v="Thom Mathews"/>
    <s v="United States"/>
    <n v="3000000"/>
    <x v="801"/>
    <s v="Paramount Pictures"/>
    <n v="86"/>
  </r>
  <r>
    <s v="The Money Pit"/>
    <s v="PG"/>
    <s v="Comedy"/>
    <x v="6"/>
    <s v="March 26, 1986 (United States)"/>
    <n v="6.4"/>
    <n v="54000"/>
    <s v="Richard Benjamin"/>
    <s v="David Giler"/>
    <s v="Tom Hanks"/>
    <s v="United States"/>
    <n v="10000000"/>
    <x v="802"/>
    <s v="Amblin Entertainment"/>
    <n v="91"/>
  </r>
  <r>
    <s v="Back to School"/>
    <s v="PG-13"/>
    <s v="Comedy"/>
    <x v="6"/>
    <s v="June 13, 1986 (United States)"/>
    <n v="6.6"/>
    <n v="29000"/>
    <s v="Alan Metter"/>
    <s v="Rodney Dangerfield"/>
    <s v="Rodney Dangerfield"/>
    <s v="United States"/>
    <n v="11000000"/>
    <x v="803"/>
    <s v="Orion Pictures"/>
    <n v="96"/>
  </r>
  <r>
    <s v="Betty Blue"/>
    <s v="Unrated"/>
    <s v="Drama"/>
    <x v="6"/>
    <s v="November 7, 1986 (United States)"/>
    <n v="7.4"/>
    <n v="19000"/>
    <s v="Jean-Jacques Beineix"/>
    <s v="Philippe Djian"/>
    <s v="Jean-Hugues Anglade"/>
    <s v="France"/>
    <m/>
    <x v="804"/>
    <s v="Gaumont"/>
    <n v="185"/>
  </r>
  <r>
    <s v="About Last Night"/>
    <s v="R"/>
    <s v="Comedy"/>
    <x v="6"/>
    <s v="July 2, 1986 (United States)"/>
    <n v="6.2"/>
    <n v="15000"/>
    <s v="Edward Zwick"/>
    <s v="David Mamet"/>
    <s v="Rob Lowe"/>
    <s v="United States"/>
    <n v="8500000"/>
    <x v="805"/>
    <s v="TriStar Pictures"/>
    <n v="113"/>
  </r>
  <r>
    <s v="Critters"/>
    <s v="PG-13"/>
    <s v="Comedy"/>
    <x v="6"/>
    <s v="April 11, 1986 (United States)"/>
    <n v="6.1"/>
    <n v="32000"/>
    <s v="Stephen Herek"/>
    <s v="Domonic Muir"/>
    <s v="Dee Wallace"/>
    <s v="United States"/>
    <n v="2000000"/>
    <x v="806"/>
    <s v="New Line Cinema"/>
    <n v="86"/>
  </r>
  <r>
    <s v="The Texas Chainsaw Massacre 2"/>
    <s v="Unrated"/>
    <s v="Comedy"/>
    <x v="6"/>
    <s v="August 22, 1986 (United States)"/>
    <n v="5.6"/>
    <n v="29000"/>
    <s v="Tobe Hooper"/>
    <s v="L.M. Kit Carson"/>
    <s v="Dennis Hopper"/>
    <s v="United States"/>
    <n v="4700000"/>
    <x v="807"/>
    <s v="Cannon Films"/>
    <n v="101"/>
  </r>
  <r>
    <s v="Iron Eagle"/>
    <s v="PG-13"/>
    <s v="Action"/>
    <x v="6"/>
    <s v="January 17, 1986 (United States)"/>
    <n v="5.5"/>
    <n v="14000"/>
    <s v="Sidney J. Furie"/>
    <s v="Kevin Alyn Elders"/>
    <s v="Louis Gossett Jr."/>
    <s v="United States"/>
    <m/>
    <x v="808"/>
    <s v="TriStar Pictures"/>
    <n v="117"/>
  </r>
  <r>
    <s v="One Crazy Summer"/>
    <s v="PG"/>
    <s v="Comedy"/>
    <x v="6"/>
    <s v="August 8, 1986 (United States)"/>
    <n v="6.4"/>
    <n v="14000"/>
    <s v="Savage Steve Holland"/>
    <s v="Savage Steve Holland"/>
    <s v="John Cusack"/>
    <s v="United States"/>
    <m/>
    <x v="809"/>
    <s v="A&amp;M Films"/>
    <n v="93"/>
  </r>
  <r>
    <s v="From Beyond"/>
    <s v="R"/>
    <s v="Horror"/>
    <x v="6"/>
    <s v="October 24, 1986 (United States)"/>
    <n v="6.7"/>
    <n v="24000"/>
    <s v="Stuart Gordon"/>
    <s v="H.P. Lovecraft"/>
    <s v="Jeffrey Combs"/>
    <s v="United States"/>
    <n v="4500000"/>
    <x v="810"/>
    <s v="Empire Pictures"/>
    <n v="85"/>
  </r>
  <r>
    <s v="Sid and Nancy"/>
    <s v="R"/>
    <s v="Biography"/>
    <x v="6"/>
    <s v="November 7, 1986 (United States)"/>
    <n v="7"/>
    <n v="30000"/>
    <s v="Alex Cox"/>
    <s v="Alex Cox"/>
    <s v="Gary Oldman"/>
    <s v="United Kingdom"/>
    <n v="4000000"/>
    <x v="811"/>
    <s v="Initial Pictures"/>
    <n v="112"/>
  </r>
  <r>
    <s v="Henry: Portrait of a Serial Killer"/>
    <s v="Unrated"/>
    <s v="Biography"/>
    <x v="6"/>
    <s v="September 7, 1990 (United States)"/>
    <n v="7"/>
    <n v="33000"/>
    <s v="John McNaughton"/>
    <s v="Richard Fire"/>
    <s v="Michael Rooker"/>
    <s v="United States"/>
    <n v="111000"/>
    <x v="812"/>
    <s v="Maljack Productions"/>
    <n v="83"/>
  </r>
  <r>
    <s v="Mona Lisa"/>
    <s v="R"/>
    <s v="Crime"/>
    <x v="6"/>
    <s v="June 13, 1986 (United States)"/>
    <n v="7.3"/>
    <n v="14000"/>
    <s v="Neil Jordan"/>
    <s v="Neil Jordan"/>
    <s v="Bob Hoskins"/>
    <s v="United Kingdom"/>
    <m/>
    <x v="813"/>
    <s v="HandMade Films"/>
    <n v="104"/>
  </r>
  <r>
    <s v="Police Academy 3: Back in Training"/>
    <s v="PG"/>
    <s v="Comedy"/>
    <x v="6"/>
    <s v="March 21, 1986 (United States)"/>
    <n v="5.4"/>
    <n v="43000"/>
    <s v="Jerry Paris"/>
    <s v="Neal Israel"/>
    <s v="Steve Guttenberg"/>
    <s v="Canada"/>
    <m/>
    <x v="814"/>
    <s v="Police Academy Productions"/>
    <n v="83"/>
  </r>
  <r>
    <s v="Night of the Creeps"/>
    <s v="R"/>
    <s v="Comedy"/>
    <x v="6"/>
    <s v="August 22, 1986 (United States)"/>
    <n v="6.8"/>
    <n v="22000"/>
    <s v="Fred Dekker"/>
    <s v="Fred Dekker"/>
    <s v="Jason Lively"/>
    <s v="United States"/>
    <n v="5000000"/>
    <x v="815"/>
    <s v="TriStar Pictures"/>
    <n v="88"/>
  </r>
  <r>
    <s v="The Sacrifice"/>
    <s v="PG"/>
    <s v="Drama"/>
    <x v="6"/>
    <s v="May 9, 1986 (Sweden)"/>
    <n v="8.1"/>
    <n v="26000"/>
    <s v="Andrei Tarkovsky"/>
    <s v="Andrei Tarkovsky"/>
    <s v="Erland Josephson"/>
    <s v="Sweden"/>
    <m/>
    <x v="816"/>
    <s v="Svenska Filminstitutet (SFI)"/>
    <n v="149"/>
  </r>
  <r>
    <s v="The Hitcher"/>
    <s v="R"/>
    <s v="Action"/>
    <x v="6"/>
    <s v="February 21, 1986 (United States)"/>
    <n v="7.2"/>
    <n v="45000"/>
    <s v="Robert Harmon"/>
    <s v="Eric Red"/>
    <s v="Rutger Hauer"/>
    <s v="United States"/>
    <n v="6000000"/>
    <x v="817"/>
    <s v="HBO Pictures"/>
    <n v="97"/>
  </r>
  <r>
    <s v="Rad"/>
    <s v="PG"/>
    <s v="Drama"/>
    <x v="6"/>
    <s v="March 28, 1986 (United States)"/>
    <n v="6.9"/>
    <n v="5600"/>
    <s v="Hal Needham"/>
    <s v="Sam Bernard"/>
    <s v="Bart Conner"/>
    <s v="United States"/>
    <m/>
    <x v="818"/>
    <s v="TaliaFilm II Productions"/>
    <n v="91"/>
  </r>
  <r>
    <s v="An American Tail"/>
    <s v="G"/>
    <s v="Animation"/>
    <x v="6"/>
    <s v="November 21, 1986 (United States)"/>
    <n v="6.9"/>
    <n v="50000"/>
    <s v="Don Bluth"/>
    <s v="Judy Freudberg"/>
    <s v="Dom DeLuise"/>
    <s v="United States"/>
    <m/>
    <x v="819"/>
    <s v="Universal Pictures"/>
    <n v="80"/>
  </r>
  <r>
    <s v="SpaceCamp"/>
    <s v="PG"/>
    <s v="Adventure"/>
    <x v="6"/>
    <s v="June 6, 1986 (United States)"/>
    <n v="5.7"/>
    <n v="13000"/>
    <s v="Harry Winer"/>
    <s v="Clifford Green"/>
    <s v="Kate Capshaw"/>
    <s v="United States"/>
    <n v="18000000"/>
    <x v="820"/>
    <s v="ABC Motion Pictures"/>
    <n v="107"/>
  </r>
  <r>
    <s v="Raw Deal"/>
    <s v="R"/>
    <s v="Action"/>
    <x v="6"/>
    <s v="June 6, 1986 (United States)"/>
    <n v="5.6"/>
    <n v="32000"/>
    <s v="John Irvin"/>
    <s v="Luciano Vincenzoni"/>
    <s v="Arnold Schwarzenegger"/>
    <s v="United States"/>
    <n v="8500000"/>
    <x v="821"/>
    <s v="De Laurentiis Entertainment Group (DEG)"/>
    <n v="106"/>
  </r>
  <r>
    <s v="Hannah and Her Sisters"/>
    <s v="PG-13"/>
    <s v="Comedy"/>
    <x v="6"/>
    <s v="March 14, 1986 (United States)"/>
    <n v="7.9"/>
    <n v="68000"/>
    <s v="Woody Allen"/>
    <s v="Woody Allen"/>
    <s v="Mia Farrow"/>
    <s v="United States"/>
    <n v="6400000"/>
    <x v="822"/>
    <s v="Orion Pictures"/>
    <n v="107"/>
  </r>
  <r>
    <s v="The Great Mouse Detective"/>
    <s v="G"/>
    <s v="Animation"/>
    <x v="6"/>
    <s v="July 2, 1986 (United States)"/>
    <n v="7.2"/>
    <n v="46000"/>
    <s v="Directors"/>
    <s v="Peter Young"/>
    <s v="Vincent Price"/>
    <s v="United States"/>
    <n v="14000000"/>
    <x v="823"/>
    <s v="Walt Disney Pictures"/>
    <n v="74"/>
  </r>
  <r>
    <s v="Ruthless People"/>
    <s v="R"/>
    <s v="Comedy"/>
    <x v="6"/>
    <s v="June 27, 1986 (United States)"/>
    <n v="6.9"/>
    <n v="27000"/>
    <s v="Jim Abrahams"/>
    <s v="Dale Launer"/>
    <s v="Bette Midler"/>
    <s v="United States"/>
    <n v="13000000"/>
    <x v="824"/>
    <s v="Touchstone Pictures"/>
    <n v="93"/>
  </r>
  <r>
    <s v="The Transformers: the Movie"/>
    <s v="PG"/>
    <s v="Animation"/>
    <x v="6"/>
    <s v="August 8, 1986 (United States)"/>
    <n v="7.3"/>
    <n v="38000"/>
    <s v="Nelson Shin"/>
    <s v="Ron Friedman"/>
    <s v="Orson Welles"/>
    <s v="United States"/>
    <n v="6000000"/>
    <x v="825"/>
    <s v="Sunbow Productions"/>
    <n v="84"/>
  </r>
  <r>
    <s v="Wildcats"/>
    <s v="R"/>
    <s v="Comedy"/>
    <x v="6"/>
    <s v="February 14, 1986 (United States)"/>
    <n v="6.1"/>
    <n v="12000"/>
    <s v="Michael Ritchie"/>
    <s v="Ezra Sacks"/>
    <s v="Goldie Hawn"/>
    <s v="United States"/>
    <m/>
    <x v="826"/>
    <s v="Hawn / Sylbert Movie Company"/>
    <n v="106"/>
  </r>
  <r>
    <s v="Troll"/>
    <s v="PG-13"/>
    <s v="Comedy"/>
    <x v="6"/>
    <s v="January 17, 1986 (United States)"/>
    <n v="4.5"/>
    <n v="9500"/>
    <s v="John Carl Buechler"/>
    <s v="John Carl Buechler"/>
    <s v="Michael Moriarty"/>
    <s v="Italy"/>
    <n v="1100000"/>
    <x v="827"/>
    <s v="Empire Pictures"/>
    <n v="82"/>
  </r>
  <r>
    <s v="At Close Range"/>
    <s v="R"/>
    <s v="Crime"/>
    <x v="6"/>
    <s v="April 18, 1986 (United States)"/>
    <n v="7"/>
    <n v="15000"/>
    <s v="James Foley"/>
    <s v="Elliott Lewitt"/>
    <s v="Sean Penn"/>
    <s v="United States"/>
    <n v="6500000"/>
    <x v="828"/>
    <s v="Hemdale"/>
    <n v="111"/>
  </r>
  <r>
    <s v="The Boy Who Could Fly"/>
    <s v="PG"/>
    <s v="Drama"/>
    <x v="6"/>
    <s v="August 15, 1986 (United States)"/>
    <n v="6.5"/>
    <n v="5600"/>
    <s v="Nick Castle"/>
    <s v="Nick Castle"/>
    <s v="Lucy Deakins"/>
    <s v="United States"/>
    <m/>
    <x v="829"/>
    <s v="Lorimar Film Partners"/>
    <n v="114"/>
  </r>
  <r>
    <s v="Something Wild"/>
    <s v="R"/>
    <s v="Comedy"/>
    <x v="6"/>
    <s v="November 7, 1986 (United States)"/>
    <n v="6.9"/>
    <n v="17000"/>
    <s v="Jonathan Demme"/>
    <s v="E. Max Frye"/>
    <s v="Jeff Daniels"/>
    <s v="United States"/>
    <n v="7000000"/>
    <x v="830"/>
    <s v="Religioso Primitiva"/>
    <n v="114"/>
  </r>
  <r>
    <s v="Heartburn"/>
    <s v="R"/>
    <s v="Comedy"/>
    <x v="6"/>
    <s v="July 25, 1986 (United States)"/>
    <n v="6.1"/>
    <n v="10000"/>
    <s v="Mike Nichols"/>
    <s v="Nora Ephron"/>
    <s v="Meryl Streep"/>
    <s v="United States"/>
    <n v="20000000"/>
    <x v="831"/>
    <s v="Paramount Pictures"/>
    <n v="108"/>
  </r>
  <r>
    <s v="Crossroads"/>
    <s v="R"/>
    <s v="Drama"/>
    <x v="6"/>
    <s v="March 14, 1986 (United States)"/>
    <n v="7.1"/>
    <n v="15000"/>
    <s v="Walter Hill"/>
    <s v="John Fusco"/>
    <s v="Ralph Macchio"/>
    <s v="United States"/>
    <m/>
    <x v="832"/>
    <s v="Columbia Pictures"/>
    <n v="99"/>
  </r>
  <r>
    <s v="The Clan of the Cave Bear"/>
    <s v="R"/>
    <s v="Adventure"/>
    <x v="6"/>
    <s v="January 17, 1986 (United States)"/>
    <n v="5.4"/>
    <n v="6200"/>
    <s v="Michael Chapman"/>
    <s v="Jean M. Auel"/>
    <s v="Daryl Hannah"/>
    <s v="United States"/>
    <n v="15000000"/>
    <x v="833"/>
    <s v="Warner Bros."/>
    <n v="98"/>
  </r>
  <r>
    <s v="She's Gotta Have It"/>
    <s v="R"/>
    <s v="Comedy"/>
    <x v="6"/>
    <s v="August 8, 1986 (United States)"/>
    <n v="6.8"/>
    <n v="13000"/>
    <s v="Spike Lee"/>
    <s v="Spike Lee"/>
    <s v="Tracy Camilla Johns"/>
    <s v="United States"/>
    <n v="175000"/>
    <x v="834"/>
    <s v="40 Acres &amp; A Mule Filmworks"/>
    <n v="84"/>
  </r>
  <r>
    <s v="Running Scared"/>
    <s v="R"/>
    <s v="Action"/>
    <x v="6"/>
    <s v="June 27, 1986 (United States)"/>
    <n v="6.5"/>
    <n v="12000"/>
    <s v="Peter Hyams"/>
    <s v="Gary DeVore"/>
    <s v="Gregory Hines"/>
    <s v="United States"/>
    <m/>
    <x v="835"/>
    <s v="Metro-Goldwyn-Mayer (MGM)"/>
    <n v="107"/>
  </r>
  <r>
    <s v="8 Million Ways to Die"/>
    <s v="R"/>
    <s v="Action"/>
    <x v="6"/>
    <s v="April 25, 1986 (United States)"/>
    <n v="5.8"/>
    <n v="4700"/>
    <s v="Hal Ashby"/>
    <s v="Lawrence Block"/>
    <s v="Jeff Bridges"/>
    <s v="United States"/>
    <n v="18000000"/>
    <x v="836"/>
    <s v="Producers Sales Organization (PSO)"/>
    <n v="115"/>
  </r>
  <r>
    <s v="Soul Man"/>
    <s v="PG-13"/>
    <s v="Comedy"/>
    <x v="6"/>
    <s v="October 24, 1986 (United States)"/>
    <n v="5.3"/>
    <n v="7800"/>
    <s v="Steve Miner"/>
    <s v="Carol Black"/>
    <s v="C. Thomas Howell"/>
    <s v="United States"/>
    <m/>
    <x v="837"/>
    <s v="Balcor Film Investors"/>
    <n v="104"/>
  </r>
  <r>
    <s v="Down by Law"/>
    <s v="R"/>
    <s v="Comedy"/>
    <x v="6"/>
    <s v="September 25, 1986 (Canada)"/>
    <n v="7.7"/>
    <n v="49000"/>
    <s v="Jim Jarmusch"/>
    <s v="Jim Jarmusch"/>
    <s v="Tom Waits"/>
    <s v="United States"/>
    <n v="1100000"/>
    <x v="838"/>
    <s v="Island Pictures"/>
    <n v="107"/>
  </r>
  <r>
    <s v="Poltergeist II: the Other Side"/>
    <s v="PG-13"/>
    <s v="Horror"/>
    <x v="6"/>
    <s v="May 23, 1986 (United States)"/>
    <n v="5.7"/>
    <n v="26000"/>
    <s v="Brian Gibson"/>
    <s v="Mark Victor"/>
    <s v="JoBeth Williams"/>
    <s v="United States"/>
    <n v="19000000"/>
    <x v="839"/>
    <s v="Freddie Fields Productions"/>
    <n v="91"/>
  </r>
  <r>
    <s v="Bad Blood"/>
    <s v="Unrated"/>
    <s v="Crime"/>
    <x v="6"/>
    <s v="November 26, 1986 (France)"/>
    <n v="7.3"/>
    <n v="7500"/>
    <s v="Leos Carax"/>
    <s v="Leos Carax"/>
    <s v="Michel Piccoli"/>
    <s v="Switzerland"/>
    <m/>
    <x v="840"/>
    <s v="Les Films Plain Chant"/>
    <n v="105"/>
  </r>
  <r>
    <s v="Psycho III"/>
    <s v="R"/>
    <s v="Horror"/>
    <x v="6"/>
    <s v="July 2, 1986 (United States)"/>
    <n v="5.4"/>
    <n v="14000"/>
    <s v="Anthony Perkins"/>
    <s v="Charles Edward Pogue"/>
    <s v="Anthony Perkins"/>
    <s v="United States"/>
    <m/>
    <x v="841"/>
    <s v="Universal Pictures"/>
    <n v="93"/>
  </r>
  <r>
    <s v="Allan Quatermain and the Lost City of Gold"/>
    <s v="PG"/>
    <s v="Action"/>
    <x v="6"/>
    <s v="January 30, 1987 (United States)"/>
    <n v="4.5999999999999996"/>
    <n v="9000"/>
    <s v="Gary Nelson"/>
    <s v="H. Rider Haggard"/>
    <s v="Richard Chamberlain"/>
    <s v="United States"/>
    <n v="13000000"/>
    <x v="842"/>
    <s v="Golan-Globus Productions"/>
    <n v="99"/>
  </r>
  <r>
    <s v="The Adventures of Milo and Otis"/>
    <s v="G"/>
    <s v="Adventure"/>
    <x v="6"/>
    <s v="August 25, 1989 (United States)"/>
    <n v="7"/>
    <n v="11000"/>
    <s v="Masanori Hata"/>
    <s v="Masanori Hata"/>
    <s v="Kyôko Koizumi"/>
    <s v="Japan"/>
    <m/>
    <x v="843"/>
    <s v="Fuji Television Network"/>
    <n v="76"/>
  </r>
  <r>
    <s v="Caravaggio"/>
    <m/>
    <s v="Biography"/>
    <x v="6"/>
    <s v="August 29, 1986 (United States)"/>
    <n v="6.6"/>
    <n v="5500"/>
    <s v="Derek Jarman"/>
    <s v="Derek Jarman"/>
    <s v="Noam Almaz"/>
    <s v="United Kingdom"/>
    <m/>
    <x v="844"/>
    <s v="British Film Institute (BFI)"/>
    <n v="93"/>
  </r>
  <r>
    <s v="Children of a Lesser God"/>
    <s v="R"/>
    <s v="Drama"/>
    <x v="6"/>
    <s v="October 31, 1986 (United States)"/>
    <n v="7.2"/>
    <n v="15000"/>
    <s v="Randa Haines"/>
    <s v="Mark Medoff"/>
    <s v="William Hurt"/>
    <s v="United States"/>
    <n v="10500000"/>
    <x v="845"/>
    <s v="Paramount Pictures"/>
    <n v="119"/>
  </r>
  <r>
    <s v="Invaders from Mars"/>
    <s v="PG"/>
    <s v="Horror"/>
    <x v="6"/>
    <s v="June 6, 1986 (United States)"/>
    <n v="5.6"/>
    <n v="8200"/>
    <s v="Tobe Hooper"/>
    <s v="Richard Blake"/>
    <s v="Karen Black"/>
    <s v="United States"/>
    <n v="12000000"/>
    <x v="846"/>
    <s v="Cannon Pictures"/>
    <n v="100"/>
  </r>
  <r>
    <s v="Matador"/>
    <s v="NC-17"/>
    <s v="Drama"/>
    <x v="6"/>
    <s v="March 7, 1986 (Spain)"/>
    <n v="7"/>
    <n v="11000"/>
    <s v="Pedro Almodóvar"/>
    <s v="Pedro Almodóvar"/>
    <s v="Assumpta Serna"/>
    <s v="Spain"/>
    <m/>
    <x v="847"/>
    <s v="Compañía Iberoamericana de TV"/>
    <n v="110"/>
  </r>
  <r>
    <s v="Down and Out in Beverly Hills"/>
    <s v="R"/>
    <s v="Comedy"/>
    <x v="6"/>
    <s v="January 31, 1986 (United States)"/>
    <n v="6.2"/>
    <n v="16000"/>
    <s v="Paul Mazursky"/>
    <s v="René Fauchois"/>
    <s v="Nick Nolte"/>
    <s v="United States"/>
    <n v="14000000"/>
    <x v="848"/>
    <s v="Touchstone Pictures"/>
    <n v="103"/>
  </r>
  <r>
    <s v="April Fool's Day"/>
    <s v="R"/>
    <s v="Horror"/>
    <x v="6"/>
    <s v="March 28, 1986 (United States)"/>
    <n v="6.2"/>
    <n v="15000"/>
    <s v="Fred Walton"/>
    <s v="Danilo Bach"/>
    <s v="Deborah Foreman"/>
    <s v="United States"/>
    <n v="5000000"/>
    <x v="849"/>
    <s v="Paramount Pictures"/>
    <n v="89"/>
  </r>
  <r>
    <s v="The Big Easy"/>
    <s v="R"/>
    <s v="Comedy"/>
    <x v="6"/>
    <s v="August 21, 1987 (United States)"/>
    <n v="6.5"/>
    <n v="12000"/>
    <s v="Jim McBride"/>
    <s v="Daniel Petrie Jr."/>
    <s v="Dennis Quaid"/>
    <s v="United States"/>
    <n v="8500000"/>
    <x v="850"/>
    <s v="Kings Road Entertainment"/>
    <n v="102"/>
  </r>
  <r>
    <s v="Pirates"/>
    <s v="PG-13"/>
    <s v="Action"/>
    <x v="6"/>
    <s v="July 18, 1986 (United States)"/>
    <n v="6.1"/>
    <n v="8100"/>
    <s v="Roman Polanski"/>
    <s v="John Brownjohn"/>
    <s v="Walter Matthau"/>
    <s v="France"/>
    <n v="40000000"/>
    <x v="851"/>
    <s v="Carthago Films S.a.r.l."/>
    <n v="121"/>
  </r>
  <r>
    <s v="No Mercy"/>
    <s v="R"/>
    <s v="Crime"/>
    <x v="6"/>
    <s v="December 19, 1986 (United States)"/>
    <n v="5.7"/>
    <n v="7000"/>
    <s v="Richard Pearce"/>
    <s v="James Carabatsos"/>
    <s v="Richard Gere"/>
    <s v="United States"/>
    <n v="14000000"/>
    <x v="852"/>
    <s v="TriStar Pictures"/>
    <n v="106"/>
  </r>
  <r>
    <s v="Lady Jane"/>
    <s v="PG-13"/>
    <s v="Biography"/>
    <x v="6"/>
    <s v="February 7, 1986 (United States)"/>
    <n v="7.1"/>
    <n v="6300"/>
    <s v="Trevor Nunn"/>
    <s v="Chris Bryant"/>
    <s v="Helena Bonham Carter"/>
    <s v="United Kingdom"/>
    <n v="8500000"/>
    <x v="853"/>
    <s v="Capital Equipment Leasing"/>
    <n v="136"/>
  </r>
  <r>
    <s v="Club Paradise"/>
    <s v="PG-13"/>
    <s v="Comedy"/>
    <x v="6"/>
    <s v="July 11, 1986 (United States)"/>
    <n v="5.0999999999999996"/>
    <n v="5900"/>
    <s v="Harold Ramis"/>
    <s v="Harry Shearer"/>
    <s v="Robin Williams"/>
    <s v="United States"/>
    <n v="15000000"/>
    <x v="854"/>
    <s v="Warner Bros."/>
    <n v="96"/>
  </r>
  <r>
    <s v="Manon of the Spring"/>
    <s v="PG"/>
    <s v="Drama"/>
    <x v="6"/>
    <s v="December 4, 1987 (United States)"/>
    <n v="8"/>
    <n v="21000"/>
    <s v="Claude Berri"/>
    <s v="Claude Berri"/>
    <s v="Yves Montand"/>
    <s v="Switzerland"/>
    <m/>
    <x v="855"/>
    <s v="DD Productions"/>
    <n v="113"/>
  </r>
  <r>
    <s v="Gothic"/>
    <s v="R"/>
    <s v="Drama"/>
    <x v="6"/>
    <s v="April 10, 1987 (United States)"/>
    <n v="5.7"/>
    <n v="7400"/>
    <s v="Ken Russell"/>
    <s v="Stephen Volk"/>
    <s v="Gabriel Byrne"/>
    <s v="United Kingdom"/>
    <m/>
    <x v="856"/>
    <s v="Virgin Vision"/>
    <n v="87"/>
  </r>
  <r>
    <s v="Armed and Dangerous"/>
    <s v="PG-13"/>
    <s v="Action"/>
    <x v="6"/>
    <s v="August 15, 1986 (United States)"/>
    <n v="5.7"/>
    <n v="11000"/>
    <s v="Mark L. Lester"/>
    <s v="Brian Grazer"/>
    <s v="John Candy"/>
    <s v="United States"/>
    <n v="12000000"/>
    <x v="857"/>
    <s v="Columbia Pictures"/>
    <n v="88"/>
  </r>
  <r>
    <s v="F/X"/>
    <s v="R"/>
    <s v="Action"/>
    <x v="6"/>
    <s v="February 7, 1986 (United States)"/>
    <n v="6.7"/>
    <n v="18000"/>
    <s v="Robert Mandel"/>
    <s v="Robert T. Megginson"/>
    <s v="Bryan Brown"/>
    <s v="United States"/>
    <n v="10000000"/>
    <x v="858"/>
    <s v="Orion Pictures"/>
    <n v="109"/>
  </r>
  <r>
    <s v="King Kong Lives"/>
    <s v="PG-13"/>
    <s v="Action"/>
    <x v="6"/>
    <s v="December 19, 1986 (United States)"/>
    <n v="3.9"/>
    <n v="5600"/>
    <s v="John Guillermin"/>
    <s v="Ronald Shusett"/>
    <s v="Brian Kerwin"/>
    <s v="United States"/>
    <n v="10000000"/>
    <x v="859"/>
    <s v="Toho Company"/>
    <n v="105"/>
  </r>
  <r>
    <s v="Castaway"/>
    <s v="R"/>
    <s v="Adventure"/>
    <x v="6"/>
    <s v="September 11, 1987 (United States)"/>
    <n v="5.8"/>
    <n v="3100"/>
    <s v="Nicolas Roeg"/>
    <s v="Lucy Irvine"/>
    <s v="Oliver Reed"/>
    <s v="United Kingdom"/>
    <m/>
    <x v="27"/>
    <s v="Cannon Screen Entertainment"/>
    <n v="117"/>
  </r>
  <r>
    <s v="Wise Guys"/>
    <s v="R"/>
    <s v="Comedy"/>
    <x v="6"/>
    <s v="April 18, 1986 (United States)"/>
    <n v="5.7"/>
    <n v="5500"/>
    <s v="Brian De Palma"/>
    <s v="George Gallo"/>
    <s v="Danny DeVito"/>
    <s v="United States"/>
    <n v="13000000"/>
    <x v="860"/>
    <s v="Metro-Goldwyn-Mayer (MGM)"/>
    <n v="100"/>
  </r>
  <r>
    <s v="Solarbabies"/>
    <s v="PG-13"/>
    <s v="Action"/>
    <x v="6"/>
    <s v="November 26, 1986 (United States)"/>
    <n v="4.8"/>
    <n v="4100"/>
    <s v="Alan Johnson"/>
    <s v="Walon Green"/>
    <s v="Richard Jordan"/>
    <s v="United States"/>
    <n v="25000000"/>
    <x v="861"/>
    <s v="Brooksfilms"/>
    <n v="94"/>
  </r>
  <r>
    <s v="The Manhattan Project"/>
    <s v="PG-13"/>
    <s v="Sci-Fi"/>
    <x v="6"/>
    <s v="June 13, 1986 (United States)"/>
    <n v="6.2"/>
    <n v="5600"/>
    <s v="Marshall Brickman"/>
    <s v="Marshall Brickman"/>
    <s v="John Lithgow"/>
    <s v="United States"/>
    <n v="18000000"/>
    <x v="862"/>
    <s v="Gladden Entertainment"/>
    <n v="117"/>
  </r>
  <r>
    <s v="Trick or Treat"/>
    <s v="R"/>
    <s v="Comedy"/>
    <x v="6"/>
    <s v="October 24, 1986 (United States)"/>
    <n v="5.8"/>
    <n v="6200"/>
    <s v="Charles Martin Smith"/>
    <s v="Rhet Topham"/>
    <s v="Marc Price"/>
    <s v="United States"/>
    <m/>
    <x v="863"/>
    <s v="De Laurentiis Entertainment Group (DEG)"/>
    <n v="98"/>
  </r>
  <r>
    <s v="Body Slam"/>
    <s v="PG"/>
    <s v="Comedy"/>
    <x v="6"/>
    <s v="May 21, 1987 (United States)"/>
    <n v="5.2"/>
    <n v="976"/>
    <s v="Hal Needham"/>
    <s v="Shel Lytton"/>
    <s v="Dirk Benedict"/>
    <s v="United States"/>
    <m/>
    <x v="27"/>
    <s v="Hemdale"/>
    <n v="92"/>
  </r>
  <r>
    <s v="Jumpin' Jack Flash"/>
    <s v="R"/>
    <s v="Comedy"/>
    <x v="6"/>
    <s v="October 10, 1986 (United States)"/>
    <n v="5.9"/>
    <n v="19000"/>
    <s v="Penny Marshall"/>
    <s v="David Franzoni"/>
    <s v="Whoopi Goldberg"/>
    <s v="United States"/>
    <m/>
    <x v="864"/>
    <s v="Lawrence Gordon Productions"/>
    <n v="105"/>
  </r>
  <r>
    <s v="Fire with Fire"/>
    <s v="PG-13"/>
    <s v="Drama"/>
    <x v="6"/>
    <s v="May 9, 1986 (United States)"/>
    <n v="6.5"/>
    <n v="1500"/>
    <s v="Duncan Gibbins"/>
    <s v="Bill Phillips"/>
    <s v="Craig Sheffer"/>
    <s v="United States"/>
    <m/>
    <x v="865"/>
    <s v="Paramount Pictures"/>
    <n v="103"/>
  </r>
  <r>
    <s v="Gung Ho"/>
    <s v="PG-13"/>
    <s v="Comedy"/>
    <x v="6"/>
    <s v="March 14, 1986 (United States)"/>
    <n v="6.3"/>
    <n v="12000"/>
    <s v="Ron Howard"/>
    <s v="Edwin Blum"/>
    <s v="Michael Keaton"/>
    <s v="United States"/>
    <n v="18000000"/>
    <x v="866"/>
    <s v="Paramount Pictures"/>
    <n v="111"/>
  </r>
  <r>
    <s v="True Stories"/>
    <s v="PG"/>
    <s v="Comedy"/>
    <x v="6"/>
    <s v="October 10, 1986 (United States)"/>
    <n v="7.2"/>
    <n v="6100"/>
    <s v="David Byrne"/>
    <s v="Stephen Tobolowsky"/>
    <s v="David Byrne"/>
    <s v="United States"/>
    <m/>
    <x v="867"/>
    <s v="Gary Kurfirst Pictures"/>
    <n v="89"/>
  </r>
  <r>
    <s v="When the Wind Blows"/>
    <s v="Not Rated"/>
    <s v="Animation"/>
    <x v="6"/>
    <s v="March 11, 1988 (United States)"/>
    <n v="7.7"/>
    <n v="10000"/>
    <s v="Jimmy T. Murakami"/>
    <s v="Raymond Briggs"/>
    <s v="Peggy Ashcroft"/>
    <s v="United Kingdom"/>
    <m/>
    <x v="868"/>
    <s v="Meltdown Productions"/>
    <n v="84"/>
  </r>
  <r>
    <s v="Murphy's Law"/>
    <s v="R"/>
    <s v="Action"/>
    <x v="6"/>
    <s v="April 18, 1986 (United States)"/>
    <n v="6"/>
    <n v="5100"/>
    <s v="J. Lee Thompson"/>
    <s v="Gail Morgan Hickman"/>
    <s v="Charles Bronson"/>
    <s v="United States"/>
    <n v="6000000"/>
    <x v="869"/>
    <s v="Cannon Group"/>
    <n v="100"/>
  </r>
  <r>
    <s v="Deadly Friend"/>
    <s v="R"/>
    <s v="Drama"/>
    <x v="6"/>
    <s v="October 10, 1986 (United States)"/>
    <n v="5.6"/>
    <n v="6900"/>
    <s v="Wes Craven"/>
    <s v="Diana Henstell"/>
    <s v="Matthew Labyorteaux"/>
    <s v="United States"/>
    <m/>
    <x v="870"/>
    <s v="Warner Bros."/>
    <n v="91"/>
  </r>
  <r>
    <s v="Jean de Florette"/>
    <s v="PG"/>
    <s v="Comedy"/>
    <x v="6"/>
    <s v="August 28, 1987 (United States)"/>
    <n v="8"/>
    <n v="24000"/>
    <s v="Claude Berri"/>
    <s v="Claude Berri"/>
    <s v="Yves Montand"/>
    <s v="Switzerland"/>
    <m/>
    <x v="871"/>
    <s v="DD Productions"/>
    <n v="120"/>
  </r>
  <r>
    <s v="Reform School Girls"/>
    <s v="R"/>
    <s v="Crime"/>
    <x v="6"/>
    <s v="August 22, 1986 (United States)"/>
    <n v="5.4"/>
    <n v="2200"/>
    <s v="Tom DeSimone"/>
    <s v="Tom DeSimone"/>
    <s v="Linda Carol"/>
    <s v="United States"/>
    <m/>
    <x v="872"/>
    <s v="Balcor Film Investors"/>
    <n v="94"/>
  </r>
  <r>
    <s v="Band of the Hand"/>
    <s v="R"/>
    <s v="Action"/>
    <x v="6"/>
    <s v="April 11, 1986 (United States)"/>
    <n v="6.2"/>
    <n v="2800"/>
    <s v="Paul Michael Glaser"/>
    <s v="Leo Garen"/>
    <s v="Stephen Lang"/>
    <s v="United States"/>
    <n v="8700000"/>
    <x v="873"/>
    <s v="Delphi V Productions"/>
    <n v="109"/>
  </r>
  <r>
    <s v="Vamp"/>
    <s v="R"/>
    <s v="Comedy"/>
    <x v="6"/>
    <s v="July 18, 1986 (United States)"/>
    <n v="5.9"/>
    <n v="5100"/>
    <s v="Richard Wenk"/>
    <s v="Donald P. Borchers"/>
    <s v="Chris Makepeace"/>
    <s v="United States"/>
    <n v="3300000"/>
    <x v="874"/>
    <s v="New World Pictures"/>
    <n v="93"/>
  </r>
  <r>
    <s v="Nothing in Common"/>
    <s v="PG"/>
    <s v="Comedy"/>
    <x v="6"/>
    <s v="July 30, 1986 (United States)"/>
    <n v="5.9"/>
    <n v="6600"/>
    <s v="Garry Marshall"/>
    <s v="Garry Marshall"/>
    <s v="Tom Hanks"/>
    <s v="United States"/>
    <m/>
    <x v="875"/>
    <s v="Delphi Films"/>
    <n v="118"/>
  </r>
  <r>
    <s v="TerrorVision"/>
    <s v="R"/>
    <s v="Comedy"/>
    <x v="6"/>
    <s v="February 14, 1986 (United States)"/>
    <n v="5.7"/>
    <n v="6600"/>
    <s v="Ted Nicolaou"/>
    <s v="Ted Nicolaou"/>
    <s v="Diane Franklin"/>
    <s v="United States"/>
    <m/>
    <x v="876"/>
    <s v="Empire Pictures"/>
    <n v="85"/>
  </r>
  <r>
    <s v="Quicksilver"/>
    <s v="PG"/>
    <s v="Crime"/>
    <x v="6"/>
    <s v="February 14, 1986 (United States)"/>
    <n v="5.7"/>
    <n v="4500"/>
    <s v="Thomas Michael Donnelly"/>
    <s v="Thomas Michael Donnelly"/>
    <s v="Kevin Bacon"/>
    <s v="United States"/>
    <m/>
    <x v="877"/>
    <s v="Columbia Pictures"/>
    <n v="105"/>
  </r>
  <r>
    <s v="52 Pick-Up"/>
    <s v="R"/>
    <s v="Crime"/>
    <x v="6"/>
    <s v="November 7, 1986 (United States)"/>
    <n v="6.4"/>
    <n v="5400"/>
    <s v="John Frankenheimer"/>
    <s v="Elmore Leonard"/>
    <s v="Roy Scheider"/>
    <s v="United States"/>
    <m/>
    <x v="878"/>
    <s v="Cannon Group"/>
    <n v="110"/>
  </r>
  <r>
    <s v="Black Moon Rising"/>
    <s v="R"/>
    <s v="Action"/>
    <x v="6"/>
    <s v="January 10, 1986 (United States)"/>
    <n v="5.5"/>
    <n v="5400"/>
    <s v="Harley Cokeliss"/>
    <s v="John Carpenter"/>
    <s v="Tommy Lee Jones"/>
    <s v="United States"/>
    <m/>
    <x v="879"/>
    <s v="New World Pictures"/>
    <n v="100"/>
  </r>
  <r>
    <s v="Extremities"/>
    <s v="R"/>
    <s v="Drama"/>
    <x v="6"/>
    <s v="August 22, 1986 (United States)"/>
    <n v="6.3"/>
    <n v="3500"/>
    <s v="Robert M. Young"/>
    <s v="William Mastrosimone"/>
    <s v="Farrah Fawcett"/>
    <s v="United States"/>
    <m/>
    <x v="880"/>
    <s v="Atlantic Entertainment Group"/>
    <n v="89"/>
  </r>
  <r>
    <s v="The Men's Club"/>
    <s v="R"/>
    <s v="Drama"/>
    <x v="6"/>
    <s v="September 19, 1986 (United States)"/>
    <n v="4.7"/>
    <n v="790"/>
    <s v="Peter Medak"/>
    <s v="Leonard Michaels"/>
    <s v="David Dukes"/>
    <s v="United States"/>
    <m/>
    <x v="881"/>
    <s v="Atlantic Entertainment Group"/>
    <n v="101"/>
  </r>
  <r>
    <s v="Haunted Honeymoon"/>
    <s v="PG"/>
    <s v="Comedy"/>
    <x v="6"/>
    <s v="July 25, 1986 (United States)"/>
    <n v="5.7"/>
    <n v="6900"/>
    <s v="Gene Wilder"/>
    <s v="Gene Wilder"/>
    <s v="Gene Wilder"/>
    <s v="United Kingdom"/>
    <n v="13000000"/>
    <x v="882"/>
    <s v="Orion Pictures"/>
    <n v="82"/>
  </r>
  <r>
    <s v="Summer"/>
    <s v="R"/>
    <s v="Drama"/>
    <x v="6"/>
    <s v="August 29, 1986 (United States)"/>
    <n v="7.7"/>
    <n v="7700"/>
    <s v="Éric Rohmer"/>
    <s v="Marie Rivière"/>
    <s v="Marie Rivière"/>
    <s v="France"/>
    <m/>
    <x v="883"/>
    <s v="Ministère de la Culture et de la Communication"/>
    <n v="99"/>
  </r>
  <r>
    <s v="Tough Guys"/>
    <s v="PG"/>
    <s v="Comedy"/>
    <x v="6"/>
    <s v="October 3, 1986 (United States)"/>
    <n v="6.2"/>
    <n v="6800"/>
    <s v="Jeff Kanew"/>
    <s v="James Orr"/>
    <s v="Burt Lancaster"/>
    <s v="United States"/>
    <n v="10000000"/>
    <x v="884"/>
    <s v="Touchstone Pictures"/>
    <n v="104"/>
  </r>
  <r>
    <s v="Eliminators"/>
    <s v="PG"/>
    <s v="Action"/>
    <x v="6"/>
    <s v="January 31, 1986 (United States)"/>
    <n v="4.9000000000000004"/>
    <n v="1900"/>
    <s v="Peter Manoogian"/>
    <s v="Paul De Meo"/>
    <s v="Andrew Prine"/>
    <s v="United States"/>
    <m/>
    <x v="885"/>
    <s v="Empire Pictures"/>
    <n v="96"/>
  </r>
  <r>
    <s v="The Best of Times"/>
    <s v="PG-13"/>
    <s v="Comedy"/>
    <x v="6"/>
    <s v="January 31, 1986 (United States)"/>
    <n v="6"/>
    <n v="6800"/>
    <s v="Roger Spottiswoode"/>
    <s v="Ron Shelton"/>
    <s v="Robin Williams"/>
    <s v="United States"/>
    <n v="12000000"/>
    <x v="886"/>
    <s v="Cinema Group Ventures"/>
    <n v="104"/>
  </r>
  <r>
    <s v="Firewalker"/>
    <s v="PG"/>
    <s v="Action"/>
    <x v="6"/>
    <s v="November 21, 1986 (United States)"/>
    <n v="5.0999999999999996"/>
    <n v="6300"/>
    <s v="J. Lee Thompson"/>
    <s v="Robert Gosnell"/>
    <s v="Chuck Norris"/>
    <s v="United States"/>
    <n v="8000000"/>
    <x v="887"/>
    <s v="Cannon Group"/>
    <n v="105"/>
  </r>
  <r>
    <s v="Modern Girls"/>
    <s v="PG-13"/>
    <s v="Comedy"/>
    <x v="6"/>
    <s v="November 7, 1986 (United States)"/>
    <n v="5.8"/>
    <n v="1300"/>
    <s v="Jerry Kramer"/>
    <s v="Laurie Craig"/>
    <s v="Daphne Zuniga"/>
    <s v="United States"/>
    <m/>
    <x v="888"/>
    <m/>
    <n v="84"/>
  </r>
  <r>
    <s v="Witchboard"/>
    <s v="R"/>
    <s v="Horror"/>
    <x v="6"/>
    <s v="March 13, 1987 (United States)"/>
    <n v="5.7"/>
    <n v="6600"/>
    <s v="Kevin Tenney"/>
    <s v="Kevin Tenney"/>
    <s v="Todd Allen"/>
    <s v="United Kingdom"/>
    <n v="2000000"/>
    <x v="889"/>
    <s v="Paragon Arts International"/>
    <n v="98"/>
  </r>
  <r>
    <s v="Clockwise"/>
    <s v="PG"/>
    <s v="Comedy"/>
    <x v="6"/>
    <s v="October 10, 1986 (United States)"/>
    <n v="6.6"/>
    <n v="12000"/>
    <s v="Christopher Morahan"/>
    <s v="Michael Frayn"/>
    <s v="John Cleese"/>
    <s v="United Kingdom"/>
    <m/>
    <x v="890"/>
    <s v="Thorn EMI Screen Entertainment"/>
    <n v="96"/>
  </r>
  <r>
    <s v="Legal Eagles"/>
    <s v="PG"/>
    <s v="Comedy"/>
    <x v="6"/>
    <s v="June 20, 1986 (United States)"/>
    <n v="6"/>
    <n v="10000"/>
    <s v="Ivan Reitman"/>
    <s v="Ivan Reitman"/>
    <s v="Robert Redford"/>
    <s v="United States"/>
    <n v="40000000"/>
    <x v="891"/>
    <s v="Universal Pictures"/>
    <n v="116"/>
  </r>
  <r>
    <s v="Link"/>
    <s v="R"/>
    <s v="Horror"/>
    <x v="6"/>
    <s v="September 19, 1986 (United States)"/>
    <n v="5.9"/>
    <n v="2800"/>
    <s v="Richard Franklin"/>
    <s v="Lee David Zlotoff"/>
    <s v="Terence Stamp"/>
    <s v="United Kingdom"/>
    <m/>
    <x v="892"/>
    <s v="Cannon Screen Entertainment"/>
    <n v="103"/>
  </r>
  <r>
    <s v="Jo Jo Dancer, Your Life Is Calling"/>
    <s v="R"/>
    <s v="Biography"/>
    <x v="6"/>
    <s v="May 2, 1986 (United States)"/>
    <n v="6.4"/>
    <n v="1600"/>
    <s v="Richard Pryor"/>
    <s v="Rocco Urbisci"/>
    <s v="Richard Pryor"/>
    <s v="United States"/>
    <n v="14000000"/>
    <x v="893"/>
    <s v="Columbia Pictures"/>
    <n v="97"/>
  </r>
  <r>
    <s v="Wanted: Dead or Alive"/>
    <s v="R"/>
    <s v="Action"/>
    <x v="6"/>
    <s v="January 16, 1987 (United States)"/>
    <n v="6"/>
    <n v="4700"/>
    <s v="Gary Sherman"/>
    <s v="Michael Patrick Goodman"/>
    <s v="Rutger Hauer"/>
    <s v="United States"/>
    <m/>
    <x v="894"/>
    <s v="New World Pictures"/>
    <n v="106"/>
  </r>
  <r>
    <s v="American Anthem"/>
    <s v="PG-13"/>
    <s v="Drama"/>
    <x v="6"/>
    <s v="June 27, 1986 (United States)"/>
    <n v="4.8"/>
    <n v="1400"/>
    <s v="Albert Magnoli"/>
    <s v="Evan Archerd"/>
    <s v="Mitchell Gaylord"/>
    <s v="United States"/>
    <m/>
    <x v="895"/>
    <s v="Lorimar Productions"/>
    <n v="102"/>
  </r>
  <r>
    <s v="The Morning After"/>
    <s v="R"/>
    <s v="Crime"/>
    <x v="6"/>
    <s v="December 25, 1986 (United States)"/>
    <n v="6"/>
    <n v="6200"/>
    <s v="Sidney Lumet"/>
    <s v="James Cresson"/>
    <s v="Jane Fonda"/>
    <s v="United States"/>
    <n v="15000000"/>
    <x v="896"/>
    <s v="American Filmworks"/>
    <n v="103"/>
  </r>
  <r>
    <s v="Crimes of the Heart"/>
    <s v="PG-13"/>
    <s v="Comedy"/>
    <x v="6"/>
    <s v="January 23, 1987 (United States)"/>
    <n v="6.4"/>
    <n v="3800"/>
    <s v="Bruce Beresford"/>
    <s v="Beth Henley"/>
    <s v="Diane Keaton"/>
    <s v="United States"/>
    <n v="20000000"/>
    <x v="897"/>
    <s v="De Laurentiis Entertainment Group (DEG)"/>
    <n v="105"/>
  </r>
  <r>
    <s v="Under the Cherry Moon"/>
    <s v="PG-13"/>
    <s v="Comedy"/>
    <x v="6"/>
    <s v="July 2, 1986 (United States)"/>
    <n v="5"/>
    <n v="3200"/>
    <s v="Prince"/>
    <s v="Becky Johnston"/>
    <s v="Prince"/>
    <s v="United States"/>
    <m/>
    <x v="898"/>
    <s v="Warner Bros."/>
    <n v="100"/>
  </r>
  <r>
    <s v="Malcolm"/>
    <s v="PG-13"/>
    <s v="Comedy"/>
    <x v="6"/>
    <s v="November 5, 1986 (United States)"/>
    <n v="7.1"/>
    <n v="2100"/>
    <s v="Nadia Tass"/>
    <s v="David Parker"/>
    <s v="Colin Friels"/>
    <s v="Australia"/>
    <m/>
    <x v="27"/>
    <s v="Cascade Films"/>
    <n v="85"/>
  </r>
  <r>
    <s v="Meatballs III: Summer Job"/>
    <s v="R"/>
    <s v="Comedy"/>
    <x v="6"/>
    <s v="January 9, 1987 (United States)"/>
    <n v="3.5"/>
    <n v="2200"/>
    <s v="George Mendeluk"/>
    <s v="Janis Allen"/>
    <s v="Sally Kellerman"/>
    <s v="Canada"/>
    <m/>
    <x v="899"/>
    <s v="TMS Pictures"/>
    <n v="96"/>
  </r>
  <r>
    <s v="Devil in the Flesh"/>
    <s v="X"/>
    <s v="Drama"/>
    <x v="6"/>
    <s v="May 22, 1987 (United States)"/>
    <n v="5.8"/>
    <n v="1400"/>
    <s v="Marco Bellocchio"/>
    <s v="Marco Bellocchio"/>
    <s v="Maruschka Detmers"/>
    <s v="Italy"/>
    <m/>
    <x v="900"/>
    <s v="L.P. Film"/>
    <n v="114"/>
  </r>
  <r>
    <s v="Absolute Beginners"/>
    <s v="PG-13"/>
    <s v="Drama"/>
    <x v="6"/>
    <s v="April 18, 1986 (United States)"/>
    <n v="5.6"/>
    <n v="3200"/>
    <s v="Julien Temple"/>
    <s v="Colin MacInnes"/>
    <s v="Patsy Kensit"/>
    <s v="United Kingdom"/>
    <m/>
    <x v="901"/>
    <s v="Goldcrest Films International"/>
    <n v="108"/>
  </r>
  <r>
    <s v="Deadtime Stories"/>
    <s v="R"/>
    <s v="Comedy"/>
    <x v="6"/>
    <s v="November 28, 1986 (United States)"/>
    <n v="4.7"/>
    <n v="1800"/>
    <s v="Jeffrey Delman"/>
    <s v="Jeffrey Delman"/>
    <s v="Scott Valentine"/>
    <s v="United States"/>
    <m/>
    <x v="902"/>
    <s v="Scary Stuff"/>
    <n v="93"/>
  </r>
  <r>
    <s v="Avenging Force"/>
    <s v="R"/>
    <s v="Action"/>
    <x v="6"/>
    <s v="September 12, 1986 (United States)"/>
    <n v="5.8"/>
    <n v="2600"/>
    <s v="Sam Firstenberg"/>
    <s v="James Booth"/>
    <s v="Michael Dudikoff"/>
    <s v="United States"/>
    <n v="4000000"/>
    <x v="903"/>
    <s v="The Cannon Group"/>
    <n v="104"/>
  </r>
  <r>
    <s v="Heat"/>
    <s v="R"/>
    <s v="Action"/>
    <x v="6"/>
    <s v="March 13, 1987 (United States)"/>
    <n v="5.6"/>
    <n v="1900"/>
    <s v="Dick Richards"/>
    <s v="William Goldman"/>
    <s v="Burt Reynolds"/>
    <s v="United States"/>
    <n v="17000000"/>
    <x v="904"/>
    <s v="Escalante Productions"/>
    <n v="101"/>
  </r>
  <r>
    <s v="Sweet Liberty"/>
    <s v="PG"/>
    <s v="Comedy"/>
    <x v="6"/>
    <s v="May 16, 1986 (United States)"/>
    <n v="5.8"/>
    <n v="2600"/>
    <s v="Alan Alda"/>
    <s v="Alan Alda"/>
    <s v="Alan Alda"/>
    <s v="United States"/>
    <m/>
    <x v="905"/>
    <s v="Universal Pictures"/>
    <n v="106"/>
  </r>
  <r>
    <s v="Killer Party"/>
    <s v="R"/>
    <s v="Comedy"/>
    <x v="6"/>
    <s v="May 9, 1986 (United States)"/>
    <n v="5.0999999999999996"/>
    <n v="1800"/>
    <s v="William Fruet"/>
    <s v="Barney Cohen"/>
    <s v="Martin Hewitt"/>
    <s v="Canada"/>
    <m/>
    <x v="27"/>
    <s v="Marquis"/>
    <n v="91"/>
  </r>
  <r>
    <s v="Out of Bounds"/>
    <s v="R"/>
    <s v="Action"/>
    <x v="6"/>
    <s v="July 25, 1986 (United States)"/>
    <n v="5.4"/>
    <n v="1400"/>
    <s v="Richard Tuggle"/>
    <s v="Tony Kayden"/>
    <s v="Anthony Michael Hall"/>
    <s v="United States"/>
    <m/>
    <x v="906"/>
    <s v="Columbia Pictures"/>
    <n v="93"/>
  </r>
  <r>
    <s v="Wisdom"/>
    <s v="R"/>
    <s v="Crime"/>
    <x v="6"/>
    <s v="January 2, 1987 (United States)"/>
    <n v="5.7"/>
    <n v="3100"/>
    <s v="Emilio Estevez"/>
    <s v="Emilio Estevez"/>
    <s v="Emilio Estevez"/>
    <s v="United States"/>
    <m/>
    <x v="907"/>
    <s v="Gladden Entertainment"/>
    <n v="109"/>
  </r>
  <r>
    <s v="Shanghai Surprise"/>
    <s v="PG-13"/>
    <s v="Adventure"/>
    <x v="6"/>
    <s v="August 29, 1986 (United States)"/>
    <n v="3.2"/>
    <n v="5000"/>
    <s v="Jim Goddard"/>
    <s v="John Kohn"/>
    <s v="Sean Penn"/>
    <s v="United Kingdom"/>
    <n v="17000000"/>
    <x v="908"/>
    <s v="HandMade Films"/>
    <n v="97"/>
  </r>
  <r>
    <s v="Power"/>
    <s v="R"/>
    <s v="Drama"/>
    <x v="6"/>
    <s v="January 31, 1986 (United States)"/>
    <n v="5.7"/>
    <n v="2700"/>
    <s v="Sidney Lumet"/>
    <s v="David Himmelstein"/>
    <s v="Richard Gere"/>
    <s v="United States"/>
    <n v="16000000"/>
    <x v="909"/>
    <s v="Lorimar Productions"/>
    <n v="111"/>
  </r>
  <r>
    <s v="A Fine Mess"/>
    <s v="PG"/>
    <s v="Action"/>
    <x v="6"/>
    <s v="August 8, 1986 (United States)"/>
    <n v="4.7"/>
    <n v="1400"/>
    <s v="Blake Edwards"/>
    <s v="Blake Edwards"/>
    <s v="Ted Danson"/>
    <s v="United States"/>
    <m/>
    <x v="910"/>
    <s v="Blake Edwards"/>
    <n v="90"/>
  </r>
  <r>
    <s v="Let's Get Harry"/>
    <s v="R"/>
    <s v="Action"/>
    <x v="6"/>
    <s v="October 31, 1986 (United States)"/>
    <n v="5.2"/>
    <n v="1200"/>
    <s v="Director"/>
    <s v="Mark Feldberg"/>
    <s v="Michael Schoeffling"/>
    <s v="United States"/>
    <m/>
    <x v="911"/>
    <s v="Delphi V Productions"/>
    <n v="102"/>
  </r>
  <r>
    <s v="My Chauffeur"/>
    <s v="R"/>
    <s v="Comedy"/>
    <x v="6"/>
    <s v="January 24, 1986 (United States)"/>
    <n v="5.6"/>
    <n v="1900"/>
    <s v="David Beaird"/>
    <s v="David Beaird"/>
    <s v="Deborah Foreman"/>
    <s v="United States"/>
    <m/>
    <x v="912"/>
    <s v="Marimark Productions"/>
    <n v="97"/>
  </r>
  <r>
    <s v="Biggles: Adventures in Time"/>
    <s v="PG"/>
    <s v="Adventure"/>
    <x v="6"/>
    <s v="January 29, 1988 (United States)"/>
    <n v="5.7"/>
    <n v="2800"/>
    <s v="John Hough"/>
    <s v="W.E. Johns"/>
    <s v="Neil Dickson"/>
    <s v="United Kingdom"/>
    <m/>
    <x v="27"/>
    <s v="Compact Yellowbill"/>
    <n v="108"/>
  </r>
  <r>
    <s v="Half Moon Street"/>
    <s v="R"/>
    <s v="Drama"/>
    <x v="6"/>
    <s v="September 26, 1986 (United States)"/>
    <n v="5.4"/>
    <n v="2500"/>
    <s v="Bob Swaim"/>
    <s v="Edward Behr"/>
    <s v="Sigourney Weaver"/>
    <s v="United Kingdom"/>
    <m/>
    <x v="913"/>
    <s v="Centurion"/>
    <n v="90"/>
  </r>
  <r>
    <s v="Every Time We Say Goodbye"/>
    <s v="PG-13"/>
    <s v="Drama"/>
    <x v="6"/>
    <s v="November 14, 1986 (United States)"/>
    <n v="5.9"/>
    <n v="2300"/>
    <s v="Moshé Mizrahi"/>
    <s v="Moshé Mizrahi"/>
    <s v="Tom Hanks"/>
    <s v="Israel"/>
    <m/>
    <x v="914"/>
    <s v="Delphi V Productions"/>
    <n v="98"/>
  </r>
  <r>
    <s v="The Decline of the American Empire"/>
    <s v="R"/>
    <s v="Comedy"/>
    <x v="6"/>
    <s v="November 14, 1986 (United States)"/>
    <n v="7.2"/>
    <n v="8000"/>
    <s v="Denys Arcand"/>
    <s v="Denys Arcand"/>
    <s v="Dominique Michel"/>
    <s v="Canada"/>
    <m/>
    <x v="915"/>
    <s v="Corporation Image M &amp; M"/>
    <n v="101"/>
  </r>
  <r>
    <s v="Hardbodies 2"/>
    <s v="R"/>
    <s v="Comedy"/>
    <x v="6"/>
    <s v="September 12, 1986 (United States)"/>
    <n v="3.2"/>
    <n v="1100"/>
    <s v="Mark Griffiths"/>
    <s v="Mark Griffiths"/>
    <s v="James Karen"/>
    <s v="United States"/>
    <m/>
    <x v="916"/>
    <s v="Chroma III Productions"/>
    <n v="88"/>
  </r>
  <r>
    <s v="The Boy in Blue"/>
    <s v="R"/>
    <s v="Biography"/>
    <x v="6"/>
    <s v="January 17, 1986 (United States)"/>
    <n v="5.3"/>
    <n v="1100"/>
    <s v="Charles Jarrott"/>
    <s v="Douglas Bowie"/>
    <s v="Nicolas Cage"/>
    <s v="Canada"/>
    <m/>
    <x v="917"/>
    <s v="Canadian Broadcasting Corporation (CBC)"/>
    <n v="100"/>
  </r>
  <r>
    <s v="Brighton Beach Memoirs"/>
    <s v="PG-13"/>
    <s v="Comedy"/>
    <x v="6"/>
    <s v="December 25, 1986 (United States)"/>
    <n v="6.8"/>
    <n v="3400"/>
    <s v="Gene Saks"/>
    <s v="Neil Simon"/>
    <s v="Blythe Danner"/>
    <s v="United States"/>
    <n v="18000000"/>
    <x v="918"/>
    <s v="Rastar Pictures"/>
    <n v="108"/>
  </r>
  <r>
    <s v="The Longshot"/>
    <s v="PG-13"/>
    <s v="Comedy"/>
    <x v="6"/>
    <s v="January 17, 1986 (United States)"/>
    <n v="5.4"/>
    <n v="565"/>
    <s v="Paul Bartel"/>
    <s v="Tim Conway"/>
    <s v="Tim Conway"/>
    <s v="United States"/>
    <m/>
    <x v="27"/>
    <s v="Orion Pictures"/>
    <n v="89"/>
  </r>
  <r>
    <s v="Willy/Milly"/>
    <s v="PG-13"/>
    <s v="Comedy"/>
    <x v="6"/>
    <s v="November 14, 1986 (United States)"/>
    <n v="5.6"/>
    <n v="454"/>
    <s v="Paul Schneider"/>
    <s v="Alan Friedman"/>
    <s v="Pamela Adlon"/>
    <s v="United States"/>
    <m/>
    <x v="919"/>
    <s v="Griffon Productions"/>
    <n v="86"/>
  </r>
  <r>
    <s v="Ginger and Fred"/>
    <s v="PG-13"/>
    <s v="Comedy"/>
    <x v="6"/>
    <s v="March 28, 1986 (United States)"/>
    <n v="7.3"/>
    <n v="4900"/>
    <s v="Federico Fellini"/>
    <s v="Federico Fellini"/>
    <s v="Marcello Mastroianni"/>
    <s v="Italy"/>
    <m/>
    <x v="920"/>
    <s v="Produzioni Europee Associate (PEA)"/>
    <n v="125"/>
  </r>
  <r>
    <s v="Round Midnight"/>
    <s v="R"/>
    <s v="Drama"/>
    <x v="6"/>
    <s v="October 3, 1986 (United States)"/>
    <n v="7.4"/>
    <n v="4700"/>
    <s v="Bertrand Tavernier"/>
    <s v="David Rayfiel"/>
    <s v="Dexter Gordon"/>
    <s v="United States"/>
    <m/>
    <x v="921"/>
    <s v="Little Bear"/>
    <n v="133"/>
  </r>
  <r>
    <s v="Violets Are Blue..."/>
    <s v="PG-13"/>
    <s v="Drama"/>
    <x v="6"/>
    <s v="April 25, 1986 (United States)"/>
    <n v="5.9"/>
    <n v="906"/>
    <s v="Jack Fisk"/>
    <s v="Naomi Foner"/>
    <s v="Sissy Spacek"/>
    <s v="United States"/>
    <n v="10000000"/>
    <x v="922"/>
    <s v="Rastar Films"/>
    <n v="88"/>
  </r>
  <r>
    <s v="Parting Glances"/>
    <s v="Not Rated"/>
    <s v="Drama"/>
    <x v="6"/>
    <s v="February 19, 1986 (United States)"/>
    <n v="7.2"/>
    <n v="2800"/>
    <s v="Bill Sherwood"/>
    <s v="Bill Sherwood"/>
    <s v="John Bolger"/>
    <s v="United States"/>
    <m/>
    <x v="27"/>
    <s v="Rondo Productions"/>
    <n v="90"/>
  </r>
  <r>
    <s v="The Whoopee Boys"/>
    <s v="R"/>
    <s v="Comedy"/>
    <x v="6"/>
    <s v="August 22, 1986 (United States)"/>
    <n v="5.9"/>
    <n v="783"/>
    <s v="John Byrum"/>
    <s v="Steve Zacharias"/>
    <s v="Michael O'Keefe"/>
    <s v="United States"/>
    <m/>
    <x v="27"/>
    <s v="Paramount Pictures"/>
    <n v="88"/>
  </r>
  <r>
    <s v="Tai-Pan"/>
    <s v="R"/>
    <s v="Adventure"/>
    <x v="6"/>
    <s v="November 7, 1986 (United States)"/>
    <n v="5.6"/>
    <n v="1600"/>
    <s v="Daryl Duke"/>
    <s v="John Briley"/>
    <s v="Bryan Brown"/>
    <s v="United States"/>
    <n v="25000000"/>
    <x v="923"/>
    <s v="De Laurentiis Entertainment Group (DEG)"/>
    <n v="127"/>
  </r>
  <r>
    <s v="My Little Pony: The Movie"/>
    <s v="G"/>
    <s v="Animation"/>
    <x v="6"/>
    <s v="June 6, 1986 (United States)"/>
    <n v="6"/>
    <n v="2500"/>
    <s v="Directors"/>
    <s v="George Arthur Bloom"/>
    <s v="Danny DeVito"/>
    <s v="United States"/>
    <m/>
    <x v="924"/>
    <s v="Sunbow Productions"/>
    <n v="86"/>
  </r>
  <r>
    <s v="Playing for Keeps"/>
    <s v="PG-13"/>
    <s v="Comedy"/>
    <x v="6"/>
    <s v="October 3, 1986 (United States)"/>
    <n v="4.2"/>
    <n v="616"/>
    <s v="Bob Weinstein"/>
    <s v="Bob Weinstein"/>
    <s v="Daniel Jordano"/>
    <s v="United States"/>
    <m/>
    <x v="925"/>
    <s v="Miramax"/>
    <n v="102"/>
  </r>
  <r>
    <s v="night, Mother"/>
    <s v="PG-13"/>
    <s v="Drama"/>
    <x v="6"/>
    <s v="January 29, 1987 (Australia)"/>
    <n v="7.6"/>
    <n v="2100"/>
    <s v="Tom Moore"/>
    <s v="Marsha Norman"/>
    <s v="Sissy Spacek"/>
    <s v="United States"/>
    <m/>
    <x v="926"/>
    <s v="Aaron Spelling Productions"/>
    <n v="96"/>
  </r>
  <r>
    <s v="Jake Speed"/>
    <s v="PG"/>
    <s v="Action"/>
    <x v="6"/>
    <s v="May 30, 1986 (United States)"/>
    <n v="5.2"/>
    <n v="879"/>
    <s v="Andrew Lane"/>
    <s v="Wayne Crawford"/>
    <s v="Wayne Crawford"/>
    <s v="United States"/>
    <m/>
    <x v="927"/>
    <s v="Balcor Film Investors"/>
    <n v="105"/>
  </r>
  <r>
    <s v="The Naked Cage"/>
    <s v="R"/>
    <s v="Action"/>
    <x v="6"/>
    <s v="March 7, 1986 (United States)"/>
    <n v="5.2"/>
    <n v="543"/>
    <s v="Paul Nicholas"/>
    <s v="Paul Nicholas"/>
    <s v="Shari Shattuck"/>
    <s v="United States"/>
    <m/>
    <x v="928"/>
    <s v="The Cannon Group"/>
    <n v="97"/>
  </r>
  <r>
    <s v="Blue City"/>
    <s v="R"/>
    <s v="Action"/>
    <x v="6"/>
    <s v="May 2, 1986 (United States)"/>
    <n v="4.4000000000000004"/>
    <n v="1100"/>
    <s v="Michelle Manning"/>
    <s v="Ross Macdonald"/>
    <s v="Judd Nelson"/>
    <s v="United States"/>
    <n v="10000000"/>
    <x v="929"/>
    <s v="Paramount Pictures"/>
    <n v="83"/>
  </r>
  <r>
    <s v="That's Life!"/>
    <s v="PG-13"/>
    <s v="Comedy"/>
    <x v="6"/>
    <s v="October 10, 1986 (United States)"/>
    <n v="6"/>
    <n v="1400"/>
    <s v="Blake Edwards"/>
    <s v="Milton Wexler"/>
    <s v="Jack Lemmon"/>
    <s v="United States"/>
    <m/>
    <x v="930"/>
    <s v="Blake Edwards"/>
    <n v="102"/>
  </r>
  <r>
    <s v="Sky Bandits"/>
    <s v="PG"/>
    <s v="Action"/>
    <x v="6"/>
    <s v="October 31, 1986 (United States)"/>
    <n v="4.5999999999999996"/>
    <n v="258"/>
    <s v="Zoran Perisic"/>
    <s v="Thom Keyes"/>
    <s v="Scott McGinnis"/>
    <s v="United Kingdom"/>
    <n v="18000000"/>
    <x v="931"/>
    <s v="J&amp;M Entertainment"/>
    <n v="105"/>
  </r>
  <r>
    <s v="Ménage"/>
    <m/>
    <s v="Comedy"/>
    <x v="6"/>
    <s v="October 1, 1986 (United States)"/>
    <n v="7"/>
    <n v="2700"/>
    <s v="Bertrand Blier"/>
    <s v="Bertrand Blier"/>
    <s v="Gérard Depardieu"/>
    <s v="France"/>
    <m/>
    <x v="932"/>
    <s v="Ciné Valse"/>
    <n v="84"/>
  </r>
  <r>
    <s v="Dream Lover"/>
    <s v="R"/>
    <s v="Crime"/>
    <x v="6"/>
    <s v="April 2, 1986 (France)"/>
    <n v="4.9000000000000004"/>
    <n v="503"/>
    <s v="Alan J. Pakula"/>
    <s v="Jon Boorstin"/>
    <s v="Kristy McNichol"/>
    <s v="United States"/>
    <m/>
    <x v="933"/>
    <s v="Metro-Goldwyn-Mayer (MGM)"/>
    <n v="104"/>
  </r>
  <r>
    <s v="Dangerously Close"/>
    <s v="R"/>
    <s v="Action"/>
    <x v="6"/>
    <s v="May 9, 1986 (United States)"/>
    <n v="5.6"/>
    <n v="1200"/>
    <s v="Albert Pyun"/>
    <s v="Scott Fields"/>
    <s v="John Stockwell"/>
    <s v="United States"/>
    <m/>
    <x v="934"/>
    <s v="Golan-Globus Productions"/>
    <n v="95"/>
  </r>
  <r>
    <s v="The Whistle Blower"/>
    <s v="PG"/>
    <s v="Thriller"/>
    <x v="6"/>
    <s v="July 10, 1987 (United States)"/>
    <n v="6.2"/>
    <n v="2000"/>
    <s v="Simon Langton"/>
    <s v="Julian Bond"/>
    <s v="Michael Caine"/>
    <s v="United Kingdom"/>
    <m/>
    <x v="935"/>
    <s v="Portreeve"/>
    <n v="100"/>
  </r>
  <r>
    <s v="Care Bears Movie II: A New Generation"/>
    <s v="G"/>
    <s v="Animation"/>
    <x v="6"/>
    <s v="March 21, 1986 (United States)"/>
    <n v="5.5"/>
    <n v="2200"/>
    <s v="Dale Schott"/>
    <s v="Peter Sauder"/>
    <s v="Maxine Miller"/>
    <s v="Canada"/>
    <m/>
    <x v="936"/>
    <s v="Nelvana"/>
    <n v="76"/>
  </r>
  <r>
    <s v="Knights of the City"/>
    <s v="R"/>
    <s v="Action"/>
    <x v="6"/>
    <s v="February 14, 1986 (United States)"/>
    <n v="4.8"/>
    <n v="153"/>
    <s v="Dominic Orlando"/>
    <s v="Leon Isaac Kennedy"/>
    <s v="Leon Isaac Kennedy"/>
    <s v="United States"/>
    <m/>
    <x v="937"/>
    <s v="Grace"/>
    <n v="87"/>
  </r>
  <r>
    <s v="Born American"/>
    <s v="R"/>
    <s v="Action"/>
    <x v="6"/>
    <s v="December 19, 1986 (Finland)"/>
    <n v="4.0999999999999996"/>
    <n v="1900"/>
    <s v="Renny Harlin"/>
    <s v="Renny Harlin"/>
    <s v="Mike Norris"/>
    <s v="United States"/>
    <n v="3401376"/>
    <x v="938"/>
    <s v="Cinema Group Ventures"/>
    <n v="95"/>
  </r>
  <r>
    <s v="Desert Bloom"/>
    <s v="PG"/>
    <s v="Drama"/>
    <x v="6"/>
    <s v="April 18, 1986 (United States)"/>
    <n v="6.6"/>
    <n v="937"/>
    <s v="Eugene Corr"/>
    <s v="Linda Remy"/>
    <s v="Jon Voight"/>
    <s v="United States"/>
    <m/>
    <x v="939"/>
    <s v="Carson Productions"/>
    <n v="105"/>
  </r>
  <r>
    <s v="Touch and Go"/>
    <s v="R"/>
    <s v="Comedy"/>
    <x v="6"/>
    <s v="August 22, 1986 (United States)"/>
    <n v="5.7"/>
    <n v="818"/>
    <s v="Robert Mandel"/>
    <s v="Alan Ormsby"/>
    <s v="Michael Keaton"/>
    <s v="United States"/>
    <m/>
    <x v="940"/>
    <s v="Kings Road Entertainment"/>
    <n v="101"/>
  </r>
  <r>
    <s v="Man Facing Southeast"/>
    <s v="R"/>
    <s v="Drama"/>
    <x v="6"/>
    <s v="March 13, 1987 (United States)"/>
    <n v="7.7"/>
    <n v="3800"/>
    <s v="Eliseo Subiela"/>
    <s v="Eliseo Subiela"/>
    <s v="Lorenzo Quinteros"/>
    <s v="Argentina"/>
    <n v="600000"/>
    <x v="27"/>
    <s v="Cinequanon"/>
    <n v="105"/>
  </r>
  <r>
    <s v="Nutcracker"/>
    <s v="G"/>
    <s v="Family"/>
    <x v="6"/>
    <s v="November 26, 1986 (United States)"/>
    <n v="7.2"/>
    <n v="1000"/>
    <s v="Carroll Ballard"/>
    <s v="Kent Stowell"/>
    <s v="Hugh Duncan Bigney Mitchell"/>
    <s v="United States"/>
    <m/>
    <x v="941"/>
    <s v="Hyperion Pictures"/>
    <n v="89"/>
  </r>
  <r>
    <s v="The Fringe Dwellers"/>
    <s v="PG"/>
    <s v="Drama"/>
    <x v="6"/>
    <s v="October 1986 (United States)"/>
    <n v="6.7"/>
    <n v="377"/>
    <s v="Bruce Beresford"/>
    <s v="Bruce Beresford"/>
    <s v="Kristina Nehm"/>
    <s v="Australia"/>
    <m/>
    <x v="27"/>
    <s v="Fringe Dwellers Productions"/>
    <n v="98"/>
  </r>
  <r>
    <s v="Just Between Friends"/>
    <s v="PG-13"/>
    <s v="Drama"/>
    <x v="6"/>
    <s v="March 21, 1986 (United States)"/>
    <n v="5.9"/>
    <n v="735"/>
    <s v="Allan Burns"/>
    <s v="Allan Burns"/>
    <s v="Mary Tyler Moore"/>
    <s v="United States"/>
    <m/>
    <x v="942"/>
    <s v="MTM Enterprises"/>
    <n v="110"/>
  </r>
  <r>
    <s v="Oviri"/>
    <s v="R"/>
    <s v="Biography"/>
    <x v="6"/>
    <s v="September 5, 1986 (Denmark)"/>
    <n v="6"/>
    <n v="367"/>
    <s v="Henning Carlsen"/>
    <s v="Henning Carlsen"/>
    <s v="Donald Sutherland"/>
    <s v="Denmark"/>
    <m/>
    <x v="943"/>
    <s v="Caméras Continentales"/>
    <n v="90"/>
  </r>
  <r>
    <s v="P.O.W. the Escape"/>
    <s v="R"/>
    <s v="Action"/>
    <x v="6"/>
    <s v="April 4, 1986 (United States)"/>
    <n v="5"/>
    <n v="533"/>
    <s v="Gideon Amir"/>
    <s v="Malcolm Barbour"/>
    <s v="David Carradine"/>
    <s v="United States"/>
    <m/>
    <x v="944"/>
    <m/>
    <n v="90"/>
  </r>
  <r>
    <s v="Armed Response"/>
    <s v="R"/>
    <s v="Action"/>
    <x v="6"/>
    <s v="October 3, 1986 (United States)"/>
    <n v="5"/>
    <n v="592"/>
    <s v="Fred Olen Ray"/>
    <s v="T.L. Lankford"/>
    <s v="David Carradine"/>
    <s v="United States"/>
    <n v="1500000"/>
    <x v="27"/>
    <s v="Cinetel Films"/>
    <n v="86"/>
  </r>
  <r>
    <s v="Duet for One"/>
    <s v="R"/>
    <s v="Drama"/>
    <x v="6"/>
    <s v="February 1987 (United States)"/>
    <n v="6.8"/>
    <n v="840"/>
    <s v="Andrey Konchalovskiy"/>
    <s v="Tom Kempinski"/>
    <s v="Julie Andrews"/>
    <s v="United States"/>
    <m/>
    <x v="945"/>
    <s v="Golan-Globus Productions"/>
    <n v="107"/>
  </r>
  <r>
    <s v="Bullies"/>
    <s v="R"/>
    <s v="Action"/>
    <x v="6"/>
    <s v="August 29, 1986 (United States)"/>
    <n v="5.3"/>
    <n v="453"/>
    <s v="Paul Lynch"/>
    <s v="John Sheppard"/>
    <s v="Jonathan Crombie"/>
    <s v="Canada"/>
    <m/>
    <x v="946"/>
    <s v="Simcom Limited"/>
    <n v="90"/>
  </r>
  <r>
    <s v="Native Son"/>
    <s v="PG"/>
    <s v="Drama"/>
    <x v="6"/>
    <s v="December 12, 1986 (United States)"/>
    <n v="5.8"/>
    <n v="525"/>
    <s v="Jerrold Freedman"/>
    <s v="Richard Wesley"/>
    <s v="Victor Love"/>
    <s v="United States"/>
    <n v="2000000"/>
    <x v="947"/>
    <s v="American Playhouse"/>
    <n v="111"/>
  </r>
  <r>
    <s v="The Assault"/>
    <s v="PG"/>
    <s v="Drama"/>
    <x v="6"/>
    <s v="February 6, 1986 (Netherlands)"/>
    <n v="7.2"/>
    <n v="3100"/>
    <s v="Fons Rademakers"/>
    <s v="Gerard Soeteman"/>
    <s v="Derek de Lint"/>
    <s v="Netherlands"/>
    <m/>
    <x v="948"/>
    <s v="Fons Rademakers Produktie"/>
    <n v="144"/>
  </r>
  <r>
    <s v="Nobody's Fool"/>
    <s v="PG-13"/>
    <s v="Comedy"/>
    <x v="6"/>
    <s v="November 7, 1986 (United States)"/>
    <n v="5.5"/>
    <n v="754"/>
    <s v="Evelyn Purcell"/>
    <s v="Beth Henley"/>
    <s v="Rosanna Arquette"/>
    <s v="United States"/>
    <m/>
    <x v="949"/>
    <s v="Island Pictures"/>
    <n v="107"/>
  </r>
  <r>
    <s v="Alien Predator"/>
    <s v="R"/>
    <s v="Drama"/>
    <x v="6"/>
    <s v="February 6, 1987 (United States)"/>
    <n v="3.7"/>
    <n v="922"/>
    <s v="Deran Sarafian"/>
    <s v="Deran Sarafian"/>
    <s v="Dennis Christopher"/>
    <s v="United States"/>
    <m/>
    <x v="27"/>
    <s v="Continental Motion Pictures"/>
    <n v="90"/>
  </r>
  <r>
    <s v="Low Blow"/>
    <s v="R"/>
    <s v="Action"/>
    <x v="6"/>
    <s v="April 1986 (United States)"/>
    <n v="4"/>
    <n v="437"/>
    <s v="Frank Harris"/>
    <s v="Leo Fong"/>
    <s v="Leo Fong"/>
    <s v="United States"/>
    <m/>
    <x v="27"/>
    <s v="Action Communications"/>
    <n v="90"/>
  </r>
  <r>
    <s v="A Man and a Woman: 20 Years Later"/>
    <s v="PG"/>
    <s v="Drama"/>
    <x v="6"/>
    <s v="August 15, 1986 (United States)"/>
    <n v="5.9"/>
    <n v="675"/>
    <s v="Claude Lelouch"/>
    <s v="Claude Lelouch"/>
    <s v="Anouk Aimée"/>
    <s v="France"/>
    <m/>
    <x v="27"/>
    <s v="Les Films 13"/>
    <n v="102"/>
  </r>
  <r>
    <s v="The Princess Bride"/>
    <s v="PG"/>
    <s v="Adventure"/>
    <x v="7"/>
    <s v="October 9, 1987 (United States)"/>
    <n v="8.1"/>
    <n v="402000"/>
    <s v="Rob Reiner"/>
    <s v="William Goldman"/>
    <s v="Cary Elwes"/>
    <s v="United Kingdom"/>
    <n v="16000000"/>
    <x v="950"/>
    <s v="Act III Communications"/>
    <n v="98"/>
  </r>
  <r>
    <s v="The Lost Boys"/>
    <s v="R"/>
    <s v="Comedy"/>
    <x v="7"/>
    <s v="July 31, 1987 (United States)"/>
    <n v="7.3"/>
    <n v="128000"/>
    <s v="Joel Schumacher"/>
    <s v="Jan Fischer"/>
    <s v="Jason Patric"/>
    <s v="United States"/>
    <m/>
    <x v="951"/>
    <s v="Warner Bros."/>
    <n v="97"/>
  </r>
  <r>
    <s v="Full Metal Jacket"/>
    <s v="R"/>
    <s v="Drama"/>
    <x v="7"/>
    <s v="July 10, 1987 (United States)"/>
    <n v="8.3000000000000007"/>
    <n v="691000"/>
    <s v="Stanley Kubrick"/>
    <s v="Stanley Kubrick"/>
    <s v="Matthew Modine"/>
    <s v="United Kingdom"/>
    <n v="30000000"/>
    <x v="952"/>
    <s v="Natant"/>
    <n v="116"/>
  </r>
  <r>
    <s v="Predator"/>
    <s v="R"/>
    <s v="Action"/>
    <x v="7"/>
    <s v="June 12, 1987 (United States)"/>
    <n v="7.8"/>
    <n v="381000"/>
    <s v="John McTiernan"/>
    <s v="Jim Thomas"/>
    <s v="Arnold Schwarzenegger"/>
    <s v="United States"/>
    <n v="15000000"/>
    <x v="953"/>
    <s v="Twentieth Century Fox"/>
    <n v="107"/>
  </r>
  <r>
    <s v="RoboCop"/>
    <s v="R"/>
    <s v="Action"/>
    <x v="7"/>
    <s v="July 17, 1987 (United States)"/>
    <n v="7.5"/>
    <n v="240000"/>
    <s v="Paul Verhoeven"/>
    <s v="Edward Neumeier"/>
    <s v="Peter Weller"/>
    <s v="United States"/>
    <n v="13000000"/>
    <x v="954"/>
    <s v="Orion Pictures"/>
    <n v="102"/>
  </r>
  <r>
    <s v="Dirty Dancing"/>
    <s v="PG-13"/>
    <s v="Drama"/>
    <x v="7"/>
    <s v="August 21, 1987 (United States)"/>
    <n v="7"/>
    <n v="211000"/>
    <s v="Emile Ardolino"/>
    <s v="Eleanor Bergstein"/>
    <s v="Patrick Swayze"/>
    <s v="United States"/>
    <n v="6000000"/>
    <x v="955"/>
    <s v="Great American Films Limited Partnership"/>
    <n v="100"/>
  </r>
  <r>
    <s v="Adventures in Babysitting"/>
    <s v="PG-13"/>
    <s v="Adventure"/>
    <x v="7"/>
    <s v="July 3, 1987 (United States)"/>
    <n v="6.9"/>
    <n v="40000"/>
    <s v="Chris Columbus"/>
    <s v="David Simkins"/>
    <s v="Elisabeth Shue"/>
    <s v="United States"/>
    <n v="7000000"/>
    <x v="956"/>
    <s v="Touchstone Pictures"/>
    <n v="102"/>
  </r>
  <r>
    <s v="The Untouchables"/>
    <s v="R"/>
    <s v="Crime"/>
    <x v="7"/>
    <s v="June 3, 1987 (United States)"/>
    <n v="7.9"/>
    <n v="289000"/>
    <s v="Brian De Palma"/>
    <s v="David Mamet"/>
    <s v="Kevin Costner"/>
    <s v="United States"/>
    <n v="25000000"/>
    <x v="957"/>
    <s v="Paramount Pictures"/>
    <n v="119"/>
  </r>
  <r>
    <s v="Spaceballs"/>
    <s v="PG"/>
    <s v="Adventure"/>
    <x v="7"/>
    <s v="June 24, 1987 (United States)"/>
    <n v="7.1"/>
    <n v="176000"/>
    <s v="Mel Brooks"/>
    <s v="Mel Brooks"/>
    <s v="Mel Brooks"/>
    <s v="United States"/>
    <n v="22700000"/>
    <x v="958"/>
    <s v="Brooksfilms"/>
    <n v="96"/>
  </r>
  <r>
    <s v="Raising Arizona"/>
    <s v="PG-13"/>
    <s v="Comedy"/>
    <x v="7"/>
    <s v="April 17, 1987 (United States)"/>
    <n v="7.3"/>
    <n v="130000"/>
    <s v="Joel Coen"/>
    <s v="Ethan Coen"/>
    <s v="Nicolas Cage"/>
    <s v="United States"/>
    <n v="6000000"/>
    <x v="959"/>
    <s v="Circle Films"/>
    <n v="94"/>
  </r>
  <r>
    <s v="Lethal Weapon"/>
    <s v="R"/>
    <s v="Action"/>
    <x v="7"/>
    <s v="March 6, 1987 (United States)"/>
    <n v="7.6"/>
    <n v="243000"/>
    <s v="Richard Donner"/>
    <s v="Shane Black"/>
    <s v="Mel Gibson"/>
    <s v="United States"/>
    <n v="15000000"/>
    <x v="960"/>
    <s v="Warner Bros."/>
    <n v="109"/>
  </r>
  <r>
    <s v="Near Dark"/>
    <s v="R"/>
    <s v="Action"/>
    <x v="7"/>
    <s v="January 8, 1988 (United Kingdom)"/>
    <n v="7"/>
    <n v="35000"/>
    <s v="Kathryn Bigelow"/>
    <s v="Kathryn Bigelow"/>
    <s v="Adrian Pasdar"/>
    <s v="United States"/>
    <n v="5000000"/>
    <x v="961"/>
    <s v="F/M"/>
    <n v="94"/>
  </r>
  <r>
    <s v="Mannequin"/>
    <s v="PG"/>
    <s v="Comedy"/>
    <x v="7"/>
    <s v="February 13, 1987 (United States)"/>
    <n v="5.9"/>
    <n v="30000"/>
    <s v="Michael Gottlieb"/>
    <s v="Edward Rugoff"/>
    <s v="Andrew McCarthy"/>
    <s v="United States"/>
    <n v="6000000"/>
    <x v="962"/>
    <s v="Gladden Entertainment"/>
    <n v="90"/>
  </r>
  <r>
    <s v="Masters of the Universe"/>
    <s v="PG"/>
    <s v="Action"/>
    <x v="7"/>
    <s v="August 7, 1987 (United States)"/>
    <n v="5.4"/>
    <n v="38000"/>
    <s v="Gary Goddard"/>
    <s v="David Odell"/>
    <s v="Dolph Lundgren"/>
    <s v="United States"/>
    <n v="22000000"/>
    <x v="963"/>
    <s v="Golan-Globus Productions"/>
    <n v="106"/>
  </r>
  <r>
    <s v="Fatal Attraction"/>
    <s v="R"/>
    <s v="Drama"/>
    <x v="7"/>
    <s v="September 18, 1987 (United States)"/>
    <n v="6.9"/>
    <n v="79000"/>
    <s v="Adrian Lyne"/>
    <s v="James Dearden"/>
    <s v="Michael Douglas"/>
    <s v="United States"/>
    <n v="14000000"/>
    <x v="964"/>
    <s v="Paramount Pictures"/>
    <n v="119"/>
  </r>
  <r>
    <s v="Hellraiser"/>
    <s v="R"/>
    <s v="Horror"/>
    <x v="7"/>
    <s v="September 18, 1987 (United States)"/>
    <n v="7"/>
    <n v="108000"/>
    <s v="Clive Barker"/>
    <s v="Clive Barker"/>
    <s v="Andrew Robinson"/>
    <s v="United Kingdom"/>
    <m/>
    <x v="965"/>
    <s v="New World Pictures"/>
    <n v="94"/>
  </r>
  <r>
    <s v="Empire of the Sun"/>
    <s v="PG"/>
    <s v="Action"/>
    <x v="7"/>
    <s v="December 25, 1987 (United States)"/>
    <n v="7.7"/>
    <n v="119000"/>
    <s v="Steven Spielberg"/>
    <s v="Tom Stoppard"/>
    <s v="Christian Bale"/>
    <s v="United States"/>
    <n v="35000000"/>
    <x v="966"/>
    <s v="Amblin Entertainment"/>
    <n v="153"/>
  </r>
  <r>
    <s v="No Way Out"/>
    <s v="R"/>
    <s v="Action"/>
    <x v="7"/>
    <s v="August 14, 1987 (United States)"/>
    <n v="7.1"/>
    <n v="37000"/>
    <s v="Roger Donaldson"/>
    <s v="Kenneth Fearing"/>
    <s v="Kevin Costner"/>
    <s v="United States"/>
    <n v="15000000"/>
    <x v="967"/>
    <s v="Orion Pictures"/>
    <n v="114"/>
  </r>
  <r>
    <s v="The Witches of Eastwick"/>
    <s v="R"/>
    <s v="Comedy"/>
    <x v="7"/>
    <s v="June 12, 1987 (United States)"/>
    <n v="6.6"/>
    <n v="65000"/>
    <s v="George Miller"/>
    <s v="John Updike"/>
    <s v="Jack Nicholson"/>
    <s v="United States"/>
    <n v="22000000"/>
    <x v="968"/>
    <s v="Warner Bros."/>
    <n v="118"/>
  </r>
  <r>
    <s v="Some Kind of Wonderful"/>
    <s v="PG-13"/>
    <s v="Drama"/>
    <x v="7"/>
    <s v="February 27, 1987 (United States)"/>
    <n v="7.1"/>
    <n v="29000"/>
    <s v="Howard Deutch"/>
    <s v="John Hughes"/>
    <s v="Eric Stoltz"/>
    <s v="United States"/>
    <m/>
    <x v="969"/>
    <s v="Hughes Entertainment"/>
    <n v="95"/>
  </r>
  <r>
    <s v="The Running Man"/>
    <s v="R"/>
    <s v="Action"/>
    <x v="7"/>
    <s v="November 13, 1987 (United States)"/>
    <n v="6.7"/>
    <n v="144000"/>
    <s v="Paul Michael Glaser"/>
    <s v="Stephen King"/>
    <s v="Arnold Schwarzenegger"/>
    <s v="United States"/>
    <n v="27000000"/>
    <x v="970"/>
    <s v="TAFT Entertainment Pictures"/>
    <n v="101"/>
  </r>
  <r>
    <s v="Black Widow"/>
    <s v="R"/>
    <s v="Crime"/>
    <x v="7"/>
    <s v="February 6, 1987 (United States)"/>
    <n v="6.4"/>
    <n v="9000"/>
    <s v="Bob Rafelson"/>
    <s v="Ronald Bass"/>
    <s v="Debra Winger"/>
    <s v="United States"/>
    <n v="10500000"/>
    <x v="971"/>
    <s v="Amercent Films"/>
    <n v="102"/>
  </r>
  <r>
    <s v="Angel Heart"/>
    <s v="X"/>
    <s v="Horror"/>
    <x v="7"/>
    <s v="March 6, 1987 (United States)"/>
    <n v="7.3"/>
    <n v="83000"/>
    <s v="Alan Parker"/>
    <s v="William Hjortsberg"/>
    <s v="Mickey Rourke"/>
    <s v="United Kingdom"/>
    <n v="17000000"/>
    <x v="972"/>
    <s v="Carolco International N.V."/>
    <n v="113"/>
  </r>
  <r>
    <s v="Moonstruck"/>
    <s v="PG"/>
    <s v="Comedy"/>
    <x v="7"/>
    <s v="January 15, 1988 (United States)"/>
    <n v="7.1"/>
    <n v="53000"/>
    <s v="Norman Jewison"/>
    <s v="John Patrick Shanley"/>
    <s v="Cher"/>
    <s v="United States"/>
    <n v="15000000"/>
    <x v="973"/>
    <s v="Metro-Goldwyn-Mayer (MGM)"/>
    <n v="102"/>
  </r>
  <r>
    <s v="Jaws: the Revenge"/>
    <s v="PG-13"/>
    <s v="Adventure"/>
    <x v="7"/>
    <s v="July 17, 1987 (United States)"/>
    <n v="3"/>
    <n v="42000"/>
    <s v="Joseph Sargent"/>
    <s v="Peter Benchley"/>
    <s v="Lorraine Gary"/>
    <s v="United States"/>
    <n v="23000000"/>
    <x v="974"/>
    <s v="Universal Pictures"/>
    <n v="89"/>
  </r>
  <r>
    <s v="Wall Street"/>
    <s v="R"/>
    <s v="Crime"/>
    <x v="7"/>
    <s v="December 11, 1987 (United States)"/>
    <n v="7.4"/>
    <n v="147000"/>
    <s v="Oliver Stone"/>
    <s v="Stanley Weiser"/>
    <s v="Charlie Sheen"/>
    <s v="United States"/>
    <n v="15000000"/>
    <x v="975"/>
    <s v="Twentieth Century Fox"/>
    <n v="126"/>
  </r>
  <r>
    <s v="Good Morning, Vietnam"/>
    <s v="R"/>
    <s v="Biography"/>
    <x v="7"/>
    <s v="January 15, 1988 (United States)"/>
    <n v="7.3"/>
    <n v="131000"/>
    <s v="Barry Levinson"/>
    <s v="Mitch Markowitz"/>
    <s v="Robin Williams"/>
    <s v="United States"/>
    <n v="13000000"/>
    <x v="976"/>
    <s v="Touchstone Pictures"/>
    <n v="121"/>
  </r>
  <r>
    <s v="A Nightmare on Elm Street 3: Dream Warriors"/>
    <s v="R"/>
    <s v="Fantasy"/>
    <x v="7"/>
    <s v="February 27, 1987 (United States)"/>
    <n v="6.6"/>
    <n v="73000"/>
    <s v="Chuck Russell"/>
    <s v="Wes Craven"/>
    <s v="Heather Langenkamp"/>
    <s v="United States"/>
    <n v="4500000"/>
    <x v="977"/>
    <s v="New Line Cinema"/>
    <n v="96"/>
  </r>
  <r>
    <s v="Planes, Trains &amp; Automobiles"/>
    <s v="R"/>
    <s v="Comedy"/>
    <x v="7"/>
    <s v="November 25, 1987 (United States)"/>
    <n v="7.6"/>
    <n v="128000"/>
    <s v="John Hughes"/>
    <s v="John Hughes"/>
    <s v="Steve Martin"/>
    <s v="United States"/>
    <n v="30000000"/>
    <x v="978"/>
    <s v="Paramount Pictures"/>
    <n v="93"/>
  </r>
  <r>
    <s v="Can't Buy Me Love"/>
    <s v="PG-13"/>
    <s v="Comedy"/>
    <x v="7"/>
    <s v="August 14, 1987 (United States)"/>
    <n v="6.8"/>
    <n v="34000"/>
    <s v="Steve Rash"/>
    <s v="Michael Swerdlick"/>
    <s v="Patrick Dempsey"/>
    <s v="United States"/>
    <m/>
    <x v="979"/>
    <s v="Touchstone Pictures"/>
    <n v="94"/>
  </r>
  <r>
    <s v="Overboard"/>
    <s v="PG"/>
    <s v="Comedy"/>
    <x v="7"/>
    <s v="December 16, 1987 (United States)"/>
    <n v="6.9"/>
    <n v="55000"/>
    <s v="Garry Marshall"/>
    <s v="Leslie Dixon"/>
    <s v="Goldie Hawn"/>
    <s v="United States"/>
    <n v="22000000"/>
    <x v="980"/>
    <s v="Metro-Goldwyn-Mayer (MGM)"/>
    <n v="112"/>
  </r>
  <r>
    <s v="Beverly Hills Cop II"/>
    <s v="R"/>
    <s v="Action"/>
    <x v="7"/>
    <s v="May 20, 1987 (United States)"/>
    <n v="6.5"/>
    <n v="111000"/>
    <s v="Tony Scott"/>
    <s v="Danilo Bach"/>
    <s v="Eddie Murphy"/>
    <s v="United States"/>
    <n v="28000000"/>
    <x v="981"/>
    <s v="Paramount Pictures"/>
    <n v="100"/>
  </r>
  <r>
    <s v="Superman IV: The Quest for Peace"/>
    <s v="PG"/>
    <s v="Action"/>
    <x v="7"/>
    <s v="July 24, 1987 (United States)"/>
    <n v="3.7"/>
    <n v="44000"/>
    <s v="Sidney J. Furie"/>
    <s v="Jerry Siegel"/>
    <s v="Christopher Reeve"/>
    <s v="United Kingdom"/>
    <n v="17000000"/>
    <x v="982"/>
    <s v="Cannon Films"/>
    <n v="90"/>
  </r>
  <r>
    <s v="The Secret of My Success"/>
    <s v="PG-13"/>
    <s v="Comedy"/>
    <x v="7"/>
    <s v="April 10, 1987 (United States)"/>
    <n v="6.5"/>
    <n v="31000"/>
    <s v="Herbert Ross"/>
    <s v="Jim Cash"/>
    <s v="Michael J. Fox"/>
    <s v="United States"/>
    <n v="12000000"/>
    <x v="983"/>
    <s v="Rastar Pictures"/>
    <n v="111"/>
  </r>
  <r>
    <s v="Withnail &amp; I"/>
    <s v="R"/>
    <s v="Comedy"/>
    <x v="7"/>
    <s v="June 19, 1987 (United States)"/>
    <n v="7.6"/>
    <n v="41000"/>
    <s v="Bruce Robinson"/>
    <s v="Bruce Robinson"/>
    <s v="Richard E. Grant"/>
    <s v="United Kingdom"/>
    <m/>
    <x v="984"/>
    <s v="Cineplex Odeon Films"/>
    <n v="107"/>
  </r>
  <r>
    <s v="Evil Dead II"/>
    <s v="R"/>
    <s v="Comedy"/>
    <x v="7"/>
    <s v="March 13, 1987 (United States)"/>
    <n v="7.7"/>
    <n v="152000"/>
    <s v="Sam Raimi"/>
    <s v="Sam Raimi"/>
    <s v="Bruce Campbell"/>
    <s v="United States"/>
    <n v="3600000"/>
    <x v="985"/>
    <s v="Renaissance Pictures"/>
    <n v="84"/>
  </r>
  <r>
    <s v="Summer School"/>
    <s v="PG-13"/>
    <s v="Comedy"/>
    <x v="7"/>
    <s v="July 22, 1987 (United States)"/>
    <n v="6.6"/>
    <n v="18000"/>
    <s v="Carl Reiner"/>
    <s v="Stuart Birnbaum"/>
    <s v="Mark Harmon"/>
    <s v="United States"/>
    <m/>
    <x v="986"/>
    <s v="Paramount Pictures"/>
    <n v="97"/>
  </r>
  <r>
    <s v="Innerspace"/>
    <s v="PG"/>
    <s v="Action"/>
    <x v="7"/>
    <s v="July 1, 1987 (United States)"/>
    <n v="6.8"/>
    <n v="56000"/>
    <s v="Joe Dante"/>
    <s v="Chip Proser"/>
    <s v="Dennis Quaid"/>
    <s v="United States"/>
    <n v="27000000"/>
    <x v="987"/>
    <s v="Warner Bros."/>
    <n v="120"/>
  </r>
  <r>
    <s v="The Living Daylights"/>
    <s v="PG"/>
    <s v="Action"/>
    <x v="7"/>
    <s v="July 31, 1987 (United States)"/>
    <n v="6.7"/>
    <n v="91000"/>
    <s v="John Glen"/>
    <s v="Richard Maibaum"/>
    <s v="Timothy Dalton"/>
    <s v="United Kingdom"/>
    <n v="40000000"/>
    <x v="988"/>
    <s v="Eon Productions"/>
    <n v="130"/>
  </r>
  <r>
    <s v="Over the Top"/>
    <s v="PG"/>
    <s v="Action"/>
    <x v="7"/>
    <s v="February 13, 1987 (United States)"/>
    <n v="5.8"/>
    <n v="51000"/>
    <s v="Menahem Golan"/>
    <s v="Gary Conway"/>
    <s v="Sylvester Stallone"/>
    <s v="United States"/>
    <n v="25000000"/>
    <x v="989"/>
    <s v="The Cannon Group"/>
    <n v="93"/>
  </r>
  <r>
    <s v="The Last Emperor"/>
    <s v="PG-13"/>
    <s v="Biography"/>
    <x v="7"/>
    <s v="April 15, 1988 (United States)"/>
    <n v="7.7"/>
    <n v="97000"/>
    <s v="Bernardo Bertolucci"/>
    <s v="Mark Peploe"/>
    <s v="John Lone"/>
    <s v="United Kingdom"/>
    <m/>
    <x v="990"/>
    <s v="Recorded Picture Company (RPC)"/>
    <n v="163"/>
  </r>
  <r>
    <s v="Less Than Zero"/>
    <s v="R"/>
    <s v="Crime"/>
    <x v="7"/>
    <s v="November 6, 1987 (United States)"/>
    <n v="6.4"/>
    <n v="19000"/>
    <s v="Marek Kanievska"/>
    <s v="Bret Easton Ellis"/>
    <s v="Andrew McCarthy"/>
    <s v="United States"/>
    <m/>
    <x v="991"/>
    <s v="Twentieth Century Fox"/>
    <n v="98"/>
  </r>
  <r>
    <s v="Three Men and a Baby"/>
    <s v="PG"/>
    <s v="Comedy"/>
    <x v="7"/>
    <s v="November 25, 1987 (United States)"/>
    <n v="6.1"/>
    <n v="50000"/>
    <s v="Leonard Nimoy"/>
    <s v="Coline Serreau"/>
    <s v="Tom Selleck"/>
    <s v="United States"/>
    <n v="11000000"/>
    <x v="992"/>
    <s v="Touchstone Pictures"/>
    <n v="102"/>
  </r>
  <r>
    <s v="La Bamba"/>
    <s v="PG-13"/>
    <s v="Biography"/>
    <x v="7"/>
    <s v="July 24, 1987 (United States)"/>
    <n v="6.9"/>
    <n v="30000"/>
    <s v="Luis Valdez"/>
    <s v="Luis Valdez"/>
    <s v="Lou Diamond Phillips"/>
    <s v="United States"/>
    <n v="6500000"/>
    <x v="993"/>
    <s v="Columbia Pictures"/>
    <n v="108"/>
  </r>
  <r>
    <s v="Revenge of the Nerds II: Nerds in Paradise"/>
    <s v="PG-13"/>
    <s v="Comedy"/>
    <x v="7"/>
    <s v="July 10, 1987 (United States)"/>
    <n v="5.0999999999999996"/>
    <n v="14000"/>
    <s v="Joe Roth"/>
    <s v="Tim Metcalfe"/>
    <s v="Robert Carradine"/>
    <s v="United States"/>
    <m/>
    <x v="994"/>
    <s v="Twentieth Century Fox"/>
    <n v="88"/>
  </r>
  <r>
    <s v="The Monster Squad"/>
    <s v="PG-13"/>
    <s v="Action"/>
    <x v="7"/>
    <s v="August 14, 1987 (United States)"/>
    <n v="7"/>
    <n v="30000"/>
    <s v="Fred Dekker"/>
    <s v="Shane Black"/>
    <s v="Andre Gower"/>
    <s v="United States"/>
    <n v="12000000"/>
    <x v="995"/>
    <s v="TAFT Entertainment Pictures"/>
    <n v="79"/>
  </r>
  <r>
    <s v="Prince of Darkness"/>
    <s v="R"/>
    <s v="Horror"/>
    <x v="7"/>
    <s v="October 23, 1987 (United States)"/>
    <n v="6.7"/>
    <n v="39000"/>
    <s v="John Carpenter"/>
    <s v="John Carpenter"/>
    <s v="Donald Pleasence"/>
    <s v="United States"/>
    <n v="3000000"/>
    <x v="996"/>
    <s v="Alive Films"/>
    <n v="102"/>
  </r>
  <r>
    <s v="Wings of Desire"/>
    <s v="PG-13"/>
    <s v="Drama"/>
    <x v="7"/>
    <s v="May 6, 1988 (United States)"/>
    <n v="8"/>
    <n v="67000"/>
    <s v="Wim Wenders"/>
    <s v="Wim Wenders"/>
    <s v="Bruno Ganz"/>
    <s v="West Germany"/>
    <m/>
    <x v="997"/>
    <s v="Road Movies Filmproduktion"/>
    <n v="128"/>
  </r>
  <r>
    <s v="Maurice"/>
    <s v="R"/>
    <s v="Drama"/>
    <x v="7"/>
    <s v="September 18, 1987 (United States)"/>
    <n v="7.7"/>
    <n v="17000"/>
    <s v="James Ivory"/>
    <s v="E.M. Forster"/>
    <s v="James Wilby"/>
    <s v="United Kingdom"/>
    <m/>
    <x v="998"/>
    <s v="Merchant Ivory Productions"/>
    <n v="140"/>
  </r>
  <r>
    <s v="Broadcast News"/>
    <s v="R"/>
    <s v="Comedy"/>
    <x v="7"/>
    <s v="December 25, 1987 (United States)"/>
    <n v="7.2"/>
    <n v="28000"/>
    <s v="James L. Brooks"/>
    <s v="James L. Brooks"/>
    <s v="William Hurt"/>
    <s v="United States"/>
    <n v="20000000"/>
    <x v="999"/>
    <s v="Amercent Films"/>
    <n v="133"/>
  </r>
  <r>
    <s v="Harry and the Hendersons"/>
    <s v="PG"/>
    <s v="Comedy"/>
    <x v="7"/>
    <s v="June 5, 1987 (United States)"/>
    <n v="6"/>
    <n v="32000"/>
    <s v="William Dear"/>
    <s v="William Dear"/>
    <s v="John Lithgow"/>
    <s v="United States"/>
    <n v="10000000"/>
    <x v="1000"/>
    <s v="Amblin Entertainment"/>
    <n v="110"/>
  </r>
  <r>
    <s v="Creepshow 2"/>
    <s v="R"/>
    <s v="Fantasy"/>
    <x v="7"/>
    <s v="May 1, 1987 (United States)"/>
    <n v="6.1"/>
    <n v="23000"/>
    <s v="Michael Gornick"/>
    <s v="Stephen King"/>
    <s v="George Kennedy"/>
    <s v="United States"/>
    <n v="3500000"/>
    <x v="240"/>
    <s v="New World Pictures"/>
    <n v="92"/>
  </r>
  <r>
    <s v="Police Academy 4: Citizens on Patrol"/>
    <s v="PG"/>
    <s v="Comedy"/>
    <x v="7"/>
    <s v="April 3, 1987 (United States)"/>
    <n v="5"/>
    <n v="41000"/>
    <s v="Jim Drake"/>
    <s v="Neal Israel"/>
    <s v="Steve Guttenberg"/>
    <s v="United States"/>
    <m/>
    <x v="1001"/>
    <s v="Warner Bros."/>
    <n v="88"/>
  </r>
  <r>
    <s v="The Stepfather"/>
    <s v="R"/>
    <s v="Horror"/>
    <x v="7"/>
    <s v="June 5, 1987 (United States)"/>
    <n v="6.8"/>
    <n v="14000"/>
    <s v="Joseph Ruben"/>
    <s v="Carolyn Lefcourt"/>
    <s v="Terry O'Quinn"/>
    <s v="United Kingdom"/>
    <m/>
    <x v="1002"/>
    <s v="Incorporated Television Company (ITC)"/>
    <n v="89"/>
  </r>
  <r>
    <s v="My Best Friend Is a Vampire"/>
    <s v="PG"/>
    <s v="Comedy"/>
    <x v="7"/>
    <s v="May 6, 1988 (United States)"/>
    <n v="6.1"/>
    <n v="3300"/>
    <s v="Jimmy Huston"/>
    <s v="Tab Murphy"/>
    <s v="Robert Sean Leonard"/>
    <s v="United States"/>
    <m/>
    <x v="1003"/>
    <s v="Kings Road Entertainment"/>
    <n v="89"/>
  </r>
  <r>
    <s v="Flowers in the Attic"/>
    <s v="PG-13"/>
    <s v="Drama"/>
    <x v="7"/>
    <s v="November 20, 1987 (United States)"/>
    <n v="5.7"/>
    <n v="9500"/>
    <s v="Jeffrey Bloom"/>
    <s v="Virginia C. Andrews"/>
    <s v="Louise Fletcher"/>
    <s v="United States"/>
    <m/>
    <x v="1004"/>
    <s v="New World Pictures"/>
    <n v="93"/>
  </r>
  <r>
    <s v="*batteries not included"/>
    <s v="PG"/>
    <s v="Comedy"/>
    <x v="7"/>
    <s v="December 18, 1987 (United States)"/>
    <n v="6.7"/>
    <n v="32000"/>
    <s v="Matthew Robbins"/>
    <s v="Mick Garris"/>
    <s v="Hume Cronyn"/>
    <s v="United States"/>
    <n v="25000000"/>
    <x v="1005"/>
    <s v="Universal Pictures"/>
    <n v="106"/>
  </r>
  <r>
    <s v="Roxanne"/>
    <s v="PG"/>
    <s v="Comedy"/>
    <x v="7"/>
    <s v="June 19, 1987 (United States)"/>
    <n v="6.6"/>
    <n v="42000"/>
    <s v="Fred Schepisi"/>
    <s v="Edmond Rostand"/>
    <s v="Steve Martin"/>
    <s v="United States"/>
    <n v="12000000"/>
    <x v="1006"/>
    <s v="Columbia Pictures Industries"/>
    <n v="107"/>
  </r>
  <r>
    <s v="Dragnet"/>
    <s v="PG-13"/>
    <s v="Comedy"/>
    <x v="7"/>
    <s v="June 26, 1987 (United States)"/>
    <n v="6"/>
    <n v="33000"/>
    <s v="Tom Mankiewicz"/>
    <s v="Dan Aykroyd"/>
    <s v="Dan Aykroyd"/>
    <s v="United States"/>
    <n v="20000000"/>
    <x v="1007"/>
    <s v="Applied Action"/>
    <n v="106"/>
  </r>
  <r>
    <s v="Throw Momma from the Train"/>
    <s v="PG-13"/>
    <s v="Comedy"/>
    <x v="7"/>
    <s v="December 11, 1987 (United States)"/>
    <n v="6.3"/>
    <n v="35000"/>
    <s v="Danny DeVito"/>
    <s v="Stu Silver"/>
    <s v="Danny DeVito"/>
    <s v="United States"/>
    <n v="14000000"/>
    <x v="1008"/>
    <s v="Orion Pictures"/>
    <n v="88"/>
  </r>
  <r>
    <s v="Amazon Women on the Moon"/>
    <s v="R"/>
    <s v="Comedy"/>
    <x v="7"/>
    <s v="September 18, 1987 (United States)"/>
    <n v="6.2"/>
    <n v="10000"/>
    <s v="Directors"/>
    <s v="Michael Barrie"/>
    <s v="Rosanna Arquette"/>
    <s v="United States"/>
    <m/>
    <x v="1009"/>
    <s v="Universal Pictures"/>
    <n v="85"/>
  </r>
  <r>
    <s v="Teen Wolf Too"/>
    <s v="PG"/>
    <s v="Comedy"/>
    <x v="7"/>
    <s v="November 20, 1987 (United States)"/>
    <n v="3.4"/>
    <n v="11000"/>
    <s v="Christopher Leitch"/>
    <s v="Jeph Loeb"/>
    <s v="Jason Bateman"/>
    <s v="United States"/>
    <n v="3000000"/>
    <x v="1010"/>
    <s v="Atlantic Entertainment Group"/>
    <n v="95"/>
  </r>
  <r>
    <s v="Baby Boom"/>
    <s v="PG"/>
    <s v="Comedy"/>
    <x v="7"/>
    <s v="October 30, 1987 (United States)"/>
    <n v="6.3"/>
    <n v="14000"/>
    <s v="Charles Shyer"/>
    <s v="Nancy Meyers"/>
    <s v="Diane Keaton"/>
    <s v="United States"/>
    <m/>
    <x v="1011"/>
    <s v="United Artists"/>
    <n v="110"/>
  </r>
  <r>
    <s v="84 Charing Cross Road"/>
    <s v="PG"/>
    <s v="Biography"/>
    <x v="7"/>
    <s v="February 13, 1987 (United States)"/>
    <n v="7.5"/>
    <n v="9500"/>
    <s v="David Hugh Jones"/>
    <s v="Helene Hanff"/>
    <s v="Anne Bancroft"/>
    <s v="United Kingdom"/>
    <m/>
    <x v="1012"/>
    <s v="Brooksfilms"/>
    <n v="100"/>
  </r>
  <r>
    <s v="The Gate"/>
    <s v="PG-13"/>
    <s v="Fantasy"/>
    <x v="7"/>
    <s v="May 15, 1987 (United States)"/>
    <n v="6.1"/>
    <n v="16000"/>
    <s v="Tibor Takács"/>
    <s v="Michael Nankin"/>
    <s v="Stephen Dorff"/>
    <s v="Canada"/>
    <m/>
    <x v="1013"/>
    <s v="New Century Entertainment"/>
    <n v="85"/>
  </r>
  <r>
    <s v="Ernest Goes to Camp"/>
    <s v="PG"/>
    <s v="Comedy"/>
    <x v="7"/>
    <s v="May 22, 1987 (United States)"/>
    <n v="5.5"/>
    <n v="11000"/>
    <s v="John R. Cherry III"/>
    <s v="John R. Cherry III"/>
    <s v="Jim Varney"/>
    <s v="United States"/>
    <n v="3500000"/>
    <x v="1014"/>
    <s v="Emshell Producers"/>
    <n v="92"/>
  </r>
  <r>
    <s v="Aria"/>
    <s v="R"/>
    <s v="Comedy"/>
    <x v="7"/>
    <s v="September 15, 1987 (United States)"/>
    <n v="5.8"/>
    <n v="2600"/>
    <s v="Directors"/>
    <s v="Robert Altman"/>
    <s v="John Hurt"/>
    <s v="United Kingdom"/>
    <m/>
    <x v="1015"/>
    <s v="Lightyear Entertainment"/>
    <n v="90"/>
  </r>
  <r>
    <s v="Hamburger Hill"/>
    <s v="R"/>
    <s v="Action"/>
    <x v="7"/>
    <s v="August 28, 1987 (United States)"/>
    <n v="6.7"/>
    <n v="24000"/>
    <s v="John Irvin"/>
    <s v="James Carabatsos"/>
    <s v="Anthony Barrile"/>
    <s v="United States"/>
    <m/>
    <x v="1016"/>
    <s v="RKO Pictures"/>
    <n v="110"/>
  </r>
  <r>
    <s v="Cherry 2000"/>
    <s v="PG-13"/>
    <s v="Action"/>
    <x v="7"/>
    <s v="February 5, 1988 (United States)"/>
    <n v="5.6"/>
    <n v="9100"/>
    <s v="Steve De Jarnatt"/>
    <s v="Lloyd Fonvielle"/>
    <s v="Melanie Griffith"/>
    <s v="United States"/>
    <n v="10000000"/>
    <x v="27"/>
    <s v="Orion Pictures"/>
    <n v="99"/>
  </r>
  <r>
    <s v="The Hidden"/>
    <s v="R"/>
    <s v="Horror"/>
    <x v="7"/>
    <s v="October 30, 1987 (United States)"/>
    <n v="7"/>
    <n v="18000"/>
    <s v="Jack Sholder"/>
    <s v="Jim Kouf"/>
    <s v="Kyle MacLachlan"/>
    <s v="United States"/>
    <n v="5000000"/>
    <x v="1017"/>
    <s v="Heron Communications"/>
    <n v="97"/>
  </r>
  <r>
    <s v="The Bedroom Window"/>
    <s v="R"/>
    <s v="Crime"/>
    <x v="7"/>
    <s v="January 16, 1987 (United States)"/>
    <n v="6.4"/>
    <n v="5100"/>
    <s v="Curtis Hanson"/>
    <s v="Anne Holden"/>
    <s v="Steve Guttenberg"/>
    <s v="United States"/>
    <n v="8300000"/>
    <x v="1018"/>
    <s v="De Laurentiis Entertainment Group (DEG)"/>
    <n v="112"/>
  </r>
  <r>
    <s v="Barfly"/>
    <s v="R"/>
    <s v="Comedy"/>
    <x v="7"/>
    <s v="October 16, 1987 (United States)"/>
    <n v="7.2"/>
    <n v="19000"/>
    <s v="Barbet Schroeder"/>
    <s v="Charles Bukowski"/>
    <s v="Mickey Rourke"/>
    <s v="United States"/>
    <n v="3000000"/>
    <x v="1019"/>
    <s v="Golan-Globus Productions"/>
    <n v="100"/>
  </r>
  <r>
    <s v="Maid to Order"/>
    <s v="PG"/>
    <s v="Fantasy"/>
    <x v="7"/>
    <s v="July 31, 1987 (United States)"/>
    <n v="5.5"/>
    <n v="3300"/>
    <s v="Amy Holden Jones"/>
    <s v="Amy Holden Jones"/>
    <s v="Ally Sheedy"/>
    <s v="United States"/>
    <n v="3000000"/>
    <x v="1020"/>
    <s v="Vista Organization"/>
    <n v="93"/>
  </r>
  <r>
    <s v="Blind Date"/>
    <s v="PG-13"/>
    <s v="Comedy"/>
    <x v="7"/>
    <s v="March 27, 1987 (United States)"/>
    <n v="6"/>
    <n v="21000"/>
    <s v="Blake Edwards"/>
    <s v="Dale Launer"/>
    <s v="Kim Basinger"/>
    <s v="United States"/>
    <n v="18000000"/>
    <x v="1021"/>
    <s v="TriStar Pictures"/>
    <n v="95"/>
  </r>
  <r>
    <s v="Au Revoir les Enfants"/>
    <s v="PG"/>
    <s v="Drama"/>
    <x v="7"/>
    <s v="February 12, 1988 (United States)"/>
    <n v="8"/>
    <n v="32000"/>
    <s v="Louis Malle"/>
    <s v="Louis Malle"/>
    <s v="Gaspard Manesse"/>
    <s v="France"/>
    <m/>
    <x v="1022"/>
    <s v="Nouvelles Éditions de Films (NEF)"/>
    <n v="104"/>
  </r>
  <r>
    <s v="Rita, Sue and Bob Too"/>
    <s v="R"/>
    <s v="Comedy"/>
    <x v="7"/>
    <s v="May 29, 1987 (United Kingdom)"/>
    <n v="6.5"/>
    <n v="3600"/>
    <s v="Alan Clarke"/>
    <s v="Andrea Dunbar"/>
    <s v="Siobhan Finneran"/>
    <s v="United Kingdom"/>
    <m/>
    <x v="1023"/>
    <s v="British Screen Productions"/>
    <n v="93"/>
  </r>
  <r>
    <s v="Hope and Glory"/>
    <s v="PG-13"/>
    <s v="Comedy"/>
    <x v="7"/>
    <s v="February 19, 1988 (United States)"/>
    <n v="7.3"/>
    <n v="13000"/>
    <s v="John Boorman"/>
    <s v="John Boorman"/>
    <s v="Sarah Miles"/>
    <s v="United Kingdom"/>
    <m/>
    <x v="1024"/>
    <s v="Columbia Pictures"/>
    <n v="113"/>
  </r>
  <r>
    <s v="No Man's Land"/>
    <s v="R"/>
    <s v="Crime"/>
    <x v="7"/>
    <s v="October 23, 1987 (United States)"/>
    <n v="6.1"/>
    <n v="4400"/>
    <s v="Peter Werner"/>
    <s v="Dick Wolf"/>
    <s v="Charlie Sheen"/>
    <s v="United States"/>
    <n v="8000000"/>
    <x v="1025"/>
    <s v="Orion Pictures"/>
    <n v="106"/>
  </r>
  <r>
    <s v="Ishtar"/>
    <s v="PG-13"/>
    <s v="Action"/>
    <x v="7"/>
    <s v="May 15, 1987 (United States)"/>
    <n v="4.5"/>
    <n v="11000"/>
    <s v="Elaine May"/>
    <s v="Elaine May"/>
    <s v="Warren Beatty"/>
    <s v="United States"/>
    <n v="55000000"/>
    <x v="1026"/>
    <s v="Columbia Pictures"/>
    <n v="107"/>
  </r>
  <r>
    <s v="Tough Guys Don't Dance"/>
    <s v="R"/>
    <s v="Comedy"/>
    <x v="7"/>
    <s v="September 18, 1987 (United States)"/>
    <n v="4.8"/>
    <n v="1300"/>
    <s v="Norman Mailer"/>
    <s v="Norman Mailer"/>
    <s v="Ryan O'Neal"/>
    <s v="United States"/>
    <n v="5000000"/>
    <x v="1027"/>
    <s v="Golan-Globus Productions"/>
    <n v="110"/>
  </r>
  <r>
    <s v="Stakeout"/>
    <s v="R"/>
    <s v="Action"/>
    <x v="7"/>
    <s v="August 5, 1987 (United States)"/>
    <n v="6.6"/>
    <n v="24000"/>
    <s v="John Badham"/>
    <s v="Jim Kouf"/>
    <s v="Richard Dreyfuss"/>
    <s v="United States"/>
    <m/>
    <x v="1028"/>
    <s v="Touchstone Pictures"/>
    <n v="117"/>
  </r>
  <r>
    <s v="Babette's Feast"/>
    <s v="G"/>
    <s v="Drama"/>
    <x v="7"/>
    <s v="March 4, 1988 (United States)"/>
    <n v="7.8"/>
    <n v="19000"/>
    <s v="Gabriel Axel"/>
    <s v="Karen Blixen"/>
    <s v="Stéphane Audran"/>
    <s v="Denmark"/>
    <m/>
    <x v="1029"/>
    <s v="Panorama Film A/S"/>
    <n v="103"/>
  </r>
  <r>
    <s v="The Garbage Pail Kids Movie"/>
    <s v="PG"/>
    <s v="Adventure"/>
    <x v="7"/>
    <s v="August 22, 1987 (United States)"/>
    <n v="2.6"/>
    <n v="7600"/>
    <s v="Rod Amateau"/>
    <s v="Linda Palmer"/>
    <s v="Anthony Newley"/>
    <s v="United States"/>
    <n v="1000000"/>
    <x v="1030"/>
    <s v="Atlantic Entertainment Group"/>
    <n v="100"/>
  </r>
  <r>
    <s v="Radio Days"/>
    <s v="PG"/>
    <s v="Comedy"/>
    <x v="7"/>
    <s v="January 30, 1987 (United States)"/>
    <n v="7.5"/>
    <n v="32000"/>
    <s v="Woody Allen"/>
    <s v="Woody Allen"/>
    <s v="Mia Farrow"/>
    <s v="United States"/>
    <n v="16000000"/>
    <x v="1031"/>
    <s v="Jack Rollins &amp; Charles H. Joffe Productions"/>
    <n v="88"/>
  </r>
  <r>
    <s v="Bagdad Cafe"/>
    <s v="PG"/>
    <s v="Comedy"/>
    <x v="7"/>
    <s v="April 22, 1988 (United States)"/>
    <n v="7.4"/>
    <n v="13000"/>
    <s v="Percy Adlon"/>
    <s v="Eleonore Adlon"/>
    <s v="Marianne Sägebrecht"/>
    <s v="West Germany"/>
    <m/>
    <x v="1032"/>
    <s v="Pelemele Film"/>
    <n v="95"/>
  </r>
  <r>
    <s v="Project X"/>
    <s v="PG"/>
    <s v="Comedy"/>
    <x v="7"/>
    <s v="April 17, 1987 (United States)"/>
    <n v="6.1"/>
    <n v="10000"/>
    <s v="Jonathan Kaplan"/>
    <s v="Lawrence Lasker"/>
    <s v="Matthew Broderick"/>
    <s v="United States"/>
    <n v="18000000"/>
    <x v="1033"/>
    <s v="Amercent Films"/>
    <n v="108"/>
  </r>
  <r>
    <s v="Three O'Clock High"/>
    <s v="PG-13"/>
    <s v="Comedy"/>
    <x v="7"/>
    <s v="October 9, 1987 (United States)"/>
    <n v="7.1"/>
    <n v="11000"/>
    <s v="Phil Joanou"/>
    <s v="Richard Christian Matheson"/>
    <s v="Casey Siemaszko"/>
    <s v="United States"/>
    <n v="6000000"/>
    <x v="1034"/>
    <s v="Aaron Spelling Productions"/>
    <n v="101"/>
  </r>
  <r>
    <s v="The Barbarians"/>
    <s v="R"/>
    <s v="Action"/>
    <x v="7"/>
    <s v="March 20, 1987 (United States)"/>
    <n v="5"/>
    <n v="3600"/>
    <s v="Ruggero Deodato"/>
    <s v="Alberto Piferi"/>
    <s v="David Paul"/>
    <s v="Italy"/>
    <n v="4000000"/>
    <x v="1035"/>
    <s v="Canon Italia S.r.l."/>
    <n v="87"/>
  </r>
  <r>
    <s v="North Shore"/>
    <s v="PG"/>
    <s v="Action"/>
    <x v="7"/>
    <s v="August 14, 1987 (United States)"/>
    <n v="6.5"/>
    <n v="2500"/>
    <s v="William Phelps"/>
    <s v="William Phelps"/>
    <s v="Matt Adler"/>
    <s v="United States"/>
    <m/>
    <x v="1036"/>
    <s v="Finnegan/Pinchuk Productions"/>
    <n v="96"/>
  </r>
  <r>
    <s v="The Believers"/>
    <s v="R"/>
    <s v="Crime"/>
    <x v="7"/>
    <s v="June 10, 1987 (United States)"/>
    <n v="6.1"/>
    <n v="6500"/>
    <s v="John Schlesinger"/>
    <s v="Nicholas Conde"/>
    <s v="Martin Sheen"/>
    <s v="United States"/>
    <n v="13000000"/>
    <x v="1037"/>
    <s v="Orion Pictures"/>
    <n v="114"/>
  </r>
  <r>
    <s v="House II: the Second Story"/>
    <s v="PG-13"/>
    <s v="Comedy"/>
    <x v="7"/>
    <s v="August 28, 1987 (United States)"/>
    <n v="5.4"/>
    <n v="10000"/>
    <s v="Ethan Wiley"/>
    <s v="Fred Dekker"/>
    <s v="Arye Gross"/>
    <s v="United States"/>
    <m/>
    <x v="1038"/>
    <s v="New World Pictures"/>
    <n v="88"/>
  </r>
  <r>
    <s v="Death Wish 4: The Crackdown"/>
    <s v="R"/>
    <s v="Action"/>
    <x v="7"/>
    <s v="November 6, 1987 (United States)"/>
    <n v="5.4"/>
    <n v="9100"/>
    <s v="J. Lee Thompson"/>
    <s v="Brian Garfield"/>
    <s v="Charles Bronson"/>
    <s v="United States"/>
    <n v="5000000"/>
    <x v="1039"/>
    <s v="Golan-Globus Productions"/>
    <n v="99"/>
  </r>
  <r>
    <s v="House of Games"/>
    <s v="R"/>
    <s v="Crime"/>
    <x v="7"/>
    <s v="October 14, 1987 (United States)"/>
    <n v="7.3"/>
    <n v="21000"/>
    <s v="David Mamet"/>
    <s v="David Mamet"/>
    <s v="Lindsay Crouse"/>
    <s v="United States"/>
    <m/>
    <x v="1040"/>
    <s v="Filmhaus"/>
    <n v="102"/>
  </r>
  <r>
    <s v="Cry Freedom"/>
    <s v="PG"/>
    <s v="Biography"/>
    <x v="7"/>
    <s v="November 6, 1987 (United States)"/>
    <n v="7.4"/>
    <n v="13000"/>
    <s v="Richard Attenborough"/>
    <s v="John Briley"/>
    <s v="Denzel Washington"/>
    <s v="United Kingdom"/>
    <n v="29000000"/>
    <x v="1041"/>
    <s v="Universal Pictures"/>
    <n v="157"/>
  </r>
  <r>
    <s v="Man on Fire"/>
    <s v="R"/>
    <s v="Action"/>
    <x v="7"/>
    <s v="September 4, 1987 (France)"/>
    <n v="5.9"/>
    <n v="1900"/>
    <s v="Élie Chouraqui"/>
    <s v="A.J. Quinnell"/>
    <s v="Scott Glenn"/>
    <s v="France"/>
    <m/>
    <x v="1042"/>
    <s v="7 Films Cinéma"/>
    <n v="92"/>
  </r>
  <r>
    <s v="Assassination"/>
    <s v="PG-13"/>
    <s v="Action"/>
    <x v="7"/>
    <s v="January 9, 1987 (United States)"/>
    <n v="5.2"/>
    <n v="3000"/>
    <s v="Peter R. Hunt"/>
    <s v="Richard Sale"/>
    <s v="Charles Bronson"/>
    <s v="United States"/>
    <n v="5000000"/>
    <x v="1043"/>
    <s v="The Cannon Group"/>
    <n v="88"/>
  </r>
  <r>
    <s v="The Pick-up Artist"/>
    <s v="PG-13"/>
    <s v="Comedy"/>
    <x v="7"/>
    <s v="September 18, 1987 (United States)"/>
    <n v="5.3"/>
    <n v="6600"/>
    <s v="James Toback"/>
    <s v="James Toback"/>
    <s v="Molly Ringwald"/>
    <s v="United States"/>
    <n v="15000000"/>
    <x v="1044"/>
    <s v="Amercent Films"/>
    <n v="81"/>
  </r>
  <r>
    <s v="Back to the Beach"/>
    <s v="PG"/>
    <s v="Comedy"/>
    <x v="7"/>
    <s v="August 7, 1987 (United States)"/>
    <n v="5.9"/>
    <n v="2800"/>
    <s v="Lyndall Hobbs"/>
    <s v="James Komack"/>
    <s v="Frankie Avalon"/>
    <s v="United States"/>
    <m/>
    <x v="1045"/>
    <s v="Paramount Pictures"/>
    <n v="92"/>
  </r>
  <r>
    <s v="Someone to Watch Over Me"/>
    <s v="R"/>
    <s v="Crime"/>
    <x v="7"/>
    <s v="October 9, 1987 (United States)"/>
    <n v="6.1"/>
    <n v="9700"/>
    <s v="Ridley Scott"/>
    <s v="Howard Franklin"/>
    <s v="Tom Berenger"/>
    <s v="United States"/>
    <n v="12800000"/>
    <x v="1046"/>
    <s v="Columbia Pictures"/>
    <n v="106"/>
  </r>
  <r>
    <s v="Born in East L.A."/>
    <s v="R"/>
    <s v="Comedy"/>
    <x v="7"/>
    <s v="August 21, 1987 (United States)"/>
    <n v="6"/>
    <n v="5600"/>
    <s v="Cheech Marin"/>
    <s v="Cheech Marin"/>
    <s v="Cheech Marin"/>
    <s v="United States"/>
    <m/>
    <x v="1047"/>
    <s v="Clear Type"/>
    <n v="85"/>
  </r>
  <r>
    <s v="Ironweed"/>
    <s v="R"/>
    <s v="Drama"/>
    <x v="7"/>
    <s v="February 12, 1988 (United States)"/>
    <n v="6.7"/>
    <n v="8600"/>
    <s v="Hector Babenco"/>
    <s v="William Kennedy"/>
    <s v="Jack Nicholson"/>
    <s v="United States"/>
    <n v="27000000"/>
    <x v="1048"/>
    <s v="Home Box Office (HBO)"/>
    <n v="143"/>
  </r>
  <r>
    <s v="Who's That Girl"/>
    <s v="PG"/>
    <s v="Comedy"/>
    <x v="7"/>
    <s v="August 7, 1987 (United States)"/>
    <n v="4.8"/>
    <n v="9600"/>
    <s v="James Foley"/>
    <s v="Andrew Smith"/>
    <s v="Madonna"/>
    <s v="United States"/>
    <n v="17000000"/>
    <x v="1049"/>
    <s v="The Guber-Peters Company"/>
    <n v="92"/>
  </r>
  <r>
    <s v="Extreme Prejudice"/>
    <s v="R"/>
    <s v="Action"/>
    <x v="7"/>
    <s v="April 24, 1987 (United States)"/>
    <n v="6.6"/>
    <n v="6400"/>
    <s v="Walter Hill"/>
    <s v="John Milius"/>
    <s v="Nick Nolte"/>
    <s v="United States"/>
    <n v="22000000"/>
    <x v="1050"/>
    <s v="Carolco Pictures"/>
    <n v="104"/>
  </r>
  <r>
    <s v="Matewan"/>
    <s v="PG-13"/>
    <s v="Drama"/>
    <x v="7"/>
    <s v="August 28, 1987 (United States)"/>
    <n v="7.9"/>
    <n v="7500"/>
    <s v="John Sayles"/>
    <s v="John Sayles"/>
    <s v="Chris Cooper"/>
    <s v="United States"/>
    <n v="4000000"/>
    <x v="1051"/>
    <s v="Cinecom Entertainment Group"/>
    <n v="135"/>
  </r>
  <r>
    <s v="Pelle the Conqueror"/>
    <s v="PG-13"/>
    <s v="Drama"/>
    <x v="7"/>
    <s v="December 21, 1988 (United States)"/>
    <n v="7.8"/>
    <n v="10000"/>
    <s v="Bille August"/>
    <s v="Martin Andersen Nexø"/>
    <s v="Pelle Hvenegaard"/>
    <s v="Denmark"/>
    <m/>
    <x v="1052"/>
    <s v="Per Holst Filmproduktion"/>
    <n v="157"/>
  </r>
  <r>
    <s v="Suspect"/>
    <s v="R"/>
    <s v="Crime"/>
    <x v="7"/>
    <s v="October 23, 1987 (United States)"/>
    <n v="6.6"/>
    <n v="9600"/>
    <s v="Peter Yates"/>
    <s v="Eric Roth"/>
    <s v="Cher"/>
    <s v="United States"/>
    <n v="14500000"/>
    <x v="1053"/>
    <s v="TriStar Pictures"/>
    <n v="121"/>
  </r>
  <r>
    <s v="The Fourth Protocol"/>
    <s v="R"/>
    <s v="Thriller"/>
    <x v="7"/>
    <s v="August 28, 1987 (United States)"/>
    <n v="6.6"/>
    <n v="9200"/>
    <s v="John Mackenzie"/>
    <s v="George Axelrod"/>
    <s v="Michael Caine"/>
    <s v="United Kingdom"/>
    <n v="6000000"/>
    <x v="1054"/>
    <s v="Fourth Protocol"/>
    <n v="119"/>
  </r>
  <r>
    <s v="The Chipmunk Adventure"/>
    <s v="G"/>
    <s v="Animation"/>
    <x v="7"/>
    <s v="May 22, 1987 (United States)"/>
    <n v="7.2"/>
    <n v="5200"/>
    <s v="Janice Karman"/>
    <s v="Janice Karman"/>
    <s v="Ross Bagdasarian Jr."/>
    <s v="United States"/>
    <m/>
    <x v="1055"/>
    <s v="Bagdasarian Productions"/>
    <n v="77"/>
  </r>
  <r>
    <s v="The Allnighter"/>
    <s v="PG-13"/>
    <s v="Comedy"/>
    <x v="7"/>
    <s v="May 1, 1987 (United States)"/>
    <n v="4.2"/>
    <n v="1200"/>
    <s v="Tamar Simon Hoffs"/>
    <s v="Tamar Simon Hoffs"/>
    <s v="Susanna Hoffs"/>
    <s v="United States"/>
    <m/>
    <x v="1056"/>
    <s v="Aurora Productions LLC"/>
    <n v="108"/>
  </r>
  <r>
    <s v="Prom Night II"/>
    <s v="R"/>
    <s v="Horror"/>
    <x v="7"/>
    <s v="October 16, 1987 (United States)"/>
    <n v="5.7"/>
    <n v="5600"/>
    <s v="Bruce Pittman"/>
    <s v="Ron Oliver"/>
    <s v="Lisa Schrage"/>
    <s v="Canada"/>
    <m/>
    <x v="1057"/>
    <s v="British Columbia Television"/>
    <n v="97"/>
  </r>
  <r>
    <s v="Hiding Out"/>
    <s v="PG-13"/>
    <s v="Comedy"/>
    <x v="7"/>
    <s v="November 6, 1987 (United States)"/>
    <n v="6.4"/>
    <n v="3500"/>
    <s v="Bob Giraldi"/>
    <s v="Joe Menosky"/>
    <s v="Jon Cryer"/>
    <s v="United States"/>
    <n v="7000000"/>
    <x v="1058"/>
    <s v="De Laurentiis Entertainment Group (DEG)"/>
    <n v="98"/>
  </r>
  <r>
    <s v="White Water Summer"/>
    <s v="PG"/>
    <s v="Adventure"/>
    <x v="7"/>
    <s v="July 10, 1987 (United States)"/>
    <n v="6.2"/>
    <n v="5200"/>
    <s v="Jeff Bleckner"/>
    <s v="Manya Starr"/>
    <s v="Kevin Bacon"/>
    <s v="United States"/>
    <m/>
    <x v="1059"/>
    <s v="Columbia Pictures"/>
    <n v="90"/>
  </r>
  <r>
    <s v="Made in Heaven"/>
    <s v="PG"/>
    <s v="Comedy"/>
    <x v="7"/>
    <s v="November 6, 1987 (United States)"/>
    <n v="6.4"/>
    <n v="3200"/>
    <s v="Alan Rudolph"/>
    <s v="Bruce A. Evans"/>
    <s v="Timothy Hutton"/>
    <s v="United States"/>
    <n v="13000000"/>
    <x v="1060"/>
    <s v="Lorimar Motion Pictures"/>
    <n v="103"/>
  </r>
  <r>
    <s v="Best Seller"/>
    <s v="R"/>
    <s v="Action"/>
    <x v="7"/>
    <s v="September 25, 1987 (United States)"/>
    <n v="6.5"/>
    <n v="5000"/>
    <s v="John Flynn"/>
    <s v="Larry Cohen"/>
    <s v="James Woods"/>
    <s v="United States"/>
    <m/>
    <x v="1061"/>
    <s v="Hemdale"/>
    <n v="95"/>
  </r>
  <r>
    <s v="Date with an Angel"/>
    <s v="PG"/>
    <s v="Comedy"/>
    <x v="7"/>
    <s v="November 20, 1987 (United States)"/>
    <n v="5.7"/>
    <n v="2600"/>
    <s v="Tom McLoughlin"/>
    <s v="Tom McLoughlin"/>
    <s v="Michael E. Knight"/>
    <s v="United States"/>
    <n v="8000000"/>
    <x v="1062"/>
    <s v="De Laurentiis Entertainment Group (DEG)"/>
    <n v="105"/>
  </r>
  <r>
    <s v="Hunk"/>
    <s v="PG"/>
    <s v="Comedy"/>
    <x v="7"/>
    <s v="March 6, 1987 (United States)"/>
    <n v="4.7"/>
    <n v="1300"/>
    <s v="Lawrence Bassoff"/>
    <s v="Lawrence Bassoff"/>
    <s v="John Allen Nelson"/>
    <s v="United States"/>
    <m/>
    <x v="1063"/>
    <s v="Marimark Productions"/>
    <n v="102"/>
  </r>
  <r>
    <s v="Real Men"/>
    <s v="PG-13"/>
    <s v="Action"/>
    <x v="7"/>
    <s v="September 25, 1987 (United States)"/>
    <n v="6.1"/>
    <n v="3900"/>
    <s v="Dennis Feldman"/>
    <s v="Dennis Feldman"/>
    <s v="Jim Belushi"/>
    <s v="United States"/>
    <m/>
    <x v="1064"/>
    <s v="United Artists"/>
    <n v="85"/>
  </r>
  <r>
    <s v="Critical Condition"/>
    <s v="R"/>
    <s v="Comedy"/>
    <x v="7"/>
    <s v="January 16, 1987 (United States)"/>
    <n v="5.4"/>
    <n v="3200"/>
    <s v="Michael Apted"/>
    <s v="Denis Hamill"/>
    <s v="Richard Pryor"/>
    <s v="United States"/>
    <n v="14000000"/>
    <x v="1065"/>
    <s v="Paramount Pictures"/>
    <n v="97"/>
  </r>
  <r>
    <s v="A Month in the Country"/>
    <s v="PG"/>
    <s v="Drama"/>
    <x v="7"/>
    <s v="December 4, 1987 (United Kingdom)"/>
    <n v="6.9"/>
    <n v="1500"/>
    <s v="Pat O'Connor"/>
    <s v="Simon Gray"/>
    <s v="Colin Firth"/>
    <s v="United Kingdom"/>
    <m/>
    <x v="27"/>
    <s v="Channel Four Films"/>
    <n v="96"/>
  </r>
  <r>
    <s v="Outrageous Fortune"/>
    <s v="R"/>
    <s v="Comedy"/>
    <x v="7"/>
    <s v="January 30, 1987 (United States)"/>
    <n v="6.2"/>
    <n v="7600"/>
    <s v="Arthur Hiller"/>
    <s v="Leslie Dixon"/>
    <s v="Shelley Long"/>
    <s v="United States"/>
    <m/>
    <x v="1066"/>
    <s v="Touchstone Pictures"/>
    <n v="99"/>
  </r>
  <r>
    <s v="Like Father Like Son"/>
    <s v="PG-13"/>
    <s v="Comedy"/>
    <x v="7"/>
    <s v="October 2, 1987 (United States)"/>
    <n v="5.2"/>
    <n v="5700"/>
    <s v="Rod Daniel"/>
    <s v="Lorne Cameron"/>
    <s v="Dudley Moore"/>
    <s v="United States"/>
    <n v="10500000"/>
    <x v="1067"/>
    <s v="Imagine Films Entertainment"/>
    <n v="100"/>
  </r>
  <r>
    <s v="Steel Dawn"/>
    <s v="R"/>
    <s v="Action"/>
    <x v="7"/>
    <s v="March 31, 1988 (South Africa)"/>
    <n v="5.0999999999999996"/>
    <n v="4700"/>
    <s v="Lance Hool"/>
    <s v="Doug Lefler"/>
    <s v="Patrick Swayze"/>
    <s v="United States"/>
    <n v="3520000"/>
    <x v="1068"/>
    <s v="Independent Film Centre"/>
    <n v="100"/>
  </r>
  <r>
    <s v="Tin Men"/>
    <s v="R"/>
    <s v="Comedy"/>
    <x v="7"/>
    <s v="March 13, 1987 (United States)"/>
    <n v="6.6"/>
    <n v="8000"/>
    <s v="Barry Levinson"/>
    <s v="Barry Levinson"/>
    <s v="Richard Dreyfuss"/>
    <s v="United States"/>
    <n v="11000000"/>
    <x v="1069"/>
    <s v="Touchstone Pictures"/>
    <n v="112"/>
  </r>
  <r>
    <s v="The Big Town"/>
    <s v="R"/>
    <s v="Drama"/>
    <x v="7"/>
    <s v="September 25, 1987 (United States)"/>
    <n v="5.9"/>
    <n v="1800"/>
    <s v="Ben Bolt"/>
    <s v="Clark Howard"/>
    <s v="Matt Dillon"/>
    <s v="United States"/>
    <m/>
    <x v="1070"/>
    <s v="Albacore Productions Inc."/>
    <n v="109"/>
  </r>
  <r>
    <s v="Light of Day"/>
    <s v="PG-13"/>
    <s v="Drama"/>
    <x v="7"/>
    <s v="February 6, 1987 (United States)"/>
    <n v="5.6"/>
    <n v="2600"/>
    <s v="Paul Schrader"/>
    <s v="Paul Schrader"/>
    <s v="Michael J. Fox"/>
    <s v="United States"/>
    <m/>
    <x v="1071"/>
    <s v="TAFT Entertainment Pictures"/>
    <n v="107"/>
  </r>
  <r>
    <s v="Prison"/>
    <s v="R"/>
    <s v="Crime"/>
    <x v="7"/>
    <s v="December 8, 1987 (United Kingdom)"/>
    <n v="5.8"/>
    <n v="4000"/>
    <s v="Renny Harlin"/>
    <s v="Irwin Yablans"/>
    <s v="Lane Smith"/>
    <s v="United States"/>
    <n v="4000000"/>
    <x v="1072"/>
    <s v="Empire Pictures"/>
    <n v="102"/>
  </r>
  <r>
    <s v="Wish You Were Here"/>
    <s v="R"/>
    <s v="Comedy"/>
    <x v="7"/>
    <s v="July 24, 1987 (United States)"/>
    <n v="6.8"/>
    <n v="2700"/>
    <s v="David Leland"/>
    <s v="David Leland"/>
    <s v="Emily Lloyd"/>
    <s v="United Kingdom"/>
    <m/>
    <x v="1073"/>
    <s v="Channel Four Films"/>
    <n v="88"/>
  </r>
  <r>
    <s v="Gandahar"/>
    <s v="PG"/>
    <s v="Animation"/>
    <x v="7"/>
    <s v="September 20, 1989 (United States)"/>
    <n v="7.1"/>
    <n v="4500"/>
    <s v="René Laloux"/>
    <s v="René Laloux"/>
    <s v="Glenn Close"/>
    <s v="France"/>
    <m/>
    <x v="1074"/>
    <s v="Col.Ima.Son"/>
    <n v="78"/>
  </r>
  <r>
    <s v="Street Smart"/>
    <s v="R"/>
    <s v="Crime"/>
    <x v="7"/>
    <s v="March 20, 1987 (United States)"/>
    <n v="6.4"/>
    <n v="2900"/>
    <s v="Jerry Schatzberg"/>
    <s v="David Freeman"/>
    <s v="Christopher Reeve"/>
    <s v="United States"/>
    <n v="5000000"/>
    <x v="1075"/>
    <s v="Golan-Globus Productions"/>
    <n v="97"/>
  </r>
  <r>
    <s v="The Curse"/>
    <s v="R"/>
    <s v="Horror"/>
    <x v="7"/>
    <s v="September 14, 1988 (Spain)"/>
    <n v="5.0999999999999996"/>
    <n v="2900"/>
    <s v="David Keith"/>
    <s v="David Chaskin"/>
    <s v="Wil Wheaton"/>
    <s v="Italy"/>
    <m/>
    <x v="1076"/>
    <s v="Trans World Entertainment (TWE)"/>
    <n v="92"/>
  </r>
  <r>
    <s v="The House on Carroll Street"/>
    <s v="PG"/>
    <s v="Thriller"/>
    <x v="7"/>
    <s v="1987 (United States)"/>
    <n v="6.1"/>
    <n v="2300"/>
    <s v="Peter Yates"/>
    <s v="Walter Bernstein"/>
    <s v="Kelly McGillis"/>
    <s v="United States"/>
    <n v="14000000"/>
    <x v="1077"/>
    <s v="Orion Pictures"/>
    <n v="101"/>
  </r>
  <r>
    <s v="The Whales of August"/>
    <s v="Not Rated"/>
    <s v="Drama"/>
    <x v="7"/>
    <s v="August 19, 1987 (France)"/>
    <n v="7.3"/>
    <n v="4400"/>
    <s v="Lindsay Anderson"/>
    <s v="David Berry"/>
    <s v="Bette Davis"/>
    <s v="United States"/>
    <m/>
    <x v="1078"/>
    <s v="Alive Films"/>
    <n v="90"/>
  </r>
  <r>
    <s v="Prick Up Your Ears"/>
    <s v="R"/>
    <s v="Biography"/>
    <x v="7"/>
    <s v="May 8, 1987 (United States)"/>
    <n v="7.3"/>
    <n v="5700"/>
    <s v="Stephen Frears"/>
    <s v="John Lahr"/>
    <s v="Gary Oldman"/>
    <s v="United Kingdom"/>
    <m/>
    <x v="1079"/>
    <s v="Zenith Entertainment"/>
    <n v="105"/>
  </r>
  <r>
    <s v="The Principal"/>
    <s v="R"/>
    <s v="Action"/>
    <x v="7"/>
    <s v="September 18, 1987 (United States)"/>
    <n v="6.3"/>
    <n v="9300"/>
    <s v="Christopher Cain"/>
    <s v="Frank Deese"/>
    <s v="Jim Belushi"/>
    <s v="United States"/>
    <n v="11000000"/>
    <x v="1080"/>
    <s v="TriStar Pictures"/>
    <n v="109"/>
  </r>
  <r>
    <s v="American Ninja 2: The Confrontation"/>
    <s v="R"/>
    <s v="Action"/>
    <x v="7"/>
    <s v="May 1, 1987 (United States)"/>
    <n v="4.9000000000000004"/>
    <n v="8200"/>
    <s v="Sam Firstenberg"/>
    <s v="Avi Kleinberger"/>
    <s v="Michael Dudikoff"/>
    <s v="United States"/>
    <n v="350000"/>
    <x v="1081"/>
    <s v="Golan-Globus Productions"/>
    <n v="90"/>
  </r>
  <r>
    <s v="Housekeeping"/>
    <s v="PG"/>
    <s v="Comedy"/>
    <x v="7"/>
    <s v="February 5, 1988 (Sweden)"/>
    <n v="7.2"/>
    <n v="2300"/>
    <s v="Bill Forsyth"/>
    <s v="Marilynne Robinson"/>
    <s v="Christine Lahti"/>
    <s v="United States"/>
    <m/>
    <x v="1082"/>
    <s v="Columbia Pictures"/>
    <n v="116"/>
  </r>
  <r>
    <s v="A Prayer for the Dying"/>
    <s v="R"/>
    <s v="Action"/>
    <x v="7"/>
    <s v="September 11, 1987 (United States)"/>
    <n v="6.3"/>
    <n v="4800"/>
    <s v="Mike Hodges"/>
    <s v="Jack Higgins"/>
    <s v="Mickey Rourke"/>
    <s v="United Kingdom"/>
    <n v="6000000"/>
    <x v="1083"/>
    <s v="The Samuel Goldwyn Company"/>
    <n v="107"/>
  </r>
  <r>
    <s v="Slam Dance"/>
    <s v="R"/>
    <s v="Crime"/>
    <x v="7"/>
    <s v="October 2, 1987 (United States)"/>
    <n v="5.3"/>
    <n v="1400"/>
    <s v="Wayne Wang"/>
    <s v="Don Keith Opper"/>
    <s v="Tom Hulce"/>
    <s v="United Kingdom"/>
    <n v="4500000"/>
    <x v="1084"/>
    <s v="Zenith Entertainment"/>
    <n v="92"/>
  </r>
  <r>
    <s v="Rampage"/>
    <s v="R"/>
    <s v="Drama"/>
    <x v="7"/>
    <s v="October 30, 1992 (United States)"/>
    <n v="6.2"/>
    <n v="2000"/>
    <s v="William Friedkin"/>
    <s v="William P. Wood"/>
    <s v="Michael Biehn"/>
    <s v="United States"/>
    <n v="7500000"/>
    <x v="1085"/>
    <s v="De Laurentiis Entertainment Group (DEG)"/>
    <n v="97"/>
  </r>
  <r>
    <s v="The Sicilian"/>
    <s v="R"/>
    <s v="Action"/>
    <x v="7"/>
    <s v="October 23, 1987 (United States)"/>
    <n v="5.4"/>
    <n v="4800"/>
    <s v="Michael Cimino"/>
    <s v="Mario Puzo"/>
    <s v="Christopher Lambert"/>
    <s v="United States"/>
    <n v="9000000"/>
    <x v="1086"/>
    <s v="Gladden Entertainment"/>
    <n v="115"/>
  </r>
  <r>
    <s v="Silent Night, Deadly Night Part 2"/>
    <s v="R"/>
    <s v="Horror"/>
    <x v="7"/>
    <s v="April 10, 1987 (United States)"/>
    <n v="3.8"/>
    <n v="6400"/>
    <s v="Lee Harry"/>
    <s v="Michael Hickey"/>
    <s v="Eric Freeman"/>
    <s v="United States"/>
    <n v="100000"/>
    <x v="27"/>
    <s v="Silent Night Releasing Corporation"/>
    <n v="88"/>
  </r>
  <r>
    <s v="Creepozoids"/>
    <s v="R"/>
    <s v="Horror"/>
    <x v="7"/>
    <s v="October 2, 1987 (United States)"/>
    <n v="4"/>
    <n v="2100"/>
    <s v="David DeCoteau"/>
    <s v="Dave Eisenstark"/>
    <s v="Linnea Quigley"/>
    <s v="United States"/>
    <n v="75000"/>
    <x v="27"/>
    <s v="Titan Productions"/>
    <n v="72"/>
  </r>
  <r>
    <s v="The Outing"/>
    <s v="R"/>
    <s v="Horror"/>
    <x v="7"/>
    <s v="November 21, 1987 (Japan)"/>
    <n v="5.0999999999999996"/>
    <n v="1600"/>
    <s v="Tom Daley"/>
    <s v="Warren Chaney"/>
    <s v="Deborah Winters"/>
    <s v="United States"/>
    <n v="2000000"/>
    <x v="1087"/>
    <s v="H.I.T. Films"/>
    <n v="87"/>
  </r>
  <r>
    <s v="Nightflyers"/>
    <s v="R"/>
    <s v="Horror"/>
    <x v="7"/>
    <s v="April 7, 1988 (Australia)"/>
    <n v="4.3"/>
    <n v="1100"/>
    <s v="Robert Collector"/>
    <s v="George R.R. Martin"/>
    <s v="Catherine Mary Stewart"/>
    <s v="United States"/>
    <m/>
    <x v="1088"/>
    <s v="Vista Organization"/>
    <n v="89"/>
  </r>
  <r>
    <s v="Fatal Beauty"/>
    <s v="R"/>
    <s v="Action"/>
    <x v="7"/>
    <s v="October 30, 1987 (United States)"/>
    <n v="5.4"/>
    <n v="3400"/>
    <s v="Tom Holland"/>
    <s v="Bill Svanoe"/>
    <s v="Whoopi Goldberg"/>
    <s v="United States"/>
    <m/>
    <x v="1089"/>
    <s v="Metro-Goldwyn-Mayer (MGM)"/>
    <n v="104"/>
  </r>
  <r>
    <s v="Siesta"/>
    <s v="R"/>
    <s v="Drama"/>
    <x v="7"/>
    <s v="November 11, 1987 (United States)"/>
    <n v="5.6"/>
    <n v="2100"/>
    <s v="Mary Lambert"/>
    <s v="Patrice Chaplin"/>
    <s v="Ellen Barkin"/>
    <s v="United States"/>
    <m/>
    <x v="1090"/>
    <s v="Lorimar Motion Pictures"/>
    <n v="97"/>
  </r>
  <r>
    <s v="Leonard Part 6"/>
    <s v="PG"/>
    <s v="Action"/>
    <x v="7"/>
    <s v="December 18, 1987 (United States)"/>
    <n v="2.2000000000000002"/>
    <n v="7900"/>
    <s v="Paul Weiland"/>
    <s v="Jonathan Reynolds"/>
    <s v="Bill Cosby"/>
    <s v="United States"/>
    <n v="24000000"/>
    <x v="1091"/>
    <s v="Columbia Pictures"/>
    <n v="85"/>
  </r>
  <r>
    <s v="Boyfriends and Girlfriends"/>
    <s v="PG"/>
    <s v="Comedy"/>
    <x v="7"/>
    <s v="July 15, 1988 (United States)"/>
    <n v="7.6"/>
    <n v="4300"/>
    <s v="Éric Rohmer"/>
    <s v="Éric Rohmer"/>
    <s v="Emmanuelle Chaulet"/>
    <s v="France"/>
    <m/>
    <x v="1092"/>
    <s v="Les Films du Losange"/>
    <n v="103"/>
  </r>
  <r>
    <s v="White Mischief"/>
    <s v="R"/>
    <s v="Crime"/>
    <x v="7"/>
    <s v="May 6, 1988 (United States)"/>
    <n v="6.3"/>
    <n v="2600"/>
    <s v="Michael Radford"/>
    <s v="James Fox"/>
    <s v="Sarah Miles"/>
    <s v="United Kingdom"/>
    <n v="5300000"/>
    <x v="1093"/>
    <s v="Columbia Pictures"/>
    <n v="107"/>
  </r>
  <r>
    <s v="White of the Eye"/>
    <s v="R"/>
    <s v="Horror"/>
    <x v="7"/>
    <s v="June 19, 1987 (United Kingdom)"/>
    <n v="6.2"/>
    <n v="2200"/>
    <s v="Donald Cammell"/>
    <s v="China Kong"/>
    <s v="David Keith"/>
    <s v="United Kingdom"/>
    <m/>
    <x v="27"/>
    <s v="Mrs. White's Productions"/>
    <n v="110"/>
  </r>
  <r>
    <s v="Hot Pursuit"/>
    <s v="PG-13"/>
    <s v="Comedy"/>
    <x v="7"/>
    <s v="May 8, 1987 (United States)"/>
    <n v="5.8"/>
    <n v="3500"/>
    <s v="Steven Lisberger"/>
    <s v="Steven Lisberger"/>
    <s v="John Cusack"/>
    <s v="United States"/>
    <m/>
    <x v="1094"/>
    <s v="RKO Pictures"/>
    <n v="93"/>
  </r>
  <r>
    <s v="Hollywood Shuffle"/>
    <s v="R"/>
    <s v="Comedy"/>
    <x v="7"/>
    <s v="March 20, 1987 (United States)"/>
    <n v="7"/>
    <n v="5200"/>
    <s v="Robert Townsend"/>
    <s v="Dom Irrera"/>
    <s v="Robert Townsend"/>
    <s v="United States"/>
    <n v="100000"/>
    <x v="1095"/>
    <s v="Conquering Unicorn"/>
    <n v="78"/>
  </r>
  <r>
    <s v="The Dead"/>
    <s v="PG"/>
    <s v="Drama"/>
    <x v="7"/>
    <s v="December 18, 1987 (United States)"/>
    <n v="7.3"/>
    <n v="7300"/>
    <s v="John Huston"/>
    <s v="James Joyce"/>
    <s v="Anjelica Huston"/>
    <s v="United Kingdom"/>
    <m/>
    <x v="1096"/>
    <s v="Vestron Pictures"/>
    <n v="83"/>
  </r>
  <r>
    <s v="Gardens of Stone"/>
    <s v="R"/>
    <s v="Drama"/>
    <x v="7"/>
    <s v="May 8, 1987 (United States)"/>
    <n v="6.4"/>
    <n v="5200"/>
    <s v="Francis Ford Coppola"/>
    <s v="Nicholas Proffitt"/>
    <s v="James Caan"/>
    <s v="United States"/>
    <m/>
    <x v="1097"/>
    <s v="TriStar Pictures"/>
    <n v="111"/>
  </r>
  <r>
    <s v="Nuts"/>
    <s v="R"/>
    <s v="Drama"/>
    <x v="7"/>
    <s v="December 11, 1987 (United States)"/>
    <n v="6.6"/>
    <n v="6000"/>
    <s v="Martin Ritt"/>
    <s v="Tom Topor"/>
    <s v="Barbra Streisand"/>
    <s v="United States"/>
    <n v="25000000"/>
    <x v="1098"/>
    <s v="Warner Bros."/>
    <n v="116"/>
  </r>
  <r>
    <s v="Four Adventures of Reinette and Mirabelle"/>
    <s v="Not Rated"/>
    <s v="Comedy"/>
    <x v="7"/>
    <s v="July 19, 1989 (United States)"/>
    <n v="7.6"/>
    <n v="2200"/>
    <s v="Éric Rohmer"/>
    <s v="Éric Rohmer"/>
    <s v="Joëlle Miquel"/>
    <s v="France"/>
    <m/>
    <x v="1099"/>
    <s v="Compagnie Eric Rohmer (CER)"/>
    <n v="99"/>
  </r>
  <r>
    <s v="Walk Like a Man"/>
    <s v="PG"/>
    <s v="Comedy"/>
    <x v="7"/>
    <s v="April 17, 1987 (United States)"/>
    <n v="4.8"/>
    <n v="1400"/>
    <s v="Melvin Frank"/>
    <s v="Robert Klane"/>
    <s v="Christopher Lloyd"/>
    <s v="United States"/>
    <m/>
    <x v="27"/>
    <s v="Metro-Goldwyn-Mayer (MGM)"/>
    <n v="86"/>
  </r>
  <r>
    <s v="Cross My Heart"/>
    <s v="R"/>
    <s v="Comedy"/>
    <x v="7"/>
    <s v="November 13, 1987 (United States)"/>
    <n v="5.7"/>
    <n v="999"/>
    <s v="Armyan Bernstein"/>
    <s v="Armyan Bernstein"/>
    <s v="Martin Short"/>
    <s v="United States"/>
    <m/>
    <x v="1100"/>
    <s v="Northern"/>
    <n v="90"/>
  </r>
  <r>
    <s v="Walker"/>
    <s v="R"/>
    <s v="Biography"/>
    <x v="7"/>
    <s v="December 4, 1987 (United States)"/>
    <n v="6.6"/>
    <n v="3300"/>
    <s v="Alex Cox"/>
    <s v="Rudy Wurlitzer"/>
    <s v="Ed Harris"/>
    <s v="United States"/>
    <n v="5800000"/>
    <x v="27"/>
    <s v="In-Cine Compañía Industrial Cinematográfica"/>
    <n v="94"/>
  </r>
  <r>
    <s v="Malone"/>
    <s v="R"/>
    <s v="Action"/>
    <x v="7"/>
    <s v="May 1, 1987 (United States)"/>
    <n v="5.7"/>
    <n v="2800"/>
    <s v="Harley Cokeliss"/>
    <s v="Christopher Frank"/>
    <s v="Burt Reynolds"/>
    <s v="United States"/>
    <n v="10000000"/>
    <x v="1101"/>
    <s v="Orion Pictures"/>
    <n v="92"/>
  </r>
  <r>
    <s v="Making Mr. Right"/>
    <s v="PG-13"/>
    <s v="Comedy"/>
    <x v="7"/>
    <s v="April 3, 1987 (United States)"/>
    <n v="5.4"/>
    <n v="2500"/>
    <s v="Susan Seidelman"/>
    <s v="Floyd Byars"/>
    <s v="John Malkovich"/>
    <s v="United States"/>
    <m/>
    <x v="1102"/>
    <s v="Barry &amp; Enright Productions"/>
    <n v="98"/>
  </r>
  <r>
    <s v="Return to Horror High"/>
    <s v="R"/>
    <s v="Comedy"/>
    <x v="7"/>
    <s v="February 20, 1987 (United States)"/>
    <n v="4.3"/>
    <n v="3100"/>
    <s v="Bill Froehlich"/>
    <s v="Bill Froehlich"/>
    <s v="Lori Lethin"/>
    <s v="United States"/>
    <m/>
    <x v="1103"/>
    <s v="Balcor Film Investors"/>
    <n v="95"/>
  </r>
  <r>
    <s v="Straight to Hell"/>
    <s v="R"/>
    <s v="Action"/>
    <x v="7"/>
    <s v="June 26, 1987 (United States)"/>
    <n v="5.7"/>
    <n v="2300"/>
    <s v="Alex Cox"/>
    <s v="Alex Cox"/>
    <s v="Sy Richardson"/>
    <s v="United Kingdom"/>
    <n v="1000000"/>
    <x v="1104"/>
    <s v="Commies From Mars Corporation"/>
    <n v="86"/>
  </r>
  <r>
    <s v="Hello Again"/>
    <s v="PG"/>
    <s v="Comedy"/>
    <x v="7"/>
    <s v="November 6, 1987 (United States)"/>
    <n v="5.3"/>
    <n v="3200"/>
    <s v="Frank Perry"/>
    <s v="Susan Isaacs"/>
    <s v="Shelley Long"/>
    <s v="United States"/>
    <m/>
    <x v="1105"/>
    <s v="Touchstone Pictures"/>
    <n v="96"/>
  </r>
  <r>
    <s v="Promised Land"/>
    <s v="R"/>
    <s v="Drama"/>
    <x v="7"/>
    <s v="January 22, 1988 (United States)"/>
    <n v="5.7"/>
    <n v="1200"/>
    <s v="Michael Hoffman"/>
    <s v="Michael Hoffman"/>
    <s v="Jason Gedrick"/>
    <s v="United States"/>
    <m/>
    <x v="1106"/>
    <s v="Great American Films Limited Partnership"/>
    <n v="102"/>
  </r>
  <r>
    <s v="Dead of Winter"/>
    <s v="R"/>
    <s v="Drama"/>
    <x v="7"/>
    <s v="February 6, 1987 (United States)"/>
    <n v="6.2"/>
    <n v="3700"/>
    <s v="Arthur Penn"/>
    <s v="Marc Shmuger"/>
    <s v="Mary Steenburgen"/>
    <s v="United States"/>
    <m/>
    <x v="1107"/>
    <s v="Metro-Goldwyn-Mayer (MGM)"/>
    <n v="100"/>
  </r>
  <r>
    <s v="No Retreat, No Surrender 2"/>
    <s v="R"/>
    <s v="Adventure"/>
    <x v="7"/>
    <s v="January 27, 1989 (United States)"/>
    <n v="5.0999999999999996"/>
    <n v="1600"/>
    <s v="Corey Yuen"/>
    <s v="Maria Elena Cellino"/>
    <s v="Loren Avedon"/>
    <s v="Hong Kong"/>
    <m/>
    <x v="27"/>
    <s v="Seasonal Film Corporation"/>
    <n v="92"/>
  </r>
  <r>
    <s v="My Demon Lover"/>
    <s v="PG-13"/>
    <s v="Comedy"/>
    <x v="7"/>
    <s v="April 24, 1987 (United States)"/>
    <n v="4.5999999999999996"/>
    <n v="1200"/>
    <s v="Charlie Loventhal"/>
    <s v="Leslie Ray"/>
    <s v="Scott Valentine"/>
    <s v="United States"/>
    <m/>
    <x v="1108"/>
    <s v="New Line Cinema"/>
    <n v="90"/>
  </r>
  <r>
    <s v="China Girl"/>
    <s v="R"/>
    <s v="Crime"/>
    <x v="7"/>
    <s v="September 25, 1987 (United States)"/>
    <n v="6.2"/>
    <n v="1700"/>
    <s v="Abel Ferrara"/>
    <s v="Nicholas St. John"/>
    <s v="James Russo"/>
    <s v="United States"/>
    <m/>
    <x v="1109"/>
    <s v="Great American Films Limited Partnership"/>
    <n v="90"/>
  </r>
  <r>
    <s v="Five Corners"/>
    <s v="R"/>
    <s v="Crime"/>
    <x v="7"/>
    <s v="May 1988 (United Kingdom)"/>
    <n v="6.2"/>
    <n v="3100"/>
    <s v="Tony Bill"/>
    <s v="John Patrick Shanley"/>
    <s v="Jodie Foster"/>
    <s v="United Kingdom"/>
    <n v="5500000"/>
    <x v="1110"/>
    <s v="Cineplex Odeon Films"/>
    <n v="90"/>
  </r>
  <r>
    <s v="The Squeeze"/>
    <s v="PG-13"/>
    <s v="Action"/>
    <x v="7"/>
    <s v="July 10, 1987 (United States)"/>
    <n v="4.7"/>
    <n v="1100"/>
    <s v="Roger Young"/>
    <s v="Daniel Taplitz"/>
    <s v="Michael Keaton"/>
    <s v="United States"/>
    <n v="19000000"/>
    <x v="1111"/>
    <s v="TriStar Pictures"/>
    <n v="101"/>
  </r>
  <r>
    <s v="Nadine"/>
    <s v="PG"/>
    <s v="Comedy"/>
    <x v="7"/>
    <s v="August 7, 1987 (United States)"/>
    <n v="5.5"/>
    <n v="3800"/>
    <s v="Robert Benton"/>
    <s v="Robert Benton"/>
    <s v="Jeff Bridges"/>
    <s v="United States"/>
    <n v="12000000"/>
    <x v="1112"/>
    <s v="TriStar Pictures"/>
    <n v="83"/>
  </r>
  <r>
    <s v="Personal Services"/>
    <s v="R"/>
    <s v="Comedy"/>
    <x v="7"/>
    <s v="May 15, 1987 (United States)"/>
    <n v="6.4"/>
    <n v="1400"/>
    <s v="Terry Jones"/>
    <s v="David Leland"/>
    <s v="Julie Walters"/>
    <s v="United Kingdom"/>
    <n v="19897678"/>
    <x v="1113"/>
    <s v="British Screen Productions"/>
    <n v="105"/>
  </r>
  <r>
    <s v="Cyclone"/>
    <s v="R"/>
    <s v="Action"/>
    <x v="7"/>
    <s v="June 5, 1987 (United States)"/>
    <n v="4.5"/>
    <n v="882"/>
    <s v="Fred Olen Ray"/>
    <s v="Paul Garson"/>
    <s v="Heather Thomas"/>
    <s v="United States"/>
    <m/>
    <x v="27"/>
    <s v="Cinetel Films"/>
    <n v="89"/>
  </r>
  <r>
    <s v="Three for the Road"/>
    <s v="PG"/>
    <s v="Drama"/>
    <x v="7"/>
    <s v="July 24, 1987 (Philippines)"/>
    <n v="5.3"/>
    <n v="997"/>
    <s v="Bill Norton"/>
    <s v="Richard Martini"/>
    <s v="Charlie Sheen"/>
    <s v="United States"/>
    <m/>
    <x v="1114"/>
    <s v="Vista Organization"/>
    <n v="88"/>
  </r>
  <r>
    <s v="Little Dorrit"/>
    <s v="G"/>
    <s v="Drama"/>
    <x v="7"/>
    <s v="October 21, 1988 (United States)"/>
    <n v="7.3"/>
    <n v="1000"/>
    <s v="Christine Edzard"/>
    <s v="Charles Dickens"/>
    <s v="Derek Jacobi"/>
    <s v="United Kingdom"/>
    <m/>
    <x v="1115"/>
    <s v="Sands"/>
    <n v="357"/>
  </r>
  <r>
    <s v="The Year My Voice Broke"/>
    <s v="PG-13"/>
    <s v="Drama"/>
    <x v="7"/>
    <s v="October 17, 1987 (United States)"/>
    <n v="7.4"/>
    <n v="2000"/>
    <s v="John Duigan"/>
    <s v="John Duigan"/>
    <s v="Noah Taylor"/>
    <s v="Australia"/>
    <m/>
    <x v="1116"/>
    <s v="Kennedy Miller Productions"/>
    <n v="103"/>
  </r>
  <r>
    <s v="The Belly of an Architect"/>
    <s v="R"/>
    <s v="Drama"/>
    <x v="7"/>
    <s v="October 16, 1987 (United Kingdom)"/>
    <n v="7"/>
    <n v="5500"/>
    <s v="Peter Greenaway"/>
    <s v="Peter Greenaway"/>
    <s v="Brian Dennehy"/>
    <s v="United Kingdom"/>
    <m/>
    <x v="27"/>
    <s v="Callender Company"/>
    <n v="119"/>
  </r>
  <r>
    <s v="Pass the Ammo"/>
    <s v="R"/>
    <s v="Comedy"/>
    <x v="7"/>
    <s v="March 4, 1988 (United States)"/>
    <n v="6.1"/>
    <n v="512"/>
    <s v="David Beaird"/>
    <s v="Joel Cohen"/>
    <s v="Bill Paxton"/>
    <s v="United States"/>
    <m/>
    <x v="1117"/>
    <s v="The Vista Organisation"/>
    <n v="93"/>
  </r>
  <r>
    <s v="In the Mood"/>
    <s v="PG-13"/>
    <s v="Comedy"/>
    <x v="7"/>
    <s v="September 16, 1987 (United States)"/>
    <n v="6.2"/>
    <n v="905"/>
    <s v="Phil Alden Robinson"/>
    <s v="Robert Kosberg"/>
    <s v="Patrick Dempsey"/>
    <s v="United States"/>
    <n v="7000000"/>
    <x v="1118"/>
    <s v="Kings Road Entertainment"/>
    <n v="98"/>
  </r>
  <r>
    <s v="Surrender"/>
    <s v="PG"/>
    <s v="Comedy"/>
    <x v="7"/>
    <s v="October 9, 1987 (United States)"/>
    <n v="5.4"/>
    <n v="872"/>
    <s v="Jerry Belson"/>
    <s v="Jerry Belson"/>
    <s v="Sally Field"/>
    <s v="United States"/>
    <n v="15000000"/>
    <x v="1119"/>
    <s v="The Cannon Group"/>
    <n v="105"/>
  </r>
  <r>
    <s v="Intervista"/>
    <m/>
    <s v="Comedy"/>
    <x v="7"/>
    <s v="November 6, 1992 (United States)"/>
    <n v="7"/>
    <n v="2500"/>
    <s v="Federico Fellini"/>
    <s v="Federico Fellini"/>
    <s v="Sergio Rubini"/>
    <s v="Italy"/>
    <m/>
    <x v="1120"/>
    <s v="Aljosha"/>
    <n v="105"/>
  </r>
  <r>
    <s v="Square Dance"/>
    <s v="PG-13"/>
    <s v="Drama"/>
    <x v="7"/>
    <s v="January 9, 1988 (Japan)"/>
    <n v="5.9"/>
    <n v="878"/>
    <s v="Daniel Petrie"/>
    <s v="Alan Hines"/>
    <s v="Jason Robards"/>
    <s v="United States"/>
    <m/>
    <x v="1121"/>
    <s v="Island Pictures"/>
    <n v="112"/>
  </r>
  <r>
    <s v="Shy People"/>
    <s v="R"/>
    <s v="Drama"/>
    <x v="7"/>
    <s v="March 11, 1988 (United States)"/>
    <n v="6.7"/>
    <n v="1200"/>
    <s v="Andrey Konchalovskiy"/>
    <s v="Andrey Konchalovskiy"/>
    <s v="Jill Clayburgh"/>
    <s v="United States"/>
    <m/>
    <x v="27"/>
    <s v="The Cannon Group"/>
    <n v="118"/>
  </r>
  <r>
    <s v="A Man in Love"/>
    <s v="R"/>
    <s v="Drama"/>
    <x v="7"/>
    <s v="September 1987 (United States)"/>
    <n v="5.9"/>
    <n v="541"/>
    <s v="Diane Kurys"/>
    <s v="Diane Kurys"/>
    <s v="Peter Coyote"/>
    <s v="France"/>
    <m/>
    <x v="1122"/>
    <s v="Alexandre Films"/>
    <n v="125"/>
  </r>
  <r>
    <s v="Disorderlies"/>
    <s v="PG"/>
    <s v="Comedy"/>
    <x v="7"/>
    <s v="August 14, 1987 (United States)"/>
    <n v="5"/>
    <n v="2100"/>
    <s v="Michael Schultz"/>
    <s v="Mark Feldberg"/>
    <s v="Darren Robinson"/>
    <s v="United States"/>
    <m/>
    <x v="1123"/>
    <s v="Warner Bros."/>
    <n v="86"/>
  </r>
  <r>
    <s v="Anguish"/>
    <s v="R"/>
    <s v="Horror"/>
    <x v="7"/>
    <s v="January 8, 1988 (United States)"/>
    <n v="6.7"/>
    <n v="3500"/>
    <s v="Bigas Luna"/>
    <s v="Bigas Luna"/>
    <s v="Zelda Rubinstein"/>
    <s v="Spain"/>
    <m/>
    <x v="27"/>
    <s v="Luna Films"/>
    <n v="89"/>
  </r>
  <r>
    <s v="September"/>
    <s v="PG"/>
    <s v="Drama"/>
    <x v="7"/>
    <s v="December 18, 1987 (United States)"/>
    <n v="6.5"/>
    <n v="9300"/>
    <s v="Woody Allen"/>
    <s v="Woody Allen"/>
    <s v="Elaine Stritch"/>
    <s v="United States"/>
    <n v="10000000"/>
    <x v="1124"/>
    <s v="Jack Rollins &amp; Charles H. Joffe Productions"/>
    <n v="83"/>
  </r>
  <r>
    <s v="Oci ciornie"/>
    <m/>
    <s v="Comedy"/>
    <x v="7"/>
    <s v="November 6, 1987 (United States)"/>
    <n v="7.4"/>
    <n v="3000"/>
    <s v="Nikita Mikhalkov"/>
    <s v="Aleksandr Adabashyan"/>
    <s v="Marcello Mastroianni"/>
    <s v="Italy"/>
    <m/>
    <x v="1125"/>
    <s v="Excelsior Film-TV"/>
    <n v="118"/>
  </r>
  <r>
    <s v="Burglar"/>
    <s v="R"/>
    <s v="Comedy"/>
    <x v="7"/>
    <s v="March 20, 1987 (United States)"/>
    <n v="5.2"/>
    <n v="4200"/>
    <s v="Hugh Wilson"/>
    <s v="Lawrence Block"/>
    <s v="Whoopi Goldberg"/>
    <s v="Canada"/>
    <m/>
    <x v="1126"/>
    <s v="Nelvana"/>
    <n v="103"/>
  </r>
  <r>
    <s v="The Kindred"/>
    <s v="R"/>
    <s v="Horror"/>
    <x v="7"/>
    <s v="January 30, 1987 (Canada)"/>
    <n v="5.6"/>
    <n v="1700"/>
    <s v="Stephen Carpenter"/>
    <s v="Stephen Carpenter"/>
    <s v="Rod Steiger"/>
    <s v="United States"/>
    <m/>
    <x v="1127"/>
    <s v="Kindred Limited Partnership"/>
    <n v="91"/>
  </r>
  <r>
    <s v="Julia and Julia"/>
    <s v="R"/>
    <s v="Drama"/>
    <x v="7"/>
    <s v="February 5, 1988 (United States)"/>
    <n v="5.6"/>
    <n v="771"/>
    <s v="Peter Del Monte"/>
    <s v="Peter Del Monte"/>
    <s v="Kathleen Turner"/>
    <s v="Italy"/>
    <m/>
    <x v="1128"/>
    <s v="RAI Radiotelevisione Italiana"/>
    <n v="98"/>
  </r>
  <r>
    <s v="Russkies"/>
    <s v="PG"/>
    <s v="Drama"/>
    <x v="7"/>
    <s v="November 6, 1987 (United States)"/>
    <n v="5.6"/>
    <n v="1400"/>
    <s v="Rick Rosenthal"/>
    <s v="Sheldon Lettich"/>
    <s v="Whip Hubley"/>
    <s v="United States"/>
    <m/>
    <x v="1129"/>
    <s v="New Century Entertainment Corporation"/>
    <n v="99"/>
  </r>
  <r>
    <s v="Sister, Sister"/>
    <s v="R"/>
    <s v="Drama"/>
    <x v="7"/>
    <s v="February 9, 1988 (United States)"/>
    <n v="5.4"/>
    <n v="834"/>
    <s v="Bill Condon"/>
    <s v="Bill Condon"/>
    <s v="Eric Stoltz"/>
    <s v="United States"/>
    <n v="4000000"/>
    <x v="1130"/>
    <s v="New World Entertainment Films"/>
    <n v="91"/>
  </r>
  <r>
    <s v="From the Hip"/>
    <s v="PG"/>
    <s v="Comedy"/>
    <x v="7"/>
    <s v="February 6, 1987 (United States)"/>
    <n v="6.2"/>
    <n v="2200"/>
    <s v="Bob Clark"/>
    <s v="Bob Clark"/>
    <s v="Judd Nelson"/>
    <s v="United States"/>
    <m/>
    <x v="1131"/>
    <s v="De Laurentiis Entertainment Group (DEG)"/>
    <n v="111"/>
  </r>
  <r>
    <s v="Death Before Dishonor"/>
    <s v="R"/>
    <s v="Action"/>
    <x v="7"/>
    <s v="February 20, 1987 (United States)"/>
    <n v="4.9000000000000004"/>
    <n v="862"/>
    <s v="Terry Leonard"/>
    <s v="John Gatliff"/>
    <s v="Fred Dryer"/>
    <s v="United States"/>
    <m/>
    <x v="1132"/>
    <s v="Balcor Film Investors"/>
    <n v="91"/>
  </r>
  <r>
    <s v="Cold Steel"/>
    <s v="R"/>
    <s v="Action"/>
    <x v="7"/>
    <s v="April 9, 1988 (Japan)"/>
    <n v="4.5"/>
    <n v="697"/>
    <s v="Dorothy Ann Puzo"/>
    <s v="Lisa M. Hansen"/>
    <s v="Brad Davis"/>
    <s v="United States"/>
    <m/>
    <x v="1133"/>
    <s v="Cinetel Films"/>
    <n v="91"/>
  </r>
  <r>
    <s v="Million Dollar Mystery"/>
    <s v="PG"/>
    <s v="Comedy"/>
    <x v="7"/>
    <s v="June 12, 1987 (United States)"/>
    <n v="5.0999999999999996"/>
    <n v="390"/>
    <s v="Richard Fleischer"/>
    <s v="Tim Metcalfe"/>
    <s v="Eddie Deezen"/>
    <s v="United States"/>
    <n v="10000000"/>
    <x v="1134"/>
    <s v="De Laurentiis Entertainment Group (DEG)"/>
    <n v="95"/>
  </r>
  <r>
    <s v="The Glass Menagerie"/>
    <s v="PG"/>
    <s v="Drama"/>
    <x v="7"/>
    <s v="May 27, 1987 (France)"/>
    <n v="7.1"/>
    <n v="1900"/>
    <s v="Paul Newman"/>
    <s v="Tennessee Williams"/>
    <s v="Joanne Woodward"/>
    <s v="United States"/>
    <m/>
    <x v="1135"/>
    <s v="Cineplex Odeon Films"/>
    <n v="134"/>
  </r>
  <r>
    <s v="Anna"/>
    <s v="PG-13"/>
    <s v="Drama"/>
    <x v="7"/>
    <s v="November 28, 1987 (United States)"/>
    <n v="6.5"/>
    <n v="639"/>
    <s v="Yurek Bogayevicz"/>
    <s v="Yurek Bogayevicz"/>
    <s v="Sally Kirkland"/>
    <s v="United States"/>
    <m/>
    <x v="1136"/>
    <s v="Magnus Films"/>
    <n v="100"/>
  </r>
  <r>
    <s v="Die Hard"/>
    <s v="R"/>
    <s v="Action"/>
    <x v="8"/>
    <s v="July 20, 1988 (United States)"/>
    <n v="8.1999999999999993"/>
    <n v="810000"/>
    <s v="John McTiernan"/>
    <s v="Roderick Thorp"/>
    <s v="Bruce Willis"/>
    <s v="United States"/>
    <n v="28000000"/>
    <x v="1137"/>
    <s v="Twentieth Century Fox"/>
    <n v="132"/>
  </r>
  <r>
    <s v="Midnight Run"/>
    <s v="R"/>
    <s v="Action"/>
    <x v="8"/>
    <s v="July 20, 1988 (United States)"/>
    <n v="7.5"/>
    <n v="79000"/>
    <s v="Martin Brest"/>
    <s v="George Gallo"/>
    <s v="Robert De Niro"/>
    <s v="United States"/>
    <n v="30000000"/>
    <x v="1138"/>
    <s v="Universal Pictures"/>
    <n v="126"/>
  </r>
  <r>
    <s v="Beetlejuice"/>
    <s v="PG"/>
    <s v="Comedy"/>
    <x v="8"/>
    <s v="March 30, 1988 (United States)"/>
    <n v="7.5"/>
    <n v="270000"/>
    <s v="Tim Burton"/>
    <s v="Michael McDowell"/>
    <s v="Alec Baldwin"/>
    <s v="United States"/>
    <n v="15000000"/>
    <x v="1139"/>
    <s v="The Geffen Company"/>
    <n v="92"/>
  </r>
  <r>
    <s v="Big"/>
    <s v="PG"/>
    <s v="Comedy"/>
    <x v="8"/>
    <s v="June 3, 1988 (United States)"/>
    <n v="7.3"/>
    <n v="205000"/>
    <s v="Penny Marshall"/>
    <s v="Gary Ross"/>
    <s v="Tom Hanks"/>
    <s v="United States"/>
    <n v="18000000"/>
    <x v="1140"/>
    <s v="American Entertainment Partners II L.P."/>
    <n v="104"/>
  </r>
  <r>
    <s v="Rain Man"/>
    <s v="R"/>
    <s v="Drama"/>
    <x v="8"/>
    <s v="December 16, 1988 (United States)"/>
    <n v="8"/>
    <n v="483000"/>
    <s v="Barry Levinson"/>
    <s v="Barry Morrow"/>
    <s v="Dustin Hoffman"/>
    <s v="United States"/>
    <n v="25000000"/>
    <x v="1141"/>
    <s v="United Artists"/>
    <n v="133"/>
  </r>
  <r>
    <s v="Running on Empty"/>
    <s v="PG-13"/>
    <s v="Crime"/>
    <x v="8"/>
    <s v="September 9, 1988 (United States)"/>
    <n v="7.7"/>
    <n v="15000"/>
    <s v="Sidney Lumet"/>
    <s v="Naomi Foner"/>
    <s v="River Phoenix"/>
    <s v="United States"/>
    <n v="7000000"/>
    <x v="1142"/>
    <s v="Double Play"/>
    <n v="116"/>
  </r>
  <r>
    <s v="They Live"/>
    <s v="R"/>
    <s v="Action"/>
    <x v="8"/>
    <s v="November 4, 1988 (United States)"/>
    <n v="7.3"/>
    <n v="117000"/>
    <s v="John Carpenter"/>
    <s v="Ray Nelson"/>
    <s v="Roddy Piper"/>
    <s v="United States"/>
    <n v="4000000"/>
    <x v="1143"/>
    <s v="Alive Films"/>
    <n v="94"/>
  </r>
  <r>
    <s v="Willow"/>
    <s v="PG"/>
    <s v="Action"/>
    <x v="8"/>
    <s v="May 20, 1988 (United States)"/>
    <n v="7.3"/>
    <n v="103000"/>
    <s v="Ron Howard"/>
    <s v="George Lucas"/>
    <s v="Val Kilmer"/>
    <s v="United Kingdom"/>
    <n v="35000000"/>
    <x v="1144"/>
    <s v="Metro-Goldwyn-Mayer (MGM)"/>
    <n v="126"/>
  </r>
  <r>
    <s v="Crocodile Dundee II"/>
    <s v="PG"/>
    <s v="Action"/>
    <x v="8"/>
    <s v="May 25, 1988 (United States)"/>
    <n v="5.6"/>
    <n v="55000"/>
    <s v="John Cornell"/>
    <s v="Paul Hogan"/>
    <s v="Paul Hogan"/>
    <s v="Australia"/>
    <n v="14000000"/>
    <x v="1145"/>
    <s v="Paramount Pictures"/>
    <n v="108"/>
  </r>
  <r>
    <s v="Heathers"/>
    <s v="R"/>
    <s v="Comedy"/>
    <x v="8"/>
    <s v="March 31, 1989 (United States)"/>
    <n v="7.2"/>
    <n v="92000"/>
    <s v="Michael Lehmann"/>
    <s v="Daniel Waters"/>
    <s v="Winona Ryder"/>
    <s v="United States"/>
    <n v="3000000"/>
    <x v="1146"/>
    <s v="New World Pictures"/>
    <n v="103"/>
  </r>
  <r>
    <s v="Coming to America"/>
    <s v="R"/>
    <s v="Comedy"/>
    <x v="8"/>
    <s v="June 29, 1988 (United States)"/>
    <n v="7.1"/>
    <n v="196000"/>
    <s v="John Landis"/>
    <s v="Eddie Murphy"/>
    <s v="Eddie Murphy"/>
    <s v="United States"/>
    <n v="39000000"/>
    <x v="1147"/>
    <s v="Paramount Pictures"/>
    <n v="117"/>
  </r>
  <r>
    <s v="Who Framed Roger Rabbit"/>
    <s v="PG"/>
    <s v="Animation"/>
    <x v="8"/>
    <s v="June 22, 1988 (United States)"/>
    <n v="7.7"/>
    <n v="187000"/>
    <s v="Robert Zemeckis"/>
    <s v="Gary K. Wolf"/>
    <s v="Bob Hoskins"/>
    <s v="United States"/>
    <n v="70000000"/>
    <x v="1148"/>
    <s v="Touchstone Pictures"/>
    <n v="104"/>
  </r>
  <r>
    <s v="Mystic Pizza"/>
    <s v="R"/>
    <s v="Comedy"/>
    <x v="8"/>
    <s v="October 21, 1988 (United States)"/>
    <n v="6.3"/>
    <n v="27000"/>
    <s v="Donald Petrie"/>
    <s v="Amy Holden Jones"/>
    <s v="Annabeth Gish"/>
    <s v="United States"/>
    <n v="6000000"/>
    <x v="1149"/>
    <s v="Night Life Inc."/>
    <n v="104"/>
  </r>
  <r>
    <s v="Akira"/>
    <s v="R"/>
    <s v="Animation"/>
    <x v="8"/>
    <s v="July 16, 1988 (Japan)"/>
    <n v="8"/>
    <n v="171000"/>
    <s v="Katsuhiro Ôtomo"/>
    <s v="Katsuhiro Ôtomo"/>
    <s v="Mitsuo Iwata"/>
    <s v="Japan"/>
    <m/>
    <x v="1150"/>
    <s v="Akira Committee Company Ltd."/>
    <n v="124"/>
  </r>
  <r>
    <s v="Cinema Paradiso"/>
    <s v="PG"/>
    <s v="Drama"/>
    <x v="8"/>
    <s v="February 23, 1990 (United States)"/>
    <n v="8.5"/>
    <n v="239000"/>
    <s v="Giuseppe Tornatore"/>
    <s v="Giuseppe Tornatore"/>
    <s v="Philippe Noiret"/>
    <s v="Italy"/>
    <n v="5000000"/>
    <x v="1151"/>
    <s v="Cristaldifilm"/>
    <n v="155"/>
  </r>
  <r>
    <s v="Mississippi Burning"/>
    <s v="R"/>
    <s v="Crime"/>
    <x v="8"/>
    <s v="January 27, 1989 (United States)"/>
    <n v="7.8"/>
    <n v="91000"/>
    <s v="Alan Parker"/>
    <s v="Chris Gerolmo"/>
    <s v="Gene Hackman"/>
    <s v="United States"/>
    <n v="15000000"/>
    <x v="1152"/>
    <s v="Orion Pictures"/>
    <n v="128"/>
  </r>
  <r>
    <s v="Child's Play"/>
    <s v="R"/>
    <s v="Fantasy"/>
    <x v="8"/>
    <s v="November 9, 1988 (United States)"/>
    <n v="6.6"/>
    <n v="91000"/>
    <s v="Tom Holland"/>
    <s v="Don Mancini"/>
    <s v="Catherine Hicks"/>
    <s v="United States"/>
    <n v="9000000"/>
    <x v="1153"/>
    <s v="United Artists"/>
    <n v="87"/>
  </r>
  <r>
    <s v="Twins"/>
    <s v="PG"/>
    <s v="Comedy"/>
    <x v="8"/>
    <s v="December 9, 1988 (United States)"/>
    <n v="6.1"/>
    <n v="117000"/>
    <s v="Ivan Reitman"/>
    <s v="William Davies"/>
    <s v="Arnold Schwarzenegger"/>
    <s v="United States"/>
    <n v="15000000"/>
    <x v="1154"/>
    <s v="Universal Pictures"/>
    <n v="107"/>
  </r>
  <r>
    <s v="The Naked Gun: from the Files of Police Squad!"/>
    <s v="PG-13"/>
    <s v="Comedy"/>
    <x v="8"/>
    <s v="December 2, 1988 (United States)"/>
    <n v="7.6"/>
    <n v="158000"/>
    <s v="David Zucker"/>
    <s v="Jerry Zucker"/>
    <s v="Leslie Nielsen"/>
    <s v="United States"/>
    <n v="12000000"/>
    <x v="1155"/>
    <s v="Paramount Pictures"/>
    <n v="85"/>
  </r>
  <r>
    <s v="The Great Outdoors"/>
    <s v="PG"/>
    <s v="Comedy"/>
    <x v="8"/>
    <s v="June 17, 1988 (United States)"/>
    <n v="6.6"/>
    <n v="41000"/>
    <s v="Howard Deutch"/>
    <s v="John Hughes"/>
    <s v="Dan Aykroyd"/>
    <s v="United States"/>
    <n v="24000000"/>
    <x v="1156"/>
    <s v="Universal Pictures"/>
    <n v="91"/>
  </r>
  <r>
    <s v="Cocktail"/>
    <s v="R"/>
    <s v="Comedy"/>
    <x v="8"/>
    <s v="July 29, 1988 (United States)"/>
    <n v="5.9"/>
    <n v="81000"/>
    <s v="Roger Donaldson"/>
    <s v="Heywood Gould"/>
    <s v="Tom Cruise"/>
    <s v="United States"/>
    <n v="20000000"/>
    <x v="1157"/>
    <s v="Touchstone Pictures"/>
    <n v="104"/>
  </r>
  <r>
    <s v="My Neighbor Totoro"/>
    <s v="G"/>
    <s v="Animation"/>
    <x v="8"/>
    <s v="July 13, 1990 (United States)"/>
    <n v="8.1999999999999993"/>
    <n v="304000"/>
    <s v="Hayao Miyazaki"/>
    <s v="Hayao Miyazaki"/>
    <s v="Hitoshi Takagi"/>
    <s v="Japan"/>
    <n v="3700000"/>
    <x v="1158"/>
    <s v="Tokuma Japan Communications"/>
    <n v="86"/>
  </r>
  <r>
    <s v="Young Guns"/>
    <s v="R"/>
    <s v="Action"/>
    <x v="8"/>
    <s v="August 12, 1988 (United States)"/>
    <n v="6.9"/>
    <n v="57000"/>
    <s v="Christopher Cain"/>
    <s v="John Fusco"/>
    <s v="Emilio Estevez"/>
    <s v="United States"/>
    <n v="13000000"/>
    <x v="1159"/>
    <s v="Morgan Creek Entertainment"/>
    <n v="107"/>
  </r>
  <r>
    <s v="A Fish Called Wanda"/>
    <s v="R"/>
    <s v="Comedy"/>
    <x v="8"/>
    <s v="July 29, 1988 (United States)"/>
    <n v="7.5"/>
    <n v="135000"/>
    <s v="Charles Crichton"/>
    <s v="John Cleese"/>
    <s v="John Cleese"/>
    <s v="United Kingdom"/>
    <n v="7500000"/>
    <x v="1160"/>
    <s v="Metro-Goldwyn-Mayer (MGM)"/>
    <n v="108"/>
  </r>
  <r>
    <s v="Working Girl"/>
    <s v="R"/>
    <s v="Comedy"/>
    <x v="8"/>
    <s v="December 21, 1988 (United States)"/>
    <n v="6.8"/>
    <n v="54000"/>
    <s v="Mike Nichols"/>
    <s v="Kevin Wade"/>
    <s v="Melanie Griffith"/>
    <s v="United States"/>
    <n v="28000000"/>
    <x v="1161"/>
    <s v="Twentieth Century Fox"/>
    <n v="113"/>
  </r>
  <r>
    <s v="Bloodsport"/>
    <s v="R"/>
    <s v="Action"/>
    <x v="8"/>
    <s v="April 29, 1988 (United States)"/>
    <n v="6.8"/>
    <n v="79000"/>
    <s v="Newt Arnold"/>
    <s v="Sheldon Lettich"/>
    <s v="Jean-Claude Van Damme"/>
    <s v="United States"/>
    <n v="1100000"/>
    <x v="1162"/>
    <s v="Cannon International"/>
    <n v="92"/>
  </r>
  <r>
    <s v="The Last Temptation of Christ"/>
    <s v="R"/>
    <s v="Drama"/>
    <x v="8"/>
    <s v="August 12, 1988 (Canada)"/>
    <n v="7.5"/>
    <n v="54000"/>
    <s v="Martin Scorsese"/>
    <s v="Nikos Kazantzakis"/>
    <s v="Willem Dafoe"/>
    <s v="Canada"/>
    <n v="7000000"/>
    <x v="1163"/>
    <s v="Universal Pictures"/>
    <n v="164"/>
  </r>
  <r>
    <s v="Married to the Mob"/>
    <s v="R"/>
    <s v="Comedy"/>
    <x v="8"/>
    <s v="August 19, 1988 (United States)"/>
    <n v="6.2"/>
    <n v="16000"/>
    <s v="Jonathan Demme"/>
    <s v="Barry Strugatz"/>
    <s v="Michelle Pfeiffer"/>
    <s v="United States"/>
    <n v="10000000"/>
    <x v="1164"/>
    <s v="Orion Pictures"/>
    <n v="104"/>
  </r>
  <r>
    <s v="The Land Before Time"/>
    <s v="G"/>
    <s v="Animation"/>
    <x v="8"/>
    <s v="November 18, 1988 (United States)"/>
    <n v="7.4"/>
    <n v="82000"/>
    <s v="Don Bluth"/>
    <s v="Stu Krieger"/>
    <s v="Pat Hingle"/>
    <s v="United States"/>
    <n v="12500000"/>
    <x v="1165"/>
    <s v="Lucasfilm"/>
    <n v="69"/>
  </r>
  <r>
    <s v="Rambo III"/>
    <s v="R"/>
    <s v="Action"/>
    <x v="8"/>
    <s v="May 25, 1988 (United States)"/>
    <n v="5.8"/>
    <n v="125000"/>
    <s v="Peter MacDonald"/>
    <s v="David Morrell"/>
    <s v="Sylvester Stallone"/>
    <s v="United States"/>
    <n v="63000000"/>
    <x v="1166"/>
    <s v="Carolco Pictures"/>
    <n v="102"/>
  </r>
  <r>
    <s v="The Accused"/>
    <s v="R"/>
    <s v="Crime"/>
    <x v="8"/>
    <s v="October 14, 1988 (United States)"/>
    <n v="7.2"/>
    <n v="33000"/>
    <s v="Jonathan Kaplan"/>
    <s v="Tom Topor"/>
    <s v="Kelly McGillis"/>
    <s v="Canada"/>
    <n v="13000000"/>
    <x v="1167"/>
    <s v="Paramount Pictures"/>
    <n v="111"/>
  </r>
  <r>
    <s v="Dangerous Liaisons"/>
    <s v="R"/>
    <s v="Drama"/>
    <x v="8"/>
    <s v="February 24, 1989 (United States)"/>
    <n v="7.6"/>
    <n v="66000"/>
    <s v="Stephen Frears"/>
    <s v="Christopher Hampton"/>
    <s v="Glenn Close"/>
    <s v="United States"/>
    <n v="14000000"/>
    <x v="1168"/>
    <s v="Lorimar Film Entertainment"/>
    <n v="119"/>
  </r>
  <r>
    <s v="Earth Girls Are Easy"/>
    <s v="PG"/>
    <s v="Comedy"/>
    <x v="8"/>
    <s v="May 12, 1989 (United States)"/>
    <n v="5.4"/>
    <n v="21000"/>
    <s v="Julien Temple"/>
    <s v="Julie Brown"/>
    <s v="Geena Davis"/>
    <s v="United Kingdom"/>
    <n v="10000000"/>
    <x v="1169"/>
    <s v="De Laurentiis Entertainment Group (DEG)"/>
    <n v="100"/>
  </r>
  <r>
    <s v="Hairspray"/>
    <s v="PG"/>
    <s v="Comedy"/>
    <x v="8"/>
    <s v="February 26, 1988 (United States)"/>
    <n v="7"/>
    <n v="20000"/>
    <s v="John Waters"/>
    <s v="John Waters"/>
    <s v="Sonny Bono"/>
    <s v="United States"/>
    <n v="2000000"/>
    <x v="1170"/>
    <s v="New Line Cinema"/>
    <n v="92"/>
  </r>
  <r>
    <s v="Dead Ringers"/>
    <s v="R"/>
    <s v="Drama"/>
    <x v="8"/>
    <s v="September 23, 1988 (United States)"/>
    <n v="7.3"/>
    <n v="43000"/>
    <s v="David Cronenberg"/>
    <s v="David Cronenberg"/>
    <s v="Jeremy Irons"/>
    <s v="Canada"/>
    <n v="13000000"/>
    <x v="1171"/>
    <s v="Morgan Creek Entertainment"/>
    <n v="116"/>
  </r>
  <r>
    <s v="Bull Durham"/>
    <s v="R"/>
    <s v="Comedy"/>
    <x v="8"/>
    <s v="June 15, 1988 (United States)"/>
    <n v="7.1"/>
    <n v="49000"/>
    <s v="Ron Shelton"/>
    <s v="Ron Shelton"/>
    <s v="Kevin Costner"/>
    <s v="United States"/>
    <n v="7000000"/>
    <x v="1172"/>
    <s v="The Mount Company"/>
    <n v="108"/>
  </r>
  <r>
    <s v="The Big Blue"/>
    <s v="PG"/>
    <s v="Adventure"/>
    <x v="8"/>
    <s v="August 19, 1988 (United States)"/>
    <n v="7.6"/>
    <n v="49000"/>
    <s v="Luc Besson"/>
    <s v="Luc Besson"/>
    <s v="Jean-Marc Barr"/>
    <s v="France"/>
    <m/>
    <x v="1173"/>
    <s v="Gaumont"/>
    <n v="168"/>
  </r>
  <r>
    <s v="The Unbearable Lightness of Being"/>
    <s v="R"/>
    <s v="Drama"/>
    <x v="8"/>
    <s v="February 5, 1988 (United States)"/>
    <n v="7.3"/>
    <n v="35000"/>
    <s v="Philip Kaufman"/>
    <s v="Milan Kundera"/>
    <s v="Daniel Day-Lewis"/>
    <s v="Sweden"/>
    <n v="17000000"/>
    <x v="1174"/>
    <s v="The Saul Zaentz Company"/>
    <n v="171"/>
  </r>
  <r>
    <s v="The Blob"/>
    <s v="R"/>
    <s v="Horror"/>
    <x v="8"/>
    <s v="August 5, 1988 (United States)"/>
    <n v="6.5"/>
    <n v="34000"/>
    <s v="Chuck Russell"/>
    <s v="Theodore Simonson"/>
    <s v="Shawnee Smith"/>
    <s v="United States"/>
    <n v="19000000"/>
    <x v="1175"/>
    <s v="TriStar Pictures"/>
    <n v="95"/>
  </r>
  <r>
    <s v="Oliver &amp; Company"/>
    <s v="G"/>
    <s v="Animation"/>
    <x v="8"/>
    <s v="November 18, 1988 (United States)"/>
    <n v="6.7"/>
    <n v="45000"/>
    <s v="George Scribner"/>
    <s v="Jim Cox"/>
    <s v="Joey Lawrence"/>
    <s v="United States"/>
    <n v="31000000"/>
    <x v="1176"/>
    <s v="Walt Disney Animation Studios"/>
    <n v="74"/>
  </r>
  <r>
    <s v="Two Moon Junction"/>
    <s v="R"/>
    <s v="Drama"/>
    <x v="8"/>
    <s v="April 29, 1988 (United States)"/>
    <n v="5.0999999999999996"/>
    <n v="5200"/>
    <s v="Zalman King"/>
    <s v="Zalman King"/>
    <s v="Sherilyn Fenn"/>
    <s v="United States"/>
    <m/>
    <x v="1177"/>
    <s v="DDM Film Corporation"/>
    <n v="104"/>
  </r>
  <r>
    <s v="Beaches"/>
    <s v="PG-13"/>
    <s v="Comedy"/>
    <x v="8"/>
    <s v="January 13, 1989 (United States)"/>
    <n v="6.9"/>
    <n v="24000"/>
    <s v="Garry Marshall"/>
    <s v="Iris Rainer"/>
    <s v="Bette Midler"/>
    <s v="United States"/>
    <n v="20000000"/>
    <x v="1178"/>
    <s v="All Girl Productions"/>
    <n v="123"/>
  </r>
  <r>
    <s v="Red Heat"/>
    <s v="R"/>
    <s v="Action"/>
    <x v="8"/>
    <s v="June 17, 1988 (United States)"/>
    <n v="6.1"/>
    <n v="67000"/>
    <s v="Walter Hill"/>
    <s v="Walter Hill"/>
    <s v="Arnold Schwarzenegger"/>
    <s v="United States"/>
    <n v="29000000"/>
    <x v="1179"/>
    <s v="Carolco Pictures"/>
    <n v="104"/>
  </r>
  <r>
    <s v="A Nightmare on Elm Street 4: The Dream Master"/>
    <s v="R"/>
    <s v="Horror"/>
    <x v="8"/>
    <s v="August 19, 1988 (United States)"/>
    <n v="5.7"/>
    <n v="51000"/>
    <s v="Renny Harlin"/>
    <s v="Wes Craven"/>
    <s v="Robert Englund"/>
    <s v="United States"/>
    <n v="13000000"/>
    <x v="1180"/>
    <s v="New Line Cinema"/>
    <n v="93"/>
  </r>
  <r>
    <s v="The Accidental Tourist"/>
    <s v="PG"/>
    <s v="Drama"/>
    <x v="8"/>
    <s v="January 6, 1989 (United States)"/>
    <n v="6.8"/>
    <n v="15000"/>
    <s v="Lawrence Kasdan"/>
    <s v="Anne Tyler"/>
    <s v="William Hurt"/>
    <s v="United States"/>
    <m/>
    <x v="1181"/>
    <s v="Warner Bros."/>
    <n v="121"/>
  </r>
  <r>
    <s v="The Adventures of Baron Munchausen"/>
    <s v="PG"/>
    <s v="Adventure"/>
    <x v="8"/>
    <s v="March 10, 1989 (United States)"/>
    <n v="7.2"/>
    <n v="52000"/>
    <s v="Terry Gilliam"/>
    <s v="Charles McKeown"/>
    <s v="John Neville"/>
    <s v="United Kingdom"/>
    <n v="46630000"/>
    <x v="1182"/>
    <s v="Prominent Features"/>
    <n v="126"/>
  </r>
  <r>
    <s v="Killer Klowns from Outer Space"/>
    <s v="PG-13"/>
    <s v="Comedy"/>
    <x v="8"/>
    <s v="May 27, 1988 (United States)"/>
    <n v="6.2"/>
    <n v="34000"/>
    <s v="Stephen Chiodo"/>
    <s v="Charles Chiodo"/>
    <s v="Grant Cramer"/>
    <s v="United States"/>
    <n v="2000000"/>
    <x v="27"/>
    <s v="Sarlui / Diamant"/>
    <n v="88"/>
  </r>
  <r>
    <s v="Halloween 4: The Return of Michael Myers"/>
    <s v="R"/>
    <s v="Horror"/>
    <x v="8"/>
    <s v="October 21, 1988 (United States)"/>
    <n v="5.9"/>
    <n v="45000"/>
    <s v="Dwight H. Little"/>
    <s v="Dhani Lipsius"/>
    <s v="Donald Pleasence"/>
    <s v="United States"/>
    <n v="5000000"/>
    <x v="1183"/>
    <s v="Trancas International Films"/>
    <n v="88"/>
  </r>
  <r>
    <s v="Elvira: Mistress of the Dark"/>
    <s v="PG-13"/>
    <s v="Comedy"/>
    <x v="8"/>
    <s v="September 30, 1988 (United States)"/>
    <n v="6.6"/>
    <n v="14000"/>
    <s v="James Signorelli"/>
    <s v="Sam Egan"/>
    <s v="Cassandra Peterson"/>
    <s v="United States"/>
    <n v="7500000"/>
    <x v="1184"/>
    <s v="NBC Productions"/>
    <n v="96"/>
  </r>
  <r>
    <s v="Mac and Me"/>
    <s v="PG"/>
    <s v="Adventure"/>
    <x v="8"/>
    <s v="August 12, 1988 (United States)"/>
    <n v="3.4"/>
    <n v="12000"/>
    <s v="Stewart Raffill"/>
    <s v="Stewart Raffill"/>
    <s v="Christine Ebersole"/>
    <s v="United States"/>
    <n v="13000000"/>
    <x v="1185"/>
    <s v="Mac and Me Joint Venture"/>
    <n v="99"/>
  </r>
  <r>
    <s v="Above the Law"/>
    <s v="R"/>
    <s v="Action"/>
    <x v="8"/>
    <s v="April 22, 1988 (United States)"/>
    <n v="6"/>
    <n v="30000"/>
    <s v="Andrew Davis"/>
    <s v="Andrew Davis"/>
    <s v="Steven Seagal"/>
    <s v="United States"/>
    <n v="7500000"/>
    <x v="1186"/>
    <s v="Warner Bros."/>
    <n v="99"/>
  </r>
  <r>
    <s v="Scrooged"/>
    <s v="PG-13"/>
    <s v="Comedy"/>
    <x v="8"/>
    <s v="November 23, 1988 (United States)"/>
    <n v="7"/>
    <n v="90000"/>
    <s v="Richard Donner"/>
    <s v="Mitch Glazer"/>
    <s v="Bill Murray"/>
    <s v="United States"/>
    <n v="32000000"/>
    <x v="1187"/>
    <s v="Paramount Pictures"/>
    <n v="101"/>
  </r>
  <r>
    <s v="The Dead Pool"/>
    <s v="R"/>
    <s v="Action"/>
    <x v="8"/>
    <s v="July 13, 1988 (United States)"/>
    <n v="6.3"/>
    <n v="42000"/>
    <s v="Buddy Van Horn"/>
    <s v="Harry Julian Fink"/>
    <s v="Clint Eastwood"/>
    <s v="United States"/>
    <n v="31000000"/>
    <x v="1188"/>
    <s v="Warner Bros."/>
    <n v="91"/>
  </r>
  <r>
    <s v="I'm Gonna Git You Sucka"/>
    <s v="R"/>
    <s v="Action"/>
    <x v="8"/>
    <s v="January 11, 1989 (United States)"/>
    <n v="6.6"/>
    <n v="13000"/>
    <s v="Keenen Ivory Wayans"/>
    <s v="Keenen Ivory Wayans"/>
    <s v="Keenen Ivory Wayans"/>
    <s v="United States"/>
    <n v="3000000"/>
    <x v="1189"/>
    <s v="Front Films"/>
    <n v="88"/>
  </r>
  <r>
    <s v="Pumpkinhead"/>
    <s v="R"/>
    <s v="Fantasy"/>
    <x v="8"/>
    <s v="January 13, 1989 (United States)"/>
    <n v="6.2"/>
    <n v="21000"/>
    <s v="Stan Winston"/>
    <s v="Ed Justin"/>
    <s v="Lance Henriksen"/>
    <s v="United States"/>
    <n v="3500000"/>
    <x v="1190"/>
    <s v="De Laurentiis Entertainment Group (DEG)"/>
    <n v="86"/>
  </r>
  <r>
    <s v="Dirty Rotten Scoundrels"/>
    <s v="PG"/>
    <s v="Comedy"/>
    <x v="8"/>
    <s v="December 14, 1988 (United States)"/>
    <n v="7.4"/>
    <n v="67000"/>
    <s v="Frank Oz"/>
    <s v="Dale Launer"/>
    <s v="Steve Martin"/>
    <s v="United States"/>
    <m/>
    <x v="1191"/>
    <s v="Orion Pictures"/>
    <n v="110"/>
  </r>
  <r>
    <s v="Friday the 13th Part VII: the New Blood"/>
    <s v="R"/>
    <s v="Horror"/>
    <x v="8"/>
    <s v="May 13, 1988 (United States)"/>
    <n v="5.3"/>
    <n v="34000"/>
    <s v="John Carl Buechler"/>
    <s v="Daryl Haney"/>
    <s v="Terry Kiser"/>
    <s v="United States"/>
    <n v="2800000"/>
    <x v="1192"/>
    <s v="Paramount Pictures"/>
    <n v="88"/>
  </r>
  <r>
    <s v="License to Drive"/>
    <s v="PG-13"/>
    <s v="Comedy"/>
    <x v="8"/>
    <s v="July 6, 1988 (United States)"/>
    <n v="6.3"/>
    <n v="19000"/>
    <s v="Greg Beeman"/>
    <s v="Neil Tolkin"/>
    <s v="Corey Haim"/>
    <s v="United States"/>
    <n v="8000000"/>
    <x v="1193"/>
    <s v="Twentieth Century Fox"/>
    <n v="88"/>
  </r>
  <r>
    <s v="Hellbound: Hellraiser II"/>
    <s v="R"/>
    <s v="Horror"/>
    <x v="8"/>
    <s v="December 23, 1988 (United States)"/>
    <n v="6.5"/>
    <n v="44000"/>
    <s v="Tony Randel"/>
    <s v="Peter Atkins"/>
    <s v="Doug Bradley"/>
    <s v="United Kingdom"/>
    <n v="3000000"/>
    <x v="1194"/>
    <s v="New World Pictures"/>
    <n v="97"/>
  </r>
  <r>
    <s v="Frantic"/>
    <s v="R"/>
    <s v="Crime"/>
    <x v="8"/>
    <s v="February 26, 1988 (United States)"/>
    <n v="6.9"/>
    <n v="51000"/>
    <s v="Roman Polanski"/>
    <s v="Roman Polanski"/>
    <s v="Harrison Ford"/>
    <s v="France"/>
    <n v="20000000"/>
    <x v="1195"/>
    <s v="Warner Bros."/>
    <n v="120"/>
  </r>
  <r>
    <s v="Colors"/>
    <s v="R"/>
    <s v="Action"/>
    <x v="8"/>
    <s v="April 29, 1988 (United States)"/>
    <n v="6.7"/>
    <n v="25000"/>
    <s v="Dennis Hopper"/>
    <s v="Michael Schiffer"/>
    <s v="Sean Penn"/>
    <s v="United States"/>
    <n v="6000000"/>
    <x v="1196"/>
    <s v="Orion Pictures"/>
    <n v="120"/>
  </r>
  <r>
    <s v="My Stepmother Is an Alien"/>
    <s v="PG-13"/>
    <s v="Comedy"/>
    <x v="8"/>
    <s v="December 9, 1988 (United States)"/>
    <n v="5.4"/>
    <n v="25000"/>
    <s v="Richard Benjamin"/>
    <s v="Jerico Stone"/>
    <s v="Dan Aykroyd"/>
    <s v="United States"/>
    <n v="20000000"/>
    <x v="1197"/>
    <s v="Weintraub Entertainment Group"/>
    <n v="105"/>
  </r>
  <r>
    <s v="A Cry in the Dark"/>
    <s v="PG-13"/>
    <s v="Biography"/>
    <x v="8"/>
    <s v="November 11, 1988 (United States)"/>
    <n v="6.9"/>
    <n v="9600"/>
    <s v="Fred Schepisi"/>
    <s v="John Bryson"/>
    <s v="Meryl Streep"/>
    <s v="Australia"/>
    <n v="15000000"/>
    <x v="1198"/>
    <s v="Cannon Entertainment"/>
    <n v="120"/>
  </r>
  <r>
    <s v="The Lair of the White Worm"/>
    <s v="R"/>
    <s v="Comedy"/>
    <x v="8"/>
    <s v="October 21, 1988 (United States)"/>
    <n v="5.9"/>
    <n v="10000"/>
    <s v="Ken Russell"/>
    <s v="Ken Russell"/>
    <s v="Amanda Donohoe"/>
    <s v="United Kingdom"/>
    <n v="2500000"/>
    <x v="1199"/>
    <s v="White Lair"/>
    <n v="93"/>
  </r>
  <r>
    <s v="High Spirits"/>
    <s v="PG-13"/>
    <s v="Comedy"/>
    <x v="8"/>
    <s v="November 18, 1988 (United States)"/>
    <n v="5.8"/>
    <n v="8900"/>
    <s v="Neil Jordan"/>
    <s v="Neil Jordan"/>
    <s v="Peter O'Toole"/>
    <s v="Ireland"/>
    <n v="17000000"/>
    <x v="1200"/>
    <s v="Vision PDG"/>
    <n v="99"/>
  </r>
  <r>
    <s v="Vampire's Kiss"/>
    <s v="R"/>
    <s v="Comedy"/>
    <x v="8"/>
    <s v="June 16, 1989 (Italy)"/>
    <n v="6"/>
    <n v="15000"/>
    <s v="Robert Bierman"/>
    <s v="Joseph Minion"/>
    <s v="Nicolas Cage"/>
    <s v="United States"/>
    <n v="2000000"/>
    <x v="1201"/>
    <s v="Hemdale"/>
    <n v="103"/>
  </r>
  <r>
    <s v="Return of the Living Dead II"/>
    <s v="R"/>
    <s v="Comedy"/>
    <x v="8"/>
    <s v="January 15, 1988 (United States)"/>
    <n v="5.8"/>
    <n v="19000"/>
    <s v="Ken Wiederhorn"/>
    <s v="Ken Wiederhorn"/>
    <s v="James Karen"/>
    <s v="United States"/>
    <n v="6200000"/>
    <x v="1202"/>
    <s v="Lorimar Motion Pictures"/>
    <n v="89"/>
  </r>
  <r>
    <s v="The New Adventures of Pippi Longstocking"/>
    <s v="G"/>
    <s v="Adventure"/>
    <x v="8"/>
    <s v="July 29, 1988 (United States)"/>
    <n v="5.9"/>
    <n v="4000"/>
    <s v="Ken Annakin"/>
    <s v="Astrid Lindgren"/>
    <s v="Tami Erin"/>
    <s v="Sweden"/>
    <n v="5000000"/>
    <x v="1203"/>
    <s v="Columbia Pictures"/>
    <n v="100"/>
  </r>
  <r>
    <s v="Eight Men Out"/>
    <s v="PG"/>
    <s v="Drama"/>
    <x v="8"/>
    <s v="June 29, 1989 (Australia)"/>
    <n v="7.2"/>
    <n v="19000"/>
    <s v="John Sayles"/>
    <s v="Eliot Asinof"/>
    <s v="John Cusack"/>
    <s v="United States"/>
    <n v="6000000"/>
    <x v="1204"/>
    <s v="Orion Pictures"/>
    <n v="119"/>
  </r>
  <r>
    <s v="Stand and Deliver"/>
    <s v="PG"/>
    <s v="Biography"/>
    <x v="8"/>
    <s v="March 11, 1988 (United States)"/>
    <n v="7.3"/>
    <n v="17000"/>
    <s v="Ramón Menéndez"/>
    <s v="Ramón Menéndez"/>
    <s v="Edward James Olmos"/>
    <s v="United States"/>
    <m/>
    <x v="1205"/>
    <s v="American Playhouse"/>
    <n v="103"/>
  </r>
  <r>
    <s v="Maniac Cop"/>
    <s v="R"/>
    <s v="Action"/>
    <x v="8"/>
    <s v="May 13, 1988 (United States)"/>
    <n v="6"/>
    <n v="15000"/>
    <s v="William Lustig"/>
    <s v="Larry Cohen"/>
    <s v="Tom Atkins"/>
    <s v="United States"/>
    <n v="1100000"/>
    <x v="1206"/>
    <s v="Shapiro-Glickenhaus Entertainment"/>
    <n v="85"/>
  </r>
  <r>
    <s v="Women on the Verge of a Nervous Breakdown"/>
    <s v="R"/>
    <s v="Comedy"/>
    <x v="8"/>
    <s v="November 11, 1988 (United States)"/>
    <n v="7.6"/>
    <n v="37000"/>
    <s v="Pedro Almodóvar"/>
    <s v="Pedro Almodóvar"/>
    <s v="Carmen Maura"/>
    <s v="Spain"/>
    <n v="700000"/>
    <x v="1207"/>
    <s v="Laurenfilm"/>
    <n v="88"/>
  </r>
  <r>
    <s v="She's Having a Baby"/>
    <s v="PG-13"/>
    <s v="Comedy"/>
    <x v="8"/>
    <s v="February 5, 1988 (United States)"/>
    <n v="5.9"/>
    <n v="12000"/>
    <s v="John Hughes"/>
    <s v="John Hughes"/>
    <s v="Kevin Bacon"/>
    <s v="United States"/>
    <n v="20000000"/>
    <x v="1208"/>
    <s v="Paramount Pictures"/>
    <n v="106"/>
  </r>
  <r>
    <s v="Police Academy 5: Assignment: Miami Beach"/>
    <s v="PG"/>
    <s v="Comedy"/>
    <x v="8"/>
    <s v="March 18, 1988 (United States)"/>
    <n v="4.5999999999999996"/>
    <n v="33000"/>
    <s v="Alan Myerson"/>
    <s v="Neal Israel"/>
    <s v="Bubba Smith"/>
    <s v="United States"/>
    <m/>
    <x v="1209"/>
    <s v="Warner Bros."/>
    <n v="90"/>
  </r>
  <r>
    <s v="Tequila Sunrise"/>
    <s v="R"/>
    <s v="Crime"/>
    <x v="8"/>
    <s v="December 2, 1988 (United States)"/>
    <n v="6.1"/>
    <n v="30000"/>
    <s v="Robert Towne"/>
    <s v="Robert Towne"/>
    <s v="Mel Gibson"/>
    <s v="United States"/>
    <n v="23000000"/>
    <x v="1210"/>
    <s v="Cinema City Films"/>
    <n v="115"/>
  </r>
  <r>
    <s v="Night of the Demons"/>
    <s v="R"/>
    <s v="Comedy"/>
    <x v="8"/>
    <s v="October 14, 1988 (United States)"/>
    <n v="6.2"/>
    <n v="14000"/>
    <s v="Kevin Tenney"/>
    <s v="Joe Augustyn"/>
    <s v="Cathy Podewell"/>
    <s v="United States"/>
    <n v="1200000"/>
    <x v="1211"/>
    <s v="Blue Rider Pictures"/>
    <n v="90"/>
  </r>
  <r>
    <s v="Biloxi Blues"/>
    <s v="PG-13"/>
    <s v="Comedy"/>
    <x v="8"/>
    <s v="March 25, 1988 (United States)"/>
    <n v="6.6"/>
    <n v="15000"/>
    <s v="Mike Nichols"/>
    <s v="Neil Simon"/>
    <s v="Matthew Broderick"/>
    <s v="United States"/>
    <n v="20000000"/>
    <x v="1212"/>
    <s v="Rastar Pictures"/>
    <n v="106"/>
  </r>
  <r>
    <s v="Shag"/>
    <s v="PG"/>
    <s v="Comedy"/>
    <x v="8"/>
    <s v="July 21, 1989 (United States)"/>
    <n v="6.4"/>
    <n v="4000"/>
    <s v="Zelda Barron"/>
    <s v="Lanier Laney"/>
    <s v="Phoebe Cates"/>
    <s v="United Kingdom"/>
    <n v="5000000"/>
    <x v="1213"/>
    <s v="Palace Pictures"/>
    <n v="98"/>
  </r>
  <r>
    <s v="Cocoon: the Return"/>
    <s v="PG"/>
    <s v="Adventure"/>
    <x v="8"/>
    <s v="November 23, 1988 (United States)"/>
    <n v="5.4"/>
    <n v="16000"/>
    <s v="Daniel Petrie"/>
    <s v="David Saperstein"/>
    <s v="Don Ameche"/>
    <s v="United States"/>
    <n v="17500000"/>
    <x v="1214"/>
    <s v="Zanuck/Brown Productions"/>
    <n v="116"/>
  </r>
  <r>
    <s v="Poltergeist III"/>
    <s v="PG"/>
    <s v="Horror"/>
    <x v="8"/>
    <s v="June 10, 1988 (United States)"/>
    <n v="4.7"/>
    <n v="17000"/>
    <s v="Gary Sherman"/>
    <s v="Gary Sherman"/>
    <s v="Heather O'Rourke"/>
    <s v="United States"/>
    <n v="10500000"/>
    <x v="1215"/>
    <s v="Metro-Goldwyn-Mayer (MGM)"/>
    <n v="98"/>
  </r>
  <r>
    <s v="Waxwork"/>
    <s v="R"/>
    <s v="Comedy"/>
    <x v="8"/>
    <s v="June 17, 1988 (United States)"/>
    <n v="6.2"/>
    <n v="12000"/>
    <s v="Anthony Hickox"/>
    <s v="Anthony Hickox"/>
    <s v="Zach Galligan"/>
    <s v="United States"/>
    <n v="3000000"/>
    <x v="1216"/>
    <s v="Palla"/>
    <n v="95"/>
  </r>
  <r>
    <s v="Funny Farm"/>
    <s v="PG"/>
    <s v="Comedy"/>
    <x v="8"/>
    <s v="June 3, 1988 (United States)"/>
    <n v="6.2"/>
    <n v="20000"/>
    <s v="George Roy Hill"/>
    <s v="Jay Cronley"/>
    <s v="Chevy Chase"/>
    <s v="United States"/>
    <n v="19000000"/>
    <x v="1217"/>
    <s v="Cornelius Productions"/>
    <n v="101"/>
  </r>
  <r>
    <s v="As Tears Go By"/>
    <s v="Not Rated"/>
    <s v="Crime"/>
    <x v="8"/>
    <s v="May 2, 2008 (United States)"/>
    <n v="7"/>
    <n v="9000"/>
    <s v="Kar-Wai Wong"/>
    <s v="Jeffrey Lau"/>
    <s v="Andy Lau"/>
    <s v="Hong Kong"/>
    <m/>
    <x v="1218"/>
    <s v="In-Gear Film Production"/>
    <n v="102"/>
  </r>
  <r>
    <s v="Fright Night Part 2"/>
    <s v="R"/>
    <s v="Comedy"/>
    <x v="8"/>
    <s v="May 19, 1989 (United States)"/>
    <n v="5.9"/>
    <n v="12000"/>
    <s v="Tommy Lee Wallace"/>
    <s v="Tom Holland"/>
    <s v="William Ragsdale"/>
    <s v="United States"/>
    <n v="7500000"/>
    <x v="1219"/>
    <s v="Vista Organization"/>
    <n v="104"/>
  </r>
  <r>
    <s v="Caddyshack II"/>
    <s v="PG"/>
    <s v="Comedy"/>
    <x v="8"/>
    <s v="July 22, 1988 (United States)"/>
    <n v="3.8"/>
    <n v="15000"/>
    <s v="Allan Arkush"/>
    <s v="Brian Doyle-Murray"/>
    <s v="Jackie Mason"/>
    <s v="United States"/>
    <n v="20000000"/>
    <x v="1220"/>
    <s v="The Guber-Peters Company"/>
    <n v="98"/>
  </r>
  <r>
    <s v="School Daze"/>
    <s v="R"/>
    <s v="Comedy"/>
    <x v="8"/>
    <s v="February 12, 1988 (United States)"/>
    <n v="6"/>
    <n v="6700"/>
    <s v="Spike Lee"/>
    <s v="Spike Lee"/>
    <s v="Laurence Fishburne"/>
    <s v="United States"/>
    <n v="6500000"/>
    <x v="1221"/>
    <s v="Columbia Pictures"/>
    <n v="121"/>
  </r>
  <r>
    <s v="Johnny Be Good"/>
    <s v="R"/>
    <s v="Comedy"/>
    <x v="8"/>
    <s v="March 25, 1988 (United States)"/>
    <n v="4.5999999999999996"/>
    <n v="6300"/>
    <s v="Bud S. Smith"/>
    <s v="Steve Zacharias"/>
    <s v="Anthony Michael Hall"/>
    <s v="United States"/>
    <n v="22000000"/>
    <x v="1222"/>
    <s v="Zacharias-Buhai Productions"/>
    <n v="91"/>
  </r>
  <r>
    <s v="Taffin"/>
    <s v="R"/>
    <s v="Action"/>
    <x v="8"/>
    <s v="February 26, 1988 (United States)"/>
    <n v="5.5"/>
    <n v="1600"/>
    <s v="Francis Megahy"/>
    <s v="David Ambrose"/>
    <s v="Pierce Brosnan"/>
    <s v="United Kingdom"/>
    <m/>
    <x v="1223"/>
    <s v="United British Artists (UBA)"/>
    <n v="96"/>
  </r>
  <r>
    <s v="Short Circuit 2"/>
    <s v="PG"/>
    <s v="Comedy"/>
    <x v="8"/>
    <s v="July 6, 1988 (United States)"/>
    <n v="5.7"/>
    <n v="24000"/>
    <s v="Kenneth Johnson"/>
    <s v="S.S. Wilson"/>
    <s v="Fisher Stevens"/>
    <s v="United States"/>
    <n v="15000000"/>
    <x v="1224"/>
    <s v="TriStar Pictures"/>
    <n v="110"/>
  </r>
  <r>
    <s v="The Serpent and the Rainbow"/>
    <s v="R"/>
    <s v="Fantasy"/>
    <x v="8"/>
    <s v="February 5, 1988 (United States)"/>
    <n v="6.5"/>
    <n v="23000"/>
    <s v="Wes Craven"/>
    <s v="Wade Davis"/>
    <s v="Bill Pullman"/>
    <s v="United States"/>
    <n v="7000000"/>
    <x v="1225"/>
    <s v="Universal Pictures"/>
    <n v="98"/>
  </r>
  <r>
    <s v="A Night in the Life of Jimmy Reardon"/>
    <s v="R"/>
    <s v="Comedy"/>
    <x v="8"/>
    <s v="February 26, 1988 (United States)"/>
    <n v="5.5"/>
    <n v="2600"/>
    <s v="William Richert"/>
    <s v="William Richert"/>
    <s v="River Phoenix"/>
    <s v="United States"/>
    <m/>
    <x v="1226"/>
    <s v="Island Pictures"/>
    <n v="90"/>
  </r>
  <r>
    <s v="The Presidio"/>
    <s v="R"/>
    <s v="Action"/>
    <x v="8"/>
    <s v="June 10, 1988 (United States)"/>
    <n v="6"/>
    <n v="17000"/>
    <s v="Peter Hyams"/>
    <s v="Larry Ferguson"/>
    <s v="Sean Connery"/>
    <s v="United States"/>
    <m/>
    <x v="1227"/>
    <s v="Paramount Pictures"/>
    <n v="97"/>
  </r>
  <r>
    <s v="Big Business"/>
    <s v="PG"/>
    <s v="Comedy"/>
    <x v="8"/>
    <s v="June 10, 1988 (United States)"/>
    <n v="6.4"/>
    <n v="13000"/>
    <s v="Jim Abrahams"/>
    <s v="Dori Pierson"/>
    <s v="Bette Midler"/>
    <s v="United States"/>
    <m/>
    <x v="1228"/>
    <s v="Touchstone Pictures"/>
    <n v="97"/>
  </r>
  <r>
    <s v="Monkey Shines"/>
    <s v="R"/>
    <s v="Drama"/>
    <x v="8"/>
    <s v="July 29, 1988 (United States)"/>
    <n v="6.2"/>
    <n v="11000"/>
    <s v="George A. Romero"/>
    <s v="Michael Stewart"/>
    <s v="Jason Beghe"/>
    <s v="United States"/>
    <n v="7000000"/>
    <x v="1229"/>
    <s v="Orion Pictures"/>
    <n v="113"/>
  </r>
  <r>
    <s v="The Seventh Sign"/>
    <s v="R"/>
    <s v="Drama"/>
    <x v="8"/>
    <s v="April 1, 1988 (United States)"/>
    <n v="5.9"/>
    <n v="14000"/>
    <s v="Carl Schultz"/>
    <s v="Ellen Green"/>
    <s v="Demi Moore"/>
    <s v="United States"/>
    <m/>
    <x v="1230"/>
    <s v="TriStar Pictures"/>
    <n v="97"/>
  </r>
  <r>
    <s v="Time of the Gypsies"/>
    <s v="R"/>
    <s v="Comedy"/>
    <x v="8"/>
    <s v="February 9, 1990 (United States)"/>
    <n v="8.1999999999999993"/>
    <n v="29000"/>
    <s v="Emir Kusturica"/>
    <s v="Emir Kusturica"/>
    <s v="Davor Dujmovic"/>
    <s v="Yugoslavia"/>
    <m/>
    <x v="27"/>
    <s v="Forum Sarajevo"/>
    <n v="142"/>
  </r>
  <r>
    <s v="Masquerade"/>
    <s v="R"/>
    <s v="Drama"/>
    <x v="8"/>
    <s v="March 11, 1988 (United States)"/>
    <n v="6.1"/>
    <n v="3500"/>
    <s v="Bob Swaim"/>
    <s v="Dick Wolf"/>
    <s v="Rob Lowe"/>
    <s v="United States"/>
    <n v="12000000"/>
    <x v="1231"/>
    <s v="Metro-Goldwyn-Mayer (MGM)"/>
    <n v="91"/>
  </r>
  <r>
    <s v="Phantasm II"/>
    <s v="R"/>
    <s v="Action"/>
    <x v="8"/>
    <s v="July 8, 1988 (United States)"/>
    <n v="6.5"/>
    <n v="14000"/>
    <s v="Don Coscarelli"/>
    <s v="Don Coscarelli"/>
    <s v="James Le Gros"/>
    <s v="United States"/>
    <n v="3000000"/>
    <x v="1232"/>
    <s v="Spacegate Productions"/>
    <n v="97"/>
  </r>
  <r>
    <s v="Tucker: The Man and His Dream"/>
    <s v="PG"/>
    <s v="Biography"/>
    <x v="8"/>
    <s v="August 12, 1988 (United States)"/>
    <n v="6.9"/>
    <n v="17000"/>
    <s v="Francis Ford Coppola"/>
    <s v="Arnold Schulman"/>
    <s v="Jeff Bridges"/>
    <s v="United States"/>
    <n v="23000000"/>
    <x v="1233"/>
    <s v="Lucasfilm"/>
    <n v="110"/>
  </r>
  <r>
    <s v="Action Jackson"/>
    <s v="R"/>
    <s v="Action"/>
    <x v="8"/>
    <s v="February 12, 1988 (United States)"/>
    <n v="5.4"/>
    <n v="10000"/>
    <s v="Craig R. Baxley"/>
    <s v="Robert Reneau"/>
    <s v="Carl Weathers"/>
    <s v="United States"/>
    <n v="7000000"/>
    <x v="1234"/>
    <s v="Lorimar Film Entertainment"/>
    <n v="96"/>
  </r>
  <r>
    <s v="Bright Lights, Big City"/>
    <s v="R"/>
    <s v="Drama"/>
    <x v="8"/>
    <s v="April 1, 1988 (United States)"/>
    <n v="5.7"/>
    <n v="7600"/>
    <s v="James Bridges"/>
    <s v="Jay McInerney"/>
    <s v="Michael J. Fox"/>
    <s v="United States"/>
    <n v="25000000"/>
    <x v="1235"/>
    <s v="United Artists"/>
    <n v="107"/>
  </r>
  <r>
    <s v="Shoot to Kill"/>
    <s v="R"/>
    <s v="Action"/>
    <x v="8"/>
    <s v="February 12, 1988 (United States)"/>
    <n v="6.8"/>
    <n v="12000"/>
    <s v="Roger Spottiswoode"/>
    <s v="Harv Zimmel"/>
    <s v="Sidney Poitier"/>
    <s v="United States"/>
    <n v="15000000"/>
    <x v="1236"/>
    <s v="Touchstone Pictures"/>
    <n v="110"/>
  </r>
  <r>
    <s v="The Beast of War"/>
    <s v="R"/>
    <s v="Adventure"/>
    <x v="8"/>
    <s v="September 7, 1988 (France)"/>
    <n v="7.3"/>
    <n v="9100"/>
    <s v="Kevin Reynolds"/>
    <s v="William Mastrosimone"/>
    <s v="George Dzundza"/>
    <s v="United States"/>
    <n v="8000000"/>
    <x v="1237"/>
    <s v="A&amp;M Films"/>
    <n v="111"/>
  </r>
  <r>
    <s v="Lady in White"/>
    <s v="PG-13"/>
    <s v="Fantasy"/>
    <x v="8"/>
    <s v="April 22, 1988 (United States)"/>
    <n v="6.7"/>
    <n v="6400"/>
    <s v="Frank LaLoggia"/>
    <s v="Frank LaLoggia"/>
    <s v="Lukas Haas"/>
    <s v="United States"/>
    <n v="4700000"/>
    <x v="1238"/>
    <s v="New Sky Communications Inc."/>
    <n v="113"/>
  </r>
  <r>
    <s v="Gorillas in the Mist"/>
    <s v="PG-13"/>
    <s v="Biography"/>
    <x v="8"/>
    <s v="October 7, 1988 (United States)"/>
    <n v="7"/>
    <n v="25000"/>
    <s v="Michael Apted"/>
    <s v="Harold T.P. Hayes"/>
    <s v="Sigourney Weaver"/>
    <s v="United States"/>
    <n v="22000000"/>
    <x v="1239"/>
    <s v="Universal Pictures"/>
    <n v="129"/>
  </r>
  <r>
    <s v="Alien Nation"/>
    <s v="R"/>
    <s v="Action"/>
    <x v="8"/>
    <s v="October 7, 1988 (United States)"/>
    <n v="6.3"/>
    <n v="15000"/>
    <s v="Graham Baker"/>
    <s v="Rockne S. O'Bannon"/>
    <s v="James Caan"/>
    <s v="United States"/>
    <n v="16000000"/>
    <x v="1240"/>
    <s v="American Entertainment Partners II L.P."/>
    <n v="91"/>
  </r>
  <r>
    <s v="Betrayed"/>
    <s v="R"/>
    <s v="Crime"/>
    <x v="8"/>
    <s v="August 26, 1988 (United States)"/>
    <n v="6.3"/>
    <n v="5800"/>
    <s v="Costa-Gavras"/>
    <s v="Joe Eszterhas"/>
    <s v="Debra Winger"/>
    <s v="Japan"/>
    <n v="19000000"/>
    <x v="1241"/>
    <s v="United Artists"/>
    <n v="127"/>
  </r>
  <r>
    <s v="Miracle Mile"/>
    <s v="R"/>
    <s v="Action"/>
    <x v="8"/>
    <s v="May 19, 1989 (United States)"/>
    <n v="7"/>
    <n v="9800"/>
    <s v="Steve De Jarnatt"/>
    <s v="Steve De Jarnatt"/>
    <s v="Anthony Edwards"/>
    <s v="United States"/>
    <n v="3700000"/>
    <x v="1242"/>
    <s v="Hemdale"/>
    <n v="87"/>
  </r>
  <r>
    <s v="Buster"/>
    <s v="R"/>
    <s v="Comedy"/>
    <x v="8"/>
    <s v="November 23, 1988 (United States)"/>
    <n v="5.9"/>
    <n v="3600"/>
    <s v="David Green"/>
    <s v="Colin Shindler"/>
    <s v="Phil Collins"/>
    <s v="United Kingdom"/>
    <m/>
    <x v="1243"/>
    <s v="The Movie Group"/>
    <n v="102"/>
  </r>
  <r>
    <s v="Big Top Pee-wee"/>
    <s v="PG"/>
    <s v="Adventure"/>
    <x v="8"/>
    <s v="July 22, 1988 (United States)"/>
    <n v="5.0999999999999996"/>
    <n v="8800"/>
    <s v="Randal Kleiser"/>
    <s v="Paul Reubens"/>
    <s v="Paul Reubens"/>
    <s v="United States"/>
    <m/>
    <x v="1244"/>
    <s v="Paramount Pictures"/>
    <n v="86"/>
  </r>
  <r>
    <s v="For Keeps?"/>
    <s v="PG-13"/>
    <s v="Comedy"/>
    <x v="8"/>
    <s v="January 15, 1988 (United States)"/>
    <n v="5.9"/>
    <n v="4500"/>
    <s v="John G. Avildsen"/>
    <s v="Tim Kazurinsky"/>
    <s v="Molly Ringwald"/>
    <s v="United States"/>
    <m/>
    <x v="1245"/>
    <s v="TriStar Pictures"/>
    <n v="90"/>
  </r>
  <r>
    <s v="Appointment with Death"/>
    <s v="PG"/>
    <s v="Crime"/>
    <x v="8"/>
    <s v="April 27, 1988 (France)"/>
    <n v="6.2"/>
    <n v="4200"/>
    <s v="Michael Winner"/>
    <s v="Agatha Christie"/>
    <s v="Peter Ustinov"/>
    <s v="United States"/>
    <n v="6000000"/>
    <x v="1246"/>
    <s v="Golan-Globus Productions"/>
    <n v="102"/>
  </r>
  <r>
    <s v="Some Girls"/>
    <s v="R"/>
    <s v="Comedy"/>
    <x v="8"/>
    <s v="September 9, 1988 (United States)"/>
    <n v="5.8"/>
    <n v="3100"/>
    <s v="Michael Hoffman"/>
    <s v="Rupert Walters"/>
    <s v="Patrick Dempsey"/>
    <s v="United Kingdom"/>
    <m/>
    <x v="1247"/>
    <s v="Metro-Goldwyn-Mayer (MGM)"/>
    <n v="94"/>
  </r>
  <r>
    <s v="Critters 2"/>
    <s v="PG-13"/>
    <s v="Comedy"/>
    <x v="8"/>
    <s v="April 29, 1988 (United States)"/>
    <n v="5.5"/>
    <n v="14000"/>
    <s v="Mick Garris"/>
    <s v="David Twohy"/>
    <s v="Scott Grimes"/>
    <s v="United States"/>
    <n v="4500000"/>
    <x v="1248"/>
    <s v="New Line Cinema"/>
    <n v="86"/>
  </r>
  <r>
    <s v="Dead Heat"/>
    <s v="R"/>
    <s v="Action"/>
    <x v="8"/>
    <s v="May 6, 1988 (United States)"/>
    <n v="6"/>
    <n v="7200"/>
    <s v="Mark Goldblatt"/>
    <s v="Terry Black"/>
    <s v="Treat Williams"/>
    <s v="United States"/>
    <n v="5000000"/>
    <x v="1249"/>
    <s v="New World Pictures"/>
    <n v="86"/>
  </r>
  <r>
    <s v="Talk Radio"/>
    <s v="R"/>
    <s v="Drama"/>
    <x v="8"/>
    <s v="January 13, 1989 (United States)"/>
    <n v="7.3"/>
    <n v="13000"/>
    <s v="Oliver Stone"/>
    <s v="Stephen Singular"/>
    <s v="Eric Bogosian"/>
    <s v="United States"/>
    <n v="4000000"/>
    <x v="1250"/>
    <s v="Cineplex Odeon Films"/>
    <n v="110"/>
  </r>
  <r>
    <s v="Satisfaction"/>
    <s v="PG-13"/>
    <s v="Comedy"/>
    <x v="8"/>
    <s v="February 12, 1988 (United States)"/>
    <n v="4.9000000000000004"/>
    <n v="3400"/>
    <s v="Joan Freeman"/>
    <s v="Charles Purpura"/>
    <s v="Justine Bateman"/>
    <s v="United States"/>
    <m/>
    <x v="1251"/>
    <s v="National Broadcasting Company (NBC)"/>
    <n v="92"/>
  </r>
  <r>
    <s v="The Bear"/>
    <s v="PG"/>
    <s v="Adventure"/>
    <x v="8"/>
    <s v="October 27, 1989 (United States)"/>
    <n v="7.7"/>
    <n v="17000"/>
    <s v="Jean-Jacques Annaud"/>
    <s v="James Oliver Curwood"/>
    <s v="Tchéky Karyo"/>
    <s v="France"/>
    <m/>
    <x v="1252"/>
    <s v="Price"/>
    <n v="96"/>
  </r>
  <r>
    <s v="The Milagro Beanfield War"/>
    <s v="R"/>
    <s v="Comedy"/>
    <x v="8"/>
    <s v="March 18, 1988 (United States)"/>
    <n v="6.9"/>
    <n v="6000"/>
    <s v="Robert Redford"/>
    <s v="John Nichols"/>
    <s v="Rubén Blades"/>
    <s v="United States"/>
    <n v="22000000"/>
    <x v="1253"/>
    <s v="Esparza"/>
    <n v="117"/>
  </r>
  <r>
    <s v="18 Again!"/>
    <s v="PG"/>
    <s v="Comedy"/>
    <x v="8"/>
    <s v="April 8, 1988 (United States)"/>
    <n v="5.7"/>
    <n v="4400"/>
    <s v="Paul Flaherty"/>
    <s v="Josh Goldstein"/>
    <s v="Charlie Schlatter"/>
    <s v="United States"/>
    <m/>
    <x v="1254"/>
    <s v="New World Entertainment Films"/>
    <n v="93"/>
  </r>
  <r>
    <s v="Vice Versa"/>
    <s v="PG"/>
    <s v="Comedy"/>
    <x v="8"/>
    <s v="March 11, 1988 (United States)"/>
    <n v="5.9"/>
    <n v="9300"/>
    <s v="Brian Gilbert"/>
    <s v="Dick Clement"/>
    <s v="Judge Reinhold"/>
    <s v="United States"/>
    <m/>
    <x v="1255"/>
    <s v="Columbia Pictures"/>
    <n v="98"/>
  </r>
  <r>
    <s v="Fresh Horses"/>
    <s v="PG-13"/>
    <s v="Drama"/>
    <x v="8"/>
    <s v="November 18, 1988 (United States)"/>
    <n v="5.0999999999999996"/>
    <n v="1700"/>
    <s v="David Anspaugh"/>
    <s v="Larry Ketron"/>
    <s v="Molly Ringwald"/>
    <s v="United States"/>
    <n v="14000000"/>
    <x v="1256"/>
    <s v="Weintraub Entertainment Group"/>
    <n v="105"/>
  </r>
  <r>
    <s v="Bat*21"/>
    <s v="R"/>
    <s v="Drama"/>
    <x v="8"/>
    <s v="October 21, 1988 (United States)"/>
    <n v="6.5"/>
    <n v="8300"/>
    <s v="Peter Markle"/>
    <s v="William C. Anderson"/>
    <s v="Gene Hackman"/>
    <s v="United States"/>
    <m/>
    <x v="1257"/>
    <s v="TriStar Pictures"/>
    <n v="105"/>
  </r>
  <r>
    <s v="Casual Sex?"/>
    <s v="R"/>
    <s v="Comedy"/>
    <x v="8"/>
    <s v="April 22, 1988 (United States)"/>
    <n v="5"/>
    <n v="3800"/>
    <s v="Geneviève Robert"/>
    <s v="Wendy Goldman"/>
    <s v="Lea Thompson"/>
    <s v="United States"/>
    <m/>
    <x v="1258"/>
    <s v="Jascat"/>
    <n v="97"/>
  </r>
  <r>
    <s v="Jack's Back"/>
    <s v="R"/>
    <s v="Crime"/>
    <x v="8"/>
    <s v="May 6, 1988 (United States)"/>
    <n v="5.9"/>
    <n v="3000"/>
    <s v="Rowdy Herrington"/>
    <s v="Rowdy Herrington"/>
    <s v="James Spader"/>
    <s v="United States"/>
    <n v="1000000"/>
    <x v="27"/>
    <s v="Cinema Group"/>
    <n v="97"/>
  </r>
  <r>
    <s v="Bird"/>
    <s v="R"/>
    <s v="Biography"/>
    <x v="8"/>
    <s v="September 30, 1988 (United States)"/>
    <n v="7.2"/>
    <n v="12000"/>
    <s v="Clint Eastwood"/>
    <s v="Joel Oliansky"/>
    <s v="Forest Whitaker"/>
    <s v="United States"/>
    <n v="9000000"/>
    <x v="1259"/>
    <s v="The Malpaso Company"/>
    <n v="161"/>
  </r>
  <r>
    <s v="Stealing Home"/>
    <s v="PG-13"/>
    <s v="Drama"/>
    <x v="8"/>
    <s v="August 26, 1988 (United States)"/>
    <n v="6.7"/>
    <n v="4200"/>
    <s v="Steven Kampmann"/>
    <s v="Steven Kampmann"/>
    <s v="Mark Harmon"/>
    <s v="United States"/>
    <m/>
    <x v="1260"/>
    <s v="The Mount Company"/>
    <n v="98"/>
  </r>
  <r>
    <s v="Salaam Bombay!"/>
    <s v="Not Rated"/>
    <s v="Crime"/>
    <x v="8"/>
    <s v="October 7, 1988 (United States)"/>
    <n v="8"/>
    <n v="8800"/>
    <s v="Mira Nair"/>
    <s v="Mira Nair"/>
    <s v="Shafiq Syed"/>
    <s v="United States"/>
    <m/>
    <x v="1261"/>
    <s v="Mirabai Films"/>
    <n v="113"/>
  </r>
  <r>
    <s v="Young Einstein"/>
    <s v="PG"/>
    <s v="Comedy"/>
    <x v="8"/>
    <s v="August 4, 1989 (United States)"/>
    <n v="5.2"/>
    <n v="8500"/>
    <s v="Yahoo Serious"/>
    <s v="Yahoo Serious"/>
    <s v="Yahoo Serious"/>
    <s v="Australia"/>
    <m/>
    <x v="1262"/>
    <s v="Warner Bros."/>
    <n v="91"/>
  </r>
  <r>
    <s v="Punchline"/>
    <s v="R"/>
    <s v="Comedy"/>
    <x v="8"/>
    <s v="October 7, 1988 (United States)"/>
    <n v="5.9"/>
    <n v="8200"/>
    <s v="David Seltzer"/>
    <s v="David Seltzer"/>
    <s v="Sally Field"/>
    <s v="United States"/>
    <n v="15000000"/>
    <x v="1263"/>
    <s v="Columbia Pictures"/>
    <n v="128"/>
  </r>
  <r>
    <s v="Return to Snowy River"/>
    <s v="PG"/>
    <s v="Adventure"/>
    <x v="8"/>
    <s v="April 15, 1988 (United States)"/>
    <n v="6.6"/>
    <n v="2400"/>
    <s v="Geoff Burrowes"/>
    <s v="John Dixon"/>
    <s v="Tom Burlinson"/>
    <s v="Australia"/>
    <m/>
    <x v="1264"/>
    <s v="Burrowes Film Group"/>
    <n v="99"/>
  </r>
  <r>
    <s v="Moving"/>
    <s v="R"/>
    <s v="Comedy"/>
    <x v="8"/>
    <s v="March 4, 1988 (United States)"/>
    <n v="6.2"/>
    <n v="5300"/>
    <s v="Alan Metter"/>
    <s v="Andy Breckman"/>
    <s v="Richard Pryor"/>
    <s v="United States"/>
    <m/>
    <x v="1265"/>
    <s v="Warner Bros."/>
    <n v="89"/>
  </r>
  <r>
    <s v="And God Created Woman"/>
    <s v="R"/>
    <s v="Comedy"/>
    <x v="8"/>
    <s v="March 4, 1988 (United States)"/>
    <n v="4.3"/>
    <n v="1800"/>
    <s v="Roger Vadim"/>
    <s v="R.J. Stewart"/>
    <s v="Rebecca De Mornay"/>
    <s v="United States"/>
    <m/>
    <x v="1266"/>
    <s v="Vestron Pictures"/>
    <n v="100"/>
  </r>
  <r>
    <s v="High Hopes"/>
    <s v="PG"/>
    <s v="Comedy"/>
    <x v="8"/>
    <s v="May 25, 1989 (Italy)"/>
    <n v="7.4"/>
    <n v="4800"/>
    <s v="Mike Leigh"/>
    <s v="Mike Leigh"/>
    <s v="Phil Davis"/>
    <s v="United Kingdom"/>
    <m/>
    <x v="1267"/>
    <s v="Portman Productions"/>
    <n v="108"/>
  </r>
  <r>
    <s v="Little Nikita"/>
    <s v="PG"/>
    <s v="Drama"/>
    <x v="8"/>
    <s v="March 18, 1988 (United States)"/>
    <n v="6"/>
    <n v="5100"/>
    <s v="Richard Benjamin"/>
    <s v="John Hill"/>
    <s v="Sidney Poitier"/>
    <s v="United States"/>
    <n v="15000000"/>
    <x v="1268"/>
    <s v="Columbia Pictures"/>
    <n v="98"/>
  </r>
  <r>
    <s v="Camille Claudel"/>
    <s v="R"/>
    <s v="Biography"/>
    <x v="8"/>
    <s v="December 21, 1989 (United States)"/>
    <n v="7.3"/>
    <n v="6400"/>
    <s v="Bruno Nuytten"/>
    <s v="Reine-Marie Paris"/>
    <s v="Isabelle Adjani"/>
    <s v="France"/>
    <m/>
    <x v="1269"/>
    <s v="Les Films Christian Fechner"/>
    <n v="175"/>
  </r>
  <r>
    <s v="Torch Song Trilogy"/>
    <s v="R"/>
    <s v="Comedy"/>
    <x v="8"/>
    <s v="December 14, 1988 (United States)"/>
    <n v="7.7"/>
    <n v="6800"/>
    <s v="Paul Bogart"/>
    <s v="Harvey Fierstein"/>
    <s v="Anne Bancroft"/>
    <s v="United States"/>
    <m/>
    <x v="1270"/>
    <s v="New Line Cinema"/>
    <n v="120"/>
  </r>
  <r>
    <s v="Vibes"/>
    <s v="PG"/>
    <s v="Adventure"/>
    <x v="8"/>
    <s v="August 5, 1988 (United States)"/>
    <n v="5.7"/>
    <n v="3900"/>
    <s v="Ken Kwapis"/>
    <s v="Deborah Blum"/>
    <s v="Cyndi Lauper"/>
    <s v="United States"/>
    <n v="18000000"/>
    <x v="1271"/>
    <s v="Imagine Entertainment"/>
    <n v="99"/>
  </r>
  <r>
    <s v="36 fillette"/>
    <m/>
    <s v="Romance"/>
    <x v="8"/>
    <s v="January 6, 1989 (United States)"/>
    <n v="6"/>
    <n v="1200"/>
    <s v="Catherine Breillat"/>
    <s v="Catherine Breillat"/>
    <s v="Delphine Zentout"/>
    <s v="France"/>
    <m/>
    <x v="27"/>
    <s v="CB Films"/>
    <n v="88"/>
  </r>
  <r>
    <s v="D.O.A."/>
    <s v="R"/>
    <s v="Mystery"/>
    <x v="8"/>
    <s v="March 18, 1988 (United States)"/>
    <n v="6.2"/>
    <n v="9700"/>
    <s v="Annabel Jankel"/>
    <s v="Charles Edward Pogue"/>
    <s v="Dennis Quaid"/>
    <s v="United States"/>
    <m/>
    <x v="1272"/>
    <s v="Bigelow Productions"/>
    <n v="96"/>
  </r>
  <r>
    <s v="Braddock: Missing in Action III"/>
    <s v="R"/>
    <s v="Action"/>
    <x v="8"/>
    <s v="January 22, 1988 (United States)"/>
    <n v="4.9000000000000004"/>
    <n v="6000"/>
    <s v="Aaron Norris"/>
    <s v="Arthur Silver"/>
    <s v="Chuck Norris"/>
    <s v="United States"/>
    <m/>
    <x v="1273"/>
    <s v="The Cannon Group"/>
    <n v="103"/>
  </r>
  <r>
    <s v="Red Scorpion"/>
    <s v="R"/>
    <s v="Action"/>
    <x v="8"/>
    <s v="April 21, 1989 (United States)"/>
    <n v="5.2"/>
    <n v="8400"/>
    <s v="Joseph Zito"/>
    <s v="Robert Abramoff"/>
    <s v="Dolph Lundgren"/>
    <s v="United States"/>
    <n v="16000000"/>
    <x v="1274"/>
    <s v="Abramoff Production"/>
    <n v="105"/>
  </r>
  <r>
    <s v="Drowning by Numbers"/>
    <s v="R"/>
    <s v="Comedy"/>
    <x v="8"/>
    <s v="June 1991 (United States)"/>
    <n v="7.2"/>
    <n v="8300"/>
    <s v="Peter Greenaway"/>
    <s v="Peter Greenaway"/>
    <s v="Bernard Hill"/>
    <s v="United Kingdom"/>
    <m/>
    <x v="1275"/>
    <s v="Film Four International"/>
    <n v="118"/>
  </r>
  <r>
    <s v="Watchers"/>
    <s v="R"/>
    <s v="Action"/>
    <x v="8"/>
    <s v="December 2, 1988 (United States)"/>
    <n v="5.4"/>
    <n v="4000"/>
    <s v="Jon Hess"/>
    <s v="Dean R. Koontz"/>
    <s v="Corey Haim"/>
    <s v="Canada"/>
    <m/>
    <x v="1276"/>
    <s v="Concorde Pictures"/>
    <n v="91"/>
  </r>
  <r>
    <s v="Rocket Gibraltar"/>
    <s v="PG"/>
    <s v="Drama"/>
    <x v="8"/>
    <s v="September 2, 1988 (United States)"/>
    <n v="6.6"/>
    <n v="1800"/>
    <s v="Daniel Petrie"/>
    <s v="Amos Poe"/>
    <s v="Burt Lancaster"/>
    <s v="United States"/>
    <n v="3000000"/>
    <x v="1277"/>
    <s v="Columbia Pictures"/>
    <n v="99"/>
  </r>
  <r>
    <s v="The Unholy"/>
    <s v="R"/>
    <s v="Horror"/>
    <x v="8"/>
    <s v="April 22, 1988 (United States)"/>
    <n v="5"/>
    <n v="1700"/>
    <s v="Camilo Vila"/>
    <s v="Philip Yordan"/>
    <s v="Ben Cross"/>
    <s v="United States"/>
    <m/>
    <x v="1278"/>
    <s v="Vestron Pictures"/>
    <n v="102"/>
  </r>
  <r>
    <s v="Not of This Earth"/>
    <s v="R"/>
    <s v="Comedy"/>
    <x v="8"/>
    <s v="May 20, 1988 (United States)"/>
    <n v="4.9000000000000004"/>
    <n v="2200"/>
    <s v="Jim Wynorski"/>
    <s v="R.J. Robertson"/>
    <s v="Traci Lords"/>
    <s v="United States"/>
    <n v="210000"/>
    <x v="27"/>
    <s v="Miracle Pictures"/>
    <n v="81"/>
  </r>
  <r>
    <s v="A New Life"/>
    <s v="PG-13"/>
    <s v="Comedy"/>
    <x v="8"/>
    <s v="March 25, 1988 (United States)"/>
    <n v="5.8"/>
    <n v="497"/>
    <s v="Alan Alda"/>
    <s v="Alan Alda"/>
    <s v="Alan Alda"/>
    <s v="United States"/>
    <m/>
    <x v="1279"/>
    <s v="Paramount Pictures"/>
    <n v="104"/>
  </r>
  <r>
    <n v="1969"/>
    <s v="R"/>
    <s v="Drama"/>
    <x v="8"/>
    <s v="November 18, 1988 (United States)"/>
    <n v="5.8"/>
    <n v="3600"/>
    <s v="Ernest Thompson"/>
    <s v="Ernest Thompson"/>
    <s v="Robert Downey Jr."/>
    <s v="United States"/>
    <n v="7000000"/>
    <x v="1280"/>
    <s v="Atlantic Entertainment Group"/>
    <n v="95"/>
  </r>
  <r>
    <s v="Arthur 2: on the Rocks"/>
    <s v="PG"/>
    <s v="Comedy"/>
    <x v="8"/>
    <s v="July 8, 1988 (United States)"/>
    <n v="4.5999999999999996"/>
    <n v="6100"/>
    <s v="Bud Yorkin"/>
    <s v="Steve Gordon"/>
    <s v="Dudley Moore"/>
    <s v="United States"/>
    <m/>
    <x v="1281"/>
    <s v="Warner Bros."/>
    <n v="113"/>
  </r>
  <r>
    <s v="Messenger of Death"/>
    <s v="R"/>
    <s v="Action"/>
    <x v="8"/>
    <s v="September 17, 1988 (United States)"/>
    <n v="5.5"/>
    <n v="2600"/>
    <s v="J. Lee Thompson"/>
    <s v="Rex Burns"/>
    <s v="Charles Bronson"/>
    <s v="United States"/>
    <m/>
    <x v="1282"/>
    <s v="The Cannon Group"/>
    <n v="91"/>
  </r>
  <r>
    <s v="Memories of Me"/>
    <s v="PG-13"/>
    <s v="Comedy"/>
    <x v="8"/>
    <s v="October 7, 1988 (United States)"/>
    <n v="5.7"/>
    <n v="994"/>
    <s v="Henry Winkler"/>
    <s v="Eric Roth"/>
    <s v="Billy Crystal"/>
    <s v="United States"/>
    <n v="12000000"/>
    <x v="1283"/>
    <s v="Metro-Goldwyn-Mayer (MGM)"/>
    <n v="105"/>
  </r>
  <r>
    <s v="Chocolat"/>
    <s v="PG-13"/>
    <s v="Drama"/>
    <x v="8"/>
    <s v="May 1989 (United States)"/>
    <n v="7.3"/>
    <n v="3100"/>
    <s v="Claire Denis"/>
    <s v="Claire Denis"/>
    <s v="Isaach De Bankolé"/>
    <s v="France"/>
    <m/>
    <x v="1284"/>
    <s v="Caroline Productions"/>
    <n v="105"/>
  </r>
  <r>
    <s v="The Couch Trip"/>
    <s v="R"/>
    <s v="Comedy"/>
    <x v="8"/>
    <s v="January 15, 1988 (United States)"/>
    <n v="5.8"/>
    <n v="4800"/>
    <s v="Michael Ritchie"/>
    <s v="Ken Kolb"/>
    <s v="Dan Aykroyd"/>
    <s v="United States"/>
    <n v="19000000"/>
    <x v="1285"/>
    <s v="Orion Pictures"/>
    <n v="97"/>
  </r>
  <r>
    <s v="Without a Clue"/>
    <s v="PG"/>
    <s v="Comedy"/>
    <x v="8"/>
    <s v="October 21, 1988 (United States)"/>
    <n v="7"/>
    <n v="9800"/>
    <s v="Thom Eberhardt"/>
    <s v="Gary Murphy"/>
    <s v="Michael Caine"/>
    <s v="United Kingdom"/>
    <m/>
    <x v="1286"/>
    <s v="Incorporated Television Company (ITC)"/>
    <n v="107"/>
  </r>
  <r>
    <s v="Bad Dreams"/>
    <s v="R"/>
    <s v="Horror"/>
    <x v="8"/>
    <s v="April 8, 1988 (United States)"/>
    <n v="5.6"/>
    <n v="3600"/>
    <s v="Andrew Fleming"/>
    <s v="Andrew Fleming"/>
    <s v="Jennifer Rubin"/>
    <s v="United States"/>
    <n v="4000000"/>
    <x v="1287"/>
    <s v="No Frills Film Production"/>
    <n v="80"/>
  </r>
  <r>
    <s v="Another Woman"/>
    <s v="PG"/>
    <s v="Drama"/>
    <x v="8"/>
    <s v="November 18, 1988 (United States)"/>
    <n v="7.3"/>
    <n v="13000"/>
    <s v="Woody Allen"/>
    <s v="Woody Allen"/>
    <s v="Gena Rowlands"/>
    <s v="United States"/>
    <n v="10000000"/>
    <x v="1288"/>
    <s v="Jack Rollins &amp; Charles H. Joffe Productions"/>
    <n v="81"/>
  </r>
  <r>
    <s v="Paperhouse"/>
    <s v="PG-13"/>
    <s v="Drama"/>
    <x v="8"/>
    <s v="February 17, 1989 (United States)"/>
    <n v="6.7"/>
    <n v="5500"/>
    <s v="Bernard Rose"/>
    <s v="Catherine Storr"/>
    <s v="Charlotte Burke"/>
    <s v="United Kingdom"/>
    <m/>
    <x v="1289"/>
    <s v="Working Title Films"/>
    <n v="92"/>
  </r>
  <r>
    <s v="Sunset"/>
    <s v="R"/>
    <s v="Crime"/>
    <x v="8"/>
    <s v="April 29, 1988 (United States)"/>
    <n v="5.7"/>
    <n v="3900"/>
    <s v="Blake Edwards"/>
    <s v="Rod Amateau"/>
    <s v="Bruce Willis"/>
    <s v="United States"/>
    <n v="16000000"/>
    <x v="1290"/>
    <s v="Cecchi Gori Group Tiger Cinematografica"/>
    <n v="102"/>
  </r>
  <r>
    <s v="Cop"/>
    <s v="R"/>
    <s v="Crime"/>
    <x v="8"/>
    <s v="March 11, 1988 (United States)"/>
    <n v="6.4"/>
    <n v="4800"/>
    <s v="James B. Harris"/>
    <s v="James Ellroy"/>
    <s v="James Woods"/>
    <s v="United States"/>
    <n v="3000000"/>
    <x v="1291"/>
    <s v="Atlantic Entertainment Group"/>
    <n v="110"/>
  </r>
  <r>
    <s v="Pulse"/>
    <s v="PG-13"/>
    <s v="Horror"/>
    <x v="8"/>
    <s v="March 4, 1988 (United States)"/>
    <n v="5.4"/>
    <n v="2300"/>
    <s v="Paul Golding"/>
    <s v="Paul Golding"/>
    <s v="Cliff De Young"/>
    <s v="United States"/>
    <n v="6000000"/>
    <x v="1292"/>
    <s v="Aspen Film Society"/>
    <n v="91"/>
  </r>
  <r>
    <s v="Stormy Monday"/>
    <s v="R"/>
    <s v="Crime"/>
    <x v="8"/>
    <s v="May 1988 (United States)"/>
    <n v="6.2"/>
    <n v="3800"/>
    <s v="Mike Figgis"/>
    <s v="Mike Figgis"/>
    <s v="Melanie Griffith"/>
    <s v="United Kingdom"/>
    <n v="4000000"/>
    <x v="1293"/>
    <s v="Atlantic Entertainment Group"/>
    <n v="93"/>
  </r>
  <r>
    <s v="Heart of Midnight"/>
    <s v="R"/>
    <s v="Drama"/>
    <x v="8"/>
    <s v="March 3, 1989 (United States)"/>
    <n v="5.4"/>
    <n v="1200"/>
    <s v="Matthew Chapman"/>
    <s v="Matthew Chapman"/>
    <s v="Jennifer Jason Leigh"/>
    <s v="United States"/>
    <m/>
    <x v="27"/>
    <s v="Virgin Vision"/>
    <n v="93"/>
  </r>
  <r>
    <s v="Switching Channels"/>
    <s v="PG"/>
    <s v="Comedy"/>
    <x v="8"/>
    <s v="March 4, 1988 (United States)"/>
    <n v="5.9"/>
    <n v="3500"/>
    <s v="Ted Kotcheff"/>
    <s v="Ben Hecht"/>
    <s v="Kathleen Turner"/>
    <s v="United States"/>
    <n v="18000000"/>
    <x v="1294"/>
    <s v="TriStar Pictures"/>
    <n v="105"/>
  </r>
  <r>
    <s v="Miles from Home"/>
    <s v="R"/>
    <s v="Action"/>
    <x v="8"/>
    <s v="September 16, 1988 (United States)"/>
    <n v="5.7"/>
    <n v="1300"/>
    <s v="Gary Sinise"/>
    <s v="Chris Gerolmo"/>
    <s v="Richard Gere"/>
    <s v="United States"/>
    <m/>
    <x v="1295"/>
    <s v="Cinecom Pictures"/>
    <n v="108"/>
  </r>
  <r>
    <s v="Clean and Sober"/>
    <s v="R"/>
    <s v="Drama"/>
    <x v="8"/>
    <s v="August 10, 1988 (United States)"/>
    <n v="6.7"/>
    <n v="5700"/>
    <s v="Glenn Gordon Caron"/>
    <s v="Tod Carroll"/>
    <s v="Michael Keaton"/>
    <s v="United States"/>
    <m/>
    <x v="1296"/>
    <s v="Imagine Films Entertainment"/>
    <n v="124"/>
  </r>
  <r>
    <s v="Crossing Delancey"/>
    <s v="PG"/>
    <s v="Comedy"/>
    <x v="8"/>
    <s v="September 16, 1988 (United States)"/>
    <n v="6.9"/>
    <n v="3900"/>
    <s v="Joan Micklin Silver"/>
    <s v="Susan Sandler"/>
    <s v="Amy Irving"/>
    <s v="United States"/>
    <n v="4000000"/>
    <x v="1297"/>
    <s v="Warner Bros."/>
    <n v="97"/>
  </r>
  <r>
    <s v="Things Change"/>
    <s v="PG"/>
    <s v="Comedy"/>
    <x v="8"/>
    <s v="October 21, 1988 (United States)"/>
    <n v="7"/>
    <n v="3400"/>
    <s v="David Mamet"/>
    <s v="David Mamet"/>
    <s v="Don Ameche"/>
    <s v="United States"/>
    <m/>
    <x v="1298"/>
    <s v="Columbia Pictures"/>
    <n v="100"/>
  </r>
  <r>
    <s v="Kansas"/>
    <s v="R"/>
    <s v="Crime"/>
    <x v="8"/>
    <s v="September 23, 1988 (United States)"/>
    <n v="5.5"/>
    <n v="997"/>
    <s v="David Stevens"/>
    <s v="Spencer Eastman"/>
    <s v="Matt Dillon"/>
    <s v="United States"/>
    <m/>
    <x v="1299"/>
    <s v="Trans World Entertainment (TWE)"/>
    <n v="108"/>
  </r>
  <r>
    <s v="Hot to Trot"/>
    <s v="PG"/>
    <s v="Comedy"/>
    <x v="8"/>
    <s v="August 26, 1988 (United States)"/>
    <n v="4.4000000000000004"/>
    <n v="3100"/>
    <s v="Michael Dinner"/>
    <s v="Stephen Neigher"/>
    <s v="Bobcat Goldthwait"/>
    <s v="United States"/>
    <m/>
    <x v="1300"/>
    <s v="Warner Bros."/>
    <n v="83"/>
  </r>
  <r>
    <s v="Shakedown"/>
    <s v="R"/>
    <s v="Action"/>
    <x v="8"/>
    <s v="May 6, 1988 (United States)"/>
    <n v="6"/>
    <n v="3000"/>
    <s v="James Glickenhaus"/>
    <s v="James Glickenhaus"/>
    <s v="Peter Weller"/>
    <s v="United States"/>
    <n v="6000000"/>
    <x v="1301"/>
    <s v="Shapiro-Glickenhaus Entertainment"/>
    <n v="97"/>
  </r>
  <r>
    <s v="976-EVIL"/>
    <s v="R"/>
    <s v="Comedy"/>
    <x v="8"/>
    <s v="March 24, 1989 (United States)"/>
    <n v="5.0999999999999996"/>
    <n v="4900"/>
    <s v="Robert Englund"/>
    <s v="Rhet Topham"/>
    <s v="Stephen Geoffreys"/>
    <s v="United States"/>
    <m/>
    <x v="1302"/>
    <s v="Cinetel Films"/>
    <n v="92"/>
  </r>
  <r>
    <s v="Pascali's Island"/>
    <s v="PG-13"/>
    <s v="Drama"/>
    <x v="8"/>
    <s v="August 1988 (United States)"/>
    <n v="6.8"/>
    <n v="1200"/>
    <s v="James Dearden"/>
    <s v="James Dearden"/>
    <s v="Ben Kingsley"/>
    <s v="United Kingdom"/>
    <m/>
    <x v="1303"/>
    <s v="Avenue Pictures"/>
    <n v="104"/>
  </r>
  <r>
    <s v="Everybody's All-American"/>
    <s v="R"/>
    <s v="Drama"/>
    <x v="8"/>
    <s v="November 4, 1988 (United States)"/>
    <n v="6.2"/>
    <n v="3000"/>
    <s v="Taylor Hackford"/>
    <s v="Frank Deford"/>
    <s v="Jessica Lange"/>
    <s v="United States"/>
    <n v="22000000"/>
    <x v="1304"/>
    <s v="New Visions"/>
    <n v="127"/>
  </r>
  <r>
    <s v="Heartbreak Hotel"/>
    <s v="PG-13"/>
    <s v="Comedy"/>
    <x v="8"/>
    <s v="September 30, 1988 (United States)"/>
    <n v="5.7"/>
    <n v="1200"/>
    <s v="Chris Columbus"/>
    <s v="Chris Columbus"/>
    <s v="David Keith"/>
    <s v="United States"/>
    <n v="13000000"/>
    <x v="1305"/>
    <s v="Silver Screen Partners III"/>
    <n v="97"/>
  </r>
  <r>
    <s v="The Chocolate War"/>
    <s v="R"/>
    <s v="Drama"/>
    <x v="8"/>
    <s v="November 18, 1988 (United States)"/>
    <n v="6.7"/>
    <n v="2100"/>
    <s v="Keith Gordon"/>
    <s v="Robert Cormier"/>
    <s v="John Glover"/>
    <s v="United States"/>
    <m/>
    <x v="1306"/>
    <s v="Management Company Entertainment Group (MCEG)"/>
    <n v="100"/>
  </r>
  <r>
    <s v="It Takes Two"/>
    <s v="PG-13"/>
    <s v="Comedy"/>
    <x v="8"/>
    <s v="July 13, 1988 (United States)"/>
    <n v="5.4"/>
    <n v="688"/>
    <s v="David Beaird"/>
    <s v="Richard Christian Matheson"/>
    <s v="George Newbern"/>
    <s v="United States"/>
    <m/>
    <x v="1307"/>
    <s v="United Artists"/>
    <n v="81"/>
  </r>
  <r>
    <s v="Iron Eagle II"/>
    <s v="PG"/>
    <s v="Action"/>
    <x v="8"/>
    <s v="November 11, 1988 (United States)"/>
    <n v="3.8"/>
    <n v="4700"/>
    <s v="Sidney J. Furie"/>
    <s v="Kevin Alyn Elders"/>
    <s v="Louis Gossett Jr."/>
    <s v="Canada"/>
    <m/>
    <x v="1308"/>
    <s v="Carolco Pictures"/>
    <n v="105"/>
  </r>
  <r>
    <s v="Party Line"/>
    <s v="R"/>
    <s v="Thriller"/>
    <x v="8"/>
    <s v="October 1988 (United States)"/>
    <n v="4.9000000000000004"/>
    <n v="309"/>
    <s v="William Webb"/>
    <s v="Richard Brandes"/>
    <s v="Richard Hatch"/>
    <s v="United States"/>
    <m/>
    <x v="27"/>
    <s v="Westwind"/>
    <n v="91"/>
  </r>
  <r>
    <s v="The Kiss"/>
    <s v="R"/>
    <s v="Drama"/>
    <x v="8"/>
    <s v="October 14, 1988 (United States)"/>
    <n v="5.4"/>
    <n v="1500"/>
    <s v="Pen Densham"/>
    <s v="Tom Ropelewski"/>
    <s v="Joanna Pacula"/>
    <s v="Canada"/>
    <n v="6000000"/>
    <x v="1309"/>
    <s v="TriStar Pictures"/>
    <n v="101"/>
  </r>
  <r>
    <s v="Spellbinder"/>
    <s v="R"/>
    <s v="Drama"/>
    <x v="8"/>
    <s v="September 23, 1988 (United States)"/>
    <n v="5.8"/>
    <n v="2200"/>
    <s v="Janet Greek"/>
    <s v="Tracy Tormé"/>
    <s v="Tim Daly"/>
    <s v="United States"/>
    <n v="6000000"/>
    <x v="1310"/>
    <s v="Metro-Goldwyn-Mayer (MGM)"/>
    <n v="99"/>
  </r>
  <r>
    <s v="Patty Hearst"/>
    <s v="R"/>
    <s v="Biography"/>
    <x v="8"/>
    <s v="September 23, 1988 (United States)"/>
    <n v="6.3"/>
    <n v="1700"/>
    <s v="Paul Schrader"/>
    <s v="Patricia Hearst"/>
    <s v="Natasha Richardson"/>
    <s v="United Kingdom"/>
    <m/>
    <x v="1311"/>
    <s v="Atlantic Entertainment Group"/>
    <n v="108"/>
  </r>
  <r>
    <s v="A Handful of Dust"/>
    <s v="PG"/>
    <s v="Drama"/>
    <x v="8"/>
    <s v="June 24, 1988 (United States)"/>
    <n v="6.6"/>
    <n v="1900"/>
    <s v="Charles Sturridge"/>
    <s v="Evelyn Waugh"/>
    <s v="James Wilby"/>
    <s v="United Kingdom"/>
    <m/>
    <x v="1312"/>
    <s v="Handful of Dust"/>
    <n v="118"/>
  </r>
  <r>
    <s v="Criminal Law"/>
    <s v="R"/>
    <s v="Crime"/>
    <x v="8"/>
    <s v="April 28, 1989 (United States)"/>
    <n v="5.7"/>
    <n v="3800"/>
    <s v="Martin Campbell"/>
    <s v="Mark Kasdan"/>
    <s v="Gary Oldman"/>
    <s v="United States"/>
    <m/>
    <x v="1313"/>
    <s v="Hemdale"/>
    <n v="117"/>
  </r>
  <r>
    <s v="A Summer Story"/>
    <s v="PG-13"/>
    <s v="Drama"/>
    <x v="8"/>
    <s v="July 23, 1988 (South Korea)"/>
    <n v="7.3"/>
    <n v="998"/>
    <s v="Piers Haggard"/>
    <s v="John Galsworthy"/>
    <s v="Imogen Stubbs"/>
    <s v="United Kingdom"/>
    <m/>
    <x v="27"/>
    <s v="Incorporated Television Company (ITC)"/>
    <n v="95"/>
  </r>
  <r>
    <s v="Platoon Leader"/>
    <s v="R"/>
    <s v="Drama"/>
    <x v="8"/>
    <s v="October 1988 (United States)"/>
    <n v="5.4"/>
    <n v="1600"/>
    <s v="Aaron Norris"/>
    <s v="Andrew Deutsch"/>
    <s v="Tony Pierce"/>
    <s v="United States"/>
    <m/>
    <x v="1314"/>
    <s v="Cannon International"/>
    <n v="97"/>
  </r>
  <r>
    <s v="The Girl in a Swing"/>
    <s v="R"/>
    <s v="Drama"/>
    <x v="8"/>
    <s v="September 29, 1989 (United States)"/>
    <n v="5.4"/>
    <n v="613"/>
    <s v="Gordon Hessler"/>
    <s v="Richard Adams"/>
    <s v="Meg Tilly"/>
    <s v="United Kingdom"/>
    <m/>
    <x v="1315"/>
    <s v="Panorama"/>
    <n v="119"/>
  </r>
  <r>
    <s v="Permanent Record"/>
    <s v="PG-13"/>
    <s v="Drama"/>
    <x v="8"/>
    <s v="April 22, 1988 (United States)"/>
    <n v="6.4"/>
    <n v="1900"/>
    <s v="Marisa Silver"/>
    <s v="Jarre Fees"/>
    <s v="Alan Boyce"/>
    <s v="United States"/>
    <n v="8000000"/>
    <x v="1316"/>
    <s v="Paramount Pictures"/>
    <n v="91"/>
  </r>
  <r>
    <s v="Hero and the Terror"/>
    <s v="R"/>
    <s v="Action"/>
    <x v="8"/>
    <s v="August 26, 1988 (United States)"/>
    <n v="5.3"/>
    <n v="3500"/>
    <s v="William Tannen"/>
    <s v="Michael Blodgett"/>
    <s v="Chuck Norris"/>
    <s v="United States"/>
    <m/>
    <x v="1317"/>
    <s v="Golan-Globus Productions"/>
    <n v="96"/>
  </r>
  <r>
    <s v="Illegally Yours"/>
    <s v="PG"/>
    <s v="Comedy"/>
    <x v="8"/>
    <s v="May 13, 1988 (United States)"/>
    <n v="4.2"/>
    <n v="949"/>
    <s v="Peter Bogdanovich"/>
    <s v="Michael Kaplan"/>
    <s v="Rob Lowe"/>
    <s v="United States"/>
    <n v="13000000"/>
    <x v="1318"/>
    <s v="Crescent Moon"/>
    <n v="102"/>
  </r>
  <r>
    <s v="Track 29"/>
    <s v="R"/>
    <s v="Drama"/>
    <x v="8"/>
    <s v="July 12, 1988 (United States)"/>
    <n v="5.9"/>
    <n v="2000"/>
    <s v="Nicolas Roeg"/>
    <s v="Dennis Potter"/>
    <s v="Theresa Russell"/>
    <s v="United Kingdom"/>
    <n v="5000000"/>
    <x v="1319"/>
    <s v="HandMade Films"/>
    <n v="90"/>
  </r>
  <r>
    <s v="Distant Voices, Still Lives"/>
    <s v="PG-13"/>
    <s v="Drama"/>
    <x v="8"/>
    <s v="November 16, 1988 (France)"/>
    <n v="7.4"/>
    <n v="3900"/>
    <s v="Terence Davies"/>
    <s v="Terence Davies"/>
    <s v="Pete Postlethwaite"/>
    <s v="United Kingdom"/>
    <m/>
    <x v="1320"/>
    <s v="British Film Institute (BFI)"/>
    <n v="84"/>
  </r>
  <r>
    <s v="Ernest Saves Christmas"/>
    <s v="PG"/>
    <s v="Comedy"/>
    <x v="8"/>
    <s v="November 11, 1988 (United States)"/>
    <n v="5.6"/>
    <n v="10000"/>
    <s v="John R. Cherry III"/>
    <s v="Ed Turner"/>
    <s v="Jim Varney"/>
    <s v="United States"/>
    <n v="6000000"/>
    <x v="1321"/>
    <s v="Touchstone Pictures"/>
    <n v="95"/>
  </r>
  <r>
    <s v="Feds"/>
    <s v="PG-13"/>
    <s v="Comedy"/>
    <x v="8"/>
    <s v="October 28, 1988 (United States)"/>
    <n v="5.4"/>
    <n v="3000"/>
    <s v="Daniel Goldberg"/>
    <s v="Len Blum"/>
    <s v="Rebecca De Mornay"/>
    <s v="United States"/>
    <m/>
    <x v="1322"/>
    <s v="Warner Bros."/>
    <n v="82"/>
  </r>
  <r>
    <s v="Moon Over Parador"/>
    <s v="PG-13"/>
    <s v="Comedy"/>
    <x v="8"/>
    <s v="September 9, 1988 (United States)"/>
    <n v="6"/>
    <n v="5500"/>
    <s v="Paul Mazursky"/>
    <s v="Charles G. Booth"/>
    <s v="Richard Dreyfuss"/>
    <s v="United States"/>
    <n v="20000000"/>
    <x v="1323"/>
    <s v="Universal Pictures"/>
    <n v="103"/>
  </r>
  <r>
    <s v="Salome's Last Dance"/>
    <s v="R"/>
    <s v="Biography"/>
    <x v="8"/>
    <s v="June 1988 (United States)"/>
    <n v="6.5"/>
    <n v="1500"/>
    <s v="Ken Russell"/>
    <s v="Oscar Wilde"/>
    <s v="Glenda Jackson"/>
    <s v="United Kingdom"/>
    <m/>
    <x v="27"/>
    <s v="Jolly Russell Productions"/>
    <n v="89"/>
  </r>
  <r>
    <s v="Off Limits"/>
    <s v="R"/>
    <s v="Action"/>
    <x v="8"/>
    <s v="March 11, 1988 (United States)"/>
    <n v="6.2"/>
    <n v="2700"/>
    <s v="Christopher Crowe"/>
    <s v="Christopher Crowe"/>
    <s v="Willem Dafoe"/>
    <s v="United States"/>
    <n v="12000000"/>
    <x v="1324"/>
    <s v="Twentieth Century Fox"/>
    <n v="102"/>
  </r>
  <r>
    <s v="Tapeheads"/>
    <s v="R"/>
    <s v="Comedy"/>
    <x v="8"/>
    <s v="October 21, 1988 (United States)"/>
    <n v="5.7"/>
    <n v="3900"/>
    <s v="Bill Fishman"/>
    <s v="Bill Fishman"/>
    <s v="John Cusack"/>
    <s v="United States"/>
    <n v="3000000"/>
    <x v="1325"/>
    <s v="Front Films"/>
    <n v="93"/>
  </r>
  <r>
    <s v="Apartment Zero"/>
    <s v="R"/>
    <s v="Drama"/>
    <x v="8"/>
    <s v="September 15, 1989 (United Kingdom)"/>
    <n v="7"/>
    <n v="3700"/>
    <s v="Martin Donovan"/>
    <s v="Martin Donovan"/>
    <s v="Hart Bochner"/>
    <s v="United Kingdom"/>
    <n v="4000000"/>
    <x v="1326"/>
    <s v="Producers Representative Organization"/>
    <n v="124"/>
  </r>
  <r>
    <s v="The Good Mother"/>
    <s v="R"/>
    <s v="Drama"/>
    <x v="8"/>
    <s v="November 4, 1988 (United States)"/>
    <n v="5.7"/>
    <n v="1500"/>
    <s v="Leonard Nimoy"/>
    <s v="Michael Bortman"/>
    <s v="Diane Keaton"/>
    <s v="United States"/>
    <n v="14000000"/>
    <x v="1327"/>
    <s v="Touchstone Pictures"/>
    <n v="103"/>
  </r>
  <r>
    <s v="Indiana Jones and the Last Crusade"/>
    <s v="PG-13"/>
    <s v="Action"/>
    <x v="9"/>
    <s v="May 24, 1989 (United States)"/>
    <n v="8.1999999999999993"/>
    <n v="707000"/>
    <s v="Steven Spielberg"/>
    <s v="Jeffrey Boam"/>
    <s v="Harrison Ford"/>
    <s v="United States"/>
    <n v="48000000"/>
    <x v="1328"/>
    <s v="Paramount Pictures"/>
    <n v="127"/>
  </r>
  <r>
    <s v="Road House"/>
    <s v="R"/>
    <s v="Action"/>
    <x v="9"/>
    <s v="May 19, 1989 (United States)"/>
    <n v="6.6"/>
    <n v="66000"/>
    <s v="Rowdy Herrington"/>
    <s v="R. Lance Hill"/>
    <s v="Patrick Swayze"/>
    <s v="United States"/>
    <n v="17000000"/>
    <x v="1329"/>
    <s v="Silver Pictures"/>
    <n v="114"/>
  </r>
  <r>
    <s v="Batman"/>
    <s v="PG-13"/>
    <s v="Action"/>
    <x v="9"/>
    <s v="June 23, 1989 (United States)"/>
    <n v="7.5"/>
    <n v="346000"/>
    <s v="Tim Burton"/>
    <s v="Bob Kane"/>
    <s v="Michael Keaton"/>
    <s v="United States"/>
    <n v="35000000"/>
    <x v="1330"/>
    <s v="Warner Bros."/>
    <n v="126"/>
  </r>
  <r>
    <s v="Bill &amp; Ted's Excellent Adventure"/>
    <s v="PG"/>
    <s v="Adventure"/>
    <x v="9"/>
    <s v="February 17, 1989 (United States)"/>
    <n v="7"/>
    <n v="123000"/>
    <s v="Stephen Herek"/>
    <s v="Chris Matheson"/>
    <s v="Keanu Reeves"/>
    <s v="United States"/>
    <n v="10000000"/>
    <x v="1331"/>
    <s v="De Laurentiis Entertainment Group (DEG)"/>
    <n v="90"/>
  </r>
  <r>
    <s v="Field of Dreams"/>
    <s v="PG"/>
    <s v="Drama"/>
    <x v="9"/>
    <s v="May 5, 1989 (United States)"/>
    <n v="7.5"/>
    <n v="111000"/>
    <s v="Phil Alden Robinson"/>
    <s v="W.P. Kinsella"/>
    <s v="Kevin Costner"/>
    <s v="United States"/>
    <m/>
    <x v="1332"/>
    <s v="Gordon Company"/>
    <n v="107"/>
  </r>
  <r>
    <s v="Dead Poets Society"/>
    <s v="PG"/>
    <s v="Comedy"/>
    <x v="9"/>
    <s v="June 9, 1989 (United States)"/>
    <n v="8.1"/>
    <n v="442000"/>
    <s v="Peter Weir"/>
    <s v="Tom Schulman"/>
    <s v="Robin Williams"/>
    <s v="United States"/>
    <n v="16400000"/>
    <x v="1333"/>
    <s v="Touchstone Pictures"/>
    <n v="128"/>
  </r>
  <r>
    <s v="The Little Mermaid"/>
    <s v="G"/>
    <s v="Animation"/>
    <x v="9"/>
    <s v="November 17, 1989 (United States)"/>
    <n v="7.6"/>
    <n v="244000"/>
    <s v="Ron Clements"/>
    <s v="John Musker"/>
    <s v="Jodi Benson"/>
    <s v="United States"/>
    <n v="40000000"/>
    <x v="1334"/>
    <s v="Walt Disney Pictures"/>
    <n v="83"/>
  </r>
  <r>
    <s v="The Abyss"/>
    <s v="PG-13"/>
    <s v="Adventure"/>
    <x v="9"/>
    <s v="August 9, 1989 (United States)"/>
    <n v="7.5"/>
    <n v="167000"/>
    <s v="James Cameron"/>
    <s v="James Cameron"/>
    <s v="Ed Harris"/>
    <s v="United States"/>
    <n v="70000000"/>
    <x v="1335"/>
    <s v="Twentieth Century Fox"/>
    <n v="140"/>
  </r>
  <r>
    <s v="Back to the Future Part II"/>
    <s v="PG"/>
    <s v="Adventure"/>
    <x v="9"/>
    <s v="November 22, 1989 (United States)"/>
    <n v="7.8"/>
    <n v="494000"/>
    <s v="Robert Zemeckis"/>
    <s v="Robert Zemeckis"/>
    <s v="Michael J. Fox"/>
    <s v="United States"/>
    <n v="40000000"/>
    <x v="1336"/>
    <s v="Universal Pictures"/>
    <n v="108"/>
  </r>
  <r>
    <s v="Do the Right Thing"/>
    <s v="R"/>
    <s v="Comedy"/>
    <x v="9"/>
    <s v="July 21, 1989 (United States)"/>
    <n v="8"/>
    <n v="94000"/>
    <s v="Spike Lee"/>
    <s v="Spike Lee"/>
    <s v="Danny Aiello"/>
    <s v="United States"/>
    <n v="6500000"/>
    <x v="1337"/>
    <s v="40 Acres &amp; A Mule Filmworks"/>
    <n v="120"/>
  </r>
  <r>
    <s v="Honey, I Shrunk the Kids"/>
    <s v="PG"/>
    <s v="Adventure"/>
    <x v="9"/>
    <s v="June 23, 1989 (United States)"/>
    <n v="6.4"/>
    <n v="146000"/>
    <s v="Joe Johnston"/>
    <s v="Stuart Gordon"/>
    <s v="Rick Moranis"/>
    <s v="United States"/>
    <n v="18000000"/>
    <x v="1338"/>
    <s v="Walt Disney Pictures"/>
    <n v="93"/>
  </r>
  <r>
    <s v="Turner &amp; Hooch"/>
    <s v="PG"/>
    <s v="Comedy"/>
    <x v="9"/>
    <s v="July 28, 1989 (United States)"/>
    <n v="6.2"/>
    <n v="66000"/>
    <s v="Roger Spottiswoode"/>
    <s v="Dennis Shryack"/>
    <s v="Tom Hanks"/>
    <s v="United States"/>
    <n v="13000000"/>
    <x v="1339"/>
    <s v="Touchstone Pictures"/>
    <n v="97"/>
  </r>
  <r>
    <s v="Weekend at Bernie's"/>
    <s v="PG-13"/>
    <s v="Adventure"/>
    <x v="9"/>
    <s v="July 5, 1989 (United States)"/>
    <n v="6.4"/>
    <n v="51000"/>
    <s v="Ted Kotcheff"/>
    <s v="Robert Klane"/>
    <s v="Andrew McCarthy"/>
    <s v="United States"/>
    <m/>
    <x v="1340"/>
    <s v="Gladden Entertainment"/>
    <n v="97"/>
  </r>
  <r>
    <s v="The Karate Kid Part III"/>
    <s v="PG"/>
    <s v="Action"/>
    <x v="9"/>
    <s v="June 30, 1989 (United States)"/>
    <n v="5.3"/>
    <n v="56000"/>
    <s v="John G. Avildsen"/>
    <s v="Robert Mark Kamen"/>
    <s v="Ralph Macchio"/>
    <s v="United States"/>
    <m/>
    <x v="1341"/>
    <s v="Columbia Pictures"/>
    <n v="112"/>
  </r>
  <r>
    <s v="Sex, Lies, and Videotape"/>
    <s v="R"/>
    <s v="Drama"/>
    <x v="9"/>
    <s v="September 22, 1989 (United States)"/>
    <n v="7.2"/>
    <n v="52000"/>
    <s v="Steven Soderbergh"/>
    <s v="Steven Soderbergh"/>
    <s v="James Spader"/>
    <s v="United States"/>
    <n v="1200000"/>
    <x v="1342"/>
    <s v="Outlaw Productions (I)"/>
    <n v="100"/>
  </r>
  <r>
    <s v="When Harry Met Sally..."/>
    <s v="R"/>
    <s v="Comedy"/>
    <x v="9"/>
    <s v="July 21, 1989 (United States)"/>
    <n v="7.6"/>
    <n v="201000"/>
    <s v="Rob Reiner"/>
    <s v="Nora Ephron"/>
    <s v="Billy Crystal"/>
    <s v="United States"/>
    <n v="16000000"/>
    <x v="1343"/>
    <s v="Castle Rock Entertainment"/>
    <n v="95"/>
  </r>
  <r>
    <s v="Major League"/>
    <s v="R"/>
    <s v="Comedy"/>
    <x v="9"/>
    <s v="April 7, 1989 (United States)"/>
    <n v="7.2"/>
    <n v="64000"/>
    <s v="David S. Ward"/>
    <s v="David S. Ward"/>
    <s v="Tom Berenger"/>
    <s v="United States"/>
    <n v="11000000"/>
    <x v="1344"/>
    <s v="Mirage Enterprises"/>
    <n v="107"/>
  </r>
  <r>
    <s v="Steel Magnolias"/>
    <s v="PG"/>
    <s v="Comedy"/>
    <x v="9"/>
    <s v="November 22, 1989 (United States)"/>
    <n v="7.3"/>
    <n v="50000"/>
    <s v="Herbert Ross"/>
    <s v="Robert Harling"/>
    <s v="Shirley MacLaine"/>
    <s v="United States"/>
    <n v="15000000"/>
    <x v="1345"/>
    <s v="TriStar Pictures"/>
    <n v="117"/>
  </r>
  <r>
    <s v="Pet Sematary"/>
    <s v="R"/>
    <s v="Fantasy"/>
    <x v="9"/>
    <s v="April 21, 1989 (United States)"/>
    <n v="6.6"/>
    <n v="97000"/>
    <s v="Mary Lambert"/>
    <s v="Stephen King"/>
    <s v="Dale Midkiff"/>
    <s v="United States"/>
    <n v="11500000"/>
    <x v="1346"/>
    <s v="Paramount Pictures"/>
    <n v="103"/>
  </r>
  <r>
    <s v="Uncle Buck"/>
    <s v="PG"/>
    <s v="Comedy"/>
    <x v="9"/>
    <s v="August 16, 1989 (United States)"/>
    <n v="7"/>
    <n v="88000"/>
    <s v="John Hughes"/>
    <s v="John Hughes"/>
    <s v="John Candy"/>
    <s v="United States"/>
    <n v="15000000"/>
    <x v="1347"/>
    <s v="Universal Pictures"/>
    <n v="100"/>
  </r>
  <r>
    <s v="Ghostbusters II"/>
    <s v="PG"/>
    <s v="Action"/>
    <x v="9"/>
    <s v="June 16, 1989 (United States)"/>
    <n v="6.6"/>
    <n v="187000"/>
    <s v="Ivan Reitman"/>
    <s v="Dan Aykroyd"/>
    <s v="Bill Murray"/>
    <s v="United States"/>
    <n v="37000000"/>
    <x v="1348"/>
    <s v="Columbia Pictures"/>
    <n v="108"/>
  </r>
  <r>
    <s v="Tango &amp; Cash"/>
    <s v="R"/>
    <s v="Action"/>
    <x v="9"/>
    <s v="December 22, 1989 (United States)"/>
    <n v="6.4"/>
    <n v="98000"/>
    <s v="Andrey Konchalovskiy"/>
    <s v="Randy Feldman"/>
    <s v="Sylvester Stallone"/>
    <s v="United States"/>
    <n v="55000000"/>
    <x v="1349"/>
    <s v="Warner Bros."/>
    <n v="104"/>
  </r>
  <r>
    <s v="Born on the Fourth of July"/>
    <s v="R"/>
    <s v="Biography"/>
    <x v="9"/>
    <s v="January 5, 1990 (United States)"/>
    <n v="7.2"/>
    <n v="101000"/>
    <s v="Oliver Stone"/>
    <s v="Ron Kovic"/>
    <s v="Tom Cruise"/>
    <s v="United States"/>
    <n v="14000000"/>
    <x v="1350"/>
    <s v="Ixtlan"/>
    <n v="145"/>
  </r>
  <r>
    <s v="Glory"/>
    <s v="R"/>
    <s v="Biography"/>
    <x v="9"/>
    <s v="February 16, 1990 (United States)"/>
    <n v="7.8"/>
    <n v="126000"/>
    <s v="Edward Zwick"/>
    <s v="Kevin Jarre"/>
    <s v="Matthew Broderick"/>
    <s v="United States"/>
    <n v="18000000"/>
    <x v="1351"/>
    <s v="TriStar Pictures"/>
    <n v="122"/>
  </r>
  <r>
    <s v="Parenthood"/>
    <s v="PG-13"/>
    <s v="Comedy"/>
    <x v="9"/>
    <s v="August 2, 1989 (United States)"/>
    <n v="7"/>
    <n v="46000"/>
    <s v="Ron Howard"/>
    <s v="Lowell Ganz"/>
    <s v="Steve Martin"/>
    <s v="United States"/>
    <n v="20000000"/>
    <x v="1352"/>
    <s v="Imagine Entertainment"/>
    <n v="124"/>
  </r>
  <r>
    <s v="Lethal Weapon 2"/>
    <s v="R"/>
    <s v="Action"/>
    <x v="9"/>
    <s v="July 7, 1989 (United States)"/>
    <n v="7.2"/>
    <n v="166000"/>
    <s v="Richard Donner"/>
    <s v="Jeffrey Boam"/>
    <s v="Mel Gibson"/>
    <s v="United States"/>
    <n v="28000000"/>
    <x v="1353"/>
    <s v="Warner Bros."/>
    <n v="114"/>
  </r>
  <r>
    <s v="National Lampoon's Christmas Vacation"/>
    <s v="PG-13"/>
    <s v="Comedy"/>
    <x v="9"/>
    <s v="December 1, 1989 (United States)"/>
    <n v="7.6"/>
    <n v="164000"/>
    <s v="Jeremiah S. Chechik"/>
    <s v="John Hughes"/>
    <s v="Chevy Chase"/>
    <s v="United States"/>
    <n v="27000000"/>
    <x v="1354"/>
    <s v="Warner Bros."/>
    <n v="97"/>
  </r>
  <r>
    <s v="The 'Burbs"/>
    <s v="PG"/>
    <s v="Comedy"/>
    <x v="9"/>
    <s v="February 17, 1989 (United States)"/>
    <n v="6.9"/>
    <n v="71000"/>
    <s v="Joe Dante"/>
    <s v="Dana Olsen"/>
    <s v="Tom Hanks"/>
    <s v="United States"/>
    <n v="18000000"/>
    <x v="1355"/>
    <s v="Imagine Entertainment"/>
    <n v="102"/>
  </r>
  <r>
    <s v="Say Anything"/>
    <s v="PG-13"/>
    <s v="Comedy"/>
    <x v="9"/>
    <s v="April 14, 1989 (United States)"/>
    <n v="7.3"/>
    <n v="85000"/>
    <s v="Cameron Crowe"/>
    <s v="Cameron Crowe"/>
    <s v="John Cusack"/>
    <s v="United States"/>
    <m/>
    <x v="1356"/>
    <s v="Gracie Films"/>
    <n v="100"/>
  </r>
  <r>
    <s v="License to Kill"/>
    <s v="PG-13"/>
    <s v="Action"/>
    <x v="9"/>
    <s v="July 14, 1989 (United States)"/>
    <n v="6.6"/>
    <n v="97000"/>
    <s v="John Glen"/>
    <s v="Michael G. Wilson"/>
    <s v="Timothy Dalton"/>
    <s v="United Kingdom"/>
    <n v="32000000"/>
    <x v="1357"/>
    <s v="Danjaq"/>
    <n v="133"/>
  </r>
  <r>
    <s v="Shirley Valentine"/>
    <s v="R"/>
    <s v="Comedy"/>
    <x v="9"/>
    <s v="August 30, 1989 (United States)"/>
    <n v="7.2"/>
    <n v="7400"/>
    <s v="Lewis Gilbert"/>
    <s v="Willy Russell"/>
    <s v="Pauline Collins"/>
    <s v="United Kingdom"/>
    <m/>
    <x v="1358"/>
    <s v="Paramount Pictures"/>
    <n v="108"/>
  </r>
  <r>
    <s v="Harlem Nights"/>
    <s v="R"/>
    <s v="Comedy"/>
    <x v="9"/>
    <s v="November 17, 1989 (United States)"/>
    <n v="6.1"/>
    <n v="21000"/>
    <s v="Eddie Murphy"/>
    <s v="Eddie Murphy"/>
    <s v="Eddie Murphy"/>
    <s v="United States"/>
    <n v="30000000"/>
    <x v="1359"/>
    <s v="Eddie Murphy Productions"/>
    <n v="116"/>
  </r>
  <r>
    <s v="Lock Up"/>
    <s v="R"/>
    <s v="Action"/>
    <x v="9"/>
    <s v="August 4, 1989 (United States)"/>
    <n v="6.4"/>
    <n v="39000"/>
    <s v="John Flynn"/>
    <s v="Richard Smith"/>
    <s v="Sylvester Stallone"/>
    <s v="United States"/>
    <n v="24000000"/>
    <x v="1360"/>
    <s v="White Eagle"/>
    <n v="109"/>
  </r>
  <r>
    <s v="The Cook, the Thief, His Wife &amp; Her Lover"/>
    <s v="X"/>
    <s v="Crime"/>
    <x v="9"/>
    <s v="April 6, 1990 (United States)"/>
    <n v="7.6"/>
    <n v="36000"/>
    <s v="Peter Greenaway"/>
    <s v="Peter Greenaway"/>
    <s v="Richard Bohringer"/>
    <s v="Netherlands"/>
    <m/>
    <x v="1361"/>
    <s v="Allarts"/>
    <n v="124"/>
  </r>
  <r>
    <s v="Warlock"/>
    <s v="R"/>
    <s v="Action"/>
    <x v="9"/>
    <s v="January 11, 1991 (United States)"/>
    <n v="6.2"/>
    <n v="16000"/>
    <s v="Steve Miner"/>
    <s v="David Twohy"/>
    <s v="Julian Sands"/>
    <s v="United States"/>
    <n v="7000000"/>
    <x v="1362"/>
    <s v="New World Pictures"/>
    <n v="103"/>
  </r>
  <r>
    <s v="See No Evil, Hear No Evil"/>
    <s v="R"/>
    <s v="Comedy"/>
    <x v="9"/>
    <s v="May 12, 1989 (United States)"/>
    <n v="6.9"/>
    <n v="50000"/>
    <s v="Arthur Hiller"/>
    <s v="Earl Barret"/>
    <s v="Richard Pryor"/>
    <s v="United States"/>
    <n v="18000000"/>
    <x v="1363"/>
    <s v="TriStar Pictures"/>
    <n v="103"/>
  </r>
  <r>
    <s v="Casualties of War"/>
    <s v="R"/>
    <s v="Action"/>
    <x v="9"/>
    <s v="August 18, 1989 (United States)"/>
    <n v="7.1"/>
    <n v="42000"/>
    <s v="Brian De Palma"/>
    <s v="Daniel Lang"/>
    <s v="Michael J. Fox"/>
    <s v="United States"/>
    <n v="22500000"/>
    <x v="1364"/>
    <s v="Art Linson Productions"/>
    <n v="113"/>
  </r>
  <r>
    <s v="The Package"/>
    <s v="R"/>
    <s v="Action"/>
    <x v="9"/>
    <s v="August 25, 1989 (United States)"/>
    <n v="6.4"/>
    <n v="9100"/>
    <s v="Andrew Davis"/>
    <s v="John Bishop"/>
    <s v="Gene Hackman"/>
    <s v="United States"/>
    <n v="18000000"/>
    <x v="1365"/>
    <s v="Orion Pictures"/>
    <n v="108"/>
  </r>
  <r>
    <s v="My Left Foot"/>
    <s v="R"/>
    <s v="Biography"/>
    <x v="9"/>
    <s v="March 30, 1990 (United States)"/>
    <n v="7.9"/>
    <n v="70000"/>
    <s v="Jim Sheridan"/>
    <s v="Shane Connaughton"/>
    <s v="Daniel Day-Lewis"/>
    <s v="Ireland"/>
    <m/>
    <x v="1366"/>
    <s v="Ferndale Films"/>
    <n v="103"/>
  </r>
  <r>
    <s v="The War of the Roses"/>
    <s v="R"/>
    <s v="Comedy"/>
    <x v="9"/>
    <s v="December 8, 1989 (United States)"/>
    <n v="6.8"/>
    <n v="50000"/>
    <s v="Danny DeVito"/>
    <s v="Warren Adler"/>
    <s v="Michael Douglas"/>
    <s v="United States"/>
    <n v="26000000"/>
    <x v="1367"/>
    <s v="Twentieth Century Fox"/>
    <n v="116"/>
  </r>
  <r>
    <s v="Wild Orchid"/>
    <s v="R"/>
    <s v="Drama"/>
    <x v="9"/>
    <s v="April 27, 1990 (United States)"/>
    <n v="4.5999999999999996"/>
    <n v="12000"/>
    <s v="Zalman King"/>
    <s v="Patricia Louisianna Knop"/>
    <s v="Mickey Rourke"/>
    <s v="United States"/>
    <m/>
    <x v="1368"/>
    <s v="Vision PDG"/>
    <n v="105"/>
  </r>
  <r>
    <s v="Little Monsters"/>
    <s v="PG"/>
    <s v="Adventure"/>
    <x v="9"/>
    <s v="August 25, 1989 (United States)"/>
    <n v="6.1"/>
    <n v="12000"/>
    <s v="Richard Greenberg"/>
    <s v="Terry Rossio"/>
    <s v="Fred Savage"/>
    <s v="United States"/>
    <m/>
    <x v="1369"/>
    <s v="Davis Entertainment"/>
    <n v="100"/>
  </r>
  <r>
    <s v="The Wizard"/>
    <s v="PG"/>
    <s v="Adventure"/>
    <x v="9"/>
    <s v="December 15, 1989 (United States)"/>
    <n v="6.1"/>
    <n v="14000"/>
    <s v="Todd Holland"/>
    <s v="David Chisholm"/>
    <s v="Fred Savage"/>
    <s v="United States"/>
    <n v="6000000"/>
    <x v="1370"/>
    <s v="Carolco Pictures"/>
    <n v="100"/>
  </r>
  <r>
    <s v="UHF"/>
    <s v="PG-13"/>
    <s v="Comedy"/>
    <x v="9"/>
    <s v="July 21, 1989 (United States)"/>
    <n v="7"/>
    <n v="27000"/>
    <s v="Jay Levey"/>
    <s v="Weird Al' Yankovic"/>
    <s v="Weird Al' Yankovic"/>
    <s v="United States"/>
    <n v="5000000"/>
    <x v="1371"/>
    <s v="Cinecorp SAC"/>
    <n v="97"/>
  </r>
  <r>
    <s v="Look Who's Talking"/>
    <s v="PG-13"/>
    <s v="Comedy"/>
    <x v="9"/>
    <s v="October 13, 1989 (United States)"/>
    <n v="5.9"/>
    <n v="78000"/>
    <s v="Amy Heckerling"/>
    <s v="Amy Heckerling"/>
    <s v="John Travolta"/>
    <s v="United States"/>
    <n v="7500000"/>
    <x v="1372"/>
    <s v="TriStar Pictures"/>
    <n v="93"/>
  </r>
  <r>
    <s v="Star Trek V: The Final Frontier"/>
    <s v="PG"/>
    <s v="Action"/>
    <x v="9"/>
    <s v="June 9, 1989 (United States)"/>
    <n v="5.5"/>
    <n v="57000"/>
    <s v="William Shatner"/>
    <s v="Gene Roddenberry"/>
    <s v="William Shatner"/>
    <s v="United States"/>
    <n v="27800000"/>
    <x v="1373"/>
    <s v="Paramount Pictures"/>
    <n v="107"/>
  </r>
  <r>
    <s v="Tie Me Up! Tie Me Down!"/>
    <s v="NC-17"/>
    <s v="Comedy"/>
    <x v="9"/>
    <s v="January 22, 1990 (Spain)"/>
    <n v="7"/>
    <n v="26000"/>
    <s v="Pedro Almodóvar"/>
    <s v="Pedro Almodóvar"/>
    <s v="Victoria Abril"/>
    <s v="Spain"/>
    <m/>
    <x v="1374"/>
    <s v="El Deseo"/>
    <n v="101"/>
  </r>
  <r>
    <s v="All Dogs Go to Heaven"/>
    <s v="G"/>
    <s v="Animation"/>
    <x v="9"/>
    <s v="November 17, 1989 (United States)"/>
    <n v="6.8"/>
    <n v="38000"/>
    <s v="Don Bluth"/>
    <s v="Don Bluth"/>
    <s v="Dom DeLuise"/>
    <s v="Ireland"/>
    <n v="13800000"/>
    <x v="1375"/>
    <s v="Goldcrest Films International"/>
    <n v="84"/>
  </r>
  <r>
    <s v="Cyborg"/>
    <s v="R"/>
    <s v="Action"/>
    <x v="9"/>
    <s v="April 7, 1989 (United States)"/>
    <n v="5.0999999999999996"/>
    <n v="30000"/>
    <s v="Albert Pyun"/>
    <s v="Albert Pyun"/>
    <s v="Jean-Claude Van Damme"/>
    <s v="United States"/>
    <n v="500000"/>
    <x v="1376"/>
    <s v="Cannon Entertainment"/>
    <n v="86"/>
  </r>
  <r>
    <s v="Always"/>
    <s v="PG"/>
    <s v="Drama"/>
    <x v="9"/>
    <s v="December 22, 1989 (United States)"/>
    <n v="6.4"/>
    <n v="29000"/>
    <s v="Steven Spielberg"/>
    <s v="Jerry Belson"/>
    <s v="Richard Dreyfuss"/>
    <s v="United States"/>
    <n v="31000000"/>
    <x v="1377"/>
    <s v="Universal Pictures"/>
    <n v="122"/>
  </r>
  <r>
    <s v="Leviathan"/>
    <s v="R"/>
    <s v="Adventure"/>
    <x v="9"/>
    <s v="March 17, 1989 (United States)"/>
    <n v="5.8"/>
    <n v="19000"/>
    <s v="George P. Cosmatos"/>
    <s v="David Webb Peoples"/>
    <s v="Peter Weller"/>
    <s v="United States"/>
    <n v="25000000"/>
    <x v="1378"/>
    <s v="Filmauro"/>
    <n v="98"/>
  </r>
  <r>
    <s v="Best of the Best"/>
    <s v="PG-13"/>
    <s v="Action"/>
    <x v="9"/>
    <s v="November 10, 1989 (United States)"/>
    <n v="6.4"/>
    <n v="13000"/>
    <s v="Robert Radler"/>
    <s v="Phillip Rhee"/>
    <s v="Eric Roberts"/>
    <s v="United States"/>
    <n v="5000000"/>
    <x v="1379"/>
    <s v="The Movie Group"/>
    <n v="97"/>
  </r>
  <r>
    <s v="Dead Calm"/>
    <s v="R"/>
    <s v="Horror"/>
    <x v="9"/>
    <s v="April 7, 1989 (United States)"/>
    <n v="6.8"/>
    <n v="38000"/>
    <s v="Phillip Noyce"/>
    <s v="Terry Hayes"/>
    <s v="Nicole Kidman"/>
    <s v="Australia"/>
    <n v="10400000"/>
    <x v="1380"/>
    <s v="Kennedy Miller Productions"/>
    <n v="96"/>
  </r>
  <r>
    <s v="Kickboxer"/>
    <s v="R"/>
    <s v="Action"/>
    <x v="9"/>
    <s v="September 8, 1989 (United States)"/>
    <n v="6.5"/>
    <n v="52000"/>
    <s v="Mark DiSalle"/>
    <s v="Mark DiSalle"/>
    <s v="Jean-Claude Van Damme"/>
    <s v="United States"/>
    <n v="1500000"/>
    <x v="1381"/>
    <s v="Kings Road Entertainment"/>
    <n v="97"/>
  </r>
  <r>
    <s v="Black Rain"/>
    <s v="R"/>
    <s v="Action"/>
    <x v="9"/>
    <s v="September 22, 1989 (United States)"/>
    <n v="6.6"/>
    <n v="51000"/>
    <s v="Ridley Scott"/>
    <s v="Craig Bolotin"/>
    <s v="Michael Douglas"/>
    <s v="United States"/>
    <n v="30000000"/>
    <x v="1382"/>
    <s v="Paramount Pictures"/>
    <n v="125"/>
  </r>
  <r>
    <s v="Troop Beverly Hills"/>
    <s v="PG"/>
    <s v="Adventure"/>
    <x v="9"/>
    <s v="March 24, 1989 (United States)"/>
    <n v="5.8"/>
    <n v="9600"/>
    <s v="Jeff Kanew"/>
    <s v="Ava Ostern Fries"/>
    <s v="Shelley Long"/>
    <s v="United States"/>
    <n v="18000000"/>
    <x v="1383"/>
    <s v="Weintraub Entertainment Group"/>
    <n v="105"/>
  </r>
  <r>
    <s v="Driving Miss Daisy"/>
    <s v="PG"/>
    <s v="Drama"/>
    <x v="9"/>
    <s v="January 26, 1990 (United States)"/>
    <n v="7.4"/>
    <n v="102000"/>
    <s v="Bruce Beresford"/>
    <s v="Alfred Uhry"/>
    <s v="Morgan Freeman"/>
    <s v="United States"/>
    <n v="7500000"/>
    <x v="1384"/>
    <s v="The Zanuck Company"/>
    <n v="99"/>
  </r>
  <r>
    <s v="Drugstore Cowboy"/>
    <s v="R"/>
    <s v="Crime"/>
    <x v="9"/>
    <s v="October 20, 1989 (United States)"/>
    <n v="7.3"/>
    <n v="34000"/>
    <s v="Gus Van Sant"/>
    <s v="James Fogle"/>
    <s v="Matt Dillon"/>
    <s v="United States"/>
    <n v="2500000"/>
    <x v="1385"/>
    <s v="Avenue Pictures"/>
    <n v="101"/>
  </r>
  <r>
    <s v="A Nightmare on Elm Street 5: The Dream Child"/>
    <s v="R"/>
    <s v="Fantasy"/>
    <x v="9"/>
    <s v="August 11, 1989 (United States)"/>
    <n v="5.0999999999999996"/>
    <n v="42000"/>
    <s v="Stephen Hopkins"/>
    <s v="Wes Craven"/>
    <s v="Robert Englund"/>
    <s v="United States"/>
    <n v="6000000"/>
    <x v="1386"/>
    <s v="New Line Cinema"/>
    <n v="89"/>
  </r>
  <r>
    <s v="Dream a Little Dream"/>
    <s v="PG-13"/>
    <s v="Comedy"/>
    <x v="9"/>
    <s v="March 3, 1989 (United States)"/>
    <n v="5.8"/>
    <n v="6500"/>
    <s v="Marc Rocco"/>
    <s v="Daniel Jay Franklin"/>
    <s v="Corey Feldman"/>
    <s v="United States"/>
    <m/>
    <x v="1387"/>
    <s v="Lightning Pictures"/>
    <n v="114"/>
  </r>
  <r>
    <s v="Halloween 5: The Revenge of Michael Myers"/>
    <s v="R"/>
    <s v="Horror"/>
    <x v="9"/>
    <s v="October 13, 1989 (United States)"/>
    <n v="5.0999999999999996"/>
    <n v="36000"/>
    <s v="Dominique Othenin-Girard"/>
    <s v="John Carpenter"/>
    <s v="Donald Pleasence"/>
    <s v="United States"/>
    <n v="5000000"/>
    <x v="1388"/>
    <s v="Magnum Pictures Inc."/>
    <n v="96"/>
  </r>
  <r>
    <s v="DeepStar Six"/>
    <s v="R"/>
    <s v="Action"/>
    <x v="9"/>
    <s v="January 13, 1989 (United States)"/>
    <n v="5.4"/>
    <n v="11000"/>
    <s v="Sean S. Cunningham"/>
    <s v="Lewis Abernathy"/>
    <s v="Greg Evigan"/>
    <s v="United States"/>
    <n v="8000000"/>
    <x v="1389"/>
    <s v="Carolco Entertainment"/>
    <n v="99"/>
  </r>
  <r>
    <s v="Sea of Love"/>
    <s v="R"/>
    <s v="Crime"/>
    <x v="9"/>
    <s v="September 15, 1989 (United States)"/>
    <n v="6.8"/>
    <n v="39000"/>
    <s v="Harold Becker"/>
    <s v="Richard Price"/>
    <s v="Al Pacino"/>
    <s v="United States"/>
    <n v="19000000"/>
    <x v="1390"/>
    <s v="Universal Pictures"/>
    <n v="113"/>
  </r>
  <r>
    <s v="Skin Deep"/>
    <s v="R"/>
    <s v="Comedy"/>
    <x v="9"/>
    <s v="March 3, 1989 (United States)"/>
    <n v="6.1"/>
    <n v="4200"/>
    <s v="Blake Edwards"/>
    <s v="Blake Edwards"/>
    <s v="John Ritter"/>
    <s v="United States"/>
    <n v="9000000"/>
    <x v="1391"/>
    <s v="Beco Films"/>
    <n v="101"/>
  </r>
  <r>
    <s v="K-9"/>
    <s v="PG-13"/>
    <s v="Action"/>
    <x v="9"/>
    <s v="April 28, 1989 (United States)"/>
    <n v="6"/>
    <n v="32000"/>
    <s v="Rod Daniel"/>
    <s v="Steven Siegel"/>
    <s v="Jim Belushi"/>
    <s v="United States"/>
    <n v="17000000"/>
    <x v="1392"/>
    <s v="Gordon Company"/>
    <n v="101"/>
  </r>
  <r>
    <s v="Lean on Me"/>
    <s v="PG-13"/>
    <s v="Drama"/>
    <x v="9"/>
    <s v="March 3, 1989 (United States)"/>
    <n v="7.4"/>
    <n v="19000"/>
    <s v="John G. Avildsen"/>
    <s v="Michael Schiffer"/>
    <s v="Morgan Freeman"/>
    <s v="United States"/>
    <n v="10000000"/>
    <x v="1393"/>
    <s v="Norman Twain Productions"/>
    <n v="108"/>
  </r>
  <r>
    <s v="Henry V"/>
    <s v="PG-13"/>
    <s v="Action"/>
    <x v="9"/>
    <s v="November 8, 1989 (United States)"/>
    <n v="7.5"/>
    <n v="29000"/>
    <s v="Kenneth Branagh"/>
    <s v="William Shakespeare"/>
    <s v="Kenneth Branagh"/>
    <s v="United Kingdom"/>
    <n v="9000000"/>
    <x v="1394"/>
    <s v="Renaissance Films"/>
    <n v="137"/>
  </r>
  <r>
    <s v="She's Out of Control"/>
    <s v="PG"/>
    <s v="Comedy"/>
    <x v="9"/>
    <s v="April 14, 1989 (United States)"/>
    <n v="5.4"/>
    <n v="4100"/>
    <s v="Stan Dragoti"/>
    <s v="Seth Winston"/>
    <s v="Tony Danza"/>
    <s v="United States"/>
    <m/>
    <x v="1395"/>
    <s v="Weintraub Entertainment Group"/>
    <n v="90"/>
  </r>
  <r>
    <s v="Friday the 13th Part VIII: Jason Takes Manhattan"/>
    <s v="R"/>
    <s v="Adventure"/>
    <x v="9"/>
    <s v="July 28, 1989 (United States)"/>
    <n v="4.5999999999999996"/>
    <n v="35000"/>
    <s v="Rob Hedden"/>
    <s v="Rob Hedden"/>
    <s v="Jensen Daggett"/>
    <s v="Canada"/>
    <n v="5000000"/>
    <x v="1396"/>
    <s v="Paramount Pictures"/>
    <n v="100"/>
  </r>
  <r>
    <s v="Teen Witch"/>
    <s v="PG-13"/>
    <s v="Comedy"/>
    <x v="9"/>
    <s v="April 28, 1989 (United States)"/>
    <n v="6.1"/>
    <n v="8600"/>
    <s v="Dorian Walker"/>
    <s v="Robin Menken"/>
    <s v="Robyn Lively"/>
    <s v="United States"/>
    <m/>
    <x v="1397"/>
    <s v="Trans World Entertainment (TWE)"/>
    <n v="90"/>
  </r>
  <r>
    <s v="Valmont"/>
    <s v="R"/>
    <s v="Drama"/>
    <x v="9"/>
    <s v="November 17, 1989 (United States)"/>
    <n v="7"/>
    <n v="13000"/>
    <s v="Milos Forman"/>
    <s v="Choderlos de Laclos"/>
    <s v="Colin Firth"/>
    <s v="France"/>
    <n v="33000000"/>
    <x v="1398"/>
    <s v="Renn Productions"/>
    <n v="137"/>
  </r>
  <r>
    <s v="Scandal"/>
    <s v="R"/>
    <s v="Drama"/>
    <x v="9"/>
    <s v="April 28, 1989 (United States)"/>
    <n v="6.5"/>
    <n v="4800"/>
    <s v="Michael Caton-Jones"/>
    <s v="Michael Thomas"/>
    <s v="John Hurt"/>
    <s v="United Kingdom"/>
    <n v="7000000"/>
    <x v="1399"/>
    <s v="British Screen Productions"/>
    <n v="106"/>
  </r>
  <r>
    <s v="The Fabulous Baker Boys"/>
    <s v="R"/>
    <s v="Comedy"/>
    <x v="9"/>
    <s v="October 13, 1989 (United States)"/>
    <n v="6.9"/>
    <n v="22000"/>
    <s v="Steve Kloves"/>
    <s v="Steve Kloves"/>
    <s v="Jeff Bridges"/>
    <s v="United States"/>
    <n v="13000000"/>
    <x v="1400"/>
    <s v="Gladden Entertainment"/>
    <n v="114"/>
  </r>
  <r>
    <s v="Shocker"/>
    <s v="R"/>
    <s v="Comedy"/>
    <x v="9"/>
    <s v="October 27, 1989 (United States)"/>
    <n v="5.5"/>
    <n v="15000"/>
    <s v="Wes Craven"/>
    <s v="Wes Craven"/>
    <s v="Michael Murphy"/>
    <s v="United States"/>
    <n v="5000000"/>
    <x v="1401"/>
    <s v="Alive Films"/>
    <n v="109"/>
  </r>
  <r>
    <s v="Next of Kin"/>
    <s v="R"/>
    <s v="Action"/>
    <x v="9"/>
    <s v="October 20, 1989 (United States)"/>
    <n v="5.8"/>
    <n v="9700"/>
    <s v="John Irvin"/>
    <s v="Michael Jenning"/>
    <s v="Patrick Swayze"/>
    <s v="United States"/>
    <n v="12000000"/>
    <x v="1402"/>
    <s v="Lorimar Film Entertainment"/>
    <n v="108"/>
  </r>
  <r>
    <s v="The Fly II"/>
    <s v="R"/>
    <s v="Drama"/>
    <x v="9"/>
    <s v="February 10, 1989 (United States)"/>
    <n v="5.0999999999999996"/>
    <n v="22000"/>
    <s v="Chris Walas"/>
    <s v="Mick Garris"/>
    <s v="Eric Stoltz"/>
    <s v="United States"/>
    <m/>
    <x v="1403"/>
    <s v="Brooksfilms"/>
    <n v="105"/>
  </r>
  <r>
    <s v="She-Devil"/>
    <s v="PG-13"/>
    <s v="Comedy"/>
    <x v="9"/>
    <s v="December 8, 1989 (United States)"/>
    <n v="5.6"/>
    <n v="17000"/>
    <s v="Susan Seidelman"/>
    <s v="Fay Weldon"/>
    <s v="Meryl Streep"/>
    <s v="United States"/>
    <m/>
    <x v="1404"/>
    <s v="Orion Pictures"/>
    <n v="99"/>
  </r>
  <r>
    <s v="Mystery Train"/>
    <s v="R"/>
    <s v="Comedy"/>
    <x v="9"/>
    <s v="November 17, 1989 (United States)"/>
    <n v="7.6"/>
    <n v="26000"/>
    <s v="Jim Jarmusch"/>
    <s v="Jim Jarmusch"/>
    <s v="Masatoshi Nagase"/>
    <s v="Japan"/>
    <n v="2800000"/>
    <x v="1405"/>
    <s v="JVC Entertainment Networks"/>
    <n v="110"/>
  </r>
  <r>
    <s v="Blaze"/>
    <s v="R"/>
    <s v="Biography"/>
    <x v="9"/>
    <s v="December 13, 1989 (United States)"/>
    <n v="6"/>
    <n v="3600"/>
    <s v="Ron Shelton"/>
    <s v="Blaze Starr"/>
    <s v="Paul Newman"/>
    <s v="United States"/>
    <n v="22000000"/>
    <x v="1406"/>
    <s v="Touchstone Pictures"/>
    <n v="120"/>
  </r>
  <r>
    <s v="The Rainbow"/>
    <s v="R"/>
    <s v="Action"/>
    <x v="9"/>
    <s v="May 26, 1989 (United States)"/>
    <n v="6.2"/>
    <n v="1400"/>
    <s v="Ken Russell"/>
    <s v="Ken Russell"/>
    <s v="Sammi Davis"/>
    <s v="United Kingdom"/>
    <n v="11987578"/>
    <x v="1407"/>
    <s v="Vestron Pictures"/>
    <n v="113"/>
  </r>
  <r>
    <s v="Gleaming the Cube"/>
    <s v="PG-13"/>
    <s v="Action"/>
    <x v="9"/>
    <s v="January 13, 1989 (United States)"/>
    <n v="6.3"/>
    <n v="7400"/>
    <s v="Graeme Clifford"/>
    <s v="Michael Tolkin"/>
    <s v="Christian Slater"/>
    <s v="United States"/>
    <n v="10000000"/>
    <x v="1408"/>
    <s v="David Foster Productions"/>
    <n v="105"/>
  </r>
  <r>
    <s v="Fletch Lives"/>
    <s v="PG"/>
    <s v="Comedy"/>
    <x v="9"/>
    <s v="March 17, 1989 (United States)"/>
    <n v="6.1"/>
    <n v="20000"/>
    <s v="Michael Ritchie"/>
    <s v="Gregory McDonald"/>
    <s v="Chevy Chase"/>
    <s v="United States"/>
    <n v="8000000"/>
    <x v="1409"/>
    <s v="Universal Pictures"/>
    <n v="95"/>
  </r>
  <r>
    <s v="Communion"/>
    <s v="R"/>
    <s v="Biography"/>
    <x v="9"/>
    <s v="November 10, 1989 (United States)"/>
    <n v="5.6"/>
    <n v="5900"/>
    <s v="Philippe Mora"/>
    <s v="Whitley Strieber"/>
    <s v="Christopher Walken"/>
    <s v="United States"/>
    <n v="5000000"/>
    <x v="1410"/>
    <s v="Allied Vision"/>
    <n v="107"/>
  </r>
  <r>
    <s v="Erik the Viking"/>
    <s v="PG-13"/>
    <s v="Comedy"/>
    <x v="9"/>
    <s v="September 22, 1989 (United States)"/>
    <n v="6.2"/>
    <n v="13000"/>
    <s v="Terry Jones"/>
    <s v="Terry Jones"/>
    <s v="Tim Robbins"/>
    <s v="United Kingdom"/>
    <m/>
    <x v="1411"/>
    <s v="KB Erik the Viking"/>
    <n v="107"/>
  </r>
  <r>
    <s v="Crimes and Misdemeanors"/>
    <s v="PG-13"/>
    <s v="Comedy"/>
    <x v="9"/>
    <s v="November 3, 1989 (United States)"/>
    <n v="7.9"/>
    <n v="56000"/>
    <s v="Woody Allen"/>
    <s v="Woody Allen"/>
    <s v="Martin Landau"/>
    <s v="United States"/>
    <n v="19000000"/>
    <x v="1412"/>
    <s v="Jack Rollins &amp; Charles H. Joffe Productions"/>
    <n v="104"/>
  </r>
  <r>
    <s v="An Innocent Man"/>
    <s v="R"/>
    <s v="Action"/>
    <x v="9"/>
    <s v="October 6, 1989 (United States)"/>
    <n v="6.5"/>
    <n v="6300"/>
    <s v="Peter Yates"/>
    <s v="Larry Brothers"/>
    <s v="Tom Selleck"/>
    <s v="United States"/>
    <m/>
    <x v="1413"/>
    <s v="Interscope Communications"/>
    <n v="113"/>
  </r>
  <r>
    <s v="Let It Ride"/>
    <s v="PG-13"/>
    <s v="Comedy"/>
    <x v="9"/>
    <s v="August 18, 1989 (United States)"/>
    <n v="6.8"/>
    <n v="5300"/>
    <s v="Joe Pytka"/>
    <s v="Jay Cronley"/>
    <s v="Richard Dreyfuss"/>
    <s v="United States"/>
    <n v="18000000"/>
    <x v="1414"/>
    <s v="Alleged Productions"/>
    <n v="90"/>
  </r>
  <r>
    <s v="Loverboy"/>
    <s v="PG-13"/>
    <s v="Comedy"/>
    <x v="9"/>
    <s v="April 28, 1989 (United States)"/>
    <n v="6.1"/>
    <n v="7500"/>
    <s v="Joan Micklin Silver"/>
    <s v="Robin Schiff"/>
    <s v="Patrick Dempsey"/>
    <s v="United States"/>
    <m/>
    <x v="1415"/>
    <s v="Crescent Film Enterprises"/>
    <n v="98"/>
  </r>
  <r>
    <s v="Kill Me Again"/>
    <s v="R"/>
    <s v="Action"/>
    <x v="9"/>
    <s v="October 27, 1989 (United States)"/>
    <n v="6.3"/>
    <n v="4600"/>
    <s v="John Dahl"/>
    <s v="John Dahl"/>
    <s v="Val Kilmer"/>
    <s v="United States"/>
    <n v="4000000"/>
    <x v="1416"/>
    <s v="Incorporated Television Company (ITC)"/>
    <n v="94"/>
  </r>
  <r>
    <s v="The Gods Must Be Crazy II"/>
    <s v="PG"/>
    <s v="Comedy"/>
    <x v="9"/>
    <s v="April 13, 1990 (United States)"/>
    <n v="6.9"/>
    <n v="16000"/>
    <s v="Jamie Uys"/>
    <s v="Jamie Uys"/>
    <s v="N!xau"/>
    <s v="South Africa"/>
    <m/>
    <x v="1417"/>
    <s v="Elrina Investment"/>
    <n v="98"/>
  </r>
  <r>
    <s v="Millennium"/>
    <s v="PG-13"/>
    <s v="Drama"/>
    <x v="9"/>
    <s v="August 25, 1989 (United States)"/>
    <n v="5.8"/>
    <n v="6100"/>
    <s v="Michael Anderson"/>
    <s v="John Varley"/>
    <s v="Kris Kristofferson"/>
    <s v="United States"/>
    <m/>
    <x v="1418"/>
    <s v="First Millenium Partnership"/>
    <n v="108"/>
  </r>
  <r>
    <s v="Chances Are"/>
    <s v="PG"/>
    <s v="Comedy"/>
    <x v="9"/>
    <s v="March 10, 1989 (United States)"/>
    <n v="6.5"/>
    <n v="11000"/>
    <s v="Emile Ardolino"/>
    <s v="Perry Howze"/>
    <s v="Cybill Shepherd"/>
    <s v="United States"/>
    <n v="16000000"/>
    <x v="1419"/>
    <s v="TriStar Pictures"/>
    <n v="108"/>
  </r>
  <r>
    <s v="The Dream Team"/>
    <s v="PG-13"/>
    <s v="Comedy"/>
    <x v="9"/>
    <s v="April 7, 1989 (United States)"/>
    <n v="6.5"/>
    <n v="13000"/>
    <s v="Howard Zieff"/>
    <s v="Jon Connolly"/>
    <s v="Michael Keaton"/>
    <s v="United States"/>
    <n v="15000000"/>
    <x v="1420"/>
    <s v="Universal Pictures"/>
    <n v="113"/>
  </r>
  <r>
    <s v="Last Exit to Brooklyn"/>
    <s v="R"/>
    <s v="Drama"/>
    <x v="9"/>
    <s v="May 4, 1990 (United States)"/>
    <n v="6.8"/>
    <n v="5900"/>
    <s v="Uli Edel"/>
    <s v="Hubert Selby Jr."/>
    <s v="Jennifer Jason Leigh"/>
    <s v="United Kingdom"/>
    <m/>
    <x v="1421"/>
    <s v="Allied Filmmakers"/>
    <n v="102"/>
  </r>
  <r>
    <s v="Little Nemo: Adventures in Slumberland"/>
    <s v="G"/>
    <s v="Animation"/>
    <x v="9"/>
    <s v="August 21, 1992 (United States)"/>
    <n v="7.1"/>
    <n v="7000"/>
    <s v="Masami Hata"/>
    <s v="Chris Columbus"/>
    <s v="Gabriel Damon"/>
    <s v="Japan"/>
    <n v="35000000"/>
    <x v="1422"/>
    <s v="TMS Entertainment"/>
    <n v="85"/>
  </r>
  <r>
    <s v="Kinjite: Forbidden Subjects"/>
    <s v="R"/>
    <s v="Action"/>
    <x v="9"/>
    <s v="February 3, 1989 (United States)"/>
    <n v="5.5"/>
    <n v="2900"/>
    <s v="J. Lee Thompson"/>
    <s v="Harold Nebenzal"/>
    <s v="Charles Bronson"/>
    <s v="United States"/>
    <n v="5000000"/>
    <x v="1423"/>
    <s v="Golan-Globus Productions"/>
    <n v="97"/>
  </r>
  <r>
    <s v="Great Balls of Fire!"/>
    <s v="PG-13"/>
    <s v="Biography"/>
    <x v="9"/>
    <s v="June 30, 1989 (United States)"/>
    <n v="6.2"/>
    <n v="16000"/>
    <s v="Jim McBride"/>
    <s v="Myra Lewis"/>
    <s v="Dennis Quaid"/>
    <s v="United States"/>
    <m/>
    <x v="1424"/>
    <s v="Orion Pictures"/>
    <n v="108"/>
  </r>
  <r>
    <s v="New York Stories"/>
    <s v="PG"/>
    <s v="Comedy"/>
    <x v="9"/>
    <s v="March 10, 1989 (United States)"/>
    <n v="6.4"/>
    <n v="17000"/>
    <s v="Woody Allen"/>
    <s v="Richard Price"/>
    <s v="Woody Allen"/>
    <s v="United States"/>
    <n v="15000000"/>
    <x v="1425"/>
    <s v="Touchstone Pictures"/>
    <n v="124"/>
  </r>
  <r>
    <s v="Cousins"/>
    <s v="PG-13"/>
    <s v="Comedy"/>
    <x v="9"/>
    <s v="February 10, 1989 (United States)"/>
    <n v="6.3"/>
    <n v="4300"/>
    <s v="Joel Schumacher"/>
    <s v="Jean-Charles Tacchella"/>
    <s v="Ted Danson"/>
    <s v="United States"/>
    <n v="13000000"/>
    <x v="1426"/>
    <s v="Paramount Pictures"/>
    <n v="113"/>
  </r>
  <r>
    <s v="Blind Fury"/>
    <s v="R"/>
    <s v="Action"/>
    <x v="9"/>
    <s v="March 16, 1990 (United States)"/>
    <n v="6.4"/>
    <n v="16000"/>
    <s v="Phillip Noyce"/>
    <s v="Ryôzô Kasahara"/>
    <s v="Rutger Hauer"/>
    <s v="United States"/>
    <n v="10000000"/>
    <x v="1427"/>
    <s v="TriStar Pictures"/>
    <n v="86"/>
  </r>
  <r>
    <s v="The Return of Swamp Thing"/>
    <s v="PG-13"/>
    <s v="Action"/>
    <x v="9"/>
    <s v="May 12, 1989 (United States)"/>
    <n v="4.7"/>
    <n v="4400"/>
    <s v="Jim Wynorski"/>
    <s v="Neil Cuthbert"/>
    <s v="Dick Durock"/>
    <s v="United States"/>
    <n v="4000000"/>
    <x v="1428"/>
    <s v="Lightyear Entertainment"/>
    <n v="88"/>
  </r>
  <r>
    <s v="The January Man"/>
    <s v="R"/>
    <s v="Action"/>
    <x v="9"/>
    <s v="January 13, 1989 (United States)"/>
    <n v="5.6"/>
    <n v="6700"/>
    <s v="Pat O'Connor"/>
    <s v="John Patrick Shanley"/>
    <s v="Kevin Kline"/>
    <s v="United States"/>
    <m/>
    <x v="1429"/>
    <s v="Metro-Goldwyn-Mayer (MGM)"/>
    <n v="97"/>
  </r>
  <r>
    <s v="We're No Angels"/>
    <s v="PG-13"/>
    <s v="Comedy"/>
    <x v="9"/>
    <s v="December 15, 1989 (United States)"/>
    <n v="6.1"/>
    <n v="22000"/>
    <s v="Neil Jordan"/>
    <s v="David Mamet"/>
    <s v="Robert De Niro"/>
    <s v="United States"/>
    <n v="20000000"/>
    <x v="1430"/>
    <s v="Paramount Pictures"/>
    <n v="106"/>
  </r>
  <r>
    <s v="Johnny Handsome"/>
    <s v="R"/>
    <s v="Crime"/>
    <x v="9"/>
    <s v="September 29, 1989 (United States)"/>
    <n v="6.1"/>
    <n v="9200"/>
    <s v="Walter Hill"/>
    <s v="John Godey"/>
    <s v="Mickey Rourke"/>
    <s v="United States"/>
    <n v="20000000"/>
    <x v="1431"/>
    <s v="Carolco Pictures"/>
    <n v="94"/>
  </r>
  <r>
    <s v="Who's Harry Crumb?"/>
    <s v="PG-13"/>
    <s v="Comedy"/>
    <x v="9"/>
    <s v="February 3, 1989 (United States)"/>
    <n v="5.9"/>
    <n v="15000"/>
    <s v="Paul Flaherty"/>
    <s v="Robert Conte"/>
    <s v="John Candy"/>
    <s v="United States"/>
    <m/>
    <x v="1432"/>
    <s v="TriStar Pictures"/>
    <n v="94"/>
  </r>
  <r>
    <s v="The Mighty Quinn"/>
    <s v="R"/>
    <s v="Action"/>
    <x v="9"/>
    <s v="February 17, 1989 (United States)"/>
    <n v="6"/>
    <n v="5200"/>
    <s v="Carl Schenkel"/>
    <s v="Albert Z. Carr"/>
    <s v="Denzel Washington"/>
    <s v="United States"/>
    <m/>
    <x v="1433"/>
    <s v="A&amp;M Films"/>
    <n v="98"/>
  </r>
  <r>
    <s v="Fat Man and Little Boy"/>
    <s v="PG-13"/>
    <s v="Biography"/>
    <x v="9"/>
    <s v="October 20, 1989 (United States)"/>
    <n v="6.5"/>
    <n v="7200"/>
    <s v="Roland Joffé"/>
    <s v="Bruce Robinson"/>
    <s v="Paul Newman"/>
    <s v="United States"/>
    <n v="30000000"/>
    <x v="1434"/>
    <s v="Paramount Pictures"/>
    <n v="127"/>
  </r>
  <r>
    <s v="Police Academy 6: City Under Siege"/>
    <s v="PG"/>
    <s v="Comedy"/>
    <x v="9"/>
    <s v="March 10, 1989 (United States)"/>
    <n v="4.4000000000000004"/>
    <n v="29000"/>
    <s v="Peter Bonerz"/>
    <s v="Neal Israel"/>
    <s v="Bubba Smith"/>
    <s v="United States"/>
    <n v="12000000"/>
    <x v="1435"/>
    <s v="Warner Bros."/>
    <n v="84"/>
  </r>
  <r>
    <s v="Her Alibi"/>
    <s v="PG"/>
    <s v="Comedy"/>
    <x v="9"/>
    <s v="February 3, 1989 (United States)"/>
    <n v="5.8"/>
    <n v="6900"/>
    <s v="Bruce Beresford"/>
    <s v="Charlie Peters"/>
    <s v="Tom Selleck"/>
    <s v="United States"/>
    <m/>
    <x v="1436"/>
    <s v="Warner Bros."/>
    <n v="94"/>
  </r>
  <r>
    <s v="The Blood of Heroes"/>
    <s v="R"/>
    <s v="Action"/>
    <x v="9"/>
    <s v="February 23, 1990 (United States)"/>
    <n v="6.5"/>
    <n v="6500"/>
    <s v="David Webb Peoples"/>
    <s v="David Webb Peoples"/>
    <s v="Rutger Hauer"/>
    <s v="Australia"/>
    <m/>
    <x v="1437"/>
    <s v="Kings Road Entertainment"/>
    <n v="90"/>
  </r>
  <r>
    <s v="Pink Cadillac"/>
    <s v="PG-13"/>
    <s v="Action"/>
    <x v="9"/>
    <s v="May 26, 1989 (United States)"/>
    <n v="5.4"/>
    <n v="11000"/>
    <s v="Buddy Van Horn"/>
    <s v="John Eskow"/>
    <s v="Clint Eastwood"/>
    <s v="United States"/>
    <n v="19000000"/>
    <x v="1438"/>
    <s v="Malpaso Productions"/>
    <n v="122"/>
  </r>
  <r>
    <s v="Three Fugitives"/>
    <s v="PG-13"/>
    <s v="Action"/>
    <x v="9"/>
    <s v="January 27, 1989 (United States)"/>
    <n v="6.2"/>
    <n v="11000"/>
    <s v="Francis Veber"/>
    <s v="Francis Veber"/>
    <s v="Nick Nolte"/>
    <s v="United States"/>
    <n v="15000000"/>
    <x v="1439"/>
    <s v="Touchstone Pictures"/>
    <n v="96"/>
  </r>
  <r>
    <s v="Robot Jox"/>
    <s v="PG"/>
    <s v="Action"/>
    <x v="9"/>
    <s v="November 21, 1990 (United States)"/>
    <n v="5.4"/>
    <n v="6000"/>
    <s v="Stuart Gordon"/>
    <s v="Stuart Gordon"/>
    <s v="Gary Graham"/>
    <s v="United States"/>
    <n v="10000000"/>
    <x v="1440"/>
    <s v="Empire Pictures"/>
    <n v="85"/>
  </r>
  <r>
    <s v="No Holds Barred"/>
    <s v="PG-13"/>
    <s v="Action"/>
    <x v="9"/>
    <s v="June 2, 1989 (United States)"/>
    <n v="4.4000000000000004"/>
    <n v="6000"/>
    <s v="Thomas J. Wright"/>
    <s v="Dennis Hackin"/>
    <s v="Hulk Hogan"/>
    <s v="United States"/>
    <n v="8000000"/>
    <x v="1441"/>
    <s v="New Line Cinema"/>
    <n v="93"/>
  </r>
  <r>
    <s v="Family Business"/>
    <s v="R"/>
    <s v="Crime"/>
    <x v="9"/>
    <s v="December 15, 1989 (United States)"/>
    <n v="5.7"/>
    <n v="12000"/>
    <s v="Sidney Lumet"/>
    <s v="Vincent Patrick"/>
    <s v="Sean Connery"/>
    <s v="United States"/>
    <m/>
    <x v="1442"/>
    <s v="TriStar Pictures"/>
    <n v="110"/>
  </r>
  <r>
    <s v="Wicked Stepmother"/>
    <s v="PG-13"/>
    <s v="Comedy"/>
    <x v="9"/>
    <s v="February 3, 1989 (United States)"/>
    <n v="4.3"/>
    <n v="1800"/>
    <s v="Larry Cohen"/>
    <s v="Larry Cohen"/>
    <s v="Bette Davis"/>
    <s v="United States"/>
    <n v="2500000"/>
    <x v="27"/>
    <s v="Larco Productions"/>
    <n v="90"/>
  </r>
  <r>
    <s v="Chattahoochee"/>
    <s v="R"/>
    <s v="Biography"/>
    <x v="9"/>
    <s v="April 20, 1990 (United States)"/>
    <n v="6.3"/>
    <n v="1900"/>
    <s v="Mick Jackson"/>
    <s v="James Cresson"/>
    <s v="Gary Oldman"/>
    <s v="United States"/>
    <m/>
    <x v="1443"/>
    <s v="Hemdale"/>
    <n v="98"/>
  </r>
  <r>
    <s v="Stepfather II: Make Room for Daddy"/>
    <s v="R"/>
    <s v="Horror"/>
    <x v="9"/>
    <s v="November 3, 1989 (United States)"/>
    <n v="5.7"/>
    <n v="3700"/>
    <s v="Jeff Burr"/>
    <s v="Carolyn Lefcourt"/>
    <s v="Terry O'Quinn"/>
    <s v="United Kingdom"/>
    <n v="1500000"/>
    <x v="1444"/>
    <s v="Incorporated Television Company (ITC)"/>
    <n v="93"/>
  </r>
  <r>
    <s v="Eddie and the Cruisers II: Eddie Lives!"/>
    <s v="PG-13"/>
    <s v="Drama"/>
    <x v="9"/>
    <s v="August 18, 1989 (United States)"/>
    <n v="6.2"/>
    <n v="2800"/>
    <s v="Jean-Claude Lord"/>
    <s v="P.F. Kluge"/>
    <s v="Michael Paré"/>
    <s v="Canada"/>
    <m/>
    <x v="1445"/>
    <s v="Scotti Brothers Pictures (I)"/>
    <n v="104"/>
  </r>
  <r>
    <s v="The Big Picture"/>
    <s v="PG-13"/>
    <s v="Comedy"/>
    <x v="9"/>
    <s v="December 15, 1989 (Brazil)"/>
    <n v="6.2"/>
    <n v="4800"/>
    <s v="Christopher Guest"/>
    <s v="Michael Varhol"/>
    <s v="Kevin Bacon"/>
    <s v="United States"/>
    <n v="5000000"/>
    <x v="1446"/>
    <s v="Aspen Film Society"/>
    <n v="100"/>
  </r>
  <r>
    <s v="Parents"/>
    <s v="R"/>
    <s v="Comedy"/>
    <x v="9"/>
    <s v="January 27, 1989 (United States)"/>
    <n v="6.1"/>
    <n v="6800"/>
    <s v="Bob Balaban"/>
    <s v="Christopher Hawthorne"/>
    <s v="Randy Quaid"/>
    <s v="Canada"/>
    <n v="3000000"/>
    <x v="1447"/>
    <s v="Great American Films Limited Partnership"/>
    <n v="81"/>
  </r>
  <r>
    <s v="Jacknife"/>
    <s v="R"/>
    <s v="Drama"/>
    <x v="9"/>
    <s v="March 10, 1989 (United States)"/>
    <n v="6.3"/>
    <n v="5600"/>
    <s v="David Hugh Jones"/>
    <s v="Stephen Metcalfe"/>
    <s v="Robert De Niro"/>
    <s v="United States"/>
    <m/>
    <x v="1448"/>
    <s v="Kings Road Entertainment"/>
    <n v="102"/>
  </r>
  <r>
    <s v="Dad"/>
    <s v="PG"/>
    <s v="Comedy"/>
    <x v="9"/>
    <s v="November 10, 1989 (United States)"/>
    <n v="6.3"/>
    <n v="4700"/>
    <s v="Gary David Goldberg"/>
    <s v="William Wharton"/>
    <s v="Jack Lemmon"/>
    <s v="United States"/>
    <n v="19000000"/>
    <x v="1449"/>
    <s v="Amblin Entertainment"/>
    <n v="117"/>
  </r>
  <r>
    <s v="Speed Zone"/>
    <s v="PG"/>
    <s v="Action"/>
    <x v="9"/>
    <s v="April 21, 1989 (United States)"/>
    <n v="4.5"/>
    <n v="3200"/>
    <s v="Jim Drake"/>
    <s v="Michael Short"/>
    <s v="Peter Boyle"/>
    <s v="Canada"/>
    <n v="18000000"/>
    <x v="1450"/>
    <s v="Canadian International Studios VIII"/>
    <n v="94"/>
  </r>
  <r>
    <s v="How to Get Ahead in Advertising"/>
    <s v="R"/>
    <s v="Comedy"/>
    <x v="9"/>
    <s v="March 29, 1990 (West Germany)"/>
    <n v="6.9"/>
    <n v="5700"/>
    <s v="Bruce Robinson"/>
    <s v="Bruce Robinson"/>
    <s v="Richard E. Grant"/>
    <s v="United Kingdom"/>
    <m/>
    <x v="1451"/>
    <s v="HandMade Films"/>
    <n v="90"/>
  </r>
  <r>
    <s v="Lisa"/>
    <s v="PG-13"/>
    <s v="Drama"/>
    <x v="9"/>
    <s v="October 20, 1989 (Argentina)"/>
    <n v="6"/>
    <n v="1700"/>
    <s v="Gary Sherman"/>
    <s v="Gary Sherman"/>
    <s v="Staci Keanan"/>
    <s v="United States"/>
    <m/>
    <x v="1452"/>
    <s v="Gary Sherman Productions"/>
    <n v="95"/>
  </r>
  <r>
    <s v="Out Cold"/>
    <s v="R"/>
    <s v="Comedy"/>
    <x v="9"/>
    <s v="March 3, 1989 (United States)"/>
    <n v="5.5"/>
    <n v="703"/>
    <s v="Malcolm Mowbray"/>
    <s v="Leonard Glasser"/>
    <s v="John Lithgow"/>
    <s v="United States"/>
    <m/>
    <x v="1453"/>
    <s v="Braunstein and Hamady Productions"/>
    <n v="92"/>
  </r>
  <r>
    <s v="Longtime Companion"/>
    <s v="R"/>
    <s v="Drama"/>
    <x v="9"/>
    <s v="May 1, 1990 (Portugal)"/>
    <n v="7.6"/>
    <n v="5400"/>
    <s v="Norman René"/>
    <s v="Craig Lucas"/>
    <s v="Stephen Caffrey"/>
    <s v="United States"/>
    <n v="3000000"/>
    <x v="1454"/>
    <s v="American Playhouse"/>
    <n v="96"/>
  </r>
  <r>
    <s v="Happily Ever After"/>
    <s v="G"/>
    <s v="Animation"/>
    <x v="9"/>
    <s v="May 28, 1993 (United States)"/>
    <n v="5.6"/>
    <n v="2200"/>
    <s v="John Howley"/>
    <s v="Martha Moran"/>
    <s v="Edward Asner"/>
    <s v="United States"/>
    <m/>
    <x v="1455"/>
    <s v="Filmation Associates"/>
    <n v="75"/>
  </r>
  <r>
    <s v="Heart of Dixie"/>
    <s v="PG"/>
    <s v="Drama"/>
    <x v="9"/>
    <s v="August 25, 1989 (United States)"/>
    <n v="5.2"/>
    <n v="677"/>
    <s v="Martin Davidson"/>
    <s v="Anne Rivers Siddons"/>
    <s v="Ally Sheedy"/>
    <s v="United States"/>
    <n v="8000000"/>
    <x v="1456"/>
    <m/>
    <n v="95"/>
  </r>
  <r>
    <s v="Tap"/>
    <s v="PG-13"/>
    <s v="Comedy"/>
    <x v="9"/>
    <s v="February 10, 1989 (United States)"/>
    <n v="6.5"/>
    <n v="1500"/>
    <s v="Nick Castle"/>
    <s v="Nick Castle"/>
    <s v="Gregory Hines"/>
    <s v="United States"/>
    <m/>
    <x v="1457"/>
    <s v="Beco Films"/>
    <n v="111"/>
  </r>
  <r>
    <s v="A Dry White Season"/>
    <s v="R"/>
    <s v="Drama"/>
    <x v="9"/>
    <s v="September 20, 1989 (United States)"/>
    <n v="7"/>
    <n v="5300"/>
    <s v="Euzhan Palcy"/>
    <s v="André P. Brink"/>
    <s v="Donald Sutherland"/>
    <s v="United States"/>
    <n v="9000000"/>
    <x v="1458"/>
    <s v="Davros Films"/>
    <n v="106"/>
  </r>
  <r>
    <s v="The Phantom of the Opera"/>
    <s v="R"/>
    <s v="Drama"/>
    <x v="9"/>
    <s v="November 3, 1989 (United States)"/>
    <n v="5.5"/>
    <n v="3800"/>
    <s v="Dwight H. Little"/>
    <s v="Gaston Leroux"/>
    <s v="Robert Englund"/>
    <s v="United States"/>
    <m/>
    <x v="1459"/>
    <s v="21st Century Film Corporation"/>
    <n v="93"/>
  </r>
  <r>
    <s v="The Experts"/>
    <s v="PG-13"/>
    <s v="Comedy"/>
    <x v="9"/>
    <s v="January 13, 1989 (United States)"/>
    <n v="4.8"/>
    <n v="2300"/>
    <s v="Dave Thomas"/>
    <s v="Steven Greene"/>
    <s v="John Travolta"/>
    <s v="Canada"/>
    <m/>
    <x v="1460"/>
    <s v="Paramount Pictures"/>
    <n v="94"/>
  </r>
  <r>
    <s v="Triumph of the Spirit"/>
    <s v="R"/>
    <s v="Biography"/>
    <x v="9"/>
    <s v="December 23, 1989 (South Korea)"/>
    <n v="6.8"/>
    <n v="2300"/>
    <s v="Robert M. Young"/>
    <s v="Shimon Arama"/>
    <s v="Willem Dafoe"/>
    <s v="United States"/>
    <m/>
    <x v="1461"/>
    <s v="Nova International Films"/>
    <n v="120"/>
  </r>
  <r>
    <s v="The Unbelievable Truth"/>
    <s v="R"/>
    <s v="Comedy"/>
    <x v="9"/>
    <s v="November 8, 1990 (Australia)"/>
    <n v="7.3"/>
    <n v="5000"/>
    <s v="Hal Hartley"/>
    <s v="Hal Hartley"/>
    <s v="Adrienne Shelly"/>
    <s v="United States"/>
    <n v="75000"/>
    <x v="27"/>
    <s v="Action Features"/>
    <n v="90"/>
  </r>
  <r>
    <s v="True Believer"/>
    <s v="R"/>
    <s v="Crime"/>
    <x v="9"/>
    <s v="February 17, 1989 (United States)"/>
    <n v="6.7"/>
    <n v="4500"/>
    <s v="Joseph Ruben"/>
    <s v="Wesley Strick"/>
    <s v="James Woods"/>
    <s v="United States"/>
    <m/>
    <x v="1462"/>
    <s v="Columbia Pictures"/>
    <n v="108"/>
  </r>
  <r>
    <s v="The Horror Show"/>
    <s v="R"/>
    <s v="Horror"/>
    <x v="9"/>
    <s v="April 28, 1989 (United States)"/>
    <n v="5"/>
    <n v="3600"/>
    <s v="James Isaac"/>
    <s v="Allyn Warner"/>
    <s v="Lance Henriksen"/>
    <s v="United States"/>
    <n v="3000000"/>
    <x v="1463"/>
    <s v="Sean S. Cunningham Films"/>
    <n v="95"/>
  </r>
  <r>
    <s v="The Tall Guy"/>
    <s v="R"/>
    <s v="Comedy"/>
    <x v="9"/>
    <s v="September 21, 1990 (United States)"/>
    <n v="6.2"/>
    <n v="4500"/>
    <s v="Mel Smith"/>
    <s v="Richard Curtis"/>
    <s v="Jeff Goldblum"/>
    <s v="United Kingdom"/>
    <m/>
    <x v="1464"/>
    <s v="London Weekend Television (LWT)"/>
    <n v="92"/>
  </r>
  <r>
    <s v="The Toxic Avenger Part II"/>
    <s v="R"/>
    <s v="Action"/>
    <x v="9"/>
    <s v="February 24, 1989 (United States)"/>
    <n v="5.0999999999999996"/>
    <n v="6200"/>
    <s v="Michael Herz"/>
    <s v="Lloyd Kaufman"/>
    <s v="Ron Fazio"/>
    <s v="United States"/>
    <n v="2300000"/>
    <x v="1465"/>
    <s v="Lorimar Film Entertainment"/>
    <n v="102"/>
  </r>
  <r>
    <s v="Dead Bang"/>
    <s v="R"/>
    <s v="Action"/>
    <x v="9"/>
    <s v="March 24, 1989 (United States)"/>
    <n v="6.1"/>
    <n v="3500"/>
    <s v="John Frankenheimer"/>
    <s v="Robert Foster"/>
    <s v="Don Johnson"/>
    <s v="United States"/>
    <n v="14500000"/>
    <x v="1466"/>
    <s v="Lorimar Film Entertainment"/>
    <n v="102"/>
  </r>
  <r>
    <s v="Music Box"/>
    <s v="PG-13"/>
    <s v="Crime"/>
    <x v="9"/>
    <s v="January 19, 1990 (United States)"/>
    <n v="7.4"/>
    <n v="7200"/>
    <s v="Costa-Gavras"/>
    <s v="Joe Eszterhas"/>
    <s v="Jessica Lange"/>
    <s v="United States"/>
    <m/>
    <x v="1467"/>
    <s v="Carolco Pictures"/>
    <n v="124"/>
  </r>
  <r>
    <s v="Gross Anatomy"/>
    <s v="PG-13"/>
    <s v="Drama"/>
    <x v="9"/>
    <s v="October 20, 1989 (United States)"/>
    <n v="6.1"/>
    <n v="3600"/>
    <s v="Thom Eberhardt"/>
    <s v="Mark Spragg"/>
    <s v="Matthew Modine"/>
    <s v="United States"/>
    <n v="8500000"/>
    <x v="1468"/>
    <s v="Hill/Rosenman"/>
    <n v="109"/>
  </r>
  <r>
    <s v="Violent Cop"/>
    <s v="Not Rated"/>
    <s v="Action"/>
    <x v="9"/>
    <s v="July 16, 1999 (United States)"/>
    <n v="7.2"/>
    <n v="11000"/>
    <s v="Takeshi Kitano"/>
    <s v="Hisashi Nozawa"/>
    <s v="Takeshi Kitano"/>
    <s v="Japan"/>
    <m/>
    <x v="27"/>
    <s v="Bandai Media Department"/>
    <n v="103"/>
  </r>
  <r>
    <s v="Renegades"/>
    <s v="R"/>
    <s v="Action"/>
    <x v="9"/>
    <s v="June 2, 1989 (United States)"/>
    <n v="5.4"/>
    <n v="3300"/>
    <s v="Jack Sholder"/>
    <s v="David Rich"/>
    <s v="Kiefer Sutherland"/>
    <s v="United States"/>
    <n v="16000000"/>
    <x v="1469"/>
    <s v="Morgan Creek Entertainment"/>
    <n v="106"/>
  </r>
  <r>
    <s v="Sing"/>
    <s v="PG-13"/>
    <s v="Drama"/>
    <x v="9"/>
    <s v="March 31, 1989 (United States)"/>
    <n v="6.9"/>
    <n v="716"/>
    <s v="Richard Baskin"/>
    <s v="Dean Pitchford"/>
    <s v="Lorraine Bracco"/>
    <s v="United States"/>
    <n v="11500000"/>
    <x v="1470"/>
    <s v="TriStar Pictures"/>
    <n v="98"/>
  </r>
  <r>
    <s v="Sweetie"/>
    <s v="R"/>
    <s v="Comedy"/>
    <x v="9"/>
    <s v="September 28, 1989 (Australia)"/>
    <n v="6.8"/>
    <n v="3500"/>
    <s v="Jane Campion"/>
    <s v="Gerard Lee"/>
    <s v="Geneviève Lemon"/>
    <s v="Australia"/>
    <m/>
    <x v="1471"/>
    <s v="Arenafilm"/>
    <n v="97"/>
  </r>
  <r>
    <s v="Listen to Me"/>
    <s v="PG-13"/>
    <s v="Drama"/>
    <x v="9"/>
    <s v="May 5, 1989 (United States)"/>
    <n v="5.3"/>
    <n v="1000"/>
    <s v="Douglas Day Stewart"/>
    <s v="Douglas Day Stewart"/>
    <s v="Kirk Cameron"/>
    <s v="United States"/>
    <m/>
    <x v="1472"/>
    <s v="Weintraub Entertainment Group"/>
    <n v="107"/>
  </r>
  <r>
    <s v="Miss Firecracker"/>
    <s v="PG"/>
    <s v="Comedy"/>
    <x v="9"/>
    <s v="January 19, 1990 (Sweden)"/>
    <n v="6"/>
    <n v="2000"/>
    <s v="Thomas Schlamme"/>
    <s v="Beth Henley"/>
    <s v="Holly Hunter"/>
    <s v="United States"/>
    <m/>
    <x v="1473"/>
    <s v="Corsair Pictures"/>
    <n v="102"/>
  </r>
  <r>
    <s v="The Rachel Papers"/>
    <s v="R"/>
    <s v="Drama"/>
    <x v="9"/>
    <s v="May 12, 1989 (United States)"/>
    <n v="6.1"/>
    <n v="1900"/>
    <s v="Damian Harris"/>
    <s v="Damian Harris"/>
    <s v="Dexter Fletcher"/>
    <s v="United Kingdom"/>
    <m/>
    <x v="1474"/>
    <s v="Initial Film and Television"/>
    <n v="95"/>
  </r>
  <r>
    <s v="Wired"/>
    <s v="R"/>
    <s v="Biography"/>
    <x v="9"/>
    <s v="August 25, 1989 (United States)"/>
    <n v="3.7"/>
    <n v="790"/>
    <s v="Larry Peerce"/>
    <s v="Bob Woodward"/>
    <s v="Michael Chiklis"/>
    <s v="United States"/>
    <m/>
    <x v="1475"/>
    <s v="FM Entertainment"/>
    <n v="112"/>
  </r>
  <r>
    <s v="Lost Angels"/>
    <s v="R"/>
    <s v="Drama"/>
    <x v="9"/>
    <s v="May 5, 1989 (United States)"/>
    <n v="6"/>
    <n v="881"/>
    <s v="Hugh Hudson"/>
    <s v="Michael Weller"/>
    <s v="Donald Sutherland"/>
    <s v="United States"/>
    <m/>
    <x v="1476"/>
    <m/>
    <n v="116"/>
  </r>
  <r>
    <s v="Jesus of Montreal"/>
    <s v="R"/>
    <s v="Drama"/>
    <x v="9"/>
    <s v="May 25, 1990 (United States)"/>
    <n v="7.5"/>
    <n v="6800"/>
    <s v="Denys Arcand"/>
    <s v="Denys Arcand"/>
    <s v="Lothaire Bluteau"/>
    <s v="Canada"/>
    <m/>
    <x v="1477"/>
    <s v="Max Films Productions"/>
    <n v="120"/>
  </r>
  <r>
    <s v="Rooftops"/>
    <s v="R"/>
    <s v="Action"/>
    <x v="9"/>
    <s v="March 17, 1989 (United States)"/>
    <n v="4.8"/>
    <n v="490"/>
    <s v="Robert Wise"/>
    <s v="Allan A. Goldstein"/>
    <s v="Jason Gedrick"/>
    <s v="United States"/>
    <m/>
    <x v="1478"/>
    <s v="Koch Company"/>
    <n v="98"/>
  </r>
  <r>
    <s v="After Midnight"/>
    <s v="R"/>
    <s v="Horror"/>
    <x v="9"/>
    <s v="November 3, 1989 (United States)"/>
    <n v="5.5"/>
    <n v="1700"/>
    <s v="Jim Wheat"/>
    <s v="Ken Wheat"/>
    <s v="Jillian McWhirter"/>
    <s v="United States"/>
    <n v="3000000"/>
    <x v="1479"/>
    <s v="High Bar Productions"/>
    <n v="90"/>
  </r>
  <r>
    <s v="Disorganized Crime"/>
    <s v="R"/>
    <s v="Action"/>
    <x v="9"/>
    <s v="April 14, 1989 (United States)"/>
    <n v="6.3"/>
    <n v="2200"/>
    <s v="Jim Kouf"/>
    <s v="Jim Kouf"/>
    <s v="Hoyt Axton"/>
    <s v="United States"/>
    <m/>
    <x v="1480"/>
    <s v="Kouf/Bigelow Productions"/>
    <n v="98"/>
  </r>
  <r>
    <s v="Slaves of New York"/>
    <s v="R"/>
    <s v="Comedy"/>
    <x v="9"/>
    <s v="March 1989 (United States)"/>
    <n v="5.7"/>
    <n v="917"/>
    <s v="James Ivory"/>
    <s v="Tama Janowitz"/>
    <s v="Bernadette Peters"/>
    <s v="United States"/>
    <m/>
    <x v="1481"/>
    <s v="TriStar Pictures"/>
    <n v="124"/>
  </r>
  <r>
    <s v="Damned River"/>
    <s v="R"/>
    <s v="Action"/>
    <x v="9"/>
    <s v="October 13, 1989 (United States)"/>
    <n v="5"/>
    <n v="201"/>
    <s v="Michael Schroeder"/>
    <s v="John Crowther"/>
    <s v="Stephen Shellen"/>
    <s v="United States"/>
    <n v="5000000"/>
    <x v="27"/>
    <s v="Metro-Goldwyn-Mayer (MGM)"/>
    <n v="95"/>
  </r>
  <r>
    <s v="My Twentieth Century"/>
    <m/>
    <s v="Comedy"/>
    <x v="9"/>
    <s v="January 13, 1990 (Japan)"/>
    <n v="7.1"/>
    <n v="1500"/>
    <s v="Ildikó Enyedi"/>
    <s v="Ildikó Enyedi"/>
    <s v="Dorota Segda"/>
    <s v="Hungary"/>
    <m/>
    <x v="27"/>
    <s v="Budapest Stúdió Vállalat"/>
    <n v="104"/>
  </r>
  <r>
    <s v="Scenes from the Class Struggle in Beverly Hills"/>
    <s v="R"/>
    <s v="Comedy"/>
    <x v="9"/>
    <s v="July 1989 (United States)"/>
    <n v="6"/>
    <n v="1200"/>
    <s v="Paul Bartel"/>
    <s v="Paul Bartel"/>
    <s v="Jacqueline Bisset"/>
    <s v="United States"/>
    <m/>
    <x v="1482"/>
    <s v="North Street Films"/>
    <n v="103"/>
  </r>
  <r>
    <s v="The Terror Within"/>
    <s v="R"/>
    <s v="Horror"/>
    <x v="9"/>
    <s v="January 20, 1989 (United States)"/>
    <n v="4.8"/>
    <n v="1600"/>
    <s v="Thierry Notz"/>
    <s v="Thomas McKelvey Cleaver"/>
    <s v="Andrew Stevens"/>
    <s v="United States"/>
    <m/>
    <x v="1483"/>
    <s v="Concorde Pictures"/>
    <n v="88"/>
  </r>
  <r>
    <s v="Farewell to the King"/>
    <s v="PG-13"/>
    <s v="Action"/>
    <x v="9"/>
    <s v="March 3, 1989 (United States)"/>
    <n v="6.3"/>
    <n v="2700"/>
    <s v="John Milius"/>
    <s v="Pierre Schoendoerffer"/>
    <s v="Nick Nolte"/>
    <s v="United States"/>
    <n v="20000000"/>
    <x v="1484"/>
    <s v="Cine Location Services"/>
    <n v="117"/>
  </r>
  <r>
    <s v="See You in the Morning"/>
    <s v="PG-13"/>
    <s v="Drama"/>
    <x v="9"/>
    <s v="April 21, 1989 (United States)"/>
    <n v="5.8"/>
    <n v="849"/>
    <s v="Alan J. Pakula"/>
    <s v="Alan J. Pakula"/>
    <s v="Jeff Bridges"/>
    <s v="United States"/>
    <m/>
    <x v="1485"/>
    <s v="Lorimar Film Entertainment"/>
    <n v="119"/>
  </r>
  <r>
    <s v="I, Madman"/>
    <s v="R"/>
    <s v="Fantasy"/>
    <x v="9"/>
    <s v="April 7, 1989 (United States)"/>
    <n v="6"/>
    <n v="2900"/>
    <s v="Tibor Takács"/>
    <s v="David Chaskin"/>
    <s v="Jenny Wright"/>
    <s v="Canada"/>
    <m/>
    <x v="27"/>
    <s v="Trans World Entertainment (TWE)"/>
    <n v="89"/>
  </r>
  <r>
    <s v="Immediate Family"/>
    <s v="PG-13"/>
    <s v="Drama"/>
    <x v="9"/>
    <s v="October 27, 1989 (United States)"/>
    <n v="6"/>
    <n v="1500"/>
    <s v="Jonathan Kaplan"/>
    <s v="Barbara Benedek"/>
    <s v="Glenn Close"/>
    <s v="United States"/>
    <n v="14000000"/>
    <x v="1486"/>
    <s v="Columbia Pictures"/>
    <n v="95"/>
  </r>
  <r>
    <s v="In Country"/>
    <s v="R"/>
    <s v="Drama"/>
    <x v="9"/>
    <s v="September 29, 1989 (United States)"/>
    <n v="5.9"/>
    <n v="2700"/>
    <s v="Norman Jewison"/>
    <s v="Bobbie Ann Mason"/>
    <s v="Emily Lloyd"/>
    <s v="United States"/>
    <n v="18000000"/>
    <x v="1487"/>
    <s v="Warner Bros."/>
    <n v="120"/>
  </r>
  <r>
    <s v="Winter People"/>
    <s v="PG-13"/>
    <s v="Drama"/>
    <x v="9"/>
    <s v="April 14, 1989 (United States)"/>
    <n v="6.2"/>
    <n v="1300"/>
    <s v="Ted Kotcheff"/>
    <s v="John Ehle"/>
    <s v="Kurt Russell"/>
    <s v="United States"/>
    <m/>
    <x v="1488"/>
    <s v="Castle Rock Entertainment"/>
    <n v="110"/>
  </r>
  <r>
    <s v="Enemies, A Love Story"/>
    <s v="R"/>
    <s v="Comedy"/>
    <x v="9"/>
    <s v="December 13, 1989 (United States)"/>
    <n v="6.6"/>
    <n v="2100"/>
    <s v="Paul Mazursky"/>
    <s v="Isaac Bashevis Singer"/>
    <s v="Ron Silver"/>
    <s v="United States"/>
    <n v="9500000"/>
    <x v="1489"/>
    <s v="Morgan Creek Entertainment"/>
    <n v="119"/>
  </r>
  <r>
    <s v="American Ninja 3: Blood Hunt"/>
    <s v="R"/>
    <s v="Action"/>
    <x v="9"/>
    <s v="February 24, 1989 (United States)"/>
    <n v="3.6"/>
    <n v="5000"/>
    <s v="Cedric Sundstrom"/>
    <s v="Avi Kleinberger"/>
    <s v="David Bradley"/>
    <s v="United States"/>
    <m/>
    <x v="1490"/>
    <s v="Breton Film Productions"/>
    <n v="89"/>
  </r>
  <r>
    <s v="Physical Evidence"/>
    <s v="R"/>
    <s v="Crime"/>
    <x v="9"/>
    <s v="January 27, 1989 (United States)"/>
    <n v="5.0999999999999996"/>
    <n v="1600"/>
    <s v="Michael Crichton"/>
    <s v="Steve Ransohoff"/>
    <s v="Burt Reynolds"/>
    <s v="United States"/>
    <n v="17000000"/>
    <x v="1491"/>
    <s v="Columbia Pictures"/>
    <n v="99"/>
  </r>
  <r>
    <s v="Worth Winning"/>
    <s v="PG-13"/>
    <s v="Comedy"/>
    <x v="9"/>
    <s v="October 27, 1989 (United States)"/>
    <n v="5.8"/>
    <n v="1600"/>
    <s v="Will Mackenzie"/>
    <s v="Dan Lewandowski"/>
    <s v="Mark Harmon"/>
    <s v="United States"/>
    <m/>
    <x v="1492"/>
    <s v="A&amp;M Films"/>
    <n v="103"/>
  </r>
  <r>
    <s v="Edge of Sanity"/>
    <s v="R"/>
    <s v="Horror"/>
    <x v="9"/>
    <s v="April 14, 1989 (United States)"/>
    <n v="5.2"/>
    <n v="1300"/>
    <s v="Gérard Kikoïne"/>
    <s v="J.P. Félix"/>
    <s v="Anthony Perkins"/>
    <s v="United Kingdom"/>
    <m/>
    <x v="27"/>
    <s v="Allied Vision"/>
    <n v="85"/>
  </r>
  <r>
    <s v="Brenda Starr"/>
    <s v="PG"/>
    <s v="Adventure"/>
    <x v="9"/>
    <s v="April 15, 1992 (United States)"/>
    <n v="4.8"/>
    <n v="1000"/>
    <s v="Robert Ellis Miller"/>
    <s v="Noreen Stone"/>
    <s v="Brooke Shields"/>
    <s v="United States"/>
    <n v="16000000"/>
    <x v="1493"/>
    <s v="AM/PM Entertainment"/>
    <n v="93"/>
  </r>
  <r>
    <s v="How I Got Into College"/>
    <s v="PG-13"/>
    <s v="Comedy"/>
    <x v="9"/>
    <s v="May 19, 1989 (United States)"/>
    <n v="5.8"/>
    <n v="2100"/>
    <s v="Savage Steve Holland"/>
    <s v="Terrel Seltzer"/>
    <s v="Anthony Edwards"/>
    <s v="United States"/>
    <n v="10000000"/>
    <x v="1494"/>
    <s v="Twentieth Century Fox"/>
    <n v="86"/>
  </r>
  <r>
    <s v="Mortal Passions"/>
    <s v="R"/>
    <s v="Crime"/>
    <x v="9"/>
    <s v="January 26, 1990 (United States)"/>
    <n v="4.5"/>
    <n v="274"/>
    <s v="Andrew Lane"/>
    <s v="Alan Moskowitz"/>
    <s v="Zach Galligan"/>
    <s v="United States"/>
    <m/>
    <x v="27"/>
    <s v="Gibraltar Entertainment"/>
    <n v="92"/>
  </r>
  <r>
    <s v="Old Gringo"/>
    <s v="R"/>
    <s v="Adventure"/>
    <x v="9"/>
    <s v="October 6, 1989 (United States)"/>
    <n v="5.8"/>
    <n v="1800"/>
    <s v="Luis Puenzo"/>
    <s v="Carlos Fuentes"/>
    <s v="Jane Fonda"/>
    <s v="United States"/>
    <n v="34000000"/>
    <x v="1495"/>
    <s v="Columbia Pictures"/>
    <n v="119"/>
  </r>
  <r>
    <s v="Relentless"/>
    <s v="R"/>
    <s v="Crime"/>
    <x v="9"/>
    <s v="August 30, 1989 (United States)"/>
    <n v="5.9"/>
    <n v="1400"/>
    <s v="William Lustig"/>
    <s v="Phil Alden Robinson"/>
    <s v="Judd Nelson"/>
    <s v="United States"/>
    <n v="4000000"/>
    <x v="1496"/>
    <s v="Cinetel Films"/>
    <n v="92"/>
  </r>
  <r>
    <s v="Cheetah"/>
    <s v="G"/>
    <s v="Adventure"/>
    <x v="9"/>
    <s v="August 18, 1989 (United States)"/>
    <n v="6"/>
    <n v="943"/>
    <s v="Jeff Blyth"/>
    <s v="Alan Caillou"/>
    <s v="Keith Coogan"/>
    <s v="United States"/>
    <n v="5000000"/>
    <x v="1497"/>
    <s v="Silver Screen Partners III"/>
    <n v="83"/>
  </r>
  <r>
    <s v="Monsieur Hire"/>
    <s v="PG-13"/>
    <s v="Crime"/>
    <x v="9"/>
    <s v="June 1990 (United States)"/>
    <n v="7.6"/>
    <n v="6100"/>
    <s v="Patrice Leconte"/>
    <s v="Georges Simenon"/>
    <s v="Michel Blanc"/>
    <s v="France"/>
    <m/>
    <x v="1498"/>
    <s v="Cinéa"/>
    <n v="81"/>
  </r>
  <r>
    <s v="Prancer"/>
    <s v="G"/>
    <s v="Drama"/>
    <x v="9"/>
    <s v="November 17, 1989 (United States)"/>
    <n v="6.4"/>
    <n v="4800"/>
    <s v="John D. Hancock"/>
    <s v="Greg Taylor"/>
    <s v="Sam Elliott"/>
    <s v="United States"/>
    <m/>
    <x v="1499"/>
    <s v="Cineplex Odeon Films"/>
    <n v="103"/>
  </r>
  <r>
    <s v="Too Beautiful for You"/>
    <s v="R"/>
    <s v="Comedy"/>
    <x v="9"/>
    <s v="April 1990 (United States)"/>
    <n v="6.8"/>
    <n v="2600"/>
    <s v="Bertrand Blier"/>
    <s v="Bertrand Blier"/>
    <s v="Gérard Depardieu"/>
    <s v="France"/>
    <m/>
    <x v="1500"/>
    <s v="Ciné Valse"/>
    <n v="91"/>
  </r>
  <r>
    <s v="Getting It Right"/>
    <s v="R"/>
    <s v="Comedy"/>
    <x v="9"/>
    <s v="May 5, 1989 (United States)"/>
    <n v="6.4"/>
    <n v="659"/>
    <s v="Randal Kleiser"/>
    <s v="Elizabeth Jane Howard"/>
    <s v="Jesse Birdsall"/>
    <s v="United Kingdom"/>
    <m/>
    <x v="1501"/>
    <s v="Management Company Entertainment Group (MCEG)"/>
    <n v="102"/>
  </r>
  <r>
    <s v="Rude Awakening"/>
    <s v="R"/>
    <s v="Comedy"/>
    <x v="9"/>
    <s v="August 16, 1989 (United States)"/>
    <n v="4.8"/>
    <n v="1200"/>
    <s v="David Greenwalt"/>
    <s v="Neil Levy"/>
    <s v="Cheech Marin"/>
    <s v="United States"/>
    <n v="10000000"/>
    <x v="1502"/>
    <s v="Aaron Russo Entertainment"/>
    <n v="100"/>
  </r>
  <r>
    <s v="Cookie"/>
    <s v="R"/>
    <s v="Comedy"/>
    <x v="9"/>
    <s v="August 23, 1989 (United States)"/>
    <n v="5.4"/>
    <n v="1200"/>
    <s v="Susan Seidelman"/>
    <s v="Nora Ephron"/>
    <s v="Peter Falk"/>
    <s v="United States"/>
    <m/>
    <x v="1503"/>
    <s v="Lorimar Film Entertainment"/>
    <n v="94"/>
  </r>
  <r>
    <s v="Bloodhounds of Broadway"/>
    <s v="PG"/>
    <s v="Comedy"/>
    <x v="9"/>
    <s v="November 3, 1989 (United States)"/>
    <n v="5.5"/>
    <n v="1200"/>
    <s v="Howard Brookner"/>
    <s v="Howard Brookner"/>
    <s v="Josef Sommer"/>
    <s v="United States"/>
    <n v="4000000"/>
    <x v="1504"/>
    <s v="American Playhouse Theatrical Films"/>
    <n v="93"/>
  </r>
  <r>
    <s v="The Toxic Avenger Part III: The Last Temptation of Toxie"/>
    <s v="R"/>
    <s v="Action"/>
    <x v="9"/>
    <s v="November 24, 1989 (United States)"/>
    <n v="4.4000000000000004"/>
    <n v="4300"/>
    <s v="Michael Herz"/>
    <s v="Lloyd Kaufman"/>
    <s v="Ron Fazio"/>
    <s v="United States"/>
    <m/>
    <x v="1505"/>
    <s v="Troma Entertainment"/>
    <n v="102"/>
  </r>
  <r>
    <s v="River of Death"/>
    <s v="R"/>
    <s v="Action"/>
    <x v="9"/>
    <s v="September 29, 1989 (United States)"/>
    <n v="4.3"/>
    <n v="1100"/>
    <s v="Steve Carver"/>
    <s v="Alistair MacLean"/>
    <s v="Michael Dudikoff"/>
    <s v="United States"/>
    <m/>
    <x v="27"/>
    <s v="Breton Film Productions"/>
    <n v="107"/>
  </r>
  <r>
    <s v="Staying Together"/>
    <s v="R"/>
    <s v="Comedy"/>
    <x v="9"/>
    <s v="November 10, 1989 (United States)"/>
    <n v="6.2"/>
    <n v="761"/>
    <s v="Lee Grant"/>
    <s v="Monte Merrick"/>
    <s v="Sean Astin"/>
    <s v="United States"/>
    <m/>
    <x v="1506"/>
    <m/>
    <n v="91"/>
  </r>
  <r>
    <s v="Fast Food"/>
    <s v="PG-13"/>
    <s v="Comedy"/>
    <x v="9"/>
    <s v="April 28, 1989 (United States)"/>
    <n v="4.5"/>
    <n v="653"/>
    <s v="Michael A. Simpson"/>
    <s v="Scott B. Sowers"/>
    <s v="Clark Brandon"/>
    <s v="United States"/>
    <m/>
    <x v="27"/>
    <s v="Double Helix Films"/>
    <n v="92"/>
  </r>
  <r>
    <s v="Martians Go Home"/>
    <s v="PG-13"/>
    <s v="Comedy"/>
    <x v="9"/>
    <s v="April 20, 1990 (United States)"/>
    <n v="3.1"/>
    <n v="666"/>
    <s v="David Odell"/>
    <s v="Fredric Brown"/>
    <s v="Randy Quaid"/>
    <s v="United States"/>
    <m/>
    <x v="1507"/>
    <s v="Edward R. Pressman Productions"/>
    <n v="89"/>
  </r>
  <r>
    <s v="Night Game"/>
    <s v="R"/>
    <s v="Crime"/>
    <x v="9"/>
    <s v="September 15, 1989 (United States)"/>
    <n v="4.9000000000000004"/>
    <n v="710"/>
    <s v="Peter Masterson"/>
    <s v="Spencer Eastman"/>
    <s v="Roy Scheider"/>
    <s v="United States"/>
    <m/>
    <x v="1508"/>
    <s v="Epic Productions"/>
    <n v="95"/>
  </r>
  <r>
    <s v="Romero"/>
    <s v="PG-13"/>
    <s v="Biography"/>
    <x v="9"/>
    <s v="August 25, 1989 (United States)"/>
    <n v="7.2"/>
    <n v="2100"/>
    <s v="John Duigan"/>
    <s v="John Sacret Young"/>
    <s v="Raul Julia"/>
    <s v="United States"/>
    <m/>
    <x v="1509"/>
    <s v="Paulist Pictures"/>
    <n v="102"/>
  </r>
  <r>
    <s v="84C MoPic"/>
    <s v="R"/>
    <s v="Drama"/>
    <x v="9"/>
    <s v="April 7, 1989 (United States)"/>
    <n v="6.9"/>
    <n v="1700"/>
    <s v="Patrick Sheane Duncan"/>
    <s v="Patrick Sheane Duncan"/>
    <s v="Jonathan Emerson"/>
    <s v="United States"/>
    <m/>
    <x v="27"/>
    <s v="Charlie Mopic"/>
    <n v="95"/>
  </r>
  <r>
    <s v="Rosalie Goes Shopping"/>
    <s v="PG"/>
    <s v="Comedy"/>
    <x v="9"/>
    <s v="May 1990 (United States)"/>
    <n v="5.8"/>
    <n v="877"/>
    <s v="Percy Adlon"/>
    <s v="Christopher Doherty"/>
    <s v="Marianne Sägebrecht"/>
    <s v="United States"/>
    <m/>
    <x v="1510"/>
    <s v="Bayerischer Rundfunk (BR)"/>
    <n v="94"/>
  </r>
  <r>
    <s v="True Love"/>
    <s v="R"/>
    <s v="Comedy"/>
    <x v="9"/>
    <s v="September 15, 1989 (United States)"/>
    <n v="6"/>
    <n v="696"/>
    <s v="Nancy Savoca"/>
    <s v="Nancy Savoca"/>
    <s v="Annabella Sciorra"/>
    <s v="United States"/>
    <m/>
    <x v="1511"/>
    <s v="United Artists"/>
    <n v="104"/>
  </r>
  <r>
    <s v="Second Sight"/>
    <s v="PG"/>
    <s v="Comedy"/>
    <x v="9"/>
    <s v="November 3, 1989 (United States)"/>
    <n v="4.4000000000000004"/>
    <n v="1300"/>
    <s v="Joel Zwick"/>
    <s v="Tom Schulman"/>
    <s v="John Larroquette"/>
    <s v="United States"/>
    <m/>
    <x v="1512"/>
    <s v="Lorimar Film Entertainment"/>
    <n v="83"/>
  </r>
  <r>
    <s v="A Chorus of Disapproval"/>
    <s v="PG"/>
    <s v="Comedy"/>
    <x v="9"/>
    <s v="November 3, 1989 (United Kingdom)"/>
    <n v="5.6"/>
    <n v="776"/>
    <s v="Michael Winner"/>
    <s v="Alan Ayckbourn"/>
    <s v="Jeremy Irons"/>
    <s v="United Kingdom"/>
    <m/>
    <x v="1513"/>
    <s v="Curzon Films"/>
    <n v="92"/>
  </r>
  <r>
    <s v="The Lemon Sisters"/>
    <s v="PG-13"/>
    <s v="Comedy"/>
    <x v="9"/>
    <s v="August 31, 1990 (United States)"/>
    <n v="5"/>
    <n v="694"/>
    <s v="Joyce Chopra"/>
    <s v="Jeremy Pikser"/>
    <s v="Diane Keaton"/>
    <s v="United States"/>
    <n v="9000000"/>
    <x v="1514"/>
    <s v="Lightyear Entertainment"/>
    <n v="93"/>
  </r>
  <r>
    <s v="Breaking In"/>
    <s v="R"/>
    <s v="Adventure"/>
    <x v="9"/>
    <s v="October 13, 1989 (United States)"/>
    <n v="6.1"/>
    <n v="1400"/>
    <s v="Bill Forsyth"/>
    <s v="John Sayles"/>
    <s v="Burt Reynolds"/>
    <s v="United States"/>
    <n v="6000000"/>
    <x v="1515"/>
    <s v="Act III Communications"/>
    <n v="94"/>
  </r>
  <r>
    <s v="Crack House"/>
    <s v="R"/>
    <s v="Action"/>
    <x v="9"/>
    <s v="November 10, 1989 (United States)"/>
    <n v="5.5"/>
    <n v="353"/>
    <s v="Michael Fischa"/>
    <s v="Blake Schaffer"/>
    <s v="Jim Brown"/>
    <s v="United States"/>
    <m/>
    <x v="1516"/>
    <s v="Silverman Entertainment"/>
    <n v="90"/>
  </r>
  <r>
    <s v="Goodfellas"/>
    <s v="R"/>
    <s v="Biography"/>
    <x v="10"/>
    <s v="September 21, 1990 (United States)"/>
    <n v="8.6999999999999993"/>
    <n v="1100000"/>
    <s v="Martin Scorsese"/>
    <s v="Nicholas Pileggi"/>
    <s v="Robert De Niro"/>
    <s v="United States"/>
    <n v="25000000"/>
    <x v="1517"/>
    <s v="Warner Bros."/>
    <n v="146"/>
  </r>
  <r>
    <s v="The Godfather: Part III"/>
    <s v="R"/>
    <s v="Crime"/>
    <x v="10"/>
    <s v="December 25, 1990 (United States)"/>
    <n v="7.6"/>
    <n v="370000"/>
    <s v="Francis Ford Coppola"/>
    <s v="Mario Puzo"/>
    <s v="Al Pacino"/>
    <s v="United States"/>
    <n v="54000000"/>
    <x v="1518"/>
    <s v="Paramount Pictures"/>
    <n v="162"/>
  </r>
  <r>
    <s v="Total Recall"/>
    <s v="R"/>
    <s v="Action"/>
    <x v="10"/>
    <s v="June 1, 1990 (United States)"/>
    <n v="7.5"/>
    <n v="310000"/>
    <s v="Paul Verhoeven"/>
    <s v="Philip K. Dick"/>
    <s v="Arnold Schwarzenegger"/>
    <s v="United States"/>
    <n v="65000000"/>
    <x v="1519"/>
    <s v="Carolco Pictures"/>
    <n v="113"/>
  </r>
  <r>
    <s v="Pretty Woman"/>
    <s v="R"/>
    <s v="Comedy"/>
    <x v="10"/>
    <s v="March 23, 1990 (United States)"/>
    <n v="7"/>
    <n v="299000"/>
    <s v="Garry Marshall"/>
    <s v="J.F. Lawton"/>
    <s v="Richard Gere"/>
    <s v="United States"/>
    <n v="14000000"/>
    <x v="1520"/>
    <s v="Touchstone Pictures"/>
    <n v="119"/>
  </r>
  <r>
    <s v="Home Alone"/>
    <s v="PG"/>
    <s v="Comedy"/>
    <x v="10"/>
    <s v="November 16, 1990 (United States)"/>
    <n v="7.6"/>
    <n v="501000"/>
    <s v="Chris Columbus"/>
    <s v="John Hughes"/>
    <s v="Macaulay Culkin"/>
    <s v="United States"/>
    <n v="18000000"/>
    <x v="1521"/>
    <s v="Hughes Entertainment"/>
    <n v="103"/>
  </r>
  <r>
    <s v="Ghost"/>
    <s v="PG-13"/>
    <s v="Drama"/>
    <x v="10"/>
    <s v="July 13, 1990 (United States)"/>
    <n v="7.1"/>
    <n v="203000"/>
    <s v="Jerry Zucker"/>
    <s v="Bruce Joel Rubin"/>
    <s v="Patrick Swayze"/>
    <s v="United States"/>
    <n v="22000000"/>
    <x v="1522"/>
    <s v="Paramount Pictures"/>
    <n v="127"/>
  </r>
  <r>
    <s v="Dances with Wolves"/>
    <s v="PG-13"/>
    <s v="Adventure"/>
    <x v="10"/>
    <s v="November 21, 1990 (United States)"/>
    <n v="8"/>
    <n v="247000"/>
    <s v="Kevin Costner"/>
    <s v="Michael Blake"/>
    <s v="Kevin Costner"/>
    <s v="United States"/>
    <n v="22000000"/>
    <x v="1523"/>
    <s v="Tig Productions"/>
    <n v="181"/>
  </r>
  <r>
    <s v="Tremors"/>
    <s v="PG-13"/>
    <s v="Comedy"/>
    <x v="10"/>
    <s v="January 19, 1990 (United States)"/>
    <n v="7.1"/>
    <n v="126000"/>
    <s v="Ron Underwood"/>
    <s v="S.S. Wilson"/>
    <s v="Kevin Bacon"/>
    <s v="United States"/>
    <n v="11000000"/>
    <x v="1524"/>
    <s v="Universal Pictures"/>
    <n v="96"/>
  </r>
  <r>
    <s v="Die Hard 2"/>
    <s v="R"/>
    <s v="Action"/>
    <x v="10"/>
    <s v="July 3, 1990 (United States)"/>
    <n v="7.1"/>
    <n v="344000"/>
    <s v="Renny Harlin"/>
    <s v="Steven E. de Souza"/>
    <s v="Bruce Willis"/>
    <s v="United States"/>
    <n v="70000000"/>
    <x v="1525"/>
    <s v="Twentieth Century Fox"/>
    <n v="124"/>
  </r>
  <r>
    <s v="Misery"/>
    <s v="R"/>
    <s v="Drama"/>
    <x v="10"/>
    <s v="November 30, 1990 (United States)"/>
    <n v="7.8"/>
    <n v="191000"/>
    <s v="Rob Reiner"/>
    <s v="Stephen King"/>
    <s v="James Caan"/>
    <s v="United States"/>
    <n v="20000000"/>
    <x v="1526"/>
    <s v="Castle Rock Entertainment"/>
    <n v="107"/>
  </r>
  <r>
    <s v="Kindergarten Cop"/>
    <s v="PG-13"/>
    <s v="Action"/>
    <x v="10"/>
    <s v="December 21, 1990 (United States)"/>
    <n v="6.2"/>
    <n v="140000"/>
    <s v="Ivan Reitman"/>
    <s v="Murray Salem"/>
    <s v="Arnold Schwarzenegger"/>
    <s v="United States"/>
    <n v="15000000"/>
    <x v="1527"/>
    <s v="Universal Pictures"/>
    <n v="111"/>
  </r>
  <r>
    <s v="The Bonfire of the Vanities"/>
    <s v="R"/>
    <s v="Comedy"/>
    <x v="10"/>
    <s v="December 21, 1990 (United States)"/>
    <n v="5.6"/>
    <n v="22000"/>
    <s v="Brian De Palma"/>
    <s v="Michael Cristofer"/>
    <s v="Tom Hanks"/>
    <s v="United States"/>
    <n v="47000000"/>
    <x v="1528"/>
    <s v="Warner Bros."/>
    <n v="125"/>
  </r>
  <r>
    <s v="Teenage Mutant Ninja Turtles"/>
    <s v="PG"/>
    <s v="Action"/>
    <x v="10"/>
    <s v="March 30, 1990 (United States)"/>
    <n v="6.8"/>
    <n v="88000"/>
    <s v="Steve Barron"/>
    <s v="Kevin Eastman"/>
    <s v="Judith Hoag"/>
    <s v="United States"/>
    <n v="13500000"/>
    <x v="1529"/>
    <s v="888 Productions"/>
    <n v="93"/>
  </r>
  <r>
    <s v="Edward Scissorhands"/>
    <s v="PG-13"/>
    <s v="Drama"/>
    <x v="10"/>
    <s v="December 14, 1990 (United States)"/>
    <n v="7.9"/>
    <n v="456000"/>
    <s v="Tim Burton"/>
    <s v="Tim Burton"/>
    <s v="Johnny Depp"/>
    <s v="United States"/>
    <n v="20000000"/>
    <x v="1530"/>
    <s v="Twentieth Century Fox"/>
    <n v="105"/>
  </r>
  <r>
    <s v="The Hunt for Red October"/>
    <s v="PG"/>
    <s v="Action"/>
    <x v="10"/>
    <s v="March 2, 1990 (United States)"/>
    <n v="7.6"/>
    <n v="186000"/>
    <s v="John McTiernan"/>
    <s v="Tom Clancy"/>
    <s v="Sean Connery"/>
    <s v="United States"/>
    <n v="30000000"/>
    <x v="1531"/>
    <s v="Paramount Pictures"/>
    <n v="135"/>
  </r>
  <r>
    <s v="Dick Tracy"/>
    <s v="PG"/>
    <s v="Action"/>
    <x v="10"/>
    <s v="June 15, 1990 (United States)"/>
    <n v="6.1"/>
    <n v="59000"/>
    <s v="Warren Beatty"/>
    <s v="Chester Gould"/>
    <s v="Warren Beatty"/>
    <s v="United States"/>
    <n v="47000000"/>
    <x v="1532"/>
    <s v="Touchstone Pictures"/>
    <n v="105"/>
  </r>
  <r>
    <s v="Awakenings"/>
    <s v="PG-13"/>
    <s v="Biography"/>
    <x v="10"/>
    <s v="January 11, 1991 (United States)"/>
    <n v="7.8"/>
    <n v="130000"/>
    <s v="Penny Marshall"/>
    <s v="Oliver Sacks"/>
    <s v="Robert De Niro"/>
    <s v="United States"/>
    <n v="31000000"/>
    <x v="1533"/>
    <s v="Columbia Pictures"/>
    <n v="121"/>
  </r>
  <r>
    <s v="The Handmaid's Tale"/>
    <s v="R"/>
    <s v="Drama"/>
    <x v="10"/>
    <s v="March 9, 1990 (United States)"/>
    <n v="6"/>
    <n v="9100"/>
    <s v="Volker Schlöndorff"/>
    <s v="Margaret Atwood"/>
    <s v="Natasha Richardson"/>
    <s v="United States"/>
    <m/>
    <x v="1534"/>
    <s v="Bioskop Film"/>
    <n v="108"/>
  </r>
  <r>
    <s v="Wild at Heart"/>
    <s v="R"/>
    <s v="Comedy"/>
    <x v="10"/>
    <s v="August 17, 1990 (United States)"/>
    <n v="7.2"/>
    <n v="86000"/>
    <s v="David Lynch"/>
    <s v="Barry Gifford"/>
    <s v="Nicolas Cage"/>
    <s v="United States"/>
    <n v="9500000"/>
    <x v="1535"/>
    <s v="PolyGram Filmed Entertainment"/>
    <n v="125"/>
  </r>
  <r>
    <s v="Predator 2"/>
    <s v="R"/>
    <s v="Action"/>
    <x v="10"/>
    <s v="November 21, 1990 (United States)"/>
    <n v="6.3"/>
    <n v="151000"/>
    <s v="Stephen Hopkins"/>
    <s v="Jim Thomas"/>
    <s v="Danny Glover"/>
    <s v="United States"/>
    <n v="35000000"/>
    <x v="1536"/>
    <s v="Davis Entertainment"/>
    <n v="108"/>
  </r>
  <r>
    <s v="RoboCop 2"/>
    <s v="R"/>
    <s v="Action"/>
    <x v="10"/>
    <s v="June 22, 1990 (United States)"/>
    <n v="5.8"/>
    <n v="83000"/>
    <s v="Irvin Kershner"/>
    <s v="Edward Neumeier"/>
    <s v="Peter Weller"/>
    <s v="United States"/>
    <n v="25000000"/>
    <x v="1537"/>
    <s v="Orion Pictures"/>
    <n v="117"/>
  </r>
  <r>
    <s v="The Witches"/>
    <s v="PG"/>
    <s v="Adventure"/>
    <x v="10"/>
    <s v="August 24, 1990 (United States)"/>
    <n v="6.9"/>
    <n v="46000"/>
    <s v="Nicolas Roeg"/>
    <s v="Roald Dahl"/>
    <s v="Anjelica Huston"/>
    <s v="United Kingdom"/>
    <m/>
    <x v="1538"/>
    <s v="Lorimar Film Entertainment"/>
    <n v="91"/>
  </r>
  <r>
    <s v="Jacob's Ladder"/>
    <s v="R"/>
    <s v="Drama"/>
    <x v="10"/>
    <s v="November 2, 1990 (United States)"/>
    <n v="7.5"/>
    <n v="101000"/>
    <s v="Adrian Lyne"/>
    <s v="Bruce Joel Rubin"/>
    <s v="Tim Robbins"/>
    <s v="United States"/>
    <n v="25000000"/>
    <x v="1539"/>
    <s v="Carolco Pictures"/>
    <n v="113"/>
  </r>
  <r>
    <s v="Back to the Future Part III"/>
    <s v="PG"/>
    <s v="Adventure"/>
    <x v="10"/>
    <s v="May 25, 1990 (United States)"/>
    <n v="7.4"/>
    <n v="416000"/>
    <s v="Robert Zemeckis"/>
    <s v="Robert Zemeckis"/>
    <s v="Michael J. Fox"/>
    <s v="United States"/>
    <n v="40000000"/>
    <x v="1540"/>
    <s v="Universal Pictures"/>
    <n v="118"/>
  </r>
  <r>
    <s v="Darkman"/>
    <s v="R"/>
    <s v="Action"/>
    <x v="10"/>
    <s v="August 24, 1990 (United States)"/>
    <n v="6.4"/>
    <n v="60000"/>
    <s v="Sam Raimi"/>
    <s v="Sam Raimi"/>
    <s v="Liam Neeson"/>
    <s v="United States"/>
    <n v="14000000"/>
    <x v="1541"/>
    <s v="Renaissance Pictures"/>
    <n v="96"/>
  </r>
  <r>
    <s v="The Hot Spot"/>
    <s v="R"/>
    <s v="Crime"/>
    <x v="10"/>
    <s v="October 26, 1990 (United States)"/>
    <n v="6.4"/>
    <n v="11000"/>
    <s v="Dennis Hopper"/>
    <s v="Charles Williams"/>
    <s v="Don Johnson"/>
    <s v="United States"/>
    <n v="13000000"/>
    <x v="1542"/>
    <s v="Orion Pictures"/>
    <n v="130"/>
  </r>
  <r>
    <s v="Cry-Baby"/>
    <s v="PG-13"/>
    <s v="Comedy"/>
    <x v="10"/>
    <s v="April 6, 1990 (United States)"/>
    <n v="6.5"/>
    <n v="57000"/>
    <s v="John Waters"/>
    <s v="John Waters"/>
    <s v="Johnny Depp"/>
    <s v="United States"/>
    <n v="11000000"/>
    <x v="1543"/>
    <s v="Universal Pictures"/>
    <n v="85"/>
  </r>
  <r>
    <s v="Presumed Innocent"/>
    <s v="R"/>
    <s v="Mystery"/>
    <x v="10"/>
    <s v="July 27, 1990 (United States)"/>
    <n v="6.9"/>
    <n v="39000"/>
    <s v="Alan J. Pakula"/>
    <s v="Scott Turow"/>
    <s v="Harrison Ford"/>
    <s v="United States"/>
    <n v="22000000"/>
    <x v="1544"/>
    <s v="Warner Bros."/>
    <n v="127"/>
  </r>
  <r>
    <s v="Arachnophobia"/>
    <s v="PG-13"/>
    <s v="Comedy"/>
    <x v="10"/>
    <s v="July 18, 1990 (United States)"/>
    <n v="6.4"/>
    <n v="65000"/>
    <s v="Frank Marshall"/>
    <s v="Don Jakoby"/>
    <s v="Jeff Daniels"/>
    <s v="United States"/>
    <n v="22000000"/>
    <x v="1545"/>
    <s v="Hollywood Pictures"/>
    <n v="109"/>
  </r>
  <r>
    <s v="Days of Thunder"/>
    <s v="PG-13"/>
    <s v="Action"/>
    <x v="10"/>
    <s v="June 27, 1990 (United States)"/>
    <n v="6.1"/>
    <n v="81000"/>
    <s v="Tony Scott"/>
    <s v="Robert Towne"/>
    <s v="Tom Cruise"/>
    <s v="United States"/>
    <n v="60000000"/>
    <x v="1546"/>
    <s v="Don Simpson/Jerry Bruckheimer Films"/>
    <n v="107"/>
  </r>
  <r>
    <s v="King of New York"/>
    <s v="R"/>
    <s v="Crime"/>
    <x v="10"/>
    <s v="January 5, 1991 (United States)"/>
    <n v="7"/>
    <n v="34000"/>
    <s v="Abel Ferrara"/>
    <s v="Nicholas St. John"/>
    <s v="Christopher Walken"/>
    <s v="Italy"/>
    <n v="5300000"/>
    <x v="1547"/>
    <s v="Reteitalia"/>
    <n v="103"/>
  </r>
  <r>
    <s v="Gremlins 2: The New Batch"/>
    <s v="PG-13"/>
    <s v="Comedy"/>
    <x v="10"/>
    <s v="June 15, 1990 (United States)"/>
    <n v="6.4"/>
    <n v="95000"/>
    <s v="Joe Dante"/>
    <s v="Chris Columbus"/>
    <s v="Zach Galligan"/>
    <s v="United States"/>
    <n v="50000000"/>
    <x v="1548"/>
    <s v="Warner Bros."/>
    <n v="106"/>
  </r>
  <r>
    <s v="Rocky V"/>
    <s v="PG-13"/>
    <s v="Drama"/>
    <x v="10"/>
    <s v="November 16, 1990 (United States)"/>
    <n v="5.3"/>
    <n v="130000"/>
    <s v="John G. Avildsen"/>
    <s v="Sylvester Stallone"/>
    <s v="Sylvester Stallone"/>
    <s v="United States"/>
    <n v="42000000"/>
    <x v="1549"/>
    <s v="United Artists"/>
    <n v="104"/>
  </r>
  <r>
    <s v="Young Guns II"/>
    <s v="PG-13"/>
    <s v="Action"/>
    <x v="10"/>
    <s v="August 1, 1990 (United States)"/>
    <n v="6.5"/>
    <n v="32000"/>
    <s v="Geoff Murphy"/>
    <s v="John Fusco"/>
    <s v="Emilio Estevez"/>
    <s v="United States"/>
    <n v="20000000"/>
    <x v="1550"/>
    <s v="Morgan Creek Entertainment"/>
    <n v="104"/>
  </r>
  <r>
    <s v="Miller's Crossing"/>
    <s v="R"/>
    <s v="Crime"/>
    <x v="10"/>
    <s v="October 5, 1990 (United States)"/>
    <n v="7.7"/>
    <n v="128000"/>
    <s v="Joel Coen"/>
    <s v="Joel Coen"/>
    <s v="Gabriel Byrne"/>
    <s v="United States"/>
    <n v="14000000"/>
    <x v="1551"/>
    <s v="Circle Films"/>
    <n v="115"/>
  </r>
  <r>
    <s v="Revenge"/>
    <s v="R"/>
    <s v="Action"/>
    <x v="10"/>
    <s v="February 16, 1990 (United States)"/>
    <n v="6.2"/>
    <n v="17000"/>
    <s v="Tony Scott"/>
    <s v="Jim Harrison"/>
    <s v="Kevin Costner"/>
    <s v="United States"/>
    <n v="22000000"/>
    <x v="1552"/>
    <s v="New World Pictures"/>
    <n v="124"/>
  </r>
  <r>
    <s v="Lord of the Flies"/>
    <s v="R"/>
    <s v="Adventure"/>
    <x v="10"/>
    <s v="March 16, 1990 (United States)"/>
    <n v="6.4"/>
    <n v="28000"/>
    <s v="Harry Hook"/>
    <s v="William Golding"/>
    <s v="Balthazar Getty"/>
    <s v="United States"/>
    <m/>
    <x v="1553"/>
    <s v="Castle Rock Entertainment"/>
    <n v="90"/>
  </r>
  <r>
    <s v="Nikita"/>
    <s v="R"/>
    <s v="Action"/>
    <x v="10"/>
    <s v="April 1991 (United States)"/>
    <n v="7.3"/>
    <n v="69000"/>
    <s v="Luc Besson"/>
    <s v="Luc Besson"/>
    <s v="Anne Parillaud"/>
    <s v="France"/>
    <m/>
    <x v="1554"/>
    <s v="Gaumont"/>
    <n v="117"/>
  </r>
  <r>
    <s v="Mermaids"/>
    <s v="PG-13"/>
    <s v="Comedy"/>
    <x v="10"/>
    <s v="December 14, 1990 (United States)"/>
    <n v="6.7"/>
    <n v="30000"/>
    <s v="Richard Benjamin"/>
    <s v="Patty Dann"/>
    <s v="Cher"/>
    <s v="United States"/>
    <n v="20000000"/>
    <x v="1555"/>
    <s v="Orion Pictures"/>
    <n v="110"/>
  </r>
  <r>
    <s v="Child's Play 2"/>
    <s v="R"/>
    <s v="Horror"/>
    <x v="10"/>
    <s v="November 9, 1990 (United States)"/>
    <n v="5.9"/>
    <n v="47000"/>
    <s v="John Lafia"/>
    <s v="Don Mancini"/>
    <s v="Alex Vincent"/>
    <s v="United States"/>
    <n v="13000000"/>
    <x v="1556"/>
    <s v="Universal Pictures"/>
    <n v="84"/>
  </r>
  <r>
    <s v="Joe Versus the Volcano"/>
    <s v="PG"/>
    <s v="Comedy"/>
    <x v="10"/>
    <s v="March 9, 1990 (United States)"/>
    <n v="5.8"/>
    <n v="35000"/>
    <s v="John Patrick Shanley"/>
    <s v="John Patrick Shanley"/>
    <s v="Tom Hanks"/>
    <s v="United States"/>
    <n v="25000000"/>
    <x v="1557"/>
    <s v="Warner Bros."/>
    <n v="102"/>
  </r>
  <r>
    <s v="Slacker"/>
    <s v="R"/>
    <s v="Comedy"/>
    <x v="10"/>
    <s v="July 5, 1991 (United States)"/>
    <n v="7.1"/>
    <n v="20000"/>
    <s v="Richard Linklater"/>
    <s v="Richard Linklater"/>
    <s v="Richard Linklater"/>
    <s v="United States"/>
    <n v="23000"/>
    <x v="1558"/>
    <s v="Detour Filmproduction"/>
    <n v="97"/>
  </r>
  <r>
    <s v="Flatliners"/>
    <s v="R"/>
    <s v="Drama"/>
    <x v="10"/>
    <s v="August 10, 1990 (United States)"/>
    <n v="6.6"/>
    <n v="82000"/>
    <s v="Joel Schumacher"/>
    <s v="Peter Filardi"/>
    <s v="Kiefer Sutherland"/>
    <s v="United States"/>
    <n v="26000000"/>
    <x v="1559"/>
    <s v="Columbia Pictures"/>
    <n v="115"/>
  </r>
  <r>
    <s v="Days of Being Wild"/>
    <s v="Not Rated"/>
    <s v="Crime"/>
    <x v="10"/>
    <s v="December 15, 1990 (Hong Kong)"/>
    <n v="7.5"/>
    <n v="19000"/>
    <s v="Kar-Wai Wong"/>
    <s v="Jeffrey Lau"/>
    <s v="Leslie Cheung"/>
    <s v="Hong Kong"/>
    <m/>
    <x v="1560"/>
    <s v="In-Gear Film"/>
    <n v="94"/>
  </r>
  <r>
    <s v="The Exorcist III"/>
    <s v="R"/>
    <s v="Drama"/>
    <x v="10"/>
    <s v="August 17, 1990 (United States)"/>
    <n v="6.4"/>
    <n v="27000"/>
    <s v="William Peter Blatty"/>
    <s v="William Peter Blatty"/>
    <s v="George C. Scott"/>
    <s v="United States"/>
    <m/>
    <x v="1561"/>
    <s v="Morgan Creek Entertainment"/>
    <n v="110"/>
  </r>
  <r>
    <s v="Quigley Down Under"/>
    <s v="PG-13"/>
    <s v="Action"/>
    <x v="10"/>
    <s v="October 19, 1990 (United States)"/>
    <n v="6.9"/>
    <n v="21000"/>
    <s v="Simon Wincer"/>
    <s v="John Hill"/>
    <s v="Tom Selleck"/>
    <s v="Australia"/>
    <n v="20000000"/>
    <x v="1562"/>
    <s v="Pathé Entertainment"/>
    <n v="119"/>
  </r>
  <r>
    <s v="Nightbreed"/>
    <s v="R"/>
    <s v="Action"/>
    <x v="10"/>
    <s v="February 16, 1990 (United States)"/>
    <n v="6.5"/>
    <n v="21000"/>
    <s v="Clive Barker"/>
    <s v="Clive Barker"/>
    <s v="Craig Sheffer"/>
    <s v="United States"/>
    <n v="11000000"/>
    <x v="1563"/>
    <s v="Morgan Creek Entertainment"/>
    <n v="102"/>
  </r>
  <r>
    <s v="The Two Jakes"/>
    <s v="R"/>
    <s v="Crime"/>
    <x v="10"/>
    <s v="August 10, 1990 (United States)"/>
    <n v="6.2"/>
    <n v="12000"/>
    <s v="Jack Nicholson"/>
    <s v="Robert Towne"/>
    <s v="Jack Nicholson"/>
    <s v="United States"/>
    <n v="19000000"/>
    <x v="1564"/>
    <s v="88 Productions"/>
    <n v="137"/>
  </r>
  <r>
    <s v="Lionheart"/>
    <s v="R"/>
    <s v="Action"/>
    <x v="10"/>
    <s v="January 11, 1991 (United States)"/>
    <n v="6.2"/>
    <n v="34000"/>
    <s v="Sheldon Lettich"/>
    <s v="Stefani Warren"/>
    <s v="Jean-Claude Van Damme"/>
    <s v="United States"/>
    <n v="6000000"/>
    <x v="1565"/>
    <s v="Imperial Entertainment Corporation"/>
    <n v="108"/>
  </r>
  <r>
    <s v="Internal Affairs"/>
    <s v="R"/>
    <s v="Crime"/>
    <x v="10"/>
    <s v="January 12, 1990 (United States)"/>
    <n v="6.5"/>
    <n v="18000"/>
    <s v="Mike Figgis"/>
    <s v="Henry Bean"/>
    <s v="Richard Gere"/>
    <s v="United States"/>
    <n v="15000000"/>
    <x v="1566"/>
    <s v="Paramount Pictures"/>
    <n v="115"/>
  </r>
  <r>
    <s v="Three Men and a Little Lady"/>
    <s v="PG"/>
    <s v="Comedy"/>
    <x v="10"/>
    <s v="November 21, 1990 (United States)"/>
    <n v="5.5"/>
    <n v="23000"/>
    <s v="Emile Ardolino"/>
    <s v="Coline Serreau"/>
    <s v="Tom Selleck"/>
    <s v="United States"/>
    <m/>
    <x v="1567"/>
    <s v="Touchstone Pictures"/>
    <n v="104"/>
  </r>
  <r>
    <s v="Problem Child"/>
    <s v="PG"/>
    <s v="Comedy"/>
    <x v="10"/>
    <s v="July 27, 1990 (United States)"/>
    <n v="5.4"/>
    <n v="29000"/>
    <s v="Dennis Dugan"/>
    <s v="Scott Alexander"/>
    <s v="Michael Oliver"/>
    <s v="United States"/>
    <n v="10000000"/>
    <x v="1568"/>
    <s v="Universal Pictures"/>
    <n v="81"/>
  </r>
  <r>
    <s v="The Grifters"/>
    <s v="R"/>
    <s v="Crime"/>
    <x v="10"/>
    <s v="January 25, 1991 (United States)"/>
    <n v="6.9"/>
    <n v="26000"/>
    <s v="Stephen Frears"/>
    <s v="Jim Thompson"/>
    <s v="Anjelica Huston"/>
    <s v="United States"/>
    <m/>
    <x v="1569"/>
    <s v="Cineplex Odeon Films"/>
    <n v="110"/>
  </r>
  <r>
    <s v="My Blue Heaven"/>
    <s v="PG-13"/>
    <s v="Comedy"/>
    <x v="10"/>
    <s v="August 17, 1990 (United States)"/>
    <n v="6.3"/>
    <n v="19000"/>
    <s v="Herbert Ross"/>
    <s v="Nora Ephron"/>
    <s v="Steve Martin"/>
    <s v="United States"/>
    <m/>
    <x v="1570"/>
    <s v="Hawn / Sylbert Movie Company"/>
    <n v="97"/>
  </r>
  <r>
    <s v="The Rescuers Down Under"/>
    <s v="G"/>
    <s v="Animation"/>
    <x v="10"/>
    <s v="November 16, 1990 (United States)"/>
    <n v="6.9"/>
    <n v="40000"/>
    <s v="Hendel Butoy"/>
    <s v="Jim Cox"/>
    <s v="Bob Newhart"/>
    <s v="United States"/>
    <n v="30000000"/>
    <x v="1571"/>
    <s v="Silver Screen Partners IV"/>
    <n v="77"/>
  </r>
  <r>
    <s v="House Party"/>
    <s v="R"/>
    <s v="Comedy"/>
    <x v="10"/>
    <s v="March 9, 1990 (United States)"/>
    <n v="6.5"/>
    <n v="14000"/>
    <s v="Reginald Hudlin"/>
    <s v="Reginald Hudlin"/>
    <s v="Christopher Reid"/>
    <s v="United States"/>
    <n v="2500000"/>
    <x v="1572"/>
    <s v="Jackson/McHenry Company,The"/>
    <n v="100"/>
  </r>
  <r>
    <s v="Another 48 Hrs."/>
    <s v="R"/>
    <s v="Action"/>
    <x v="10"/>
    <s v="June 8, 1990 (United States)"/>
    <n v="5.9"/>
    <n v="40000"/>
    <s v="Walter Hill"/>
    <s v="John Fasano"/>
    <s v="Eddie Murphy"/>
    <s v="United States"/>
    <n v="38000000"/>
    <x v="1573"/>
    <s v="Paramount Pictures"/>
    <n v="93"/>
  </r>
  <r>
    <s v="Night of the Living Dead"/>
    <s v="R"/>
    <s v="Horror"/>
    <x v="10"/>
    <s v="October 19, 1990 (United States)"/>
    <n v="6.9"/>
    <n v="40000"/>
    <s v="Tom Savini"/>
    <s v="John A. Russo"/>
    <s v="Tony Todd"/>
    <s v="United States"/>
    <n v="4200000"/>
    <x v="1574"/>
    <s v="21st Century Film Corporation"/>
    <n v="92"/>
  </r>
  <r>
    <s v="Pacific Heights"/>
    <s v="R"/>
    <s v="Thriller"/>
    <x v="10"/>
    <s v="September 28, 1990 (United States)"/>
    <n v="6.4"/>
    <n v="19000"/>
    <s v="John Schlesinger"/>
    <s v="Daniel Pyne"/>
    <s v="Melanie Griffith"/>
    <s v="United States"/>
    <n v="18000000"/>
    <x v="1575"/>
    <s v="Morgan Creek Entertainment"/>
    <n v="102"/>
  </r>
  <r>
    <s v="Postcards from the Edge"/>
    <s v="R"/>
    <s v="Comedy"/>
    <x v="10"/>
    <s v="September 14, 1990 (United States)"/>
    <n v="6.7"/>
    <n v="16000"/>
    <s v="Mike Nichols"/>
    <s v="Carrie Fisher"/>
    <s v="Meryl Streep"/>
    <s v="United States"/>
    <n v="22000000"/>
    <x v="1576"/>
    <s v="Columbia Pictures"/>
    <n v="101"/>
  </r>
  <r>
    <s v="Henry &amp; June"/>
    <s v="NC-17"/>
    <s v="Biography"/>
    <x v="10"/>
    <s v="October 5, 1990 (United States)"/>
    <n v="6.3"/>
    <n v="13000"/>
    <s v="Philip Kaufman"/>
    <s v="Anaïs Nin"/>
    <s v="Fred Ward"/>
    <s v="United States"/>
    <m/>
    <x v="1577"/>
    <s v="Universal Pictures"/>
    <n v="136"/>
  </r>
  <r>
    <s v="Hard to Kill"/>
    <s v="R"/>
    <s v="Action"/>
    <x v="10"/>
    <s v="February 9, 1990 (United States)"/>
    <n v="5.8"/>
    <n v="28000"/>
    <s v="Bruce Malmuth"/>
    <s v="Steven McKay"/>
    <s v="Steven Seagal"/>
    <s v="United States"/>
    <n v="10000000"/>
    <x v="1578"/>
    <s v="Warner Bros."/>
    <n v="96"/>
  </r>
  <r>
    <s v="Pump Up the Volume"/>
    <s v="R"/>
    <s v="Comedy"/>
    <x v="10"/>
    <s v="August 22, 1990 (United States)"/>
    <n v="7.2"/>
    <n v="27000"/>
    <s v="Allan Moyle"/>
    <s v="Allan Moyle"/>
    <s v="Christian Slater"/>
    <s v="Canada"/>
    <m/>
    <x v="1579"/>
    <s v="New Line Cinema"/>
    <n v="102"/>
  </r>
  <r>
    <s v="Hamlet"/>
    <s v="PG"/>
    <s v="Drama"/>
    <x v="10"/>
    <s v="January 18, 1991 (United States)"/>
    <n v="6.7"/>
    <n v="22000"/>
    <s v="Franco Zeffirelli"/>
    <s v="William Shakespeare"/>
    <s v="Mel Gibson"/>
    <s v="United States"/>
    <m/>
    <x v="1580"/>
    <s v="Icon Productions"/>
    <n v="135"/>
  </r>
  <r>
    <s v="The NeverEnding Story II: The Next Chapter"/>
    <s v="PG"/>
    <s v="Adventure"/>
    <x v="10"/>
    <s v="February 8, 1991 (United States)"/>
    <n v="5.2"/>
    <n v="25000"/>
    <s v="George Miller"/>
    <s v="Karin Howard"/>
    <s v="Jonathan Brandis"/>
    <s v="Germany"/>
    <n v="36000000"/>
    <x v="1581"/>
    <s v="Warner Bros."/>
    <n v="89"/>
  </r>
  <r>
    <s v="Men at Work"/>
    <s v="PG-13"/>
    <s v="Action"/>
    <x v="10"/>
    <s v="August 24, 1990 (United States)"/>
    <n v="6"/>
    <n v="23000"/>
    <s v="Emilio Estevez"/>
    <s v="Emilio Estevez"/>
    <s v="Charlie Sheen"/>
    <s v="United States"/>
    <m/>
    <x v="1582"/>
    <s v="Epic Productions"/>
    <n v="98"/>
  </r>
  <r>
    <s v="Leatherface: Texas Chainsaw Massacre III"/>
    <s v="R"/>
    <s v="Horror"/>
    <x v="10"/>
    <s v="January 12, 1990 (United States)"/>
    <n v="5.0999999999999996"/>
    <n v="15000"/>
    <s v="Jeff Burr"/>
    <s v="Kim Henkel"/>
    <s v="Kate Hodge"/>
    <s v="United States"/>
    <n v="2000000"/>
    <x v="1583"/>
    <s v="Nicolas Entertainment"/>
    <n v="85"/>
  </r>
  <r>
    <s v="Reversal of Fortune"/>
    <s v="R"/>
    <s v="Biography"/>
    <x v="10"/>
    <s v="November 9, 1990 (United States)"/>
    <n v="7.2"/>
    <n v="15000"/>
    <s v="Barbet Schroeder"/>
    <s v="Alan Dershowitz"/>
    <s v="Jeremy Irons"/>
    <s v="United States"/>
    <m/>
    <x v="1584"/>
    <s v="Sovereign Pictures"/>
    <n v="111"/>
  </r>
  <r>
    <s v="Frankenhooker"/>
    <s v="R"/>
    <s v="Comedy"/>
    <x v="10"/>
    <s v="June 1, 1990 (United States)"/>
    <n v="6.2"/>
    <n v="9400"/>
    <s v="Frank Henenlotter"/>
    <s v="Robert Martin"/>
    <s v="James Lorinz"/>
    <s v="United States"/>
    <n v="2500000"/>
    <x v="1585"/>
    <s v="Levins-Henenlotter"/>
    <n v="85"/>
  </r>
  <r>
    <s v="State of Grace"/>
    <s v="R"/>
    <s v="Action"/>
    <x v="10"/>
    <s v="September 14, 1990 (United States)"/>
    <n v="7.2"/>
    <n v="21000"/>
    <s v="Phil Joanou"/>
    <s v="Dennis McIntyre"/>
    <s v="Sean Penn"/>
    <s v="United Kingdom"/>
    <n v="18000000"/>
    <x v="1586"/>
    <s v="Cinehaus"/>
    <n v="134"/>
  </r>
  <r>
    <s v="Bird on a Wire"/>
    <s v="PG-13"/>
    <s v="Action"/>
    <x v="10"/>
    <s v="May 18, 1990 (United States)"/>
    <n v="6"/>
    <n v="42000"/>
    <s v="John Badham"/>
    <s v="Louis Venosta"/>
    <s v="Mel Gibson"/>
    <s v="United States"/>
    <n v="20000000"/>
    <x v="1587"/>
    <s v="Universal Pictures"/>
    <n v="110"/>
  </r>
  <r>
    <s v="Memphis Belle"/>
    <s v="PG-13"/>
    <s v="Action"/>
    <x v="10"/>
    <s v="October 12, 1990 (United States)"/>
    <n v="6.9"/>
    <n v="27000"/>
    <s v="Michael Caton-Jones"/>
    <s v="Monte Merrick"/>
    <s v="Matthew Modine"/>
    <s v="United Kingdom"/>
    <n v="23000000"/>
    <x v="1588"/>
    <s v="Enigma Productions"/>
    <n v="107"/>
  </r>
  <r>
    <s v="The Adventures of Ford Fairlane"/>
    <s v="R"/>
    <s v="Action"/>
    <x v="10"/>
    <s v="July 11, 1990 (United States)"/>
    <n v="6.4"/>
    <n v="17000"/>
    <s v="Renny Harlin"/>
    <s v="Daniel Waters"/>
    <s v="Andrew Dice Clay"/>
    <s v="United States"/>
    <n v="20000000"/>
    <x v="1589"/>
    <s v="Twentieth Century Fox"/>
    <n v="104"/>
  </r>
  <r>
    <s v="Marked for Death"/>
    <s v="R"/>
    <s v="Action"/>
    <x v="10"/>
    <s v="October 5, 1990 (United States)"/>
    <n v="6"/>
    <n v="21000"/>
    <s v="Dwight H. Little"/>
    <s v="Michael Grais"/>
    <s v="Steven Seagal"/>
    <s v="United States"/>
    <n v="12000000"/>
    <x v="1590"/>
    <s v="Victor &amp; Grais"/>
    <n v="93"/>
  </r>
  <r>
    <s v="Slumber Party Massacre III"/>
    <s v="R"/>
    <s v="Comedy"/>
    <x v="10"/>
    <s v="September 7, 1990 (United States)"/>
    <n v="4.5999999999999996"/>
    <n v="2500"/>
    <s v="Sally Mattison"/>
    <s v="Catherine Cyran"/>
    <s v="Keely Christian"/>
    <s v="United States"/>
    <n v="350000"/>
    <x v="1591"/>
    <s v="Concorde Pictures"/>
    <n v="87"/>
  </r>
  <r>
    <s v="Dreams"/>
    <s v="PG"/>
    <s v="Drama"/>
    <x v="10"/>
    <s v="August 24, 1990 (United States)"/>
    <n v="7.8"/>
    <n v="25000"/>
    <s v="Akira Kurosawa"/>
    <s v="Akira Kurosawa"/>
    <s v="Akira Terao"/>
    <s v="Japan"/>
    <n v="12000000"/>
    <x v="1592"/>
    <s v="Warner Bros."/>
    <n v="119"/>
  </r>
  <r>
    <s v="Air America"/>
    <s v="R"/>
    <s v="Action"/>
    <x v="10"/>
    <s v="August 10, 1990 (United States)"/>
    <n v="5.8"/>
    <n v="27000"/>
    <s v="Roger Spottiswoode"/>
    <s v="Christopher Robbins"/>
    <s v="Mel Gibson"/>
    <s v="United States"/>
    <n v="35000000"/>
    <x v="1593"/>
    <s v="Carolco Pictures"/>
    <n v="113"/>
  </r>
  <r>
    <s v="I Love You to Death"/>
    <s v="R"/>
    <s v="Comedy"/>
    <x v="10"/>
    <s v="April 6, 1990 (United States)"/>
    <n v="6.4"/>
    <n v="14000"/>
    <s v="Lawrence Kasdan"/>
    <s v="John Kostmayer"/>
    <s v="Kevin Kline"/>
    <s v="United States"/>
    <m/>
    <x v="1594"/>
    <s v="Chestnut Hill Productions"/>
    <n v="97"/>
  </r>
  <r>
    <s v="Class of 1999"/>
    <s v="R"/>
    <s v="Action"/>
    <x v="10"/>
    <s v="May 11, 1990 (United States)"/>
    <n v="5.9"/>
    <n v="7000"/>
    <s v="Mark L. Lester"/>
    <s v="Mark L. Lester"/>
    <s v="Bradley Gregg"/>
    <s v="United States"/>
    <n v="5200000"/>
    <x v="1595"/>
    <s v="Lightning Pictures"/>
    <n v="99"/>
  </r>
  <r>
    <s v="Death Warrant"/>
    <s v="R"/>
    <s v="Action"/>
    <x v="10"/>
    <s v="September 14, 1990 (United States)"/>
    <n v="5.7"/>
    <n v="18000"/>
    <s v="Deran Sarafian"/>
    <s v="David S. Goyer"/>
    <s v="Jean-Claude Van Damme"/>
    <s v="United States"/>
    <n v="4000000"/>
    <x v="1596"/>
    <s v="Cannon Films"/>
    <n v="89"/>
  </r>
  <r>
    <s v="White Palace"/>
    <s v="R"/>
    <s v="Drama"/>
    <x v="10"/>
    <s v="October 26, 1990 (United States)"/>
    <n v="6.5"/>
    <n v="7700"/>
    <s v="Luis Mandoki"/>
    <s v="Glenn Savan"/>
    <s v="Susan Sarandon"/>
    <s v="United States"/>
    <m/>
    <x v="1597"/>
    <s v="Universal Pictures"/>
    <n v="103"/>
  </r>
  <r>
    <s v="Close-Up"/>
    <s v="Not Rated"/>
    <s v="Biography"/>
    <x v="10"/>
    <s v="October 30, 1991 (France)"/>
    <n v="8.3000000000000007"/>
    <n v="17000"/>
    <s v="Abbas Kiarostami"/>
    <s v="Abbas Kiarostami"/>
    <s v="Hossain Sabzian"/>
    <s v="Iran"/>
    <m/>
    <x v="27"/>
    <s v="Kanun parvaresh fekri"/>
    <n v="98"/>
  </r>
  <r>
    <s v="Quick Change"/>
    <s v="R"/>
    <s v="Comedy"/>
    <x v="10"/>
    <s v="July 13, 1990 (United States)"/>
    <n v="6.8"/>
    <n v="20000"/>
    <s v="Howard Franklin"/>
    <s v="Jay Cronley"/>
    <s v="Bill Murray"/>
    <s v="United States"/>
    <n v="15000000"/>
    <x v="1598"/>
    <s v="Devoted Productions"/>
    <n v="89"/>
  </r>
  <r>
    <s v="Hardware"/>
    <s v="R"/>
    <s v="Sci-Fi"/>
    <x v="10"/>
    <s v="September 14, 1990 (United States)"/>
    <n v="6"/>
    <n v="13000"/>
    <s v="Richard Stanley"/>
    <s v="Steve MacManus"/>
    <s v="Dylan McDermott"/>
    <s v="United Kingdom"/>
    <n v="1500000"/>
    <x v="1599"/>
    <s v="Palace Pictures"/>
    <n v="94"/>
  </r>
  <r>
    <s v="Mr. Destiny"/>
    <s v="PG-13"/>
    <s v="Comedy"/>
    <x v="10"/>
    <s v="October 12, 1990 (United States)"/>
    <n v="6.4"/>
    <n v="12000"/>
    <s v="James Orr"/>
    <s v="James Orr"/>
    <s v="Jim Belushi"/>
    <s v="United States"/>
    <n v="20000000"/>
    <x v="1600"/>
    <s v="Laurence Mark Productions"/>
    <n v="110"/>
  </r>
  <r>
    <s v="The Freshman"/>
    <s v="PG"/>
    <s v="Comedy"/>
    <x v="10"/>
    <s v="July 27, 1990 (United States)"/>
    <n v="6.5"/>
    <n v="19000"/>
    <s v="Andrew Bergman"/>
    <s v="Andrew Bergman"/>
    <s v="Marlon Brando"/>
    <s v="United States"/>
    <n v="12000000"/>
    <x v="1601"/>
    <s v="TriStar Pictures"/>
    <n v="102"/>
  </r>
  <r>
    <s v="Blue Steel"/>
    <s v="R"/>
    <s v="Action"/>
    <x v="10"/>
    <s v="March 16, 1990 (United States)"/>
    <n v="5.7"/>
    <n v="13000"/>
    <s v="Kathryn Bigelow"/>
    <s v="Kathryn Bigelow"/>
    <s v="Jamie Lee Curtis"/>
    <s v="United States"/>
    <m/>
    <x v="1602"/>
    <s v="Lightning Pictures"/>
    <n v="102"/>
  </r>
  <r>
    <s v="The Krays"/>
    <s v="R"/>
    <s v="Biography"/>
    <x v="10"/>
    <s v="November 9, 1990 (United States)"/>
    <n v="6.6"/>
    <n v="7900"/>
    <s v="Peter Medak"/>
    <s v="Philip Ridley"/>
    <s v="Gary Kemp"/>
    <s v="United Kingdom"/>
    <m/>
    <x v="1603"/>
    <s v="Fugitive TV Productions"/>
    <n v="115"/>
  </r>
  <r>
    <s v="Navy Seals"/>
    <s v="R"/>
    <s v="Action"/>
    <x v="10"/>
    <s v="July 20, 1990 (United States)"/>
    <n v="5.6"/>
    <n v="16000"/>
    <s v="Lewis Teague"/>
    <s v="Chuck Pfarrer"/>
    <s v="Charlie Sheen"/>
    <s v="United States"/>
    <n v="20000000"/>
    <x v="1604"/>
    <s v="Orion Pictures"/>
    <n v="113"/>
  </r>
  <r>
    <s v="Graveyard Shift"/>
    <s v="R"/>
    <s v="Horror"/>
    <x v="10"/>
    <s v="October 26, 1990 (United States)"/>
    <n v="4.9000000000000004"/>
    <n v="10000"/>
    <s v="Ralph S. Singleton"/>
    <s v="Stephen King"/>
    <s v="David Andrews"/>
    <s v="United States"/>
    <n v="10500000"/>
    <x v="1605"/>
    <s v="Paramount Pictures"/>
    <n v="89"/>
  </r>
  <r>
    <s v="The Sheltering Sky"/>
    <s v="R"/>
    <s v="Adventure"/>
    <x v="10"/>
    <s v="December 12, 1990 (United States)"/>
    <n v="6.8"/>
    <n v="12000"/>
    <s v="Bernardo Bertolucci"/>
    <s v="Paul Bowles"/>
    <s v="Debra Winger"/>
    <s v="United Kingdom"/>
    <n v="25000000"/>
    <x v="1606"/>
    <s v="Recorded Picture Company (RPC)"/>
    <n v="138"/>
  </r>
  <r>
    <s v="Dark Angel"/>
    <s v="R"/>
    <s v="Action"/>
    <x v="10"/>
    <s v="September 28, 1990 (United States)"/>
    <n v="6.1"/>
    <n v="11000"/>
    <s v="Craig R. Baxley"/>
    <s v="Jonathan Tydor"/>
    <s v="Dolph Lundgren"/>
    <s v="United States"/>
    <n v="7000000"/>
    <x v="1607"/>
    <s v="Vision PDG"/>
    <n v="91"/>
  </r>
  <r>
    <s v="The Comfort of Strangers"/>
    <s v="R"/>
    <s v="Drama"/>
    <x v="10"/>
    <s v="April 1991 (United States)"/>
    <n v="6.3"/>
    <n v="5000"/>
    <s v="Paul Schrader"/>
    <s v="Ian McEwan"/>
    <s v="Christopher Walken"/>
    <s v="United States"/>
    <m/>
    <x v="1608"/>
    <s v="Erre Produzioni"/>
    <n v="107"/>
  </r>
  <r>
    <s v="Mo' Better Blues"/>
    <s v="R"/>
    <s v="Drama"/>
    <x v="10"/>
    <s v="August 3, 1990 (United States)"/>
    <n v="6.6"/>
    <n v="12000"/>
    <s v="Spike Lee"/>
    <s v="Spike Lee"/>
    <s v="Denzel Washington"/>
    <s v="United States"/>
    <n v="10000000"/>
    <x v="1609"/>
    <s v="Universal Pictures"/>
    <n v="130"/>
  </r>
  <r>
    <s v="Welcome Home, Roxy Carmichael"/>
    <s v="PG-13"/>
    <s v="Comedy"/>
    <x v="10"/>
    <s v="October 12, 1990 (United States)"/>
    <n v="5.9"/>
    <n v="5000"/>
    <s v="Jim Abrahams"/>
    <s v="Karen Leigh Hopkins"/>
    <s v="Winona Ryder"/>
    <s v="United Kingdom"/>
    <m/>
    <x v="1610"/>
    <s v="Incorporated Television Company (ITC)"/>
    <n v="95"/>
  </r>
  <r>
    <s v="Bad Influence"/>
    <s v="R"/>
    <s v="Drama"/>
    <x v="10"/>
    <s v="March 9, 1990 (United States)"/>
    <n v="6.3"/>
    <n v="7700"/>
    <s v="Curtis Hanson"/>
    <s v="David Koepp"/>
    <s v="Rob Lowe"/>
    <s v="United States"/>
    <n v="7000000"/>
    <x v="1611"/>
    <s v="Epic Productions"/>
    <n v="99"/>
  </r>
  <r>
    <s v="Look Who's Talking Too"/>
    <s v="PG-13"/>
    <s v="Comedy"/>
    <x v="10"/>
    <s v="December 14, 1990 (United States)"/>
    <n v="4.7"/>
    <n v="45000"/>
    <s v="Amy Heckerling"/>
    <s v="Amy Heckerling"/>
    <s v="John Travolta"/>
    <s v="United States"/>
    <m/>
    <x v="1612"/>
    <s v="TriStar Pictures"/>
    <n v="81"/>
  </r>
  <r>
    <s v="Rosencrantz &amp; Guildenstern Are Dead"/>
    <s v="PG"/>
    <s v="Comedy"/>
    <x v="10"/>
    <s v="February 8, 1991 (United States)"/>
    <n v="7.4"/>
    <n v="21000"/>
    <s v="Tom Stoppard"/>
    <s v="Tom Stoppard"/>
    <s v="Gary Oldman"/>
    <s v="United Kingdom"/>
    <m/>
    <x v="1613"/>
    <s v="Brandenberg"/>
    <n v="117"/>
  </r>
  <r>
    <s v="Tales from the Darkside: The Movie"/>
    <s v="R"/>
    <s v="Comedy"/>
    <x v="10"/>
    <s v="May 4, 1990 (United States)"/>
    <n v="6.3"/>
    <n v="16000"/>
    <s v="John Harrison"/>
    <s v="Michael McDowell"/>
    <s v="Debbie Harry"/>
    <s v="United States"/>
    <n v="3500000"/>
    <x v="1614"/>
    <s v="Paramount Pictures"/>
    <n v="93"/>
  </r>
  <r>
    <s v="The Rookie"/>
    <s v="R"/>
    <s v="Action"/>
    <x v="10"/>
    <s v="December 7, 1990 (United States)"/>
    <n v="5.9"/>
    <n v="26000"/>
    <s v="Clint Eastwood"/>
    <s v="Boaz Yakin"/>
    <s v="Clint Eastwood"/>
    <s v="United States"/>
    <n v="10000000"/>
    <x v="1615"/>
    <s v="Warner Bros."/>
    <n v="120"/>
  </r>
  <r>
    <s v="Green Card"/>
    <s v="PG-13"/>
    <s v="Comedy"/>
    <x v="10"/>
    <s v="February 1, 1991 (United States)"/>
    <n v="6.2"/>
    <n v="23000"/>
    <s v="Peter Weir"/>
    <s v="Peter Weir"/>
    <s v="Gérard Depardieu"/>
    <s v="France"/>
    <n v="12500000"/>
    <x v="1616"/>
    <s v="Touchstone Pictures"/>
    <n v="107"/>
  </r>
  <r>
    <s v="Metropolitan"/>
    <s v="PG-13"/>
    <s v="Comedy"/>
    <x v="10"/>
    <s v="August 3, 1990 (United States)"/>
    <n v="7.4"/>
    <n v="10000"/>
    <s v="Whit Stillman"/>
    <s v="Whit Stillman"/>
    <s v="Carolyn Farina"/>
    <s v="United States"/>
    <n v="230000"/>
    <x v="1617"/>
    <s v="Westerly Films"/>
    <n v="98"/>
  </r>
  <r>
    <s v="Europa Europa"/>
    <s v="R"/>
    <s v="Drama"/>
    <x v="10"/>
    <s v="November 14, 1990 (France)"/>
    <n v="7.6"/>
    <n v="15000"/>
    <s v="Agnieszka Holland"/>
    <s v="Agnieszka Holland"/>
    <s v="Solomon Perel"/>
    <s v="Germany"/>
    <m/>
    <x v="1618"/>
    <s v="Bayerischer Rundfunk (BR)"/>
    <n v="112"/>
  </r>
  <r>
    <s v="Cyrano de Bergerac"/>
    <s v="PG"/>
    <s v="Comedy"/>
    <x v="10"/>
    <s v="December 1, 1990 (United States)"/>
    <n v="7.5"/>
    <n v="23000"/>
    <s v="Jean-Paul Rappeneau"/>
    <s v="Edmond Rostand"/>
    <s v="Gérard Depardieu"/>
    <s v="France"/>
    <m/>
    <x v="1619"/>
    <s v="Caméra One"/>
    <n v="137"/>
  </r>
  <r>
    <s v="Almost an Angel"/>
    <s v="PG"/>
    <s v="Comedy"/>
    <x v="10"/>
    <s v="December 19, 1990 (United States)"/>
    <n v="5.6"/>
    <n v="4200"/>
    <s v="John Cornell"/>
    <s v="Paul Hogan"/>
    <s v="Paul Hogan"/>
    <s v="United States"/>
    <n v="25000000"/>
    <x v="1620"/>
    <s v="Ironbark Films"/>
    <n v="95"/>
  </r>
  <r>
    <s v="Everybody Wins"/>
    <s v="R"/>
    <s v="Drama"/>
    <x v="10"/>
    <s v="January 19, 1990 (United States)"/>
    <n v="5.0999999999999996"/>
    <n v="1100"/>
    <s v="Karel Reisz"/>
    <s v="Arthur Miller"/>
    <s v="Debra Winger"/>
    <s v="United Kingdom"/>
    <n v="19000000"/>
    <x v="1621"/>
    <s v="Recorded Picture Company (RPC)"/>
    <n v="97"/>
  </r>
  <r>
    <s v="Truly Madly Deeply"/>
    <s v="PG"/>
    <s v="Comedy"/>
    <x v="10"/>
    <s v="May 24, 1991 (United States)"/>
    <n v="7.2"/>
    <n v="7600"/>
    <s v="Anthony Minghella"/>
    <s v="Anthony Minghella"/>
    <s v="Juliet Stevenson"/>
    <s v="United Kingdom"/>
    <m/>
    <x v="1622"/>
    <s v="British Broadcasting Corporation (BBC)"/>
    <n v="106"/>
  </r>
  <r>
    <s v="Havana"/>
    <s v="R"/>
    <s v="Drama"/>
    <x v="10"/>
    <s v="December 14, 1990 (United States)"/>
    <n v="6.1"/>
    <n v="7400"/>
    <s v="Sydney Pollack"/>
    <s v="Judith Rascoe"/>
    <s v="Robert Redford"/>
    <s v="United States"/>
    <n v="40000000"/>
    <x v="1623"/>
    <s v="Mirage Enterprises"/>
    <n v="144"/>
  </r>
  <r>
    <s v="DuckTales the Movie: Treasure of the Lost Lamp"/>
    <s v="G"/>
    <s v="Animation"/>
    <x v="10"/>
    <s v="August 3, 1990 (United States)"/>
    <n v="6.9"/>
    <n v="26000"/>
    <s v="Bob Hathcock"/>
    <s v="Alan Burnett"/>
    <s v="Alan Young"/>
    <s v="France"/>
    <m/>
    <x v="1624"/>
    <s v="Disney Television Animation"/>
    <n v="74"/>
  </r>
  <r>
    <s v="The Russia House"/>
    <s v="R"/>
    <s v="Drama"/>
    <x v="10"/>
    <s v="December 21, 1990 (United States)"/>
    <n v="6.1"/>
    <n v="15000"/>
    <s v="Fred Schepisi"/>
    <s v="John le Carré"/>
    <s v="Sean Connery"/>
    <s v="United States"/>
    <n v="21800000"/>
    <x v="1625"/>
    <s v="Pathé Entertainment"/>
    <n v="123"/>
  </r>
  <r>
    <s v="Life Is Sweet"/>
    <s v="R"/>
    <s v="Comedy"/>
    <x v="10"/>
    <s v="December 1991 (United States)"/>
    <n v="7.5"/>
    <n v="9500"/>
    <s v="Mike Leigh"/>
    <s v="Mike Leigh"/>
    <s v="Alison Steadman"/>
    <s v="United Kingdom"/>
    <m/>
    <x v="1626"/>
    <s v="British Screen Productions"/>
    <n v="103"/>
  </r>
  <r>
    <s v="Jetsons: The Movie"/>
    <s v="G"/>
    <s v="Animation"/>
    <x v="10"/>
    <s v="July 6, 1990 (United States)"/>
    <n v="5.6"/>
    <n v="4900"/>
    <s v="Joseph Barbera"/>
    <s v="Dennis Marks"/>
    <s v="George O'Hanlon"/>
    <s v="United States"/>
    <m/>
    <x v="1627"/>
    <s v="Hanna-Barbera Productions"/>
    <n v="82"/>
  </r>
  <r>
    <s v="White Hunter Black Heart"/>
    <s v="PG"/>
    <s v="Adventure"/>
    <x v="10"/>
    <s v="September 14, 1990 (United States)"/>
    <n v="6.6"/>
    <n v="11000"/>
    <s v="Clint Eastwood"/>
    <s v="Peter Viertel"/>
    <s v="Clint Eastwood"/>
    <s v="United States"/>
    <n v="24000000"/>
    <x v="1628"/>
    <s v="Malpaso Productions"/>
    <n v="112"/>
  </r>
  <r>
    <s v="Avalon"/>
    <s v="PG"/>
    <s v="Drama"/>
    <x v="10"/>
    <s v="October 19, 1990 (United States)"/>
    <n v="7.2"/>
    <n v="5900"/>
    <s v="Barry Levinson"/>
    <s v="Barry Levinson"/>
    <s v="Aidan Quinn"/>
    <s v="United States"/>
    <n v="20000000"/>
    <x v="1629"/>
    <s v="TriStar Pictures"/>
    <n v="128"/>
  </r>
  <r>
    <s v="Narrow Margin"/>
    <s v="R"/>
    <s v="Action"/>
    <x v="10"/>
    <s v="September 21, 1990 (United States)"/>
    <n v="6.6"/>
    <n v="8400"/>
    <s v="Peter Hyams"/>
    <s v="Peter Hyams"/>
    <s v="Gene Hackman"/>
    <s v="United States"/>
    <m/>
    <x v="1630"/>
    <s v="Carolco Pictures"/>
    <n v="97"/>
  </r>
  <r>
    <s v="Cadillac Man"/>
    <s v="R"/>
    <s v="Comedy"/>
    <x v="10"/>
    <s v="May 18, 1990 (United States)"/>
    <n v="5.7"/>
    <n v="14000"/>
    <s v="Roger Donaldson"/>
    <s v="Ken Friedman"/>
    <s v="Robin Williams"/>
    <s v="United States"/>
    <m/>
    <x v="1631"/>
    <s v="Orion Pictures"/>
    <n v="97"/>
  </r>
  <r>
    <s v="Taking Care of Business"/>
    <s v="R"/>
    <s v="Comedy"/>
    <x v="10"/>
    <s v="August 17, 1990 (United States)"/>
    <n v="6.5"/>
    <n v="8100"/>
    <s v="Arthur Hiller"/>
    <s v="Jill Mazursky"/>
    <s v="Jim Belushi"/>
    <s v="United States"/>
    <m/>
    <x v="1632"/>
    <s v="Hollywood Pictures"/>
    <n v="108"/>
  </r>
  <r>
    <s v="Texasville"/>
    <s v="R"/>
    <s v="Drama"/>
    <x v="10"/>
    <s v="September 28, 1990 (United States)"/>
    <n v="6"/>
    <n v="2500"/>
    <s v="Peter Bogdanovich"/>
    <s v="Larry McMurtry"/>
    <s v="Jeff Bridges"/>
    <s v="United States"/>
    <m/>
    <x v="1633"/>
    <s v="Cine-Source"/>
    <n v="123"/>
  </r>
  <r>
    <s v="The Guardian"/>
    <s v="R"/>
    <s v="Drama"/>
    <x v="10"/>
    <s v="April 27, 1990 (United States)"/>
    <n v="5.4"/>
    <n v="5300"/>
    <s v="William Friedkin"/>
    <s v="Dan Greenburg"/>
    <s v="Jenny Seagrove"/>
    <s v="United States"/>
    <m/>
    <x v="1634"/>
    <s v="Universal Pictures"/>
    <n v="92"/>
  </r>
  <r>
    <s v="Repossessed"/>
    <s v="PG-13"/>
    <s v="Comedy"/>
    <x v="10"/>
    <s v="September 14, 1990 (United States)"/>
    <n v="4.8"/>
    <n v="8300"/>
    <s v="Bob Logan"/>
    <s v="Bob Logan"/>
    <s v="Leslie Nielsen"/>
    <s v="United States"/>
    <m/>
    <x v="1635"/>
    <s v="Carolco Pictures"/>
    <n v="80"/>
  </r>
  <r>
    <s v="Fire Birds"/>
    <s v="PG-13"/>
    <s v="Action"/>
    <x v="10"/>
    <s v="May 25, 1990 (United States)"/>
    <n v="4.8"/>
    <n v="6000"/>
    <s v="David Green"/>
    <s v="Step Tyner"/>
    <s v="Nicolas Cage"/>
    <s v="United States"/>
    <n v="22000000"/>
    <x v="1636"/>
    <s v="Nova International Films"/>
    <n v="85"/>
  </r>
  <r>
    <s v="Miami Blues"/>
    <s v="R"/>
    <s v="Comedy"/>
    <x v="10"/>
    <s v="April 20, 1990 (United States)"/>
    <n v="6.4"/>
    <n v="8000"/>
    <s v="George Armitage"/>
    <s v="Charles Willeford"/>
    <s v="Fred Ward"/>
    <s v="United States"/>
    <m/>
    <x v="1637"/>
    <s v="Tristes Tropiques"/>
    <n v="97"/>
  </r>
  <r>
    <s v="The Field"/>
    <s v="PG-13"/>
    <s v="Drama"/>
    <x v="10"/>
    <s v="March 1991 (United States)"/>
    <n v="7.4"/>
    <n v="5800"/>
    <s v="Jim Sheridan"/>
    <s v="Jim Sheridan"/>
    <s v="Richard Harris"/>
    <s v="Ireland"/>
    <m/>
    <x v="1638"/>
    <s v="Granada Television"/>
    <n v="107"/>
  </r>
  <r>
    <s v="After Dark, My Sweet"/>
    <s v="R"/>
    <s v="Crime"/>
    <x v="10"/>
    <s v="August 24, 1990 (United States)"/>
    <n v="6.6"/>
    <n v="3300"/>
    <s v="James Foley"/>
    <s v="Jim Thompson"/>
    <s v="Jason Patric"/>
    <s v="United States"/>
    <m/>
    <x v="1639"/>
    <s v="Avenue Pictures"/>
    <n v="114"/>
  </r>
  <r>
    <s v="Alice"/>
    <s v="PG-13"/>
    <s v="Comedy"/>
    <x v="10"/>
    <s v="January 10, 1991 (Argentina)"/>
    <n v="6.6"/>
    <n v="14000"/>
    <s v="Woody Allen"/>
    <s v="Woody Allen"/>
    <s v="Mia Farrow"/>
    <s v="United States"/>
    <n v="12000000"/>
    <x v="1640"/>
    <s v="Jack Rollins &amp; Charles H. Joffe Productions"/>
    <n v="106"/>
  </r>
  <r>
    <s v="Side Out"/>
    <s v="PG-13"/>
    <s v="Comedy"/>
    <x v="10"/>
    <s v="March 30, 1990 (United States)"/>
    <n v="5.5"/>
    <n v="1900"/>
    <s v="Peter Israelson"/>
    <s v="David Thoreau"/>
    <s v="C. Thomas Howell"/>
    <s v="United States"/>
    <n v="6000000"/>
    <x v="27"/>
    <s v="Aurora"/>
    <n v="100"/>
  </r>
  <r>
    <s v="The First Power"/>
    <s v="R"/>
    <s v="Crime"/>
    <x v="10"/>
    <s v="April 6, 1990 (United States)"/>
    <n v="5.7"/>
    <n v="3800"/>
    <s v="Robert Resnikoff"/>
    <s v="Robert Resnikoff"/>
    <s v="Lou Diamond Phillips"/>
    <s v="United States"/>
    <n v="10000000"/>
    <x v="1641"/>
    <s v="Interscope Communications"/>
    <n v="98"/>
  </r>
  <r>
    <s v="Delta Force 2: the Colombian Connection"/>
    <s v="R"/>
    <s v="Action"/>
    <x v="10"/>
    <s v="August 24, 1990 (United States)"/>
    <n v="4.9000000000000004"/>
    <n v="6900"/>
    <s v="Aaron Norris"/>
    <s v="James Bruner"/>
    <s v="Chuck Norris"/>
    <s v="United States"/>
    <m/>
    <x v="1642"/>
    <s v="Cannon Films"/>
    <n v="111"/>
  </r>
  <r>
    <s v="Desperate Hours"/>
    <s v="R"/>
    <s v="Action"/>
    <x v="10"/>
    <s v="October 5, 1990 (United States)"/>
    <n v="5.4"/>
    <n v="7200"/>
    <s v="Michael Cimino"/>
    <s v="Joseph Hayes"/>
    <s v="Mickey Rourke"/>
    <s v="United States"/>
    <n v="18000000"/>
    <x v="1643"/>
    <s v="Dino De Laurentiis Company"/>
    <n v="105"/>
  </r>
  <r>
    <s v="Ju Dou"/>
    <s v="PG-13"/>
    <s v="Drama"/>
    <x v="10"/>
    <s v="April 1991 (United States)"/>
    <n v="7.7"/>
    <n v="7800"/>
    <s v="Yimou Zhang"/>
    <s v="Heng Liu"/>
    <s v="Gong Li"/>
    <s v="China"/>
    <m/>
    <x v="1644"/>
    <s v="China Film Co-Production Corporation"/>
    <n v="95"/>
  </r>
  <r>
    <s v="Cadence"/>
    <s v="PG-13"/>
    <s v="Drama"/>
    <x v="10"/>
    <s v="February 15, 1991 (United States)"/>
    <n v="6.5"/>
    <n v="5300"/>
    <s v="Martin Sheen"/>
    <s v="Dennis Shryack"/>
    <s v="Charlie Sheen"/>
    <s v="United States"/>
    <n v="4000000"/>
    <x v="1645"/>
    <s v="The Movie Group"/>
    <n v="97"/>
  </r>
  <r>
    <s v="Brain Dead"/>
    <s v="R"/>
    <s v="Horror"/>
    <x v="10"/>
    <s v="January 19, 1990 (United States)"/>
    <n v="6"/>
    <n v="4100"/>
    <s v="Adam Simon"/>
    <s v="Charles Beaumont"/>
    <s v="Bill Pullman"/>
    <s v="United States"/>
    <n v="2000000"/>
    <x v="1646"/>
    <s v="Concorde Pictures"/>
    <n v="85"/>
  </r>
  <r>
    <s v="The Hairdresser's Husband"/>
    <s v="R"/>
    <s v="Comedy"/>
    <x v="10"/>
    <s v="October 3, 1990 (France)"/>
    <n v="7.3"/>
    <n v="9200"/>
    <s v="Patrice Leconte"/>
    <s v="Claude Klotz"/>
    <s v="Jean Rochefort"/>
    <s v="France"/>
    <m/>
    <x v="1647"/>
    <s v="Lambart Productions"/>
    <n v="82"/>
  </r>
  <r>
    <s v="Ernest Goes to Jail"/>
    <s v="PG"/>
    <s v="Comedy"/>
    <x v="10"/>
    <s v="April 6, 1990 (United States)"/>
    <n v="5.4"/>
    <n v="9000"/>
    <s v="John R. Cherry III"/>
    <s v="Charlie Cohen"/>
    <s v="Jim Varney"/>
    <s v="United States"/>
    <n v="9000000"/>
    <x v="1648"/>
    <s v="Silver Screen Partners IV"/>
    <n v="81"/>
  </r>
  <r>
    <s v="Madhouse"/>
    <s v="PG-13"/>
    <s v="Comedy"/>
    <x v="10"/>
    <s v="February 16, 1990 (United States)"/>
    <n v="5.5"/>
    <n v="3000"/>
    <s v="Tom Ropelewski"/>
    <s v="Tom Ropelewski"/>
    <s v="Richard Alexander"/>
    <s v="United States"/>
    <m/>
    <x v="27"/>
    <s v="Orion Pictures"/>
    <n v="90"/>
  </r>
  <r>
    <s v="A Cry in the Wild"/>
    <s v="PG"/>
    <s v="Action"/>
    <x v="10"/>
    <s v="June 1, 1990 (United States)"/>
    <n v="5.6"/>
    <n v="945"/>
    <s v="Mark Griffiths"/>
    <s v="Gary Paulsen"/>
    <s v="Jared Rushton"/>
    <s v="United States"/>
    <m/>
    <x v="1649"/>
    <s v="Concorde Pictures"/>
    <n v="82"/>
  </r>
  <r>
    <s v="The Long Walk Home"/>
    <s v="PG"/>
    <s v="Drama"/>
    <x v="10"/>
    <s v="April 12, 1991 (Brazil)"/>
    <n v="7.3"/>
    <n v="3500"/>
    <s v="Richard Pearce"/>
    <s v="John Cork"/>
    <s v="Sissy Spacek"/>
    <s v="United States"/>
    <m/>
    <x v="1650"/>
    <s v="Dave Bell Associates"/>
    <n v="97"/>
  </r>
  <r>
    <s v="Mountains of the Moon"/>
    <s v="R"/>
    <s v="Adventure"/>
    <x v="10"/>
    <s v="February 23, 1990 (United States)"/>
    <n v="7.2"/>
    <n v="3500"/>
    <s v="Bob Rafelson"/>
    <s v="William Harrison"/>
    <s v="Patrick Bergin"/>
    <s v="United States"/>
    <n v="19000000"/>
    <x v="1651"/>
    <s v="Carolco Pictures"/>
    <n v="136"/>
  </r>
  <r>
    <s v="Two Evil Eyes"/>
    <s v="R"/>
    <s v="Horror"/>
    <x v="10"/>
    <s v="October 25, 1991 (United States)"/>
    <n v="6.1"/>
    <n v="6400"/>
    <s v="Dario Argento"/>
    <s v="Edgar Allan Poe"/>
    <s v="Adrienne Barbeau"/>
    <s v="Italy"/>
    <n v="9000000"/>
    <x v="1652"/>
    <s v="ADC Films"/>
    <n v="120"/>
  </r>
  <r>
    <s v="Mr. &amp; Mrs. Bridge"/>
    <s v="PG-13"/>
    <s v="Drama"/>
    <x v="10"/>
    <s v="January 18, 1991 (United Kingdom)"/>
    <n v="6.6"/>
    <n v="2800"/>
    <s v="James Ivory"/>
    <s v="Evan S. Connell"/>
    <s v="Paul Newman"/>
    <s v="United Kingdom"/>
    <m/>
    <x v="1653"/>
    <s v="Cineplex Odeon Films"/>
    <n v="126"/>
  </r>
  <r>
    <s v="Trust"/>
    <s v="R"/>
    <s v="Comedy"/>
    <x v="10"/>
    <s v="September 20, 1991 (United Kingdom)"/>
    <n v="7.4"/>
    <n v="9400"/>
    <s v="Hal Hartley"/>
    <s v="Hal Hartley"/>
    <s v="Adrienne Shelly"/>
    <s v="United Kingdom"/>
    <n v="700000"/>
    <x v="1654"/>
    <s v="Channel Four Films"/>
    <n v="107"/>
  </r>
  <r>
    <s v="Crazy People"/>
    <s v="R"/>
    <s v="Comedy"/>
    <x v="10"/>
    <s v="April 13, 1990 (United States)"/>
    <n v="6"/>
    <n v="4200"/>
    <s v="Tony Bill"/>
    <s v="Mitch Markowitz"/>
    <s v="Dudley Moore"/>
    <s v="United States"/>
    <m/>
    <x v="1655"/>
    <s v="Paramount Pictures"/>
    <n v="90"/>
  </r>
  <r>
    <s v="A Shock to the System"/>
    <s v="R"/>
    <s v="Comedy"/>
    <x v="10"/>
    <s v="March 23, 1990 (United States)"/>
    <n v="6.7"/>
    <n v="4500"/>
    <s v="Jan Egleson"/>
    <s v="Simon Brett"/>
    <s v="Michael Caine"/>
    <s v="United States"/>
    <n v="12000000"/>
    <x v="1656"/>
    <s v="Brigand Films"/>
    <n v="88"/>
  </r>
  <r>
    <s v="The Boyfriend School"/>
    <s v="PG-13"/>
    <s v="Comedy"/>
    <x v="10"/>
    <s v="September 21, 1990 (United States)"/>
    <n v="5.8"/>
    <n v="2600"/>
    <s v="Malcolm Mowbray"/>
    <s v="Sarah Bird"/>
    <s v="Steve Guttenberg"/>
    <s v="United Kingdom"/>
    <n v="6700000"/>
    <x v="1657"/>
    <s v="Hemdale"/>
    <n v="101"/>
  </r>
  <r>
    <s v="Roger Corman's Frankenstein Unbound"/>
    <s v="R"/>
    <s v="Drama"/>
    <x v="10"/>
    <s v="November 2, 1990 (United States)"/>
    <n v="5.5"/>
    <n v="3600"/>
    <s v="Roger Corman"/>
    <s v="Brian Aldiss"/>
    <s v="John Hurt"/>
    <s v="United States"/>
    <n v="11500000"/>
    <x v="1658"/>
    <s v="The Mount Company"/>
    <n v="85"/>
  </r>
  <r>
    <s v="Nuns on the Run"/>
    <s v="PG-13"/>
    <s v="Comedy"/>
    <x v="10"/>
    <s v="March 30, 1990 (United States)"/>
    <n v="6"/>
    <n v="7700"/>
    <s v="Jonathan Lynn"/>
    <s v="Jonathan Lynn"/>
    <s v="Eric Idle"/>
    <s v="United Kingdom"/>
    <m/>
    <x v="1659"/>
    <s v="HandMade Films"/>
    <n v="89"/>
  </r>
  <r>
    <s v="Q&amp;A"/>
    <s v="R"/>
    <s v="Crime"/>
    <x v="10"/>
    <s v="April 27, 1990 (United States)"/>
    <n v="6.6"/>
    <n v="5600"/>
    <s v="Sidney Lumet"/>
    <s v="Edwin Torres"/>
    <s v="Nick Nolte"/>
    <s v="United States"/>
    <m/>
    <x v="1660"/>
    <s v="Regency International Pictures"/>
    <n v="132"/>
  </r>
  <r>
    <s v="An Angel at My Table"/>
    <s v="R"/>
    <s v="Biography"/>
    <x v="10"/>
    <s v="September 20, 1990 (Australia)"/>
    <n v="7.5"/>
    <n v="6900"/>
    <s v="Jane Campion"/>
    <s v="Janet Frame"/>
    <s v="Kerry Fox"/>
    <s v="New Zealand"/>
    <m/>
    <x v="1661"/>
    <s v="Hibiscus Films"/>
    <n v="158"/>
  </r>
  <r>
    <s v="Stanley &amp; Iris"/>
    <s v="PG-13"/>
    <s v="Drama"/>
    <x v="10"/>
    <s v="February 9, 1990 (United States)"/>
    <n v="6.4"/>
    <n v="7300"/>
    <s v="Martin Ritt"/>
    <s v="Pat Barker"/>
    <s v="Jane Fonda"/>
    <s v="United States"/>
    <n v="23000000"/>
    <x v="1662"/>
    <s v="Metro-Goldwyn-Mayer (MGM)"/>
    <n v="104"/>
  </r>
  <r>
    <s v="Flashback"/>
    <s v="R"/>
    <s v="Action"/>
    <x v="10"/>
    <s v="February 2, 1990 (United States)"/>
    <n v="6.2"/>
    <n v="5100"/>
    <s v="Franco Amurri"/>
    <s v="David Loughery"/>
    <s v="Dennis Hopper"/>
    <s v="United States"/>
    <m/>
    <x v="1663"/>
    <s v="Paramount Pictures"/>
    <n v="108"/>
  </r>
  <r>
    <s v="Men Don't Leave"/>
    <s v="PG-13"/>
    <s v="Comedy"/>
    <x v="10"/>
    <s v="February 23, 1990 (United States)"/>
    <n v="6.7"/>
    <n v="2400"/>
    <s v="Paul Brickman"/>
    <s v="Barbara Benedek"/>
    <s v="Jessica Lange"/>
    <s v="United States"/>
    <m/>
    <x v="1664"/>
    <s v="The Geffen Company"/>
    <n v="115"/>
  </r>
  <r>
    <s v="Ski Patrol"/>
    <s v="PG"/>
    <s v="Action"/>
    <x v="10"/>
    <s v="January 12, 1990 (United States)"/>
    <n v="5.2"/>
    <n v="3400"/>
    <s v="Richard Correll"/>
    <s v="Steven Long Mitchell"/>
    <s v="Roger Rose"/>
    <s v="United States"/>
    <m/>
    <x v="1665"/>
    <s v="Epic Productions"/>
    <n v="91"/>
  </r>
  <r>
    <s v="Ghost Dad"/>
    <s v="PG"/>
    <s v="Comedy"/>
    <x v="10"/>
    <s v="June 29, 1990 (United States)"/>
    <n v="4.4000000000000004"/>
    <n v="7500"/>
    <s v="Sidney Poitier"/>
    <s v="Brent Maddock"/>
    <s v="Bill Cosby"/>
    <s v="United States"/>
    <m/>
    <x v="1666"/>
    <s v="Universal Pictures"/>
    <n v="83"/>
  </r>
  <r>
    <s v="Book of Love"/>
    <s v="PG-13"/>
    <s v="Comedy"/>
    <x v="10"/>
    <s v="February 1, 1991 (United States)"/>
    <n v="6.2"/>
    <n v="1100"/>
    <s v="Robert Shaye"/>
    <s v="William Kotzwinkle"/>
    <s v="Chris Young"/>
    <s v="United States"/>
    <m/>
    <x v="1667"/>
    <s v="New Line Cinema"/>
    <n v="82"/>
  </r>
  <r>
    <s v="Hidden Agenda"/>
    <s v="R"/>
    <s v="Drama"/>
    <x v="10"/>
    <s v="January 1991 (United States)"/>
    <n v="6.9"/>
    <n v="3700"/>
    <s v="Ken Loach"/>
    <s v="Jim Allen"/>
    <s v="Frances McDormand"/>
    <s v="United Kingdom"/>
    <m/>
    <x v="1668"/>
    <s v="Hemdale"/>
    <n v="108"/>
  </r>
  <r>
    <s v="Everybody's Fine"/>
    <s v="PG-13"/>
    <s v="Drama"/>
    <x v="10"/>
    <s v="May 31, 1991 (United States)"/>
    <n v="7.7"/>
    <n v="3700"/>
    <s v="Giuseppe Tornatore"/>
    <s v="Massimo De Rita"/>
    <s v="Marcello Mastroianni"/>
    <s v="Italy"/>
    <m/>
    <x v="1669"/>
    <s v="Erre Produzioni"/>
    <n v="118"/>
  </r>
  <r>
    <s v="Spaced Invaders"/>
    <s v="PG"/>
    <s v="Adventure"/>
    <x v="10"/>
    <s v="April 27, 1990 (United States)"/>
    <n v="5.3"/>
    <n v="3300"/>
    <s v="Patrick Read Johnson"/>
    <s v="Patrick Read Johnson"/>
    <s v="Douglas Barr"/>
    <s v="United States"/>
    <n v="3000000"/>
    <x v="1670"/>
    <s v="Silver Screen Partners IV"/>
    <n v="100"/>
  </r>
  <r>
    <s v="Meet the Applegates"/>
    <s v="R"/>
    <s v="Comedy"/>
    <x v="10"/>
    <s v="February 1, 1991 (United States)"/>
    <n v="5.5"/>
    <n v="2200"/>
    <s v="Michael Lehmann"/>
    <s v="Michael Lehmann"/>
    <s v="Ed Begley Jr."/>
    <s v="United States"/>
    <n v="5000000"/>
    <x v="1671"/>
    <s v="Cinemarque Entertainment"/>
    <n v="90"/>
  </r>
  <r>
    <s v="Betsy's Wedding"/>
    <s v="R"/>
    <s v="Comedy"/>
    <x v="10"/>
    <s v="June 22, 1990 (United States)"/>
    <n v="5.6"/>
    <n v="3500"/>
    <s v="Alan Alda"/>
    <s v="Alan Alda"/>
    <s v="Alan Alda"/>
    <s v="United States"/>
    <m/>
    <x v="1672"/>
    <s v="Touchstone Pictures"/>
    <n v="94"/>
  </r>
  <r>
    <s v="Def by Temptation"/>
    <s v="R"/>
    <s v="Horror"/>
    <x v="10"/>
    <s v="May 11, 1990 (United States)"/>
    <n v="4.7"/>
    <n v="1400"/>
    <s v="James Bond III"/>
    <s v="James Bond III"/>
    <s v="James Bond III"/>
    <s v="United States"/>
    <m/>
    <x v="1673"/>
    <s v="Bonded Filmworks"/>
    <n v="95"/>
  </r>
  <r>
    <s v="Heart Condition"/>
    <s v="R"/>
    <s v="Comedy"/>
    <x v="10"/>
    <s v="February 2, 1990 (United States)"/>
    <n v="5.6"/>
    <n v="3300"/>
    <s v="James D. Parriott"/>
    <s v="James D. Parriott"/>
    <s v="Bob Hoskins"/>
    <s v="United States"/>
    <m/>
    <x v="1674"/>
    <s v="New Line Cinema"/>
    <n v="100"/>
  </r>
  <r>
    <s v="My Father's Glory"/>
    <s v="G"/>
    <s v="Adventure"/>
    <x v="10"/>
    <s v="August 1991 (United States)"/>
    <n v="7.6"/>
    <n v="6200"/>
    <s v="Yves Robert"/>
    <s v="Louis Nucéra"/>
    <s v="Philippe Caubère"/>
    <s v="France"/>
    <m/>
    <x v="1675"/>
    <s v="Gaumont"/>
    <n v="105"/>
  </r>
  <r>
    <s v="Vincent &amp; Theo"/>
    <s v="PG-13"/>
    <s v="Biography"/>
    <x v="10"/>
    <s v="November 16, 1990 (United States)"/>
    <n v="6.9"/>
    <n v="3700"/>
    <s v="Robert Altman"/>
    <s v="Julian Mitchell"/>
    <s v="Tim Roth"/>
    <s v="France"/>
    <m/>
    <x v="1676"/>
    <s v="Belbo Films"/>
    <n v="138"/>
  </r>
  <r>
    <s v="Streets"/>
    <s v="R"/>
    <s v="Action"/>
    <x v="10"/>
    <s v="January 19, 1990 (United States)"/>
    <n v="5.7"/>
    <n v="712"/>
    <s v="Katt Shea"/>
    <s v="Andy Ruben"/>
    <s v="Christina Applegate"/>
    <s v="United States"/>
    <m/>
    <x v="1677"/>
    <m/>
    <n v="85"/>
  </r>
  <r>
    <s v="Stella"/>
    <s v="PG-13"/>
    <s v="Drama"/>
    <x v="10"/>
    <s v="February 2, 1990 (United States)"/>
    <n v="6.2"/>
    <n v="2400"/>
    <s v="John Erman"/>
    <s v="Olive Higgins Prouty"/>
    <s v="Bette Midler"/>
    <s v="United States"/>
    <m/>
    <x v="1678"/>
    <s v="The Samuel Goldwyn Company"/>
    <n v="109"/>
  </r>
  <r>
    <s v="The Forbidden Dance"/>
    <s v="PG-13"/>
    <s v="Drama"/>
    <x v="10"/>
    <s v="March 16, 1990 (United States)"/>
    <n v="3.9"/>
    <n v="1500"/>
    <s v="Greydon Clark"/>
    <s v="Menahem Golan"/>
    <s v="Laura Harring"/>
    <s v="United States"/>
    <m/>
    <x v="1679"/>
    <s v="21st Century Film Corporation"/>
    <n v="97"/>
  </r>
  <r>
    <s v="Loose Cannons"/>
    <s v="R"/>
    <s v="Action"/>
    <x v="10"/>
    <s v="February 9, 1990 (United States)"/>
    <n v="4.9000000000000004"/>
    <n v="4500"/>
    <s v="Bob Clark"/>
    <s v="Richard Christian Matheson"/>
    <s v="Gene Hackman"/>
    <s v="United States"/>
    <n v="15000000"/>
    <x v="1680"/>
    <s v="TriStar Pictures"/>
    <n v="94"/>
  </r>
  <r>
    <s v="A Tale of Springtime"/>
    <s v="PG"/>
    <s v="Comedy"/>
    <x v="10"/>
    <s v="April 4, 1990 (France)"/>
    <n v="7.2"/>
    <n v="4000"/>
    <s v="Éric Rohmer"/>
    <s v="Éric Rohmer"/>
    <s v="Anne Teyssèdre"/>
    <s v="France"/>
    <m/>
    <x v="1681"/>
    <s v="Compagnie Eric Rohmer (CER)"/>
    <n v="108"/>
  </r>
  <r>
    <s v="To Sleep with Anger"/>
    <s v="PG"/>
    <s v="Drama"/>
    <x v="10"/>
    <s v="October 12, 1990 (United States)"/>
    <n v="7.2"/>
    <n v="2200"/>
    <s v="Charles Burnett"/>
    <s v="Charles Burnett"/>
    <s v="Danny Glover"/>
    <s v="United States"/>
    <m/>
    <x v="1682"/>
    <s v="SVS Films"/>
    <n v="102"/>
  </r>
  <r>
    <s v="Where the Heart Is"/>
    <s v="R"/>
    <s v="Comedy"/>
    <x v="10"/>
    <s v="February 23, 1990 (United States)"/>
    <n v="6"/>
    <n v="1500"/>
    <s v="John Boorman"/>
    <s v="Telsche Boorman"/>
    <s v="Dabney Coleman"/>
    <s v="United States"/>
    <n v="15000000"/>
    <x v="1683"/>
    <s v="Touchstone Pictures"/>
    <n v="107"/>
  </r>
  <r>
    <s v="Love at Large"/>
    <s v="R"/>
    <s v="Comedy"/>
    <x v="10"/>
    <s v="March 9, 1990 (United States)"/>
    <n v="5.7"/>
    <n v="1200"/>
    <s v="Alan Rudolph"/>
    <s v="Alan Rudolph"/>
    <s v="Tom Berenger"/>
    <s v="United States"/>
    <m/>
    <x v="1684"/>
    <s v="David Blocker Productions"/>
    <n v="97"/>
  </r>
  <r>
    <s v="Boiling Point"/>
    <s v="Not Rated"/>
    <s v="Action"/>
    <x v="10"/>
    <s v="November 19, 1999 (United States)"/>
    <n v="6.8"/>
    <n v="6300"/>
    <s v="Takeshi Kitano"/>
    <s v="Takeshi Kitano"/>
    <s v="Takeshi Kitano"/>
    <s v="Japan"/>
    <m/>
    <x v="27"/>
    <s v="Bandai Visual Company"/>
    <n v="96"/>
  </r>
  <r>
    <s v="Downtown"/>
    <s v="R"/>
    <s v="Action"/>
    <x v="10"/>
    <s v="January 12, 1990 (United States)"/>
    <n v="5.7"/>
    <n v="1800"/>
    <s v="Richard Benjamin"/>
    <s v="Nat Mauldin"/>
    <s v="Anthony Edwards"/>
    <s v="United States"/>
    <n v="10000000"/>
    <x v="1685"/>
    <s v="Pacific Western"/>
    <n v="96"/>
  </r>
  <r>
    <s v="Short Time"/>
    <s v="PG-13"/>
    <s v="Comedy"/>
    <x v="10"/>
    <s v="May 4, 1990 (United States)"/>
    <n v="6.4"/>
    <n v="2200"/>
    <s v="Gregg Champion"/>
    <s v="John Blumenthal"/>
    <s v="Dabney Coleman"/>
    <s v="United States"/>
    <m/>
    <x v="1686"/>
    <s v="Gladden Entertainment"/>
    <n v="97"/>
  </r>
  <r>
    <s v="American Ninja 4: The Annihilation"/>
    <s v="R"/>
    <s v="Action"/>
    <x v="10"/>
    <s v="March 8, 1991 (United States)"/>
    <n v="4"/>
    <n v="4600"/>
    <s v="Cedric Sundstrom"/>
    <s v="Gideon Amir"/>
    <s v="Michael Dudikoff"/>
    <s v="United States"/>
    <m/>
    <x v="1687"/>
    <s v="The Cannon Group"/>
    <n v="99"/>
  </r>
  <r>
    <s v="Gate 2: The Trespassers"/>
    <s v="R"/>
    <s v="Fantasy"/>
    <x v="10"/>
    <s v="February 28, 1992 (United States)"/>
    <n v="4.8"/>
    <n v="2000"/>
    <s v="Tibor Takács"/>
    <s v="Michael Nankin"/>
    <s v="Louis Tripp"/>
    <s v="Canada"/>
    <n v="6500000"/>
    <x v="1688"/>
    <s v="Vision PDG"/>
    <n v="93"/>
  </r>
  <r>
    <s v="Come See the Paradise"/>
    <s v="R"/>
    <s v="Drama"/>
    <x v="10"/>
    <s v="January 1991 (United States)"/>
    <n v="6.7"/>
    <n v="2600"/>
    <s v="Alan Parker"/>
    <s v="Alan Parker"/>
    <s v="Dennis Quaid"/>
    <s v="United States"/>
    <n v="17500000"/>
    <x v="1689"/>
    <s v="Twentieth Century Fox"/>
    <n v="138"/>
  </r>
  <r>
    <s v="The Garden"/>
    <s v="Unrated"/>
    <s v="Drama"/>
    <x v="10"/>
    <s v="1990 (United States)"/>
    <n v="6.4"/>
    <n v="840"/>
    <s v="Derek Jarman"/>
    <m/>
    <s v="Tilda Swinton"/>
    <s v="United Kingdom"/>
    <m/>
    <x v="1690"/>
    <s v="Basilisk Communications"/>
    <n v="92"/>
  </r>
  <r>
    <s v="Lambada"/>
    <s v="PG"/>
    <s v="Drama"/>
    <x v="10"/>
    <s v="March 16, 1990 (United States)"/>
    <n v="3.5"/>
    <n v="979"/>
    <s v="Joel Silberg"/>
    <s v="Joel Silberg"/>
    <s v="J. Eddie Peck"/>
    <s v="United States"/>
    <m/>
    <x v="1691"/>
    <s v="Cannon Films"/>
    <n v="104"/>
  </r>
  <r>
    <s v="The Shrimp on the Barbie"/>
    <s v="PG-13"/>
    <s v="Comedy"/>
    <x v="10"/>
    <s v="August 31, 1990 (United States)"/>
    <n v="5.7"/>
    <n v="1200"/>
    <s v="Director"/>
    <s v="Grant Morris"/>
    <s v="Cheech Marin"/>
    <s v="Australia"/>
    <m/>
    <x v="27"/>
    <s v="Unity Pictures"/>
    <n v="90"/>
  </r>
  <r>
    <s v="May Fools"/>
    <s v="R"/>
    <s v="Comedy"/>
    <x v="10"/>
    <s v="July 1990 (United States)"/>
    <n v="7.3"/>
    <n v="2900"/>
    <s v="Louis Malle"/>
    <s v="Louis Malle"/>
    <s v="Miou-Miou"/>
    <s v="France"/>
    <m/>
    <x v="1692"/>
    <s v="Nouvelles Éditions de Films (NEF)"/>
    <n v="107"/>
  </r>
  <r>
    <s v="The Last of the Finest"/>
    <s v="R"/>
    <s v="Action"/>
    <x v="10"/>
    <s v="March 9, 1990 (United States)"/>
    <n v="5.8"/>
    <n v="1200"/>
    <s v="John Mackenzie"/>
    <s v="Jere Cunningham"/>
    <s v="Brian Dennehy"/>
    <s v="United States"/>
    <n v="12000000"/>
    <x v="1693"/>
    <s v="Orion Pictures"/>
    <n v="106"/>
  </r>
  <r>
    <s v="Strangers in Good Company"/>
    <s v="PG"/>
    <s v="Drama"/>
    <x v="10"/>
    <s v="1990 (Canada)"/>
    <n v="7.7"/>
    <n v="995"/>
    <s v="Cynthia Scott"/>
    <s v="Gloria Demers"/>
    <s v="Alice Diabo"/>
    <s v="Canada"/>
    <m/>
    <x v="27"/>
    <s v="National Film Board of Canada (NFB)"/>
    <n v="101"/>
  </r>
  <r>
    <s v="Opportunity Knocks"/>
    <s v="PG-13"/>
    <s v="Comedy"/>
    <x v="10"/>
    <s v="March 30, 1990 (United States)"/>
    <n v="6"/>
    <n v="2900"/>
    <s v="Donald Petrie"/>
    <s v="Mitchel Katlin"/>
    <s v="Dana Carvey"/>
    <s v="United States"/>
    <m/>
    <x v="1694"/>
    <s v="Imagine Films Entertainment"/>
    <n v="103"/>
  </r>
  <r>
    <s v="Funny About Love"/>
    <s v="PG-13"/>
    <s v="Comedy"/>
    <x v="10"/>
    <s v="September 21, 1990 (United States)"/>
    <n v="4.9000000000000004"/>
    <n v="1300"/>
    <s v="Leonard Nimoy"/>
    <s v="Bob Greene"/>
    <s v="Gene Wilder"/>
    <s v="United States"/>
    <m/>
    <x v="1695"/>
    <s v="Duffy Films"/>
    <n v="101"/>
  </r>
  <r>
    <s v="Graffiti Bridge"/>
    <s v="PG-13"/>
    <s v="Drama"/>
    <x v="10"/>
    <s v="November 2, 1990 (United States)"/>
    <n v="4.5"/>
    <n v="1800"/>
    <s v="Prince"/>
    <s v="Prince"/>
    <s v="Prince"/>
    <s v="United States"/>
    <n v="7500000"/>
    <x v="1696"/>
    <s v="Paisley Park Films"/>
    <n v="90"/>
  </r>
  <r>
    <s v="Coupe de Ville"/>
    <s v="PG-13"/>
    <s v="Comedy"/>
    <x v="10"/>
    <s v="March 9, 1990 (United States)"/>
    <n v="6.7"/>
    <n v="2300"/>
    <s v="Joe Roth"/>
    <s v="Mike Binder"/>
    <s v="Patrick Dempsey"/>
    <s v="United States"/>
    <m/>
    <x v="1697"/>
    <s v="Morgan Creek Entertainment"/>
    <n v="99"/>
  </r>
  <r>
    <s v="Sibling Rivalry"/>
    <s v="PG-13"/>
    <s v="Comedy"/>
    <x v="10"/>
    <s v="October 26, 1990 (United States)"/>
    <n v="5.4"/>
    <n v="2500"/>
    <s v="Carl Reiner"/>
    <s v="Martha Goldhirsh"/>
    <s v="Kirstie Alley"/>
    <s v="United States"/>
    <n v="16000000"/>
    <x v="1698"/>
    <s v="Castle Rock Entertainment"/>
    <n v="87"/>
  </r>
  <r>
    <s v="Vital Signs"/>
    <s v="R"/>
    <s v="Drama"/>
    <x v="10"/>
    <s v="April 13, 1990 (United States)"/>
    <n v="5.4"/>
    <n v="703"/>
    <s v="Marisa Silver"/>
    <s v="Larry Ketron"/>
    <s v="Adrian Pasdar"/>
    <s v="United States"/>
    <m/>
    <x v="1699"/>
    <s v="Twentieth Century Fox"/>
    <n v="103"/>
  </r>
  <r>
    <s v="Body Chemistry"/>
    <s v="R"/>
    <s v="Drama"/>
    <x v="10"/>
    <s v="March 9, 1990 (United States)"/>
    <n v="4.3"/>
    <n v="406"/>
    <s v="Kristine Peterson"/>
    <s v="Jackson Barr"/>
    <s v="Marc Singer"/>
    <s v="United States"/>
    <m/>
    <x v="1700"/>
    <s v="Concorde-New Horizons"/>
    <n v="84"/>
  </r>
  <r>
    <s v="The Haunting of Morella"/>
    <s v="R"/>
    <s v="Horror"/>
    <x v="10"/>
    <s v="February 9, 1990 (United States)"/>
    <n v="4.4000000000000004"/>
    <n v="694"/>
    <s v="Jim Wynorski"/>
    <s v="Edgar Allan Poe"/>
    <s v="Nicole Eggert"/>
    <s v="United States"/>
    <m/>
    <x v="1701"/>
    <s v="Concorde-New Horizons"/>
    <n v="82"/>
  </r>
  <r>
    <s v="The Fourth War"/>
    <s v="R"/>
    <s v="Drama"/>
    <x v="10"/>
    <s v="March 23, 1990 (United States)"/>
    <n v="5.6"/>
    <n v="1400"/>
    <s v="John Frankenheimer"/>
    <s v="Stephen Peters"/>
    <s v="Roy Scheider"/>
    <s v="United States"/>
    <m/>
    <x v="1702"/>
    <s v="Kodiak Films"/>
    <n v="91"/>
  </r>
  <r>
    <s v="Tune in Tomorrow..."/>
    <s v="PG-13"/>
    <s v="Comedy"/>
    <x v="10"/>
    <s v="November 2, 1990 (United States)"/>
    <n v="6.2"/>
    <n v="1700"/>
    <s v="Jon Amiel"/>
    <s v="Mario Vargas Llosa"/>
    <s v="Barbara Hershey"/>
    <s v="United States"/>
    <n v="11000000"/>
    <x v="1703"/>
    <s v="Odyssey"/>
    <n v="107"/>
  </r>
  <r>
    <s v="Impulse"/>
    <s v="R"/>
    <s v="Crime"/>
    <x v="10"/>
    <s v="April 6, 1990 (United States)"/>
    <n v="5.7"/>
    <n v="1200"/>
    <s v="Sondra Locke"/>
    <s v="John DeMarco"/>
    <s v="Theresa Russell"/>
    <s v="United States"/>
    <n v="9000000"/>
    <x v="1704"/>
    <s v="Warner Bros."/>
    <n v="109"/>
  </r>
  <r>
    <s v="La discrète"/>
    <m/>
    <s v="Drama"/>
    <x v="10"/>
    <s v="November 21, 1990 (France)"/>
    <n v="7"/>
    <n v="930"/>
    <s v="Christian Vincent"/>
    <s v="Christian Vincent"/>
    <s v="Fabrice Luchini"/>
    <s v="France"/>
    <m/>
    <x v="27"/>
    <s v="France 3 Cinéma"/>
    <n v="94"/>
  </r>
  <r>
    <s v="Heaven and Earth"/>
    <s v="PG-13"/>
    <s v="Action"/>
    <x v="10"/>
    <s v="February 8, 1991 (United States)"/>
    <n v="7"/>
    <n v="958"/>
    <s v="Haruki Kadokawa"/>
    <s v="Haruki Kadokawa"/>
    <s v="Takaaki Enoki"/>
    <s v="Japan"/>
    <n v="42000000"/>
    <x v="27"/>
    <s v="Haruki Kadokawa Films"/>
    <n v="125"/>
  </r>
  <r>
    <s v="Crossing the Line"/>
    <s v="R"/>
    <s v="Crime"/>
    <x v="10"/>
    <s v="August 31, 1990 (United Kingdom)"/>
    <n v="5.8"/>
    <n v="1000"/>
    <s v="David Leland"/>
    <s v="William McIlvanney"/>
    <s v="Kenny Ireland"/>
    <s v="United Kingdom"/>
    <m/>
    <x v="1705"/>
    <s v="Palace Pictures"/>
    <n v="93"/>
  </r>
  <r>
    <s v="Mindwalk"/>
    <s v="PG"/>
    <s v="Drama"/>
    <x v="10"/>
    <s v="December 20, 1991 (United States)"/>
    <n v="7.6"/>
    <n v="3000"/>
    <s v="Bernt Amadeus Capra"/>
    <s v="Bernt Amadeus Capra"/>
    <s v="Liv Ullmann"/>
    <s v="United States"/>
    <m/>
    <x v="1706"/>
    <s v="Atlas"/>
    <n v="112"/>
  </r>
  <r>
    <s v="The Nasty Girl"/>
    <s v="PG-13"/>
    <s v="Comedy"/>
    <x v="10"/>
    <s v="March 1991 (United States)"/>
    <n v="7.3"/>
    <n v="2500"/>
    <s v="Michael Verhoeven"/>
    <s v="Michael Verhoeven"/>
    <s v="Lena Stolze"/>
    <s v="West Germany"/>
    <m/>
    <x v="1707"/>
    <s v="Filmverlag der Autoren"/>
    <n v="92"/>
  </r>
  <r>
    <s v="Archangel"/>
    <s v="Not Rated"/>
    <s v="Comedy"/>
    <x v="10"/>
    <s v="September 1, 1990 (Canada)"/>
    <n v="6.5"/>
    <n v="1300"/>
    <s v="Guy Maddin"/>
    <s v="John B. Harvie"/>
    <s v="Michael Gottli"/>
    <s v="Canada"/>
    <m/>
    <x v="27"/>
    <s v="Cinephile"/>
    <n v="90"/>
  </r>
  <r>
    <s v="Terminator 2: Judgment Day"/>
    <s v="R"/>
    <s v="Action"/>
    <x v="11"/>
    <s v="July 3, 1991 (United States)"/>
    <n v="8.5"/>
    <n v="1000000"/>
    <s v="James Cameron"/>
    <s v="James Cameron"/>
    <s v="Arnold Schwarzenegger"/>
    <s v="United States"/>
    <n v="102000000"/>
    <x v="1708"/>
    <s v="Carolco Pictures"/>
    <n v="137"/>
  </r>
  <r>
    <s v="Point Break"/>
    <s v="R"/>
    <s v="Action"/>
    <x v="11"/>
    <s v="July 12, 1991 (United States)"/>
    <n v="7.3"/>
    <n v="166000"/>
    <s v="Kathryn Bigelow"/>
    <s v="Rick King"/>
    <s v="Patrick Swayze"/>
    <s v="United States"/>
    <n v="24000000"/>
    <x v="1709"/>
    <s v="Largo Entertainment"/>
    <n v="122"/>
  </r>
  <r>
    <s v="The Silence of the Lambs"/>
    <s v="R"/>
    <s v="Crime"/>
    <x v="11"/>
    <s v="February 14, 1991 (United States)"/>
    <n v="8.6"/>
    <n v="1300000"/>
    <s v="Jonathan Demme"/>
    <s v="Thomas Harris"/>
    <s v="Jodie Foster"/>
    <s v="United States"/>
    <n v="19000000"/>
    <x v="1710"/>
    <s v="Strong Heart/Demme Production"/>
    <n v="118"/>
  </r>
  <r>
    <s v="Hook"/>
    <s v="PG"/>
    <s v="Adventure"/>
    <x v="11"/>
    <s v="December 11, 1991 (United States)"/>
    <n v="6.8"/>
    <n v="240000"/>
    <s v="Steven Spielberg"/>
    <s v="J.M. Barrie"/>
    <s v="Dustin Hoffman"/>
    <s v="United States"/>
    <n v="70000000"/>
    <x v="1711"/>
    <s v="Amblin Entertainment"/>
    <n v="142"/>
  </r>
  <r>
    <s v="Boyz n the Hood"/>
    <s v="R"/>
    <s v="Crime"/>
    <x v="11"/>
    <s v="July 12, 1991 (United States)"/>
    <n v="7.8"/>
    <n v="130000"/>
    <s v="John Singleton"/>
    <s v="John Singleton"/>
    <s v="Cuba Gooding Jr."/>
    <s v="United States"/>
    <n v="6500000"/>
    <x v="1712"/>
    <s v="Columbia Pictures"/>
    <n v="112"/>
  </r>
  <r>
    <s v="Cape Fear"/>
    <s v="R"/>
    <s v="Crime"/>
    <x v="11"/>
    <s v="November 15, 1991 (United States)"/>
    <n v="7.3"/>
    <n v="180000"/>
    <s v="Martin Scorsese"/>
    <s v="John D. MacDonald"/>
    <s v="Robert De Niro"/>
    <s v="United States"/>
    <n v="35000000"/>
    <x v="1713"/>
    <s v="Amblin Entertainment"/>
    <n v="128"/>
  </r>
  <r>
    <s v="Career Opportunities"/>
    <s v="PG-13"/>
    <s v="Comedy"/>
    <x v="11"/>
    <s v="March 29, 1991 (United States)"/>
    <n v="5.9"/>
    <n v="12000"/>
    <s v="Bryan Gordon"/>
    <s v="John Hughes"/>
    <s v="Frank Whaley"/>
    <s v="United States"/>
    <m/>
    <x v="1714"/>
    <s v="Hughes Entertainment"/>
    <n v="83"/>
  </r>
  <r>
    <s v="The Addams Family"/>
    <s v="PG-13"/>
    <s v="Comedy"/>
    <x v="11"/>
    <s v="November 22, 1991 (United States)"/>
    <n v="6.9"/>
    <n v="140000"/>
    <s v="Barry Sonnenfeld"/>
    <s v="Charles Addams"/>
    <s v="Anjelica Huston"/>
    <s v="United States"/>
    <n v="30000000"/>
    <x v="1715"/>
    <s v="Orion Pictures"/>
    <n v="99"/>
  </r>
  <r>
    <s v="Thelma &amp; Louise"/>
    <s v="R"/>
    <s v="Adventure"/>
    <x v="11"/>
    <s v="May 24, 1991 (United States)"/>
    <n v="7.5"/>
    <n v="142000"/>
    <s v="Ridley Scott"/>
    <s v="Callie Khouri"/>
    <s v="Susan Sarandon"/>
    <s v="United States"/>
    <n v="16500000"/>
    <x v="1716"/>
    <s v="Pathé Entertainment"/>
    <n v="130"/>
  </r>
  <r>
    <s v="Y Tu Mamá También"/>
    <m/>
    <s v="Drama"/>
    <x v="11"/>
    <s v="June 8, 2001 (Mexico)"/>
    <n v="7.6"/>
    <n v="118000"/>
    <s v="Alfonso Cuarón"/>
    <s v="Carlos Cuarón"/>
    <s v="Maribel Verdú"/>
    <s v="Mexico"/>
    <n v="2000000"/>
    <x v="1717"/>
    <s v="Anhelo Producciones"/>
    <n v="106"/>
  </r>
  <r>
    <s v="Robin Hood: Prince of Thieves"/>
    <s v="PG-13"/>
    <s v="Action"/>
    <x v="11"/>
    <s v="June 14, 1991 (United States)"/>
    <n v="6.9"/>
    <n v="182000"/>
    <s v="Kevin Reynolds"/>
    <s v="Pen Densham"/>
    <s v="Kevin Costner"/>
    <s v="United States"/>
    <n v="48000000"/>
    <x v="1718"/>
    <s v="Warner Bros."/>
    <n v="143"/>
  </r>
  <r>
    <s v="The Doors"/>
    <s v="R"/>
    <s v="Biography"/>
    <x v="11"/>
    <s v="March 1, 1991 (United States)"/>
    <n v="7.2"/>
    <n v="86000"/>
    <s v="Oliver Stone"/>
    <s v="Randall Jahnson"/>
    <s v="Val Kilmer"/>
    <s v="United States"/>
    <n v="38000000"/>
    <x v="1719"/>
    <s v="Bill Graham Films"/>
    <n v="140"/>
  </r>
  <r>
    <s v="Beauty and the Beast"/>
    <s v="G"/>
    <s v="Animation"/>
    <x v="11"/>
    <s v="November 22, 1991 (United States)"/>
    <n v="8"/>
    <n v="424000"/>
    <s v="Gary Trousdale"/>
    <s v="Linda Woolverton"/>
    <s v="Paige O'Hara"/>
    <s v="United States"/>
    <n v="25000000"/>
    <x v="1720"/>
    <s v="Walt Disney Pictures"/>
    <n v="84"/>
  </r>
  <r>
    <s v="Fried Green Tomatoes"/>
    <s v="PG-13"/>
    <s v="Drama"/>
    <x v="11"/>
    <s v="January 24, 1992 (United States)"/>
    <n v="7.7"/>
    <n v="69000"/>
    <s v="Jon Avnet"/>
    <s v="Fannie Flagg"/>
    <s v="Kathy Bates"/>
    <s v="United States"/>
    <n v="11000000"/>
    <x v="1721"/>
    <s v="Universal Pictures"/>
    <n v="130"/>
  </r>
  <r>
    <s v="JFK"/>
    <s v="R"/>
    <s v="Drama"/>
    <x v="11"/>
    <s v="December 20, 1991 (United States)"/>
    <n v="8"/>
    <n v="146000"/>
    <s v="Oliver Stone"/>
    <s v="Jim Garrison"/>
    <s v="Kevin Costner"/>
    <s v="United States"/>
    <n v="40000000"/>
    <x v="1722"/>
    <s v="Warner Bros."/>
    <n v="189"/>
  </r>
  <r>
    <s v="The Rocketeer"/>
    <s v="PG"/>
    <s v="Action"/>
    <x v="11"/>
    <s v="June 21, 1991 (United States)"/>
    <n v="6.5"/>
    <n v="55000"/>
    <s v="Joe Johnston"/>
    <s v="Dave Stevens"/>
    <s v="Billy Campbell"/>
    <s v="United States"/>
    <n v="35000000"/>
    <x v="1723"/>
    <s v="Walt Disney Pictures"/>
    <n v="108"/>
  </r>
  <r>
    <s v="My Girl"/>
    <s v="PG"/>
    <s v="Comedy"/>
    <x v="11"/>
    <s v="November 27, 1991 (United States)"/>
    <n v="6.9"/>
    <n v="75000"/>
    <s v="Howard Zieff"/>
    <s v="Laurice Elehwany"/>
    <s v="Anna Chlumsky"/>
    <s v="United States"/>
    <n v="17000000"/>
    <x v="1724"/>
    <s v="Columbia Pictures"/>
    <n v="102"/>
  </r>
  <r>
    <s v="Backdraft"/>
    <s v="R"/>
    <s v="Action"/>
    <x v="11"/>
    <s v="May 24, 1991 (United States)"/>
    <n v="6.7"/>
    <n v="74000"/>
    <s v="Ron Howard"/>
    <s v="Gregory Widen"/>
    <s v="Kurt Russell"/>
    <s v="United States"/>
    <n v="40000000"/>
    <x v="1725"/>
    <s v="Imagine Films Entertainment"/>
    <n v="137"/>
  </r>
  <r>
    <s v="Bill &amp; Ted's Bogus Journey"/>
    <s v="PG"/>
    <s v="Adventure"/>
    <x v="11"/>
    <s v="July 19, 1991 (United States)"/>
    <n v="6.3"/>
    <n v="72000"/>
    <s v="Peter Hewitt"/>
    <s v="Chris Matheson"/>
    <s v="Keanu Reeves"/>
    <s v="United States"/>
    <n v="20000000"/>
    <x v="1726"/>
    <s v="Nelson Entertainment"/>
    <n v="93"/>
  </r>
  <r>
    <s v="Father of the Bride"/>
    <s v="PG"/>
    <s v="Comedy"/>
    <x v="11"/>
    <s v="December 20, 1991 (United States)"/>
    <n v="6.5"/>
    <n v="71000"/>
    <s v="Charles Shyer"/>
    <s v="Frances Goodrich"/>
    <s v="Steve Martin"/>
    <s v="United States"/>
    <m/>
    <x v="1727"/>
    <s v="Touchstone Pictures"/>
    <n v="105"/>
  </r>
  <r>
    <s v="City Slickers"/>
    <s v="PG-13"/>
    <s v="Comedy"/>
    <x v="11"/>
    <s v="June 7, 1991 (United States)"/>
    <n v="6.8"/>
    <n v="51000"/>
    <s v="Ron Underwood"/>
    <s v="Lowell Ganz"/>
    <s v="Billy Crystal"/>
    <s v="United States"/>
    <n v="27000000"/>
    <x v="1728"/>
    <s v="Castle Rock Entertainment"/>
    <n v="113"/>
  </r>
  <r>
    <s v="Don't Tell Mom the Babysitter's Dead"/>
    <s v="PG-13"/>
    <s v="Comedy"/>
    <x v="11"/>
    <s v="June 7, 1991 (United States)"/>
    <n v="6.3"/>
    <n v="29000"/>
    <s v="Stephen Herek"/>
    <s v="Neil Landau"/>
    <s v="Christina Applegate"/>
    <s v="United States"/>
    <m/>
    <x v="1729"/>
    <s v="Home Box Office (HBO)"/>
    <n v="102"/>
  </r>
  <r>
    <s v="The Fisher King"/>
    <s v="R"/>
    <s v="Comedy"/>
    <x v="11"/>
    <s v="September 27, 1991 (United States)"/>
    <n v="7.5"/>
    <n v="81000"/>
    <s v="Terry Gilliam"/>
    <s v="Richard LaGravenese"/>
    <s v="Jeff Bridges"/>
    <s v="United States"/>
    <n v="24000000"/>
    <x v="1730"/>
    <s v="TriStar Pictures"/>
    <n v="137"/>
  </r>
  <r>
    <s v="Sex and Zen"/>
    <s v="R"/>
    <s v="Comedy"/>
    <x v="11"/>
    <s v="November 30, 1991 (Hong Kong)"/>
    <n v="5.6"/>
    <n v="2200"/>
    <s v="Michael Mak"/>
    <s v="Alexander Lee"/>
    <s v="Lawrence Ng"/>
    <s v="Hong Kong"/>
    <m/>
    <x v="27"/>
    <s v="Golden Harvest Company"/>
    <n v="99"/>
  </r>
  <r>
    <s v="Sleeping with the Enemy"/>
    <s v="R"/>
    <s v="Drama"/>
    <x v="11"/>
    <s v="February 8, 1991 (United States)"/>
    <n v="6.3"/>
    <n v="52000"/>
    <s v="Joseph Ruben"/>
    <s v="Nancy Price"/>
    <s v="Julia Roberts"/>
    <s v="United States"/>
    <n v="19000000"/>
    <x v="1731"/>
    <s v="Twentieth Century Fox"/>
    <n v="99"/>
  </r>
  <r>
    <s v="The Beautiful Troublemaker"/>
    <s v="Unrated"/>
    <s v="Drama"/>
    <x v="11"/>
    <s v="September 4, 1991 (France)"/>
    <n v="7.6"/>
    <n v="7500"/>
    <s v="Jacques Rivette"/>
    <s v="Pascal Bonitzer"/>
    <s v="Michel Piccoli"/>
    <s v="France"/>
    <m/>
    <x v="1732"/>
    <s v="Pierre Grise Productions"/>
    <n v="238"/>
  </r>
  <r>
    <s v="Return to the Blue Lagoon"/>
    <s v="PG-13"/>
    <s v="Adventure"/>
    <x v="11"/>
    <s v="August 2, 1991 (United States)"/>
    <n v="5.2"/>
    <n v="19000"/>
    <s v="William A. Graham"/>
    <s v="Henry De Vere Stacpoole"/>
    <s v="Brian Krause"/>
    <s v="United States"/>
    <n v="11000000"/>
    <x v="1733"/>
    <s v="Columbia Pictures"/>
    <n v="102"/>
  </r>
  <r>
    <s v="The Last Boy Scout"/>
    <s v="R"/>
    <s v="Action"/>
    <x v="11"/>
    <s v="December 13, 1991 (United States)"/>
    <n v="7"/>
    <n v="95000"/>
    <s v="Tony Scott"/>
    <s v="Shane Black"/>
    <s v="Bruce Willis"/>
    <s v="United States"/>
    <n v="43000000"/>
    <x v="1734"/>
    <s v="Geffen Pictures"/>
    <n v="105"/>
  </r>
  <r>
    <s v="Star Trek VI: The Undiscovered Country"/>
    <s v="PG"/>
    <s v="Action"/>
    <x v="11"/>
    <s v="December 6, 1991 (United States)"/>
    <n v="7.2"/>
    <n v="72000"/>
    <s v="Nicholas Meyer"/>
    <s v="Gene Roddenberry"/>
    <s v="William Shatner"/>
    <s v="United States"/>
    <n v="30000000"/>
    <x v="1735"/>
    <s v="Paramount Pictures"/>
    <n v="110"/>
  </r>
  <r>
    <s v="My Own Private Idaho"/>
    <s v="R"/>
    <s v="Drama"/>
    <x v="11"/>
    <s v="July 20, 1991 (Japan)"/>
    <n v="7"/>
    <n v="53000"/>
    <s v="Gus Van Sant"/>
    <s v="Gus Van Sant"/>
    <s v="River Phoenix"/>
    <s v="United States"/>
    <n v="2500000"/>
    <x v="1736"/>
    <s v="New Line Cinema"/>
    <n v="104"/>
  </r>
  <r>
    <s v="Drop Dead Fred"/>
    <s v="PG-13"/>
    <s v="Comedy"/>
    <x v="11"/>
    <s v="May 24, 1991 (United States)"/>
    <n v="5.9"/>
    <n v="27000"/>
    <s v="Ate de Jong"/>
    <s v="Elizabeth Livingston"/>
    <s v="Phoebe Cates"/>
    <s v="United States"/>
    <n v="6788000"/>
    <x v="1737"/>
    <s v="PolyGram Filmed Entertainment"/>
    <n v="103"/>
  </r>
  <r>
    <s v="Hot Shots!"/>
    <s v="PG-13"/>
    <s v="Action"/>
    <x v="11"/>
    <s v="July 31, 1991 (United States)"/>
    <n v="6.8"/>
    <n v="102000"/>
    <s v="Jim Abrahams"/>
    <s v="Jim Abrahams"/>
    <s v="Charlie Sheen"/>
    <s v="United States"/>
    <n v="26000000"/>
    <x v="1738"/>
    <s v="Twentieth Century Fox"/>
    <n v="84"/>
  </r>
  <r>
    <s v="Hudson Hawk"/>
    <s v="R"/>
    <s v="Action"/>
    <x v="11"/>
    <s v="May 24, 1991 (United States)"/>
    <n v="5.8"/>
    <n v="54000"/>
    <s v="Michael Lehmann"/>
    <s v="Bruce Willis"/>
    <s v="Bruce Willis"/>
    <s v="United States"/>
    <n v="65000000"/>
    <x v="1739"/>
    <s v="TriStar Pictures"/>
    <n v="100"/>
  </r>
  <r>
    <s v="The Prince of Tides"/>
    <s v="R"/>
    <s v="Drama"/>
    <x v="11"/>
    <s v="December 25, 1991 (United States)"/>
    <n v="6.7"/>
    <n v="17000"/>
    <s v="Barbra Streisand"/>
    <s v="Pat Conroy"/>
    <s v="Barbra Streisand"/>
    <s v="United States"/>
    <n v="30000000"/>
    <x v="1740"/>
    <s v="Columbia Pictures"/>
    <n v="132"/>
  </r>
  <r>
    <s v="Barton Fink"/>
    <s v="R"/>
    <s v="Comedy"/>
    <x v="11"/>
    <s v="August 21, 1991 (United States)"/>
    <n v="7.7"/>
    <n v="116000"/>
    <s v="Joel Coen"/>
    <s v="Joel Coen"/>
    <s v="John Turturro"/>
    <s v="United Kingdom"/>
    <n v="9000000"/>
    <x v="1741"/>
    <s v="Circle Films"/>
    <n v="116"/>
  </r>
  <r>
    <s v="Nothing But Trouble"/>
    <s v="PG-13"/>
    <s v="Comedy"/>
    <x v="11"/>
    <s v="February 15, 1991 (United States)"/>
    <n v="5.0999999999999996"/>
    <n v="23000"/>
    <s v="Dan Aykroyd"/>
    <s v="Peter Aykroyd"/>
    <s v="Chevy Chase"/>
    <s v="United States"/>
    <n v="40000000"/>
    <x v="1742"/>
    <s v="Applied Action"/>
    <n v="94"/>
  </r>
  <r>
    <s v="What About Bob?"/>
    <s v="PG"/>
    <s v="Comedy"/>
    <x v="11"/>
    <s v="May 17, 1991 (United States)"/>
    <n v="7"/>
    <n v="65000"/>
    <s v="Frank Oz"/>
    <s v="Alvin Sargent"/>
    <s v="Bill Murray"/>
    <s v="United States"/>
    <n v="35000000"/>
    <x v="1743"/>
    <s v="Touchstone Pictures"/>
    <n v="99"/>
  </r>
  <r>
    <s v="Naked Lunch"/>
    <s v="R"/>
    <s v="Drama"/>
    <x v="11"/>
    <s v="April 24, 1992 (United Kingdom)"/>
    <n v="7"/>
    <n v="48000"/>
    <s v="David Cronenberg"/>
    <s v="William S. Burroughs"/>
    <s v="Peter Weller"/>
    <s v="Canada"/>
    <n v="16000000"/>
    <x v="1744"/>
    <s v="Recorded Picture Company (RPC)"/>
    <n v="115"/>
  </r>
  <r>
    <s v="Teenage Mutant Ninja Turtles II: The Secret of the Ooze"/>
    <s v="PG"/>
    <s v="Action"/>
    <x v="11"/>
    <s v="March 22, 1991 (United States)"/>
    <n v="6"/>
    <n v="53000"/>
    <s v="Michael Pressman"/>
    <s v="Kevin Eastman"/>
    <s v="Paige Turco"/>
    <s v="United States"/>
    <n v="25000000"/>
    <x v="1745"/>
    <s v="Golden Harvest Company"/>
    <n v="88"/>
  </r>
  <r>
    <s v="The Naked Gun 2½: The Smell of Fear"/>
    <s v="PG-13"/>
    <s v="Comedy"/>
    <x v="11"/>
    <s v="June 28, 1991 (United States)"/>
    <n v="6.9"/>
    <n v="108000"/>
    <s v="David Zucker"/>
    <s v="Jim Abrahams"/>
    <s v="Leslie Nielsen"/>
    <s v="United States"/>
    <n v="23000000"/>
    <x v="1746"/>
    <s v="Paramount Pictures"/>
    <n v="85"/>
  </r>
  <r>
    <s v="Double Impact"/>
    <s v="R"/>
    <s v="Action"/>
    <x v="11"/>
    <s v="August 9, 1991 (United States)"/>
    <n v="5.6"/>
    <n v="39000"/>
    <s v="Sheldon Lettich"/>
    <s v="Sheldon Lettich"/>
    <s v="Jean-Claude Van Damme"/>
    <s v="United States"/>
    <n v="15000000"/>
    <x v="1747"/>
    <s v="Stone Group Pictures"/>
    <n v="110"/>
  </r>
  <r>
    <s v="The Commitments"/>
    <s v="R"/>
    <s v="Comedy"/>
    <x v="11"/>
    <s v="September 13, 1991 (United States)"/>
    <n v="7.6"/>
    <n v="34000"/>
    <s v="Alan Parker"/>
    <s v="Roddy Doyle"/>
    <s v="Robert Arkins"/>
    <s v="Ireland"/>
    <n v="12000000"/>
    <x v="1748"/>
    <s v="Beacon Communications"/>
    <n v="118"/>
  </r>
  <r>
    <s v="The Man in the Moon"/>
    <s v="PG-13"/>
    <s v="Drama"/>
    <x v="11"/>
    <s v="October 4, 1991 (United States)"/>
    <n v="7.3"/>
    <n v="16000"/>
    <s v="Robert Mulligan"/>
    <s v="Jenny Wingfield"/>
    <s v="Sam Waterston"/>
    <s v="United States"/>
    <m/>
    <x v="1749"/>
    <s v="Metro-Goldwyn-Mayer (MGM)"/>
    <n v="99"/>
  </r>
  <r>
    <s v="The Double Life of Véronique"/>
    <s v="R"/>
    <s v="Drama"/>
    <x v="11"/>
    <s v="November 22, 1991 (United States)"/>
    <n v="7.8"/>
    <n v="44000"/>
    <s v="Krzysztof Kieslowski"/>
    <s v="Krzysztof Kieslowski"/>
    <s v="Irène Jacob"/>
    <s v="France"/>
    <m/>
    <x v="1750"/>
    <s v="Sidéral Productions"/>
    <n v="98"/>
  </r>
  <r>
    <s v="New Jack City"/>
    <s v="R"/>
    <s v="Action"/>
    <x v="11"/>
    <s v="March 8, 1991 (United States)"/>
    <n v="6.7"/>
    <n v="33000"/>
    <s v="Mario Van Peebles"/>
    <s v="Thomas Lee Wright"/>
    <s v="Wesley Snipes"/>
    <s v="United States"/>
    <n v="8000000"/>
    <x v="1751"/>
    <s v="Warner Bros."/>
    <n v="97"/>
  </r>
  <r>
    <s v="Toy Soldiers"/>
    <s v="R"/>
    <s v="Action"/>
    <x v="11"/>
    <s v="April 26, 1991 (United States)"/>
    <n v="6.6"/>
    <n v="20000"/>
    <s v="Daniel Petrie Jr."/>
    <s v="William P. Kennedy"/>
    <s v="Sean Astin"/>
    <s v="United States"/>
    <n v="10000000"/>
    <x v="1752"/>
    <s v="TriStar Pictures"/>
    <n v="111"/>
  </r>
  <r>
    <s v="The People Under the Stairs"/>
    <s v="R"/>
    <s v="Comedy"/>
    <x v="11"/>
    <s v="November 1, 1991 (United States)"/>
    <n v="6.4"/>
    <n v="32000"/>
    <s v="Wes Craven"/>
    <s v="Wes Craven"/>
    <s v="Brandon Quintin Adams"/>
    <s v="United States"/>
    <n v="6000000"/>
    <x v="1753"/>
    <s v="Universal Pictures"/>
    <n v="102"/>
  </r>
  <r>
    <s v="Regarding Henry"/>
    <s v="PG-13"/>
    <s v="Drama"/>
    <x v="11"/>
    <s v="July 10, 1991 (United States)"/>
    <n v="6.7"/>
    <n v="30000"/>
    <s v="Mike Nichols"/>
    <s v="J.J. Abrams"/>
    <s v="Harrison Ford"/>
    <s v="United States"/>
    <n v="25000000"/>
    <x v="1754"/>
    <s v="Paramount Pictures"/>
    <n v="108"/>
  </r>
  <r>
    <s v="Bugsy"/>
    <s v="R"/>
    <s v="Biography"/>
    <x v="11"/>
    <s v="December 20, 1991 (United States)"/>
    <n v="6.8"/>
    <n v="27000"/>
    <s v="Barry Levinson"/>
    <s v="James Toback"/>
    <s v="Warren Beatty"/>
    <s v="United States"/>
    <n v="30000000"/>
    <x v="1755"/>
    <s v="TriStar Pictures"/>
    <n v="136"/>
  </r>
  <r>
    <s v="Doc Hollywood"/>
    <s v="PG-13"/>
    <s v="Comedy"/>
    <x v="11"/>
    <s v="August 2, 1991 (United States)"/>
    <n v="6.2"/>
    <n v="34000"/>
    <s v="Michael Caton-Jones"/>
    <s v="Neil B. Shulman"/>
    <s v="Michael J. Fox"/>
    <s v="United States"/>
    <n v="20000000"/>
    <x v="1756"/>
    <s v="Warner Bros."/>
    <n v="104"/>
  </r>
  <r>
    <s v="Delicatessen"/>
    <s v="R"/>
    <s v="Comedy"/>
    <x v="11"/>
    <s v="April 3, 1992 (United States)"/>
    <n v="7.6"/>
    <n v="82000"/>
    <s v="Marc Caro"/>
    <s v="Jean-Pierre Jeunet"/>
    <s v="Marie-Laure Dougnac"/>
    <s v="France"/>
    <m/>
    <x v="1757"/>
    <s v="Constellation"/>
    <n v="99"/>
  </r>
  <r>
    <s v="Night on Earth"/>
    <s v="R"/>
    <s v="Comedy"/>
    <x v="11"/>
    <s v="December 12, 1991 (Germany)"/>
    <n v="7.7"/>
    <n v="57000"/>
    <s v="Jim Jarmusch"/>
    <s v="Jim Jarmusch"/>
    <s v="Winona Ryder"/>
    <s v="France"/>
    <n v="3500000"/>
    <x v="1758"/>
    <s v="Victor Company of Japan (JVC)"/>
    <n v="129"/>
  </r>
  <r>
    <s v="Child's Play 3"/>
    <s v="R"/>
    <s v="Horror"/>
    <x v="11"/>
    <s v="August 30, 1991 (United States)"/>
    <n v="5.0999999999999996"/>
    <n v="37000"/>
    <s v="Jack Bender"/>
    <s v="Don Mancini"/>
    <s v="Justin Whalin"/>
    <s v="United Kingdom"/>
    <n v="13000000"/>
    <x v="1759"/>
    <s v="Universal Pictures"/>
    <n v="90"/>
  </r>
  <r>
    <s v="Freddy's Dead: The Final Nightmare"/>
    <s v="R"/>
    <s v="Fantasy"/>
    <x v="11"/>
    <s v="September 13, 1991 (United States)"/>
    <n v="4.9000000000000004"/>
    <n v="43000"/>
    <s v="Rachel Talalay"/>
    <s v="Wes Craven"/>
    <s v="Robert Englund"/>
    <s v="United States"/>
    <n v="11000000"/>
    <x v="1760"/>
    <s v="New Line Cinema"/>
    <n v="89"/>
  </r>
  <r>
    <s v="Oscar"/>
    <s v="PG"/>
    <s v="Comedy"/>
    <x v="11"/>
    <s v="April 26, 1991 (United States)"/>
    <n v="6.5"/>
    <n v="30000"/>
    <s v="John Landis"/>
    <s v="Claude Magnier"/>
    <s v="Sylvester Stallone"/>
    <s v="United States"/>
    <n v="35000000"/>
    <x v="1761"/>
    <s v="Joseph S. Vecchio Entertainment"/>
    <n v="109"/>
  </r>
  <r>
    <s v="The Lovers on the Bridge"/>
    <s v="R"/>
    <s v="Drama"/>
    <x v="11"/>
    <s v="July 2, 1999 (United States)"/>
    <n v="7.6"/>
    <n v="13000"/>
    <s v="Leos Carax"/>
    <s v="Leos Carax"/>
    <s v="Juliette Binoche"/>
    <s v="France"/>
    <n v="28000000"/>
    <x v="1762"/>
    <s v="Films A2"/>
    <n v="125"/>
  </r>
  <r>
    <s v="Highlander II: The Quickening"/>
    <s v="R"/>
    <s v="Action"/>
    <x v="11"/>
    <s v="November 1, 1991 (United States)"/>
    <n v="4.2"/>
    <n v="44000"/>
    <s v="Russell Mulcahy"/>
    <s v="Gregory Widen"/>
    <s v="Christopher Lambert"/>
    <s v="United Kingdom"/>
    <n v="30000000"/>
    <x v="1763"/>
    <s v="Davis-Panzer Productions"/>
    <n v="91"/>
  </r>
  <r>
    <s v="Stone Cold"/>
    <s v="R"/>
    <s v="Action"/>
    <x v="11"/>
    <s v="May 17, 1991 (United States)"/>
    <n v="6"/>
    <n v="7300"/>
    <s v="Craig R. Baxley"/>
    <s v="Walter Doniger"/>
    <s v="Brian Bosworth"/>
    <s v="United States"/>
    <n v="17000000"/>
    <x v="1764"/>
    <s v="Stone Group Pictures"/>
    <n v="92"/>
  </r>
  <r>
    <s v="Wild Hearts Can't Be Broken"/>
    <s v="G"/>
    <s v="Drama"/>
    <x v="11"/>
    <s v="May 24, 1991 (United States)"/>
    <n v="7.2"/>
    <n v="5000"/>
    <s v="Steve Miner"/>
    <s v="Matt Williams"/>
    <s v="Gabrielle Anwar"/>
    <s v="United States"/>
    <m/>
    <x v="1765"/>
    <s v="Walt Disney Pictures"/>
    <n v="88"/>
  </r>
  <r>
    <s v="Showdown in Little Tokyo"/>
    <s v="R"/>
    <s v="Action"/>
    <x v="11"/>
    <s v="August 23, 1991 (United States)"/>
    <n v="6.1"/>
    <n v="17000"/>
    <s v="Mark L. Lester"/>
    <s v="Stephen Glantz"/>
    <s v="Dolph Lundgren"/>
    <s v="United States"/>
    <n v="8000000"/>
    <x v="1766"/>
    <s v="Little Tokyo Productions"/>
    <n v="79"/>
  </r>
  <r>
    <s v="Jungle Fever"/>
    <s v="R"/>
    <s v="Drama"/>
    <x v="11"/>
    <s v="June 7, 1991 (United States)"/>
    <n v="6.6"/>
    <n v="17000"/>
    <s v="Spike Lee"/>
    <s v="Spike Lee"/>
    <s v="Wesley Snipes"/>
    <s v="United States"/>
    <n v="14000000"/>
    <x v="1767"/>
    <s v="Universal Pictures"/>
    <n v="132"/>
  </r>
  <r>
    <s v="Harley Davidson and the Marlboro Man"/>
    <s v="R"/>
    <s v="Action"/>
    <x v="11"/>
    <s v="August 23, 1991 (United States)"/>
    <n v="6.1"/>
    <n v="19000"/>
    <s v="Simon Wincer"/>
    <s v="Don Michael Paul"/>
    <s v="Mickey Rourke"/>
    <s v="United States"/>
    <n v="23000000"/>
    <x v="1768"/>
    <s v="Krisjair"/>
    <n v="98"/>
  </r>
  <r>
    <s v="Not Without My Daughter"/>
    <s v="PG-13"/>
    <s v="Drama"/>
    <x v="11"/>
    <s v="January 11, 1991 (United States)"/>
    <n v="6.4"/>
    <n v="13000"/>
    <s v="Brian Gilbert"/>
    <s v="Betty Mahmoody"/>
    <s v="Sally Field"/>
    <s v="United States"/>
    <m/>
    <x v="1769"/>
    <s v="Pathé Entertainment"/>
    <n v="116"/>
  </r>
  <r>
    <s v="Defending Your Life"/>
    <s v="PG"/>
    <s v="Comedy"/>
    <x v="11"/>
    <s v="April 5, 1991 (United States)"/>
    <n v="7.2"/>
    <n v="18000"/>
    <s v="Albert Brooks"/>
    <s v="Albert Brooks"/>
    <s v="Albert Brooks"/>
    <s v="United States"/>
    <m/>
    <x v="1770"/>
    <s v="Geffen Pictures"/>
    <n v="112"/>
  </r>
  <r>
    <s v="Flight of the Intruder"/>
    <s v="PG-13"/>
    <s v="Action"/>
    <x v="11"/>
    <s v="January 18, 1991 (United States)"/>
    <n v="5.8"/>
    <n v="6600"/>
    <s v="John Milius"/>
    <s v="Stephen Coonts"/>
    <s v="Danny Glover"/>
    <s v="United States"/>
    <n v="35000000"/>
    <x v="1771"/>
    <s v="Paramount Pictures"/>
    <n v="115"/>
  </r>
  <r>
    <s v="Problem Child 2"/>
    <s v="PG-13"/>
    <s v="Comedy"/>
    <x v="11"/>
    <s v="July 3, 1991 (United States)"/>
    <n v="4.9000000000000004"/>
    <n v="21000"/>
    <s v="Brian Levant"/>
    <s v="Scott Alexander"/>
    <s v="John Ritter"/>
    <s v="United States"/>
    <n v="15000000"/>
    <x v="1772"/>
    <s v="Universal Pictures"/>
    <n v="90"/>
  </r>
  <r>
    <s v="The Hard Way"/>
    <s v="R"/>
    <s v="Action"/>
    <x v="11"/>
    <s v="March 8, 1991 (United States)"/>
    <n v="6.4"/>
    <n v="19000"/>
    <s v="John Badham"/>
    <s v="Lem Dobbs"/>
    <s v="Michael J. Fox"/>
    <s v="United States"/>
    <n v="24000000"/>
    <x v="1773"/>
    <s v="Universal Pictures"/>
    <n v="111"/>
  </r>
  <r>
    <s v="Ricochet"/>
    <s v="R"/>
    <s v="Action"/>
    <x v="11"/>
    <s v="October 4, 1991 (United States)"/>
    <n v="6.2"/>
    <n v="17000"/>
    <s v="Russell Mulcahy"/>
    <s v="Fred Dekker"/>
    <s v="Denzel Washington"/>
    <s v="United States"/>
    <m/>
    <x v="1774"/>
    <s v="Home Box Office (HBO)"/>
    <n v="102"/>
  </r>
  <r>
    <s v="L.A. Story"/>
    <s v="PG-13"/>
    <s v="Comedy"/>
    <x v="11"/>
    <s v="February 8, 1991 (United States)"/>
    <n v="6.7"/>
    <n v="30000"/>
    <s v="Mick Jackson"/>
    <s v="Steve Martin"/>
    <s v="Steve Martin"/>
    <s v="United States"/>
    <m/>
    <x v="1775"/>
    <s v="Carolco Pictures"/>
    <n v="95"/>
  </r>
  <r>
    <s v="Rush"/>
    <s v="R"/>
    <s v="Action"/>
    <x v="11"/>
    <s v="January 17, 1992 (United States)"/>
    <n v="6.8"/>
    <n v="8200"/>
    <s v="Lili Fini Zanuck"/>
    <s v="Kim Wozencraft"/>
    <s v="Jason Patric"/>
    <s v="United States"/>
    <n v="17000000"/>
    <x v="1776"/>
    <s v="Metro-Goldwyn-Mayer (MGM)"/>
    <n v="120"/>
  </r>
  <r>
    <s v="Dead Again"/>
    <s v="R"/>
    <s v="Crime"/>
    <x v="11"/>
    <s v="August 30, 1991 (United States)"/>
    <n v="6.9"/>
    <n v="27000"/>
    <s v="Kenneth Branagh"/>
    <s v="Scott Frank"/>
    <s v="Kenneth Branagh"/>
    <s v="United States"/>
    <n v="15000000"/>
    <x v="1777"/>
    <s v="Paramount Pictures"/>
    <n v="107"/>
  </r>
  <r>
    <s v="Out for Justice"/>
    <s v="R"/>
    <s v="Action"/>
    <x v="11"/>
    <s v="April 12, 1991 (United States)"/>
    <n v="6.1"/>
    <n v="22000"/>
    <s v="John Flynn"/>
    <s v="R. Lance Hill"/>
    <s v="Steven Seagal"/>
    <s v="United States"/>
    <n v="14000000"/>
    <x v="1778"/>
    <s v="Arnold Kopelson Productions"/>
    <n v="91"/>
  </r>
  <r>
    <s v="Only Yesterday"/>
    <s v="PG"/>
    <s v="Animation"/>
    <x v="11"/>
    <s v="February 26, 2016 (United States)"/>
    <n v="7.6"/>
    <n v="29000"/>
    <s v="Isao Takahata"/>
    <s v="Hotaru Okamoto"/>
    <s v="Miki Imai"/>
    <s v="Japan"/>
    <m/>
    <x v="1779"/>
    <s v="Nippon Television Network (NTV)"/>
    <n v="118"/>
  </r>
  <r>
    <s v="The Indian Runner"/>
    <s v="R"/>
    <s v="Drama"/>
    <x v="11"/>
    <s v="September 20, 1991 (United States)"/>
    <n v="7"/>
    <n v="8600"/>
    <s v="Sean Penn"/>
    <s v="Sean Penn"/>
    <s v="David Morse"/>
    <s v="United States"/>
    <n v="7000000"/>
    <x v="1780"/>
    <s v="Columbia Pictures"/>
    <n v="127"/>
  </r>
  <r>
    <s v="An American Tail: Fievel Goes West"/>
    <s v="G"/>
    <s v="Animation"/>
    <x v="11"/>
    <s v="November 22, 1991 (United States)"/>
    <n v="6.5"/>
    <n v="24000"/>
    <s v="Phil Nibbelink"/>
    <s v="Flint Dille"/>
    <s v="James Stewart"/>
    <s v="United States"/>
    <m/>
    <x v="1781"/>
    <s v="Universal Pictures"/>
    <n v="75"/>
  </r>
  <r>
    <s v="Life Stinks"/>
    <s v="PG-13"/>
    <s v="Comedy"/>
    <x v="11"/>
    <s v="July 26, 1991 (United States)"/>
    <n v="5.9"/>
    <n v="9800"/>
    <s v="Mel Brooks"/>
    <s v="Mel Brooks"/>
    <s v="Mel Brooks"/>
    <s v="United States"/>
    <n v="13000000"/>
    <x v="1782"/>
    <s v="Brooksfilms"/>
    <n v="92"/>
  </r>
  <r>
    <s v="Frankie and Johnny"/>
    <s v="R"/>
    <s v="Comedy"/>
    <x v="11"/>
    <s v="October 11, 1991 (United States)"/>
    <n v="6.7"/>
    <n v="30000"/>
    <s v="Garry Marshall"/>
    <s v="Terrence McNally"/>
    <s v="Al Pacino"/>
    <s v="United States"/>
    <n v="29000000"/>
    <x v="1783"/>
    <s v="Paramount Pictures"/>
    <n v="118"/>
  </r>
  <r>
    <s v="Grand Canyon"/>
    <s v="R"/>
    <s v="Crime"/>
    <x v="11"/>
    <s v="January 17, 1992 (United States)"/>
    <n v="6.9"/>
    <n v="15000"/>
    <s v="Lawrence Kasdan"/>
    <s v="Lawrence Kasdan"/>
    <s v="Danny Glover"/>
    <s v="United States"/>
    <m/>
    <x v="1784"/>
    <s v="Twentieth Century Fox"/>
    <n v="134"/>
  </r>
  <r>
    <s v="Close My Eyes"/>
    <s v="R"/>
    <s v="Drama"/>
    <x v="11"/>
    <s v="November 22, 1991 (United States)"/>
    <n v="6.3"/>
    <n v="3100"/>
    <s v="Stephen Poliakoff"/>
    <s v="Stephen Poliakoff"/>
    <s v="Alan Rickman"/>
    <s v="United Kingdom"/>
    <m/>
    <x v="1785"/>
    <s v="Film Four International"/>
    <n v="108"/>
  </r>
  <r>
    <s v="Homicide"/>
    <s v="R"/>
    <s v="Crime"/>
    <x v="11"/>
    <s v="August 28, 1991 (France)"/>
    <n v="7"/>
    <n v="6500"/>
    <s v="David Mamet"/>
    <s v="David Mamet"/>
    <s v="Joe Mantegna"/>
    <s v="United States"/>
    <m/>
    <x v="1786"/>
    <s v="Pressman Film"/>
    <n v="102"/>
  </r>
  <r>
    <s v="Soapdish"/>
    <s v="PG-13"/>
    <s v="Comedy"/>
    <x v="11"/>
    <s v="May 31, 1991 (United States)"/>
    <n v="6.6"/>
    <n v="15000"/>
    <s v="Michael Hoffman"/>
    <s v="Robert Harling"/>
    <s v="Sally Field"/>
    <s v="United States"/>
    <n v="25000000"/>
    <x v="1787"/>
    <s v="Paramount Pictures"/>
    <n v="97"/>
  </r>
  <r>
    <s v="Curly Sue"/>
    <s v="PG"/>
    <s v="Comedy"/>
    <x v="11"/>
    <s v="October 25, 1991 (United States)"/>
    <n v="5.9"/>
    <n v="21000"/>
    <s v="John Hughes"/>
    <s v="John Hughes"/>
    <s v="Jim Belushi"/>
    <s v="United States"/>
    <n v="25000000"/>
    <x v="1788"/>
    <s v="Warner Bros."/>
    <n v="101"/>
  </r>
  <r>
    <s v="The Rapture"/>
    <s v="R"/>
    <s v="Drama"/>
    <x v="11"/>
    <s v="October 4, 1991 (United States)"/>
    <n v="6.3"/>
    <n v="5000"/>
    <s v="Michael Tolkin"/>
    <s v="Michael Tolkin"/>
    <s v="Mimi Rogers"/>
    <s v="United States"/>
    <m/>
    <x v="1789"/>
    <s v="New Line Cinema"/>
    <n v="100"/>
  </r>
  <r>
    <s v="Mannequin: on the Move"/>
    <s v="PG"/>
    <s v="Comedy"/>
    <x v="11"/>
    <s v="May 17, 1991 (United States)"/>
    <n v="4.4000000000000004"/>
    <n v="5800"/>
    <s v="Stewart Raffill"/>
    <s v="Edward Rugoff"/>
    <s v="Kristy Swanson"/>
    <s v="United States"/>
    <n v="13000000"/>
    <x v="1790"/>
    <s v="Gladden Entertainment"/>
    <n v="95"/>
  </r>
  <r>
    <s v="Rock-A-Doodle"/>
    <s v="G"/>
    <s v="Animation"/>
    <x v="11"/>
    <s v="April 3, 1992 (United States)"/>
    <n v="6.1"/>
    <n v="8800"/>
    <s v="Don Bluth"/>
    <s v="Don Bluth"/>
    <s v="Glen Campbell"/>
    <s v="Ireland"/>
    <n v="18000000"/>
    <x v="1791"/>
    <s v="Goldcrest Films International"/>
    <n v="77"/>
  </r>
  <r>
    <s v="Necessary Roughness"/>
    <s v="PG-13"/>
    <s v="Comedy"/>
    <x v="11"/>
    <s v="September 27, 1991 (United States)"/>
    <n v="6.2"/>
    <n v="11000"/>
    <s v="Stan Dragoti"/>
    <s v="Rick Natkin"/>
    <s v="Scott Bakula"/>
    <s v="United States"/>
    <n v="13500000"/>
    <x v="1792"/>
    <s v="Paramount Pictures"/>
    <n v="108"/>
  </r>
  <r>
    <s v="Cool as Ice"/>
    <s v="PG"/>
    <s v="Comedy"/>
    <x v="11"/>
    <s v="October 18, 1991 (United States)"/>
    <n v="2.9"/>
    <n v="9100"/>
    <s v="David Kellogg"/>
    <s v="David Stenn"/>
    <s v="Vanilla Ice"/>
    <s v="United States"/>
    <n v="6000000"/>
    <x v="1793"/>
    <s v="Alive Films"/>
    <n v="91"/>
  </r>
  <r>
    <s v="Wild Orchid II: Two Shades of Blue"/>
    <s v="R"/>
    <s v="Drama"/>
    <x v="11"/>
    <s v="May 8, 1992 (United States)"/>
    <n v="4"/>
    <n v="1500"/>
    <s v="Zalman King"/>
    <s v="Zalman King"/>
    <s v="Nina Siemaszko"/>
    <s v="United States"/>
    <m/>
    <x v="1794"/>
    <s v="Vision PDG"/>
    <n v="111"/>
  </r>
  <r>
    <s v="Switch"/>
    <s v="R"/>
    <s v="Comedy"/>
    <x v="11"/>
    <s v="May 10, 1991 (United States)"/>
    <n v="5.8"/>
    <n v="9100"/>
    <s v="Blake Edwards"/>
    <s v="Blake Edwards"/>
    <s v="Ellen Barkin"/>
    <s v="United States"/>
    <n v="14000000"/>
    <x v="1795"/>
    <s v="Beco Films"/>
    <n v="103"/>
  </r>
  <r>
    <s v="White Fang"/>
    <s v="PG"/>
    <s v="Adventure"/>
    <x v="11"/>
    <s v="January 18, 1991 (United States)"/>
    <n v="6.7"/>
    <n v="20000"/>
    <s v="Randal Kleiser"/>
    <s v="Jack London"/>
    <s v="Ethan Hawke"/>
    <s v="United States"/>
    <n v="14000000"/>
    <x v="1796"/>
    <s v="Walt Disney Pictures"/>
    <n v="107"/>
  </r>
  <r>
    <s v="Until the End of the World"/>
    <s v="R"/>
    <s v="Action"/>
    <x v="11"/>
    <s v="December 25, 1991 (United States)"/>
    <n v="6.8"/>
    <n v="9500"/>
    <s v="Wim Wenders"/>
    <s v="Peter Carey"/>
    <s v="William Hurt"/>
    <s v="Germany"/>
    <n v="23000000"/>
    <x v="1797"/>
    <s v="Argos Films"/>
    <n v="158"/>
  </r>
  <r>
    <s v="Only the Lonely"/>
    <s v="PG-13"/>
    <s v="Comedy"/>
    <x v="11"/>
    <s v="May 24, 1991 (United States)"/>
    <n v="6.4"/>
    <n v="10000"/>
    <s v="Chris Columbus"/>
    <s v="Chris Columbus"/>
    <s v="John Candy"/>
    <s v="United States"/>
    <m/>
    <x v="1798"/>
    <s v="Twentieth Century Fox"/>
    <n v="104"/>
  </r>
  <r>
    <s v="Dutch"/>
    <s v="PG-13"/>
    <s v="Comedy"/>
    <x v="11"/>
    <s v="July 19, 1991 (United States)"/>
    <n v="6.5"/>
    <n v="12000"/>
    <s v="Peter Faiman"/>
    <s v="John Hughes"/>
    <s v="Ed O'Neill"/>
    <s v="United States"/>
    <n v="17000000"/>
    <x v="1799"/>
    <s v="Twentieth Century Fox"/>
    <n v="107"/>
  </r>
  <r>
    <s v="Shattered"/>
    <s v="R"/>
    <s v="Crime"/>
    <x v="11"/>
    <s v="October 11, 1991 (United States)"/>
    <n v="6.5"/>
    <n v="8900"/>
    <s v="Wolfgang Petersen"/>
    <s v="Richard Neely"/>
    <s v="Tom Berenger"/>
    <s v="United States"/>
    <n v="22000000"/>
    <x v="1800"/>
    <s v="Capella International"/>
    <n v="98"/>
  </r>
  <r>
    <s v="Raise the Red Lantern"/>
    <s v="PG"/>
    <s v="Drama"/>
    <x v="11"/>
    <s v="December 18, 1991 (Italy)"/>
    <n v="8.1"/>
    <n v="30000"/>
    <s v="Yimou Zhang"/>
    <s v="Tong Su"/>
    <s v="Gong Li"/>
    <s v="China"/>
    <m/>
    <x v="1801"/>
    <s v="ERA International"/>
    <n v="125"/>
  </r>
  <r>
    <s v="Suburban Commando"/>
    <s v="PG"/>
    <s v="Action"/>
    <x v="11"/>
    <s v="October 4, 1991 (United States)"/>
    <n v="4.5"/>
    <n v="9600"/>
    <s v="Burt Kennedy"/>
    <s v="Frank A. Cappello"/>
    <s v="Hulk Hogan"/>
    <s v="United States"/>
    <m/>
    <x v="1802"/>
    <s v="New Line Cinema"/>
    <n v="90"/>
  </r>
  <r>
    <s v="Popcorn"/>
    <s v="R"/>
    <s v="Comedy"/>
    <x v="11"/>
    <s v="February 1, 1991 (United States)"/>
    <n v="5.8"/>
    <n v="4200"/>
    <s v="Mark Herrier"/>
    <s v="Mitchell Smith"/>
    <s v="Jill Schoelen"/>
    <s v="United States"/>
    <m/>
    <x v="1803"/>
    <s v="Movie Partners"/>
    <n v="91"/>
  </r>
  <r>
    <s v="Mobsters"/>
    <s v="R"/>
    <s v="Crime"/>
    <x v="11"/>
    <s v="July 26, 1991 (United States)"/>
    <n v="6"/>
    <n v="8600"/>
    <s v="Michael Karbelnikoff"/>
    <s v="Michael Mahern"/>
    <s v="Christian Slater"/>
    <s v="United States"/>
    <n v="23000000"/>
    <x v="1804"/>
    <s v="Universal Pictures"/>
    <n v="104"/>
  </r>
  <r>
    <s v="Operation Condor"/>
    <s v="PG-13"/>
    <s v="Action"/>
    <x v="11"/>
    <s v="July 18, 1997 (United States)"/>
    <n v="7.3"/>
    <n v="19000"/>
    <s v="Jackie Chan"/>
    <s v="Jackie Chan"/>
    <s v="Jackie Chan"/>
    <s v="Hong Kong"/>
    <m/>
    <x v="1805"/>
    <s v="Golden Harvest Company"/>
    <n v="80"/>
  </r>
  <r>
    <s v="If Looks Could Kill"/>
    <s v="PG-13"/>
    <s v="Action"/>
    <x v="11"/>
    <s v="March 15, 1991 (United States)"/>
    <n v="5.8"/>
    <n v="6600"/>
    <s v="William Dear"/>
    <s v="Fred Dekker"/>
    <s v="Richard Grieco"/>
    <s v="United States"/>
    <m/>
    <x v="1806"/>
    <s v="Warner Bros."/>
    <n v="88"/>
  </r>
  <r>
    <s v="The Butcher's Wife"/>
    <s v="PG-13"/>
    <s v="Comedy"/>
    <x v="11"/>
    <s v="October 25, 1991 (United States)"/>
    <n v="5.4"/>
    <n v="6800"/>
    <s v="Terry Hughes"/>
    <s v="Ezra Litwak"/>
    <s v="Demi Moore"/>
    <s v="United States"/>
    <m/>
    <x v="1807"/>
    <s v="Paramount Pictures"/>
    <n v="107"/>
  </r>
  <r>
    <s v="Dying Young"/>
    <s v="R"/>
    <s v="Drama"/>
    <x v="11"/>
    <s v="June 21, 1991 (United States)"/>
    <n v="6.1"/>
    <n v="15000"/>
    <s v="Joel Schumacher"/>
    <s v="Marti Leimbach"/>
    <s v="Julia Roberts"/>
    <s v="United States"/>
    <n v="18000000"/>
    <x v="1808"/>
    <s v="Fogwood Films"/>
    <n v="111"/>
  </r>
  <r>
    <s v="Dogfight"/>
    <s v="R"/>
    <s v="Comedy"/>
    <x v="11"/>
    <s v="October 4, 1991 (United States)"/>
    <n v="7.4"/>
    <n v="8700"/>
    <s v="Nancy Savoca"/>
    <s v="Bob Comfort"/>
    <s v="River Phoenix"/>
    <s v="United States"/>
    <m/>
    <x v="1809"/>
    <s v="Warner Bros."/>
    <n v="94"/>
  </r>
  <r>
    <s v="Whore"/>
    <s v="NC-17"/>
    <s v="Drama"/>
    <x v="11"/>
    <s v="October 18, 1991 (United States)"/>
    <n v="5.6"/>
    <n v="3500"/>
    <s v="Ken Russell"/>
    <s v="David Hines"/>
    <s v="Theresa Russell"/>
    <s v="United States"/>
    <m/>
    <x v="1810"/>
    <s v="Cheap Date"/>
    <n v="85"/>
  </r>
  <r>
    <s v="Hear My Song"/>
    <s v="R"/>
    <s v="Comedy"/>
    <x v="11"/>
    <s v="February 1992 (United States)"/>
    <n v="7"/>
    <n v="1600"/>
    <s v="Peter Chelsom"/>
    <s v="Peter Chelsom"/>
    <s v="Ned Beatty"/>
    <s v="Ireland"/>
    <m/>
    <x v="1811"/>
    <s v="British Screen Productions"/>
    <n v="104"/>
  </r>
  <r>
    <s v="Other People's Money"/>
    <s v="R"/>
    <s v="Comedy"/>
    <x v="11"/>
    <s v="October 18, 1991 (United States)"/>
    <n v="6.2"/>
    <n v="8200"/>
    <s v="Norman Jewison"/>
    <s v="Jerry Sterner"/>
    <s v="Danny DeVito"/>
    <s v="United States"/>
    <m/>
    <x v="1812"/>
    <s v="Warner Bros."/>
    <n v="103"/>
  </r>
  <r>
    <s v="Delirious"/>
    <s v="PG"/>
    <s v="Comedy"/>
    <x v="11"/>
    <s v="August 9, 1991 (United States)"/>
    <n v="5.9"/>
    <n v="8000"/>
    <s v="Tom Mankiewicz"/>
    <s v="Lawrence J. Cohen"/>
    <s v="John Candy"/>
    <s v="United States"/>
    <n v="18000000"/>
    <x v="1813"/>
    <s v="Metro-Goldwyn-Mayer (MGM)"/>
    <n v="96"/>
  </r>
  <r>
    <s v="Flirting"/>
    <s v="R"/>
    <s v="Drama"/>
    <x v="11"/>
    <s v="November 14, 1992 (United States)"/>
    <n v="7.2"/>
    <n v="5800"/>
    <s v="John Duigan"/>
    <s v="John Duigan"/>
    <s v="Noah Taylor"/>
    <s v="Australia"/>
    <m/>
    <x v="1814"/>
    <s v="Kennedy Miller Productions"/>
    <n v="99"/>
  </r>
  <r>
    <s v="The Pit and the Pendulum"/>
    <s v="R"/>
    <s v="Horror"/>
    <x v="11"/>
    <s v="April 1991 (United States)"/>
    <n v="6"/>
    <n v="4400"/>
    <s v="Stuart Gordon"/>
    <s v="Edgar Allan Poe"/>
    <s v="Lance Henriksen"/>
    <s v="United States"/>
    <n v="2000000"/>
    <x v="27"/>
    <s v="Empire Pictures"/>
    <n v="97"/>
  </r>
  <r>
    <s v="High Heels"/>
    <s v="R"/>
    <s v="Comedy"/>
    <x v="11"/>
    <s v="December 20, 1991 (United States)"/>
    <n v="7.1"/>
    <n v="14000"/>
    <s v="Pedro Almodóvar"/>
    <s v="Pedro Almodóvar"/>
    <s v="Victoria Abril"/>
    <s v="Spain"/>
    <m/>
    <x v="1815"/>
    <s v="Canal+"/>
    <n v="112"/>
  </r>
  <r>
    <s v="Little Man Tate"/>
    <s v="PG"/>
    <s v="Drama"/>
    <x v="11"/>
    <s v="November 1, 1991 (United States)"/>
    <n v="6.6"/>
    <n v="14000"/>
    <s v="Jodie Foster"/>
    <s v="Scott Frank"/>
    <s v="Jodie Foster"/>
    <s v="United States"/>
    <n v="10000000"/>
    <x v="1816"/>
    <s v="Orion Pictures"/>
    <n v="99"/>
  </r>
  <r>
    <s v="Shadows and Fog"/>
    <s v="PG-13"/>
    <s v="Comedy"/>
    <x v="11"/>
    <s v="March 20, 1992 (United States)"/>
    <n v="6.7"/>
    <n v="16000"/>
    <s v="Woody Allen"/>
    <s v="Woody Allen"/>
    <s v="Woody Allen"/>
    <s v="United States"/>
    <n v="14000000"/>
    <x v="1817"/>
    <s v="Jack Rollins &amp; Charles H. Joffe Productions"/>
    <n v="85"/>
  </r>
  <r>
    <s v="Shakes the Clown"/>
    <s v="R"/>
    <s v="Comedy"/>
    <x v="11"/>
    <s v="March 13, 1992 (United States)"/>
    <n v="5.6"/>
    <n v="4700"/>
    <s v="Bobcat Goldthwait"/>
    <s v="Bobcat Goldthwait"/>
    <s v="Bobcat Goldthwait"/>
    <s v="United States"/>
    <n v="1400000"/>
    <x v="1818"/>
    <s v="IRS Media"/>
    <n v="87"/>
  </r>
  <r>
    <s v="Black Robe"/>
    <s v="R"/>
    <s v="Adventure"/>
    <x v="11"/>
    <s v="October 4, 1991 (United States)"/>
    <n v="7.1"/>
    <n v="6600"/>
    <s v="Bruce Beresford"/>
    <s v="Brian Moore"/>
    <s v="Lothaire Bluteau"/>
    <s v="Canada"/>
    <m/>
    <x v="1819"/>
    <s v="Alliance Communications Corporation"/>
    <n v="101"/>
  </r>
  <r>
    <s v="Billy Bathgate"/>
    <s v="R"/>
    <s v="Crime"/>
    <x v="11"/>
    <s v="November 1, 1991 (United States)"/>
    <n v="5.9"/>
    <n v="11000"/>
    <s v="Robert Benton"/>
    <s v="E.L. Doctorow"/>
    <s v="Dustin Hoffman"/>
    <s v="United States"/>
    <n v="48000000"/>
    <x v="1820"/>
    <s v="Touchstone Pictures"/>
    <n v="106"/>
  </r>
  <r>
    <s v="Europa"/>
    <s v="R"/>
    <s v="Drama"/>
    <x v="11"/>
    <s v="June 27, 1991 (Germany)"/>
    <n v="7.6"/>
    <n v="20000"/>
    <s v="Lars von Trier"/>
    <s v="Lars von Trier"/>
    <s v="Barbara Sukowa"/>
    <s v="Denmark"/>
    <m/>
    <x v="1821"/>
    <s v="Alicéléo"/>
    <n v="112"/>
  </r>
  <r>
    <s v="The Doctor"/>
    <s v="PG-13"/>
    <s v="Drama"/>
    <x v="11"/>
    <s v="August 16, 1991 (United States)"/>
    <n v="7"/>
    <n v="5200"/>
    <s v="Randa Haines"/>
    <s v="Ed Rosenbaum"/>
    <s v="William Hurt"/>
    <s v="United States"/>
    <m/>
    <x v="1822"/>
    <s v="Touchstone Pictures"/>
    <n v="122"/>
  </r>
  <r>
    <s v="Kafka"/>
    <s v="PG-13"/>
    <s v="Drama"/>
    <x v="11"/>
    <s v="November 15, 1991 (United States)"/>
    <n v="6.9"/>
    <n v="9600"/>
    <s v="Steven Soderbergh"/>
    <s v="Lem Dobbs"/>
    <s v="Jeremy Irons"/>
    <s v="France"/>
    <n v="11000000"/>
    <x v="1823"/>
    <s v="Baltimore Pictures"/>
    <n v="98"/>
  </r>
  <r>
    <s v="Johnny Suede"/>
    <s v="R"/>
    <s v="Comedy"/>
    <x v="11"/>
    <s v="April 22, 1992 (France)"/>
    <n v="5.8"/>
    <n v="3800"/>
    <s v="Tom DiCillo"/>
    <s v="Tom DiCillo"/>
    <s v="Brad Pitt"/>
    <s v="Switzerland"/>
    <n v="500000"/>
    <x v="1824"/>
    <s v="Arena"/>
    <n v="97"/>
  </r>
  <r>
    <s v="Mystery Date"/>
    <s v="PG-13"/>
    <s v="Comedy"/>
    <x v="11"/>
    <s v="August 16, 1991 (United States)"/>
    <n v="6"/>
    <n v="2700"/>
    <s v="Jonathan Wacks"/>
    <s v="Parker Bennett"/>
    <s v="Ethan Hawke"/>
    <s v="United States"/>
    <n v="10000000"/>
    <x v="1825"/>
    <s v="Orion Pictures"/>
    <n v="97"/>
  </r>
  <r>
    <s v="Ernest Scared Stupid"/>
    <s v="PG"/>
    <s v="Comedy"/>
    <x v="11"/>
    <s v="October 11, 1991 (United States)"/>
    <n v="5.8"/>
    <n v="11000"/>
    <s v="John R. Cherry III"/>
    <s v="John R. Cherry III"/>
    <s v="Jim Varney"/>
    <s v="United States"/>
    <m/>
    <x v="1826"/>
    <s v="Touchstone Pictures"/>
    <n v="91"/>
  </r>
  <r>
    <s v="The Five Heartbeats"/>
    <s v="R"/>
    <s v="Drama"/>
    <x v="11"/>
    <s v="March 29, 1991 (United States)"/>
    <n v="7.6"/>
    <n v="3900"/>
    <s v="Robert Townsend"/>
    <s v="Robert Townsend"/>
    <s v="Robert Townsend"/>
    <s v="United States"/>
    <m/>
    <x v="1827"/>
    <s v="Twentieth Century Fox"/>
    <n v="121"/>
  </r>
  <r>
    <s v="Mississippi Masala"/>
    <s v="R"/>
    <s v="Drama"/>
    <x v="11"/>
    <s v="February 5, 1992 (United States)"/>
    <n v="6.7"/>
    <n v="4800"/>
    <s v="Mira Nair"/>
    <s v="Sooni Taraporevala"/>
    <s v="Denzel Washington"/>
    <s v="United States"/>
    <m/>
    <x v="1828"/>
    <s v="Black River Productions"/>
    <n v="118"/>
  </r>
  <r>
    <s v="The Marrying Man"/>
    <s v="R"/>
    <s v="Comedy"/>
    <x v="11"/>
    <s v="April 5, 1991 (United States)"/>
    <n v="5.8"/>
    <n v="5300"/>
    <s v="Jerry Rees"/>
    <s v="Neil Simon"/>
    <s v="Kim Basinger"/>
    <s v="United States"/>
    <n v="26000000"/>
    <x v="1829"/>
    <s v="Hollywood Pictures"/>
    <n v="115"/>
  </r>
  <r>
    <s v="He Said, She Said"/>
    <s v="PG-13"/>
    <s v="Comedy"/>
    <x v="11"/>
    <s v="February 22, 1991 (United States)"/>
    <n v="5.6"/>
    <n v="6100"/>
    <s v="Ken Kwapis"/>
    <s v="Brian Hohlfeld"/>
    <s v="Kevin Bacon"/>
    <s v="United States"/>
    <m/>
    <x v="1830"/>
    <s v="Paramount Pictures"/>
    <n v="115"/>
  </r>
  <r>
    <s v="Poison"/>
    <s v="Unrated"/>
    <s v="Drama"/>
    <x v="11"/>
    <s v="August 16, 1991 (Sweden)"/>
    <n v="6.4"/>
    <n v="4100"/>
    <s v="Todd Haynes"/>
    <s v="Jean Genet"/>
    <s v="Edith Meeks"/>
    <s v="United States"/>
    <n v="250000"/>
    <x v="1831"/>
    <s v="Bronze Eye Productions"/>
    <n v="85"/>
  </r>
  <r>
    <s v="King Ralph"/>
    <s v="PG"/>
    <s v="Comedy"/>
    <x v="11"/>
    <s v="February 15, 1991 (United States)"/>
    <n v="5.3"/>
    <n v="15000"/>
    <s v="David S. Ward"/>
    <s v="Emlyn Williams"/>
    <s v="John Goodman"/>
    <s v="United States"/>
    <n v="23000000"/>
    <x v="1832"/>
    <s v="Universal Pictures"/>
    <n v="97"/>
  </r>
  <r>
    <s v="Enchanted April"/>
    <s v="PG"/>
    <s v="Drama"/>
    <x v="11"/>
    <s v="December 25, 1992 (Sweden)"/>
    <n v="7.4"/>
    <n v="6200"/>
    <s v="Mike Newell"/>
    <s v="Elizabeth von Arnim"/>
    <s v="Alfred Molina"/>
    <s v="United Kingdom"/>
    <m/>
    <x v="1833"/>
    <s v="BBC Films"/>
    <n v="95"/>
  </r>
  <r>
    <s v="Mediterraneo"/>
    <s v="R"/>
    <s v="Comedy"/>
    <x v="11"/>
    <s v="January 31, 1991 (Italy)"/>
    <n v="7.5"/>
    <n v="14000"/>
    <s v="Gabriele Salvatores"/>
    <s v="Enzo Monteleone"/>
    <s v="Diego Abatantuono"/>
    <s v="Italy"/>
    <m/>
    <x v="1834"/>
    <s v="A.M.A. Film"/>
    <n v="96"/>
  </r>
  <r>
    <s v="House Party 2"/>
    <s v="R"/>
    <s v="Comedy"/>
    <x v="11"/>
    <s v="October 23, 1991 (United States)"/>
    <n v="5.3"/>
    <n v="6100"/>
    <s v="George Jackson"/>
    <s v="Reginald Hudlin"/>
    <s v="Christopher Reid"/>
    <s v="United States"/>
    <n v="5000000"/>
    <x v="1835"/>
    <s v="Jackson/McHenry Company,The"/>
    <n v="94"/>
  </r>
  <r>
    <s v="Deceived"/>
    <s v="PG-13"/>
    <s v="Crime"/>
    <x v="11"/>
    <s v="September 27, 1991 (United States)"/>
    <n v="6.2"/>
    <n v="6700"/>
    <s v="Damian Harris"/>
    <s v="Mary Agnes Donoghue"/>
    <s v="Goldie Hawn"/>
    <s v="United States"/>
    <m/>
    <x v="1836"/>
    <s v="Touchstone Pictures"/>
    <n v="104"/>
  </r>
  <r>
    <s v="The Perfect Weapon"/>
    <s v="R"/>
    <s v="Action"/>
    <x v="11"/>
    <s v="March 15, 1991 (United States)"/>
    <n v="6"/>
    <n v="3800"/>
    <s v="Mark DiSalle"/>
    <s v="David C. Wilson"/>
    <s v="Jeff Speakman"/>
    <s v="United States"/>
    <n v="10000000"/>
    <x v="1837"/>
    <s v="Paramount Pictures"/>
    <n v="83"/>
  </r>
  <r>
    <s v="Class Action"/>
    <s v="R"/>
    <s v="Drama"/>
    <x v="11"/>
    <s v="March 15, 1991 (United States)"/>
    <n v="6.4"/>
    <n v="7000"/>
    <s v="Michael Apted"/>
    <s v="Carolyn Shelby"/>
    <s v="Gene Hackman"/>
    <s v="United States"/>
    <m/>
    <x v="1838"/>
    <s v="Interscope Communications"/>
    <n v="110"/>
  </r>
  <r>
    <s v="Under Suspicion"/>
    <s v="R"/>
    <s v="Crime"/>
    <x v="11"/>
    <s v="February 28, 1992 (United States)"/>
    <n v="6.5"/>
    <n v="3800"/>
    <s v="Simon Moore"/>
    <s v="Simon Moore"/>
    <s v="Liam Neeson"/>
    <s v="United Kingdom"/>
    <n v="6000000"/>
    <x v="1839"/>
    <s v="Carnival Film &amp; Television"/>
    <n v="99"/>
  </r>
  <r>
    <s v="Edward II"/>
    <s v="R"/>
    <s v="Drama"/>
    <x v="11"/>
    <s v="October 18, 1991 (United Kingdom)"/>
    <n v="6.8"/>
    <n v="2500"/>
    <s v="Derek Jarman"/>
    <s v="Christopher Marlowe"/>
    <s v="Steven Waddington"/>
    <s v="United Kingdom"/>
    <m/>
    <x v="1840"/>
    <s v="British Screen Productions"/>
    <n v="87"/>
  </r>
  <r>
    <s v="The Princess and the Goblin"/>
    <s v="G"/>
    <s v="Animation"/>
    <x v="11"/>
    <s v="June 3, 1994 (United States)"/>
    <n v="6.8"/>
    <n v="2600"/>
    <s v="József Gémes"/>
    <s v="Robin Lyons"/>
    <s v="Claire Bloom"/>
    <s v="United Kingdom"/>
    <n v="10000000"/>
    <x v="1841"/>
    <s v="Siriol Productions"/>
    <n v="82"/>
  </r>
  <r>
    <s v="Rambling Rose"/>
    <s v="R"/>
    <s v="Drama"/>
    <x v="11"/>
    <s v="September 20, 1991 (United States)"/>
    <n v="6.6"/>
    <n v="4700"/>
    <s v="Martha Coolidge"/>
    <s v="Calder Willingham"/>
    <s v="Laura Dern"/>
    <s v="United States"/>
    <n v="7500000"/>
    <x v="1842"/>
    <s v="Carolco Pictures"/>
    <n v="112"/>
  </r>
  <r>
    <s v="Big Girls Don't Cry... They Get Even"/>
    <s v="PG"/>
    <s v="Comedy"/>
    <x v="11"/>
    <s v="May 8, 1992 (United States)"/>
    <n v="6.5"/>
    <n v="1800"/>
    <s v="Joan Micklin Silver"/>
    <s v="Frank Mugavero"/>
    <s v="Griffin Dunne"/>
    <s v="United States"/>
    <m/>
    <x v="1843"/>
    <s v="New Line Cinema"/>
    <n v="96"/>
  </r>
  <r>
    <s v="K2"/>
    <s v="R"/>
    <s v="Adventure"/>
    <x v="11"/>
    <s v="May 1, 1992 (United States)"/>
    <n v="6.2"/>
    <n v="6500"/>
    <s v="Franc Roddam"/>
    <s v="Patrick Meyers"/>
    <s v="Michael Biehn"/>
    <s v="United Kingdom"/>
    <m/>
    <x v="1844"/>
    <s v="Paramount Pictures"/>
    <n v="104"/>
  </r>
  <r>
    <s v="Prospero's Books"/>
    <s v="R"/>
    <s v="Drama"/>
    <x v="11"/>
    <s v="August 30, 1991 (United Kingdom)"/>
    <n v="6.9"/>
    <n v="6100"/>
    <s v="Peter Greenaway"/>
    <s v="William Shakespeare"/>
    <s v="John Gielgud"/>
    <s v="United Kingdom"/>
    <m/>
    <x v="1845"/>
    <s v="Allarts"/>
    <n v="124"/>
  </r>
  <r>
    <s v="Pure Luck"/>
    <s v="PG"/>
    <s v="Comedy"/>
    <x v="11"/>
    <s v="August 9, 1991 (United States)"/>
    <n v="5.8"/>
    <n v="6700"/>
    <s v="Nadia Tass"/>
    <s v="Francis Veber"/>
    <s v="Martin Short"/>
    <s v="United States"/>
    <n v="17010000"/>
    <x v="1846"/>
    <s v="Hivemind"/>
    <n v="96"/>
  </r>
  <r>
    <s v="F/X2"/>
    <s v="PG-13"/>
    <s v="Action"/>
    <x v="11"/>
    <s v="May 10, 1991 (United States)"/>
    <n v="5.9"/>
    <n v="9000"/>
    <s v="Richard Franklin"/>
    <s v="Robert T. Megginson"/>
    <s v="Bryan Brown"/>
    <s v="United States"/>
    <n v="16400000"/>
    <x v="1847"/>
    <s v="Orion Pictures"/>
    <n v="108"/>
  </r>
  <r>
    <s v="The Adjuster"/>
    <s v="R"/>
    <s v="Comedy"/>
    <x v="11"/>
    <s v="July 1992 (United States)"/>
    <n v="6.7"/>
    <n v="3300"/>
    <s v="Atom Egoyan"/>
    <s v="Atom Egoyan"/>
    <s v="Elias Koteas"/>
    <s v="Canada"/>
    <m/>
    <x v="1848"/>
    <s v="Alliance Entertainment"/>
    <n v="102"/>
  </r>
  <r>
    <s v="Mortal Thoughts"/>
    <s v="R"/>
    <s v="Mystery"/>
    <x v="11"/>
    <s v="April 19, 1991 (United States)"/>
    <n v="5.7"/>
    <n v="8400"/>
    <s v="Alan Rudolph"/>
    <s v="William Reilly"/>
    <s v="Demi Moore"/>
    <s v="United States"/>
    <n v="8000000"/>
    <x v="1849"/>
    <s v="Columbia Pictures"/>
    <n v="103"/>
  </r>
  <r>
    <s v="Another You"/>
    <s v="R"/>
    <s v="Comedy"/>
    <x v="11"/>
    <s v="July 26, 1991 (United States)"/>
    <n v="5.4"/>
    <n v="3700"/>
    <s v="Maurice Phillips"/>
    <s v="Ziggy Steinberg"/>
    <s v="Richard Pryor"/>
    <s v="United States"/>
    <n v="17000000"/>
    <x v="1850"/>
    <s v="TriStar Pictures"/>
    <n v="98"/>
  </r>
  <r>
    <s v="For the Boys"/>
    <s v="R"/>
    <s v="Comedy"/>
    <x v="11"/>
    <s v="November 27, 1991 (United States)"/>
    <n v="6.4"/>
    <n v="5300"/>
    <s v="Mark Rydell"/>
    <s v="Neal Jimenez"/>
    <s v="Bette Midler"/>
    <s v="United States"/>
    <n v="40000000"/>
    <x v="1851"/>
    <s v="All Girl Productions"/>
    <n v="138"/>
  </r>
  <r>
    <s v="Beastmaster 2: Through the Portal of Time"/>
    <s v="PG-13"/>
    <s v="Action"/>
    <x v="11"/>
    <s v="August 30, 1991 (United States)"/>
    <n v="4.0999999999999996"/>
    <n v="3000"/>
    <s v="Sylvio Tabet"/>
    <s v="Andre Norton"/>
    <s v="Marc Singer"/>
    <s v="United States"/>
    <n v="6000000"/>
    <x v="1852"/>
    <s v="Les Films 21"/>
    <n v="107"/>
  </r>
  <r>
    <s v="McBain"/>
    <s v="R"/>
    <s v="Action"/>
    <x v="11"/>
    <s v="September 20, 1991 (United States)"/>
    <n v="4.8"/>
    <n v="1700"/>
    <s v="James Glickenhaus"/>
    <s v="James Glickenhaus"/>
    <s v="Christopher Walken"/>
    <s v="United States"/>
    <m/>
    <x v="1853"/>
    <s v="Marble Hall"/>
    <n v="102"/>
  </r>
  <r>
    <s v="Eve of Destruction"/>
    <s v="R"/>
    <s v="Action"/>
    <x v="11"/>
    <s v="January 18, 1991 (United States)"/>
    <n v="4.9000000000000004"/>
    <n v="2100"/>
    <s v="Duncan Gibbins"/>
    <s v="Duncan Gibbins"/>
    <s v="Gregory Hines"/>
    <s v="United States"/>
    <n v="13000000"/>
    <x v="1854"/>
    <s v="Nelson Entertainment"/>
    <n v="99"/>
  </r>
  <r>
    <s v="A Rage in Harlem"/>
    <s v="R"/>
    <s v="Comedy"/>
    <x v="11"/>
    <s v="May 3, 1991 (United States)"/>
    <n v="5.9"/>
    <n v="2000"/>
    <s v="Bill Duke"/>
    <s v="Chester Himes"/>
    <s v="Forest Whitaker"/>
    <s v="United Kingdom"/>
    <n v="8000000"/>
    <x v="1855"/>
    <s v="Palace Pictures"/>
    <n v="115"/>
  </r>
  <r>
    <s v="Rhapsody in August"/>
    <s v="PG"/>
    <s v="Drama"/>
    <x v="11"/>
    <s v="December 20, 1991 (United States)"/>
    <n v="7.2"/>
    <n v="6400"/>
    <s v="Akira Kurosawa"/>
    <s v="Kiyoko Murata"/>
    <s v="Sachiko Murase"/>
    <s v="Japan"/>
    <m/>
    <x v="1856"/>
    <s v="Feature Film Enterprise II"/>
    <n v="98"/>
  </r>
  <r>
    <s v="Kickboxer 2: the Road Back"/>
    <s v="R"/>
    <s v="Action"/>
    <x v="11"/>
    <s v="June 14, 1991 (United States)"/>
    <n v="4.5"/>
    <n v="5400"/>
    <s v="Albert Pyun"/>
    <s v="Mark DiSalle"/>
    <s v="Sasha Mitchell"/>
    <s v="United States"/>
    <m/>
    <x v="1857"/>
    <s v="Kings Road Entertainment"/>
    <n v="90"/>
  </r>
  <r>
    <s v="V.I. Warshawski"/>
    <s v="R"/>
    <s v="Action"/>
    <x v="11"/>
    <s v="July 26, 1991 (United States)"/>
    <n v="5"/>
    <n v="4800"/>
    <s v="Jeff Kanew"/>
    <s v="Sara Paretsky"/>
    <s v="Kathleen Turner"/>
    <s v="United States"/>
    <m/>
    <x v="1858"/>
    <s v="Hollywood Pictures"/>
    <n v="89"/>
  </r>
  <r>
    <s v="The Super"/>
    <s v="R"/>
    <s v="Comedy"/>
    <x v="11"/>
    <s v="October 4, 1991 (United States)"/>
    <n v="5.6"/>
    <n v="5400"/>
    <s v="Rod Daniel"/>
    <s v="Sam Simon"/>
    <s v="Joe Pesci"/>
    <s v="United States"/>
    <n v="22000000"/>
    <x v="1859"/>
    <s v="Largo Entertainment"/>
    <n v="95"/>
  </r>
  <r>
    <s v="Proof"/>
    <s v="R"/>
    <s v="Drama"/>
    <x v="11"/>
    <s v="March 20, 1992 (United States)"/>
    <n v="7.2"/>
    <n v="6300"/>
    <s v="Jocelyn Moorhouse"/>
    <s v="Jocelyn Moorhouse"/>
    <s v="Hugo Weaving"/>
    <s v="Australia"/>
    <m/>
    <x v="1860"/>
    <s v="House &amp; Moorhouse Films"/>
    <n v="86"/>
  </r>
  <r>
    <s v="At Play in the Fields of the Lord"/>
    <s v="R"/>
    <s v="Drama"/>
    <x v="11"/>
    <s v="December 6, 1991 (United States)"/>
    <n v="6.8"/>
    <n v="3100"/>
    <s v="Hector Babenco"/>
    <s v="Peter Matthiessen"/>
    <s v="Tom Berenger"/>
    <s v="United States"/>
    <n v="36000000"/>
    <x v="1861"/>
    <s v="The Saul Zaentz Company"/>
    <n v="189"/>
  </r>
  <r>
    <s v="True Colors"/>
    <s v="R"/>
    <s v="Drama"/>
    <x v="11"/>
    <s v="March 15, 1991 (United States)"/>
    <n v="6.3"/>
    <n v="5000"/>
    <s v="Herbert Ross"/>
    <s v="Kevin Wade"/>
    <s v="John Cusack"/>
    <s v="United States"/>
    <n v="20000000"/>
    <x v="1862"/>
    <s v="Paramount Pictures"/>
    <n v="111"/>
  </r>
  <r>
    <s v="Impromptu"/>
    <s v="PG-13"/>
    <s v="Biography"/>
    <x v="11"/>
    <s v="May 1991 (United States)"/>
    <n v="6.9"/>
    <n v="4800"/>
    <s v="James Lapine"/>
    <s v="Sarah Kernochan"/>
    <s v="Judy Davis"/>
    <s v="United States"/>
    <m/>
    <x v="1863"/>
    <s v="C.L.G. Films"/>
    <n v="107"/>
  </r>
  <r>
    <s v="A Kiss Before Dying"/>
    <s v="R"/>
    <s v="Crime"/>
    <x v="11"/>
    <s v="April 26, 1991 (United States)"/>
    <n v="5.7"/>
    <n v="5100"/>
    <s v="James Dearden"/>
    <s v="Ira Levin"/>
    <s v="Matt Dillon"/>
    <s v="United Kingdom"/>
    <n v="15000000"/>
    <x v="1864"/>
    <s v="Universal Pictures"/>
    <n v="94"/>
  </r>
  <r>
    <s v="Guilty by Suspicion"/>
    <s v="PG-13"/>
    <s v="Drama"/>
    <x v="11"/>
    <s v="March 15, 1991 (United States)"/>
    <n v="6.5"/>
    <n v="8000"/>
    <s v="Irwin Winkler"/>
    <s v="Irwin Winkler"/>
    <s v="Robert De Niro"/>
    <s v="United States"/>
    <m/>
    <x v="1865"/>
    <s v="Warner Bros."/>
    <n v="105"/>
  </r>
  <r>
    <s v="Scissors"/>
    <s v="R"/>
    <s v="Horror"/>
    <x v="11"/>
    <s v="March 22, 1991 (United States)"/>
    <n v="5.2"/>
    <n v="2700"/>
    <s v="Frank De Felitta"/>
    <s v="Joyce Selznick"/>
    <s v="Sharon Stone"/>
    <s v="United States"/>
    <m/>
    <x v="1866"/>
    <s v="DDM Film Corporation"/>
    <n v="105"/>
  </r>
  <r>
    <s v="Where Angels Fear to Tread"/>
    <s v="PG"/>
    <s v="Drama"/>
    <x v="11"/>
    <s v="February 28, 1992 (United States)"/>
    <n v="6.4"/>
    <n v="2100"/>
    <s v="Charles Sturridge"/>
    <s v="E.M. Forster"/>
    <s v="Helena Bonham Carter"/>
    <s v="United Kingdom"/>
    <m/>
    <x v="1867"/>
    <s v="Sovereign Pictures"/>
    <n v="116"/>
  </r>
  <r>
    <s v="Tous les matins du monde"/>
    <s v="Not Rated"/>
    <s v="Biography"/>
    <x v="11"/>
    <s v="December 18, 1991 (France)"/>
    <n v="7.5"/>
    <n v="6800"/>
    <s v="Alain Corneau"/>
    <s v="Pascal Quignard"/>
    <s v="Gérard Depardieu"/>
    <s v="France"/>
    <m/>
    <x v="1868"/>
    <s v="Film Par Film"/>
    <n v="115"/>
  </r>
  <r>
    <s v="The Hitman"/>
    <s v="R"/>
    <s v="Action"/>
    <x v="11"/>
    <s v="October 25, 1991 (United States)"/>
    <n v="5.4"/>
    <n v="3700"/>
    <s v="Aaron Norris"/>
    <s v="Robert Geoffrion"/>
    <s v="Chuck Norris"/>
    <s v="United States"/>
    <m/>
    <x v="1869"/>
    <s v="Cannon Pictures"/>
    <n v="95"/>
  </r>
  <r>
    <s v="Bingo"/>
    <s v="PG"/>
    <s v="Adventure"/>
    <x v="11"/>
    <s v="August 9, 1991 (United States)"/>
    <n v="4.9000000000000004"/>
    <n v="2700"/>
    <s v="Matthew Robbins"/>
    <s v="Jim Strain"/>
    <s v="Cindy Williams"/>
    <s v="United States"/>
    <n v="10000000"/>
    <x v="1870"/>
    <s v="TriStar Pictures"/>
    <n v="89"/>
  </r>
  <r>
    <s v="Queens Logic"/>
    <s v="R"/>
    <s v="Comedy"/>
    <x v="11"/>
    <s v="February 1, 1991 (United States)"/>
    <n v="5.9"/>
    <n v="1500"/>
    <s v="Steve Rash"/>
    <s v="Tony Spiridakis"/>
    <s v="Kevin Bacon"/>
    <s v="United States"/>
    <m/>
    <x v="1871"/>
    <s v="Carolco Pictures"/>
    <n v="100"/>
  </r>
  <r>
    <s v="Body Parts"/>
    <s v="R"/>
    <s v="Horror"/>
    <x v="11"/>
    <s v="August 2, 1991 (United States)"/>
    <n v="5.6"/>
    <n v="4100"/>
    <s v="Eric Red"/>
    <s v="Pierre Boileau"/>
    <s v="Jeff Fahey"/>
    <s v="United States"/>
    <n v="10000000"/>
    <x v="1872"/>
    <s v="Paramount Pictures"/>
    <n v="88"/>
  </r>
  <r>
    <s v="One Good Cop"/>
    <s v="R"/>
    <s v="Action"/>
    <x v="11"/>
    <s v="May 3, 1991 (United States)"/>
    <n v="5.9"/>
    <n v="3900"/>
    <s v="Heywood Gould"/>
    <s v="Heywood Gould"/>
    <s v="Michael Keaton"/>
    <s v="United States"/>
    <n v="4000000"/>
    <x v="1873"/>
    <s v="Hollywood Pictures"/>
    <n v="114"/>
  </r>
  <r>
    <s v="Year of the Gun"/>
    <s v="R"/>
    <s v="Action"/>
    <x v="11"/>
    <s v="November 1, 1991 (United States)"/>
    <n v="5.6"/>
    <n v="2500"/>
    <s v="John Frankenheimer"/>
    <s v="Michael Mewshaw"/>
    <s v="Andrew McCarthy"/>
    <s v="United States"/>
    <m/>
    <x v="1874"/>
    <s v="Initial Films"/>
    <n v="111"/>
  </r>
  <r>
    <s v="Strictly Business"/>
    <s v="PG-13"/>
    <s v="Comedy"/>
    <x v="11"/>
    <s v="November 8, 1991 (United States)"/>
    <n v="5.5"/>
    <n v="1900"/>
    <s v="Kevin Hooks"/>
    <s v="Pam Gibson"/>
    <s v="Tommy Davidson"/>
    <s v="United States"/>
    <m/>
    <x v="1875"/>
    <s v="Island World"/>
    <n v="83"/>
  </r>
  <r>
    <s v="The Efficiency Expert"/>
    <s v="PG"/>
    <s v="Comedy"/>
    <x v="11"/>
    <s v="November 6, 1992 (United States)"/>
    <n v="6.2"/>
    <n v="1700"/>
    <s v="Mark Joffe"/>
    <s v="Max Dann"/>
    <s v="Anthony Hopkins"/>
    <s v="Australia"/>
    <m/>
    <x v="1876"/>
    <s v="Australian Film Finance Corporation (AFFC)"/>
    <n v="85"/>
  </r>
  <r>
    <s v="All I Want for Christmas"/>
    <s v="G"/>
    <s v="Comedy"/>
    <x v="11"/>
    <s v="November 8, 1991 (United States)"/>
    <n v="6"/>
    <n v="4600"/>
    <s v="Robert Lieberman"/>
    <s v="Thom Eberhardt"/>
    <s v="Harley Jane Kozak"/>
    <s v="United States"/>
    <m/>
    <x v="1877"/>
    <s v="Paramount Pictures"/>
    <n v="92"/>
  </r>
  <r>
    <s v="29th Street"/>
    <s v="R"/>
    <s v="Comedy"/>
    <x v="11"/>
    <s v="November 1, 1991 (United States)"/>
    <n v="7.3"/>
    <n v="2700"/>
    <s v="George Gallo"/>
    <s v="Frank Pesce"/>
    <s v="Anthony LaPaglia"/>
    <s v="Japan"/>
    <m/>
    <x v="1878"/>
    <s v="JVC Entertainment Networks"/>
    <n v="101"/>
  </r>
  <r>
    <s v="Shout"/>
    <s v="PG-13"/>
    <s v="Drama"/>
    <x v="11"/>
    <s v="October 4, 1991 (United States)"/>
    <n v="5.3"/>
    <n v="1800"/>
    <s v="Jeffrey Hornaday"/>
    <s v="Joe Gayton"/>
    <s v="John Travolta"/>
    <s v="United States"/>
    <m/>
    <x v="1879"/>
    <s v="Robert Simonds Productions"/>
    <n v="89"/>
  </r>
  <r>
    <s v="Daughters of the Dust"/>
    <s v="TV-PG"/>
    <s v="Drama"/>
    <x v="11"/>
    <s v="December 27, 1991 (United States)"/>
    <n v="6.6"/>
    <n v="2300"/>
    <s v="Julie Dash"/>
    <s v="Julie Dash"/>
    <s v="Cora Lee Day"/>
    <s v="United States"/>
    <m/>
    <x v="1880"/>
    <s v="Geechee Girls"/>
    <n v="113"/>
  </r>
  <r>
    <s v="Once Around"/>
    <s v="R"/>
    <s v="Comedy"/>
    <x v="11"/>
    <s v="February 1, 1991 (United States)"/>
    <n v="6.5"/>
    <n v="4100"/>
    <s v="Lasse Hallström"/>
    <s v="Malia Scotch Marmo"/>
    <s v="Richard Dreyfuss"/>
    <s v="United States"/>
    <n v="16000000"/>
    <x v="1881"/>
    <s v="Cinecom Entertainment Group"/>
    <n v="115"/>
  </r>
  <r>
    <s v="Sólo con tu pareja"/>
    <s v="Not Rated"/>
    <s v="Comedy"/>
    <x v="11"/>
    <s v="December 25, 1992 (Mexico)"/>
    <n v="6.9"/>
    <n v="3500"/>
    <s v="Alfonso Cuarón"/>
    <s v="Alfonso Cuarón"/>
    <s v="Daniel Giménez Cacho"/>
    <s v="Mexico"/>
    <m/>
    <x v="1882"/>
    <s v="Esperanto Filmoj"/>
    <n v="94"/>
  </r>
  <r>
    <s v="The Taking of Beverly Hills"/>
    <s v="R"/>
    <s v="Action"/>
    <x v="11"/>
    <s v="October 11, 1991 (United States)"/>
    <n v="5.0999999999999996"/>
    <n v="1100"/>
    <s v="Sidney J. Furie"/>
    <s v="Sidney J. Furie"/>
    <s v="Ken Wahl"/>
    <s v="United States"/>
    <n v="19000000"/>
    <x v="1883"/>
    <s v="Nelson Entertainment"/>
    <n v="96"/>
  </r>
  <r>
    <s v="Run"/>
    <s v="R"/>
    <s v="Action"/>
    <x v="11"/>
    <s v="February 1, 1991 (United States)"/>
    <n v="6.2"/>
    <n v="2600"/>
    <s v="Geoff Burrowes"/>
    <s v="Dennis Shryack"/>
    <s v="Patrick Dempsey"/>
    <s v="United States"/>
    <n v="16000000"/>
    <x v="1884"/>
    <s v="Hollywood Pictures"/>
    <n v="91"/>
  </r>
  <r>
    <s v="Paradise"/>
    <s v="PG-13"/>
    <s v="Drama"/>
    <x v="11"/>
    <s v="October 4, 1991 (United States)"/>
    <n v="6.7"/>
    <n v="2700"/>
    <s v="Mary Agnes Donoghue"/>
    <s v="Mary Agnes Donoghue"/>
    <s v="Melanie Griffith"/>
    <s v="United States"/>
    <m/>
    <x v="1885"/>
    <s v="Grand Highway Productions"/>
    <n v="111"/>
  </r>
  <r>
    <s v="Madame Bovary"/>
    <s v="PG-13"/>
    <s v="Drama"/>
    <x v="11"/>
    <s v="December 25, 1991 (United States)"/>
    <n v="6.6"/>
    <n v="3600"/>
    <s v="Claude Chabrol"/>
    <s v="Gustave Flaubert"/>
    <s v="Isabelle Huppert"/>
    <s v="France"/>
    <m/>
    <x v="1886"/>
    <s v="MK2 Productions"/>
    <n v="143"/>
  </r>
  <r>
    <s v="Company Business"/>
    <s v="PG-13"/>
    <s v="Action"/>
    <x v="11"/>
    <s v="September 6, 1991 (United States)"/>
    <n v="5.6"/>
    <n v="2600"/>
    <s v="Nicholas Meyer"/>
    <s v="Nicholas Meyer"/>
    <s v="Gene Hackman"/>
    <s v="United States"/>
    <n v="18000000"/>
    <x v="1887"/>
    <s v="Pathé Entertainment"/>
    <n v="98"/>
  </r>
  <r>
    <s v="Talent for the Game"/>
    <s v="PG"/>
    <s v="Drama"/>
    <x v="11"/>
    <s v="June 28, 1991 (United Kingdom)"/>
    <n v="6"/>
    <n v="796"/>
    <s v="Robert M. Young"/>
    <s v="David Himmelstein"/>
    <s v="Edward James Olmos"/>
    <s v="United States"/>
    <m/>
    <x v="1888"/>
    <s v="Paramount Pictures"/>
    <n v="91"/>
  </r>
  <r>
    <s v="City of Hope"/>
    <s v="R"/>
    <s v="Crime"/>
    <x v="11"/>
    <s v="November 15, 1991 (United Kingdom)"/>
    <n v="7.3"/>
    <n v="2300"/>
    <s v="John Sayles"/>
    <s v="John Sayles"/>
    <s v="Vincent Spano"/>
    <s v="United States"/>
    <n v="3000000"/>
    <x v="1889"/>
    <s v="Esperanza Films Inc."/>
    <n v="129"/>
  </r>
  <r>
    <s v="Riff-Raff"/>
    <s v="R"/>
    <s v="Comedy"/>
    <x v="11"/>
    <s v="February 12, 1993 (United States)"/>
    <n v="7.1"/>
    <n v="4300"/>
    <s v="Ken Loach"/>
    <s v="Bill Jesse"/>
    <s v="Robert Carlyle"/>
    <s v="United Kingdom"/>
    <m/>
    <x v="1890"/>
    <s v="Parallax Pictures"/>
    <n v="95"/>
  </r>
  <r>
    <s v="The Object of Beauty"/>
    <s v="R"/>
    <s v="Comedy"/>
    <x v="11"/>
    <s v="April 12, 1991 (United States)"/>
    <n v="5.7"/>
    <n v="2000"/>
    <s v="Michael Lindsay-Hogg"/>
    <s v="Michael Lindsay-Hogg"/>
    <s v="John Malkovich"/>
    <s v="United Kingdom"/>
    <m/>
    <x v="1891"/>
    <s v="Avenue Pictures"/>
    <n v="103"/>
  </r>
  <r>
    <s v="Liebestraum"/>
    <s v="R"/>
    <s v="Mystery"/>
    <x v="11"/>
    <s v="November 1991 (United States)"/>
    <n v="5.9"/>
    <n v="1500"/>
    <s v="Mike Figgis"/>
    <s v="Mike Figgis"/>
    <s v="Kevin Anderson"/>
    <s v="United States"/>
    <n v="6900000"/>
    <x v="1892"/>
    <s v="Initial Entertainment Group (IEG)"/>
    <n v="112"/>
  </r>
  <r>
    <s v="Voyager"/>
    <s v="PG-13"/>
    <s v="Drama"/>
    <x v="11"/>
    <s v="January 31, 1992 (United States)"/>
    <n v="6.7"/>
    <n v="3100"/>
    <s v="Volker Schlöndorff"/>
    <s v="Max Frisch"/>
    <s v="Sam Shepard"/>
    <s v="Germany"/>
    <m/>
    <x v="1893"/>
    <s v="Bioskop Film"/>
    <n v="117"/>
  </r>
  <r>
    <s v="Closet Land"/>
    <s v="R"/>
    <s v="Drama"/>
    <x v="11"/>
    <s v="March 6, 1991 (United States)"/>
    <n v="7.1"/>
    <n v="2700"/>
    <s v="Radha Bharadwaj"/>
    <s v="Radha Bharadwaj"/>
    <s v="Madeleine Stowe"/>
    <s v="United States"/>
    <n v="4000000"/>
    <x v="1894"/>
    <s v="Imagine Entertainment"/>
    <n v="89"/>
  </r>
  <r>
    <s v="Timebomb"/>
    <s v="R"/>
    <s v="Action"/>
    <x v="11"/>
    <s v="May 25, 1991 (South Korea)"/>
    <n v="5.4"/>
    <n v="1600"/>
    <s v="Avi Nesher"/>
    <s v="Avi Nesher"/>
    <s v="Michael Biehn"/>
    <s v="United States"/>
    <n v="6000000"/>
    <x v="27"/>
    <s v="Raffaella Productions"/>
    <n v="96"/>
  </r>
  <r>
    <s v="Crooked Hearts"/>
    <s v="R"/>
    <s v="Drama"/>
    <x v="11"/>
    <s v="September 6, 1991 (United States)"/>
    <n v="6"/>
    <n v="945"/>
    <s v="Michael Bortman"/>
    <s v="Robert Boswell"/>
    <s v="Peter Berg"/>
    <s v="United States"/>
    <m/>
    <x v="1895"/>
    <s v="A&amp;M Films"/>
    <n v="113"/>
  </r>
  <r>
    <s v="The Unborn"/>
    <s v="R"/>
    <s v="Drama"/>
    <x v="11"/>
    <s v="March 29, 1991 (United States)"/>
    <n v="4.5999999999999996"/>
    <n v="1100"/>
    <s v="Rodman Flender"/>
    <s v="John Brancato"/>
    <s v="Brooke Adams"/>
    <s v="United States"/>
    <m/>
    <x v="1896"/>
    <s v="Califilm"/>
    <n v="83"/>
  </r>
  <r>
    <s v="Van Gogh"/>
    <s v="R"/>
    <s v="Biography"/>
    <x v="11"/>
    <s v="October 30, 1992 (United States)"/>
    <n v="7.2"/>
    <n v="2800"/>
    <s v="Maurice Pialat"/>
    <s v="Maurice Pialat"/>
    <s v="Jacques Dutronc"/>
    <s v="France"/>
    <m/>
    <x v="1897"/>
    <s v="Erato Films"/>
    <n v="158"/>
  </r>
  <r>
    <s v="Late for Dinner"/>
    <s v="PG"/>
    <s v="Drama"/>
    <x v="11"/>
    <s v="September 20, 1991 (United States)"/>
    <n v="6.4"/>
    <n v="1700"/>
    <s v="W.D. Richter"/>
    <s v="Mark Andrus"/>
    <s v="Peter Berg"/>
    <s v="United States"/>
    <n v="14000000"/>
    <x v="1898"/>
    <s v="Castle Rock Entertainment"/>
    <n v="99"/>
  </r>
  <r>
    <s v="Lovers: A True Story"/>
    <s v="R"/>
    <s v="Action"/>
    <x v="11"/>
    <s v="April 12, 1991 (Spain)"/>
    <n v="7"/>
    <n v="2800"/>
    <s v="Vicente Aranda"/>
    <s v="Álvaro del Amo"/>
    <s v="Victoria Abril"/>
    <s v="Spain"/>
    <m/>
    <x v="1899"/>
    <s v="Pedro Costa Producciones Cinematográficas"/>
    <n v="103"/>
  </r>
  <r>
    <s v="Johnny Stecchino"/>
    <s v="R"/>
    <s v="Comedy"/>
    <x v="11"/>
    <s v="October 24, 1991 (Italy)"/>
    <n v="7.2"/>
    <n v="10000"/>
    <s v="Roberto Benigni"/>
    <s v="Roberto Benigni"/>
    <s v="Roberto Benigni"/>
    <s v="Italy"/>
    <m/>
    <x v="1900"/>
    <s v="Cecchi Gori Group Tiger Cinematografica"/>
    <n v="102"/>
  </r>
  <r>
    <s v="Stepping Out"/>
    <s v="PG"/>
    <s v="Comedy"/>
    <x v="11"/>
    <s v="October 11, 1991 (United States)"/>
    <n v="6.4"/>
    <n v="1100"/>
    <s v="Lewis Gilbert"/>
    <s v="Richard Harris"/>
    <s v="Liza Minnelli"/>
    <s v="United States"/>
    <m/>
    <x v="1901"/>
    <s v="Paramount Pictures"/>
    <n v="106"/>
  </r>
  <r>
    <s v="The Inner Circle"/>
    <s v="PG-13"/>
    <s v="Biography"/>
    <x v="11"/>
    <s v="December 25, 1991 (United States)"/>
    <n v="7.1"/>
    <n v="2000"/>
    <s v="Andrey Konchalovskiy"/>
    <s v="Andrey Konchalovskiy"/>
    <s v="Tom Hulce"/>
    <s v="Italy"/>
    <m/>
    <x v="1902"/>
    <s v="Numero Uno International"/>
    <n v="137"/>
  </r>
  <r>
    <s v="Mon père, ce héros."/>
    <m/>
    <s v="Comedy"/>
    <x v="11"/>
    <s v="October 23, 1991 (France)"/>
    <n v="6.1"/>
    <n v="2600"/>
    <s v="Gérard Lauzier"/>
    <s v="Gérard Lauzier"/>
    <s v="Gérard Depardieu"/>
    <s v="France"/>
    <m/>
    <x v="27"/>
    <s v="Film Par Film"/>
    <n v="105"/>
  </r>
  <r>
    <s v="Defenseless"/>
    <s v="R"/>
    <s v="Mystery"/>
    <x v="11"/>
    <s v="August 23, 1991 (United States)"/>
    <n v="5.6"/>
    <n v="815"/>
    <s v="Martin Campbell"/>
    <s v="James Cresson"/>
    <s v="Barbara Hershey"/>
    <s v="United States"/>
    <m/>
    <x v="1903"/>
    <s v="New Visions Pictures"/>
    <n v="104"/>
  </r>
  <r>
    <s v="Reservoir Dogs"/>
    <s v="R"/>
    <s v="Crime"/>
    <x v="12"/>
    <s v="September 2, 1992 (France)"/>
    <n v="8.3000000000000007"/>
    <n v="943000"/>
    <s v="Quentin Tarantino"/>
    <s v="Quentin Tarantino"/>
    <s v="Harvey Keitel"/>
    <s v="United States"/>
    <n v="1200000"/>
    <x v="1904"/>
    <s v="Live Entertainment"/>
    <n v="99"/>
  </r>
  <r>
    <s v="Basic Instinct"/>
    <s v="R"/>
    <s v="Drama"/>
    <x v="12"/>
    <s v="March 20, 1992 (United States)"/>
    <n v="7"/>
    <n v="186000"/>
    <s v="Paul Verhoeven"/>
    <s v="Joe Eszterhas"/>
    <s v="Michael Douglas"/>
    <s v="United States"/>
    <n v="49000000"/>
    <x v="1905"/>
    <s v="Carolco Pictures"/>
    <n v="127"/>
  </r>
  <r>
    <s v="Candyman"/>
    <s v="R"/>
    <s v="Horror"/>
    <x v="12"/>
    <s v="October 16, 1992 (United States)"/>
    <n v="6.6"/>
    <n v="74000"/>
    <s v="Bernard Rose"/>
    <s v="Clive Barker"/>
    <s v="Virginia Madsen"/>
    <s v="United States"/>
    <n v="6000000"/>
    <x v="1906"/>
    <s v="Candyman Films"/>
    <n v="99"/>
  </r>
  <r>
    <s v="My Cousin Vinny"/>
    <s v="R"/>
    <s v="Comedy"/>
    <x v="12"/>
    <s v="March 13, 1992 (United States)"/>
    <n v="7.6"/>
    <n v="112000"/>
    <s v="Jonathan Lynn"/>
    <s v="Dale Launer"/>
    <s v="Joe Pesci"/>
    <s v="United States"/>
    <n v="11000000"/>
    <x v="1907"/>
    <s v="Twentieth Century Fox"/>
    <n v="120"/>
  </r>
  <r>
    <s v="The Last of the Mohicans"/>
    <s v="R"/>
    <s v="Action"/>
    <x v="12"/>
    <s v="September 25, 1992 (United States)"/>
    <n v="7.7"/>
    <n v="156000"/>
    <s v="Michael Mann"/>
    <s v="James Fenimore Cooper"/>
    <s v="Daniel Day-Lewis"/>
    <s v="United States"/>
    <n v="40000000"/>
    <x v="1908"/>
    <s v="Morgan Creek Entertainment"/>
    <n v="112"/>
  </r>
  <r>
    <s v="Dracula"/>
    <s v="R"/>
    <s v="Horror"/>
    <x v="12"/>
    <s v="November 13, 1992 (United States)"/>
    <n v="7.4"/>
    <n v="199000"/>
    <s v="Francis Ford Coppola"/>
    <s v="Bram Stoker"/>
    <s v="Gary Oldman"/>
    <s v="United Kingdom"/>
    <n v="40000000"/>
    <x v="1909"/>
    <s v="American Zoetrope"/>
    <n v="128"/>
  </r>
  <r>
    <s v="Unforgiven"/>
    <s v="R"/>
    <s v="Drama"/>
    <x v="12"/>
    <s v="August 7, 1992 (United States)"/>
    <n v="8.1999999999999993"/>
    <n v="385000"/>
    <s v="Clint Eastwood"/>
    <s v="David Webb Peoples"/>
    <s v="Clint Eastwood"/>
    <s v="United States"/>
    <n v="14400000"/>
    <x v="1910"/>
    <s v="Warner Bros."/>
    <n v="130"/>
  </r>
  <r>
    <s v="A Few Good Men"/>
    <s v="R"/>
    <s v="Drama"/>
    <x v="12"/>
    <s v="December 11, 1992 (United States)"/>
    <n v="7.7"/>
    <n v="242000"/>
    <s v="Rob Reiner"/>
    <s v="Aaron Sorkin"/>
    <s v="Tom Cruise"/>
    <s v="United States"/>
    <n v="41000000"/>
    <x v="1911"/>
    <s v="Columbia Pictures"/>
    <n v="138"/>
  </r>
  <r>
    <s v="A League of Their Own"/>
    <s v="PG"/>
    <s v="Comedy"/>
    <x v="12"/>
    <s v="July 1, 1992 (United States)"/>
    <n v="7.3"/>
    <n v="97000"/>
    <s v="Penny Marshall"/>
    <s v="Kim Wilson"/>
    <s v="Tom Hanks"/>
    <s v="United States"/>
    <n v="40000000"/>
    <x v="1912"/>
    <s v="Columbia Pictures"/>
    <n v="128"/>
  </r>
  <r>
    <s v="The Bodyguard"/>
    <s v="R"/>
    <s v="Action"/>
    <x v="12"/>
    <s v="November 25, 1992 (United States)"/>
    <n v="6.3"/>
    <n v="124000"/>
    <s v="Mick Jackson"/>
    <s v="Lawrence Kasdan"/>
    <s v="Kevin Costner"/>
    <s v="United States"/>
    <n v="25000000"/>
    <x v="1913"/>
    <s v="Kasdan Pictures"/>
    <n v="129"/>
  </r>
  <r>
    <s v="Scent of a Woman"/>
    <s v="R"/>
    <s v="Drama"/>
    <x v="12"/>
    <s v="January 8, 1993 (United States)"/>
    <n v="8"/>
    <n v="274000"/>
    <s v="Martin Brest"/>
    <s v="Giovanni Arpino"/>
    <s v="Al Pacino"/>
    <s v="United States"/>
    <n v="31000000"/>
    <x v="1914"/>
    <s v="Universal Pictures"/>
    <n v="156"/>
  </r>
  <r>
    <s v="Batman Returns"/>
    <s v="PG-13"/>
    <s v="Action"/>
    <x v="12"/>
    <s v="June 19, 1992 (United States)"/>
    <n v="7"/>
    <n v="280000"/>
    <s v="Tim Burton"/>
    <s v="Bob Kane"/>
    <s v="Michael Keaton"/>
    <s v="United States"/>
    <n v="80000000"/>
    <x v="1915"/>
    <s v="Warner Bros."/>
    <n v="126"/>
  </r>
  <r>
    <s v="The Mighty Ducks"/>
    <s v="PG"/>
    <s v="Comedy"/>
    <x v="12"/>
    <s v="October 2, 1992 (United States)"/>
    <n v="6.6"/>
    <n v="62000"/>
    <s v="Stephen Herek"/>
    <s v="Steven Brill"/>
    <s v="Emilio Estevez"/>
    <s v="United States"/>
    <n v="10000000"/>
    <x v="1916"/>
    <s v="Avnet/Kerner Productions"/>
    <n v="104"/>
  </r>
  <r>
    <s v="Aladdin"/>
    <s v="G"/>
    <s v="Animation"/>
    <x v="12"/>
    <s v="November 25, 1992 (United States)"/>
    <n v="8"/>
    <n v="382000"/>
    <s v="Ron Clements"/>
    <s v="Ron Clements"/>
    <s v="Scott Weinger"/>
    <s v="United States"/>
    <n v="28000000"/>
    <x v="1917"/>
    <s v="Walt Disney Pictures"/>
    <n v="90"/>
  </r>
  <r>
    <s v="Sister Act"/>
    <s v="PG"/>
    <s v="Comedy"/>
    <x v="12"/>
    <s v="May 29, 1992 (United States)"/>
    <n v="6.4"/>
    <n v="91000"/>
    <s v="Emile Ardolino"/>
    <s v="Paul Rudnick"/>
    <s v="Whoopi Goldberg"/>
    <s v="United States"/>
    <n v="31000000"/>
    <x v="1918"/>
    <s v="Touchstone Pictures"/>
    <n v="100"/>
  </r>
  <r>
    <s v="Alien 3"/>
    <s v="R"/>
    <s v="Action"/>
    <x v="12"/>
    <s v="May 22, 1992 (United States)"/>
    <n v="6.5"/>
    <n v="284000"/>
    <s v="David Fincher"/>
    <s v="Dan O'Bannon"/>
    <s v="Sigourney Weaver"/>
    <s v="United States"/>
    <n v="50000000"/>
    <x v="1919"/>
    <s v="Twentieth Century Fox"/>
    <n v="114"/>
  </r>
  <r>
    <s v="Death Becomes Her"/>
    <s v="PG-13"/>
    <s v="Comedy"/>
    <x v="12"/>
    <s v="July 31, 1992 (United States)"/>
    <n v="6.6"/>
    <n v="108000"/>
    <s v="Robert Zemeckis"/>
    <s v="Martin Donovan"/>
    <s v="Meryl Streep"/>
    <s v="United States"/>
    <n v="55000000"/>
    <x v="1920"/>
    <s v="Universal Pictures"/>
    <n v="104"/>
  </r>
  <r>
    <s v="Far and Away"/>
    <s v="PG-13"/>
    <s v="Adventure"/>
    <x v="12"/>
    <s v="May 22, 1992 (United States)"/>
    <n v="6.6"/>
    <n v="60000"/>
    <s v="Ron Howard"/>
    <s v="Bob Dolman"/>
    <s v="Tom Cruise"/>
    <s v="United States"/>
    <n v="60000000"/>
    <x v="1921"/>
    <s v="Imagine Films Entertainment"/>
    <n v="140"/>
  </r>
  <r>
    <s v="The Crying Game"/>
    <s v="R"/>
    <s v="Crime"/>
    <x v="12"/>
    <s v="February 19, 1993 (United States)"/>
    <n v="7.3"/>
    <n v="52000"/>
    <s v="Neil Jordan"/>
    <s v="Neil Jordan"/>
    <s v="Stephen Rea"/>
    <s v="United Kingdom"/>
    <m/>
    <x v="1922"/>
    <s v="Palace Pictures"/>
    <n v="112"/>
  </r>
  <r>
    <s v="Howards End"/>
    <s v="PG"/>
    <s v="Drama"/>
    <x v="12"/>
    <s v="February 26, 1993 (United States)"/>
    <n v="7.4"/>
    <n v="30000"/>
    <s v="James Ivory"/>
    <s v="E.M. Forster"/>
    <s v="Anthony Hopkins"/>
    <s v="United Kingdom"/>
    <m/>
    <x v="1923"/>
    <s v="Merchant Ivory Productions"/>
    <n v="142"/>
  </r>
  <r>
    <s v="Under Siege"/>
    <s v="R"/>
    <s v="Action"/>
    <x v="12"/>
    <s v="October 9, 1992 (United States)"/>
    <n v="6.5"/>
    <n v="80000"/>
    <s v="Andrew Davis"/>
    <s v="J.F. Lawton"/>
    <s v="Steven Seagal"/>
    <s v="France"/>
    <n v="35000000"/>
    <x v="1924"/>
    <s v="Warner Bros."/>
    <n v="103"/>
  </r>
  <r>
    <s v="Deep Cover"/>
    <s v="R"/>
    <s v="Action"/>
    <x v="12"/>
    <s v="April 15, 1992 (United States)"/>
    <n v="6.9"/>
    <n v="9500"/>
    <s v="Bill Duke"/>
    <s v="Michael Tolkin"/>
    <s v="Laurence Fishburne"/>
    <s v="United States"/>
    <n v="8000000"/>
    <x v="1925"/>
    <s v="Image Organization"/>
    <n v="107"/>
  </r>
  <r>
    <s v="Single White Female"/>
    <s v="R"/>
    <s v="Drama"/>
    <x v="12"/>
    <s v="August 14, 1992 (United States)"/>
    <n v="6.4"/>
    <n v="34000"/>
    <s v="Barbet Schroeder"/>
    <s v="John Lutz"/>
    <s v="Bridget Fonda"/>
    <s v="United States"/>
    <n v="16000000"/>
    <x v="1926"/>
    <s v="Columbia Pictures"/>
    <n v="107"/>
  </r>
  <r>
    <s v="Cool World"/>
    <s v="PG-13"/>
    <s v="Animation"/>
    <x v="12"/>
    <s v="July 10, 1992 (United States)"/>
    <n v="4.9000000000000004"/>
    <n v="22000"/>
    <s v="Ralph Bakshi"/>
    <s v="Michael Grais"/>
    <s v="Gabriel Byrne"/>
    <s v="United States"/>
    <n v="30000000"/>
    <x v="1927"/>
    <s v="Bakshi Animation"/>
    <n v="102"/>
  </r>
  <r>
    <s v="Glengarry Glen Ross"/>
    <s v="R"/>
    <s v="Crime"/>
    <x v="12"/>
    <s v="October 2, 1992 (United States)"/>
    <n v="7.7"/>
    <n v="98000"/>
    <s v="James Foley"/>
    <s v="David Mamet"/>
    <s v="Al Pacino"/>
    <s v="United States"/>
    <n v="12500000"/>
    <x v="1928"/>
    <s v="New Line Cinema"/>
    <n v="100"/>
  </r>
  <r>
    <s v="Wayne's World"/>
    <s v="PG-13"/>
    <s v="Comedy"/>
    <x v="12"/>
    <s v="February 14, 1992 (United States)"/>
    <n v="7"/>
    <n v="148000"/>
    <s v="Penelope Spheeris"/>
    <s v="Mike Myers"/>
    <s v="Mike Myers"/>
    <s v="United States"/>
    <n v="20000000"/>
    <x v="1929"/>
    <s v="Paramount Pictures"/>
    <n v="94"/>
  </r>
  <r>
    <s v="Army of Darkness"/>
    <s v="R"/>
    <s v="Comedy"/>
    <x v="12"/>
    <s v="February 19, 1993 (United States)"/>
    <n v="7.5"/>
    <n v="166000"/>
    <s v="Sam Raimi"/>
    <s v="Sam Raimi"/>
    <s v="Bruce Campbell"/>
    <s v="United States"/>
    <n v="11000000"/>
    <x v="1930"/>
    <s v="Dino De Laurentiis Company"/>
    <n v="81"/>
  </r>
  <r>
    <s v="A River Runs Through It"/>
    <s v="PG"/>
    <s v="Drama"/>
    <x v="12"/>
    <s v="October 30, 1992 (United States)"/>
    <n v="7.2"/>
    <n v="55000"/>
    <s v="Robert Redford"/>
    <s v="Norman Maclean"/>
    <s v="Craig Sheffer"/>
    <s v="United States"/>
    <n v="12000000"/>
    <x v="1931"/>
    <s v="Allied Filmmakers"/>
    <n v="123"/>
  </r>
  <r>
    <s v="Twin Peaks: Fire Walk with Me"/>
    <s v="R"/>
    <s v="Drama"/>
    <x v="12"/>
    <s v="August 28, 1992 (United States)"/>
    <n v="7.3"/>
    <n v="89000"/>
    <s v="David Lynch"/>
    <s v="David Lynch"/>
    <s v="Sheryl Lee"/>
    <s v="France"/>
    <n v="10000000"/>
    <x v="1932"/>
    <s v="New Line Cinema"/>
    <n v="134"/>
  </r>
  <r>
    <s v="Of Mice and Men"/>
    <s v="PG-13"/>
    <s v="Drama"/>
    <x v="12"/>
    <s v="October 2, 1992 (United States)"/>
    <n v="7.5"/>
    <n v="41000"/>
    <s v="Gary Sinise"/>
    <s v="John Steinbeck"/>
    <s v="John Malkovich"/>
    <s v="United States"/>
    <m/>
    <x v="1933"/>
    <s v="Metro-Goldwyn-Mayer (MGM)"/>
    <n v="115"/>
  </r>
  <r>
    <s v="Beethoven"/>
    <s v="PG"/>
    <s v="Comedy"/>
    <x v="12"/>
    <s v="April 3, 1992 (United States)"/>
    <n v="5.7"/>
    <n v="68000"/>
    <s v="Brian Levant"/>
    <s v="John Hughes"/>
    <s v="Charles Grodin"/>
    <s v="United States"/>
    <m/>
    <x v="1934"/>
    <s v="Universal Pictures"/>
    <n v="87"/>
  </r>
  <r>
    <s v="Universal Soldier"/>
    <s v="R"/>
    <s v="Action"/>
    <x v="12"/>
    <s v="July 10, 1992 (United States)"/>
    <n v="6"/>
    <n v="85000"/>
    <s v="Roland Emmerich"/>
    <s v="Richard Rothstein"/>
    <s v="Jean-Claude Van Damme"/>
    <s v="United States"/>
    <n v="23000000"/>
    <x v="1935"/>
    <s v="StudioCanal"/>
    <n v="102"/>
  </r>
  <r>
    <s v="Buffy the Vampire Slayer"/>
    <s v="PG-13"/>
    <s v="Action"/>
    <x v="12"/>
    <s v="July 31, 1992 (United States)"/>
    <n v="5.7"/>
    <n v="41000"/>
    <s v="Fran Rubel Kuzui"/>
    <s v="Joss Whedon"/>
    <s v="Kristy Swanson"/>
    <s v="United States"/>
    <n v="7000000"/>
    <x v="1936"/>
    <s v="Twentieth Century Fox"/>
    <n v="86"/>
  </r>
  <r>
    <s v="Sleepwalkers"/>
    <s v="R"/>
    <s v="Fantasy"/>
    <x v="12"/>
    <s v="April 10, 1992 (United States)"/>
    <n v="5.3"/>
    <n v="21000"/>
    <s v="Mick Garris"/>
    <s v="Stephen King"/>
    <s v="Brian Krause"/>
    <s v="United States"/>
    <n v="15000000"/>
    <x v="1937"/>
    <s v="Columbia Pictures"/>
    <n v="91"/>
  </r>
  <r>
    <s v="Chaplin"/>
    <s v="PG-13"/>
    <s v="Biography"/>
    <x v="12"/>
    <s v="January 8, 1993 (United States)"/>
    <n v="7.5"/>
    <n v="55000"/>
    <s v="Richard Attenborough"/>
    <s v="David Robinson"/>
    <s v="Robert Downey Jr."/>
    <s v="United Kingdom"/>
    <n v="31000000"/>
    <x v="1938"/>
    <s v="Carolco Pictures"/>
    <n v="143"/>
  </r>
  <r>
    <s v="The Lover"/>
    <s v="R"/>
    <s v="Biography"/>
    <x v="12"/>
    <s v="October 30, 1992 (United States)"/>
    <n v="6.9"/>
    <n v="20000"/>
    <s v="Jean-Jacques Annaud"/>
    <s v="Marguerite Duras"/>
    <s v="Jane March"/>
    <s v="France"/>
    <m/>
    <x v="1939"/>
    <s v="Films A2"/>
    <n v="115"/>
  </r>
  <r>
    <s v="Home Alone 2: Lost in New York"/>
    <s v="PG"/>
    <s v="Adventure"/>
    <x v="12"/>
    <s v="November 20, 1992 (United States)"/>
    <n v="6.8"/>
    <n v="318000"/>
    <s v="Chris Columbus"/>
    <s v="John Hughes"/>
    <s v="Macaulay Culkin"/>
    <s v="United States"/>
    <n v="28000000"/>
    <x v="1940"/>
    <s v="Twentieth Century Fox"/>
    <n v="120"/>
  </r>
  <r>
    <s v="The Hand That Rocks the Cradle"/>
    <s v="R"/>
    <s v="Drama"/>
    <x v="12"/>
    <s v="January 10, 1992 (United States)"/>
    <n v="6.6"/>
    <n v="40000"/>
    <s v="Curtis Hanson"/>
    <s v="Amanda Silver"/>
    <s v="Annabella Sciorra"/>
    <s v="United States"/>
    <n v="11700000"/>
    <x v="1941"/>
    <s v="Hollywood Pictures"/>
    <n v="110"/>
  </r>
  <r>
    <s v="Newsies"/>
    <s v="PG"/>
    <s v="Drama"/>
    <x v="12"/>
    <s v="April 10, 1992 (United States)"/>
    <n v="6.9"/>
    <n v="19000"/>
    <s v="Kenny Ortega"/>
    <s v="Bob Tzudiker"/>
    <s v="Christian Bale"/>
    <s v="United States"/>
    <n v="15000000"/>
    <x v="1942"/>
    <s v="Touchwood Pacific Partners 1"/>
    <n v="121"/>
  </r>
  <r>
    <s v="Malcolm X"/>
    <s v="PG-13"/>
    <s v="Biography"/>
    <x v="12"/>
    <s v="November 18, 1992 (United States)"/>
    <n v="7.7"/>
    <n v="89000"/>
    <s v="Spike Lee"/>
    <s v="Alex Haley"/>
    <s v="Denzel Washington"/>
    <s v="Japan"/>
    <n v="33000000"/>
    <x v="1943"/>
    <s v="Largo International N.V."/>
    <n v="202"/>
  </r>
  <r>
    <s v="Patriot Games"/>
    <s v="R"/>
    <s v="Action"/>
    <x v="12"/>
    <s v="June 5, 1992 (United States)"/>
    <n v="6.9"/>
    <n v="106000"/>
    <s v="Phillip Noyce"/>
    <s v="Tom Clancy"/>
    <s v="Harrison Ford"/>
    <s v="United States"/>
    <n v="45000000"/>
    <x v="1944"/>
    <s v="Mace Neufeld Productions"/>
    <n v="117"/>
  </r>
  <r>
    <s v="Dead Alive"/>
    <s v="R"/>
    <s v="Comedy"/>
    <x v="12"/>
    <s v="February 12, 1993 (United States)"/>
    <n v="7.5"/>
    <n v="93000"/>
    <s v="Peter Jackson"/>
    <s v="Stephen Sinclair"/>
    <s v="Timothy Balme"/>
    <s v="New Zealand"/>
    <n v="3000000"/>
    <x v="1945"/>
    <s v="WingNut Films"/>
    <n v="104"/>
  </r>
  <r>
    <s v="Poison Ivy"/>
    <s v="R"/>
    <s v="Drama"/>
    <x v="12"/>
    <s v="May 8, 1992 (United States)"/>
    <n v="5.4"/>
    <n v="18000"/>
    <s v="Katt Shea"/>
    <s v="Melissa Goddard"/>
    <s v="Drew Barrymore"/>
    <s v="United States"/>
    <n v="3000000"/>
    <x v="1946"/>
    <s v="New Line Cinema"/>
    <n v="93"/>
  </r>
  <r>
    <s v="Sneakers"/>
    <s v="PG-13"/>
    <s v="Comedy"/>
    <x v="12"/>
    <s v="September 11, 1992 (United States)"/>
    <n v="7.1"/>
    <n v="54000"/>
    <s v="Phil Alden Robinson"/>
    <s v="Phil Alden Robinson"/>
    <s v="Robert Redford"/>
    <s v="United States"/>
    <n v="23000000"/>
    <x v="1947"/>
    <s v="Parkes/Lasker productions"/>
    <n v="126"/>
  </r>
  <r>
    <s v="The Lawnmower Man"/>
    <s v="R"/>
    <s v="Horror"/>
    <x v="12"/>
    <s v="March 6, 1992 (United States)"/>
    <n v="5.4"/>
    <n v="34000"/>
    <s v="Brett Leonard"/>
    <s v="Stephen King"/>
    <s v="Jeff Fahey"/>
    <s v="United Kingdom"/>
    <n v="10000000"/>
    <x v="1948"/>
    <s v="Allied Vision"/>
    <n v="108"/>
  </r>
  <r>
    <s v="The Player"/>
    <s v="R"/>
    <s v="Comedy"/>
    <x v="12"/>
    <s v="May 8, 1992 (United States)"/>
    <n v="7.5"/>
    <n v="56000"/>
    <s v="Robert Altman"/>
    <s v="Michael Tolkin"/>
    <s v="Tim Robbins"/>
    <s v="United States"/>
    <n v="8000000"/>
    <x v="1949"/>
    <s v="Avenue Pictures"/>
    <n v="124"/>
  </r>
  <r>
    <s v="Encino Man"/>
    <s v="PG"/>
    <s v="Comedy"/>
    <x v="12"/>
    <s v="May 22, 1992 (United States)"/>
    <n v="5.8"/>
    <n v="38000"/>
    <s v="Les Mayfield"/>
    <s v="George Zaloom"/>
    <s v="Sean Astin"/>
    <s v="United States"/>
    <n v="7000000"/>
    <x v="1950"/>
    <s v="Encino Man Productions"/>
    <n v="88"/>
  </r>
  <r>
    <s v="White Men Can't Jump"/>
    <s v="R"/>
    <s v="Comedy"/>
    <x v="12"/>
    <s v="March 27, 1992 (United States)"/>
    <n v="6.8"/>
    <n v="78000"/>
    <s v="Ron Shelton"/>
    <s v="Ron Shelton"/>
    <s v="Wesley Snipes"/>
    <s v="United States"/>
    <m/>
    <x v="1951"/>
    <s v="Twentieth Century Fox"/>
    <n v="115"/>
  </r>
  <r>
    <s v="Lethal Weapon 3"/>
    <s v="R"/>
    <s v="Action"/>
    <x v="12"/>
    <s v="May 15, 1992 (United States)"/>
    <n v="6.7"/>
    <n v="160000"/>
    <s v="Richard Donner"/>
    <s v="Jeffrey Boam"/>
    <s v="Mel Gibson"/>
    <s v="United States"/>
    <n v="35000000"/>
    <x v="1952"/>
    <s v="Warner Bros."/>
    <n v="118"/>
  </r>
  <r>
    <s v="American Me"/>
    <s v="R"/>
    <s v="Biography"/>
    <x v="12"/>
    <s v="March 13, 1992 (United States)"/>
    <n v="7.2"/>
    <n v="8600"/>
    <s v="Edward James Olmos"/>
    <s v="Floyd Mutrux"/>
    <s v="Edward James Olmos"/>
    <s v="United States"/>
    <n v="16000000"/>
    <x v="1953"/>
    <s v="Hivemind"/>
    <n v="125"/>
  </r>
  <r>
    <s v="El Mariachi"/>
    <s v="R"/>
    <s v="Action"/>
    <x v="12"/>
    <s v="February 26, 1993 (United States)"/>
    <n v="6.9"/>
    <n v="64000"/>
    <s v="Robert Rodriguez"/>
    <s v="Robert Rodriguez"/>
    <s v="Carlos Gallardo"/>
    <s v="Mexico"/>
    <n v="7000"/>
    <x v="1954"/>
    <s v="Columbia Pictures"/>
    <n v="81"/>
  </r>
  <r>
    <s v="Bitter Moon"/>
    <s v="R"/>
    <s v="Drama"/>
    <x v="12"/>
    <s v="March 18, 1994 (United States)"/>
    <n v="7.2"/>
    <n v="37000"/>
    <s v="Roman Polanski"/>
    <s v="Pascal Bruckner"/>
    <s v="Hugh Grant"/>
    <s v="France"/>
    <n v="5000000"/>
    <x v="1955"/>
    <s v="Canal+"/>
    <n v="139"/>
  </r>
  <r>
    <s v="Pet Sematary II"/>
    <s v="R"/>
    <s v="Fantasy"/>
    <x v="12"/>
    <s v="August 28, 1992 (United States)"/>
    <n v="4.9000000000000004"/>
    <n v="20000"/>
    <s v="Mary Lambert"/>
    <s v="Richard Outten"/>
    <s v="Edward Furlong"/>
    <s v="United States"/>
    <n v="8000000"/>
    <x v="1956"/>
    <s v="Paramount Pictures"/>
    <n v="100"/>
  </r>
  <r>
    <s v="Bad Lieutenant"/>
    <s v="NC-17"/>
    <s v="Crime"/>
    <x v="12"/>
    <s v="December 17, 1992 (Argentina)"/>
    <n v="7.1"/>
    <n v="40000"/>
    <s v="Abel Ferrara"/>
    <s v="Zoë Lund"/>
    <s v="Harvey Keitel"/>
    <s v="United States"/>
    <n v="1000000"/>
    <x v="1957"/>
    <s v="Bad Lt. Productions"/>
    <n v="96"/>
  </r>
  <r>
    <s v="Singles"/>
    <s v="PG-13"/>
    <s v="Comedy"/>
    <x v="12"/>
    <s v="September 18, 1992 (United States)"/>
    <n v="6.7"/>
    <n v="28000"/>
    <s v="Cameron Crowe"/>
    <s v="Cameron Crowe"/>
    <s v="Bridget Fonda"/>
    <s v="United States"/>
    <m/>
    <x v="1958"/>
    <s v="Warner Bros."/>
    <n v="99"/>
  </r>
  <r>
    <s v="FernGully: The Last Rainforest"/>
    <s v="G"/>
    <s v="Animation"/>
    <x v="12"/>
    <s v="April 10, 1992 (United States)"/>
    <n v="6.5"/>
    <n v="28000"/>
    <s v="Bill Kroyer"/>
    <s v="Jim Cox"/>
    <s v="Samantha Mathis"/>
    <s v="Australia"/>
    <n v="24000000"/>
    <x v="1959"/>
    <s v="FAI Films"/>
    <n v="76"/>
  </r>
  <r>
    <s v="HouseSitter"/>
    <s v="PG"/>
    <s v="Comedy"/>
    <x v="12"/>
    <s v="June 12, 1992 (United States)"/>
    <n v="6.1"/>
    <n v="23000"/>
    <s v="Frank Oz"/>
    <s v="Mark Stein"/>
    <s v="Steve Martin"/>
    <s v="United States"/>
    <n v="26000000"/>
    <x v="1960"/>
    <s v="Imagine Entertainment"/>
    <n v="102"/>
  </r>
  <r>
    <s v="School Ties"/>
    <s v="PG-13"/>
    <s v="Drama"/>
    <x v="12"/>
    <s v="September 18, 1992 (United States)"/>
    <n v="6.9"/>
    <n v="23000"/>
    <s v="Robert Mandel"/>
    <s v="Dick Wolf"/>
    <s v="Brendan Fraser"/>
    <s v="United States"/>
    <n v="18000000"/>
    <x v="1961"/>
    <s v="Paramount Pictures"/>
    <n v="106"/>
  </r>
  <r>
    <s v="Hoffa"/>
    <s v="R"/>
    <s v="Biography"/>
    <x v="12"/>
    <s v="December 25, 1992 (United States)"/>
    <n v="6.6"/>
    <n v="22000"/>
    <s v="Danny DeVito"/>
    <s v="David Mamet"/>
    <s v="Jack Nicholson"/>
    <s v="United States"/>
    <n v="35000000"/>
    <x v="1962"/>
    <s v="Twentieth Century Fox"/>
    <n v="140"/>
  </r>
  <r>
    <s v="Juice"/>
    <s v="R"/>
    <s v="Action"/>
    <x v="12"/>
    <s v="January 17, 1992 (United States)"/>
    <n v="7.1"/>
    <n v="25000"/>
    <s v="Ernest R. Dickerson"/>
    <s v="Ernest R. Dickerson"/>
    <s v="Omar Epps"/>
    <s v="United States"/>
    <n v="5000000"/>
    <x v="1963"/>
    <s v="Island World"/>
    <n v="95"/>
  </r>
  <r>
    <s v="Damage"/>
    <s v="R"/>
    <s v="Drama"/>
    <x v="12"/>
    <s v="January 22, 1993 (United States)"/>
    <n v="6.8"/>
    <n v="17000"/>
    <s v="Louis Malle"/>
    <s v="David Hare"/>
    <s v="Jeremy Irons"/>
    <s v="United Kingdom"/>
    <m/>
    <x v="1964"/>
    <s v="Nouvelles Éditions de Films (NEF)"/>
    <n v="111"/>
  </r>
  <r>
    <s v="Forever Young"/>
    <s v="PG"/>
    <s v="Drama"/>
    <x v="12"/>
    <s v="December 16, 1992 (United States)"/>
    <n v="6.3"/>
    <n v="45000"/>
    <s v="Steve Miner"/>
    <s v="J.J. Abrams"/>
    <s v="Mel Gibson"/>
    <s v="United States"/>
    <m/>
    <x v="1965"/>
    <s v="Warner Bros."/>
    <n v="102"/>
  </r>
  <r>
    <s v="Man Bites Dog"/>
    <s v="NC-17"/>
    <s v="Comedy"/>
    <x v="12"/>
    <s v="January 15, 1993 (United States)"/>
    <n v="7.5"/>
    <n v="37000"/>
    <s v="Rémy Belvaux"/>
    <s v="Rémy Belvaux"/>
    <s v="Benoît Poelvoorde"/>
    <s v="Belgium"/>
    <m/>
    <x v="1966"/>
    <s v="Les Artistes Anonymes"/>
    <n v="95"/>
  </r>
  <r>
    <s v="3 Ninjas"/>
    <s v="PG"/>
    <s v="Action"/>
    <x v="12"/>
    <s v="August 7, 1992 (United States)"/>
    <n v="5.3"/>
    <n v="21000"/>
    <s v="Jon Turteltaub"/>
    <s v="Kenny Kim"/>
    <s v="Victor Wong"/>
    <s v="United States"/>
    <n v="6500000"/>
    <x v="1967"/>
    <s v="Touchstone Pictures"/>
    <n v="84"/>
  </r>
  <r>
    <s v="Hellraiser III: Hell on Earth"/>
    <s v="R"/>
    <s v="Horror"/>
    <x v="12"/>
    <s v="September 11, 1992 (United States)"/>
    <n v="5.5"/>
    <n v="28000"/>
    <s v="Anthony Hickox"/>
    <s v="Peter Atkins"/>
    <s v="Terry Farrell"/>
    <s v="United States"/>
    <n v="5000000"/>
    <x v="1968"/>
    <s v="Fifth Avenue Entertainment"/>
    <n v="97"/>
  </r>
  <r>
    <s v="Body of Evidence"/>
    <s v="R"/>
    <s v="Drama"/>
    <x v="12"/>
    <s v="January 15, 1993 (United States)"/>
    <n v="4.5"/>
    <n v="14000"/>
    <s v="Uli Edel"/>
    <s v="Brad Mirman"/>
    <s v="Madonna"/>
    <s v="Germany"/>
    <n v="30000000"/>
    <x v="1969"/>
    <s v="Constantin Film"/>
    <n v="99"/>
  </r>
  <r>
    <s v="Honey, I Blew Up the Kid"/>
    <s v="PG"/>
    <s v="Adventure"/>
    <x v="12"/>
    <s v="July 17, 1992 (United States)"/>
    <n v="4.9000000000000004"/>
    <n v="42000"/>
    <s v="Randal Kleiser"/>
    <s v="Stuart Gordon"/>
    <s v="Rick Moranis"/>
    <s v="United States"/>
    <n v="40000000"/>
    <x v="1970"/>
    <s v="Touchwood Pacific Partners 1"/>
    <n v="89"/>
  </r>
  <r>
    <s v="Captain Ron"/>
    <s v="PG-13"/>
    <s v="Adventure"/>
    <x v="12"/>
    <s v="September 18, 1992 (United States)"/>
    <n v="5.8"/>
    <n v="21000"/>
    <s v="Thom Eberhardt"/>
    <s v="John Dwyer"/>
    <s v="Kurt Russell"/>
    <s v="United States"/>
    <n v="24000000"/>
    <x v="1971"/>
    <s v="Touchstone Pictures"/>
    <n v="100"/>
  </r>
  <r>
    <s v="The Cutting Edge"/>
    <s v="PG"/>
    <s v="Comedy"/>
    <x v="12"/>
    <s v="March 27, 1992 (United States)"/>
    <n v="6.9"/>
    <n v="19000"/>
    <s v="Paul Michael Glaser"/>
    <s v="Tony Gilroy"/>
    <s v="D.B. Sweeney"/>
    <s v="United States"/>
    <m/>
    <x v="1972"/>
    <s v="Metro-Goldwyn-Mayer (MGM)"/>
    <n v="101"/>
  </r>
  <r>
    <s v="Passenger 57"/>
    <s v="R"/>
    <s v="Action"/>
    <x v="12"/>
    <s v="November 6, 1992 (United States)"/>
    <n v="5.9"/>
    <n v="46000"/>
    <s v="Kevin Hooks"/>
    <s v="Stewart Raffill"/>
    <s v="Wesley Snipes"/>
    <s v="United States"/>
    <n v="15000000"/>
    <x v="1973"/>
    <s v="Warner Bros."/>
    <n v="84"/>
  </r>
  <r>
    <s v="Jamón, Jamón"/>
    <s v="R"/>
    <s v="Comedy"/>
    <x v="12"/>
    <s v="February 4, 1994 (United States)"/>
    <n v="6.4"/>
    <n v="13000"/>
    <s v="Bigas Luna"/>
    <s v="Cuca Canals"/>
    <s v="Penélope Cruz"/>
    <s v="Spain"/>
    <m/>
    <x v="27"/>
    <s v="Lolafilms"/>
    <n v="95"/>
  </r>
  <r>
    <s v="Children of the Corn II: the Final Sacrifice"/>
    <s v="R"/>
    <s v="Horror"/>
    <x v="12"/>
    <s v="January 29, 1993 (United States)"/>
    <n v="4.3"/>
    <n v="7900"/>
    <s v="David Price"/>
    <s v="A L Katz"/>
    <s v="Terence Knox"/>
    <s v="United States"/>
    <n v="900000"/>
    <x v="1974"/>
    <s v="Fifth Avenue Entertainment"/>
    <n v="92"/>
  </r>
  <r>
    <s v="Ladybugs"/>
    <s v="PG-13"/>
    <s v="Comedy"/>
    <x v="12"/>
    <s v="March 27, 1992 (United States)"/>
    <n v="5.5"/>
    <n v="9100"/>
    <s v="Sidney J. Furie"/>
    <s v="Curtis Burch"/>
    <s v="Rodney Dangerfield"/>
    <s v="United States"/>
    <m/>
    <x v="1975"/>
    <s v="Ladybugs"/>
    <n v="90"/>
  </r>
  <r>
    <s v="Radio Flyer"/>
    <s v="PG-13"/>
    <s v="Drama"/>
    <x v="12"/>
    <s v="February 21, 1992 (United States)"/>
    <n v="7"/>
    <n v="13000"/>
    <s v="Richard Donner"/>
    <s v="David Mickey Evans"/>
    <s v="Lorraine Bracco"/>
    <s v="United States"/>
    <n v="35000000"/>
    <x v="1976"/>
    <s v="Columbia Pictures"/>
    <n v="114"/>
  </r>
  <r>
    <s v="Strictly Ballroom"/>
    <s v="PG"/>
    <s v="Comedy"/>
    <x v="12"/>
    <s v="February 12, 1993 (United States)"/>
    <n v="7.2"/>
    <n v="26000"/>
    <s v="Baz Luhrmann"/>
    <s v="Baz Luhrmann"/>
    <s v="Paul Mercurio"/>
    <s v="Australia"/>
    <m/>
    <x v="1977"/>
    <s v="Beyond Films"/>
    <n v="94"/>
  </r>
  <r>
    <s v="Raising Cain"/>
    <s v="R"/>
    <s v="Crime"/>
    <x v="12"/>
    <s v="August 7, 1992 (United States)"/>
    <n v="6.1"/>
    <n v="15000"/>
    <s v="Brian De Palma"/>
    <s v="Brian De Palma"/>
    <s v="John Lithgow"/>
    <s v="United States"/>
    <n v="12000000"/>
    <x v="1978"/>
    <s v="Pacific Western"/>
    <n v="92"/>
  </r>
  <r>
    <s v="Orlando"/>
    <s v="PG-13"/>
    <s v="Biography"/>
    <x v="12"/>
    <s v="June 9, 1993 (United States)"/>
    <n v="7.2"/>
    <n v="15000"/>
    <s v="Sally Potter"/>
    <s v="Virginia Woolf"/>
    <s v="Tilda Swinton"/>
    <s v="United Kingdom"/>
    <n v="4000000"/>
    <x v="1979"/>
    <s v="Adventure Pictures"/>
    <n v="94"/>
  </r>
  <r>
    <s v="Gladiator"/>
    <s v="R"/>
    <s v="Action"/>
    <x v="12"/>
    <s v="March 6, 1992 (United States)"/>
    <n v="6.5"/>
    <n v="8500"/>
    <s v="Rowdy Herrington"/>
    <s v="Djordje Milicevic"/>
    <s v="James Marshall"/>
    <s v="United States"/>
    <n v="20000000"/>
    <x v="1980"/>
    <s v="Columbia Pictures"/>
    <n v="101"/>
  </r>
  <r>
    <s v="Split Second"/>
    <s v="R"/>
    <s v="Action"/>
    <x v="12"/>
    <s v="May 1, 1992 (United States)"/>
    <n v="6.2"/>
    <n v="13000"/>
    <s v="Tony Maylam"/>
    <s v="Gary Scott Thompson"/>
    <s v="Rutger Hauer"/>
    <s v="United Kingdom"/>
    <n v="7000000"/>
    <x v="1981"/>
    <s v="Challenge Film Corporation"/>
    <n v="90"/>
  </r>
  <r>
    <s v="Tom and Jerry: The Movie"/>
    <s v="G"/>
    <s v="Animation"/>
    <x v="12"/>
    <s v="July 30, 1993 (United States)"/>
    <n v="5.4"/>
    <n v="10000"/>
    <s v="Phil Roman"/>
    <s v="Dennis Marks"/>
    <s v="Richard Kind"/>
    <s v="United States"/>
    <n v="8000000"/>
    <x v="1982"/>
    <s v="Turner Pictures (I)"/>
    <n v="84"/>
  </r>
  <r>
    <s v="Toys"/>
    <s v="PG-13"/>
    <s v="Adventure"/>
    <x v="12"/>
    <s v="December 18, 1992 (United States)"/>
    <n v="5.0999999999999996"/>
    <n v="31000"/>
    <s v="Barry Levinson"/>
    <s v="Valerie Curtin"/>
    <s v="Robin Williams"/>
    <s v="United States"/>
    <n v="43000000"/>
    <x v="1983"/>
    <s v="Baltimore Pictures"/>
    <n v="118"/>
  </r>
  <r>
    <s v="Romper Stomper"/>
    <s v="R"/>
    <s v="Crime"/>
    <x v="12"/>
    <s v="November 12, 1992 (Australia)"/>
    <n v="6.8"/>
    <n v="38000"/>
    <s v="Geoffrey Wright"/>
    <s v="Geoffrey Wright"/>
    <s v="Russell Crowe"/>
    <s v="Australia"/>
    <m/>
    <x v="1984"/>
    <s v="Film Victoria"/>
    <n v="94"/>
  </r>
  <r>
    <s v="1492: Conquest of Paradise"/>
    <s v="PG-13"/>
    <s v="Adventure"/>
    <x v="12"/>
    <s v="October 9, 1992 (United States)"/>
    <n v="6.5"/>
    <n v="29000"/>
    <s v="Ridley Scott"/>
    <s v="Rose Bosch"/>
    <s v="Gérard Depardieu"/>
    <s v="United Kingdom"/>
    <n v="47000000"/>
    <x v="1985"/>
    <s v="Gaumont"/>
    <n v="154"/>
  </r>
  <r>
    <s v="Pure Country"/>
    <s v="PG"/>
    <s v="Drama"/>
    <x v="12"/>
    <s v="October 23, 1992 (United States)"/>
    <n v="7"/>
    <n v="4100"/>
    <s v="Christopher Cain"/>
    <s v="Rex McGee"/>
    <s v="George Strait"/>
    <s v="United States"/>
    <n v="10000000"/>
    <x v="1986"/>
    <s v="Warner Bros."/>
    <n v="112"/>
  </r>
  <r>
    <s v="Boomerang"/>
    <s v="R"/>
    <s v="Comedy"/>
    <x v="12"/>
    <s v="July 1, 1992 (United States)"/>
    <n v="5.5"/>
    <n v="27000"/>
    <s v="Reginald Hudlin"/>
    <s v="Barry W. Blaustein"/>
    <s v="Eddie Murphy"/>
    <s v="United States"/>
    <n v="42000000"/>
    <x v="1987"/>
    <s v="Paramount Pictures"/>
    <n v="117"/>
  </r>
  <r>
    <s v="The Power of One"/>
    <s v="PG-13"/>
    <s v="Drama"/>
    <x v="12"/>
    <s v="March 27, 1992 (United States)"/>
    <n v="7.2"/>
    <n v="9500"/>
    <s v="John G. Avildsen"/>
    <s v="Bryce Courtenay"/>
    <s v="Stephen Dorff"/>
    <s v="Australia"/>
    <n v="18000000"/>
    <x v="1988"/>
    <s v="Alcor Films"/>
    <n v="127"/>
  </r>
  <r>
    <s v="Dr. Giggles"/>
    <s v="R"/>
    <s v="Comedy"/>
    <x v="12"/>
    <s v="October 23, 1992 (United States)"/>
    <n v="5.2"/>
    <n v="5900"/>
    <s v="Manny Coto"/>
    <s v="Manny Coto"/>
    <s v="Larry Drake"/>
    <s v="United States"/>
    <m/>
    <x v="1989"/>
    <s v="Dark Horse Entertainment"/>
    <n v="95"/>
  </r>
  <r>
    <s v="Sidekicks"/>
    <s v="PG"/>
    <s v="Action"/>
    <x v="12"/>
    <s v="April 30, 1993 (United States)"/>
    <n v="5.0999999999999996"/>
    <n v="8000"/>
    <s v="Aaron Norris"/>
    <s v="Lou Illar"/>
    <s v="Chuck Norris"/>
    <s v="United States"/>
    <m/>
    <x v="1990"/>
    <s v="Gallery Films"/>
    <n v="101"/>
  </r>
  <r>
    <s v="Medicine Man"/>
    <s v="PG-13"/>
    <s v="Adventure"/>
    <x v="12"/>
    <s v="February 7, 1992 (United States)"/>
    <n v="6"/>
    <n v="22000"/>
    <s v="John McTiernan"/>
    <s v="Tom Schulman"/>
    <s v="Sean Connery"/>
    <s v="United States"/>
    <n v="40000000"/>
    <x v="1991"/>
    <s v="Hollywood Pictures"/>
    <n v="106"/>
  </r>
  <r>
    <s v="Honeymoon in Vegas"/>
    <s v="PG-13"/>
    <s v="Comedy"/>
    <x v="12"/>
    <s v="August 28, 1992 (United States)"/>
    <n v="5.8"/>
    <n v="17000"/>
    <s v="Andrew Bergman"/>
    <s v="Andrew Bergman"/>
    <s v="James Caan"/>
    <s v="United States"/>
    <n v="25000000"/>
    <x v="1992"/>
    <s v="Castle Rock Entertainment"/>
    <n v="96"/>
  </r>
  <r>
    <s v="Thunderheart"/>
    <s v="R"/>
    <s v="Crime"/>
    <x v="12"/>
    <s v="April 3, 1992 (United States)"/>
    <n v="6.8"/>
    <n v="15000"/>
    <s v="Michael Apted"/>
    <s v="John Fusco"/>
    <s v="Val Kilmer"/>
    <s v="United States"/>
    <n v="15000000"/>
    <x v="1993"/>
    <s v="TriStar Pictures"/>
    <n v="119"/>
  </r>
  <r>
    <s v="Stop! Or My Mom Will Shoot"/>
    <s v="PG-13"/>
    <s v="Action"/>
    <x v="12"/>
    <s v="February 21, 1992 (United States)"/>
    <n v="4.3"/>
    <n v="39000"/>
    <s v="Roger Spottiswoode"/>
    <s v="Blake Snyder"/>
    <s v="Sylvester Stallone"/>
    <s v="United States"/>
    <n v="45000000"/>
    <x v="1994"/>
    <s v="Northern Lights Entertainment"/>
    <n v="87"/>
  </r>
  <r>
    <s v="Innocent Blood"/>
    <s v="R"/>
    <s v="Action"/>
    <x v="12"/>
    <s v="September 25, 1992 (United States)"/>
    <n v="6.2"/>
    <n v="9500"/>
    <s v="John Landis"/>
    <s v="Michael Wolk"/>
    <s v="Anne Parillaud"/>
    <s v="United States"/>
    <n v="20000000"/>
    <x v="1995"/>
    <s v="Warner Bros."/>
    <n v="112"/>
  </r>
  <r>
    <s v="Unlawful Entry"/>
    <s v="R"/>
    <s v="Crime"/>
    <x v="12"/>
    <s v="June 26, 1992 (United States)"/>
    <n v="6.3"/>
    <n v="15000"/>
    <s v="Jonathan Kaplan"/>
    <s v="George Putnam"/>
    <s v="Kurt Russell"/>
    <s v="Japan"/>
    <m/>
    <x v="1996"/>
    <s v="Largo Entertainment"/>
    <n v="111"/>
  </r>
  <r>
    <s v="Lorenzo's Oil"/>
    <s v="PG-13"/>
    <s v="Biography"/>
    <x v="12"/>
    <s v="January 29, 1993 (United States)"/>
    <n v="7.3"/>
    <n v="21000"/>
    <s v="George Miller"/>
    <s v="George Miller"/>
    <s v="Nick Nolte"/>
    <s v="United States"/>
    <n v="30000000"/>
    <x v="1997"/>
    <s v="Universal Pictures"/>
    <n v="129"/>
  </r>
  <r>
    <s v="Final Analysis"/>
    <s v="R"/>
    <s v="Drama"/>
    <x v="12"/>
    <s v="February 7, 1992 (United States)"/>
    <n v="5.9"/>
    <n v="14000"/>
    <s v="Phil Joanou"/>
    <s v="Robert Berger"/>
    <s v="Richard Gere"/>
    <s v="United States"/>
    <n v="32000000"/>
    <x v="1998"/>
    <s v="Warner Bros."/>
    <n v="124"/>
  </r>
  <r>
    <s v="One False Move"/>
    <s v="R"/>
    <s v="Crime"/>
    <x v="12"/>
    <s v="May 8, 1992 (United States)"/>
    <n v="7.1"/>
    <n v="11000"/>
    <s v="Carl Franklin"/>
    <s v="Billy Bob Thornton"/>
    <s v="Bill Paxton"/>
    <s v="United States"/>
    <m/>
    <x v="1999"/>
    <s v="IRS Media"/>
    <n v="105"/>
  </r>
  <r>
    <s v="Stay Tuned"/>
    <s v="PG"/>
    <s v="Adventure"/>
    <x v="12"/>
    <s v="August 14, 1992 (United States)"/>
    <n v="6.2"/>
    <n v="11000"/>
    <s v="Peter Hyams"/>
    <s v="Tom S. Parker"/>
    <s v="John Ritter"/>
    <s v="United States"/>
    <n v="25000000"/>
    <x v="2000"/>
    <s v="Morgan Creek Entertainment"/>
    <n v="88"/>
  </r>
  <r>
    <s v="Consenting Adults"/>
    <s v="R"/>
    <s v="Crime"/>
    <x v="12"/>
    <s v="October 16, 1992 (United States)"/>
    <n v="5.7"/>
    <n v="7000"/>
    <s v="Alan J. Pakula"/>
    <s v="Matthew Chapman"/>
    <s v="Kevin Kline"/>
    <s v="United States"/>
    <n v="18000000"/>
    <x v="2001"/>
    <s v="Hollywood Pictures"/>
    <n v="99"/>
  </r>
  <r>
    <s v="Fortress"/>
    <s v="R"/>
    <s v="Action"/>
    <x v="12"/>
    <s v="September 3, 1993 (United States)"/>
    <n v="5.9"/>
    <n v="28000"/>
    <s v="Stuart Gordon"/>
    <s v="Troy Neighbors"/>
    <s v="Christopher Lambert"/>
    <s v="Australia"/>
    <n v="8000000"/>
    <x v="2002"/>
    <s v="Davis Entertainment"/>
    <n v="95"/>
  </r>
  <r>
    <s v="Once Upon a Crime..."/>
    <s v="PG"/>
    <s v="Comedy"/>
    <x v="12"/>
    <s v="March 6, 1992 (United States)"/>
    <n v="5.9"/>
    <n v="4100"/>
    <s v="Eugene Levy"/>
    <s v="Rodolfo Sonego"/>
    <s v="John Candy"/>
    <s v="United States"/>
    <n v="18000000"/>
    <x v="2003"/>
    <s v="Ascot Film"/>
    <n v="94"/>
  </r>
  <r>
    <s v="Mom and Dad Save the World"/>
    <s v="PG"/>
    <s v="Adventure"/>
    <x v="12"/>
    <s v="July 24, 1992 (United States)"/>
    <n v="5.4"/>
    <n v="4400"/>
    <s v="Greg Beeman"/>
    <s v="Chris Matheson"/>
    <s v="Teri Garr"/>
    <s v="United States"/>
    <n v="14000000"/>
    <x v="2004"/>
    <s v="Home Box Office (HBO)"/>
    <n v="88"/>
  </r>
  <r>
    <s v="Supercop"/>
    <s v="R"/>
    <s v="Action"/>
    <x v="12"/>
    <s v="July 4, 1992 (Hong Kong)"/>
    <n v="6.9"/>
    <n v="20000"/>
    <s v="Stanley Tong"/>
    <s v="Edward Tang"/>
    <s v="Jackie Chan"/>
    <s v="Hong Kong"/>
    <n v="900000"/>
    <x v="2005"/>
    <s v="Golden Harvest Company"/>
    <n v="91"/>
  </r>
  <r>
    <s v="Jennifer 8"/>
    <s v="R"/>
    <s v="Crime"/>
    <x v="12"/>
    <s v="November 6, 1992 (United States)"/>
    <n v="6.3"/>
    <n v="16000"/>
    <s v="Bruce Robinson"/>
    <s v="Bruce Robinson"/>
    <s v="Andy Garcia"/>
    <s v="Canada"/>
    <n v="20000000"/>
    <x v="2006"/>
    <s v="Paramount Pictures"/>
    <n v="124"/>
  </r>
  <r>
    <s v="Bébé's Kids"/>
    <s v="PG-13"/>
    <s v="Animation"/>
    <x v="12"/>
    <s v="July 31, 1992 (United States)"/>
    <n v="5.8"/>
    <n v="4900"/>
    <s v="Bruce W. Smith"/>
    <s v="Robin Harris"/>
    <s v="Faizon Love"/>
    <s v="United States"/>
    <m/>
    <x v="2007"/>
    <s v="Hyperion Pictures"/>
    <n v="72"/>
  </r>
  <r>
    <s v="Memoirs of an Invisible Man"/>
    <s v="PG-13"/>
    <s v="Comedy"/>
    <x v="12"/>
    <s v="February 28, 1992 (United States)"/>
    <n v="6"/>
    <n v="23000"/>
    <s v="John Carpenter"/>
    <s v="H.F. Saint"/>
    <s v="Chevy Chase"/>
    <s v="United States"/>
    <n v="40000000"/>
    <x v="2008"/>
    <s v="Warner Bros."/>
    <n v="99"/>
  </r>
  <r>
    <s v="Peter's Friends"/>
    <s v="R"/>
    <s v="Comedy"/>
    <x v="12"/>
    <s v="December 25, 1992 (United States)"/>
    <n v="7"/>
    <n v="11000"/>
    <s v="Kenneth Branagh"/>
    <s v="Rita Rudner"/>
    <s v="Hugh Laurie"/>
    <s v="United Kingdom"/>
    <n v="5000000"/>
    <x v="2009"/>
    <s v="British Broadcasting Corporation (BBC)"/>
    <n v="101"/>
  </r>
  <r>
    <s v="Freejack"/>
    <s v="R"/>
    <s v="Action"/>
    <x v="12"/>
    <s v="January 17, 1992 (United States)"/>
    <n v="5.4"/>
    <n v="15000"/>
    <s v="Geoff Murphy"/>
    <s v="Robert Sheckley"/>
    <s v="Emilio Estevez"/>
    <s v="United States"/>
    <n v="30000000"/>
    <x v="2010"/>
    <s v="Morgan Creek Entertainment"/>
    <n v="110"/>
  </r>
  <r>
    <s v="Como agua para chocolate"/>
    <s v="R"/>
    <s v="Drama"/>
    <x v="12"/>
    <s v="May 28, 1993 (United States)"/>
    <n v="7.1"/>
    <n v="17000"/>
    <s v="Alfonso Arau"/>
    <s v="Laura Esquivel"/>
    <s v="Marco Leonardi"/>
    <s v="Mexico"/>
    <n v="2000000"/>
    <x v="2011"/>
    <s v="Consejo Nacional para la Cultura y las Artes (CONACULTA)"/>
    <n v="105"/>
  </r>
  <r>
    <s v="Leap of Faith"/>
    <s v="PG-13"/>
    <s v="Comedy"/>
    <x v="12"/>
    <s v="December 18, 1992 (United States)"/>
    <n v="6.1"/>
    <n v="13000"/>
    <s v="Richard Pearce"/>
    <s v="Janus Cercone"/>
    <s v="Steve Martin"/>
    <s v="United States"/>
    <m/>
    <x v="2012"/>
    <s v="Paramount Pictures"/>
    <n v="108"/>
  </r>
  <r>
    <s v="Noises Off..."/>
    <s v="PG-13"/>
    <s v="Comedy"/>
    <x v="12"/>
    <s v="March 20, 1992 (United States)"/>
    <n v="7.5"/>
    <n v="11000"/>
    <s v="Peter Bogdanovich"/>
    <s v="Michael Frayn"/>
    <s v="Michael Caine"/>
    <s v="United States"/>
    <n v="12000000"/>
    <x v="2013"/>
    <s v="Touchstone Pictures"/>
    <n v="101"/>
  </r>
  <r>
    <s v="Class Act"/>
    <s v="PG-13"/>
    <s v="Comedy"/>
    <x v="12"/>
    <s v="June 5, 1992 (United States)"/>
    <n v="6.1"/>
    <n v="7100"/>
    <s v="Randall Miller"/>
    <s v="Michael Swerdlick"/>
    <s v="Christopher Reid"/>
    <s v="United States"/>
    <n v="7500000"/>
    <x v="2014"/>
    <s v="Warner Bros."/>
    <n v="98"/>
  </r>
  <r>
    <s v="Diggstown"/>
    <s v="R"/>
    <s v="Drama"/>
    <x v="12"/>
    <s v="August 14, 1992 (United States)"/>
    <n v="7"/>
    <n v="7000"/>
    <s v="Michael Ritchie"/>
    <s v="Leonard Wise"/>
    <s v="James Woods"/>
    <s v="United States"/>
    <n v="17000000"/>
    <x v="2015"/>
    <s v="Metro-Goldwyn-Mayer (MGM)"/>
    <n v="98"/>
  </r>
  <r>
    <s v="Indochine"/>
    <s v="PG-13"/>
    <s v="Drama"/>
    <x v="12"/>
    <s v="December 23, 1992 (United States)"/>
    <n v="7.1"/>
    <n v="9500"/>
    <s v="Régis Wargnier"/>
    <s v="Erik Orsenna"/>
    <s v="Catherine Deneuve"/>
    <s v="France"/>
    <m/>
    <x v="2016"/>
    <s v="Paradis Films"/>
    <n v="160"/>
  </r>
  <r>
    <s v="Nemesis"/>
    <s v="R"/>
    <s v="Action"/>
    <x v="12"/>
    <s v="December 26, 1992 (Japan)"/>
    <n v="5.4"/>
    <n v="5300"/>
    <s v="Albert Pyun"/>
    <s v="Rebecca Charles"/>
    <s v="Olivier Gruner"/>
    <s v="Denmark"/>
    <m/>
    <x v="2017"/>
    <s v="Imperial Entertainment"/>
    <n v="95"/>
  </r>
  <r>
    <s v="Kuffs"/>
    <s v="PG-13"/>
    <s v="Action"/>
    <x v="12"/>
    <s v="January 10, 1992 (United States)"/>
    <n v="5.9"/>
    <n v="10000"/>
    <s v="Bruce A. Evans"/>
    <s v="Bruce A. Evans"/>
    <s v="Christian Slater"/>
    <s v="United States"/>
    <n v="10000000"/>
    <x v="2018"/>
    <s v="Dino de Laurentiis Communications"/>
    <n v="102"/>
  </r>
  <r>
    <s v="Shining Through"/>
    <s v="R"/>
    <s v="Drama"/>
    <x v="12"/>
    <s v="January 31, 1992 (United States)"/>
    <n v="6.4"/>
    <n v="9400"/>
    <s v="David Seltzer"/>
    <s v="Susan Isaacs"/>
    <s v="Michael Douglas"/>
    <s v="United States"/>
    <m/>
    <x v="2019"/>
    <s v="Twentieth Century Fox"/>
    <n v="132"/>
  </r>
  <r>
    <s v="Mo' Money"/>
    <s v="R"/>
    <s v="Action"/>
    <x v="12"/>
    <s v="July 24, 1992 (United States)"/>
    <n v="5.5"/>
    <n v="7200"/>
    <s v="Peter MacDonald"/>
    <s v="Damon Wayans"/>
    <s v="Damon Wayans"/>
    <s v="United States"/>
    <n v="10000000"/>
    <x v="2020"/>
    <s v="Columbia Pictures"/>
    <n v="89"/>
  </r>
  <r>
    <s v="Husbands and Wives"/>
    <s v="R"/>
    <s v="Comedy"/>
    <x v="12"/>
    <s v="September 18, 1992 (United States)"/>
    <n v="7.5"/>
    <n v="28000"/>
    <s v="Woody Allen"/>
    <s v="Woody Allen"/>
    <s v="Woody Allen"/>
    <s v="United States"/>
    <n v="20000000"/>
    <x v="2021"/>
    <s v="Jack Rollins &amp; Charles H. Joffe Productions"/>
    <n v="108"/>
  </r>
  <r>
    <s v="Trespass"/>
    <s v="R"/>
    <s v="Action"/>
    <x v="12"/>
    <s v="December 25, 1992 (United States)"/>
    <n v="6.3"/>
    <n v="10000"/>
    <s v="Walter Hill"/>
    <s v="Bob Gale"/>
    <s v="Bill Paxton"/>
    <s v="United States"/>
    <n v="14000000"/>
    <x v="2022"/>
    <s v="Universal Pictures"/>
    <n v="101"/>
  </r>
  <r>
    <s v="Love Potion No. 9"/>
    <s v="PG-13"/>
    <s v="Comedy"/>
    <x v="12"/>
    <s v="November 13, 1992 (United States)"/>
    <n v="5.7"/>
    <n v="13000"/>
    <s v="Dale Launer"/>
    <s v="Dale Launer"/>
    <s v="Tate Donovan"/>
    <s v="United States"/>
    <m/>
    <x v="2023"/>
    <s v="Penta Pictures"/>
    <n v="92"/>
  </r>
  <r>
    <s v="Rapid Fire"/>
    <s v="R"/>
    <s v="Action"/>
    <x v="12"/>
    <s v="August 21, 1992 (United States)"/>
    <n v="6.3"/>
    <n v="8600"/>
    <s v="Dwight H. Little"/>
    <s v="Cindy Cirile"/>
    <s v="Brandon Lee"/>
    <s v="United States"/>
    <n v="10000000"/>
    <x v="2024"/>
    <s v="Twentieth Century Fox"/>
    <n v="95"/>
  </r>
  <r>
    <s v="Wind"/>
    <s v="PG-13"/>
    <s v="Action"/>
    <x v="12"/>
    <s v="September 11, 1992 (United States)"/>
    <n v="6.4"/>
    <n v="2600"/>
    <s v="Carroll Ballard"/>
    <s v="Jeff Benjamin"/>
    <s v="Matthew Modine"/>
    <s v="United States"/>
    <n v="29000000"/>
    <x v="2025"/>
    <s v="American Zoetrope"/>
    <n v="126"/>
  </r>
  <r>
    <s v="Hero"/>
    <s v="PG-13"/>
    <s v="Comedy"/>
    <x v="12"/>
    <s v="October 2, 1992 (United States)"/>
    <n v="6.5"/>
    <n v="22000"/>
    <s v="Stephen Frears"/>
    <s v="Laura Ziskin"/>
    <s v="Dustin Hoffman"/>
    <s v="United States"/>
    <n v="42000000"/>
    <x v="2026"/>
    <s v="Columbia Pictures"/>
    <n v="119"/>
  </r>
  <r>
    <s v="South Central"/>
    <s v="R"/>
    <s v="Crime"/>
    <x v="12"/>
    <s v="September 18, 1992 (United States)"/>
    <n v="6.8"/>
    <n v="5400"/>
    <s v="Stephen Milburn Anderson"/>
    <s v="Stephen Milburn Anderson"/>
    <s v="Glenn Plummer"/>
    <s v="United States"/>
    <n v="4000000"/>
    <x v="2027"/>
    <s v="Enchantment Films Inc."/>
    <n v="98"/>
  </r>
  <r>
    <s v="The Muppet Christmas Carol"/>
    <s v="G"/>
    <s v="Comedy"/>
    <x v="12"/>
    <s v="December 11, 1992 (United States)"/>
    <n v="7.7"/>
    <n v="51000"/>
    <s v="Brian Henson"/>
    <s v="Charles Dickens"/>
    <s v="Michael Caine"/>
    <s v="United States"/>
    <n v="12000000"/>
    <x v="2028"/>
    <s v="Walt Disney Pictures"/>
    <n v="85"/>
  </r>
  <r>
    <s v="Un Coeur en Hiver"/>
    <m/>
    <s v="Drama"/>
    <x v="12"/>
    <s v="June 4, 1993 (United States)"/>
    <n v="7.6"/>
    <n v="9300"/>
    <s v="Claude Sautet"/>
    <s v="Claude Sautet"/>
    <s v="Daniel Auteuil"/>
    <s v="France"/>
    <m/>
    <x v="2029"/>
    <s v="Film Par Film"/>
    <n v="105"/>
  </r>
  <r>
    <s v="Tokyo Decadence"/>
    <s v="NC-17"/>
    <s v="Drama"/>
    <x v="12"/>
    <s v="April 30, 1993 (United States)"/>
    <n v="6"/>
    <n v="3000"/>
    <s v="Ryû Murakami"/>
    <s v="Ryû Murakami"/>
    <s v="Miho Nikaido"/>
    <s v="Japan"/>
    <m/>
    <x v="2030"/>
    <s v="Cinemabrain"/>
    <n v="112"/>
  </r>
  <r>
    <s v="Mr. Baseball"/>
    <s v="PG-13"/>
    <s v="Comedy"/>
    <x v="12"/>
    <s v="October 2, 1992 (United States)"/>
    <n v="6"/>
    <n v="10000"/>
    <s v="Fred Schepisi"/>
    <s v="Theo Pelletier"/>
    <s v="Tom Selleck"/>
    <s v="United States"/>
    <n v="40000000"/>
    <x v="2031"/>
    <s v="DENTSU Music And Entertainment"/>
    <n v="108"/>
  </r>
  <r>
    <s v="Love Crimes"/>
    <s v="R"/>
    <s v="Romance"/>
    <x v="12"/>
    <s v="January 24, 1992 (United States)"/>
    <n v="4.2"/>
    <n v="874"/>
    <s v="Lizzie Borden"/>
    <s v="Allan Moyle"/>
    <s v="Sean Young"/>
    <s v="United Kingdom"/>
    <m/>
    <x v="2032"/>
    <s v="Sovereign Pictures"/>
    <n v="90"/>
  </r>
  <r>
    <s v="Naked Killer"/>
    <s v="R"/>
    <s v="Action"/>
    <x v="12"/>
    <s v="August 4, 1995 (United States)"/>
    <n v="6"/>
    <n v="2200"/>
    <s v="Clarence Fok"/>
    <s v="Jing Wong"/>
    <s v="Chingmy Yau"/>
    <s v="Hong Kong"/>
    <m/>
    <x v="27"/>
    <s v="Wong Jing's Workshop Ltd."/>
    <n v="89"/>
  </r>
  <r>
    <s v="CrissCross"/>
    <s v="R"/>
    <s v="Crime"/>
    <x v="12"/>
    <s v="May 8, 1992 (United States)"/>
    <n v="5.8"/>
    <n v="1800"/>
    <s v="Chris Menges"/>
    <s v="Scott Sommer"/>
    <s v="Goldie Hawn"/>
    <s v="United States"/>
    <n v="14000000"/>
    <x v="2033"/>
    <s v="Hawn / Sylbert Movie Company"/>
    <n v="100"/>
  </r>
  <r>
    <s v="Waterland"/>
    <s v="R"/>
    <s v="Drama"/>
    <x v="12"/>
    <s v="October 30, 1992 (United States)"/>
    <n v="6.6"/>
    <n v="2100"/>
    <s v="Stephen Gyllenhaal"/>
    <s v="Graham Swift"/>
    <s v="Jeremy Irons"/>
    <s v="United Kingdom"/>
    <n v="10000000"/>
    <x v="2034"/>
    <s v="British Screen Productions"/>
    <n v="95"/>
  </r>
  <r>
    <s v="The Distinguished Gentleman"/>
    <s v="R"/>
    <s v="Comedy"/>
    <x v="12"/>
    <s v="December 4, 1992 (United States)"/>
    <n v="5.9"/>
    <n v="15000"/>
    <s v="Jonathan Lynn"/>
    <s v="Marty Kaplan"/>
    <s v="Eddie Murphy"/>
    <s v="United States"/>
    <n v="50000000"/>
    <x v="2035"/>
    <s v="Hollywood Pictures"/>
    <n v="112"/>
  </r>
  <r>
    <s v="White Sands"/>
    <s v="R"/>
    <s v="Action"/>
    <x v="12"/>
    <s v="April 24, 1992 (United States)"/>
    <n v="6"/>
    <n v="7300"/>
    <s v="Roger Donaldson"/>
    <s v="Daniel Pyne"/>
    <s v="Willem Dafoe"/>
    <s v="United States"/>
    <n v="22000000"/>
    <x v="2036"/>
    <s v="Morgan Creek Entertainment"/>
    <n v="101"/>
  </r>
  <r>
    <s v="Belle Epoque"/>
    <s v="R"/>
    <s v="Comedy"/>
    <x v="12"/>
    <s v="February 25, 1994 (United States)"/>
    <n v="7.1"/>
    <n v="9700"/>
    <s v="Fernando Trueba"/>
    <s v="Rafael Azcona"/>
    <s v="Fernando Fernán Gómez"/>
    <s v="Spain"/>
    <m/>
    <x v="2037"/>
    <s v="Animatógrafo"/>
    <n v="109"/>
  </r>
  <r>
    <s v="Swoon"/>
    <s v="R"/>
    <s v="Crime"/>
    <x v="12"/>
    <s v="September 25, 1992 (United Kingdom)"/>
    <n v="6.7"/>
    <n v="1600"/>
    <s v="Tom Kalin"/>
    <s v="Tom Kalin"/>
    <s v="Daniel Schlachet"/>
    <s v="United States"/>
    <n v="250000"/>
    <x v="27"/>
    <s v="American Playhouse"/>
    <n v="93"/>
  </r>
  <r>
    <s v="Knight Moves"/>
    <s v="R"/>
    <s v="Crime"/>
    <x v="12"/>
    <s v="January 22, 1993 (United States)"/>
    <n v="6.1"/>
    <n v="8100"/>
    <s v="Carl Schenkel"/>
    <s v="Brad Mirman"/>
    <s v="Christopher Lambert"/>
    <s v="United States"/>
    <n v="9000000"/>
    <x v="2038"/>
    <s v="Cineplex Odeon Films"/>
    <n v="116"/>
  </r>
  <r>
    <s v="Light Sleeper"/>
    <s v="R"/>
    <s v="Crime"/>
    <x v="12"/>
    <s v="March 13, 1992 (United Kingdom)"/>
    <n v="6.8"/>
    <n v="6300"/>
    <s v="Paul Schrader"/>
    <s v="Paul Schrader"/>
    <s v="Willem Dafoe"/>
    <s v="United States"/>
    <n v="5000000"/>
    <x v="2039"/>
    <s v="Carolco Pictures"/>
    <n v="103"/>
  </r>
  <r>
    <s v="A Midnight Clear"/>
    <s v="R"/>
    <s v="Drama"/>
    <x v="12"/>
    <s v="April 24, 1992 (United States)"/>
    <n v="7.2"/>
    <n v="8500"/>
    <s v="Keith Gordon"/>
    <s v="William Wharton"/>
    <s v="Peter Berg"/>
    <s v="United States"/>
    <n v="5000000"/>
    <x v="2040"/>
    <s v="A&amp;M Films"/>
    <n v="108"/>
  </r>
  <r>
    <s v="Bob Roberts"/>
    <s v="R"/>
    <s v="Comedy"/>
    <x v="12"/>
    <s v="September 4, 1992 (United States)"/>
    <n v="7"/>
    <n v="13000"/>
    <s v="Tim Robbins"/>
    <s v="Tim Robbins"/>
    <s v="Tim Robbins"/>
    <s v="United States"/>
    <m/>
    <x v="2041"/>
    <s v="Miramax"/>
    <n v="102"/>
  </r>
  <r>
    <s v="Sarafina!"/>
    <s v="PG-13"/>
    <s v="Drama"/>
    <x v="12"/>
    <s v="September 25, 1992 (United States)"/>
    <n v="6.3"/>
    <n v="1900"/>
    <s v="Darrell Roodt"/>
    <s v="Mbongeni Ngema"/>
    <s v="Whoopi Goldberg"/>
    <s v="South Africa"/>
    <m/>
    <x v="2042"/>
    <s v="British Broadcasting Corporation (BBC)"/>
    <n v="117"/>
  </r>
  <r>
    <s v="For a Lost Soldier"/>
    <s v="Unrated"/>
    <s v="Drama"/>
    <x v="12"/>
    <s v="May 7, 1993 (United States)"/>
    <n v="7.5"/>
    <n v="4300"/>
    <s v="Roeland Kerbosch"/>
    <s v="Don Bloch"/>
    <s v="Maarten Smit"/>
    <s v="Netherlands"/>
    <m/>
    <x v="27"/>
    <s v="Sigma Film Productions"/>
    <n v="92"/>
  </r>
  <r>
    <s v="In the Soup"/>
    <s v="R"/>
    <s v="Comedy"/>
    <x v="12"/>
    <s v="August 13, 1992 (Germany)"/>
    <n v="7.1"/>
    <n v="3400"/>
    <s v="Alexandre Rockwell"/>
    <s v="Sollace Mitchell"/>
    <s v="Steve Buscemi"/>
    <s v="United States"/>
    <m/>
    <x v="2043"/>
    <s v="Alliance Communications Corporation"/>
    <n v="93"/>
  </r>
  <r>
    <s v="A Stranger Among Us"/>
    <s v="PG-13"/>
    <s v="Crime"/>
    <x v="12"/>
    <s v="July 17, 1992 (United States)"/>
    <n v="5.6"/>
    <n v="3600"/>
    <s v="Sidney Lumet"/>
    <s v="Robert J. Avrech"/>
    <s v="Melanie Griffith"/>
    <s v="United States"/>
    <n v="18000000"/>
    <x v="2044"/>
    <s v="Hollywood Pictures"/>
    <n v="110"/>
  </r>
  <r>
    <s v="Where the Day Takes You"/>
    <s v="R"/>
    <s v="Crime"/>
    <x v="12"/>
    <s v="September 11, 1992 (United States)"/>
    <n v="6.6"/>
    <n v="3200"/>
    <s v="Marc Rocco"/>
    <s v="Michael Hitchcock"/>
    <s v="Dermot Mulroney"/>
    <s v="United States"/>
    <n v="3000000"/>
    <x v="2045"/>
    <s v="Cinetel Films"/>
    <n v="105"/>
  </r>
  <r>
    <s v="Passion Fish"/>
    <s v="R"/>
    <s v="Drama"/>
    <x v="12"/>
    <s v="December 11, 1992 (United States)"/>
    <n v="7.4"/>
    <n v="5200"/>
    <s v="John Sayles"/>
    <s v="John Sayles"/>
    <s v="Mary McDonnell"/>
    <s v="United States"/>
    <n v="3330000"/>
    <x v="2046"/>
    <s v="Atchafalaya"/>
    <n v="135"/>
  </r>
  <r>
    <s v="That Night"/>
    <s v="PG-13"/>
    <s v="Drama"/>
    <x v="12"/>
    <s v="August 6, 1993 (United States)"/>
    <n v="6.6"/>
    <n v="2600"/>
    <s v="Craig Bolotin"/>
    <s v="Alice McDermott"/>
    <s v="C. Thomas Howell"/>
    <s v="France"/>
    <m/>
    <x v="2047"/>
    <s v="Alcor Films"/>
    <n v="89"/>
  </r>
  <r>
    <s v="Gas Food Lodging"/>
    <s v="R"/>
    <s v="Drama"/>
    <x v="12"/>
    <s v="July 10, 1992 (United States)"/>
    <n v="6.6"/>
    <n v="3700"/>
    <s v="Allison Anders"/>
    <s v="Allison Anders"/>
    <s v="Brooke Adams"/>
    <s v="United States"/>
    <m/>
    <x v="2048"/>
    <s v="Cineville"/>
    <n v="101"/>
  </r>
  <r>
    <s v="American Heart"/>
    <s v="R"/>
    <s v="Crime"/>
    <x v="12"/>
    <s v="May 7, 1993 (United States)"/>
    <n v="6.7"/>
    <n v="3200"/>
    <s v="Martin Bell"/>
    <s v="Peter Silverman"/>
    <s v="Jeff Bridges"/>
    <s v="United States"/>
    <n v="10000000"/>
    <x v="2049"/>
    <s v="Avenue Pictures"/>
    <n v="113"/>
  </r>
  <r>
    <s v="The Babe"/>
    <s v="PG"/>
    <s v="Biography"/>
    <x v="12"/>
    <s v="April 17, 1992 (United States)"/>
    <n v="5.9"/>
    <n v="9300"/>
    <s v="Arthur Hiller"/>
    <s v="John Fusco"/>
    <s v="John Goodman"/>
    <s v="United States"/>
    <m/>
    <x v="2050"/>
    <s v="Universal Pictures"/>
    <n v="115"/>
  </r>
  <r>
    <s v="La sentinelle"/>
    <m/>
    <s v="Drama"/>
    <x v="12"/>
    <s v="October 16, 1998 (United States)"/>
    <n v="6.6"/>
    <n v="745"/>
    <s v="Arnaud Desplechin"/>
    <s v="Arnaud Desplechin"/>
    <s v="Emmanuel Salinger"/>
    <s v="France"/>
    <m/>
    <x v="27"/>
    <s v="Why Not Productions"/>
    <n v="139"/>
  </r>
  <r>
    <s v="Christopher Columbus: The Discovery"/>
    <s v="PG-13"/>
    <s v="Adventure"/>
    <x v="12"/>
    <s v="August 21, 1992 (United States)"/>
    <n v="4.5"/>
    <n v="2800"/>
    <s v="John Glen"/>
    <s v="Mario Puzo"/>
    <s v="Marlon Brando"/>
    <s v="United Kingdom"/>
    <n v="40000000"/>
    <x v="2051"/>
    <s v="Christopher Columbus Productions"/>
    <n v="120"/>
  </r>
  <r>
    <s v="Claire of the Moon"/>
    <s v="Unrated"/>
    <s v="Drama"/>
    <x v="12"/>
    <s v="October 21, 1993 (Australia)"/>
    <n v="5.0999999999999996"/>
    <n v="950"/>
    <s v="Nicole Conn"/>
    <s v="Nicole Conn"/>
    <s v="Trisha Todd"/>
    <s v="United States"/>
    <n v="130000"/>
    <x v="27"/>
    <s v="Demi-Monde Productions"/>
    <n v="107"/>
  </r>
  <r>
    <s v="Prelude to a Kiss"/>
    <s v="PG-13"/>
    <s v="Comedy"/>
    <x v="12"/>
    <s v="July 10, 1992 (United States)"/>
    <n v="5.6"/>
    <n v="7700"/>
    <s v="Norman René"/>
    <s v="Craig Lucas"/>
    <s v="Meg Ryan"/>
    <s v="United States"/>
    <m/>
    <x v="2052"/>
    <s v="Gruskoff/Levy Company"/>
    <n v="105"/>
  </r>
  <r>
    <s v="The Best Intentions"/>
    <s v="Not Rated"/>
    <s v="Biography"/>
    <x v="12"/>
    <s v="July 10, 1992 (United States)"/>
    <n v="7.8"/>
    <n v="3000"/>
    <s v="Bille August"/>
    <s v="Ingmar Bergman"/>
    <s v="Samuel Fröler"/>
    <s v="Sweden"/>
    <m/>
    <x v="2053"/>
    <s v="SVT Drama"/>
    <n v="182"/>
  </r>
  <r>
    <s v="The Public Eye"/>
    <s v="R"/>
    <s v="Crime"/>
    <x v="12"/>
    <s v="October 16, 1992 (United States)"/>
    <n v="6.5"/>
    <n v="3500"/>
    <s v="Howard Franklin"/>
    <s v="Howard Franklin"/>
    <s v="Joe Pesci"/>
    <s v="United States"/>
    <n v="15000000"/>
    <x v="2054"/>
    <s v="Universal Pictures"/>
    <n v="99"/>
  </r>
  <r>
    <s v="Article 99"/>
    <s v="R"/>
    <s v="Comedy"/>
    <x v="12"/>
    <s v="March 13, 1992 (United States)"/>
    <n v="6.1"/>
    <n v="3100"/>
    <s v="Howard Deutch"/>
    <s v="Ron Cutler"/>
    <s v="Ray Liotta"/>
    <s v="United States"/>
    <n v="18000000"/>
    <x v="2055"/>
    <s v="Orion Pictures"/>
    <n v="100"/>
  </r>
  <r>
    <s v="The Mambo Kings"/>
    <s v="R"/>
    <s v="Drama"/>
    <x v="12"/>
    <s v="February 28, 1992 (United States)"/>
    <n v="6.4"/>
    <n v="5200"/>
    <s v="Arne Glimcher"/>
    <s v="Oscar Hijuelos"/>
    <s v="Armand Assante"/>
    <s v="France"/>
    <n v="15500000"/>
    <x v="2056"/>
    <s v="Alcor Films"/>
    <n v="104"/>
  </r>
  <r>
    <s v="Into the West"/>
    <s v="PG"/>
    <s v="Adventure"/>
    <x v="12"/>
    <s v="September 17, 1993 (United States)"/>
    <n v="7"/>
    <n v="2800"/>
    <s v="Mike Newell"/>
    <s v="Jim Sheridan"/>
    <s v="Gabriel Byrne"/>
    <s v="Ireland"/>
    <m/>
    <x v="2057"/>
    <s v="Channel Four Films"/>
    <n v="97"/>
  </r>
  <r>
    <s v="The Playboys"/>
    <s v="PG-13"/>
    <s v="Drama"/>
    <x v="12"/>
    <s v="April 22, 1992 (United States)"/>
    <n v="6.3"/>
    <n v="1100"/>
    <s v="Gillies MacKinnon"/>
    <s v="Shane Connaughton"/>
    <s v="Albert Finney"/>
    <s v="United States"/>
    <m/>
    <x v="2058"/>
    <s v="Green Umbrella Ltd."/>
    <n v="117"/>
  </r>
  <r>
    <s v="City of Joy"/>
    <s v="PG-13"/>
    <s v="Drama"/>
    <x v="12"/>
    <s v="April 17, 1992 (United States)"/>
    <n v="6.5"/>
    <n v="4900"/>
    <s v="Roland Joffé"/>
    <s v="Dominique Lapierre"/>
    <s v="Patrick Swayze"/>
    <s v="France"/>
    <n v="27000000"/>
    <x v="2059"/>
    <s v="Allied Filmmakers"/>
    <n v="132"/>
  </r>
  <r>
    <s v="Straight Talk"/>
    <s v="PG"/>
    <s v="Comedy"/>
    <x v="12"/>
    <s v="April 3, 1992 (United States)"/>
    <n v="5.8"/>
    <n v="3500"/>
    <s v="Barnet Kellman"/>
    <s v="Craig Bolotin"/>
    <s v="Dolly Parton"/>
    <s v="United States"/>
    <m/>
    <x v="2060"/>
    <s v="Hollywood Pictures"/>
    <n v="91"/>
  </r>
  <r>
    <s v="Qing shao nian nuo zha"/>
    <s v="Not Rated"/>
    <s v="Crime"/>
    <x v="12"/>
    <s v="August 4, 1994 (Netherlands)"/>
    <n v="7.6"/>
    <n v="4000"/>
    <s v="Ming-liang Tsai"/>
    <s v="Ming-liang Tsai"/>
    <s v="Chao-jung Chen"/>
    <s v="Taiwan"/>
    <m/>
    <x v="2061"/>
    <s v="Central Motion Pictures"/>
    <n v="106"/>
  </r>
  <r>
    <s v="Love Field"/>
    <s v="PG-13"/>
    <s v="Drama"/>
    <x v="12"/>
    <s v="February 12, 1993 (United States)"/>
    <n v="6.6"/>
    <n v="3800"/>
    <s v="Jonathan Kaplan"/>
    <s v="Don Roos"/>
    <s v="Michelle Pfeiffer"/>
    <s v="United States"/>
    <n v="18000000"/>
    <x v="2062"/>
    <s v="Orion Pictures"/>
    <n v="105"/>
  </r>
  <r>
    <s v="Mr. Saturday Night"/>
    <s v="R"/>
    <s v="Comedy"/>
    <x v="12"/>
    <s v="September 25, 1992 (United States)"/>
    <n v="5.9"/>
    <n v="4500"/>
    <s v="Billy Crystal"/>
    <s v="Billy Crystal"/>
    <s v="Billy Crystal"/>
    <s v="United States"/>
    <n v="43000000"/>
    <x v="2063"/>
    <s v="Castle Rock Entertainment"/>
    <n v="119"/>
  </r>
  <r>
    <s v="Twin Dragons"/>
    <s v="PG-13"/>
    <s v="Action"/>
    <x v="12"/>
    <s v="April 9, 1999 (United States)"/>
    <n v="6.5"/>
    <n v="11000"/>
    <s v="Ringo Lam"/>
    <s v="Barry Wong"/>
    <s v="Jackie Chan"/>
    <s v="Hong Kong"/>
    <n v="10000000"/>
    <x v="2064"/>
    <s v="Golden Way Films Ltd."/>
    <n v="104"/>
  </r>
  <r>
    <s v="Aces: Iron Eagle III"/>
    <s v="R"/>
    <s v="Action"/>
    <x v="12"/>
    <s v="June 12, 1992 (United States)"/>
    <n v="3.7"/>
    <n v="2700"/>
    <s v="John Glen"/>
    <s v="Kevin Alyn Elders"/>
    <s v="Louis Gossett Jr."/>
    <s v="United Kingdom"/>
    <m/>
    <x v="2065"/>
    <s v="Carolco Pictures"/>
    <n v="98"/>
  </r>
  <r>
    <s v="The Living End"/>
    <s v="Unrated"/>
    <s v="Comedy"/>
    <x v="12"/>
    <s v="August 21, 1992 (United States)"/>
    <n v="6.5"/>
    <n v="2900"/>
    <s v="Gregg Araki"/>
    <s v="Gregg Araki"/>
    <s v="Mike Dytri"/>
    <s v="United States"/>
    <n v="22769"/>
    <x v="2066"/>
    <s v="Desperate Pictures"/>
    <n v="81"/>
  </r>
  <r>
    <s v="Simple Men"/>
    <s v="R"/>
    <s v="Crime"/>
    <x v="12"/>
    <s v="November 6, 1992 (United Kingdom)"/>
    <n v="7.2"/>
    <n v="4100"/>
    <s v="Hal Hartley"/>
    <s v="Hal Hartley"/>
    <s v="Robert John Burke"/>
    <s v="Italy"/>
    <n v="3000000"/>
    <x v="2067"/>
    <s v="American Playhouse"/>
    <n v="105"/>
  </r>
  <r>
    <s v="Guncrazy"/>
    <s v="R"/>
    <s v="Crime"/>
    <x v="12"/>
    <s v="September 9, 1993 (Australia)"/>
    <n v="5.5"/>
    <n v="2200"/>
    <s v="Tamra Davis"/>
    <s v="Matthew Bright"/>
    <s v="Drew Barrymore"/>
    <s v="United States"/>
    <n v="800000"/>
    <x v="2068"/>
    <s v="Zeta Entertainment"/>
    <n v="97"/>
  </r>
  <r>
    <s v="Folks!"/>
    <s v="PG-13"/>
    <s v="Comedy"/>
    <x v="12"/>
    <s v="May 1, 1992 (United States)"/>
    <n v="5.7"/>
    <n v="2500"/>
    <s v="Ted Kotcheff"/>
    <s v="Robert Klane"/>
    <s v="Tom Selleck"/>
    <s v="United States"/>
    <n v="15000000"/>
    <x v="2069"/>
    <s v="Penta Pictures"/>
    <n v="107"/>
  </r>
  <r>
    <s v="Léolo"/>
    <s v="Not Rated"/>
    <s v="Comedy"/>
    <x v="12"/>
    <s v="April 2, 1993 (United States)"/>
    <n v="7.5"/>
    <n v="6700"/>
    <s v="Jean-Claude Lauzon"/>
    <s v="Jean-Claude Lauzon"/>
    <s v="Maxime Collin"/>
    <s v="Canada"/>
    <m/>
    <x v="2070"/>
    <s v="Alliance Films Corporation"/>
    <n v="107"/>
  </r>
  <r>
    <s v="Night and the City"/>
    <s v="R"/>
    <s v="Comedy"/>
    <x v="12"/>
    <s v="October 23, 1992 (United States)"/>
    <n v="5.8"/>
    <n v="4600"/>
    <s v="Irwin Winkler"/>
    <s v="Gerald Kersh"/>
    <s v="Robert De Niro"/>
    <s v="United States"/>
    <n v="20000000"/>
    <x v="2071"/>
    <s v="Penta Films"/>
    <n v="105"/>
  </r>
  <r>
    <s v="Whispers in the Dark"/>
    <s v="R"/>
    <s v="Drama"/>
    <x v="12"/>
    <s v="August 7, 1992 (United States)"/>
    <n v="5.6"/>
    <n v="2000"/>
    <s v="Christopher Crowe"/>
    <s v="Christopher Crowe"/>
    <s v="Annabella Sciorra"/>
    <s v="United States"/>
    <n v="18000000"/>
    <x v="2072"/>
    <s v="Paramount Pictures"/>
    <n v="103"/>
  </r>
  <r>
    <s v="Zebrahead"/>
    <s v="R"/>
    <s v="Drama"/>
    <x v="12"/>
    <s v="October 23, 1992 (United States)"/>
    <n v="6.3"/>
    <n v="1200"/>
    <s v="Anthony Drazan"/>
    <s v="Anthony Drazan"/>
    <s v="Michael Rapaport"/>
    <s v="United States"/>
    <m/>
    <x v="2073"/>
    <s v="Ixtlan"/>
    <n v="100"/>
  </r>
  <r>
    <s v="Hyenas"/>
    <s v="Not Rated"/>
    <s v="Comedy"/>
    <x v="12"/>
    <s v="April 26, 2019 (United States)"/>
    <n v="7.4"/>
    <n v="1000"/>
    <s v="Djibril Diop Mambéty"/>
    <s v="Friedrich Dürrenmatt"/>
    <s v="Mansour Diouf"/>
    <s v="Switzerland"/>
    <m/>
    <x v="2074"/>
    <s v="Thelma Film AG"/>
    <n v="110"/>
  </r>
  <r>
    <s v="A Tale of Winter"/>
    <s v="Not Rated"/>
    <s v="Drama"/>
    <x v="12"/>
    <s v="January 29, 1992 (France)"/>
    <n v="7.3"/>
    <n v="4400"/>
    <s v="Éric Rohmer"/>
    <s v="Éric Rohmer"/>
    <s v="Charlotte Véry"/>
    <s v="France"/>
    <m/>
    <x v="2075"/>
    <s v="Compagnie Eric Rohmer (CER)"/>
    <n v="114"/>
  </r>
  <r>
    <s v="Man Trouble"/>
    <s v="PG-13"/>
    <s v="Comedy"/>
    <x v="12"/>
    <s v="July 17, 1992 (United States)"/>
    <n v="4.7"/>
    <n v="3000"/>
    <s v="Bob Rafelson"/>
    <s v="Carole Eastman"/>
    <s v="Jack Nicholson"/>
    <s v="United States"/>
    <n v="30000000"/>
    <x v="2076"/>
    <s v="Penta Entertainment"/>
    <n v="100"/>
  </r>
  <r>
    <s v="Laws of Gravity"/>
    <s v="R"/>
    <s v="Crime"/>
    <x v="12"/>
    <s v="August 20, 1993 (United Kingdom)"/>
    <n v="6.8"/>
    <n v="950"/>
    <s v="Nick Gomez"/>
    <s v="Nick Gomez"/>
    <s v="Peter Greene"/>
    <s v="United States"/>
    <n v="38000"/>
    <x v="27"/>
    <s v="Island World"/>
    <n v="100"/>
  </r>
  <r>
    <s v="Brain Donors"/>
    <s v="PG"/>
    <s v="Comedy"/>
    <x v="12"/>
    <s v="April 17, 1992 (United States)"/>
    <n v="7.1"/>
    <n v="4100"/>
    <s v="Dennis Dugan"/>
    <s v="Pat Proft"/>
    <s v="John Turturro"/>
    <s v="United States"/>
    <m/>
    <x v="2077"/>
    <s v="Paramount Pictures"/>
    <n v="80"/>
  </r>
  <r>
    <s v="Out on a Limb"/>
    <s v="PG"/>
    <s v="Comedy"/>
    <x v="12"/>
    <s v="September 4, 1992 (United States)"/>
    <n v="5.3"/>
    <n v="1600"/>
    <s v="Francis Veber"/>
    <s v="Daniel Goldin"/>
    <s v="Matthew Broderick"/>
    <s v="United States"/>
    <m/>
    <x v="2078"/>
    <s v="Interscope Communications"/>
    <n v="93"/>
  </r>
  <r>
    <s v="Tetsuo II: Body Hammer"/>
    <s v="R"/>
    <s v="Action"/>
    <x v="12"/>
    <s v="August 15, 1997 (United States)"/>
    <n v="6.4"/>
    <n v="4200"/>
    <s v="Shin'ya Tsukamoto"/>
    <s v="Shin'ya Tsukamoto"/>
    <s v="Tomorô Taguchi"/>
    <s v="Japan"/>
    <m/>
    <x v="27"/>
    <s v="F2"/>
    <n v="83"/>
  </r>
  <r>
    <s v="Traces of Red"/>
    <s v="R"/>
    <s v="Crime"/>
    <x v="12"/>
    <s v="November 11, 1992 (United States)"/>
    <n v="5.2"/>
    <n v="1500"/>
    <s v="Andy Wolk"/>
    <s v="Jim Piddock"/>
    <s v="Jim Belushi"/>
    <s v="United States"/>
    <m/>
    <x v="2079"/>
    <s v="The Samuel Goldwyn Company"/>
    <n v="105"/>
  </r>
  <r>
    <s v="Storyville"/>
    <s v="R"/>
    <s v="Drama"/>
    <x v="12"/>
    <s v="September 30, 1992 (France)"/>
    <n v="5.8"/>
    <n v="1100"/>
    <s v="Mark Frost"/>
    <s v="Frank Galbally"/>
    <s v="James Spader"/>
    <s v="United States"/>
    <m/>
    <x v="2080"/>
    <s v="Davis Entertainment"/>
    <n v="113"/>
  </r>
  <r>
    <s v="Rescue Me"/>
    <s v="PG-13"/>
    <s v="Action"/>
    <x v="12"/>
    <s v="December 3, 1993 (United States)"/>
    <n v="5.2"/>
    <n v="683"/>
    <s v="Arthur Allan Seidelman"/>
    <s v="Mike Snyder"/>
    <s v="Michael Dudikoff"/>
    <s v="United States"/>
    <m/>
    <x v="27"/>
    <s v="Cannon Pictures"/>
    <n v="99"/>
  </r>
  <r>
    <s v="Map of the Human Heart"/>
    <s v="R"/>
    <s v="Adventure"/>
    <x v="12"/>
    <s v="May 14, 1993 (United States)"/>
    <n v="7.1"/>
    <n v="3100"/>
    <s v="Vincent Ward"/>
    <s v="Louis Nowra"/>
    <s v="Jason Scott Lee"/>
    <s v="Australia"/>
    <m/>
    <x v="2081"/>
    <s v="Australian Film Finance Corporation (AFFC)"/>
    <n v="109"/>
  </r>
  <r>
    <s v="Ruby Cairo"/>
    <s v="PG-13"/>
    <s v="Mystery"/>
    <x v="12"/>
    <s v="October 29, 1993 (United States)"/>
    <n v="5"/>
    <n v="2100"/>
    <s v="Graeme Clifford"/>
    <s v="Robert Dillon"/>
    <s v="Andie MacDowell"/>
    <s v="United States"/>
    <n v="24000000"/>
    <x v="2082"/>
    <s v="Majestic Films International"/>
    <n v="90"/>
  </r>
  <r>
    <s v="The Waterdance"/>
    <s v="R"/>
    <s v="Drama"/>
    <x v="12"/>
    <s v="May 13, 1992 (United States)"/>
    <n v="6.8"/>
    <n v="2600"/>
    <s v="Neal Jimenez"/>
    <s v="Neal Jimenez"/>
    <s v="Eric Stoltz"/>
    <s v="United States"/>
    <n v="2700000"/>
    <x v="2083"/>
    <s v="No Frills Film Production"/>
    <n v="106"/>
  </r>
  <r>
    <s v="Year of the Comet"/>
    <s v="PG-13"/>
    <s v="Action"/>
    <x v="12"/>
    <s v="April 24, 1992 (United States)"/>
    <n v="5.8"/>
    <n v="1500"/>
    <s v="Peter Yates"/>
    <s v="William Goldman"/>
    <s v="Penelope Ann Miller"/>
    <s v="United States"/>
    <m/>
    <x v="2084"/>
    <s v="Castle Rock Entertainment"/>
    <n v="91"/>
  </r>
  <r>
    <s v="This Is My Life"/>
    <s v="PG-13"/>
    <s v="Drama"/>
    <x v="12"/>
    <s v="February 21, 1992 (United States)"/>
    <n v="6.1"/>
    <n v="1100"/>
    <s v="Nora Ephron"/>
    <s v="Meg Wolitzer"/>
    <s v="Julie Kavner"/>
    <s v="United States"/>
    <m/>
    <x v="2085"/>
    <s v="Twentieth Century Fox"/>
    <n v="105"/>
  </r>
  <r>
    <s v="Mistress"/>
    <s v="R"/>
    <s v="Comedy"/>
    <x v="12"/>
    <s v="July 24, 1992 (United States)"/>
    <n v="5.4"/>
    <n v="2100"/>
    <s v="Barry Primus"/>
    <s v="Barry Primus"/>
    <s v="Robert Wuhl"/>
    <s v="United States"/>
    <m/>
    <x v="2086"/>
    <s v="Meir Teper"/>
    <n v="110"/>
  </r>
  <r>
    <s v="Passed Away"/>
    <s v="PG-13"/>
    <s v="Comedy"/>
    <x v="12"/>
    <s v="April 24, 1992 (United States)"/>
    <n v="5.8"/>
    <n v="1200"/>
    <s v="Charlie Peters"/>
    <s v="Charlie Peters"/>
    <s v="Bob Hoskins"/>
    <s v="United States"/>
    <m/>
    <x v="2087"/>
    <s v="Hollywood Pictures"/>
    <n v="96"/>
  </r>
  <r>
    <s v="Blame It on the Bellboy"/>
    <s v="PG-13"/>
    <s v="Comedy"/>
    <x v="12"/>
    <s v="March 6, 1992 (United States)"/>
    <n v="5.5"/>
    <n v="2500"/>
    <s v="Mark Herman"/>
    <s v="Mark Herman"/>
    <s v="Bronson Pinchot"/>
    <s v="United Kingdom"/>
    <m/>
    <x v="2088"/>
    <s v="Bellboy Films Limited"/>
    <n v="78"/>
  </r>
  <r>
    <s v="Leaving Normal"/>
    <s v="R"/>
    <s v="Comedy"/>
    <x v="12"/>
    <s v="April 29, 1992 (United States)"/>
    <n v="6.6"/>
    <n v="1300"/>
    <s v="Edward Zwick"/>
    <s v="Ed Solomon"/>
    <s v="Christine Lahti"/>
    <s v="United States"/>
    <m/>
    <x v="2089"/>
    <s v="Mirage Entertainment"/>
    <n v="110"/>
  </r>
  <r>
    <s v="House of Angels"/>
    <s v="R"/>
    <s v="Comedy"/>
    <x v="12"/>
    <s v="August 6, 1993 (United States)"/>
    <n v="6.4"/>
    <n v="4500"/>
    <s v="Colin Nutley"/>
    <s v="Colin Nutley"/>
    <s v="Helena Bergström"/>
    <s v="Sweden"/>
    <m/>
    <x v="2090"/>
    <s v="Memfis Film"/>
    <n v="127"/>
  </r>
  <r>
    <s v="The Long Day Closes"/>
    <s v="PG"/>
    <s v="Biography"/>
    <x v="12"/>
    <s v="May 28, 1993 (United States)"/>
    <n v="7.4"/>
    <n v="3000"/>
    <s v="Terence Davies"/>
    <s v="Terence Davies"/>
    <s v="Leigh McCormack"/>
    <s v="United Kingdom"/>
    <m/>
    <x v="2091"/>
    <s v="British Film Institute (BFI)"/>
    <n v="85"/>
  </r>
  <r>
    <s v="Once Upon a Time in China III"/>
    <s v="R"/>
    <s v="Action"/>
    <x v="12"/>
    <s v="February 11, 1993 (Hong Kong)"/>
    <n v="6.8"/>
    <n v="6600"/>
    <s v="Hark Tsui"/>
    <s v="Tin-suen Chan"/>
    <s v="Jet Li"/>
    <s v="Hong Kong"/>
    <m/>
    <x v="27"/>
    <s v="Golden Harvest Company"/>
    <n v="109"/>
  </r>
  <r>
    <s v="Shadow of the Wolf"/>
    <s v="PG-13"/>
    <s v="Adventure"/>
    <x v="12"/>
    <s v="March 5, 1993 (United States)"/>
    <n v="5.7"/>
    <n v="876"/>
    <s v="Jacques Dorfmann"/>
    <s v="Jacques Dorfmann"/>
    <s v="Lou Diamond Phillips"/>
    <s v="France"/>
    <m/>
    <x v="2092"/>
    <s v="Vision International"/>
    <n v="112"/>
  </r>
  <r>
    <s v="The Gun in Betty Lou's Handbag"/>
    <s v="PG-13"/>
    <s v="Comedy"/>
    <x v="12"/>
    <s v="August 21, 1992 (United States)"/>
    <n v="5.0999999999999996"/>
    <n v="1600"/>
    <s v="Allan Moyle"/>
    <s v="Grace Cary Bickley"/>
    <s v="Penelope Ann Miller"/>
    <s v="United States"/>
    <n v="13000000"/>
    <x v="2093"/>
    <s v="In The Bag Productions"/>
    <n v="89"/>
  </r>
  <r>
    <s v="Tombstone"/>
    <s v="R"/>
    <s v="Action"/>
    <x v="13"/>
    <s v="December 25, 1993 (United States)"/>
    <n v="7.8"/>
    <n v="132000"/>
    <s v="George P. Cosmatos"/>
    <s v="Kevin Jarre"/>
    <s v="Kurt Russell"/>
    <s v="United States"/>
    <n v="25000000"/>
    <x v="2094"/>
    <s v="Hollywood Pictures"/>
    <n v="130"/>
  </r>
  <r>
    <s v="The Sandlot"/>
    <s v="PG"/>
    <s v="Comedy"/>
    <x v="13"/>
    <s v="April 7, 1993 (United States)"/>
    <n v="7.8"/>
    <n v="82000"/>
    <s v="David Mickey Evans"/>
    <s v="David Mickey Evans"/>
    <s v="Tom Guiry"/>
    <s v="United States"/>
    <m/>
    <x v="2095"/>
    <s v="Twentieth Century Fox"/>
    <n v="101"/>
  </r>
  <r>
    <s v="Jurassic Park"/>
    <s v="PG-13"/>
    <s v="Action"/>
    <x v="13"/>
    <s v="June 11, 1993 (United States)"/>
    <n v="8.1"/>
    <n v="894000"/>
    <s v="Steven Spielberg"/>
    <s v="Michael Crichton"/>
    <s v="Sam Neill"/>
    <s v="United States"/>
    <n v="63000000"/>
    <x v="2096"/>
    <s v="Universal Pictures"/>
    <n v="127"/>
  </r>
  <r>
    <s v="Dazed and Confused"/>
    <s v="R"/>
    <s v="Comedy"/>
    <x v="13"/>
    <s v="September 24, 1993 (United States)"/>
    <n v="7.6"/>
    <n v="171000"/>
    <s v="Richard Linklater"/>
    <s v="Richard Linklater"/>
    <s v="Jason London"/>
    <s v="United States"/>
    <n v="6900000"/>
    <x v="2097"/>
    <s v="Gramercy Pictures (I)"/>
    <n v="102"/>
  </r>
  <r>
    <s v="Schindler's List"/>
    <s v="R"/>
    <s v="Biography"/>
    <x v="13"/>
    <s v="February 4, 1994 (United States)"/>
    <n v="8.9"/>
    <n v="1200000"/>
    <s v="Steven Spielberg"/>
    <s v="Thomas Keneally"/>
    <s v="Liam Neeson"/>
    <s v="United States"/>
    <n v="22000000"/>
    <x v="2098"/>
    <s v="Universal Pictures"/>
    <n v="195"/>
  </r>
  <r>
    <s v="True Romance"/>
    <s v="R"/>
    <s v="Crime"/>
    <x v="13"/>
    <s v="September 10, 1993 (United States)"/>
    <n v="7.9"/>
    <n v="212000"/>
    <s v="Tony Scott"/>
    <s v="Quentin Tarantino"/>
    <s v="Christian Slater"/>
    <s v="United States"/>
    <n v="13000000"/>
    <x v="2099"/>
    <s v="Morgan Creek Entertainment"/>
    <n v="119"/>
  </r>
  <r>
    <s v="Naked"/>
    <s v="Not Rated"/>
    <s v="Comedy"/>
    <x v="13"/>
    <s v="February 4, 1994 (United States)"/>
    <n v="7.8"/>
    <n v="36000"/>
    <s v="Mike Leigh"/>
    <s v="Mike Leigh"/>
    <s v="David Thewlis"/>
    <s v="United Kingdom"/>
    <m/>
    <x v="2100"/>
    <s v="Thin Man Films"/>
    <n v="132"/>
  </r>
  <r>
    <s v="Robin Hood: Men in Tights"/>
    <s v="PG-13"/>
    <s v="Adventure"/>
    <x v="13"/>
    <s v="July 28, 1993 (United States)"/>
    <n v="6.7"/>
    <n v="119000"/>
    <s v="Mel Brooks"/>
    <s v="J.D. Shapiro"/>
    <s v="Cary Elwes"/>
    <s v="France"/>
    <n v="20000000"/>
    <x v="2101"/>
    <s v="Brooksfilms"/>
    <n v="104"/>
  </r>
  <r>
    <s v="A Bronx Tale"/>
    <s v="R"/>
    <s v="Crime"/>
    <x v="13"/>
    <s v="October 1, 1993 (United States)"/>
    <n v="7.8"/>
    <n v="132000"/>
    <s v="Robert De Niro"/>
    <s v="Chazz Palminteri"/>
    <s v="Robert De Niro"/>
    <s v="United States"/>
    <n v="22000000"/>
    <x v="2102"/>
    <s v="Price Entertainment"/>
    <n v="121"/>
  </r>
  <r>
    <s v="What's Eating Gilbert Grape"/>
    <s v="PG-13"/>
    <s v="Drama"/>
    <x v="13"/>
    <s v="March 4, 1994 (United States)"/>
    <n v="7.7"/>
    <n v="221000"/>
    <s v="Lasse Hallström"/>
    <s v="Peter Hedges"/>
    <s v="Johnny Depp"/>
    <s v="United States"/>
    <n v="11000000"/>
    <x v="2103"/>
    <s v="Paramount Pictures"/>
    <n v="118"/>
  </r>
  <r>
    <s v="Hocus Pocus"/>
    <s v="PG"/>
    <s v="Comedy"/>
    <x v="13"/>
    <s v="July 16, 1993 (United States)"/>
    <n v="6.9"/>
    <n v="106000"/>
    <s v="Kenny Ortega"/>
    <s v="David Kirschner"/>
    <s v="Bette Midler"/>
    <s v="United States"/>
    <n v="28000000"/>
    <x v="2104"/>
    <s v="Walt Disney Pictures"/>
    <n v="96"/>
  </r>
  <r>
    <s v="Carlito's Way"/>
    <s v="R"/>
    <s v="Crime"/>
    <x v="13"/>
    <s v="November 12, 1993 (United States)"/>
    <n v="7.9"/>
    <n v="206000"/>
    <s v="Brian De Palma"/>
    <s v="Edwin Torres"/>
    <s v="Al Pacino"/>
    <s v="United States"/>
    <n v="30000000"/>
    <x v="2105"/>
    <s v="Universal Pictures"/>
    <n v="144"/>
  </r>
  <r>
    <s v="Mrs. Doubtfire"/>
    <s v="PG-13"/>
    <s v="Comedy"/>
    <x v="13"/>
    <s v="November 24, 1993 (United States)"/>
    <n v="7"/>
    <n v="252000"/>
    <s v="Chris Columbus"/>
    <s v="Anne Fine"/>
    <s v="Robin Williams"/>
    <s v="United States"/>
    <n v="25000000"/>
    <x v="2106"/>
    <s v="Twentieth Century Fox"/>
    <n v="125"/>
  </r>
  <r>
    <s v="The Fugitive"/>
    <s v="PG-13"/>
    <s v="Action"/>
    <x v="13"/>
    <s v="August 6, 1993 (United States)"/>
    <n v="7.8"/>
    <n v="275000"/>
    <s v="Andrew Davis"/>
    <s v="Jeb Stuart"/>
    <s v="Harrison Ford"/>
    <s v="United States"/>
    <n v="44000000"/>
    <x v="2107"/>
    <s v="Warner Bros."/>
    <n v="130"/>
  </r>
  <r>
    <s v="Demolition Man"/>
    <s v="R"/>
    <s v="Action"/>
    <x v="13"/>
    <s v="October 8, 1993 (United States)"/>
    <n v="6.7"/>
    <n v="163000"/>
    <s v="Marco Brambilla"/>
    <s v="Peter M. Lenkov"/>
    <s v="Sylvester Stallone"/>
    <s v="United States"/>
    <n v="57000000"/>
    <x v="2108"/>
    <s v="Warner Bros."/>
    <n v="115"/>
  </r>
  <r>
    <s v="Dennis the Menace"/>
    <s v="PG"/>
    <s v="Comedy"/>
    <x v="13"/>
    <s v="June 25, 1993 (United States)"/>
    <n v="5.6"/>
    <n v="58000"/>
    <s v="Nick Castle"/>
    <s v="Hank Ketcham"/>
    <s v="Walter Matthau"/>
    <s v="United States"/>
    <m/>
    <x v="2109"/>
    <s v="Warner Bros."/>
    <n v="94"/>
  </r>
  <r>
    <s v="Falling Down"/>
    <s v="R"/>
    <s v="Action"/>
    <x v="13"/>
    <s v="February 26, 1993 (United States)"/>
    <n v="7.6"/>
    <n v="177000"/>
    <s v="Joel Schumacher"/>
    <s v="Ebbe Roe Smith"/>
    <s v="Michael Douglas"/>
    <s v="United States"/>
    <n v="25000000"/>
    <x v="2110"/>
    <s v="Alcor Films"/>
    <n v="113"/>
  </r>
  <r>
    <s v="The Pelican Brief"/>
    <s v="PG-13"/>
    <s v="Crime"/>
    <x v="13"/>
    <s v="December 17, 1993 (United States)"/>
    <n v="6.6"/>
    <n v="81000"/>
    <s v="Alan J. Pakula"/>
    <s v="John Grisham"/>
    <s v="Julia Roberts"/>
    <s v="United States"/>
    <n v="45000000"/>
    <x v="2111"/>
    <s v="Warner Bros."/>
    <n v="141"/>
  </r>
  <r>
    <s v="The Firm"/>
    <s v="R"/>
    <s v="Drama"/>
    <x v="13"/>
    <s v="June 30, 1993 (United States)"/>
    <n v="6.8"/>
    <n v="124000"/>
    <s v="Sydney Pollack"/>
    <s v="John Grisham"/>
    <s v="Tom Cruise"/>
    <s v="United States"/>
    <n v="42000000"/>
    <x v="2112"/>
    <s v="Davis Entertainment"/>
    <n v="154"/>
  </r>
  <r>
    <s v="Last Action Hero"/>
    <s v="PG-13"/>
    <s v="Action"/>
    <x v="13"/>
    <s v="June 18, 1993 (United States)"/>
    <n v="6.4"/>
    <n v="141000"/>
    <s v="John McTiernan"/>
    <s v="Zak Penn"/>
    <s v="Arnold Schwarzenegger"/>
    <s v="United States"/>
    <n v="85000000"/>
    <x v="2113"/>
    <s v="Columbia Pictures"/>
    <n v="130"/>
  </r>
  <r>
    <s v="Sister Act 2: Back in the Habit"/>
    <s v="PG"/>
    <s v="Comedy"/>
    <x v="13"/>
    <s v="December 10, 1993 (United States)"/>
    <n v="5.6"/>
    <n v="50000"/>
    <s v="Bill Duke"/>
    <s v="James Orr"/>
    <s v="Whoopi Goldberg"/>
    <s v="United States"/>
    <n v="38000000"/>
    <x v="2114"/>
    <s v="Touchstone Pictures"/>
    <n v="107"/>
  </r>
  <r>
    <s v="Groundhog Day"/>
    <s v="PG"/>
    <s v="Comedy"/>
    <x v="13"/>
    <s v="February 12, 1993 (United States)"/>
    <n v="8"/>
    <n v="589000"/>
    <s v="Harold Ramis"/>
    <s v="Danny Rubin"/>
    <s v="Bill Murray"/>
    <s v="United States"/>
    <n v="14600000"/>
    <x v="2115"/>
    <s v="Columbia Pictures"/>
    <n v="101"/>
  </r>
  <r>
    <s v="Philadelphia"/>
    <s v="PG-13"/>
    <s v="Drama"/>
    <x v="13"/>
    <s v="January 14, 1994 (United States)"/>
    <n v="7.7"/>
    <n v="229000"/>
    <s v="Jonathan Demme"/>
    <s v="Ron Nyswaner"/>
    <s v="Tom Hanks"/>
    <s v="United States"/>
    <n v="26000000"/>
    <x v="2116"/>
    <s v="TriStar Pictures"/>
    <n v="125"/>
  </r>
  <r>
    <s v="Super Mario Bros."/>
    <s v="PG"/>
    <s v="Adventure"/>
    <x v="13"/>
    <s v="May 28, 1993 (United States)"/>
    <n v="4.0999999999999996"/>
    <n v="50000"/>
    <s v="Annabel Jankel"/>
    <s v="Parker Bennett"/>
    <s v="Bob Hoskins"/>
    <s v="United Kingdom"/>
    <n v="48000000"/>
    <x v="2117"/>
    <s v="Allied Filmmakers"/>
    <n v="104"/>
  </r>
  <r>
    <s v="Sleepless in Seattle"/>
    <s v="PG"/>
    <s v="Comedy"/>
    <x v="13"/>
    <s v="June 25, 1993 (United States)"/>
    <n v="6.8"/>
    <n v="165000"/>
    <s v="Nora Ephron"/>
    <s v="Jeff Arch"/>
    <s v="Tom Hanks"/>
    <s v="United States"/>
    <n v="21000000"/>
    <x v="2118"/>
    <s v="TriStar Pictures"/>
    <n v="105"/>
  </r>
  <r>
    <s v="Cliffhanger"/>
    <s v="R"/>
    <s v="Action"/>
    <x v="13"/>
    <s v="May 28, 1993 (United States)"/>
    <n v="6.4"/>
    <n v="122000"/>
    <s v="Renny Harlin"/>
    <s v="John Long"/>
    <s v="Sylvester Stallone"/>
    <s v="United States"/>
    <n v="70000000"/>
    <x v="2119"/>
    <s v="Carolco Pictures"/>
    <n v="113"/>
  </r>
  <r>
    <s v="The Piano"/>
    <s v="R"/>
    <s v="Drama"/>
    <x v="13"/>
    <s v="February 11, 1994 (United States)"/>
    <n v="7.6"/>
    <n v="81000"/>
    <s v="Jane Campion"/>
    <s v="Jane Campion"/>
    <s v="Holly Hunter"/>
    <s v="New Zealand"/>
    <n v="7000000"/>
    <x v="2120"/>
    <s v="CiBy 2000"/>
    <n v="121"/>
  </r>
  <r>
    <s v="The Nightmare Before Christmas"/>
    <s v="PG"/>
    <s v="Animation"/>
    <x v="13"/>
    <s v="October 29, 1993 (United States)"/>
    <n v="8"/>
    <n v="306000"/>
    <s v="Henry Selick"/>
    <s v="Tim Burton"/>
    <s v="Danny Elfman"/>
    <s v="United States"/>
    <n v="18000000"/>
    <x v="2121"/>
    <s v="Touchstone Pictures"/>
    <n v="76"/>
  </r>
  <r>
    <s v="Rookie of the Year"/>
    <s v="PG"/>
    <s v="Comedy"/>
    <x v="13"/>
    <s v="July 7, 1993 (United States)"/>
    <n v="6.1"/>
    <n v="26000"/>
    <s v="Daniel Stern"/>
    <s v="Sam Harper"/>
    <s v="Thomas Ian Nicholas"/>
    <s v="United States"/>
    <n v="10000000"/>
    <x v="2122"/>
    <s v="Twentieth Century Fox"/>
    <n v="103"/>
  </r>
  <r>
    <s v="Blood In, Blood Out"/>
    <s v="R"/>
    <s v="Crime"/>
    <x v="13"/>
    <s v="April 30, 1993 (United States)"/>
    <n v="8"/>
    <n v="29000"/>
    <s v="Taylor Hackford"/>
    <s v="Ross Thomas"/>
    <s v="Damian Chapa"/>
    <s v="United States"/>
    <n v="35000000"/>
    <x v="2123"/>
    <s v="Hollywood Pictures"/>
    <n v="180"/>
  </r>
  <r>
    <s v="In the Name of the Father"/>
    <s v="R"/>
    <s v="Biography"/>
    <x v="13"/>
    <s v="February 25, 1994 (United States)"/>
    <n v="8.1"/>
    <n v="163000"/>
    <s v="Jim Sheridan"/>
    <s v="Gerry Conlon"/>
    <s v="Daniel Day-Lewis"/>
    <s v="Ireland"/>
    <n v="13000000"/>
    <x v="2124"/>
    <s v="Hell's Kitchen Films"/>
    <n v="133"/>
  </r>
  <r>
    <s v="Alive"/>
    <s v="R"/>
    <s v="Biography"/>
    <x v="13"/>
    <s v="January 15, 1993 (United States)"/>
    <n v="7.1"/>
    <n v="53000"/>
    <s v="Frank Marshall"/>
    <s v="Piers Paul Read"/>
    <s v="Ethan Hawke"/>
    <s v="United States"/>
    <n v="32000000"/>
    <x v="2125"/>
    <s v="Film Andes S.A."/>
    <n v="120"/>
  </r>
  <r>
    <s v="Addams Family Values"/>
    <s v="PG-13"/>
    <s v="Comedy"/>
    <x v="13"/>
    <s v="November 19, 1993 (United States)"/>
    <n v="6.8"/>
    <n v="84000"/>
    <s v="Barry Sonnenfeld"/>
    <s v="Charles Addams"/>
    <s v="Anjelica Huston"/>
    <s v="United States"/>
    <n v="47000000"/>
    <x v="2126"/>
    <s v="Paramount Pictures"/>
    <n v="94"/>
  </r>
  <r>
    <s v="Indecent Proposal"/>
    <s v="R"/>
    <s v="Drama"/>
    <x v="13"/>
    <s v="April 7, 1993 (United States)"/>
    <n v="6"/>
    <n v="66000"/>
    <s v="Adrian Lyne"/>
    <s v="Jack Engelhard"/>
    <s v="Robert Redford"/>
    <s v="United States"/>
    <n v="38000000"/>
    <x v="2127"/>
    <s v="Paramount Pictures"/>
    <n v="117"/>
  </r>
  <r>
    <s v="In the Line of Fire"/>
    <s v="R"/>
    <s v="Action"/>
    <x v="13"/>
    <s v="July 9, 1993 (United States)"/>
    <n v="7.2"/>
    <n v="96000"/>
    <s v="Wolfgang Petersen"/>
    <s v="Jeff Maguire"/>
    <s v="Clint Eastwood"/>
    <s v="United States"/>
    <n v="40000000"/>
    <x v="2128"/>
    <s v="Columbia Pictures"/>
    <n v="128"/>
  </r>
  <r>
    <s v="The Age of Innocence"/>
    <s v="PG"/>
    <s v="Drama"/>
    <x v="13"/>
    <s v="October 1, 1993 (United States)"/>
    <n v="7.2"/>
    <n v="56000"/>
    <s v="Martin Scorsese"/>
    <s v="Edith Wharton"/>
    <s v="Daniel Day-Lewis"/>
    <s v="United States"/>
    <n v="34000000"/>
    <x v="2129"/>
    <s v="Columbia Pictures"/>
    <n v="139"/>
  </r>
  <r>
    <s v="Menace II Society"/>
    <s v="R"/>
    <s v="Crime"/>
    <x v="13"/>
    <s v="May 26, 1993 (United States)"/>
    <n v="7.5"/>
    <n v="54000"/>
    <s v="Albert Hughes"/>
    <s v="Allen Hughes"/>
    <s v="Tyrin Turner"/>
    <s v="United States"/>
    <n v="3500000"/>
    <x v="2130"/>
    <s v="New Line Cinema"/>
    <n v="97"/>
  </r>
  <r>
    <s v="Gettysburg"/>
    <s v="PG"/>
    <s v="Drama"/>
    <x v="13"/>
    <s v="October 8, 1993 (United States)"/>
    <n v="7.6"/>
    <n v="27000"/>
    <s v="Ron Maxwell"/>
    <s v="Michael Shaara"/>
    <s v="Tom Berenger"/>
    <s v="United States"/>
    <n v="25000000"/>
    <x v="2131"/>
    <s v="TriStar Television"/>
    <n v="271"/>
  </r>
  <r>
    <s v="The Three Musketeers"/>
    <s v="PG"/>
    <s v="Action"/>
    <x v="13"/>
    <s v="November 12, 1993 (United States)"/>
    <n v="6.4"/>
    <n v="52000"/>
    <s v="Stephen Herek"/>
    <s v="Alexandre Dumas"/>
    <s v="Charlie Sheen"/>
    <s v="Austria"/>
    <n v="30000000"/>
    <x v="2132"/>
    <s v="Walt Disney Pictures"/>
    <n v="105"/>
  </r>
  <r>
    <s v="Homeward Bound: The Incredible Journey"/>
    <s v="G"/>
    <s v="Adventure"/>
    <x v="13"/>
    <s v="February 12, 1993 (United States)"/>
    <n v="6.9"/>
    <n v="43000"/>
    <s v="Duwayne Dunham"/>
    <s v="Sheila Burnford"/>
    <s v="Michael J. Fox"/>
    <s v="United States"/>
    <m/>
    <x v="2133"/>
    <s v="Touchwood Pacific Partners 1"/>
    <n v="84"/>
  </r>
  <r>
    <s v="The Secret Garden"/>
    <s v="G"/>
    <s v="Drama"/>
    <x v="13"/>
    <s v="August 13, 1993 (United States)"/>
    <n v="7.3"/>
    <n v="38000"/>
    <s v="Agnieszka Holland"/>
    <s v="Frances Hodgson Burnett"/>
    <s v="Kate Maberly"/>
    <s v="United Kingdom"/>
    <n v="18000000"/>
    <x v="2134"/>
    <s v="Warner Bros."/>
    <n v="101"/>
  </r>
  <r>
    <s v="Free Willy"/>
    <s v="PG"/>
    <s v="Adventure"/>
    <x v="13"/>
    <s v="July 16, 1993 (United States)"/>
    <n v="6"/>
    <n v="71000"/>
    <s v="Simon Wincer"/>
    <s v="Keith Walker"/>
    <s v="Jason James Richter"/>
    <s v="United States"/>
    <n v="20000000"/>
    <x v="2135"/>
    <s v="Warner Bros. Family Entertainment"/>
    <n v="112"/>
  </r>
  <r>
    <s v="RoboCop 3"/>
    <s v="PG-13"/>
    <s v="Action"/>
    <x v="13"/>
    <s v="November 5, 1993 (United States)"/>
    <n v="4.0999999999999996"/>
    <n v="47000"/>
    <s v="Fred Dekker"/>
    <s v="Edward Neumeier"/>
    <s v="Robert John Burke"/>
    <s v="United States"/>
    <n v="22000000"/>
    <x v="2136"/>
    <s v="Orion Pictures"/>
    <n v="104"/>
  </r>
  <r>
    <s v="The Remains of the Day"/>
    <s v="PG"/>
    <s v="Drama"/>
    <x v="13"/>
    <s v="November 19, 1993 (United States)"/>
    <n v="7.8"/>
    <n v="69000"/>
    <s v="James Ivory"/>
    <s v="Kazuo Ishiguro"/>
    <s v="Anthony Hopkins"/>
    <s v="United States"/>
    <n v="15000000"/>
    <x v="2137"/>
    <s v="Columbia Pictures"/>
    <n v="134"/>
  </r>
  <r>
    <s v="Hard Target"/>
    <s v="R"/>
    <s v="Action"/>
    <x v="13"/>
    <s v="August 20, 1993 (United States)"/>
    <n v="6.2"/>
    <n v="46000"/>
    <s v="John Woo"/>
    <s v="Chuck Pfarrer"/>
    <s v="Jean-Claude Van Damme"/>
    <s v="United States"/>
    <n v="18000000"/>
    <x v="2138"/>
    <s v="Universal Pictures"/>
    <n v="97"/>
  </r>
  <r>
    <s v="Fire in the Sky"/>
    <s v="PG-13"/>
    <s v="Biography"/>
    <x v="13"/>
    <s v="March 12, 1993 (United States)"/>
    <n v="6.5"/>
    <n v="23000"/>
    <s v="Robert Lieberman"/>
    <s v="Travis Walton"/>
    <s v="D.B. Sweeney"/>
    <s v="United States"/>
    <n v="15000000"/>
    <x v="2139"/>
    <s v="Paramount Pictures"/>
    <n v="109"/>
  </r>
  <r>
    <s v="Cool Runnings"/>
    <s v="PG"/>
    <s v="Adventure"/>
    <x v="13"/>
    <s v="October 1, 1993 (United States)"/>
    <n v="7"/>
    <n v="96000"/>
    <s v="Jon Turteltaub"/>
    <s v="Lynn Siefert"/>
    <s v="John Candy"/>
    <s v="United States"/>
    <n v="14000000"/>
    <x v="2140"/>
    <s v="Walt Disney Pictures"/>
    <n v="98"/>
  </r>
  <r>
    <s v="Dave"/>
    <s v="PG-13"/>
    <s v="Comedy"/>
    <x v="13"/>
    <s v="May 7, 1993 (United States)"/>
    <n v="6.8"/>
    <n v="50000"/>
    <s v="Ivan Reitman"/>
    <s v="Gary Ross"/>
    <s v="Kevin Kline"/>
    <s v="United States"/>
    <n v="28000000"/>
    <x v="2141"/>
    <s v="Warner Bros."/>
    <n v="110"/>
  </r>
  <r>
    <s v="Kalifornia"/>
    <s v="R"/>
    <s v="Crime"/>
    <x v="13"/>
    <s v="September 3, 1993 (United States)"/>
    <n v="6.7"/>
    <n v="52000"/>
    <s v="Dominic Sena"/>
    <s v="Stephen Levy"/>
    <s v="Brad Pitt"/>
    <s v="United States"/>
    <n v="9000000"/>
    <x v="2142"/>
    <s v="PolyGram Filmed Entertainment"/>
    <n v="117"/>
  </r>
  <r>
    <s v="Benny &amp; Joon"/>
    <s v="PG"/>
    <s v="Comedy"/>
    <x v="13"/>
    <s v="April 16, 1993 (United States)"/>
    <n v="7.2"/>
    <n v="56000"/>
    <s v="Jeremiah S. Chechik"/>
    <s v="Barry Berman"/>
    <s v="Johnny Depp"/>
    <s v="United States"/>
    <m/>
    <x v="2143"/>
    <s v="Metro-Goldwyn-Mayer (MGM)"/>
    <n v="98"/>
  </r>
  <r>
    <s v="Sliver"/>
    <s v="R"/>
    <s v="Drama"/>
    <x v="13"/>
    <s v="May 21, 1993 (United States)"/>
    <n v="5"/>
    <n v="30000"/>
    <s v="Phillip Noyce"/>
    <s v="Ira Levin"/>
    <s v="Sharon Stone"/>
    <s v="United States"/>
    <n v="40000000"/>
    <x v="2144"/>
    <s v="Paramount Pictures"/>
    <n v="107"/>
  </r>
  <r>
    <s v="Rudy"/>
    <s v="PG"/>
    <s v="Biography"/>
    <x v="13"/>
    <s v="October 22, 1993 (United States)"/>
    <n v="7.5"/>
    <n v="59000"/>
    <s v="David Anspaugh"/>
    <s v="Angelo Pizzo"/>
    <s v="Sean Astin"/>
    <s v="United States"/>
    <m/>
    <x v="2145"/>
    <s v="TriStar Pictures"/>
    <n v="114"/>
  </r>
  <r>
    <s v="Coneheads"/>
    <s v="PG"/>
    <s v="Comedy"/>
    <x v="13"/>
    <s v="July 23, 1993 (United States)"/>
    <n v="5.3"/>
    <n v="52000"/>
    <s v="Steve Barron"/>
    <s v="Tom Davis"/>
    <s v="Dan Aykroyd"/>
    <s v="United States"/>
    <n v="33000000"/>
    <x v="2146"/>
    <s v="Paramount Pictures"/>
    <n v="88"/>
  </r>
  <r>
    <s v="So I Married an Axe Murderer"/>
    <s v="PG-13"/>
    <s v="Comedy"/>
    <x v="13"/>
    <s v="July 30, 1993 (United States)"/>
    <n v="6.5"/>
    <n v="36000"/>
    <s v="Thomas Schlamme"/>
    <s v="Robbie Fox"/>
    <s v="Mike Myers"/>
    <s v="United States"/>
    <n v="20000000"/>
    <x v="2147"/>
    <s v="TriStar Pictures"/>
    <n v="93"/>
  </r>
  <r>
    <s v="Hot Shots! Part Deux"/>
    <s v="PG-13"/>
    <s v="Action"/>
    <x v="13"/>
    <s v="May 21, 1993 (United States)"/>
    <n v="6.6"/>
    <n v="86000"/>
    <s v="Jim Abrahams"/>
    <s v="Jim Abrahams"/>
    <s v="Charlie Sheen"/>
    <s v="United States"/>
    <n v="25000000"/>
    <x v="2148"/>
    <s v="Twentieth Century Fox"/>
    <n v="86"/>
  </r>
  <r>
    <s v="Much Ado About Nothing"/>
    <s v="PG-13"/>
    <s v="Comedy"/>
    <x v="13"/>
    <s v="July 2, 1993 (United States)"/>
    <n v="7.3"/>
    <n v="46000"/>
    <s v="Kenneth Branagh"/>
    <s v="William Shakespeare"/>
    <s v="Kenneth Branagh"/>
    <s v="United Kingdom"/>
    <n v="11000000"/>
    <x v="2149"/>
    <s v="Renaissance Films"/>
    <n v="111"/>
  </r>
  <r>
    <s v="The Crush"/>
    <s v="R"/>
    <s v="Drama"/>
    <x v="13"/>
    <s v="April 2, 1993 (United States)"/>
    <n v="5.8"/>
    <n v="17000"/>
    <s v="Alan Shapiro"/>
    <s v="Alan Shapiro"/>
    <s v="Cary Elwes"/>
    <s v="United States"/>
    <n v="6000000"/>
    <x v="2150"/>
    <s v="Morgan Creek Entertainment"/>
    <n v="89"/>
  </r>
  <r>
    <s v="Loaded Weapon 1"/>
    <s v="PG-13"/>
    <s v="Action"/>
    <x v="13"/>
    <s v="February 5, 1993 (United States)"/>
    <n v="6.2"/>
    <n v="45000"/>
    <s v="Gene Quintano"/>
    <s v="Don Holley"/>
    <s v="Emilio Estevez"/>
    <s v="United States"/>
    <n v="13000000"/>
    <x v="2151"/>
    <s v="New Line Cinema"/>
    <n v="84"/>
  </r>
  <r>
    <s v="This Boy's Life"/>
    <s v="R"/>
    <s v="Biography"/>
    <x v="13"/>
    <s v="April 23, 1993 (United States)"/>
    <n v="7.3"/>
    <n v="49000"/>
    <s v="Michael Caton-Jones"/>
    <s v="Tobias Wolff"/>
    <s v="Robert De Niro"/>
    <s v="United States"/>
    <m/>
    <x v="2152"/>
    <s v="Knickerbocker Films"/>
    <n v="115"/>
  </r>
  <r>
    <s v="Three Colors: Blue"/>
    <s v="R"/>
    <s v="Drama"/>
    <x v="13"/>
    <s v="September 8, 1993 (France)"/>
    <n v="7.9"/>
    <n v="93000"/>
    <s v="Krzysztof Kieslowski"/>
    <s v="Krzysztof Kieslowski"/>
    <s v="Juliette Binoche"/>
    <s v="France"/>
    <m/>
    <x v="2153"/>
    <s v="MK2 Productions"/>
    <n v="94"/>
  </r>
  <r>
    <s v="Grumpy Old Men"/>
    <s v="PG-13"/>
    <s v="Comedy"/>
    <x v="13"/>
    <s v="December 25, 1993 (United States)"/>
    <n v="7"/>
    <n v="45000"/>
    <s v="Donald Petrie"/>
    <s v="Mark Steven Johnson"/>
    <s v="Jack Lemmon"/>
    <s v="United States"/>
    <m/>
    <x v="2154"/>
    <s v="John Davis"/>
    <n v="103"/>
  </r>
  <r>
    <s v="A Perfect World"/>
    <s v="PG-13"/>
    <s v="Crime"/>
    <x v="13"/>
    <s v="November 24, 1993 (United States)"/>
    <n v="7.5"/>
    <n v="76000"/>
    <s v="Clint Eastwood"/>
    <s v="John Lee Hancock"/>
    <s v="Kevin Costner"/>
    <s v="United States"/>
    <n v="30000000"/>
    <x v="2155"/>
    <s v="Warner Bros."/>
    <n v="138"/>
  </r>
  <r>
    <s v="Leprechaun"/>
    <s v="R"/>
    <s v="Comedy"/>
    <x v="13"/>
    <s v="January 8, 1993 (United States)"/>
    <n v="4.8"/>
    <n v="25000"/>
    <s v="Mark Jones"/>
    <s v="Mark Jones"/>
    <s v="Warwick Davis"/>
    <s v="United States"/>
    <n v="900000"/>
    <x v="2156"/>
    <s v="Trimark Pictures"/>
    <n v="92"/>
  </r>
  <r>
    <s v="Malice"/>
    <s v="R"/>
    <s v="Crime"/>
    <x v="13"/>
    <s v="October 1, 1993 (United States)"/>
    <n v="6.4"/>
    <n v="24000"/>
    <s v="Harold Becker"/>
    <s v="Aaron Sorkin"/>
    <s v="Alec Baldwin"/>
    <s v="Canada"/>
    <n v="20000000"/>
    <x v="2157"/>
    <s v="Castle Rock Entertainment"/>
    <n v="107"/>
  </r>
  <r>
    <s v="What's Love Got to Do with It"/>
    <s v="R"/>
    <s v="Biography"/>
    <x v="13"/>
    <s v="June 25, 1993 (United States)"/>
    <n v="7.3"/>
    <n v="18000"/>
    <s v="Brian Gibson"/>
    <s v="Tina Turner"/>
    <s v="Angela Bassett"/>
    <s v="United States"/>
    <n v="15000000"/>
    <x v="2158"/>
    <s v="Touchstone Pictures"/>
    <n v="118"/>
  </r>
  <r>
    <s v="Short Cuts"/>
    <s v="R"/>
    <s v="Comedy"/>
    <x v="13"/>
    <s v="October 1, 1993 (Italy)"/>
    <n v="7.7"/>
    <n v="43000"/>
    <s v="Robert Altman"/>
    <s v="Raymond Carver"/>
    <s v="Andie MacDowell"/>
    <s v="United States"/>
    <m/>
    <x v="2159"/>
    <s v="Fine Line Features"/>
    <n v="188"/>
  </r>
  <r>
    <s v="Son in Law"/>
    <s v="PG-13"/>
    <s v="Comedy"/>
    <x v="13"/>
    <s v="July 2, 1993 (United States)"/>
    <n v="5.8"/>
    <n v="18000"/>
    <s v="Steve Rash"/>
    <s v="Patrick J. Clifton"/>
    <s v="Pauly Shore"/>
    <s v="United States"/>
    <m/>
    <x v="2160"/>
    <s v="Hollywood Pictures"/>
    <n v="95"/>
  </r>
  <r>
    <s v="Striking Distance"/>
    <s v="R"/>
    <s v="Action"/>
    <x v="13"/>
    <s v="September 17, 1993 (United States)"/>
    <n v="5.9"/>
    <n v="41000"/>
    <s v="Rowdy Herrington"/>
    <s v="Rowdy Herrington"/>
    <s v="Bruce Willis"/>
    <s v="United States"/>
    <n v="30000000"/>
    <x v="2161"/>
    <s v="Columbia Pictures"/>
    <n v="102"/>
  </r>
  <r>
    <s v="Return of the Living Dead III"/>
    <m/>
    <s v="Horror"/>
    <x v="13"/>
    <s v="February 25, 1994 (Brazil)"/>
    <n v="5.9"/>
    <n v="14000"/>
    <s v="Brian Yuzna"/>
    <s v="John Penney"/>
    <s v="Kent McCord"/>
    <s v="United States"/>
    <n v="2000000"/>
    <x v="2162"/>
    <s v="Bandai Visual Company"/>
    <n v="97"/>
  </r>
  <r>
    <s v="Searching for Bobby Fischer"/>
    <s v="PG"/>
    <s v="Biography"/>
    <x v="13"/>
    <s v="August 11, 1993 (United States)"/>
    <n v="7.4"/>
    <n v="37000"/>
    <s v="Steven Zaillian"/>
    <s v="Fred Waitzkin"/>
    <s v="Joe Mantegna"/>
    <s v="United States"/>
    <n v="12000000"/>
    <x v="2163"/>
    <s v="Mirage Enterprises"/>
    <n v="109"/>
  </r>
  <r>
    <s v="Jason Goes to Hell: the Final Friday"/>
    <m/>
    <s v="Fantasy"/>
    <x v="13"/>
    <s v="August 13, 1993 (United States)"/>
    <n v="4.2"/>
    <n v="29000"/>
    <s v="Adam Marcus"/>
    <s v="Jay Huguely"/>
    <s v="John D. LeMay"/>
    <s v="United States"/>
    <n v="3000000"/>
    <x v="2164"/>
    <s v="New Line Cinema"/>
    <n v="87"/>
  </r>
  <r>
    <s v="Matinee"/>
    <s v="PG"/>
    <s v="Comedy"/>
    <x v="13"/>
    <s v="January 29, 1993 (United States)"/>
    <n v="6.9"/>
    <n v="10000"/>
    <s v="Joe Dante"/>
    <s v="Jerico Stone"/>
    <s v="John Goodman"/>
    <s v="United States"/>
    <n v="13000000"/>
    <x v="2165"/>
    <s v="Universal Pictures"/>
    <n v="99"/>
  </r>
  <r>
    <s v="The Good Son"/>
    <s v="R"/>
    <s v="Drama"/>
    <x v="13"/>
    <s v="September 24, 1993 (United States)"/>
    <n v="6.4"/>
    <n v="37000"/>
    <s v="Joseph Ruben"/>
    <s v="Ian McEwan"/>
    <s v="Macaulay Culkin"/>
    <s v="United States"/>
    <n v="17000000"/>
    <x v="2166"/>
    <s v="Twentieth Century Fox"/>
    <n v="87"/>
  </r>
  <r>
    <s v="The Beverly Hillbillies"/>
    <s v="PG"/>
    <s v="Comedy"/>
    <x v="13"/>
    <s v="October 15, 1993 (United States)"/>
    <n v="5"/>
    <n v="18000"/>
    <s v="Penelope Spheeris"/>
    <s v="Paul Henning"/>
    <s v="Diedrich Bader"/>
    <s v="United States"/>
    <n v="25000000"/>
    <x v="2167"/>
    <s v="Twentieth Century Fox"/>
    <n v="92"/>
  </r>
  <r>
    <s v="Beethoven's 2nd"/>
    <s v="PG"/>
    <s v="Comedy"/>
    <x v="13"/>
    <s v="December 17, 1993 (United States)"/>
    <n v="4.9000000000000004"/>
    <n v="26000"/>
    <s v="Rod Daniel"/>
    <s v="John Hughes"/>
    <s v="Charles Grodin"/>
    <s v="United States"/>
    <n v="15000000"/>
    <x v="2168"/>
    <s v="Northern Lights Entertainment"/>
    <n v="89"/>
  </r>
  <r>
    <s v="Killing Zoe"/>
    <s v="R"/>
    <s v="Crime"/>
    <x v="13"/>
    <s v="September 1994 (United States)"/>
    <n v="6.5"/>
    <n v="20000"/>
    <s v="Roger Avary"/>
    <s v="Roger Avary"/>
    <s v="Eric Stoltz"/>
    <s v="France"/>
    <n v="1500000"/>
    <x v="2169"/>
    <s v="Davis-Films"/>
    <n v="96"/>
  </r>
  <r>
    <s v="Cronos"/>
    <s v="R"/>
    <s v="Fantasy"/>
    <x v="13"/>
    <s v="May 1994 (United States)"/>
    <n v="6.7"/>
    <n v="28000"/>
    <s v="Guillermo del Toro"/>
    <s v="Guillermo del Toro"/>
    <s v="Federico Luppi"/>
    <s v="Mexico"/>
    <n v="2000000"/>
    <x v="2170"/>
    <s v="CNCAIMC"/>
    <n v="94"/>
  </r>
  <r>
    <s v="Geronimo: An American Legend"/>
    <s v="PG-13"/>
    <s v="Drama"/>
    <x v="13"/>
    <s v="December 10, 1993 (United States)"/>
    <n v="6.5"/>
    <n v="9900"/>
    <s v="Walter Hill"/>
    <s v="John Milius"/>
    <s v="Jason Patric"/>
    <s v="United States"/>
    <n v="35000000"/>
    <x v="2171"/>
    <s v="Columbia Pictures"/>
    <n v="115"/>
  </r>
  <r>
    <s v="Wayne's World 2"/>
    <s v="PG-13"/>
    <s v="Comedy"/>
    <x v="13"/>
    <s v="December 10, 1993 (United States)"/>
    <n v="6.2"/>
    <n v="79000"/>
    <s v="Stephen Surjik"/>
    <s v="Mike Myers"/>
    <s v="Mike Myers"/>
    <s v="United States"/>
    <n v="40000000"/>
    <x v="2172"/>
    <s v="Paramount Pictures"/>
    <n v="95"/>
  </r>
  <r>
    <s v="Point of No Return"/>
    <s v="R"/>
    <s v="Action"/>
    <x v="13"/>
    <s v="March 19, 1993 (United States)"/>
    <n v="6.1"/>
    <n v="26000"/>
    <s v="John Badham"/>
    <s v="Luc Besson"/>
    <s v="Bridget Fonda"/>
    <s v="United States"/>
    <m/>
    <x v="2173"/>
    <s v="Warner Bros."/>
    <n v="109"/>
  </r>
  <r>
    <s v="Boxing Helena"/>
    <s v="R"/>
    <s v="Drama"/>
    <x v="13"/>
    <s v="September 3, 1993 (United States)"/>
    <n v="4.7"/>
    <n v="12000"/>
    <s v="Jennifer Lynch"/>
    <s v="Philippe Caland"/>
    <s v="Julian Sands"/>
    <s v="United States"/>
    <m/>
    <x v="2174"/>
    <s v="Mainline Pictures"/>
    <n v="107"/>
  </r>
  <r>
    <s v="Romeo Is Bleeding"/>
    <s v="R"/>
    <s v="Crime"/>
    <x v="13"/>
    <s v="February 4, 1994 (United States)"/>
    <n v="6.6"/>
    <n v="13000"/>
    <s v="Peter Medak"/>
    <s v="Hilary Henkin"/>
    <s v="Gary Oldman"/>
    <s v="United Kingdom"/>
    <n v="11500000"/>
    <x v="2175"/>
    <s v="PolyGram Filmed Entertainment"/>
    <n v="110"/>
  </r>
  <r>
    <s v="Rising Sun"/>
    <s v="R"/>
    <s v="Action"/>
    <x v="13"/>
    <s v="July 30, 1993 (United States)"/>
    <n v="6.3"/>
    <n v="43000"/>
    <s v="Philip Kaufman"/>
    <s v="Michael Crichton"/>
    <s v="Sean Connery"/>
    <s v="United States"/>
    <n v="35000000"/>
    <x v="2176"/>
    <s v="Twentieth Century Fox"/>
    <n v="129"/>
  </r>
  <r>
    <s v="For Love or Money"/>
    <s v="PG"/>
    <s v="Comedy"/>
    <x v="13"/>
    <s v="October 1, 1993 (United States)"/>
    <n v="6.2"/>
    <n v="13000"/>
    <s v="Barry Sonnenfeld"/>
    <s v="Mark Rosenthal"/>
    <s v="Michael J. Fox"/>
    <s v="United States"/>
    <n v="30000000"/>
    <x v="2177"/>
    <s v="Universal Pictures"/>
    <n v="96"/>
  </r>
  <r>
    <s v="Teenage Mutant Ninja Turtles III"/>
    <s v="PG"/>
    <s v="Action"/>
    <x v="13"/>
    <s v="March 19, 1993 (United States)"/>
    <n v="4.8"/>
    <n v="32000"/>
    <s v="Stuart Gillard"/>
    <s v="Kevin Eastman"/>
    <s v="Elias Koteas"/>
    <s v="United States"/>
    <n v="21000000"/>
    <x v="2178"/>
    <s v="Golden Harvest Company"/>
    <n v="96"/>
  </r>
  <r>
    <s v="Body Snatchers"/>
    <s v="R"/>
    <s v="Horror"/>
    <x v="13"/>
    <s v="February 18, 1994 (United States)"/>
    <n v="6"/>
    <n v="17000"/>
    <s v="Abel Ferrara"/>
    <s v="Jack Finney"/>
    <s v="Gabrielle Anwar"/>
    <s v="United States"/>
    <n v="13000000"/>
    <x v="2179"/>
    <s v="Dorset Productions"/>
    <n v="87"/>
  </r>
  <r>
    <s v="Stalingrad"/>
    <s v="Not Rated"/>
    <s v="Drama"/>
    <x v="13"/>
    <s v="January 21, 1993 (Germany)"/>
    <n v="7.5"/>
    <n v="32000"/>
    <s v="Joseph Vilsmaier"/>
    <s v="Jürgen Büscher"/>
    <s v="Dominique Horwitz"/>
    <s v="Germany"/>
    <m/>
    <x v="2180"/>
    <s v="B.A. Produktion"/>
    <n v="134"/>
  </r>
  <r>
    <s v="Airborne"/>
    <s v="PG"/>
    <s v="Adventure"/>
    <x v="13"/>
    <s v="September 17, 1993 (United States)"/>
    <n v="6.3"/>
    <n v="6500"/>
    <s v="Rob Bowman"/>
    <s v="Bill Apablasa"/>
    <s v="Shane McDermott"/>
    <s v="United States"/>
    <n v="2600000"/>
    <x v="2181"/>
    <s v="Icon Entertainment International"/>
    <n v="91"/>
  </r>
  <r>
    <s v="The Thing Called Love"/>
    <s v="PG-13"/>
    <s v="Comedy"/>
    <x v="13"/>
    <s v="August 27, 1993 (United States)"/>
    <n v="6.4"/>
    <n v="7400"/>
    <s v="Peter Bogdanovich"/>
    <s v="Carol Heikkinen"/>
    <s v="River Phoenix"/>
    <s v="United States"/>
    <n v="14000000"/>
    <x v="2182"/>
    <s v="Paramount Pictures"/>
    <n v="116"/>
  </r>
  <r>
    <s v="The Vanishing"/>
    <s v="R"/>
    <s v="Drama"/>
    <x v="13"/>
    <s v="February 5, 1993 (United States)"/>
    <n v="6.3"/>
    <n v="24000"/>
    <s v="George Sluizer"/>
    <s v="Tim Krabbé"/>
    <s v="Jeff Bridges"/>
    <s v="United States"/>
    <m/>
    <x v="2183"/>
    <s v="Twentieth Century Fox"/>
    <n v="109"/>
  </r>
  <r>
    <s v="The House of the Spirits"/>
    <s v="R"/>
    <s v="Drama"/>
    <x v="13"/>
    <s v="April 1, 1994 (United States)"/>
    <n v="6.9"/>
    <n v="22000"/>
    <s v="Bille August"/>
    <s v="Isabel Allende"/>
    <s v="Jeremy Irons"/>
    <s v="Portugal"/>
    <n v="40000000"/>
    <x v="2184"/>
    <s v="Constantin Film"/>
    <n v="140"/>
  </r>
  <r>
    <s v="Undercover Blues"/>
    <s v="PG-13"/>
    <s v="Comedy"/>
    <x v="13"/>
    <s v="September 10, 1993 (United States)"/>
    <n v="6.1"/>
    <n v="7700"/>
    <s v="Herbert Ross"/>
    <s v="Ian Abrams"/>
    <s v="Kathleen Turner"/>
    <s v="United States"/>
    <m/>
    <x v="2185"/>
    <s v="Metro-Goldwyn-Mayer (MGM)"/>
    <n v="90"/>
  </r>
  <r>
    <s v="Little Buddha"/>
    <s v="PG"/>
    <s v="Drama"/>
    <x v="13"/>
    <s v="May 25, 1994 (United States)"/>
    <n v="6.1"/>
    <n v="16000"/>
    <s v="Bernardo Bertolucci"/>
    <s v="Bernardo Bertolucci"/>
    <s v="Keanu Reeves"/>
    <s v="France"/>
    <n v="35000000"/>
    <x v="2186"/>
    <s v="CiBy 2000"/>
    <n v="123"/>
  </r>
  <r>
    <s v="Dragon"/>
    <s v="PG-13"/>
    <s v="Action"/>
    <x v="13"/>
    <s v="May 7, 1993 (United States)"/>
    <n v="7"/>
    <n v="29000"/>
    <s v="Rob Cohen"/>
    <s v="Robert Clouse"/>
    <s v="Jason Scott Lee"/>
    <s v="United States"/>
    <n v="14000000"/>
    <x v="2187"/>
    <s v="Raffaella De Laurentiis Productions"/>
    <n v="120"/>
  </r>
  <r>
    <s v="Poetic Justice"/>
    <s v="R"/>
    <s v="Drama"/>
    <x v="13"/>
    <s v="July 23, 1993 (United States)"/>
    <n v="6.1"/>
    <n v="13000"/>
    <s v="John Singleton"/>
    <s v="John Singleton"/>
    <s v="Janet Jackson"/>
    <s v="United States"/>
    <n v="14000000"/>
    <x v="2188"/>
    <s v="Columbia Pictures"/>
    <n v="109"/>
  </r>
  <r>
    <s v="The Joy Luck Club"/>
    <s v="R"/>
    <s v="Drama"/>
    <x v="13"/>
    <s v="October 29, 1993 (United States)"/>
    <n v="7.7"/>
    <n v="16000"/>
    <s v="Wayne Wang"/>
    <s v="Amy Tan"/>
    <s v="Tamlyn Tomita"/>
    <s v="United States"/>
    <n v="11000000"/>
    <x v="2189"/>
    <s v="Hollywood Pictures"/>
    <n v="139"/>
  </r>
  <r>
    <s v="The Cement Garden"/>
    <s v="Not Rated"/>
    <s v="Drama"/>
    <x v="13"/>
    <s v="February 11, 1994 (United States)"/>
    <n v="7.1"/>
    <n v="4500"/>
    <s v="Andrew Birkin"/>
    <s v="Andrew Birkin"/>
    <s v="Charlotte Gainsbourg"/>
    <s v="France"/>
    <m/>
    <x v="2190"/>
    <s v="British Broadcasting Corporation (BBC)"/>
    <n v="101"/>
  </r>
  <r>
    <s v="Untamed Heart"/>
    <s v="PG-13"/>
    <s v="Drama"/>
    <x v="13"/>
    <s v="February 12, 1993 (United States)"/>
    <n v="6.8"/>
    <n v="13000"/>
    <s v="Tony Bill"/>
    <s v="Tom Sierchio"/>
    <s v="Christian Slater"/>
    <s v="United States"/>
    <n v="7500000"/>
    <x v="2191"/>
    <s v="Metro-Goldwyn-Mayer (MGM)"/>
    <n v="102"/>
  </r>
  <r>
    <s v="Batman: Mask of the Phantasm"/>
    <s v="PG"/>
    <s v="Animation"/>
    <x v="13"/>
    <s v="December 25, 1993 (United States)"/>
    <n v="7.8"/>
    <n v="45000"/>
    <s v="Directors"/>
    <s v="Alan Burnett"/>
    <s v="Kevin Conroy"/>
    <s v="United States"/>
    <n v="6000000"/>
    <x v="2192"/>
    <s v="Warner Bros. Animation"/>
    <n v="76"/>
  </r>
  <r>
    <s v="Freaked"/>
    <s v="PG-13"/>
    <s v="Comedy"/>
    <x v="13"/>
    <s v="March 31, 1994 (Australia)"/>
    <n v="6.4"/>
    <n v="6700"/>
    <s v="Tom Stern"/>
    <s v="Tim Burns"/>
    <s v="Brooke Shields"/>
    <s v="United States"/>
    <n v="11000000"/>
    <x v="2193"/>
    <s v="Chiodo Brothers Productions"/>
    <n v="80"/>
  </r>
  <r>
    <s v="Swing Kids"/>
    <s v="PG-13"/>
    <s v="Drama"/>
    <x v="13"/>
    <s v="March 5, 1993 (United States)"/>
    <n v="6.8"/>
    <n v="16000"/>
    <s v="Thomas Carter"/>
    <s v="Jonathan Marc Feldman"/>
    <s v="Robert Sean Leonard"/>
    <s v="United States"/>
    <m/>
    <x v="2194"/>
    <s v="Hollywood Pictures"/>
    <n v="112"/>
  </r>
  <r>
    <s v="Heart and Souls"/>
    <s v="PG-13"/>
    <s v="Comedy"/>
    <x v="13"/>
    <s v="August 13, 1993 (United States)"/>
    <n v="7"/>
    <n v="17000"/>
    <s v="Ron Underwood"/>
    <s v="Gregory Hansen"/>
    <s v="Robert Downey Jr."/>
    <s v="United States"/>
    <n v="25000000"/>
    <x v="2195"/>
    <s v="Universal Pictures"/>
    <n v="104"/>
  </r>
  <r>
    <s v="Needful Things"/>
    <s v="R"/>
    <s v="Crime"/>
    <x v="13"/>
    <s v="August 27, 1993 (United States)"/>
    <n v="6.3"/>
    <n v="24000"/>
    <s v="Fraser C. Heston"/>
    <s v="Stephen King"/>
    <s v="Max von Sydow"/>
    <s v="United States"/>
    <m/>
    <x v="2196"/>
    <s v="Castle Rock Entertainment"/>
    <n v="120"/>
  </r>
  <r>
    <s v="Ruby in Paradise"/>
    <s v="R"/>
    <s v="Drama"/>
    <x v="13"/>
    <s v="November 5, 1993 (United States)"/>
    <n v="7"/>
    <n v="2500"/>
    <s v="Victor Nunez"/>
    <s v="Jane Austen"/>
    <s v="Ashley Judd"/>
    <s v="United States"/>
    <n v="800000"/>
    <x v="2197"/>
    <s v="Full Crew/Say Yea"/>
    <n v="114"/>
  </r>
  <r>
    <s v="Six Degrees of Separation"/>
    <s v="R"/>
    <s v="Comedy"/>
    <x v="13"/>
    <s v="December 8, 1993 (United States)"/>
    <n v="6.8"/>
    <n v="20000"/>
    <s v="Fred Schepisi"/>
    <s v="John Guare"/>
    <s v="Will Smith"/>
    <s v="United States"/>
    <n v="12000000"/>
    <x v="2198"/>
    <s v="Metro-Goldwyn-Mayer (MGM)"/>
    <n v="112"/>
  </r>
  <r>
    <s v="The Man Without a Face"/>
    <s v="PG-13"/>
    <s v="Drama"/>
    <x v="13"/>
    <s v="August 25, 1993 (United States)"/>
    <n v="6.7"/>
    <n v="28000"/>
    <s v="Mel Gibson"/>
    <s v="Isabelle Holland"/>
    <s v="Mel Gibson"/>
    <s v="United States"/>
    <m/>
    <x v="2199"/>
    <s v="Icon Entertainment International"/>
    <n v="115"/>
  </r>
  <r>
    <s v="Farewell My Concubine"/>
    <s v="R"/>
    <s v="Drama"/>
    <x v="13"/>
    <s v="October 15, 1993 (United States)"/>
    <n v="8.1"/>
    <n v="26000"/>
    <s v="Kaige Chen"/>
    <s v="Pik-Wah Lee"/>
    <s v="Leslie Cheung"/>
    <s v="China"/>
    <n v="4000000"/>
    <x v="2200"/>
    <s v="Tomson Films"/>
    <n v="171"/>
  </r>
  <r>
    <s v="Sniper"/>
    <s v="R"/>
    <s v="Action"/>
    <x v="13"/>
    <s v="January 29, 1993 (United States)"/>
    <n v="6.1"/>
    <n v="23000"/>
    <s v="Luis Llosa"/>
    <s v="Michael Frost Beckner"/>
    <s v="Tom Berenger"/>
    <s v="United States"/>
    <m/>
    <x v="2201"/>
    <s v="Baltimore Pictures"/>
    <n v="98"/>
  </r>
  <r>
    <s v="Judgment Night"/>
    <s v="R"/>
    <s v="Action"/>
    <x v="13"/>
    <s v="October 15, 1993 (United States)"/>
    <n v="6.6"/>
    <n v="16000"/>
    <s v="Stephen Hopkins"/>
    <s v="Lewis Colick"/>
    <s v="Emilio Estevez"/>
    <s v="Japan"/>
    <n v="21000000"/>
    <x v="2202"/>
    <s v="Largo Entertainment"/>
    <n v="110"/>
  </r>
  <r>
    <s v="Shadowlands"/>
    <s v="PG"/>
    <s v="Biography"/>
    <x v="13"/>
    <s v="January 14, 1994 (United States)"/>
    <n v="7.3"/>
    <n v="18000"/>
    <s v="Richard Attenborough"/>
    <s v="William Nicholson"/>
    <s v="Anthony Hopkins"/>
    <s v="United Kingdom"/>
    <n v="22000000"/>
    <x v="2203"/>
    <s v="Price Entertainment"/>
    <n v="131"/>
  </r>
  <r>
    <s v="Arizona Dream"/>
    <s v="R"/>
    <s v="Comedy"/>
    <x v="13"/>
    <s v="September 9, 1994 (United States)"/>
    <n v="7.3"/>
    <n v="42000"/>
    <s v="Emir Kusturica"/>
    <s v="David Atkins"/>
    <s v="Johnny Depp"/>
    <s v="France"/>
    <n v="19000000"/>
    <x v="2204"/>
    <s v="Canal+"/>
    <n v="142"/>
  </r>
  <r>
    <s v="Nowhere to Run"/>
    <s v="R"/>
    <s v="Action"/>
    <x v="13"/>
    <s v="January 15, 1993 (United States)"/>
    <n v="5.7"/>
    <n v="22000"/>
    <s v="Robert Harmon"/>
    <s v="Joe Eszterhas"/>
    <s v="Jean-Claude Van Damme"/>
    <s v="United States"/>
    <n v="15000000"/>
    <x v="2205"/>
    <s v="Columbia Pictures"/>
    <n v="94"/>
  </r>
  <r>
    <s v="King of the Hill"/>
    <s v="PG-13"/>
    <s v="Drama"/>
    <x v="13"/>
    <s v="August 20, 1993 (United States)"/>
    <n v="7.4"/>
    <n v="7800"/>
    <s v="Steven Soderbergh"/>
    <s v="A.E. Hotchner"/>
    <s v="Jesse Bradford"/>
    <s v="United States"/>
    <n v="8000000"/>
    <x v="2206"/>
    <s v="Wildwood Enterprises"/>
    <n v="103"/>
  </r>
  <r>
    <s v="Mad Dog and Glory"/>
    <s v="R"/>
    <s v="Comedy"/>
    <x v="13"/>
    <s v="March 5, 1993 (United States)"/>
    <n v="6.2"/>
    <n v="21000"/>
    <s v="John McNaughton"/>
    <s v="Richard Price"/>
    <s v="Robert De Niro"/>
    <s v="United States"/>
    <n v="19000000"/>
    <x v="2207"/>
    <s v="Universal Pictures"/>
    <n v="97"/>
  </r>
  <r>
    <s v="We're Back! A Dinosaur's Story"/>
    <s v="G"/>
    <s v="Animation"/>
    <x v="13"/>
    <s v="November 24, 1993 (United States)"/>
    <n v="6.1"/>
    <n v="14000"/>
    <s v="Directors"/>
    <s v="John Patrick Shanley"/>
    <s v="John Goodman"/>
    <s v="United States"/>
    <m/>
    <x v="2208"/>
    <s v="Universal Pictures"/>
    <n v="72"/>
  </r>
  <r>
    <s v="Red Rock West"/>
    <s v="R"/>
    <s v="Crime"/>
    <x v="13"/>
    <s v="May 14, 1993 (Italy)"/>
    <n v="7"/>
    <n v="21000"/>
    <s v="John Dahl"/>
    <s v="John Dahl"/>
    <s v="Nicolas Cage"/>
    <s v="United States"/>
    <n v="8000000"/>
    <x v="2209"/>
    <s v="Propaganda Films"/>
    <n v="98"/>
  </r>
  <r>
    <s v="The Program"/>
    <s v="R"/>
    <s v="Action"/>
    <x v="13"/>
    <s v="September 24, 1993 (United States)"/>
    <n v="6.5"/>
    <n v="9700"/>
    <s v="David S. Ward"/>
    <s v="David S. Ward"/>
    <s v="James Caan"/>
    <s v="United States"/>
    <n v="15000000"/>
    <x v="2210"/>
    <s v="Touchstone Pictures"/>
    <n v="112"/>
  </r>
  <r>
    <s v="Ghost in the Machine"/>
    <s v="R"/>
    <s v="Horror"/>
    <x v="13"/>
    <s v="December 29, 1993 (United States)"/>
    <n v="4.5999999999999996"/>
    <n v="3400"/>
    <s v="Rachel Talalay"/>
    <s v="William Davies"/>
    <s v="Karen Allen"/>
    <s v="United States"/>
    <n v="12000000"/>
    <x v="2211"/>
    <s v="Twentieth Century Fox"/>
    <n v="95"/>
  </r>
  <r>
    <s v="Fearless"/>
    <s v="R"/>
    <s v="Drama"/>
    <x v="13"/>
    <s v="November 5, 1993 (United States)"/>
    <n v="7.1"/>
    <n v="22000"/>
    <s v="Peter Weir"/>
    <s v="Rafael Yglesias"/>
    <s v="Jeff Bridges"/>
    <s v="United States"/>
    <m/>
    <x v="2212"/>
    <s v="Spring Creek Productions"/>
    <n v="122"/>
  </r>
  <r>
    <s v="Manhattan Murder Mystery"/>
    <s v="PG"/>
    <s v="Comedy"/>
    <x v="13"/>
    <s v="August 18, 1993 (United States)"/>
    <n v="7.3"/>
    <n v="41000"/>
    <s v="Woody Allen"/>
    <s v="Woody Allen"/>
    <s v="Woody Allen"/>
    <s v="United States"/>
    <n v="13500000"/>
    <x v="2213"/>
    <s v="TriStar Pictures"/>
    <n v="104"/>
  </r>
  <r>
    <s v="Surf Ninjas"/>
    <s v="PG"/>
    <s v="Action"/>
    <x v="13"/>
    <s v="August 20, 1993 (United States)"/>
    <n v="5.0999999999999996"/>
    <n v="7700"/>
    <s v="Neal Israel"/>
    <s v="Dan Gordon"/>
    <s v="Ernie Reyes Sr."/>
    <s v="United States"/>
    <m/>
    <x v="2214"/>
    <s v="New Line Cinema"/>
    <n v="87"/>
  </r>
  <r>
    <s v="Weekend at Bernie's II"/>
    <s v="PG"/>
    <s v="Adventure"/>
    <x v="13"/>
    <s v="July 9, 1993 (United States)"/>
    <n v="4.8"/>
    <n v="13000"/>
    <s v="Robert Klane"/>
    <s v="Robert Klane"/>
    <s v="Andrew McCarthy"/>
    <s v="United States"/>
    <n v="7000000"/>
    <x v="2215"/>
    <s v="Artimm"/>
    <n v="97"/>
  </r>
  <r>
    <s v="Les visiteurs"/>
    <s v="R"/>
    <s v="Comedy"/>
    <x v="13"/>
    <s v="July 12, 1996 (United States)"/>
    <n v="7.1"/>
    <n v="33000"/>
    <s v="Jean-Marie Poiré"/>
    <s v="Christian Clavier"/>
    <s v="Christian Clavier"/>
    <s v="France"/>
    <m/>
    <x v="2216"/>
    <s v="Alpilles Productions"/>
    <n v="107"/>
  </r>
  <r>
    <s v="The Adventures of Huck Finn"/>
    <s v="PG"/>
    <s v="Adventure"/>
    <x v="13"/>
    <s v="April 2, 1993 (United States)"/>
    <n v="6.2"/>
    <n v="8000"/>
    <s v="Stephen Sommers"/>
    <s v="Mark Twain"/>
    <s v="Elijah Wood"/>
    <s v="United States"/>
    <n v="6500000"/>
    <x v="2217"/>
    <s v="Steve White Productions"/>
    <n v="108"/>
  </r>
  <r>
    <s v="Made in America"/>
    <s v="PG-13"/>
    <s v="Comedy"/>
    <x v="13"/>
    <s v="May 28, 1993 (United States)"/>
    <n v="5.0999999999999996"/>
    <n v="16000"/>
    <s v="Richard Benjamin"/>
    <s v="Marcia Brandwynne"/>
    <s v="Whoopi Goldberg"/>
    <s v="United States"/>
    <n v="22000000"/>
    <x v="2218"/>
    <s v="Canal+"/>
    <n v="111"/>
  </r>
  <r>
    <s v="Dream Lover"/>
    <s v="R"/>
    <s v="Drama"/>
    <x v="13"/>
    <s v="May 6, 1994 (United States)"/>
    <n v="6.2"/>
    <n v="4500"/>
    <s v="Nicholas Kazan"/>
    <s v="Nicholas Kazan"/>
    <s v="James Spader"/>
    <s v="United States"/>
    <m/>
    <x v="2219"/>
    <s v="PolyGram Filmed Entertainment"/>
    <n v="103"/>
  </r>
  <r>
    <s v="M. Butterfly"/>
    <s v="R"/>
    <s v="Drama"/>
    <x v="13"/>
    <s v="October 1, 1993 (United States)"/>
    <n v="6.8"/>
    <n v="9000"/>
    <s v="David Cronenberg"/>
    <s v="David Henry Hwang"/>
    <s v="Jeremy Irons"/>
    <s v="United States"/>
    <m/>
    <x v="2220"/>
    <s v="Geffen Pictures"/>
    <n v="101"/>
  </r>
  <r>
    <s v="The Dark Half"/>
    <s v="R"/>
    <s v="Horror"/>
    <x v="13"/>
    <s v="April 23, 1993 (United States)"/>
    <n v="6"/>
    <n v="16000"/>
    <s v="George A. Romero"/>
    <s v="Stephen King"/>
    <s v="Timothy Hutton"/>
    <s v="United States"/>
    <n v="15000000"/>
    <x v="2221"/>
    <s v="Orion Pictures"/>
    <n v="122"/>
  </r>
  <r>
    <s v="Only the Strong"/>
    <s v="PG-13"/>
    <s v="Action"/>
    <x v="13"/>
    <s v="August 27, 1993 (United States)"/>
    <n v="6.6"/>
    <n v="5900"/>
    <s v="Sheldon Lettich"/>
    <s v="Sheldon Lettich"/>
    <s v="Mark Dacascos"/>
    <s v="France"/>
    <n v="6000000"/>
    <x v="2222"/>
    <s v="August Entertainment"/>
    <n v="99"/>
  </r>
  <r>
    <s v="My Life"/>
    <s v="PG-13"/>
    <s v="Drama"/>
    <x v="13"/>
    <s v="November 12, 1993 (United States)"/>
    <n v="6.8"/>
    <n v="11000"/>
    <s v="Bruce Joel Rubin"/>
    <s v="Bruce Joel Rubin"/>
    <s v="Michael Keaton"/>
    <s v="United States"/>
    <n v="15000000"/>
    <x v="2223"/>
    <s v="Capella Films"/>
    <n v="117"/>
  </r>
  <r>
    <s v="Mi vida loca"/>
    <s v="R"/>
    <s v="Crime"/>
    <x v="13"/>
    <s v="July 15, 1994 (United States)"/>
    <n v="6.5"/>
    <n v="2000"/>
    <s v="Allison Anders"/>
    <s v="Allison Anders"/>
    <s v="Angel Aviles"/>
    <s v="United States"/>
    <m/>
    <x v="2224"/>
    <s v="Channel Four Films"/>
    <n v="92"/>
  </r>
  <r>
    <s v="Look Who's Talking Now"/>
    <s v="PG-13"/>
    <s v="Comedy"/>
    <x v="13"/>
    <s v="November 5, 1993 (United States)"/>
    <n v="4.4000000000000004"/>
    <n v="28000"/>
    <s v="Tom Ropelewski"/>
    <s v="Tom Ropelewski"/>
    <s v="John Travolta"/>
    <s v="United States"/>
    <n v="22000000"/>
    <x v="2225"/>
    <s v="TriStar Pictures"/>
    <n v="96"/>
  </r>
  <r>
    <s v="The Meteor Man"/>
    <s v="PG"/>
    <s v="Action"/>
    <x v="13"/>
    <s v="August 6, 1993 (United States)"/>
    <n v="5.2"/>
    <n v="7800"/>
    <s v="Robert Townsend"/>
    <s v="Robert Townsend"/>
    <s v="Robert Townsend"/>
    <s v="United States"/>
    <n v="20000000"/>
    <x v="2226"/>
    <s v="Metro-Goldwyn-Mayer (MGM)"/>
    <n v="100"/>
  </r>
  <r>
    <s v="Fatal Instinct"/>
    <s v="PG-13"/>
    <s v="Comedy"/>
    <x v="13"/>
    <s v="October 29, 1993 (United States)"/>
    <n v="5.8"/>
    <n v="7000"/>
    <s v="Carl Reiner"/>
    <s v="David O'Malley"/>
    <s v="Armand Assante"/>
    <s v="United States"/>
    <m/>
    <x v="2227"/>
    <s v="Metro-Goldwyn-Mayer (MGM)"/>
    <n v="91"/>
  </r>
  <r>
    <s v="CB4"/>
    <s v="R"/>
    <s v="Comedy"/>
    <x v="13"/>
    <s v="March 12, 1993 (United States)"/>
    <n v="6.3"/>
    <n v="9000"/>
    <s v="Tamra Davis"/>
    <s v="Chris Rock"/>
    <s v="Chris Rock"/>
    <s v="United States"/>
    <n v="6000000"/>
    <x v="2228"/>
    <s v="Imagine Entertainment"/>
    <n v="89"/>
  </r>
  <r>
    <s v="Calendar Girl"/>
    <s v="PG-13"/>
    <s v="Comedy"/>
    <x v="13"/>
    <s v="September 3, 1993 (United States)"/>
    <n v="5.0999999999999996"/>
    <n v="2100"/>
    <s v="John Whitesell"/>
    <s v="Paul W. Shapiro"/>
    <s v="Jason Priestley"/>
    <s v="United States"/>
    <n v="13000000"/>
    <x v="2229"/>
    <s v="Parkway Productions"/>
    <n v="90"/>
  </r>
  <r>
    <s v="Heaven &amp; Earth"/>
    <s v="R"/>
    <s v="Action"/>
    <x v="13"/>
    <s v="January 7, 1994 (United States)"/>
    <n v="6.8"/>
    <n v="14000"/>
    <s v="Oliver Stone"/>
    <s v="Le Ly Hayslip"/>
    <s v="Hiep Thi Le"/>
    <s v="United States"/>
    <n v="33000000"/>
    <x v="2230"/>
    <s v="Alcor Films"/>
    <n v="140"/>
  </r>
  <r>
    <s v="Indian Summer"/>
    <s v="PG-13"/>
    <s v="Comedy"/>
    <x v="13"/>
    <s v="April 23, 1993 (United States)"/>
    <n v="6.6"/>
    <n v="5300"/>
    <s v="Mike Binder"/>
    <s v="Mike Binder"/>
    <s v="Alan Arkin"/>
    <s v="Canada"/>
    <n v="9000000"/>
    <x v="2231"/>
    <s v="Outlaw Productions (I)"/>
    <n v="97"/>
  </r>
  <r>
    <s v="Once Upon a Forest"/>
    <s v="G"/>
    <s v="Animation"/>
    <x v="13"/>
    <s v="June 18, 1993 (United States)"/>
    <n v="6.5"/>
    <n v="5200"/>
    <s v="Charles Grosvenor"/>
    <s v="Rae Lambert"/>
    <s v="Michael Crawford"/>
    <s v="United Kingdom"/>
    <n v="13000000"/>
    <x v="2232"/>
    <s v="Hanna-Barbera Productions"/>
    <n v="71"/>
  </r>
  <r>
    <s v="Posse"/>
    <s v="R"/>
    <s v="Western"/>
    <x v="13"/>
    <s v="May 14, 1993 (United States)"/>
    <n v="5.5"/>
    <n v="4200"/>
    <s v="Mario Van Peebles"/>
    <s v="Sy Richardson"/>
    <s v="Mario Van Peebles"/>
    <s v="United Kingdom"/>
    <n v="10000000"/>
    <x v="2233"/>
    <s v="PolyGram Filmed Entertainment"/>
    <n v="111"/>
  </r>
  <r>
    <s v="Flesh and Bone"/>
    <s v="R"/>
    <s v="Drama"/>
    <x v="13"/>
    <s v="November 5, 1993 (United States)"/>
    <n v="6.2"/>
    <n v="5000"/>
    <s v="Steve Kloves"/>
    <s v="Steve Kloves"/>
    <s v="Dennis Quaid"/>
    <s v="United States"/>
    <m/>
    <x v="2234"/>
    <s v="Mirage Enterprises"/>
    <n v="126"/>
  </r>
  <r>
    <s v="Sommersby"/>
    <s v="PG-13"/>
    <s v="Drama"/>
    <x v="13"/>
    <s v="February 5, 1993 (United States)"/>
    <n v="6.2"/>
    <n v="20000"/>
    <s v="Jon Amiel"/>
    <s v="Daniel Vigne"/>
    <s v="Richard Gere"/>
    <s v="France"/>
    <m/>
    <x v="2235"/>
    <s v="Canal+"/>
    <n v="114"/>
  </r>
  <r>
    <s v="Even Cowgirls Get the Blues"/>
    <s v="R"/>
    <s v="Comedy"/>
    <x v="13"/>
    <s v="May 20, 1994 (United States)"/>
    <n v="4.4000000000000004"/>
    <n v="7100"/>
    <s v="Gus Van Sant"/>
    <s v="Tom Robbins"/>
    <s v="Uma Thurman"/>
    <s v="United States"/>
    <n v="8000000"/>
    <x v="2236"/>
    <s v="New Line Cinema"/>
    <n v="106"/>
  </r>
  <r>
    <s v="Life with Mikey"/>
    <s v="PG"/>
    <s v="Comedy"/>
    <x v="13"/>
    <s v="June 4, 1993 (United States)"/>
    <n v="5.6"/>
    <n v="5600"/>
    <s v="James Lapine"/>
    <s v="Marc Lawrence"/>
    <s v="Michael J. Fox"/>
    <s v="United States"/>
    <m/>
    <x v="2237"/>
    <s v="Touchstone Pictures"/>
    <n v="91"/>
  </r>
  <r>
    <s v="Best of the Best II"/>
    <s v="R"/>
    <s v="Action"/>
    <x v="13"/>
    <s v="March 5, 1993 (United States)"/>
    <n v="5.6"/>
    <n v="5400"/>
    <s v="Robert Radler"/>
    <s v="Max Strom"/>
    <s v="Eric Roberts"/>
    <s v="United States"/>
    <n v="7000000"/>
    <x v="2238"/>
    <s v="Picture Securities"/>
    <n v="101"/>
  </r>
  <r>
    <s v="The Thief and the Cobbler"/>
    <s v="G"/>
    <s v="Animation"/>
    <x v="13"/>
    <s v="August 25, 1995 (United States)"/>
    <n v="7.1"/>
    <n v="3700"/>
    <s v="Richard Williams"/>
    <s v="Richard Williams"/>
    <s v="Vincent Price"/>
    <s v="United Kingdom"/>
    <n v="25000000"/>
    <x v="2239"/>
    <s v="Richard Williams Productions"/>
    <n v="90"/>
  </r>
  <r>
    <s v="My Boyfriend's Back"/>
    <s v="PG-13"/>
    <s v="Comedy"/>
    <x v="13"/>
    <s v="August 6, 1993 (United States)"/>
    <n v="5.4"/>
    <n v="4300"/>
    <s v="Bob Balaban"/>
    <s v="Dean Lorey"/>
    <s v="Andrew Lowery"/>
    <s v="United States"/>
    <n v="12000000"/>
    <x v="2240"/>
    <s v="Touchstone Pictures"/>
    <n v="85"/>
  </r>
  <r>
    <s v="Warlock: The Armageddon"/>
    <s v="R"/>
    <s v="Action"/>
    <x v="13"/>
    <s v="September 24, 1993 (United States)"/>
    <n v="5.4"/>
    <n v="5700"/>
    <s v="Anthony Hickox"/>
    <s v="Kevin Rock"/>
    <s v="Julian Sands"/>
    <s v="United States"/>
    <n v="3000000"/>
    <x v="2241"/>
    <s v="Trimark Pictures"/>
    <n v="98"/>
  </r>
  <r>
    <s v="The Scent of Green Papaya"/>
    <s v="Not Rated"/>
    <s v="Drama"/>
    <x v="13"/>
    <s v="January 28, 1994 (United States)"/>
    <n v="7.4"/>
    <n v="8300"/>
    <s v="Anh Hung Tran"/>
    <s v="Anh Hung Tran"/>
    <s v="Nu Yên-Khê Tran"/>
    <s v="Vietnam"/>
    <m/>
    <x v="2242"/>
    <s v="Les Productions Lazennec"/>
    <n v="104"/>
  </r>
  <r>
    <s v="Kika"/>
    <s v="Unrated"/>
    <s v="Comedy"/>
    <x v="13"/>
    <s v="May 6, 1994 (United States)"/>
    <n v="6.5"/>
    <n v="13000"/>
    <s v="Pedro Almodóvar"/>
    <s v="Pedro Almodóvar"/>
    <s v="Peter Coyote"/>
    <s v="Spain"/>
    <m/>
    <x v="2243"/>
    <s v="El Deseo"/>
    <n v="114"/>
  </r>
  <r>
    <s v="Wide Sargasso Sea"/>
    <s v="NC-17"/>
    <s v="Drama"/>
    <x v="13"/>
    <s v="April 16, 1993 (United States)"/>
    <n v="5.7"/>
    <n v="1900"/>
    <s v="John Duigan"/>
    <s v="Jan Sharp"/>
    <s v="Karina Lombard"/>
    <s v="Australia"/>
    <m/>
    <x v="2244"/>
    <s v="Laughing Kookaburra Productions"/>
    <n v="98"/>
  </r>
  <r>
    <s v="Iron Monkey"/>
    <s v="PG-13"/>
    <s v="Action"/>
    <x v="13"/>
    <s v="October 12, 2001 (United States)"/>
    <n v="7.5"/>
    <n v="16000"/>
    <s v="Woo-Ping Yuen"/>
    <s v="Tan Cheung"/>
    <s v="Rongguang Yu"/>
    <s v="Hong Kong"/>
    <n v="11000000"/>
    <x v="2245"/>
    <s v="Film Workshop"/>
    <n v="85"/>
  </r>
  <r>
    <s v="Mr. Nanny"/>
    <s v="PG"/>
    <s v="Action"/>
    <x v="13"/>
    <s v="October 8, 1993 (United States)"/>
    <n v="3.8"/>
    <n v="8900"/>
    <s v="Michael Gottlieb"/>
    <s v="Edward Rugoff"/>
    <s v="Hulk Hogan"/>
    <s v="United States"/>
    <n v="10000000"/>
    <x v="2246"/>
    <s v="New Line Cinema"/>
    <n v="84"/>
  </r>
  <r>
    <s v="The Real McCoy"/>
    <s v="PG-13"/>
    <s v="Crime"/>
    <x v="13"/>
    <s v="September 10, 1993 (United States)"/>
    <n v="5.5"/>
    <n v="8500"/>
    <s v="Russell Mulcahy"/>
    <s v="Desmond Lowden"/>
    <s v="Kim Basinger"/>
    <s v="United States"/>
    <m/>
    <x v="2247"/>
    <s v="Bregman/Baer Productions"/>
    <n v="105"/>
  </r>
  <r>
    <s v="3 Ninjas: Knuckle Up"/>
    <s v="PG-13"/>
    <s v="Action"/>
    <x v="13"/>
    <s v="April 7, 1995 (United States)"/>
    <n v="4.3"/>
    <n v="5400"/>
    <s v="Sang-ok Shin"/>
    <s v="Alex S. Kim"/>
    <s v="Victor Wong"/>
    <s v="United States"/>
    <m/>
    <x v="2248"/>
    <s v="Sheen Productions"/>
    <n v="85"/>
  </r>
  <r>
    <s v="Father Hood"/>
    <s v="PG-13"/>
    <s v="Adventure"/>
    <x v="13"/>
    <s v="August 27, 1993 (United States)"/>
    <n v="4.9000000000000004"/>
    <n v="2900"/>
    <s v="Darrell Roodt"/>
    <s v="Scott Spencer"/>
    <s v="Patrick Swayze"/>
    <s v="United States"/>
    <m/>
    <x v="2249"/>
    <s v="Hollywood Pictures"/>
    <n v="95"/>
  </r>
  <r>
    <s v="Faraway, So Close!"/>
    <s v="PG-13"/>
    <s v="Drama"/>
    <x v="13"/>
    <s v="December 21, 1993 (United States)"/>
    <n v="7.3"/>
    <n v="7800"/>
    <s v="Wim Wenders"/>
    <s v="Wim Wenders"/>
    <s v="Otto Sander"/>
    <s v="Germany"/>
    <n v="10500000"/>
    <x v="2250"/>
    <s v="Road Movies Filmproduktion"/>
    <n v="140"/>
  </r>
  <r>
    <s v="Dangerous Game"/>
    <s v="R"/>
    <s v="Drama"/>
    <x v="13"/>
    <s v="November 19, 1993 (United States)"/>
    <n v="5.6"/>
    <n v="3600"/>
    <s v="Abel Ferrara"/>
    <s v="Nicholas St. John"/>
    <s v="Harvey Keitel"/>
    <s v="Italy"/>
    <n v="10000000"/>
    <x v="2251"/>
    <s v="Cecchi Gori Europa N.V."/>
    <n v="108"/>
  </r>
  <r>
    <s v="Deadfall"/>
    <s v="R"/>
    <s v="Crime"/>
    <x v="13"/>
    <s v="October 8, 1993 (United States)"/>
    <n v="4"/>
    <n v="3000"/>
    <s v="Christopher Coppola"/>
    <s v="Christopher Coppola"/>
    <s v="Michael Biehn"/>
    <s v="United States"/>
    <n v="10000000"/>
    <x v="2252"/>
    <s v="Trimark Pictures"/>
    <n v="98"/>
  </r>
  <r>
    <s v="A Home of Our Own"/>
    <s v="PG"/>
    <s v="Biography"/>
    <x v="13"/>
    <s v="November 5, 1993 (United States)"/>
    <n v="7.1"/>
    <n v="3000"/>
    <s v="Tony Bill"/>
    <s v="Patrick Sheane Duncan"/>
    <s v="Kathy Bates"/>
    <s v="United States"/>
    <n v="12000000"/>
    <x v="2253"/>
    <s v="A&amp;M Films"/>
    <n v="104"/>
  </r>
  <r>
    <s v="A Far Off Place"/>
    <s v="PG"/>
    <s v="Adventure"/>
    <x v="13"/>
    <s v="March 12, 1993 (United States)"/>
    <n v="6.6"/>
    <n v="3400"/>
    <s v="Mikael Salomon"/>
    <s v="Lourens van der Post"/>
    <s v="Reese Witherspoon"/>
    <s v="United States"/>
    <m/>
    <x v="2254"/>
    <s v="Walt Disney Pictures"/>
    <n v="108"/>
  </r>
  <r>
    <s v="Guilty as Sin"/>
    <s v="R"/>
    <s v="Crime"/>
    <x v="13"/>
    <s v="June 4, 1993 (United States)"/>
    <n v="5.6"/>
    <n v="4900"/>
    <s v="Sidney Lumet"/>
    <s v="Larry Cohen"/>
    <s v="Rebecca De Mornay"/>
    <s v="United States"/>
    <n v="12000000"/>
    <x v="2255"/>
    <s v="Hollywood Pictures"/>
    <n v="107"/>
  </r>
  <r>
    <s v="The Wedding Banquet"/>
    <s v="R"/>
    <s v="Comedy"/>
    <x v="13"/>
    <s v="August 4, 1993 (United States)"/>
    <n v="7.6"/>
    <n v="14000"/>
    <s v="Ang Lee"/>
    <s v="Ang Lee"/>
    <s v="Winston Chao"/>
    <s v="Taiwan"/>
    <n v="1000000"/>
    <x v="2256"/>
    <s v="Ang Lee Productions"/>
    <n v="106"/>
  </r>
  <r>
    <s v="Another Stakeout"/>
    <s v="PG-13"/>
    <s v="Comedy"/>
    <x v="13"/>
    <s v="July 23, 1993 (United States)"/>
    <n v="5.6"/>
    <n v="13000"/>
    <s v="John Badham"/>
    <s v="Jim Kouf"/>
    <s v="Richard Dreyfuss"/>
    <s v="United States"/>
    <m/>
    <x v="2257"/>
    <s v="Touchstone Pictures"/>
    <n v="108"/>
  </r>
  <r>
    <s v="Aspen Extreme"/>
    <s v="PG-13"/>
    <s v="Drama"/>
    <x v="13"/>
    <s v="January 22, 1993 (United States)"/>
    <n v="6"/>
    <n v="2800"/>
    <s v="Patrick Hasburgh"/>
    <s v="Patrick Hasburgh"/>
    <s v="Paul Gross"/>
    <s v="United States"/>
    <n v="14000000"/>
    <x v="2258"/>
    <s v="Hollywood Pictures"/>
    <n v="113"/>
  </r>
  <r>
    <s v="Suture"/>
    <s v="Not Rated"/>
    <s v="Drama"/>
    <x v="13"/>
    <s v="August 24, 1994 (France)"/>
    <n v="6.6"/>
    <n v="1800"/>
    <s v="Scott McGehee"/>
    <s v="Scott McGehee"/>
    <s v="Dennis Haysbert"/>
    <s v="United States"/>
    <m/>
    <x v="2259"/>
    <s v="Kino Korsakoff"/>
    <n v="96"/>
  </r>
  <r>
    <s v="Blink"/>
    <s v="R"/>
    <s v="Crime"/>
    <x v="13"/>
    <s v="January 26, 1994 (United States)"/>
    <n v="6.2"/>
    <n v="8000"/>
    <s v="Michael Apted"/>
    <s v="Dana Stevens"/>
    <s v="Madeleine Stowe"/>
    <s v="United States"/>
    <n v="11000000"/>
    <x v="2260"/>
    <s v="New Line Cinema"/>
    <n v="106"/>
  </r>
  <r>
    <s v="Where the Rivers Flow North"/>
    <s v="PG-13"/>
    <s v="Drama"/>
    <x v="13"/>
    <s v="March 4, 1994 (United States)"/>
    <n v="6.7"/>
    <n v="464"/>
    <s v="Jay Craven"/>
    <s v="Howard Frank Mosher"/>
    <s v="Rip Torn"/>
    <s v="United States"/>
    <m/>
    <x v="2261"/>
    <s v="Caledonia Pictures"/>
    <n v="106"/>
  </r>
  <r>
    <s v="Sugar Hill"/>
    <s v="R"/>
    <s v="Crime"/>
    <x v="13"/>
    <s v="February 25, 1994 (United States)"/>
    <n v="5.9"/>
    <n v="4300"/>
    <s v="Leon Ichaso"/>
    <s v="Barry Michael Cooper"/>
    <s v="Wesley Snipes"/>
    <s v="United States"/>
    <n v="10000000"/>
    <x v="2262"/>
    <s v="Beacon Communications"/>
    <n v="123"/>
  </r>
  <r>
    <s v="Man's Best Friend"/>
    <s v="R"/>
    <s v="Comedy"/>
    <x v="13"/>
    <s v="November 19, 1993 (United States)"/>
    <n v="5.2"/>
    <n v="4100"/>
    <s v="John Lafia"/>
    <s v="John Lafia"/>
    <s v="Ally Sheedy"/>
    <s v="United States"/>
    <n v="6000000"/>
    <x v="2263"/>
    <s v="New Line Cinema"/>
    <n v="87"/>
  </r>
  <r>
    <s v="Mr. Jones"/>
    <s v="R"/>
    <s v="Drama"/>
    <x v="13"/>
    <s v="October 8, 1993 (United States)"/>
    <n v="5.8"/>
    <n v="6900"/>
    <s v="Mike Figgis"/>
    <s v="Eric Roth"/>
    <s v="Richard Gere"/>
    <s v="United States"/>
    <n v="25000000"/>
    <x v="2264"/>
    <s v="Rastar Productions"/>
    <n v="114"/>
  </r>
  <r>
    <s v="Carnosaur"/>
    <s v="R"/>
    <s v="Horror"/>
    <x v="13"/>
    <s v="May 21, 1993 (United States)"/>
    <n v="3.6"/>
    <n v="3700"/>
    <s v="Adam Simon"/>
    <s v="John Brosnan"/>
    <s v="Diane Ladd"/>
    <s v="United States"/>
    <n v="850000"/>
    <x v="2265"/>
    <s v="New Horizons Picture"/>
    <n v="83"/>
  </r>
  <r>
    <s v="Mr. Wonderful"/>
    <s v="PG-13"/>
    <s v="Comedy"/>
    <x v="13"/>
    <s v="October 15, 1993 (United States)"/>
    <n v="5.9"/>
    <n v="3200"/>
    <s v="Anthony Minghella"/>
    <s v="Amy Schor Ferris"/>
    <s v="Matt Dillon"/>
    <s v="United States"/>
    <n v="13000000"/>
    <x v="2266"/>
    <s v="Night Life Inc."/>
    <n v="98"/>
  </r>
  <r>
    <s v="Cop &amp; ½"/>
    <s v="PG"/>
    <s v="Comedy"/>
    <x v="13"/>
    <s v="April 2, 1993 (United States)"/>
    <n v="4.0999999999999996"/>
    <n v="8300"/>
    <s v="Henry Winkler"/>
    <s v="Arne Olsen"/>
    <s v="Burt Reynolds"/>
    <s v="United States"/>
    <n v="14000000"/>
    <x v="2267"/>
    <s v="Imagine Films Entertainment"/>
    <n v="97"/>
  </r>
  <r>
    <s v="Madadayo"/>
    <m/>
    <s v="Drama"/>
    <x v="13"/>
    <s v="April 17, 1993 (Japan)"/>
    <n v="7.3"/>
    <n v="5100"/>
    <s v="Akira Kurosawa"/>
    <s v="Ishirô Honda"/>
    <s v="Tatsuo Matsumura"/>
    <s v="Japan"/>
    <n v="11900000"/>
    <x v="2268"/>
    <s v="DENTSU Music And Entertainment"/>
    <n v="134"/>
  </r>
  <r>
    <s v="Caro diario"/>
    <s v="Unrated"/>
    <s v="Biography"/>
    <x v="13"/>
    <s v="September 30, 1994 (United States)"/>
    <n v="7.3"/>
    <n v="7400"/>
    <s v="Nanni Moretti"/>
    <s v="Nanni Moretti"/>
    <s v="Nanni Moretti"/>
    <s v="Italy"/>
    <m/>
    <x v="2269"/>
    <s v="Sacher Film"/>
    <n v="100"/>
  </r>
  <r>
    <s v="Jack the Bear"/>
    <s v="PG-13"/>
    <s v="Comedy"/>
    <x v="13"/>
    <s v="April 2, 1993 (United States)"/>
    <n v="6.5"/>
    <n v="3900"/>
    <s v="Marshall Herskovitz"/>
    <s v="Dan McCall"/>
    <s v="Danny DeVito"/>
    <s v="United States"/>
    <m/>
    <x v="2270"/>
    <s v="Twentieth Century Fox"/>
    <n v="99"/>
  </r>
  <r>
    <s v="Money for Nothing"/>
    <s v="R"/>
    <s v="Comedy"/>
    <x v="13"/>
    <s v="September 10, 1993 (United States)"/>
    <n v="5.7"/>
    <n v="3700"/>
    <s v="Ramón Menéndez"/>
    <s v="Mark Bowden"/>
    <s v="John Cusack"/>
    <s v="United States"/>
    <n v="11000000"/>
    <x v="2271"/>
    <s v="Permut Presentations"/>
    <n v="100"/>
  </r>
  <r>
    <s v="Naked in New York"/>
    <s v="R"/>
    <s v="Comedy"/>
    <x v="13"/>
    <s v="April 13, 1994 (United States)"/>
    <n v="5.6"/>
    <n v="1600"/>
    <s v="Daniel Algrant"/>
    <s v="Daniel Algrant"/>
    <s v="Eric Stoltz"/>
    <s v="United States"/>
    <m/>
    <x v="2272"/>
    <s v="Some Film"/>
    <n v="95"/>
  </r>
  <r>
    <s v="Son of the Pink Panther"/>
    <s v="PG"/>
    <s v="Comedy"/>
    <x v="13"/>
    <s v="August 27, 1993 (United States)"/>
    <n v="3.9"/>
    <n v="5000"/>
    <s v="Blake Edwards"/>
    <s v="Maurice Richlin"/>
    <s v="Roberto Benigni"/>
    <s v="Italy"/>
    <n v="25000000"/>
    <x v="2273"/>
    <s v="Filmauro"/>
    <n v="93"/>
  </r>
  <r>
    <s v="Jung on zo"/>
    <s v="R"/>
    <s v="Action"/>
    <x v="13"/>
    <s v="June 24, 1993 (Hong Kong)"/>
    <n v="6.8"/>
    <n v="6100"/>
    <s v="Kirk Wong"/>
    <s v="Tin Nam Chun"/>
    <s v="Jackie Chan"/>
    <s v="Hong Kong"/>
    <m/>
    <x v="2274"/>
    <s v="Golden Harvest Company"/>
    <n v="103"/>
  </r>
  <r>
    <s v="Totally F***ed Up"/>
    <s v="Unrated"/>
    <s v="Comedy"/>
    <x v="13"/>
    <s v="January 13, 1995 (United Kingdom)"/>
    <n v="6.4"/>
    <n v="3000"/>
    <s v="Gregg Araki"/>
    <s v="Gregg Araki"/>
    <s v="James Duval"/>
    <s v="United States"/>
    <m/>
    <x v="2275"/>
    <s v="Blurco"/>
    <n v="78"/>
  </r>
  <r>
    <s v="Bodies, Rest &amp; Motion"/>
    <s v="R"/>
    <s v="Drama"/>
    <x v="13"/>
    <s v="April 9, 1993 (United States)"/>
    <n v="5.7"/>
    <n v="2200"/>
    <s v="Michael Steinberg"/>
    <s v="Roger Hedden"/>
    <s v="Phoebe Cates"/>
    <s v="United States"/>
    <n v="2500000"/>
    <x v="2276"/>
    <s v="Fine Line Features"/>
    <n v="95"/>
  </r>
  <r>
    <s v="House of Cards"/>
    <s v="PG-13"/>
    <s v="Drama"/>
    <x v="13"/>
    <s v="June 25, 1993 (United States)"/>
    <n v="6.2"/>
    <n v="2600"/>
    <s v="Michael Lessac"/>
    <s v="Michael Lessac"/>
    <s v="Kathleen Turner"/>
    <s v="Italy"/>
    <m/>
    <x v="2277"/>
    <s v="A&amp;M Films"/>
    <n v="109"/>
  </r>
  <r>
    <s v="Bhaji on the Beach"/>
    <s v="R"/>
    <s v="Comedy"/>
    <x v="13"/>
    <s v="May 1994 (United States)"/>
    <n v="6.4"/>
    <n v="1100"/>
    <s v="Gurinder Chadha"/>
    <s v="Gurinder Chadha"/>
    <s v="Kim Vithana"/>
    <s v="United Kingdom"/>
    <m/>
    <x v="2278"/>
    <s v="Channel Four Films"/>
    <n v="101"/>
  </r>
  <r>
    <s v="Silent Tongue"/>
    <s v="PG-13"/>
    <s v="Drama"/>
    <x v="13"/>
    <s v="January 27, 1995 (United Kingdom)"/>
    <n v="5.3"/>
    <n v="1100"/>
    <s v="Sam Shepard"/>
    <s v="Sam Shepard"/>
    <s v="Alan Bates"/>
    <s v="France"/>
    <m/>
    <x v="2279"/>
    <s v="Belbo Films"/>
    <n v="102"/>
  </r>
  <r>
    <s v="Amos &amp; Andrew"/>
    <s v="PG-13"/>
    <s v="Comedy"/>
    <x v="13"/>
    <s v="March 5, 1993 (United States)"/>
    <n v="5.7"/>
    <n v="8600"/>
    <s v="E. Max Frye"/>
    <s v="E. Max Frye"/>
    <s v="Nicolas Cage"/>
    <s v="United States"/>
    <m/>
    <x v="2280"/>
    <s v="Castle Rock Entertainment"/>
    <n v="96"/>
  </r>
  <r>
    <s v="Splitting Heirs"/>
    <s v="PG-13"/>
    <s v="Comedy"/>
    <x v="13"/>
    <s v="April 30, 1993 (United States)"/>
    <n v="5.5"/>
    <n v="4100"/>
    <s v="Robert Young"/>
    <s v="Eric Idle"/>
    <s v="Eric Idle"/>
    <s v="United Kingdom"/>
    <m/>
    <x v="2281"/>
    <s v="Prominent Features"/>
    <n v="87"/>
  </r>
  <r>
    <s v="Born Yesterday"/>
    <s v="PG"/>
    <s v="Comedy"/>
    <x v="13"/>
    <s v="March 26, 1993 (United States)"/>
    <n v="5.2"/>
    <n v="3700"/>
    <s v="Luis Mandoki"/>
    <s v="Garson Kanin"/>
    <s v="Melanie Griffith"/>
    <s v="United States"/>
    <m/>
    <x v="2282"/>
    <s v="Hollywood Pictures"/>
    <n v="100"/>
  </r>
  <r>
    <s v="Mother's Boys"/>
    <s v="R"/>
    <s v="Drama"/>
    <x v="13"/>
    <s v="March 18, 1994 (United States)"/>
    <n v="5.4"/>
    <n v="3000"/>
    <s v="Yves Simoneau"/>
    <s v="Bernard Taylor"/>
    <s v="Jamie Lee Curtis"/>
    <s v="United States"/>
    <n v="8000000"/>
    <x v="2283"/>
    <s v="Miramax"/>
    <n v="96"/>
  </r>
  <r>
    <s v="The Nutcracker"/>
    <s v="G"/>
    <s v="Family"/>
    <x v="13"/>
    <s v="November 24, 1993 (United States)"/>
    <n v="5.9"/>
    <n v="1900"/>
    <s v="Emile Ardolino"/>
    <s v="Susan Cooper"/>
    <s v="Darci Kistler"/>
    <s v="United States"/>
    <n v="19000000"/>
    <x v="2284"/>
    <s v="Krasnow Productions"/>
    <n v="92"/>
  </r>
  <r>
    <s v="Philadelphia Experiment II"/>
    <s v="PG-13"/>
    <s v="Action"/>
    <x v="13"/>
    <s v="June 4, 1994 (South Korea)"/>
    <n v="4.5"/>
    <n v="1900"/>
    <s v="Stephen Cornwell"/>
    <s v="Wallace C. Bennett"/>
    <s v="Brad Johnson"/>
    <s v="United States"/>
    <n v="5000000"/>
    <x v="2285"/>
    <s v="Trimark Pictures"/>
    <n v="97"/>
  </r>
  <r>
    <s v="Blue"/>
    <s v="Not Rated"/>
    <s v="Biography"/>
    <x v="13"/>
    <s v="December 3, 1993 (United States)"/>
    <n v="7.3"/>
    <n v="2100"/>
    <s v="Derek Jarman"/>
    <s v="Derek Jarman"/>
    <s v="Derek Jarman"/>
    <s v="United Kingdom"/>
    <m/>
    <x v="27"/>
    <s v="Channel 4 Television Corporation"/>
    <n v="79"/>
  </r>
  <r>
    <s v="Fear of a Black Hat"/>
    <s v="R"/>
    <s v="Comedy"/>
    <x v="13"/>
    <s v="June 3, 1994 (United States)"/>
    <n v="7.2"/>
    <n v="3900"/>
    <s v="Rusty Cundieff"/>
    <s v="Rusty Cundieff"/>
    <s v="Larry B. Scott"/>
    <s v="United States"/>
    <n v="999999"/>
    <x v="2286"/>
    <s v="Incorporated Television Company (ITC)"/>
    <n v="88"/>
  </r>
  <r>
    <s v="Ed and His Dead Mother"/>
    <s v="PG-13"/>
    <s v="Comedy"/>
    <x v="13"/>
    <s v="November 17, 1993 (United States)"/>
    <n v="6"/>
    <n v="1900"/>
    <s v="Jonathan Wacks"/>
    <s v="Chuck Hughes"/>
    <s v="Eric Christmas"/>
    <s v="United States"/>
    <n v="1800000"/>
    <x v="27"/>
    <s v="Incorporated Television Company (ITC)"/>
    <n v="93"/>
  </r>
  <r>
    <s v="Boiling Point"/>
    <s v="R"/>
    <s v="Action"/>
    <x v="13"/>
    <s v="April 16, 1993 (United States)"/>
    <n v="5"/>
    <n v="5700"/>
    <s v="James B. Harris"/>
    <s v="Gerald Petievich"/>
    <s v="Wesley Snipes"/>
    <s v="United States"/>
    <n v="9000000"/>
    <x v="2287"/>
    <s v="StudioCanal"/>
    <n v="92"/>
  </r>
  <r>
    <s v="A Dangerous Woman"/>
    <s v="R"/>
    <s v="Drama"/>
    <x v="13"/>
    <s v="December 3, 1993 (United States)"/>
    <n v="5.8"/>
    <n v="1600"/>
    <s v="Stephen Gyllenhaal"/>
    <s v="Mary McGarry Morris"/>
    <s v="Debra Winger"/>
    <s v="United States"/>
    <m/>
    <x v="2288"/>
    <s v="Island World"/>
    <n v="102"/>
  </r>
  <r>
    <s v="Josh and S.A.M."/>
    <s v="PG-13"/>
    <s v="Adventure"/>
    <x v="13"/>
    <s v="November 24, 1993 (United States)"/>
    <n v="5.7"/>
    <n v="1400"/>
    <s v="Billy Weber"/>
    <s v="Frank Deese"/>
    <s v="Jacob Tierney"/>
    <s v="United States"/>
    <n v="18000000"/>
    <x v="2289"/>
    <s v="Castle Rock Entertainment"/>
    <n v="96"/>
  </r>
  <r>
    <s v="Ethan Frome"/>
    <s v="PG"/>
    <s v="Drama"/>
    <x v="13"/>
    <s v="March 12, 1993 (United States)"/>
    <n v="6.2"/>
    <n v="2000"/>
    <s v="John Madden"/>
    <s v="Richard Nelson"/>
    <s v="Liam Neeson"/>
    <s v="United Kingdom"/>
    <m/>
    <x v="2290"/>
    <s v="American Playhouse"/>
    <n v="99"/>
  </r>
  <r>
    <s v="The Night We Never Met"/>
    <s v="R"/>
    <s v="Comedy"/>
    <x v="13"/>
    <s v="April 30, 1993 (United States)"/>
    <n v="6"/>
    <n v="2400"/>
    <s v="Warren Leight"/>
    <s v="Warren Leight"/>
    <s v="Matthew Broderick"/>
    <s v="United States"/>
    <n v="8000000"/>
    <x v="2291"/>
    <s v="Miramax"/>
    <n v="99"/>
  </r>
  <r>
    <s v="The Shawshank Redemption"/>
    <s v="R"/>
    <s v="Drama"/>
    <x v="14"/>
    <s v="October 14, 1994 (United States)"/>
    <n v="9.3000000000000007"/>
    <n v="2400000"/>
    <s v="Frank Darabont"/>
    <s v="Stephen King"/>
    <s v="Tim Robbins"/>
    <s v="United States"/>
    <n v="25000000"/>
    <x v="2292"/>
    <s v="Castle Rock Entertainment"/>
    <n v="142"/>
  </r>
  <r>
    <s v="Pulp Fiction"/>
    <s v="R"/>
    <s v="Crime"/>
    <x v="14"/>
    <s v="October 14, 1994 (United States)"/>
    <n v="8.9"/>
    <n v="1900000"/>
    <s v="Quentin Tarantino"/>
    <s v="Quentin Tarantino"/>
    <s v="John Travolta"/>
    <s v="United States"/>
    <n v="8000000"/>
    <x v="2293"/>
    <s v="Miramax"/>
    <n v="154"/>
  </r>
  <r>
    <s v="Forrest Gump"/>
    <s v="PG-13"/>
    <s v="Drama"/>
    <x v="14"/>
    <s v="July 6, 1994 (United States)"/>
    <n v="8.8000000000000007"/>
    <n v="1900000"/>
    <s v="Robert Zemeckis"/>
    <s v="Winston Groom"/>
    <s v="Tom Hanks"/>
    <s v="United States"/>
    <n v="55000000"/>
    <x v="2294"/>
    <s v="Paramount Pictures"/>
    <n v="142"/>
  </r>
  <r>
    <s v="Léon: The Professional"/>
    <s v="R"/>
    <s v="Action"/>
    <x v="14"/>
    <s v="November 18, 1994 (United States)"/>
    <n v="8.5"/>
    <n v="1100000"/>
    <s v="Luc Besson"/>
    <s v="Luc Besson"/>
    <s v="Jean Reno"/>
    <s v="France"/>
    <m/>
    <x v="2295"/>
    <s v="Gaumont"/>
    <n v="110"/>
  </r>
  <r>
    <s v="True Lies"/>
    <s v="R"/>
    <s v="Action"/>
    <x v="14"/>
    <s v="July 15, 1994 (United States)"/>
    <n v="7.2"/>
    <n v="243000"/>
    <s v="James Cameron"/>
    <s v="Claude Zidi"/>
    <s v="Arnold Schwarzenegger"/>
    <s v="United States"/>
    <n v="115000000"/>
    <x v="2296"/>
    <s v="Twentieth Century Fox"/>
    <n v="141"/>
  </r>
  <r>
    <s v="The Lion King"/>
    <s v="G"/>
    <s v="Animation"/>
    <x v="14"/>
    <s v="June 24, 1994 (United States)"/>
    <n v="8.5"/>
    <n v="970000"/>
    <s v="Roger Allers"/>
    <s v="Irene Mecchi"/>
    <s v="Matthew Broderick"/>
    <s v="United States"/>
    <n v="45000000"/>
    <x v="2297"/>
    <s v="Walt Disney Pictures"/>
    <n v="88"/>
  </r>
  <r>
    <s v="The Mask"/>
    <s v="PG-13"/>
    <s v="Action"/>
    <x v="14"/>
    <s v="July 29, 1994 (United States)"/>
    <n v="6.9"/>
    <n v="357000"/>
    <s v="Chuck Russell"/>
    <s v="Michael Fallon"/>
    <s v="Jim Carrey"/>
    <s v="United States"/>
    <n v="23000000"/>
    <x v="2298"/>
    <s v="New Line Cinema"/>
    <n v="101"/>
  </r>
  <r>
    <s v="Speed"/>
    <s v="R"/>
    <s v="Action"/>
    <x v="14"/>
    <s v="June 10, 1994 (United States)"/>
    <n v="7.2"/>
    <n v="339000"/>
    <s v="Jan de Bont"/>
    <s v="Graham Yost"/>
    <s v="Keanu Reeves"/>
    <s v="United States"/>
    <n v="30000000"/>
    <x v="2299"/>
    <s v="The Mark Gordon Company"/>
    <n v="116"/>
  </r>
  <r>
    <s v="Stargate"/>
    <s v="PG-13"/>
    <s v="Action"/>
    <x v="14"/>
    <s v="October 28, 1994 (United States)"/>
    <n v="7.1"/>
    <n v="180000"/>
    <s v="Roland Emmerich"/>
    <s v="Dean Devlin"/>
    <s v="Kurt Russell"/>
    <s v="United States"/>
    <n v="55000000"/>
    <x v="2300"/>
    <s v="Canal+"/>
    <n v="116"/>
  </r>
  <r>
    <s v="The Little Rascals"/>
    <s v="PG"/>
    <s v="Comedy"/>
    <x v="14"/>
    <s v="August 5, 1994 (United States)"/>
    <n v="6.3"/>
    <n v="45000"/>
    <s v="Penelope Spheeris"/>
    <s v="Penelope Spheeris"/>
    <s v="Travis Tedford"/>
    <s v="United States"/>
    <n v="23000000"/>
    <x v="2301"/>
    <s v="Universal Pictures"/>
    <n v="82"/>
  </r>
  <r>
    <s v="Dumb and Dumber"/>
    <s v="PG-13"/>
    <s v="Comedy"/>
    <x v="14"/>
    <s v="December 16, 1994 (United States)"/>
    <n v="7.3"/>
    <n v="361000"/>
    <s v="Peter Farrelly"/>
    <s v="Peter Farrelly"/>
    <s v="Jim Carrey"/>
    <s v="United States"/>
    <n v="17000000"/>
    <x v="2302"/>
    <s v="New Line Cinema"/>
    <n v="107"/>
  </r>
  <r>
    <s v="Legends of the Fall"/>
    <s v="R"/>
    <s v="Drama"/>
    <x v="14"/>
    <s v="January 13, 1995 (United States)"/>
    <n v="7.5"/>
    <n v="154000"/>
    <s v="Edward Zwick"/>
    <s v="Susan Shilliday"/>
    <s v="Brad Pitt"/>
    <s v="United States"/>
    <n v="30000000"/>
    <x v="2303"/>
    <s v="TriStar Pictures"/>
    <n v="133"/>
  </r>
  <r>
    <s v="Natural Born Killers"/>
    <s v="R"/>
    <s v="Action"/>
    <x v="14"/>
    <s v="August 26, 1994 (United States)"/>
    <n v="7.3"/>
    <n v="222000"/>
    <s v="Oliver Stone"/>
    <s v="Quentin Tarantino"/>
    <s v="Woody Harrelson"/>
    <s v="United States"/>
    <n v="34000000"/>
    <x v="2304"/>
    <s v="Warner Bros."/>
    <n v="118"/>
  </r>
  <r>
    <s v="The Crow"/>
    <s v="R"/>
    <s v="Action"/>
    <x v="14"/>
    <s v="May 13, 1994 (United States)"/>
    <n v="7.6"/>
    <n v="170000"/>
    <s v="Alex Proyas"/>
    <s v="James O'Barr"/>
    <s v="Brandon Lee"/>
    <s v="United States"/>
    <n v="23000000"/>
    <x v="2305"/>
    <s v="Crowvision Inc."/>
    <n v="102"/>
  </r>
  <r>
    <s v="Interview with the Vampire: the Vampire Chronicles"/>
    <s v="R"/>
    <s v="Drama"/>
    <x v="14"/>
    <s v="November 11, 1994 (United States)"/>
    <n v="7.5"/>
    <n v="301000"/>
    <s v="Neil Jordan"/>
    <s v="Anne Rice"/>
    <s v="Brad Pitt"/>
    <s v="United States"/>
    <n v="60000000"/>
    <x v="2306"/>
    <s v="Geffen Pictures"/>
    <n v="123"/>
  </r>
  <r>
    <s v="Four Weddings and a Funeral"/>
    <s v="R"/>
    <s v="Comedy"/>
    <x v="14"/>
    <s v="April 15, 1994 (United States)"/>
    <n v="7.1"/>
    <n v="144000"/>
    <s v="Mike Newell"/>
    <s v="Richard Curtis"/>
    <s v="Hugh Grant"/>
    <s v="United Kingdom"/>
    <n v="4400000"/>
    <x v="2307"/>
    <s v="PolyGram Filmed Entertainment"/>
    <n v="117"/>
  </r>
  <r>
    <s v="The Flintstones"/>
    <s v="PG"/>
    <s v="Comedy"/>
    <x v="14"/>
    <s v="May 27, 1994 (United States)"/>
    <n v="4.9000000000000004"/>
    <n v="77000"/>
    <s v="Brian Levant"/>
    <s v="Tom S. Parker"/>
    <s v="John Goodman"/>
    <s v="United States"/>
    <n v="46000000"/>
    <x v="2308"/>
    <s v="Universal Pictures"/>
    <n v="91"/>
  </r>
  <r>
    <s v="Ace Ventura: Pet Detective"/>
    <s v="PG-13"/>
    <s v="Comedy"/>
    <x v="14"/>
    <s v="February 4, 1994 (United States)"/>
    <n v="6.9"/>
    <n v="284000"/>
    <s v="Tom Shadyac"/>
    <s v="Jack Bernstein"/>
    <s v="Jim Carrey"/>
    <s v="United States"/>
    <n v="15000000"/>
    <x v="2309"/>
    <s v="Morgan Creek Entertainment"/>
    <n v="86"/>
  </r>
  <r>
    <s v="Little Women"/>
    <s v="PG"/>
    <s v="Drama"/>
    <x v="14"/>
    <s v="December 25, 1994 (United States)"/>
    <n v="7.3"/>
    <n v="54000"/>
    <s v="Gillian Armstrong"/>
    <s v="Louisa May Alcott"/>
    <s v="Susan Sarandon"/>
    <s v="United States"/>
    <n v="18000000"/>
    <x v="2310"/>
    <s v="Columbia Pictures"/>
    <n v="115"/>
  </r>
  <r>
    <s v="Street Fighter"/>
    <s v="PG-13"/>
    <s v="Action"/>
    <x v="14"/>
    <s v="December 23, 1994 (United States)"/>
    <n v="4"/>
    <n v="67000"/>
    <s v="Steven E. de Souza"/>
    <s v="Steven E. de Souza"/>
    <s v="Jean-Claude Van Damme"/>
    <s v="Japan"/>
    <n v="35000000"/>
    <x v="2311"/>
    <s v="Capcom Entertainment"/>
    <n v="102"/>
  </r>
  <r>
    <s v="Chungking Express"/>
    <s v="PG-13"/>
    <s v="Comedy"/>
    <x v="14"/>
    <s v="March 8, 1996 (United States)"/>
    <n v="8.1"/>
    <n v="69000"/>
    <s v="Kar-Wai Wong"/>
    <s v="Kar-Wai Wong"/>
    <s v="Brigitte Lin"/>
    <s v="Hong Kong"/>
    <m/>
    <x v="2312"/>
    <s v="Jet Tone Production"/>
    <n v="102"/>
  </r>
  <r>
    <s v="Clear and Present Danger"/>
    <s v="PG-13"/>
    <s v="Action"/>
    <x v="14"/>
    <s v="August 3, 1994 (United States)"/>
    <n v="6.9"/>
    <n v="93000"/>
    <s v="Phillip Noyce"/>
    <s v="Tom Clancy"/>
    <s v="Harrison Ford"/>
    <s v="United States"/>
    <n v="62000000"/>
    <x v="2313"/>
    <s v="Mace Neufeld Productions"/>
    <n v="141"/>
  </r>
  <r>
    <s v="D2: The Mighty Ducks"/>
    <s v="PG"/>
    <s v="Comedy"/>
    <x v="14"/>
    <s v="March 25, 1994 (United States)"/>
    <n v="6.1"/>
    <n v="38000"/>
    <s v="Sam Weisman"/>
    <s v="Steven Brill"/>
    <s v="Emilio Estevez"/>
    <s v="United States"/>
    <m/>
    <x v="2314"/>
    <s v="Avnet/Kerner Productions"/>
    <n v="106"/>
  </r>
  <r>
    <s v="Heavenly Creatures"/>
    <s v="R"/>
    <s v="Biography"/>
    <x v="14"/>
    <s v="October 14, 1994 (New Zealand)"/>
    <n v="7.3"/>
    <n v="60000"/>
    <s v="Peter Jackson"/>
    <s v="Fran Walsh"/>
    <s v="Melanie Lynskey"/>
    <s v="New Zealand"/>
    <n v="5000000"/>
    <x v="2315"/>
    <s v="WingNut Films"/>
    <n v="99"/>
  </r>
  <r>
    <s v="Clerks"/>
    <s v="R"/>
    <s v="Comedy"/>
    <x v="14"/>
    <s v="November 9, 1994 (France)"/>
    <n v="7.7"/>
    <n v="214000"/>
    <s v="Kevin Smith"/>
    <s v="Kevin Smith"/>
    <s v="Brian O'Halloran"/>
    <s v="United States"/>
    <n v="27000"/>
    <x v="2316"/>
    <s v="View Askew Productions"/>
    <n v="92"/>
  </r>
  <r>
    <s v="Camp Nowhere"/>
    <s v="PG"/>
    <s v="Adventure"/>
    <x v="14"/>
    <s v="August 26, 1994 (United States)"/>
    <n v="6.1"/>
    <n v="9100"/>
    <s v="Jonathan Prince"/>
    <s v="Andrew Kurtzman"/>
    <s v="Jonathan Jackson"/>
    <s v="United States"/>
    <m/>
    <x v="2317"/>
    <s v="Hollywood Pictures"/>
    <n v="96"/>
  </r>
  <r>
    <s v="Maverick"/>
    <s v="PG"/>
    <s v="Action"/>
    <x v="14"/>
    <s v="May 20, 1994 (United States)"/>
    <n v="7"/>
    <n v="104000"/>
    <s v="Richard Donner"/>
    <s v="Roy Huggins"/>
    <s v="Mel Gibson"/>
    <s v="United States"/>
    <n v="75000000"/>
    <x v="2318"/>
    <s v="Donner/Shuler-Donner Productions"/>
    <n v="127"/>
  </r>
  <r>
    <s v="Wyatt Earp"/>
    <s v="PG-13"/>
    <s v="Adventure"/>
    <x v="14"/>
    <s v="June 24, 1994 (United States)"/>
    <n v="6.7"/>
    <n v="47000"/>
    <s v="Lawrence Kasdan"/>
    <s v="Dan Gordon"/>
    <s v="Kevin Costner"/>
    <s v="United States"/>
    <n v="63000000"/>
    <x v="2319"/>
    <s v="Warner Bros."/>
    <n v="191"/>
  </r>
  <r>
    <s v="The Last Seduction"/>
    <s v="R"/>
    <s v="Crime"/>
    <x v="14"/>
    <s v="October 26, 1994 (United States)"/>
    <n v="7.1"/>
    <n v="22000"/>
    <s v="John Dahl"/>
    <s v="Steve Barancik"/>
    <s v="Linda Fiorentino"/>
    <s v="United Kingdom"/>
    <n v="2500000"/>
    <x v="2320"/>
    <s v="Incorporated Television Company (ITC)"/>
    <n v="110"/>
  </r>
  <r>
    <s v="The Adventures of Priscilla, Queen of the Desert"/>
    <s v="R"/>
    <s v="Comedy"/>
    <x v="14"/>
    <s v="August 10, 1994 (United States)"/>
    <n v="7.5"/>
    <n v="48000"/>
    <s v="Stephan Elliott"/>
    <s v="Stephan Elliott"/>
    <s v="Hugo Weaving"/>
    <s v="Australia"/>
    <m/>
    <x v="2321"/>
    <s v="PolyGram Filmed Entertainment"/>
    <n v="104"/>
  </r>
  <r>
    <s v="Little Giants"/>
    <s v="PG"/>
    <s v="Comedy"/>
    <x v="14"/>
    <s v="October 14, 1994 (United States)"/>
    <n v="6.4"/>
    <n v="27000"/>
    <s v="Duwayne Dunham"/>
    <s v="James Ferguson"/>
    <s v="Rick Moranis"/>
    <s v="United States"/>
    <n v="20000000"/>
    <x v="2322"/>
    <s v="Warner Bros."/>
    <n v="107"/>
  </r>
  <r>
    <s v="Ed Wood"/>
    <s v="R"/>
    <s v="Biography"/>
    <x v="14"/>
    <s v="October 7, 1994 (United States)"/>
    <n v="7.8"/>
    <n v="168000"/>
    <s v="Tim Burton"/>
    <s v="Rudolph Grey"/>
    <s v="Johnny Depp"/>
    <s v="United States"/>
    <n v="18000000"/>
    <x v="2323"/>
    <s v="Touchstone Pictures"/>
    <n v="127"/>
  </r>
  <r>
    <s v="Star Trek: Generations"/>
    <s v="PG"/>
    <s v="Action"/>
    <x v="14"/>
    <s v="November 18, 1994 (United States)"/>
    <n v="6.6"/>
    <n v="78000"/>
    <s v="David Carson"/>
    <s v="Gene Roddenberry"/>
    <s v="Patrick Stewart"/>
    <s v="United States"/>
    <n v="35000000"/>
    <x v="2324"/>
    <s v="Paramount Pictures"/>
    <n v="118"/>
  </r>
  <r>
    <s v="Disclosure"/>
    <s v="R"/>
    <s v="Drama"/>
    <x v="14"/>
    <s v="December 9, 1994 (United States)"/>
    <n v="6.1"/>
    <n v="48000"/>
    <s v="Barry Levinson"/>
    <s v="Michael Crichton"/>
    <s v="Michael Douglas"/>
    <s v="United States"/>
    <n v="55000000"/>
    <x v="2325"/>
    <s v="Warner Bros."/>
    <n v="128"/>
  </r>
  <r>
    <s v="Angels in the Outfield"/>
    <s v="PG"/>
    <s v="Comedy"/>
    <x v="14"/>
    <s v="July 15, 1994 (United States)"/>
    <n v="6.2"/>
    <n v="30000"/>
    <s v="William Dear"/>
    <s v="Dorothy Kingsley"/>
    <s v="Danny Glover"/>
    <s v="United States"/>
    <n v="24000000"/>
    <x v="2326"/>
    <s v="Caravan Pictures"/>
    <n v="102"/>
  </r>
  <r>
    <s v="In the Mouth of Madness"/>
    <s v="R"/>
    <s v="Drama"/>
    <x v="14"/>
    <s v="February 3, 1995 (United States)"/>
    <n v="7.2"/>
    <n v="64000"/>
    <s v="John Carpenter"/>
    <s v="Michael De Luca"/>
    <s v="Sam Neill"/>
    <s v="United States"/>
    <n v="8000000"/>
    <x v="2327"/>
    <s v="New Line Cinema"/>
    <n v="95"/>
  </r>
  <r>
    <s v="Richie Rich"/>
    <s v="PG"/>
    <s v="Comedy"/>
    <x v="14"/>
    <s v="December 21, 1994 (United States)"/>
    <n v="5.4"/>
    <n v="66000"/>
    <s v="Donald Petrie"/>
    <s v="Neil Tolkin"/>
    <s v="Macaulay Culkin"/>
    <s v="United States"/>
    <n v="40000000"/>
    <x v="2328"/>
    <s v="Warner Bros."/>
    <n v="95"/>
  </r>
  <r>
    <s v="Beverly Hills Cop III"/>
    <s v="R"/>
    <s v="Action"/>
    <x v="14"/>
    <s v="May 25, 1994 (United States)"/>
    <n v="5.6"/>
    <n v="78000"/>
    <s v="John Landis"/>
    <s v="Danilo Bach"/>
    <s v="Eddie Murphy"/>
    <s v="United States"/>
    <n v="50000000"/>
    <x v="2329"/>
    <s v="Paramount Pictures"/>
    <n v="104"/>
  </r>
  <r>
    <s v="Reality Bites"/>
    <s v="PG-13"/>
    <s v="Comedy"/>
    <x v="14"/>
    <s v="February 18, 1994 (United States)"/>
    <n v="6.6"/>
    <n v="47000"/>
    <s v="Ben Stiller"/>
    <s v="Helen Childress"/>
    <s v="Winona Ryder"/>
    <s v="United States"/>
    <n v="11500000"/>
    <x v="2330"/>
    <s v="Jersey Films"/>
    <n v="99"/>
  </r>
  <r>
    <s v="Naked Gun 33 1/3: the Final Insult"/>
    <s v="PG-13"/>
    <s v="Comedy"/>
    <x v="14"/>
    <s v="March 18, 1994 (United States)"/>
    <n v="6.5"/>
    <n v="100000"/>
    <s v="Peter Segal"/>
    <s v="Pat Proft"/>
    <s v="Leslie Nielsen"/>
    <s v="United States"/>
    <n v="30000000"/>
    <x v="2331"/>
    <s v="Paramount Pictures"/>
    <n v="83"/>
  </r>
  <r>
    <s v="Sirens"/>
    <s v="R"/>
    <s v="Comedy"/>
    <x v="14"/>
    <s v="March 25, 1994 (United States)"/>
    <n v="5.9"/>
    <n v="10000"/>
    <s v="John Duigan"/>
    <s v="John Duigan"/>
    <s v="Hugh Grant"/>
    <s v="Australia"/>
    <m/>
    <x v="2332"/>
    <s v="British Screen Finance Ltd."/>
    <n v="98"/>
  </r>
  <r>
    <s v="Three Colors: Red"/>
    <s v="R"/>
    <s v="Drama"/>
    <x v="14"/>
    <s v="November 23, 1994 (United States)"/>
    <n v="8.1"/>
    <n v="94000"/>
    <s v="Krzysztof Kieslowski"/>
    <s v="Krzysztof Kieslowski"/>
    <s v="Irène Jacob"/>
    <s v="Switzerland"/>
    <m/>
    <x v="2333"/>
    <s v="MK2 Productions"/>
    <n v="99"/>
  </r>
  <r>
    <s v="Junior"/>
    <s v="PG-13"/>
    <s v="Comedy"/>
    <x v="14"/>
    <s v="November 23, 1994 (United States)"/>
    <n v="4.5999999999999996"/>
    <n v="66000"/>
    <s v="Ivan Reitman"/>
    <s v="Kevin Wade"/>
    <s v="Arnold Schwarzenegger"/>
    <s v="United States"/>
    <n v="60000000"/>
    <x v="2334"/>
    <s v="Universal Pictures"/>
    <n v="109"/>
  </r>
  <r>
    <s v="New Nightmare"/>
    <s v="R"/>
    <s v="Fantasy"/>
    <x v="14"/>
    <s v="October 14, 1994 (United States)"/>
    <n v="6.5"/>
    <n v="53000"/>
    <s v="Wes Craven"/>
    <s v="Wes Craven"/>
    <s v="Heather Langenkamp"/>
    <s v="United States"/>
    <n v="8000000"/>
    <x v="2335"/>
    <s v="New Line Cinema"/>
    <n v="112"/>
  </r>
  <r>
    <s v="Baby's Day Out"/>
    <s v="PG"/>
    <s v="Adventure"/>
    <x v="14"/>
    <s v="July 1, 1994 (United States)"/>
    <n v="6.2"/>
    <n v="48000"/>
    <s v="Patrick Read Johnson"/>
    <s v="John Hughes"/>
    <s v="Lara Flynn Boyle"/>
    <s v="United States"/>
    <n v="48000000"/>
    <x v="2336"/>
    <s v="Twentieth Century Fox"/>
    <n v="99"/>
  </r>
  <r>
    <s v="The River Wild"/>
    <s v="PG-13"/>
    <s v="Adventure"/>
    <x v="14"/>
    <s v="September 30, 1994 (United States)"/>
    <n v="6.4"/>
    <n v="43000"/>
    <s v="Curtis Hanson"/>
    <s v="Denis O'Neill"/>
    <s v="Meryl Streep"/>
    <s v="United States"/>
    <n v="45000000"/>
    <x v="2337"/>
    <s v="Universal Pictures"/>
    <n v="111"/>
  </r>
  <r>
    <s v="Airheads"/>
    <s v="PG-13"/>
    <s v="Comedy"/>
    <x v="14"/>
    <s v="August 5, 1994 (United States)"/>
    <n v="6.1"/>
    <n v="47000"/>
    <s v="Michael Lehmann"/>
    <s v="Rich Wilkes"/>
    <s v="Brendan Fraser"/>
    <s v="United States"/>
    <m/>
    <x v="2338"/>
    <s v="Twentieth Century Fox"/>
    <n v="92"/>
  </r>
  <r>
    <s v="Texas Chainsaw Massacre: The Next Generation"/>
    <s v="R"/>
    <s v="Comedy"/>
    <x v="14"/>
    <s v="January 1, 1994 (Germany)"/>
    <n v="3.3"/>
    <n v="21000"/>
    <s v="Kim Henkel"/>
    <s v="Kim Henkel"/>
    <s v="Renée Zellweger"/>
    <s v="United States"/>
    <n v="600000"/>
    <x v="2339"/>
    <s v="Ultra Muchos Productions"/>
    <n v="87"/>
  </r>
  <r>
    <s v="The Next Karate Kid"/>
    <s v="PG"/>
    <s v="Action"/>
    <x v="14"/>
    <s v="September 9, 1994 (United States)"/>
    <n v="4.5"/>
    <n v="28000"/>
    <s v="Christopher Cain"/>
    <s v="Robert Mark Kamen"/>
    <s v="Pat Morita"/>
    <s v="United States"/>
    <n v="12000000"/>
    <x v="2340"/>
    <s v="Columbia Pictures"/>
    <n v="107"/>
  </r>
  <r>
    <s v="Blown Away"/>
    <s v="R"/>
    <s v="Action"/>
    <x v="14"/>
    <s v="July 1, 1994 (United States)"/>
    <n v="6.2"/>
    <n v="29000"/>
    <s v="Stephen Hopkins"/>
    <s v="John Rice"/>
    <s v="Jeff Bridges"/>
    <s v="United States"/>
    <n v="28000000"/>
    <x v="2341"/>
    <s v="Metro-Goldwyn-Mayer (MGM)"/>
    <n v="121"/>
  </r>
  <r>
    <s v="Color of Night"/>
    <s v="R"/>
    <s v="Mystery"/>
    <x v="14"/>
    <s v="August 19, 1994 (United States)"/>
    <n v="5.2"/>
    <n v="23000"/>
    <s v="Richard Rush"/>
    <s v="Billy Ray"/>
    <s v="Bruce Willis"/>
    <s v="United States"/>
    <n v="40000000"/>
    <x v="2342"/>
    <s v="Cinergi Pictures Entertainment"/>
    <n v="121"/>
  </r>
  <r>
    <s v="North"/>
    <s v="PG"/>
    <s v="Adventure"/>
    <x v="14"/>
    <s v="July 22, 1994 (United States)"/>
    <n v="4.5"/>
    <n v="13000"/>
    <s v="Rob Reiner"/>
    <s v="Alan Zweibel"/>
    <s v="Elijah Wood"/>
    <s v="United States"/>
    <n v="40000000"/>
    <x v="2343"/>
    <s v="Castle Rock Entertainment"/>
    <n v="87"/>
  </r>
  <r>
    <s v="Muriel's Wedding"/>
    <s v="R"/>
    <s v="Comedy"/>
    <x v="14"/>
    <s v="March 31, 1995 (United States)"/>
    <n v="7.2"/>
    <n v="37000"/>
    <s v="P.J. Hogan"/>
    <s v="P.J. Hogan"/>
    <s v="Toni Collette"/>
    <s v="Australia"/>
    <n v="9000000"/>
    <x v="2344"/>
    <s v="CiBy 2000"/>
    <n v="106"/>
  </r>
  <r>
    <s v="The Client"/>
    <s v="PG-13"/>
    <s v="Crime"/>
    <x v="14"/>
    <s v="July 20, 1994 (United States)"/>
    <n v="6.7"/>
    <n v="62000"/>
    <s v="Joel Schumacher"/>
    <s v="John Grisham"/>
    <s v="Susan Sarandon"/>
    <s v="United States"/>
    <n v="45000000"/>
    <x v="2345"/>
    <s v="Warner Bros."/>
    <n v="119"/>
  </r>
  <r>
    <s v="Blank Check"/>
    <s v="PG"/>
    <s v="Comedy"/>
    <x v="14"/>
    <s v="February 11, 1994 (United States)"/>
    <n v="5.3"/>
    <n v="19000"/>
    <s v="Rupert Wainwright"/>
    <s v="Blake Snyder"/>
    <s v="Brian Bonsall"/>
    <s v="United States"/>
    <m/>
    <x v="2346"/>
    <s v="Walt Disney Pictures"/>
    <n v="93"/>
  </r>
  <r>
    <s v="It Could Happen to You"/>
    <s v="PG"/>
    <s v="Comedy"/>
    <x v="14"/>
    <s v="July 29, 1994 (United States)"/>
    <n v="6.4"/>
    <n v="37000"/>
    <s v="Andrew Bergman"/>
    <s v="Jane Anderson"/>
    <s v="Nicolas Cage"/>
    <s v="United States"/>
    <n v="20000000"/>
    <x v="2347"/>
    <s v="TriStar Pictures"/>
    <n v="101"/>
  </r>
  <r>
    <s v="Only You"/>
    <s v="PG"/>
    <s v="Comedy"/>
    <x v="14"/>
    <s v="October 7, 1994 (United States)"/>
    <n v="6.5"/>
    <n v="21000"/>
    <s v="Norman Jewison"/>
    <s v="Diane Drake"/>
    <s v="Marisa Tomei"/>
    <s v="United States"/>
    <m/>
    <x v="2348"/>
    <s v="TriStar Pictures"/>
    <n v="109"/>
  </r>
  <r>
    <s v="Once Were Warriors"/>
    <s v="R"/>
    <s v="Crime"/>
    <x v="14"/>
    <s v="March 3, 1995 (United States)"/>
    <n v="7.9"/>
    <n v="32000"/>
    <s v="Lee Tamahori"/>
    <s v="Riwia Brown"/>
    <s v="Rena Owen"/>
    <s v="New Zealand"/>
    <m/>
    <x v="2349"/>
    <s v="Communicado Productions"/>
    <n v="102"/>
  </r>
  <r>
    <s v="Wolf"/>
    <s v="R"/>
    <s v="Drama"/>
    <x v="14"/>
    <s v="June 17, 1994 (United States)"/>
    <n v="6.2"/>
    <n v="54000"/>
    <s v="Mike Nichols"/>
    <s v="Jim Harrison"/>
    <s v="Jack Nicholson"/>
    <s v="United States"/>
    <n v="70000000"/>
    <x v="2350"/>
    <s v="Columbia Pictures"/>
    <n v="125"/>
  </r>
  <r>
    <s v="Mary Shelley's Frankenstein"/>
    <s v="R"/>
    <s v="Drama"/>
    <x v="14"/>
    <s v="November 4, 1994 (United States)"/>
    <n v="6.4"/>
    <n v="53000"/>
    <s v="Kenneth Branagh"/>
    <s v="Mary Shelley"/>
    <s v="Robert De Niro"/>
    <s v="United States"/>
    <n v="45000000"/>
    <x v="2351"/>
    <s v="TriStar Pictures"/>
    <n v="123"/>
  </r>
  <r>
    <s v="Exit to Eden"/>
    <s v="R"/>
    <s v="Comedy"/>
    <x v="14"/>
    <s v="October 14, 1994 (United States)"/>
    <n v="4.3"/>
    <n v="6600"/>
    <s v="Garry Marshall"/>
    <s v="Anne Rice"/>
    <s v="Dana Delany"/>
    <s v="United States"/>
    <n v="25000000"/>
    <x v="2352"/>
    <s v="Savoy Pictures"/>
    <n v="113"/>
  </r>
  <r>
    <s v="The Jungle Book"/>
    <s v="PG"/>
    <s v="Adventure"/>
    <x v="14"/>
    <s v="December 25, 1994 (United States)"/>
    <n v="6"/>
    <n v="17000"/>
    <s v="Stephen Sommers"/>
    <s v="Rudyard Kipling"/>
    <s v="Jason Scott Lee"/>
    <s v="United States"/>
    <n v="27000000"/>
    <x v="2353"/>
    <s v="Vegahom Europe"/>
    <n v="111"/>
  </r>
  <r>
    <s v="The Hudsucker Proxy"/>
    <s v="PG"/>
    <s v="Comedy"/>
    <x v="14"/>
    <s v="March 11, 1994 (United States)"/>
    <n v="7.2"/>
    <n v="78000"/>
    <s v="Joel Coen"/>
    <s v="Ethan Coen"/>
    <s v="Tim Robbins"/>
    <s v="United Kingdom"/>
    <n v="40000000"/>
    <x v="2354"/>
    <s v="PolyGram Filmed Entertainment"/>
    <n v="111"/>
  </r>
  <r>
    <s v="Timecop"/>
    <s v="R"/>
    <s v="Action"/>
    <x v="14"/>
    <s v="September 16, 1994 (United States)"/>
    <n v="5.9"/>
    <n v="57000"/>
    <s v="Peter Hyams"/>
    <s v="Mark Verheiden"/>
    <s v="Jean-Claude Van Damme"/>
    <s v="United States"/>
    <n v="27000000"/>
    <x v="2355"/>
    <s v="Largo Entertainment"/>
    <n v="99"/>
  </r>
  <r>
    <s v="The Santa Clause"/>
    <s v="PG"/>
    <s v="Comedy"/>
    <x v="14"/>
    <s v="November 11, 1994 (United States)"/>
    <n v="6.5"/>
    <n v="102000"/>
    <s v="John Pasquin"/>
    <s v="Leo Benvenuti"/>
    <s v="Tim Allen"/>
    <s v="United States"/>
    <n v="22000000"/>
    <x v="2356"/>
    <s v="Walt Disney Pictures"/>
    <n v="97"/>
  </r>
  <r>
    <s v="The Specialist"/>
    <s v="R"/>
    <s v="Action"/>
    <x v="14"/>
    <s v="October 7, 1994 (United States)"/>
    <n v="5.6"/>
    <n v="63000"/>
    <s v="Luis Llosa"/>
    <s v="John Shirley"/>
    <s v="Sylvester Stallone"/>
    <s v="United States"/>
    <n v="45000000"/>
    <x v="2357"/>
    <s v="Warner Bros."/>
    <n v="110"/>
  </r>
  <r>
    <s v="The Pagemaster"/>
    <s v="G"/>
    <s v="Animation"/>
    <x v="14"/>
    <s v="November 23, 1994 (United States)"/>
    <n v="6.1"/>
    <n v="22000"/>
    <s v="Pixote Hunt"/>
    <s v="David Kirschner"/>
    <s v="Macaulay Culkin"/>
    <s v="United States"/>
    <n v="27000000"/>
    <x v="2358"/>
    <s v="Twentieth Century Fox"/>
    <n v="80"/>
  </r>
  <r>
    <s v="Shallow Grave"/>
    <s v="R"/>
    <s v="Crime"/>
    <x v="14"/>
    <s v="February 10, 1995 (United States)"/>
    <n v="7.3"/>
    <n v="58000"/>
    <s v="Danny Boyle"/>
    <s v="John Hodge"/>
    <s v="Kerry Fox"/>
    <s v="United Kingdom"/>
    <n v="2500000"/>
    <x v="2359"/>
    <s v="Channel Four Films"/>
    <n v="89"/>
  </r>
  <r>
    <s v="Serial Mom"/>
    <s v="R"/>
    <s v="Comedy"/>
    <x v="14"/>
    <s v="April 13, 1994 (United States)"/>
    <n v="6.8"/>
    <n v="28000"/>
    <s v="John Waters"/>
    <s v="John Waters"/>
    <s v="Kathleen Turner"/>
    <s v="United States"/>
    <n v="13000000"/>
    <x v="2360"/>
    <s v="Savoy Pictures"/>
    <n v="95"/>
  </r>
  <r>
    <s v="Bad Girls"/>
    <s v="R"/>
    <s v="Action"/>
    <x v="14"/>
    <s v="April 22, 1994 (United States)"/>
    <n v="5.2"/>
    <n v="12000"/>
    <s v="Jonathan Kaplan"/>
    <s v="Albert S. Ruddy"/>
    <s v="Madeleine Stowe"/>
    <s v="United States"/>
    <n v="25000000"/>
    <x v="2361"/>
    <s v="Twentieth Century Fox"/>
    <n v="99"/>
  </r>
  <r>
    <s v="The Shadow"/>
    <s v="PG-13"/>
    <s v="Action"/>
    <x v="14"/>
    <s v="July 1, 1994 (United States)"/>
    <n v="6.1"/>
    <n v="24000"/>
    <s v="Russell Mulcahy"/>
    <s v="Walter B. Gibson"/>
    <s v="Alec Baldwin"/>
    <s v="United States"/>
    <n v="25000000"/>
    <x v="2362"/>
    <s v="Universal Pictures"/>
    <n v="108"/>
  </r>
  <r>
    <s v="When a Man Loves a Woman"/>
    <s v="R"/>
    <s v="Drama"/>
    <x v="14"/>
    <s v="May 13, 1994 (United States)"/>
    <n v="6.6"/>
    <n v="21000"/>
    <s v="Luis Mandoki"/>
    <s v="Ronald Bass"/>
    <s v="Meg Ryan"/>
    <s v="United States"/>
    <m/>
    <x v="2363"/>
    <s v="Touchstone Pictures"/>
    <n v="126"/>
  </r>
  <r>
    <s v="Blue Sky"/>
    <s v="PG-13"/>
    <s v="Drama"/>
    <x v="14"/>
    <s v="September 16, 1994 (United States)"/>
    <n v="6.4"/>
    <n v="7000"/>
    <s v="Tony Richardson"/>
    <s v="Rama Laurie Stagner"/>
    <s v="Jessica Lange"/>
    <s v="United States"/>
    <n v="16000000"/>
    <x v="2364"/>
    <s v="Orion Pictures"/>
    <n v="101"/>
  </r>
  <r>
    <s v="Quiz Show"/>
    <s v="PG-13"/>
    <s v="Biography"/>
    <x v="14"/>
    <s v="October 7, 1994 (United States)"/>
    <n v="7.5"/>
    <n v="66000"/>
    <s v="Robert Redford"/>
    <s v="Paul Attanasio"/>
    <s v="Ralph Fiennes"/>
    <s v="United States"/>
    <n v="31000000"/>
    <x v="2365"/>
    <s v="Baltimore Pictures"/>
    <n v="133"/>
  </r>
  <r>
    <s v="Surviving the Game"/>
    <s v="R"/>
    <s v="Action"/>
    <x v="14"/>
    <s v="April 15, 1994 (United States)"/>
    <n v="6.2"/>
    <n v="11000"/>
    <s v="Ernest R. Dickerson"/>
    <s v="Eric Bernt"/>
    <s v="Rutger Hauer"/>
    <s v="United States"/>
    <n v="7400000"/>
    <x v="2366"/>
    <s v="New Line Cinema"/>
    <n v="96"/>
  </r>
  <r>
    <s v="My Father the Hero"/>
    <s v="PG"/>
    <s v="Comedy"/>
    <x v="14"/>
    <s v="February 4, 1994 (United States)"/>
    <n v="5.5"/>
    <n v="11000"/>
    <s v="Steve Miner"/>
    <s v="Gérard Lauzier"/>
    <s v="Gérard Depardieu"/>
    <s v="France"/>
    <m/>
    <x v="2367"/>
    <s v="Touchstone Pictures"/>
    <n v="90"/>
  </r>
  <r>
    <s v="Nell"/>
    <s v="PG-13"/>
    <s v="Drama"/>
    <x v="14"/>
    <s v="December 23, 1994 (United States)"/>
    <n v="6.5"/>
    <n v="28000"/>
    <s v="Michael Apted"/>
    <s v="Mark Handley"/>
    <s v="Jodie Foster"/>
    <s v="United States"/>
    <n v="24500000"/>
    <x v="2368"/>
    <s v="Egg Pictures"/>
    <n v="112"/>
  </r>
  <r>
    <s v="Three Colors: White"/>
    <s v="R"/>
    <s v="Comedy"/>
    <x v="14"/>
    <s v="June 10, 1994 (United States)"/>
    <n v="7.6"/>
    <n v="67000"/>
    <s v="Krzysztof Kieslowski"/>
    <s v="Krzysztof Kieslowski"/>
    <s v="Zbigniew Zamachowski"/>
    <s v="Switzerland"/>
    <m/>
    <x v="2369"/>
    <s v="MK2 Productions"/>
    <n v="92"/>
  </r>
  <r>
    <s v="My Girl 2"/>
    <s v="PG"/>
    <s v="Comedy"/>
    <x v="14"/>
    <s v="February 11, 1994 (United States)"/>
    <n v="5.3"/>
    <n v="19000"/>
    <s v="Howard Zieff"/>
    <s v="Laurice Elehwany"/>
    <s v="Dan Aykroyd"/>
    <s v="United States"/>
    <m/>
    <x v="2370"/>
    <s v="Imagine Films Entertainment"/>
    <n v="99"/>
  </r>
  <r>
    <s v="Chasers"/>
    <s v="R"/>
    <s v="Action"/>
    <x v="14"/>
    <s v="April 22, 1994 (United States)"/>
    <n v="5.0999999999999996"/>
    <n v="5900"/>
    <s v="Dennis Hopper"/>
    <s v="Joe Batteer"/>
    <s v="Tom Berenger"/>
    <s v="United States"/>
    <m/>
    <x v="2371"/>
    <s v="Morgan Creek Entertainment"/>
    <n v="102"/>
  </r>
  <r>
    <s v="The Getaway"/>
    <s v="R"/>
    <s v="Action"/>
    <x v="14"/>
    <s v="February 11, 1994 (United States)"/>
    <n v="5.8"/>
    <n v="17000"/>
    <s v="Roger Donaldson"/>
    <s v="Jim Thompson"/>
    <s v="Alec Baldwin"/>
    <s v="United States"/>
    <m/>
    <x v="2372"/>
    <s v="Universal Pictures"/>
    <n v="115"/>
  </r>
  <r>
    <s v="Major League II"/>
    <s v="PG"/>
    <s v="Comedy"/>
    <x v="14"/>
    <s v="March 30, 1994 (United States)"/>
    <n v="5.6"/>
    <n v="25000"/>
    <s v="David S. Ward"/>
    <s v="David S. Ward"/>
    <s v="Charlie Sheen"/>
    <s v="United States"/>
    <n v="25000000"/>
    <x v="2373"/>
    <s v="Warner Bros."/>
    <n v="105"/>
  </r>
  <r>
    <s v="Torment"/>
    <s v="Not Rated"/>
    <s v="Crime"/>
    <x v="14"/>
    <s v="November 1994 (United States)"/>
    <n v="7.1"/>
    <n v="4500"/>
    <s v="Claude Chabrol"/>
    <s v="Claude Chabrol"/>
    <s v="Emmanuelle Béart"/>
    <s v="France"/>
    <m/>
    <x v="2374"/>
    <s v="MK2 Productions"/>
    <n v="102"/>
  </r>
  <r>
    <s v="Don Juan DeMarco"/>
    <s v="PG-13"/>
    <s v="Comedy"/>
    <x v="14"/>
    <s v="April 7, 1995 (United States)"/>
    <n v="6.7"/>
    <n v="49000"/>
    <s v="Jeremy Leven"/>
    <s v="Lord Byron"/>
    <s v="Johnny Depp"/>
    <s v="United States"/>
    <n v="25000000"/>
    <x v="2375"/>
    <s v="New Line Cinema"/>
    <n v="97"/>
  </r>
  <r>
    <s v="Exotica"/>
    <s v="R"/>
    <s v="Drama"/>
    <x v="14"/>
    <s v="March 24, 1995 (United States)"/>
    <n v="7.1"/>
    <n v="19000"/>
    <s v="Atom Egoyan"/>
    <s v="Atom Egoyan"/>
    <s v="Bruce Greenwood"/>
    <s v="Canada"/>
    <m/>
    <x v="2376"/>
    <s v="Alliance Entertainment"/>
    <n v="103"/>
  </r>
  <r>
    <s v="Clifford"/>
    <s v="PG"/>
    <s v="Comedy"/>
    <x v="14"/>
    <s v="April 1, 1994 (United States)"/>
    <n v="5.5"/>
    <n v="7100"/>
    <s v="Paul Flaherty"/>
    <s v="William Porter"/>
    <s v="Martin Short"/>
    <s v="United States"/>
    <n v="19000000"/>
    <x v="2377"/>
    <s v="Orion Pictures"/>
    <n v="90"/>
  </r>
  <r>
    <s v="Thumbelina"/>
    <s v="G"/>
    <s v="Animation"/>
    <x v="14"/>
    <s v="March 30, 1994 (United States)"/>
    <n v="6.4"/>
    <n v="16000"/>
    <s v="Don Bluth"/>
    <s v="Hans Christian Andersen"/>
    <s v="Jodi Benson"/>
    <s v="Ireland"/>
    <n v="28000000"/>
    <x v="2378"/>
    <s v="Don Bluth"/>
    <n v="86"/>
  </r>
  <r>
    <s v="Double Dragon"/>
    <s v="PG-13"/>
    <s v="Action"/>
    <x v="14"/>
    <s v="November 4, 1994 (United States)"/>
    <n v="3.8"/>
    <n v="12000"/>
    <s v="James Yukich"/>
    <s v="Paul Dini"/>
    <s v="Robert Patrick"/>
    <s v="United States"/>
    <n v="7850000"/>
    <x v="2379"/>
    <s v="Greenleaf Productions"/>
    <n v="96"/>
  </r>
  <r>
    <s v="Death and the Maiden"/>
    <s v="R"/>
    <s v="Drama"/>
    <x v="14"/>
    <s v="January 27, 1995 (United States)"/>
    <n v="7.3"/>
    <n v="23000"/>
    <s v="Roman Polanski"/>
    <s v="Ariel Dorfman"/>
    <s v="Sigourney Weaver"/>
    <s v="United Kingdom"/>
    <n v="12000000"/>
    <x v="2380"/>
    <s v="Fine Line Features"/>
    <n v="103"/>
  </r>
  <r>
    <s v="PCU"/>
    <s v="PG-13"/>
    <s v="Comedy"/>
    <x v="14"/>
    <s v="April 29, 1994 (United States)"/>
    <n v="6.6"/>
    <n v="12000"/>
    <s v="Hart Bochner"/>
    <s v="Adam Leff"/>
    <s v="Jeremy Piven"/>
    <s v="United States"/>
    <n v="8000000"/>
    <x v="2381"/>
    <s v="Twentieth Century Fox"/>
    <n v="79"/>
  </r>
  <r>
    <s v="The Postman"/>
    <s v="PG"/>
    <s v="Biography"/>
    <x v="14"/>
    <s v="March 22, 1996 (United States)"/>
    <n v="7.7"/>
    <n v="34000"/>
    <s v="Michael Radford"/>
    <s v="Antonio Skármeta"/>
    <s v="Massimo Troisi"/>
    <s v="Italy"/>
    <n v="3000000"/>
    <x v="2382"/>
    <s v="Cecchi Gori Group Tiger Cinematografica"/>
    <n v="108"/>
  </r>
  <r>
    <s v="8 Seconds"/>
    <s v="PG-13"/>
    <s v="Biography"/>
    <x v="14"/>
    <s v="February 25, 1994 (United States)"/>
    <n v="6.6"/>
    <n v="4900"/>
    <s v="John G. Avildsen"/>
    <s v="Monte Merrick"/>
    <s v="Luke Perry"/>
    <s v="United States"/>
    <n v="7000000"/>
    <x v="2383"/>
    <s v="Jersey Films"/>
    <n v="105"/>
  </r>
  <r>
    <s v="The Madness of King George"/>
    <s v="PG-13"/>
    <s v="Biography"/>
    <x v="14"/>
    <s v="December 28, 1994 (United States)"/>
    <n v="7.2"/>
    <n v="16000"/>
    <s v="Nicholas Hytner"/>
    <s v="Alan Bennett"/>
    <s v="Nigel Hawthorne"/>
    <s v="United Kingdom"/>
    <n v="65897768"/>
    <x v="2384"/>
    <s v="The Samuel Goldwyn Company"/>
    <n v="110"/>
  </r>
  <r>
    <s v="Of Love and Shadows"/>
    <s v="R"/>
    <s v="Drama"/>
    <x v="14"/>
    <s v="May 10, 1996 (United States)"/>
    <n v="5.0999999999999996"/>
    <n v="2000"/>
    <s v="Betty Kaplan"/>
    <s v="Isabel Allende"/>
    <s v="Antonio Banderas"/>
    <s v="United States"/>
    <m/>
    <x v="2385"/>
    <s v="Aleph Producciones S.A."/>
    <n v="103"/>
  </r>
  <r>
    <s v="Nobody's Fool"/>
    <s v="R"/>
    <s v="Comedy"/>
    <x v="14"/>
    <s v="January 13, 1995 (United States)"/>
    <n v="7.4"/>
    <n v="19000"/>
    <s v="Robert Benton"/>
    <s v="Richard Russo"/>
    <s v="Paul Newman"/>
    <s v="United States"/>
    <n v="20000000"/>
    <x v="2386"/>
    <s v="Capella International"/>
    <n v="110"/>
  </r>
  <r>
    <s v="Wagons East"/>
    <s v="PG-13"/>
    <s v="Adventure"/>
    <x v="14"/>
    <s v="August 26, 1994 (United States)"/>
    <n v="4.8"/>
    <n v="5200"/>
    <s v="Peter Markle"/>
    <s v="Matthew Carlson"/>
    <s v="John Candy"/>
    <s v="United States"/>
    <m/>
    <x v="2387"/>
    <s v="Carolco Pictures"/>
    <n v="107"/>
  </r>
  <r>
    <s v="The Secret of Roan Inish"/>
    <s v="PG"/>
    <s v="Drama"/>
    <x v="14"/>
    <s v="February 3, 1995 (United States)"/>
    <n v="7.5"/>
    <n v="7400"/>
    <s v="John Sayles"/>
    <s v="Rosalie K. Fry"/>
    <s v="Jeni Courtney"/>
    <s v="United States"/>
    <n v="3000000"/>
    <x v="2388"/>
    <s v="Jones Entertainment Group"/>
    <n v="103"/>
  </r>
  <r>
    <s v="Above the Rim"/>
    <s v="R"/>
    <s v="Crime"/>
    <x v="14"/>
    <s v="March 23, 1994 (United States)"/>
    <n v="6.6"/>
    <n v="15000"/>
    <s v="Jeff Pollack"/>
    <s v="Jeff Pollack"/>
    <s v="Duane Martin"/>
    <s v="United States"/>
    <n v="3500000"/>
    <x v="2389"/>
    <s v="New Line Cinema"/>
    <n v="96"/>
  </r>
  <r>
    <s v="Greedy"/>
    <s v="PG-13"/>
    <s v="Comedy"/>
    <x v="14"/>
    <s v="March 4, 1994 (United States)"/>
    <n v="6.3"/>
    <n v="13000"/>
    <s v="Jonathan Lynn"/>
    <s v="Lowell Ganz"/>
    <s v="Michael J. Fox"/>
    <s v="United States"/>
    <m/>
    <x v="2390"/>
    <s v="Imagine Entertainment"/>
    <n v="113"/>
  </r>
  <r>
    <s v="With Honors"/>
    <s v="PG-13"/>
    <s v="Comedy"/>
    <x v="14"/>
    <s v="April 29, 1994 (United States)"/>
    <n v="6.7"/>
    <n v="14000"/>
    <s v="Alek Keshishian"/>
    <s v="William Mastrosimone"/>
    <s v="Joe Pesci"/>
    <s v="United States"/>
    <m/>
    <x v="2391"/>
    <s v="Spring Creek Productions"/>
    <n v="101"/>
  </r>
  <r>
    <s v="Police Academy: Mission to Moscow"/>
    <s v="PG"/>
    <s v="Comedy"/>
    <x v="14"/>
    <s v="August 26, 1994 (United States)"/>
    <n v="3.5"/>
    <n v="32000"/>
    <s v="Alan Metter"/>
    <s v="Neal Israel"/>
    <s v="G.W. Bailey"/>
    <s v="United States"/>
    <n v="6200000"/>
    <x v="2392"/>
    <s v="Warner Bros."/>
    <n v="83"/>
  </r>
  <r>
    <s v="Little Big League"/>
    <s v="PG"/>
    <s v="Comedy"/>
    <x v="14"/>
    <s v="June 29, 1994 (United States)"/>
    <n v="6.1"/>
    <n v="10000"/>
    <s v="Andrew Scheinman"/>
    <s v="Gregory K. Pincus"/>
    <s v="Luke Edwards"/>
    <s v="United States"/>
    <m/>
    <x v="2393"/>
    <s v="Castle Rock Entertainment"/>
    <n v="119"/>
  </r>
  <r>
    <s v="On Deadly Ground"/>
    <s v="R"/>
    <s v="Action"/>
    <x v="14"/>
    <s v="February 18, 1994 (United States)"/>
    <n v="4.5999999999999996"/>
    <n v="23000"/>
    <s v="Steven Seagal"/>
    <s v="Ed Horowitz"/>
    <s v="Steven Seagal"/>
    <s v="United States"/>
    <n v="50000000"/>
    <x v="2394"/>
    <s v="Seagal/Nasso Productions"/>
    <n v="101"/>
  </r>
  <r>
    <s v="Ready to Wear"/>
    <s v="R"/>
    <s v="Comedy"/>
    <x v="14"/>
    <s v="December 25, 1994 (United States)"/>
    <n v="5.2"/>
    <n v="15000"/>
    <s v="Robert Altman"/>
    <s v="Robert Altman"/>
    <s v="Sophia Loren"/>
    <s v="United States"/>
    <n v="18000000"/>
    <x v="2395"/>
    <s v="Etalon Film"/>
    <n v="133"/>
  </r>
  <r>
    <s v="Bullets Over Broadway"/>
    <s v="R"/>
    <s v="Comedy"/>
    <x v="14"/>
    <s v="February 24, 1995 (United States)"/>
    <n v="7.4"/>
    <n v="36000"/>
    <s v="Woody Allen"/>
    <s v="Woody Allen"/>
    <s v="John Cusack"/>
    <s v="United States"/>
    <n v="20000000"/>
    <x v="2396"/>
    <s v="Miramax"/>
    <n v="98"/>
  </r>
  <r>
    <s v="Queen Margot"/>
    <s v="R"/>
    <s v="Biography"/>
    <x v="14"/>
    <s v="December 9, 1994 (United States)"/>
    <n v="7.4"/>
    <n v="17000"/>
    <s v="Patrice Chéreau"/>
    <s v="Alexandre Dumas"/>
    <s v="Isabelle Adjani"/>
    <s v="France"/>
    <m/>
    <x v="2397"/>
    <s v="Renn Productions"/>
    <n v="159"/>
  </r>
  <r>
    <s v="Crooklyn"/>
    <s v="PG-13"/>
    <s v="Comedy"/>
    <x v="14"/>
    <s v="May 13, 1994 (United States)"/>
    <n v="7"/>
    <n v="9700"/>
    <s v="Spike Lee"/>
    <s v="Joie Lee"/>
    <s v="Alfre Woodard"/>
    <s v="United States"/>
    <n v="14000000"/>
    <x v="2398"/>
    <s v="Universal Pictures"/>
    <n v="115"/>
  </r>
  <r>
    <s v="Spanking the Monkey"/>
    <s v="Unrated"/>
    <s v="Comedy"/>
    <x v="14"/>
    <s v="July 15, 1994 (United States)"/>
    <n v="6.3"/>
    <n v="6000"/>
    <s v="David O. Russell"/>
    <s v="David O. Russell"/>
    <s v="Jeremy Davies"/>
    <s v="United States"/>
    <n v="200000"/>
    <x v="2399"/>
    <s v="Buckeye Films"/>
    <n v="100"/>
  </r>
  <r>
    <s v="The Legend of Drunken Master"/>
    <s v="R"/>
    <s v="Action"/>
    <x v="14"/>
    <s v="October 20, 2000 (United States)"/>
    <n v="7.6"/>
    <n v="44000"/>
    <s v="Chia-Liang Liu"/>
    <s v="Edward Tang"/>
    <s v="Jackie Chan"/>
    <s v="Hong Kong"/>
    <n v="10000000"/>
    <x v="2400"/>
    <s v="Golden Harvest Company"/>
    <n v="102"/>
  </r>
  <r>
    <s v="Intersection"/>
    <s v="R"/>
    <s v="Drama"/>
    <x v="14"/>
    <s v="January 21, 1994 (United States)"/>
    <n v="5.4"/>
    <n v="7900"/>
    <s v="Mark Rydell"/>
    <s v="David Rayfiel"/>
    <s v="Richard Gere"/>
    <s v="United States"/>
    <n v="45000000"/>
    <x v="2401"/>
    <s v="Paramount Pictures"/>
    <n v="98"/>
  </r>
  <r>
    <s v="Sister My Sister"/>
    <s v="R"/>
    <s v="Drama"/>
    <x v="14"/>
    <s v="July 14, 1995 (United States)"/>
    <n v="6.6"/>
    <n v="3200"/>
    <s v="Nancy Meckler"/>
    <s v="Wendy Kesselman"/>
    <s v="Julie Walters"/>
    <s v="United Kingdom"/>
    <m/>
    <x v="2402"/>
    <s v="British Screen Productions"/>
    <n v="86"/>
  </r>
  <r>
    <s v="Miracle on 34th Street"/>
    <s v="PG"/>
    <s v="Family"/>
    <x v="14"/>
    <s v="November 18, 1994 (United States)"/>
    <n v="6.5"/>
    <n v="33000"/>
    <s v="Les Mayfield"/>
    <s v="Valentine Davies"/>
    <s v="Richard Attenborough"/>
    <s v="United States"/>
    <m/>
    <x v="2403"/>
    <s v="Twentieth Century Fox"/>
    <n v="114"/>
  </r>
  <r>
    <s v="The Swan Princess"/>
    <s v="G"/>
    <s v="Animation"/>
    <x v="14"/>
    <s v="November 18, 1994 (United States)"/>
    <n v="6.5"/>
    <n v="23000"/>
    <s v="Richard Rich"/>
    <s v="Richard Rich"/>
    <s v="Jack Palance"/>
    <s v="United States"/>
    <n v="45000000"/>
    <x v="2404"/>
    <s v="Nest Family Entertainment"/>
    <n v="90"/>
  </r>
  <r>
    <s v="Threesome"/>
    <s v="R"/>
    <s v="Comedy"/>
    <x v="14"/>
    <s v="April 8, 1994 (United States)"/>
    <n v="6.3"/>
    <n v="13000"/>
    <s v="Andrew Fleming"/>
    <s v="Andrew Fleming"/>
    <s v="Lara Flynn Boyle"/>
    <s v="United States"/>
    <m/>
    <x v="2405"/>
    <s v="Motion Picture Corporation of America (MPCA)"/>
    <n v="93"/>
  </r>
  <r>
    <s v="The War"/>
    <s v="PG-13"/>
    <s v="Drama"/>
    <x v="14"/>
    <s v="November 4, 1994 (United States)"/>
    <n v="6.8"/>
    <n v="12000"/>
    <s v="Jon Avnet"/>
    <s v="Kathy McWorter"/>
    <s v="Elijah Wood"/>
    <s v="United States"/>
    <m/>
    <x v="2406"/>
    <s v="Island World"/>
    <n v="126"/>
  </r>
  <r>
    <s v="The Chase"/>
    <s v="PG-13"/>
    <s v="Action"/>
    <x v="14"/>
    <s v="March 4, 1994 (United States)"/>
    <n v="5.8"/>
    <n v="18000"/>
    <s v="Adam Rifkin"/>
    <s v="Adam Rifkin"/>
    <s v="Charlie Sheen"/>
    <s v="United States"/>
    <m/>
    <x v="2407"/>
    <s v="Capitol Films"/>
    <n v="94"/>
  </r>
  <r>
    <s v="Milk Money"/>
    <s v="PG-13"/>
    <s v="Comedy"/>
    <x v="14"/>
    <s v="August 31, 1994 (United States)"/>
    <n v="5.6"/>
    <n v="12000"/>
    <s v="Richard Benjamin"/>
    <s v="John Mattson"/>
    <s v="Melanie Griffith"/>
    <s v="United States"/>
    <m/>
    <x v="2408"/>
    <s v="Paramount Pictures"/>
    <n v="110"/>
  </r>
  <r>
    <s v="Renaissance Man"/>
    <s v="PG-13"/>
    <s v="Comedy"/>
    <x v="14"/>
    <s v="June 3, 1994 (United States)"/>
    <n v="6.2"/>
    <n v="17000"/>
    <s v="Penny Marshall"/>
    <s v="Jim Burnstein"/>
    <s v="Danny DeVito"/>
    <s v="United States"/>
    <n v="40000000"/>
    <x v="2409"/>
    <s v="Cinergi Pictures Entertainment"/>
    <n v="128"/>
  </r>
  <r>
    <s v="S.F.W."/>
    <s v="R"/>
    <s v="Comedy"/>
    <x v="14"/>
    <s v="January 20, 1995 (United States)"/>
    <n v="5.8"/>
    <n v="4800"/>
    <s v="Jefery Levy"/>
    <s v="Andrew Wellman"/>
    <s v="Stephen Dorff"/>
    <s v="United States"/>
    <m/>
    <x v="2410"/>
    <s v="PolyGram Filmed Entertainment"/>
    <n v="96"/>
  </r>
  <r>
    <s v="Jason's Lyric"/>
    <s v="R"/>
    <s v="Crime"/>
    <x v="14"/>
    <s v="September 28, 1994 (United States)"/>
    <n v="6.6"/>
    <n v="3800"/>
    <s v="Doug McHenry"/>
    <s v="Bobby Smith Jr."/>
    <s v="Allen Payne"/>
    <s v="United States"/>
    <n v="7000000"/>
    <x v="2411"/>
    <s v="Jackson/McHenry Company,The"/>
    <n v="119"/>
  </r>
  <r>
    <s v="Immortal Beloved"/>
    <s v="R"/>
    <s v="Biography"/>
    <x v="14"/>
    <s v="January 27, 1995 (United States)"/>
    <n v="7.4"/>
    <n v="24000"/>
    <s v="Bernard Rose"/>
    <s v="Bernard Rose"/>
    <s v="Gary Oldman"/>
    <s v="United Kingdom"/>
    <m/>
    <x v="2412"/>
    <s v="Icon Entertainment International"/>
    <n v="121"/>
  </r>
  <r>
    <s v="Eat Drink Man Woman"/>
    <s v="Not Rated"/>
    <s v="Comedy"/>
    <x v="14"/>
    <s v="August 3, 1994 (United States)"/>
    <n v="7.8"/>
    <n v="19000"/>
    <s v="Ang Lee"/>
    <s v="Ang Lee"/>
    <s v="Sihung Lung"/>
    <s v="Taiwan"/>
    <m/>
    <x v="2413"/>
    <s v="Ang Lee Productions"/>
    <n v="124"/>
  </r>
  <r>
    <s v="Blue Chips"/>
    <s v="PG-13"/>
    <s v="Drama"/>
    <x v="14"/>
    <s v="February 18, 1994 (United States)"/>
    <n v="6.2"/>
    <n v="13000"/>
    <s v="William Friedkin"/>
    <s v="Ron Shelton"/>
    <s v="Nick Nolte"/>
    <s v="United States"/>
    <m/>
    <x v="2414"/>
    <s v="Paramount Pictures"/>
    <n v="108"/>
  </r>
  <r>
    <s v="The Cowboy Way"/>
    <s v="PG-13"/>
    <s v="Action"/>
    <x v="14"/>
    <s v="June 3, 1994 (United States)"/>
    <n v="5.9"/>
    <n v="7900"/>
    <s v="Gregg Champion"/>
    <s v="Robert C. Thompson"/>
    <s v="Woody Harrelson"/>
    <s v="United States"/>
    <n v="35000000"/>
    <x v="2415"/>
    <s v="Imagine Entertainment"/>
    <n v="102"/>
  </r>
  <r>
    <s v="No Escape"/>
    <s v="R"/>
    <s v="Action"/>
    <x v="14"/>
    <s v="April 29, 1994 (United States)"/>
    <n v="6.1"/>
    <n v="19000"/>
    <s v="Martin Campbell"/>
    <s v="Richard Herley"/>
    <s v="Ray Liotta"/>
    <s v="United States"/>
    <n v="20000000"/>
    <x v="2416"/>
    <s v="Columbia Pictures"/>
    <n v="118"/>
  </r>
  <r>
    <s v="The Road to Wellville"/>
    <s v="R"/>
    <s v="Comedy"/>
    <x v="14"/>
    <s v="October 28, 1994 (United States)"/>
    <n v="5.9"/>
    <n v="12000"/>
    <s v="Alan Parker"/>
    <s v="T. Coraghessan Boyle"/>
    <s v="Anthony Hopkins"/>
    <s v="United States"/>
    <n v="25000000"/>
    <x v="2417"/>
    <s v="Beacon Communications"/>
    <n v="118"/>
  </r>
  <r>
    <s v="Andre"/>
    <s v="PG"/>
    <s v="Adventure"/>
    <x v="14"/>
    <s v="August 17, 1994 (United States)"/>
    <n v="5.7"/>
    <n v="6500"/>
    <s v="George Miller"/>
    <s v="Harry Goodridge"/>
    <s v="Tina Majorino"/>
    <s v="United States"/>
    <m/>
    <x v="2418"/>
    <s v="Paramount Pictures"/>
    <n v="94"/>
  </r>
  <r>
    <s v="Highlander: The Final Dimension"/>
    <s v="PG-13"/>
    <s v="Action"/>
    <x v="14"/>
    <s v="January 27, 1995 (United States)"/>
    <n v="4.5"/>
    <n v="20000"/>
    <s v="Andrew Morahan"/>
    <s v="Gregory Widen"/>
    <s v="Christopher Lambert"/>
    <s v="United Kingdom"/>
    <n v="26000000"/>
    <x v="2419"/>
    <s v="Fallingcloud"/>
    <n v="99"/>
  </r>
  <r>
    <s v="Cemetery Man"/>
    <s v="R"/>
    <s v="Comedy"/>
    <x v="14"/>
    <s v="April 26, 1996 (United States)"/>
    <n v="7.1"/>
    <n v="20000"/>
    <s v="Michele Soavi"/>
    <s v="Tiziano Sclavi"/>
    <s v="Rupert Everett"/>
    <s v="Italy"/>
    <n v="4000000"/>
    <x v="2420"/>
    <s v="Audifilm"/>
    <n v="105"/>
  </r>
  <r>
    <s v="Death Machine"/>
    <s v="R"/>
    <s v="Action"/>
    <x v="14"/>
    <s v="May 26, 1995 (United Kingdom)"/>
    <n v="5.6"/>
    <n v="4000"/>
    <s v="Stephen Norrington"/>
    <s v="Stephen Norrington"/>
    <s v="Brad Dourif"/>
    <s v="United Kingdom"/>
    <m/>
    <x v="2421"/>
    <s v="Entertainment Film Distributors"/>
    <n v="120"/>
  </r>
  <r>
    <s v="Ashes of Time"/>
    <s v="R"/>
    <s v="Action"/>
    <x v="14"/>
    <s v="September 17, 1994 (Hong Kong)"/>
    <n v="7.1"/>
    <n v="14000"/>
    <s v="Kar-Wai Wong"/>
    <s v="Louis Cha"/>
    <s v="Brigitte Lin"/>
    <s v="Hong Kong"/>
    <m/>
    <x v="2422"/>
    <s v="Jet Tone Production"/>
    <n v="100"/>
  </r>
  <r>
    <s v="Brainscan"/>
    <s v="R"/>
    <s v="Comedy"/>
    <x v="14"/>
    <s v="April 22, 1994 (United States)"/>
    <n v="6.1"/>
    <n v="11000"/>
    <s v="John Flynn"/>
    <s v="Brian Owens"/>
    <s v="Edward Furlong"/>
    <s v="United Kingdom"/>
    <m/>
    <x v="2423"/>
    <s v="Admire Productions Ltd."/>
    <n v="96"/>
  </r>
  <r>
    <s v="Cabin Boy"/>
    <s v="PG-13"/>
    <s v="Adventure"/>
    <x v="14"/>
    <s v="January 7, 1994 (United States)"/>
    <n v="5.3"/>
    <n v="8200"/>
    <s v="Adam Resnick"/>
    <s v="Chris Elliott"/>
    <s v="Chris Elliott"/>
    <s v="United States"/>
    <n v="9000000"/>
    <x v="2424"/>
    <s v="Touchstone Pictures"/>
    <n v="80"/>
  </r>
  <r>
    <s v="Guarding Tess"/>
    <s v="PG-13"/>
    <s v="Comedy"/>
    <x v="14"/>
    <s v="March 11, 1994 (United States)"/>
    <n v="6.2"/>
    <n v="16000"/>
    <s v="Hugh Wilson"/>
    <s v="Hugh Wilson"/>
    <s v="Shirley MacLaine"/>
    <s v="United States"/>
    <n v="20000000"/>
    <x v="2425"/>
    <s v="Channel Films"/>
    <n v="96"/>
  </r>
  <r>
    <s v="Black Beauty"/>
    <s v="G"/>
    <s v="Adventure"/>
    <x v="14"/>
    <s v="July 29, 1994 (United States)"/>
    <n v="6.6"/>
    <n v="9500"/>
    <s v="Caroline Thompson"/>
    <s v="Anna Sewell"/>
    <s v="Sean Bean"/>
    <s v="United Kingdom"/>
    <m/>
    <x v="2426"/>
    <s v="Warner Bros."/>
    <n v="88"/>
  </r>
  <r>
    <s v="Iron Will"/>
    <s v="PG"/>
    <s v="Adventure"/>
    <x v="14"/>
    <s v="January 14, 1994 (United States)"/>
    <n v="6.6"/>
    <n v="7900"/>
    <s v="Charles Haid"/>
    <s v="John Michael Hayes"/>
    <s v="Mackenzie Astin"/>
    <s v="United States"/>
    <m/>
    <x v="2427"/>
    <s v="Walt Disney Pictures"/>
    <n v="108"/>
  </r>
  <r>
    <s v="Drop Zone"/>
    <s v="R"/>
    <s v="Action"/>
    <x v="14"/>
    <s v="December 9, 1994 (United States)"/>
    <n v="5.6"/>
    <n v="19000"/>
    <s v="John Badham"/>
    <s v="Tony Griffin"/>
    <s v="Wesley Snipes"/>
    <s v="United States"/>
    <n v="45000000"/>
    <x v="2428"/>
    <s v="Paramount Pictures"/>
    <n v="101"/>
  </r>
  <r>
    <s v="Through the Olive Trees"/>
    <s v="G"/>
    <s v="Drama"/>
    <x v="14"/>
    <s v="January 25, 1995 (France)"/>
    <n v="7.8"/>
    <n v="7100"/>
    <s v="Abbas Kiarostami"/>
    <s v="Abbas Kiarostami"/>
    <s v="Mohamad Ali Keshavarz"/>
    <s v="Iran"/>
    <m/>
    <x v="27"/>
    <s v="Abbas Kiarostami Productions"/>
    <n v="103"/>
  </r>
  <r>
    <s v="To Live"/>
    <s v="Not Rated"/>
    <s v="Drama"/>
    <x v="14"/>
    <s v="December 16, 1994 (United States)"/>
    <n v="8.3000000000000007"/>
    <n v="17000"/>
    <s v="Yimou Zhang"/>
    <s v="Wei Lu"/>
    <s v="You Ge"/>
    <s v="China"/>
    <m/>
    <x v="2429"/>
    <s v="ERA International"/>
    <n v="133"/>
  </r>
  <r>
    <s v="In the Army Now"/>
    <s v="PG"/>
    <s v="Comedy"/>
    <x v="14"/>
    <s v="August 12, 1994 (United States)"/>
    <n v="5"/>
    <n v="13000"/>
    <s v="Daniel Petrie Jr."/>
    <s v="Steve Zacharias"/>
    <s v="Pauly Shore"/>
    <s v="United States"/>
    <m/>
    <x v="2430"/>
    <s v="Hollywood Pictures"/>
    <n v="91"/>
  </r>
  <r>
    <s v="Trapped in Paradise"/>
    <s v="PG-13"/>
    <s v="Adventure"/>
    <x v="14"/>
    <s v="December 2, 1994 (United States)"/>
    <n v="5.9"/>
    <n v="13000"/>
    <s v="George Gallo"/>
    <s v="George Gallo"/>
    <s v="Nicolas Cage"/>
    <s v="United States"/>
    <m/>
    <x v="2431"/>
    <s v="Permut Presentations"/>
    <n v="111"/>
  </r>
  <r>
    <s v="Death Wish: The Face of Death"/>
    <s v="R"/>
    <s v="Action"/>
    <x v="14"/>
    <s v="January 14, 1994 (United States)"/>
    <n v="4.9000000000000004"/>
    <n v="7200"/>
    <s v="Allan A. Goldstein"/>
    <s v="Brian Garfield"/>
    <s v="Charles Bronson"/>
    <s v="Canada"/>
    <n v="5000000"/>
    <x v="2432"/>
    <s v="21st Century Films"/>
    <n v="95"/>
  </r>
  <r>
    <s v="City Slickers II: the Legend of Curly's Gold"/>
    <s v="PG-13"/>
    <s v="Comedy"/>
    <x v="14"/>
    <s v="June 10, 1994 (United States)"/>
    <n v="5.5"/>
    <n v="19000"/>
    <s v="Paul Weiland"/>
    <s v="Lowell Ganz"/>
    <s v="Billy Crystal"/>
    <s v="United States"/>
    <n v="40000000"/>
    <x v="2433"/>
    <s v="Castle Rock Entertainment"/>
    <n v="116"/>
  </r>
  <r>
    <s v="Corrina, Corrina"/>
    <s v="PG"/>
    <s v="Comedy"/>
    <x v="14"/>
    <s v="August 26, 1994 (United States)"/>
    <n v="6.6"/>
    <n v="13000"/>
    <s v="Jessie Nelson"/>
    <s v="Jessie Nelson"/>
    <s v="Ray Liotta"/>
    <s v="United States"/>
    <m/>
    <x v="2434"/>
    <s v="New Line Cinema"/>
    <n v="115"/>
  </r>
  <r>
    <s v="The Ref"/>
    <s v="R"/>
    <s v="Comedy"/>
    <x v="14"/>
    <s v="March 11, 1994 (United States)"/>
    <n v="6.9"/>
    <n v="24000"/>
    <s v="Ted Demme"/>
    <s v="Marie Weiss"/>
    <s v="Denis Leary"/>
    <s v="United States"/>
    <n v="11000000"/>
    <x v="2435"/>
    <s v="Touchstone Pictures"/>
    <n v="96"/>
  </r>
  <r>
    <s v="I.Q."/>
    <s v="PG"/>
    <s v="Comedy"/>
    <x v="14"/>
    <s v="December 25, 1994 (United States)"/>
    <n v="6.2"/>
    <n v="24000"/>
    <s v="Fred Schepisi"/>
    <s v="Andy Breckman"/>
    <s v="Tim Robbins"/>
    <s v="United States"/>
    <n v="25000000"/>
    <x v="2436"/>
    <s v="Paramount Pictures"/>
    <n v="100"/>
  </r>
  <r>
    <s v="3 Ninjas Kick Back"/>
    <s v="PG"/>
    <s v="Action"/>
    <x v="14"/>
    <s v="May 6, 1994 (United States)"/>
    <n v="4.5999999999999996"/>
    <n v="8600"/>
    <s v="Charles T. Kanganis"/>
    <s v="Sang-ok Shin"/>
    <s v="Victor Wong"/>
    <s v="United States"/>
    <n v="20000000"/>
    <x v="2437"/>
    <s v="Ben-Ami/Leeds Productions"/>
    <n v="93"/>
  </r>
  <r>
    <s v="It's Pat: the Movie"/>
    <s v="PG-13"/>
    <s v="Comedy"/>
    <x v="14"/>
    <s v="November 25, 1994 (Brazil)"/>
    <n v="2.7"/>
    <n v="9500"/>
    <s v="Adam Bernstein"/>
    <s v="Julia Sweeney"/>
    <s v="Julia Sweeney"/>
    <s v="United States"/>
    <m/>
    <x v="2438"/>
    <s v="Touchstone Pictures"/>
    <n v="77"/>
  </r>
  <r>
    <s v="The Favor"/>
    <s v="R"/>
    <s v="Comedy"/>
    <x v="14"/>
    <s v="April 29, 1994 (United States)"/>
    <n v="5.2"/>
    <n v="2700"/>
    <s v="Donald Petrie"/>
    <s v="Sara Parriott"/>
    <s v="Harley Jane Kozak"/>
    <s v="United States"/>
    <n v="13000000"/>
    <x v="2439"/>
    <s v="Nelson Entertainment"/>
    <n v="97"/>
  </r>
  <r>
    <s v="The Paper"/>
    <s v="R"/>
    <s v="Comedy"/>
    <x v="14"/>
    <s v="March 25, 1994 (United States)"/>
    <n v="6.6"/>
    <n v="13000"/>
    <s v="Ron Howard"/>
    <s v="David Koepp"/>
    <s v="Michael Keaton"/>
    <s v="United States"/>
    <n v="6000000"/>
    <x v="2440"/>
    <s v="Universal Pictures"/>
    <n v="112"/>
  </r>
  <r>
    <s v="Terminal Velocity"/>
    <s v="PG-13"/>
    <s v="Action"/>
    <x v="14"/>
    <s v="September 23, 1994 (United States)"/>
    <n v="5.5"/>
    <n v="13000"/>
    <s v="Deran Sarafian"/>
    <s v="David Twohy"/>
    <s v="Charlie Sheen"/>
    <s v="United States"/>
    <n v="50000000"/>
    <x v="2441"/>
    <s v="Hollywood Pictures"/>
    <n v="102"/>
  </r>
  <r>
    <s v="China Moon"/>
    <s v="R"/>
    <s v="Crime"/>
    <x v="14"/>
    <s v="March 4, 1994 (United States)"/>
    <n v="6.3"/>
    <n v="6200"/>
    <s v="John Bailey"/>
    <s v="Roy Carlson"/>
    <s v="Ed Harris"/>
    <s v="United States"/>
    <n v="15000000"/>
    <x v="2442"/>
    <s v="Tig Productions"/>
    <n v="99"/>
  </r>
  <r>
    <s v="Cops and Robbersons"/>
    <s v="PG"/>
    <s v="Comedy"/>
    <x v="14"/>
    <s v="April 15, 1994 (United States)"/>
    <n v="5.2"/>
    <n v="6400"/>
    <s v="Michael Ritchie"/>
    <s v="Bernie Somers"/>
    <s v="Chevy Chase"/>
    <s v="United States"/>
    <m/>
    <x v="2443"/>
    <s v="TriStar Pictures"/>
    <n v="93"/>
  </r>
  <r>
    <s v="Little Odessa"/>
    <s v="R"/>
    <s v="Crime"/>
    <x v="14"/>
    <s v="May 19, 1995 (United States)"/>
    <n v="6.7"/>
    <n v="7600"/>
    <s v="James Gray"/>
    <s v="James Gray"/>
    <s v="Tim Roth"/>
    <s v="United States"/>
    <n v="2300000"/>
    <x v="2444"/>
    <s v="Fine Line Features"/>
    <n v="98"/>
  </r>
  <r>
    <s v="Lassie"/>
    <s v="PG"/>
    <s v="Family"/>
    <x v="14"/>
    <s v="July 22, 1994 (United States)"/>
    <n v="5.9"/>
    <n v="5400"/>
    <s v="Daniel Petrie"/>
    <s v="Eric Knight"/>
    <s v="Helen Slater"/>
    <s v="United States"/>
    <m/>
    <x v="2445"/>
    <s v="Broadway Pictures"/>
    <n v="94"/>
  </r>
  <r>
    <s v="Monkey Trouble"/>
    <s v="PG"/>
    <s v="Adventure"/>
    <x v="14"/>
    <s v="March 18, 1994 (United States)"/>
    <n v="5.3"/>
    <n v="6500"/>
    <s v="Franco Amurri"/>
    <s v="Franco Amurri"/>
    <s v="Thora Birch"/>
    <s v="Japan"/>
    <m/>
    <x v="2446"/>
    <s v="New Line Cinema"/>
    <n v="96"/>
  </r>
  <r>
    <s v="Fresh"/>
    <s v="R"/>
    <s v="Crime"/>
    <x v="14"/>
    <s v="September 2, 1994 (United States)"/>
    <n v="7.6"/>
    <n v="12000"/>
    <s v="Boaz Yakin"/>
    <s v="Boaz Yakin"/>
    <s v="Sean Nelson"/>
    <s v="United States"/>
    <n v="3500000"/>
    <x v="2447"/>
    <s v="Lumière Pictures"/>
    <n v="114"/>
  </r>
  <r>
    <s v="The Puppet Masters"/>
    <s v="R"/>
    <s v="Horror"/>
    <x v="14"/>
    <s v="October 21, 1994 (United States)"/>
    <n v="5.9"/>
    <n v="8500"/>
    <s v="Stuart Orme"/>
    <s v="Robert A. Heinlein"/>
    <s v="Donald Sutherland"/>
    <s v="United States"/>
    <m/>
    <x v="2448"/>
    <s v="Hollywood Pictures"/>
    <n v="109"/>
  </r>
  <r>
    <s v="The Scout"/>
    <s v="PG-13"/>
    <s v="Comedy"/>
    <x v="14"/>
    <s v="September 30, 1994 (United States)"/>
    <n v="5.4"/>
    <n v="6000"/>
    <s v="Michael Ritchie"/>
    <s v="Roger Angell"/>
    <s v="Albert Brooks"/>
    <s v="United States"/>
    <m/>
    <x v="2449"/>
    <s v="Santo Domingo Film &amp; Music Video"/>
    <n v="101"/>
  </r>
  <r>
    <s v="Backbeat"/>
    <s v="R"/>
    <s v="Biography"/>
    <x v="14"/>
    <s v="April 15, 1994 (United States)"/>
    <n v="6.7"/>
    <n v="5900"/>
    <s v="Iain Softley"/>
    <s v="Iain Softley"/>
    <s v="Stephen Dorff"/>
    <s v="United Kingdom"/>
    <m/>
    <x v="2450"/>
    <s v="Channel Four Films"/>
    <n v="100"/>
  </r>
  <r>
    <s v="Leprechaun 2"/>
    <s v="R"/>
    <s v="Comedy"/>
    <x v="14"/>
    <s v="April 8, 1994 (United States)"/>
    <n v="4.5999999999999996"/>
    <n v="9300"/>
    <s v="Rodman Flender"/>
    <s v="Mark Jones"/>
    <s v="Warwick Davis"/>
    <s v="United States"/>
    <n v="2000000"/>
    <x v="2451"/>
    <s v="Planet Productions"/>
    <n v="85"/>
  </r>
  <r>
    <s v="Love Affair"/>
    <s v="PG-13"/>
    <s v="Comedy"/>
    <x v="14"/>
    <s v="October 21, 1994 (United States)"/>
    <n v="6"/>
    <n v="4500"/>
    <s v="Glenn Gordon Caron"/>
    <s v="Mildred Cram"/>
    <s v="Warren Beatty"/>
    <s v="United States"/>
    <n v="60000000"/>
    <x v="2452"/>
    <s v="Mulholland Productions"/>
    <n v="108"/>
  </r>
  <r>
    <s v="Mixed Nuts"/>
    <s v="PG-13"/>
    <s v="Comedy"/>
    <x v="14"/>
    <s v="December 21, 1994 (United States)"/>
    <n v="5.4"/>
    <n v="11000"/>
    <s v="Nora Ephron"/>
    <s v="Nora Ephron"/>
    <s v="Steve Martin"/>
    <s v="United States"/>
    <n v="15000000"/>
    <x v="2453"/>
    <s v="TriStar Pictures"/>
    <n v="97"/>
  </r>
  <r>
    <s v="Silent Fall"/>
    <s v="R"/>
    <s v="Drama"/>
    <x v="14"/>
    <s v="October 28, 1994 (United States)"/>
    <n v="5.9"/>
    <n v="3700"/>
    <s v="Bruce Beresford"/>
    <s v="Akiva Goldsman"/>
    <s v="Richard Dreyfuss"/>
    <s v="United States"/>
    <n v="30000000"/>
    <x v="2454"/>
    <s v="Kouf/Bigelow Productions"/>
    <n v="101"/>
  </r>
  <r>
    <s v="House Party 3"/>
    <s v="R"/>
    <s v="Comedy"/>
    <x v="14"/>
    <s v="January 12, 1994 (United States)"/>
    <n v="4.7"/>
    <n v="4800"/>
    <s v="Eric Meza"/>
    <s v="Reginald Hudlin"/>
    <s v="Christopher Reid"/>
    <s v="United States"/>
    <m/>
    <x v="2455"/>
    <s v="Jackson/McHenry Company,The"/>
    <n v="100"/>
  </r>
  <r>
    <s v="The Air Up There"/>
    <s v="PG"/>
    <s v="Comedy"/>
    <x v="14"/>
    <s v="January 7, 1994 (United States)"/>
    <n v="5.5"/>
    <n v="8500"/>
    <s v="Paul Michael Glaser"/>
    <s v="Max Apple"/>
    <s v="Kevin Bacon"/>
    <s v="United States"/>
    <n v="17080000"/>
    <x v="2456"/>
    <s v="Hollywood Pictures"/>
    <n v="107"/>
  </r>
  <r>
    <s v="Sleep with Me"/>
    <s v="R"/>
    <s v="Comedy"/>
    <x v="14"/>
    <s v="November 2, 1994 (France)"/>
    <n v="5.7"/>
    <n v="2500"/>
    <s v="Rory Kelly"/>
    <s v="Duane Dell'Amico"/>
    <s v="Craig Sheffer"/>
    <s v="United States"/>
    <m/>
    <x v="2457"/>
    <s v="August Entertainment"/>
    <n v="86"/>
  </r>
  <r>
    <s v="Princess Caraboo"/>
    <s v="PG"/>
    <s v="Comedy"/>
    <x v="14"/>
    <s v="September 16, 1994 (United States)"/>
    <n v="6"/>
    <n v="2500"/>
    <s v="Michael Austin"/>
    <s v="Michael Austin"/>
    <s v="Phoebe Cates"/>
    <s v="United Kingdom"/>
    <m/>
    <x v="2458"/>
    <s v="Ardican Films"/>
    <n v="97"/>
  </r>
  <r>
    <s v="A Low Down Dirty Shame"/>
    <s v="R"/>
    <s v="Action"/>
    <x v="14"/>
    <s v="November 23, 1994 (United States)"/>
    <n v="6"/>
    <n v="6700"/>
    <s v="Keenen Ivory Wayans"/>
    <s v="Keenen Ivory Wayans"/>
    <s v="Keenen Ivory Wayans"/>
    <s v="United States"/>
    <n v="10000000"/>
    <x v="2459"/>
    <s v="Caravan Pictures"/>
    <n v="108"/>
  </r>
  <r>
    <s v="Lightning Jack"/>
    <s v="PG-13"/>
    <s v="Comedy"/>
    <x v="14"/>
    <s v="March 11, 1994 (United States)"/>
    <n v="5.5"/>
    <n v="6500"/>
    <s v="Simon Wincer"/>
    <s v="Paul Hogan"/>
    <s v="Paul Hogan"/>
    <s v="United States"/>
    <m/>
    <x v="2460"/>
    <s v="Lightning Ridge"/>
    <n v="98"/>
  </r>
  <r>
    <s v="A Pure Formality"/>
    <s v="PG-13"/>
    <s v="Crime"/>
    <x v="14"/>
    <s v="May 26, 1995 (United States)"/>
    <n v="7.7"/>
    <n v="11000"/>
    <s v="Giuseppe Tornatore"/>
    <s v="Giuseppe Tornatore"/>
    <s v="Gérard Depardieu"/>
    <s v="Italy"/>
    <m/>
    <x v="2461"/>
    <s v="Cecchi Gori Group Tiger Cinematografica"/>
    <n v="108"/>
  </r>
  <r>
    <s v="Swimming with Sharks"/>
    <s v="R"/>
    <s v="Comedy"/>
    <x v="14"/>
    <s v="April 21, 1995 (United States)"/>
    <n v="7.1"/>
    <n v="22000"/>
    <s v="George Huang"/>
    <s v="George Huang"/>
    <s v="Kevin Spacey"/>
    <s v="United States"/>
    <n v="700000"/>
    <x v="2462"/>
    <s v="Cineville"/>
    <n v="93"/>
  </r>
  <r>
    <s v="I Love Trouble"/>
    <s v="PG"/>
    <s v="Action"/>
    <x v="14"/>
    <s v="June 29, 1994 (United States)"/>
    <n v="5.3"/>
    <n v="12000"/>
    <s v="Charles Shyer"/>
    <s v="Nancy Meyers"/>
    <s v="Nick Nolte"/>
    <s v="United States"/>
    <n v="45000000"/>
    <x v="2463"/>
    <s v="Annhall"/>
    <n v="123"/>
  </r>
  <r>
    <s v="A Troll in Central Park"/>
    <s v="G"/>
    <s v="Animation"/>
    <x v="14"/>
    <s v="October 7, 1994 (United States)"/>
    <n v="5.4"/>
    <n v="6300"/>
    <s v="Don Bluth"/>
    <s v="Stu Krieger"/>
    <s v="Dom DeLuise"/>
    <s v="Ireland"/>
    <m/>
    <x v="2464"/>
    <s v="Don Bluth"/>
    <n v="76"/>
  </r>
  <r>
    <s v="Mosquito"/>
    <s v="R"/>
    <s v="Horror"/>
    <x v="14"/>
    <s v="November 21, 1994 (Japan)"/>
    <n v="4.7"/>
    <n v="2200"/>
    <s v="Gary Jones"/>
    <s v="Tom Chaney"/>
    <s v="Gunnar Hansen"/>
    <s v="United States"/>
    <n v="200000"/>
    <x v="27"/>
    <s v="Antibes Inc."/>
    <n v="92"/>
  </r>
  <r>
    <s v="Blankman"/>
    <s v="PG-13"/>
    <s v="Action"/>
    <x v="14"/>
    <s v="August 19, 1994 (United States)"/>
    <n v="5"/>
    <n v="9200"/>
    <s v="Mike Binder"/>
    <s v="Damon Wayans"/>
    <s v="Damon Wayans"/>
    <s v="United States"/>
    <n v="30000000"/>
    <x v="2465"/>
    <s v="Columbia Pictures"/>
    <n v="92"/>
  </r>
  <r>
    <s v="Trading Mom"/>
    <s v="PG"/>
    <s v="Comedy"/>
    <x v="14"/>
    <s v="May 13, 1994 (United States)"/>
    <n v="5.6"/>
    <n v="1800"/>
    <s v="Tia Brelis"/>
    <s v="Nancy Brelis"/>
    <s v="Sissy Spacek"/>
    <s v="United States"/>
    <m/>
    <x v="2466"/>
    <s v="First Look International"/>
    <n v="82"/>
  </r>
  <r>
    <s v="A Simple Twist of Fate"/>
    <s v="PG-13"/>
    <s v="Comedy"/>
    <x v="14"/>
    <s v="September 2, 1994 (United States)"/>
    <n v="6.3"/>
    <n v="5200"/>
    <s v="Gillies MacKinnon"/>
    <s v="George Eliot"/>
    <s v="Steve Martin"/>
    <s v="United States"/>
    <m/>
    <x v="2467"/>
    <s v="Touchstone Pictures"/>
    <n v="106"/>
  </r>
  <r>
    <s v="Farinelli"/>
    <s v="R"/>
    <s v="Biography"/>
    <x v="14"/>
    <s v="March 17, 1995 (United States)"/>
    <n v="6.8"/>
    <n v="6500"/>
    <s v="Gérard Corbiau"/>
    <s v="Andrée Corbiau"/>
    <s v="Stefano Dionisi"/>
    <s v="France"/>
    <m/>
    <x v="2468"/>
    <s v="Stéphan Films"/>
    <n v="111"/>
  </r>
  <r>
    <s v="Priest"/>
    <s v="R"/>
    <s v="Drama"/>
    <x v="14"/>
    <s v="March 24, 1995 (United States)"/>
    <n v="7.1"/>
    <n v="9800"/>
    <s v="Antonia Bird"/>
    <s v="Jimmy McGovern"/>
    <s v="Linus Roache"/>
    <s v="United Kingdom"/>
    <m/>
    <x v="2469"/>
    <s v="BBC Films"/>
    <n v="98"/>
  </r>
  <r>
    <s v="Mrs. Parker and the Vicious Circle"/>
    <s v="R"/>
    <s v="Biography"/>
    <x v="14"/>
    <s v="November 23, 1994 (United States)"/>
    <n v="6.4"/>
    <n v="4300"/>
    <s v="Alan Rudolph"/>
    <s v="Alan Rudolph"/>
    <s v="Jennifer Jason Leigh"/>
    <s v="United States"/>
    <n v="7000000"/>
    <x v="2470"/>
    <s v="Fine Line Features"/>
    <n v="125"/>
  </r>
  <r>
    <s v="Barcelona"/>
    <s v="PG-13"/>
    <s v="Comedy"/>
    <x v="14"/>
    <s v="July 29, 1994 (United States)"/>
    <n v="7"/>
    <n v="5800"/>
    <s v="Whit Stillman"/>
    <s v="Whit Stillman"/>
    <s v="Taylor Nichols"/>
    <s v="United States"/>
    <n v="3200000"/>
    <x v="2471"/>
    <s v="Barcelona Films"/>
    <n v="101"/>
  </r>
  <r>
    <s v="Pred dozhdot"/>
    <s v="Not Rated"/>
    <s v="Drama"/>
    <x v="14"/>
    <s v="February 24, 1995 (United States)"/>
    <n v="8"/>
    <n v="14000"/>
    <s v="Milcho Manchevski"/>
    <s v="Milcho Manchevski"/>
    <s v="Katrin Cartlidge"/>
    <s v="Republic of Macedonia"/>
    <n v="1900000"/>
    <x v="2472"/>
    <s v="Aim"/>
    <n v="113"/>
  </r>
  <r>
    <s v="Burnt by the Sun"/>
    <s v="R"/>
    <s v="Drama"/>
    <x v="14"/>
    <s v="April 21, 1995 (United States)"/>
    <n v="7.9"/>
    <n v="15000"/>
    <s v="Nikita Mikhalkov"/>
    <s v="Nikita Mikhalkov"/>
    <s v="Nikita Mikhalkov"/>
    <s v="Russia"/>
    <n v="2800000"/>
    <x v="2473"/>
    <s v="Studio Trite"/>
    <n v="135"/>
  </r>
  <r>
    <s v="War of the Buttons"/>
    <s v="PG"/>
    <s v="Adventure"/>
    <x v="14"/>
    <s v="September 29, 1995 (United States)"/>
    <n v="7.4"/>
    <n v="4100"/>
    <s v="John Roberts"/>
    <s v="Louis Pergaud"/>
    <s v="Gregg Fitzgerald"/>
    <s v="United Kingdom"/>
    <m/>
    <x v="2474"/>
    <s v="Enigma Productions"/>
    <n v="94"/>
  </r>
  <r>
    <s v="There Goes My Baby"/>
    <s v="R"/>
    <s v="Comedy"/>
    <x v="14"/>
    <s v="September 2, 1994 (United States)"/>
    <n v="6.4"/>
    <n v="1000"/>
    <s v="Floyd Mutrux"/>
    <s v="Floyd Mutrux"/>
    <s v="Dermot Mulroney"/>
    <s v="United States"/>
    <n v="10500000"/>
    <x v="2475"/>
    <s v="Nelson Entertainment"/>
    <n v="99"/>
  </r>
  <r>
    <s v="The Sum of Us"/>
    <s v="R"/>
    <s v="Comedy"/>
    <x v="14"/>
    <s v="March 8, 1995 (United States)"/>
    <n v="7.3"/>
    <n v="5200"/>
    <s v="Geoff Burton"/>
    <s v="David Stevens"/>
    <s v="Jack Thompson"/>
    <s v="Australia"/>
    <m/>
    <x v="2476"/>
    <s v="Australian Film Finance Corporation (AFFC)"/>
    <n v="100"/>
  </r>
  <r>
    <s v="Radioland Murders"/>
    <s v="PG"/>
    <s v="Comedy"/>
    <x v="14"/>
    <s v="October 21, 1994 (United States)"/>
    <n v="6.2"/>
    <n v="3400"/>
    <s v="Mel Smith"/>
    <s v="George Lucas"/>
    <s v="Brian Benben"/>
    <s v="United States"/>
    <n v="15000000"/>
    <x v="2477"/>
    <s v="Universal Pictures"/>
    <n v="108"/>
  </r>
  <r>
    <s v="The Inkwell"/>
    <s v="R"/>
    <s v="Comedy"/>
    <x v="14"/>
    <s v="April 22, 1994 (United States)"/>
    <n v="6.4"/>
    <n v="1400"/>
    <s v="Matty Rich"/>
    <s v="Trey Ellis"/>
    <s v="Larenz Tate"/>
    <s v="United States"/>
    <m/>
    <x v="2478"/>
    <s v="Touchstone Pictures"/>
    <n v="110"/>
  </r>
  <r>
    <s v="Being Human"/>
    <s v="PG-13"/>
    <s v="Comedy"/>
    <x v="14"/>
    <s v="May 6, 1994 (United States)"/>
    <n v="5.4"/>
    <n v="3800"/>
    <s v="Bill Forsyth"/>
    <s v="Bill Forsyth"/>
    <s v="Robin Williams"/>
    <s v="United Kingdom"/>
    <n v="40000000"/>
    <x v="2479"/>
    <s v="Warner Bros."/>
    <n v="122"/>
  </r>
  <r>
    <s v="Jimmy Hollywood"/>
    <s v="R"/>
    <s v="Crime"/>
    <x v="14"/>
    <s v="March 30, 1994 (United States)"/>
    <n v="5.3"/>
    <n v="3100"/>
    <s v="Barry Levinson"/>
    <s v="Barry Levinson"/>
    <s v="Joe Pesci"/>
    <s v="United States"/>
    <n v="30000000"/>
    <x v="2480"/>
    <s v="Baltimore Pictures"/>
    <n v="112"/>
  </r>
  <r>
    <s v="Holy Matrimony"/>
    <s v="PG-13"/>
    <s v="Comedy"/>
    <x v="14"/>
    <s v="April 8, 1994 (United States)"/>
    <n v="5.0999999999999996"/>
    <n v="1400"/>
    <s v="Leonard Nimoy"/>
    <s v="David Weisberg"/>
    <s v="Patricia Arquette"/>
    <s v="United States"/>
    <m/>
    <x v="2481"/>
    <s v="Aurora Productions LLC"/>
    <n v="93"/>
  </r>
  <r>
    <s v="Tom &amp; Viv"/>
    <s v="PG-13"/>
    <s v="Biography"/>
    <x v="14"/>
    <s v="December 2, 1994 (United States)"/>
    <n v="6.3"/>
    <n v="1600"/>
    <s v="Brian Gilbert"/>
    <s v="Michael Hastings"/>
    <s v="Willem Dafoe"/>
    <s v="United Kingdom"/>
    <m/>
    <x v="2482"/>
    <s v="British Screen Productions"/>
    <n v="115"/>
  </r>
  <r>
    <s v="Squanto: A Warrior's Tale"/>
    <s v="PG"/>
    <s v="Adventure"/>
    <x v="14"/>
    <s v="October 28, 1994 (United States)"/>
    <n v="6"/>
    <n v="1100"/>
    <s v="Xavier Koller"/>
    <s v="Darlene Craviotto"/>
    <s v="Adam Beach"/>
    <s v="United States"/>
    <n v="19200000"/>
    <x v="2483"/>
    <s v="Walt Disney Pictures"/>
    <n v="102"/>
  </r>
  <r>
    <s v="My Summer Story"/>
    <s v="PG"/>
    <s v="Comedy"/>
    <x v="14"/>
    <s v="September 23, 1994 (United States)"/>
    <n v="5.6"/>
    <n v="1500"/>
    <s v="Bob Clark"/>
    <s v="Jean Shepherd"/>
    <s v="Charles Grodin"/>
    <s v="United States"/>
    <n v="15000000"/>
    <x v="2484"/>
    <s v="Metro-Goldwyn-Mayer (MGM)"/>
    <n v="85"/>
  </r>
  <r>
    <s v="Getting Even with Dad"/>
    <s v="PG"/>
    <s v="Comedy"/>
    <x v="14"/>
    <s v="June 17, 1994 (United States)"/>
    <n v="4.8"/>
    <n v="7600"/>
    <s v="Howard Deutch"/>
    <s v="Tom S. Parker"/>
    <s v="Macaulay Culkin"/>
    <s v="United States"/>
    <n v="30000000"/>
    <x v="2485"/>
    <s v="Metro-Goldwyn-Mayer (MGM)"/>
    <n v="109"/>
  </r>
  <r>
    <s v="River of Grass"/>
    <s v="Not Rated"/>
    <s v="Drama"/>
    <x v="14"/>
    <s v="October 13, 1995 (United States)"/>
    <n v="6.6"/>
    <n v="1800"/>
    <s v="Kelly Reichardt"/>
    <s v="Jesse Hartman"/>
    <s v="Lisa Donaldson"/>
    <s v="United States"/>
    <m/>
    <x v="2486"/>
    <s v="Good Machine"/>
    <n v="76"/>
  </r>
  <r>
    <s v="Rapa Nui"/>
    <s v="R"/>
    <s v="Action"/>
    <x v="14"/>
    <s v="September 9, 1994 (United States)"/>
    <n v="6.4"/>
    <n v="4700"/>
    <s v="Kevin Reynolds"/>
    <s v="Kevin Reynolds"/>
    <s v="Jason Scott Lee"/>
    <s v="United States"/>
    <n v="20000000"/>
    <x v="2487"/>
    <s v="Majestic Films International"/>
    <n v="107"/>
  </r>
  <r>
    <s v="The Browning Version"/>
    <s v="R"/>
    <s v="Drama"/>
    <x v="14"/>
    <s v="October 12, 1994 (United States)"/>
    <n v="7.2"/>
    <n v="3100"/>
    <s v="Mike Figgis"/>
    <s v="Terence Rattigan"/>
    <s v="Albert Finney"/>
    <s v="United Kingdom"/>
    <m/>
    <x v="2488"/>
    <s v="Percy Main"/>
    <n v="97"/>
  </r>
  <r>
    <s v="Cobb"/>
    <s v="R"/>
    <s v="Biography"/>
    <x v="14"/>
    <s v="December 2, 1994 (United States)"/>
    <n v="6.4"/>
    <n v="7200"/>
    <s v="Ron Shelton"/>
    <s v="Al Stump"/>
    <s v="Tommy Lee Jones"/>
    <s v="United States"/>
    <m/>
    <x v="2489"/>
    <s v="Alcor Films"/>
    <n v="128"/>
  </r>
  <r>
    <s v="Heat"/>
    <s v="R"/>
    <s v="Crime"/>
    <x v="15"/>
    <s v="December 15, 1995 (United States)"/>
    <n v="8.1999999999999993"/>
    <n v="596000"/>
    <s v="Michael Mann"/>
    <s v="Michael Mann"/>
    <s v="Al Pacino"/>
    <s v="United States"/>
    <n v="60000000"/>
    <x v="2490"/>
    <s v="Warner Bros."/>
    <n v="170"/>
  </r>
  <r>
    <s v="Clueless"/>
    <s v="PG-13"/>
    <s v="Comedy"/>
    <x v="15"/>
    <s v="July 19, 1995 (United States)"/>
    <n v="6.8"/>
    <n v="193000"/>
    <s v="Amy Heckerling"/>
    <s v="Amy Heckerling"/>
    <s v="Alicia Silverstone"/>
    <s v="United States"/>
    <n v="12000000"/>
    <x v="2491"/>
    <s v="Paramount Pictures"/>
    <n v="97"/>
  </r>
  <r>
    <s v="Se7en"/>
    <s v="R"/>
    <s v="Crime"/>
    <x v="15"/>
    <s v="September 22, 1995 (United States)"/>
    <n v="8.6"/>
    <n v="1500000"/>
    <s v="David Fincher"/>
    <s v="Andrew Kevin Walker"/>
    <s v="Morgan Freeman"/>
    <s v="United States"/>
    <n v="33000000"/>
    <x v="2492"/>
    <s v="Cecchi Gori Pictures"/>
    <n v="127"/>
  </r>
  <r>
    <s v="Braveheart"/>
    <s v="R"/>
    <s v="Biography"/>
    <x v="15"/>
    <s v="May 24, 1995 (United States)"/>
    <n v="8.3000000000000007"/>
    <n v="978000"/>
    <s v="Mel Gibson"/>
    <s v="Randall Wallace"/>
    <s v="Mel Gibson"/>
    <s v="United States"/>
    <n v="72000000"/>
    <x v="2493"/>
    <s v="Icon Entertainment International"/>
    <n v="178"/>
  </r>
  <r>
    <s v="Apollo 13"/>
    <s v="PG"/>
    <s v="Adventure"/>
    <x v="15"/>
    <s v="June 30, 1995 (United States)"/>
    <n v="7.6"/>
    <n v="277000"/>
    <s v="Ron Howard"/>
    <s v="Jim Lovell"/>
    <s v="Tom Hanks"/>
    <s v="United States"/>
    <n v="52000000"/>
    <x v="2494"/>
    <s v="Universal Pictures"/>
    <n v="140"/>
  </r>
  <r>
    <s v="The Usual Suspects"/>
    <s v="R"/>
    <s v="Crime"/>
    <x v="15"/>
    <s v="August 16, 1995 (United States)"/>
    <n v="8.5"/>
    <n v="1000000"/>
    <s v="Bryan Singer"/>
    <s v="Christopher McQuarrie"/>
    <s v="Kevin Spacey"/>
    <s v="United States"/>
    <n v="6000000"/>
    <x v="2495"/>
    <s v="PolyGram Filmed Entertainment"/>
    <n v="106"/>
  </r>
  <r>
    <s v="Jumanji"/>
    <s v="PG"/>
    <s v="Adventure"/>
    <x v="15"/>
    <s v="December 15, 1995 (United States)"/>
    <n v="7"/>
    <n v="318000"/>
    <s v="Joe Johnston"/>
    <s v="Jonathan Hensleigh"/>
    <s v="Robin Williams"/>
    <s v="United States"/>
    <n v="65000000"/>
    <x v="2496"/>
    <s v="TriStar Pictures"/>
    <n v="104"/>
  </r>
  <r>
    <s v="Casino"/>
    <s v="R"/>
    <s v="Crime"/>
    <x v="15"/>
    <s v="November 22, 1995 (United States)"/>
    <n v="8.1999999999999993"/>
    <n v="480000"/>
    <s v="Martin Scorsese"/>
    <s v="Nicholas Pileggi"/>
    <s v="Robert De Niro"/>
    <s v="United States"/>
    <n v="52000000"/>
    <x v="2497"/>
    <s v="Universal Pictures"/>
    <n v="178"/>
  </r>
  <r>
    <s v="Congo"/>
    <s v="PG-13"/>
    <s v="Action"/>
    <x v="15"/>
    <s v="June 9, 1995 (United States)"/>
    <n v="5.2"/>
    <n v="43000"/>
    <s v="Frank Marshall"/>
    <s v="Michael Crichton"/>
    <s v="Laura Linney"/>
    <s v="United States"/>
    <n v="50000000"/>
    <x v="2498"/>
    <s v="Paramount Pictures"/>
    <n v="109"/>
  </r>
  <r>
    <s v="Batman Forever"/>
    <s v="PG-13"/>
    <s v="Action"/>
    <x v="15"/>
    <s v="June 16, 1995 (United States)"/>
    <n v="5.4"/>
    <n v="239000"/>
    <s v="Joel Schumacher"/>
    <s v="Bob Kane"/>
    <s v="Val Kilmer"/>
    <s v="United States"/>
    <n v="100000000"/>
    <x v="2499"/>
    <s v="Warner Bros."/>
    <n v="121"/>
  </r>
  <r>
    <s v="Kids"/>
    <s v="NC-17"/>
    <s v="Drama"/>
    <x v="15"/>
    <s v="September 1, 1995 (United States)"/>
    <n v="7.1"/>
    <n v="75000"/>
    <s v="Larry Clark"/>
    <s v="Harmony Korine"/>
    <s v="Leo Fitzpatrick"/>
    <s v="United States"/>
    <n v="1500000"/>
    <x v="2500"/>
    <s v="Guys Upstairs"/>
    <n v="91"/>
  </r>
  <r>
    <s v="Toy Story"/>
    <s v="G"/>
    <s v="Animation"/>
    <x v="15"/>
    <s v="November 22, 1995 (United States)"/>
    <n v="8.3000000000000007"/>
    <n v="913000"/>
    <s v="John Lasseter"/>
    <s v="John Lasseter"/>
    <s v="Tom Hanks"/>
    <s v="United States"/>
    <n v="30000000"/>
    <x v="2501"/>
    <s v="Walt Disney Pictures"/>
    <n v="81"/>
  </r>
  <r>
    <s v="Desperado"/>
    <s v="R"/>
    <s v="Action"/>
    <x v="15"/>
    <s v="August 25, 1995 (United States)"/>
    <n v="7.2"/>
    <n v="175000"/>
    <s v="Robert Rodriguez"/>
    <s v="Robert Rodriguez"/>
    <s v="Antonio Banderas"/>
    <s v="United States"/>
    <n v="7000000"/>
    <x v="2502"/>
    <s v="Columbia Pictures"/>
    <n v="104"/>
  </r>
  <r>
    <s v="Die Hard with a Vengeance"/>
    <s v="R"/>
    <s v="Action"/>
    <x v="15"/>
    <s v="May 19, 1995 (United States)"/>
    <n v="7.6"/>
    <n v="370000"/>
    <s v="John McTiernan"/>
    <s v="Jonathan Hensleigh"/>
    <s v="Bruce Willis"/>
    <s v="United States"/>
    <n v="90000000"/>
    <x v="2503"/>
    <s v="Cinergi Pictures Entertainment"/>
    <n v="128"/>
  </r>
  <r>
    <s v="Mortal Kombat"/>
    <s v="PG-13"/>
    <s v="Action"/>
    <x v="15"/>
    <s v="August 18, 1995 (United States)"/>
    <n v="5.8"/>
    <n v="112000"/>
    <s v="Paul W.S. Anderson"/>
    <s v="Ed Boon"/>
    <s v="Christopher Lambert"/>
    <s v="United States"/>
    <n v="18000000"/>
    <x v="2504"/>
    <s v="New Line Cinema"/>
    <n v="101"/>
  </r>
  <r>
    <s v="Mallrats"/>
    <s v="R"/>
    <s v="Comedy"/>
    <x v="15"/>
    <s v="October 20, 1995 (United States)"/>
    <n v="7.1"/>
    <n v="118000"/>
    <s v="Kevin Smith"/>
    <s v="Kevin Smith"/>
    <s v="Shannen Doherty"/>
    <s v="United States"/>
    <n v="8000000"/>
    <x v="2505"/>
    <s v="Gramercy Pictures (I)"/>
    <n v="94"/>
  </r>
  <r>
    <s v="12 Monkeys"/>
    <s v="R"/>
    <s v="Mystery"/>
    <x v="15"/>
    <s v="January 5, 1996 (United States)"/>
    <n v="8"/>
    <n v="589000"/>
    <s v="Terry Gilliam"/>
    <s v="Chris Marker"/>
    <s v="Bruce Willis"/>
    <s v="United States"/>
    <n v="29000001"/>
    <x v="2506"/>
    <s v="Universal Pictures"/>
    <n v="129"/>
  </r>
  <r>
    <s v="Leaving Las Vegas"/>
    <s v="R"/>
    <s v="Drama"/>
    <x v="15"/>
    <s v="February 9, 1996 (United States)"/>
    <n v="7.5"/>
    <n v="117000"/>
    <s v="Mike Figgis"/>
    <s v="John O'Brien"/>
    <s v="Nicolas Cage"/>
    <s v="United States"/>
    <n v="3600000"/>
    <x v="2507"/>
    <s v="Lumiere Pictures"/>
    <n v="111"/>
  </r>
  <r>
    <s v="Showgirls"/>
    <s v="NC-17"/>
    <s v="Drama"/>
    <x v="15"/>
    <s v="September 22, 1995 (United States)"/>
    <n v="4.9000000000000004"/>
    <n v="64000"/>
    <s v="Paul Verhoeven"/>
    <s v="Joe Eszterhas"/>
    <s v="Elizabeth Berkley"/>
    <s v="France"/>
    <n v="45000000"/>
    <x v="2508"/>
    <s v="Carolco Pictures"/>
    <n v="128"/>
  </r>
  <r>
    <s v="Before Sunrise"/>
    <s v="R"/>
    <s v="Drama"/>
    <x v="15"/>
    <s v="January 27, 1995 (United States)"/>
    <n v="8.1"/>
    <n v="282000"/>
    <s v="Richard Linklater"/>
    <s v="Richard Linklater"/>
    <s v="Ethan Hawke"/>
    <s v="United States"/>
    <n v="2500000"/>
    <x v="2509"/>
    <s v="Castle Rock Entertainment"/>
    <n v="101"/>
  </r>
  <r>
    <s v="Friday"/>
    <s v="R"/>
    <s v="Comedy"/>
    <x v="15"/>
    <s v="April 26, 1995 (United States)"/>
    <n v="7.3"/>
    <n v="103000"/>
    <s v="F. Gary Gray"/>
    <s v="Ice Cube"/>
    <s v="Ice Cube"/>
    <s v="United States"/>
    <n v="3500000"/>
    <x v="2510"/>
    <s v="New Line Cinema"/>
    <n v="91"/>
  </r>
  <r>
    <s v="Sense and Sensibility"/>
    <s v="PG"/>
    <s v="Drama"/>
    <x v="15"/>
    <s v="January 26, 1996 (United States)"/>
    <n v="7.7"/>
    <n v="106000"/>
    <s v="Ang Lee"/>
    <s v="Jane Austen"/>
    <s v="Emma Thompson"/>
    <s v="United States"/>
    <n v="16000000"/>
    <x v="2511"/>
    <s v="Columbia Pictures"/>
    <n v="136"/>
  </r>
  <r>
    <s v="Waterworld"/>
    <s v="PG-13"/>
    <s v="Action"/>
    <x v="15"/>
    <s v="July 28, 1995 (United States)"/>
    <n v="6.2"/>
    <n v="186000"/>
    <s v="Kevin Reynolds"/>
    <s v="Peter Rader"/>
    <s v="Kevin Costner"/>
    <s v="United States"/>
    <n v="175000000"/>
    <x v="2512"/>
    <s v="Universal Pictures"/>
    <n v="135"/>
  </r>
  <r>
    <s v="The Basketball Diaries"/>
    <s v="R"/>
    <s v="Biography"/>
    <x v="15"/>
    <s v="April 21, 1995 (United States)"/>
    <n v="7.3"/>
    <n v="105000"/>
    <s v="Scott Kalvert"/>
    <s v="Jim Carroll"/>
    <s v="Leonardo DiCaprio"/>
    <s v="United States"/>
    <n v="2000000"/>
    <x v="2513"/>
    <s v="New Line Cinema"/>
    <n v="102"/>
  </r>
  <r>
    <s v="Bad Boys"/>
    <s v="R"/>
    <s v="Action"/>
    <x v="15"/>
    <s v="April 7, 1995 (United States)"/>
    <n v="6.9"/>
    <n v="247000"/>
    <s v="Michael Bay"/>
    <s v="George Gallo"/>
    <s v="Will Smith"/>
    <s v="United States"/>
    <n v="19000000"/>
    <x v="2514"/>
    <s v="Don Simpson/Jerry Bruckheimer Films"/>
    <n v="119"/>
  </r>
  <r>
    <s v="Billy Madison"/>
    <s v="PG-13"/>
    <s v="Comedy"/>
    <x v="15"/>
    <s v="February 10, 1995 (United States)"/>
    <n v="6.4"/>
    <n v="135000"/>
    <s v="Tamra Davis"/>
    <s v="Tim Herlihy"/>
    <s v="Adam Sandler"/>
    <s v="United States"/>
    <n v="10000000"/>
    <x v="2515"/>
    <s v="Universal Pictures"/>
    <n v="89"/>
  </r>
  <r>
    <s v="Mighty Morphin Power Rangers: The Movie"/>
    <s v="PG"/>
    <s v="Action"/>
    <x v="15"/>
    <s v="June 30, 1995 (United States)"/>
    <n v="5.2"/>
    <n v="26000"/>
    <s v="Bryan Spicer"/>
    <s v="John Kamps"/>
    <s v="Karan Ashley"/>
    <s v="United States"/>
    <n v="20000000"/>
    <x v="2516"/>
    <s v="Twentieth Century Fox"/>
    <n v="95"/>
  </r>
  <r>
    <s v="GoldenEye"/>
    <s v="PG-13"/>
    <s v="Action"/>
    <x v="15"/>
    <s v="November 17, 1995 (United States)"/>
    <n v="7.2"/>
    <n v="243000"/>
    <s v="Martin Campbell"/>
    <s v="Ian Fleming"/>
    <s v="Pierce Brosnan"/>
    <s v="United Kingdom"/>
    <n v="60000000"/>
    <x v="2517"/>
    <s v="Eon Productions"/>
    <n v="130"/>
  </r>
  <r>
    <s v="Species"/>
    <s v="R"/>
    <s v="Action"/>
    <x v="15"/>
    <s v="July 7, 1995 (United States)"/>
    <n v="5.8"/>
    <n v="76000"/>
    <s v="Roger Donaldson"/>
    <s v="Dennis Feldman"/>
    <s v="Natasha Henstridge"/>
    <s v="United States"/>
    <n v="35000000"/>
    <x v="2518"/>
    <s v="Metro-Goldwyn-Mayer (MGM)"/>
    <n v="108"/>
  </r>
  <r>
    <s v="Outbreak"/>
    <s v="R"/>
    <s v="Action"/>
    <x v="15"/>
    <s v="March 10, 1995 (United States)"/>
    <n v="6.6"/>
    <n v="123000"/>
    <s v="Wolfgang Petersen"/>
    <s v="Laurence Dworet"/>
    <s v="Dustin Hoffman"/>
    <s v="United States"/>
    <n v="50000000"/>
    <x v="2519"/>
    <s v="Warner Bros."/>
    <n v="127"/>
  </r>
  <r>
    <s v="Four Rooms"/>
    <s v="R"/>
    <s v="Comedy"/>
    <x v="15"/>
    <s v="December 25, 1995 (United States)"/>
    <n v="6.8"/>
    <n v="100000"/>
    <s v="Directors"/>
    <s v="Allison Anders"/>
    <s v="Tim Roth"/>
    <s v="United States"/>
    <n v="4000000"/>
    <x v="2520"/>
    <s v="Miramax"/>
    <n v="98"/>
  </r>
  <r>
    <s v="Empire Records"/>
    <s v="PG-13"/>
    <s v="Comedy"/>
    <x v="15"/>
    <s v="October 20, 1995 (United States)"/>
    <n v="6.7"/>
    <n v="52000"/>
    <s v="Allan Moyle"/>
    <s v="Carol Heikkinen"/>
    <s v="Anthony LaPaglia"/>
    <s v="United States"/>
    <m/>
    <x v="2521"/>
    <s v="Monarchy Enterprises B.V."/>
    <n v="90"/>
  </r>
  <r>
    <s v="The Quick and the Dead"/>
    <s v="R"/>
    <s v="Action"/>
    <x v="15"/>
    <s v="February 10, 1995 (United States)"/>
    <n v="6.4"/>
    <n v="88000"/>
    <s v="Sam Raimi"/>
    <s v="Simon Moore"/>
    <s v="Sharon Stone"/>
    <s v="United States"/>
    <n v="32000000"/>
    <x v="2522"/>
    <s v="TriStar Pictures"/>
    <n v="107"/>
  </r>
  <r>
    <s v="Hackers"/>
    <s v="PG-13"/>
    <s v="Comedy"/>
    <x v="15"/>
    <s v="September 15, 1995 (United States)"/>
    <n v="6.2"/>
    <n v="66000"/>
    <s v="Iain Softley"/>
    <s v="Rafael Moreu"/>
    <s v="Jonny Lee Miller"/>
    <s v="United States"/>
    <n v="20000000"/>
    <x v="2523"/>
    <s v="United Artists"/>
    <n v="105"/>
  </r>
  <r>
    <s v="La Haine"/>
    <s v="Not Rated"/>
    <s v="Crime"/>
    <x v="15"/>
    <s v="February 23, 1996 (United States)"/>
    <n v="8.1"/>
    <n v="157000"/>
    <s v="Mathieu Kassovitz"/>
    <s v="Mathieu Kassovitz"/>
    <s v="Vincent Cassel"/>
    <s v="France"/>
    <m/>
    <x v="2524"/>
    <s v="Le Studio Canal+"/>
    <n v="98"/>
  </r>
  <r>
    <s v="Casper"/>
    <s v="PG"/>
    <s v="Comedy"/>
    <x v="15"/>
    <s v="May 26, 1995 (United States)"/>
    <n v="6.1"/>
    <n v="125000"/>
    <s v="Brad Silberling"/>
    <s v="Joseph Oriolo"/>
    <s v="Bill Pullman"/>
    <s v="United States"/>
    <n v="50000000"/>
    <x v="2525"/>
    <s v="Universal Pictures"/>
    <n v="100"/>
  </r>
  <r>
    <s v="To Wong Foo Thanks for Everything, Julie Newmar"/>
    <s v="PG-13"/>
    <s v="Comedy"/>
    <x v="15"/>
    <s v="September 8, 1995 (United States)"/>
    <n v="6.6"/>
    <n v="30000"/>
    <s v="Beeban Kidron"/>
    <s v="Douglas Carter Beane"/>
    <s v="Wesley Snipes"/>
    <s v="United States"/>
    <m/>
    <x v="2526"/>
    <s v="Universal Pictures"/>
    <n v="109"/>
  </r>
  <r>
    <s v="Heavyweights"/>
    <s v="PG"/>
    <s v="Comedy"/>
    <x v="15"/>
    <s v="February 17, 1995 (United States)"/>
    <n v="6.6"/>
    <n v="26000"/>
    <s v="Steven Brill"/>
    <s v="Judd Apatow"/>
    <s v="Tom McGowan"/>
    <s v="United States"/>
    <m/>
    <x v="2527"/>
    <s v="Caravan Pictures"/>
    <n v="100"/>
  </r>
  <r>
    <s v="Tank Girl"/>
    <s v="R"/>
    <s v="Action"/>
    <x v="15"/>
    <s v="March 31, 1995 (United States)"/>
    <n v="5.4"/>
    <n v="31000"/>
    <s v="Rachel Talalay"/>
    <s v="Alan Martin"/>
    <s v="Lori Petty"/>
    <s v="United States"/>
    <n v="25000000"/>
    <x v="2528"/>
    <s v="Image Comics"/>
    <n v="104"/>
  </r>
  <r>
    <s v="Now and Then"/>
    <s v="PG-13"/>
    <s v="Comedy"/>
    <x v="15"/>
    <s v="October 20, 1995 (United States)"/>
    <n v="6.8"/>
    <n v="28000"/>
    <s v="Lesli Linka Glatter"/>
    <s v="I. Marlene King"/>
    <s v="Christina Ricci"/>
    <s v="United States"/>
    <m/>
    <x v="2529"/>
    <s v="New Line Cinema"/>
    <n v="100"/>
  </r>
  <r>
    <s v="Pocahontas"/>
    <s v="G"/>
    <s v="Animation"/>
    <x v="15"/>
    <s v="June 23, 1995 (United States)"/>
    <n v="6.7"/>
    <n v="175000"/>
    <s v="Mike Gabriel"/>
    <s v="Carl Binder"/>
    <s v="Mel Gibson"/>
    <s v="United States"/>
    <n v="55000000"/>
    <x v="2530"/>
    <s v="Walt Disney Pictures"/>
    <n v="81"/>
  </r>
  <r>
    <s v="A Goofy Movie"/>
    <s v="G"/>
    <s v="Animation"/>
    <x v="15"/>
    <s v="April 7, 1995 (United States)"/>
    <n v="6.9"/>
    <n v="48000"/>
    <s v="Kevin Lima"/>
    <s v="Jymn Magon"/>
    <s v="Bill Farmer"/>
    <s v="United States"/>
    <n v="18000000"/>
    <x v="2531"/>
    <s v="Walt Disney Pictures"/>
    <n v="78"/>
  </r>
  <r>
    <s v="Dangerous Minds"/>
    <s v="R"/>
    <s v="Biography"/>
    <x v="15"/>
    <s v="August 11, 1995 (United States)"/>
    <n v="6.5"/>
    <n v="50000"/>
    <s v="John N. Smith"/>
    <s v="LouAnne Johnson"/>
    <s v="Michelle Pfeiffer"/>
    <s v="United States"/>
    <n v="23000000"/>
    <x v="2532"/>
    <s v="Hollywood Pictures"/>
    <n v="99"/>
  </r>
  <r>
    <s v="Crimson Tide"/>
    <s v="R"/>
    <s v="Action"/>
    <x v="15"/>
    <s v="May 12, 1995 (United States)"/>
    <n v="7.3"/>
    <n v="105000"/>
    <s v="Tony Scott"/>
    <s v="Michael Schiffer"/>
    <s v="Gene Hackman"/>
    <s v="United States"/>
    <n v="53000000"/>
    <x v="2533"/>
    <s v="Hollywood Pictures"/>
    <n v="116"/>
  </r>
  <r>
    <s v="To Die For"/>
    <s v="R"/>
    <s v="Comedy"/>
    <x v="15"/>
    <s v="October 6, 1995 (United States)"/>
    <n v="6.8"/>
    <n v="45000"/>
    <s v="Gus Van Sant"/>
    <s v="Joyce Maynard"/>
    <s v="Nicole Kidman"/>
    <s v="United States"/>
    <n v="20000000"/>
    <x v="2534"/>
    <s v="Columbia Pictures"/>
    <n v="106"/>
  </r>
  <r>
    <s v="Sabrina"/>
    <s v="PG"/>
    <s v="Comedy"/>
    <x v="15"/>
    <s v="December 15, 1995 (United States)"/>
    <n v="6.3"/>
    <n v="38000"/>
    <s v="Sydney Pollack"/>
    <s v="Samuel A. Taylor"/>
    <s v="Harrison Ford"/>
    <s v="Germany"/>
    <n v="58000000"/>
    <x v="2535"/>
    <s v="Constellation Entertainment"/>
    <n v="127"/>
  </r>
  <r>
    <s v="Ghost in the Shell"/>
    <s v="TV-MA"/>
    <s v="Animation"/>
    <x v="15"/>
    <s v="March 29, 1996 (United States)"/>
    <n v="8"/>
    <n v="133000"/>
    <s v="Mamoru Oshii"/>
    <s v="Shirow Masamune"/>
    <s v="Atsuko Tanaka"/>
    <s v="Japan"/>
    <m/>
    <x v="2536"/>
    <s v="Kôdansha"/>
    <n v="83"/>
  </r>
  <r>
    <s v="While You Were Sleeping"/>
    <s v="PG"/>
    <s v="Comedy"/>
    <x v="15"/>
    <s v="April 21, 1995 (United States)"/>
    <n v="6.7"/>
    <n v="95000"/>
    <s v="Jon Turteltaub"/>
    <s v="Daniel G. Sullivan"/>
    <s v="Sandra Bullock"/>
    <s v="United States"/>
    <n v="17000000"/>
    <x v="2537"/>
    <s v="Hollywood Pictures"/>
    <n v="103"/>
  </r>
  <r>
    <s v="Get Shorty"/>
    <s v="R"/>
    <s v="Comedy"/>
    <x v="15"/>
    <s v="October 20, 1995 (United States)"/>
    <n v="6.9"/>
    <n v="78000"/>
    <s v="Barry Sonnenfeld"/>
    <s v="Elmore Leonard"/>
    <s v="Gene Hackman"/>
    <s v="United States"/>
    <n v="30250000"/>
    <x v="2538"/>
    <s v="Metro-Goldwyn-Mayer (MGM)"/>
    <n v="105"/>
  </r>
  <r>
    <s v="Tommy Boy"/>
    <s v="PG-13"/>
    <s v="Adventure"/>
    <x v="15"/>
    <s v="March 31, 1995 (United States)"/>
    <n v="7.1"/>
    <n v="79000"/>
    <s v="Peter Segal"/>
    <s v="Bonnie Turner"/>
    <s v="Chris Farley"/>
    <s v="United States"/>
    <m/>
    <x v="2539"/>
    <s v="Broadway Pictures"/>
    <n v="97"/>
  </r>
  <r>
    <s v="Babe"/>
    <s v="G"/>
    <s v="Comedy"/>
    <x v="15"/>
    <s v="August 4, 1995 (United States)"/>
    <n v="6.8"/>
    <n v="119000"/>
    <s v="Chris Noonan"/>
    <s v="Dick King-Smith"/>
    <s v="James Cromwell"/>
    <s v="Australia"/>
    <n v="30000000"/>
    <x v="2540"/>
    <s v="Universal Pictures"/>
    <n v="91"/>
  </r>
  <r>
    <s v="Dead Man Walking"/>
    <s v="R"/>
    <s v="Crime"/>
    <x v="15"/>
    <s v="February 2, 1996 (United States)"/>
    <n v="7.5"/>
    <n v="90000"/>
    <s v="Tim Robbins"/>
    <s v="Helen Prejean"/>
    <s v="Susan Sarandon"/>
    <s v="United Kingdom"/>
    <n v="11000000"/>
    <x v="2541"/>
    <s v="Havoc"/>
    <n v="122"/>
  </r>
  <r>
    <s v="The Brady Bunch Movie"/>
    <s v="PG-13"/>
    <s v="Comedy"/>
    <x v="15"/>
    <s v="February 17, 1995 (United States)"/>
    <n v="6.1"/>
    <n v="21000"/>
    <s v="Betty Thomas"/>
    <s v="Sherwood Schwartz"/>
    <s v="Shelley Long"/>
    <s v="United States"/>
    <n v="12000000"/>
    <x v="2542"/>
    <s v="Paramount Pictures"/>
    <n v="90"/>
  </r>
  <r>
    <s v="Johnny Mnemonic"/>
    <s v="R"/>
    <s v="Action"/>
    <x v="15"/>
    <s v="May 26, 1995 (United States)"/>
    <n v="5.7"/>
    <n v="68000"/>
    <s v="Robert Longo"/>
    <s v="William Gibson"/>
    <s v="Keanu Reeves"/>
    <s v="Canada"/>
    <n v="26000000"/>
    <x v="2543"/>
    <s v="TriStar Pictures"/>
    <n v="96"/>
  </r>
  <r>
    <s v="Just Cause"/>
    <s v="R"/>
    <s v="Action"/>
    <x v="15"/>
    <s v="February 17, 1995 (United States)"/>
    <n v="6.4"/>
    <n v="25000"/>
    <s v="Arne Glimcher"/>
    <s v="John Katzenbach"/>
    <s v="Sean Connery"/>
    <s v="United States"/>
    <m/>
    <x v="2544"/>
    <s v="Warner Bros."/>
    <n v="102"/>
  </r>
  <r>
    <s v="The Bridges of Madison County"/>
    <s v="PG-13"/>
    <s v="Drama"/>
    <x v="15"/>
    <s v="June 2, 1995 (United States)"/>
    <n v="7.6"/>
    <n v="76000"/>
    <s v="Clint Eastwood"/>
    <s v="Richard LaGravenese"/>
    <s v="Clint Eastwood"/>
    <s v="United States"/>
    <n v="24000000"/>
    <x v="2545"/>
    <s v="Warner Bros."/>
    <n v="135"/>
  </r>
  <r>
    <s v="Strange Days"/>
    <s v="R"/>
    <s v="Action"/>
    <x v="15"/>
    <s v="October 13, 1995 (United States)"/>
    <n v="7.2"/>
    <n v="68000"/>
    <s v="Kathryn Bigelow"/>
    <s v="James Cameron"/>
    <s v="Ralph Fiennes"/>
    <s v="United States"/>
    <n v="42000000"/>
    <x v="2546"/>
    <s v="Lightstorm Entertainment"/>
    <n v="145"/>
  </r>
  <r>
    <s v="Cutthroat Island"/>
    <s v="PG-13"/>
    <s v="Action"/>
    <x v="15"/>
    <s v="December 22, 1995 (United States)"/>
    <n v="5.7"/>
    <n v="27000"/>
    <s v="Renny Harlin"/>
    <s v="Michael Frost Beckner"/>
    <s v="Geena Davis"/>
    <s v="France"/>
    <n v="98000000"/>
    <x v="2547"/>
    <s v="Beckner/Gorman Productions"/>
    <n v="124"/>
  </r>
  <r>
    <s v="Judge Dredd"/>
    <s v="R"/>
    <s v="Action"/>
    <x v="15"/>
    <s v="June 30, 1995 (United States)"/>
    <n v="5.6"/>
    <n v="112000"/>
    <s v="Danny Cannon"/>
    <s v="John Wagner"/>
    <s v="Sylvester Stallone"/>
    <s v="United States"/>
    <n v="90000000"/>
    <x v="2548"/>
    <s v="Hollywood Pictures"/>
    <n v="96"/>
  </r>
  <r>
    <s v="The City of Lost Children"/>
    <s v="R"/>
    <s v="Fantasy"/>
    <x v="15"/>
    <s v="December 15, 1995 (United States)"/>
    <n v="7.5"/>
    <n v="66000"/>
    <s v="Marc Caro"/>
    <s v="Gilles Adrien"/>
    <s v="Ron Perlman"/>
    <s v="France"/>
    <n v="18000000"/>
    <x v="2549"/>
    <s v="Constellation"/>
    <n v="112"/>
  </r>
  <r>
    <s v="Copycat"/>
    <s v="R"/>
    <s v="Drama"/>
    <x v="15"/>
    <s v="October 27, 1995 (United States)"/>
    <n v="6.6"/>
    <n v="56000"/>
    <s v="Jon Amiel"/>
    <s v="Ann Biderman"/>
    <s v="Sigourney Weaver"/>
    <s v="United States"/>
    <n v="20000000"/>
    <x v="2550"/>
    <s v="New Regency Productions"/>
    <n v="123"/>
  </r>
  <r>
    <s v="Major Payne"/>
    <s v="PG-13"/>
    <s v="Adventure"/>
    <x v="15"/>
    <s v="March 24, 1995 (United States)"/>
    <n v="6.3"/>
    <n v="32000"/>
    <s v="Nick Castle"/>
    <s v="Joe Connelly"/>
    <s v="Damon Wayans"/>
    <s v="United States"/>
    <m/>
    <x v="2551"/>
    <s v="Universal Pictures"/>
    <n v="95"/>
  </r>
  <r>
    <s v="Powder"/>
    <s v="PG-13"/>
    <s v="Drama"/>
    <x v="15"/>
    <s v="October 27, 1995 (United States)"/>
    <n v="6.6"/>
    <n v="29000"/>
    <s v="Victor Salva"/>
    <s v="Victor Salva"/>
    <s v="Mary Steenburgen"/>
    <s v="United States"/>
    <n v="9500000"/>
    <x v="2552"/>
    <s v="Caravan Pictures"/>
    <n v="111"/>
  </r>
  <r>
    <s v="A Little Princess"/>
    <s v="G"/>
    <s v="Drama"/>
    <x v="15"/>
    <s v="May 19, 1995 (United States)"/>
    <n v="7.7"/>
    <n v="33000"/>
    <s v="Alfonso Cuarón"/>
    <s v="Frances Hodgson Burnett"/>
    <s v="Liesel Matthews"/>
    <s v="United States"/>
    <n v="17000000"/>
    <x v="2553"/>
    <s v="Warner Bros."/>
    <n v="97"/>
  </r>
  <r>
    <s v="The American President"/>
    <s v="PG-13"/>
    <s v="Comedy"/>
    <x v="15"/>
    <s v="November 17, 1995 (United States)"/>
    <n v="6.8"/>
    <n v="54000"/>
    <s v="Rob Reiner"/>
    <s v="Aaron Sorkin"/>
    <s v="Michael Douglas"/>
    <s v="United States"/>
    <n v="62000000"/>
    <x v="2554"/>
    <s v="Universal Pictures"/>
    <n v="114"/>
  </r>
  <r>
    <s v="Under Siege 2: Dark Territory"/>
    <s v="R"/>
    <s v="Action"/>
    <x v="15"/>
    <s v="July 14, 1995 (United States)"/>
    <n v="5.5"/>
    <n v="45000"/>
    <s v="Geoff Murphy"/>
    <s v="Richard Hatem"/>
    <s v="Steven Seagal"/>
    <s v="United States"/>
    <n v="60000000"/>
    <x v="2555"/>
    <s v="Warner Bros."/>
    <n v="100"/>
  </r>
  <r>
    <s v="Higher Learning"/>
    <s v="R"/>
    <s v="Crime"/>
    <x v="15"/>
    <s v="January 11, 1995 (United States)"/>
    <n v="6.5"/>
    <n v="19000"/>
    <s v="John Singleton"/>
    <s v="John Singleton"/>
    <s v="Omar Epps"/>
    <s v="United States"/>
    <m/>
    <x v="2556"/>
    <s v="Columbia Pictures"/>
    <n v="127"/>
  </r>
  <r>
    <s v="Mr. Holland's Opus"/>
    <s v="PG"/>
    <s v="Drama"/>
    <x v="15"/>
    <s v="January 19, 1996 (United States)"/>
    <n v="7.3"/>
    <n v="36000"/>
    <s v="Stephen Herek"/>
    <s v="Patrick Sheane Duncan"/>
    <s v="Richard Dreyfuss"/>
    <s v="United States"/>
    <n v="23000000"/>
    <x v="2557"/>
    <s v="Hollywood Pictures"/>
    <n v="143"/>
  </r>
  <r>
    <s v="The Prophecy"/>
    <s v="R"/>
    <s v="Action"/>
    <x v="15"/>
    <s v="September 1, 1995 (United States)"/>
    <n v="6.5"/>
    <n v="30000"/>
    <s v="Gregory Widen"/>
    <s v="Gregory Widen"/>
    <s v="Christopher Walken"/>
    <s v="United States"/>
    <n v="8000000"/>
    <x v="2558"/>
    <s v="First Look International"/>
    <n v="98"/>
  </r>
  <r>
    <s v="Dead Man"/>
    <s v="R"/>
    <s v="Adventure"/>
    <x v="15"/>
    <s v="May 10, 1996 (United States)"/>
    <n v="7.6"/>
    <n v="92000"/>
    <s v="Jim Jarmusch"/>
    <s v="Jim Jarmusch"/>
    <s v="Johnny Depp"/>
    <s v="United States"/>
    <n v="9000000"/>
    <x v="2559"/>
    <s v="Pandora Filmproduktion"/>
    <n v="121"/>
  </r>
  <r>
    <s v="Ace Ventura: When Nature Calls"/>
    <s v="PG-13"/>
    <s v="Adventure"/>
    <x v="15"/>
    <s v="November 10, 1995 (United States)"/>
    <n v="6.4"/>
    <n v="206000"/>
    <s v="Steve Oedekerk"/>
    <s v="Jack Bernstein"/>
    <s v="Jim Carrey"/>
    <s v="United States"/>
    <n v="30000000"/>
    <x v="2560"/>
    <s v="Morgan Creek Entertainment"/>
    <n v="90"/>
  </r>
  <r>
    <s v="Dolores Claiborne"/>
    <s v="R"/>
    <s v="Crime"/>
    <x v="15"/>
    <s v="March 24, 1995 (United States)"/>
    <n v="7.4"/>
    <n v="41000"/>
    <s v="Taylor Hackford"/>
    <s v="Stephen King"/>
    <s v="Kathy Bates"/>
    <s v="United States"/>
    <m/>
    <x v="2561"/>
    <s v="Castle Rock Entertainment"/>
    <n v="132"/>
  </r>
  <r>
    <s v="First Knight"/>
    <s v="PG-13"/>
    <s v="Action"/>
    <x v="15"/>
    <s v="July 7, 1995 (United States)"/>
    <n v="6"/>
    <n v="70000"/>
    <s v="Jerry Zucker"/>
    <s v="Lorne Cameron"/>
    <s v="Sean Connery"/>
    <s v="United States"/>
    <n v="55000000"/>
    <x v="2562"/>
    <s v="Columbia Pictures"/>
    <n v="134"/>
  </r>
  <r>
    <s v="Jade"/>
    <s v="R"/>
    <s v="Crime"/>
    <x v="15"/>
    <s v="October 13, 1995 (United States)"/>
    <n v="5.3"/>
    <n v="12000"/>
    <s v="William Friedkin"/>
    <s v="Joe Eszterhas"/>
    <s v="David Caruso"/>
    <s v="United States"/>
    <n v="50000000"/>
    <x v="2563"/>
    <s v="Paramount Pictures"/>
    <n v="95"/>
  </r>
  <r>
    <s v="The Big Green"/>
    <s v="PG"/>
    <s v="Comedy"/>
    <x v="15"/>
    <s v="September 29, 1995 (United States)"/>
    <n v="5.6"/>
    <n v="9500"/>
    <s v="Holly Goldberg Sloan"/>
    <s v="Holly Goldberg Sloan"/>
    <s v="Steve Guttenberg"/>
    <s v="United States"/>
    <n v="12000000"/>
    <x v="2564"/>
    <s v="Caravan Pictures"/>
    <n v="100"/>
  </r>
  <r>
    <s v="Virtuosity"/>
    <s v="R"/>
    <s v="Action"/>
    <x v="15"/>
    <s v="August 4, 1995 (United States)"/>
    <n v="5.6"/>
    <n v="29000"/>
    <s v="Brett Leonard"/>
    <s v="Eric Bernt"/>
    <s v="Denzel Washington"/>
    <s v="United States"/>
    <n v="30000000"/>
    <x v="2565"/>
    <s v="Paramount Pictures"/>
    <n v="106"/>
  </r>
  <r>
    <s v="Halloween: The Curse of Michael Myers"/>
    <s v="R"/>
    <s v="Horror"/>
    <x v="15"/>
    <s v="September 29, 1995 (United States)"/>
    <n v="4.8"/>
    <n v="32000"/>
    <s v="Joe Chappelle"/>
    <s v="Debra Hill"/>
    <s v="Donald Pleasence"/>
    <s v="United States"/>
    <n v="5000000"/>
    <x v="2566"/>
    <s v="Halloween VI Productions"/>
    <n v="87"/>
  </r>
  <r>
    <s v="Father of the Bride Part II"/>
    <s v="PG"/>
    <s v="Comedy"/>
    <x v="15"/>
    <s v="December 8, 1995 (United States)"/>
    <n v="6.1"/>
    <n v="36000"/>
    <s v="Charles Shyer"/>
    <s v="Albert Hackett"/>
    <s v="Steve Martin"/>
    <s v="United States"/>
    <n v="30000000"/>
    <x v="2567"/>
    <s v="Sandollar Productions"/>
    <n v="106"/>
  </r>
  <r>
    <s v="Assassins"/>
    <s v="R"/>
    <s v="Action"/>
    <x v="15"/>
    <s v="October 6, 1995 (United States)"/>
    <n v="6.3"/>
    <n v="79000"/>
    <s v="Richard Donner"/>
    <s v="Lilly Wachowski"/>
    <s v="Sylvester Stallone"/>
    <s v="France"/>
    <n v="50000000"/>
    <x v="2568"/>
    <s v="Warner Bros."/>
    <n v="132"/>
  </r>
  <r>
    <s v="French Kiss"/>
    <s v="PG-13"/>
    <s v="Comedy"/>
    <x v="15"/>
    <s v="May 5, 1995 (United States)"/>
    <n v="6.6"/>
    <n v="48000"/>
    <s v="Lawrence Kasdan"/>
    <s v="Adam Brooks"/>
    <s v="Meg Ryan"/>
    <s v="United Kingdom"/>
    <m/>
    <x v="2569"/>
    <s v="PolyGram Filmed Entertainment"/>
    <n v="111"/>
  </r>
  <r>
    <s v="A Walk in the Clouds"/>
    <s v="PG-13"/>
    <s v="Drama"/>
    <x v="15"/>
    <s v="August 11, 1995 (United States)"/>
    <n v="6.7"/>
    <n v="32000"/>
    <s v="Alfonso Arau"/>
    <s v="Robert Mark Kamen"/>
    <s v="Keanu Reeves"/>
    <s v="United States"/>
    <n v="20000000"/>
    <x v="2570"/>
    <s v="Twentieth Century Fox"/>
    <n v="102"/>
  </r>
  <r>
    <s v="It Takes Two"/>
    <s v="PG"/>
    <s v="Comedy"/>
    <x v="15"/>
    <s v="November 17, 1995 (United States)"/>
    <n v="5.9"/>
    <n v="21000"/>
    <s v="Andy Tennant"/>
    <s v="Deborah Dean Davis"/>
    <s v="Kirstie Alley"/>
    <s v="United States"/>
    <m/>
    <x v="2571"/>
    <s v="Dualstar Productions"/>
    <n v="101"/>
  </r>
  <r>
    <s v="Rob Roy"/>
    <s v="R"/>
    <s v="Adventure"/>
    <x v="15"/>
    <s v="April 14, 1995 (United States)"/>
    <n v="6.9"/>
    <n v="41000"/>
    <s v="Michael Caton-Jones"/>
    <s v="Alan Sharp"/>
    <s v="Liam Neeson"/>
    <s v="United Kingdom"/>
    <n v="28000000"/>
    <x v="2572"/>
    <s v="United Artists"/>
    <n v="139"/>
  </r>
  <r>
    <s v="Dead Presidents"/>
    <s v="R"/>
    <s v="Action"/>
    <x v="15"/>
    <s v="October 6, 1995 (United States)"/>
    <n v="6.9"/>
    <n v="21000"/>
    <s v="Albert Hughes"/>
    <s v="Allen Hughes"/>
    <s v="Larenz Tate"/>
    <s v="United States"/>
    <n v="10000000"/>
    <x v="2573"/>
    <s v="Caravan Pictures"/>
    <n v="119"/>
  </r>
  <r>
    <s v="The Baby-Sitters Club"/>
    <s v="PG"/>
    <s v="Comedy"/>
    <x v="15"/>
    <s v="August 18, 1995 (United States)"/>
    <n v="5.8"/>
    <n v="5500"/>
    <s v="Melanie Mayron"/>
    <s v="Ann M. Martin"/>
    <s v="Schuyler Fisk"/>
    <s v="United States"/>
    <n v="6500000"/>
    <x v="2574"/>
    <s v="Beacon Communications"/>
    <n v="94"/>
  </r>
  <r>
    <s v="Waiting to Exhale"/>
    <s v="R"/>
    <s v="Comedy"/>
    <x v="15"/>
    <s v="December 22, 1995 (United States)"/>
    <n v="6"/>
    <n v="10000"/>
    <s v="Forest Whitaker"/>
    <s v="Terry McMillan"/>
    <s v="Whitney Houston"/>
    <s v="United States"/>
    <n v="16000000"/>
    <x v="2575"/>
    <s v="Twentieth Century Fox"/>
    <n v="124"/>
  </r>
  <r>
    <s v="Welcome to the Dollhouse"/>
    <s v="R"/>
    <s v="Comedy"/>
    <x v="15"/>
    <s v="May 24, 1996 (United States)"/>
    <n v="7.4"/>
    <n v="33000"/>
    <s v="Todd Solondz"/>
    <s v="Todd Solondz"/>
    <s v="Heather Matarazzo"/>
    <s v="United States"/>
    <n v="800000"/>
    <x v="2576"/>
    <s v="Suburban Pictures"/>
    <n v="88"/>
  </r>
  <r>
    <s v="The Indian in the Cupboard"/>
    <s v="PG"/>
    <s v="Drama"/>
    <x v="15"/>
    <s v="July 14, 1995 (United States)"/>
    <n v="6"/>
    <n v="27000"/>
    <s v="Frank Oz"/>
    <s v="Lynne Reid Banks"/>
    <s v="Hal Scardino"/>
    <s v="United States"/>
    <n v="45000000"/>
    <x v="2577"/>
    <s v="Columbia Pictures"/>
    <n v="96"/>
  </r>
  <r>
    <s v="Rumble in the Bronx"/>
    <s v="R"/>
    <s v="Action"/>
    <x v="15"/>
    <s v="February 23, 1996 (United States)"/>
    <n v="6.8"/>
    <n v="40000"/>
    <s v="Stanley Tong"/>
    <s v="Edward Tang"/>
    <s v="Jackie Chan"/>
    <s v="Hong Kong"/>
    <n v="7500000"/>
    <x v="2578"/>
    <s v="Golden Harvest Company"/>
    <n v="87"/>
  </r>
  <r>
    <s v="Devil in a Blue Dress"/>
    <s v="R"/>
    <s v="Crime"/>
    <x v="15"/>
    <s v="September 29, 1995 (United States)"/>
    <n v="6.7"/>
    <n v="18000"/>
    <s v="Carl Franklin"/>
    <s v="Walter Mosley"/>
    <s v="Denzel Washington"/>
    <s v="United States"/>
    <n v="27000000"/>
    <x v="2579"/>
    <s v="TriStar Pictures"/>
    <n v="102"/>
  </r>
  <r>
    <s v="How to Make an American Quilt"/>
    <s v="PG-13"/>
    <s v="Comedy"/>
    <x v="15"/>
    <s v="October 6, 1995 (United States)"/>
    <n v="6.3"/>
    <n v="11000"/>
    <s v="Jocelyn Moorhouse"/>
    <s v="Whitney Otto"/>
    <s v="Winona Ryder"/>
    <s v="United States"/>
    <n v="10000000"/>
    <x v="2580"/>
    <s v="Universal Pictures"/>
    <n v="117"/>
  </r>
  <r>
    <s v="Kicking and Screaming"/>
    <s v="R"/>
    <s v="Comedy"/>
    <x v="15"/>
    <s v="October 6, 1995 (United States)"/>
    <n v="6.8"/>
    <n v="13000"/>
    <s v="Noah Baumbach"/>
    <s v="Noah Baumbach"/>
    <s v="Josh Hamilton"/>
    <s v="United States"/>
    <m/>
    <x v="2581"/>
    <s v="Trimark Pictures"/>
    <n v="96"/>
  </r>
  <r>
    <s v="Tales from the Crypt: Demon Knight"/>
    <s v="R"/>
    <s v="Action"/>
    <x v="15"/>
    <s v="January 13, 1995 (United States)"/>
    <n v="6.7"/>
    <n v="22000"/>
    <s v="Ernest R. Dickerson"/>
    <s v="Ethan Reiff"/>
    <s v="Billy Zane"/>
    <s v="United States"/>
    <n v="13000000"/>
    <x v="2582"/>
    <s v="Universal Pictures"/>
    <n v="92"/>
  </r>
  <r>
    <s v="The Net"/>
    <s v="PG-13"/>
    <s v="Action"/>
    <x v="15"/>
    <s v="July 28, 1995 (United States)"/>
    <n v="5.9"/>
    <n v="62000"/>
    <s v="Irwin Winkler"/>
    <s v="John Brancato"/>
    <s v="Sandra Bullock"/>
    <s v="United States"/>
    <n v="22000000"/>
    <x v="2583"/>
    <s v="Columbia Pictures"/>
    <n v="114"/>
  </r>
  <r>
    <s v="Living in Oblivion"/>
    <s v="R"/>
    <s v="Comedy"/>
    <x v="15"/>
    <s v="July 21, 1995 (United States)"/>
    <n v="7.5"/>
    <n v="17000"/>
    <s v="Tom DiCillo"/>
    <s v="Tom DiCillo"/>
    <s v="Steve Buscemi"/>
    <s v="United States"/>
    <n v="500000"/>
    <x v="2584"/>
    <s v="JDI Productions"/>
    <n v="90"/>
  </r>
  <r>
    <s v="Dracula: Dead and Loving It"/>
    <s v="PG-13"/>
    <s v="Comedy"/>
    <x v="15"/>
    <s v="December 22, 1995 (United States)"/>
    <n v="5.9"/>
    <n v="40000"/>
    <s v="Mel Brooks"/>
    <s v="Mel Brooks"/>
    <s v="Leslie Nielsen"/>
    <s v="France"/>
    <n v="30000000"/>
    <x v="2585"/>
    <s v="Gaumont"/>
    <n v="88"/>
  </r>
  <r>
    <s v="Tom and Huck"/>
    <s v="PG"/>
    <s v="Adventure"/>
    <x v="15"/>
    <s v="December 22, 1995 (United States)"/>
    <n v="5.5"/>
    <n v="10000"/>
    <s v="Peter Hewitt"/>
    <s v="Mark Twain"/>
    <s v="Jonathan Taylor Thomas"/>
    <s v="United States"/>
    <m/>
    <x v="2586"/>
    <s v="Walt Disney Pictures"/>
    <n v="97"/>
  </r>
  <r>
    <s v="Village of the Damned"/>
    <s v="R"/>
    <s v="Horror"/>
    <x v="15"/>
    <s v="April 28, 1995 (United States)"/>
    <n v="5.7"/>
    <n v="30000"/>
    <s v="John Carpenter"/>
    <s v="John Wyndham"/>
    <s v="Christopher Reeve"/>
    <s v="United States"/>
    <n v="22000000"/>
    <x v="2587"/>
    <s v="Universal Pictures"/>
    <n v="98"/>
  </r>
  <r>
    <s v="Wild Bill"/>
    <s v="R"/>
    <s v="Action"/>
    <x v="15"/>
    <s v="December 1, 1995 (United States)"/>
    <n v="5.9"/>
    <n v="6600"/>
    <s v="Walter Hill"/>
    <s v="Peter Dexter"/>
    <s v="Jeff Bridges"/>
    <s v="United States"/>
    <n v="30000000"/>
    <x v="2588"/>
    <s v="The Zanuck Company"/>
    <n v="98"/>
  </r>
  <r>
    <s v="Grumpier Old Men"/>
    <s v="PG-13"/>
    <s v="Comedy"/>
    <x v="15"/>
    <s v="December 22, 1995 (United States)"/>
    <n v="6.7"/>
    <n v="25000"/>
    <s v="Howard Deutch"/>
    <s v="Mark Steven Johnson"/>
    <s v="Walter Matthau"/>
    <s v="United States"/>
    <n v="25000000"/>
    <x v="2589"/>
    <s v="Lancaster Gate"/>
    <n v="101"/>
  </r>
  <r>
    <s v="Boys on the Side"/>
    <s v="R"/>
    <s v="Comedy"/>
    <x v="15"/>
    <s v="February 3, 1995 (United States)"/>
    <n v="6.5"/>
    <n v="12000"/>
    <s v="Herbert Ross"/>
    <s v="Don Roos"/>
    <s v="Whoopi Goldberg"/>
    <s v="United States"/>
    <n v="21000000"/>
    <x v="2590"/>
    <s v="Alcor Films"/>
    <n v="115"/>
  </r>
  <r>
    <s v="Tales from the Hood"/>
    <s v="R"/>
    <s v="Crime"/>
    <x v="15"/>
    <s v="May 24, 1995 (United States)"/>
    <n v="6.4"/>
    <n v="7400"/>
    <s v="Rusty Cundieff"/>
    <s v="Rusty Cundieff"/>
    <s v="Clarence Williams III"/>
    <s v="United States"/>
    <n v="6000000"/>
    <x v="2591"/>
    <s v="40 Acres &amp; A Mule Filmworks"/>
    <n v="98"/>
  </r>
  <r>
    <s v="Money Train"/>
    <s v="R"/>
    <s v="Action"/>
    <x v="15"/>
    <s v="November 22, 1995 (United States)"/>
    <n v="5.7"/>
    <n v="39000"/>
    <s v="Joseph Ruben"/>
    <s v="Doug Richardson"/>
    <s v="Wesley Snipes"/>
    <s v="United States"/>
    <n v="68000000"/>
    <x v="2592"/>
    <s v="Columbia Pictures"/>
    <n v="110"/>
  </r>
  <r>
    <s v="Candyman: Farewell to the Flesh"/>
    <s v="R"/>
    <s v="Horror"/>
    <x v="15"/>
    <s v="March 17, 1995 (United States)"/>
    <n v="5.3"/>
    <n v="11000"/>
    <s v="Bill Condon"/>
    <s v="Clive Barker"/>
    <s v="Tony Todd"/>
    <s v="United States"/>
    <n v="6000000"/>
    <x v="2593"/>
    <s v="PolyGram Filmed Entertainment"/>
    <n v="95"/>
  </r>
  <r>
    <s v="The Crossing Guard"/>
    <s v="R"/>
    <s v="Drama"/>
    <x v="15"/>
    <s v="November 16, 1995 (United States)"/>
    <n v="6.3"/>
    <n v="13000"/>
    <s v="Sean Penn"/>
    <s v="Sean Penn"/>
    <s v="Jack Nicholson"/>
    <s v="United States"/>
    <n v="9000000"/>
    <x v="2594"/>
    <s v="Miramax"/>
    <n v="111"/>
  </r>
  <r>
    <s v="Man of the House"/>
    <s v="PG"/>
    <s v="Comedy"/>
    <x v="15"/>
    <s v="March 3, 1995 (United States)"/>
    <n v="5.2"/>
    <n v="8900"/>
    <s v="James Orr"/>
    <s v="David E. Peckinpah"/>
    <s v="Chevy Chase"/>
    <s v="United States"/>
    <m/>
    <x v="2595"/>
    <s v="All Girl Productions"/>
    <n v="96"/>
  </r>
  <r>
    <s v="Nixon"/>
    <s v="R"/>
    <s v="Biography"/>
    <x v="15"/>
    <s v="January 5, 1996 (United States)"/>
    <n v="7.1"/>
    <n v="29000"/>
    <s v="Oliver Stone"/>
    <s v="Stephen J. Rivele"/>
    <s v="Anthony Hopkins"/>
    <s v="United States"/>
    <n v="44000000"/>
    <x v="2596"/>
    <s v="Cinergi Pictures Entertainment"/>
    <n v="192"/>
  </r>
  <r>
    <s v="Hideaway"/>
    <s v="R"/>
    <s v="Fantasy"/>
    <x v="15"/>
    <s v="March 3, 1995 (United States)"/>
    <n v="5.3"/>
    <n v="6400"/>
    <s v="Brett Leonard"/>
    <s v="Dean R. Koontz"/>
    <s v="Jeff Goldblum"/>
    <s v="United States"/>
    <n v="15000000"/>
    <x v="2597"/>
    <s v="TriStar Pictures"/>
    <n v="106"/>
  </r>
  <r>
    <s v="When Night Is Falling"/>
    <s v="Unrated"/>
    <s v="Drama"/>
    <x v="15"/>
    <s v="November 17, 1995 (United States)"/>
    <n v="6.5"/>
    <n v="6700"/>
    <s v="Patricia Rozema"/>
    <s v="Patricia Rozema"/>
    <s v="Pascale Bussières"/>
    <s v="Canada"/>
    <m/>
    <x v="2598"/>
    <s v="Alliance Communications Corporation"/>
    <n v="94"/>
  </r>
  <r>
    <s v="Underground"/>
    <s v="Not Rated"/>
    <s v="Comedy"/>
    <x v="15"/>
    <s v="June 20, 1997 (United States)"/>
    <n v="8.1"/>
    <n v="56000"/>
    <s v="Emir Kusturica"/>
    <s v="Dusan Kovacevic"/>
    <s v="Predrag 'Miki' Manojlovic"/>
    <s v="Federal Republic of Yugoslavia"/>
    <n v="14000000"/>
    <x v="2599"/>
    <s v="CiBy 2000"/>
    <n v="167"/>
  </r>
  <r>
    <s v="Mighty Aphrodite"/>
    <s v="R"/>
    <s v="Comedy"/>
    <x v="15"/>
    <s v="November 10, 1995 (United States)"/>
    <n v="7"/>
    <n v="39000"/>
    <s v="Woody Allen"/>
    <s v="Woody Allen"/>
    <s v="Woody Allen"/>
    <s v="United States"/>
    <n v="15000000"/>
    <x v="2600"/>
    <s v="Sweetland Films"/>
    <n v="95"/>
  </r>
  <r>
    <s v="Balto"/>
    <s v="G"/>
    <s v="Animation"/>
    <x v="15"/>
    <s v="December 22, 1995 (United States)"/>
    <n v="7.1"/>
    <n v="41000"/>
    <s v="Simon Wells"/>
    <s v="Cliff Ruby"/>
    <s v="Kevin Bacon"/>
    <s v="United States"/>
    <m/>
    <x v="2601"/>
    <s v="Amblimation"/>
    <n v="78"/>
  </r>
  <r>
    <s v="Total Eclipse"/>
    <s v="R"/>
    <s v="Biography"/>
    <x v="15"/>
    <s v="November 3, 1995 (United States)"/>
    <n v="6.5"/>
    <n v="14000"/>
    <s v="Agnieszka Holland"/>
    <s v="Christopher Hampton"/>
    <s v="Leonardo DiCaprio"/>
    <s v="United Kingdom"/>
    <n v="8000000"/>
    <x v="2602"/>
    <s v="FIT Productions"/>
    <n v="111"/>
  </r>
  <r>
    <s v="Fair Game"/>
    <s v="R"/>
    <s v="Action"/>
    <x v="15"/>
    <s v="November 3, 1995 (United States)"/>
    <n v="4.3"/>
    <n v="12000"/>
    <s v="Andrew Sipes"/>
    <s v="Paula Gosling"/>
    <s v="William Baldwin"/>
    <s v="United States"/>
    <n v="50000000"/>
    <x v="2603"/>
    <s v="Warner Bros."/>
    <n v="91"/>
  </r>
  <r>
    <s v="Lord of Illusions"/>
    <s v="R"/>
    <s v="Horror"/>
    <x v="15"/>
    <s v="August 25, 1995 (United States)"/>
    <n v="6.1"/>
    <n v="15000"/>
    <s v="Clive Barker"/>
    <s v="Clive Barker"/>
    <s v="Scott Bakula"/>
    <s v="United States"/>
    <n v="12000000"/>
    <x v="2604"/>
    <s v="Seraphim Films"/>
    <n v="109"/>
  </r>
  <r>
    <s v="The Scarlet Letter"/>
    <s v="R"/>
    <s v="Drama"/>
    <x v="15"/>
    <s v="October 13, 1995 (United States)"/>
    <n v="5.3"/>
    <n v="15000"/>
    <s v="Roland Joffé"/>
    <s v="Nathaniel Hawthorne"/>
    <s v="Demi Moore"/>
    <s v="United States"/>
    <n v="46000000"/>
    <x v="2605"/>
    <s v="Allied Stars Ltd."/>
    <n v="135"/>
  </r>
  <r>
    <s v="Nick of Time"/>
    <s v="R"/>
    <s v="Action"/>
    <x v="15"/>
    <s v="November 22, 1995 (United States)"/>
    <n v="6.3"/>
    <n v="40000"/>
    <s v="John Badham"/>
    <s v="Patrick Sheane Duncan"/>
    <s v="Johnny Depp"/>
    <s v="United States"/>
    <n v="33000000"/>
    <x v="2606"/>
    <s v="Paramount Pictures"/>
    <n v="90"/>
  </r>
  <r>
    <s v="Senior Trip"/>
    <s v="R"/>
    <s v="Adventure"/>
    <x v="15"/>
    <s v="September 8, 1995 (United States)"/>
    <n v="5.7"/>
    <n v="5500"/>
    <s v="Kelly Makin"/>
    <s v="Roger Kumble"/>
    <s v="Matt Frewer"/>
    <s v="Canada"/>
    <m/>
    <x v="2607"/>
    <s v="1992 Number Four Limited Partnership"/>
    <n v="91"/>
  </r>
  <r>
    <s v="Free Willy 2: The Adventure Home"/>
    <s v="PG"/>
    <s v="Adventure"/>
    <x v="15"/>
    <s v="July 19, 1995 (United States)"/>
    <n v="5.0999999999999996"/>
    <n v="17000"/>
    <s v="Dwight H. Little"/>
    <s v="Keith Walker"/>
    <s v="Jason James Richter"/>
    <s v="France"/>
    <m/>
    <x v="2608"/>
    <s v="Warner Bros. Family Entertainment"/>
    <n v="95"/>
  </r>
  <r>
    <s v="Things to Do in Denver When You're Dead"/>
    <s v="R"/>
    <s v="Crime"/>
    <x v="15"/>
    <s v="December 1, 1995 (United States)"/>
    <n v="6.8"/>
    <n v="27000"/>
    <s v="Gary Fleder"/>
    <s v="Scott Rosenberg"/>
    <s v="Andy Garcia"/>
    <s v="United States"/>
    <n v="7000000"/>
    <x v="2609"/>
    <s v="Miramax"/>
    <n v="115"/>
  </r>
  <r>
    <s v="The Doom Generation"/>
    <s v="R"/>
    <s v="Comedy"/>
    <x v="15"/>
    <s v="October 27, 1995 (United States)"/>
    <n v="6.1"/>
    <n v="14000"/>
    <s v="Gregg Araki"/>
    <s v="Gregg Araki"/>
    <s v="James Duval"/>
    <s v="United States"/>
    <m/>
    <x v="2610"/>
    <s v="Union Générale Cinématographique (UGC)"/>
    <n v="83"/>
  </r>
  <r>
    <s v="Nine Months"/>
    <s v="PG-13"/>
    <s v="Comedy"/>
    <x v="15"/>
    <s v="July 12, 1995 (United States)"/>
    <n v="5.5"/>
    <n v="36000"/>
    <s v="Chris Columbus"/>
    <s v="Patrick Braoudé"/>
    <s v="Hugh Grant"/>
    <s v="United States"/>
    <m/>
    <x v="2611"/>
    <s v="Twentieth Century Fox"/>
    <n v="103"/>
  </r>
  <r>
    <s v="Safe"/>
    <s v="R"/>
    <s v="Drama"/>
    <x v="15"/>
    <s v="June 30, 1995 (United States)"/>
    <n v="7.2"/>
    <n v="14000"/>
    <s v="Todd Haynes"/>
    <s v="Todd Haynes"/>
    <s v="Julianne Moore"/>
    <s v="United Kingdom"/>
    <n v="1000000"/>
    <x v="2612"/>
    <s v="American Playhouse Theatrical Films"/>
    <n v="119"/>
  </r>
  <r>
    <s v="Sudden Death"/>
    <s v="R"/>
    <s v="Action"/>
    <x v="15"/>
    <s v="December 22, 1995 (United States)"/>
    <n v="5.8"/>
    <n v="33000"/>
    <s v="Peter Hyams"/>
    <s v="Karen Elise Baldwin"/>
    <s v="Jean-Claude Van Damme"/>
    <s v="United States"/>
    <n v="35000000"/>
    <x v="2613"/>
    <s v="Universal Pictures"/>
    <n v="111"/>
  </r>
  <r>
    <s v="Circle of Friends"/>
    <s v="PG-13"/>
    <s v="Drama"/>
    <x v="15"/>
    <s v="April 7, 1995 (United States)"/>
    <n v="6.6"/>
    <n v="8100"/>
    <s v="Pat O'Connor"/>
    <s v="Andrew Davies"/>
    <s v="Chris O'Donnell"/>
    <s v="Ireland"/>
    <m/>
    <x v="2614"/>
    <s v="Price Entertainment"/>
    <n v="103"/>
  </r>
  <r>
    <s v="Canadian Bacon"/>
    <s v="PG"/>
    <s v="Comedy"/>
    <x v="15"/>
    <s v="September 22, 1995 (United States)"/>
    <n v="5.9"/>
    <n v="16000"/>
    <s v="Michael Moore"/>
    <s v="Michael Moore"/>
    <s v="John Candy"/>
    <s v="United States"/>
    <n v="11000000"/>
    <x v="2615"/>
    <s v="Dog Eat Dog Films"/>
    <n v="91"/>
  </r>
  <r>
    <s v="Screamers"/>
    <s v="R"/>
    <s v="Horror"/>
    <x v="15"/>
    <s v="January 26, 1996 (United States)"/>
    <n v="6.4"/>
    <n v="26000"/>
    <s v="Christian Duguay"/>
    <s v="Philip K. Dick"/>
    <s v="Peter Weller"/>
    <s v="Canada"/>
    <n v="20000000"/>
    <x v="2616"/>
    <s v="Triumph Films"/>
    <n v="108"/>
  </r>
  <r>
    <s v="Vampire in Brooklyn"/>
    <s v="R"/>
    <s v="Comedy"/>
    <x v="15"/>
    <s v="October 27, 1995 (United States)"/>
    <n v="4.5999999999999996"/>
    <n v="22000"/>
    <s v="Wes Craven"/>
    <s v="Eddie Murphy"/>
    <s v="Eddie Murphy"/>
    <s v="United States"/>
    <n v="20000000"/>
    <x v="2617"/>
    <s v="Eddie Murphy Productions"/>
    <n v="100"/>
  </r>
  <r>
    <s v="Murder in the First"/>
    <s v="R"/>
    <s v="Drama"/>
    <x v="15"/>
    <s v="January 20, 1995 (United States)"/>
    <n v="7.3"/>
    <n v="27000"/>
    <s v="Marc Rocco"/>
    <s v="Dan Gordon"/>
    <s v="Christian Slater"/>
    <s v="United States"/>
    <m/>
    <x v="2618"/>
    <s v="Warner Bros."/>
    <n v="122"/>
  </r>
  <r>
    <s v="Richard III"/>
    <s v="R"/>
    <s v="Drama"/>
    <x v="15"/>
    <s v="December 29, 1995 (United States)"/>
    <n v="7.4"/>
    <n v="14000"/>
    <s v="Richard Loncraine"/>
    <s v="Ian McKellen"/>
    <s v="Ian McKellen"/>
    <s v="United Kingdom"/>
    <m/>
    <x v="2619"/>
    <s v="Mayfair Entertainment International"/>
    <n v="110"/>
  </r>
  <r>
    <s v="The Day of the Beast"/>
    <s v="R"/>
    <s v="Action"/>
    <x v="15"/>
    <s v="December 23, 1998 (United States)"/>
    <n v="7.4"/>
    <n v="19000"/>
    <s v="Álex de la Iglesia"/>
    <s v="Jorge Guerricaechevarría"/>
    <s v="Álex Angulo"/>
    <s v="Spain"/>
    <m/>
    <x v="27"/>
    <s v="Canal+ España"/>
    <n v="99"/>
  </r>
  <r>
    <s v="A Kid in King Arthur's Court"/>
    <s v="PG"/>
    <s v="Adventure"/>
    <x v="15"/>
    <s v="August 11, 1995 (United States)"/>
    <n v="4.7"/>
    <n v="5800"/>
    <s v="Michael Gottlieb"/>
    <s v="Michael Part"/>
    <s v="Thomas Ian Nicholas"/>
    <s v="United States"/>
    <n v="15000000"/>
    <x v="2620"/>
    <s v="Tapestry Films"/>
    <n v="89"/>
  </r>
  <r>
    <s v="Othello"/>
    <s v="R"/>
    <s v="Drama"/>
    <x v="15"/>
    <s v="January 19, 1996 (United States)"/>
    <n v="6.9"/>
    <n v="9200"/>
    <s v="Oliver Parker"/>
    <s v="Oliver Parker"/>
    <s v="Laurence Fishburne"/>
    <s v="United States"/>
    <n v="11000000"/>
    <x v="2621"/>
    <s v="Castle Rock Entertainment"/>
    <n v="123"/>
  </r>
  <r>
    <s v="Gold Diggers: The Secret of Bear Mountain"/>
    <s v="PG"/>
    <s v="Adventure"/>
    <x v="15"/>
    <s v="November 3, 1995 (United States)"/>
    <n v="6"/>
    <n v="4200"/>
    <s v="Kevin James Dobson"/>
    <s v="Barry Glasser"/>
    <s v="Christina Ricci"/>
    <s v="Canada"/>
    <m/>
    <x v="2622"/>
    <s v="Universal Pictures"/>
    <n v="93"/>
  </r>
  <r>
    <s v="Clockers"/>
    <s v="R"/>
    <s v="Crime"/>
    <x v="15"/>
    <s v="September 13, 1995 (United States)"/>
    <n v="6.9"/>
    <n v="21000"/>
    <s v="Spike Lee"/>
    <s v="Richard Price"/>
    <s v="Harvey Keitel"/>
    <s v="United States"/>
    <n v="25000000"/>
    <x v="2623"/>
    <s v="Universal Pictures"/>
    <n v="128"/>
  </r>
  <r>
    <s v="Smoke"/>
    <s v="R"/>
    <s v="Comedy"/>
    <x v="15"/>
    <s v="June 9, 1995 (United States)"/>
    <n v="7.4"/>
    <n v="34000"/>
    <s v="Wayne Wang"/>
    <s v="Paul Auster"/>
    <s v="Harvey Keitel"/>
    <s v="Germany"/>
    <n v="7000000"/>
    <x v="2624"/>
    <s v="Miramax"/>
    <n v="112"/>
  </r>
  <r>
    <s v="Something to Talk About"/>
    <s v="R"/>
    <s v="Comedy"/>
    <x v="15"/>
    <s v="August 4, 1995 (United States)"/>
    <n v="5.7"/>
    <n v="13000"/>
    <s v="Lasse Hallström"/>
    <s v="Callie Khouri"/>
    <s v="Julia Roberts"/>
    <s v="United States"/>
    <m/>
    <x v="2625"/>
    <s v="Hawn / Sylbert Movie Company"/>
    <n v="106"/>
  </r>
  <r>
    <s v="Tall Tale"/>
    <s v="PG"/>
    <s v="Adventure"/>
    <x v="15"/>
    <s v="March 24, 1995 (United States)"/>
    <n v="5.9"/>
    <n v="3500"/>
    <s v="Jeremiah S. Chechik"/>
    <s v="Steve Bloom"/>
    <s v="Patrick Swayze"/>
    <s v="United States"/>
    <n v="32000000"/>
    <x v="2626"/>
    <s v="Caravan Pictures"/>
    <n v="96"/>
  </r>
  <r>
    <s v="Kiss of Death"/>
    <s v="R"/>
    <s v="Crime"/>
    <x v="15"/>
    <s v="April 21, 1995 (United States)"/>
    <n v="5.9"/>
    <n v="17000"/>
    <s v="Barbet Schroeder"/>
    <s v="Eleazar Lipsky"/>
    <s v="David Caruso"/>
    <s v="United States"/>
    <n v="40000000"/>
    <x v="2627"/>
    <s v="Twentieth Century Fox"/>
    <n v="101"/>
  </r>
  <r>
    <s v="Delta of Venus"/>
    <s v="R"/>
    <s v="Drama"/>
    <x v="15"/>
    <s v="October 13, 1995 (United States)"/>
    <n v="4.8"/>
    <n v="1900"/>
    <s v="Zalman King"/>
    <s v="Anaïs Nin"/>
    <s v="Audie England"/>
    <s v="United States"/>
    <m/>
    <x v="2628"/>
    <s v="Alliance Communications Corporation"/>
    <n v="102"/>
  </r>
  <r>
    <s v="Heavy"/>
    <s v="R"/>
    <s v="Drama"/>
    <x v="15"/>
    <s v="June 5, 1996 (United States)"/>
    <n v="6.8"/>
    <n v="4500"/>
    <s v="James Mangold"/>
    <s v="James Mangold"/>
    <s v="Pruitt Taylor Vince"/>
    <s v="United States"/>
    <m/>
    <x v="2629"/>
    <s v="Available Light Productions"/>
    <n v="105"/>
  </r>
  <r>
    <s v="Home for the Holidays"/>
    <s v="PG-13"/>
    <s v="Comedy"/>
    <x v="15"/>
    <s v="November 3, 1995 (United States)"/>
    <n v="6.6"/>
    <n v="12000"/>
    <s v="Jodie Foster"/>
    <s v="Chris Radant"/>
    <s v="Holly Hunter"/>
    <s v="United States"/>
    <n v="20000000"/>
    <x v="2630"/>
    <s v="Paramount Pictures"/>
    <n v="103"/>
  </r>
  <r>
    <s v="Angels and Insects"/>
    <s v="R"/>
    <s v="Drama"/>
    <x v="15"/>
    <s v="January 26, 1996 (United States)"/>
    <n v="6.8"/>
    <n v="4400"/>
    <s v="Philip Haas"/>
    <s v="A.S. Byatt"/>
    <s v="Mark Rylance"/>
    <s v="United Kingdom"/>
    <n v="4997987"/>
    <x v="2631"/>
    <s v="Playhouse International Pictures"/>
    <n v="116"/>
  </r>
  <r>
    <s v="The Cure"/>
    <s v="PG-13"/>
    <s v="Drama"/>
    <x v="15"/>
    <s v="April 21, 1995 (United States)"/>
    <n v="7.7"/>
    <n v="9400"/>
    <s v="Peter Horton"/>
    <s v="Robert Kuhn"/>
    <s v="Joseph Mazzello"/>
    <s v="United States"/>
    <m/>
    <x v="2632"/>
    <s v="Universal Pictures"/>
    <n v="97"/>
  </r>
  <r>
    <s v="The Horseman on the Roof"/>
    <s v="R"/>
    <s v="Adventure"/>
    <x v="15"/>
    <s v="October 6, 1995 (United States)"/>
    <n v="7.1"/>
    <n v="5700"/>
    <s v="Jean-Paul Rappeneau"/>
    <s v="Jean Giono"/>
    <s v="Olivier Martinez"/>
    <s v="France"/>
    <m/>
    <x v="2633"/>
    <s v="Hachette Première"/>
    <n v="118"/>
  </r>
  <r>
    <s v="Forget Paris"/>
    <s v="PG-13"/>
    <s v="Comedy"/>
    <x v="15"/>
    <s v="May 19, 1995 (United States)"/>
    <n v="6.5"/>
    <n v="12000"/>
    <s v="Billy Crystal"/>
    <s v="Billy Crystal"/>
    <s v="Billy Crystal"/>
    <s v="United States"/>
    <m/>
    <x v="2634"/>
    <s v="Castle Rock Entertainment"/>
    <n v="101"/>
  </r>
  <r>
    <s v="Mad Love"/>
    <s v="PG-13"/>
    <s v="Comedy"/>
    <x v="15"/>
    <s v="May 26, 1995 (United States)"/>
    <n v="5.4"/>
    <n v="6200"/>
    <s v="Antonia Bird"/>
    <s v="Paula Milne"/>
    <s v="Chris O'Donnell"/>
    <s v="United States"/>
    <m/>
    <x v="2635"/>
    <s v="Touchstone Pictures"/>
    <n v="93"/>
  </r>
  <r>
    <s v="The Hunted"/>
    <s v="R"/>
    <s v="Action"/>
    <x v="15"/>
    <s v="February 24, 1995 (United States)"/>
    <n v="6"/>
    <n v="4900"/>
    <s v="J.F. Lawton"/>
    <s v="J.F. Lawton"/>
    <s v="Christopher Lambert"/>
    <s v="United States"/>
    <n v="20000000"/>
    <x v="2636"/>
    <s v="Universal Pictures"/>
    <n v="110"/>
  </r>
  <r>
    <s v="Restoration"/>
    <s v="R"/>
    <s v="Biography"/>
    <x v="15"/>
    <s v="February 2, 1996 (United States)"/>
    <n v="6.6"/>
    <n v="9000"/>
    <s v="Michael Hoffman"/>
    <s v="Rose Tremain"/>
    <s v="Robert Downey Jr."/>
    <s v="United States"/>
    <n v="19000000"/>
    <x v="2637"/>
    <s v="Avenue Pictures"/>
    <n v="117"/>
  </r>
  <r>
    <s v="Al di là delle nuvole"/>
    <s v="Not Rated"/>
    <s v="Drama"/>
    <x v="15"/>
    <s v="October 27, 1995 (Italy)"/>
    <n v="6.5"/>
    <n v="5600"/>
    <s v="Michelangelo Antonioni"/>
    <s v="Tonino Guerra"/>
    <s v="Fanny Ardant"/>
    <s v="France"/>
    <m/>
    <x v="2638"/>
    <s v="Sunshine"/>
    <n v="110"/>
  </r>
  <r>
    <s v="My Family"/>
    <s v="R"/>
    <s v="Drama"/>
    <x v="15"/>
    <s v="May 3, 1995 (United States)"/>
    <n v="7.3"/>
    <n v="3800"/>
    <s v="Gregory Nava"/>
    <s v="Gregory Nava"/>
    <s v="Jimmy Smits"/>
    <s v="United States"/>
    <n v="5500000"/>
    <x v="2639"/>
    <s v="American Playhouse"/>
    <n v="128"/>
  </r>
  <r>
    <s v="The Brothers McMullen"/>
    <s v="R"/>
    <s v="Comedy"/>
    <x v="15"/>
    <s v="August 11, 1995 (United States)"/>
    <n v="6.6"/>
    <n v="7500"/>
    <s v="Edward Burns"/>
    <s v="Edward Burns"/>
    <s v="Jack Mulcahy"/>
    <s v="United States"/>
    <n v="238000"/>
    <x v="2640"/>
    <s v="Brothers McMullen Productions"/>
    <n v="98"/>
  </r>
  <r>
    <s v="The Last Supper"/>
    <s v="R"/>
    <s v="Comedy"/>
    <x v="15"/>
    <s v="April 5, 1996 (United States)"/>
    <n v="6.8"/>
    <n v="14000"/>
    <s v="Stacy Title"/>
    <s v="Dan Rosen"/>
    <s v="Cameron Diaz"/>
    <s v="United States"/>
    <m/>
    <x v="2641"/>
    <s v="Columbia Pictures"/>
    <n v="92"/>
  </r>
  <r>
    <s v="Bushwhacked"/>
    <s v="PG-13"/>
    <s v="Adventure"/>
    <x v="15"/>
    <s v="August 4, 1995 (United States)"/>
    <n v="5.6"/>
    <n v="5700"/>
    <s v="Greg Beeman"/>
    <s v="John Jordan"/>
    <s v="Daniel Stern"/>
    <s v="United States"/>
    <m/>
    <x v="2642"/>
    <s v="Twentieth Century Fox"/>
    <n v="90"/>
  </r>
  <r>
    <s v="La Cérémonie"/>
    <s v="Not Rated"/>
    <s v="Crime"/>
    <x v="15"/>
    <s v="December 20, 1996 (United States)"/>
    <n v="7.5"/>
    <n v="11000"/>
    <s v="Claude Chabrol"/>
    <s v="Ruth Rendell"/>
    <s v="Isabelle Huppert"/>
    <s v="France"/>
    <m/>
    <x v="2643"/>
    <s v="Canal+"/>
    <n v="112"/>
  </r>
  <r>
    <s v="The Addiction"/>
    <s v="Not Rated"/>
    <s v="Drama"/>
    <x v="15"/>
    <s v="October 6, 1995 (United States)"/>
    <n v="6.5"/>
    <n v="9200"/>
    <s v="Abel Ferrara"/>
    <s v="Nicholas St. John"/>
    <s v="Lili Taylor"/>
    <s v="United States"/>
    <m/>
    <x v="2644"/>
    <s v="Fast Films"/>
    <n v="82"/>
  </r>
  <r>
    <s v="Last of the Dogmen"/>
    <s v="PG"/>
    <s v="Adventure"/>
    <x v="15"/>
    <s v="September 8, 1995 (United States)"/>
    <n v="7"/>
    <n v="5000"/>
    <s v="Tab Murphy"/>
    <s v="Tab Murphy"/>
    <s v="Tom Berenger"/>
    <s v="United States"/>
    <m/>
    <x v="2645"/>
    <s v="Carolco Pictures"/>
    <n v="118"/>
  </r>
  <r>
    <s v="The Englishman Who Went Up a Hill But Came Down a Mountain"/>
    <s v="PG"/>
    <s v="Comedy"/>
    <x v="15"/>
    <s v="May 12, 1995 (United States)"/>
    <n v="6.6"/>
    <n v="17000"/>
    <s v="Christopher Monger"/>
    <s v="Ifor David Monger"/>
    <s v="Hugh Grant"/>
    <s v="United Kingdom"/>
    <n v="40997769"/>
    <x v="2646"/>
    <s v="Miramax"/>
    <n v="99"/>
  </r>
  <r>
    <s v="Jack &amp; Sarah"/>
    <s v="R"/>
    <s v="Comedy"/>
    <x v="15"/>
    <s v="March 22, 1996 (United States)"/>
    <n v="6.7"/>
    <n v="5100"/>
    <s v="Tim Sullivan"/>
    <s v="Tim Sullivan"/>
    <s v="Richard E. Grant"/>
    <s v="United Kingdom"/>
    <m/>
    <x v="2647"/>
    <s v="British Screen Productions"/>
    <n v="110"/>
  </r>
  <r>
    <s v="The Flower of My Secret"/>
    <s v="R"/>
    <s v="Comedy"/>
    <x v="15"/>
    <s v="March 8, 1996 (United States)"/>
    <n v="7"/>
    <n v="11000"/>
    <s v="Pedro Almodóvar"/>
    <s v="Pedro Almodóvar"/>
    <s v="Marisa Paredes"/>
    <s v="Spain"/>
    <m/>
    <x v="2648"/>
    <s v="CiBy 2000"/>
    <n v="103"/>
  </r>
  <r>
    <s v="Blue in the Face"/>
    <s v="R"/>
    <s v="Comedy"/>
    <x v="15"/>
    <s v="October 13, 1995 (United States)"/>
    <n v="6.7"/>
    <n v="9200"/>
    <s v="Paul Auster"/>
    <s v="Paul Auster"/>
    <s v="Harvey Keitel"/>
    <s v="United States"/>
    <n v="2000000"/>
    <x v="2649"/>
    <s v="Miramax"/>
    <n v="83"/>
  </r>
  <r>
    <s v="Bye Bye Love"/>
    <s v="PG-13"/>
    <s v="Comedy"/>
    <x v="15"/>
    <s v="March 17, 1995 (United States)"/>
    <n v="6.2"/>
    <n v="4700"/>
    <s v="Sam Weisman"/>
    <s v="Gary David Goldberg"/>
    <s v="Matthew Modine"/>
    <s v="United States"/>
    <m/>
    <x v="2650"/>
    <s v="Twentieth Century Fox"/>
    <n v="106"/>
  </r>
  <r>
    <s v="The Mangler"/>
    <s v="R"/>
    <s v="Horror"/>
    <x v="15"/>
    <s v="March 3, 1995 (United States)"/>
    <n v="4.3"/>
    <n v="8500"/>
    <s v="Tobe Hooper"/>
    <s v="Tobe Hooper"/>
    <s v="Robert Englund"/>
    <s v="South Africa"/>
    <m/>
    <x v="2651"/>
    <s v="Distant Horizon"/>
    <n v="106"/>
  </r>
  <r>
    <s v="Jeffrey"/>
    <s v="R"/>
    <s v="Comedy"/>
    <x v="15"/>
    <s v="August 18, 1995 (United States)"/>
    <n v="6.8"/>
    <n v="5900"/>
    <s v="Christopher Ashley"/>
    <s v="Paul Rudnick"/>
    <s v="Steven Weber"/>
    <s v="United States"/>
    <m/>
    <x v="2652"/>
    <s v="The Booking Office"/>
    <n v="92"/>
  </r>
  <r>
    <s v="Angus"/>
    <s v="PG-13"/>
    <s v="Comedy"/>
    <x v="15"/>
    <s v="September 15, 1995 (United States)"/>
    <n v="6.7"/>
    <n v="6400"/>
    <s v="Patrick Read Johnson"/>
    <s v="Chris Crutcher"/>
    <s v="Charlie Talbert"/>
    <s v="United Kingdom"/>
    <m/>
    <x v="2653"/>
    <s v="Atlas Entertainment"/>
    <n v="90"/>
  </r>
  <r>
    <s v="Party Girl"/>
    <s v="R"/>
    <s v="Comedy"/>
    <x v="15"/>
    <s v="June 9, 1995 (United States)"/>
    <n v="6.5"/>
    <n v="4700"/>
    <s v="Daisy von Scherler Mayer"/>
    <s v="Harry Birckmayer"/>
    <s v="Parker Posey"/>
    <s v="United States"/>
    <n v="150000"/>
    <x v="2654"/>
    <s v="Party Productions"/>
    <n v="94"/>
  </r>
  <r>
    <s v="Operation Dumbo Drop"/>
    <s v="PG"/>
    <s v="Action"/>
    <x v="15"/>
    <s v="July 28, 1995 (United States)"/>
    <n v="5.0999999999999996"/>
    <n v="8600"/>
    <s v="Simon Wincer"/>
    <s v="James Morris"/>
    <s v="Danny Glover"/>
    <s v="United States"/>
    <m/>
    <x v="2655"/>
    <s v="Walt Disney Pictures"/>
    <n v="107"/>
  </r>
  <r>
    <s v="Losing Isaiah"/>
    <s v="R"/>
    <s v="Drama"/>
    <x v="15"/>
    <s v="March 17, 1995 (United States)"/>
    <n v="6.4"/>
    <n v="5600"/>
    <s v="Stephen Gyllenhaal"/>
    <s v="Seth Margolis"/>
    <s v="Jessica Lange"/>
    <s v="United States"/>
    <n v="17000000"/>
    <x v="2656"/>
    <s v="Paramount Pictures"/>
    <n v="111"/>
  </r>
  <r>
    <s v="The Underneath"/>
    <s v="R"/>
    <s v="Crime"/>
    <x v="15"/>
    <s v="April 28, 1995 (United States)"/>
    <n v="6.1"/>
    <n v="3400"/>
    <s v="Steven Soderbergh"/>
    <s v="Don Tracy"/>
    <s v="Peter Gallagher"/>
    <s v="United States"/>
    <n v="6500000"/>
    <x v="2657"/>
    <s v="Populist Pictures"/>
    <n v="99"/>
  </r>
  <r>
    <s v="The Pebble and the Penguin"/>
    <s v="G"/>
    <s v="Animation"/>
    <x v="15"/>
    <s v="April 12, 1995 (United States)"/>
    <n v="5.6"/>
    <n v="4700"/>
    <s v="Don Bluth"/>
    <s v="Rachel Koretsky"/>
    <s v="Martin Short"/>
    <s v="Ireland"/>
    <n v="28000000"/>
    <x v="2658"/>
    <s v="Metro-Goldwyn-Mayer (MGM)"/>
    <n v="74"/>
  </r>
  <r>
    <s v="Fluke"/>
    <s v="PG"/>
    <s v="Drama"/>
    <x v="15"/>
    <s v="June 2, 1995 (United States)"/>
    <n v="6.7"/>
    <n v="6600"/>
    <s v="Carlo Carlei"/>
    <s v="James Herbert"/>
    <s v="Matthew Modine"/>
    <s v="United States"/>
    <n v="15000000"/>
    <x v="2659"/>
    <s v="Metro-Goldwyn-Mayer (MGM)"/>
    <n v="96"/>
  </r>
  <r>
    <s v="Houseguest"/>
    <s v="PG"/>
    <s v="Comedy"/>
    <x v="15"/>
    <s v="January 6, 1995 (United States)"/>
    <n v="6"/>
    <n v="6600"/>
    <s v="Randall Miller"/>
    <s v="Michael J. Di Gaetano"/>
    <s v="Sinbad"/>
    <s v="United States"/>
    <n v="10500000"/>
    <x v="2660"/>
    <s v="Hollywood Pictures"/>
    <n v="113"/>
  </r>
  <r>
    <s v="Bad Company"/>
    <s v="R"/>
    <s v="Crime"/>
    <x v="15"/>
    <s v="January 20, 1995 (United States)"/>
    <n v="5.4"/>
    <n v="2800"/>
    <s v="Damian Harris"/>
    <s v="Ross Thomas"/>
    <s v="Ellen Barkin"/>
    <s v="United States"/>
    <n v="15000000"/>
    <x v="2661"/>
    <s v="Touchstone Pictures"/>
    <n v="108"/>
  </r>
  <r>
    <s v="The White Balloon"/>
    <s v="Unrated"/>
    <s v="Drama"/>
    <x v="15"/>
    <s v="1995 (Iran)"/>
    <n v="7.7"/>
    <n v="6900"/>
    <s v="Jafar Panahi"/>
    <s v="Abbas Kiarostami"/>
    <s v="Aida Mohammadkhani"/>
    <s v="Iran"/>
    <n v="150000"/>
    <x v="2662"/>
    <s v="Farabi Cinema Foundation"/>
    <n v="85"/>
  </r>
  <r>
    <s v="Georgia"/>
    <s v="R"/>
    <s v="Drama"/>
    <x v="15"/>
    <s v="December 8, 1995 (United States)"/>
    <n v="6.6"/>
    <n v="2800"/>
    <s v="Ulu Grosbard"/>
    <s v="Barbara Turner"/>
    <s v="Jennifer Jason Leigh"/>
    <s v="France"/>
    <m/>
    <x v="2663"/>
    <s v="CiBy 2000"/>
    <n v="115"/>
  </r>
  <r>
    <s v="Land and Freedom"/>
    <s v="Not Rated"/>
    <s v="Drama"/>
    <x v="15"/>
    <s v="March 22, 1996 (United States)"/>
    <n v="7.6"/>
    <n v="11000"/>
    <s v="Ken Loach"/>
    <s v="Jim Allen"/>
    <s v="Ian Hart"/>
    <s v="United Kingdom"/>
    <m/>
    <x v="2664"/>
    <s v="ARD Degeto Film"/>
    <n v="109"/>
  </r>
  <r>
    <s v="White Man's Burden"/>
    <s v="R"/>
    <s v="Drama"/>
    <x v="15"/>
    <s v="December 1, 1995 (United States)"/>
    <n v="5.3"/>
    <n v="4700"/>
    <s v="Desmond Nakano"/>
    <s v="Desmond Nakano"/>
    <s v="John Travolta"/>
    <s v="France"/>
    <n v="7000000"/>
    <x v="2665"/>
    <s v="A Band Apart"/>
    <n v="89"/>
  </r>
  <r>
    <s v="Never Talk to Strangers"/>
    <s v="R"/>
    <s v="Crime"/>
    <x v="15"/>
    <s v="October 20, 1995 (United States)"/>
    <n v="5.2"/>
    <n v="6400"/>
    <s v="Peter Hall"/>
    <s v="Lewis A. Green"/>
    <s v="Rebecca De Mornay"/>
    <s v="United States"/>
    <n v="6400000"/>
    <x v="2666"/>
    <s v="TriStar Pictures"/>
    <n v="86"/>
  </r>
  <r>
    <s v="Top Dog"/>
    <s v="PG-13"/>
    <s v="Action"/>
    <x v="15"/>
    <s v="April 28, 1995 (United States)"/>
    <n v="4.2"/>
    <n v="3200"/>
    <s v="Aaron Norris"/>
    <s v="Aaron Norris"/>
    <s v="Chuck Norris"/>
    <s v="United States"/>
    <n v="6000000"/>
    <x v="2667"/>
    <s v="Live Entertainment"/>
    <n v="86"/>
  </r>
  <r>
    <s v="The Incredibly True Adventure of Two Girls in Love"/>
    <s v="R"/>
    <s v="Comedy"/>
    <x v="15"/>
    <s v="June 16, 1995 (United States)"/>
    <n v="6.5"/>
    <n v="4400"/>
    <s v="Maria Maggenti"/>
    <s v="Maria Maggenti"/>
    <s v="Laurel Holloman"/>
    <s v="United States"/>
    <n v="250000"/>
    <x v="2668"/>
    <s v="Fine Line Features"/>
    <n v="94"/>
  </r>
  <r>
    <s v="Jury Duty"/>
    <s v="PG-13"/>
    <s v="Comedy"/>
    <x v="15"/>
    <s v="April 12, 1995 (United States)"/>
    <n v="4.3"/>
    <n v="7600"/>
    <s v="John Fortenberry"/>
    <s v="Barbara Williams"/>
    <s v="Pauly Shore"/>
    <s v="United States"/>
    <m/>
    <x v="2669"/>
    <s v="TriStar Pictures"/>
    <n v="88"/>
  </r>
  <r>
    <s v="Rumpelstiltskin"/>
    <s v="R"/>
    <s v="Comedy"/>
    <x v="15"/>
    <s v="November 24, 1995 (United States)"/>
    <n v="4.5"/>
    <n v="2200"/>
    <s v="Mark Jones"/>
    <s v="Mark Jones"/>
    <s v="Max Grodénchik"/>
    <s v="United States"/>
    <n v="3000000"/>
    <x v="27"/>
    <s v="Republic Pictures (II)"/>
    <n v="87"/>
  </r>
  <r>
    <s v="An Awfully Big Adventure"/>
    <s v="R"/>
    <s v="Comedy"/>
    <x v="15"/>
    <s v="July 21, 1995 (United States)"/>
    <n v="5.9"/>
    <n v="2700"/>
    <s v="Mike Newell"/>
    <s v="Beryl Bainbridge"/>
    <s v="Hugh Grant"/>
    <s v="United Kingdom"/>
    <n v="4000000"/>
    <x v="2670"/>
    <s v="BBC Films"/>
    <n v="112"/>
  </r>
  <r>
    <s v="To vlemma tou Odyssea"/>
    <s v="Unrated"/>
    <s v="Drama"/>
    <x v="15"/>
    <s v="November 1, 1997 (United States)"/>
    <n v="7.6"/>
    <n v="6400"/>
    <s v="Theodoros Angelopoulos"/>
    <s v="Theodoros Angelopoulos"/>
    <s v="Harvey Keitel"/>
    <s v="Greece"/>
    <m/>
    <x v="27"/>
    <s v="Greek Film Center"/>
    <n v="176"/>
  </r>
  <r>
    <s v="Dr. Jekyll and Ms. Hyde"/>
    <s v="PG-13"/>
    <s v="Comedy"/>
    <x v="15"/>
    <s v="August 25, 1995 (United States)"/>
    <n v="4.5"/>
    <n v="2700"/>
    <s v="David Price"/>
    <s v="David Price"/>
    <s v="Sean Young"/>
    <s v="United Kingdom"/>
    <n v="8000000"/>
    <x v="2671"/>
    <s v="The Rank Organisation"/>
    <n v="90"/>
  </r>
  <r>
    <s v="Jefferson in Paris"/>
    <s v="PG-13"/>
    <s v="Biography"/>
    <x v="15"/>
    <s v="March 31, 1995 (United States)"/>
    <n v="5.7"/>
    <n v="2800"/>
    <s v="James Ivory"/>
    <s v="Ruth Prawer Jhabvala"/>
    <s v="Nick Nolte"/>
    <s v="United States"/>
    <n v="14000000"/>
    <x v="2672"/>
    <s v="Touchstone Pictures"/>
    <n v="139"/>
  </r>
  <r>
    <s v="Three Wishes"/>
    <s v="PG"/>
    <s v="Drama"/>
    <x v="15"/>
    <s v="October 27, 1995 (United States)"/>
    <n v="6.1"/>
    <n v="2900"/>
    <s v="Martha Coolidge"/>
    <s v="Clifford Green"/>
    <s v="Patrick Swayze"/>
    <s v="United States"/>
    <n v="10000000"/>
    <x v="2673"/>
    <s v="Rysher Entertainment"/>
    <n v="115"/>
  </r>
  <r>
    <s v="Far from Home: the Adventures of Yellow Dog"/>
    <s v="PG"/>
    <s v="Adventure"/>
    <x v="15"/>
    <s v="January 13, 1995 (United States)"/>
    <n v="6.4"/>
    <n v="2700"/>
    <s v="Phillip Borsos"/>
    <s v="Phillip Borsos"/>
    <s v="Jesse Bradford"/>
    <s v="United States"/>
    <m/>
    <x v="2674"/>
    <s v="Twentieth Century Fox"/>
    <n v="81"/>
  </r>
  <r>
    <s v="New Jersey Drive"/>
    <s v="R"/>
    <s v="Crime"/>
    <x v="15"/>
    <s v="April 19, 1995 (United States)"/>
    <n v="6.7"/>
    <n v="2900"/>
    <s v="Nick Gomez"/>
    <s v="Nick Gomez"/>
    <s v="Shar-Ron Corley"/>
    <s v="United States"/>
    <n v="5000000"/>
    <x v="2675"/>
    <s v="40 Acres &amp; A Mule Filmworks"/>
    <n v="98"/>
  </r>
  <r>
    <s v="The Star Maker"/>
    <s v="R"/>
    <s v="Drama"/>
    <x v="15"/>
    <s v="March 8, 1996 (United States)"/>
    <n v="7.4"/>
    <n v="4900"/>
    <s v="Giuseppe Tornatore"/>
    <s v="Giuseppe Tornatore"/>
    <s v="Sergio Castellitto"/>
    <s v="Italy"/>
    <m/>
    <x v="2676"/>
    <s v="Cecchi Gori Group Tiger Cinematografica"/>
    <n v="113"/>
  </r>
  <r>
    <s v="La fille seule"/>
    <s v="TV-MA"/>
    <s v="Drama"/>
    <x v="15"/>
    <s v="October 30, 1996 (United States)"/>
    <n v="6.9"/>
    <n v="1500"/>
    <s v="Benoît Jacquot"/>
    <s v="Jérôme Beaujour"/>
    <s v="Virginie Ledoyen"/>
    <s v="France"/>
    <m/>
    <x v="2677"/>
    <s v="Cinéa"/>
    <n v="90"/>
  </r>
  <r>
    <s v="Magic in the Water"/>
    <s v="PG"/>
    <s v="Adventure"/>
    <x v="15"/>
    <s v="August 30, 1995 (United States)"/>
    <n v="5.5"/>
    <n v="1900"/>
    <s v="Rick Stevenson"/>
    <s v="Rick Stevenson"/>
    <s v="Mark Harmon"/>
    <s v="Canada"/>
    <m/>
    <x v="2678"/>
    <s v="Oxford Film Company"/>
    <n v="101"/>
  </r>
  <r>
    <s v="Miami Rhapsody"/>
    <s v="PG-13"/>
    <s v="Comedy"/>
    <x v="15"/>
    <s v="January 27, 1995 (United States)"/>
    <n v="5.4"/>
    <n v="3100"/>
    <s v="David Frankel"/>
    <s v="David Frankel"/>
    <s v="Sarah Jessica Parker"/>
    <s v="United States"/>
    <m/>
    <x v="2679"/>
    <s v="Cantaloupe Production"/>
    <n v="95"/>
  </r>
  <r>
    <s v="Antonia's Line"/>
    <s v="R"/>
    <s v="Comedy"/>
    <x v="15"/>
    <s v="February 2, 1996 (United States)"/>
    <n v="7.5"/>
    <n v="8400"/>
    <s v="Marleen Gorris"/>
    <s v="Marleen Gorris"/>
    <s v="Willeke van Ammelrooy"/>
    <s v="Netherlands"/>
    <m/>
    <x v="2680"/>
    <s v="Bergen"/>
    <n v="102"/>
  </r>
  <r>
    <s v="Rough Magic"/>
    <s v="PG-13"/>
    <s v="Comedy"/>
    <x v="15"/>
    <s v="May 30, 1997 (United States)"/>
    <n v="5.5"/>
    <n v="1800"/>
    <s v="Clare Peploe"/>
    <s v="James Hadley Chase"/>
    <s v="Bridget Fonda"/>
    <s v="United Kingdom"/>
    <m/>
    <x v="2681"/>
    <s v="Union Générale Cinématographique (UGC)"/>
    <n v="104"/>
  </r>
  <r>
    <s v="Beyond Rangoon"/>
    <s v="R"/>
    <s v="Action"/>
    <x v="15"/>
    <s v="August 25, 1995 (United States)"/>
    <n v="6.6"/>
    <n v="4900"/>
    <s v="John Boorman"/>
    <s v="Alex Lasker"/>
    <s v="Patricia Arquette"/>
    <s v="United Kingdom"/>
    <n v="23000000"/>
    <x v="2682"/>
    <s v="Castle Rock Entertainment"/>
    <n v="100"/>
  </r>
  <r>
    <s v="The Amazing Panda Adventure"/>
    <s v="PG"/>
    <s v="Adventure"/>
    <x v="15"/>
    <s v="August 25, 1995 (United States)"/>
    <n v="5.8"/>
    <n v="3900"/>
    <s v="Christopher Cain"/>
    <s v="John Wilcox"/>
    <s v="Stephen Lang"/>
    <s v="United States"/>
    <m/>
    <x v="2683"/>
    <s v="Lee Rich Productions"/>
    <n v="84"/>
  </r>
  <r>
    <s v="Nelly &amp; Monsieur Arnaud"/>
    <m/>
    <s v="Drama"/>
    <x v="15"/>
    <s v="June 21, 1996 (United States)"/>
    <n v="7.3"/>
    <n v="4300"/>
    <s v="Claude Sautet"/>
    <s v="Jacques Fieschi"/>
    <s v="Emmanuelle Béart"/>
    <s v="France"/>
    <m/>
    <x v="2684"/>
    <s v="Cecchi Gori Group Tiger Cinematografica"/>
    <n v="106"/>
  </r>
  <r>
    <s v="The Walking Dead"/>
    <s v="R"/>
    <s v="Action"/>
    <x v="15"/>
    <s v="February 24, 1995 (United States)"/>
    <n v="4.9000000000000004"/>
    <n v="759"/>
    <s v="Preston A. Whitmore II"/>
    <s v="Preston A. Whitmore II"/>
    <s v="Allen Payne"/>
    <s v="United States"/>
    <n v="15000000"/>
    <x v="2685"/>
    <s v="Savoy Pictures"/>
    <n v="88"/>
  </r>
  <r>
    <s v="Panther"/>
    <s v="R"/>
    <s v="Drama"/>
    <x v="15"/>
    <s v="May 3, 1995 (United States)"/>
    <n v="6.4"/>
    <n v="2300"/>
    <s v="Mario Van Peebles"/>
    <s v="Melvin Van Peebles"/>
    <s v="Kadeem Hardison"/>
    <s v="United Kingdom"/>
    <m/>
    <x v="2686"/>
    <s v="Gramercy Pictures (I)"/>
    <n v="124"/>
  </r>
  <r>
    <s v="Space Jam"/>
    <s v="PG"/>
    <s v="Animation"/>
    <x v="16"/>
    <s v="November 15, 1996 (United States)"/>
    <n v="6.5"/>
    <n v="175000"/>
    <s v="Joe Pytka"/>
    <s v="Leo Benvenuti"/>
    <s v="Michael Jordan"/>
    <s v="United States"/>
    <n v="80000000"/>
    <x v="2687"/>
    <s v="Warner Bros. Family Entertainment"/>
    <n v="88"/>
  </r>
  <r>
    <s v="Independence Day"/>
    <s v="PG-13"/>
    <s v="Action"/>
    <x v="16"/>
    <s v="July 3, 1996 (United States)"/>
    <n v="7"/>
    <n v="543000"/>
    <s v="Roland Emmerich"/>
    <s v="Dean Devlin"/>
    <s v="Will Smith"/>
    <s v="United States"/>
    <n v="75000000"/>
    <x v="2688"/>
    <s v="Twentieth Century Fox"/>
    <n v="145"/>
  </r>
  <r>
    <s v="Romeo + Juliet"/>
    <s v="PG-13"/>
    <s v="Drama"/>
    <x v="16"/>
    <s v="November 1, 1996 (United States)"/>
    <n v="6.7"/>
    <n v="216000"/>
    <s v="Baz Luhrmann"/>
    <s v="William Shakespeare"/>
    <s v="Leonardo DiCaprio"/>
    <s v="United States"/>
    <n v="14500000"/>
    <x v="2689"/>
    <s v="Bazmark Films"/>
    <n v="120"/>
  </r>
  <r>
    <s v="Scream"/>
    <s v="R"/>
    <s v="Horror"/>
    <x v="16"/>
    <s v="December 20, 1996 (United States)"/>
    <n v="7.3"/>
    <n v="295000"/>
    <s v="Wes Craven"/>
    <s v="Kevin Williamson"/>
    <s v="Neve Campbell"/>
    <s v="United States"/>
    <n v="14000000"/>
    <x v="2690"/>
    <s v="Dimension Films"/>
    <n v="111"/>
  </r>
  <r>
    <s v="Sleepers"/>
    <s v="R"/>
    <s v="Crime"/>
    <x v="16"/>
    <s v="October 18, 1996 (United States)"/>
    <n v="7.6"/>
    <n v="202000"/>
    <s v="Barry Levinson"/>
    <s v="Lorenzo Carcaterra"/>
    <s v="Robert De Niro"/>
    <s v="United States"/>
    <n v="44000000"/>
    <x v="2691"/>
    <s v="Astoria Films"/>
    <n v="147"/>
  </r>
  <r>
    <s v="From Dusk Till Dawn"/>
    <s v="R"/>
    <s v="Action"/>
    <x v="16"/>
    <s v="January 19, 1996 (United States)"/>
    <n v="7.2"/>
    <n v="294000"/>
    <s v="Robert Rodriguez"/>
    <s v="Robert Kurtzman"/>
    <s v="Harvey Keitel"/>
    <s v="United States"/>
    <n v="19000000"/>
    <x v="2692"/>
    <s v="Dimension Films"/>
    <n v="108"/>
  </r>
  <r>
    <s v="Fargo"/>
    <s v="R"/>
    <s v="Crime"/>
    <x v="16"/>
    <s v="April 5, 1996 (United States)"/>
    <n v="8.1"/>
    <n v="634000"/>
    <s v="Joel Coen"/>
    <s v="Ethan Coen"/>
    <s v="William H. Macy"/>
    <s v="United States"/>
    <n v="7000000"/>
    <x v="2693"/>
    <s v="PolyGram Filmed Entertainment"/>
    <n v="98"/>
  </r>
  <r>
    <s v="Mission: Impossible"/>
    <s v="PG-13"/>
    <s v="Action"/>
    <x v="16"/>
    <s v="May 22, 1996 (United States)"/>
    <n v="7.1"/>
    <n v="398000"/>
    <s v="Brian De Palma"/>
    <s v="Bruce Geller"/>
    <s v="Tom Cruise"/>
    <s v="United States"/>
    <n v="80000000"/>
    <x v="2694"/>
    <s v="Paramount Pictures"/>
    <n v="110"/>
  </r>
  <r>
    <s v="Matilda"/>
    <s v="PG"/>
    <s v="Comedy"/>
    <x v="16"/>
    <s v="August 2, 1996 (United States)"/>
    <n v="6.9"/>
    <n v="135000"/>
    <s v="Danny DeVito"/>
    <s v="Roald Dahl"/>
    <s v="Danny DeVito"/>
    <s v="United States"/>
    <n v="36000000"/>
    <x v="2695"/>
    <s v="TriStar Pictures"/>
    <n v="102"/>
  </r>
  <r>
    <s v="Trainspotting"/>
    <s v="R"/>
    <s v="Drama"/>
    <x v="16"/>
    <s v="August 9, 1996 (United States)"/>
    <n v="8.1"/>
    <n v="647000"/>
    <s v="Danny Boyle"/>
    <s v="Irvine Welsh"/>
    <s v="Ewan McGregor"/>
    <s v="United Kingdom"/>
    <m/>
    <x v="2696"/>
    <s v="Channel Four Films"/>
    <n v="93"/>
  </r>
  <r>
    <s v="Twister"/>
    <s v="PG-13"/>
    <s v="Action"/>
    <x v="16"/>
    <s v="May 10, 1996 (United States)"/>
    <n v="6.4"/>
    <n v="183000"/>
    <s v="Jan de Bont"/>
    <s v="Michael Crichton"/>
    <s v="Helen Hunt"/>
    <s v="United States"/>
    <n v="92000000"/>
    <x v="2697"/>
    <s v="Warner Bros."/>
    <n v="113"/>
  </r>
  <r>
    <s v="Happy Gilmore"/>
    <s v="PG-13"/>
    <s v="Comedy"/>
    <x v="16"/>
    <s v="February 16, 1996 (United States)"/>
    <n v="7"/>
    <n v="205000"/>
    <s v="Dennis Dugan"/>
    <s v="Tim Herlihy"/>
    <s v="Adam Sandler"/>
    <s v="United States"/>
    <n v="12000000"/>
    <x v="2698"/>
    <s v="Universal Pictures"/>
    <n v="92"/>
  </r>
  <r>
    <s v="101 Dalmatians"/>
    <s v="G"/>
    <s v="Adventure"/>
    <x v="16"/>
    <s v="November 27, 1996 (United States)"/>
    <n v="5.7"/>
    <n v="105000"/>
    <s v="Stephen Herek"/>
    <s v="Dodie Smith"/>
    <s v="Glenn Close"/>
    <s v="United States"/>
    <n v="75000000"/>
    <x v="2699"/>
    <s v="Walt Disney Pictures"/>
    <n v="103"/>
  </r>
  <r>
    <s v="Crash"/>
    <s v="NC-17"/>
    <s v="Drama"/>
    <x v="16"/>
    <s v="March 21, 1997 (United States)"/>
    <n v="6.4"/>
    <n v="54000"/>
    <s v="David Cronenberg"/>
    <s v="J.G. Ballard"/>
    <s v="James Spader"/>
    <s v="Canada"/>
    <n v="9000000"/>
    <x v="2700"/>
    <s v="Alliance Communications Corporation"/>
    <n v="100"/>
  </r>
  <r>
    <s v="Jerry Maguire"/>
    <s v="R"/>
    <s v="Comedy"/>
    <x v="16"/>
    <s v="December 13, 1996 (United States)"/>
    <n v="7.3"/>
    <n v="249000"/>
    <s v="Cameron Crowe"/>
    <s v="Cameron Crowe"/>
    <s v="Tom Cruise"/>
    <s v="United States"/>
    <n v="50000000"/>
    <x v="2701"/>
    <s v="TriStar Pictures"/>
    <n v="139"/>
  </r>
  <r>
    <s v="The Rock"/>
    <s v="R"/>
    <s v="Action"/>
    <x v="16"/>
    <s v="June 7, 1996 (United States)"/>
    <n v="7.4"/>
    <n v="319000"/>
    <s v="Michael Bay"/>
    <s v="David Weisberg"/>
    <s v="Sean Connery"/>
    <s v="United States"/>
    <n v="75000000"/>
    <x v="2702"/>
    <s v="Hollywood Pictures"/>
    <n v="136"/>
  </r>
  <r>
    <s v="A Time to Kill"/>
    <s v="R"/>
    <s v="Crime"/>
    <x v="16"/>
    <s v="July 24, 1996 (United States)"/>
    <n v="7.5"/>
    <n v="138000"/>
    <s v="Joel Schumacher"/>
    <s v="John Grisham"/>
    <s v="Matthew McConaughey"/>
    <s v="United States"/>
    <n v="40000000"/>
    <x v="2703"/>
    <s v="New Regency Productions"/>
    <n v="149"/>
  </r>
  <r>
    <s v="The Craft"/>
    <s v="R"/>
    <s v="Drama"/>
    <x v="16"/>
    <s v="May 3, 1996 (United States)"/>
    <n v="6.4"/>
    <n v="82000"/>
    <s v="Andrew Fleming"/>
    <s v="Peter Filardi"/>
    <s v="Robin Tunney"/>
    <s v="United States"/>
    <n v="15000000"/>
    <x v="2704"/>
    <s v="Columbia Pictures"/>
    <n v="101"/>
  </r>
  <r>
    <s v="Primal Fear"/>
    <s v="R"/>
    <s v="Crime"/>
    <x v="16"/>
    <s v="April 3, 1996 (United States)"/>
    <n v="7.7"/>
    <n v="196000"/>
    <s v="Gregory Hoblit"/>
    <s v="William Diehl"/>
    <s v="Richard Gere"/>
    <s v="United States"/>
    <n v="30000000"/>
    <x v="2705"/>
    <s v="Paramount Pictures"/>
    <n v="129"/>
  </r>
  <r>
    <s v="Mars Attacks!"/>
    <s v="PG-13"/>
    <s v="Comedy"/>
    <x v="16"/>
    <s v="December 13, 1996 (United States)"/>
    <n v="6.3"/>
    <n v="214000"/>
    <s v="Tim Burton"/>
    <s v="Len Brown"/>
    <s v="Jack Nicholson"/>
    <s v="United States"/>
    <n v="70000000"/>
    <x v="2706"/>
    <s v="Tim Burton Productions"/>
    <n v="106"/>
  </r>
  <r>
    <s v="The English Patient"/>
    <s v="R"/>
    <s v="Drama"/>
    <x v="16"/>
    <s v="December 6, 1996 (United States)"/>
    <n v="7.4"/>
    <n v="182000"/>
    <s v="Anthony Minghella"/>
    <s v="Michael Ondaatje"/>
    <s v="Ralph Fiennes"/>
    <s v="United States"/>
    <n v="27000000"/>
    <x v="2707"/>
    <s v="Miramax"/>
    <n v="162"/>
  </r>
  <r>
    <s v="The Long Kiss Goodnight"/>
    <s v="R"/>
    <s v="Action"/>
    <x v="16"/>
    <s v="October 11, 1996 (United States)"/>
    <n v="6.8"/>
    <n v="76000"/>
    <s v="Renny Harlin"/>
    <s v="Shane Black"/>
    <s v="Geena Davis"/>
    <s v="United States"/>
    <n v="65000000"/>
    <x v="2708"/>
    <s v="New Line Cinema"/>
    <n v="121"/>
  </r>
  <r>
    <s v="Fear"/>
    <s v="R"/>
    <s v="Drama"/>
    <x v="16"/>
    <s v="April 12, 1996 (United States)"/>
    <n v="6.2"/>
    <n v="44000"/>
    <s v="James Foley"/>
    <s v="Christopher Crowe"/>
    <s v="Mark Wahlberg"/>
    <s v="United States"/>
    <m/>
    <x v="2709"/>
    <s v="Imagine Entertainment"/>
    <n v="97"/>
  </r>
  <r>
    <s v="Bottle Rocket"/>
    <s v="R"/>
    <s v="Comedy"/>
    <x v="16"/>
    <s v="February 21, 1996 (United States)"/>
    <n v="7"/>
    <n v="72000"/>
    <s v="Wes Anderson"/>
    <s v="Owen Wilson"/>
    <s v="Luke Wilson"/>
    <s v="United States"/>
    <n v="7000000"/>
    <x v="2710"/>
    <s v="Columbia Pictures"/>
    <n v="91"/>
  </r>
  <r>
    <s v="Stealing Beauty"/>
    <s v="R"/>
    <s v="Drama"/>
    <x v="16"/>
    <s v="June 14, 1996 (United States)"/>
    <n v="6.6"/>
    <n v="27000"/>
    <s v="Bernardo Bertolucci"/>
    <s v="Bernardo Bertolucci"/>
    <s v="Jeremy Irons"/>
    <s v="Italy"/>
    <n v="10000000"/>
    <x v="2711"/>
    <s v="Fiction"/>
    <n v="118"/>
  </r>
  <r>
    <s v="Bound"/>
    <s v="R"/>
    <s v="Crime"/>
    <x v="16"/>
    <s v="October 4, 1996 (United States)"/>
    <n v="7.3"/>
    <n v="52000"/>
    <s v="Lana Wachowski"/>
    <s v="Lilly Wachowski"/>
    <s v="Jennifer Tilly"/>
    <s v="United States"/>
    <n v="4500000"/>
    <x v="2712"/>
    <s v="Dino De Laurentiis Company"/>
    <n v="109"/>
  </r>
  <r>
    <s v="Sling Blade"/>
    <s v="R"/>
    <s v="Drama"/>
    <x v="16"/>
    <s v="March 14, 1997 (United States)"/>
    <n v="8"/>
    <n v="89000"/>
    <s v="Billy Bob Thornton"/>
    <s v="Billy Bob Thornton"/>
    <s v="Billy Bob Thornton"/>
    <s v="United States"/>
    <n v="1000000"/>
    <x v="2713"/>
    <s v="Miramax"/>
    <n v="135"/>
  </r>
  <r>
    <s v="The Mirror Has Two Faces"/>
    <s v="PG-13"/>
    <s v="Comedy"/>
    <x v="16"/>
    <s v="November 15, 1996 (United States)"/>
    <n v="6.6"/>
    <n v="18000"/>
    <s v="Barbra Streisand"/>
    <s v="André Cayatte"/>
    <s v="Barbra Streisand"/>
    <s v="United States"/>
    <n v="42000000"/>
    <x v="2714"/>
    <s v="TriStar Pictures"/>
    <n v="126"/>
  </r>
  <r>
    <s v="The Birdcage"/>
    <s v="R"/>
    <s v="Comedy"/>
    <x v="16"/>
    <s v="March 8, 1996 (United States)"/>
    <n v="7.1"/>
    <n v="83000"/>
    <s v="Mike Nichols"/>
    <s v="Jean Poiret"/>
    <s v="Robin Williams"/>
    <s v="United States"/>
    <n v="31000000"/>
    <x v="2715"/>
    <s v="United Artists"/>
    <n v="117"/>
  </r>
  <r>
    <s v="That Thing You Do!"/>
    <s v="PG"/>
    <s v="Comedy"/>
    <x v="16"/>
    <s v="October 4, 1996 (United States)"/>
    <n v="6.9"/>
    <n v="64000"/>
    <s v="Tom Hanks"/>
    <s v="Tom Hanks"/>
    <s v="Tom Hanks"/>
    <s v="United States"/>
    <n v="26000000"/>
    <x v="2716"/>
    <s v="Clavius Base"/>
    <n v="108"/>
  </r>
  <r>
    <s v="The Island of Dr. Moreau"/>
    <s v="PG-13"/>
    <s v="Horror"/>
    <x v="16"/>
    <s v="August 23, 1996 (United States)"/>
    <n v="4.5"/>
    <n v="32000"/>
    <s v="John Frankenheimer"/>
    <s v="H.G. Wells"/>
    <s v="David Thewlis"/>
    <s v="United States"/>
    <n v="40000000"/>
    <x v="2717"/>
    <s v="New Line Cinema"/>
    <n v="96"/>
  </r>
  <r>
    <s v="Kingpin"/>
    <s v="PG-13"/>
    <s v="Comedy"/>
    <x v="16"/>
    <s v="July 26, 1996 (United States)"/>
    <n v="6.9"/>
    <n v="79000"/>
    <s v="Bobby Farrelly"/>
    <s v="Barry Fanaro"/>
    <s v="Woody Harrelson"/>
    <s v="United States"/>
    <n v="27000000"/>
    <x v="2718"/>
    <s v="Rysher Entertainment"/>
    <n v="114"/>
  </r>
  <r>
    <s v="The Hunchback of Notre Dame"/>
    <s v="G"/>
    <s v="Animation"/>
    <x v="16"/>
    <s v="June 21, 1996 (United States)"/>
    <n v="7"/>
    <n v="146000"/>
    <s v="Gary Trousdale"/>
    <s v="Tab Murphy"/>
    <s v="Demi Moore"/>
    <s v="United States"/>
    <n v="100000000"/>
    <x v="2719"/>
    <s v="Walt Disney Animation Studios"/>
    <n v="91"/>
  </r>
  <r>
    <s v="The Frighteners"/>
    <s v="R"/>
    <s v="Comedy"/>
    <x v="16"/>
    <s v="July 19, 1996 (United States)"/>
    <n v="7.1"/>
    <n v="84000"/>
    <s v="Peter Jackson"/>
    <s v="Fran Walsh"/>
    <s v="Michael J. Fox"/>
    <s v="New Zealand"/>
    <n v="30000000"/>
    <x v="2720"/>
    <s v="Universal Pictures"/>
    <n v="110"/>
  </r>
  <r>
    <s v="Eraser"/>
    <s v="R"/>
    <s v="Action"/>
    <x v="16"/>
    <s v="June 21, 1996 (United States)"/>
    <n v="6.1"/>
    <n v="106000"/>
    <s v="Chuck Russell"/>
    <s v="Tony Puryear"/>
    <s v="Arnold Schwarzenegger"/>
    <s v="United States"/>
    <n v="100000000"/>
    <x v="2721"/>
    <s v="Kopelson Entertainment"/>
    <n v="115"/>
  </r>
  <r>
    <s v="Striptease"/>
    <s v="R"/>
    <s v="Comedy"/>
    <x v="16"/>
    <s v="June 28, 1996 (United States)"/>
    <n v="4.5"/>
    <n v="44000"/>
    <s v="Andrew Bergman"/>
    <s v="Carl Hiaasen"/>
    <s v="Demi Moore"/>
    <s v="United States"/>
    <n v="40000000"/>
    <x v="2722"/>
    <s v="Castle Rock Entertainment"/>
    <n v="115"/>
  </r>
  <r>
    <s v="Star Trek: First Contact"/>
    <s v="PG-13"/>
    <s v="Action"/>
    <x v="16"/>
    <s v="November 22, 1996 (United States)"/>
    <n v="7.6"/>
    <n v="120000"/>
    <s v="Jonathan Frakes"/>
    <s v="Gene Roddenberry"/>
    <s v="Patrick Stewart"/>
    <s v="United States"/>
    <n v="45000000"/>
    <x v="2723"/>
    <s v="Digital Image Associates"/>
    <n v="111"/>
  </r>
  <r>
    <s v="Swingers"/>
    <s v="R"/>
    <s v="Comedy"/>
    <x v="16"/>
    <s v="April 11, 1997 (Brazil)"/>
    <n v="7.2"/>
    <n v="77000"/>
    <s v="Doug Liman"/>
    <s v="Jon Favreau"/>
    <s v="Vince Vaughn"/>
    <s v="United States"/>
    <n v="200000"/>
    <x v="2724"/>
    <s v="Doug Liman Productions"/>
    <n v="96"/>
  </r>
  <r>
    <s v="Escape from L.A."/>
    <s v="R"/>
    <s v="Action"/>
    <x v="16"/>
    <s v="August 9, 1996 (United States)"/>
    <n v="5.7"/>
    <n v="71000"/>
    <s v="John Carpenter"/>
    <s v="John Carpenter"/>
    <s v="Kurt Russell"/>
    <s v="United States"/>
    <n v="50000000"/>
    <x v="2725"/>
    <s v="Paramount Pictures"/>
    <n v="101"/>
  </r>
  <r>
    <s v="Beautiful Girls"/>
    <s v="R"/>
    <s v="Comedy"/>
    <x v="16"/>
    <s v="February 9, 1996 (United States)"/>
    <n v="7.1"/>
    <n v="32000"/>
    <s v="Ted Demme"/>
    <s v="Scott Rosenberg"/>
    <s v="Matt Dillon"/>
    <s v="United States"/>
    <m/>
    <x v="2726"/>
    <s v="Miramax"/>
    <n v="112"/>
  </r>
  <r>
    <s v="The Cable Guy"/>
    <s v="PG-13"/>
    <s v="Comedy"/>
    <x v="16"/>
    <s v="June 14, 1996 (United States)"/>
    <n v="6.1"/>
    <n v="157000"/>
    <s v="Ben Stiller"/>
    <s v="Lou Holtz Jr."/>
    <s v="Jim Carrey"/>
    <s v="United States"/>
    <n v="47000000"/>
    <x v="2727"/>
    <s v="Columbia Pictures"/>
    <n v="96"/>
  </r>
  <r>
    <s v="Don't Be a Menace to South Central While Drinking Your Juice in the Hood"/>
    <s v="R"/>
    <s v="Comedy"/>
    <x v="16"/>
    <s v="January 12, 1996 (United States)"/>
    <n v="6.6"/>
    <n v="50000"/>
    <s v="Paris Barclay"/>
    <s v="Shawn Wayans"/>
    <s v="Shawn Wayans"/>
    <s v="United States"/>
    <n v="3800000"/>
    <x v="2728"/>
    <s v="Island Pictures"/>
    <n v="89"/>
  </r>
  <r>
    <s v="Thinner"/>
    <s v="R"/>
    <s v="Fantasy"/>
    <x v="16"/>
    <s v="October 25, 1996 (United States)"/>
    <n v="5.8"/>
    <n v="29000"/>
    <s v="Tom Holland"/>
    <s v="Stephen King"/>
    <s v="Robert John Burke"/>
    <s v="United States"/>
    <n v="8500000"/>
    <x v="2729"/>
    <s v="Paramount Pictures"/>
    <n v="93"/>
  </r>
  <r>
    <s v="Hard Eight"/>
    <s v="R"/>
    <s v="Crime"/>
    <x v="16"/>
    <s v="February 28, 1997 (United States)"/>
    <n v="7.2"/>
    <n v="45000"/>
    <s v="Paul Thomas Anderson"/>
    <s v="Paul Thomas Anderson"/>
    <s v="Philip Baker Hall"/>
    <s v="United States"/>
    <n v="3000000"/>
    <x v="2730"/>
    <s v="Green Parrot"/>
    <n v="101"/>
  </r>
  <r>
    <s v="The Nutty Professor"/>
    <s v="PG-13"/>
    <s v="Comedy"/>
    <x v="16"/>
    <s v="June 28, 1996 (United States)"/>
    <n v="5.6"/>
    <n v="112000"/>
    <s v="Tom Shadyac"/>
    <s v="Jerry Lewis"/>
    <s v="Eddie Murphy"/>
    <s v="United States"/>
    <n v="54000000"/>
    <x v="2731"/>
    <s v="Imagine Entertainment"/>
    <n v="95"/>
  </r>
  <r>
    <s v="Hamlet"/>
    <s v="PG-13"/>
    <s v="Drama"/>
    <x v="16"/>
    <s v="December 25, 1996 (United States)"/>
    <n v="7.7"/>
    <n v="37000"/>
    <s v="Kenneth Branagh"/>
    <s v="William Shakespeare"/>
    <s v="Kenneth Branagh"/>
    <s v="United Kingdom"/>
    <n v="18000000"/>
    <x v="2732"/>
    <s v="Castle Rock Entertainment"/>
    <n v="242"/>
  </r>
  <r>
    <s v="Big Night"/>
    <s v="R"/>
    <s v="Drama"/>
    <x v="16"/>
    <s v="September 20, 1996 (United States)"/>
    <n v="7.3"/>
    <n v="18000"/>
    <s v="Campbell Scott"/>
    <s v="Stanley Tucci"/>
    <s v="Tony Shalhoub"/>
    <s v="United States"/>
    <n v="4100000"/>
    <x v="2733"/>
    <s v="Rysher Entertainment"/>
    <n v="109"/>
  </r>
  <r>
    <s v="The Ghost and the Darkness"/>
    <s v="R"/>
    <s v="Adventure"/>
    <x v="16"/>
    <s v="October 11, 1996 (United States)"/>
    <n v="6.8"/>
    <n v="58000"/>
    <s v="Stephen Hopkins"/>
    <s v="William Goldman"/>
    <s v="Michael Douglas"/>
    <s v="Germany"/>
    <n v="55000000"/>
    <x v="2734"/>
    <s v="Constellation Entertainment"/>
    <n v="110"/>
  </r>
  <r>
    <s v="Courage Under Fire"/>
    <s v="R"/>
    <s v="Action"/>
    <x v="16"/>
    <s v="July 12, 1996 (United States)"/>
    <n v="6.6"/>
    <n v="52000"/>
    <s v="Edward Zwick"/>
    <s v="Patrick Sheane Duncan"/>
    <s v="Denzel Washington"/>
    <s v="United States"/>
    <n v="46000000"/>
    <x v="2735"/>
    <s v="Fox 2000 Pictures"/>
    <n v="116"/>
  </r>
  <r>
    <s v="The First Wives Club"/>
    <s v="PG"/>
    <s v="Comedy"/>
    <x v="16"/>
    <s v="September 20, 1996 (United States)"/>
    <n v="6.4"/>
    <n v="45000"/>
    <s v="Hugh Wilson"/>
    <s v="Olivia Goldsmith"/>
    <s v="Goldie Hawn"/>
    <s v="United States"/>
    <n v="26000000"/>
    <x v="2736"/>
    <s v="Paramount Pictures"/>
    <n v="103"/>
  </r>
  <r>
    <s v="Set It Off"/>
    <s v="R"/>
    <s v="Action"/>
    <x v="16"/>
    <s v="November 6, 1996 (United States)"/>
    <n v="6.9"/>
    <n v="15000"/>
    <s v="F. Gary Gray"/>
    <s v="Takashi Bufford"/>
    <s v="Jada Pinkett Smith"/>
    <s v="United States"/>
    <n v="9000000"/>
    <x v="2737"/>
    <s v="New Line Cinema"/>
    <n v="123"/>
  </r>
  <r>
    <s v="James and the Giant Peach"/>
    <s v="PG"/>
    <s v="Animation"/>
    <x v="16"/>
    <s v="April 12, 1996 (United States)"/>
    <n v="6.7"/>
    <n v="62000"/>
    <s v="Henry Selick"/>
    <s v="Roald Dahl"/>
    <s v="Paul Terry"/>
    <s v="United Kingdom"/>
    <n v="38000000"/>
    <x v="2738"/>
    <s v="Walt Disney Pictures"/>
    <n v="79"/>
  </r>
  <r>
    <s v="DragonHeart"/>
    <s v="PG-13"/>
    <s v="Action"/>
    <x v="16"/>
    <s v="May 31, 1996 (United States)"/>
    <n v="6.5"/>
    <n v="93000"/>
    <s v="Rob Cohen"/>
    <s v="Patrick Read Johnson"/>
    <s v="Dennis Quaid"/>
    <s v="United States"/>
    <n v="57000000"/>
    <x v="2739"/>
    <s v="Universal Pictures"/>
    <n v="103"/>
  </r>
  <r>
    <s v="Executive Decision"/>
    <s v="R"/>
    <s v="Action"/>
    <x v="16"/>
    <s v="March 15, 1996 (United States)"/>
    <n v="6.4"/>
    <n v="52000"/>
    <s v="Stuart Baird"/>
    <s v="Jim Thomas"/>
    <s v="Kurt Russell"/>
    <s v="United States"/>
    <n v="55000000"/>
    <x v="2740"/>
    <s v="Warner Bros."/>
    <n v="133"/>
  </r>
  <r>
    <s v="Bio-Dome"/>
    <s v="PG-13"/>
    <s v="Comedy"/>
    <x v="16"/>
    <s v="January 12, 1996 (United States)"/>
    <n v="4.4000000000000004"/>
    <n v="26000"/>
    <s v="Jason Bloom"/>
    <s v="Adam Leff"/>
    <s v="Pauly Shore"/>
    <s v="United States"/>
    <n v="15000000"/>
    <x v="2741"/>
    <s v="Metro-Goldwyn-Mayer (MGM)"/>
    <n v="88"/>
  </r>
  <r>
    <s v="Jack"/>
    <s v="PG-13"/>
    <s v="Comedy"/>
    <x v="16"/>
    <s v="August 9, 1996 (United States)"/>
    <n v="5.8"/>
    <n v="57000"/>
    <s v="Francis Ford Coppola"/>
    <s v="James DeMonaco"/>
    <s v="Robin Williams"/>
    <s v="United States"/>
    <n v="45000000"/>
    <x v="2742"/>
    <s v="Hollywood Pictures"/>
    <n v="113"/>
  </r>
  <r>
    <s v="White Squall"/>
    <s v="PG-13"/>
    <s v="Adventure"/>
    <x v="16"/>
    <s v="February 2, 1996 (United States)"/>
    <n v="6.6"/>
    <n v="22000"/>
    <s v="Ridley Scott"/>
    <s v="Charles Gieg Jr."/>
    <s v="Jeff Bridges"/>
    <s v="United States"/>
    <n v="38000000"/>
    <x v="2743"/>
    <s v="Hollywood Pictures"/>
    <n v="129"/>
  </r>
  <r>
    <s v="D3: The Mighty Ducks"/>
    <s v="PG"/>
    <s v="Action"/>
    <x v="16"/>
    <s v="October 4, 1996 (United States)"/>
    <n v="5.5"/>
    <n v="26000"/>
    <s v="Robert Lieberman"/>
    <s v="Steven Brill"/>
    <s v="Emilio Estevez"/>
    <s v="United States"/>
    <m/>
    <x v="2744"/>
    <s v="Walt Disney Pictures"/>
    <n v="104"/>
  </r>
  <r>
    <s v="Broken Arrow"/>
    <s v="R"/>
    <s v="Action"/>
    <x v="16"/>
    <s v="February 9, 1996 (United States)"/>
    <n v="6"/>
    <n v="93000"/>
    <s v="John Woo"/>
    <s v="Graham Yost"/>
    <s v="John Travolta"/>
    <s v="United States"/>
    <n v="50000000"/>
    <x v="2745"/>
    <s v="Twentieth Century Fox"/>
    <n v="108"/>
  </r>
  <r>
    <s v="Emma"/>
    <s v="PG"/>
    <s v="Comedy"/>
    <x v="16"/>
    <s v="August 30, 1996 (United States)"/>
    <n v="6.7"/>
    <n v="37000"/>
    <s v="Douglas McGrath"/>
    <s v="Jane Austen"/>
    <s v="Gwyneth Paltrow"/>
    <s v="United Kingdom"/>
    <n v="6000000"/>
    <x v="2746"/>
    <s v="Miramax"/>
    <n v="120"/>
  </r>
  <r>
    <s v="Chain Reaction"/>
    <s v="PG-13"/>
    <s v="Action"/>
    <x v="16"/>
    <s v="August 2, 1996 (United States)"/>
    <n v="5.7"/>
    <n v="49000"/>
    <s v="Andrew Davis"/>
    <s v="Arne Schmidt"/>
    <s v="Keanu Reeves"/>
    <s v="United States"/>
    <n v="50000000"/>
    <x v="2747"/>
    <s v="3 Arts Entertainment"/>
    <n v="107"/>
  </r>
  <r>
    <s v="Kama Sutra: A Tale of Love"/>
    <s v="Unrated"/>
    <s v="Crime"/>
    <x v="16"/>
    <s v="February 28, 1997 (United States)"/>
    <n v="6"/>
    <n v="10000"/>
    <s v="Mira Nair"/>
    <s v="Helena Kriel"/>
    <s v="Naveen Andrews"/>
    <s v="United Kingdom"/>
    <n v="3000000"/>
    <x v="2748"/>
    <s v="NDF International"/>
    <n v="114"/>
  </r>
  <r>
    <s v="The Crucible"/>
    <s v="PG-13"/>
    <s v="Drama"/>
    <x v="16"/>
    <s v="November 27, 1996 (United States)"/>
    <n v="6.8"/>
    <n v="36000"/>
    <s v="Nicholas Hytner"/>
    <s v="Arthur Miller"/>
    <s v="Daniel Day-Lewis"/>
    <s v="United States"/>
    <n v="25000000"/>
    <x v="2749"/>
    <s v="Twentieth Century Fox"/>
    <n v="124"/>
  </r>
  <r>
    <s v="Pusher"/>
    <s v="Not Rated"/>
    <s v="Crime"/>
    <x v="16"/>
    <s v="August 30, 1996 (Denmark)"/>
    <n v="7.4"/>
    <n v="37000"/>
    <s v="Nicolas Winding Refn"/>
    <s v="Jens Dahl"/>
    <s v="Kim Bodnia"/>
    <s v="Denmark"/>
    <m/>
    <x v="2750"/>
    <s v="Balboa Entertainment"/>
    <n v="110"/>
  </r>
  <r>
    <s v="Waiting for Guffman"/>
    <s v="R"/>
    <s v="Comedy"/>
    <x v="16"/>
    <s v="January 31, 1997 (United States)"/>
    <n v="7.5"/>
    <n v="28000"/>
    <s v="Christopher Guest"/>
    <s v="Christopher Guest"/>
    <s v="Christopher Guest"/>
    <s v="United States"/>
    <n v="4000000"/>
    <x v="2751"/>
    <s v="Castle Rock Entertainment"/>
    <n v="84"/>
  </r>
  <r>
    <s v="Secrets &amp; Lies"/>
    <s v="R"/>
    <s v="Comedy"/>
    <x v="16"/>
    <s v="February 28, 1997 (United States)"/>
    <n v="8"/>
    <n v="39000"/>
    <s v="Mike Leigh"/>
    <s v="Mike Leigh"/>
    <s v="Timothy Spall"/>
    <s v="United Kingdom"/>
    <n v="4500000"/>
    <x v="2752"/>
    <s v="Channel Four Films"/>
    <n v="136"/>
  </r>
  <r>
    <s v="Daylight"/>
    <s v="PG-13"/>
    <s v="Action"/>
    <x v="16"/>
    <s v="December 6, 1996 (United States)"/>
    <n v="5.9"/>
    <n v="68000"/>
    <s v="Rob Cohen"/>
    <s v="Leslie Bohem"/>
    <s v="Sylvester Stallone"/>
    <s v="United States"/>
    <n v="80000000"/>
    <x v="2753"/>
    <s v="Universal Pictures"/>
    <n v="114"/>
  </r>
  <r>
    <s v="Last Man Standing"/>
    <s v="R"/>
    <s v="Action"/>
    <x v="16"/>
    <s v="September 20, 1996 (United States)"/>
    <n v="6.4"/>
    <n v="54000"/>
    <s v="Walter Hill"/>
    <s v="Ryûzô Kikushima"/>
    <s v="Bruce Willis"/>
    <s v="United States"/>
    <n v="67000000"/>
    <x v="2754"/>
    <s v="New Line Cinema"/>
    <n v="101"/>
  </r>
  <r>
    <s v="The Arrival"/>
    <s v="PG-13"/>
    <s v="Mystery"/>
    <x v="16"/>
    <s v="May 31, 1996 (United States)"/>
    <n v="6.2"/>
    <n v="34000"/>
    <s v="David Twohy"/>
    <s v="David Twohy"/>
    <s v="Charlie Sheen"/>
    <s v="United States"/>
    <n v="25000000"/>
    <x v="2755"/>
    <s v="Live Entertainment"/>
    <n v="115"/>
  </r>
  <r>
    <s v="Ransom"/>
    <s v="R"/>
    <s v="Action"/>
    <x v="16"/>
    <s v="November 8, 1996 (United States)"/>
    <n v="6.7"/>
    <n v="121000"/>
    <s v="Ron Howard"/>
    <s v="Cyril Hume"/>
    <s v="Mel Gibson"/>
    <s v="United States"/>
    <n v="80000000"/>
    <x v="2756"/>
    <s v="Touchstone Pictures"/>
    <n v="121"/>
  </r>
  <r>
    <s v="Beavis and Butt-Head Do America"/>
    <s v="PG-13"/>
    <s v="Animation"/>
    <x v="16"/>
    <s v="December 20, 1996 (United States)"/>
    <n v="6.8"/>
    <n v="53000"/>
    <s v="Directors"/>
    <s v="Mike Judge"/>
    <s v="Mike Judge"/>
    <s v="United States"/>
    <n v="12000000"/>
    <x v="2757"/>
    <s v="Paramount Pictures"/>
    <n v="81"/>
  </r>
  <r>
    <s v="Fly Away Home"/>
    <s v="PG"/>
    <s v="Adventure"/>
    <x v="16"/>
    <s v="September 13, 1996 (United States)"/>
    <n v="6.8"/>
    <n v="24000"/>
    <s v="Carroll Ballard"/>
    <s v="Bill Lishman"/>
    <s v="Jeff Daniels"/>
    <s v="United States"/>
    <n v="22000000"/>
    <x v="2758"/>
    <s v="Columbia Pictures"/>
    <n v="107"/>
  </r>
  <r>
    <s v="Tin Cup"/>
    <s v="R"/>
    <s v="Comedy"/>
    <x v="16"/>
    <s v="August 16, 1996 (United States)"/>
    <n v="6.4"/>
    <n v="47000"/>
    <s v="Ron Shelton"/>
    <s v="John Norville"/>
    <s v="Kevin Costner"/>
    <s v="United States"/>
    <n v="45000000"/>
    <x v="2759"/>
    <s v="New Regency Productions"/>
    <n v="135"/>
  </r>
  <r>
    <s v="Barb Wire"/>
    <s v="R"/>
    <s v="Action"/>
    <x v="16"/>
    <s v="May 3, 1996 (United States)"/>
    <n v="3.4"/>
    <n v="26000"/>
    <s v="David Hogan"/>
    <s v="Chris Warner"/>
    <s v="Pamela Anderson"/>
    <s v="United States"/>
    <n v="9000000"/>
    <x v="2760"/>
    <s v="PolyGram Filmed Entertainment"/>
    <n v="98"/>
  </r>
  <r>
    <s v="Breaking the Waves"/>
    <s v="R"/>
    <s v="Drama"/>
    <x v="16"/>
    <s v="November 13, 1996 (United States)"/>
    <n v="7.8"/>
    <n v="64000"/>
    <s v="Lars von Trier"/>
    <s v="Lars von Trier"/>
    <s v="Emily Watson"/>
    <s v="Denmark"/>
    <m/>
    <x v="2761"/>
    <s v="ARTE"/>
    <n v="159"/>
  </r>
  <r>
    <s v="The Phantom"/>
    <s v="PG"/>
    <s v="Action"/>
    <x v="16"/>
    <s v="June 7, 1996 (United States)"/>
    <n v="5"/>
    <n v="33000"/>
    <s v="Simon Wincer"/>
    <s v="Lee Falk"/>
    <s v="Billy Zane"/>
    <s v="Australia"/>
    <n v="45000000"/>
    <x v="2762"/>
    <s v="Paramount Pictures"/>
    <n v="100"/>
  </r>
  <r>
    <s v="The Fan"/>
    <s v="R"/>
    <s v="Action"/>
    <x v="16"/>
    <s v="August 16, 1996 (United States)"/>
    <n v="5.9"/>
    <n v="47000"/>
    <s v="Tony Scott"/>
    <s v="Peter Abrahams"/>
    <s v="Robert De Niro"/>
    <s v="United States"/>
    <n v="55000000"/>
    <x v="2763"/>
    <s v="TriStar Pictures"/>
    <n v="116"/>
  </r>
  <r>
    <s v="Eye for an Eye"/>
    <s v="R"/>
    <s v="Crime"/>
    <x v="16"/>
    <s v="January 12, 1996 (United States)"/>
    <n v="6.2"/>
    <n v="14000"/>
    <s v="John Schlesinger"/>
    <s v="Erika Holzer"/>
    <s v="Sally Field"/>
    <s v="United States"/>
    <n v="20000000"/>
    <x v="2764"/>
    <s v="Paramount Pictures"/>
    <n v="101"/>
  </r>
  <r>
    <s v="2 Days in the Valley"/>
    <s v="R"/>
    <s v="Comedy"/>
    <x v="16"/>
    <s v="September 27, 1996 (United States)"/>
    <n v="6.5"/>
    <n v="19000"/>
    <s v="John Herzfeld"/>
    <s v="John Herzfeld"/>
    <s v="Teri Hatcher"/>
    <s v="United States"/>
    <m/>
    <x v="2765"/>
    <s v="Rysher Entertainment"/>
    <n v="104"/>
  </r>
  <r>
    <s v="Trees Lounge"/>
    <s v="R"/>
    <s v="Comedy"/>
    <x v="16"/>
    <s v="October 11, 1996 (United States)"/>
    <n v="7.1"/>
    <n v="14000"/>
    <s v="Steve Buscemi"/>
    <s v="Steve Buscemi"/>
    <s v="Steve Buscemi"/>
    <s v="United States"/>
    <n v="1300000"/>
    <x v="2766"/>
    <s v="Addis Wechsler Pictures"/>
    <n v="95"/>
  </r>
  <r>
    <s v="The People vs. Larry Flynt"/>
    <s v="R"/>
    <s v="Biography"/>
    <x v="16"/>
    <s v="January 10, 1997 (United States)"/>
    <n v="7.3"/>
    <n v="90000"/>
    <s v="Milos Forman"/>
    <s v="Scott Alexander"/>
    <s v="Woody Harrelson"/>
    <s v="United States"/>
    <n v="36000000"/>
    <x v="2767"/>
    <s v="Columbia Pictures"/>
    <n v="130"/>
  </r>
  <r>
    <s v="Freeway"/>
    <s v="R"/>
    <s v="Comedy"/>
    <x v="16"/>
    <s v="September 3, 1997 (France)"/>
    <n v="6.8"/>
    <n v="27000"/>
    <s v="Matthew Bright"/>
    <s v="Matthew Bright"/>
    <s v="Reese Witherspoon"/>
    <s v="United States"/>
    <n v="3000000"/>
    <x v="2768"/>
    <s v="The Kushner-Locke Company"/>
    <n v="102"/>
  </r>
  <r>
    <s v="Kazaam"/>
    <s v="PG"/>
    <s v="Comedy"/>
    <x v="16"/>
    <s v="July 17, 1996 (United States)"/>
    <n v="3"/>
    <n v="23000"/>
    <s v="Paul Michael Glaser"/>
    <s v="Paul Michael Glaser"/>
    <s v="Shaquille O'Neal"/>
    <s v="United States"/>
    <n v="20000000"/>
    <x v="2769"/>
    <s v="Interscope Communications"/>
    <n v="93"/>
  </r>
  <r>
    <s v="Down Periscope"/>
    <s v="PG-13"/>
    <s v="Comedy"/>
    <x v="16"/>
    <s v="March 1, 1996 (United States)"/>
    <n v="6.2"/>
    <n v="22000"/>
    <s v="David S. Ward"/>
    <s v="Hugh Wilson"/>
    <s v="Kelsey Grammer"/>
    <s v="United States"/>
    <n v="31000000"/>
    <x v="2770"/>
    <s v="Twentieth Century Fox"/>
    <n v="92"/>
  </r>
  <r>
    <s v="Michael"/>
    <s v="PG"/>
    <s v="Comedy"/>
    <x v="16"/>
    <s v="December 25, 1996 (United States)"/>
    <n v="5.7"/>
    <n v="42000"/>
    <s v="Nora Ephron"/>
    <s v="Peter Dexter"/>
    <s v="John Travolta"/>
    <s v="United States"/>
    <m/>
    <x v="2771"/>
    <s v="Turner Pictures (I)"/>
    <n v="105"/>
  </r>
  <r>
    <s v="Mulholland Falls"/>
    <s v="R"/>
    <s v="Crime"/>
    <x v="16"/>
    <s v="April 26, 1996 (United States)"/>
    <n v="6.3"/>
    <n v="16000"/>
    <s v="Lee Tamahori"/>
    <s v="Peter Dexter"/>
    <s v="Nick Nolte"/>
    <s v="United States"/>
    <n v="29000000"/>
    <x v="2772"/>
    <s v="Largo Entertainment"/>
    <n v="107"/>
  </r>
  <r>
    <s v="Jingle All the Way"/>
    <s v="PG"/>
    <s v="Adventure"/>
    <x v="16"/>
    <s v="November 22, 1996 (United States)"/>
    <n v="5.6"/>
    <n v="95000"/>
    <s v="Brian Levant"/>
    <s v="Randy Kornfield"/>
    <s v="Arnold Schwarzenegger"/>
    <s v="United States"/>
    <n v="60000000"/>
    <x v="2773"/>
    <s v="1492 Pictures"/>
    <n v="89"/>
  </r>
  <r>
    <s v="She's the One"/>
    <s v="R"/>
    <s v="Comedy"/>
    <x v="16"/>
    <s v="August 23, 1996 (United States)"/>
    <n v="6"/>
    <n v="17000"/>
    <s v="Edward Burns"/>
    <s v="Edward Burns"/>
    <s v="Edward Burns"/>
    <s v="United States"/>
    <n v="3500000"/>
    <x v="2774"/>
    <s v="Good Machine"/>
    <n v="96"/>
  </r>
  <r>
    <s v="Brassed Off"/>
    <s v="R"/>
    <s v="Comedy"/>
    <x v="16"/>
    <s v="May 23, 1997 (United States)"/>
    <n v="7.2"/>
    <n v="19000"/>
    <s v="Mark Herman"/>
    <s v="Mark Herman"/>
    <s v="Pete Postlethwaite"/>
    <s v="United Kingdom"/>
    <m/>
    <x v="2775"/>
    <s v="Channel Four Films"/>
    <n v="108"/>
  </r>
  <r>
    <s v="Shine"/>
    <s v="PG-13"/>
    <s v="Biography"/>
    <x v="16"/>
    <s v="February 14, 1997 (United States)"/>
    <n v="7.7"/>
    <n v="52000"/>
    <s v="Scott Hicks"/>
    <s v="Jan Sardi"/>
    <s v="Geoffrey Rush"/>
    <s v="Australia"/>
    <n v="5500000"/>
    <x v="2776"/>
    <s v="Australian Film Finance Corporation (AFFC)"/>
    <n v="105"/>
  </r>
  <r>
    <s v="Black Sheep"/>
    <s v="PG-13"/>
    <s v="Comedy"/>
    <x v="16"/>
    <s v="February 2, 1996 (United States)"/>
    <n v="6.3"/>
    <n v="38000"/>
    <s v="Penelope Spheeris"/>
    <s v="Fred Wolf"/>
    <s v="Chris Farley"/>
    <s v="United States"/>
    <m/>
    <x v="2777"/>
    <s v="Broadway Pictures"/>
    <n v="87"/>
  </r>
  <r>
    <s v="Maximum Risk"/>
    <s v="R"/>
    <s v="Action"/>
    <x v="16"/>
    <s v="September 13, 1996 (United States)"/>
    <n v="5.5"/>
    <n v="21000"/>
    <s v="Ringo Lam"/>
    <s v="Larry Ferguson"/>
    <s v="Jean-Claude Van Damme"/>
    <s v="United States"/>
    <n v="25000000"/>
    <x v="2778"/>
    <s v="Columbia Pictures"/>
    <n v="101"/>
  </r>
  <r>
    <s v="One Fine Day"/>
    <s v="PG"/>
    <s v="Comedy"/>
    <x v="16"/>
    <s v="December 20, 1996 (United States)"/>
    <n v="6.5"/>
    <n v="44000"/>
    <s v="Michael Hoffman"/>
    <s v="Terrel Seltzer"/>
    <s v="Michelle Pfeiffer"/>
    <s v="United States"/>
    <m/>
    <x v="2779"/>
    <s v="Fox 2000 Pictures"/>
    <n v="108"/>
  </r>
  <r>
    <s v="Lone Star"/>
    <s v="R"/>
    <s v="Drama"/>
    <x v="16"/>
    <s v="June 21, 1996 (United States)"/>
    <n v="7.4"/>
    <n v="28000"/>
    <s v="John Sayles"/>
    <s v="John Sayles"/>
    <s v="Chris Cooper"/>
    <s v="United States"/>
    <n v="5000000"/>
    <x v="2780"/>
    <s v="Columbia Pictures"/>
    <n v="135"/>
  </r>
  <r>
    <s v="Michael Collins"/>
    <s v="R"/>
    <s v="Biography"/>
    <x v="16"/>
    <s v="October 25, 1996 (United States)"/>
    <n v="7.2"/>
    <n v="30000"/>
    <s v="Neil Jordan"/>
    <s v="Neil Jordan"/>
    <s v="Liam Neeson"/>
    <s v="United Kingdom"/>
    <n v="25000000"/>
    <x v="2781"/>
    <s v="Warner Bros."/>
    <n v="133"/>
  </r>
  <r>
    <s v="Phenomenon"/>
    <s v="PG"/>
    <s v="Drama"/>
    <x v="16"/>
    <s v="July 3, 1996 (United States)"/>
    <n v="6.4"/>
    <n v="76000"/>
    <s v="Jon Turteltaub"/>
    <s v="Gerald Di Pego"/>
    <s v="John Travolta"/>
    <s v="United States"/>
    <n v="32000000"/>
    <x v="2782"/>
    <s v="Touchstone Pictures"/>
    <n v="123"/>
  </r>
  <r>
    <s v="Harriet the Spy"/>
    <s v="PG"/>
    <s v="Comedy"/>
    <x v="16"/>
    <s v="July 10, 1996 (United States)"/>
    <n v="5.9"/>
    <n v="9800"/>
    <s v="Bronwen Hughes"/>
    <s v="Louise Fitzhugh"/>
    <s v="Michelle Trachtenberg"/>
    <s v="United States"/>
    <n v="12000000"/>
    <x v="2783"/>
    <s v="Paramount Pictures"/>
    <n v="100"/>
  </r>
  <r>
    <s v="Flipper"/>
    <s v="PG"/>
    <s v="Adventure"/>
    <x v="16"/>
    <s v="May 17, 1996 (United States)"/>
    <n v="5.3"/>
    <n v="10000"/>
    <s v="Alan Shapiro"/>
    <s v="Ricou Browning"/>
    <s v="Paul Hogan"/>
    <s v="United States"/>
    <n v="25530000"/>
    <x v="2784"/>
    <s v="Universal Pictures"/>
    <n v="95"/>
  </r>
  <r>
    <s v="Evita"/>
    <s v="PG"/>
    <s v="Biography"/>
    <x v="16"/>
    <s v="January 10, 1997 (United States)"/>
    <n v="6.3"/>
    <n v="34000"/>
    <s v="Alan Parker"/>
    <s v="Tim Rice"/>
    <s v="Madonna"/>
    <s v="United States"/>
    <n v="55000000"/>
    <x v="2785"/>
    <s v="Hollywood Pictures"/>
    <n v="135"/>
  </r>
  <r>
    <s v="Diabolique"/>
    <s v="R"/>
    <s v="Drama"/>
    <x v="16"/>
    <s v="March 22, 1996 (United States)"/>
    <n v="5.4"/>
    <n v="14000"/>
    <s v="Jeremiah S. Chechik"/>
    <s v="Pierre Boileau"/>
    <s v="Sharon Stone"/>
    <s v="United States"/>
    <m/>
    <x v="2786"/>
    <s v="ABC Productions"/>
    <n v="107"/>
  </r>
  <r>
    <s v="Bordello of Blood"/>
    <s v="R"/>
    <s v="Comedy"/>
    <x v="16"/>
    <s v="August 16, 1996 (United States)"/>
    <n v="5.4"/>
    <n v="14000"/>
    <s v="Gilbert Adler"/>
    <s v="William M. Gaines"/>
    <s v="Dennis Miller"/>
    <s v="United States"/>
    <n v="13000000"/>
    <x v="2787"/>
    <s v="Universal City Studios"/>
    <n v="87"/>
  </r>
  <r>
    <s v="Spy Hard"/>
    <s v="PG-13"/>
    <s v="Action"/>
    <x v="16"/>
    <s v="May 24, 1996 (United States)"/>
    <n v="5.4"/>
    <n v="37000"/>
    <s v="Rick Friedberg"/>
    <s v="Jason Friedberg"/>
    <s v="Leslie Nielsen"/>
    <s v="United States"/>
    <n v="18000000"/>
    <x v="2788"/>
    <s v="Hollywood Pictures"/>
    <n v="81"/>
  </r>
  <r>
    <s v="The Substitute"/>
    <s v="R"/>
    <s v="Action"/>
    <x v="16"/>
    <s v="April 19, 1996 (United States)"/>
    <n v="6"/>
    <n v="13000"/>
    <s v="Robert Mandel"/>
    <s v="Roy Frumkes"/>
    <s v="Tom Berenger"/>
    <s v="United States"/>
    <m/>
    <x v="2789"/>
    <s v="Dinamo Entertainment"/>
    <n v="114"/>
  </r>
  <r>
    <s v="Marvin's Room"/>
    <s v="PG-13"/>
    <s v="Drama"/>
    <x v="16"/>
    <s v="February 28, 1997 (United States)"/>
    <n v="6.7"/>
    <n v="26000"/>
    <s v="Jerry Zaks"/>
    <s v="Scott McPherson"/>
    <s v="Meryl Streep"/>
    <s v="United States"/>
    <n v="23000000"/>
    <x v="2790"/>
    <s v="Scott Rudin Productions"/>
    <n v="98"/>
  </r>
  <r>
    <s v="Multiplicity"/>
    <s v="PG-13"/>
    <s v="Comedy"/>
    <x v="16"/>
    <s v="July 17, 1996 (United States)"/>
    <n v="6.1"/>
    <n v="31000"/>
    <s v="Harold Ramis"/>
    <s v="Chris Miller"/>
    <s v="Michael Keaton"/>
    <s v="United States"/>
    <n v="45000000"/>
    <x v="2791"/>
    <s v="Columbia Pictures"/>
    <n v="117"/>
  </r>
  <r>
    <s v="House Arrest"/>
    <s v="PG"/>
    <s v="Comedy"/>
    <x v="16"/>
    <s v="August 14, 1996 (United States)"/>
    <n v="5.8"/>
    <n v="8200"/>
    <s v="Harry Winer"/>
    <s v="Michael Hitchcock"/>
    <s v="Jamie Lee Curtis"/>
    <s v="United States"/>
    <m/>
    <x v="2792"/>
    <s v="Metro-Goldwyn-Mayer (MGM)"/>
    <n v="108"/>
  </r>
  <r>
    <s v="Everyone Says I Love You"/>
    <s v="R"/>
    <s v="Comedy"/>
    <x v="16"/>
    <s v="January 17, 1997 (United States)"/>
    <n v="6.7"/>
    <n v="36000"/>
    <s v="Woody Allen"/>
    <s v="Woody Allen"/>
    <s v="Woody Allen"/>
    <s v="United States"/>
    <n v="20000000"/>
    <x v="2793"/>
    <s v="Miramax"/>
    <n v="101"/>
  </r>
  <r>
    <s v="A Very Brady Sequel"/>
    <s v="PG-13"/>
    <s v="Comedy"/>
    <x v="16"/>
    <s v="August 23, 1996 (United States)"/>
    <n v="5.8"/>
    <n v="10000"/>
    <s v="Arlene Sanford"/>
    <s v="Sherwood Schwartz"/>
    <s v="Shelley Long"/>
    <s v="United States"/>
    <n v="12000000"/>
    <x v="2794"/>
    <s v="Paramount Pictures"/>
    <n v="90"/>
  </r>
  <r>
    <s v="The Crow: City of Angels"/>
    <s v="R"/>
    <s v="Action"/>
    <x v="16"/>
    <s v="August 30, 1996 (United States)"/>
    <n v="4.7"/>
    <n v="19000"/>
    <s v="Tim Pope"/>
    <s v="James O'Barr"/>
    <s v="Vincent Perez"/>
    <s v="United States"/>
    <n v="13000000"/>
    <x v="2795"/>
    <s v="Bad Bird Productions"/>
    <n v="84"/>
  </r>
  <r>
    <s v="Basquiat"/>
    <s v="R"/>
    <s v="Biography"/>
    <x v="16"/>
    <s v="August 9, 1996 (United States)"/>
    <n v="6.9"/>
    <n v="20000"/>
    <s v="Julian Schnabel"/>
    <s v="Lech Majewski"/>
    <s v="Jeffrey Wright"/>
    <s v="United States"/>
    <n v="3300000"/>
    <x v="2796"/>
    <s v="Eleventh Street Production"/>
    <n v="107"/>
  </r>
  <r>
    <s v="The Quest"/>
    <s v="PG-13"/>
    <s v="Action"/>
    <x v="16"/>
    <s v="April 26, 1996 (United States)"/>
    <n v="5.6"/>
    <n v="25000"/>
    <s v="Jean-Claude Van Damme"/>
    <s v="Frank Dux"/>
    <s v="Jean-Claude Van Damme"/>
    <s v="Canada"/>
    <n v="30000000"/>
    <x v="2797"/>
    <s v="MDP Worldwide"/>
    <n v="95"/>
  </r>
  <r>
    <s v="Muppet Treasure Island"/>
    <s v="G"/>
    <s v="Action"/>
    <x v="16"/>
    <s v="February 16, 1996 (United States)"/>
    <n v="7"/>
    <n v="22000"/>
    <s v="Brian Henson"/>
    <s v="Robert Louis Stevenson"/>
    <s v="Tim Curry"/>
    <s v="United States"/>
    <m/>
    <x v="2798"/>
    <s v="Walt Disney Pictures"/>
    <n v="99"/>
  </r>
  <r>
    <s v="Hellraiser: Bloodline"/>
    <s v="R"/>
    <s v="Horror"/>
    <x v="16"/>
    <s v="March 8, 1996 (United States)"/>
    <n v="5.0999999999999996"/>
    <n v="20000"/>
    <s v="Director"/>
    <s v="Peter Atkins"/>
    <s v="Bruce Ramsay"/>
    <s v="United States"/>
    <n v="4000000"/>
    <x v="2799"/>
    <s v="Dimension Films"/>
    <n v="85"/>
  </r>
  <r>
    <s v="Manny &amp; Lo"/>
    <s v="R"/>
    <s v="Comedy"/>
    <x v="16"/>
    <s v="July 26, 1996 (United States)"/>
    <n v="6.6"/>
    <n v="1900"/>
    <s v="Lisa Krueger"/>
    <s v="Lisa Krueger"/>
    <s v="Scarlett Johansson"/>
    <s v="United States"/>
    <n v="500000"/>
    <x v="2800"/>
    <s v="Pope Productions"/>
    <n v="88"/>
  </r>
  <r>
    <s v="Beautiful Thing"/>
    <s v="R"/>
    <s v="Comedy"/>
    <x v="16"/>
    <s v="October 9, 1996 (United States)"/>
    <n v="7.6"/>
    <n v="23000"/>
    <s v="Hettie Macdonald"/>
    <s v="Jonathan Harvey"/>
    <s v="Glen Berry"/>
    <s v="United Kingdom"/>
    <m/>
    <x v="2801"/>
    <s v="Channel Four Films"/>
    <n v="90"/>
  </r>
  <r>
    <s v="The Chamber"/>
    <s v="R"/>
    <s v="Crime"/>
    <x v="16"/>
    <s v="October 11, 1996 (United States)"/>
    <n v="6"/>
    <n v="13000"/>
    <s v="James Foley"/>
    <s v="John Grisham"/>
    <s v="Chris O'Donnell"/>
    <s v="United States"/>
    <n v="50000000"/>
    <x v="2802"/>
    <s v="Universal Pictures"/>
    <n v="113"/>
  </r>
  <r>
    <s v="Blood and Wine"/>
    <s v="R"/>
    <s v="Crime"/>
    <x v="16"/>
    <s v="February 21, 1997 (United States)"/>
    <n v="6"/>
    <n v="9400"/>
    <s v="Bob Rafelson"/>
    <s v="Nick Villiers"/>
    <s v="Jack Nicholson"/>
    <s v="United States"/>
    <n v="22000000"/>
    <x v="2803"/>
    <s v="Recorded Picture Company (RPC)"/>
    <n v="101"/>
  </r>
  <r>
    <s v="Jude"/>
    <s v="R"/>
    <s v="Drama"/>
    <x v="16"/>
    <s v="October 18, 1996 (United States)"/>
    <n v="6.9"/>
    <n v="10000"/>
    <s v="Michael Winterbottom"/>
    <s v="Hossein Amini"/>
    <s v="Christopher Eccleston"/>
    <s v="United Kingdom"/>
    <n v="7000000"/>
    <x v="2804"/>
    <s v="BBC Films"/>
    <n v="123"/>
  </r>
  <r>
    <s v="Bulletproof"/>
    <s v="R"/>
    <s v="Action"/>
    <x v="16"/>
    <s v="September 6, 1996 (United States)"/>
    <n v="5.8"/>
    <n v="36000"/>
    <s v="Ernest R. Dickerson"/>
    <s v="Joe Gayton"/>
    <s v="Damon Wayans"/>
    <s v="United States"/>
    <n v="25000000"/>
    <x v="2805"/>
    <s v="Universal Pictures"/>
    <n v="84"/>
  </r>
  <r>
    <s v="Mad Dog Time"/>
    <s v="R"/>
    <s v="Comedy"/>
    <x v="16"/>
    <s v="November 8, 1996 (United States)"/>
    <n v="5.4"/>
    <n v="2700"/>
    <s v="Larry Bishop"/>
    <s v="Larry Bishop"/>
    <s v="Michael J. Pollard"/>
    <s v="United States"/>
    <n v="8000000"/>
    <x v="2806"/>
    <s v="Bruin Grip Services"/>
    <n v="93"/>
  </r>
  <r>
    <s v="Irma Vep"/>
    <s v="Not Rated"/>
    <s v="Comedy"/>
    <x v="16"/>
    <s v="April 30, 1997 (United States)"/>
    <n v="7.1"/>
    <n v="5900"/>
    <s v="Olivier Assayas"/>
    <s v="Olivier Assayas"/>
    <s v="Maggie Cheung"/>
    <s v="France"/>
    <m/>
    <x v="2807"/>
    <s v="Dacia Films"/>
    <n v="99"/>
  </r>
  <r>
    <s v="Mrs. Winterbourne"/>
    <s v="PG-13"/>
    <s v="Comedy"/>
    <x v="16"/>
    <s v="April 19, 1996 (United States)"/>
    <n v="6.2"/>
    <n v="7100"/>
    <s v="Richard Benjamin"/>
    <s v="Cornell Woolrich"/>
    <s v="Shirley MacLaine"/>
    <s v="United States"/>
    <n v="25000000"/>
    <x v="2808"/>
    <s v="TriStar Pictures"/>
    <n v="105"/>
  </r>
  <r>
    <s v="The Portrait of a Lady"/>
    <s v="PG-13"/>
    <s v="Drama"/>
    <x v="16"/>
    <s v="January 17, 1997 (United States)"/>
    <n v="6.2"/>
    <n v="11000"/>
    <s v="Jane Campion"/>
    <s v="Henry James"/>
    <s v="Nicole Kidman"/>
    <s v="United Kingdom"/>
    <m/>
    <x v="2809"/>
    <s v="PolyGram Filmed Entertainment"/>
    <n v="144"/>
  </r>
  <r>
    <s v="Foxfire"/>
    <s v="R"/>
    <s v="Drama"/>
    <x v="16"/>
    <s v="August 23, 1996 (United States)"/>
    <n v="6.2"/>
    <n v="8800"/>
    <s v="Annette Haywood-Carter"/>
    <s v="Joyce Carol Oates"/>
    <s v="Hedy Burress"/>
    <s v="United States"/>
    <m/>
    <x v="2810"/>
    <s v="Chestnut Hill Productions"/>
    <n v="102"/>
  </r>
  <r>
    <s v="The Glimmer Man"/>
    <s v="R"/>
    <s v="Action"/>
    <x v="16"/>
    <s v="October 4, 1996 (United States)"/>
    <n v="5.4"/>
    <n v="19000"/>
    <s v="John Gray"/>
    <s v="Kevin Brodbin"/>
    <s v="Steven Seagal"/>
    <s v="United States"/>
    <n v="45000000"/>
    <x v="2811"/>
    <s v="Warner Bros."/>
    <n v="91"/>
  </r>
  <r>
    <s v="Up Close &amp; Personal"/>
    <s v="PG-13"/>
    <s v="Drama"/>
    <x v="16"/>
    <s v="March 1, 1996 (United States)"/>
    <n v="6.2"/>
    <n v="14000"/>
    <s v="Jon Avnet"/>
    <s v="Joan Didion"/>
    <s v="Robert Redford"/>
    <s v="United States"/>
    <n v="60000000"/>
    <x v="2812"/>
    <s v="Touchstone Pictures"/>
    <n v="124"/>
  </r>
  <r>
    <s v="The Juror"/>
    <s v="R"/>
    <s v="Crime"/>
    <x v="16"/>
    <s v="February 2, 1996 (United States)"/>
    <n v="5.7"/>
    <n v="18000"/>
    <s v="Brian Gibson"/>
    <s v="George Dawes Green"/>
    <s v="Demi Moore"/>
    <s v="United States"/>
    <n v="44000000"/>
    <x v="2813"/>
    <s v="Columbia Pictures"/>
    <n v="118"/>
  </r>
  <r>
    <s v="Flirting with Disaster"/>
    <s v="R"/>
    <s v="Comedy"/>
    <x v="16"/>
    <s v="April 12, 1996 (United States)"/>
    <n v="6.7"/>
    <n v="18000"/>
    <s v="David O. Russell"/>
    <s v="David O. Russell"/>
    <s v="Ben Stiller"/>
    <s v="United States"/>
    <n v="7000000"/>
    <x v="2814"/>
    <s v="Miramax"/>
    <n v="92"/>
  </r>
  <r>
    <s v="Homeward Bound II: Lost in San Francisco"/>
    <s v="G"/>
    <s v="Adventure"/>
    <x v="16"/>
    <s v="March 8, 1996 (United States)"/>
    <n v="6"/>
    <n v="14000"/>
    <s v="David R. Ellis"/>
    <s v="Chris Hauty"/>
    <s v="Michael J. Fox"/>
    <s v="United States"/>
    <m/>
    <x v="2815"/>
    <s v="Walt Disney Pictures"/>
    <n v="88"/>
  </r>
  <r>
    <s v="Joe's Apartment"/>
    <s v="PG-13"/>
    <s v="Comedy"/>
    <x v="16"/>
    <s v="July 26, 1996 (United States)"/>
    <n v="5.5"/>
    <n v="13000"/>
    <s v="John Payson"/>
    <s v="John Payson"/>
    <s v="Jerry O'Connell"/>
    <s v="United States"/>
    <n v="13000000"/>
    <x v="2816"/>
    <s v="Geffen Pictures"/>
    <n v="80"/>
  </r>
  <r>
    <s v="Ghosts of Mississippi"/>
    <s v="PG-13"/>
    <s v="Drama"/>
    <x v="16"/>
    <s v="January 3, 1997 (United States)"/>
    <n v="6.7"/>
    <n v="10000"/>
    <s v="Rob Reiner"/>
    <s v="Lewis Colick"/>
    <s v="Alec Baldwin"/>
    <s v="United States"/>
    <n v="36000000"/>
    <x v="2817"/>
    <s v="Castle Rock Entertainment"/>
    <n v="130"/>
  </r>
  <r>
    <s v="A Summer's Tale"/>
    <s v="G"/>
    <s v="Comedy"/>
    <x v="16"/>
    <s v="June 20, 2014 (United States)"/>
    <n v="7.6"/>
    <n v="7000"/>
    <s v="Éric Rohmer"/>
    <s v="Éric Rohmer"/>
    <s v="Melvil Poupaud"/>
    <s v="France"/>
    <m/>
    <x v="2818"/>
    <s v="Canal+"/>
    <n v="113"/>
  </r>
  <r>
    <s v="The Preacher's Wife"/>
    <s v="PG"/>
    <s v="Comedy"/>
    <x v="16"/>
    <s v="December 13, 1996 (United States)"/>
    <n v="5.6"/>
    <n v="11000"/>
    <s v="Penny Marshall"/>
    <s v="Robert Nathan"/>
    <s v="Denzel Washington"/>
    <s v="United States"/>
    <n v="40000000"/>
    <x v="2819"/>
    <s v="Mundy Lane Entertainment"/>
    <n v="123"/>
  </r>
  <r>
    <s v="Jane Eyre"/>
    <s v="PG"/>
    <s v="Drama"/>
    <x v="16"/>
    <s v="April 12, 1996 (United States)"/>
    <n v="6.8"/>
    <n v="9200"/>
    <s v="Franco Zeffirelli"/>
    <s v="Charlotte Brontë"/>
    <s v="William Hurt"/>
    <s v="France"/>
    <m/>
    <x v="2820"/>
    <s v="Cineritino S.r.L."/>
    <n v="112"/>
  </r>
  <r>
    <s v="If Lucy Fell"/>
    <s v="R"/>
    <s v="Comedy"/>
    <x v="16"/>
    <s v="March 8, 1996 (United States)"/>
    <n v="4.9000000000000004"/>
    <n v="3800"/>
    <s v="Eric Schaeffer"/>
    <s v="Eric Schaeffer"/>
    <s v="Sarah Jessica Parker"/>
    <s v="United States"/>
    <n v="5000000"/>
    <x v="2821"/>
    <s v="Motion Picture Corporation of America (MPCA)"/>
    <n v="92"/>
  </r>
  <r>
    <s v="SubUrbia"/>
    <s v="R"/>
    <s v="Comedy"/>
    <x v="16"/>
    <s v="July 3, 1997 (Germany)"/>
    <n v="6.8"/>
    <n v="9000"/>
    <s v="Richard Linklater"/>
    <s v="Eric Bogosian"/>
    <s v="Giovanni Ribisi"/>
    <s v="United States"/>
    <m/>
    <x v="2822"/>
    <s v="Castle Rock Entertainment"/>
    <n v="121"/>
  </r>
  <r>
    <s v="First Strike"/>
    <s v="PG-13"/>
    <s v="Action"/>
    <x v="16"/>
    <s v="January 10, 1997 (United States)"/>
    <n v="6.6"/>
    <n v="20000"/>
    <s v="Stanley Tong"/>
    <s v="Greg Mellott"/>
    <s v="Jackie Chan"/>
    <s v="Hong Kong"/>
    <m/>
    <x v="2823"/>
    <s v="Golden Harvest Company"/>
    <n v="107"/>
  </r>
  <r>
    <s v="Bad Moon"/>
    <s v="R"/>
    <s v="Horror"/>
    <x v="16"/>
    <s v="November 1, 1996 (United States)"/>
    <n v="5.8"/>
    <n v="6200"/>
    <s v="Eric Red"/>
    <s v="Wayne Smith"/>
    <s v="Mariel Hemingway"/>
    <s v="United States"/>
    <n v="7000000"/>
    <x v="2824"/>
    <s v="Morgan Creek Entertainment"/>
    <n v="80"/>
  </r>
  <r>
    <s v="Dunston Checks In"/>
    <s v="PG"/>
    <s v="Adventure"/>
    <x v="16"/>
    <s v="January 12, 1996 (United States)"/>
    <n v="5.4"/>
    <n v="12000"/>
    <s v="Ken Kwapis"/>
    <s v="John Hopkins"/>
    <s v="Jason Alexander"/>
    <s v="United States"/>
    <m/>
    <x v="2825"/>
    <s v="Joe Wizan/Todd Black"/>
    <n v="88"/>
  </r>
  <r>
    <s v="Carpool"/>
    <s v="PG"/>
    <s v="Comedy"/>
    <x v="16"/>
    <s v="August 23, 1996 (United States)"/>
    <n v="5"/>
    <n v="4600"/>
    <s v="Arthur Hiller"/>
    <s v="Don Rhymer"/>
    <s v="Tom Arnold"/>
    <s v="United States"/>
    <n v="17000000"/>
    <x v="2826"/>
    <s v="New Regency Productions"/>
    <n v="89"/>
  </r>
  <r>
    <s v="The Daytrippers"/>
    <s v="R"/>
    <s v="Comedy"/>
    <x v="16"/>
    <s v="March 5, 1997 (United States)"/>
    <n v="7"/>
    <n v="4900"/>
    <s v="Greg Mottola"/>
    <s v="Greg Mottola"/>
    <s v="Hope Davis"/>
    <s v="Canada"/>
    <m/>
    <x v="2827"/>
    <s v="Alliance Communications Corporation"/>
    <n v="87"/>
  </r>
  <r>
    <s v="Before and After"/>
    <s v="PG-13"/>
    <s v="Crime"/>
    <x v="16"/>
    <s v="February 23, 1996 (United States)"/>
    <n v="6.1"/>
    <n v="8500"/>
    <s v="Barbet Schroeder"/>
    <s v="Rosellen Brown"/>
    <s v="Meryl Streep"/>
    <s v="United States"/>
    <n v="35000000"/>
    <x v="2828"/>
    <s v="Caravan Pictures"/>
    <n v="108"/>
  </r>
  <r>
    <s v="Citizen Ruth"/>
    <s v="R"/>
    <s v="Comedy"/>
    <x v="16"/>
    <s v="December 13, 1996 (United States)"/>
    <n v="7"/>
    <n v="7500"/>
    <s v="Alexander Payne"/>
    <s v="Alexander Payne"/>
    <s v="Laura Dern"/>
    <s v="United States"/>
    <n v="3000000"/>
    <x v="2829"/>
    <s v="Independent Pictures (II)"/>
    <n v="106"/>
  </r>
  <r>
    <s v="Extreme Measures"/>
    <s v="R"/>
    <s v="Crime"/>
    <x v="16"/>
    <s v="September 27, 1996 (United States)"/>
    <n v="6.2"/>
    <n v="17000"/>
    <s v="Michael Apted"/>
    <s v="Michael Palmer"/>
    <s v="Hugh Grant"/>
    <s v="United Kingdom"/>
    <n v="38000000"/>
    <x v="2830"/>
    <s v="Castle Rock Entertainment"/>
    <n v="118"/>
  </r>
  <r>
    <s v="Female Perversions"/>
    <s v="R"/>
    <s v="Drama"/>
    <x v="16"/>
    <s v="April 25, 1997 (United States)"/>
    <n v="5.4"/>
    <n v="2300"/>
    <s v="Susan Streitfeld"/>
    <s v="Louise J. Kaplan"/>
    <s v="Tilda Swinton"/>
    <s v="Germany"/>
    <m/>
    <x v="2831"/>
    <s v="Mindy Affrime"/>
    <n v="120"/>
  </r>
  <r>
    <s v="A Thin Line Between Love and Hate"/>
    <s v="R"/>
    <s v="Comedy"/>
    <x v="16"/>
    <s v="April 3, 1996 (United States)"/>
    <n v="5.7"/>
    <n v="4600"/>
    <s v="Martin Lawrence"/>
    <s v="Martin Lawrence"/>
    <s v="Martin Lawrence"/>
    <s v="United States"/>
    <n v="8000000"/>
    <x v="2832"/>
    <s v="Jackson/McHenry Company,The"/>
    <n v="108"/>
  </r>
  <r>
    <s v="Kissed"/>
    <m/>
    <s v="Drama"/>
    <x v="16"/>
    <s v="April 11, 1997 (United States)"/>
    <n v="6.4"/>
    <n v="3600"/>
    <s v="Lynne Stopkewich"/>
    <s v="Angus Fraser"/>
    <s v="Molly Parker"/>
    <s v="Canada"/>
    <m/>
    <x v="2833"/>
    <s v="Boneyard Film Company Inc."/>
    <n v="78"/>
  </r>
  <r>
    <s v="The Truth About Cats &amp; Dogs"/>
    <s v="PG-13"/>
    <s v="Comedy"/>
    <x v="16"/>
    <s v="April 26, 1996 (United States)"/>
    <n v="6.3"/>
    <n v="25000"/>
    <s v="Michael Lehmann"/>
    <s v="Audrey Wells"/>
    <s v="Uma Thurman"/>
    <s v="United States"/>
    <m/>
    <x v="2834"/>
    <s v="Twentieth Century Fox"/>
    <n v="97"/>
  </r>
  <r>
    <s v="The Whole Wide World"/>
    <s v="PG"/>
    <s v="Biography"/>
    <x v="16"/>
    <s v="December 20, 1996 (United States)"/>
    <n v="7.1"/>
    <n v="3500"/>
    <s v="Dan Ireland"/>
    <s v="Novalyne Price Ellis"/>
    <s v="Vincent D'Onofrio"/>
    <s v="United States"/>
    <n v="1300000"/>
    <x v="2835"/>
    <s v="Cineville"/>
    <n v="111"/>
  </r>
  <r>
    <s v="Dear God"/>
    <s v="PG"/>
    <s v="Comedy"/>
    <x v="16"/>
    <s v="November 1, 1996 (United States)"/>
    <n v="5.4"/>
    <n v="3700"/>
    <s v="Garry Marshall"/>
    <s v="Warren Leight"/>
    <s v="Greg Kinnear"/>
    <s v="United States"/>
    <n v="22000000"/>
    <x v="2836"/>
    <s v="Rysher Entertainment"/>
    <n v="112"/>
  </r>
  <r>
    <s v="Bed of Roses"/>
    <s v="PG"/>
    <s v="Drama"/>
    <x v="16"/>
    <s v="January 26, 1996 (United States)"/>
    <n v="6.1"/>
    <n v="8000"/>
    <s v="Michael Goldenberg"/>
    <s v="Michael Goldenberg"/>
    <s v="Christian Slater"/>
    <s v="United States"/>
    <m/>
    <x v="2837"/>
    <s v="Juno Pix"/>
    <n v="87"/>
  </r>
  <r>
    <s v="The Pallbearer"/>
    <s v="PG-13"/>
    <s v="Comedy"/>
    <x v="16"/>
    <s v="May 3, 1996 (United States)"/>
    <n v="5"/>
    <n v="7700"/>
    <s v="Matt Reeves"/>
    <s v="Jason Katims"/>
    <s v="David Schwimmer"/>
    <s v="United States"/>
    <n v="8000000"/>
    <x v="2838"/>
    <s v="Miramax"/>
    <n v="98"/>
  </r>
  <r>
    <s v="Lawnmower Man 2: Beyond Cyberspace"/>
    <s v="PG-13"/>
    <s v="Action"/>
    <x v="16"/>
    <s v="January 12, 1996 (United States)"/>
    <n v="2.5"/>
    <n v="9000"/>
    <s v="Farhad Mann"/>
    <s v="Farhad Mann"/>
    <s v="Patrick Bergin"/>
    <s v="United States"/>
    <n v="15000000"/>
    <x v="2839"/>
    <s v="New Line Cinema"/>
    <n v="93"/>
  </r>
  <r>
    <s v="A Family Thing"/>
    <s v="PG-13"/>
    <s v="Comedy"/>
    <x v="16"/>
    <s v="March 29, 1996 (United States)"/>
    <n v="7"/>
    <n v="3400"/>
    <s v="Richard Pearce"/>
    <s v="Billy Bob Thornton"/>
    <s v="Robert Duvall"/>
    <s v="United States"/>
    <m/>
    <x v="2840"/>
    <s v="United Artists"/>
    <n v="109"/>
  </r>
  <r>
    <s v="Curdled"/>
    <s v="R"/>
    <s v="Comedy"/>
    <x v="16"/>
    <s v="September 27, 1996 (United States)"/>
    <n v="5.9"/>
    <n v="4900"/>
    <s v="Reb Braddock"/>
    <s v="Reb Braddock"/>
    <s v="William Baldwin"/>
    <s v="United States"/>
    <n v="2300000"/>
    <x v="2841"/>
    <s v="A Band Apart"/>
    <n v="88"/>
  </r>
  <r>
    <s v="First Kid"/>
    <s v="PG"/>
    <s v="Comedy"/>
    <x v="16"/>
    <s v="August 30, 1996 (United States)"/>
    <n v="5.3"/>
    <n v="10000"/>
    <s v="David Mickey Evans"/>
    <s v="Tim Kelleher"/>
    <s v="Sinbad"/>
    <s v="United States"/>
    <m/>
    <x v="2842"/>
    <s v="Caravan Pictures"/>
    <n v="101"/>
  </r>
  <r>
    <s v="Eddie"/>
    <s v="PG-13"/>
    <s v="Comedy"/>
    <x v="16"/>
    <s v="May 31, 1996 (United States)"/>
    <n v="5.2"/>
    <n v="9300"/>
    <s v="Steve Rash"/>
    <s v="Steve Zacharias"/>
    <s v="Whoopi Goldberg"/>
    <s v="United States"/>
    <n v="30000000"/>
    <x v="2843"/>
    <s v="Permut Presentations"/>
    <n v="100"/>
  </r>
  <r>
    <s v="Feeling Minnesota"/>
    <s v="R"/>
    <s v="Comedy"/>
    <x v="16"/>
    <s v="September 13, 1996 (United States)"/>
    <n v="5.4"/>
    <n v="11000"/>
    <s v="Steven Baigelman"/>
    <s v="Steven Baigelman"/>
    <s v="Keanu Reeves"/>
    <s v="United States"/>
    <m/>
    <x v="2844"/>
    <s v="Fine Line Features"/>
    <n v="99"/>
  </r>
  <r>
    <s v="The Pillow Book"/>
    <s v="Not Rated"/>
    <s v="Drama"/>
    <x v="16"/>
    <s v="June 6, 1997 (United States)"/>
    <n v="6.7"/>
    <n v="13000"/>
    <s v="Peter Greenaway"/>
    <s v="Sei Shonagon"/>
    <s v="Vivian Wu"/>
    <s v="Netherlands"/>
    <m/>
    <x v="2845"/>
    <s v="Centurion"/>
    <n v="126"/>
  </r>
  <r>
    <s v="The Adventures of Pinocchio"/>
    <s v="G"/>
    <s v="Adventure"/>
    <x v="16"/>
    <s v="July 26, 1996 (United States)"/>
    <n v="5.2"/>
    <n v="5500"/>
    <s v="Steve Barron"/>
    <s v="Sherry Mills"/>
    <s v="Martin Landau"/>
    <s v="Czech Republic"/>
    <n v="25000000"/>
    <x v="2846"/>
    <s v="New Line Cinema"/>
    <n v="96"/>
  </r>
  <r>
    <s v="City Hall"/>
    <s v="R"/>
    <s v="Drama"/>
    <x v="16"/>
    <s v="February 16, 1996 (United States)"/>
    <n v="6.2"/>
    <n v="20000"/>
    <s v="Harold Becker"/>
    <s v="Ken Lipper"/>
    <s v="Al Pacino"/>
    <s v="United States"/>
    <n v="40000000"/>
    <x v="2847"/>
    <s v="Castle Rock Entertainment"/>
    <n v="111"/>
  </r>
  <r>
    <s v="Night Falls on Manhattan"/>
    <s v="R"/>
    <s v="Crime"/>
    <x v="16"/>
    <s v="May 16, 1997 (United States)"/>
    <n v="6.6"/>
    <n v="6900"/>
    <s v="Sidney Lumet"/>
    <s v="Robert Daley"/>
    <s v="Andy Garcia"/>
    <s v="United States"/>
    <m/>
    <x v="2848"/>
    <s v="Paramount Pictures"/>
    <n v="113"/>
  </r>
  <r>
    <s v="The Great White Hype"/>
    <s v="R"/>
    <s v="Comedy"/>
    <x v="16"/>
    <s v="May 3, 1996 (United States)"/>
    <n v="5.5"/>
    <n v="8500"/>
    <s v="Reginald Hudlin"/>
    <s v="Tony Hendra"/>
    <s v="Samuel L. Jackson"/>
    <s v="United States"/>
    <m/>
    <x v="2849"/>
    <s v="Atman Entertainment"/>
    <n v="91"/>
  </r>
  <r>
    <s v="Twelfth Night"/>
    <s v="PG"/>
    <s v="Comedy"/>
    <x v="16"/>
    <s v="October 25, 1996 (United States)"/>
    <n v="7.2"/>
    <n v="5700"/>
    <s v="Trevor Nunn"/>
    <s v="William Shakespeare"/>
    <s v="Helena Bonham Carter"/>
    <s v="Ireland"/>
    <n v="5000000"/>
    <x v="2850"/>
    <s v="Renaissance Films"/>
    <n v="134"/>
  </r>
  <r>
    <s v="Mary Reilly"/>
    <s v="R"/>
    <s v="Drama"/>
    <x v="16"/>
    <s v="February 23, 1996 (United States)"/>
    <n v="5.8"/>
    <n v="14000"/>
    <s v="Stephen Frears"/>
    <s v="Valerie Martin"/>
    <s v="Julia Roberts"/>
    <s v="United States"/>
    <n v="47000000"/>
    <x v="2851"/>
    <s v="NFH Productions"/>
    <n v="108"/>
  </r>
  <r>
    <s v="My Fellow Americans"/>
    <s v="PG-13"/>
    <s v="Adventure"/>
    <x v="16"/>
    <s v="December 20, 1996 (United States)"/>
    <n v="6.5"/>
    <n v="14000"/>
    <s v="Peter Segal"/>
    <s v="E. Jack Kaplan"/>
    <s v="Jack Lemmon"/>
    <s v="United States"/>
    <n v="21500000"/>
    <x v="2852"/>
    <s v="Peters Entertainment"/>
    <n v="101"/>
  </r>
  <r>
    <s v="Sgt. Bilko"/>
    <s v="PG"/>
    <s v="Comedy"/>
    <x v="16"/>
    <s v="March 29, 1996 (United States)"/>
    <n v="5.8"/>
    <n v="22000"/>
    <s v="Jonathan Lynn"/>
    <s v="Nat Hiken"/>
    <s v="Steve Martin"/>
    <s v="United States"/>
    <n v="39000000"/>
    <x v="2853"/>
    <s v="Imagine Entertainment"/>
    <n v="93"/>
  </r>
  <r>
    <s v="Heaven's Prisoners"/>
    <s v="R"/>
    <s v="Drama"/>
    <x v="16"/>
    <s v="May 17, 1996 (United States)"/>
    <n v="5.8"/>
    <n v="5100"/>
    <s v="Phil Joanou"/>
    <s v="James Lee Burke"/>
    <s v="Alec Baldwin"/>
    <s v="United States"/>
    <n v="25000000"/>
    <x v="2854"/>
    <s v="PVM Entertainment"/>
    <n v="132"/>
  </r>
  <r>
    <s v="Caught"/>
    <s v="R"/>
    <s v="Drama"/>
    <x v="16"/>
    <s v="January 24, 1996 (United States)"/>
    <n v="6.6"/>
    <n v="1200"/>
    <s v="Robert M. Young"/>
    <s v="Edward Pomerantz"/>
    <s v="Edward James Olmos"/>
    <s v="United States"/>
    <m/>
    <x v="27"/>
    <s v="Cinehaus"/>
    <n v="110"/>
  </r>
  <r>
    <s v="I Shot Andy Warhol"/>
    <s v="R"/>
    <s v="Biography"/>
    <x v="16"/>
    <s v="May 1, 1996 (United States)"/>
    <n v="6.6"/>
    <n v="6400"/>
    <s v="Mary Harron"/>
    <s v="Jeremiah Newton"/>
    <s v="Lili Taylor"/>
    <s v="United Kingdom"/>
    <m/>
    <x v="2855"/>
    <s v="Playhouse International Pictures"/>
    <n v="103"/>
  </r>
  <r>
    <s v="The Sunchaser"/>
    <s v="R"/>
    <s v="Crime"/>
    <x v="16"/>
    <s v="October 25, 1996 (United States)"/>
    <n v="6.2"/>
    <n v="4200"/>
    <s v="Michael Cimino"/>
    <s v="Charles Leavitt"/>
    <s v="Woody Harrelson"/>
    <s v="United States"/>
    <m/>
    <x v="2856"/>
    <s v="Appledown Films Inc."/>
    <n v="122"/>
  </r>
  <r>
    <s v="All Dogs Go to Heaven 2"/>
    <s v="G"/>
    <s v="Animation"/>
    <x v="16"/>
    <s v="March 29, 1996 (United States)"/>
    <n v="5.5"/>
    <n v="5700"/>
    <s v="Larry Leker"/>
    <s v="Arne Olsen"/>
    <s v="Charlie Sheen"/>
    <s v="United States"/>
    <m/>
    <x v="2857"/>
    <s v="MGM Family Entertainment"/>
    <n v="82"/>
  </r>
  <r>
    <s v="Girl 6"/>
    <s v="R"/>
    <s v="Comedy"/>
    <x v="16"/>
    <s v="March 22, 1996 (United States)"/>
    <n v="5.2"/>
    <n v="5900"/>
    <s v="Spike Lee"/>
    <s v="Suzan-Lori Parks"/>
    <s v="Theresa Randle"/>
    <s v="United States"/>
    <n v="12000000"/>
    <x v="2858"/>
    <s v="Fox Searchlight Pictures"/>
    <n v="108"/>
  </r>
  <r>
    <s v="The Evening Star"/>
    <s v="PG-13"/>
    <s v="Comedy"/>
    <x v="16"/>
    <s v="December 25, 1996 (United States)"/>
    <n v="5.9"/>
    <n v="4300"/>
    <s v="Robert Harling"/>
    <s v="Larry McMurtry"/>
    <s v="Shirley MacLaine"/>
    <s v="United States"/>
    <m/>
    <x v="2859"/>
    <s v="Rysher Entertainment"/>
    <n v="129"/>
  </r>
  <r>
    <s v="Larger Than Life"/>
    <s v="PG"/>
    <s v="Comedy"/>
    <x v="16"/>
    <s v="November 1, 1996 (United States)"/>
    <n v="5.6"/>
    <n v="6900"/>
    <s v="Howard Franklin"/>
    <s v="Roy Blount Jr."/>
    <s v="Bill Murray"/>
    <s v="United States"/>
    <n v="30000000"/>
    <x v="2860"/>
    <s v="United Artists Pictures"/>
    <n v="93"/>
  </r>
  <r>
    <s v="Head Above Water"/>
    <s v="PG-13"/>
    <s v="Comedy"/>
    <x v="16"/>
    <s v="June 25, 1997 (United States)"/>
    <n v="6"/>
    <n v="7400"/>
    <s v="Jim Wilson"/>
    <s v="Eirik Ildahl"/>
    <s v="Harvey Keitel"/>
    <s v="United States"/>
    <m/>
    <x v="2861"/>
    <s v="Majestic Films International"/>
    <n v="92"/>
  </r>
  <r>
    <s v="Two If by Sea"/>
    <s v="R"/>
    <s v="Comedy"/>
    <x v="16"/>
    <s v="January 12, 1996 (United States)"/>
    <n v="5.2"/>
    <n v="5500"/>
    <s v="Bill Bennett"/>
    <s v="Denis Leary"/>
    <s v="Sandra Bullock"/>
    <s v="United States"/>
    <m/>
    <x v="2862"/>
    <s v="Morgan Creek Entertainment"/>
    <n v="96"/>
  </r>
  <r>
    <s v="The Stupids"/>
    <s v="PG"/>
    <s v="Adventure"/>
    <x v="16"/>
    <s v="August 30, 1996 (United States)"/>
    <n v="4.2"/>
    <n v="6500"/>
    <s v="John Landis"/>
    <s v="James Marshall"/>
    <s v="Tom Arnold"/>
    <s v="United Kingdom"/>
    <n v="25000000"/>
    <x v="2863"/>
    <s v="Imagine Entertainment"/>
    <n v="94"/>
  </r>
  <r>
    <s v="The Funeral"/>
    <s v="R"/>
    <s v="Crime"/>
    <x v="16"/>
    <s v="November 1, 1996 (United States)"/>
    <n v="6.6"/>
    <n v="8400"/>
    <s v="Abel Ferrara"/>
    <s v="Nicholas St. John"/>
    <s v="Christopher Walken"/>
    <s v="United States"/>
    <n v="12500000"/>
    <x v="2864"/>
    <s v="October Films"/>
    <n v="99"/>
  </r>
  <r>
    <s v="Kids in the Hall: Brain Candy"/>
    <s v="R"/>
    <s v="Comedy"/>
    <x v="16"/>
    <s v="April 19, 1996 (United States)"/>
    <n v="6.9"/>
    <n v="8300"/>
    <s v="Kelly Makin"/>
    <s v="Norm Hiscock"/>
    <s v="Dave Foley"/>
    <s v="Canada"/>
    <m/>
    <x v="2865"/>
    <s v="Paramount Pictures"/>
    <n v="89"/>
  </r>
  <r>
    <s v="High School High"/>
    <s v="PG-13"/>
    <s v="Comedy"/>
    <x v="16"/>
    <s v="October 25, 1996 (United States)"/>
    <n v="5.5"/>
    <n v="13000"/>
    <s v="Hart Bochner"/>
    <s v="David Zucker"/>
    <s v="Jon Lovitz"/>
    <s v="United States"/>
    <m/>
    <x v="2866"/>
    <s v="TriStar Pictures"/>
    <n v="86"/>
  </r>
  <r>
    <s v="Schizopolis"/>
    <s v="Not Rated"/>
    <s v="Comedy"/>
    <x v="16"/>
    <s v="April 9, 1997 (United States)"/>
    <n v="6.8"/>
    <n v="5300"/>
    <s v="Steven Soderbergh"/>
    <s v="Steven Soderbergh"/>
    <s v="Steven Soderbergh"/>
    <s v="United States"/>
    <n v="250000"/>
    <x v="2867"/>
    <s v=".406 Production"/>
    <n v="96"/>
  </r>
  <r>
    <s v="The Van"/>
    <s v="R"/>
    <s v="Comedy"/>
    <x v="16"/>
    <s v="May 16, 1997 (United States)"/>
    <n v="6.7"/>
    <n v="4300"/>
    <s v="Stephen Frears"/>
    <s v="Roddy Doyle"/>
    <s v="Colm Meaney"/>
    <s v="United Kingdom"/>
    <m/>
    <x v="2868"/>
    <s v="Beacon Communications"/>
    <n v="100"/>
  </r>
  <r>
    <s v="Alaska"/>
    <s v="PG"/>
    <s v="Adventure"/>
    <x v="16"/>
    <s v="August 14, 1996 (United States)"/>
    <n v="5.8"/>
    <n v="5200"/>
    <s v="Fraser C. Heston"/>
    <s v="Andy Burg"/>
    <s v="Thora Birch"/>
    <s v="United States"/>
    <n v="23000000"/>
    <x v="2869"/>
    <s v="Castle Rock Entertainment"/>
    <n v="109"/>
  </r>
  <r>
    <s v="Moll Flanders"/>
    <s v="PG-13"/>
    <s v="Drama"/>
    <x v="16"/>
    <s v="June 14, 1996 (United States)"/>
    <n v="6.5"/>
    <n v="4100"/>
    <s v="Pen Densham"/>
    <s v="Daniel Defoe"/>
    <s v="Robin Wright"/>
    <s v="United States"/>
    <m/>
    <x v="2870"/>
    <s v="Metro-Goldwyn-Mayer (MGM)"/>
    <n v="123"/>
  </r>
  <r>
    <s v="The Associate"/>
    <s v="PG-13"/>
    <s v="Comedy"/>
    <x v="16"/>
    <s v="October 25, 1996 (United States)"/>
    <n v="6.1"/>
    <n v="7800"/>
    <s v="Donald Petrie"/>
    <s v="Jenaro Prieto"/>
    <s v="Whoopi Goldberg"/>
    <s v="United States"/>
    <m/>
    <x v="2871"/>
    <s v="Hollywood Pictures"/>
    <n v="114"/>
  </r>
  <r>
    <s v="Shiloh"/>
    <s v="PG"/>
    <s v="Drama"/>
    <x v="16"/>
    <s v="April 25, 1997 (United States)"/>
    <n v="6.4"/>
    <n v="3100"/>
    <s v="Dale Rosenbloom"/>
    <s v="Phyllis Reynolds Naylor"/>
    <s v="Blake Heron"/>
    <s v="United States"/>
    <m/>
    <x v="2872"/>
    <s v="Good Dog Productions LLC"/>
    <n v="93"/>
  </r>
  <r>
    <s v="In Love and War"/>
    <s v="PG-13"/>
    <s v="Biography"/>
    <x v="16"/>
    <s v="January 24, 1997 (United States)"/>
    <n v="6"/>
    <n v="8300"/>
    <s v="Richard Attenborough"/>
    <s v="Henry S. Villard"/>
    <s v="Sandra Bullock"/>
    <s v="United States"/>
    <m/>
    <x v="2873"/>
    <s v="Dimitri Villard Productions"/>
    <n v="113"/>
  </r>
  <r>
    <s v="Surviving Picasso"/>
    <s v="R"/>
    <s v="Biography"/>
    <x v="16"/>
    <s v="September 20, 1996 (United States)"/>
    <n v="6.4"/>
    <n v="7000"/>
    <s v="James Ivory"/>
    <s v="Arianna Huffington"/>
    <s v="Anthony Hopkins"/>
    <s v="United States"/>
    <n v="16000000"/>
    <x v="2874"/>
    <s v="Merchant Ivory Productions"/>
    <n v="125"/>
  </r>
  <r>
    <s v="Kansas City"/>
    <s v="R"/>
    <s v="Crime"/>
    <x v="16"/>
    <s v="August 16, 1996 (United States)"/>
    <n v="6.3"/>
    <n v="4500"/>
    <s v="Robert Altman"/>
    <s v="Robert Altman"/>
    <s v="Jennifer Jason Leigh"/>
    <s v="France"/>
    <n v="19000000"/>
    <x v="2875"/>
    <s v="CiBy 2000"/>
    <n v="116"/>
  </r>
  <r>
    <s v="Mr. Wrong"/>
    <s v="PG-13"/>
    <s v="Comedy"/>
    <x v="16"/>
    <s v="February 16, 1996 (United States)"/>
    <n v="3.8"/>
    <n v="4800"/>
    <s v="Nick Castle"/>
    <s v="Chris Matheson"/>
    <s v="Ellen DeGeneres"/>
    <s v="United States"/>
    <m/>
    <x v="2876"/>
    <s v="Mandeville Films"/>
    <n v="96"/>
  </r>
  <r>
    <s v="Fled"/>
    <s v="R"/>
    <s v="Action"/>
    <x v="16"/>
    <s v="July 19, 1996 (United States)"/>
    <n v="5.4"/>
    <n v="8700"/>
    <s v="Kevin Hooks"/>
    <s v="Preston A. Whitmore II"/>
    <s v="Laurence Fishburne"/>
    <s v="United States"/>
    <n v="25000000"/>
    <x v="2877"/>
    <s v="Metro-Goldwyn-Mayer (MGM)"/>
    <n v="98"/>
  </r>
  <r>
    <s v="Infinity"/>
    <s v="PG"/>
    <s v="Biography"/>
    <x v="16"/>
    <s v="October 4, 1996 (United States)"/>
    <n v="6.2"/>
    <n v="1700"/>
    <s v="Matthew Broderick"/>
    <s v="Richard Feynman"/>
    <s v="Matthew Broderick"/>
    <s v="United States"/>
    <m/>
    <x v="2878"/>
    <s v="First Look International"/>
    <n v="119"/>
  </r>
  <r>
    <s v="Unforgettable"/>
    <s v="R"/>
    <s v="Drama"/>
    <x v="16"/>
    <s v="February 23, 1996 (United States)"/>
    <n v="6"/>
    <n v="5000"/>
    <s v="John Dahl"/>
    <s v="Bill Geddie"/>
    <s v="Ray Liotta"/>
    <s v="United States"/>
    <n v="18000000"/>
    <x v="2879"/>
    <s v="Dino De Laurentiis Company"/>
    <n v="117"/>
  </r>
  <r>
    <s v="Bloodsport 2"/>
    <s v="R"/>
    <s v="Action"/>
    <x v="16"/>
    <s v="March 1, 1996 (United States)"/>
    <n v="4.8"/>
    <n v="2900"/>
    <s v="Alan Mehrez"/>
    <s v="Jeff Schechter"/>
    <s v="Daniel Bernhardt"/>
    <s v="United States"/>
    <m/>
    <x v="2880"/>
    <s v="FM Entertainment International N.V."/>
    <n v="90"/>
  </r>
  <r>
    <s v="Phat Beach"/>
    <s v="R"/>
    <s v="Comedy"/>
    <x v="16"/>
    <s v="August 2, 1996 (United States)"/>
    <n v="3.9"/>
    <n v="833"/>
    <s v="Doug Ellin"/>
    <s v="Cleveland O'Neal III"/>
    <s v="Jermaine Hopkins"/>
    <s v="United States"/>
    <m/>
    <x v="2881"/>
    <s v="Connection III Entertainment"/>
    <n v="89"/>
  </r>
  <r>
    <s v="Last Dance"/>
    <s v="R"/>
    <s v="Drama"/>
    <x v="16"/>
    <s v="May 3, 1996 (United States)"/>
    <n v="5.7"/>
    <n v="4000"/>
    <s v="Bruce Beresford"/>
    <s v="Steven Haft"/>
    <s v="Sharon Stone"/>
    <s v="United States"/>
    <m/>
    <x v="2882"/>
    <s v="Touchstone Pictures"/>
    <n v="103"/>
  </r>
  <r>
    <s v="Grace of My Heart"/>
    <s v="R"/>
    <s v="Comedy"/>
    <x v="16"/>
    <s v="September 13, 1996 (United States)"/>
    <n v="6.7"/>
    <n v="3600"/>
    <s v="Allison Anders"/>
    <s v="Allison Anders"/>
    <s v="Illeana Douglas"/>
    <s v="United States"/>
    <n v="5000000"/>
    <x v="2883"/>
    <s v="Cappa Production"/>
    <n v="116"/>
  </r>
  <r>
    <s v="Celtic Pride"/>
    <s v="PG-13"/>
    <s v="Comedy"/>
    <x v="16"/>
    <s v="April 19, 1996 (United States)"/>
    <n v="5.3"/>
    <n v="9600"/>
    <s v="Tom DeCerchio"/>
    <s v="Judd Apatow"/>
    <s v="Damon Wayans"/>
    <s v="United States"/>
    <m/>
    <x v="2884"/>
    <s v="Caravan Pictures"/>
    <n v="91"/>
  </r>
  <r>
    <s v="Ed"/>
    <s v="PG"/>
    <s v="Comedy"/>
    <x v="16"/>
    <s v="March 15, 1996 (United States)"/>
    <n v="2.7"/>
    <n v="8200"/>
    <s v="Bill Couturié"/>
    <s v="Ken Richards"/>
    <s v="Matt LeBlanc"/>
    <s v="United States"/>
    <n v="24000000"/>
    <x v="2885"/>
    <s v="Longview Entertainment"/>
    <n v="94"/>
  </r>
  <r>
    <s v="The Game"/>
    <s v="R"/>
    <s v="Drama"/>
    <x v="17"/>
    <s v="September 12, 1997 (United States)"/>
    <n v="7.8"/>
    <n v="361000"/>
    <s v="David Fincher"/>
    <s v="John Brancato"/>
    <s v="Michael Douglas"/>
    <s v="United States"/>
    <n v="50000000"/>
    <x v="2886"/>
    <s v="PolyGram Filmed Entertainment"/>
    <n v="129"/>
  </r>
  <r>
    <s v="Boogie Nights"/>
    <s v="R"/>
    <s v="Drama"/>
    <x v="17"/>
    <s v="October 31, 1997 (United States)"/>
    <n v="7.9"/>
    <n v="246000"/>
    <s v="Paul Thomas Anderson"/>
    <s v="Paul Thomas Anderson"/>
    <s v="Mark Wahlberg"/>
    <s v="United States"/>
    <n v="15000000"/>
    <x v="2887"/>
    <s v="New Line Cinema"/>
    <n v="155"/>
  </r>
  <r>
    <s v="Titanic"/>
    <s v="PG-13"/>
    <s v="Drama"/>
    <x v="17"/>
    <s v="December 19, 1997 (United States)"/>
    <n v="7.8"/>
    <n v="1100000"/>
    <s v="James Cameron"/>
    <s v="James Cameron"/>
    <s v="Leonardo DiCaprio"/>
    <s v="United States"/>
    <n v="200000000"/>
    <x v="2888"/>
    <s v="Twentieth Century Fox"/>
    <n v="194"/>
  </r>
  <r>
    <s v="The Fifth Element"/>
    <s v="PG-13"/>
    <s v="Action"/>
    <x v="17"/>
    <s v="May 9, 1997 (United States)"/>
    <n v="7.7"/>
    <n v="444000"/>
    <s v="Luc Besson"/>
    <s v="Luc Besson"/>
    <s v="Bruce Willis"/>
    <s v="France"/>
    <n v="93000000"/>
    <x v="2889"/>
    <s v="Columbia Pictures"/>
    <n v="126"/>
  </r>
  <r>
    <s v="Austin Powers: International Man of Mystery"/>
    <s v="PG-13"/>
    <s v="Adventure"/>
    <x v="17"/>
    <s v="May 2, 1997 (United States)"/>
    <n v="7"/>
    <n v="227000"/>
    <s v="Jay Roach"/>
    <s v="Mike Myers"/>
    <s v="Mike Myers"/>
    <s v="United States"/>
    <n v="16500000"/>
    <x v="2890"/>
    <s v="Capella International"/>
    <n v="89"/>
  </r>
  <r>
    <s v="Lolita"/>
    <s v="R"/>
    <s v="Drama"/>
    <x v="17"/>
    <s v="September 25, 1998 (United States)"/>
    <n v="6.9"/>
    <n v="54000"/>
    <s v="Adrian Lyne"/>
    <s v="Vladimir Nabokov"/>
    <s v="Jeremy Irons"/>
    <s v="France"/>
    <n v="62000000"/>
    <x v="2891"/>
    <s v="Guild"/>
    <n v="137"/>
  </r>
  <r>
    <s v="Good Will Hunting"/>
    <s v="R"/>
    <s v="Drama"/>
    <x v="17"/>
    <s v="January 9, 1998 (United States)"/>
    <n v="8.3000000000000007"/>
    <n v="887000"/>
    <s v="Gus Van Sant"/>
    <s v="Matt Damon"/>
    <s v="Robin Williams"/>
    <s v="United States"/>
    <n v="10000000"/>
    <x v="2892"/>
    <s v="Miramax"/>
    <n v="126"/>
  </r>
  <r>
    <s v="Starship Troopers"/>
    <s v="R"/>
    <s v="Action"/>
    <x v="17"/>
    <s v="November 7, 1997 (United States)"/>
    <n v="7.2"/>
    <n v="276000"/>
    <s v="Paul Verhoeven"/>
    <s v="Edward Neumeier"/>
    <s v="Casper Van Dien"/>
    <s v="United States"/>
    <n v="105000000"/>
    <x v="2893"/>
    <s v="TriStar Pictures"/>
    <n v="129"/>
  </r>
  <r>
    <s v="The Devil's Advocate"/>
    <s v="R"/>
    <s v="Drama"/>
    <x v="17"/>
    <s v="October 17, 1997 (United States)"/>
    <n v="7.5"/>
    <n v="342000"/>
    <s v="Taylor Hackford"/>
    <s v="Andrew Neiderman"/>
    <s v="Keanu Reeves"/>
    <s v="Germany"/>
    <n v="57000000"/>
    <x v="2894"/>
    <s v="Warner Bros."/>
    <n v="144"/>
  </r>
  <r>
    <s v="Con Air"/>
    <s v="R"/>
    <s v="Action"/>
    <x v="17"/>
    <s v="June 6, 1997 (United States)"/>
    <n v="6.9"/>
    <n v="282000"/>
    <s v="Simon West"/>
    <s v="Scott Rosenberg"/>
    <s v="Nicolas Cage"/>
    <s v="United States"/>
    <n v="75000000"/>
    <x v="2895"/>
    <s v="Touchstone Pictures"/>
    <n v="115"/>
  </r>
  <r>
    <s v="Jackie Brown"/>
    <s v="R"/>
    <s v="Crime"/>
    <x v="17"/>
    <s v="December 25, 1997 (United States)"/>
    <n v="7.5"/>
    <n v="325000"/>
    <s v="Quentin Tarantino"/>
    <s v="Quentin Tarantino"/>
    <s v="Pam Grier"/>
    <s v="United States"/>
    <n v="12000000"/>
    <x v="2896"/>
    <s v="Miramax"/>
    <n v="154"/>
  </r>
  <r>
    <s v="L.A. Confidential"/>
    <s v="R"/>
    <s v="Crime"/>
    <x v="17"/>
    <s v="September 19, 1997 (United States)"/>
    <n v="8.1999999999999993"/>
    <n v="544000"/>
    <s v="Curtis Hanson"/>
    <s v="James Ellroy"/>
    <s v="Kevin Spacey"/>
    <s v="United States"/>
    <n v="35000000"/>
    <x v="2897"/>
    <s v="New Regency Productions"/>
    <n v="138"/>
  </r>
  <r>
    <s v="Life Is Beautiful"/>
    <s v="PG-13"/>
    <s v="Comedy"/>
    <x v="17"/>
    <s v="December 20, 1997 (Italy)"/>
    <n v="8.6"/>
    <n v="642000"/>
    <s v="Roberto Benigni"/>
    <s v="Vincenzo Cerami"/>
    <s v="Roberto Benigni"/>
    <s v="Italy"/>
    <n v="20000000"/>
    <x v="2898"/>
    <s v="Melampo Cinematografica"/>
    <n v="116"/>
  </r>
  <r>
    <s v="Contact"/>
    <s v="PG"/>
    <s v="Drama"/>
    <x v="17"/>
    <s v="July 11, 1997 (United States)"/>
    <n v="7.5"/>
    <n v="260000"/>
    <s v="Robert Zemeckis"/>
    <s v="James V. Hart"/>
    <s v="Jodie Foster"/>
    <s v="United States"/>
    <n v="90000000"/>
    <x v="2899"/>
    <s v="Warner Bros."/>
    <n v="150"/>
  </r>
  <r>
    <s v="Men in Black"/>
    <s v="PG-13"/>
    <s v="Action"/>
    <x v="17"/>
    <s v="July 2, 1997 (United States)"/>
    <n v="7.3"/>
    <n v="529000"/>
    <s v="Barry Sonnenfeld"/>
    <s v="Lowell Cunningham"/>
    <s v="Tommy Lee Jones"/>
    <s v="United States"/>
    <n v="90000000"/>
    <x v="2900"/>
    <s v="Columbia Pictures"/>
    <n v="98"/>
  </r>
  <r>
    <s v="Home Alone 3"/>
    <s v="PG"/>
    <s v="Action"/>
    <x v="17"/>
    <s v="December 12, 1997 (United States)"/>
    <n v="4.5"/>
    <n v="109000"/>
    <s v="Raja Gosnell"/>
    <s v="John Hughes"/>
    <s v="Alex D. Linz"/>
    <s v="United States"/>
    <n v="32000000"/>
    <x v="2901"/>
    <s v="Twentieth Century Fox"/>
    <n v="102"/>
  </r>
  <r>
    <s v="Air Force One"/>
    <s v="R"/>
    <s v="Action"/>
    <x v="17"/>
    <s v="July 25, 1997 (United States)"/>
    <n v="6.5"/>
    <n v="185000"/>
    <s v="Wolfgang Petersen"/>
    <s v="Andrew W. Marlowe"/>
    <s v="Harrison Ford"/>
    <s v="United States"/>
    <n v="85000000"/>
    <x v="2902"/>
    <s v="Columbia Pictures"/>
    <n v="124"/>
  </r>
  <r>
    <s v="Batman &amp; Robin"/>
    <s v="PG-13"/>
    <s v="Action"/>
    <x v="17"/>
    <s v="June 20, 1997 (United States)"/>
    <n v="3.8"/>
    <n v="238000"/>
    <s v="Joel Schumacher"/>
    <s v="Bob Kane"/>
    <s v="Arnold Schwarzenegger"/>
    <s v="United States"/>
    <n v="125000000"/>
    <x v="2903"/>
    <s v="Warner Bros."/>
    <n v="125"/>
  </r>
  <r>
    <s v="Event Horizon"/>
    <s v="R"/>
    <s v="Horror"/>
    <x v="17"/>
    <s v="August 15, 1997 (United States)"/>
    <n v="6.7"/>
    <n v="164000"/>
    <s v="Paul W.S. Anderson"/>
    <s v="Philip Eisner"/>
    <s v="Laurence Fishburne"/>
    <s v="United Kingdom"/>
    <n v="60000000"/>
    <x v="2904"/>
    <s v="Golar Productions"/>
    <n v="96"/>
  </r>
  <r>
    <s v="Hercules"/>
    <s v="G"/>
    <s v="Animation"/>
    <x v="17"/>
    <s v="June 27, 1997 (United States)"/>
    <n v="7.3"/>
    <n v="212000"/>
    <s v="Ron Clements"/>
    <s v="Ron Clements"/>
    <s v="Tate Donovan"/>
    <s v="United States"/>
    <n v="85000000"/>
    <x v="2905"/>
    <s v="Walt Disney Pictures"/>
    <n v="93"/>
  </r>
  <r>
    <s v="Dante's Peak"/>
    <s v="PG-13"/>
    <s v="Action"/>
    <x v="17"/>
    <s v="February 7, 1997 (United States)"/>
    <n v="6"/>
    <n v="85000"/>
    <s v="Roger Donaldson"/>
    <s v="Leslie Bohem"/>
    <s v="Pierce Brosnan"/>
    <s v="United States"/>
    <n v="116000000"/>
    <x v="2906"/>
    <s v="Universal Pictures"/>
    <n v="108"/>
  </r>
  <r>
    <s v="The Lost World: Jurassic Park"/>
    <s v="PG-13"/>
    <s v="Action"/>
    <x v="17"/>
    <s v="May 23, 1997 (United States)"/>
    <n v="6.6"/>
    <n v="388000"/>
    <s v="Steven Spielberg"/>
    <s v="Michael Crichton"/>
    <s v="Jeff Goldblum"/>
    <s v="United States"/>
    <n v="73000000"/>
    <x v="2907"/>
    <s v="Universal Pictures"/>
    <n v="129"/>
  </r>
  <r>
    <s v="Princess Mononoke"/>
    <s v="PG-13"/>
    <s v="Animation"/>
    <x v="17"/>
    <s v="December 19, 1997 (United States)"/>
    <n v="8.4"/>
    <n v="357000"/>
    <s v="Hayao Miyazaki"/>
    <s v="Hayao Miyazaki"/>
    <s v="Yôji Matsuda"/>
    <s v="Japan"/>
    <m/>
    <x v="2908"/>
    <s v="DENTSU Music And Entertainment"/>
    <n v="134"/>
  </r>
  <r>
    <s v="Scream 2"/>
    <s v="R"/>
    <s v="Horror"/>
    <x v="17"/>
    <s v="December 12, 1997 (United States)"/>
    <n v="6.2"/>
    <n v="161000"/>
    <s v="Wes Craven"/>
    <s v="Kevin Williamson"/>
    <s v="Neve Campbell"/>
    <s v="United States"/>
    <n v="24000000"/>
    <x v="2909"/>
    <s v="Dimension Films"/>
    <n v="120"/>
  </r>
  <r>
    <s v="Face/Off"/>
    <s v="R"/>
    <s v="Action"/>
    <x v="17"/>
    <s v="June 27, 1997 (United States)"/>
    <n v="7.2"/>
    <n v="357000"/>
    <s v="John Woo"/>
    <s v="Mike Werb"/>
    <s v="John Travolta"/>
    <s v="United States"/>
    <n v="80000000"/>
    <x v="2910"/>
    <s v="Permut Presentations"/>
    <n v="138"/>
  </r>
  <r>
    <s v="As Good as It Gets"/>
    <s v="PG-13"/>
    <s v="Comedy"/>
    <x v="17"/>
    <s v="December 25, 1997 (United States)"/>
    <n v="7.7"/>
    <n v="282000"/>
    <s v="James L. Brooks"/>
    <s v="Mark Andrus"/>
    <s v="Jack Nicholson"/>
    <s v="United States"/>
    <n v="50000000"/>
    <x v="2911"/>
    <s v="TriStar Pictures"/>
    <n v="139"/>
  </r>
  <r>
    <s v="Gattaca"/>
    <s v="PG-13"/>
    <s v="Drama"/>
    <x v="17"/>
    <s v="October 24, 1997 (United States)"/>
    <n v="7.8"/>
    <n v="287000"/>
    <s v="Andrew Niccol"/>
    <s v="Andrew Niccol"/>
    <s v="Ethan Hawke"/>
    <s v="United States"/>
    <n v="36000000"/>
    <x v="2912"/>
    <s v="Columbia Pictures"/>
    <n v="106"/>
  </r>
  <r>
    <s v="The Rainmaker"/>
    <s v="PG-13"/>
    <s v="Crime"/>
    <x v="17"/>
    <s v="November 21, 1997 (United States)"/>
    <n v="7.2"/>
    <n v="68000"/>
    <s v="Francis Ford Coppola"/>
    <s v="John Grisham"/>
    <s v="Matt Damon"/>
    <s v="United States"/>
    <n v="40000000"/>
    <x v="2913"/>
    <s v="Constellation Entertainment"/>
    <n v="135"/>
  </r>
  <r>
    <s v="I Know What You Did Last Summer"/>
    <s v="R"/>
    <s v="Horror"/>
    <x v="17"/>
    <s v="October 17, 1997 (United States)"/>
    <n v="5.7"/>
    <n v="136000"/>
    <s v="Jim Gillespie"/>
    <s v="Lois Duncan"/>
    <s v="Jennifer Love Hewitt"/>
    <s v="United States"/>
    <n v="17000000"/>
    <x v="2914"/>
    <s v="Mandalay Entertainment"/>
    <n v="101"/>
  </r>
  <r>
    <s v="Alien: Resurrection"/>
    <s v="R"/>
    <s v="Action"/>
    <x v="17"/>
    <s v="November 26, 1997 (United States)"/>
    <n v="6.2"/>
    <n v="234000"/>
    <s v="Jean-Pierre Jeunet"/>
    <s v="Dan O'Bannon"/>
    <s v="Sigourney Weaver"/>
    <s v="United States"/>
    <n v="75000000"/>
    <x v="2915"/>
    <s v="Brandywine Productions"/>
    <n v="109"/>
  </r>
  <r>
    <s v="Cube"/>
    <s v="R"/>
    <s v="Drama"/>
    <x v="17"/>
    <s v="July 11, 1998 (Netherlands)"/>
    <n v="7.2"/>
    <n v="218000"/>
    <s v="Vincenzo Natali"/>
    <s v="André Bijelic"/>
    <s v="Nicole de Boer"/>
    <s v="Canada"/>
    <m/>
    <x v="2916"/>
    <s v="Cube Libre"/>
    <n v="90"/>
  </r>
  <r>
    <s v="Liar Liar"/>
    <s v="PG-13"/>
    <s v="Comedy"/>
    <x v="17"/>
    <s v="March 21, 1997 (United States)"/>
    <n v="6.9"/>
    <n v="289000"/>
    <s v="Tom Shadyac"/>
    <s v="Paul Guay"/>
    <s v="Jim Carrey"/>
    <s v="United States"/>
    <n v="45000000"/>
    <x v="2917"/>
    <s v="Universal Pictures"/>
    <n v="86"/>
  </r>
  <r>
    <s v="Donnie Brasco"/>
    <s v="R"/>
    <s v="Biography"/>
    <x v="17"/>
    <s v="February 28, 1997 (United States)"/>
    <n v="7.7"/>
    <n v="287000"/>
    <s v="Mike Newell"/>
    <s v="Joseph D. Pistone"/>
    <s v="Al Pacino"/>
    <s v="United States"/>
    <n v="35000000"/>
    <x v="2918"/>
    <s v="Mandalay Entertainment"/>
    <n v="127"/>
  </r>
  <r>
    <s v="George of the Jungle"/>
    <s v="PG"/>
    <s v="Action"/>
    <x v="17"/>
    <s v="July 16, 1997 (United States)"/>
    <n v="5.5"/>
    <n v="73000"/>
    <s v="Sam Weisman"/>
    <s v="Jay Ward"/>
    <s v="Brendan Fraser"/>
    <s v="United States"/>
    <n v="55000000"/>
    <x v="2919"/>
    <s v="Walt Disney Pictures"/>
    <n v="92"/>
  </r>
  <r>
    <s v="Anastasia"/>
    <s v="G"/>
    <s v="Animation"/>
    <x v="17"/>
    <s v="November 21, 1997 (United States)"/>
    <n v="7.2"/>
    <n v="115000"/>
    <s v="Don Bluth"/>
    <s v="Susan Gauthier"/>
    <s v="Meg Ryan"/>
    <s v="United States"/>
    <n v="50000000"/>
    <x v="2920"/>
    <s v="Twentieth Century Fox"/>
    <n v="94"/>
  </r>
  <r>
    <s v="Fools Rush In"/>
    <s v="PG-13"/>
    <s v="Comedy"/>
    <x v="17"/>
    <s v="February 14, 1997 (United States)"/>
    <n v="6.1"/>
    <n v="34000"/>
    <s v="Andy Tennant"/>
    <s v="Joan Taylor"/>
    <s v="Matthew Perry"/>
    <s v="United States"/>
    <n v="20000000"/>
    <x v="2921"/>
    <s v="Columbia Pictures"/>
    <n v="109"/>
  </r>
  <r>
    <s v="Midnight in the Garden of Good and Evil"/>
    <s v="R"/>
    <s v="Crime"/>
    <x v="17"/>
    <s v="November 21, 1997 (United States)"/>
    <n v="6.6"/>
    <n v="37000"/>
    <s v="Clint Eastwood"/>
    <s v="John Berendt"/>
    <s v="John Cusack"/>
    <s v="United States"/>
    <n v="35000000"/>
    <x v="2922"/>
    <s v="Warner Bros."/>
    <n v="155"/>
  </r>
  <r>
    <s v="Good Burger"/>
    <s v="PG"/>
    <s v="Comedy"/>
    <x v="17"/>
    <s v="July 25, 1997 (United States)"/>
    <n v="5.7"/>
    <n v="27000"/>
    <s v="Brian Robbins"/>
    <s v="Dan Schneider"/>
    <s v="Kel Mitchell"/>
    <s v="United States"/>
    <n v="9000000"/>
    <x v="2923"/>
    <s v="Paramount Pictures"/>
    <n v="95"/>
  </r>
  <r>
    <s v="Perfect Blue"/>
    <m/>
    <s v="Animation"/>
    <x v="17"/>
    <s v="February 28, 1998 (Japan)"/>
    <n v="8"/>
    <n v="63000"/>
    <s v="Satoshi Kon"/>
    <s v="Sadayuki Murai"/>
    <s v="Junko Iwao"/>
    <s v="Japan"/>
    <m/>
    <x v="2924"/>
    <s v="Rex Entertainment"/>
    <n v="81"/>
  </r>
  <r>
    <s v="The Edge"/>
    <s v="R"/>
    <s v="Action"/>
    <x v="17"/>
    <s v="September 26, 1997 (United States)"/>
    <n v="6.9"/>
    <n v="70000"/>
    <s v="Lee Tamahori"/>
    <s v="David Mamet"/>
    <s v="Anthony Hopkins"/>
    <s v="United States"/>
    <n v="30000000"/>
    <x v="2925"/>
    <s v="Art Linson Productions"/>
    <n v="117"/>
  </r>
  <r>
    <s v="My Best Friend's Wedding"/>
    <s v="PG-13"/>
    <s v="Comedy"/>
    <x v="17"/>
    <s v="June 20, 1997 (United States)"/>
    <n v="6.3"/>
    <n v="134000"/>
    <s v="P.J. Hogan"/>
    <s v="Ronald Bass"/>
    <s v="Julia Roberts"/>
    <s v="United States"/>
    <n v="38000000"/>
    <x v="2926"/>
    <s v="TriStar Pictures"/>
    <n v="105"/>
  </r>
  <r>
    <s v="Anaconda"/>
    <s v="PG-13"/>
    <s v="Action"/>
    <x v="17"/>
    <s v="April 11, 1997 (United States)"/>
    <n v="4.8"/>
    <n v="99000"/>
    <s v="Luis Llosa"/>
    <s v="Hans Bauer"/>
    <s v="Jon Voight"/>
    <s v="United States"/>
    <n v="45000000"/>
    <x v="2927"/>
    <s v="Cinema Line Film Corporation"/>
    <n v="89"/>
  </r>
  <r>
    <s v="Tomorrow Never Dies"/>
    <s v="PG-13"/>
    <s v="Action"/>
    <x v="17"/>
    <s v="December 19, 1997 (United States)"/>
    <n v="6.5"/>
    <n v="185000"/>
    <s v="Roger Spottiswoode"/>
    <s v="Bruce Feirstein"/>
    <s v="Pierce Brosnan"/>
    <s v="United Kingdom"/>
    <n v="110000000"/>
    <x v="2928"/>
    <s v="Eon Productions"/>
    <n v="119"/>
  </r>
  <r>
    <s v="Speed 2: Cruise Control"/>
    <s v="PG-13"/>
    <s v="Action"/>
    <x v="17"/>
    <s v="June 13, 1997 (United States)"/>
    <n v="3.9"/>
    <n v="76000"/>
    <s v="Jan de Bont"/>
    <s v="Graham Yost"/>
    <s v="Sandra Bullock"/>
    <s v="United States"/>
    <n v="160000000"/>
    <x v="2929"/>
    <s v="Blue Tulip Productions"/>
    <n v="121"/>
  </r>
  <r>
    <s v="The Saint"/>
    <s v="PG-13"/>
    <s v="Action"/>
    <x v="17"/>
    <s v="April 4, 1997 (United States)"/>
    <n v="6.2"/>
    <n v="64000"/>
    <s v="Phillip Noyce"/>
    <s v="Leslie Charteris"/>
    <s v="Val Kilmer"/>
    <s v="United States"/>
    <n v="68000000"/>
    <x v="2930"/>
    <s v="Paramount Pictures"/>
    <n v="116"/>
  </r>
  <r>
    <s v="Lost Highway"/>
    <s v="R"/>
    <s v="Mystery"/>
    <x v="17"/>
    <s v="January 15, 1997 (France)"/>
    <n v="7.6"/>
    <n v="134000"/>
    <s v="David Lynch"/>
    <s v="David Lynch"/>
    <s v="Bill Pullman"/>
    <s v="France"/>
    <n v="15000000"/>
    <x v="2931"/>
    <s v="CiBy 2000"/>
    <n v="134"/>
  </r>
  <r>
    <s v="The Full Monty"/>
    <s v="R"/>
    <s v="Comedy"/>
    <x v="17"/>
    <s v="September 19, 1997 (United States)"/>
    <n v="7.2"/>
    <n v="101000"/>
    <s v="Peter Cattaneo"/>
    <s v="Simon Beaufoy"/>
    <s v="Robert Carlyle"/>
    <s v="United Kingdom"/>
    <n v="3500000"/>
    <x v="2932"/>
    <s v="Redwave Films"/>
    <n v="91"/>
  </r>
  <r>
    <s v="Spawn"/>
    <s v="PG-13"/>
    <s v="Action"/>
    <x v="17"/>
    <s v="August 1, 1997 (United States)"/>
    <n v="5.2"/>
    <n v="65000"/>
    <s v="Mark A.Z. Dippé"/>
    <s v="Todd McFarlane"/>
    <s v="Michael Jai White"/>
    <s v="United States"/>
    <n v="40000000"/>
    <x v="2933"/>
    <s v="McFarlane Films"/>
    <n v="96"/>
  </r>
  <r>
    <s v="Romy and Michele's High School Reunion"/>
    <s v="R"/>
    <s v="Comedy"/>
    <x v="17"/>
    <s v="April 25, 1997 (United States)"/>
    <n v="6.2"/>
    <n v="43000"/>
    <s v="David Mirkin"/>
    <s v="Robin Schiff"/>
    <s v="Mira Sorvino"/>
    <s v="United States"/>
    <m/>
    <x v="2934"/>
    <s v="Touchstone Pictures"/>
    <n v="92"/>
  </r>
  <r>
    <s v="Seven Years in Tibet"/>
    <s v="PG-13"/>
    <s v="Adventure"/>
    <x v="17"/>
    <s v="October 10, 1997 (United States)"/>
    <n v="7.1"/>
    <n v="134000"/>
    <s v="Jean-Jacques Annaud"/>
    <s v="Heinrich Harrer"/>
    <s v="Brad Pitt"/>
    <s v="United States"/>
    <n v="70000000"/>
    <x v="2935"/>
    <s v="Mandalay Entertainment"/>
    <n v="136"/>
  </r>
  <r>
    <s v="Cop Land"/>
    <s v="R"/>
    <s v="Crime"/>
    <x v="17"/>
    <s v="August 15, 1997 (United States)"/>
    <n v="6.9"/>
    <n v="89000"/>
    <s v="James Mangold"/>
    <s v="James Mangold"/>
    <s v="Sylvester Stallone"/>
    <s v="United States"/>
    <n v="15000000"/>
    <x v="2936"/>
    <s v="Miramax"/>
    <n v="105"/>
  </r>
  <r>
    <s v="Gummo"/>
    <s v="R"/>
    <s v="Comedy"/>
    <x v="17"/>
    <s v="November 24, 1997 (Australia)"/>
    <n v="6.7"/>
    <n v="33000"/>
    <s v="Harmony Korine"/>
    <s v="Harmony Korine"/>
    <s v="Nick Sutton"/>
    <s v="United States"/>
    <n v="1300000"/>
    <x v="2937"/>
    <s v="Fine Line Features"/>
    <n v="89"/>
  </r>
  <r>
    <s v="In &amp; Out"/>
    <s v="PG-13"/>
    <s v="Comedy"/>
    <x v="17"/>
    <s v="September 19, 1997 (United States)"/>
    <n v="6.4"/>
    <n v="40000"/>
    <s v="Frank Oz"/>
    <s v="Paul Rudnick"/>
    <s v="Kevin Kline"/>
    <s v="United States"/>
    <n v="35000000"/>
    <x v="2938"/>
    <s v="Paramount Pictures"/>
    <n v="90"/>
  </r>
  <r>
    <s v="Wilde"/>
    <s v="R"/>
    <s v="Biography"/>
    <x v="17"/>
    <s v="May 1, 1998 (United States)"/>
    <n v="6.9"/>
    <n v="15000"/>
    <s v="Brian Gilbert"/>
    <s v="Julian Mitchell"/>
    <s v="Stephen Fry"/>
    <s v="United Kingdom"/>
    <n v="10000000"/>
    <x v="2939"/>
    <s v="Samuelson Productions"/>
    <n v="118"/>
  </r>
  <r>
    <s v="Chasing Amy"/>
    <s v="R"/>
    <s v="Comedy"/>
    <x v="17"/>
    <s v="April 18, 1997 (United States)"/>
    <n v="7.2"/>
    <n v="134000"/>
    <s v="Kevin Smith"/>
    <s v="Kevin Smith"/>
    <s v="Ben Affleck"/>
    <s v="United States"/>
    <n v="250000"/>
    <x v="2940"/>
    <s v="Too Askew Prod. Inc."/>
    <n v="113"/>
  </r>
  <r>
    <s v="U Turn"/>
    <s v="R"/>
    <s v="Crime"/>
    <x v="17"/>
    <s v="October 3, 1997 (United States)"/>
    <n v="6.7"/>
    <n v="50000"/>
    <s v="Oliver Stone"/>
    <s v="John Ridley"/>
    <s v="Sean Penn"/>
    <s v="United States"/>
    <n v="19000000"/>
    <x v="2941"/>
    <s v="Phoenix Pictures"/>
    <n v="125"/>
  </r>
  <r>
    <s v="Conspiracy Theory"/>
    <s v="R"/>
    <s v="Action"/>
    <x v="17"/>
    <s v="August 8, 1997 (United States)"/>
    <n v="6.7"/>
    <n v="96000"/>
    <s v="Richard Donner"/>
    <s v="Brian Helgeland"/>
    <s v="Mel Gibson"/>
    <s v="United States"/>
    <n v="75000000"/>
    <x v="2942"/>
    <s v="Warner Bros."/>
    <n v="135"/>
  </r>
  <r>
    <s v="Breakdown"/>
    <s v="R"/>
    <s v="Crime"/>
    <x v="17"/>
    <s v="May 2, 1997 (United States)"/>
    <n v="6.9"/>
    <n v="51000"/>
    <s v="Jonathan Mostow"/>
    <s v="Jonathan Mostow"/>
    <s v="Kurt Russell"/>
    <s v="United States"/>
    <n v="36000000"/>
    <x v="2943"/>
    <s v="Dino De Laurentiis Company"/>
    <n v="93"/>
  </r>
  <r>
    <s v="G.I. Jane"/>
    <s v="R"/>
    <s v="Action"/>
    <x v="17"/>
    <s v="August 22, 1997 (United States)"/>
    <n v="6"/>
    <n v="75000"/>
    <s v="Ridley Scott"/>
    <s v="Danielle Alexandra"/>
    <s v="Demi Moore"/>
    <s v="United States"/>
    <n v="50000000"/>
    <x v="2944"/>
    <s v="Caravan Pictures"/>
    <n v="125"/>
  </r>
  <r>
    <s v="The Jackal"/>
    <s v="R"/>
    <s v="Action"/>
    <x v="17"/>
    <s v="November 14, 1997 (United States)"/>
    <n v="6.4"/>
    <n v="109000"/>
    <s v="Michael Caton-Jones"/>
    <s v="Kenneth Ross"/>
    <s v="Bruce Willis"/>
    <s v="United States"/>
    <n v="60000000"/>
    <x v="2945"/>
    <s v="Universal Pictures"/>
    <n v="124"/>
  </r>
  <r>
    <s v="Kiss the Girls"/>
    <s v="R"/>
    <s v="Crime"/>
    <x v="17"/>
    <s v="October 3, 1997 (United States)"/>
    <n v="6.6"/>
    <n v="68000"/>
    <s v="Gary Fleder"/>
    <s v="James Patterson"/>
    <s v="Morgan Freeman"/>
    <s v="United States"/>
    <n v="27000000"/>
    <x v="2946"/>
    <s v="Paramount Pictures"/>
    <n v="115"/>
  </r>
  <r>
    <s v="Vegas Vacation"/>
    <s v="PG"/>
    <s v="Comedy"/>
    <x v="17"/>
    <s v="February 14, 1997 (United States)"/>
    <n v="6"/>
    <n v="46000"/>
    <s v="Stephen Kessler"/>
    <s v="Elisa Bell"/>
    <s v="Chevy Chase"/>
    <s v="United States"/>
    <n v="25000000"/>
    <x v="2947"/>
    <s v="Warner Bros."/>
    <n v="93"/>
  </r>
  <r>
    <s v="The Devil's Own"/>
    <s v="R"/>
    <s v="Action"/>
    <x v="17"/>
    <s v="March 26, 1997 (United States)"/>
    <n v="6.2"/>
    <n v="62000"/>
    <s v="Alan J. Pakula"/>
    <s v="Kevin Jarre"/>
    <s v="Harrison Ford"/>
    <s v="United States"/>
    <n v="90000000"/>
    <x v="2948"/>
    <s v="Columbia Pictures"/>
    <n v="111"/>
  </r>
  <r>
    <s v="Amistad"/>
    <s v="R"/>
    <s v="Biography"/>
    <x v="17"/>
    <s v="December 25, 1997 (United States)"/>
    <n v="7.3"/>
    <n v="73000"/>
    <s v="Steven Spielberg"/>
    <s v="David Franzoni"/>
    <s v="Djimon Hounsou"/>
    <s v="United States"/>
    <n v="36000000"/>
    <x v="2949"/>
    <s v="Dreamworks Pictures"/>
    <n v="155"/>
  </r>
  <r>
    <s v="The Postman"/>
    <s v="R"/>
    <s v="Action"/>
    <x v="17"/>
    <s v="December 25, 1997 (United States)"/>
    <n v="6.1"/>
    <n v="70000"/>
    <s v="Kevin Costner"/>
    <s v="David Brin"/>
    <s v="Kevin Costner"/>
    <s v="United States"/>
    <n v="80000000"/>
    <x v="2950"/>
    <s v="Tig Productions"/>
    <n v="177"/>
  </r>
  <r>
    <s v="Mimic"/>
    <s v="R"/>
    <s v="Horror"/>
    <x v="17"/>
    <s v="August 22, 1997 (United States)"/>
    <n v="6"/>
    <n v="47000"/>
    <s v="Guillermo del Toro"/>
    <s v="Donald A. Wollheim"/>
    <s v="Mira Sorvino"/>
    <s v="United States"/>
    <n v="30000000"/>
    <x v="2951"/>
    <s v="Dimension Films"/>
    <n v="105"/>
  </r>
  <r>
    <s v="Fierce Creatures"/>
    <s v="PG-13"/>
    <s v="Comedy"/>
    <x v="17"/>
    <s v="January 24, 1997 (United States)"/>
    <n v="6.4"/>
    <n v="24000"/>
    <s v="Fred Schepisi"/>
    <s v="John Cleese"/>
    <s v="John Cleese"/>
    <s v="United Kingdom"/>
    <n v="25000000"/>
    <x v="2952"/>
    <s v="Universal Pictures"/>
    <n v="93"/>
  </r>
  <r>
    <s v="Grosse Pointe Blank"/>
    <s v="R"/>
    <s v="Action"/>
    <x v="17"/>
    <s v="April 11, 1997 (United States)"/>
    <n v="7.3"/>
    <n v="90000"/>
    <s v="George Armitage"/>
    <s v="Tom Jankiewicz"/>
    <s v="John Cusack"/>
    <s v="United States"/>
    <n v="15000000"/>
    <x v="2953"/>
    <s v="Hollywood Pictures"/>
    <n v="107"/>
  </r>
  <r>
    <s v="Mortal Kombat: Annihilation"/>
    <s v="PG-13"/>
    <s v="Action"/>
    <x v="17"/>
    <s v="November 21, 1997 (United States)"/>
    <n v="3.7"/>
    <n v="51000"/>
    <s v="John R. Leonetti"/>
    <s v="Ed Boon"/>
    <s v="Robin Shou"/>
    <s v="United States"/>
    <n v="30000000"/>
    <x v="2954"/>
    <s v="New Line Cinema"/>
    <n v="95"/>
  </r>
  <r>
    <s v="Spice World"/>
    <s v="PG"/>
    <s v="Comedy"/>
    <x v="17"/>
    <s v="January 23, 1998 (United States)"/>
    <n v="3.5"/>
    <n v="34000"/>
    <s v="Bob Spiers"/>
    <s v="Spice Girls"/>
    <s v="Mel B"/>
    <s v="United Kingdom"/>
    <n v="25000000"/>
    <x v="2955"/>
    <s v="Columbia Pictures"/>
    <n v="93"/>
  </r>
  <r>
    <s v="Selena"/>
    <s v="PG"/>
    <s v="Biography"/>
    <x v="17"/>
    <s v="March 21, 1997 (United States)"/>
    <n v="6.8"/>
    <n v="26000"/>
    <s v="Gregory Nava"/>
    <s v="Gregory Nava"/>
    <s v="Jennifer Lopez"/>
    <s v="United States"/>
    <n v="20000000"/>
    <x v="2956"/>
    <s v="Q Productions"/>
    <n v="127"/>
  </r>
  <r>
    <s v="Happy Together"/>
    <m/>
    <s v="Drama"/>
    <x v="17"/>
    <s v="May 30, 1997 (Hong Kong)"/>
    <n v="7.7"/>
    <n v="25000"/>
    <s v="Kar-Wai Wong"/>
    <s v="Manuel Puig"/>
    <s v="Leslie Cheung"/>
    <s v="Hong Kong"/>
    <n v="4200000"/>
    <x v="2957"/>
    <s v="Block 2 Pictures"/>
    <n v="96"/>
  </r>
  <r>
    <s v="The Borrowers"/>
    <s v="PG"/>
    <s v="Adventure"/>
    <x v="17"/>
    <s v="February 13, 1998 (United States)"/>
    <n v="5.9"/>
    <n v="20000"/>
    <s v="Peter Hewitt"/>
    <s v="Mary Norton"/>
    <s v="John Goodman"/>
    <s v="United Kingdom"/>
    <n v="29000000"/>
    <x v="2958"/>
    <s v="PolyGram Filmed Entertainment"/>
    <n v="89"/>
  </r>
  <r>
    <s v="The Peacemaker"/>
    <s v="R"/>
    <s v="Action"/>
    <x v="17"/>
    <s v="September 26, 1997 (United States)"/>
    <n v="6"/>
    <n v="55000"/>
    <s v="Mimi Leder"/>
    <s v="Leslie Cockburn"/>
    <s v="George Clooney"/>
    <s v="United States"/>
    <n v="50000000"/>
    <x v="2959"/>
    <s v="Dreamworks Pictures"/>
    <n v="124"/>
  </r>
  <r>
    <s v="Volcano"/>
    <s v="PG-13"/>
    <s v="Action"/>
    <x v="17"/>
    <s v="April 25, 1997 (United States)"/>
    <n v="5.5"/>
    <n v="73000"/>
    <s v="Mick Jackson"/>
    <s v="Jerome Armstrong"/>
    <s v="Tommy Lee Jones"/>
    <s v="United States"/>
    <n v="90000000"/>
    <x v="2960"/>
    <s v="Twentieth Century Fox"/>
    <n v="104"/>
  </r>
  <r>
    <s v="Clockwatchers"/>
    <s v="PG-13"/>
    <s v="Comedy"/>
    <x v="17"/>
    <s v="May 15, 1998 (United States)"/>
    <n v="6.6"/>
    <n v="4800"/>
    <s v="Jill Sprecher"/>
    <s v="Jill Sprecher"/>
    <s v="Toni Collette"/>
    <s v="United Kingdom"/>
    <m/>
    <x v="2961"/>
    <s v="Goldcrest Films International"/>
    <n v="96"/>
  </r>
  <r>
    <s v="Bliss"/>
    <s v="R"/>
    <s v="Drama"/>
    <x v="17"/>
    <s v="April 14, 1997 (United States)"/>
    <n v="6"/>
    <n v="2300"/>
    <s v="Lance Young"/>
    <s v="Lance Young"/>
    <s v="Craig Sheffer"/>
    <s v="Canada"/>
    <m/>
    <x v="2962"/>
    <s v="Triumph Films"/>
    <n v="103"/>
  </r>
  <r>
    <s v="Mousehunt"/>
    <s v="PG"/>
    <s v="Comedy"/>
    <x v="17"/>
    <s v="December 19, 1997 (United States)"/>
    <n v="6.5"/>
    <n v="53000"/>
    <s v="Gore Verbinski"/>
    <s v="Adam Rifkin"/>
    <s v="Nathan Lane"/>
    <s v="United States"/>
    <n v="38000000"/>
    <x v="2963"/>
    <s v="Dreamworks Pictures"/>
    <n v="98"/>
  </r>
  <r>
    <s v="Inventing the Abbotts"/>
    <s v="R"/>
    <s v="Drama"/>
    <x v="17"/>
    <s v="April 4, 1997 (United States)"/>
    <n v="6.4"/>
    <n v="12000"/>
    <s v="Pat O'Connor"/>
    <s v="Sue Miller"/>
    <s v="Liv Tyler"/>
    <s v="United States"/>
    <m/>
    <x v="2964"/>
    <s v="Fox 2000 Pictures"/>
    <n v="110"/>
  </r>
  <r>
    <s v="Open Your Eyes"/>
    <s v="R"/>
    <s v="Drama"/>
    <x v="17"/>
    <s v="December 19, 1997 (Spain)"/>
    <n v="7.7"/>
    <n v="65000"/>
    <s v="Alejandro Amenábar"/>
    <s v="Alejandro Amenábar"/>
    <s v="Eduardo Noriega"/>
    <s v="Spain"/>
    <m/>
    <x v="2965"/>
    <s v="Canal+ España"/>
    <n v="119"/>
  </r>
  <r>
    <s v="Beverly Hills Ninja"/>
    <s v="PG-13"/>
    <s v="Action"/>
    <x v="17"/>
    <s v="January 17, 1997 (United States)"/>
    <n v="5.6"/>
    <n v="40000"/>
    <s v="Dennis Dugan"/>
    <s v="Mark Feldberg"/>
    <s v="Chris Farley"/>
    <s v="United States"/>
    <n v="18000000"/>
    <x v="2966"/>
    <s v="3 Arts Entertainment"/>
    <n v="88"/>
  </r>
  <r>
    <s v="Murder at 1600"/>
    <s v="R"/>
    <s v="Action"/>
    <x v="17"/>
    <s v="April 18, 1997 (United States)"/>
    <n v="6.1"/>
    <n v="29000"/>
    <s v="Dwight H. Little"/>
    <s v="Wayne Beach"/>
    <s v="Wesley Snipes"/>
    <s v="United States"/>
    <n v="40000000"/>
    <x v="2967"/>
    <s v="Warner Bros."/>
    <n v="107"/>
  </r>
  <r>
    <s v="Flubber"/>
    <s v="PG"/>
    <s v="Comedy"/>
    <x v="17"/>
    <s v="November 26, 1997 (United States)"/>
    <n v="5.3"/>
    <n v="86000"/>
    <s v="Les Mayfield"/>
    <s v="Samuel W. Taylor"/>
    <s v="Robin Williams"/>
    <s v="United States"/>
    <n v="80000000"/>
    <x v="2968"/>
    <s v="Walt Disney Pictures"/>
    <n v="93"/>
  </r>
  <r>
    <s v="Orgazmo"/>
    <s v="NC-17"/>
    <s v="Comedy"/>
    <x v="17"/>
    <s v="October 23, 1998 (United States)"/>
    <n v="6.1"/>
    <n v="35000"/>
    <s v="Trey Parker"/>
    <s v="Trey Parker"/>
    <s v="Trey Parker"/>
    <s v="United States"/>
    <n v="1000000"/>
    <x v="2969"/>
    <s v="Kuzui Enterprises"/>
    <n v="94"/>
  </r>
  <r>
    <s v="The Ice Storm"/>
    <s v="R"/>
    <s v="Drama"/>
    <x v="17"/>
    <s v="November 26, 1997 (United States)"/>
    <n v="7.4"/>
    <n v="54000"/>
    <s v="Ang Lee"/>
    <s v="Rick Moody"/>
    <s v="Kevin Kline"/>
    <s v="United States"/>
    <n v="18000000"/>
    <x v="2970"/>
    <s v="Fox Searchlight Pictures"/>
    <n v="112"/>
  </r>
  <r>
    <s v="Soul Food"/>
    <s v="R"/>
    <s v="Comedy"/>
    <x v="17"/>
    <s v="September 26, 1997 (United States)"/>
    <n v="7"/>
    <n v="7400"/>
    <s v="George Tillman Jr."/>
    <s v="George Tillman Jr."/>
    <s v="Vanessa Williams"/>
    <s v="United States"/>
    <n v="7500000"/>
    <x v="2971"/>
    <s v="Fox 2000 Pictures"/>
    <n v="115"/>
  </r>
  <r>
    <s v="Children of Heaven"/>
    <s v="PG"/>
    <s v="Drama"/>
    <x v="17"/>
    <s v="January 22, 1999 (United States)"/>
    <n v="8.3000000000000007"/>
    <n v="68000"/>
    <s v="Majid Majidi"/>
    <s v="Majid Majidi"/>
    <s v="Mohammad Amir Naji"/>
    <s v="Iran"/>
    <n v="180000"/>
    <x v="2972"/>
    <s v="Kanun parvaresh fekri"/>
    <n v="89"/>
  </r>
  <r>
    <s v="Double Team"/>
    <s v="R"/>
    <s v="Action"/>
    <x v="17"/>
    <s v="April 4, 1997 (United States)"/>
    <n v="4.8"/>
    <n v="32000"/>
    <s v="Hark Tsui"/>
    <s v="Don Jakoby"/>
    <s v="Jean-Claude Van Damme"/>
    <s v="United States"/>
    <n v="30000000"/>
    <x v="2973"/>
    <s v="Mandalay Entertainment"/>
    <n v="93"/>
  </r>
  <r>
    <s v="The Relic"/>
    <s v="R"/>
    <s v="Horror"/>
    <x v="17"/>
    <s v="January 10, 1997 (United States)"/>
    <n v="5.8"/>
    <n v="26000"/>
    <s v="Peter Hyams"/>
    <s v="Douglas Preston"/>
    <s v="Penelope Ann Miller"/>
    <s v="United Kingdom"/>
    <n v="40000000"/>
    <x v="2974"/>
    <s v="British Broadcasting Corporation (BBC)"/>
    <n v="110"/>
  </r>
  <r>
    <s v="An American Werewolf in Paris"/>
    <s v="R"/>
    <s v="Comedy"/>
    <x v="17"/>
    <s v="December 25, 1997 (United States)"/>
    <n v="5.0999999999999996"/>
    <n v="24000"/>
    <s v="Anthony Waller"/>
    <s v="John Landis"/>
    <s v="Tom Everett Scott"/>
    <s v="United Kingdom"/>
    <n v="25000000"/>
    <x v="2975"/>
    <s v="Hollywood Pictures"/>
    <n v="105"/>
  </r>
  <r>
    <s v="Bean"/>
    <s v="PG-13"/>
    <s v="Adventure"/>
    <x v="17"/>
    <s v="November 7, 1997 (United States)"/>
    <n v="6.5"/>
    <n v="100000"/>
    <s v="Mel Smith"/>
    <s v="Rowan Atkinson"/>
    <s v="Rowan Atkinson"/>
    <s v="United Kingdom"/>
    <n v="18000000"/>
    <x v="2976"/>
    <s v="PolyGram Filmed Entertainment"/>
    <n v="89"/>
  </r>
  <r>
    <s v="Wag the Dog"/>
    <s v="R"/>
    <s v="Comedy"/>
    <x v="17"/>
    <s v="January 9, 1998 (United States)"/>
    <n v="7.1"/>
    <n v="80000"/>
    <s v="Barry Levinson"/>
    <s v="Larry Beinhart"/>
    <s v="Dustin Hoffman"/>
    <s v="United States"/>
    <n v="15000000"/>
    <x v="2977"/>
    <s v="Baltimore Pictures"/>
    <n v="97"/>
  </r>
  <r>
    <s v="Taste of Cherry"/>
    <s v="Not Rated"/>
    <s v="Drama"/>
    <x v="17"/>
    <s v="November 26, 1997 (France)"/>
    <n v="7.8"/>
    <n v="26000"/>
    <s v="Abbas Kiarostami"/>
    <s v="Abbas Kiarostami"/>
    <s v="Homayoun Ershadi"/>
    <s v="Iran"/>
    <m/>
    <x v="2978"/>
    <s v="Abbas Kiarostami Productions"/>
    <n v="95"/>
  </r>
  <r>
    <s v="Absolute Power"/>
    <s v="R"/>
    <s v="Action"/>
    <x v="17"/>
    <s v="February 14, 1997 (United States)"/>
    <n v="6.7"/>
    <n v="52000"/>
    <s v="Clint Eastwood"/>
    <s v="David Baldacci"/>
    <s v="Clint Eastwood"/>
    <s v="United States"/>
    <n v="50000000"/>
    <x v="2979"/>
    <s v="Castle Rock Entertainment"/>
    <n v="121"/>
  </r>
  <r>
    <s v="Wishmaster"/>
    <s v="R"/>
    <s v="Fantasy"/>
    <x v="17"/>
    <s v="September 19, 1997 (United States)"/>
    <n v="5.8"/>
    <n v="21000"/>
    <s v="Robert Kurtzman"/>
    <s v="Peter Atkins"/>
    <s v="Tammy Lauren"/>
    <s v="United States"/>
    <n v="5000000"/>
    <x v="2980"/>
    <s v="Image Organization"/>
    <n v="90"/>
  </r>
  <r>
    <s v="Jungle 2 Jungle"/>
    <s v="PG"/>
    <s v="Comedy"/>
    <x v="17"/>
    <s v="March 7, 1997 (United States)"/>
    <n v="5.2"/>
    <n v="23000"/>
    <s v="John Pasquin"/>
    <s v="Hervé Palud"/>
    <s v="Tim Allen"/>
    <s v="United States"/>
    <n v="32000000"/>
    <x v="2981"/>
    <s v="Walt Disney Pictures"/>
    <n v="105"/>
  </r>
  <r>
    <s v="B*A*P*S"/>
    <s v="PG-13"/>
    <s v="Comedy"/>
    <x v="17"/>
    <s v="March 28, 1997 (United States)"/>
    <n v="4.7"/>
    <n v="5000"/>
    <s v="Robert Townsend"/>
    <s v="Troy Byer"/>
    <s v="Halle Berry"/>
    <s v="United States"/>
    <m/>
    <x v="2982"/>
    <s v="New Line Cinema"/>
    <n v="91"/>
  </r>
  <r>
    <s v="Private Parts"/>
    <s v="R"/>
    <s v="Biography"/>
    <x v="17"/>
    <s v="March 7, 1997 (United States)"/>
    <n v="6.9"/>
    <n v="35000"/>
    <s v="Betty Thomas"/>
    <s v="Howard Stern"/>
    <s v="Howard Stern"/>
    <s v="United States"/>
    <n v="28000000"/>
    <x v="2983"/>
    <s v="Paramount Pictures"/>
    <n v="109"/>
  </r>
  <r>
    <s v="The Boxer"/>
    <s v="R"/>
    <s v="Drama"/>
    <x v="17"/>
    <s v="January 9, 1998 (United States)"/>
    <n v="7"/>
    <n v="20000"/>
    <s v="Jim Sheridan"/>
    <s v="Jim Sheridan"/>
    <s v="Daniel Day-Lewis"/>
    <s v="United States"/>
    <m/>
    <x v="2984"/>
    <s v="Universal Pictures"/>
    <n v="113"/>
  </r>
  <r>
    <s v="Picture Perfect"/>
    <s v="PG-13"/>
    <s v="Comedy"/>
    <x v="17"/>
    <s v="August 1, 1997 (United States)"/>
    <n v="5.5"/>
    <n v="19000"/>
    <s v="Glenn Gordon Caron"/>
    <s v="Arleen Sorkin"/>
    <s v="Jennifer Aniston"/>
    <s v="United States"/>
    <n v="10000000"/>
    <x v="2985"/>
    <s v="3 Arts Entertainment"/>
    <n v="101"/>
  </r>
  <r>
    <s v="Money Talks"/>
    <s v="R"/>
    <s v="Action"/>
    <x v="17"/>
    <s v="August 22, 1997 (United States)"/>
    <n v="6.2"/>
    <n v="28000"/>
    <s v="Brett Ratner"/>
    <s v="Joel Cohen"/>
    <s v="Charlie Sheen"/>
    <s v="United States"/>
    <n v="25000000"/>
    <x v="2986"/>
    <s v="New Line Cinema"/>
    <n v="97"/>
  </r>
  <r>
    <s v="The Sweet Hereafter"/>
    <s v="R"/>
    <s v="Drama"/>
    <x v="17"/>
    <s v="November 21, 1997 (United States)"/>
    <n v="7.5"/>
    <n v="33000"/>
    <s v="Atom Egoyan"/>
    <s v="Russell Banks"/>
    <s v="Ian Holm"/>
    <s v="Canada"/>
    <m/>
    <x v="2987"/>
    <s v="Alliance Communications Corporation"/>
    <n v="112"/>
  </r>
  <r>
    <s v="RocketMan"/>
    <s v="PG"/>
    <s v="Comedy"/>
    <x v="17"/>
    <s v="October 10, 1997 (United States)"/>
    <n v="5.9"/>
    <n v="9200"/>
    <s v="Stuart Gillard"/>
    <s v="Oren Aviv"/>
    <s v="Harland Williams"/>
    <s v="United States"/>
    <m/>
    <x v="2988"/>
    <s v="Caravan Pictures"/>
    <n v="95"/>
  </r>
  <r>
    <s v="Switchback"/>
    <s v="R"/>
    <s v="Crime"/>
    <x v="17"/>
    <s v="October 31, 1997 (United States)"/>
    <n v="6.4"/>
    <n v="13000"/>
    <s v="Jeb Stuart"/>
    <s v="Jeb Stuart"/>
    <s v="Danny Glover"/>
    <s v="United States"/>
    <n v="37000000"/>
    <x v="2989"/>
    <s v="Pacific Western"/>
    <n v="118"/>
  </r>
  <r>
    <s v="Wild America"/>
    <s v="PG"/>
    <s v="Action"/>
    <x v="17"/>
    <s v="July 2, 1997 (United States)"/>
    <n v="6.4"/>
    <n v="7000"/>
    <s v="William Dear"/>
    <s v="David Michael Wieger"/>
    <s v="Jonathan Taylor Thomas"/>
    <s v="United States"/>
    <m/>
    <x v="2990"/>
    <s v="Morgan Creek Entertainment"/>
    <n v="106"/>
  </r>
  <r>
    <s v="Nothing to Lose"/>
    <s v="R"/>
    <s v="Action"/>
    <x v="17"/>
    <s v="July 18, 1997 (United States)"/>
    <n v="6.7"/>
    <n v="45000"/>
    <s v="Steve Oedekerk"/>
    <s v="Steve Oedekerk"/>
    <s v="Martin Lawrence"/>
    <s v="United States"/>
    <n v="25000000"/>
    <x v="2991"/>
    <s v="O Entertainment"/>
    <n v="98"/>
  </r>
  <r>
    <s v="Steel"/>
    <s v="PG-13"/>
    <s v="Action"/>
    <x v="17"/>
    <s v="August 15, 1997 (United States)"/>
    <n v="2.9"/>
    <n v="12000"/>
    <s v="Kenneth Johnson"/>
    <s v="Louise Simonson"/>
    <s v="Shaquille O'Neal"/>
    <s v="United States"/>
    <n v="16000000"/>
    <x v="2992"/>
    <s v="DC Entertainment"/>
    <n v="97"/>
  </r>
  <r>
    <s v="Eve's Bayou"/>
    <s v="R"/>
    <s v="Drama"/>
    <x v="17"/>
    <s v="November 7, 1997 (United States)"/>
    <n v="7.3"/>
    <n v="9100"/>
    <s v="Kasi Lemmons"/>
    <s v="Kasi Lemmons"/>
    <s v="Samuel L. Jackson"/>
    <s v="United States"/>
    <n v="6000000"/>
    <x v="2993"/>
    <s v="Trimark Pictures"/>
    <n v="109"/>
  </r>
  <r>
    <s v="Kundun"/>
    <s v="PG-13"/>
    <s v="Biography"/>
    <x v="17"/>
    <s v="January 16, 1998 (United States)"/>
    <n v="7"/>
    <n v="27000"/>
    <s v="Martin Scorsese"/>
    <s v="Melissa Mathison"/>
    <s v="Tenzin Thuthob Tsarong"/>
    <s v="United States"/>
    <n v="28000000"/>
    <x v="2994"/>
    <s v="De Fina-Cappa"/>
    <n v="134"/>
  </r>
  <r>
    <s v="Cure"/>
    <s v="Not Rated"/>
    <s v="Crime"/>
    <x v="17"/>
    <s v="July 8, 2001 (United States)"/>
    <n v="7.4"/>
    <n v="12000"/>
    <s v="Kiyoshi Kurosawa"/>
    <s v="Kiyoshi Kurosawa"/>
    <s v="Masato Hagiwara"/>
    <s v="Japan"/>
    <m/>
    <x v="27"/>
    <s v="Daiei Studios"/>
    <n v="111"/>
  </r>
  <r>
    <s v="Live Flesh"/>
    <s v="R"/>
    <s v="Drama"/>
    <x v="17"/>
    <s v="January 16, 1998 (United States)"/>
    <n v="7.4"/>
    <n v="29000"/>
    <s v="Pedro Almodóvar"/>
    <s v="Pedro Almodóvar"/>
    <s v="Liberto Rabal"/>
    <s v="Spain"/>
    <m/>
    <x v="2995"/>
    <s v="El Deseo"/>
    <n v="103"/>
  </r>
  <r>
    <s v="Fire Down Below"/>
    <s v="R"/>
    <s v="Action"/>
    <x v="17"/>
    <s v="September 5, 1997 (United States)"/>
    <n v="5.0999999999999996"/>
    <n v="17000"/>
    <s v="Félix Enríquez Alcalá"/>
    <s v="Jeb Stuart"/>
    <s v="Steven Seagal"/>
    <s v="United States"/>
    <n v="60000000"/>
    <x v="2996"/>
    <s v="Warner Bros."/>
    <n v="105"/>
  </r>
  <r>
    <s v="Air Bud"/>
    <s v="PG"/>
    <s v="Comedy"/>
    <x v="17"/>
    <s v="August 1, 1997 (United States)"/>
    <n v="5.3"/>
    <n v="17000"/>
    <s v="Charles Martin Smith"/>
    <s v="Kevin DiCicco"/>
    <s v="Michael Jeter"/>
    <s v="United States"/>
    <n v="3000000"/>
    <x v="2997"/>
    <s v="Walt Disney Pictures"/>
    <n v="98"/>
  </r>
  <r>
    <s v="The Opposite of Sex"/>
    <s v="R"/>
    <s v="Comedy"/>
    <x v="17"/>
    <s v="May 22, 1998 (United States)"/>
    <n v="6.4"/>
    <n v="20000"/>
    <s v="Don Roos"/>
    <s v="Don Roos"/>
    <s v="Christina Ricci"/>
    <s v="United States"/>
    <n v="5000000"/>
    <x v="2998"/>
    <s v="Rysher Entertainment"/>
    <n v="105"/>
  </r>
  <r>
    <s v="For Richer or Poorer"/>
    <s v="PG-13"/>
    <s v="Comedy"/>
    <x v="17"/>
    <s v="December 12, 1997 (United States)"/>
    <n v="5.8"/>
    <n v="10000"/>
    <s v="Bryan Spicer"/>
    <s v="Jana Howington"/>
    <s v="Tim Allen"/>
    <s v="United States"/>
    <n v="35000000"/>
    <x v="2999"/>
    <s v="Universal Pictures"/>
    <n v="115"/>
  </r>
  <r>
    <s v="The Castle"/>
    <s v="R"/>
    <s v="Comedy"/>
    <x v="17"/>
    <s v="May 7, 1999 (United States)"/>
    <n v="7.7"/>
    <n v="15000"/>
    <s v="Rob Sitch"/>
    <s v="Santo Cilauro"/>
    <s v="Michael Caton"/>
    <s v="Australia"/>
    <m/>
    <x v="3000"/>
    <s v="Working Dog"/>
    <n v="85"/>
  </r>
  <r>
    <s v="Turbo: A Power Rangers Movie"/>
    <s v="PG"/>
    <s v="Action"/>
    <x v="17"/>
    <s v="March 28, 1997 (United States)"/>
    <n v="3.7"/>
    <n v="8300"/>
    <s v="Shuki Levy"/>
    <s v="Shuki Levy"/>
    <s v="Jason David Frank"/>
    <s v="United States"/>
    <n v="8000000"/>
    <x v="3001"/>
    <s v="Twentieth Century Fox"/>
    <n v="99"/>
  </r>
  <r>
    <s v="Rosewood"/>
    <s v="R"/>
    <s v="Action"/>
    <x v="17"/>
    <s v="February 21, 1997 (United States)"/>
    <n v="7.2"/>
    <n v="7700"/>
    <s v="John Singleton"/>
    <s v="Gregory Poirier"/>
    <s v="Jon Voight"/>
    <s v="United States"/>
    <n v="25000000"/>
    <x v="3002"/>
    <s v="Warner Bros."/>
    <n v="140"/>
  </r>
  <r>
    <s v="Addicted to Love"/>
    <s v="R"/>
    <s v="Comedy"/>
    <x v="17"/>
    <s v="May 23, 1997 (United States)"/>
    <n v="6.1"/>
    <n v="24000"/>
    <s v="Griffin Dunne"/>
    <s v="Robert Gordon"/>
    <s v="Meg Ryan"/>
    <s v="United States"/>
    <m/>
    <x v="3003"/>
    <s v="Warner Bros."/>
    <n v="100"/>
  </r>
  <r>
    <s v="Metro"/>
    <s v="R"/>
    <s v="Action"/>
    <x v="17"/>
    <s v="January 17, 1997 (United States)"/>
    <n v="5.5"/>
    <n v="26000"/>
    <s v="Thomas Carter"/>
    <s v="Randy Feldman"/>
    <s v="Eddie Murphy"/>
    <s v="United States"/>
    <n v="55000000"/>
    <x v="3004"/>
    <s v="Touchstone Pictures"/>
    <n v="117"/>
  </r>
  <r>
    <s v="Red Corner"/>
    <s v="R"/>
    <s v="Crime"/>
    <x v="17"/>
    <s v="October 31, 1997 (United States)"/>
    <n v="6.3"/>
    <n v="17000"/>
    <s v="Jon Avnet"/>
    <s v="Robert King"/>
    <s v="Richard Gere"/>
    <s v="United States"/>
    <n v="48000000"/>
    <x v="3005"/>
    <s v="Metro-Goldwyn-Mayer (MGM)"/>
    <n v="122"/>
  </r>
  <r>
    <s v="Affliction"/>
    <s v="R"/>
    <s v="Drama"/>
    <x v="17"/>
    <s v="February 19, 1999 (United States)"/>
    <n v="7"/>
    <n v="16000"/>
    <s v="Paul Schrader"/>
    <s v="Russell Banks"/>
    <s v="Nick Nolte"/>
    <s v="United States"/>
    <n v="6000000"/>
    <x v="3006"/>
    <s v="JVC Entertainment Networks"/>
    <n v="114"/>
  </r>
  <r>
    <s v="Love Jones"/>
    <s v="R"/>
    <s v="Drama"/>
    <x v="17"/>
    <s v="March 14, 1997 (United States)"/>
    <n v="7.4"/>
    <n v="4300"/>
    <s v="Theodore Witcher"/>
    <s v="Theodore Witcher"/>
    <s v="Larenz Tate"/>
    <s v="United States"/>
    <n v="10000000"/>
    <x v="3007"/>
    <s v="Addis Wechsler Pictures"/>
    <n v="104"/>
  </r>
  <r>
    <s v="A Thousand Acres"/>
    <s v="R"/>
    <s v="Drama"/>
    <x v="17"/>
    <s v="September 19, 1997 (United States)"/>
    <n v="6.1"/>
    <n v="5200"/>
    <s v="Jocelyn Moorhouse"/>
    <s v="Jane Smiley"/>
    <s v="Michelle Pfeiffer"/>
    <s v="United States"/>
    <n v="28000000"/>
    <x v="3008"/>
    <s v="Touchstone Pictures"/>
    <n v="105"/>
  </r>
  <r>
    <s v="Nowhere"/>
    <s v="R"/>
    <s v="Comedy"/>
    <x v="17"/>
    <s v="May 9, 1997 (United States)"/>
    <n v="6.5"/>
    <n v="8400"/>
    <s v="Gregg Araki"/>
    <s v="Gregg Araki"/>
    <s v="James Duval"/>
    <s v="United States"/>
    <m/>
    <x v="3009"/>
    <s v="Blurco"/>
    <n v="82"/>
  </r>
  <r>
    <s v="Hoodlum"/>
    <s v="R"/>
    <s v="Crime"/>
    <x v="17"/>
    <s v="August 27, 1997 (United States)"/>
    <n v="6.3"/>
    <n v="11000"/>
    <s v="Bill Duke"/>
    <s v="Chris Brancato"/>
    <s v="Laurence Fishburne"/>
    <s v="United States"/>
    <n v="30000000"/>
    <x v="3010"/>
    <s v="United Artists"/>
    <n v="130"/>
  </r>
  <r>
    <s v="Excess Baggage"/>
    <s v="PG-13"/>
    <s v="Action"/>
    <x v="17"/>
    <s v="August 29, 1997 (United States)"/>
    <n v="5.4"/>
    <n v="13000"/>
    <s v="Marco Brambilla"/>
    <s v="Max D. Adams"/>
    <s v="Alicia Silverstone"/>
    <s v="United States"/>
    <n v="20000000"/>
    <x v="3011"/>
    <s v="Columbia Pictures"/>
    <n v="101"/>
  </r>
  <r>
    <s v="Fever Pitch"/>
    <s v="R"/>
    <s v="Comedy"/>
    <x v="17"/>
    <s v="April 4, 1997 (United Kingdom)"/>
    <n v="6.7"/>
    <n v="10000"/>
    <s v="David Evans"/>
    <s v="Nick Hornby"/>
    <s v="Colin Firth"/>
    <s v="United Kingdom"/>
    <m/>
    <x v="3012"/>
    <s v="Channel Four Films"/>
    <n v="102"/>
  </r>
  <r>
    <s v="The Man Who Knew Too Little"/>
    <s v="PG"/>
    <s v="Comedy"/>
    <x v="17"/>
    <s v="November 14, 1997 (United States)"/>
    <n v="6.6"/>
    <n v="31000"/>
    <s v="Jon Amiel"/>
    <s v="Robert Farrar"/>
    <s v="Bill Murray"/>
    <s v="United States"/>
    <n v="20000000"/>
    <x v="3013"/>
    <s v="Warner Bros."/>
    <n v="94"/>
  </r>
  <r>
    <s v="The Beautician and the Beast"/>
    <s v="PG"/>
    <s v="Comedy"/>
    <x v="17"/>
    <s v="February 7, 1997 (United States)"/>
    <n v="5.5"/>
    <n v="8800"/>
    <s v="Ken Kwapis"/>
    <s v="Todd Graff"/>
    <s v="Fran Drescher"/>
    <s v="United States"/>
    <n v="16000000"/>
    <x v="3014"/>
    <s v="High School Sweethearts"/>
    <n v="105"/>
  </r>
  <r>
    <s v="Suicide Kings"/>
    <s v="R"/>
    <s v="Comedy"/>
    <x v="17"/>
    <s v="September 25, 1998 (Greece)"/>
    <n v="6.9"/>
    <n v="27000"/>
    <s v="Peter O'Fallon"/>
    <s v="Josh McKinney"/>
    <s v="Christopher Walken"/>
    <s v="United States"/>
    <n v="5000000"/>
    <x v="3015"/>
    <s v="Live Entertainment"/>
    <n v="106"/>
  </r>
  <r>
    <s v="City of Industry"/>
    <s v="R"/>
    <s v="Crime"/>
    <x v="17"/>
    <s v="March 14, 1997 (United States)"/>
    <n v="6.1"/>
    <n v="5700"/>
    <s v="John Irvin"/>
    <s v="Ken Solarz"/>
    <s v="Harvey Keitel"/>
    <s v="United States"/>
    <n v="8000000"/>
    <x v="3016"/>
    <s v="Largo Entertainment"/>
    <n v="97"/>
  </r>
  <r>
    <s v="Bent"/>
    <s v="NC-17"/>
    <s v="Drama"/>
    <x v="17"/>
    <s v="November 26, 1997 (United States)"/>
    <n v="7.2"/>
    <n v="7900"/>
    <s v="Sean Mathias"/>
    <s v="Martin Sherman"/>
    <s v="Lothaire Bluteau"/>
    <s v="United Kingdom"/>
    <m/>
    <x v="3017"/>
    <s v="Channel Four Films"/>
    <n v="105"/>
  </r>
  <r>
    <s v="One Eight Seven"/>
    <s v="R"/>
    <s v="Drama"/>
    <x v="17"/>
    <s v="July 30, 1997 (United States)"/>
    <n v="6.7"/>
    <n v="23000"/>
    <s v="Kevin Reynolds"/>
    <s v="Scott Yagemann"/>
    <s v="Samuel L. Jackson"/>
    <s v="United States"/>
    <n v="20000000"/>
    <x v="3018"/>
    <s v="Icon Entertainment International"/>
    <n v="119"/>
  </r>
  <r>
    <s v="Mrs. Brown"/>
    <s v="PG"/>
    <s v="Biography"/>
    <x v="17"/>
    <s v="October 3, 1997 (United States)"/>
    <n v="7.2"/>
    <n v="14000"/>
    <s v="John Madden"/>
    <s v="Jeremy Brock"/>
    <s v="Judi Dench"/>
    <s v="United Kingdom"/>
    <m/>
    <x v="3019"/>
    <s v="BBC Scotland"/>
    <n v="101"/>
  </r>
  <r>
    <s v="Deconstructing Harry"/>
    <s v="R"/>
    <s v="Comedy"/>
    <x v="17"/>
    <s v="January 2, 1998 (United States)"/>
    <n v="7.4"/>
    <n v="43000"/>
    <s v="Woody Allen"/>
    <s v="Woody Allen"/>
    <s v="Woody Allen"/>
    <s v="United States"/>
    <n v="20000000"/>
    <x v="3020"/>
    <s v="Sweetland Films"/>
    <n v="96"/>
  </r>
  <r>
    <s v="A Life Less Ordinary"/>
    <s v="R"/>
    <s v="Comedy"/>
    <x v="17"/>
    <s v="October 24, 1997 (United States)"/>
    <n v="6.4"/>
    <n v="35000"/>
    <s v="Danny Boyle"/>
    <s v="John Hodge"/>
    <s v="Cameron Diaz"/>
    <s v="United Kingdom"/>
    <n v="12000000"/>
    <x v="3021"/>
    <s v="Channel Four Films"/>
    <n v="103"/>
  </r>
  <r>
    <s v="Fireworks"/>
    <m/>
    <s v="Crime"/>
    <x v="17"/>
    <s v="March 20, 1998 (United States)"/>
    <n v="7.8"/>
    <n v="29000"/>
    <s v="Takeshi Kitano"/>
    <s v="Takeshi Kitano"/>
    <s v="Takeshi Kitano"/>
    <s v="Japan"/>
    <m/>
    <x v="3022"/>
    <s v="Bandai Visual Company"/>
    <n v="103"/>
  </r>
  <r>
    <s v="Insomnia"/>
    <s v="Not Rated"/>
    <s v="Crime"/>
    <x v="17"/>
    <s v="May 29, 1998 (United States)"/>
    <n v="7.3"/>
    <n v="14000"/>
    <s v="Erik Skjoldbjærg"/>
    <s v="Nikolaj Frobenius"/>
    <s v="Stellan Skarsgård"/>
    <s v="Norway"/>
    <m/>
    <x v="3023"/>
    <s v="Norsk Film"/>
    <n v="96"/>
  </r>
  <r>
    <s v="Booty Call"/>
    <s v="R"/>
    <s v="Comedy"/>
    <x v="17"/>
    <s v="February 26, 1997 (United States)"/>
    <n v="5.4"/>
    <n v="8400"/>
    <s v="Jeff Pollack"/>
    <s v="Takashi Bufford"/>
    <s v="Jamie Foxx"/>
    <s v="United States"/>
    <m/>
    <x v="3024"/>
    <s v="Columbia Pictures"/>
    <n v="79"/>
  </r>
  <r>
    <s v="Nightwatch"/>
    <s v="R"/>
    <s v="Drama"/>
    <x v="17"/>
    <s v="April 17, 1998 (United States)"/>
    <n v="6.2"/>
    <n v="19000"/>
    <s v="Ole Bornedal"/>
    <s v="Ole Bornedal"/>
    <s v="Ewan McGregor"/>
    <s v="United States"/>
    <m/>
    <x v="3025"/>
    <s v="Dimension Films"/>
    <n v="101"/>
  </r>
  <r>
    <s v="The Night Flier"/>
    <s v="R"/>
    <s v="Fantasy"/>
    <x v="17"/>
    <s v="February 6, 1998 (United States)"/>
    <n v="6"/>
    <n v="9900"/>
    <s v="Mark Pavia"/>
    <s v="Stephen King"/>
    <s v="Miguel Ferrer"/>
    <s v="United States"/>
    <n v="1000000"/>
    <x v="3026"/>
    <s v="New Amsterdam Entertainment"/>
    <n v="94"/>
  </r>
  <r>
    <s v="Kull the Conqueror"/>
    <s v="PG-13"/>
    <s v="Action"/>
    <x v="17"/>
    <s v="August 29, 1997 (United States)"/>
    <n v="4.9000000000000004"/>
    <n v="7900"/>
    <s v="John Nicolella"/>
    <s v="Robert E. Howard"/>
    <s v="Kevin Sorbo"/>
    <s v="United States"/>
    <n v="30000000"/>
    <x v="3027"/>
    <s v="Universal Pictures"/>
    <n v="95"/>
  </r>
  <r>
    <s v="The Spanish Prisoner"/>
    <s v="PG"/>
    <s v="Drama"/>
    <x v="17"/>
    <s v="May 15, 1998 (United States)"/>
    <n v="7.2"/>
    <n v="22000"/>
    <s v="David Mamet"/>
    <s v="David Mamet"/>
    <s v="Steve Martin"/>
    <s v="United States"/>
    <n v="10000000"/>
    <x v="3028"/>
    <s v="Jasmine Productions Inc."/>
    <n v="110"/>
  </r>
  <r>
    <s v="The Pest"/>
    <s v="PG-13"/>
    <s v="Comedy"/>
    <x v="17"/>
    <s v="February 7, 1997 (United States)"/>
    <n v="5"/>
    <n v="8100"/>
    <s v="Paul Miller"/>
    <s v="David Bar Katz"/>
    <s v="John Leguizamo"/>
    <s v="United States"/>
    <n v="8000000"/>
    <x v="3029"/>
    <s v="Papazian-Hirsch Entertainment International"/>
    <n v="84"/>
  </r>
  <r>
    <s v="The Wings of the Dove"/>
    <s v="R"/>
    <s v="Drama"/>
    <x v="17"/>
    <s v="March 13, 1998 (United States)"/>
    <n v="7.1"/>
    <n v="11000"/>
    <s v="Iain Softley"/>
    <s v="Henry James"/>
    <s v="Helena Bonham Carter"/>
    <s v="United States"/>
    <m/>
    <x v="3030"/>
    <s v="Miramax"/>
    <n v="102"/>
  </r>
  <r>
    <s v="Warriors of Virtue"/>
    <s v="PG"/>
    <s v="Action"/>
    <x v="17"/>
    <s v="May 2, 1997 (United States)"/>
    <n v="4.7"/>
    <n v="3000"/>
    <s v="Ronny Yu"/>
    <s v="Michael Vickerman"/>
    <s v="Angus Macfadyen"/>
    <s v="United States"/>
    <n v="35000000"/>
    <x v="3031"/>
    <s v="China Film Co-Production Corporation"/>
    <n v="101"/>
  </r>
  <r>
    <s v="Gridlock'd"/>
    <s v="R"/>
    <s v="Comedy"/>
    <x v="17"/>
    <s v="January 29, 1997 (United States)"/>
    <n v="6.9"/>
    <n v="15000"/>
    <s v="Vondie Curtis-Hall"/>
    <s v="Vondie Curtis-Hall"/>
    <s v="Tupac Shakur"/>
    <s v="United States"/>
    <m/>
    <x v="3032"/>
    <s v="Def Pictures"/>
    <n v="91"/>
  </r>
  <r>
    <s v="FairyTale: A True Story"/>
    <s v="PG"/>
    <s v="Drama"/>
    <x v="17"/>
    <s v="October 24, 1997 (United States)"/>
    <n v="6.5"/>
    <n v="5600"/>
    <s v="Charles Sturridge"/>
    <s v="Albert Ash"/>
    <s v="Paul McGann"/>
    <s v="United Kingdom"/>
    <m/>
    <x v="3033"/>
    <s v="Icon Entertainment International"/>
    <n v="99"/>
  </r>
  <r>
    <s v="The Apostle"/>
    <s v="PG-13"/>
    <s v="Drama"/>
    <x v="17"/>
    <s v="February 20, 1998 (United States)"/>
    <n v="7.2"/>
    <n v="14000"/>
    <s v="Robert Duvall"/>
    <s v="Robert Duvall"/>
    <s v="Robert Duvall"/>
    <s v="United States"/>
    <n v="5000000"/>
    <x v="3034"/>
    <s v="Butcher's Run Films"/>
    <n v="134"/>
  </r>
  <r>
    <s v="Still Breathing"/>
    <s v="PG-13"/>
    <s v="Comedy"/>
    <x v="17"/>
    <s v="November 12, 1998 (Singapore)"/>
    <n v="6.7"/>
    <n v="2500"/>
    <s v="James F. Robinson"/>
    <s v="James F. Robinson"/>
    <s v="Brendan Fraser"/>
    <s v="United States"/>
    <m/>
    <x v="3035"/>
    <s v="ZapPictures"/>
    <n v="109"/>
  </r>
  <r>
    <s v="Mr. Nice Guy"/>
    <s v="PG-13"/>
    <s v="Action"/>
    <x v="17"/>
    <s v="March 20, 1998 (United States)"/>
    <n v="6.2"/>
    <n v="26000"/>
    <s v="Sammo Kam-Bo Hung"/>
    <s v="Fibe Ma"/>
    <s v="Jackie Chan"/>
    <s v="Hong Kong"/>
    <m/>
    <x v="3036"/>
    <s v="GH Pictures"/>
    <n v="88"/>
  </r>
  <r>
    <s v="That Darn Cat"/>
    <s v="PG"/>
    <s v="Action"/>
    <x v="17"/>
    <s v="February 14, 1997 (United States)"/>
    <n v="4.7"/>
    <n v="4200"/>
    <s v="Bob Spiers"/>
    <s v="Gordon Gordon"/>
    <s v="Christina Ricci"/>
    <s v="United States"/>
    <m/>
    <x v="3037"/>
    <s v="Walt Disney Pictures"/>
    <n v="89"/>
  </r>
  <r>
    <s v="Anna Karenina"/>
    <s v="PG-13"/>
    <s v="Drama"/>
    <x v="17"/>
    <s v="April 4, 1997 (United States)"/>
    <n v="6.3"/>
    <n v="5600"/>
    <s v="Bernard Rose"/>
    <s v="Lev Tolstoy"/>
    <s v="Sophie Marceau"/>
    <s v="United States"/>
    <n v="35000000"/>
    <x v="3038"/>
    <s v="Icon Entertainment International"/>
    <n v="108"/>
  </r>
  <r>
    <s v="Ulee's Gold"/>
    <s v="R"/>
    <s v="Drama"/>
    <x v="17"/>
    <s v="July 18, 1997 (United States)"/>
    <n v="7"/>
    <n v="6800"/>
    <s v="Victor Nunez"/>
    <s v="Victor Nunez"/>
    <s v="Peter Fonda"/>
    <s v="United States"/>
    <n v="2700000"/>
    <x v="3039"/>
    <s v="Clinica Estetico"/>
    <n v="113"/>
  </r>
  <r>
    <s v="Prefontaine"/>
    <s v="PG-13"/>
    <s v="Biography"/>
    <x v="17"/>
    <s v="January 24, 1997 (United States)"/>
    <n v="6.8"/>
    <n v="7000"/>
    <s v="Steve James"/>
    <s v="Steve James"/>
    <s v="Jared Leto"/>
    <s v="United States"/>
    <n v="8000000"/>
    <x v="3040"/>
    <s v="Hollywood Pictures"/>
    <n v="106"/>
  </r>
  <r>
    <s v="Cats Don't Dance"/>
    <s v="G"/>
    <s v="Animation"/>
    <x v="17"/>
    <s v="March 26, 1997 (United States)"/>
    <n v="6.9"/>
    <n v="7200"/>
    <s v="Mark Dindal"/>
    <s v="Mark Dindal"/>
    <s v="Scott Bakula"/>
    <s v="United States"/>
    <n v="32000000"/>
    <x v="3041"/>
    <s v="David Kirschner Productions"/>
    <n v="75"/>
  </r>
  <r>
    <s v="Turbulence"/>
    <s v="R"/>
    <s v="Action"/>
    <x v="17"/>
    <s v="January 10, 1997 (United States)"/>
    <n v="4.9000000000000004"/>
    <n v="11000"/>
    <s v="Robert Butler"/>
    <s v="Jonathan Brett"/>
    <s v="Ray Liotta"/>
    <s v="United States"/>
    <n v="55000000"/>
    <x v="3042"/>
    <s v="Rysher Entertainment"/>
    <n v="100"/>
  </r>
  <r>
    <s v="One Night Stand"/>
    <s v="R"/>
    <s v="Drama"/>
    <x v="17"/>
    <s v="September 17, 1997 (France)"/>
    <n v="5.8"/>
    <n v="6600"/>
    <s v="Mike Figgis"/>
    <s v="Mike Figgis"/>
    <s v="Wesley Snipes"/>
    <s v="United States"/>
    <n v="24000000"/>
    <x v="3043"/>
    <s v="New Line Cinema"/>
    <n v="102"/>
  </r>
  <r>
    <s v="Paradise Road"/>
    <s v="R"/>
    <s v="Drama"/>
    <x v="17"/>
    <s v="April 11, 1997 (United States)"/>
    <n v="6.8"/>
    <n v="5200"/>
    <s v="Bruce Beresford"/>
    <s v="David Giles"/>
    <s v="Glenn Close"/>
    <s v="Australia"/>
    <n v="16000000"/>
    <x v="3044"/>
    <s v="Samson Productions Pty. Ltd."/>
    <n v="122"/>
  </r>
  <r>
    <s v="Trojan War"/>
    <s v="PG-13"/>
    <s v="Comedy"/>
    <x v="17"/>
    <s v="October 1, 1997 (Brazil)"/>
    <n v="5.7"/>
    <n v="5800"/>
    <s v="George Huang"/>
    <s v="Andy Burg"/>
    <s v="Will Friedle"/>
    <s v="United States"/>
    <n v="15000000"/>
    <x v="3045"/>
    <s v="Daybreak"/>
    <n v="85"/>
  </r>
  <r>
    <s v="Mr. Magoo"/>
    <s v="PG"/>
    <s v="Adventure"/>
    <x v="17"/>
    <s v="December 25, 1997 (United States)"/>
    <n v="4"/>
    <n v="15000"/>
    <s v="Stanley Tong"/>
    <s v="Pat Proft"/>
    <s v="Leslie Nielsen"/>
    <s v="United States"/>
    <n v="30000000"/>
    <x v="3046"/>
    <s v="Walt Disney Pictures"/>
    <n v="87"/>
  </r>
  <r>
    <s v="Fathers' Day"/>
    <s v="PG-13"/>
    <s v="Comedy"/>
    <x v="17"/>
    <s v="May 9, 1997 (United States)"/>
    <n v="5.3"/>
    <n v="15000"/>
    <s v="Ivan Reitman"/>
    <s v="Francis Veber"/>
    <s v="Robin Williams"/>
    <s v="United States"/>
    <n v="85000000"/>
    <x v="3047"/>
    <s v="Northern Lights Entertainment"/>
    <n v="98"/>
  </r>
  <r>
    <s v="Lawn Dogs"/>
    <s v="R"/>
    <s v="Drama"/>
    <x v="17"/>
    <s v="May 15, 1998 (United States)"/>
    <n v="7.5"/>
    <n v="7700"/>
    <s v="John Duigan"/>
    <s v="Naomi Wallace"/>
    <s v="Sam Rockwell"/>
    <s v="United Kingdom"/>
    <n v="8000000"/>
    <x v="3048"/>
    <s v="The Rank Organisation"/>
    <n v="101"/>
  </r>
  <r>
    <s v="Two Girls and a Guy"/>
    <s v="R"/>
    <s v="Comedy"/>
    <x v="17"/>
    <s v="January 29, 1999 (United Kingdom)"/>
    <n v="5.5"/>
    <n v="6900"/>
    <s v="James Toback"/>
    <s v="James Toback"/>
    <s v="Robert Downey Jr."/>
    <s v="United States"/>
    <n v="1000000"/>
    <x v="3049"/>
    <s v="Fox Searchlight Pictures"/>
    <n v="84"/>
  </r>
  <r>
    <s v="Free Willy 3: The Rescue"/>
    <s v="PG"/>
    <s v="Adventure"/>
    <x v="17"/>
    <s v="August 8, 1997 (United States)"/>
    <n v="4.8"/>
    <n v="9500"/>
    <s v="Sam Pillsbury"/>
    <s v="Keith Walker"/>
    <s v="Jason James Richter"/>
    <s v="United States"/>
    <m/>
    <x v="3050"/>
    <s v="Warner Bros. Family Entertainment"/>
    <n v="86"/>
  </r>
  <r>
    <s v="Knockin' on Heaven's Door"/>
    <s v="Not Rated"/>
    <s v="Action"/>
    <x v="17"/>
    <s v="February 20, 1997 (Germany)"/>
    <n v="7.9"/>
    <n v="28000"/>
    <s v="Thomas Jahn"/>
    <s v="Thomas Jahn"/>
    <s v="Til Schweiger"/>
    <s v="Germany"/>
    <m/>
    <x v="3051"/>
    <s v="Buena Vista International Film Production (Germany)"/>
    <n v="87"/>
  </r>
  <r>
    <s v="The House of Yes"/>
    <s v="R"/>
    <s v="Comedy"/>
    <x v="17"/>
    <s v="October 10, 1997 (United States)"/>
    <n v="6.6"/>
    <n v="7700"/>
    <s v="Mark Waters"/>
    <s v="Wendy MacLeod"/>
    <s v="Parker Posey"/>
    <s v="United States"/>
    <n v="1500000"/>
    <x v="1900"/>
    <s v="Bandeira Entertainment"/>
    <n v="85"/>
  </r>
  <r>
    <s v="She's So Lovely"/>
    <s v="R"/>
    <s v="Drama"/>
    <x v="17"/>
    <s v="August 29, 1997 (United States)"/>
    <n v="5.9"/>
    <n v="8000"/>
    <s v="Nick Cassavetes"/>
    <s v="John Cassavetes"/>
    <s v="Sean Penn"/>
    <s v="France"/>
    <n v="18000000"/>
    <x v="3052"/>
    <s v="Miramax"/>
    <n v="100"/>
  </r>
  <r>
    <s v="Twin Town"/>
    <s v="Unrated"/>
    <s v="Comedy"/>
    <x v="17"/>
    <s v="May 9, 1997 (United States)"/>
    <n v="6.8"/>
    <n v="5700"/>
    <s v="Kevin Allen"/>
    <s v="Kevin Allen"/>
    <s v="Llyr Ifans"/>
    <s v="United Kingdom"/>
    <n v="3300000"/>
    <x v="3053"/>
    <s v="Agenda"/>
    <n v="99"/>
  </r>
  <r>
    <s v="Leave It to Beaver"/>
    <s v="PG"/>
    <s v="Comedy"/>
    <x v="17"/>
    <s v="August 22, 1997 (United States)"/>
    <n v="5.2"/>
    <n v="4000"/>
    <s v="Andy Cadiff"/>
    <s v="Bob Mosher"/>
    <s v="Christopher McDonald"/>
    <s v="United States"/>
    <n v="15000000"/>
    <x v="3054"/>
    <s v="Robert Simonds Productions"/>
    <n v="84"/>
  </r>
  <r>
    <s v="A Simple Wish"/>
    <s v="PG"/>
    <s v="Comedy"/>
    <x v="17"/>
    <s v="July 11, 1997 (United States)"/>
    <n v="5.4"/>
    <n v="5200"/>
    <s v="Michael Ritchie"/>
    <s v="Jeff Rothberg"/>
    <s v="Martin Short"/>
    <s v="United States"/>
    <n v="28000000"/>
    <x v="3055"/>
    <s v="Universal Pictures"/>
    <n v="89"/>
  </r>
  <r>
    <s v="Going All the Way"/>
    <s v="R"/>
    <s v="Comedy"/>
    <x v="17"/>
    <s v="September 19, 1997 (United States)"/>
    <n v="5.7"/>
    <n v="1800"/>
    <s v="Mark Pellington"/>
    <s v="Dan Wakefield"/>
    <s v="Jeremy Davies"/>
    <s v="United States"/>
    <m/>
    <x v="3056"/>
    <s v="Lakeshore Entertainment"/>
    <n v="103"/>
  </r>
  <r>
    <s v="Star Kid"/>
    <s v="PG"/>
    <s v="Adventure"/>
    <x v="17"/>
    <s v="January 16, 1998 (United States)"/>
    <n v="5.3"/>
    <n v="2600"/>
    <s v="Manny Coto"/>
    <s v="Manny Coto"/>
    <s v="Joseph Mazzello"/>
    <s v="United States"/>
    <n v="12000000"/>
    <x v="3057"/>
    <s v="JLT Productions"/>
    <n v="101"/>
  </r>
  <r>
    <s v="Plump Fiction"/>
    <s v="R"/>
    <s v="Comedy"/>
    <x v="17"/>
    <s v="May 23, 1997 (Poland)"/>
    <n v="2.7"/>
    <n v="3600"/>
    <s v="Bob Koherr"/>
    <s v="Bob Koherr"/>
    <s v="Tommy Davidson"/>
    <s v="United States"/>
    <m/>
    <x v="3058"/>
    <s v="Plump Fiction LLC"/>
    <n v="82"/>
  </r>
  <r>
    <s v="The Last Time I Committed Suicide"/>
    <s v="R"/>
    <s v="Biography"/>
    <x v="17"/>
    <s v="June 20, 1997 (United States)"/>
    <n v="5.6"/>
    <n v="2100"/>
    <s v="Stephen Kay"/>
    <s v="Neal Cassady"/>
    <s v="Thomas Jane"/>
    <s v="United States"/>
    <n v="4000000"/>
    <x v="3059"/>
    <s v="Bates Entertainment"/>
    <n v="92"/>
  </r>
  <r>
    <s v="Out to Sea"/>
    <s v="PG-13"/>
    <s v="Comedy"/>
    <x v="17"/>
    <s v="July 2, 1997 (United States)"/>
    <n v="6.1"/>
    <n v="8200"/>
    <s v="Martha Coolidge"/>
    <s v="Robert Nelson Jacobs"/>
    <s v="Jack Lemmon"/>
    <s v="United States"/>
    <n v="33000000"/>
    <x v="3060"/>
    <s v="Twentieth Century Fox"/>
    <n v="106"/>
  </r>
  <r>
    <s v="Gone Fishin'"/>
    <s v="PG"/>
    <s v="Comedy"/>
    <x v="17"/>
    <s v="May 30, 1997 (United States)"/>
    <n v="4.8"/>
    <n v="9600"/>
    <s v="Christopher Cain"/>
    <s v="Jill Mazursky"/>
    <s v="Joe Pesci"/>
    <s v="United States"/>
    <n v="53000000"/>
    <x v="3061"/>
    <s v="Caravan Pictures"/>
    <n v="94"/>
  </r>
  <r>
    <s v="Gang Related"/>
    <s v="R"/>
    <s v="Action"/>
    <x v="17"/>
    <s v="October 8, 1997 (United States)"/>
    <n v="6.5"/>
    <n v="8200"/>
    <s v="Jim Kouf"/>
    <s v="Jim Kouf"/>
    <s v="Jim Belushi"/>
    <s v="United States"/>
    <m/>
    <x v="3062"/>
    <s v="Orion Pictures"/>
    <n v="111"/>
  </r>
  <r>
    <s v="Most Wanted"/>
    <s v="R"/>
    <s v="Action"/>
    <x v="17"/>
    <s v="October 10, 1997 (United States)"/>
    <n v="5.6"/>
    <n v="5700"/>
    <s v="David Hogan"/>
    <s v="Keenen Ivory Wayans"/>
    <s v="Keenen Ivory Wayans"/>
    <s v="United States"/>
    <n v="25000000"/>
    <x v="3063"/>
    <s v="Ivory Way Productions"/>
    <n v="99"/>
  </r>
  <r>
    <s v="8 Heads in a Duffel Bag"/>
    <s v="R"/>
    <s v="Adventure"/>
    <x v="17"/>
    <s v="April 18, 1997 (United States)"/>
    <n v="5.4"/>
    <n v="9900"/>
    <s v="Tom Schulman"/>
    <s v="Tom Schulman"/>
    <s v="Joe Pesci"/>
    <s v="United States"/>
    <n v="3000000"/>
    <x v="3064"/>
    <s v="Orion Pictures"/>
    <n v="95"/>
  </r>
  <r>
    <s v="The Sixth Man"/>
    <s v="PG-13"/>
    <s v="Comedy"/>
    <x v="17"/>
    <s v="March 28, 1997 (United States)"/>
    <n v="5.7"/>
    <n v="5600"/>
    <s v="Randall Miller"/>
    <s v="Christopher Reed"/>
    <s v="Marlon Wayans"/>
    <s v="United States"/>
    <n v="11000000"/>
    <x v="3065"/>
    <s v="All Net Productions"/>
    <n v="107"/>
  </r>
  <r>
    <s v="Firelight"/>
    <s v="R"/>
    <s v="Drama"/>
    <x v="17"/>
    <s v="September 4, 1998 (United States)"/>
    <n v="7.2"/>
    <n v="4200"/>
    <s v="William Nicholson"/>
    <s v="William Nicholson"/>
    <s v="Sophie Marceau"/>
    <s v="United Kingdom"/>
    <m/>
    <x v="3066"/>
    <s v="Carnival Film &amp; Television"/>
    <n v="103"/>
  </r>
  <r>
    <s v="Masterminds"/>
    <s v="PG-13"/>
    <s v="Action"/>
    <x v="17"/>
    <s v="August 22, 1997 (United States)"/>
    <n v="5.2"/>
    <n v="3400"/>
    <s v="Roger Christian"/>
    <s v="Floyd Byars"/>
    <s v="Patrick Stewart"/>
    <s v="United States"/>
    <m/>
    <x v="3067"/>
    <s v="Columbia Pictures"/>
    <n v="106"/>
  </r>
  <r>
    <s v="The Real Blonde"/>
    <s v="R"/>
    <s v="Comedy"/>
    <x v="17"/>
    <s v="February 27, 1998 (United States)"/>
    <n v="6"/>
    <n v="3900"/>
    <s v="Tom DiCillo"/>
    <s v="Tom DiCillo"/>
    <s v="Matthew Modine"/>
    <s v="United States"/>
    <m/>
    <x v="3068"/>
    <s v="Lakeshore Entertainment"/>
    <n v="105"/>
  </r>
  <r>
    <s v="The Assignment"/>
    <s v="R"/>
    <s v="Action"/>
    <x v="17"/>
    <s v="September 26, 1997 (United States)"/>
    <n v="6.9"/>
    <n v="9000"/>
    <s v="Christian Duguay"/>
    <s v="Dan Gordon"/>
    <s v="Aidan Quinn"/>
    <s v="Canada"/>
    <m/>
    <x v="3069"/>
    <s v="Triumph Films"/>
    <n v="115"/>
  </r>
  <r>
    <s v="Eight Days a Week"/>
    <s v="R"/>
    <s v="Comedy"/>
    <x v="17"/>
    <s v="February 26, 1999 (United States)"/>
    <n v="6.2"/>
    <n v="2900"/>
    <s v="Michael Davis"/>
    <s v="Michael Davis"/>
    <s v="Joshua Schaefer"/>
    <s v="United States"/>
    <m/>
    <x v="3070"/>
    <s v="Underdog Productions"/>
    <n v="92"/>
  </r>
  <r>
    <s v="Welcome to Sarajevo"/>
    <s v="R"/>
    <s v="Drama"/>
    <x v="17"/>
    <s v="November 26, 1997 (United States)"/>
    <n v="6.8"/>
    <n v="7100"/>
    <s v="Michael Winterbottom"/>
    <s v="Michael Nicholson"/>
    <s v="Stephen Dillane"/>
    <s v="United Kingdom"/>
    <n v="9000000"/>
    <x v="3071"/>
    <s v="Miramax"/>
    <n v="103"/>
  </r>
  <r>
    <s v="Swept from the Sea"/>
    <s v="PG-13"/>
    <s v="Drama"/>
    <x v="17"/>
    <s v="January 23, 1998 (United States)"/>
    <n v="6.8"/>
    <n v="3300"/>
    <s v="Beeban Kidron"/>
    <s v="Joseph Conrad"/>
    <s v="Rachel Weisz"/>
    <s v="United Kingdom"/>
    <m/>
    <x v="3072"/>
    <s v="TriStar Pictures"/>
    <n v="115"/>
  </r>
  <r>
    <s v="Playing God"/>
    <s v="R"/>
    <s v="Crime"/>
    <x v="17"/>
    <s v="October 17, 1997 (United States)"/>
    <n v="5.6"/>
    <n v="7300"/>
    <s v="Andy Wilson"/>
    <s v="Mark Haskell Smith"/>
    <s v="David Duchovny"/>
    <s v="United States"/>
    <n v="12000000"/>
    <x v="3073"/>
    <s v="Beacon Communications"/>
    <n v="94"/>
  </r>
  <r>
    <s v="In the Company of Men"/>
    <s v="R"/>
    <s v="Comedy"/>
    <x v="17"/>
    <s v="August 1, 1997 (United States)"/>
    <n v="7.2"/>
    <n v="13000"/>
    <s v="Neil LaBute"/>
    <s v="Neil LaBute"/>
    <s v="Aaron Eckhart"/>
    <s v="Canada"/>
    <n v="25000"/>
    <x v="3074"/>
    <s v="Alliance Atlantis Communications"/>
    <n v="97"/>
  </r>
  <r>
    <s v="Hugo Pool"/>
    <s v="R"/>
    <s v="Comedy"/>
    <x v="17"/>
    <s v="December 12, 1997 (United States)"/>
    <n v="5.0999999999999996"/>
    <n v="1900"/>
    <s v="Robert Downey Sr."/>
    <s v="Robert Downey Sr."/>
    <s v="Alyssa Milano"/>
    <s v="United States"/>
    <m/>
    <x v="3075"/>
    <s v="BMG Independents"/>
    <n v="92"/>
  </r>
  <r>
    <s v="How to Be a Player"/>
    <s v="R"/>
    <s v="Comedy"/>
    <x v="17"/>
    <s v="August 6, 1997 (United States)"/>
    <n v="5.4"/>
    <n v="8700"/>
    <s v="Lionel C. Martin"/>
    <s v="Mark Brown"/>
    <s v="Bill Bellamy"/>
    <s v="United States"/>
    <m/>
    <x v="3076"/>
    <s v="Def Pictures"/>
    <n v="93"/>
  </r>
  <r>
    <s v="The Locusts"/>
    <s v="R"/>
    <s v="Drama"/>
    <x v="17"/>
    <s v="October 3, 1997 (United States)"/>
    <n v="6.1"/>
    <n v="1700"/>
    <s v="John Patrick Kelley"/>
    <s v="John Patrick Kelley"/>
    <s v="Kate Capshaw"/>
    <s v="United States"/>
    <m/>
    <x v="3077"/>
    <s v="Motion Picture Corporation of America (MPCA)"/>
    <n v="124"/>
  </r>
  <r>
    <s v="Mr. Jealousy"/>
    <s v="R"/>
    <s v="Comedy"/>
    <x v="17"/>
    <s v="June 5, 1998 (United States)"/>
    <n v="6.4"/>
    <n v="2000"/>
    <s v="Noah Baumbach"/>
    <s v="Noah Baumbach"/>
    <s v="Eric Stoltz"/>
    <s v="United States"/>
    <m/>
    <x v="3078"/>
    <s v="Joel Castleberg Productions"/>
    <n v="103"/>
  </r>
  <r>
    <s v="McHale's Navy"/>
    <s v="PG"/>
    <s v="Action"/>
    <x v="17"/>
    <s v="April 18, 1997 (United States)"/>
    <n v="4.5999999999999996"/>
    <n v="6500"/>
    <s v="Bryan Spicer"/>
    <s v="Peter Crabbe"/>
    <s v="Tom Arnold"/>
    <s v="United States"/>
    <n v="31190000"/>
    <x v="3079"/>
    <s v="Sheinberg Productions"/>
    <n v="108"/>
  </r>
  <r>
    <s v="Oscar and Lucinda"/>
    <s v="R"/>
    <s v="Drama"/>
    <x v="17"/>
    <s v="December 31, 1997 (United States)"/>
    <n v="6.6"/>
    <n v="6500"/>
    <s v="Gillian Armstrong"/>
    <s v="Laura Jones"/>
    <s v="Ralph Fiennes"/>
    <s v="United States"/>
    <m/>
    <x v="3080"/>
    <s v="Australian Film Finance Corporation (AFFC)"/>
    <n v="132"/>
  </r>
  <r>
    <s v="Smilla's Sense of Snow"/>
    <s v="R"/>
    <s v="Crime"/>
    <x v="17"/>
    <s v="February 28, 1997 (United States)"/>
    <n v="6.4"/>
    <n v="14000"/>
    <s v="Bille August"/>
    <s v="Peter Høeg"/>
    <s v="Julia Ormond"/>
    <s v="Denmark"/>
    <n v="35000000"/>
    <x v="3081"/>
    <s v="Constantin Film"/>
    <n v="121"/>
  </r>
  <r>
    <s v="Trial and Error"/>
    <s v="PG-13"/>
    <s v="Comedy"/>
    <x v="17"/>
    <s v="May 30, 1997 (United States)"/>
    <n v="5.8"/>
    <n v="6000"/>
    <s v="Jonathan Lynn"/>
    <s v="Sara Bernstein"/>
    <s v="Michael Richards"/>
    <s v="United States"/>
    <m/>
    <x v="3082"/>
    <s v="Larger Than Life Productions"/>
    <n v="98"/>
  </r>
  <r>
    <s v="The MatchMaker"/>
    <s v="R"/>
    <s v="Comedy"/>
    <x v="17"/>
    <s v="October 3, 1997 (United States)"/>
    <n v="6.5"/>
    <n v="5400"/>
    <s v="Mark Joffe"/>
    <s v="Greg Dinner"/>
    <s v="Janeane Garofalo"/>
    <s v="Ireland"/>
    <m/>
    <x v="3083"/>
    <s v="Good Film Company"/>
    <n v="97"/>
  </r>
  <r>
    <s v="The Big Lebowski"/>
    <s v="R"/>
    <s v="Comedy"/>
    <x v="18"/>
    <s v="March 6, 1998 (United States)"/>
    <n v="8.1"/>
    <n v="754000"/>
    <s v="Joel Coen"/>
    <s v="Ethan Coen"/>
    <s v="Jeff Bridges"/>
    <s v="United States"/>
    <n v="15000000"/>
    <x v="3084"/>
    <s v="PolyGram Filmed Entertainment"/>
    <n v="117"/>
  </r>
  <r>
    <s v="Saving Private Ryan"/>
    <s v="R"/>
    <s v="Drama"/>
    <x v="18"/>
    <s v="July 24, 1998 (United States)"/>
    <n v="8.6"/>
    <n v="1300000"/>
    <s v="Steven Spielberg"/>
    <s v="Robert Rodat"/>
    <s v="Tom Hanks"/>
    <s v="United States"/>
    <n v="70000000"/>
    <x v="3085"/>
    <s v="Dreamworks Pictures"/>
    <n v="169"/>
  </r>
  <r>
    <s v="American History X"/>
    <s v="R"/>
    <s v="Drama"/>
    <x v="18"/>
    <s v="November 20, 1998 (United States)"/>
    <n v="8.5"/>
    <n v="1100000"/>
    <s v="Tony Kaye"/>
    <s v="David McKenna"/>
    <s v="Edward Norton"/>
    <s v="United States"/>
    <n v="20000000"/>
    <x v="3086"/>
    <s v="New Line Cinema"/>
    <n v="119"/>
  </r>
  <r>
    <s v="Lock, Stock and Two Smoking Barrels"/>
    <s v="R"/>
    <s v="Action"/>
    <x v="18"/>
    <s v="August 28, 1998 (United Kingdom)"/>
    <n v="8.1999999999999993"/>
    <n v="547000"/>
    <s v="Guy Ritchie"/>
    <s v="Guy Ritchie"/>
    <s v="Jason Flemyng"/>
    <s v="United Kingdom"/>
    <m/>
    <x v="3087"/>
    <s v="Summit Entertainment"/>
    <n v="107"/>
  </r>
  <r>
    <s v="The Truman Show"/>
    <s v="PG"/>
    <s v="Comedy"/>
    <x v="18"/>
    <s v="June 5, 1998 (United States)"/>
    <n v="8.1"/>
    <n v="972000"/>
    <s v="Peter Weir"/>
    <s v="Andrew Niccol"/>
    <s v="Jim Carrey"/>
    <s v="United States"/>
    <n v="60000000"/>
    <x v="3088"/>
    <s v="Paramount Pictures"/>
    <n v="103"/>
  </r>
  <r>
    <s v="Armageddon"/>
    <s v="PG-13"/>
    <s v="Action"/>
    <x v="18"/>
    <s v="July 1, 1998 (United States)"/>
    <n v="6.7"/>
    <n v="403000"/>
    <s v="Michael Bay"/>
    <s v="Jonathan Hensleigh"/>
    <s v="Bruce Willis"/>
    <s v="United States"/>
    <n v="140000000"/>
    <x v="3089"/>
    <s v="Touchstone Pictures"/>
    <n v="151"/>
  </r>
  <r>
    <s v="Rounders"/>
    <s v="R"/>
    <s v="Crime"/>
    <x v="18"/>
    <s v="September 11, 1998 (United States)"/>
    <n v="7.3"/>
    <n v="144000"/>
    <s v="John Dahl"/>
    <s v="David Levien"/>
    <s v="Matt Damon"/>
    <s v="United States"/>
    <n v="12000000"/>
    <x v="3090"/>
    <s v="Miramax"/>
    <n v="121"/>
  </r>
  <r>
    <s v="The Parent Trap"/>
    <s v="PG"/>
    <s v="Adventure"/>
    <x v="18"/>
    <s v="July 29, 1998 (United States)"/>
    <n v="6.6"/>
    <n v="125000"/>
    <s v="Nancy Meyers"/>
    <s v="Erich Kästner"/>
    <s v="Lindsay Lohan"/>
    <s v="United States"/>
    <m/>
    <x v="3091"/>
    <s v="Cinema Vehicle Services"/>
    <n v="128"/>
  </r>
  <r>
    <s v="Wild Things"/>
    <s v="R"/>
    <s v="Crime"/>
    <x v="18"/>
    <s v="March 20, 1998 (United States)"/>
    <n v="6.5"/>
    <n v="112000"/>
    <s v="John McNaughton"/>
    <s v="Stephen Peters"/>
    <s v="Kevin Bacon"/>
    <s v="United States"/>
    <n v="20000000"/>
    <x v="3092"/>
    <s v="Mandalay Entertainment"/>
    <n v="108"/>
  </r>
  <r>
    <s v="Blade"/>
    <s v="R"/>
    <s v="Action"/>
    <x v="18"/>
    <s v="August 21, 1998 (United States)"/>
    <n v="7.1"/>
    <n v="252000"/>
    <s v="Stephen Norrington"/>
    <s v="David S. Goyer"/>
    <s v="Wesley Snipes"/>
    <s v="United States"/>
    <n v="45000000"/>
    <x v="3093"/>
    <s v="Amen Ra Films"/>
    <n v="120"/>
  </r>
  <r>
    <s v="The Wedding Singer"/>
    <s v="PG-13"/>
    <s v="Comedy"/>
    <x v="18"/>
    <s v="February 13, 1998 (United States)"/>
    <n v="6.9"/>
    <n v="139000"/>
    <s v="Frank Coraci"/>
    <s v="Tim Herlihy"/>
    <s v="Adam Sandler"/>
    <s v="United States"/>
    <n v="18000000"/>
    <x v="3094"/>
    <s v="Juno Pix"/>
    <n v="97"/>
  </r>
  <r>
    <s v="Meet Joe Black"/>
    <s v="PG-13"/>
    <s v="Drama"/>
    <x v="18"/>
    <s v="November 13, 1998 (United States)"/>
    <n v="7.2"/>
    <n v="223000"/>
    <s v="Martin Brest"/>
    <s v="Ron Osborn"/>
    <s v="Brad Pitt"/>
    <s v="United States"/>
    <n v="90000000"/>
    <x v="3095"/>
    <s v="Universal Pictures"/>
    <n v="178"/>
  </r>
  <r>
    <s v="Rush Hour"/>
    <s v="PG-13"/>
    <s v="Action"/>
    <x v="18"/>
    <s v="September 18, 1998 (United States)"/>
    <n v="7"/>
    <n v="247000"/>
    <s v="Brett Ratner"/>
    <s v="Ross LaManna"/>
    <s v="Jackie Chan"/>
    <s v="United States"/>
    <n v="33000000"/>
    <x v="3096"/>
    <s v="New Line Cinema"/>
    <n v="98"/>
  </r>
  <r>
    <s v="Fear and Loathing in Las Vegas"/>
    <s v="R"/>
    <s v="Adventure"/>
    <x v="18"/>
    <s v="May 22, 1998 (United States)"/>
    <n v="7.6"/>
    <n v="266000"/>
    <s v="Terry Gilliam"/>
    <s v="Hunter S. Thompson"/>
    <s v="Johnny Depp"/>
    <s v="United States"/>
    <n v="18500000"/>
    <x v="3097"/>
    <s v="Fear and Loathing LLC"/>
    <n v="118"/>
  </r>
  <r>
    <s v="Deep Impact"/>
    <s v="PG-13"/>
    <s v="Action"/>
    <x v="18"/>
    <s v="May 8, 1998 (United States)"/>
    <n v="6.2"/>
    <n v="168000"/>
    <s v="Mimi Leder"/>
    <s v="Bruce Joel Rubin"/>
    <s v="Robert Duvall"/>
    <s v="United States"/>
    <n v="75000000"/>
    <x v="3098"/>
    <s v="Paramount Pictures"/>
    <n v="120"/>
  </r>
  <r>
    <s v="There's Something About Mary"/>
    <s v="R"/>
    <s v="Comedy"/>
    <x v="18"/>
    <s v="July 15, 1998 (United States)"/>
    <n v="7.1"/>
    <n v="297000"/>
    <s v="Bobby Farrelly"/>
    <s v="Ed Decter"/>
    <s v="Cameron Diaz"/>
    <s v="United States"/>
    <n v="23000000"/>
    <x v="3099"/>
    <s v="Twentieth Century Fox"/>
    <n v="119"/>
  </r>
  <r>
    <s v="The Faculty"/>
    <s v="R"/>
    <s v="Horror"/>
    <x v="18"/>
    <s v="December 25, 1998 (United States)"/>
    <n v="6.5"/>
    <n v="114000"/>
    <s v="Robert Rodriguez"/>
    <s v="David Wechter"/>
    <s v="Jordana Brewster"/>
    <s v="United States"/>
    <n v="15000000"/>
    <x v="3100"/>
    <s v="Dimension Films"/>
    <n v="104"/>
  </r>
  <r>
    <s v="A Bug's Life"/>
    <s v="G"/>
    <s v="Animation"/>
    <x v="18"/>
    <s v="November 25, 1998 (United States)"/>
    <n v="7.2"/>
    <n v="273000"/>
    <s v="John Lasseter"/>
    <s v="John Lasseter"/>
    <s v="Kevin Spacey"/>
    <s v="United States"/>
    <n v="120000000"/>
    <x v="3101"/>
    <s v="Pixar Animation Studios"/>
    <n v="95"/>
  </r>
  <r>
    <s v="Out of Sight"/>
    <s v="R"/>
    <s v="Comedy"/>
    <x v="18"/>
    <s v="June 26, 1998 (United States)"/>
    <n v="7"/>
    <n v="88000"/>
    <s v="Steven Soderbergh"/>
    <s v="Elmore Leonard"/>
    <s v="George Clooney"/>
    <s v="United States"/>
    <n v="48000000"/>
    <x v="3102"/>
    <s v="Universal Pictures"/>
    <n v="123"/>
  </r>
  <r>
    <s v="Mulan"/>
    <s v="G"/>
    <s v="Animation"/>
    <x v="18"/>
    <s v="June 19, 1998 (United States)"/>
    <n v="7.6"/>
    <n v="265000"/>
    <s v="Tony Bancroft"/>
    <s v="Robert D. San Souci"/>
    <s v="Ming-Na Wen"/>
    <s v="United States"/>
    <n v="90000000"/>
    <x v="3103"/>
    <s v="Walt Disney Animation Studios"/>
    <n v="88"/>
  </r>
  <r>
    <s v="Practical Magic"/>
    <s v="PG-13"/>
    <s v="Comedy"/>
    <x v="18"/>
    <s v="October 16, 1998 (United States)"/>
    <n v="6.3"/>
    <n v="75000"/>
    <s v="Griffin Dunne"/>
    <s v="Alice Hoffman"/>
    <s v="Sandra Bullock"/>
    <s v="United States"/>
    <n v="75000000"/>
    <x v="3104"/>
    <s v="DiNovi Pictures"/>
    <n v="104"/>
  </r>
  <r>
    <s v="The Thin Red Line"/>
    <s v="R"/>
    <s v="Drama"/>
    <x v="18"/>
    <s v="January 15, 1999 (United States)"/>
    <n v="7.6"/>
    <n v="177000"/>
    <s v="Terrence Malick"/>
    <s v="James Jones"/>
    <s v="Jim Caviezel"/>
    <s v="United States"/>
    <n v="52000000"/>
    <x v="3105"/>
    <s v="Fox 2000 Pictures"/>
    <n v="170"/>
  </r>
  <r>
    <s v="Pleasantville"/>
    <s v="PG-13"/>
    <s v="Comedy"/>
    <x v="18"/>
    <s v="October 23, 1998 (United States)"/>
    <n v="7.5"/>
    <n v="123000"/>
    <s v="Gary Ross"/>
    <s v="Gary Ross"/>
    <s v="Tobey Maguire"/>
    <s v="United States"/>
    <n v="60000000"/>
    <x v="3106"/>
    <s v="New Line Cinema"/>
    <n v="124"/>
  </r>
  <r>
    <s v="You've Got Mail"/>
    <s v="PG"/>
    <s v="Comedy"/>
    <x v="18"/>
    <s v="December 18, 1998 (United States)"/>
    <n v="6.7"/>
    <n v="200000"/>
    <s v="Nora Ephron"/>
    <s v="Miklós László"/>
    <s v="Tom Hanks"/>
    <s v="United States"/>
    <n v="65000000"/>
    <x v="3107"/>
    <s v="Warner Bros."/>
    <n v="119"/>
  </r>
  <r>
    <s v="What Dreams May Come"/>
    <s v="PG-13"/>
    <s v="Drama"/>
    <x v="18"/>
    <s v="October 2, 1998 (United States)"/>
    <n v="7"/>
    <n v="104000"/>
    <s v="Vincent Ward"/>
    <s v="Richard Matheson"/>
    <s v="Robin Williams"/>
    <s v="United States"/>
    <n v="85000000"/>
    <x v="3108"/>
    <s v="PolyGram Filmed Entertainment"/>
    <n v="113"/>
  </r>
  <r>
    <s v="Rushmore"/>
    <s v="R"/>
    <s v="Comedy"/>
    <x v="18"/>
    <s v="February 19, 1999 (United States)"/>
    <n v="7.7"/>
    <n v="174000"/>
    <s v="Wes Anderson"/>
    <s v="Wes Anderson"/>
    <s v="Jason Schwartzman"/>
    <s v="United States"/>
    <n v="9000000"/>
    <x v="3109"/>
    <s v="American Empirical Pictures"/>
    <n v="93"/>
  </r>
  <r>
    <s v="The Mask of Zorro"/>
    <s v="PG-13"/>
    <s v="Action"/>
    <x v="18"/>
    <s v="July 17, 1998 (United States)"/>
    <n v="6.8"/>
    <n v="173000"/>
    <s v="Martin Campbell"/>
    <s v="Johnston McCulley"/>
    <s v="Antonio Banderas"/>
    <s v="United States"/>
    <n v="95000000"/>
    <x v="3110"/>
    <s v="TriStar Pictures"/>
    <n v="136"/>
  </r>
  <r>
    <s v="A Perfect Murder"/>
    <s v="R"/>
    <s v="Crime"/>
    <x v="18"/>
    <s v="June 5, 1998 (United States)"/>
    <n v="6.5"/>
    <n v="81000"/>
    <s v="Andrew Davis"/>
    <s v="Frederick Knott"/>
    <s v="Michael Douglas"/>
    <s v="United States"/>
    <n v="60000000"/>
    <x v="3111"/>
    <s v="Warner Bros."/>
    <n v="107"/>
  </r>
  <r>
    <s v="Dark City"/>
    <s v="R"/>
    <s v="Fantasy"/>
    <x v="18"/>
    <s v="February 27, 1998 (United States)"/>
    <n v="7.6"/>
    <n v="191000"/>
    <s v="Alex Proyas"/>
    <s v="Alex Proyas"/>
    <s v="Rufus Sewell"/>
    <s v="Australia"/>
    <n v="27000000"/>
    <x v="3112"/>
    <s v="Mystery Clock Cinema"/>
    <n v="100"/>
  </r>
  <r>
    <s v="Ever After: A Cinderella Story"/>
    <s v="PG-13"/>
    <s v="Comedy"/>
    <x v="18"/>
    <s v="July 31, 1998 (United States)"/>
    <n v="7"/>
    <n v="71000"/>
    <s v="Andy Tennant"/>
    <s v="Susannah Grant"/>
    <s v="Drew Barrymore"/>
    <s v="United States"/>
    <n v="26000000"/>
    <x v="3113"/>
    <s v="Twentieth Century Fox"/>
    <n v="121"/>
  </r>
  <r>
    <s v="Godzilla"/>
    <s v="PG-13"/>
    <s v="Action"/>
    <x v="18"/>
    <s v="May 20, 1998 (United States)"/>
    <n v="5.4"/>
    <n v="186000"/>
    <s v="Roland Emmerich"/>
    <s v="Dean Devlin"/>
    <s v="Matthew Broderick"/>
    <s v="Japan"/>
    <n v="130000000"/>
    <x v="3114"/>
    <s v="Centropolis Film Productions"/>
    <n v="139"/>
  </r>
  <r>
    <s v="Shakespeare in Love"/>
    <s v="R"/>
    <s v="Comedy"/>
    <x v="18"/>
    <s v="January 8, 1999 (United States)"/>
    <n v="7.1"/>
    <n v="217000"/>
    <s v="John Madden"/>
    <s v="Marc Norman"/>
    <s v="Gwyneth Paltrow"/>
    <s v="United States"/>
    <n v="25000000"/>
    <x v="3115"/>
    <s v="Universal Pictures"/>
    <n v="123"/>
  </r>
  <r>
    <s v="Can't Hardly Wait"/>
    <s v="PG-13"/>
    <s v="Comedy"/>
    <x v="18"/>
    <s v="June 12, 1998 (United States)"/>
    <n v="6.5"/>
    <n v="47000"/>
    <s v="Harry Elfont"/>
    <s v="Deborah Kaplan"/>
    <s v="Jennifer Love Hewitt"/>
    <s v="United States"/>
    <n v="10000000"/>
    <x v="3116"/>
    <s v="Columbia Pictures"/>
    <n v="100"/>
  </r>
  <r>
    <s v="Small Soldiers"/>
    <s v="PG-13"/>
    <s v="Action"/>
    <x v="18"/>
    <s v="July 10, 1998 (United States)"/>
    <n v="6.2"/>
    <n v="93000"/>
    <s v="Joe Dante"/>
    <s v="Gavin Scott"/>
    <s v="Kirsten Dunst"/>
    <s v="United States"/>
    <n v="40000000"/>
    <x v="3117"/>
    <s v="Universal Pictures"/>
    <n v="110"/>
  </r>
  <r>
    <s v="Snake Eyes"/>
    <s v="R"/>
    <s v="Crime"/>
    <x v="18"/>
    <s v="August 7, 1998 (United States)"/>
    <n v="6"/>
    <n v="77000"/>
    <s v="Brian De Palma"/>
    <s v="Brian De Palma"/>
    <s v="Nicolas Cage"/>
    <s v="United States"/>
    <n v="73000000"/>
    <x v="3118"/>
    <s v="Paramount Pictures"/>
    <n v="98"/>
  </r>
  <r>
    <s v="The Prince of Egypt"/>
    <s v="PG"/>
    <s v="Animation"/>
    <x v="18"/>
    <s v="December 18, 1998 (United States)"/>
    <n v="7.1"/>
    <n v="122000"/>
    <s v="Brenda Chapman"/>
    <s v="Philip LaZebnik"/>
    <s v="Val Kilmer"/>
    <s v="United States"/>
    <n v="70000000"/>
    <x v="3119"/>
    <s v="DreamWorks Animation"/>
    <n v="99"/>
  </r>
  <r>
    <s v="Stepmom"/>
    <s v="PG-13"/>
    <s v="Comedy"/>
    <x v="18"/>
    <s v="December 25, 1998 (United States)"/>
    <n v="6.8"/>
    <n v="63000"/>
    <s v="Chris Columbus"/>
    <s v="Gigi Levangie"/>
    <s v="Julia Roberts"/>
    <s v="United States"/>
    <n v="50000000"/>
    <x v="3120"/>
    <s v="TriStar Pictures"/>
    <n v="125"/>
  </r>
  <r>
    <s v="The Waterboy"/>
    <s v="PG-13"/>
    <s v="Comedy"/>
    <x v="18"/>
    <s v="November 6, 1998 (United States)"/>
    <n v="6.1"/>
    <n v="153000"/>
    <s v="Frank Coraci"/>
    <s v="Tim Herlihy"/>
    <s v="Adam Sandler"/>
    <s v="United States"/>
    <n v="23000000"/>
    <x v="3121"/>
    <s v="Robert Simonds Productions"/>
    <n v="90"/>
  </r>
  <r>
    <s v="Blast from the Past"/>
    <s v="PG-13"/>
    <s v="Comedy"/>
    <x v="18"/>
    <s v="February 12, 1999 (United States)"/>
    <n v="6.6"/>
    <n v="61000"/>
    <s v="Hugh Wilson"/>
    <s v="Bill Kelly"/>
    <s v="Brendan Fraser"/>
    <s v="United States"/>
    <n v="35000000"/>
    <x v="3122"/>
    <s v="Forge"/>
    <n v="112"/>
  </r>
  <r>
    <s v="Star Trek: Insurrection"/>
    <s v="PG"/>
    <s v="Action"/>
    <x v="18"/>
    <s v="December 11, 1998 (United States)"/>
    <n v="6.4"/>
    <n v="72000"/>
    <s v="Jonathan Frakes"/>
    <s v="Gene Roddenberry"/>
    <s v="Patrick Stewart"/>
    <s v="United States"/>
    <n v="58000000"/>
    <x v="3123"/>
    <s v="Paramount Pictures"/>
    <n v="103"/>
  </r>
  <r>
    <s v="The Man in the Iron Mask"/>
    <s v="PG-13"/>
    <s v="Action"/>
    <x v="18"/>
    <s v="March 13, 1998 (United States)"/>
    <n v="6.5"/>
    <n v="160000"/>
    <s v="Randall Wallace"/>
    <s v="Alexandre Dumas"/>
    <s v="Leonardo DiCaprio"/>
    <s v="France"/>
    <n v="35000000"/>
    <x v="3124"/>
    <s v="United Artists"/>
    <n v="132"/>
  </r>
  <r>
    <s v="Enemy of the State"/>
    <s v="R"/>
    <s v="Action"/>
    <x v="18"/>
    <s v="November 20, 1998 (United States)"/>
    <n v="7.3"/>
    <n v="232000"/>
    <s v="Tony Scott"/>
    <s v="David Marconi"/>
    <s v="Will Smith"/>
    <s v="United States"/>
    <n v="90000000"/>
    <x v="3125"/>
    <s v="Touchstone Pictures"/>
    <n v="132"/>
  </r>
  <r>
    <s v="The Celebration"/>
    <s v="R"/>
    <s v="Drama"/>
    <x v="18"/>
    <s v="June 19, 1998 (Denmark)"/>
    <n v="8.1"/>
    <n v="81000"/>
    <s v="Thomas Vinterberg"/>
    <s v="Thomas Vinterberg"/>
    <s v="Ulrich Thomsen"/>
    <s v="Denmark"/>
    <n v="1300000"/>
    <x v="3126"/>
    <s v="Nimbus Film Productions"/>
    <n v="105"/>
  </r>
  <r>
    <s v="Urban Legend"/>
    <s v="R"/>
    <s v="Horror"/>
    <x v="18"/>
    <s v="September 25, 1998 (United States)"/>
    <n v="5.6"/>
    <n v="62000"/>
    <s v="Jamie Blanks"/>
    <s v="Silvio Horta"/>
    <s v="Jared Leto"/>
    <s v="Canada"/>
    <n v="14000000"/>
    <x v="3127"/>
    <s v="Phoenix Pictures"/>
    <n v="99"/>
  </r>
  <r>
    <s v="Fallen"/>
    <s v="R"/>
    <s v="Action"/>
    <x v="18"/>
    <s v="January 16, 1998 (United States)"/>
    <n v="7"/>
    <n v="78000"/>
    <s v="Gregory Hoblit"/>
    <s v="Nicholas Kazan"/>
    <s v="Denzel Washington"/>
    <s v="United States"/>
    <m/>
    <x v="3128"/>
    <s v="Turner Pictures (I)"/>
    <n v="124"/>
  </r>
  <r>
    <s v="Ronin"/>
    <s v="R"/>
    <s v="Action"/>
    <x v="18"/>
    <s v="September 25, 1998 (United States)"/>
    <n v="7.3"/>
    <n v="176000"/>
    <s v="John Frankenheimer"/>
    <s v="J.D. Zeik"/>
    <s v="Robert De Niro"/>
    <s v="United Kingdom"/>
    <n v="55000000"/>
    <x v="3129"/>
    <s v="FGM Entertainment"/>
    <n v="122"/>
  </r>
  <r>
    <s v="Lost in Space"/>
    <s v="PG-13"/>
    <s v="Action"/>
    <x v="18"/>
    <s v="April 3, 1998 (United States)"/>
    <n v="5.2"/>
    <n v="70000"/>
    <s v="Stephen Hopkins"/>
    <s v="Irwin Allen"/>
    <s v="Gary Oldman"/>
    <s v="United States"/>
    <n v="80000000"/>
    <x v="3130"/>
    <s v="New Line Cinema"/>
    <n v="130"/>
  </r>
  <r>
    <s v="Bride of Chucky"/>
    <s v="R"/>
    <s v="Comedy"/>
    <x v="18"/>
    <s v="October 16, 1998 (United States)"/>
    <n v="5.4"/>
    <n v="54000"/>
    <s v="Ronny Yu"/>
    <s v="Don Mancini"/>
    <s v="Jennifer Tilly"/>
    <s v="United States"/>
    <n v="25000000"/>
    <x v="3131"/>
    <s v="Midwinter Productions Inc."/>
    <n v="89"/>
  </r>
  <r>
    <s v="Pi"/>
    <s v="R"/>
    <s v="Drama"/>
    <x v="18"/>
    <s v="July 10, 1998 (United States)"/>
    <n v="7.4"/>
    <n v="173000"/>
    <s v="Darren Aronofsky"/>
    <s v="Darren Aronofsky"/>
    <s v="Sean Gullette"/>
    <s v="United States"/>
    <n v="60000"/>
    <x v="3132"/>
    <s v="Harvest Filmworks"/>
    <n v="84"/>
  </r>
  <r>
    <s v="The Horse Whisperer"/>
    <s v="PG-13"/>
    <s v="Drama"/>
    <x v="18"/>
    <s v="May 15, 1998 (United States)"/>
    <n v="6.6"/>
    <n v="40000"/>
    <s v="Robert Redford"/>
    <s v="Nick Evans"/>
    <s v="Robert Redford"/>
    <s v="United States"/>
    <n v="60000000"/>
    <x v="3133"/>
    <s v="Touchstone Pictures"/>
    <n v="169"/>
  </r>
  <r>
    <s v="Happiness"/>
    <s v="Unrated"/>
    <s v="Comedy"/>
    <x v="18"/>
    <s v="October 16, 1998 (United States)"/>
    <n v="7.7"/>
    <n v="67000"/>
    <s v="Todd Solondz"/>
    <s v="Todd Solondz"/>
    <s v="Jane Adams"/>
    <s v="United States"/>
    <n v="2200000"/>
    <x v="3134"/>
    <s v="Good Machine"/>
    <n v="134"/>
  </r>
  <r>
    <s v="Patch Adams"/>
    <s v="PG-13"/>
    <s v="Biography"/>
    <x v="18"/>
    <s v="December 25, 1998 (United States)"/>
    <n v="6.8"/>
    <n v="108000"/>
    <s v="Tom Shadyac"/>
    <s v="Patch Adams"/>
    <s v="Robin Williams"/>
    <s v="United States"/>
    <n v="90000000"/>
    <x v="3135"/>
    <s v="Universal Pictures"/>
    <n v="115"/>
  </r>
  <r>
    <s v="Sphere"/>
    <s v="PG-13"/>
    <s v="Action"/>
    <x v="18"/>
    <s v="February 13, 1998 (United States)"/>
    <n v="6.1"/>
    <n v="101000"/>
    <s v="Barry Levinson"/>
    <s v="Michael Crichton"/>
    <s v="Dustin Hoffman"/>
    <s v="United States"/>
    <n v="80000000"/>
    <x v="3136"/>
    <s v="Warner Bros."/>
    <n v="134"/>
  </r>
  <r>
    <s v="U.S. Marshals"/>
    <s v="PG-13"/>
    <s v="Action"/>
    <x v="18"/>
    <s v="March 6, 1998 (United States)"/>
    <n v="6.6"/>
    <n v="98000"/>
    <s v="Stuart Baird"/>
    <s v="Roy Huggins"/>
    <s v="Tommy Lee Jones"/>
    <s v="United States"/>
    <n v="60000000"/>
    <x v="3137"/>
    <s v="Warner Bros."/>
    <n v="131"/>
  </r>
  <r>
    <s v="Six Days Seven Nights"/>
    <s v="PG-13"/>
    <s v="Action"/>
    <x v="18"/>
    <s v="June 12, 1998 (United States)"/>
    <n v="5.8"/>
    <n v="74000"/>
    <s v="Ivan Reitman"/>
    <s v="Michael Browning"/>
    <s v="Harrison Ford"/>
    <s v="United States"/>
    <n v="70000000"/>
    <x v="3138"/>
    <s v="Caravan Pictures"/>
    <n v="102"/>
  </r>
  <r>
    <s v="Deep Rising"/>
    <s v="R"/>
    <s v="Action"/>
    <x v="18"/>
    <s v="January 30, 1998 (United States)"/>
    <n v="6.1"/>
    <n v="35000"/>
    <s v="Stephen Sommers"/>
    <s v="Stephen Sommers"/>
    <s v="Treat Williams"/>
    <s v="United States"/>
    <n v="45000000"/>
    <x v="3139"/>
    <s v="Calimari Productions"/>
    <n v="106"/>
  </r>
  <r>
    <s v="Lethal Weapon 4"/>
    <s v="R"/>
    <s v="Action"/>
    <x v="18"/>
    <s v="July 10, 1998 (United States)"/>
    <n v="6.6"/>
    <n v="156000"/>
    <s v="Richard Donner"/>
    <s v="Shane Black"/>
    <s v="Mel Gibson"/>
    <s v="United States"/>
    <n v="140000000"/>
    <x v="3140"/>
    <s v="Warner Bros."/>
    <n v="127"/>
  </r>
  <r>
    <s v="Elizabeth"/>
    <s v="R"/>
    <s v="Biography"/>
    <x v="18"/>
    <s v="February 19, 1999 (United States)"/>
    <n v="7.4"/>
    <n v="95000"/>
    <s v="Shekhar Kapur"/>
    <s v="Michael Hirst"/>
    <s v="Cate Blanchett"/>
    <s v="United Kingdom"/>
    <n v="30000000"/>
    <x v="3141"/>
    <s v="PolyGram Filmed Entertainment"/>
    <n v="124"/>
  </r>
  <r>
    <s v="The Negotiator"/>
    <s v="R"/>
    <s v="Action"/>
    <x v="18"/>
    <s v="July 29, 1998 (United States)"/>
    <n v="7.3"/>
    <n v="134000"/>
    <s v="F. Gary Gray"/>
    <s v="James DeMonaco"/>
    <s v="Samuel L. Jackson"/>
    <s v="Germany"/>
    <n v="50000000"/>
    <x v="3142"/>
    <s v="New Regency Productions"/>
    <n v="140"/>
  </r>
  <r>
    <n v="54"/>
    <s v="R"/>
    <s v="Drama"/>
    <x v="18"/>
    <s v="August 28, 1998 (United States)"/>
    <n v="5.8"/>
    <n v="32000"/>
    <s v="Mark Christopher"/>
    <s v="Mark Christopher"/>
    <s v="Ryan Phillippe"/>
    <s v="United States"/>
    <n v="13000000"/>
    <x v="3143"/>
    <s v="Dollface"/>
    <n v="93"/>
  </r>
  <r>
    <s v="Hope Floats"/>
    <s v="PG-13"/>
    <s v="Drama"/>
    <x v="18"/>
    <s v="May 29, 1998 (United States)"/>
    <n v="6"/>
    <n v="25000"/>
    <s v="Forest Whitaker"/>
    <s v="Steven Rogers"/>
    <s v="Sandra Bullock"/>
    <s v="United States"/>
    <n v="30000000"/>
    <x v="3144"/>
    <s v="Twentieth Century Fox"/>
    <n v="114"/>
  </r>
  <r>
    <s v="Sliding Doors"/>
    <s v="PG-13"/>
    <s v="Comedy"/>
    <x v="18"/>
    <s v="May 1, 1998 (United States)"/>
    <n v="6.7"/>
    <n v="65000"/>
    <s v="Peter Howitt"/>
    <s v="Peter Howitt"/>
    <s v="Gwyneth Paltrow"/>
    <s v="United Kingdom"/>
    <n v="6000000"/>
    <x v="3145"/>
    <s v="Intermedia Films"/>
    <n v="99"/>
  </r>
  <r>
    <s v="Buffalo '66"/>
    <s v="R"/>
    <s v="Comedy"/>
    <x v="18"/>
    <s v="June 26, 1998 (United States)"/>
    <n v="7.5"/>
    <n v="49000"/>
    <s v="Vincent Gallo"/>
    <s v="Vincent Gallo"/>
    <s v="Vincent Gallo"/>
    <s v="United States"/>
    <n v="1500000"/>
    <x v="3146"/>
    <s v="Cinépix Film Properties (CFP)"/>
    <n v="110"/>
  </r>
  <r>
    <s v="Psycho"/>
    <s v="R"/>
    <s v="Horror"/>
    <x v="18"/>
    <s v="December 4, 1998 (United States)"/>
    <n v="4.5999999999999996"/>
    <n v="46000"/>
    <s v="Gus Van Sant"/>
    <s v="Robert Bloch"/>
    <s v="Vince Vaughn"/>
    <s v="United States"/>
    <n v="60000000"/>
    <x v="3147"/>
    <s v="Universal Pictures"/>
    <n v="105"/>
  </r>
  <r>
    <s v="Halloween H20: 20 Years Later"/>
    <s v="R"/>
    <s v="Horror"/>
    <x v="18"/>
    <s v="August 5, 1998 (United States)"/>
    <n v="5.8"/>
    <n v="68000"/>
    <s v="Steve Miner"/>
    <s v="Debra Hill"/>
    <s v="Jamie Lee Curtis"/>
    <s v="United States"/>
    <n v="17000000"/>
    <x v="3148"/>
    <s v="Dimension Films"/>
    <n v="86"/>
  </r>
  <r>
    <s v="Disturbing Behavior"/>
    <s v="R"/>
    <s v="Horror"/>
    <x v="18"/>
    <s v="July 24, 1998 (United States)"/>
    <n v="5.6"/>
    <n v="21000"/>
    <s v="David Nutter"/>
    <s v="Scott Rosenberg"/>
    <s v="James Marsden"/>
    <s v="Australia"/>
    <n v="15000000"/>
    <x v="3149"/>
    <s v="Metro-Goldwyn-Mayer (MGM)"/>
    <n v="84"/>
  </r>
  <r>
    <s v="Mercury Rising"/>
    <s v="R"/>
    <s v="Action"/>
    <x v="18"/>
    <s v="April 3, 1998 (United States)"/>
    <n v="6.1"/>
    <n v="70000"/>
    <s v="Harold Becker"/>
    <s v="Ryne Douglas Pearson"/>
    <s v="Bruce Willis"/>
    <s v="United States"/>
    <n v="60000000"/>
    <x v="3150"/>
    <s v="Universal Pictures"/>
    <n v="111"/>
  </r>
  <r>
    <s v="Run Lola Run"/>
    <s v="R"/>
    <s v="Crime"/>
    <x v="18"/>
    <s v="June 18, 1999 (United States)"/>
    <n v="7.7"/>
    <n v="191000"/>
    <s v="Tom Tykwer"/>
    <s v="Tom Tykwer"/>
    <s v="Franka Potente"/>
    <s v="Germany"/>
    <m/>
    <x v="3151"/>
    <s v="X-Filme Creative Pool"/>
    <n v="80"/>
  </r>
  <r>
    <s v="City of Angels"/>
    <s v="PG-13"/>
    <s v="Drama"/>
    <x v="18"/>
    <s v="April 10, 1998 (United States)"/>
    <n v="6.7"/>
    <n v="116000"/>
    <s v="Brad Silberling"/>
    <s v="Wim Wenders"/>
    <s v="Nicolas Cage"/>
    <s v="United States"/>
    <n v="55000000"/>
    <x v="3152"/>
    <s v="Atlas Entertainment"/>
    <n v="114"/>
  </r>
  <r>
    <s v="Half Baked"/>
    <s v="R"/>
    <s v="Comedy"/>
    <x v="18"/>
    <s v="January 16, 1998 (United States)"/>
    <n v="6.7"/>
    <n v="59000"/>
    <s v="Tamra Davis"/>
    <s v="Dave Chappelle"/>
    <s v="Dave Chappelle"/>
    <s v="United States"/>
    <n v="8000000"/>
    <x v="3153"/>
    <s v="Robert Simonds Productions"/>
    <n v="82"/>
  </r>
  <r>
    <s v="He Got Game"/>
    <s v="R"/>
    <s v="Drama"/>
    <x v="18"/>
    <s v="May 1, 1998 (United States)"/>
    <n v="6.9"/>
    <n v="45000"/>
    <s v="Spike Lee"/>
    <s v="Spike Lee"/>
    <s v="Denzel Washington"/>
    <s v="United States"/>
    <n v="25000000"/>
    <x v="3154"/>
    <s v="Touchstone Pictures"/>
    <n v="136"/>
  </r>
  <r>
    <s v="Antz"/>
    <s v="PG"/>
    <s v="Animation"/>
    <x v="18"/>
    <s v="October 2, 1998 (United States)"/>
    <n v="6.5"/>
    <n v="149000"/>
    <s v="Eric Darnell"/>
    <s v="Todd Alcott"/>
    <s v="Woody Allen"/>
    <s v="United States"/>
    <n v="105000000"/>
    <x v="3155"/>
    <s v="Dreamworks Pictures"/>
    <n v="83"/>
  </r>
  <r>
    <s v="A Simple Plan"/>
    <s v="R"/>
    <s v="Crime"/>
    <x v="18"/>
    <s v="January 22, 1999 (United States)"/>
    <n v="7.5"/>
    <n v="66000"/>
    <s v="Sam Raimi"/>
    <s v="Scott B. Smith"/>
    <s v="Bill Paxton"/>
    <s v="United Kingdom"/>
    <n v="30000000"/>
    <x v="3156"/>
    <s v="British Broadcasting Corporation (BBC)"/>
    <n v="121"/>
  </r>
  <r>
    <s v="Vampires"/>
    <s v="R"/>
    <s v="Action"/>
    <x v="18"/>
    <s v="October 30, 1998 (United States)"/>
    <n v="6.1"/>
    <n v="55000"/>
    <s v="John Carpenter"/>
    <s v="John Steakley"/>
    <s v="James Woods"/>
    <s v="Japan"/>
    <n v="20000000"/>
    <x v="3157"/>
    <s v="Largo Entertainment"/>
    <n v="108"/>
  </r>
  <r>
    <s v="Velvet Goldmine"/>
    <s v="R"/>
    <s v="Drama"/>
    <x v="18"/>
    <s v="October 23, 1998 (United Kingdom)"/>
    <n v="7"/>
    <n v="34000"/>
    <s v="Todd Haynes"/>
    <s v="James Lyons"/>
    <s v="Ewan McGregor"/>
    <s v="United Kingdom"/>
    <m/>
    <x v="3158"/>
    <s v="Channel Four Films"/>
    <n v="118"/>
  </r>
  <r>
    <s v="Following"/>
    <s v="R"/>
    <s v="Crime"/>
    <x v="18"/>
    <s v="November 5, 1999 (United Kingdom)"/>
    <n v="7.5"/>
    <n v="89000"/>
    <s v="Christopher Nolan"/>
    <s v="Christopher Nolan"/>
    <s v="Jeremy Theobald"/>
    <s v="United Kingdom"/>
    <n v="6000"/>
    <x v="3159"/>
    <s v="Next Wave Films"/>
    <n v="69"/>
  </r>
  <r>
    <s v="I Stand Alone"/>
    <s v="Not Rated"/>
    <s v="Crime"/>
    <x v="18"/>
    <s v="February 17, 1999 (France)"/>
    <n v="7.4"/>
    <n v="22000"/>
    <s v="Gaspar Noé"/>
    <s v="Gaspar Noé"/>
    <s v="Philippe Nahon"/>
    <s v="France"/>
    <m/>
    <x v="3160"/>
    <s v="Canal+"/>
    <n v="93"/>
  </r>
  <r>
    <s v="Great Expectations"/>
    <s v="R"/>
    <s v="Drama"/>
    <x v="18"/>
    <s v="January 30, 1998 (United States)"/>
    <n v="6.8"/>
    <n v="52000"/>
    <s v="Alfonso Cuarón"/>
    <s v="Charles Dickens"/>
    <s v="Ethan Hawke"/>
    <s v="United States"/>
    <n v="25000000"/>
    <x v="3161"/>
    <s v="Art Linson Productions"/>
    <n v="111"/>
  </r>
  <r>
    <s v="The Avengers"/>
    <s v="PG-13"/>
    <s v="Action"/>
    <x v="18"/>
    <s v="August 14, 1998 (United States)"/>
    <n v="3.8"/>
    <n v="41000"/>
    <s v="Jeremiah S. Chechik"/>
    <s v="Sydney Newman"/>
    <s v="Ralph Fiennes"/>
    <s v="United States"/>
    <n v="60000000"/>
    <x v="3162"/>
    <s v="Warner Bros."/>
    <n v="89"/>
  </r>
  <r>
    <s v="The Legend of 1900"/>
    <s v="R"/>
    <s v="Drama"/>
    <x v="18"/>
    <s v="October 28, 1998 (Italy)"/>
    <n v="8.1"/>
    <n v="60000"/>
    <s v="Giuseppe Tornatore"/>
    <s v="Alessandro Baricco"/>
    <s v="Tim Roth"/>
    <s v="Italy"/>
    <n v="9000000"/>
    <x v="3163"/>
    <s v="Sciarlò"/>
    <n v="169"/>
  </r>
  <r>
    <s v="I Still Know What You Did Last Summer"/>
    <s v="R"/>
    <s v="Horror"/>
    <x v="18"/>
    <s v="November 13, 1998 (United States)"/>
    <n v="4.7"/>
    <n v="70000"/>
    <s v="Danny Cannon"/>
    <s v="Lois Duncan"/>
    <s v="Jennifer Love Hewitt"/>
    <s v="United States"/>
    <n v="65000000"/>
    <x v="3164"/>
    <s v="Columbia Pictures"/>
    <n v="100"/>
  </r>
  <r>
    <s v="The Siege"/>
    <s v="R"/>
    <s v="Action"/>
    <x v="18"/>
    <s v="November 6, 1998 (United States)"/>
    <n v="6.4"/>
    <n v="70000"/>
    <s v="Edward Zwick"/>
    <s v="Lawrence Wright"/>
    <s v="Denzel Washington"/>
    <s v="United States"/>
    <n v="70000000"/>
    <x v="3165"/>
    <s v="Twentieth Century Fox"/>
    <n v="116"/>
  </r>
  <r>
    <s v="Kuch Kuch Hota Hai"/>
    <s v="Not Rated"/>
    <s v="Comedy"/>
    <x v="18"/>
    <s v="October 16, 1998 (India)"/>
    <n v="7.6"/>
    <n v="50000"/>
    <s v="Karan Johar"/>
    <s v="Karan Johar"/>
    <s v="Shah Rukh Khan"/>
    <s v="India"/>
    <m/>
    <x v="27"/>
    <s v="Dharma Productions"/>
    <n v="177"/>
  </r>
  <r>
    <s v="Soldier"/>
    <s v="R"/>
    <s v="Action"/>
    <x v="18"/>
    <s v="October 23, 1998 (United States)"/>
    <n v="6"/>
    <n v="53000"/>
    <s v="Paul W.S. Anderson"/>
    <s v="David Webb Peoples"/>
    <s v="Kurt Russell"/>
    <s v="United States"/>
    <n v="60000000"/>
    <x v="3166"/>
    <s v="Warner Bros."/>
    <n v="99"/>
  </r>
  <r>
    <s v="A Night at the Roxbury"/>
    <s v="PG-13"/>
    <s v="Comedy"/>
    <x v="18"/>
    <s v="October 2, 1998 (United States)"/>
    <n v="6.2"/>
    <n v="58000"/>
    <s v="John Fortenberry"/>
    <s v="Steve Koren"/>
    <s v="Chris Kattan"/>
    <s v="United States"/>
    <n v="17000000"/>
    <x v="3167"/>
    <s v="Broadway Pictures"/>
    <n v="82"/>
  </r>
  <r>
    <s v="Why Do Fools Fall in Love"/>
    <s v="R"/>
    <s v="Biography"/>
    <x v="18"/>
    <s v="August 28, 1998 (United States)"/>
    <n v="6.4"/>
    <n v="3900"/>
    <s v="Gregory Nava"/>
    <s v="Tina Andrews"/>
    <s v="Halle Berry"/>
    <s v="United States"/>
    <m/>
    <x v="3168"/>
    <s v="Rhino Films"/>
    <n v="116"/>
  </r>
  <r>
    <s v="The X Files"/>
    <s v="PG-13"/>
    <s v="Drama"/>
    <x v="18"/>
    <s v="June 19, 1998 (United States)"/>
    <n v="7"/>
    <n v="103000"/>
    <s v="Rob Bowman"/>
    <s v="Chris Carter"/>
    <s v="David Duchovny"/>
    <s v="United States"/>
    <n v="66000000"/>
    <x v="3169"/>
    <s v="Twentieth Century Fox"/>
    <n v="121"/>
  </r>
  <r>
    <s v="BASEketball"/>
    <s v="R"/>
    <s v="Comedy"/>
    <x v="18"/>
    <s v="July 31, 1998 (United States)"/>
    <n v="6.5"/>
    <n v="58000"/>
    <s v="David Zucker"/>
    <s v="David Zucker"/>
    <s v="Trey Parker"/>
    <s v="United States"/>
    <n v="25000000"/>
    <x v="3170"/>
    <s v="Zucker Brothers Productions"/>
    <n v="103"/>
  </r>
  <r>
    <s v="Six-String Samurai"/>
    <s v="PG-13"/>
    <s v="Action"/>
    <x v="18"/>
    <s v="September 18, 1998 (United States)"/>
    <n v="6.6"/>
    <n v="7000"/>
    <s v="Lance Mungia"/>
    <s v="Jeffrey Falcon"/>
    <s v="Jeffrey Falcon"/>
    <s v="United States"/>
    <n v="2000000"/>
    <x v="3171"/>
    <s v="HSX Films"/>
    <n v="91"/>
  </r>
  <r>
    <s v="L'ennui"/>
    <m/>
    <s v="Romance"/>
    <x v="18"/>
    <s v="December 16, 1998 (France)"/>
    <n v="6.1"/>
    <n v="2000"/>
    <s v="Cédric Kahn"/>
    <s v="Cédric Kahn"/>
    <s v="Charles Berling"/>
    <s v="France"/>
    <m/>
    <x v="27"/>
    <s v="Gemini Films"/>
    <n v="122"/>
  </r>
  <r>
    <s v="SLC Punk!"/>
    <s v="R"/>
    <s v="Comedy"/>
    <x v="18"/>
    <s v="April 16, 1999 (United States)"/>
    <n v="7.4"/>
    <n v="26000"/>
    <s v="James Merendino"/>
    <s v="James Merendino"/>
    <s v="Matthew Lillard"/>
    <s v="United States"/>
    <m/>
    <x v="3172"/>
    <s v="Beyond Films"/>
    <n v="97"/>
  </r>
  <r>
    <s v="The Replacement Killers"/>
    <s v="R"/>
    <s v="Action"/>
    <x v="18"/>
    <s v="February 6, 1998 (United States)"/>
    <n v="6.2"/>
    <n v="28000"/>
    <s v="Antoine Fuqua"/>
    <s v="Ken Sanzel"/>
    <s v="Chow Yun-Fat"/>
    <s v="United States"/>
    <n v="30000000"/>
    <x v="3173"/>
    <s v="Columbia Pictures"/>
    <n v="87"/>
  </r>
  <r>
    <s v="Taxi"/>
    <s v="Not Rated"/>
    <s v="Action"/>
    <x v="18"/>
    <s v="November 20, 1998 (United States)"/>
    <n v="7"/>
    <n v="78000"/>
    <s v="Gérard Pirès"/>
    <s v="Luc Besson"/>
    <s v="Samy Naceri"/>
    <s v="France"/>
    <m/>
    <x v="27"/>
    <s v="ARP Sélection"/>
    <n v="86"/>
  </r>
  <r>
    <s v="Croupier"/>
    <s v="Not Rated"/>
    <s v="Crime"/>
    <x v="18"/>
    <s v="July 28, 2000 (United States)"/>
    <n v="7.1"/>
    <n v="20000"/>
    <s v="Mike Hodges"/>
    <s v="Paul Mayersberg"/>
    <s v="Clive Owen"/>
    <s v="Ireland"/>
    <m/>
    <x v="3174"/>
    <s v="ARTE"/>
    <n v="94"/>
  </r>
  <r>
    <s v="Bulworth"/>
    <s v="R"/>
    <s v="Comedy"/>
    <x v="18"/>
    <s v="May 22, 1998 (United States)"/>
    <n v="6.8"/>
    <n v="25000"/>
    <s v="Warren Beatty"/>
    <s v="Warren Beatty"/>
    <s v="Warren Beatty"/>
    <s v="United States"/>
    <n v="30000000"/>
    <x v="3175"/>
    <s v="Twentieth Century Fox"/>
    <n v="108"/>
  </r>
  <r>
    <s v="Dirty Work"/>
    <s v="PG-13"/>
    <s v="Comedy"/>
    <x v="18"/>
    <s v="June 12, 1998 (United States)"/>
    <n v="6.4"/>
    <n v="24000"/>
    <s v="Bob Saget"/>
    <s v="Frank Sebastiano"/>
    <s v="Norm MacDonald"/>
    <s v="Canada"/>
    <n v="13000000"/>
    <x v="3176"/>
    <s v="Metro-Goldwyn-Mayer (MGM)"/>
    <n v="82"/>
  </r>
  <r>
    <s v="Apt Pupil"/>
    <s v="R"/>
    <s v="Crime"/>
    <x v="18"/>
    <s v="October 23, 1998 (United States)"/>
    <n v="6.7"/>
    <n v="37000"/>
    <s v="Bryan Singer"/>
    <s v="Stephen King"/>
    <s v="Ian McKellen"/>
    <s v="United States"/>
    <n v="14000000"/>
    <x v="3177"/>
    <s v="Phoenix Pictures"/>
    <n v="111"/>
  </r>
  <r>
    <s v="Doctor Dolittle"/>
    <s v="PG-13"/>
    <s v="Comedy"/>
    <x v="18"/>
    <s v="June 26, 1998 (United States)"/>
    <n v="5.4"/>
    <n v="93000"/>
    <s v="Betty Thomas"/>
    <s v="Hugh Lofting"/>
    <s v="Eddie Murphy"/>
    <s v="United States"/>
    <n v="71500000"/>
    <x v="3178"/>
    <s v="Twentieth Century Fox"/>
    <n v="85"/>
  </r>
  <r>
    <s v="Species II"/>
    <s v="R"/>
    <s v="Action"/>
    <x v="18"/>
    <s v="April 10, 1998 (United States)"/>
    <n v="4.4000000000000004"/>
    <n v="28000"/>
    <s v="Peter Medak"/>
    <s v="Dennis Feldman"/>
    <s v="Natasha Henstridge"/>
    <s v="United States"/>
    <m/>
    <x v="3179"/>
    <s v="Metro-Goldwyn-Mayer (MGM)"/>
    <n v="93"/>
  </r>
  <r>
    <s v="Celebrity"/>
    <s v="R"/>
    <s v="Comedy"/>
    <x v="18"/>
    <s v="November 20, 1998 (United States)"/>
    <n v="6.3"/>
    <n v="25000"/>
    <s v="Woody Allen"/>
    <s v="Woody Allen"/>
    <s v="Kenneth Branagh"/>
    <s v="United States"/>
    <n v="12000000"/>
    <x v="3180"/>
    <s v="Sweetland Films"/>
    <n v="113"/>
  </r>
  <r>
    <s v="Very Bad Things"/>
    <s v="R"/>
    <s v="Comedy"/>
    <x v="18"/>
    <s v="November 25, 1998 (United States)"/>
    <n v="6.3"/>
    <n v="46000"/>
    <s v="Peter Berg"/>
    <s v="Peter Berg"/>
    <s v="Christian Slater"/>
    <s v="United States"/>
    <n v="30000000"/>
    <x v="3181"/>
    <s v="Initial Entertainment Group (IEG)"/>
    <n v="100"/>
  </r>
  <r>
    <s v="Madeline"/>
    <s v="PG"/>
    <s v="Comedy"/>
    <x v="18"/>
    <s v="July 10, 1998 (United States)"/>
    <n v="6"/>
    <n v="7000"/>
    <s v="Daisy von Scherler Mayer"/>
    <s v="Ludwig Bemelmans"/>
    <s v="Frances McDormand"/>
    <s v="France"/>
    <m/>
    <x v="3182"/>
    <s v="Jaffilms"/>
    <n v="88"/>
  </r>
  <r>
    <s v="The Last Days of Disco"/>
    <s v="R"/>
    <s v="Comedy"/>
    <x v="18"/>
    <s v="June 12, 1998 (United States)"/>
    <n v="6.7"/>
    <n v="12000"/>
    <s v="Whit Stillman"/>
    <s v="Whit Stillman"/>
    <s v="Chloë Sevigny"/>
    <s v="United States"/>
    <n v="8000000"/>
    <x v="3183"/>
    <s v="Castle Rock Entertainment"/>
    <n v="113"/>
  </r>
  <r>
    <s v="The Big Hit"/>
    <s v="R"/>
    <s v="Action"/>
    <x v="18"/>
    <s v="April 24, 1998 (United States)"/>
    <n v="6.1"/>
    <n v="29000"/>
    <s v="Kirk Wong"/>
    <s v="Ben Ramsey"/>
    <s v="Mark Wahlberg"/>
    <s v="United States"/>
    <n v="13000000"/>
    <x v="3184"/>
    <s v="TriStar Pictures"/>
    <n v="91"/>
  </r>
  <r>
    <s v="Blues Brothers 2000"/>
    <s v="PG-13"/>
    <s v="Action"/>
    <x v="18"/>
    <s v="February 6, 1998 (United States)"/>
    <n v="4.9000000000000004"/>
    <n v="32000"/>
    <s v="John Landis"/>
    <s v="Dan Aykroyd"/>
    <s v="Dan Aykroyd"/>
    <s v="United States"/>
    <n v="28000000"/>
    <x v="3185"/>
    <s v="Universal Pictures"/>
    <n v="123"/>
  </r>
  <r>
    <s v="Gods and Monsters"/>
    <s v="R"/>
    <s v="Biography"/>
    <x v="18"/>
    <s v="November 4, 1998 (United States)"/>
    <n v="7.4"/>
    <n v="30000"/>
    <s v="Bill Condon"/>
    <s v="Christopher Bram"/>
    <s v="Ian McKellen"/>
    <s v="United States"/>
    <n v="10000000"/>
    <x v="3186"/>
    <s v="Lions Gate Films"/>
    <n v="105"/>
  </r>
  <r>
    <s v="The Red Violin"/>
    <s v="R"/>
    <s v="Drama"/>
    <x v="18"/>
    <s v="June 11, 1999 (United States)"/>
    <n v="7.6"/>
    <n v="32000"/>
    <s v="François Girard"/>
    <s v="Don McKellar"/>
    <s v="Carlo Cecchi"/>
    <s v="Canada"/>
    <n v="18000000"/>
    <x v="3187"/>
    <s v="Rhombus Media"/>
    <n v="130"/>
  </r>
  <r>
    <s v="Mighty Joe Young"/>
    <s v="PG"/>
    <s v="Action"/>
    <x v="18"/>
    <s v="December 25, 1998 (United States)"/>
    <n v="5.7"/>
    <n v="28000"/>
    <s v="Ron Underwood"/>
    <s v="Merian C. Cooper"/>
    <s v="Bill Paxton"/>
    <s v="United States"/>
    <n v="90000000"/>
    <x v="3188"/>
    <s v="RKO Pictures"/>
    <n v="114"/>
  </r>
  <r>
    <s v="The Object of My Affection"/>
    <s v="R"/>
    <s v="Comedy"/>
    <x v="18"/>
    <s v="April 17, 1998 (United States)"/>
    <n v="6"/>
    <n v="19000"/>
    <s v="Nicholas Hytner"/>
    <s v="Stephen McCauley"/>
    <s v="Jennifer Aniston"/>
    <s v="United States"/>
    <n v="15000000"/>
    <x v="3189"/>
    <s v="Twentieth Century Fox"/>
    <n v="111"/>
  </r>
  <r>
    <s v="Twilight"/>
    <s v="R"/>
    <s v="Crime"/>
    <x v="18"/>
    <s v="March 6, 1998 (United States)"/>
    <n v="6.2"/>
    <n v="11000"/>
    <s v="Robert Benton"/>
    <s v="Robert Benton"/>
    <s v="Paul Newman"/>
    <s v="United States"/>
    <n v="37000000"/>
    <x v="3190"/>
    <s v="Cinehaus"/>
    <n v="94"/>
  </r>
  <r>
    <s v="Pokémon: The First Movie - Mewtwo Strikes Back"/>
    <s v="G"/>
    <s v="Animation"/>
    <x v="18"/>
    <s v="November 10, 1999 (United States)"/>
    <n v="6.3"/>
    <n v="41000"/>
    <s v="Kunihiko Yuyama"/>
    <s v="Satoshi Tajiri"/>
    <s v="Veronica Taylor"/>
    <s v="Japan"/>
    <n v="30000000"/>
    <x v="3191"/>
    <s v="Oriental Light and Magic (OLM)"/>
    <n v="96"/>
  </r>
  <r>
    <s v="Belly"/>
    <s v="R"/>
    <s v="Crime"/>
    <x v="18"/>
    <s v="November 4, 1998 (United States)"/>
    <n v="6.2"/>
    <n v="10000"/>
    <s v="Hype Williams"/>
    <s v="Anthony Bodden"/>
    <s v="Nas"/>
    <s v="Jamaica"/>
    <n v="3000000"/>
    <x v="3192"/>
    <s v="Big Dog Films"/>
    <n v="96"/>
  </r>
  <r>
    <s v="Les Misérables"/>
    <s v="PG-13"/>
    <s v="Crime"/>
    <x v="18"/>
    <s v="May 1, 1998 (United States)"/>
    <n v="7.4"/>
    <n v="39000"/>
    <s v="Bille August"/>
    <s v="Victor Hugo"/>
    <s v="Liam Neeson"/>
    <s v="United Kingdom"/>
    <m/>
    <x v="3193"/>
    <s v="Mandalay Entertainment"/>
    <n v="134"/>
  </r>
  <r>
    <s v="Waking Ned Devine"/>
    <s v="PG"/>
    <s v="Comedy"/>
    <x v="18"/>
    <s v="January 8, 1999 (United States)"/>
    <n v="7.4"/>
    <n v="26000"/>
    <s v="Kirk Jones"/>
    <s v="Kirk Jones"/>
    <s v="Ian Bannen"/>
    <s v="United Kingdom"/>
    <n v="3000000"/>
    <x v="3194"/>
    <s v="Tomboy Films"/>
    <n v="91"/>
  </r>
  <r>
    <s v="Babe: Pig in the City"/>
    <s v="PG"/>
    <s v="Adventure"/>
    <x v="18"/>
    <s v="November 25, 1998 (United States)"/>
    <n v="5.8"/>
    <n v="32000"/>
    <s v="George Miller"/>
    <s v="George Miller"/>
    <s v="Magda Szubanski"/>
    <s v="Australia"/>
    <n v="90000000"/>
    <x v="3195"/>
    <s v="Kennedy Miller Productions"/>
    <n v="97"/>
  </r>
  <r>
    <s v="Eternity and a Day"/>
    <s v="Unrated"/>
    <s v="Drama"/>
    <x v="18"/>
    <s v="May 28, 1999 (United States)"/>
    <n v="7.9"/>
    <n v="11000"/>
    <s v="Theodoros Angelopoulos"/>
    <s v="Theodoros Angelopoulos"/>
    <s v="Bruno Ganz"/>
    <s v="France"/>
    <m/>
    <x v="3196"/>
    <s v="Paradis Films"/>
    <n v="137"/>
  </r>
  <r>
    <s v="Primary Colors"/>
    <s v="R"/>
    <s v="Comedy"/>
    <x v="18"/>
    <s v="March 20, 1998 (United States)"/>
    <n v="6.7"/>
    <n v="28000"/>
    <s v="Mike Nichols"/>
    <s v="Joe Klein"/>
    <s v="John Travolta"/>
    <s v="United Kingdom"/>
    <n v="65000000"/>
    <x v="3197"/>
    <s v="Award Entertainment"/>
    <n v="143"/>
  </r>
  <r>
    <s v="Quest for Camelot"/>
    <s v="G"/>
    <s v="Animation"/>
    <x v="18"/>
    <s v="May 15, 1998 (United States)"/>
    <n v="6.3"/>
    <n v="16000"/>
    <s v="Frederik Du Chau"/>
    <s v="Vera Chapman"/>
    <s v="Jessalyn Gilsig"/>
    <s v="United States"/>
    <n v="40000000"/>
    <x v="3198"/>
    <s v="Warner Bros."/>
    <n v="86"/>
  </r>
  <r>
    <s v="Show Me Love"/>
    <s v="Not Rated"/>
    <s v="Comedy"/>
    <x v="18"/>
    <s v="October 23, 1998 (Sweden)"/>
    <n v="7.5"/>
    <n v="50000"/>
    <s v="Lukas Moodysson"/>
    <s v="Lukas Moodysson"/>
    <s v="Alexandra Dahlström"/>
    <s v="Sweden"/>
    <m/>
    <x v="3199"/>
    <s v="Memfis Film"/>
    <n v="89"/>
  </r>
  <r>
    <s v="Hard Rain"/>
    <s v="R"/>
    <s v="Action"/>
    <x v="18"/>
    <s v="January 16, 1998 (United States)"/>
    <n v="5.9"/>
    <n v="33000"/>
    <s v="Mikael Salomon"/>
    <s v="Graham Yost"/>
    <s v="Morgan Freeman"/>
    <s v="United States"/>
    <n v="70000000"/>
    <x v="3200"/>
    <s v="British Broadcasting Corporation (BBC) Television"/>
    <n v="97"/>
  </r>
  <r>
    <s v="Strike!"/>
    <s v="PG-13"/>
    <s v="Comedy"/>
    <x v="18"/>
    <s v="September 4, 1998 (United States)"/>
    <n v="6.7"/>
    <n v="6700"/>
    <s v="Sarah Kernochan"/>
    <s v="Sarah Kernochan"/>
    <s v="Kirsten Dunst"/>
    <s v="Canada"/>
    <m/>
    <x v="3201"/>
    <s v="Alliance Communications Corporation"/>
    <n v="97"/>
  </r>
  <r>
    <s v="The Mighty"/>
    <s v="PG-13"/>
    <s v="Comedy"/>
    <x v="18"/>
    <s v="October 30, 1998 (United States)"/>
    <n v="7.3"/>
    <n v="13000"/>
    <s v="Peter Chelsom"/>
    <s v="Rodman Philbrick"/>
    <s v="Kieran Culkin"/>
    <s v="United States"/>
    <m/>
    <x v="3202"/>
    <s v="Chaos Productions"/>
    <n v="100"/>
  </r>
  <r>
    <s v="Wrongfully Accused"/>
    <s v="PG-13"/>
    <s v="Action"/>
    <x v="18"/>
    <s v="August 21, 1998 (United States)"/>
    <n v="6.1"/>
    <n v="24000"/>
    <s v="Pat Proft"/>
    <s v="Pat Proft"/>
    <s v="Leslie Nielsen"/>
    <s v="Germany"/>
    <m/>
    <x v="3203"/>
    <s v="Morgan Creek Entertainment"/>
    <n v="87"/>
  </r>
  <r>
    <s v="New Rose Hotel"/>
    <s v="R"/>
    <s v="Drama"/>
    <x v="18"/>
    <s v="March 19, 1999 (Italy)"/>
    <n v="5.0999999999999996"/>
    <n v="4700"/>
    <s v="Abel Ferrara"/>
    <s v="William Gibson"/>
    <s v="Christopher Walken"/>
    <s v="United States"/>
    <m/>
    <x v="3204"/>
    <s v="Pressman Film"/>
    <n v="93"/>
  </r>
  <r>
    <s v="Simon Birch"/>
    <s v="PG"/>
    <s v="Comedy"/>
    <x v="18"/>
    <s v="September 11, 1998 (United States)"/>
    <n v="6.9"/>
    <n v="21000"/>
    <s v="Mark Steven Johnson"/>
    <s v="Mark Steven Johnson"/>
    <s v="Ian Michael Smith"/>
    <s v="United States"/>
    <n v="30000000"/>
    <x v="3205"/>
    <s v="Hollywood Pictures"/>
    <n v="114"/>
  </r>
  <r>
    <s v="The Idiots"/>
    <m/>
    <s v="Comedy"/>
    <x v="18"/>
    <s v="May 21, 1998 (France)"/>
    <n v="6.8"/>
    <n v="30000"/>
    <s v="Lars von Trier"/>
    <s v="Lars von Trier"/>
    <s v="Bodil Jørgensen"/>
    <s v="Denmark"/>
    <n v="2500000"/>
    <x v="27"/>
    <s v="Zentropa Entertainments"/>
    <n v="117"/>
  </r>
  <r>
    <s v="Thursday"/>
    <s v="R"/>
    <s v="Action"/>
    <x v="18"/>
    <s v="September 25, 1998 (United Kingdom)"/>
    <n v="7.2"/>
    <n v="18000"/>
    <s v="Skip Woods"/>
    <s v="Skip Woods"/>
    <s v="Thomas Jane"/>
    <s v="United States"/>
    <m/>
    <x v="3206"/>
    <s v="PolyGram Filmed Entertainment"/>
    <n v="87"/>
  </r>
  <r>
    <s v="Crna macka, beli macor"/>
    <s v="R"/>
    <s v="Comedy"/>
    <x v="18"/>
    <s v="June 1, 1998 (Federal Republic of Yugoslavia)"/>
    <n v="8.1"/>
    <n v="52000"/>
    <s v="Emir Kusturica"/>
    <s v="Gordan Mihic"/>
    <s v="Bajram Severdzan"/>
    <s v="Federal Republic of Yugoslavia"/>
    <m/>
    <x v="3207"/>
    <s v="CiBy 2000"/>
    <n v="127"/>
  </r>
  <r>
    <s v="Dance with Me"/>
    <s v="PG"/>
    <s v="Drama"/>
    <x v="18"/>
    <s v="August 21, 1998 (United States)"/>
    <n v="5.9"/>
    <n v="6000"/>
    <s v="Randa Haines"/>
    <s v="Daryl Matthews"/>
    <s v="Vanessa Williams"/>
    <s v="United States"/>
    <m/>
    <x v="3208"/>
    <s v="Mandalay Entertainment"/>
    <n v="126"/>
  </r>
  <r>
    <s v="Jack Frost"/>
    <s v="PG"/>
    <s v="Comedy"/>
    <x v="18"/>
    <s v="December 11, 1998 (United States)"/>
    <n v="5.4"/>
    <n v="34000"/>
    <s v="Troy Miller"/>
    <s v="Mark Steven Johnson"/>
    <s v="Michael Keaton"/>
    <s v="United States"/>
    <n v="85000000"/>
    <x v="3209"/>
    <s v="Warner Bros."/>
    <n v="101"/>
  </r>
  <r>
    <s v="Hush"/>
    <s v="PG-13"/>
    <s v="Drama"/>
    <x v="18"/>
    <s v="March 6, 1998 (United States)"/>
    <n v="5.5"/>
    <n v="11000"/>
    <s v="Jonathan Darby"/>
    <s v="Jonathan Darby"/>
    <s v="Jessica Lange"/>
    <s v="United States"/>
    <n v="21000000"/>
    <x v="3210"/>
    <s v="TriStar Pictures"/>
    <n v="96"/>
  </r>
  <r>
    <s v="How Stella Got Her Groove Back"/>
    <s v="R"/>
    <s v="Comedy"/>
    <x v="18"/>
    <s v="August 14, 1998 (United States)"/>
    <n v="5.7"/>
    <n v="7100"/>
    <s v="Kevin Rodney Sullivan"/>
    <s v="Terry McMillan"/>
    <s v="Angela Bassett"/>
    <s v="United States"/>
    <n v="20000000"/>
    <x v="3211"/>
    <s v="Twentieth Century Fox"/>
    <n v="124"/>
  </r>
  <r>
    <s v="Almost Heroes"/>
    <s v="PG-13"/>
    <s v="Adventure"/>
    <x v="18"/>
    <s v="May 29, 1998 (United States)"/>
    <n v="5.8"/>
    <n v="16000"/>
    <s v="Christopher Guest"/>
    <s v="Mark Nutter"/>
    <s v="Chris Farley"/>
    <s v="United States"/>
    <n v="30000000"/>
    <x v="3212"/>
    <s v="Turner Pictures (I)"/>
    <n v="90"/>
  </r>
  <r>
    <s v="Major League: Back to the Minors"/>
    <s v="PG-13"/>
    <s v="Comedy"/>
    <x v="18"/>
    <s v="April 17, 1998 (United States)"/>
    <n v="4.7"/>
    <n v="7200"/>
    <s v="John Warren"/>
    <s v="David S. Ward"/>
    <s v="Scott Bakula"/>
    <s v="United States"/>
    <n v="18000000"/>
    <x v="3213"/>
    <s v="Morgan Creek Entertainment"/>
    <n v="100"/>
  </r>
  <r>
    <s v="High Art"/>
    <s v="R"/>
    <s v="Drama"/>
    <x v="18"/>
    <s v="June 12, 1998 (United States)"/>
    <n v="6.6"/>
    <n v="9900"/>
    <s v="Lisa Cholodenko"/>
    <s v="Lisa Cholodenko"/>
    <s v="Radha Mitchell"/>
    <s v="United States"/>
    <m/>
    <x v="3214"/>
    <s v="391 Productions"/>
    <n v="101"/>
  </r>
  <r>
    <s v="A Civil Action"/>
    <s v="PG-13"/>
    <s v="Drama"/>
    <x v="18"/>
    <s v="January 8, 1999 (United States)"/>
    <n v="6.6"/>
    <n v="28000"/>
    <s v="Steven Zaillian"/>
    <s v="Jonathan Harr"/>
    <s v="John Travolta"/>
    <s v="United States"/>
    <n v="75000000"/>
    <x v="3215"/>
    <s v="Touchstone Pictures"/>
    <n v="115"/>
  </r>
  <r>
    <s v="Playing by Heart"/>
    <s v="R"/>
    <s v="Comedy"/>
    <x v="18"/>
    <s v="January 22, 1999 (United States)"/>
    <n v="7"/>
    <n v="19000"/>
    <s v="Willard Carroll"/>
    <s v="Willard Carroll"/>
    <s v="Gillian Anderson"/>
    <s v="United States"/>
    <n v="20000000"/>
    <x v="3216"/>
    <s v="Hyperion Pictures"/>
    <n v="121"/>
  </r>
  <r>
    <s v="The Rugrats Movie"/>
    <s v="G"/>
    <s v="Animation"/>
    <x v="18"/>
    <s v="November 20, 1998 (United States)"/>
    <n v="5.9"/>
    <n v="18000"/>
    <s v="Igor Kovalyov"/>
    <s v="David N. Weiss"/>
    <s v="Elizabeth Daily"/>
    <s v="United States"/>
    <n v="24000000"/>
    <x v="3217"/>
    <s v="Paramount Pictures"/>
    <n v="79"/>
  </r>
  <r>
    <s v="The Players Club"/>
    <s v="R"/>
    <s v="Comedy"/>
    <x v="18"/>
    <s v="April 8, 1998 (United States)"/>
    <n v="5.9"/>
    <n v="6400"/>
    <s v="Ice Cube"/>
    <s v="Ice Cube"/>
    <s v="LisaRaye McCoy"/>
    <s v="United States"/>
    <n v="4500000"/>
    <x v="3218"/>
    <s v="New Line Cinema"/>
    <n v="104"/>
  </r>
  <r>
    <s v="Dead Man on Campus"/>
    <s v="R"/>
    <s v="Comedy"/>
    <x v="18"/>
    <s v="August 21, 1998 (United States)"/>
    <n v="6"/>
    <n v="14000"/>
    <s v="Alan Cohn"/>
    <s v="Anthony Abrams"/>
    <s v="Tom Everett Scott"/>
    <s v="United States"/>
    <n v="14000000"/>
    <x v="3219"/>
    <s v="Paramount Pictures"/>
    <n v="96"/>
  </r>
  <r>
    <s v="Senseless"/>
    <s v="R"/>
    <s v="Comedy"/>
    <x v="18"/>
    <s v="February 20, 1998 (United States)"/>
    <n v="6.1"/>
    <n v="14000"/>
    <s v="Penelope Spheeris"/>
    <s v="Greg Erb"/>
    <s v="Marlon Wayans"/>
    <s v="United States"/>
    <n v="15000000"/>
    <x v="3220"/>
    <s v="Dimension Films"/>
    <n v="93"/>
  </r>
  <r>
    <s v="Black Dog"/>
    <s v="PG-13"/>
    <s v="Action"/>
    <x v="18"/>
    <s v="May 1, 1998 (United States)"/>
    <n v="5.4"/>
    <n v="8600"/>
    <s v="Kevin Hooks"/>
    <s v="William Mickelberry"/>
    <s v="Patrick Swayze"/>
    <s v="United States"/>
    <n v="30000000"/>
    <x v="3221"/>
    <s v="Universal Pictures"/>
    <n v="89"/>
  </r>
  <r>
    <s v="Dangerous Beauty"/>
    <s v="R"/>
    <s v="Biography"/>
    <x v="18"/>
    <s v="February 20, 1998 (United States)"/>
    <n v="7.2"/>
    <n v="16000"/>
    <s v="Marshall Herskovitz"/>
    <s v="Margaret Rosenthal"/>
    <s v="Catherine McCormack"/>
    <s v="United States"/>
    <n v="8000000"/>
    <x v="3222"/>
    <s v="New Regency Productions"/>
    <n v="111"/>
  </r>
  <r>
    <s v="The Newton Boys"/>
    <s v="PG-13"/>
    <s v="Action"/>
    <x v="18"/>
    <s v="March 27, 1998 (United States)"/>
    <n v="6.1"/>
    <n v="11000"/>
    <s v="Richard Linklater"/>
    <s v="Claude Stanush"/>
    <s v="Matthew McConaughey"/>
    <s v="United States"/>
    <n v="27000000"/>
    <x v="3223"/>
    <s v="Twentieth Century Fox"/>
    <n v="122"/>
  </r>
  <r>
    <s v="Central Station"/>
    <s v="R"/>
    <s v="Drama"/>
    <x v="18"/>
    <s v="November 20, 1998 (United States)"/>
    <n v="8"/>
    <n v="37000"/>
    <s v="Walter Salles"/>
    <s v="Marcos Bernstein"/>
    <s v="Fernanda Montenegro"/>
    <s v="Brazil"/>
    <n v="2900000"/>
    <x v="3224"/>
    <s v="Audiovisual Development Bureau, Ministerio da Cultura"/>
    <n v="110"/>
  </r>
  <r>
    <s v="Pecker"/>
    <s v="R"/>
    <s v="Comedy"/>
    <x v="18"/>
    <s v="October 9, 1998 (Canada)"/>
    <n v="6.4"/>
    <n v="14000"/>
    <s v="John Waters"/>
    <s v="John Waters"/>
    <s v="Edward Furlong"/>
    <s v="United States"/>
    <n v="6000000"/>
    <x v="3225"/>
    <s v="Polar Entertainment"/>
    <n v="87"/>
  </r>
  <r>
    <s v="Without Limits"/>
    <s v="PG-13"/>
    <s v="Biography"/>
    <x v="18"/>
    <s v="September 11, 1998 (United States)"/>
    <n v="7.2"/>
    <n v="6700"/>
    <s v="Robert Towne"/>
    <s v="Robert Towne"/>
    <s v="Billy Crudup"/>
    <s v="United States"/>
    <n v="25000000"/>
    <x v="3226"/>
    <s v="Cruise/Wagner Productions"/>
    <n v="117"/>
  </r>
  <r>
    <s v="Wide Awake"/>
    <s v="PG"/>
    <s v="Comedy"/>
    <x v="18"/>
    <s v="March 20, 1998 (United States)"/>
    <n v="5.9"/>
    <n v="3900"/>
    <s v="M. Night Shyamalan"/>
    <s v="M. Night Shyamalan"/>
    <s v="Joseph Cross"/>
    <s v="United States"/>
    <n v="6000000"/>
    <x v="3227"/>
    <s v="Miramax"/>
    <n v="88"/>
  </r>
  <r>
    <s v="Return to Paradise"/>
    <s v="R"/>
    <s v="Drama"/>
    <x v="18"/>
    <s v="August 14, 1998 (United States)"/>
    <n v="6.9"/>
    <n v="14000"/>
    <s v="Joseph Ruben"/>
    <s v="Pierre Jolivet"/>
    <s v="Vince Vaughn"/>
    <s v="United States"/>
    <m/>
    <x v="3228"/>
    <s v="PolyGram Filmed Entertainment"/>
    <n v="111"/>
  </r>
  <r>
    <s v="Mafia!"/>
    <s v="PG-13"/>
    <s v="Comedy"/>
    <x v="18"/>
    <s v="July 24, 1998 (United States)"/>
    <n v="5.6"/>
    <n v="15000"/>
    <s v="Jim Abrahams"/>
    <s v="Jim Abrahams"/>
    <s v="Jay Mohr"/>
    <s v="United States"/>
    <n v="10000000"/>
    <x v="3229"/>
    <s v="Tapestry Films"/>
    <n v="87"/>
  </r>
  <r>
    <s v="Desperate Measures"/>
    <s v="R"/>
    <s v="Action"/>
    <x v="18"/>
    <s v="January 30, 1998 (United States)"/>
    <n v="6.1"/>
    <n v="16000"/>
    <s v="Barbet Schroeder"/>
    <s v="David Klass"/>
    <s v="Michael Keaton"/>
    <s v="United States"/>
    <n v="50000000"/>
    <x v="3230"/>
    <s v="Mandalay Entertainment"/>
    <n v="100"/>
  </r>
  <r>
    <s v="I Want You"/>
    <s v="R"/>
    <s v="Crime"/>
    <x v="18"/>
    <s v="October 30, 1998 (United Kingdom)"/>
    <n v="6.1"/>
    <n v="2900"/>
    <s v="Michael Winterbottom"/>
    <s v="Eoin McNamee"/>
    <s v="Rachel Weisz"/>
    <s v="United Kingdom"/>
    <m/>
    <x v="3231"/>
    <s v="PolyGram Filmed Entertainment"/>
    <n v="87"/>
  </r>
  <r>
    <s v="Hideous Kinky"/>
    <s v="R"/>
    <s v="Adventure"/>
    <x v="18"/>
    <s v="January 13, 1999 (France)"/>
    <n v="6.1"/>
    <n v="6400"/>
    <s v="Gillies MacKinnon"/>
    <s v="Esther Freud"/>
    <s v="Kate Winslet"/>
    <s v="United Kingdom"/>
    <n v="12000000"/>
    <x v="3232"/>
    <s v="AMLF"/>
    <n v="98"/>
  </r>
  <r>
    <s v="Phantoms"/>
    <s v="R"/>
    <s v="Horror"/>
    <x v="18"/>
    <s v="January 23, 1998 (United States)"/>
    <n v="5.4"/>
    <n v="20000"/>
    <s v="Joe Chappelle"/>
    <s v="Dean R. Koontz"/>
    <s v="Peter O'Toole"/>
    <s v="United States"/>
    <m/>
    <x v="3233"/>
    <s v="Miramax"/>
    <n v="96"/>
  </r>
  <r>
    <s v="Smoke Signals"/>
    <s v="PG-13"/>
    <s v="Comedy"/>
    <x v="18"/>
    <s v="November 27, 1998 (Iceland)"/>
    <n v="7.2"/>
    <n v="9900"/>
    <s v="Chris Eyre"/>
    <s v="Sherman Alexie"/>
    <s v="Adam Beach"/>
    <s v="United States"/>
    <n v="2000000"/>
    <x v="3234"/>
    <s v="ShadowCatcher Entertainment"/>
    <n v="89"/>
  </r>
  <r>
    <s v="Beloved"/>
    <s v="R"/>
    <s v="Drama"/>
    <x v="18"/>
    <s v="October 16, 1998 (United States)"/>
    <n v="6"/>
    <n v="7200"/>
    <s v="Jonathan Demme"/>
    <s v="Toni Morrison"/>
    <s v="Oprah Winfrey"/>
    <s v="United States"/>
    <n v="80000000"/>
    <x v="3235"/>
    <s v="Harpo Films"/>
    <n v="172"/>
  </r>
  <r>
    <s v="3 Ninjas: High Noon at Mega Mountain"/>
    <s v="PG"/>
    <s v="Action"/>
    <x v="18"/>
    <s v="June 18, 1998 (Australia)"/>
    <n v="3"/>
    <n v="11000"/>
    <s v="Sean McNamara"/>
    <s v="Sean McNamara"/>
    <s v="Loni Anderson"/>
    <s v="United States"/>
    <m/>
    <x v="3236"/>
    <s v="Leeds/Ben-Ami Productions"/>
    <n v="93"/>
  </r>
  <r>
    <s v="Lovers of the Arctic Circle"/>
    <s v="R"/>
    <s v="Drama"/>
    <x v="18"/>
    <s v="August 28, 1998 (Spain)"/>
    <n v="7.7"/>
    <n v="18000"/>
    <s v="Julio Medem"/>
    <s v="Julio Medem"/>
    <s v="Najwa Nimri"/>
    <s v="Spain"/>
    <m/>
    <x v="3237"/>
    <s v="Canal+"/>
    <n v="112"/>
  </r>
  <r>
    <s v="One True Thing"/>
    <s v="R"/>
    <s v="Drama"/>
    <x v="18"/>
    <s v="September 18, 1998 (United States)"/>
    <n v="7"/>
    <n v="12000"/>
    <s v="Carl Franklin"/>
    <s v="Anna Quindlen"/>
    <s v="Meryl Streep"/>
    <s v="United States"/>
    <n v="30000000"/>
    <x v="3238"/>
    <s v="Monarch Pictures"/>
    <n v="127"/>
  </r>
  <r>
    <s v="Firestorm"/>
    <s v="R"/>
    <s v="Action"/>
    <x v="18"/>
    <s v="January 9, 1998 (United States)"/>
    <n v="4.8"/>
    <n v="3800"/>
    <s v="Dean Semler"/>
    <s v="Chris Soth"/>
    <s v="Howie Long"/>
    <s v="United States"/>
    <n v="19000000"/>
    <x v="3239"/>
    <s v="Twentieth Century Fox"/>
    <n v="89"/>
  </r>
  <r>
    <s v="Slums of Beverly Hills"/>
    <s v="R"/>
    <s v="Comedy"/>
    <x v="18"/>
    <s v="September 11, 1998 (United States)"/>
    <n v="6.6"/>
    <n v="12000"/>
    <s v="Tamara Jenkins"/>
    <s v="Tamara Jenkins"/>
    <s v="Natasha Lyonne"/>
    <s v="United States"/>
    <n v="5000000"/>
    <x v="3240"/>
    <s v="Fox Searchlight Pictures"/>
    <n v="91"/>
  </r>
  <r>
    <s v="Palmetto"/>
    <s v="R"/>
    <s v="Crime"/>
    <x v="18"/>
    <s v="February 20, 1998 (United States)"/>
    <n v="6.1"/>
    <n v="7600"/>
    <s v="Volker Schlöndorff"/>
    <s v="James Hadley Chase"/>
    <s v="Woody Harrelson"/>
    <s v="Germany"/>
    <m/>
    <x v="3241"/>
    <s v="Castle Rock Entertainment"/>
    <n v="114"/>
  </r>
  <r>
    <s v="Strangeland"/>
    <s v="R"/>
    <s v="Horror"/>
    <x v="18"/>
    <s v="October 2, 1998 (United States)"/>
    <n v="5.0999999999999996"/>
    <n v="6700"/>
    <s v="John Pieplow"/>
    <s v="Dee Snider"/>
    <s v="Kevin Gage"/>
    <s v="United States"/>
    <n v="1100000"/>
    <x v="3242"/>
    <s v="Shooting Gallery"/>
    <n v="85"/>
  </r>
  <r>
    <s v="Le Dîner de Cons"/>
    <s v="PG-13"/>
    <s v="Comedy"/>
    <x v="18"/>
    <s v="April 15, 1998 (France)"/>
    <n v="7.7"/>
    <n v="38000"/>
    <s v="Francis Veber"/>
    <s v="Francis Veber"/>
    <s v="Thierry Lhermitte"/>
    <s v="France"/>
    <m/>
    <x v="3243"/>
    <s v="Gaumont"/>
    <n v="80"/>
  </r>
  <r>
    <s v="Paulie"/>
    <s v="PG"/>
    <s v="Adventure"/>
    <x v="18"/>
    <s v="April 17, 1998 (United States)"/>
    <n v="6.5"/>
    <n v="15000"/>
    <s v="John Roberts"/>
    <s v="Laurie Craig"/>
    <s v="Gena Rowlands"/>
    <s v="United States"/>
    <n v="23000000"/>
    <x v="3244"/>
    <s v="Dreamworks Pictures"/>
    <n v="91"/>
  </r>
  <r>
    <s v="After Life"/>
    <s v="Not Rated"/>
    <s v="Drama"/>
    <x v="18"/>
    <s v="April 17, 1999 (Japan)"/>
    <n v="7.6"/>
    <n v="11000"/>
    <s v="Hirokazu Koreeda"/>
    <s v="Hirokazu Koreeda"/>
    <s v="Arata Iura"/>
    <s v="Japan"/>
    <m/>
    <x v="3245"/>
    <s v="Engine Film"/>
    <n v="119"/>
  </r>
  <r>
    <s v="Barney's Great Adventure"/>
    <s v="G"/>
    <s v="Adventure"/>
    <x v="18"/>
    <s v="April 3, 1998 (United States)"/>
    <n v="3.2"/>
    <n v="3200"/>
    <s v="Steve Gomer"/>
    <s v="Stephen White"/>
    <s v="George Hearn"/>
    <s v="Canada"/>
    <n v="15000000"/>
    <x v="3246"/>
    <s v="PolyGram Filmed Entertainment"/>
    <n v="76"/>
  </r>
  <r>
    <s v="Permanent Midnight"/>
    <s v="R"/>
    <s v="Biography"/>
    <x v="18"/>
    <s v="April 23, 1999 (Iceland)"/>
    <n v="6.2"/>
    <n v="7100"/>
    <s v="David Veloz"/>
    <s v="Jerry Stahl"/>
    <s v="Ben Stiller"/>
    <s v="United States"/>
    <m/>
    <x v="3247"/>
    <s v="JD Productions"/>
    <n v="88"/>
  </r>
  <r>
    <s v="Meet the Deedles"/>
    <s v="PG"/>
    <s v="Comedy"/>
    <x v="18"/>
    <s v="March 27, 1998 (United States)"/>
    <n v="4.0999999999999996"/>
    <n v="2700"/>
    <s v="Steve Boyum"/>
    <s v="Jim Herzfeld"/>
    <s v="Paul Walker"/>
    <s v="United States"/>
    <n v="24000000"/>
    <x v="3248"/>
    <s v="DIC Entertainment"/>
    <n v="93"/>
  </r>
  <r>
    <s v="The Gingerbread Man"/>
    <s v="R"/>
    <s v="Crime"/>
    <x v="18"/>
    <s v="January 23, 1998 (United States)"/>
    <n v="5.7"/>
    <n v="11000"/>
    <s v="Robert Altman"/>
    <s v="John Grisham"/>
    <s v="Kenneth Branagh"/>
    <s v="United States"/>
    <n v="25000000"/>
    <x v="3249"/>
    <s v="Enchanter Entertainment"/>
    <n v="114"/>
  </r>
  <r>
    <s v="Savior"/>
    <s v="R"/>
    <s v="Drama"/>
    <x v="18"/>
    <s v="November 20, 1998 (United States)"/>
    <n v="7.3"/>
    <n v="11000"/>
    <s v="Predrag Antonijevic"/>
    <s v="Robert Orr"/>
    <s v="Dennis Quaid"/>
    <s v="United States"/>
    <n v="10000000"/>
    <x v="3250"/>
    <s v="Initial Entertainment Group (IEG)"/>
    <n v="103"/>
  </r>
  <r>
    <s v="Little Voice"/>
    <s v="R"/>
    <s v="Comedy"/>
    <x v="18"/>
    <s v="December 4, 1998 (United States)"/>
    <n v="7"/>
    <n v="16000"/>
    <s v="Mark Herman"/>
    <s v="Jim Cartwright"/>
    <s v="Brenda Blethyn"/>
    <s v="United Kingdom"/>
    <m/>
    <x v="3251"/>
    <s v="Miramax"/>
    <n v="97"/>
  </r>
  <r>
    <s v="The Odd Couple II"/>
    <s v="PG-13"/>
    <s v="Adventure"/>
    <x v="18"/>
    <s v="April 10, 1998 (United States)"/>
    <n v="6.5"/>
    <n v="9400"/>
    <s v="Howard Deutch"/>
    <s v="Neil Simon"/>
    <s v="Jack Lemmon"/>
    <s v="United States"/>
    <m/>
    <x v="3252"/>
    <s v="Paramount Pictures"/>
    <n v="97"/>
  </r>
  <r>
    <s v="Spriggan"/>
    <s v="R"/>
    <s v="Animation"/>
    <x v="18"/>
    <s v="September 5, 1998 (Japan)"/>
    <n v="6.6"/>
    <n v="3600"/>
    <s v="Hirotsugu Kawasaki"/>
    <s v="Yasutaka Itô"/>
    <s v="Shôtarô Morikubo"/>
    <s v="Japan"/>
    <m/>
    <x v="3253"/>
    <s v="Bandai Visual Company"/>
    <n v="90"/>
  </r>
  <r>
    <s v="Besieged"/>
    <s v="R"/>
    <s v="Drama"/>
    <x v="18"/>
    <s v="February 5, 1999 (Italy)"/>
    <n v="6.9"/>
    <n v="4700"/>
    <s v="Bernardo Bertolucci"/>
    <s v="Clare Peploe"/>
    <s v="Thandiwe Newton"/>
    <s v="Italy"/>
    <m/>
    <x v="3254"/>
    <s v="Fiction"/>
    <n v="93"/>
  </r>
  <r>
    <s v="Clay Pigeons"/>
    <s v="R"/>
    <s v="Comedy"/>
    <x v="18"/>
    <s v="September 25, 1998 (United States)"/>
    <n v="6.6"/>
    <n v="11000"/>
    <s v="David Dobkin"/>
    <s v="Matthew L. Healy"/>
    <s v="Joaquin Phoenix"/>
    <s v="United States"/>
    <n v="8000000"/>
    <x v="3255"/>
    <s v="Fade In Films"/>
    <n v="104"/>
  </r>
  <r>
    <s v="Knock Off"/>
    <s v="R"/>
    <s v="Action"/>
    <x v="18"/>
    <s v="September 4, 1998 (United States)"/>
    <n v="4.9000000000000004"/>
    <n v="14000"/>
    <s v="Hark Tsui"/>
    <s v="Steven E. de Souza"/>
    <s v="Jean-Claude Van Damme"/>
    <s v="Aruba"/>
    <n v="30000000"/>
    <x v="3256"/>
    <s v="Knock Films A.V.V."/>
    <n v="91"/>
  </r>
  <r>
    <s v="I'll Be Home for Christmas"/>
    <s v="PG"/>
    <s v="Comedy"/>
    <x v="18"/>
    <s v="November 13, 1998 (United States)"/>
    <n v="5.5"/>
    <n v="9600"/>
    <s v="Arlene Sanford"/>
    <s v="Tom Nursall"/>
    <s v="Jonathan Taylor Thomas"/>
    <s v="United States"/>
    <n v="30000000"/>
    <x v="3257"/>
    <s v="Walt Disney Pictures"/>
    <n v="86"/>
  </r>
  <r>
    <s v="Edge of Seventeen"/>
    <s v="Not Rated"/>
    <s v="Comedy"/>
    <x v="18"/>
    <s v="April 20, 2000 (Australia)"/>
    <n v="6.8"/>
    <n v="6000"/>
    <s v="David Moreton"/>
    <s v="Todd Stephens"/>
    <s v="Chris Stafford"/>
    <s v="United States"/>
    <n v="700000"/>
    <x v="3258"/>
    <s v="Blue Streak Films"/>
    <n v="99"/>
  </r>
  <r>
    <s v="My Giant"/>
    <s v="PG"/>
    <s v="Comedy"/>
    <x v="18"/>
    <s v="April 10, 1998 (United States)"/>
    <n v="5"/>
    <n v="6600"/>
    <s v="Michael Lehmann"/>
    <s v="Billy Crystal"/>
    <s v="Billy Crystal"/>
    <s v="United States"/>
    <m/>
    <x v="3259"/>
    <s v="Castle Rock Entertainment"/>
    <n v="103"/>
  </r>
  <r>
    <s v="Ringmaster"/>
    <s v="R"/>
    <s v="Comedy"/>
    <x v="18"/>
    <s v="November 25, 1998 (United States)"/>
    <n v="3.2"/>
    <n v="4900"/>
    <s v="Neil Abramson"/>
    <s v="Jon Bernstein"/>
    <s v="Jerry Springer"/>
    <s v="United States"/>
    <n v="20000000"/>
    <x v="3260"/>
    <s v="Artisan Entertainment"/>
    <n v="90"/>
  </r>
  <r>
    <s v="The General"/>
    <s v="R"/>
    <s v="Biography"/>
    <x v="18"/>
    <s v="December 18, 1998 (United States)"/>
    <n v="7.3"/>
    <n v="8300"/>
    <s v="John Boorman"/>
    <s v="John Boorman"/>
    <s v="Brendan Gleeson"/>
    <s v="United Kingdom"/>
    <m/>
    <x v="3261"/>
    <s v="J &amp; M"/>
    <n v="124"/>
  </r>
  <r>
    <s v="The Acid House"/>
    <s v="Unrated"/>
    <s v="Comedy"/>
    <x v="18"/>
    <s v="January 1, 1999 (United Kingdom)"/>
    <n v="6.3"/>
    <n v="7400"/>
    <s v="Paul McGuigan"/>
    <s v="Irvine Welsh"/>
    <s v="Stephen McCole"/>
    <s v="United Kingdom"/>
    <m/>
    <x v="27"/>
    <s v="Picture Palace North"/>
    <n v="111"/>
  </r>
  <r>
    <s v="Another Day in Paradise"/>
    <s v="R"/>
    <s v="Crime"/>
    <x v="18"/>
    <s v="January 22, 1999 (United States)"/>
    <n v="6.5"/>
    <n v="8400"/>
    <s v="Larry Clark"/>
    <s v="Eddie Little"/>
    <s v="James Woods"/>
    <s v="United States"/>
    <n v="4500000"/>
    <x v="3262"/>
    <s v="Chinese Bookie Pictures"/>
    <n v="101"/>
  </r>
  <r>
    <s v="Kissing a Fool"/>
    <s v="R"/>
    <s v="Comedy"/>
    <x v="18"/>
    <s v="February 27, 1998 (United States)"/>
    <n v="5.6"/>
    <n v="4800"/>
    <s v="Doug Ellin"/>
    <s v="James Frey"/>
    <s v="David Schwimmer"/>
    <s v="United States"/>
    <m/>
    <x v="3263"/>
    <s v="Largo Entertainment"/>
    <n v="93"/>
  </r>
  <r>
    <s v="A Cool, Dry Place"/>
    <s v="PG-13"/>
    <s v="Drama"/>
    <x v="18"/>
    <s v="January 29, 1999 (United States)"/>
    <n v="6.2"/>
    <n v="2900"/>
    <s v="John N. Smith"/>
    <s v="Michael Grant Jaffe"/>
    <s v="Vince Vaughn"/>
    <s v="United States"/>
    <m/>
    <x v="3264"/>
    <s v="Fox 2000 Pictures"/>
    <n v="97"/>
  </r>
  <r>
    <s v="Sour Grapes"/>
    <s v="R"/>
    <s v="Comedy"/>
    <x v="18"/>
    <s v="April 17, 1998 (United States)"/>
    <n v="5.8"/>
    <n v="2700"/>
    <s v="Larry David"/>
    <s v="Larry David"/>
    <s v="Steven Weber"/>
    <s v="United States"/>
    <m/>
    <x v="3265"/>
    <s v="Castle Rock Entertainment"/>
    <n v="91"/>
  </r>
  <r>
    <s v="Still Crazy"/>
    <s v="R"/>
    <s v="Comedy"/>
    <x v="18"/>
    <s v="January 22, 1999 (United States)"/>
    <n v="7"/>
    <n v="7800"/>
    <s v="Brian Gibson"/>
    <s v="Dick Clement"/>
    <s v="Stephen Rea"/>
    <s v="United Kingdom"/>
    <m/>
    <x v="3266"/>
    <s v="Columbia Pictures"/>
    <n v="95"/>
  </r>
  <r>
    <s v="The Land Girls"/>
    <s v="R"/>
    <s v="Drama"/>
    <x v="18"/>
    <s v="June 12, 1998 (United States)"/>
    <n v="6.3"/>
    <n v="1900"/>
    <s v="David Leland"/>
    <s v="Angela Huth"/>
    <s v="Catherine McCormack"/>
    <s v="United Kingdom"/>
    <m/>
    <x v="3267"/>
    <s v="Intermedia Films"/>
    <n v="111"/>
  </r>
  <r>
    <s v="Place Vendôme"/>
    <s v="R"/>
    <s v="Crime"/>
    <x v="18"/>
    <s v="October 7, 1998 (France)"/>
    <n v="6.3"/>
    <n v="2100"/>
    <s v="Nicole Garcia"/>
    <s v="Jacques Fieschi"/>
    <s v="Catherine Deneuve"/>
    <s v="France"/>
    <m/>
    <x v="3268"/>
    <s v="Les Films Alain Sarde"/>
    <n v="117"/>
  </r>
  <r>
    <s v="Little Men"/>
    <s v="PG"/>
    <s v="Drama"/>
    <x v="18"/>
    <s v="May 8, 1998 (United States)"/>
    <n v="6.3"/>
    <n v="506"/>
    <s v="Rodney Gibbons"/>
    <s v="Mark Evan Schwartz"/>
    <s v="Kathleen Fee"/>
    <s v="Canada"/>
    <m/>
    <x v="3269"/>
    <s v="Allegro Films"/>
    <n v="98"/>
  </r>
  <r>
    <s v="Holy Man"/>
    <s v="PG"/>
    <s v="Comedy"/>
    <x v="18"/>
    <s v="October 9, 1998 (United States)"/>
    <n v="4.9000000000000004"/>
    <n v="19000"/>
    <s v="Stephen Herek"/>
    <s v="Tom Schulman"/>
    <s v="Eddie Murphy"/>
    <s v="United States"/>
    <n v="60000000"/>
    <x v="3270"/>
    <s v="Caravan Pictures"/>
    <n v="114"/>
  </r>
  <r>
    <s v="Your Friends and Neighbors"/>
    <s v="R"/>
    <s v="Comedy"/>
    <x v="18"/>
    <s v="August 21, 1998 (United States)"/>
    <n v="6.3"/>
    <n v="7800"/>
    <s v="Neil LaBute"/>
    <s v="Neil LaBute"/>
    <s v="Amy Brenneman"/>
    <s v="United States"/>
    <n v="5000000"/>
    <x v="3271"/>
    <s v="PolyGram Filmed Entertainment"/>
    <n v="100"/>
  </r>
  <r>
    <s v="Zero Effect"/>
    <s v="R"/>
    <s v="Comedy"/>
    <x v="18"/>
    <s v="January 30, 1998 (United States)"/>
    <n v="6.9"/>
    <n v="14000"/>
    <s v="Jake Kasdan"/>
    <s v="Jake Kasdan"/>
    <s v="Bill Pullman"/>
    <s v="United States"/>
    <n v="5000000"/>
    <x v="3272"/>
    <s v="Castle Rock Entertainment"/>
    <n v="116"/>
  </r>
  <r>
    <s v="Krippendorf's Tribe"/>
    <s v="PG-13"/>
    <s v="Comedy"/>
    <x v="18"/>
    <s v="February 27, 1998 (United States)"/>
    <n v="5"/>
    <n v="5300"/>
    <s v="Todd Holland"/>
    <s v="Frank Parkin"/>
    <s v="Richard Dreyfuss"/>
    <s v="United States"/>
    <m/>
    <x v="3273"/>
    <s v="Dreyfuss / James Productions"/>
    <n v="94"/>
  </r>
  <r>
    <s v="Hell's Kitchen"/>
    <s v="R"/>
    <s v="Crime"/>
    <x v="18"/>
    <s v="January 19, 2001 (Italy)"/>
    <n v="4.7"/>
    <n v="2500"/>
    <s v="Tony Cinciripini"/>
    <s v="Tony Cinciripini"/>
    <s v="Rosanna Arquette"/>
    <s v="United States"/>
    <n v="6000000"/>
    <x v="3274"/>
    <s v="HK Film Corporation"/>
    <n v="95"/>
  </r>
  <r>
    <s v="Homegrown"/>
    <s v="R"/>
    <s v="Comedy"/>
    <x v="18"/>
    <s v="April 17, 1998 (United States)"/>
    <n v="5.8"/>
    <n v="4500"/>
    <s v="Stephen Gyllenhaal"/>
    <s v="Jonah Raskin"/>
    <s v="Billy Bob Thornton"/>
    <s v="United States"/>
    <m/>
    <x v="3275"/>
    <s v="Lakeshore International"/>
    <n v="102"/>
  </r>
  <r>
    <s v="Hurlyburly"/>
    <s v="R"/>
    <s v="Comedy"/>
    <x v="18"/>
    <s v="December 25, 1998 (United States)"/>
    <n v="5.9"/>
    <n v="9800"/>
    <s v="Anthony Drazan"/>
    <s v="David Rabe"/>
    <s v="Sean Penn"/>
    <s v="United States"/>
    <n v="15000000"/>
    <x v="3276"/>
    <s v="FilmColony"/>
    <n v="122"/>
  </r>
  <r>
    <s v="Home Fries"/>
    <s v="PG-13"/>
    <s v="Comedy"/>
    <x v="18"/>
    <s v="November 25, 1998 (United States)"/>
    <n v="5.0999999999999996"/>
    <n v="8200"/>
    <s v="Dean Parisot"/>
    <s v="Vince Gilligan"/>
    <s v="Drew Barrymore"/>
    <s v="United States"/>
    <n v="35000000"/>
    <x v="3277"/>
    <s v="Baltimore Pictures"/>
    <n v="91"/>
  </r>
  <r>
    <s v="Sweet Jane"/>
    <s v="Not Rated"/>
    <s v="Drama"/>
    <x v="18"/>
    <s v="February 1, 1998 (United States)"/>
    <n v="7"/>
    <n v="534"/>
    <s v="Joe Gayton"/>
    <s v="Joe Gayton"/>
    <s v="Samantha Mathis"/>
    <s v="United States"/>
    <m/>
    <x v="27"/>
    <s v="NEO Motion Pictures"/>
    <n v="83"/>
  </r>
  <r>
    <s v="The Matrix"/>
    <s v="R"/>
    <s v="Action"/>
    <x v="19"/>
    <s v="March 31, 1999 (United States)"/>
    <n v="8.6999999999999993"/>
    <n v="1700000"/>
    <s v="Lana Wachowski"/>
    <s v="Lilly Wachowski"/>
    <s v="Keanu Reeves"/>
    <s v="United States"/>
    <n v="63000000"/>
    <x v="3278"/>
    <s v="Warner Bros."/>
    <n v="136"/>
  </r>
  <r>
    <s v="Fight Club"/>
    <s v="R"/>
    <s v="Drama"/>
    <x v="19"/>
    <s v="October 15, 1999 (United States)"/>
    <n v="8.8000000000000007"/>
    <n v="1900000"/>
    <s v="David Fincher"/>
    <s v="Chuck Palahniuk"/>
    <s v="Brad Pitt"/>
    <s v="Germany"/>
    <n v="63000000"/>
    <x v="3279"/>
    <s v="Fox 2000 Pictures"/>
    <n v="139"/>
  </r>
  <r>
    <s v="The Talented Mr. Ripley"/>
    <s v="R"/>
    <s v="Crime"/>
    <x v="19"/>
    <s v="December 25, 1999 (United States)"/>
    <n v="7.4"/>
    <n v="189000"/>
    <s v="Anthony Minghella"/>
    <s v="Patricia Highsmith"/>
    <s v="Matt Damon"/>
    <s v="United States"/>
    <n v="40000000"/>
    <x v="3280"/>
    <s v="Miramax"/>
    <n v="139"/>
  </r>
  <r>
    <s v="Eyes Wide Shut"/>
    <m/>
    <s v="Drama"/>
    <x v="19"/>
    <s v="July 16, 1999 (United States)"/>
    <n v="7.4"/>
    <n v="313000"/>
    <s v="Stanley Kubrick"/>
    <s v="Stanley Kubrick"/>
    <s v="Tom Cruise"/>
    <s v="United Kingdom"/>
    <n v="65000000"/>
    <x v="3281"/>
    <s v="Warner Bros."/>
    <n v="159"/>
  </r>
  <r>
    <s v="The Mummy"/>
    <s v="PG-13"/>
    <s v="Action"/>
    <x v="19"/>
    <s v="May 7, 1999 (United States)"/>
    <n v="7"/>
    <n v="401000"/>
    <s v="Stephen Sommers"/>
    <s v="Stephen Sommers"/>
    <s v="Brendan Fraser"/>
    <s v="United States"/>
    <n v="80000000"/>
    <x v="3282"/>
    <s v="Universal Pictures"/>
    <n v="124"/>
  </r>
  <r>
    <s v="American Pie"/>
    <s v="R"/>
    <s v="Comedy"/>
    <x v="19"/>
    <s v="July 9, 1999 (United States)"/>
    <n v="7"/>
    <n v="385000"/>
    <s v="Paul Weitz"/>
    <s v="Adam Herz"/>
    <s v="Jason Biggs"/>
    <s v="United States"/>
    <n v="11000000"/>
    <x v="3283"/>
    <s v="Universal Pictures"/>
    <n v="95"/>
  </r>
  <r>
    <s v="The Green Mile"/>
    <s v="R"/>
    <s v="Crime"/>
    <x v="19"/>
    <s v="December 10, 1999 (United States)"/>
    <n v="8.6"/>
    <n v="1200000"/>
    <s v="Frank Darabont"/>
    <s v="Stephen King"/>
    <s v="Tom Hanks"/>
    <s v="United States"/>
    <n v="60000000"/>
    <x v="3284"/>
    <s v="Castle Rock Entertainment"/>
    <n v="189"/>
  </r>
  <r>
    <s v="American Beauty"/>
    <s v="R"/>
    <s v="Drama"/>
    <x v="19"/>
    <s v="October 1, 1999 (United States)"/>
    <n v="8.3000000000000007"/>
    <n v="1100000"/>
    <s v="Sam Mendes"/>
    <s v="Alan Ball"/>
    <s v="Kevin Spacey"/>
    <s v="United States"/>
    <n v="15000000"/>
    <x v="3285"/>
    <s v="Dreamworks Pictures"/>
    <n v="122"/>
  </r>
  <r>
    <s v="Star Wars: Episode I - The Phantom Menace"/>
    <s v="PG"/>
    <s v="Action"/>
    <x v="19"/>
    <s v="May 19, 1999 (United States)"/>
    <n v="6.5"/>
    <n v="748000"/>
    <s v="George Lucas"/>
    <s v="George Lucas"/>
    <s v="Ewan McGregor"/>
    <s v="United States"/>
    <n v="115000000"/>
    <x v="3286"/>
    <s v="Lucasfilm"/>
    <n v="136"/>
  </r>
  <r>
    <s v="10 Things I Hate About You"/>
    <s v="PG-13"/>
    <s v="Comedy"/>
    <x v="19"/>
    <s v="March 31, 1999 (United States)"/>
    <n v="7.3"/>
    <n v="309000"/>
    <s v="Gil Junger"/>
    <s v="Karen McCullah"/>
    <s v="Heath Ledger"/>
    <s v="United States"/>
    <n v="30000000"/>
    <x v="3287"/>
    <s v="Touchstone Pictures"/>
    <n v="97"/>
  </r>
  <r>
    <s v="The Sixth Sense"/>
    <s v="PG-13"/>
    <s v="Drama"/>
    <x v="19"/>
    <s v="August 6, 1999 (United States)"/>
    <n v="8.1"/>
    <n v="930000"/>
    <s v="M. Night Shyamalan"/>
    <s v="M. Night Shyamalan"/>
    <s v="Bruce Willis"/>
    <s v="United States"/>
    <n v="40000000"/>
    <x v="3288"/>
    <s v="Hollywood Pictures"/>
    <n v="107"/>
  </r>
  <r>
    <s v="Austin Powers: the Spy Who Shagged Me"/>
    <s v="PG-13"/>
    <s v="Action"/>
    <x v="19"/>
    <s v="June 11, 1999 (United States)"/>
    <n v="6.6"/>
    <n v="221000"/>
    <s v="Jay Roach"/>
    <s v="Mike Myers"/>
    <s v="Mike Myers"/>
    <s v="United States"/>
    <n v="33000000"/>
    <x v="3289"/>
    <s v="New Line Cinema"/>
    <n v="95"/>
  </r>
  <r>
    <s v="Office Space"/>
    <s v="R"/>
    <s v="Comedy"/>
    <x v="19"/>
    <s v="February 19, 1999 (United States)"/>
    <n v="7.7"/>
    <n v="248000"/>
    <s v="Mike Judge"/>
    <s v="Mike Judge"/>
    <s v="Ron Livingston"/>
    <s v="United States"/>
    <n v="10000000"/>
    <x v="3290"/>
    <s v="Twentieth Century Fox"/>
    <n v="89"/>
  </r>
  <r>
    <s v="Galaxy Quest"/>
    <s v="PG"/>
    <s v="Adventure"/>
    <x v="19"/>
    <s v="December 25, 1999 (United States)"/>
    <n v="7.3"/>
    <n v="155000"/>
    <s v="Dean Parisot"/>
    <s v="David Howard"/>
    <s v="Tim Allen"/>
    <s v="United States"/>
    <n v="45000000"/>
    <x v="3291"/>
    <s v="Dreamworks Pictures"/>
    <n v="102"/>
  </r>
  <r>
    <s v="Notting Hill"/>
    <s v="PG-13"/>
    <s v="Comedy"/>
    <x v="19"/>
    <s v="May 28, 1999 (United States)"/>
    <n v="7.1"/>
    <n v="286000"/>
    <s v="Roger Michell"/>
    <s v="Richard Curtis"/>
    <s v="Hugh Grant"/>
    <s v="United Kingdom"/>
    <n v="42000000"/>
    <x v="3292"/>
    <s v="PolyGram Filmed Entertainment"/>
    <n v="124"/>
  </r>
  <r>
    <s v="Cruel Intentions"/>
    <s v="R"/>
    <s v="Drama"/>
    <x v="19"/>
    <s v="March 5, 1999 (United States)"/>
    <n v="6.8"/>
    <n v="183000"/>
    <s v="Roger Kumble"/>
    <s v="Choderlos de Laclos"/>
    <s v="Sarah Michelle Gellar"/>
    <s v="United States"/>
    <n v="10500000"/>
    <x v="3293"/>
    <s v="Columbia Pictures"/>
    <n v="97"/>
  </r>
  <r>
    <s v="The Blair Witch Project"/>
    <s v="R"/>
    <s v="Horror"/>
    <x v="19"/>
    <s v="July 30, 1999 (United States)"/>
    <n v="6.5"/>
    <n v="239000"/>
    <s v="Daniel Myrick"/>
    <s v="Daniel Myrick"/>
    <s v="Heather Donahue"/>
    <s v="United States"/>
    <n v="60000"/>
    <x v="3294"/>
    <s v="Haxan Films"/>
    <n v="81"/>
  </r>
  <r>
    <s v="The Virgin Suicides"/>
    <s v="R"/>
    <s v="Drama"/>
    <x v="19"/>
    <s v="May 19, 2000 (United States)"/>
    <n v="7.2"/>
    <n v="147000"/>
    <s v="Sofia Coppola"/>
    <s v="Jeffrey Eugenides"/>
    <s v="Kirsten Dunst"/>
    <s v="United States"/>
    <n v="9000000"/>
    <x v="3295"/>
    <s v="American Zoetrope"/>
    <n v="97"/>
  </r>
  <r>
    <s v="Magnolia"/>
    <s v="R"/>
    <s v="Drama"/>
    <x v="19"/>
    <s v="January 7, 2000 (United States)"/>
    <n v="8"/>
    <n v="295000"/>
    <s v="Paul Thomas Anderson"/>
    <s v="Paul Thomas Anderson"/>
    <s v="Tom Cruise"/>
    <s v="United States"/>
    <n v="37000000"/>
    <x v="3296"/>
    <s v="Ghoulardi Film Company"/>
    <n v="188"/>
  </r>
  <r>
    <s v="Girl, Interrupted"/>
    <s v="R"/>
    <s v="Biography"/>
    <x v="19"/>
    <s v="January 14, 2000 (United States)"/>
    <n v="7.3"/>
    <n v="169000"/>
    <s v="James Mangold"/>
    <s v="Susanna Kaysen"/>
    <s v="Winona Ryder"/>
    <s v="Germany"/>
    <n v="40000000"/>
    <x v="3297"/>
    <s v="Columbia Pictures"/>
    <n v="127"/>
  </r>
  <r>
    <s v="Stuart Little"/>
    <s v="PG"/>
    <s v="Adventure"/>
    <x v="19"/>
    <s v="December 17, 1999 (United States)"/>
    <n v="5.9"/>
    <n v="128000"/>
    <s v="Rob Minkoff"/>
    <s v="E.B. White"/>
    <s v="Michael J. Fox"/>
    <s v="Germany"/>
    <n v="133000000"/>
    <x v="3298"/>
    <s v="Columbia Pictures"/>
    <n v="84"/>
  </r>
  <r>
    <s v="Deep Blue Sea"/>
    <s v="R"/>
    <s v="Action"/>
    <x v="19"/>
    <s v="July 28, 1999 (United States)"/>
    <n v="5.9"/>
    <n v="127000"/>
    <s v="Renny Harlin"/>
    <s v="Duncan Kennedy"/>
    <s v="Thomas Jane"/>
    <s v="United States"/>
    <n v="60000000"/>
    <x v="3299"/>
    <s v="Warner Bros."/>
    <n v="105"/>
  </r>
  <r>
    <s v="The Boondock Saints"/>
    <s v="R"/>
    <s v="Action"/>
    <x v="19"/>
    <s v="January 21, 2000 (Canada)"/>
    <n v="7.8"/>
    <n v="230000"/>
    <s v="Troy Duffy"/>
    <s v="Troy Duffy"/>
    <s v="Willem Dafoe"/>
    <s v="United States"/>
    <n v="6000000"/>
    <x v="3300"/>
    <s v="Franchise Pictures"/>
    <n v="108"/>
  </r>
  <r>
    <s v="Varsity Blues"/>
    <s v="R"/>
    <s v="Comedy"/>
    <x v="19"/>
    <s v="January 15, 1999 (United States)"/>
    <n v="6.5"/>
    <n v="43000"/>
    <s v="Brian Robbins"/>
    <s v="W. Peter Iliff"/>
    <s v="James Van Der Beek"/>
    <s v="United States"/>
    <n v="16000000"/>
    <x v="3301"/>
    <s v="MTV Films"/>
    <n v="106"/>
  </r>
  <r>
    <s v="She's All That"/>
    <s v="PG-13"/>
    <s v="Comedy"/>
    <x v="19"/>
    <s v="January 29, 1999 (United States)"/>
    <n v="5.9"/>
    <n v="86000"/>
    <s v="Robert Iscove"/>
    <s v="R. Lee Fleming Jr."/>
    <s v="Freddie Prinze Jr."/>
    <s v="United States"/>
    <n v="10000000"/>
    <x v="3302"/>
    <s v="Miramax"/>
    <n v="95"/>
  </r>
  <r>
    <s v="Sleepy Hollow"/>
    <s v="R"/>
    <s v="Fantasy"/>
    <x v="19"/>
    <s v="November 19, 1999 (United States)"/>
    <n v="7.3"/>
    <n v="338000"/>
    <s v="Tim Burton"/>
    <s v="Washington Irving"/>
    <s v="Johnny Depp"/>
    <s v="United States"/>
    <n v="100000000"/>
    <x v="3303"/>
    <s v="Paramount Pictures"/>
    <n v="105"/>
  </r>
  <r>
    <s v="Lake Placid"/>
    <s v="R"/>
    <s v="Action"/>
    <x v="19"/>
    <s v="July 16, 1999 (United States)"/>
    <n v="5.7"/>
    <n v="56000"/>
    <s v="Steve Miner"/>
    <s v="David E. Kelley"/>
    <s v="Bridget Fonda"/>
    <s v="United States"/>
    <n v="35000000"/>
    <x v="3304"/>
    <s v="Fox 2000 Pictures"/>
    <n v="82"/>
  </r>
  <r>
    <s v="Toy Story 2"/>
    <s v="G"/>
    <s v="Animation"/>
    <x v="19"/>
    <s v="November 24, 1999 (United States)"/>
    <n v="7.9"/>
    <n v="540000"/>
    <s v="John Lasseter"/>
    <s v="John Lasseter"/>
    <s v="Tom Hanks"/>
    <s v="United States"/>
    <n v="90000000"/>
    <x v="3305"/>
    <s v="Pixar Animation Studios"/>
    <n v="92"/>
  </r>
  <r>
    <s v="Dogma"/>
    <s v="R"/>
    <s v="Adventure"/>
    <x v="19"/>
    <s v="November 12, 1999 (United States)"/>
    <n v="7.3"/>
    <n v="210000"/>
    <s v="Kevin Smith"/>
    <s v="Kevin Smith"/>
    <s v="Ben Affleck"/>
    <s v="United States"/>
    <n v="10000000"/>
    <x v="3306"/>
    <s v="View Askew Productions"/>
    <n v="130"/>
  </r>
  <r>
    <s v="Tarzan"/>
    <s v="G"/>
    <s v="Animation"/>
    <x v="19"/>
    <s v="June 18, 1999 (United States)"/>
    <n v="7.3"/>
    <n v="210000"/>
    <s v="Chris Buck"/>
    <s v="Tab Murphy"/>
    <s v="Tony Goldwyn"/>
    <s v="United States"/>
    <n v="130000000"/>
    <x v="3307"/>
    <s v="Walt Disney Pictures"/>
    <n v="88"/>
  </r>
  <r>
    <s v="Election"/>
    <s v="R"/>
    <s v="Comedy"/>
    <x v="19"/>
    <s v="May 7, 1999 (United States)"/>
    <n v="7.2"/>
    <n v="92000"/>
    <s v="Alexander Payne"/>
    <s v="Tom Perrotta"/>
    <s v="Matthew Broderick"/>
    <s v="United States"/>
    <n v="25000000"/>
    <x v="3308"/>
    <s v="Bona Fide Productions"/>
    <n v="103"/>
  </r>
  <r>
    <s v="Being John Malkovich"/>
    <s v="R"/>
    <s v="Comedy"/>
    <x v="19"/>
    <s v="December 3, 1999 (United States)"/>
    <n v="7.7"/>
    <n v="319000"/>
    <s v="Spike Jonze"/>
    <s v="Charlie Kaufman"/>
    <s v="John Cusack"/>
    <s v="United States"/>
    <n v="13000000"/>
    <x v="3309"/>
    <s v="Astralwerks"/>
    <n v="113"/>
  </r>
  <r>
    <s v="The Iron Giant"/>
    <s v="PG"/>
    <s v="Animation"/>
    <x v="19"/>
    <s v="August 6, 1999 (United States)"/>
    <n v="8"/>
    <n v="177000"/>
    <s v="Brad Bird"/>
    <s v="Tim McCanlies"/>
    <s v="Eli Marienthal"/>
    <s v="United States"/>
    <n v="70000000"/>
    <x v="3310"/>
    <s v="Warner Bros."/>
    <n v="86"/>
  </r>
  <r>
    <s v="The World Is Not Enough"/>
    <s v="PG-13"/>
    <s v="Action"/>
    <x v="19"/>
    <s v="November 19, 1999 (United States)"/>
    <n v="6.4"/>
    <n v="191000"/>
    <s v="Michael Apted"/>
    <s v="Neal Purvis"/>
    <s v="Pierce Brosnan"/>
    <s v="United Kingdom"/>
    <n v="135000000"/>
    <x v="3311"/>
    <s v="Danjaq"/>
    <n v="128"/>
  </r>
  <r>
    <s v="Romance"/>
    <s v="Unrated"/>
    <s v="Drama"/>
    <x v="19"/>
    <s v="April 14, 1999 (France)"/>
    <n v="5.3"/>
    <n v="10000"/>
    <s v="Catherine Breillat"/>
    <s v="Catherine Breillat"/>
    <s v="Caroline Ducey"/>
    <s v="France"/>
    <m/>
    <x v="3312"/>
    <s v="Flach Film"/>
    <n v="84"/>
  </r>
  <r>
    <s v="Mystery Men"/>
    <s v="PG-13"/>
    <s v="Action"/>
    <x v="19"/>
    <s v="August 6, 1999 (United States)"/>
    <n v="6.1"/>
    <n v="64000"/>
    <s v="Kinka Usher"/>
    <s v="Neil Cuthbert"/>
    <s v="Ben Stiller"/>
    <s v="United States"/>
    <n v="68000000"/>
    <x v="3313"/>
    <s v="Universal Pictures"/>
    <n v="121"/>
  </r>
  <r>
    <s v="Wild Wild West"/>
    <s v="PG-13"/>
    <s v="Action"/>
    <x v="19"/>
    <s v="June 30, 1999 (United States)"/>
    <n v="4.9000000000000004"/>
    <n v="155000"/>
    <s v="Barry Sonnenfeld"/>
    <s v="Jim Thomas"/>
    <s v="Will Smith"/>
    <s v="United States"/>
    <n v="170000000"/>
    <x v="3314"/>
    <s v="Peters Entertainment"/>
    <n v="106"/>
  </r>
  <r>
    <s v="Big Daddy"/>
    <s v="PG-13"/>
    <s v="Comedy"/>
    <x v="19"/>
    <s v="June 25, 1999 (United States)"/>
    <n v="6.4"/>
    <n v="205000"/>
    <s v="Dennis Dugan"/>
    <s v="Steve Franks"/>
    <s v="Adam Sandler"/>
    <s v="United States"/>
    <n v="34200000"/>
    <x v="3315"/>
    <s v="Jack Giarraputo Productions"/>
    <n v="93"/>
  </r>
  <r>
    <s v="The Ninth Gate"/>
    <s v="R"/>
    <s v="Mystery"/>
    <x v="19"/>
    <s v="March 10, 2000 (United States)"/>
    <n v="6.7"/>
    <n v="172000"/>
    <s v="Roman Polanski"/>
    <s v="Arturo Pérez-Reverte"/>
    <s v="Johnny Depp"/>
    <s v="France"/>
    <n v="38000000"/>
    <x v="3316"/>
    <s v="Artisan Entertainment"/>
    <n v="133"/>
  </r>
  <r>
    <s v="Double Jeopardy"/>
    <s v="R"/>
    <s v="Crime"/>
    <x v="19"/>
    <s v="September 24, 1999 (United States)"/>
    <n v="6.5"/>
    <n v="78000"/>
    <s v="Bruce Beresford"/>
    <s v="David Weisberg"/>
    <s v="Ashley Judd"/>
    <s v="United States"/>
    <n v="70000000"/>
    <x v="3317"/>
    <s v="Paramount Pictures"/>
    <n v="105"/>
  </r>
  <r>
    <s v="The Insider"/>
    <s v="R"/>
    <s v="Biography"/>
    <x v="19"/>
    <s v="November 5, 1999 (United States)"/>
    <n v="7.8"/>
    <n v="163000"/>
    <s v="Michael Mann"/>
    <s v="Marie Brenner"/>
    <s v="Russell Crowe"/>
    <s v="United States"/>
    <n v="90000000"/>
    <x v="3318"/>
    <s v="Touchstone Pictures"/>
    <n v="157"/>
  </r>
  <r>
    <s v="Deuce Bigalow: Male Gigolo"/>
    <s v="R"/>
    <s v="Comedy"/>
    <x v="19"/>
    <s v="December 10, 1999 (United States)"/>
    <n v="5.7"/>
    <n v="72000"/>
    <s v="Mike Mitchell"/>
    <s v="Harris Goldberg"/>
    <s v="Rob Schneider"/>
    <s v="United States"/>
    <n v="17000000"/>
    <x v="3319"/>
    <s v="Happy Madison Productions"/>
    <n v="88"/>
  </r>
  <r>
    <s v="The 13th Warrior"/>
    <s v="R"/>
    <s v="Action"/>
    <x v="19"/>
    <s v="August 27, 1999 (United States)"/>
    <n v="6.6"/>
    <n v="119000"/>
    <s v="John McTiernan"/>
    <s v="Michael Crichton"/>
    <s v="Antonio Banderas"/>
    <s v="United States"/>
    <n v="160000000"/>
    <x v="3320"/>
    <s v="Touchstone Pictures"/>
    <n v="102"/>
  </r>
  <r>
    <s v="Life"/>
    <s v="R"/>
    <s v="Comedy"/>
    <x v="19"/>
    <s v="April 16, 1999 (United States)"/>
    <n v="6.8"/>
    <n v="47000"/>
    <s v="Ted Demme"/>
    <s v="Robert Ramsey"/>
    <s v="Eddie Murphy"/>
    <s v="United States"/>
    <n v="80000000"/>
    <x v="3321"/>
    <s v="Imagine Entertainment"/>
    <n v="108"/>
  </r>
  <r>
    <s v="End of Days"/>
    <s v="R"/>
    <s v="Action"/>
    <x v="19"/>
    <s v="November 24, 1999 (United States)"/>
    <n v="5.8"/>
    <n v="107000"/>
    <s v="Peter Hyams"/>
    <s v="Andrew W. Marlowe"/>
    <s v="Arnold Schwarzenegger"/>
    <s v="United States"/>
    <n v="100000000"/>
    <x v="3322"/>
    <s v="Beacon Communications"/>
    <n v="122"/>
  </r>
  <r>
    <s v="The Thomas Crown Affair"/>
    <s v="R"/>
    <s v="Crime"/>
    <x v="19"/>
    <s v="August 6, 1999 (United States)"/>
    <n v="6.9"/>
    <n v="89000"/>
    <s v="John McTiernan"/>
    <s v="Alan Trustman"/>
    <s v="Pierce Brosnan"/>
    <s v="United States"/>
    <n v="48000000"/>
    <x v="3323"/>
    <s v="United Artists"/>
    <n v="113"/>
  </r>
  <r>
    <s v="Drop Dead Gorgeous"/>
    <s v="PG-13"/>
    <s v="Comedy"/>
    <x v="19"/>
    <s v="July 23, 1999 (United States)"/>
    <n v="6.6"/>
    <n v="34000"/>
    <s v="Michael Patrick Jann"/>
    <s v="Lona Williams"/>
    <s v="Kirsten Dunst"/>
    <s v="Germany"/>
    <n v="15000000"/>
    <x v="3324"/>
    <s v="New Line Cinema"/>
    <n v="97"/>
  </r>
  <r>
    <s v="Boys Don't Cry"/>
    <s v="R"/>
    <s v="Biography"/>
    <x v="19"/>
    <s v="March 31, 2000 (United States)"/>
    <n v="7.5"/>
    <n v="94000"/>
    <s v="Kimberly Peirce"/>
    <s v="Kimberly Peirce"/>
    <s v="Hilary Swank"/>
    <s v="United States"/>
    <n v="2000000"/>
    <x v="3325"/>
    <s v="Fox Searchlight Pictures"/>
    <n v="118"/>
  </r>
  <r>
    <s v="8MM"/>
    <s v="R"/>
    <s v="Crime"/>
    <x v="19"/>
    <s v="February 26, 1999 (United States)"/>
    <n v="6.5"/>
    <n v="127000"/>
    <s v="Joel Schumacher"/>
    <s v="Andrew Kevin Walker"/>
    <s v="Nicolas Cage"/>
    <s v="Germany"/>
    <n v="40000000"/>
    <x v="3326"/>
    <s v="Columbia Pictures"/>
    <n v="123"/>
  </r>
  <r>
    <s v="House on Haunted Hill"/>
    <s v="R"/>
    <s v="Crime"/>
    <x v="19"/>
    <s v="October 29, 1999 (United States)"/>
    <n v="5.6"/>
    <n v="54000"/>
    <s v="William Malone"/>
    <s v="Robb White"/>
    <s v="Geoffrey Rush"/>
    <s v="United States"/>
    <n v="37000000"/>
    <x v="3327"/>
    <s v="Dark Castle Entertainment"/>
    <n v="93"/>
  </r>
  <r>
    <s v="But I'm a Cheerleader"/>
    <s v="R"/>
    <s v="Comedy"/>
    <x v="19"/>
    <s v="August 11, 2000 (United States)"/>
    <n v="6.7"/>
    <n v="29000"/>
    <s v="Jamie Babbit"/>
    <s v="Brian Peterson"/>
    <s v="Natasha Lyonne"/>
    <s v="United States"/>
    <n v="1200000"/>
    <x v="3328"/>
    <s v="Cheerleader LLC"/>
    <n v="85"/>
  </r>
  <r>
    <s v="Never Been Kissed"/>
    <s v="PG-13"/>
    <s v="Comedy"/>
    <x v="19"/>
    <s v="April 9, 1999 (United States)"/>
    <n v="6.1"/>
    <n v="85000"/>
    <s v="Raja Gosnell"/>
    <s v="Abby Kohn"/>
    <s v="Drew Barrymore"/>
    <s v="United States"/>
    <n v="25000000"/>
    <x v="3329"/>
    <s v="Fox 2000 Pictures"/>
    <n v="107"/>
  </r>
  <r>
    <s v="Jawbreaker"/>
    <s v="R"/>
    <s v="Comedy"/>
    <x v="19"/>
    <s v="February 19, 1999 (United States)"/>
    <n v="5.6"/>
    <n v="25000"/>
    <s v="Darren Stein"/>
    <s v="Darren Stein"/>
    <s v="Rose McGowan"/>
    <s v="United States"/>
    <n v="3500000"/>
    <x v="3330"/>
    <s v="Crossroads Films"/>
    <n v="87"/>
  </r>
  <r>
    <s v="The Bone Collector"/>
    <s v="R"/>
    <s v="Crime"/>
    <x v="19"/>
    <s v="November 5, 1999 (United States)"/>
    <n v="6.7"/>
    <n v="159000"/>
    <s v="Phillip Noyce"/>
    <s v="Jeffery Deaver"/>
    <s v="Denzel Washington"/>
    <s v="United States"/>
    <n v="73000000"/>
    <x v="3331"/>
    <s v="Columbia Pictures"/>
    <n v="118"/>
  </r>
  <r>
    <s v="Any Given Sunday"/>
    <s v="R"/>
    <s v="Drama"/>
    <x v="19"/>
    <s v="December 22, 1999 (United States)"/>
    <n v="6.9"/>
    <n v="114000"/>
    <s v="Oliver Stone"/>
    <s v="Daniel Pyne"/>
    <s v="Al Pacino"/>
    <s v="United States"/>
    <n v="55000000"/>
    <x v="3332"/>
    <s v="Warner Bros."/>
    <n v="162"/>
  </r>
  <r>
    <s v="A Walk on the Moon"/>
    <s v="R"/>
    <s v="Drama"/>
    <x v="19"/>
    <s v="April 23, 1999 (United States)"/>
    <n v="6.6"/>
    <n v="8100"/>
    <s v="Tony Goldwyn"/>
    <s v="Pamela Gray"/>
    <s v="Diane Lane"/>
    <s v="United States"/>
    <n v="14000000"/>
    <x v="3333"/>
    <s v="Miramax"/>
    <n v="107"/>
  </r>
  <r>
    <s v="Summer of Sam"/>
    <s v="R"/>
    <s v="Crime"/>
    <x v="19"/>
    <s v="July 2, 1999 (United States)"/>
    <n v="6.7"/>
    <n v="37000"/>
    <s v="Spike Lee"/>
    <s v="Spike Lee"/>
    <s v="John Leguizamo"/>
    <s v="United States"/>
    <n v="22000000"/>
    <x v="3334"/>
    <s v="Touchstone Pictures"/>
    <n v="142"/>
  </r>
  <r>
    <s v="The Cider House Rules"/>
    <s v="PG-13"/>
    <s v="Drama"/>
    <x v="19"/>
    <s v="January 7, 2000 (United States)"/>
    <n v="7.4"/>
    <n v="95000"/>
    <s v="Lasse Hallström"/>
    <s v="John Irving"/>
    <s v="Tobey Maguire"/>
    <s v="United States"/>
    <n v="24000000"/>
    <x v="3335"/>
    <s v="FilmColony"/>
    <n v="126"/>
  </r>
  <r>
    <s v="October Sky"/>
    <s v="PG"/>
    <s v="Biography"/>
    <x v="19"/>
    <s v="February 19, 1999 (United States)"/>
    <n v="7.8"/>
    <n v="85000"/>
    <s v="Joe Johnston"/>
    <s v="Homer H. Hickam Jr."/>
    <s v="Jake Gyllenhaal"/>
    <s v="United States"/>
    <n v="25000000"/>
    <x v="3336"/>
    <s v="Universal Pictures"/>
    <n v="108"/>
  </r>
  <r>
    <s v="The Haunting"/>
    <s v="PG-13"/>
    <s v="Fantasy"/>
    <x v="19"/>
    <s v="July 23, 1999 (United States)"/>
    <n v="5"/>
    <n v="73000"/>
    <s v="Jan de Bont"/>
    <s v="David Self"/>
    <s v="Liam Neeson"/>
    <s v="United States"/>
    <n v="80000000"/>
    <x v="3337"/>
    <s v="Dreamworks Pictures"/>
    <n v="113"/>
  </r>
  <r>
    <s v="eXistenZ"/>
    <s v="R"/>
    <s v="Horror"/>
    <x v="19"/>
    <s v="April 23, 1999 (United States)"/>
    <n v="6.8"/>
    <n v="96000"/>
    <s v="David Cronenberg"/>
    <s v="David Cronenberg"/>
    <s v="Jude Law"/>
    <s v="United Kingdom"/>
    <n v="15000000"/>
    <x v="3338"/>
    <s v="Dimension Films"/>
    <n v="97"/>
  </r>
  <r>
    <s v="For Love of the Game"/>
    <s v="PG-13"/>
    <s v="Drama"/>
    <x v="19"/>
    <s v="September 17, 1999 (United States)"/>
    <n v="6.6"/>
    <n v="33000"/>
    <s v="Sam Raimi"/>
    <s v="Michael Shaara"/>
    <s v="Kevin Costner"/>
    <s v="United States"/>
    <n v="80000000"/>
    <x v="3339"/>
    <s v="Universal Pictures"/>
    <n v="137"/>
  </r>
  <r>
    <s v="Bringing Out the Dead"/>
    <s v="R"/>
    <s v="Drama"/>
    <x v="19"/>
    <s v="October 22, 1999 (United States)"/>
    <n v="6.8"/>
    <n v="65000"/>
    <s v="Martin Scorsese"/>
    <s v="Joe Connelly"/>
    <s v="Nicolas Cage"/>
    <s v="United States"/>
    <n v="55000000"/>
    <x v="3340"/>
    <s v="De Fina-Cappa"/>
    <n v="121"/>
  </r>
  <r>
    <s v="Three Kings"/>
    <s v="R"/>
    <s v="Action"/>
    <x v="19"/>
    <s v="October 1, 1999 (United States)"/>
    <n v="7.1"/>
    <n v="163000"/>
    <s v="David O. Russell"/>
    <s v="John Ridley"/>
    <s v="George Clooney"/>
    <s v="United States"/>
    <n v="75000000"/>
    <x v="3341"/>
    <s v="Warner Bros."/>
    <n v="114"/>
  </r>
  <r>
    <s v="Go"/>
    <s v="R"/>
    <s v="Comedy"/>
    <x v="19"/>
    <s v="April 9, 1999 (United States)"/>
    <n v="7.2"/>
    <n v="68000"/>
    <s v="Doug Liman"/>
    <s v="John August"/>
    <s v="Sarah Polley"/>
    <s v="United States"/>
    <n v="20000000"/>
    <x v="3342"/>
    <s v="Columbia Pictures"/>
    <n v="102"/>
  </r>
  <r>
    <s v="Payback"/>
    <s v="R"/>
    <s v="Action"/>
    <x v="19"/>
    <s v="February 5, 1999 (United States)"/>
    <n v="7.1"/>
    <n v="133000"/>
    <s v="Brian Helgeland"/>
    <s v="Donald E. Westlake"/>
    <s v="Mel Gibson"/>
    <s v="United States"/>
    <n v="90000000"/>
    <x v="3343"/>
    <s v="Icon Entertainment International"/>
    <n v="100"/>
  </r>
  <r>
    <s v="South Park: Bigger, Longer &amp; Uncut"/>
    <s v="R"/>
    <s v="Animation"/>
    <x v="19"/>
    <s v="June 30, 1999 (United States)"/>
    <n v="7.7"/>
    <n v="195000"/>
    <s v="Trey Parker"/>
    <s v="Trey Parker"/>
    <s v="Trey Parker"/>
    <s v="United States"/>
    <n v="21000000"/>
    <x v="3344"/>
    <s v="Scott Rudin Productions"/>
    <n v="81"/>
  </r>
  <r>
    <s v="The Straight Story"/>
    <s v="G"/>
    <s v="Biography"/>
    <x v="19"/>
    <s v="November 3, 1999 (France)"/>
    <n v="8"/>
    <n v="84000"/>
    <s v="David Lynch"/>
    <s v="John Roach"/>
    <s v="Richard Farnsworth"/>
    <s v="France"/>
    <n v="10000000"/>
    <x v="3345"/>
    <s v="Asymmetrical Productions"/>
    <n v="112"/>
  </r>
  <r>
    <s v="Idle Hands"/>
    <s v="R"/>
    <s v="Comedy"/>
    <x v="19"/>
    <s v="April 30, 1999 (United States)"/>
    <n v="6.2"/>
    <n v="41000"/>
    <s v="Rodman Flender"/>
    <s v="Terri Hughes Burton"/>
    <s v="Devon Sawa"/>
    <s v="United States"/>
    <n v="25000000"/>
    <x v="3346"/>
    <s v="Columbia Pictures"/>
    <n v="92"/>
  </r>
  <r>
    <s v="Bowfinger"/>
    <s v="PG-13"/>
    <s v="Comedy"/>
    <x v="19"/>
    <s v="August 13, 1999 (United States)"/>
    <n v="6.4"/>
    <n v="68000"/>
    <s v="Frank Oz"/>
    <s v="Steve Martin"/>
    <s v="Steve Martin"/>
    <s v="United States"/>
    <n v="55000000"/>
    <x v="3347"/>
    <s v="Universal Pictures"/>
    <n v="97"/>
  </r>
  <r>
    <s v="Detroit Rock City"/>
    <s v="R"/>
    <s v="Comedy"/>
    <x v="19"/>
    <s v="August 13, 1999 (United States)"/>
    <n v="6.9"/>
    <n v="36000"/>
    <s v="Adam Rifkin"/>
    <s v="Carl V. Dupré"/>
    <s v="Edward Furlong"/>
    <s v="United States"/>
    <n v="34000000"/>
    <x v="3348"/>
    <s v="New Line Cinema"/>
    <n v="95"/>
  </r>
  <r>
    <s v="The General's Daughter"/>
    <s v="R"/>
    <s v="Crime"/>
    <x v="19"/>
    <s v="June 18, 1999 (United States)"/>
    <n v="6.4"/>
    <n v="55000"/>
    <s v="Simon West"/>
    <s v="Nelson DeMille"/>
    <s v="John Travolta"/>
    <s v="United States"/>
    <n v="95000000"/>
    <x v="3349"/>
    <s v="Paramount Pictures"/>
    <n v="116"/>
  </r>
  <r>
    <s v="The Messenger: The Story of Joan of Arc"/>
    <s v="R"/>
    <s v="Adventure"/>
    <x v="19"/>
    <s v="November 12, 1999 (United States)"/>
    <n v="6.4"/>
    <n v="65000"/>
    <s v="Luc Besson"/>
    <s v="Andrew Birkin"/>
    <s v="Milla Jovovich"/>
    <s v="France"/>
    <n v="85000000"/>
    <x v="3350"/>
    <s v="Columbia Pictures"/>
    <n v="148"/>
  </r>
  <r>
    <s v="Man on the Moon"/>
    <s v="R"/>
    <s v="Biography"/>
    <x v="19"/>
    <s v="December 22, 1999 (United States)"/>
    <n v="7.4"/>
    <n v="126000"/>
    <s v="Milos Forman"/>
    <s v="Scott Alexander"/>
    <s v="Jim Carrey"/>
    <s v="United Kingdom"/>
    <n v="82000000"/>
    <x v="3351"/>
    <s v="Universal Pictures"/>
    <n v="118"/>
  </r>
  <r>
    <s v="Ratcatcher"/>
    <s v="Not Rated"/>
    <s v="Drama"/>
    <x v="19"/>
    <s v="November 12, 1999 (United Kingdom)"/>
    <n v="7.5"/>
    <n v="9200"/>
    <s v="Lynne Ramsay"/>
    <s v="Lynne Ramsay"/>
    <s v="Tommy Flanagan"/>
    <s v="United Kingdom"/>
    <n v="30000"/>
    <x v="3352"/>
    <s v="Pathé Pictures International"/>
    <n v="94"/>
  </r>
  <r>
    <s v="Ravenous"/>
    <s v="R"/>
    <s v="Adventure"/>
    <x v="19"/>
    <s v="March 19, 1999 (United States)"/>
    <n v="7"/>
    <n v="38000"/>
    <s v="Antonia Bird"/>
    <s v="Ted Griffin"/>
    <s v="Guy Pearce"/>
    <s v="United Kingdom"/>
    <n v="12000000"/>
    <x v="3353"/>
    <s v="ETIC Films"/>
    <n v="101"/>
  </r>
  <r>
    <s v="Entrapment"/>
    <s v="PG-13"/>
    <s v="Action"/>
    <x v="19"/>
    <s v="April 30, 1999 (United States)"/>
    <n v="6.3"/>
    <n v="110000"/>
    <s v="Jon Amiel"/>
    <s v="Ronald Bass"/>
    <s v="Sean Connery"/>
    <s v="United States"/>
    <n v="66000000"/>
    <x v="3354"/>
    <s v="Twentieth Century Fox"/>
    <n v="113"/>
  </r>
  <r>
    <s v="Mansfield Park"/>
    <s v="PG-13"/>
    <s v="Comedy"/>
    <x v="19"/>
    <s v="December 25, 1999 (United States)"/>
    <n v="7.1"/>
    <n v="23000"/>
    <s v="Patricia Rozema"/>
    <s v="Jane Austen"/>
    <s v="Frances O'Connor"/>
    <s v="United Kingdom"/>
    <m/>
    <x v="3355"/>
    <s v="Arts Council of England"/>
    <n v="112"/>
  </r>
  <r>
    <s v="Stir of Echoes"/>
    <s v="R"/>
    <s v="Horror"/>
    <x v="19"/>
    <s v="September 10, 1999 (United States)"/>
    <n v="7"/>
    <n v="77000"/>
    <s v="David Koepp"/>
    <s v="Richard Matheson"/>
    <s v="Kevin Bacon"/>
    <s v="United States"/>
    <n v="12000000"/>
    <x v="3356"/>
    <s v="Artisan Entertainment"/>
    <n v="99"/>
  </r>
  <r>
    <s v="Pola X"/>
    <s v="Not Rated"/>
    <s v="Drama"/>
    <x v="19"/>
    <s v="October 9, 1999 (Japan)"/>
    <n v="5.8"/>
    <n v="4600"/>
    <s v="Leos Carax"/>
    <s v="Leos Carax"/>
    <s v="Guillaume Depardieu"/>
    <s v="France"/>
    <m/>
    <x v="27"/>
    <s v="ARD Degeto Film"/>
    <n v="134"/>
  </r>
  <r>
    <s v="Ghost Dog: The Way of the Samurai"/>
    <s v="R"/>
    <s v="Action"/>
    <x v="19"/>
    <s v="March 24, 2000 (United States)"/>
    <n v="7.5"/>
    <n v="86000"/>
    <s v="Jim Jarmusch"/>
    <s v="Jim Jarmusch"/>
    <s v="Forest Whitaker"/>
    <s v="France"/>
    <m/>
    <x v="3357"/>
    <s v="Pandora Filmproduktion"/>
    <n v="116"/>
  </r>
  <r>
    <s v="Teaching Mrs. Tingle"/>
    <s v="PG-13"/>
    <s v="Comedy"/>
    <x v="19"/>
    <s v="August 20, 1999 (United States)"/>
    <n v="5.3"/>
    <n v="20000"/>
    <s v="Kevin Williamson"/>
    <s v="Kevin Williamson"/>
    <s v="Helen Mirren"/>
    <s v="United States"/>
    <n v="13000000"/>
    <x v="3358"/>
    <s v="Miramax"/>
    <n v="96"/>
  </r>
  <r>
    <s v="Bicentennial Man"/>
    <s v="PG"/>
    <s v="Comedy"/>
    <x v="19"/>
    <s v="December 17, 1999 (United States)"/>
    <n v="6.9"/>
    <n v="112000"/>
    <s v="Chris Columbus"/>
    <s v="Isaac Asimov"/>
    <s v="Robin Williams"/>
    <s v="United States"/>
    <n v="100000000"/>
    <x v="3359"/>
    <s v="1492 Pictures"/>
    <n v="132"/>
  </r>
  <r>
    <s v="Runaway Bride"/>
    <s v="PG"/>
    <s v="Comedy"/>
    <x v="19"/>
    <s v="July 30, 1999 (United States)"/>
    <n v="5.6"/>
    <n v="95000"/>
    <s v="Garry Marshall"/>
    <s v="Josann McGibbon"/>
    <s v="Julia Roberts"/>
    <s v="United States"/>
    <n v="70000000"/>
    <x v="3360"/>
    <s v="Paramount Pictures"/>
    <n v="116"/>
  </r>
  <r>
    <s v="The Thirteenth Floor"/>
    <s v="R"/>
    <s v="Mystery"/>
    <x v="19"/>
    <s v="May 28, 1999 (United States)"/>
    <n v="7.1"/>
    <n v="69000"/>
    <s v="Josef Rusnak"/>
    <s v="Daniel F. Galouye"/>
    <s v="Craig Bierko"/>
    <s v="United States"/>
    <n v="16000000"/>
    <x v="3361"/>
    <s v="Columbia Pictures"/>
    <n v="100"/>
  </r>
  <r>
    <s v="Inspector Gadget"/>
    <s v="PG"/>
    <s v="Action"/>
    <x v="19"/>
    <s v="July 23, 1999 (United States)"/>
    <n v="4.2"/>
    <n v="46000"/>
    <s v="David Kellogg"/>
    <s v="Andy Heyward"/>
    <s v="Matthew Broderick"/>
    <s v="United States"/>
    <n v="90000000"/>
    <x v="3362"/>
    <s v="Walt Disney Pictures"/>
    <n v="78"/>
  </r>
  <r>
    <s v="Arlington Road"/>
    <s v="R"/>
    <s v="Action"/>
    <x v="19"/>
    <s v="July 9, 1999 (United States)"/>
    <n v="7.2"/>
    <n v="83000"/>
    <s v="Mark Pellington"/>
    <s v="Ehren Kruger"/>
    <s v="Jeff Bridges"/>
    <s v="United States"/>
    <n v="31000000"/>
    <x v="3363"/>
    <s v="Screen Gems"/>
    <n v="117"/>
  </r>
  <r>
    <s v="The Hurricane"/>
    <s v="R"/>
    <s v="Biography"/>
    <x v="19"/>
    <s v="January 14, 2000 (United States)"/>
    <n v="7.6"/>
    <n v="93000"/>
    <s v="Norman Jewison"/>
    <s v="Rubin 'Hurricane' Carter"/>
    <s v="Denzel Washington"/>
    <s v="United States"/>
    <n v="50000000"/>
    <x v="3364"/>
    <s v="Azoff Entertainment"/>
    <n v="146"/>
  </r>
  <r>
    <s v="All About My Mother"/>
    <s v="R"/>
    <s v="Drama"/>
    <x v="19"/>
    <s v="March 31, 2000 (United States)"/>
    <n v="7.9"/>
    <n v="91000"/>
    <s v="Pedro Almodóvar"/>
    <s v="Pedro Almodóvar"/>
    <s v="Cecilia Roth"/>
    <s v="Spain"/>
    <m/>
    <x v="3365"/>
    <s v="El Deseo"/>
    <n v="101"/>
  </r>
  <r>
    <s v="Drive Me Crazy"/>
    <s v="PG-13"/>
    <s v="Comedy"/>
    <x v="19"/>
    <s v="October 1, 1999 (United States)"/>
    <n v="5.8"/>
    <n v="19000"/>
    <s v="John Schultz"/>
    <s v="Todd Strasser"/>
    <s v="Melissa Joan Hart"/>
    <s v="United States"/>
    <n v="8500000"/>
    <x v="3366"/>
    <s v="Twentieth Century Fox"/>
    <n v="91"/>
  </r>
  <r>
    <s v="Blue Streak"/>
    <s v="PG-13"/>
    <s v="Action"/>
    <x v="19"/>
    <s v="September 17, 1999 (United States)"/>
    <n v="6.3"/>
    <n v="77000"/>
    <s v="Les Mayfield"/>
    <s v="Michael Berry"/>
    <s v="Martin Lawrence"/>
    <s v="Germany"/>
    <n v="65000000"/>
    <x v="3367"/>
    <s v="Columbia Pictures"/>
    <n v="93"/>
  </r>
  <r>
    <s v="The Limey"/>
    <s v="R"/>
    <s v="Crime"/>
    <x v="19"/>
    <s v="August 4, 1999 (France)"/>
    <n v="7"/>
    <n v="31000"/>
    <s v="Steven Soderbergh"/>
    <s v="Lem Dobbs"/>
    <s v="Terence Stamp"/>
    <s v="United States"/>
    <n v="10000000"/>
    <x v="3368"/>
    <s v="Artisan Entertainment"/>
    <n v="89"/>
  </r>
  <r>
    <s v="Message in a Bottle"/>
    <s v="PG-13"/>
    <s v="Drama"/>
    <x v="19"/>
    <s v="February 12, 1999 (United States)"/>
    <n v="6.2"/>
    <n v="37000"/>
    <s v="Luis Mandoki"/>
    <s v="Nicholas Sparks"/>
    <s v="Kevin Costner"/>
    <s v="United States"/>
    <n v="80000000"/>
    <x v="3369"/>
    <s v="Warner Bros."/>
    <n v="126"/>
  </r>
  <r>
    <s v="Stigmata"/>
    <s v="R"/>
    <s v="Horror"/>
    <x v="19"/>
    <s v="September 10, 1999 (United States)"/>
    <n v="6.2"/>
    <n v="66000"/>
    <s v="Rupert Wainwright"/>
    <s v="Tom Lazarus"/>
    <s v="Patricia Arquette"/>
    <s v="United States"/>
    <n v="29000000"/>
    <x v="3370"/>
    <s v="Metro-Goldwyn-Mayer (MGM)"/>
    <n v="103"/>
  </r>
  <r>
    <s v="A Midsummer Night's Dream"/>
    <s v="PG-13"/>
    <s v="Comedy"/>
    <x v="19"/>
    <s v="May 14, 1999 (United States)"/>
    <n v="6.4"/>
    <n v="25000"/>
    <s v="Michael Hoffman"/>
    <s v="William Shakespeare"/>
    <s v="Kevin Kline"/>
    <s v="United Kingdom"/>
    <n v="11000000"/>
    <x v="3371"/>
    <s v="Fox Searchlight Pictures"/>
    <n v="116"/>
  </r>
  <r>
    <s v="The Other Sister"/>
    <s v="PG-13"/>
    <s v="Comedy"/>
    <x v="19"/>
    <s v="February 26, 1999 (United States)"/>
    <n v="6.5"/>
    <n v="12000"/>
    <s v="Garry Marshall"/>
    <s v="Alexandra Rose"/>
    <s v="Juliette Lewis"/>
    <s v="United States"/>
    <n v="35000000"/>
    <x v="3372"/>
    <s v="Mandeville Films"/>
    <n v="129"/>
  </r>
  <r>
    <s v="Analyze This"/>
    <s v="R"/>
    <s v="Comedy"/>
    <x v="19"/>
    <s v="March 5, 1999 (United States)"/>
    <n v="6.7"/>
    <n v="148000"/>
    <s v="Harold Ramis"/>
    <s v="Kenneth Lonergan"/>
    <s v="Robert De Niro"/>
    <s v="United States"/>
    <n v="80000000"/>
    <x v="3373"/>
    <s v="Village Roadshow Pictures"/>
    <n v="103"/>
  </r>
  <r>
    <s v="Human Traffic"/>
    <s v="R"/>
    <s v="Comedy"/>
    <x v="19"/>
    <s v="May 5, 2000 (United States)"/>
    <n v="7.1"/>
    <n v="24000"/>
    <s v="Justin Kerrigan"/>
    <s v="Justin Kerrigan"/>
    <s v="John Simm"/>
    <s v="United Kingdom"/>
    <m/>
    <x v="3374"/>
    <s v="Irish Screen"/>
    <n v="99"/>
  </r>
  <r>
    <s v="Brokedown Palace"/>
    <s v="PG-13"/>
    <s v="Drama"/>
    <x v="19"/>
    <s v="August 13, 1999 (United States)"/>
    <n v="6.5"/>
    <n v="22000"/>
    <s v="Jonathan Kaplan"/>
    <s v="Adam Fields"/>
    <s v="Claire Danes"/>
    <s v="United States"/>
    <n v="25000000"/>
    <x v="3375"/>
    <s v="Fox 2000 Pictures"/>
    <n v="100"/>
  </r>
  <r>
    <s v="Holy Smoke"/>
    <m/>
    <s v="Comedy"/>
    <x v="19"/>
    <s v="February 18, 2000 (United States)"/>
    <n v="5.9"/>
    <n v="14000"/>
    <s v="Jane Campion"/>
    <s v="Anna Campion"/>
    <s v="Kate Winslet"/>
    <s v="United States"/>
    <m/>
    <x v="3376"/>
    <s v="India Take One Productions"/>
    <n v="115"/>
  </r>
  <r>
    <s v="Virus"/>
    <s v="R"/>
    <s v="Action"/>
    <x v="19"/>
    <s v="January 15, 1999 (United States)"/>
    <n v="5"/>
    <n v="27000"/>
    <s v="John Bruno"/>
    <s v="Chuck Pfarrer"/>
    <s v="Jamie Lee Curtis"/>
    <s v="United States"/>
    <n v="75000000"/>
    <x v="3377"/>
    <s v="Mutual Film Company"/>
    <n v="99"/>
  </r>
  <r>
    <s v="Superstar"/>
    <s v="PG-13"/>
    <s v="Comedy"/>
    <x v="19"/>
    <s v="October 8, 1999 (United States)"/>
    <n v="5.0999999999999996"/>
    <n v="18000"/>
    <s v="Bruce McCulloch"/>
    <s v="Molly Shannon"/>
    <s v="Molly Shannon"/>
    <s v="United States"/>
    <n v="34000000"/>
    <x v="3378"/>
    <s v="Broadway Pictures"/>
    <n v="81"/>
  </r>
  <r>
    <s v="The Best Man"/>
    <s v="R"/>
    <s v="Comedy"/>
    <x v="19"/>
    <s v="October 22, 1999 (United States)"/>
    <n v="6.8"/>
    <n v="9700"/>
    <s v="Malcolm D. Lee"/>
    <s v="Malcolm D. Lee"/>
    <s v="Taye Diggs"/>
    <s v="United States"/>
    <n v="9000000"/>
    <x v="3379"/>
    <s v="40 Acres &amp; A Mule Filmworks"/>
    <n v="120"/>
  </r>
  <r>
    <s v="Dick"/>
    <s v="PG-13"/>
    <s v="Comedy"/>
    <x v="19"/>
    <s v="August 4, 1999 (United States)"/>
    <n v="6.2"/>
    <n v="19000"/>
    <s v="Andrew Fleming"/>
    <s v="Andrew Fleming"/>
    <s v="Kirsten Dunst"/>
    <s v="United States"/>
    <n v="13000000"/>
    <x v="3380"/>
    <s v="Canal+ Droits Audiovisuels"/>
    <n v="94"/>
  </r>
  <r>
    <s v="The War Zone"/>
    <s v="R"/>
    <s v="Drama"/>
    <x v="19"/>
    <s v="June 11, 1999 (Italy)"/>
    <n v="7.3"/>
    <n v="9800"/>
    <s v="Tim Roth"/>
    <s v="Alexander Stuart"/>
    <s v="Ray Winstone"/>
    <s v="Italy"/>
    <m/>
    <x v="3381"/>
    <s v="Channel Four Films"/>
    <n v="98"/>
  </r>
  <r>
    <s v="True Crime"/>
    <s v="R"/>
    <s v="Crime"/>
    <x v="19"/>
    <s v="March 19, 1999 (United States)"/>
    <n v="6.6"/>
    <n v="33000"/>
    <s v="Clint Eastwood"/>
    <s v="Andrew Klavan"/>
    <s v="Clint Eastwood"/>
    <s v="United States"/>
    <n v="55000000"/>
    <x v="3382"/>
    <s v="Warner Bros."/>
    <n v="127"/>
  </r>
  <r>
    <s v="Titus"/>
    <s v="R"/>
    <s v="Drama"/>
    <x v="19"/>
    <s v="February 11, 2000 (United States)"/>
    <n v="7.1"/>
    <n v="20000"/>
    <s v="Julie Taymor"/>
    <s v="William Shakespeare"/>
    <s v="Anthony Hopkins"/>
    <s v="United Kingdom"/>
    <m/>
    <x v="3383"/>
    <s v="Clear Blue Sky Productions"/>
    <n v="162"/>
  </r>
  <r>
    <s v="Forces of Nature"/>
    <s v="PG-13"/>
    <s v="Comedy"/>
    <x v="19"/>
    <s v="March 19, 1999 (United States)"/>
    <n v="5.4"/>
    <n v="33000"/>
    <s v="Bronwen Hughes"/>
    <s v="Marc Lawrence"/>
    <s v="Sandra Bullock"/>
    <s v="United States"/>
    <n v="75000000"/>
    <x v="3384"/>
    <s v="Dreamworks Pictures"/>
    <n v="105"/>
  </r>
  <r>
    <s v="Better Than Chocolate"/>
    <s v="R"/>
    <s v="Comedy"/>
    <x v="19"/>
    <s v="August 13, 1999 (Canada)"/>
    <n v="6.1"/>
    <n v="8000"/>
    <s v="Anne Wheeler"/>
    <s v="Peggy Thompson"/>
    <s v="Wendy Crewson"/>
    <s v="Canada"/>
    <m/>
    <x v="3385"/>
    <s v="British Columbia Film"/>
    <n v="101"/>
  </r>
  <r>
    <s v="Body Shots"/>
    <s v="R"/>
    <s v="Drama"/>
    <x v="19"/>
    <s v="January 21, 2000 (Spain)"/>
    <n v="4.9000000000000004"/>
    <n v="5300"/>
    <s v="Michael Cristofer"/>
    <s v="David McKenna"/>
    <s v="Joe Basile"/>
    <s v="United States"/>
    <m/>
    <x v="3386"/>
    <s v="New Line Cinema"/>
    <n v="106"/>
  </r>
  <r>
    <s v="Angela's Ashes"/>
    <s v="R"/>
    <s v="Biography"/>
    <x v="19"/>
    <s v="January 21, 2000 (United States)"/>
    <n v="7.3"/>
    <n v="21000"/>
    <s v="Alan Parker"/>
    <s v="Frank McCourt"/>
    <s v="Emily Watson"/>
    <s v="United States"/>
    <n v="50000000"/>
    <x v="3387"/>
    <s v="David Brown Productions"/>
    <n v="145"/>
  </r>
  <r>
    <s v="Universal Soldier: the Return"/>
    <s v="R"/>
    <s v="Action"/>
    <x v="19"/>
    <s v="August 20, 1999 (United States)"/>
    <n v="4.2"/>
    <n v="28000"/>
    <s v="Mic Rodgers"/>
    <s v="Richard Rothstein"/>
    <s v="Jean-Claude Van Damme"/>
    <s v="United States"/>
    <n v="45000000"/>
    <x v="3388"/>
    <s v="TriStar Pictures"/>
    <n v="83"/>
  </r>
  <r>
    <s v="Anna and the King"/>
    <s v="PG-13"/>
    <s v="Drama"/>
    <x v="19"/>
    <s v="December 17, 1999 (United States)"/>
    <n v="6.7"/>
    <n v="36000"/>
    <s v="Andy Tennant"/>
    <s v="Anna Leonowens"/>
    <s v="Jodie Foster"/>
    <s v="United States"/>
    <n v="92000000"/>
    <x v="3389"/>
    <s v="Fox 2000 Pictures"/>
    <n v="148"/>
  </r>
  <r>
    <s v="Humanity"/>
    <s v="Not Rated"/>
    <s v="Drama"/>
    <x v="19"/>
    <s v="October 27, 1999 (France)"/>
    <n v="6.9"/>
    <n v="4300"/>
    <s v="Bruno Dumont"/>
    <s v="Bruno Dumont"/>
    <s v="Emmanuel Schotté"/>
    <s v="France"/>
    <m/>
    <x v="27"/>
    <s v="3B Productions"/>
    <n v="141"/>
  </r>
  <r>
    <s v="The End of the Affair"/>
    <s v="R"/>
    <s v="Drama"/>
    <x v="19"/>
    <s v="January 21, 2000 (United States)"/>
    <n v="7.1"/>
    <n v="22000"/>
    <s v="Neil Jordan"/>
    <s v="Graham Greene"/>
    <s v="Ralph Fiennes"/>
    <s v="United Kingdom"/>
    <n v="23000000"/>
    <x v="3390"/>
    <s v="Columbia Pictures"/>
    <n v="102"/>
  </r>
  <r>
    <s v="Mystery, Alaska"/>
    <s v="R"/>
    <s v="Comedy"/>
    <x v="19"/>
    <s v="October 1, 1999 (United States)"/>
    <n v="6.7"/>
    <n v="26000"/>
    <s v="Jay Roach"/>
    <s v="David E. Kelley"/>
    <s v="Russell Crowe"/>
    <s v="Canada"/>
    <n v="28000000"/>
    <x v="3391"/>
    <s v="Baldwin/Cohen Productions"/>
    <n v="119"/>
  </r>
  <r>
    <s v="Baby Geniuses"/>
    <s v="PG"/>
    <s v="Comedy"/>
    <x v="19"/>
    <s v="March 12, 1999 (United States)"/>
    <n v="2.7"/>
    <n v="26000"/>
    <s v="Bob Clark"/>
    <s v="Steven Paul"/>
    <s v="Kathleen Turner"/>
    <s v="United States"/>
    <n v="12000000"/>
    <x v="3392"/>
    <s v="Crystal Sky Worldwide"/>
    <n v="97"/>
  </r>
  <r>
    <s v="My Favorite Martian"/>
    <s v="PG"/>
    <s v="Comedy"/>
    <x v="19"/>
    <s v="February 12, 1999 (United States)"/>
    <n v="5.0999999999999996"/>
    <n v="13000"/>
    <s v="Donald Petrie"/>
    <s v="John L. Greene"/>
    <s v="Christopher Lloyd"/>
    <s v="United States"/>
    <n v="65000000"/>
    <x v="3393"/>
    <s v="Walt Disney Pictures"/>
    <n v="94"/>
  </r>
  <r>
    <s v="Beau travail"/>
    <s v="Unrated"/>
    <s v="Drama"/>
    <x v="19"/>
    <s v="May 3, 2000 (France)"/>
    <n v="7.4"/>
    <n v="9500"/>
    <s v="Claire Denis"/>
    <s v="Claire Denis"/>
    <s v="Denis Lavant"/>
    <s v="France"/>
    <m/>
    <x v="27"/>
    <s v="La Sept-Arte"/>
    <n v="92"/>
  </r>
  <r>
    <s v="Anywhere But Here"/>
    <s v="PG-13"/>
    <s v="Comedy"/>
    <x v="19"/>
    <s v="November 12, 1999 (United States)"/>
    <n v="6.2"/>
    <n v="17000"/>
    <s v="Wayne Wang"/>
    <s v="Mona Simpson"/>
    <s v="Susan Sarandon"/>
    <s v="United States"/>
    <n v="23000000"/>
    <x v="3394"/>
    <s v="Fox 2000 Pictures"/>
    <n v="114"/>
  </r>
  <r>
    <s v="Ride with the Devil"/>
    <s v="R"/>
    <s v="Drama"/>
    <x v="19"/>
    <s v="November 5, 1999 (United Kingdom)"/>
    <n v="6.7"/>
    <n v="13000"/>
    <s v="Ang Lee"/>
    <s v="Daniel Woodrell"/>
    <s v="Tobey Maguire"/>
    <s v="United States"/>
    <n v="38000000"/>
    <x v="3395"/>
    <s v="Universal Pictures"/>
    <n v="138"/>
  </r>
  <r>
    <s v="200 Cigarettes"/>
    <s v="R"/>
    <s v="Comedy"/>
    <x v="19"/>
    <s v="February 26, 1999 (United States)"/>
    <n v="6"/>
    <n v="15000"/>
    <s v="Risa Bramon Garcia"/>
    <s v="Shana Larsen"/>
    <s v="Ben Affleck"/>
    <s v="United States"/>
    <n v="6000000"/>
    <x v="3396"/>
    <s v="Dogstar Films"/>
    <n v="101"/>
  </r>
  <r>
    <s v="Edtv"/>
    <s v="PG-13"/>
    <s v="Comedy"/>
    <x v="19"/>
    <s v="March 26, 1999 (United States)"/>
    <n v="6.1"/>
    <n v="42000"/>
    <s v="Ron Howard"/>
    <s v="Émile Gaudreault"/>
    <s v="Matthew McConaughey"/>
    <s v="United States"/>
    <n v="80000000"/>
    <x v="3397"/>
    <s v="Imagine Entertainment"/>
    <n v="122"/>
  </r>
  <r>
    <s v="Sunshine"/>
    <s v="R"/>
    <s v="Drama"/>
    <x v="19"/>
    <s v="July 14, 2000 (United States)"/>
    <n v="7.5"/>
    <n v="13000"/>
    <s v="István Szabó"/>
    <s v="István Szabó"/>
    <s v="Ralph Fiennes"/>
    <s v="Germany"/>
    <m/>
    <x v="3398"/>
    <s v="Alliance Atlantis Communications"/>
    <n v="181"/>
  </r>
  <r>
    <s v="Random Hearts"/>
    <s v="R"/>
    <s v="Drama"/>
    <x v="19"/>
    <s v="October 8, 1999 (United States)"/>
    <n v="5.2"/>
    <n v="20000"/>
    <s v="Sydney Pollack"/>
    <s v="Warren Adler"/>
    <s v="Harrison Ford"/>
    <s v="United States"/>
    <n v="64000000"/>
    <x v="3399"/>
    <s v="Columbia Pictures"/>
    <n v="133"/>
  </r>
  <r>
    <s v="Mickey Blue Eyes"/>
    <s v="PG-13"/>
    <s v="Comedy"/>
    <x v="19"/>
    <s v="August 20, 1999 (United States)"/>
    <n v="5.9"/>
    <n v="36000"/>
    <s v="Kelly Makin"/>
    <s v="Adam Scheinman"/>
    <s v="Hugh Grant"/>
    <s v="United Kingdom"/>
    <n v="75000000"/>
    <x v="3400"/>
    <s v="Castle Rock Entertainment"/>
    <n v="102"/>
  </r>
  <r>
    <s v="Asterix and Obelix vs. Caesar"/>
    <s v="Not Rated"/>
    <s v="Adventure"/>
    <x v="19"/>
    <s v="July 14, 2000 (United States)"/>
    <n v="6"/>
    <n v="40000"/>
    <s v="Claude Zidi"/>
    <s v="René Goscinny"/>
    <s v="Christian Clavier"/>
    <s v="France"/>
    <m/>
    <x v="3401"/>
    <s v="AMLF"/>
    <n v="109"/>
  </r>
  <r>
    <s v="Fantasia 2000"/>
    <s v="G"/>
    <s v="Animation"/>
    <x v="19"/>
    <s v="June 16, 2000 (United States)"/>
    <n v="7.2"/>
    <n v="36000"/>
    <s v="Directors"/>
    <s v="Eric Goldberg"/>
    <s v="James Levine"/>
    <s v="United States"/>
    <n v="80000000"/>
    <x v="3402"/>
    <s v="Walt Disney Pictures"/>
    <n v="75"/>
  </r>
  <r>
    <s v="The Rage: Carrie 2"/>
    <s v="R"/>
    <s v="Horror"/>
    <x v="19"/>
    <s v="March 12, 1999 (United States)"/>
    <n v="4.7"/>
    <n v="16000"/>
    <s v="Katt Shea"/>
    <s v="Stephen King"/>
    <s v="Emily Bergl"/>
    <s v="United States"/>
    <n v="21000000"/>
    <x v="3403"/>
    <s v="United Artists"/>
    <n v="104"/>
  </r>
  <r>
    <s v="The Astronaut's Wife"/>
    <s v="R"/>
    <s v="Drama"/>
    <x v="19"/>
    <s v="August 27, 1999 (United States)"/>
    <n v="5.4"/>
    <n v="54000"/>
    <s v="Rand Ravich"/>
    <s v="Rand Ravich"/>
    <s v="Charlize Theron"/>
    <s v="United States"/>
    <n v="75000000"/>
    <x v="3404"/>
    <s v="New Line Cinema"/>
    <n v="109"/>
  </r>
  <r>
    <s v="Muppets from Space"/>
    <s v="G"/>
    <s v="Adventure"/>
    <x v="19"/>
    <s v="July 14, 1999 (United States)"/>
    <n v="6.3"/>
    <n v="18000"/>
    <s v="Tim Hill"/>
    <s v="Jerry Juhl"/>
    <s v="Dave Goelz"/>
    <s v="United States"/>
    <n v="24000000"/>
    <x v="3405"/>
    <s v="Jim Henson Pictures"/>
    <n v="87"/>
  </r>
  <r>
    <s v="The Wind Will Carry Us"/>
    <s v="Not Rated"/>
    <s v="Drama"/>
    <x v="19"/>
    <s v="November 24, 1999 (France)"/>
    <n v="7.5"/>
    <n v="9600"/>
    <s v="Abbas Kiarostami"/>
    <s v="Mahmoud Aiden"/>
    <s v="Behzad Dorani"/>
    <s v="Iran"/>
    <m/>
    <x v="3406"/>
    <s v="MK2 Productions"/>
    <n v="118"/>
  </r>
  <r>
    <s v="Eye of the Beholder"/>
    <s v="R"/>
    <s v="Drama"/>
    <x v="19"/>
    <s v="January 28, 2000 (United States)"/>
    <n v="5"/>
    <n v="15000"/>
    <s v="Stephan Elliott"/>
    <s v="Marc Behm"/>
    <s v="Ewan McGregor"/>
    <s v="Canada"/>
    <n v="35000000"/>
    <x v="3407"/>
    <s v="Ambridge Film Partnership"/>
    <n v="109"/>
  </r>
  <r>
    <s v="The Wood"/>
    <s v="R"/>
    <s v="Comedy"/>
    <x v="19"/>
    <s v="July 16, 1999 (United States)"/>
    <n v="7"/>
    <n v="8700"/>
    <s v="Rick Famuyiwa"/>
    <s v="Rick Famuyiwa"/>
    <s v="Elayn J. Taylor"/>
    <s v="United States"/>
    <n v="6000000"/>
    <x v="3408"/>
    <s v="Bona Fide Productions"/>
    <n v="106"/>
  </r>
  <r>
    <s v="Flawless"/>
    <s v="R"/>
    <s v="Comedy"/>
    <x v="19"/>
    <s v="November 24, 1999 (United States)"/>
    <n v="6.5"/>
    <n v="18000"/>
    <s v="Joel Schumacher"/>
    <s v="Joel Schumacher"/>
    <s v="Robert De Niro"/>
    <s v="United States"/>
    <n v="15000000"/>
    <x v="3409"/>
    <s v="Tribeca Productions"/>
    <n v="112"/>
  </r>
  <r>
    <s v="Love Stinks"/>
    <s v="R"/>
    <s v="Comedy"/>
    <x v="19"/>
    <s v="September 10, 1999 (United States)"/>
    <n v="5.8"/>
    <n v="5000"/>
    <s v="Jeff Franklin"/>
    <s v="Jeff Franklin"/>
    <s v="French Stewart"/>
    <s v="United States"/>
    <n v="4000000"/>
    <x v="3410"/>
    <s v="Baumgarten-Prophet Entertainment"/>
    <n v="94"/>
  </r>
  <r>
    <s v="Pushing Tin"/>
    <s v="R"/>
    <s v="Comedy"/>
    <x v="19"/>
    <s v="April 23, 1999 (United States)"/>
    <n v="6"/>
    <n v="29000"/>
    <s v="Mike Newell"/>
    <s v="Darcy Frey"/>
    <s v="John Cusack"/>
    <s v="United States"/>
    <n v="33000000"/>
    <x v="3411"/>
    <s v="3 Miles Apart Productions Ltd."/>
    <n v="124"/>
  </r>
  <r>
    <s v="The Adventures of Elmo in Grouchland"/>
    <s v="G"/>
    <s v="Adventure"/>
    <x v="19"/>
    <s v="October 1, 1999 (United States)"/>
    <n v="5.8"/>
    <n v="3100"/>
    <s v="Gary Halvorson"/>
    <s v="Mitchell Kriegman"/>
    <s v="Kevin Clash"/>
    <s v="United States"/>
    <n v="26000000"/>
    <x v="3412"/>
    <s v="Jim Henson Pictures"/>
    <n v="73"/>
  </r>
  <r>
    <s v="In Dreams"/>
    <s v="R"/>
    <s v="Drama"/>
    <x v="19"/>
    <s v="January 15, 1999 (United States)"/>
    <n v="5.5"/>
    <n v="13000"/>
    <s v="Neil Jordan"/>
    <s v="Bari Wood"/>
    <s v="Annette Bening"/>
    <s v="United States"/>
    <n v="30000000"/>
    <x v="3413"/>
    <s v="Amblin Entertainment"/>
    <n v="100"/>
  </r>
  <r>
    <s v="Topsy-Turvy"/>
    <s v="R"/>
    <s v="Biography"/>
    <x v="19"/>
    <s v="February 11, 2000 (United States)"/>
    <n v="7.4"/>
    <n v="12000"/>
    <s v="Mike Leigh"/>
    <s v="Mike Leigh"/>
    <s v="Jim Broadbent"/>
    <s v="United Kingdom"/>
    <m/>
    <x v="3414"/>
    <s v="Goldwyn Films"/>
    <n v="160"/>
  </r>
  <r>
    <s v="Instinct"/>
    <s v="R"/>
    <s v="Drama"/>
    <x v="19"/>
    <s v="June 4, 1999 (United States)"/>
    <n v="6.6"/>
    <n v="32000"/>
    <s v="Jon Turteltaub"/>
    <s v="Gerald Di Pego"/>
    <s v="Anthony Hopkins"/>
    <s v="United States"/>
    <n v="80000000"/>
    <x v="3415"/>
    <s v="Spyglass Entertainment"/>
    <n v="126"/>
  </r>
  <r>
    <s v="Dudley Do-Right"/>
    <s v="PG"/>
    <s v="Comedy"/>
    <x v="19"/>
    <s v="August 27, 1999 (United States)"/>
    <n v="3.9"/>
    <n v="10000"/>
    <s v="Hugh Wilson"/>
    <s v="Jay Ward"/>
    <s v="Brendan Fraser"/>
    <s v="United States"/>
    <n v="70000000"/>
    <x v="3416"/>
    <s v="Universal Pictures"/>
    <n v="77"/>
  </r>
  <r>
    <s v="The Deep End of the Ocean"/>
    <s v="PG-13"/>
    <s v="Drama"/>
    <x v="19"/>
    <s v="March 12, 1999 (United States)"/>
    <n v="6.4"/>
    <n v="13000"/>
    <s v="Ulu Grosbard"/>
    <s v="Jacquelyn Mitchard"/>
    <s v="Michelle Pfeiffer"/>
    <s v="United States"/>
    <n v="38000000"/>
    <x v="3417"/>
    <s v="Columbia Pictures"/>
    <n v="106"/>
  </r>
  <r>
    <s v="Outside Providence"/>
    <s v="R"/>
    <s v="Comedy"/>
    <x v="19"/>
    <s v="September 1, 1999 (United States)"/>
    <n v="6.4"/>
    <n v="8600"/>
    <s v="Michael Corrente"/>
    <s v="Peter Farrelly"/>
    <s v="Shawn Hatosy"/>
    <s v="United States"/>
    <n v="7000000"/>
    <x v="3418"/>
    <s v="Miramax"/>
    <n v="96"/>
  </r>
  <r>
    <s v="Kikujiro"/>
    <s v="PG-13"/>
    <s v="Drama"/>
    <x v="19"/>
    <s v="May 26, 2000 (United States)"/>
    <n v="7.8"/>
    <n v="19000"/>
    <s v="Takeshi Kitano"/>
    <s v="Takeshi Kitano"/>
    <s v="Takeshi Kitano"/>
    <s v="Japan"/>
    <m/>
    <x v="3419"/>
    <s v="Bandai Visual Company"/>
    <n v="122"/>
  </r>
  <r>
    <s v="Simply Irresistible"/>
    <s v="PG-13"/>
    <s v="Comedy"/>
    <x v="19"/>
    <s v="February 5, 1999 (United States)"/>
    <n v="5.3"/>
    <n v="13000"/>
    <s v="Mark Tarlov"/>
    <s v="Judith Roberts"/>
    <s v="Sarah Michelle Gellar"/>
    <s v="Germany"/>
    <n v="6000000"/>
    <x v="3420"/>
    <s v="New Regency Productions"/>
    <n v="96"/>
  </r>
  <r>
    <s v="Godzilla 2000: Millennium"/>
    <s v="PG"/>
    <s v="Action"/>
    <x v="19"/>
    <s v="August 18, 2000 (United States)"/>
    <n v="6.1"/>
    <n v="7900"/>
    <s v="Takao Okawara"/>
    <s v="Hiroshi Kashiwabara"/>
    <s v="Takehiro Murata"/>
    <s v="Japan"/>
    <n v="13000000"/>
    <x v="3421"/>
    <s v="Toho Pictures"/>
    <n v="99"/>
  </r>
  <r>
    <s v="The Story of Us"/>
    <s v="R"/>
    <s v="Comedy"/>
    <x v="19"/>
    <s v="October 15, 1999 (United States)"/>
    <n v="6"/>
    <n v="22000"/>
    <s v="Rob Reiner"/>
    <s v="Alan Zweibel"/>
    <s v="Bruce Willis"/>
    <s v="United States"/>
    <n v="50000000"/>
    <x v="3422"/>
    <s v="Castle Rock Entertainment"/>
    <n v="95"/>
  </r>
  <r>
    <s v="East Is East"/>
    <s v="R"/>
    <s v="Comedy"/>
    <x v="19"/>
    <s v="June 2, 2000 (United States)"/>
    <n v="6.9"/>
    <n v="17000"/>
    <s v="Damien O'Donnell"/>
    <s v="Ayub Khan-Din"/>
    <s v="Om Puri"/>
    <s v="United Kingdom"/>
    <m/>
    <x v="3423"/>
    <s v="FilmFour"/>
    <n v="96"/>
  </r>
  <r>
    <s v="Pokémon the Movie 2000"/>
    <s v="G"/>
    <s v="Animation"/>
    <x v="19"/>
    <s v="July 21, 2000 (United States)"/>
    <n v="6.1"/>
    <n v="21000"/>
    <s v="Michael Haigney"/>
    <s v="Satoshi Tajiri"/>
    <s v="Veronica Taylor"/>
    <s v="Japan"/>
    <n v="30000000"/>
    <x v="3424"/>
    <s v="4 Kids Entertainment"/>
    <n v="99"/>
  </r>
  <r>
    <s v="Sweet and Lowdown"/>
    <s v="PG-13"/>
    <s v="Comedy"/>
    <x v="19"/>
    <s v="March 10, 2000 (United States)"/>
    <n v="7.2"/>
    <n v="33000"/>
    <s v="Woody Allen"/>
    <s v="Woody Allen"/>
    <s v="Sean Penn"/>
    <s v="United States"/>
    <n v="29750000"/>
    <x v="3425"/>
    <s v="Sweetland Films"/>
    <n v="95"/>
  </r>
  <r>
    <s v="Bats"/>
    <s v="PG-13"/>
    <s v="Horror"/>
    <x v="19"/>
    <s v="October 22, 1999 (United States)"/>
    <n v="3.9"/>
    <n v="9900"/>
    <s v="Louis Morneau"/>
    <s v="John Logan"/>
    <s v="Lou Diamond Phillips"/>
    <s v="United States"/>
    <n v="5250000"/>
    <x v="3426"/>
    <s v="Destination Films"/>
    <n v="91"/>
  </r>
  <r>
    <s v="At First Sight"/>
    <s v="PG-13"/>
    <s v="Drama"/>
    <x v="19"/>
    <s v="January 15, 1999 (United States)"/>
    <n v="6"/>
    <n v="13000"/>
    <s v="Irwin Winkler"/>
    <s v="Oliver Sacks"/>
    <s v="Val Kilmer"/>
    <s v="United States"/>
    <n v="60000000"/>
    <x v="3427"/>
    <s v="Metro-Goldwyn-Mayer (MGM)"/>
    <n v="128"/>
  </r>
  <r>
    <s v="An Ideal Husband"/>
    <s v="PG-13"/>
    <s v="Comedy"/>
    <x v="19"/>
    <s v="June 30, 1999 (United States)"/>
    <n v="6.8"/>
    <n v="15000"/>
    <s v="Oliver Parker"/>
    <s v="Oscar Wilde"/>
    <s v="Rupert Everett"/>
    <s v="United Kingdom"/>
    <n v="14000000"/>
    <x v="3428"/>
    <s v="Arts Council of England"/>
    <n v="97"/>
  </r>
  <r>
    <s v="Coming Soon"/>
    <s v="R"/>
    <s v="Comedy"/>
    <x v="19"/>
    <s v="April 17, 1999 (United States)"/>
    <n v="4.4000000000000004"/>
    <n v="1600"/>
    <s v="Colette Burson"/>
    <s v="Colette Burson"/>
    <s v="Bonnie Root"/>
    <s v="United States"/>
    <m/>
    <x v="3429"/>
    <s v="Bandeira Entertainment"/>
    <n v="96"/>
  </r>
  <r>
    <s v="Tea with Mussolini"/>
    <s v="PG"/>
    <s v="Comedy"/>
    <x v="19"/>
    <s v="May 14, 1999 (United States)"/>
    <n v="6.9"/>
    <n v="12000"/>
    <s v="Franco Zeffirelli"/>
    <s v="John Mortimer"/>
    <s v="Maggie Smith"/>
    <s v="Italy"/>
    <n v="12000000"/>
    <x v="3430"/>
    <s v="Medusa Film"/>
    <n v="117"/>
  </r>
  <r>
    <s v="Gloria"/>
    <s v="R"/>
    <s v="Crime"/>
    <x v="19"/>
    <s v="January 22, 1999 (United States)"/>
    <n v="5.2"/>
    <n v="5500"/>
    <s v="Sidney Lumet"/>
    <s v="John Cassavetes"/>
    <s v="Sharon Stone"/>
    <s v="United States"/>
    <n v="30000000"/>
    <x v="3431"/>
    <s v="Columbia Pictures"/>
    <n v="108"/>
  </r>
  <r>
    <s v="Cookie's Fortune"/>
    <s v="PG-13"/>
    <s v="Comedy"/>
    <x v="19"/>
    <s v="April 16, 1999 (United States)"/>
    <n v="6.9"/>
    <n v="13000"/>
    <s v="Robert Altman"/>
    <s v="Anne Rapp"/>
    <s v="Glenn Close"/>
    <s v="United States"/>
    <n v="10000000"/>
    <x v="3432"/>
    <s v="Elysian Dreams"/>
    <n v="118"/>
  </r>
  <r>
    <s v="Julien Donkey-Boy"/>
    <s v="R"/>
    <s v="Comedy"/>
    <x v="19"/>
    <s v="September 13, 2000 (France)"/>
    <n v="6.8"/>
    <n v="6900"/>
    <s v="Harmony Korine"/>
    <s v="Harmony Korine"/>
    <s v="Ewen Bremner"/>
    <s v="United States"/>
    <m/>
    <x v="3433"/>
    <s v="391 Productions"/>
    <n v="94"/>
  </r>
  <r>
    <s v="Three to Tango"/>
    <s v="PG-13"/>
    <s v="Comedy"/>
    <x v="19"/>
    <s v="October 22, 1999 (United States)"/>
    <n v="6.1"/>
    <n v="19000"/>
    <s v="Damon Santostefano"/>
    <s v="Rodney Patrick Vaccaro"/>
    <s v="Neve Campbell"/>
    <s v="Australia"/>
    <n v="20000000"/>
    <x v="3434"/>
    <s v="Warner Bros."/>
    <n v="98"/>
  </r>
  <r>
    <s v="Onegin"/>
    <s v="R"/>
    <s v="Drama"/>
    <x v="19"/>
    <s v="November 19, 1999 (United Kingdom)"/>
    <n v="6.8"/>
    <n v="7600"/>
    <s v="Martha Fiennes"/>
    <s v="Peter Ettedgui"/>
    <s v="Ralph Fiennes"/>
    <s v="United Kingdom"/>
    <n v="14000000"/>
    <x v="3435"/>
    <s v="7 Arts International"/>
    <n v="106"/>
  </r>
  <r>
    <s v="Jin-Roh: The Wolf Brigade"/>
    <s v="R"/>
    <s v="Animation"/>
    <x v="19"/>
    <s v="November 17, 1999 (France)"/>
    <n v="7.4"/>
    <n v="16000"/>
    <s v="Hiroyuki Okiura"/>
    <s v="Mamoru Oshii"/>
    <s v="Michael Dobson"/>
    <s v="Japan"/>
    <m/>
    <x v="3436"/>
    <s v="Bandai Visual Company"/>
    <n v="102"/>
  </r>
  <r>
    <s v="Mumford"/>
    <s v="R"/>
    <s v="Comedy"/>
    <x v="19"/>
    <s v="September 24, 1999 (United States)"/>
    <n v="6.8"/>
    <n v="8900"/>
    <s v="Lawrence Kasdan"/>
    <s v="Lawrence Kasdan"/>
    <s v="Loren Dean"/>
    <s v="United States"/>
    <n v="28000000"/>
    <x v="3437"/>
    <s v="Touchstone Pictures"/>
    <n v="112"/>
  </r>
  <r>
    <s v="Wing Commander"/>
    <s v="PG-13"/>
    <s v="Action"/>
    <x v="19"/>
    <s v="March 12, 1999 (United States)"/>
    <n v="4.3"/>
    <n v="16000"/>
    <s v="Chris Roberts"/>
    <s v="Chris Roberts"/>
    <s v="Freddie Prinze Jr."/>
    <s v="United States"/>
    <n v="30000000"/>
    <x v="3438"/>
    <s v="Centurion"/>
    <n v="100"/>
  </r>
  <r>
    <s v="The Corruptor"/>
    <s v="R"/>
    <s v="Action"/>
    <x v="19"/>
    <s v="March 12, 1999 (United States)"/>
    <n v="6.1"/>
    <n v="18000"/>
    <s v="James Foley"/>
    <s v="Robert Pucci"/>
    <s v="Chow Yun-Fat"/>
    <s v="United States"/>
    <n v="25000000"/>
    <x v="3439"/>
    <s v="New Line Cinema"/>
    <n v="110"/>
  </r>
  <r>
    <s v="Snow Falling on Cedars"/>
    <s v="PG-13"/>
    <s v="Drama"/>
    <x v="19"/>
    <s v="January 7, 2000 (United States)"/>
    <n v="6.8"/>
    <n v="14000"/>
    <s v="Scott Hicks"/>
    <s v="David Guterson"/>
    <s v="Ethan Hawke"/>
    <s v="United States"/>
    <n v="35000000"/>
    <x v="3440"/>
    <s v="Universal Pictures"/>
    <n v="127"/>
  </r>
  <r>
    <s v="Music of the Heart"/>
    <s v="PG"/>
    <s v="Drama"/>
    <x v="19"/>
    <s v="October 29, 1999 (United States)"/>
    <n v="6.8"/>
    <n v="12000"/>
    <s v="Wes Craven"/>
    <s v="Pamela Gray"/>
    <s v="Meryl Streep"/>
    <s v="United States"/>
    <n v="27000000"/>
    <x v="3441"/>
    <s v="Craven-Maddalena Films"/>
    <n v="124"/>
  </r>
  <r>
    <s v="The Love Letter"/>
    <s v="PG-13"/>
    <s v="Comedy"/>
    <x v="19"/>
    <s v="May 21, 1999 (United States)"/>
    <n v="5.5"/>
    <n v="4200"/>
    <s v="Peter Ho-Sun Chan"/>
    <s v="Cathleen Schine"/>
    <s v="Kate Capshaw"/>
    <s v="United States"/>
    <n v="20000000"/>
    <x v="3442"/>
    <s v="Dreamworks Pictures"/>
    <n v="88"/>
  </r>
  <r>
    <s v="The Bachelor"/>
    <s v="PG-13"/>
    <s v="Comedy"/>
    <x v="19"/>
    <s v="November 5, 1999 (United States)"/>
    <n v="5.0999999999999996"/>
    <n v="17000"/>
    <s v="Gary Sinyor"/>
    <s v="Roi Cooper Megrue"/>
    <s v="Chris O'Donnell"/>
    <s v="United States"/>
    <n v="51000000"/>
    <x v="3443"/>
    <s v="New Line Cinema"/>
    <n v="101"/>
  </r>
  <r>
    <s v="In Too Deep"/>
    <s v="R"/>
    <s v="Crime"/>
    <x v="19"/>
    <s v="August 25, 1999 (United States)"/>
    <n v="6.3"/>
    <n v="6000"/>
    <s v="Michael Rymer"/>
    <s v="Michael Henry Brown"/>
    <s v="Omar Epps"/>
    <s v="United States"/>
    <n v="7000000"/>
    <x v="3444"/>
    <s v="Dimension Films"/>
    <n v="95"/>
  </r>
  <r>
    <s v="Black &amp; White"/>
    <s v="R"/>
    <s v="Crime"/>
    <x v="19"/>
    <s v="April 5, 2000 (United States)"/>
    <n v="4.9000000000000004"/>
    <n v="5600"/>
    <s v="James Toback"/>
    <s v="James Toback"/>
    <s v="Ben Stiller"/>
    <s v="United States"/>
    <n v="12000000"/>
    <x v="3445"/>
    <s v="Bigel / Mailer Films"/>
    <n v="98"/>
  </r>
  <r>
    <s v="Crazy in Alabama"/>
    <s v="PG-13"/>
    <s v="Comedy"/>
    <x v="19"/>
    <s v="October 22, 1999 (United States)"/>
    <n v="6.2"/>
    <n v="6700"/>
    <s v="Antonio Banderas"/>
    <s v="Mark Childress"/>
    <s v="Melanie Griffith"/>
    <s v="Germany"/>
    <n v="15000000"/>
    <x v="3446"/>
    <s v="Columbia Pictures"/>
    <n v="111"/>
  </r>
  <r>
    <s v="Lost &amp; Found"/>
    <s v="PG-13"/>
    <s v="Comedy"/>
    <x v="19"/>
    <s v="April 23, 1999 (United States)"/>
    <n v="5.0999999999999996"/>
    <n v="6200"/>
    <s v="Jeff Pollack"/>
    <s v="J.B. Cook"/>
    <s v="David Spade"/>
    <s v="United States"/>
    <n v="30000000"/>
    <x v="3447"/>
    <s v="Alcon Entertainment"/>
    <n v="100"/>
  </r>
  <r>
    <s v="The Piano Player"/>
    <s v="Not Rated"/>
    <s v="Romance"/>
    <x v="19"/>
    <s v="October 21, 1999 (Germany)"/>
    <n v="7.8"/>
    <n v="7400"/>
    <s v="Rolf Schübel"/>
    <s v="Ruth Toma"/>
    <s v="Joachim Król"/>
    <s v="Germany"/>
    <m/>
    <x v="3448"/>
    <s v="Studio Hamburg Filmproduktion"/>
    <n v="112"/>
  </r>
  <r>
    <s v="The Mod Squad"/>
    <s v="R"/>
    <s v="Action"/>
    <x v="19"/>
    <s v="March 26, 1999 (United States)"/>
    <n v="4.3"/>
    <n v="8800"/>
    <s v="Scott Silver"/>
    <s v="Buddy Ruskin"/>
    <s v="Claire Danes"/>
    <s v="United States"/>
    <n v="50000000"/>
    <x v="3449"/>
    <s v="Metro-Goldwyn-Mayer (MGM)"/>
    <n v="92"/>
  </r>
  <r>
    <s v="Best Laid Plans"/>
    <s v="R"/>
    <s v="Crime"/>
    <x v="19"/>
    <s v="May 14, 1999 (United Kingdom)"/>
    <n v="6.1"/>
    <n v="7400"/>
    <s v="Mike Barker"/>
    <s v="Ted Griffin"/>
    <s v="Alessandro Nivola"/>
    <s v="United States"/>
    <n v="7000000"/>
    <x v="3450"/>
    <s v="Dogstar Films"/>
    <n v="92"/>
  </r>
  <r>
    <s v="Play It to the Bone"/>
    <s v="R"/>
    <s v="Comedy"/>
    <x v="19"/>
    <s v="January 21, 2000 (United States)"/>
    <n v="5.5"/>
    <n v="12000"/>
    <s v="Ron Shelton"/>
    <s v="Ron Shelton"/>
    <s v="Woody Harrelson"/>
    <s v="United States"/>
    <n v="24000000"/>
    <x v="3451"/>
    <s v="Play It Inc."/>
    <n v="124"/>
  </r>
  <r>
    <s v="Jakob the Liar"/>
    <s v="PG-13"/>
    <s v="Drama"/>
    <x v="19"/>
    <s v="September 24, 1999 (United States)"/>
    <n v="6.5"/>
    <n v="15000"/>
    <s v="Peter Kassovitz"/>
    <s v="Jurek Becker"/>
    <s v="Robin Williams"/>
    <s v="United States"/>
    <n v="45000000"/>
    <x v="3452"/>
    <s v="Columbia Pictures"/>
    <n v="120"/>
  </r>
  <r>
    <s v="Cradle Will Rock"/>
    <s v="R"/>
    <s v="Drama"/>
    <x v="19"/>
    <s v="January 21, 2000 (United States)"/>
    <n v="6.8"/>
    <n v="8900"/>
    <s v="Tim Robbins"/>
    <s v="Tim Robbins"/>
    <s v="Hank Azaria"/>
    <s v="United States"/>
    <n v="36000000"/>
    <x v="3453"/>
    <s v="Cradle Productions Inc."/>
    <n v="132"/>
  </r>
  <r>
    <s v="Plunkett &amp; Macleane"/>
    <s v="R"/>
    <s v="Action"/>
    <x v="19"/>
    <s v="April 2, 1999 (United Kingdom)"/>
    <n v="6.4"/>
    <n v="9700"/>
    <s v="Jake Scott"/>
    <s v="Selwyn Roberts"/>
    <s v="Robert Carlyle"/>
    <s v="United Kingdom"/>
    <m/>
    <x v="3454"/>
    <s v="Arts Council of England"/>
    <n v="99"/>
  </r>
  <r>
    <s v="Breakfast of Champions"/>
    <s v="R"/>
    <s v="Comedy"/>
    <x v="19"/>
    <s v="February 18, 1999 (Germany)"/>
    <n v="4.5999999999999996"/>
    <n v="7600"/>
    <s v="Alan Rudolph"/>
    <s v="Kurt Vonnegut Jr."/>
    <s v="Bruce Willis"/>
    <s v="United States"/>
    <n v="12000000"/>
    <x v="3455"/>
    <s v="Flying Heart Films"/>
    <n v="110"/>
  </r>
  <r>
    <s v="The Winslow Boy"/>
    <s v="G"/>
    <s v="Drama"/>
    <x v="19"/>
    <s v="October 29, 1999 (United Kingdom)"/>
    <n v="7.3"/>
    <n v="7500"/>
    <s v="David Mamet"/>
    <s v="Terence Rattigan"/>
    <s v="Rebecca Pidgeon"/>
    <s v="United Kingdom"/>
    <m/>
    <x v="3456"/>
    <s v="Winslow Partners Ltd."/>
    <n v="104"/>
  </r>
  <r>
    <s v="Liberty Heights"/>
    <s v="R"/>
    <s v="Comedy"/>
    <x v="19"/>
    <s v="December 31, 1999 (United States)"/>
    <n v="7"/>
    <n v="6500"/>
    <s v="Barry Levinson"/>
    <s v="Barry Levinson"/>
    <s v="Adrien Brody"/>
    <s v="United States"/>
    <m/>
    <x v="3457"/>
    <s v="Baltimore Pictures"/>
    <n v="127"/>
  </r>
  <r>
    <s v="The Color of Paradise"/>
    <s v="PG"/>
    <s v="Drama"/>
    <x v="19"/>
    <s v="September 7, 2000 (Australia)"/>
    <n v="8.1999999999999993"/>
    <n v="16000"/>
    <s v="Majid Majidi"/>
    <s v="Majid Majidi"/>
    <s v="Hossein Mahjoub"/>
    <s v="Iran"/>
    <m/>
    <x v="3458"/>
    <s v="Varahonar Company"/>
    <n v="90"/>
  </r>
  <r>
    <s v="Rosetta"/>
    <s v="R"/>
    <s v="Drama"/>
    <x v="19"/>
    <s v="September 22, 1999 (Belgium)"/>
    <n v="7.5"/>
    <n v="13000"/>
    <s v="Jean-Pierre Dardenne"/>
    <s v="Jean-Pierre Dardenne"/>
    <s v="Émilie Dequenne"/>
    <s v="France"/>
    <m/>
    <x v="3459"/>
    <s v="ARP Sélection"/>
    <n v="95"/>
  </r>
  <r>
    <s v="Trick"/>
    <s v="R"/>
    <s v="Comedy"/>
    <x v="19"/>
    <s v="July 23, 1999 (United States)"/>
    <n v="7.2"/>
    <n v="8400"/>
    <s v="Jim Fall"/>
    <s v="Jason Schafer"/>
    <s v="Christian Campbell"/>
    <s v="United States"/>
    <n v="450000"/>
    <x v="3460"/>
    <s v="Good Machine"/>
    <n v="89"/>
  </r>
  <r>
    <s v="A Room for Romeo Brass"/>
    <s v="R"/>
    <s v="Comedy"/>
    <x v="19"/>
    <s v="February 4, 2000 (United Kingdom)"/>
    <n v="7.6"/>
    <n v="5500"/>
    <s v="Shane Meadows"/>
    <s v="Robyn Slovo"/>
    <s v="Martin Arrowsmith"/>
    <s v="United Kingdom"/>
    <m/>
    <x v="3461"/>
    <s v="Alliance Atlantis Communications"/>
    <n v="90"/>
  </r>
  <r>
    <s v="An Affair of Love"/>
    <s v="R"/>
    <s v="Drama"/>
    <x v="19"/>
    <s v="September 4, 1999 (France)"/>
    <n v="7.1"/>
    <n v="5300"/>
    <s v="Frédéric Fonteyne"/>
    <s v="Philippe Blasband"/>
    <s v="Nathalie Baye"/>
    <s v="France"/>
    <m/>
    <x v="3462"/>
    <s v="Artémis Productions"/>
    <n v="80"/>
  </r>
  <r>
    <s v="The Loss of Sexual Innocence"/>
    <s v="R"/>
    <s v="Drama"/>
    <x v="19"/>
    <s v="January 7, 2000 (United Kingdom)"/>
    <n v="5.4"/>
    <n v="3100"/>
    <s v="Mike Figgis"/>
    <s v="Mike Figgis"/>
    <s v="Julian Sands"/>
    <s v="United Kingdom"/>
    <n v="4000000"/>
    <x v="3463"/>
    <s v="Newmarket Capital Group"/>
    <n v="106"/>
  </r>
  <r>
    <s v="Aimee &amp; Jaguar"/>
    <s v="Not Rated"/>
    <s v="Biography"/>
    <x v="19"/>
    <s v="February 11, 1999 (Germany)"/>
    <n v="7.2"/>
    <n v="6200"/>
    <s v="Max Färberböck"/>
    <s v="Max Färberböck"/>
    <s v="Maria Schrader"/>
    <s v="Germany"/>
    <m/>
    <x v="3464"/>
    <s v="Senator Film Produktion"/>
    <n v="125"/>
  </r>
  <r>
    <s v="The Out-of-Towners"/>
    <s v="PG-13"/>
    <s v="Comedy"/>
    <x v="19"/>
    <s v="April 2, 1999 (United States)"/>
    <n v="5.5"/>
    <n v="13000"/>
    <s v="Sam Weisman"/>
    <s v="Neil Simon"/>
    <s v="Steve Martin"/>
    <s v="United States"/>
    <n v="75000000"/>
    <x v="3465"/>
    <s v="Cherry Alley Productions"/>
    <n v="90"/>
  </r>
  <r>
    <s v="A Map of the World"/>
    <s v="R"/>
    <s v="Drama"/>
    <x v="19"/>
    <s v="January 21, 2000 (United States)"/>
    <n v="6.6"/>
    <n v="4100"/>
    <s v="Scott Elliott"/>
    <s v="Jane Hamilton"/>
    <s v="Sigourney Weaver"/>
    <s v="United States"/>
    <m/>
    <x v="3466"/>
    <s v="Cinerenta Medienbeteiligungs KG"/>
    <n v="125"/>
  </r>
  <r>
    <s v="The Minus Man"/>
    <s v="R"/>
    <s v="Crime"/>
    <x v="19"/>
    <s v="October 8, 1999 (United States)"/>
    <n v="6.1"/>
    <n v="6400"/>
    <s v="Hampton Fancher"/>
    <s v="Lew McCreary"/>
    <s v="Owen Wilson"/>
    <s v="United States"/>
    <m/>
    <x v="3467"/>
    <s v="Shooting Gallery"/>
    <n v="111"/>
  </r>
  <r>
    <s v="Terror Firmer"/>
    <s v="R"/>
    <s v="Comedy"/>
    <x v="19"/>
    <s v="June 20, 1999 (United States)"/>
    <n v="6.2"/>
    <n v="4900"/>
    <s v="Lloyd Kaufman"/>
    <s v="Patrick Cassidy"/>
    <s v="Will Keenan"/>
    <s v="United States"/>
    <n v="500000"/>
    <x v="27"/>
    <s v="Santa Monica Holdings"/>
    <n v="124"/>
  </r>
  <r>
    <s v="8 ½ Women"/>
    <s v="R"/>
    <s v="Comedy"/>
    <x v="19"/>
    <s v="December 10, 1999 (United Kingdom)"/>
    <n v="5.8"/>
    <n v="3900"/>
    <s v="Peter Greenaway"/>
    <s v="Peter Greenaway"/>
    <s v="John Standing"/>
    <s v="United Kingdom"/>
    <m/>
    <x v="3468"/>
    <s v="Woodline Productions"/>
    <n v="118"/>
  </r>
  <r>
    <s v="The King and I"/>
    <s v="G"/>
    <s v="Animation"/>
    <x v="19"/>
    <s v="March 19, 1999 (United States)"/>
    <n v="4.5"/>
    <n v="3700"/>
    <s v="Richard Rich"/>
    <s v="Oscar Hammerstein II"/>
    <s v="Miranda Richardson"/>
    <s v="United States"/>
    <n v="25000000"/>
    <x v="3469"/>
    <s v="Morgan Creek Entertainment"/>
    <n v="87"/>
  </r>
  <r>
    <s v="Jesus' Son"/>
    <s v="R"/>
    <s v="Drama"/>
    <x v="19"/>
    <s v="July 7, 2000 (United States)"/>
    <n v="6.9"/>
    <n v="6900"/>
    <s v="Alison Maclean"/>
    <s v="Denis Johnson"/>
    <s v="Billy Crudup"/>
    <s v="Canada"/>
    <n v="2500000"/>
    <x v="3470"/>
    <s v="Evenstar Films"/>
    <n v="107"/>
  </r>
  <r>
    <s v="Happy, Texas"/>
    <s v="PG-13"/>
    <s v="Comedy"/>
    <x v="19"/>
    <s v="December 3, 1999 (United Kingdom)"/>
    <n v="6.3"/>
    <n v="9600"/>
    <s v="Mark Illsley"/>
    <s v="Ed Stone"/>
    <s v="Jeremy Northam"/>
    <s v="United States"/>
    <n v="2500000"/>
    <x v="3471"/>
    <s v="Marked Entertainment"/>
    <n v="98"/>
  </r>
  <r>
    <s v="La fille sur le pont"/>
    <s v="R"/>
    <s v="Comedy"/>
    <x v="19"/>
    <s v="March 31, 1999 (France)"/>
    <n v="7.5"/>
    <n v="13000"/>
    <s v="Patrice Leconte"/>
    <s v="Serge Frydman"/>
    <s v="Vanessa Paradis"/>
    <s v="France"/>
    <m/>
    <x v="27"/>
    <s v="Canal+"/>
    <n v="90"/>
  </r>
  <r>
    <s v="Joe the King"/>
    <s v="R"/>
    <s v="Crime"/>
    <x v="19"/>
    <s v="January 22, 1999 (United States)"/>
    <n v="6.7"/>
    <n v="2600"/>
    <s v="Frank Whaley"/>
    <s v="Frank Whaley"/>
    <s v="Noah Fleiss"/>
    <s v="United States"/>
    <m/>
    <x v="3472"/>
    <s v="49th Parallel Productions"/>
    <n v="93"/>
  </r>
  <r>
    <s v="Almost Famous"/>
    <s v="R"/>
    <s v="Adventure"/>
    <x v="20"/>
    <s v="September 22, 2000 (United States)"/>
    <n v="7.9"/>
    <n v="260000"/>
    <s v="Cameron Crowe"/>
    <s v="Cameron Crowe"/>
    <s v="Billy Crudup"/>
    <s v="United States"/>
    <n v="60000000"/>
    <x v="3473"/>
    <s v="Columbia Pictures"/>
    <n v="122"/>
  </r>
  <r>
    <s v="American Psycho"/>
    <s v="R"/>
    <s v="Comedy"/>
    <x v="20"/>
    <s v="April 14, 2000 (United States)"/>
    <n v="7.6"/>
    <n v="514000"/>
    <s v="Mary Harron"/>
    <s v="Bret Easton Ellis"/>
    <s v="Christian Bale"/>
    <s v="United States"/>
    <n v="7000000"/>
    <x v="3474"/>
    <s v="Am Psycho Productions"/>
    <n v="101"/>
  </r>
  <r>
    <s v="Gladiator"/>
    <s v="R"/>
    <s v="Action"/>
    <x v="20"/>
    <s v="May 5, 2000 (United States)"/>
    <n v="8.5"/>
    <n v="1400000"/>
    <s v="Ridley Scott"/>
    <s v="David Franzoni"/>
    <s v="Russell Crowe"/>
    <s v="United States"/>
    <n v="103000000"/>
    <x v="3475"/>
    <s v="Dreamworks Pictures"/>
    <n v="155"/>
  </r>
  <r>
    <s v="Snatch"/>
    <s v="R"/>
    <s v="Comedy"/>
    <x v="20"/>
    <s v="January 19, 2001 (United States)"/>
    <n v="8.3000000000000007"/>
    <n v="800000"/>
    <s v="Guy Ritchie"/>
    <s v="Guy Ritchie"/>
    <s v="Jason Statham"/>
    <s v="United Kingdom"/>
    <m/>
    <x v="3476"/>
    <s v="Columbia Pictures"/>
    <n v="102"/>
  </r>
  <r>
    <s v="Requiem for a Dream"/>
    <s v="Unrated"/>
    <s v="Drama"/>
    <x v="20"/>
    <s v="December 15, 2000 (United States)"/>
    <n v="8.3000000000000007"/>
    <n v="786000"/>
    <s v="Darren Aronofsky"/>
    <s v="Hubert Selby Jr."/>
    <s v="Ellen Burstyn"/>
    <s v="United States"/>
    <n v="4500000"/>
    <x v="3477"/>
    <s v="Artisan Entertainment"/>
    <n v="102"/>
  </r>
  <r>
    <s v="Memento"/>
    <s v="R"/>
    <s v="Mystery"/>
    <x v="20"/>
    <s v="May 25, 2001 (United States)"/>
    <n v="8.4"/>
    <n v="1200000"/>
    <s v="Christopher Nolan"/>
    <s v="Christopher Nolan"/>
    <s v="Guy Pearce"/>
    <s v="United States"/>
    <n v="9000000"/>
    <x v="3478"/>
    <s v="Newmarket Capital Group"/>
    <n v="113"/>
  </r>
  <r>
    <s v="Malena"/>
    <s v="R"/>
    <s v="Comedy"/>
    <x v="20"/>
    <s v="February 2, 2001 (United States)"/>
    <n v="7.5"/>
    <n v="94000"/>
    <s v="Giuseppe Tornatore"/>
    <s v="Giuseppe Tornatore"/>
    <s v="Monica Bellucci"/>
    <s v="Italy"/>
    <m/>
    <x v="3479"/>
    <s v="Medusa Film"/>
    <n v="108"/>
  </r>
  <r>
    <s v="Cast Away"/>
    <s v="PG-13"/>
    <s v="Adventure"/>
    <x v="20"/>
    <s v="December 22, 2000 (United States)"/>
    <n v="7.8"/>
    <n v="542000"/>
    <s v="Robert Zemeckis"/>
    <s v="William Broyles Jr."/>
    <s v="Tom Hanks"/>
    <s v="United States"/>
    <n v="90000000"/>
    <x v="3480"/>
    <s v="Twentieth Century Fox"/>
    <n v="143"/>
  </r>
  <r>
    <s v="Scary Movie"/>
    <s v="R"/>
    <s v="Comedy"/>
    <x v="20"/>
    <s v="July 7, 2000 (United States)"/>
    <n v="6.2"/>
    <n v="238000"/>
    <s v="Keenen Ivory Wayans"/>
    <s v="Shawn Wayans"/>
    <s v="Anna Faris"/>
    <s v="United States"/>
    <n v="19000000"/>
    <x v="3481"/>
    <s v="Dimension Films"/>
    <n v="88"/>
  </r>
  <r>
    <s v="The Perfect Storm"/>
    <s v="PG-13"/>
    <s v="Action"/>
    <x v="20"/>
    <s v="June 30, 2000 (United States)"/>
    <n v="6.4"/>
    <n v="160000"/>
    <s v="Wolfgang Petersen"/>
    <s v="Sebastian Junger"/>
    <s v="George Clooney"/>
    <s v="United States"/>
    <n v="140000000"/>
    <x v="3482"/>
    <s v="Warner Bros."/>
    <n v="130"/>
  </r>
  <r>
    <s v="Coyote Ugly"/>
    <s v="PG-13"/>
    <s v="Comedy"/>
    <x v="20"/>
    <s v="August 4, 2000 (United States)"/>
    <n v="5.7"/>
    <n v="108000"/>
    <s v="David McNally"/>
    <s v="Gina Wendkos"/>
    <s v="Piper Perabo"/>
    <s v="United States"/>
    <n v="45000000"/>
    <x v="3483"/>
    <s v="Touchstone Pictures"/>
    <n v="100"/>
  </r>
  <r>
    <s v="X-Men"/>
    <s v="PG-13"/>
    <s v="Action"/>
    <x v="20"/>
    <s v="July 14, 2000 (United States)"/>
    <n v="7.4"/>
    <n v="582000"/>
    <s v="Bryan Singer"/>
    <s v="Tom DeSanto"/>
    <s v="Patrick Stewart"/>
    <s v="United States"/>
    <n v="75000000"/>
    <x v="3484"/>
    <s v="Twentieth Century Fox"/>
    <n v="104"/>
  </r>
  <r>
    <s v="Space Cowboys"/>
    <s v="PG-13"/>
    <s v="Action"/>
    <x v="20"/>
    <s v="August 4, 2000 (United States)"/>
    <n v="6.4"/>
    <n v="75000"/>
    <s v="Clint Eastwood"/>
    <s v="Ken Kaufman"/>
    <s v="Clint Eastwood"/>
    <s v="United States"/>
    <n v="65000000"/>
    <x v="3485"/>
    <s v="Clipsal Films"/>
    <n v="130"/>
  </r>
  <r>
    <s v="The Patriot"/>
    <s v="R"/>
    <s v="Action"/>
    <x v="20"/>
    <s v="June 28, 2000 (United States)"/>
    <n v="7.2"/>
    <n v="260000"/>
    <s v="Roland Emmerich"/>
    <s v="Robert Rodat"/>
    <s v="Mel Gibson"/>
    <s v="United States"/>
    <n v="110000000"/>
    <x v="3486"/>
    <s v="Columbia Pictures"/>
    <n v="165"/>
  </r>
  <r>
    <s v="Erin Brockovich"/>
    <s v="R"/>
    <s v="Biography"/>
    <x v="20"/>
    <s v="March 17, 2000 (United States)"/>
    <n v="7.4"/>
    <n v="182000"/>
    <s v="Steven Soderbergh"/>
    <s v="Susannah Grant"/>
    <s v="Julia Roberts"/>
    <s v="United States"/>
    <n v="52000000"/>
    <x v="3487"/>
    <s v="Universal Pictures"/>
    <n v="131"/>
  </r>
  <r>
    <s v="Unbreakable"/>
    <s v="PG-13"/>
    <s v="Drama"/>
    <x v="20"/>
    <s v="November 22, 2000 (United States)"/>
    <n v="7.3"/>
    <n v="396000"/>
    <s v="M. Night Shyamalan"/>
    <s v="M. Night Shyamalan"/>
    <s v="Bruce Willis"/>
    <s v="United States"/>
    <n v="75000000"/>
    <x v="3488"/>
    <s v="Touchstone Pictures"/>
    <n v="106"/>
  </r>
  <r>
    <s v="Charlie's Angels"/>
    <s v="PG-13"/>
    <s v="Action"/>
    <x v="20"/>
    <s v="November 3, 2000 (United States)"/>
    <n v="5.6"/>
    <n v="179000"/>
    <s v="McG"/>
    <s v="Ryan Rowe"/>
    <s v="Cameron Diaz"/>
    <s v="United States"/>
    <n v="93000000"/>
    <x v="3489"/>
    <s v="Columbia Pictures"/>
    <n v="98"/>
  </r>
  <r>
    <s v="Road Trip"/>
    <s v="R"/>
    <s v="Comedy"/>
    <x v="20"/>
    <s v="May 19, 2000 (United States)"/>
    <n v="6.4"/>
    <n v="161000"/>
    <s v="Todd Phillips"/>
    <s v="Todd Phillips"/>
    <s v="Breckin Meyer"/>
    <s v="United States"/>
    <n v="16000000"/>
    <x v="3490"/>
    <s v="Dreamworks Pictures"/>
    <n v="93"/>
  </r>
  <r>
    <s v="The Beach"/>
    <s v="R"/>
    <s v="Adventure"/>
    <x v="20"/>
    <s v="February 11, 2000 (United States)"/>
    <n v="6.7"/>
    <n v="228000"/>
    <s v="Danny Boyle"/>
    <s v="John Hodge"/>
    <s v="Leonardo DiCaprio"/>
    <s v="United States"/>
    <n v="50000000"/>
    <x v="3491"/>
    <s v="Figment Films"/>
    <n v="119"/>
  </r>
  <r>
    <s v="Bring It on"/>
    <s v="PG-13"/>
    <s v="Comedy"/>
    <x v="20"/>
    <s v="August 25, 2000 (United States)"/>
    <n v="6"/>
    <n v="90000"/>
    <s v="Peyton Reed"/>
    <s v="Jessica Bendinger"/>
    <s v="Kirsten Dunst"/>
    <s v="United States"/>
    <n v="11000000"/>
    <x v="3492"/>
    <s v="Beacon Communications"/>
    <n v="98"/>
  </r>
  <r>
    <s v="Remember the Titans"/>
    <s v="PG"/>
    <s v="Biography"/>
    <x v="20"/>
    <s v="September 29, 2000 (United States)"/>
    <n v="7.8"/>
    <n v="202000"/>
    <s v="Boaz Yakin"/>
    <s v="Gregory Allen Howard"/>
    <s v="Denzel Washington"/>
    <s v="United States"/>
    <n v="30000000"/>
    <x v="3493"/>
    <s v="Jerry Bruckheimer Films"/>
    <n v="113"/>
  </r>
  <r>
    <s v="Mission: Impossible II"/>
    <s v="PG-13"/>
    <s v="Action"/>
    <x v="20"/>
    <s v="May 24, 2000 (United States)"/>
    <n v="6.1"/>
    <n v="322000"/>
    <s v="John Woo"/>
    <s v="Bruce Geller"/>
    <s v="Tom Cruise"/>
    <s v="United States"/>
    <n v="125000000"/>
    <x v="3494"/>
    <s v="Paramount Pictures"/>
    <n v="123"/>
  </r>
  <r>
    <s v="O Brother, Where Art Thou?"/>
    <s v="PG-13"/>
    <s v="Adventure"/>
    <x v="20"/>
    <s v="February 2, 2001 (United States)"/>
    <n v="7.7"/>
    <n v="295000"/>
    <s v="Joel Coen"/>
    <s v="Homer"/>
    <s v="George Clooney"/>
    <s v="United Kingdom"/>
    <n v="26000000"/>
    <x v="3495"/>
    <s v="Touchstone Pictures"/>
    <n v="107"/>
  </r>
  <r>
    <s v="The 6th Day"/>
    <s v="PG-13"/>
    <s v="Action"/>
    <x v="20"/>
    <s v="November 17, 2000 (United States)"/>
    <n v="5.9"/>
    <n v="118000"/>
    <s v="Roger Spottiswoode"/>
    <s v="Cormac Wibberley"/>
    <s v="Arnold Schwarzenegger"/>
    <s v="United States"/>
    <n v="82000000"/>
    <x v="3496"/>
    <s v="Phoenix Pictures"/>
    <n v="123"/>
  </r>
  <r>
    <s v="Chicken Run"/>
    <s v="G"/>
    <s v="Animation"/>
    <x v="20"/>
    <s v="June 23, 2000 (United States)"/>
    <n v="7"/>
    <n v="181000"/>
    <s v="Peter Lord"/>
    <s v="Peter Lord"/>
    <s v="Mel Gibson"/>
    <s v="United States"/>
    <n v="45000000"/>
    <x v="3497"/>
    <s v="Aardman Animations"/>
    <n v="84"/>
  </r>
  <r>
    <s v="The Cell"/>
    <s v="R"/>
    <s v="Crime"/>
    <x v="20"/>
    <s v="August 18, 2000 (United States)"/>
    <n v="6.4"/>
    <n v="97000"/>
    <s v="Tarsem Singh"/>
    <s v="Mark Protosevich"/>
    <s v="Jennifer Lopez"/>
    <s v="United States"/>
    <n v="33000000"/>
    <x v="3498"/>
    <s v="New Line Cinema"/>
    <n v="107"/>
  </r>
  <r>
    <s v="Final Destination"/>
    <s v="R"/>
    <s v="Horror"/>
    <x v="20"/>
    <s v="March 17, 2000 (United States)"/>
    <n v="6.7"/>
    <n v="236000"/>
    <s v="James Wong"/>
    <s v="Glen Morgan"/>
    <s v="Devon Sawa"/>
    <s v="United States"/>
    <n v="23000000"/>
    <x v="3499"/>
    <s v="New Line Cinema"/>
    <n v="98"/>
  </r>
  <r>
    <s v="Traffic"/>
    <s v="R"/>
    <s v="Crime"/>
    <x v="20"/>
    <s v="January 5, 2001 (United States)"/>
    <n v="7.6"/>
    <n v="199000"/>
    <s v="Steven Soderbergh"/>
    <s v="Simon Moore"/>
    <s v="Michael Douglas"/>
    <s v="United States"/>
    <n v="48000000"/>
    <x v="3500"/>
    <s v="Compulsion Inc."/>
    <n v="147"/>
  </r>
  <r>
    <s v="Sexy Beast"/>
    <s v="R"/>
    <s v="Crime"/>
    <x v="20"/>
    <s v="July 13, 2001 (United States)"/>
    <n v="7.3"/>
    <n v="57000"/>
    <s v="Jonathan Glazer"/>
    <s v="Louis Mellis"/>
    <s v="Ray Winstone"/>
    <s v="United Kingdom"/>
    <m/>
    <x v="3501"/>
    <s v="Recorded Picture Company (RPC)"/>
    <n v="89"/>
  </r>
  <r>
    <s v="In the Mood for Love"/>
    <s v="PG"/>
    <s v="Drama"/>
    <x v="20"/>
    <s v="March 9, 2001 (United States)"/>
    <n v="8.1"/>
    <n v="133000"/>
    <s v="Kar-Wai Wong"/>
    <s v="Kar-Wai Wong"/>
    <s v="Tony Chiu-Wai Leung"/>
    <s v="Hong Kong"/>
    <m/>
    <x v="3502"/>
    <s v="Block 2 Pictures"/>
    <n v="98"/>
  </r>
  <r>
    <s v="What Lies Beneath"/>
    <s v="PG-13"/>
    <s v="Drama"/>
    <x v="20"/>
    <s v="July 21, 2000 (United States)"/>
    <n v="6.6"/>
    <n v="120000"/>
    <s v="Robert Zemeckis"/>
    <s v="Clark Gregg"/>
    <s v="Harrison Ford"/>
    <s v="United States"/>
    <n v="100000000"/>
    <x v="3503"/>
    <s v="Dreamworks Pictures"/>
    <n v="130"/>
  </r>
  <r>
    <s v="The Emperor's New Groove"/>
    <s v="G"/>
    <s v="Animation"/>
    <x v="20"/>
    <s v="December 15, 2000 (United States)"/>
    <n v="7.4"/>
    <n v="187000"/>
    <s v="Mark Dindal"/>
    <s v="Chris Williams"/>
    <s v="David Spade"/>
    <s v="United States"/>
    <n v="100000000"/>
    <x v="3504"/>
    <s v="Walt Disney Animation Studios"/>
    <n v="78"/>
  </r>
  <r>
    <s v="Crouching Tiger, Hidden Dragon"/>
    <s v="PG-13"/>
    <s v="Action"/>
    <x v="20"/>
    <s v="January 12, 2001 (United States)"/>
    <n v="7.8"/>
    <n v="258000"/>
    <s v="Ang Lee"/>
    <s v="Hui-Ling Wang"/>
    <s v="Chow Yun-Fat"/>
    <s v="Taiwan"/>
    <n v="17000000"/>
    <x v="3505"/>
    <s v="Asia Union Film &amp; Entertainment Ltd."/>
    <n v="120"/>
  </r>
  <r>
    <s v="Gone in 60 Seconds"/>
    <s v="PG-13"/>
    <s v="Action"/>
    <x v="20"/>
    <s v="June 9, 2000 (United States)"/>
    <n v="6.5"/>
    <n v="265000"/>
    <s v="Dominic Sena"/>
    <s v="H.B. Halicki"/>
    <s v="Nicolas Cage"/>
    <s v="United States"/>
    <n v="90000000"/>
    <x v="3506"/>
    <s v="Touchstone Pictures"/>
    <n v="118"/>
  </r>
  <r>
    <s v="Dude, Where's My Car?"/>
    <s v="PG-13"/>
    <s v="Comedy"/>
    <x v="20"/>
    <s v="December 15, 2000 (United States)"/>
    <n v="5.5"/>
    <n v="136000"/>
    <s v="Danny Leiner"/>
    <s v="Philip Stark"/>
    <s v="Ashton Kutcher"/>
    <s v="United States"/>
    <n v="13000000"/>
    <x v="3507"/>
    <s v="Twentieth Century Fox"/>
    <n v="83"/>
  </r>
  <r>
    <s v="Meet the Parents"/>
    <s v="PG-13"/>
    <s v="Comedy"/>
    <x v="20"/>
    <s v="October 6, 2000 (United States)"/>
    <n v="7"/>
    <n v="317000"/>
    <s v="Jay Roach"/>
    <s v="Greg Glienna"/>
    <s v="Ben Stiller"/>
    <s v="United States"/>
    <n v="55000000"/>
    <x v="3508"/>
    <s v="Universal Pictures"/>
    <n v="108"/>
  </r>
  <r>
    <s v="Pitch Black"/>
    <s v="R"/>
    <s v="Action"/>
    <x v="20"/>
    <s v="February 18, 2000 (United States)"/>
    <n v="7.1"/>
    <n v="229000"/>
    <s v="David Twohy"/>
    <s v="Jim Wheat"/>
    <s v="Radha Mitchell"/>
    <s v="United States"/>
    <n v="23000000"/>
    <x v="3509"/>
    <s v="PolyGram Filmed Entertainment"/>
    <n v="109"/>
  </r>
  <r>
    <s v="Hollow Man"/>
    <s v="R"/>
    <s v="Action"/>
    <x v="20"/>
    <s v="August 4, 2000 (United States)"/>
    <n v="5.8"/>
    <n v="126000"/>
    <s v="Paul Verhoeven"/>
    <s v="Gary Scott Thompson"/>
    <s v="Kevin Bacon"/>
    <s v="United States"/>
    <n v="95000000"/>
    <x v="3510"/>
    <s v="Columbia Pictures"/>
    <n v="112"/>
  </r>
  <r>
    <s v="Ginger Snaps"/>
    <s v="Not Rated"/>
    <s v="Drama"/>
    <x v="20"/>
    <s v="May 11, 2001 (Canada)"/>
    <n v="6.8"/>
    <n v="43000"/>
    <s v="John Fawcett"/>
    <s v="Karen Walton"/>
    <s v="Emily Perkins"/>
    <s v="Canada"/>
    <n v="5000000"/>
    <x v="3511"/>
    <s v="Copperheart Entertainment"/>
    <n v="108"/>
  </r>
  <r>
    <s v="Miss Congeniality"/>
    <s v="PG-13"/>
    <s v="Action"/>
    <x v="20"/>
    <s v="December 22, 2000 (United States)"/>
    <n v="6.3"/>
    <n v="194000"/>
    <s v="Donald Petrie"/>
    <s v="Marc Lawrence"/>
    <s v="Sandra Bullock"/>
    <s v="United States"/>
    <n v="45000000"/>
    <x v="3512"/>
    <s v="Castle Rock Entertainment"/>
    <n v="109"/>
  </r>
  <r>
    <s v="High Fidelity"/>
    <s v="R"/>
    <s v="Comedy"/>
    <x v="20"/>
    <s v="March 31, 2000 (United States)"/>
    <n v="7.5"/>
    <n v="172000"/>
    <s v="Stephen Frears"/>
    <s v="Nick Hornby"/>
    <s v="John Cusack"/>
    <s v="United Kingdom"/>
    <n v="30000000"/>
    <x v="3513"/>
    <s v="Touchstone Pictures"/>
    <n v="113"/>
  </r>
  <r>
    <s v="Battlefield Earth"/>
    <s v="PG-13"/>
    <s v="Action"/>
    <x v="20"/>
    <s v="May 12, 2000 (United States)"/>
    <n v="2.5"/>
    <n v="77000"/>
    <s v="Roger Christian"/>
    <s v="Corey Mandell"/>
    <s v="John Travolta"/>
    <s v="United States"/>
    <n v="73000000"/>
    <x v="3514"/>
    <s v="Warner Bros."/>
    <n v="118"/>
  </r>
  <r>
    <s v="Scream 3"/>
    <s v="R"/>
    <s v="Horror"/>
    <x v="20"/>
    <s v="February 4, 2000 (United States)"/>
    <n v="5.6"/>
    <n v="126000"/>
    <s v="Wes Craven"/>
    <s v="Kevin Williamson"/>
    <s v="David Arquette"/>
    <s v="United States"/>
    <n v="40000000"/>
    <x v="3515"/>
    <s v="Dimension Films"/>
    <n v="116"/>
  </r>
  <r>
    <s v="Best in Show"/>
    <s v="PG-13"/>
    <s v="Comedy"/>
    <x v="20"/>
    <s v="October 20, 2000 (United States)"/>
    <n v="7.5"/>
    <n v="58000"/>
    <s v="Christopher Guest"/>
    <s v="Christopher Guest"/>
    <s v="Fred Willard"/>
    <s v="United States"/>
    <n v="10000000"/>
    <x v="3516"/>
    <s v="Castle Rock Entertainment"/>
    <n v="90"/>
  </r>
  <r>
    <s v="The Whole Nine Yards"/>
    <s v="R"/>
    <s v="Comedy"/>
    <x v="20"/>
    <s v="February 18, 2000 (United States)"/>
    <n v="6.7"/>
    <n v="114000"/>
    <s v="Jonathan Lynn"/>
    <s v="Mitchell Kapner"/>
    <s v="Bruce Willis"/>
    <s v="United States"/>
    <n v="41300000"/>
    <x v="3517"/>
    <s v="Franchise Pictures"/>
    <n v="98"/>
  </r>
  <r>
    <s v="Chocolat"/>
    <s v="PG-13"/>
    <s v="Drama"/>
    <x v="20"/>
    <s v="January 19, 2001 (United States)"/>
    <n v="7.2"/>
    <n v="181000"/>
    <s v="Lasse Hallström"/>
    <s v="Joanne Harris"/>
    <s v="Juliette Binoche"/>
    <s v="United Kingdom"/>
    <n v="25000000"/>
    <x v="3518"/>
    <s v="Miramax"/>
    <n v="121"/>
  </r>
  <r>
    <s v="Billy Elliot"/>
    <s v="R"/>
    <s v="Drama"/>
    <x v="20"/>
    <s v="November 10, 2000 (United States)"/>
    <n v="7.7"/>
    <n v="129000"/>
    <s v="Stephen Daldry"/>
    <s v="Lee Hall"/>
    <s v="Jamie Bell"/>
    <s v="United Kingdom"/>
    <n v="5000000"/>
    <x v="3519"/>
    <s v="StudioCanal"/>
    <n v="110"/>
  </r>
  <r>
    <s v="Amores Perros"/>
    <s v="R"/>
    <s v="Drama"/>
    <x v="20"/>
    <s v="April 13, 2001 (United States)"/>
    <n v="8.1"/>
    <n v="228000"/>
    <s v="Alejandro G. Iñárritu"/>
    <s v="Guillermo Arriaga"/>
    <s v="Emilio Echevarría"/>
    <s v="Mexico"/>
    <n v="2000000"/>
    <x v="3520"/>
    <s v="Altavista Films"/>
    <n v="154"/>
  </r>
  <r>
    <s v="Me, Myself &amp; Irene"/>
    <s v="R"/>
    <s v="Comedy"/>
    <x v="20"/>
    <s v="June 23, 2000 (United States)"/>
    <n v="6.6"/>
    <n v="226000"/>
    <s v="Bobby Farrelly"/>
    <s v="Peter Farrelly"/>
    <s v="Jim Carrey"/>
    <s v="United States"/>
    <n v="51000000"/>
    <x v="3521"/>
    <s v="Twentieth Century Fox"/>
    <n v="116"/>
  </r>
  <r>
    <s v="U-571"/>
    <s v="PG-13"/>
    <s v="Action"/>
    <x v="20"/>
    <s v="April 21, 2000 (United States)"/>
    <n v="6.6"/>
    <n v="79000"/>
    <s v="Jonathan Mostow"/>
    <s v="Jonathan Mostow"/>
    <s v="Matthew McConaughey"/>
    <s v="France"/>
    <n v="62000000"/>
    <x v="3522"/>
    <s v="Universal Pictures"/>
    <n v="116"/>
  </r>
  <r>
    <s v="Bedazzled"/>
    <s v="PG-13"/>
    <s v="Comedy"/>
    <x v="20"/>
    <s v="October 20, 2000 (United States)"/>
    <n v="6"/>
    <n v="99000"/>
    <s v="Harold Ramis"/>
    <s v="Peter Cook"/>
    <s v="Brendan Fraser"/>
    <s v="United States"/>
    <n v="48000000"/>
    <x v="3523"/>
    <s v="Twentieth Century Fox"/>
    <n v="93"/>
  </r>
  <r>
    <s v="The Road to El Dorado"/>
    <s v="PG"/>
    <s v="Animation"/>
    <x v="20"/>
    <s v="March 31, 2000 (United States)"/>
    <n v="6.9"/>
    <n v="88000"/>
    <s v="Bibo Bergeron"/>
    <s v="Terry Rossio"/>
    <s v="Kevin Kline"/>
    <s v="United States"/>
    <n v="95000000"/>
    <x v="3524"/>
    <s v="DreamWorks Animation"/>
    <n v="89"/>
  </r>
  <r>
    <s v="Scarlet Diva"/>
    <s v="R"/>
    <s v="Drama"/>
    <x v="20"/>
    <s v="May 26, 2000 (Italy)"/>
    <n v="5"/>
    <n v="2400"/>
    <s v="Asia Argento"/>
    <s v="Asia Argento"/>
    <s v="Asia Argento"/>
    <s v="Italy"/>
    <m/>
    <x v="3525"/>
    <s v="Opera Film (II)"/>
    <n v="90"/>
  </r>
  <r>
    <s v="Dinosaur"/>
    <s v="PG"/>
    <s v="Animation"/>
    <x v="20"/>
    <s v="May 19, 2000 (United States)"/>
    <n v="6.5"/>
    <n v="56000"/>
    <s v="Eric Leighton"/>
    <s v="Thom Enriquez"/>
    <s v="D.B. Sweeney"/>
    <s v="United States"/>
    <n v="127500000"/>
    <x v="3526"/>
    <s v="Walt Disney Pictures"/>
    <n v="82"/>
  </r>
  <r>
    <s v="How the Grinch Stole Christmas"/>
    <s v="PG"/>
    <s v="Comedy"/>
    <x v="20"/>
    <s v="November 17, 2000 (United States)"/>
    <n v="6.2"/>
    <n v="219000"/>
    <s v="Ron Howard"/>
    <s v="Dr. Seuss"/>
    <s v="Jim Carrey"/>
    <s v="United States"/>
    <n v="123000000"/>
    <x v="3527"/>
    <s v="Universal Pictures"/>
    <n v="104"/>
  </r>
  <r>
    <s v="Dancer in the Dark"/>
    <s v="R"/>
    <s v="Crime"/>
    <x v="20"/>
    <s v="October 6, 2000 (United States)"/>
    <n v="8"/>
    <n v="105000"/>
    <s v="Lars von Trier"/>
    <s v="Lars von Trier"/>
    <s v="Björk"/>
    <s v="Denmark"/>
    <n v="12800000"/>
    <x v="3528"/>
    <s v="Zentropa Entertainments"/>
    <n v="140"/>
  </r>
  <r>
    <s v="What Women Want"/>
    <s v="PG-13"/>
    <s v="Comedy"/>
    <x v="20"/>
    <s v="December 15, 2000 (United States)"/>
    <n v="6.4"/>
    <n v="197000"/>
    <s v="Nancy Meyers"/>
    <s v="Josh Goldsmith"/>
    <s v="Mel Gibson"/>
    <s v="United States"/>
    <n v="70000000"/>
    <x v="3529"/>
    <s v="Paramount Pictures"/>
    <n v="127"/>
  </r>
  <r>
    <s v="The Gift"/>
    <s v="R"/>
    <s v="Drama"/>
    <x v="20"/>
    <s v="January 19, 2001 (United States)"/>
    <n v="6.7"/>
    <n v="65000"/>
    <s v="Sam Raimi"/>
    <s v="Billy Bob Thornton"/>
    <s v="Cate Blanchett"/>
    <s v="United States"/>
    <n v="10000000"/>
    <x v="3530"/>
    <s v="Lakeshore Entertainment"/>
    <n v="111"/>
  </r>
  <r>
    <s v="The Family Man"/>
    <s v="PG-13"/>
    <s v="Comedy"/>
    <x v="20"/>
    <s v="December 22, 2000 (United States)"/>
    <n v="6.8"/>
    <n v="105000"/>
    <s v="Brett Ratner"/>
    <s v="David Diamond"/>
    <s v="Nicolas Cage"/>
    <s v="United States"/>
    <n v="60000000"/>
    <x v="3531"/>
    <s v="Universal Pictures"/>
    <n v="125"/>
  </r>
  <r>
    <s v="Mission to Mars"/>
    <s v="PG"/>
    <s v="Adventure"/>
    <x v="20"/>
    <s v="March 10, 2000 (United States)"/>
    <n v="5.7"/>
    <n v="71000"/>
    <s v="Brian De Palma"/>
    <s v="Lowell Cannon"/>
    <s v="Tim Robbins"/>
    <s v="United States"/>
    <n v="100000000"/>
    <x v="3532"/>
    <s v="Touchstone Pictures"/>
    <n v="114"/>
  </r>
  <r>
    <s v="The Replacements"/>
    <s v="PG-13"/>
    <s v="Comedy"/>
    <x v="20"/>
    <s v="August 11, 2000 (United States)"/>
    <n v="6.6"/>
    <n v="60000"/>
    <s v="Howard Deutch"/>
    <s v="Vince McKewin"/>
    <s v="Keanu Reeves"/>
    <s v="United States"/>
    <n v="50000000"/>
    <x v="3533"/>
    <s v="Bel Air Entertainment"/>
    <n v="118"/>
  </r>
  <r>
    <s v="Next Friday"/>
    <s v="R"/>
    <s v="Comedy"/>
    <x v="20"/>
    <s v="January 12, 2000 (United States)"/>
    <n v="6.2"/>
    <n v="38000"/>
    <s v="Steve Carr"/>
    <s v="Ice Cube"/>
    <s v="Ice Cube"/>
    <s v="United States"/>
    <n v="11000000"/>
    <x v="3534"/>
    <s v="New Line Cinema"/>
    <n v="98"/>
  </r>
  <r>
    <s v="Under Suspicion"/>
    <s v="R"/>
    <s v="Crime"/>
    <x v="20"/>
    <s v="November 15, 2000 (France)"/>
    <n v="6.5"/>
    <n v="23000"/>
    <s v="Stephen Hopkins"/>
    <s v="John Wainwright"/>
    <s v="Morgan Freeman"/>
    <s v="France"/>
    <n v="25000000"/>
    <x v="3535"/>
    <s v="Revelations Entertainment"/>
    <n v="110"/>
  </r>
  <r>
    <s v="Little Nicky"/>
    <s v="PG-13"/>
    <s v="Comedy"/>
    <x v="20"/>
    <s v="November 10, 2000 (United States)"/>
    <n v="5.3"/>
    <n v="101000"/>
    <s v="Steven Brill"/>
    <s v="Tim Herlihy"/>
    <s v="Adam Sandler"/>
    <s v="United States"/>
    <n v="85000000"/>
    <x v="3536"/>
    <s v="Avery Pix"/>
    <n v="90"/>
  </r>
  <r>
    <s v="Boiler Room"/>
    <s v="R"/>
    <s v="Crime"/>
    <x v="20"/>
    <s v="February 18, 2000 (United States)"/>
    <n v="7"/>
    <n v="51000"/>
    <s v="Ben Younger"/>
    <s v="Ben Younger"/>
    <s v="Giovanni Ribisi"/>
    <s v="United States"/>
    <n v="7000000"/>
    <x v="3537"/>
    <s v="New Line Cinema"/>
    <n v="120"/>
  </r>
  <r>
    <s v="Where the Heart Is"/>
    <s v="PG-13"/>
    <s v="Comedy"/>
    <x v="20"/>
    <s v="April 28, 2000 (United States)"/>
    <n v="6.7"/>
    <n v="32000"/>
    <s v="Matt Williams"/>
    <s v="Lowell Ganz"/>
    <s v="Natalie Portman"/>
    <s v="United States"/>
    <n v="15000000"/>
    <x v="3538"/>
    <s v="Twentieth Century Fox"/>
    <n v="120"/>
  </r>
  <r>
    <s v="Frequency"/>
    <s v="PG-13"/>
    <s v="Crime"/>
    <x v="20"/>
    <s v="April 28, 2000 (United States)"/>
    <n v="7.3"/>
    <n v="103000"/>
    <s v="Gregory Hoblit"/>
    <s v="Toby Emmerich"/>
    <s v="Dennis Quaid"/>
    <s v="United States"/>
    <n v="31000000"/>
    <x v="3539"/>
    <s v="New Line Cinema"/>
    <n v="118"/>
  </r>
  <r>
    <s v="Men of Honor"/>
    <s v="R"/>
    <s v="Biography"/>
    <x v="20"/>
    <s v="November 10, 2000 (United States)"/>
    <n v="7.2"/>
    <n v="110000"/>
    <s v="George Tillman Jr."/>
    <s v="Scott Marshall Smith"/>
    <s v="Cuba Gooding Jr."/>
    <s v="United States"/>
    <n v="32000000"/>
    <x v="3540"/>
    <s v="Fox 2000 Pictures"/>
    <n v="129"/>
  </r>
  <r>
    <s v="28 Days"/>
    <s v="PG-13"/>
    <s v="Comedy"/>
    <x v="20"/>
    <s v="April 14, 2000 (United States)"/>
    <n v="6.1"/>
    <n v="46000"/>
    <s v="Betty Thomas"/>
    <s v="Susannah Grant"/>
    <s v="Sandra Bullock"/>
    <s v="United States"/>
    <n v="43000000"/>
    <x v="3541"/>
    <s v="Columbia Pictures"/>
    <n v="103"/>
  </r>
  <r>
    <s v="Love &amp; Basketball"/>
    <s v="PG-13"/>
    <s v="Drama"/>
    <x v="20"/>
    <s v="April 21, 2000 (United States)"/>
    <n v="7.2"/>
    <n v="20000"/>
    <s v="Gina Prince-Bythewood"/>
    <s v="Gina Prince-Bythewood"/>
    <s v="Sanaa Lathan"/>
    <s v="United States"/>
    <n v="20000000"/>
    <x v="3542"/>
    <s v="40 Acres &amp; A Mule Filmworks"/>
    <n v="124"/>
  </r>
  <r>
    <s v="Shanghai Noon"/>
    <s v="PG-13"/>
    <s v="Action"/>
    <x v="20"/>
    <s v="May 26, 2000 (United States)"/>
    <n v="6.6"/>
    <n v="122000"/>
    <s v="Tom Dey"/>
    <s v="Miles Millar"/>
    <s v="Jackie Chan"/>
    <s v="United States"/>
    <n v="55000000"/>
    <x v="3543"/>
    <s v="Touchstone Pictures"/>
    <n v="110"/>
  </r>
  <r>
    <s v="The Little Vampire"/>
    <s v="PG"/>
    <s v="Adventure"/>
    <x v="20"/>
    <s v="October 27, 2000 (United States)"/>
    <n v="5.8"/>
    <n v="9800"/>
    <s v="Uli Edel"/>
    <s v="Angela Sommer-Bodenburg"/>
    <s v="Jonathan Lipnicki"/>
    <s v="Germany"/>
    <n v="35000000"/>
    <x v="3544"/>
    <s v="Avrora Media"/>
    <n v="95"/>
  </r>
  <r>
    <s v="Quills"/>
    <s v="R"/>
    <s v="Biography"/>
    <x v="20"/>
    <s v="January 19, 2001 (United Kingdom)"/>
    <n v="7.3"/>
    <n v="52000"/>
    <s v="Philip Kaufman"/>
    <s v="Doug Wright"/>
    <s v="Geoffrey Rush"/>
    <s v="United Kingdom"/>
    <n v="13500000"/>
    <x v="3545"/>
    <s v="Fox Searchlight Pictures"/>
    <n v="124"/>
  </r>
  <r>
    <s v="Pay It Forward"/>
    <s v="PG-13"/>
    <s v="Drama"/>
    <x v="20"/>
    <s v="October 20, 2000 (United States)"/>
    <n v="7.2"/>
    <n v="114000"/>
    <s v="Mimi Leder"/>
    <s v="Catherine Ryan Hyde"/>
    <s v="Kevin Spacey"/>
    <s v="United States"/>
    <n v="40000000"/>
    <x v="3546"/>
    <s v="Warner Bros."/>
    <n v="123"/>
  </r>
  <r>
    <s v="Vertical Limit"/>
    <s v="PG-13"/>
    <s v="Action"/>
    <x v="20"/>
    <s v="December 8, 2000 (United States)"/>
    <n v="5.9"/>
    <n v="60000"/>
    <s v="Martin Campbell"/>
    <s v="Robert King"/>
    <s v="Scott Glenn"/>
    <s v="United States"/>
    <n v="75000000"/>
    <x v="3547"/>
    <s v="Columbia Pictures"/>
    <n v="124"/>
  </r>
  <r>
    <s v="The Flintstones in Viva Rock Vegas"/>
    <s v="PG"/>
    <s v="Comedy"/>
    <x v="20"/>
    <s v="April 28, 2000 (United States)"/>
    <n v="3.7"/>
    <n v="22000"/>
    <s v="Brian Levant"/>
    <s v="William Hanna"/>
    <s v="Mark Addy"/>
    <s v="United States"/>
    <n v="83000000"/>
    <x v="3548"/>
    <s v="Universal Pictures"/>
    <n v="90"/>
  </r>
  <r>
    <s v="Baise-moi"/>
    <s v="Not Rated"/>
    <s v="Crime"/>
    <x v="20"/>
    <s v="June 28, 2000 (France)"/>
    <n v="4.5"/>
    <n v="17000"/>
    <s v="Virginie Despentes"/>
    <s v="Virginie Despentes"/>
    <s v="Raffaëla Anderson"/>
    <s v="France"/>
    <m/>
    <x v="3549"/>
    <s v="Canal+"/>
    <n v="77"/>
  </r>
  <r>
    <s v="Reindeer Games"/>
    <s v="R"/>
    <s v="Action"/>
    <x v="20"/>
    <s v="February 25, 2000 (United States)"/>
    <n v="5.8"/>
    <n v="38000"/>
    <s v="John Frankenheimer"/>
    <s v="Ehren Kruger"/>
    <s v="Ben Affleck"/>
    <s v="United States"/>
    <n v="42000000"/>
    <x v="3550"/>
    <s v="Dimension Films"/>
    <n v="104"/>
  </r>
  <r>
    <s v="Dracula 2000"/>
    <s v="R"/>
    <s v="Action"/>
    <x v="20"/>
    <s v="December 22, 2000 (United States)"/>
    <n v="4.9000000000000004"/>
    <n v="33000"/>
    <s v="Patrick Lussier"/>
    <s v="Joel Soisson"/>
    <s v="Gerard Butler"/>
    <s v="United States"/>
    <n v="54000000"/>
    <x v="3551"/>
    <s v="Dimension Films"/>
    <n v="99"/>
  </r>
  <r>
    <s v="102 Dalmatians"/>
    <s v="G"/>
    <s v="Adventure"/>
    <x v="20"/>
    <s v="November 22, 2000 (United States)"/>
    <n v="4.9000000000000004"/>
    <n v="36000"/>
    <s v="Kevin Lima"/>
    <s v="Dodie Smith"/>
    <s v="Glenn Close"/>
    <s v="United States"/>
    <n v="85000000"/>
    <x v="3552"/>
    <s v="Cruella Productions"/>
    <n v="100"/>
  </r>
  <r>
    <s v="Red Planet"/>
    <s v="PG-13"/>
    <s v="Action"/>
    <x v="20"/>
    <s v="November 10, 2000 (United States)"/>
    <n v="5.7"/>
    <n v="56000"/>
    <s v="Antony Hoffman"/>
    <s v="Chuck Pfarrer"/>
    <s v="Val Kilmer"/>
    <s v="United States"/>
    <n v="80000000"/>
    <x v="3553"/>
    <s v="Warner Bros."/>
    <n v="106"/>
  </r>
  <r>
    <s v="Dungeons &amp; Dragons"/>
    <s v="PG-13"/>
    <s v="Action"/>
    <x v="20"/>
    <s v="December 8, 2000 (United States)"/>
    <n v="3.7"/>
    <n v="32000"/>
    <s v="Courtney Solomon"/>
    <s v="Topper Lilien"/>
    <s v="Justin Whalin"/>
    <s v="United States"/>
    <n v="45000000"/>
    <x v="3554"/>
    <s v="New Line Cinema"/>
    <n v="107"/>
  </r>
  <r>
    <s v="Get Carter"/>
    <s v="R"/>
    <s v="Action"/>
    <x v="20"/>
    <s v="October 6, 2000 (United States)"/>
    <n v="5.2"/>
    <n v="33000"/>
    <s v="Stephen Kay"/>
    <s v="Ted Lewis"/>
    <s v="Sylvester Stallone"/>
    <s v="United States"/>
    <n v="63600000"/>
    <x v="3555"/>
    <s v="Morgan Creek Entertainment"/>
    <n v="102"/>
  </r>
  <r>
    <s v="Wonder Boys"/>
    <s v="R"/>
    <s v="Comedy"/>
    <x v="20"/>
    <s v="February 25, 2000 (United States)"/>
    <n v="7.3"/>
    <n v="62000"/>
    <s v="Curtis Hanson"/>
    <s v="Michael Chabon"/>
    <s v="Michael Douglas"/>
    <s v="United States"/>
    <n v="55000000"/>
    <x v="3556"/>
    <s v="Mutual Film Company"/>
    <n v="107"/>
  </r>
  <r>
    <s v="Shaft"/>
    <s v="R"/>
    <s v="Action"/>
    <x v="20"/>
    <s v="June 16, 2000 (United States)"/>
    <n v="6"/>
    <n v="75000"/>
    <s v="John Singleton"/>
    <s v="Ernest Tidyman"/>
    <s v="Samuel L. Jackson"/>
    <s v="Germany"/>
    <n v="46000000"/>
    <x v="3557"/>
    <s v="Paramount Pictures"/>
    <n v="99"/>
  </r>
  <r>
    <s v="Finding Forrester"/>
    <s v="PG-13"/>
    <s v="Drama"/>
    <x v="20"/>
    <s v="January 12, 2001 (United States)"/>
    <n v="7.3"/>
    <n v="84000"/>
    <s v="Gus Van Sant"/>
    <s v="Mike Rich"/>
    <s v="Sean Connery"/>
    <s v="United States"/>
    <n v="43000000"/>
    <x v="3558"/>
    <s v="Columbia Pictures"/>
    <n v="136"/>
  </r>
  <r>
    <s v="The Legend of Bagger Vance"/>
    <s v="PG-13"/>
    <s v="Drama"/>
    <x v="20"/>
    <s v="November 3, 2000 (United States)"/>
    <n v="6.7"/>
    <n v="54000"/>
    <s v="Robert Redford"/>
    <s v="Steven Pressfield"/>
    <s v="Will Smith"/>
    <s v="United States"/>
    <n v="80000000"/>
    <x v="3559"/>
    <s v="Twentieth Century Fox"/>
    <n v="126"/>
  </r>
  <r>
    <s v="Titan A.E."/>
    <s v="PG"/>
    <s v="Animation"/>
    <x v="20"/>
    <s v="June 16, 2000 (United States)"/>
    <n v="6.6"/>
    <n v="59000"/>
    <s v="Don Bluth"/>
    <s v="Hans Bauer"/>
    <s v="Matt Damon"/>
    <s v="United States"/>
    <n v="75000000"/>
    <x v="3560"/>
    <s v="David Kirschner Productions"/>
    <n v="94"/>
  </r>
  <r>
    <s v="Snow Day"/>
    <s v="PG"/>
    <s v="Adventure"/>
    <x v="20"/>
    <s v="February 11, 2000 (United States)"/>
    <n v="5.0999999999999996"/>
    <n v="12000"/>
    <s v="Chris Koch"/>
    <s v="Will McRobb"/>
    <s v="Chevy Chase"/>
    <s v="United States"/>
    <n v="13000000"/>
    <x v="3561"/>
    <s v="MFF Feature Film Productions"/>
    <n v="89"/>
  </r>
  <r>
    <s v="The Watcher"/>
    <s v="R"/>
    <s v="Crime"/>
    <x v="20"/>
    <s v="September 8, 2000 (United States)"/>
    <n v="5.3"/>
    <n v="26000"/>
    <s v="Joe Charbanic"/>
    <s v="Darcy Meyers"/>
    <s v="James Spader"/>
    <s v="United States"/>
    <n v="30000000"/>
    <x v="3562"/>
    <s v="Lewitt / Eberts Productions"/>
    <n v="97"/>
  </r>
  <r>
    <s v="The Skulls"/>
    <s v="PG-13"/>
    <s v="Action"/>
    <x v="20"/>
    <s v="March 31, 2000 (United States)"/>
    <n v="5.6"/>
    <n v="31000"/>
    <s v="Rob Cohen"/>
    <s v="John Pogue"/>
    <s v="Joshua Jackson"/>
    <s v="United States"/>
    <n v="35000000"/>
    <x v="3563"/>
    <s v="Universal Pictures"/>
    <n v="106"/>
  </r>
  <r>
    <s v="Romeo Must Die"/>
    <s v="R"/>
    <s v="Action"/>
    <x v="20"/>
    <s v="March 22, 2000 (United States)"/>
    <n v="6.1"/>
    <n v="68000"/>
    <s v="Andrzej Bartkowiak"/>
    <s v="Mitchell Kapner"/>
    <s v="Jet Li"/>
    <s v="United States"/>
    <n v="25000000"/>
    <x v="3564"/>
    <s v="Warner Bros."/>
    <n v="115"/>
  </r>
  <r>
    <s v="Big Momma's House"/>
    <s v="PG-13"/>
    <s v="Action"/>
    <x v="20"/>
    <s v="June 2, 2000 (United States)"/>
    <n v="5.2"/>
    <n v="82000"/>
    <s v="Raja Gosnell"/>
    <s v="Darryl Quarles"/>
    <s v="Martin Lawrence"/>
    <s v="Germany"/>
    <n v="30000000"/>
    <x v="3565"/>
    <s v="Twentieth Century Fox"/>
    <n v="99"/>
  </r>
  <r>
    <s v="Drowning Mona"/>
    <s v="PG-13"/>
    <s v="Comedy"/>
    <x v="20"/>
    <s v="March 3, 2000 (United States)"/>
    <n v="5.7"/>
    <n v="14000"/>
    <s v="Nick Gomez"/>
    <s v="Peter Steinfeld"/>
    <s v="Danny DeVito"/>
    <s v="United States"/>
    <n v="37000000"/>
    <x v="3566"/>
    <s v="Code Entertainment"/>
    <n v="96"/>
  </r>
  <r>
    <s v="Chopper"/>
    <s v="R"/>
    <s v="Biography"/>
    <x v="20"/>
    <s v="August 3, 2000 (Australia)"/>
    <n v="7.2"/>
    <n v="37000"/>
    <s v="Andrew Dominik"/>
    <s v="Mark Brandon Read"/>
    <s v="Eric Bana"/>
    <s v="Australia"/>
    <m/>
    <x v="3567"/>
    <s v="Australian Film Finance Corporation (AFFC)"/>
    <n v="94"/>
  </r>
  <r>
    <s v="Keeping the Faith"/>
    <s v="PG-13"/>
    <s v="Comedy"/>
    <x v="20"/>
    <s v="April 14, 2000 (United States)"/>
    <n v="6.4"/>
    <n v="50000"/>
    <s v="Edward Norton"/>
    <s v="Stuart Blumberg"/>
    <s v="Ben Stiller"/>
    <s v="United States"/>
    <n v="29000000"/>
    <x v="3568"/>
    <s v="Spyglass Entertainment"/>
    <n v="128"/>
  </r>
  <r>
    <s v="Center Stage"/>
    <s v="PG-13"/>
    <s v="Drama"/>
    <x v="20"/>
    <s v="May 12, 2000 (United States)"/>
    <n v="6.7"/>
    <n v="19000"/>
    <s v="Nicholas Hytner"/>
    <s v="Carol Heikkinen"/>
    <s v="Amanda Schull"/>
    <s v="United States"/>
    <n v="29000000"/>
    <x v="3569"/>
    <s v="Columbia Pictures"/>
    <n v="115"/>
  </r>
  <r>
    <s v="Dancing at the Blue Iguana"/>
    <s v="R"/>
    <s v="Drama"/>
    <x v="20"/>
    <s v="October 11, 2001 (Israel)"/>
    <n v="5.7"/>
    <n v="3700"/>
    <s v="Michael Radford"/>
    <s v="Michael Radford"/>
    <s v="Charlotte Ayanna"/>
    <s v="United States"/>
    <m/>
    <x v="3570"/>
    <s v="Moonstone Entertainment"/>
    <n v="123"/>
  </r>
  <r>
    <s v="Book of Shadows: Blair Witch 2"/>
    <s v="R"/>
    <s v="Adventure"/>
    <x v="20"/>
    <s v="October 27, 2000 (United States)"/>
    <n v="4"/>
    <n v="36000"/>
    <s v="Joe Berlinger"/>
    <s v="Daniel Myrick"/>
    <s v="Jeffrey Donovan"/>
    <s v="United States"/>
    <n v="15000000"/>
    <x v="3571"/>
    <s v="Artisan Entertainment"/>
    <n v="90"/>
  </r>
  <r>
    <s v="Rules of Engagement"/>
    <s v="R"/>
    <s v="Drama"/>
    <x v="20"/>
    <s v="April 7, 2000 (United States)"/>
    <n v="6.4"/>
    <n v="45000"/>
    <s v="William Friedkin"/>
    <s v="Jim Webb"/>
    <s v="Tommy Lee Jones"/>
    <s v="United Kingdom"/>
    <n v="60000000"/>
    <x v="3572"/>
    <s v="Seven Arts Pictures"/>
    <n v="128"/>
  </r>
  <r>
    <s v="Thirteen Days"/>
    <s v="PG-13"/>
    <s v="Drama"/>
    <x v="20"/>
    <s v="January 12, 2001 (United States)"/>
    <n v="7.3"/>
    <n v="55000"/>
    <s v="Roger Donaldson"/>
    <s v="David Self"/>
    <s v="Kevin Costner"/>
    <s v="United States"/>
    <n v="80000000"/>
    <x v="3573"/>
    <s v="New Line Cinema"/>
    <n v="145"/>
  </r>
  <r>
    <s v="You Can Count on Me"/>
    <s v="R"/>
    <s v="Drama"/>
    <x v="20"/>
    <s v="December 22, 2000 (United States)"/>
    <n v="7.5"/>
    <n v="29000"/>
    <s v="Kenneth Lonergan"/>
    <s v="Kenneth Lonergan"/>
    <s v="Laura Linney"/>
    <s v="United States"/>
    <n v="1200000"/>
    <x v="3574"/>
    <s v="Hart Sharp Entertainment"/>
    <n v="111"/>
  </r>
  <r>
    <s v="The Kid"/>
    <s v="PG"/>
    <s v="Comedy"/>
    <x v="20"/>
    <s v="July 7, 2000 (United States)"/>
    <n v="6.1"/>
    <n v="41000"/>
    <s v="Jon Turteltaub"/>
    <s v="Audrey Wells"/>
    <s v="Bruce Willis"/>
    <s v="United States"/>
    <n v="65000000"/>
    <x v="3575"/>
    <s v="Chester Films Inc."/>
    <n v="104"/>
  </r>
  <r>
    <s v="All the Pretty Horses"/>
    <s v="PG-13"/>
    <s v="Drama"/>
    <x v="20"/>
    <s v="December 25, 2000 (United States)"/>
    <n v="5.8"/>
    <n v="13000"/>
    <s v="Billy Bob Thornton"/>
    <s v="Cormac McCarthy"/>
    <s v="Matt Damon"/>
    <s v="United States"/>
    <n v="57000000"/>
    <x v="3576"/>
    <s v="Columbia Pictures"/>
    <n v="116"/>
  </r>
  <r>
    <s v="Hanging Up"/>
    <s v="PG-13"/>
    <s v="Comedy"/>
    <x v="20"/>
    <s v="February 18, 2000 (United States)"/>
    <n v="4.9000000000000004"/>
    <n v="12000"/>
    <s v="Diane Keaton"/>
    <s v="Delia Ephron"/>
    <s v="Diane Keaton"/>
    <s v="Germany"/>
    <n v="60000000"/>
    <x v="3577"/>
    <s v="Columbia Pictures"/>
    <n v="94"/>
  </r>
  <r>
    <s v="Yi Yi"/>
    <s v="Not Rated"/>
    <s v="Drama"/>
    <x v="20"/>
    <s v="December 16, 2000 (Japan)"/>
    <n v="8.1999999999999993"/>
    <n v="22000"/>
    <s v="Edward Yang"/>
    <s v="Edward Yang"/>
    <s v="Nien-Jen Wu"/>
    <s v="Taiwan"/>
    <m/>
    <x v="3578"/>
    <s v="1+2 Seisaku Iinkai"/>
    <n v="173"/>
  </r>
  <r>
    <s v="The Dish"/>
    <s v="PG-13"/>
    <s v="Comedy"/>
    <x v="20"/>
    <s v="May 4, 2001 (United States)"/>
    <n v="7.2"/>
    <n v="16000"/>
    <s v="Rob Sitch"/>
    <s v="Santo Cilauro"/>
    <s v="Sam Neill"/>
    <s v="Australia"/>
    <m/>
    <x v="3579"/>
    <s v="Working Dog"/>
    <n v="101"/>
  </r>
  <r>
    <s v="Supernova"/>
    <s v="PG-13"/>
    <s v="Horror"/>
    <x v="20"/>
    <s v="January 14, 2000 (United States)"/>
    <n v="4.9000000000000004"/>
    <n v="17000"/>
    <s v="Walter Hill"/>
    <s v="William Malone"/>
    <s v="James Spader"/>
    <s v="United States"/>
    <n v="90000000"/>
    <x v="3580"/>
    <s v="Hammerhead Productions"/>
    <n v="90"/>
  </r>
  <r>
    <s v="Loser"/>
    <s v="PG-13"/>
    <s v="Comedy"/>
    <x v="20"/>
    <s v="July 21, 2000 (United States)"/>
    <n v="5.3"/>
    <n v="27000"/>
    <s v="Amy Heckerling"/>
    <s v="Amy Heckerling"/>
    <s v="Jason Biggs"/>
    <s v="United States"/>
    <n v="20000000"/>
    <x v="3581"/>
    <s v="Branti Film Productions"/>
    <n v="98"/>
  </r>
  <r>
    <s v="Down to You"/>
    <s v="PG-13"/>
    <s v="Comedy"/>
    <x v="20"/>
    <s v="January 21, 2000 (United States)"/>
    <n v="5"/>
    <n v="15000"/>
    <s v="Kris Isacsson"/>
    <s v="Kris Isacsson"/>
    <s v="Freddie Prinze Jr."/>
    <s v="United States"/>
    <n v="11000000"/>
    <x v="3582"/>
    <s v="Open City Films"/>
    <n v="91"/>
  </r>
  <r>
    <s v="The Way of the Gun"/>
    <s v="R"/>
    <s v="Action"/>
    <x v="20"/>
    <s v="September 8, 2000 (United States)"/>
    <n v="6.7"/>
    <n v="32000"/>
    <s v="Christopher McQuarrie"/>
    <s v="Christopher McQuarrie"/>
    <s v="Ryan Phillippe"/>
    <s v="United States"/>
    <n v="8500000"/>
    <x v="3583"/>
    <s v="Artisan Entertainment"/>
    <n v="119"/>
  </r>
  <r>
    <s v="The Adventures of Rocky &amp; Bullwinkle"/>
    <s v="PG"/>
    <s v="Animation"/>
    <x v="20"/>
    <s v="June 30, 2000 (United States)"/>
    <n v="4.2"/>
    <n v="20000"/>
    <s v="Des McAnuff"/>
    <s v="Jay Ward"/>
    <s v="Robert De Niro"/>
    <s v="United States"/>
    <n v="76000000"/>
    <x v="3584"/>
    <s v="Capella International"/>
    <n v="92"/>
  </r>
  <r>
    <s v="Cecil B. Demented"/>
    <s v="R"/>
    <s v="Comedy"/>
    <x v="20"/>
    <s v="September 1, 2000 (United States)"/>
    <n v="6.2"/>
    <n v="14000"/>
    <s v="John Waters"/>
    <s v="John Waters"/>
    <s v="Melanie Griffith"/>
    <s v="United States"/>
    <n v="10000000"/>
    <x v="3585"/>
    <s v="Artic Productions LLC"/>
    <n v="87"/>
  </r>
  <r>
    <s v="Nutty Professor II: the Klumps"/>
    <s v="PG-13"/>
    <s v="Comedy"/>
    <x v="20"/>
    <s v="July 28, 2000 (United States)"/>
    <n v="4.4000000000000004"/>
    <n v="49000"/>
    <s v="Peter Segal"/>
    <s v="Jerry Lewis"/>
    <s v="Eddie Murphy"/>
    <s v="United States"/>
    <n v="84000000"/>
    <x v="3586"/>
    <s v="Universal Pictures"/>
    <n v="106"/>
  </r>
  <r>
    <s v="The Crimson Rivers"/>
    <s v="R"/>
    <s v="Crime"/>
    <x v="20"/>
    <s v="July 13, 2001 (United States)"/>
    <n v="6.9"/>
    <n v="59000"/>
    <s v="Mathieu Kassovitz"/>
    <s v="Jean-Christophe Grangé"/>
    <s v="Jean Reno"/>
    <s v="France"/>
    <n v="14000000"/>
    <x v="3587"/>
    <s v="Légende Films"/>
    <n v="106"/>
  </r>
  <r>
    <s v="Proof of Life"/>
    <s v="R"/>
    <s v="Action"/>
    <x v="20"/>
    <s v="December 8, 2000 (United States)"/>
    <n v="6.3"/>
    <n v="56000"/>
    <s v="Taylor Hackford"/>
    <s v="Tony Gilroy"/>
    <s v="Meg Ryan"/>
    <s v="United States"/>
    <n v="65000000"/>
    <x v="3588"/>
    <s v="Castle Rock Entertainment"/>
    <n v="135"/>
  </r>
  <r>
    <s v="Bamboozled"/>
    <s v="R"/>
    <s v="Comedy"/>
    <x v="20"/>
    <s v="October 20, 2000 (United States)"/>
    <n v="6.6"/>
    <n v="11000"/>
    <s v="Spike Lee"/>
    <s v="Spike Lee"/>
    <s v="Damon Wayans"/>
    <s v="United States"/>
    <n v="10000000"/>
    <x v="3589"/>
    <s v="New Line Cinema"/>
    <n v="135"/>
  </r>
  <r>
    <s v="Shadow of the Vampire"/>
    <s v="R"/>
    <s v="Drama"/>
    <x v="20"/>
    <s v="January 26, 2001 (United States)"/>
    <n v="6.9"/>
    <n v="40000"/>
    <s v="E. Elias Merhige"/>
    <s v="Steven Katz"/>
    <s v="John Malkovich"/>
    <s v="United Kingdom"/>
    <n v="8000000"/>
    <x v="3590"/>
    <s v="Saturn Films"/>
    <n v="92"/>
  </r>
  <r>
    <s v="Thomas and the Magic Railroad"/>
    <s v="G"/>
    <s v="Adventure"/>
    <x v="20"/>
    <s v="July 26, 2000 (United States)"/>
    <n v="4.2"/>
    <n v="3900"/>
    <s v="Britt Allcroft"/>
    <s v="Britt Allcroft"/>
    <s v="Alec Baldwin"/>
    <s v="United Kingdom"/>
    <n v="19000000"/>
    <x v="3591"/>
    <s v="Gullane Pictures"/>
    <n v="85"/>
  </r>
  <r>
    <s v="Tigerland"/>
    <s v="R"/>
    <s v="Drama"/>
    <x v="20"/>
    <s v="May 24, 2001 (Germany)"/>
    <n v="7"/>
    <n v="39000"/>
    <s v="Joel Schumacher"/>
    <s v="Ross Klavan"/>
    <s v="Colin Farrell"/>
    <s v="United States"/>
    <n v="10000000"/>
    <x v="3592"/>
    <s v="Haft Entertainment"/>
    <n v="101"/>
  </r>
  <r>
    <s v="Return to Me"/>
    <s v="PG"/>
    <s v="Comedy"/>
    <x v="20"/>
    <s v="April 7, 2000 (United States)"/>
    <n v="6.9"/>
    <n v="20000"/>
    <s v="Bonnie Hunt"/>
    <s v="Bonnie Hunt"/>
    <s v="David Duchovny"/>
    <s v="United States"/>
    <n v="24000000"/>
    <x v="3593"/>
    <s v="Metro-Goldwyn-Mayer (MGM)"/>
    <n v="115"/>
  </r>
  <r>
    <s v="Boys and Girls"/>
    <s v="PG-13"/>
    <s v="Comedy"/>
    <x v="20"/>
    <s v="June 16, 2000 (United States)"/>
    <n v="5.4"/>
    <n v="16000"/>
    <s v="Robert Iscove"/>
    <s v="Andrew Lowery"/>
    <s v="Freddie Prinze Jr."/>
    <s v="United States"/>
    <n v="35000000"/>
    <x v="3594"/>
    <s v="Punch 21 Productions"/>
    <n v="94"/>
  </r>
  <r>
    <s v="Whatever It Takes"/>
    <s v="PG-13"/>
    <s v="Comedy"/>
    <x v="20"/>
    <s v="March 24, 2000 (United States)"/>
    <n v="5.5"/>
    <n v="10000"/>
    <s v="David Raynr"/>
    <s v="Mark Schwahn"/>
    <s v="Shane West"/>
    <s v="United States"/>
    <n v="32000000"/>
    <x v="3595"/>
    <s v="Columbia Pictures"/>
    <n v="94"/>
  </r>
  <r>
    <s v="Chuck &amp; Buck"/>
    <s v="R"/>
    <s v="Comedy"/>
    <x v="20"/>
    <s v="August 4, 2000 (United States)"/>
    <n v="6.6"/>
    <n v="5300"/>
    <s v="Miguel Arteta"/>
    <s v="Mike White"/>
    <s v="Mike White"/>
    <s v="United States"/>
    <n v="250000"/>
    <x v="3596"/>
    <s v="Artisan Entertainment"/>
    <n v="96"/>
  </r>
  <r>
    <s v="Autumn in New York"/>
    <s v="PG-13"/>
    <s v="Drama"/>
    <x v="20"/>
    <s v="August 11, 2000 (United States)"/>
    <n v="5.6"/>
    <n v="25000"/>
    <s v="Joan Chen"/>
    <s v="Allison Burnett"/>
    <s v="Richard Gere"/>
    <s v="United States"/>
    <n v="65000000"/>
    <x v="3597"/>
    <s v="Metro-Goldwyn-Mayer (MGM)"/>
    <n v="103"/>
  </r>
  <r>
    <s v="Pollock"/>
    <s v="R"/>
    <s v="Biography"/>
    <x v="20"/>
    <s v="March 23, 2001 (United States)"/>
    <n v="7"/>
    <n v="27000"/>
    <s v="Ed Harris"/>
    <s v="Steven Naifeh"/>
    <s v="Ed Harris"/>
    <s v="United States"/>
    <n v="6000000"/>
    <x v="3598"/>
    <s v="Brant-Allen"/>
    <n v="122"/>
  </r>
  <r>
    <s v="The Art of War"/>
    <s v="R"/>
    <s v="Action"/>
    <x v="20"/>
    <s v="August 25, 2000 (United States)"/>
    <n v="5.7"/>
    <n v="29000"/>
    <s v="Christian Duguay"/>
    <s v="Wayne Beach"/>
    <s v="Wesley Snipes"/>
    <s v="United States"/>
    <n v="60000000"/>
    <x v="3599"/>
    <s v="Morgan Creek Entertainment"/>
    <n v="117"/>
  </r>
  <r>
    <s v="Before Night Falls"/>
    <s v="R"/>
    <s v="Biography"/>
    <x v="20"/>
    <s v="February 23, 2001 (United States)"/>
    <n v="7.2"/>
    <n v="24000"/>
    <s v="Julian Schnabel"/>
    <s v="Cunningham O'Keefe"/>
    <s v="Javier Bardem"/>
    <s v="United States"/>
    <m/>
    <x v="3600"/>
    <s v="El Mar Pictures"/>
    <n v="133"/>
  </r>
  <r>
    <s v="Left Behind: The Movie"/>
    <s v="PG-13"/>
    <s v="Action"/>
    <x v="20"/>
    <s v="February 2, 2001 (United States)"/>
    <n v="4.5"/>
    <n v="9200"/>
    <s v="Vic Sarin"/>
    <s v="Alan B. McElroy"/>
    <s v="Kirk Cameron"/>
    <s v="Canada"/>
    <n v="4000000"/>
    <x v="3601"/>
    <s v="Cloud Ten Pictures"/>
    <n v="96"/>
  </r>
  <r>
    <s v="Love &amp; Sex"/>
    <s v="R"/>
    <s v="Comedy"/>
    <x v="20"/>
    <s v="July 14, 2000 (Spain)"/>
    <n v="6.2"/>
    <n v="5300"/>
    <s v="Valerie Breiman"/>
    <s v="Valerie Breiman"/>
    <s v="Famke Janssen"/>
    <s v="United States"/>
    <m/>
    <x v="3602"/>
    <s v="Behaviour Worldwide"/>
    <n v="82"/>
  </r>
  <r>
    <s v="Psycho Beach Party"/>
    <s v="Unrated"/>
    <s v="Comedy"/>
    <x v="20"/>
    <s v="September 7, 2001 (United States)"/>
    <n v="6.2"/>
    <n v="5700"/>
    <s v="Robert Lee King"/>
    <s v="Charles Busch"/>
    <s v="Lauren Ambrose"/>
    <s v="Australia"/>
    <n v="1500000"/>
    <x v="3603"/>
    <s v="New Oz Productions"/>
    <n v="95"/>
  </r>
  <r>
    <s v="Bait"/>
    <s v="R"/>
    <s v="Action"/>
    <x v="20"/>
    <s v="September 15, 2000 (United States)"/>
    <n v="5.8"/>
    <n v="11000"/>
    <s v="Antoine Fuqua"/>
    <s v="Andrew Scheinman"/>
    <s v="Jamie Foxx"/>
    <s v="Canada"/>
    <n v="51000000"/>
    <x v="3604"/>
    <s v="Castle Rock Entertainment"/>
    <n v="119"/>
  </r>
  <r>
    <s v="Saving Grace"/>
    <s v="R"/>
    <s v="Comedy"/>
    <x v="20"/>
    <s v="September 1, 2000 (United States)"/>
    <n v="6.9"/>
    <n v="18000"/>
    <s v="Nigel Cole"/>
    <s v="Mark Crowdy"/>
    <s v="Brenda Blethyn"/>
    <s v="United Kingdom"/>
    <n v="10000000"/>
    <x v="3605"/>
    <s v="Portman Entertainment Group"/>
    <n v="93"/>
  </r>
  <r>
    <s v="Hamlet"/>
    <s v="R"/>
    <s v="Drama"/>
    <x v="20"/>
    <s v="June 23, 2000 (United States)"/>
    <n v="6"/>
    <n v="9200"/>
    <s v="Michael Almereyda"/>
    <s v="William Shakespeare"/>
    <s v="Ethan Hawke"/>
    <s v="United States"/>
    <n v="2000000"/>
    <x v="3606"/>
    <s v="double A Films"/>
    <n v="112"/>
  </r>
  <r>
    <s v="The Isle"/>
    <s v="Not Rated"/>
    <s v="Drama"/>
    <x v="20"/>
    <s v="April 22, 2000 (South Korea)"/>
    <n v="7"/>
    <n v="13000"/>
    <s v="Kim Ki-duk"/>
    <s v="Kim Ki-duk"/>
    <s v="Jung Suh"/>
    <s v="South Korea"/>
    <n v="1000000"/>
    <x v="3607"/>
    <s v="Myung Film Company Ltd."/>
    <n v="90"/>
  </r>
  <r>
    <s v="Water Drops on Burning Rocks"/>
    <s v="Not Rated"/>
    <s v="Comedy"/>
    <x v="20"/>
    <s v="March 15, 2000 (France)"/>
    <n v="6.8"/>
    <n v="6200"/>
    <s v="François Ozon"/>
    <s v="Rainer Werner Fassbinder"/>
    <s v="Bernard Giraudeau"/>
    <s v="France"/>
    <m/>
    <x v="27"/>
    <s v="Fidélité Productions"/>
    <n v="82"/>
  </r>
  <r>
    <s v="Greenfingers"/>
    <s v="R"/>
    <s v="Comedy"/>
    <x v="20"/>
    <s v="September 14, 2001 (United Kingdom)"/>
    <n v="6.8"/>
    <n v="5600"/>
    <s v="Joel Hershman"/>
    <s v="Joel Hershman"/>
    <s v="Clive Owen"/>
    <s v="United Kingdom"/>
    <m/>
    <x v="3608"/>
    <s v="Boneyard Entertainment"/>
    <n v="91"/>
  </r>
  <r>
    <s v="Highlander: Endgame"/>
    <s v="R"/>
    <s v="Action"/>
    <x v="20"/>
    <s v="September 1, 2000 (United States)"/>
    <n v="4.5999999999999996"/>
    <n v="20000"/>
    <s v="Douglas Aarniokoski"/>
    <s v="Gregory Widen"/>
    <s v="Christopher Lambert"/>
    <s v="United Kingdom"/>
    <n v="25000000"/>
    <x v="3609"/>
    <s v="Davis-Panzer Productions"/>
    <n v="87"/>
  </r>
  <r>
    <s v="Dr. T &amp; the Women"/>
    <s v="R"/>
    <s v="Comedy"/>
    <x v="20"/>
    <s v="October 13, 2000 (United States)"/>
    <n v="4.5999999999999996"/>
    <n v="18000"/>
    <s v="Robert Altman"/>
    <s v="Anne Rapp"/>
    <s v="Richard Gere"/>
    <s v="United States"/>
    <n v="23000000"/>
    <x v="3610"/>
    <s v="Artisan Entertainment"/>
    <n v="122"/>
  </r>
  <r>
    <s v="The Yards"/>
    <s v="R"/>
    <s v="Crime"/>
    <x v="20"/>
    <s v="April 27, 2000 (Singapore)"/>
    <n v="6.4"/>
    <n v="20000"/>
    <s v="James Gray"/>
    <s v="James Gray"/>
    <s v="Mark Wahlberg"/>
    <s v="United States"/>
    <n v="24000000"/>
    <x v="3611"/>
    <s v="Miramax"/>
    <n v="115"/>
  </r>
  <r>
    <s v="Urban Legends: Final Cut"/>
    <s v="R"/>
    <s v="Horror"/>
    <x v="20"/>
    <s v="September 22, 2000 (United States)"/>
    <n v="4.3"/>
    <n v="16000"/>
    <s v="John Ottman"/>
    <s v="Silvio Horta"/>
    <s v="Jennifer Morrison"/>
    <s v="Canada"/>
    <n v="14000000"/>
    <x v="3612"/>
    <s v="Phoenix Pictures"/>
    <n v="97"/>
  </r>
  <r>
    <s v="Woman on Top"/>
    <s v="R"/>
    <s v="Comedy"/>
    <x v="20"/>
    <s v="September 22, 2000 (United States)"/>
    <n v="5.3"/>
    <n v="10000"/>
    <s v="Fina Torres"/>
    <s v="Vera Blasi"/>
    <s v="Penélope Cruz"/>
    <s v="United States"/>
    <n v="8000000"/>
    <x v="3613"/>
    <s v="Fox Searchlight Pictures"/>
    <n v="92"/>
  </r>
  <r>
    <s v="Ready to Rumble"/>
    <s v="PG-13"/>
    <s v="Comedy"/>
    <x v="20"/>
    <s v="April 7, 2000 (United States)"/>
    <n v="5.4"/>
    <n v="14000"/>
    <s v="Brian Robbins"/>
    <s v="Steven Brill"/>
    <s v="David Arquette"/>
    <s v="United States"/>
    <n v="24000000"/>
    <x v="3614"/>
    <s v="Bel Air Entertainment"/>
    <n v="107"/>
  </r>
  <r>
    <s v="Vampire Hunter D: Bloodlust"/>
    <s v="R"/>
    <s v="Animation"/>
    <x v="20"/>
    <s v="September 28, 2001 (United States)"/>
    <n v="7.7"/>
    <n v="30000"/>
    <s v="Jack Fletcher"/>
    <s v="Hideyuki Kikuchi"/>
    <s v="Andrew Philpot"/>
    <s v="Japan"/>
    <m/>
    <x v="3615"/>
    <s v="Madhouse"/>
    <n v="103"/>
  </r>
  <r>
    <s v="Werckmeister Harmonies"/>
    <m/>
    <s v="Drama"/>
    <x v="20"/>
    <s v="February 1, 2001 (Hungary)"/>
    <n v="8.1999999999999993"/>
    <n v="13000"/>
    <s v="Béla Tarr"/>
    <s v="László Krasznahorkai"/>
    <s v="Lars Rudolph"/>
    <s v="Hungary"/>
    <m/>
    <x v="3616"/>
    <s v="13 Productions"/>
    <n v="145"/>
  </r>
  <r>
    <s v="The Ladies Man"/>
    <s v="R"/>
    <s v="Comedy"/>
    <x v="20"/>
    <s v="October 13, 2000 (United States)"/>
    <n v="5.2"/>
    <n v="13000"/>
    <s v="Reginald Hudlin"/>
    <s v="Tim Meadows"/>
    <s v="Tim Meadows"/>
    <s v="United States"/>
    <n v="24000000"/>
    <x v="3617"/>
    <s v="Broadway Pictures"/>
    <n v="84"/>
  </r>
  <r>
    <s v="The Contender"/>
    <s v="R"/>
    <s v="Drama"/>
    <x v="20"/>
    <s v="October 13, 2000 (United States)"/>
    <n v="6.9"/>
    <n v="23000"/>
    <s v="Rod Lurie"/>
    <s v="Rod Lurie"/>
    <s v="Joan Allen"/>
    <s v="United States"/>
    <n v="20000000"/>
    <x v="3618"/>
    <s v="Cinerenta Medienbeteiligungs KG"/>
    <n v="126"/>
  </r>
  <r>
    <s v="Nine Queens"/>
    <s v="R"/>
    <s v="Crime"/>
    <x v="20"/>
    <s v="August 31, 2000 (Argentina)"/>
    <n v="7.9"/>
    <n v="51000"/>
    <s v="Fabián Bielinsky"/>
    <s v="Fabián Bielinsky"/>
    <s v="Ricardo Darín"/>
    <s v="Argentina"/>
    <n v="1500000"/>
    <x v="3619"/>
    <s v="FX Sound"/>
    <n v="114"/>
  </r>
  <r>
    <s v="The Broken Hearts Club: A Romantic Comedy"/>
    <s v="R"/>
    <s v="Comedy"/>
    <x v="20"/>
    <s v="October 20, 2000 (United States)"/>
    <n v="7"/>
    <n v="7300"/>
    <s v="Greg Berlanti"/>
    <s v="Greg Berlanti"/>
    <s v="Timothy Olyphant"/>
    <s v="United States"/>
    <n v="1000000"/>
    <x v="3620"/>
    <s v="Banner Entertainment"/>
    <n v="94"/>
  </r>
  <r>
    <s v="The in Crowd"/>
    <s v="PG-13"/>
    <s v="Drama"/>
    <x v="20"/>
    <s v="July 19, 2000 (United States)"/>
    <n v="4.7"/>
    <n v="4400"/>
    <s v="Mary Lambert"/>
    <s v="Mark Gibson"/>
    <s v="Lori Heuring"/>
    <s v="United States"/>
    <n v="24000000"/>
    <x v="3621"/>
    <s v="Morgan Creek Entertainment"/>
    <n v="105"/>
  </r>
  <r>
    <s v="Girlfight"/>
    <s v="R"/>
    <s v="Drama"/>
    <x v="20"/>
    <s v="October 6, 2000 (United States)"/>
    <n v="6.8"/>
    <n v="9400"/>
    <s v="Karyn Kusama"/>
    <s v="Karyn Kusama"/>
    <s v="Michelle Rodriguez"/>
    <s v="United States"/>
    <n v="1000000"/>
    <x v="3622"/>
    <s v="Green/Renzi"/>
    <n v="110"/>
  </r>
  <r>
    <s v="Beautiful Creatures"/>
    <s v="R"/>
    <s v="Comedy"/>
    <x v="20"/>
    <s v="January 19, 2001 (United Kingdom)"/>
    <n v="5.8"/>
    <n v="3600"/>
    <s v="Bill Eagles"/>
    <s v="Simon Donald"/>
    <s v="Rachel Weisz"/>
    <s v="United Kingdom"/>
    <m/>
    <x v="3623"/>
    <s v="Arts Council of England"/>
    <n v="86"/>
  </r>
  <r>
    <s v="Gossip"/>
    <s v="R"/>
    <s v="Drama"/>
    <x v="20"/>
    <s v="April 21, 2000 (United States)"/>
    <n v="5.9"/>
    <n v="15000"/>
    <s v="Davis Guggenheim"/>
    <s v="Gregory Poirier"/>
    <s v="James Marsden"/>
    <s v="United States"/>
    <n v="24000000"/>
    <x v="3624"/>
    <s v="NPV Entertainment"/>
    <n v="90"/>
  </r>
  <r>
    <s v="Waking the Dead"/>
    <s v="R"/>
    <s v="Drama"/>
    <x v="20"/>
    <s v="March 24, 2000 (United States)"/>
    <n v="6.5"/>
    <n v="6900"/>
    <s v="Keith Gordon"/>
    <s v="Scott Spencer"/>
    <s v="Billy Crudup"/>
    <s v="United States"/>
    <n v="8500000"/>
    <x v="3625"/>
    <s v="PolyGram Filmed Entertainment"/>
    <n v="105"/>
  </r>
  <r>
    <s v="My Dog Skip"/>
    <s v="PG"/>
    <s v="Comedy"/>
    <x v="20"/>
    <s v="March 3, 2000 (United States)"/>
    <n v="7"/>
    <n v="20000"/>
    <s v="Jay Russell"/>
    <s v="Willie Morris"/>
    <s v="Frankie Muniz"/>
    <s v="United States"/>
    <n v="6000000"/>
    <x v="3626"/>
    <s v="Alcon Entertainment"/>
    <n v="95"/>
  </r>
  <r>
    <s v="Under the Sand"/>
    <s v="Unrated"/>
    <s v="Drama"/>
    <x v="20"/>
    <s v="May 4, 2001 (United States)"/>
    <n v="7.1"/>
    <n v="8500"/>
    <s v="François Ozon"/>
    <s v="François Ozon"/>
    <s v="Charlotte Rampling"/>
    <s v="France"/>
    <m/>
    <x v="3627"/>
    <s v="Fidélité Productions"/>
    <n v="92"/>
  </r>
  <r>
    <s v="O Fantasma"/>
    <s v="Unrated"/>
    <s v="Drama"/>
    <x v="20"/>
    <s v="October 20, 2000 (Portugal)"/>
    <n v="5.8"/>
    <n v="3200"/>
    <s v="João Pedro Rodrigues"/>
    <s v="João Pedro Rodrigues"/>
    <s v="Ricardo Meneses"/>
    <s v="Portugal"/>
    <m/>
    <x v="3628"/>
    <s v="Rosa Filmes"/>
    <n v="87"/>
  </r>
  <r>
    <s v="Hey Ram"/>
    <s v="Not Rated"/>
    <s v="Crime"/>
    <x v="20"/>
    <s v="February 18, 2000 (India)"/>
    <n v="7.9"/>
    <n v="12000"/>
    <s v="Kamal Haasan"/>
    <s v="H. Banerjee"/>
    <s v="Kamal Haasan"/>
    <s v="India"/>
    <m/>
    <x v="3629"/>
    <s v="Raajkamal Films International"/>
    <n v="186"/>
  </r>
  <r>
    <s v="Duets"/>
    <s v="R"/>
    <s v="Comedy"/>
    <x v="20"/>
    <s v="September 15, 2000 (United States)"/>
    <n v="6.1"/>
    <n v="9200"/>
    <s v="Bruce Paltrow"/>
    <s v="John Byrum"/>
    <s v="Huey Lewis"/>
    <s v="United States"/>
    <n v="21000000"/>
    <x v="3630"/>
    <s v="Hollywood Pictures"/>
    <n v="112"/>
  </r>
  <r>
    <s v="The Weight of Water"/>
    <s v="R"/>
    <s v="Crime"/>
    <x v="20"/>
    <s v="July 31, 2002 (France)"/>
    <n v="5.9"/>
    <n v="9100"/>
    <s v="Kathryn Bigelow"/>
    <s v="Anita Shreve"/>
    <s v="Catherine McCormack"/>
    <s v="United States"/>
    <n v="16000000"/>
    <x v="3631"/>
    <s v="StudioCanal"/>
    <n v="114"/>
  </r>
  <r>
    <s v="Lucky Numbers"/>
    <s v="R"/>
    <s v="Comedy"/>
    <x v="20"/>
    <s v="October 27, 2000 (United States)"/>
    <n v="5"/>
    <n v="9900"/>
    <s v="Nora Ephron"/>
    <s v="Adam Resnick"/>
    <s v="John Travolta"/>
    <s v="France"/>
    <n v="63000000"/>
    <x v="3632"/>
    <s v="Paramount Pictures"/>
    <n v="105"/>
  </r>
  <r>
    <s v="Animal Factory"/>
    <s v="R"/>
    <s v="Crime"/>
    <x v="20"/>
    <s v="August 1, 2000 (Spain)"/>
    <n v="6.6"/>
    <n v="13000"/>
    <s v="Steve Buscemi"/>
    <s v="Edward Bunker"/>
    <s v="Willem Dafoe"/>
    <s v="United States"/>
    <n v="3600000"/>
    <x v="3633"/>
    <s v="Animal Productions LLC"/>
    <n v="94"/>
  </r>
  <r>
    <s v="Bless the Child"/>
    <s v="R"/>
    <s v="Crime"/>
    <x v="20"/>
    <s v="August 11, 2000 (United States)"/>
    <n v="5.0999999999999996"/>
    <n v="14000"/>
    <s v="Chuck Russell"/>
    <s v="Cathy Cash Spellman"/>
    <s v="Kim Basinger"/>
    <s v="United States"/>
    <n v="65000000"/>
    <x v="3634"/>
    <s v="Paramount Pictures"/>
    <n v="107"/>
  </r>
  <r>
    <s v="The Man Who Cried"/>
    <s v="R"/>
    <s v="Drama"/>
    <x v="20"/>
    <s v="December 8, 2000 (United Kingdom)"/>
    <n v="6.2"/>
    <n v="15000"/>
    <s v="Sally Potter"/>
    <s v="Sally Potter"/>
    <s v="Christina Ricci"/>
    <s v="United Kingdom"/>
    <m/>
    <x v="3635"/>
    <s v="Canal+"/>
    <n v="100"/>
  </r>
  <r>
    <s v="State and Main"/>
    <s v="R"/>
    <s v="Comedy"/>
    <x v="20"/>
    <s v="January 12, 2001 (United States)"/>
    <n v="6.8"/>
    <n v="21000"/>
    <s v="David Mamet"/>
    <s v="David Mamet"/>
    <s v="Philip Seymour Hoffman"/>
    <s v="France"/>
    <m/>
    <x v="3636"/>
    <s v="Filmtown Entertainment"/>
    <n v="105"/>
  </r>
  <r>
    <s v="Rugrats in Paris"/>
    <s v="G"/>
    <s v="Animation"/>
    <x v="20"/>
    <s v="November 17, 2000 (United States)"/>
    <n v="6.2"/>
    <n v="12000"/>
    <s v="Stig Bergqvist"/>
    <s v="J. David Stem"/>
    <s v="Christine Cavanaugh"/>
    <s v="Germany"/>
    <n v="30000000"/>
    <x v="3637"/>
    <s v="Paramount Pictures"/>
    <n v="78"/>
  </r>
  <r>
    <s v="Code Unknown"/>
    <s v="Not Rated"/>
    <s v="Drama"/>
    <x v="20"/>
    <s v="November 30, 2001 (United States)"/>
    <n v="7.2"/>
    <n v="13000"/>
    <s v="Michael Haneke"/>
    <s v="Michael Haneke"/>
    <s v="Juliette Binoche"/>
    <s v="France"/>
    <m/>
    <x v="3638"/>
    <s v="Arte France Cinéma"/>
    <n v="118"/>
  </r>
  <r>
    <s v="Maelstrom"/>
    <s v="R"/>
    <s v="Drama"/>
    <x v="20"/>
    <s v="September 15, 2000 (Canada)"/>
    <n v="6.9"/>
    <n v="5000"/>
    <s v="Denis Villeneuve"/>
    <s v="Denis Villeneuve"/>
    <s v="Marie-Josée Croze"/>
    <s v="Canada"/>
    <m/>
    <x v="3639"/>
    <s v="Max Films Productions"/>
    <n v="87"/>
  </r>
  <r>
    <s v="Gangster No. 1"/>
    <s v="R"/>
    <s v="Crime"/>
    <x v="20"/>
    <s v="June 9, 2000 (United Kingdom)"/>
    <n v="6.7"/>
    <n v="13000"/>
    <s v="Paul McGuigan"/>
    <s v="Johnny Ferguson"/>
    <s v="Malcolm McDowell"/>
    <s v="United Kingdom"/>
    <m/>
    <x v="3640"/>
    <s v="FilmFour"/>
    <n v="103"/>
  </r>
  <r>
    <s v="Taxi 2"/>
    <s v="Not Rated"/>
    <s v="Action"/>
    <x v="20"/>
    <s v="October 6, 2000 (United States)"/>
    <n v="6.5"/>
    <n v="52000"/>
    <s v="Gérard Krawczyk"/>
    <s v="Luc Besson"/>
    <s v="Samy Naceri"/>
    <s v="France"/>
    <m/>
    <x v="3641"/>
    <s v="ARP Sélection"/>
    <n v="88"/>
  </r>
  <r>
    <s v="Small Time Crooks"/>
    <s v="PG"/>
    <s v="Comedy"/>
    <x v="20"/>
    <s v="May 19, 2000 (United States)"/>
    <n v="6.7"/>
    <n v="38000"/>
    <s v="Woody Allen"/>
    <s v="Woody Allen"/>
    <s v="Woody Allen"/>
    <s v="United States"/>
    <n v="25000000"/>
    <x v="3642"/>
    <s v="Dreamworks Pictures"/>
    <n v="94"/>
  </r>
  <r>
    <s v="Songs from the Second Floor"/>
    <s v="Not Rated"/>
    <s v="Comedy"/>
    <x v="20"/>
    <s v="October 6, 2000 (Sweden)"/>
    <n v="7.6"/>
    <n v="18000"/>
    <s v="Roy Andersson"/>
    <s v="Roy Andersson"/>
    <s v="Lars Nordh"/>
    <s v="Sweden"/>
    <m/>
    <x v="3643"/>
    <s v="Arte France Cinéma"/>
    <n v="98"/>
  </r>
  <r>
    <s v="Bounce"/>
    <s v="PG-13"/>
    <s v="Drama"/>
    <x v="20"/>
    <s v="November 17, 2000 (United States)"/>
    <n v="5.7"/>
    <n v="20000"/>
    <s v="Don Roos"/>
    <s v="Don Roos"/>
    <s v="Ben Affleck"/>
    <s v="United States"/>
    <n v="35000000"/>
    <x v="3644"/>
    <s v="Miramax"/>
    <n v="106"/>
  </r>
  <r>
    <s v="Bread and Tulips"/>
    <s v="PG-13"/>
    <s v="Comedy"/>
    <x v="20"/>
    <s v="November 2, 2001 (United States)"/>
    <n v="7.3"/>
    <n v="9200"/>
    <s v="Silvio Soldini"/>
    <s v="Silvio Soldini"/>
    <s v="Licia Maglietta"/>
    <s v="Italy"/>
    <m/>
    <x v="3645"/>
    <s v="Monogatari"/>
    <n v="114"/>
  </r>
  <r>
    <s v="Brother"/>
    <m/>
    <s v="Crime"/>
    <x v="20"/>
    <s v="January 27, 2001 (Japan)"/>
    <n v="7.1"/>
    <n v="22000"/>
    <s v="Takeshi Kitano"/>
    <s v="Takeshi Kitano"/>
    <s v="Takeshi Kitano"/>
    <s v="United States"/>
    <n v="10000000"/>
    <x v="3646"/>
    <s v="Recorded Picture Company (RPC)"/>
    <n v="114"/>
  </r>
  <r>
    <s v="Love, Honor and Obey"/>
    <s v="R"/>
    <s v="Comedy"/>
    <x v="20"/>
    <s v="February 9, 2001 (United States)"/>
    <n v="6.5"/>
    <n v="5200"/>
    <s v="Dominic Anciano"/>
    <s v="Dominic Anciano"/>
    <s v="Sadie Frost"/>
    <s v="United Kingdom"/>
    <m/>
    <x v="3647"/>
    <s v="British Broadcasting Corporation (BBC)"/>
    <n v="103"/>
  </r>
  <r>
    <s v="Nurse Betty"/>
    <s v="R"/>
    <s v="Comedy"/>
    <x v="20"/>
    <s v="September 8, 2000 (United States)"/>
    <n v="6.2"/>
    <n v="33000"/>
    <s v="Neil LaBute"/>
    <s v="John C. Richards"/>
    <s v="Renée Zellweger"/>
    <s v="Germany"/>
    <n v="35000000"/>
    <x v="3648"/>
    <s v="Gramercy Pictures (I)"/>
    <n v="110"/>
  </r>
  <r>
    <s v="The House of Mirth"/>
    <s v="PG"/>
    <s v="Romance"/>
    <x v="20"/>
    <s v="October 13, 2000 (United Kingdom)"/>
    <n v="7"/>
    <n v="7200"/>
    <s v="Terence Davies"/>
    <s v="Edith Wharton"/>
    <s v="Gillian Anderson"/>
    <s v="United Kingdom"/>
    <n v="10000000"/>
    <x v="3649"/>
    <s v="Three Rivers Production"/>
    <n v="135"/>
  </r>
  <r>
    <s v="Beautiful"/>
    <s v="PG-13"/>
    <s v="Comedy"/>
    <x v="20"/>
    <s v="September 29, 2000 (United States)"/>
    <n v="5.6"/>
    <n v="3700"/>
    <s v="Sally Field"/>
    <s v="Jon Bernstein"/>
    <s v="Minnie Driver"/>
    <s v="United States"/>
    <n v="14000000"/>
    <x v="3650"/>
    <s v="Destination Films"/>
    <n v="112"/>
  </r>
  <r>
    <s v="Here on Earth"/>
    <s v="PG-13"/>
    <s v="Drama"/>
    <x v="20"/>
    <s v="March 24, 2000 (United States)"/>
    <n v="5.2"/>
    <n v="8300"/>
    <s v="Mark Piznarski"/>
    <s v="Michael Seitzman"/>
    <s v="Chris Klein"/>
    <s v="United States"/>
    <n v="15000000"/>
    <x v="3651"/>
    <s v="Fox 2000 Pictures"/>
    <n v="96"/>
  </r>
  <r>
    <s v="The Million Dollar Hotel"/>
    <s v="R"/>
    <s v="Drama"/>
    <x v="20"/>
    <s v="February 10, 2000 (Germany)"/>
    <n v="5.9"/>
    <n v="21000"/>
    <s v="Wim Wenders"/>
    <s v="Nicholas Klein"/>
    <s v="Jeremy Davies"/>
    <s v="Germany"/>
    <n v="8000000"/>
    <x v="3652"/>
    <s v="Icon Entertainment International"/>
    <n v="122"/>
  </r>
  <r>
    <s v="The Tigger Movie"/>
    <s v="G"/>
    <s v="Animation"/>
    <x v="20"/>
    <s v="February 11, 2000 (United States)"/>
    <n v="6.4"/>
    <n v="18000"/>
    <s v="Jun Falkenstein"/>
    <s v="Eddie Guzelian"/>
    <s v="Jim Cummings"/>
    <s v="United States"/>
    <n v="30000000"/>
    <x v="3653"/>
    <s v="Disney Television Animation"/>
    <n v="77"/>
  </r>
  <r>
    <s v="What Planet Are You From?"/>
    <s v="R"/>
    <s v="Comedy"/>
    <x v="20"/>
    <s v="March 3, 2000 (United States)"/>
    <n v="5.6"/>
    <n v="9100"/>
    <s v="Mike Nichols"/>
    <s v="Garry Shandling"/>
    <s v="Garry Shandling"/>
    <s v="United States"/>
    <n v="60000000"/>
    <x v="3654"/>
    <s v="Brillstein-Grey Entertainment"/>
    <n v="105"/>
  </r>
  <r>
    <s v="Sade"/>
    <m/>
    <s v="Biography"/>
    <x v="20"/>
    <s v="August 23, 2000 (France)"/>
    <n v="6.1"/>
    <n v="1700"/>
    <s v="Benoît Jacquot"/>
    <s v="Serge Bramly"/>
    <s v="Daniel Auteuil"/>
    <s v="France"/>
    <m/>
    <x v="3655"/>
    <s v="Alicéléo"/>
    <n v="100"/>
  </r>
  <r>
    <s v="Committed"/>
    <s v="R"/>
    <s v="Comedy"/>
    <x v="20"/>
    <s v="April 18, 2000 (Canada)"/>
    <n v="5.0999999999999996"/>
    <n v="3700"/>
    <s v="Lisa Krueger"/>
    <s v="Lisa Krueger"/>
    <s v="Heather Graham"/>
    <s v="United States"/>
    <n v="3000000"/>
    <x v="3656"/>
    <s v="Miramax"/>
    <n v="98"/>
  </r>
  <r>
    <s v="Tillsammans"/>
    <s v="R"/>
    <s v="Comedy"/>
    <x v="20"/>
    <s v="September 21, 2001 (United States)"/>
    <n v="7.4"/>
    <n v="21000"/>
    <s v="Lukas Moodysson"/>
    <s v="Lukas Moodysson"/>
    <s v="Lisa Lindgren"/>
    <s v="Sweden"/>
    <m/>
    <x v="3657"/>
    <s v="Memfis Film"/>
    <n v="106"/>
  </r>
  <r>
    <s v="Harrison's Flowers"/>
    <s v="R"/>
    <s v="Drama"/>
    <x v="20"/>
    <s v="March 15, 2002 (United States)"/>
    <n v="7.1"/>
    <n v="6100"/>
    <s v="Élie Chouraqui"/>
    <s v="Isabel Ellsen"/>
    <s v="Andie MacDowell"/>
    <s v="France"/>
    <n v="8000000"/>
    <x v="3658"/>
    <s v="7 Films Cinéma"/>
    <n v="121"/>
  </r>
  <r>
    <s v="The Specials"/>
    <s v="R"/>
    <s v="Action"/>
    <x v="20"/>
    <s v="September 18, 2000 (United States)"/>
    <n v="5.8"/>
    <n v="2200"/>
    <s v="Craig Mazin"/>
    <s v="James Gunn"/>
    <s v="Rob Lowe"/>
    <s v="United States"/>
    <n v="1000000"/>
    <x v="3659"/>
    <s v="Brillstein-Grey Entertainment"/>
    <n v="82"/>
  </r>
  <r>
    <s v="Love's Labour's Lost"/>
    <s v="PG"/>
    <s v="Romance"/>
    <x v="20"/>
    <s v="March 31, 2000 (United Kingdom)"/>
    <n v="6"/>
    <n v="4400"/>
    <s v="Kenneth Branagh"/>
    <s v="William Shakespeare"/>
    <s v="Alessandro Nivola"/>
    <s v="United Kingdom"/>
    <n v="13000000"/>
    <x v="3660"/>
    <s v="Pathé Pictures International"/>
    <n v="93"/>
  </r>
  <r>
    <s v="Lost Souls"/>
    <s v="R"/>
    <s v="Drama"/>
    <x v="20"/>
    <s v="October 13, 2000 (United States)"/>
    <n v="4.8"/>
    <n v="11000"/>
    <s v="Janusz Kaminski"/>
    <s v="Pierce Gardner"/>
    <s v="Winona Ryder"/>
    <s v="United States"/>
    <n v="50000000"/>
    <x v="3661"/>
    <s v="Prufrock Pictures"/>
    <n v="97"/>
  </r>
  <r>
    <s v="The Golden Bowl"/>
    <s v="R"/>
    <s v="Drama"/>
    <x v="20"/>
    <s v="May 25, 2001 (United States)"/>
    <n v="5.9"/>
    <n v="4200"/>
    <s v="James Ivory"/>
    <s v="Henry James"/>
    <s v="Uma Thurman"/>
    <s v="United States"/>
    <n v="15000000"/>
    <x v="3662"/>
    <s v="Merchant Ivory Productions"/>
    <n v="130"/>
  </r>
  <r>
    <s v="Digimon: The Movie"/>
    <s v="PG"/>
    <s v="Animation"/>
    <x v="20"/>
    <s v="October 6, 2000 (United States)"/>
    <n v="6.1"/>
    <n v="7000"/>
    <s v="Directors"/>
    <s v="Akiyoshi Hongo"/>
    <s v="Lara Jill Miller"/>
    <s v="United States"/>
    <n v="5000000"/>
    <x v="3663"/>
    <s v="Saban Entertainment"/>
    <n v="82"/>
  </r>
  <r>
    <s v="Kaho Naa... Pyaar Hai"/>
    <s v="Not Rated"/>
    <s v="Action"/>
    <x v="20"/>
    <s v="January 14, 2000 (India)"/>
    <n v="6.9"/>
    <n v="14000"/>
    <s v="Rakesh Roshan"/>
    <s v="Rakesh Roshan"/>
    <s v="Hrithik Roshan"/>
    <s v="India"/>
    <m/>
    <x v="27"/>
    <s v="Film Kraft"/>
    <n v="172"/>
  </r>
  <r>
    <s v="Sordid Lives"/>
    <s v="R"/>
    <s v="Comedy"/>
    <x v="20"/>
    <s v="May 11, 2001 (United States)"/>
    <n v="6.8"/>
    <n v="2900"/>
    <s v="Del Shores"/>
    <s v="Del Shores"/>
    <s v="Delta Burke"/>
    <s v="United States"/>
    <m/>
    <x v="3664"/>
    <s v="Daly-Harris Productions"/>
    <n v="111"/>
  </r>
  <r>
    <s v="The Monkey's Mask"/>
    <s v="R"/>
    <s v="Crime"/>
    <x v="20"/>
    <s v="May 10, 2001 (Australia)"/>
    <n v="5.0999999999999996"/>
    <n v="1500"/>
    <s v="Samantha Lang"/>
    <s v="Anne Kennedy"/>
    <s v="Susie Porter"/>
    <s v="Australia"/>
    <m/>
    <x v="3665"/>
    <s v="Arenafilm"/>
    <n v="93"/>
  </r>
  <r>
    <s v="Suzhou River"/>
    <m/>
    <s v="Drama"/>
    <x v="20"/>
    <s v="October 11, 2000 (France)"/>
    <n v="7.4"/>
    <n v="4400"/>
    <s v="Ye Lou"/>
    <s v="Ye Lou"/>
    <s v="Xun Zhou"/>
    <s v="Germany"/>
    <m/>
    <x v="27"/>
    <s v="Coproduction Office"/>
    <n v="83"/>
  </r>
  <r>
    <s v="The Next Best Thing"/>
    <s v="PG-13"/>
    <s v="Comedy"/>
    <x v="20"/>
    <s v="March 3, 2000 (United States)"/>
    <n v="4.7"/>
    <n v="11000"/>
    <s v="John Schlesinger"/>
    <s v="Tom Ropelewski"/>
    <s v="Madonna"/>
    <s v="United States"/>
    <n v="25000000"/>
    <x v="3666"/>
    <s v="Lakeshore Entertainment"/>
    <n v="108"/>
  </r>
  <r>
    <s v="Ed Gein"/>
    <s v="Not Rated"/>
    <s v="Biography"/>
    <x v="20"/>
    <s v="July 20, 2001 (United Kingdom)"/>
    <n v="5.5"/>
    <n v="5100"/>
    <s v="Chuck Parello"/>
    <s v="Stephen Johnston"/>
    <s v="Steve Railsback"/>
    <s v="United States"/>
    <m/>
    <x v="27"/>
    <s v="Tartan Films"/>
    <n v="89"/>
  </r>
  <r>
    <s v="Gun Shy"/>
    <s v="R"/>
    <s v="Comedy"/>
    <x v="20"/>
    <s v="March 9, 2000 (Australia)"/>
    <n v="5.7"/>
    <n v="7000"/>
    <s v="Eric Blakeney"/>
    <s v="Eric Blakeney"/>
    <s v="Liam Neeson"/>
    <s v="United States"/>
    <n v="14000000"/>
    <x v="3667"/>
    <s v="Hollywood Pictures"/>
    <n v="101"/>
  </r>
  <r>
    <s v="Big Eden"/>
    <s v="PG-13"/>
    <s v="Comedy"/>
    <x v="20"/>
    <s v="April 18, 2000 (United States)"/>
    <n v="7.3"/>
    <n v="4200"/>
    <s v="Thomas Bezucha"/>
    <s v="Thomas Bezucha"/>
    <s v="Arye Gross"/>
    <s v="United States"/>
    <m/>
    <x v="3668"/>
    <s v="Chaiken Films"/>
    <n v="118"/>
  </r>
  <r>
    <s v="Harry Potter and the Sorcerer's Stone"/>
    <s v="PG"/>
    <s v="Adventure"/>
    <x v="21"/>
    <s v="November 16, 2001 (United States)"/>
    <n v="7.6"/>
    <n v="685000"/>
    <s v="Chris Columbus"/>
    <s v="J.K. Rowling"/>
    <s v="Daniel Radcliffe"/>
    <s v="United Kingdom"/>
    <n v="125000000"/>
    <x v="3669"/>
    <s v="Warner Bros."/>
    <n v="152"/>
  </r>
  <r>
    <s v="The Fast and the Furious"/>
    <s v="PG-13"/>
    <s v="Action"/>
    <x v="21"/>
    <s v="June 22, 2001 (United States)"/>
    <n v="6.8"/>
    <n v="362000"/>
    <s v="Rob Cohen"/>
    <s v="Ken Li"/>
    <s v="Vin Diesel"/>
    <s v="United States"/>
    <n v="38000000"/>
    <x v="3670"/>
    <s v="Universal Pictures"/>
    <n v="106"/>
  </r>
  <r>
    <s v="The Lord of the Rings: The Fellowship of the Ring"/>
    <s v="PG-13"/>
    <s v="Action"/>
    <x v="21"/>
    <s v="December 19, 2001 (United States)"/>
    <n v="8.8000000000000007"/>
    <n v="1700000"/>
    <s v="Peter Jackson"/>
    <s v="J.R.R. Tolkien"/>
    <s v="Elijah Wood"/>
    <s v="New Zealand"/>
    <n v="93000000"/>
    <x v="3671"/>
    <s v="New Line Cinema"/>
    <n v="178"/>
  </r>
  <r>
    <s v="Legally Blonde"/>
    <s v="PG-13"/>
    <s v="Comedy"/>
    <x v="21"/>
    <s v="July 13, 2001 (United States)"/>
    <n v="6.3"/>
    <n v="195000"/>
    <s v="Robert Luketic"/>
    <s v="Amanda Brown"/>
    <s v="Reese Witherspoon"/>
    <s v="United States"/>
    <n v="18000000"/>
    <x v="3672"/>
    <s v="Metro-Goldwyn-Mayer (MGM)"/>
    <n v="96"/>
  </r>
  <r>
    <s v="Mulholland Dr."/>
    <s v="R"/>
    <s v="Drama"/>
    <x v="21"/>
    <s v="October 19, 2001 (United States)"/>
    <n v="7.9"/>
    <n v="331000"/>
    <s v="David Lynch"/>
    <s v="David Lynch"/>
    <s v="Naomi Watts"/>
    <s v="France"/>
    <n v="15000000"/>
    <x v="3673"/>
    <s v="Les Films Alain Sarde"/>
    <n v="147"/>
  </r>
  <r>
    <s v="Monsters, Inc."/>
    <s v="G"/>
    <s v="Animation"/>
    <x v="21"/>
    <s v="November 2, 2001 (United States)"/>
    <n v="8.1"/>
    <n v="838000"/>
    <s v="Pete Docter"/>
    <s v="Pete Docter"/>
    <s v="Billy Crystal"/>
    <s v="United States"/>
    <n v="115000000"/>
    <x v="3674"/>
    <s v="Pixar Animation Studios"/>
    <n v="92"/>
  </r>
  <r>
    <s v="Spirited Away"/>
    <s v="PG"/>
    <s v="Animation"/>
    <x v="21"/>
    <s v="March 28, 2003 (United States)"/>
    <n v="8.6"/>
    <n v="679000"/>
    <s v="Hayao Miyazaki"/>
    <s v="Hayao Miyazaki"/>
    <s v="Daveigh Chase"/>
    <s v="Japan"/>
    <n v="19000000"/>
    <x v="3675"/>
    <s v="Tokuma Shoten"/>
    <n v="125"/>
  </r>
  <r>
    <s v="Donnie Darko"/>
    <s v="R"/>
    <s v="Drama"/>
    <x v="21"/>
    <s v="January 19, 2001 (Mexico)"/>
    <n v="8"/>
    <n v="755000"/>
    <s v="Richard Kelly"/>
    <s v="Richard Kelly"/>
    <s v="Jake Gyllenhaal"/>
    <s v="United States"/>
    <n v="6000000"/>
    <x v="3676"/>
    <s v="Pandora Cinema"/>
    <n v="113"/>
  </r>
  <r>
    <s v="Not Another Teen Movie"/>
    <s v="R"/>
    <s v="Comedy"/>
    <x v="21"/>
    <s v="December 14, 2001 (United States)"/>
    <n v="5.7"/>
    <n v="100000"/>
    <s v="Joel Gallen"/>
    <s v="Mike Bender"/>
    <s v="Chyler Leigh"/>
    <s v="United States"/>
    <n v="15000000"/>
    <x v="3677"/>
    <s v="Columbia Pictures"/>
    <n v="89"/>
  </r>
  <r>
    <s v="Scary Movie 2"/>
    <s v="R"/>
    <s v="Comedy"/>
    <x v="21"/>
    <s v="July 4, 2001 (United States)"/>
    <n v="5.3"/>
    <n v="152000"/>
    <s v="Keenen Ivory Wayans"/>
    <s v="Shawn Wayans"/>
    <s v="Anna Faris"/>
    <s v="United States"/>
    <n v="45000000"/>
    <x v="3678"/>
    <s v="Dimension Films"/>
    <n v="83"/>
  </r>
  <r>
    <s v="Ocean's Eleven"/>
    <s v="PG-13"/>
    <s v="Crime"/>
    <x v="21"/>
    <s v="December 7, 2001 (United States)"/>
    <n v="7.7"/>
    <n v="531000"/>
    <s v="Steven Soderbergh"/>
    <s v="George Clayton Johnson"/>
    <s v="George Clooney"/>
    <s v="United States"/>
    <n v="85000000"/>
    <x v="3679"/>
    <s v="Warner Bros."/>
    <n v="116"/>
  </r>
  <r>
    <s v="Shrek"/>
    <s v="PG"/>
    <s v="Animation"/>
    <x v="21"/>
    <s v="May 18, 2001 (United States)"/>
    <n v="7.9"/>
    <n v="630000"/>
    <s v="Andrew Adamson"/>
    <s v="William Steig"/>
    <s v="Mike Myers"/>
    <s v="United States"/>
    <n v="60000000"/>
    <x v="3680"/>
    <s v="DreamWorks Animation"/>
    <n v="90"/>
  </r>
  <r>
    <s v="Black Hawk Down"/>
    <s v="R"/>
    <s v="Drama"/>
    <x v="21"/>
    <s v="January 18, 2002 (United States)"/>
    <n v="7.7"/>
    <n v="372000"/>
    <s v="Ridley Scott"/>
    <s v="Mark Bowden"/>
    <s v="Josh Hartnett"/>
    <s v="United States"/>
    <n v="92000000"/>
    <x v="3681"/>
    <s v="Revolution Studios"/>
    <n v="144"/>
  </r>
  <r>
    <s v="A Beautiful Mind"/>
    <s v="PG-13"/>
    <s v="Biography"/>
    <x v="21"/>
    <s v="January 4, 2002 (United States)"/>
    <n v="8.1999999999999993"/>
    <n v="871000"/>
    <s v="Ron Howard"/>
    <s v="Akiva Goldsman"/>
    <s v="Russell Crowe"/>
    <s v="United States"/>
    <n v="58000000"/>
    <x v="3682"/>
    <s v="Universal Pictures"/>
    <n v="135"/>
  </r>
  <r>
    <s v="The Mummy Returns"/>
    <s v="PG-13"/>
    <s v="Action"/>
    <x v="21"/>
    <s v="May 4, 2001 (United States)"/>
    <n v="6.4"/>
    <n v="307000"/>
    <s v="Stephen Sommers"/>
    <s v="Stephen Sommers"/>
    <s v="Brendan Fraser"/>
    <s v="United States"/>
    <n v="98000000"/>
    <x v="3683"/>
    <s v="Universal Pictures"/>
    <n v="130"/>
  </r>
  <r>
    <s v="Pearl Harbor"/>
    <s v="PG-13"/>
    <s v="Action"/>
    <x v="21"/>
    <s v="May 25, 2001 (United States)"/>
    <n v="6.2"/>
    <n v="317000"/>
    <s v="Michael Bay"/>
    <s v="Randall Wallace"/>
    <s v="Ben Affleck"/>
    <s v="United States"/>
    <n v="140000000"/>
    <x v="3684"/>
    <s v="Touchstone Pictures"/>
    <n v="183"/>
  </r>
  <r>
    <s v="The Royal Tenenbaums"/>
    <s v="R"/>
    <s v="Comedy"/>
    <x v="21"/>
    <s v="January 4, 2002 (United States)"/>
    <n v="7.6"/>
    <n v="273000"/>
    <s v="Wes Anderson"/>
    <s v="Wes Anderson"/>
    <s v="Gene Hackman"/>
    <s v="United States"/>
    <n v="21000000"/>
    <x v="3685"/>
    <s v="Touchstone Pictures"/>
    <n v="110"/>
  </r>
  <r>
    <s v="Amélie"/>
    <s v="R"/>
    <s v="Comedy"/>
    <x v="21"/>
    <s v="February 8, 2002 (United States)"/>
    <n v="8.3000000000000007"/>
    <n v="717000"/>
    <s v="Jean-Pierre Jeunet"/>
    <s v="Guillaume Laurant"/>
    <s v="Audrey Tautou"/>
    <s v="France"/>
    <n v="10000000"/>
    <x v="3686"/>
    <s v="Claudie Ossard Productions"/>
    <n v="122"/>
  </r>
  <r>
    <s v="Training Day"/>
    <s v="R"/>
    <s v="Crime"/>
    <x v="21"/>
    <s v="October 5, 2001 (United States)"/>
    <n v="7.7"/>
    <n v="403000"/>
    <s v="Antoine Fuqua"/>
    <s v="David Ayer"/>
    <s v="Denzel Washington"/>
    <s v="United States"/>
    <n v="45000000"/>
    <x v="3687"/>
    <s v="Warner Bros."/>
    <n v="122"/>
  </r>
  <r>
    <s v="A.I. Artificial Intelligence"/>
    <s v="PG-13"/>
    <s v="Drama"/>
    <x v="21"/>
    <s v="June 29, 2001 (United States)"/>
    <n v="7.2"/>
    <n v="295000"/>
    <s v="Steven Spielberg"/>
    <s v="Brian Aldiss"/>
    <s v="Haley Joel Osment"/>
    <s v="United States"/>
    <n v="100000000"/>
    <x v="3688"/>
    <s v="Warner Bros."/>
    <n v="146"/>
  </r>
  <r>
    <s v="Ghost World"/>
    <s v="R"/>
    <s v="Comedy"/>
    <x v="21"/>
    <s v="September 21, 2001 (United States)"/>
    <n v="7.3"/>
    <n v="115000"/>
    <s v="Terry Zwigoff"/>
    <s v="Daniel Clowes"/>
    <s v="Steve Buscemi"/>
    <s v="United States"/>
    <n v="7000000"/>
    <x v="3689"/>
    <s v="United Artists"/>
    <n v="111"/>
  </r>
  <r>
    <s v="Super Troopers"/>
    <s v="R"/>
    <s v="Comedy"/>
    <x v="21"/>
    <s v="February 15, 2002 (United States)"/>
    <n v="7.1"/>
    <n v="98000"/>
    <s v="Jay Chandrasekhar"/>
    <s v="Jay Chandrasekhar"/>
    <s v="Jay Chandrasekhar"/>
    <s v="United States"/>
    <n v="3000000"/>
    <x v="3690"/>
    <s v="Fox Searchlight Pictures"/>
    <n v="100"/>
  </r>
  <r>
    <s v="A Knight's Tale"/>
    <s v="PG-13"/>
    <s v="Action"/>
    <x v="21"/>
    <s v="May 11, 2001 (United States)"/>
    <n v="6.9"/>
    <n v="176000"/>
    <s v="Brian Helgeland"/>
    <s v="Brian Helgeland"/>
    <s v="Heath Ledger"/>
    <s v="United States"/>
    <n v="65000000"/>
    <x v="3691"/>
    <s v="Columbia Pictures"/>
    <n v="132"/>
  </r>
  <r>
    <s v="Blow"/>
    <s v="R"/>
    <s v="Biography"/>
    <x v="21"/>
    <s v="April 6, 2001 (United States)"/>
    <n v="7.6"/>
    <n v="246000"/>
    <s v="Ted Demme"/>
    <s v="Bruce Porter"/>
    <s v="Johnny Depp"/>
    <s v="United States"/>
    <n v="53000000"/>
    <x v="3692"/>
    <s v="Apostle"/>
    <n v="124"/>
  </r>
  <r>
    <s v="Hannibal"/>
    <s v="R"/>
    <s v="Crime"/>
    <x v="21"/>
    <s v="February 9, 2001 (United States)"/>
    <n v="6.8"/>
    <n v="261000"/>
    <s v="Ridley Scott"/>
    <s v="Thomas Harris"/>
    <s v="Anthony Hopkins"/>
    <s v="United States"/>
    <n v="87000000"/>
    <x v="3693"/>
    <s v="Metro-Goldwyn-Mayer (MGM)"/>
    <n v="131"/>
  </r>
  <r>
    <s v="The Princess Diaries"/>
    <s v="G"/>
    <s v="Comedy"/>
    <x v="21"/>
    <s v="August 3, 2001 (United States)"/>
    <n v="6.4"/>
    <n v="133000"/>
    <s v="Garry Marshall"/>
    <s v="Meg Cabot"/>
    <s v="Julie Andrews"/>
    <s v="United States"/>
    <n v="26000000"/>
    <x v="3694"/>
    <s v="Walt Disney Pictures"/>
    <n v="111"/>
  </r>
  <r>
    <s v="Moulin Rouge!"/>
    <s v="PG-13"/>
    <s v="Drama"/>
    <x v="21"/>
    <s v="June 1, 2001 (United States)"/>
    <n v="7.6"/>
    <n v="271000"/>
    <s v="Baz Luhrmann"/>
    <s v="Baz Luhrmann"/>
    <s v="Nicole Kidman"/>
    <s v="Australia"/>
    <n v="50000000"/>
    <x v="3695"/>
    <s v="Twentieth Century Fox"/>
    <n v="127"/>
  </r>
  <r>
    <s v="Vanilla Sky"/>
    <s v="R"/>
    <s v="Fantasy"/>
    <x v="21"/>
    <s v="December 14, 2001 (United States)"/>
    <n v="6.9"/>
    <n v="253000"/>
    <s v="Cameron Crowe"/>
    <s v="Alejandro Amenábar"/>
    <s v="Tom Cruise"/>
    <s v="United States"/>
    <n v="68000000"/>
    <x v="3696"/>
    <s v="Paramount Pictures"/>
    <n v="136"/>
  </r>
  <r>
    <s v="Thir13en Ghosts"/>
    <s v="R"/>
    <s v="Fantasy"/>
    <x v="21"/>
    <s v="October 26, 2001 (United States)"/>
    <n v="5.6"/>
    <n v="81000"/>
    <s v="Steve Beck"/>
    <s v="Robb White"/>
    <s v="Tony Shalhoub"/>
    <s v="United States"/>
    <n v="42000000"/>
    <x v="3697"/>
    <s v="Warner Bros."/>
    <n v="91"/>
  </r>
  <r>
    <s v="Planet of the Apes"/>
    <s v="PG-13"/>
    <s v="Action"/>
    <x v="21"/>
    <s v="July 27, 2001 (United States)"/>
    <n v="5.7"/>
    <n v="213000"/>
    <s v="Tim Burton"/>
    <s v="Pierre Boulle"/>
    <s v="Mark Wahlberg"/>
    <s v="United States"/>
    <n v="100000000"/>
    <x v="3698"/>
    <s v="Twentieth Century Fox"/>
    <n v="119"/>
  </r>
  <r>
    <s v="The Others"/>
    <s v="PG-13"/>
    <s v="Horror"/>
    <x v="21"/>
    <s v="August 10, 2001 (United States)"/>
    <n v="7.6"/>
    <n v="346000"/>
    <s v="Alejandro Amenábar"/>
    <s v="Alejandro Amenábar"/>
    <s v="Nicole Kidman"/>
    <s v="Spain"/>
    <n v="17000000"/>
    <x v="3699"/>
    <s v="Cruise/Wagner Productions"/>
    <n v="104"/>
  </r>
  <r>
    <s v="Joe Dirt"/>
    <s v="PG-13"/>
    <s v="Adventure"/>
    <x v="21"/>
    <s v="April 11, 2001 (United States)"/>
    <n v="6"/>
    <n v="53000"/>
    <s v="Dennie Gordon"/>
    <s v="David Spade"/>
    <s v="David Spade"/>
    <s v="United States"/>
    <n v="17700000"/>
    <x v="3700"/>
    <s v="Columbia Pictures"/>
    <n v="91"/>
  </r>
  <r>
    <s v="Atlantis: The Lost Empire"/>
    <s v="PG"/>
    <s v="Animation"/>
    <x v="21"/>
    <s v="June 15, 2001 (United States)"/>
    <n v="6.9"/>
    <n v="109000"/>
    <s v="Gary Trousdale"/>
    <s v="Tab Murphy"/>
    <s v="Michael J. Fox"/>
    <s v="United States"/>
    <n v="120000000"/>
    <x v="3701"/>
    <s v="Walt Disney Animation Studios"/>
    <n v="95"/>
  </r>
  <r>
    <s v="Rat Race"/>
    <s v="PG-13"/>
    <s v="Action"/>
    <x v="21"/>
    <s v="August 17, 2001 (United States)"/>
    <n v="6.4"/>
    <n v="111000"/>
    <s v="Jerry Zucker"/>
    <s v="Andy Breckman"/>
    <s v="Breckin Meyer"/>
    <s v="United States"/>
    <n v="48000000"/>
    <x v="3702"/>
    <s v="Paramount Pictures"/>
    <n v="112"/>
  </r>
  <r>
    <s v="Summer Catch"/>
    <s v="PG-13"/>
    <s v="Comedy"/>
    <x v="21"/>
    <s v="August 24, 2001 (United States)"/>
    <n v="5.0999999999999996"/>
    <n v="15000"/>
    <s v="Michael Tollin"/>
    <s v="Kevin Falls"/>
    <s v="Freddie Prinze Jr."/>
    <s v="United States"/>
    <n v="34000000"/>
    <x v="3703"/>
    <s v="Warner Bros."/>
    <n v="104"/>
  </r>
  <r>
    <s v="Wet Hot American Summer"/>
    <s v="R"/>
    <s v="Comedy"/>
    <x v="21"/>
    <s v="August 31, 2001 (Canada)"/>
    <n v="6.6"/>
    <n v="55000"/>
    <s v="David Wain"/>
    <s v="Michael Showalter"/>
    <s v="Janeane Garofalo"/>
    <s v="United States"/>
    <n v="5000000"/>
    <x v="3704"/>
    <s v="Eureka Pictures"/>
    <n v="97"/>
  </r>
  <r>
    <s v="Shallow Hal"/>
    <s v="PG-13"/>
    <s v="Comedy"/>
    <x v="21"/>
    <s v="November 9, 2001 (United States)"/>
    <n v="5.9"/>
    <n v="129000"/>
    <s v="Bobby Farrelly"/>
    <s v="Sean Moynihan"/>
    <s v="Jack Black"/>
    <s v="United States"/>
    <n v="40000000"/>
    <x v="3705"/>
    <s v="Twentieth Century Fox"/>
    <n v="114"/>
  </r>
  <r>
    <s v="Zoolander"/>
    <s v="PG-13"/>
    <s v="Comedy"/>
    <x v="21"/>
    <s v="September 28, 2001 (United States)"/>
    <n v="6.5"/>
    <n v="251000"/>
    <s v="Ben Stiller"/>
    <s v="Drake Sather"/>
    <s v="Ben Stiller"/>
    <s v="Germany"/>
    <n v="28000000"/>
    <x v="3706"/>
    <s v="Paramount Pictures"/>
    <n v="90"/>
  </r>
  <r>
    <s v="Jurassic Park III"/>
    <s v="PG-13"/>
    <s v="Action"/>
    <x v="21"/>
    <s v="July 18, 2001 (United States)"/>
    <n v="5.9"/>
    <n v="301000"/>
    <s v="Joe Johnston"/>
    <s v="Michael Crichton"/>
    <s v="Sam Neill"/>
    <s v="United States"/>
    <n v="93000000"/>
    <x v="3707"/>
    <s v="Universal Pictures"/>
    <n v="92"/>
  </r>
  <r>
    <s v="Enemy at the Gates"/>
    <s v="R"/>
    <s v="Drama"/>
    <x v="21"/>
    <s v="March 16, 2001 (United States)"/>
    <n v="7.6"/>
    <n v="249000"/>
    <s v="Jean-Jacques Annaud"/>
    <s v="Jean-Jacques Annaud"/>
    <s v="Jude Law"/>
    <s v="Ireland"/>
    <n v="68000000"/>
    <x v="3708"/>
    <s v="Paramount Pictures"/>
    <n v="131"/>
  </r>
  <r>
    <s v="Gosford Park"/>
    <s v="R"/>
    <s v="Comedy"/>
    <x v="21"/>
    <s v="January 18, 2002 (United States)"/>
    <n v="7.2"/>
    <n v="82000"/>
    <s v="Robert Altman"/>
    <s v="Julian Fellowes"/>
    <s v="Maggie Smith"/>
    <s v="United States"/>
    <n v="19800000"/>
    <x v="3709"/>
    <s v="USA Films"/>
    <n v="131"/>
  </r>
  <r>
    <s v="Swordfish"/>
    <s v="R"/>
    <s v="Action"/>
    <x v="21"/>
    <s v="June 8, 2001 (United States)"/>
    <n v="6.5"/>
    <n v="179000"/>
    <s v="Dominic Sena"/>
    <s v="Skip Woods"/>
    <s v="John Travolta"/>
    <s v="United States"/>
    <n v="102000000"/>
    <x v="3710"/>
    <s v="Hollywood Licensing Group"/>
    <n v="99"/>
  </r>
  <r>
    <s v="Jeepers Creepers"/>
    <s v="R"/>
    <s v="Horror"/>
    <x v="21"/>
    <s v="August 31, 2001 (United States)"/>
    <n v="6.2"/>
    <n v="115000"/>
    <s v="Victor Salva"/>
    <s v="Victor Salva"/>
    <s v="Gina Philips"/>
    <s v="United States"/>
    <n v="10000000"/>
    <x v="3711"/>
    <s v="United Artists"/>
    <n v="90"/>
  </r>
  <r>
    <s v="Sex and Lucía"/>
    <s v="TV-MA"/>
    <s v="Drama"/>
    <x v="21"/>
    <s v="August 24, 2001 (Spain)"/>
    <n v="7.1"/>
    <n v="36000"/>
    <s v="Julio Medem"/>
    <s v="Julio Medem"/>
    <s v="Paz Vega"/>
    <s v="Spain"/>
    <m/>
    <x v="3712"/>
    <s v="Alicia Produce"/>
    <n v="128"/>
  </r>
  <r>
    <s v="Hardball"/>
    <s v="R"/>
    <s v="Drama"/>
    <x v="21"/>
    <s v="September 14, 2001 (United States)"/>
    <n v="6.4"/>
    <n v="29000"/>
    <s v="Brian Robbins"/>
    <s v="Daniel Coyle"/>
    <s v="Keanu Reeves"/>
    <s v="Germany"/>
    <n v="32000000"/>
    <x v="3713"/>
    <s v="Paramount Pictures"/>
    <n v="106"/>
  </r>
  <r>
    <s v="Evolution"/>
    <s v="PG-13"/>
    <s v="Comedy"/>
    <x v="21"/>
    <s v="June 8, 2001 (United States)"/>
    <n v="6.1"/>
    <n v="122000"/>
    <s v="Ivan Reitman"/>
    <s v="Don Jakoby"/>
    <s v="David Duchovny"/>
    <s v="United States"/>
    <n v="80000000"/>
    <x v="3714"/>
    <s v="Columbia Pictures"/>
    <n v="101"/>
  </r>
  <r>
    <s v="Original Sin"/>
    <s v="R"/>
    <s v="Drama"/>
    <x v="21"/>
    <s v="August 3, 2001 (United States)"/>
    <n v="6.1"/>
    <n v="55000"/>
    <s v="Michael Cristofer"/>
    <s v="Cornell Woolrich"/>
    <s v="Antonio Banderas"/>
    <s v="France"/>
    <n v="42000000"/>
    <x v="3715"/>
    <s v="Metro-Goldwyn-Mayer (MGM)"/>
    <n v="116"/>
  </r>
  <r>
    <s v="Monster's Ball"/>
    <m/>
    <s v="Drama"/>
    <x v="21"/>
    <s v="March 1, 2002 (United States)"/>
    <n v="7"/>
    <n v="84000"/>
    <s v="Marc Forster"/>
    <s v="Milo Addica"/>
    <s v="Billy Bob Thornton"/>
    <s v="United States"/>
    <n v="4000000"/>
    <x v="3716"/>
    <s v="Lee Daniels Entertainment"/>
    <n v="111"/>
  </r>
  <r>
    <s v="Spy Kids"/>
    <s v="PG"/>
    <s v="Action"/>
    <x v="21"/>
    <s v="March 30, 2001 (United States)"/>
    <n v="5.5"/>
    <n v="111000"/>
    <s v="Robert Rodriguez"/>
    <s v="Robert Rodriguez"/>
    <s v="Alexa PenaVega"/>
    <s v="United States"/>
    <n v="35000000"/>
    <x v="3717"/>
    <s v="Dimension Films"/>
    <n v="88"/>
  </r>
  <r>
    <s v="Behind Enemy Lines"/>
    <s v="PG-13"/>
    <s v="Action"/>
    <x v="21"/>
    <s v="November 30, 2001 (United States)"/>
    <n v="6.4"/>
    <n v="100000"/>
    <s v="John Moore"/>
    <s v="Jim Thomas"/>
    <s v="Gene Hackman"/>
    <s v="United States"/>
    <n v="40000000"/>
    <x v="3718"/>
    <s v="Twentieth Century Fox"/>
    <n v="106"/>
  </r>
  <r>
    <s v="Intimacy"/>
    <s v="Unrated"/>
    <s v="Drama"/>
    <x v="21"/>
    <s v="March 28, 2001 (France)"/>
    <n v="6.1"/>
    <n v="12000"/>
    <s v="Patrice Chéreau"/>
    <s v="Hanif Kureishi"/>
    <s v="Mark Rylance"/>
    <s v="France"/>
    <m/>
    <x v="3719"/>
    <s v="Téléma"/>
    <n v="119"/>
  </r>
  <r>
    <s v="Bully"/>
    <s v="TV-MA"/>
    <s v="Biography"/>
    <x v="21"/>
    <s v="December 12, 2001 (France)"/>
    <n v="6.9"/>
    <n v="35000"/>
    <s v="Larry Clark"/>
    <s v="Jim Schutze"/>
    <s v="Brad Renfro"/>
    <s v="United States"/>
    <m/>
    <x v="3720"/>
    <s v="StudioCanal"/>
    <n v="108"/>
  </r>
  <r>
    <s v="Bridget Jones's Diary"/>
    <s v="R"/>
    <s v="Comedy"/>
    <x v="21"/>
    <s v="April 13, 2001 (United States)"/>
    <n v="6.7"/>
    <n v="232000"/>
    <s v="Sharon Maguire"/>
    <s v="Helen Fielding"/>
    <s v="Renée Zellweger"/>
    <s v="United Kingdom"/>
    <n v="25000000"/>
    <x v="3721"/>
    <s v="Miramax"/>
    <n v="97"/>
  </r>
  <r>
    <s v="I Am Sam"/>
    <s v="PG-13"/>
    <s v="Drama"/>
    <x v="21"/>
    <s v="January 25, 2002 (United States)"/>
    <n v="7.6"/>
    <n v="145000"/>
    <s v="Jessie Nelson"/>
    <s v="Kristine Johnson"/>
    <s v="Sean Penn"/>
    <s v="United States"/>
    <n v="22000000"/>
    <x v="3722"/>
    <s v="New Line Cinema"/>
    <n v="132"/>
  </r>
  <r>
    <s v="The Last Castle"/>
    <s v="R"/>
    <s v="Action"/>
    <x v="21"/>
    <s v="October 19, 2001 (United States)"/>
    <n v="7"/>
    <n v="75000"/>
    <s v="Rod Lurie"/>
    <s v="David Scarpa"/>
    <s v="Robert Redford"/>
    <s v="United States"/>
    <n v="72000000"/>
    <x v="3723"/>
    <s v="Dreamworks Pictures"/>
    <n v="131"/>
  </r>
  <r>
    <s v="The Piano Teacher"/>
    <s v="R"/>
    <s v="Drama"/>
    <x v="21"/>
    <s v="September 5, 2001 (France)"/>
    <n v="7.5"/>
    <n v="59000"/>
    <s v="Michael Haneke"/>
    <s v="Michael Haneke"/>
    <s v="Isabelle Huppert"/>
    <s v="France"/>
    <m/>
    <x v="3724"/>
    <s v="ARTE"/>
    <n v="131"/>
  </r>
  <r>
    <s v="Spy Game"/>
    <s v="R"/>
    <s v="Action"/>
    <x v="21"/>
    <s v="November 21, 2001 (United States)"/>
    <n v="7.1"/>
    <n v="149000"/>
    <s v="Tony Scott"/>
    <s v="Michael Frost Beckner"/>
    <s v="Robert Redford"/>
    <s v="United States"/>
    <n v="115000000"/>
    <x v="3725"/>
    <s v="Universal Pictures"/>
    <n v="126"/>
  </r>
  <r>
    <s v="Lara Croft: Tomb Raider"/>
    <s v="PG-13"/>
    <s v="Action"/>
    <x v="21"/>
    <s v="June 15, 2001 (United States)"/>
    <n v="5.8"/>
    <n v="201000"/>
    <s v="Simon West"/>
    <s v="Sara B. Cooper"/>
    <s v="Angelina Jolie"/>
    <s v="United States"/>
    <n v="115000000"/>
    <x v="3726"/>
    <s v="Paramount Pictures"/>
    <n v="100"/>
  </r>
  <r>
    <s v="American Pie 2"/>
    <s v="R"/>
    <s v="Comedy"/>
    <x v="21"/>
    <s v="August 10, 2001 (United States)"/>
    <n v="6.4"/>
    <n v="244000"/>
    <s v="J.B. Rogers"/>
    <s v="Adam Herz"/>
    <s v="Jason Biggs"/>
    <s v="United States"/>
    <n v="30000000"/>
    <x v="3727"/>
    <s v="LivePlanet"/>
    <n v="108"/>
  </r>
  <r>
    <s v="Frailty"/>
    <s v="R"/>
    <s v="Crime"/>
    <x v="21"/>
    <s v="April 12, 2002 (United States)"/>
    <n v="7.2"/>
    <n v="79000"/>
    <s v="Bill Paxton"/>
    <s v="Brent Hanley"/>
    <s v="Bill Paxton"/>
    <s v="United States"/>
    <n v="11000000"/>
    <x v="3728"/>
    <s v="David Kirschner Productions"/>
    <n v="100"/>
  </r>
  <r>
    <s v="Along Came a Spider"/>
    <s v="R"/>
    <s v="Drama"/>
    <x v="21"/>
    <s v="April 6, 2001 (United States)"/>
    <n v="6.4"/>
    <n v="79000"/>
    <s v="Lee Tamahori"/>
    <s v="James Patterson"/>
    <s v="Morgan Freeman"/>
    <s v="United States"/>
    <n v="60000000"/>
    <x v="3729"/>
    <s v="Paramount Pictures"/>
    <n v="104"/>
  </r>
  <r>
    <s v="Rush Hour 2"/>
    <s v="PG-13"/>
    <s v="Action"/>
    <x v="21"/>
    <s v="August 3, 2001 (United States)"/>
    <n v="6.6"/>
    <n v="205000"/>
    <s v="Brett Ratner"/>
    <s v="Ross LaManna"/>
    <s v="Jackie Chan"/>
    <s v="Hong Kong"/>
    <n v="90000000"/>
    <x v="3730"/>
    <s v="New Line Cinema"/>
    <n v="90"/>
  </r>
  <r>
    <s v="Save the Last Dance"/>
    <s v="PG-13"/>
    <s v="Drama"/>
    <x v="21"/>
    <s v="January 12, 2001 (United States)"/>
    <n v="6.2"/>
    <n v="59000"/>
    <s v="Thomas Carter"/>
    <s v="Duane Adler"/>
    <s v="Julia Stiles"/>
    <s v="United States"/>
    <n v="13000000"/>
    <x v="3731"/>
    <s v="Cort/Madden Productions"/>
    <n v="112"/>
  </r>
  <r>
    <s v="Domestic Disturbance"/>
    <s v="PG-13"/>
    <s v="Crime"/>
    <x v="21"/>
    <s v="November 2, 2001 (United States)"/>
    <n v="5.6"/>
    <n v="25000"/>
    <s v="Harold Becker"/>
    <s v="Lewis Colick"/>
    <s v="John Travolta"/>
    <s v="United States"/>
    <n v="75000000"/>
    <x v="3732"/>
    <s v="Paramount Pictures"/>
    <n v="89"/>
  </r>
  <r>
    <s v="Riding in Cars with Boys"/>
    <s v="PG-13"/>
    <s v="Biography"/>
    <x v="21"/>
    <s v="October 19, 2001 (United States)"/>
    <n v="6.5"/>
    <n v="27000"/>
    <s v="Penny Marshall"/>
    <s v="Beverly D'Onofrio"/>
    <s v="Drew Barrymore"/>
    <s v="United States"/>
    <n v="48000000"/>
    <x v="3733"/>
    <s v="Columbia Pictures"/>
    <n v="132"/>
  </r>
  <r>
    <s v="The Animal"/>
    <s v="PG-13"/>
    <s v="Comedy"/>
    <x v="21"/>
    <s v="June 1, 2001 (United States)"/>
    <n v="4.8"/>
    <n v="58000"/>
    <s v="Luke Greenfield"/>
    <s v="Tom Brady"/>
    <s v="Rob Schneider"/>
    <s v="United States"/>
    <n v="47000000"/>
    <x v="3734"/>
    <s v="Revolution Studios"/>
    <n v="84"/>
  </r>
  <r>
    <s v="How High"/>
    <s v="R"/>
    <s v="Comedy"/>
    <x v="21"/>
    <s v="December 21, 2001 (United States)"/>
    <n v="6.3"/>
    <n v="55000"/>
    <s v="Jesse Dylan"/>
    <s v="Dustin Lee Abraham"/>
    <s v="Method Man"/>
    <s v="United States"/>
    <n v="20000000"/>
    <x v="3735"/>
    <s v="Jersey Films"/>
    <n v="93"/>
  </r>
  <r>
    <s v="Joy Ride"/>
    <s v="R"/>
    <s v="Action"/>
    <x v="21"/>
    <s v="October 5, 2001 (United States)"/>
    <n v="6.6"/>
    <n v="66000"/>
    <s v="John Dahl"/>
    <s v="Clay Tarver"/>
    <s v="Steve Zahn"/>
    <s v="United States"/>
    <n v="23000000"/>
    <x v="3736"/>
    <s v="New Regency Productions"/>
    <n v="97"/>
  </r>
  <r>
    <s v="3000 Miles to Graceland"/>
    <s v="R"/>
    <s v="Action"/>
    <x v="21"/>
    <s v="February 23, 2001 (United States)"/>
    <n v="6"/>
    <n v="45000"/>
    <s v="Demian Lichtenstein"/>
    <s v="Richard Recco"/>
    <s v="Kurt Russell"/>
    <s v="United States"/>
    <n v="62000000"/>
    <x v="3737"/>
    <s v="Franchise Pictures"/>
    <n v="125"/>
  </r>
  <r>
    <s v="The Score"/>
    <s v="R"/>
    <s v="Action"/>
    <x v="21"/>
    <s v="July 13, 2001 (United States)"/>
    <n v="6.8"/>
    <n v="124000"/>
    <s v="Frank Oz"/>
    <s v="Daniel E. Taylor"/>
    <s v="Robert De Niro"/>
    <s v="Germany"/>
    <n v="68000000"/>
    <x v="3738"/>
    <s v="Paramount Pictures"/>
    <n v="124"/>
  </r>
  <r>
    <s v="Jason X"/>
    <s v="R"/>
    <s v="Action"/>
    <x v="21"/>
    <s v="April 26, 2002 (United States)"/>
    <n v="4.4000000000000004"/>
    <n v="52000"/>
    <s v="James Isaac"/>
    <s v="Victor Miller"/>
    <s v="Kane Hodder"/>
    <s v="Canada"/>
    <n v="11000000"/>
    <x v="3739"/>
    <s v="New Line Cinema"/>
    <n v="92"/>
  </r>
  <r>
    <s v="Jay and Silent Bob Strike Back"/>
    <s v="R"/>
    <s v="Comedy"/>
    <x v="21"/>
    <s v="August 24, 2001 (United States)"/>
    <n v="6.8"/>
    <n v="150000"/>
    <s v="Kevin Smith"/>
    <s v="Kevin Smith"/>
    <s v="Jason Mewes"/>
    <s v="United States"/>
    <n v="22000000"/>
    <x v="3740"/>
    <s v="Dimension Films"/>
    <n v="104"/>
  </r>
  <r>
    <s v="The Mexican"/>
    <s v="R"/>
    <s v="Adventure"/>
    <x v="21"/>
    <s v="March 2, 2001 (United States)"/>
    <n v="6.1"/>
    <n v="105000"/>
    <s v="Gore Verbinski"/>
    <s v="J.H. Wyman"/>
    <s v="Brad Pitt"/>
    <s v="United States"/>
    <n v="57000000"/>
    <x v="3741"/>
    <s v="Dreamworks Pictures"/>
    <n v="123"/>
  </r>
  <r>
    <s v="From Hell"/>
    <s v="R"/>
    <s v="Horror"/>
    <x v="21"/>
    <s v="October 19, 2001 (United States)"/>
    <n v="6.8"/>
    <n v="149000"/>
    <s v="Albert Hughes"/>
    <s v="Alan Moore"/>
    <s v="Johnny Depp"/>
    <s v="United States"/>
    <n v="35000000"/>
    <x v="3742"/>
    <s v="Twentieth Century Fox"/>
    <n v="122"/>
  </r>
  <r>
    <s v="Crocodile Dundee in Los Angeles"/>
    <s v="PG"/>
    <s v="Action"/>
    <x v="21"/>
    <s v="April 20, 2001 (United States)"/>
    <n v="4.8"/>
    <n v="24000"/>
    <s v="Simon Wincer"/>
    <s v="Paul Hogan"/>
    <s v="Paul Hogan"/>
    <s v="Australia"/>
    <n v="21150000"/>
    <x v="3743"/>
    <s v="Bungalow Productions"/>
    <n v="95"/>
  </r>
  <r>
    <s v="Heist"/>
    <s v="R"/>
    <s v="Action"/>
    <x v="21"/>
    <s v="November 9, 2001 (United States)"/>
    <n v="6.5"/>
    <n v="34000"/>
    <s v="David Mamet"/>
    <s v="David Mamet"/>
    <s v="Gene Hackman"/>
    <s v="Canada"/>
    <n v="39000000"/>
    <x v="3744"/>
    <s v="Morgan Creek Entertainment"/>
    <n v="109"/>
  </r>
  <r>
    <s v="Serendipity"/>
    <s v="PG-13"/>
    <s v="Comedy"/>
    <x v="21"/>
    <s v="October 5, 2001 (United States)"/>
    <n v="6.9"/>
    <n v="106000"/>
    <s v="Peter Chelsom"/>
    <s v="Marc Klein"/>
    <s v="John Cusack"/>
    <s v="United States"/>
    <n v="28000000"/>
    <x v="3745"/>
    <s v="Miramax"/>
    <n v="90"/>
  </r>
  <r>
    <s v="Brotherhood of the Wolf"/>
    <s v="R"/>
    <s v="Action"/>
    <x v="21"/>
    <s v="January 25, 2002 (United States)"/>
    <n v="7"/>
    <n v="64000"/>
    <s v="Christophe Gans"/>
    <s v="Stéphane Cabel"/>
    <s v="Samuel Le Bihan"/>
    <s v="France"/>
    <n v="29000000"/>
    <x v="3746"/>
    <s v="Metropolitan Filmexport"/>
    <n v="142"/>
  </r>
  <r>
    <s v="The Pledge"/>
    <s v="R"/>
    <s v="Crime"/>
    <x v="21"/>
    <s v="January 19, 2001 (United States)"/>
    <n v="6.8"/>
    <n v="55000"/>
    <s v="Sean Penn"/>
    <s v="Friedrich Dürrenmatt"/>
    <s v="Jack Nicholson"/>
    <s v="United States"/>
    <n v="35000000"/>
    <x v="3747"/>
    <s v="Morgan Creek Entertainment"/>
    <n v="124"/>
  </r>
  <r>
    <s v="American Outlaws"/>
    <s v="PG-13"/>
    <s v="Action"/>
    <x v="21"/>
    <s v="August 17, 2001 (United States)"/>
    <n v="6"/>
    <n v="14000"/>
    <s v="Les Mayfield"/>
    <s v="Roderick Taylor"/>
    <s v="Colin Farrell"/>
    <s v="United States"/>
    <n v="35000000"/>
    <x v="3748"/>
    <s v="Morgan Creek Entertainment"/>
    <n v="94"/>
  </r>
  <r>
    <s v="Ghosts of Mars"/>
    <s v="R"/>
    <s v="Action"/>
    <x v="21"/>
    <s v="August 24, 2001 (United States)"/>
    <n v="4.9000000000000004"/>
    <n v="52000"/>
    <s v="John Carpenter"/>
    <s v="Larry Sulkis"/>
    <s v="Natasha Henstridge"/>
    <s v="United States"/>
    <n v="28000000"/>
    <x v="3749"/>
    <s v="Screen Gems"/>
    <n v="98"/>
  </r>
  <r>
    <s v="The Man Who Wasn't There"/>
    <s v="R"/>
    <s v="Crime"/>
    <x v="21"/>
    <s v="November 16, 2001 (United States)"/>
    <n v="7.5"/>
    <n v="106000"/>
    <s v="Joel Coen"/>
    <s v="Joel Coen"/>
    <s v="Billy Bob Thornton"/>
    <s v="United States"/>
    <n v="20000000"/>
    <x v="3750"/>
    <s v="Good Machine"/>
    <n v="116"/>
  </r>
  <r>
    <s v="Rock Star"/>
    <s v="R"/>
    <s v="Drama"/>
    <x v="21"/>
    <s v="September 7, 2001 (United States)"/>
    <n v="6.3"/>
    <n v="42000"/>
    <s v="Stephen Herek"/>
    <s v="John Stockwell"/>
    <s v="Mark Wahlberg"/>
    <s v="United States"/>
    <n v="57000000"/>
    <x v="3751"/>
    <s v="Warner Bros."/>
    <n v="105"/>
  </r>
  <r>
    <s v="Osmosis Jones"/>
    <s v="PG"/>
    <s v="Animation"/>
    <x v="21"/>
    <s v="August 10, 2001 (United States)"/>
    <n v="6.3"/>
    <n v="33000"/>
    <s v="Bobby Farrelly"/>
    <s v="Marc Hyman"/>
    <s v="Laurence Fishburne"/>
    <s v="United States"/>
    <n v="70000000"/>
    <x v="3752"/>
    <s v="Warner Bros."/>
    <n v="95"/>
  </r>
  <r>
    <s v="Fat Girl"/>
    <s v="Not Rated"/>
    <s v="Drama"/>
    <x v="21"/>
    <s v="March 7, 2001 (France)"/>
    <n v="6.5"/>
    <n v="11000"/>
    <s v="Catherine Breillat"/>
    <s v="Catherine Breillat"/>
    <s v="Anaïs Reboux"/>
    <s v="France"/>
    <m/>
    <x v="3753"/>
    <s v="Arte France Cinéma"/>
    <n v="86"/>
  </r>
  <r>
    <s v="Saving Silverman"/>
    <s v="PG-13"/>
    <s v="Comedy"/>
    <x v="21"/>
    <s v="February 9, 2001 (United States)"/>
    <n v="5.9"/>
    <n v="39000"/>
    <s v="Dennis Dugan"/>
    <s v="Hank Nelken"/>
    <s v="Jason Biggs"/>
    <s v="United States"/>
    <n v="22000000"/>
    <x v="3754"/>
    <s v="Columbia Pictures"/>
    <n v="90"/>
  </r>
  <r>
    <s v="The Glass House"/>
    <s v="PG-13"/>
    <s v="Crime"/>
    <x v="21"/>
    <s v="September 14, 2001 (United States)"/>
    <n v="5.8"/>
    <n v="34000"/>
    <s v="Daniel Sackheim"/>
    <s v="Wesley Strick"/>
    <s v="Diane Lane"/>
    <s v="United States"/>
    <n v="30000000"/>
    <x v="3755"/>
    <s v="Columbia Pictures"/>
    <n v="106"/>
  </r>
  <r>
    <s v="The Wedding Planner"/>
    <s v="PG-13"/>
    <s v="Comedy"/>
    <x v="21"/>
    <s v="January 26, 2001 (United States)"/>
    <n v="5.3"/>
    <n v="78000"/>
    <s v="Adam Shankman"/>
    <s v="Pamela Falk"/>
    <s v="Jennifer Lopez"/>
    <s v="Germany"/>
    <n v="35000000"/>
    <x v="3756"/>
    <s v="Columbia Pictures"/>
    <n v="103"/>
  </r>
  <r>
    <s v="Heartbreakers"/>
    <s v="PG-13"/>
    <s v="Comedy"/>
    <x v="21"/>
    <s v="March 23, 2001 (United States)"/>
    <n v="6.2"/>
    <n v="52000"/>
    <s v="David Mirkin"/>
    <s v="Robert Dunn"/>
    <s v="Sigourney Weaver"/>
    <s v="United States"/>
    <n v="35000000"/>
    <x v="3757"/>
    <s v="Davis Entertainment"/>
    <n v="123"/>
  </r>
  <r>
    <s v="Session 9"/>
    <s v="R"/>
    <s v="Horror"/>
    <x v="21"/>
    <s v="September 14, 2001 (Italy)"/>
    <n v="6.4"/>
    <n v="56000"/>
    <s v="Brad Anderson"/>
    <s v="Brad Anderson"/>
    <s v="David Caruso"/>
    <s v="United States"/>
    <n v="1500000"/>
    <x v="3758"/>
    <s v="USA Films"/>
    <n v="97"/>
  </r>
  <r>
    <s v="Out Cold"/>
    <s v="PG-13"/>
    <s v="Comedy"/>
    <x v="21"/>
    <s v="November 21, 2001 (United States)"/>
    <n v="6.3"/>
    <n v="17000"/>
    <s v="Brendan Malloy"/>
    <s v="Jon Zack"/>
    <s v="Flex Alexander"/>
    <s v="United States"/>
    <n v="24000000"/>
    <x v="3759"/>
    <s v="Touchstone Pictures"/>
    <n v="89"/>
  </r>
  <r>
    <s v="Hedwig and the Angry Inch"/>
    <s v="R"/>
    <s v="Comedy"/>
    <x v="21"/>
    <s v="August 31, 2001 (United States)"/>
    <n v="7.7"/>
    <n v="33000"/>
    <s v="John Cameron Mitchell"/>
    <s v="John Cameron Mitchell"/>
    <s v="John Cameron Mitchell"/>
    <s v="United States"/>
    <n v="6000000"/>
    <x v="3760"/>
    <s v="Killer Films"/>
    <n v="95"/>
  </r>
  <r>
    <s v="Baby Boy"/>
    <s v="R"/>
    <s v="Crime"/>
    <x v="21"/>
    <s v="June 27, 2001 (United States)"/>
    <n v="6.4"/>
    <n v="14000"/>
    <s v="John Singleton"/>
    <s v="John Singleton"/>
    <s v="Alexsandra Wright"/>
    <s v="United States"/>
    <n v="16000000"/>
    <x v="3761"/>
    <s v="Columbia Pictures"/>
    <n v="130"/>
  </r>
  <r>
    <s v="K-PAX"/>
    <s v="PG-13"/>
    <s v="Drama"/>
    <x v="21"/>
    <s v="October 26, 2001 (United States)"/>
    <n v="7.4"/>
    <n v="177000"/>
    <s v="Iain Softley"/>
    <s v="Gene Brewer"/>
    <s v="Kevin Spacey"/>
    <s v="United States"/>
    <n v="68000000"/>
    <x v="3762"/>
    <s v="IMF Internationale Medien und Film GmbH &amp; Co. 2. Produktions KG"/>
    <n v="120"/>
  </r>
  <r>
    <s v="Freddy Got Fingered"/>
    <s v="R"/>
    <s v="Comedy"/>
    <x v="21"/>
    <s v="April 20, 2001 (United States)"/>
    <n v="4.5999999999999996"/>
    <n v="47000"/>
    <s v="Tom Green"/>
    <s v="Tom Green"/>
    <s v="Tom Green"/>
    <s v="United States"/>
    <n v="14000000"/>
    <x v="3763"/>
    <s v="New Regency Productions"/>
    <n v="87"/>
  </r>
  <r>
    <s v="Pulse"/>
    <s v="R"/>
    <s v="Horror"/>
    <x v="21"/>
    <s v="November 9, 2005 (United States)"/>
    <n v="6.6"/>
    <n v="18000"/>
    <s v="Kiyoshi Kurosawa"/>
    <s v="Kiyoshi Kurosawa"/>
    <s v="Haruhiko Katô"/>
    <s v="Japan"/>
    <m/>
    <x v="3764"/>
    <s v="Daiei Eiga"/>
    <n v="119"/>
  </r>
  <r>
    <s v="Sweet November"/>
    <s v="PG-13"/>
    <s v="Drama"/>
    <x v="21"/>
    <s v="February 16, 2001 (United States)"/>
    <n v="6.7"/>
    <n v="87000"/>
    <s v="Pat O'Connor"/>
    <s v="Herman Raucher"/>
    <s v="Keanu Reeves"/>
    <s v="United States"/>
    <n v="40000000"/>
    <x v="3765"/>
    <s v="Warner Bros."/>
    <n v="119"/>
  </r>
  <r>
    <s v="Kate &amp; Leopold"/>
    <s v="PG-13"/>
    <s v="Comedy"/>
    <x v="21"/>
    <s v="December 25, 2001 (United States)"/>
    <n v="6.4"/>
    <n v="80000"/>
    <s v="James Mangold"/>
    <s v="Steven Rogers"/>
    <s v="Meg Ryan"/>
    <s v="United States"/>
    <n v="48000000"/>
    <x v="3766"/>
    <s v="Konrad Pictures"/>
    <n v="118"/>
  </r>
  <r>
    <s v="Don't Say a Word"/>
    <s v="R"/>
    <s v="Drama"/>
    <x v="21"/>
    <s v="September 28, 2001 (United States)"/>
    <n v="6.3"/>
    <n v="50000"/>
    <s v="Gary Fleder"/>
    <s v="Andrew Klavan"/>
    <s v="Michael Douglas"/>
    <s v="United States"/>
    <n v="50000000"/>
    <x v="3767"/>
    <s v="New Regency Productions"/>
    <n v="113"/>
  </r>
  <r>
    <s v="Ali"/>
    <s v="R"/>
    <s v="Biography"/>
    <x v="21"/>
    <s v="December 25, 2001 (United States)"/>
    <n v="6.8"/>
    <n v="95000"/>
    <s v="Michael Mann"/>
    <s v="Gregory Allen Howard"/>
    <s v="Will Smith"/>
    <s v="United States"/>
    <n v="107000000"/>
    <x v="3768"/>
    <s v="Columbia Pictures"/>
    <n v="157"/>
  </r>
  <r>
    <s v="Life as a House"/>
    <s v="R"/>
    <s v="Drama"/>
    <x v="21"/>
    <s v="November 9, 2001 (United States)"/>
    <n v="7.5"/>
    <n v="43000"/>
    <s v="Irwin Winkler"/>
    <s v="Mark Andrus"/>
    <s v="Hayden Christensen"/>
    <s v="United States"/>
    <n v="27000000"/>
    <x v="3769"/>
    <s v="Winkler Films"/>
    <n v="125"/>
  </r>
  <r>
    <s v="Ichi the Killer"/>
    <m/>
    <s v="Action"/>
    <x v="21"/>
    <s v="December 22, 2001 (Japan)"/>
    <n v="7"/>
    <n v="53000"/>
    <s v="Takashi Miike"/>
    <s v="Sakichi Sato"/>
    <s v="Tadanobu Asano"/>
    <s v="Japan"/>
    <n v="1400000"/>
    <x v="3770"/>
    <s v="Omega Project"/>
    <n v="129"/>
  </r>
  <r>
    <s v="Tomcats"/>
    <s v="R"/>
    <s v="Comedy"/>
    <x v="21"/>
    <s v="March 30, 2001 (United States)"/>
    <n v="5.4"/>
    <n v="18000"/>
    <s v="Gregory Poirier"/>
    <s v="Gregory Poirier"/>
    <s v="Shannon Elizabeth"/>
    <s v="United States"/>
    <n v="11000000"/>
    <x v="3771"/>
    <s v="Revolution Studios"/>
    <n v="95"/>
  </r>
  <r>
    <s v="Bandits"/>
    <s v="PG-13"/>
    <s v="Comedy"/>
    <x v="21"/>
    <s v="October 12, 2001 (United States)"/>
    <n v="6.5"/>
    <n v="66000"/>
    <s v="Barry Levinson"/>
    <s v="Harley Peyton"/>
    <s v="Bruce Willis"/>
    <s v="United States"/>
    <n v="75000000"/>
    <x v="3772"/>
    <s v="Metro-Goldwyn-Mayer (MGM)"/>
    <n v="123"/>
  </r>
  <r>
    <s v="Monkeybone"/>
    <s v="PG-13"/>
    <s v="Animation"/>
    <x v="21"/>
    <s v="February 23, 2001 (United States)"/>
    <n v="4.8"/>
    <n v="17000"/>
    <s v="Henry Selick"/>
    <s v="Kaja Blackley"/>
    <s v="Brendan Fraser"/>
    <s v="United States"/>
    <n v="75000000"/>
    <x v="3773"/>
    <s v="Twentieth Century Fox"/>
    <n v="93"/>
  </r>
  <r>
    <s v="In the Bedroom"/>
    <s v="R"/>
    <s v="Crime"/>
    <x v="21"/>
    <s v="February 8, 2002 (United States)"/>
    <n v="7.4"/>
    <n v="38000"/>
    <s v="Todd Field"/>
    <s v="Andre Dubus"/>
    <s v="Tom Wilkinson"/>
    <s v="United States"/>
    <n v="1700000"/>
    <x v="3774"/>
    <s v="Good Machine"/>
    <n v="131"/>
  </r>
  <r>
    <s v="Pootie Tang"/>
    <s v="PG-13"/>
    <s v="Action"/>
    <x v="21"/>
    <s v="June 29, 2001 (United States)"/>
    <n v="5.3"/>
    <n v="14000"/>
    <s v="Louis C.K."/>
    <s v="Louis C.K."/>
    <s v="Chris Rock"/>
    <s v="United States"/>
    <n v="7000000"/>
    <x v="3775"/>
    <s v="Paramount Pictures"/>
    <n v="81"/>
  </r>
  <r>
    <s v="Waking Life"/>
    <s v="R"/>
    <s v="Animation"/>
    <x v="21"/>
    <s v="March 7, 2002 (Australia)"/>
    <n v="7.8"/>
    <n v="62000"/>
    <s v="Richard Linklater"/>
    <s v="Richard Linklater"/>
    <s v="Ethan Hawke"/>
    <s v="United States"/>
    <m/>
    <x v="3776"/>
    <s v="Fox Searchlight Pictures"/>
    <n v="99"/>
  </r>
  <r>
    <s v="Bubble Boy"/>
    <s v="PG-13"/>
    <s v="Adventure"/>
    <x v="21"/>
    <s v="August 24, 2001 (United States)"/>
    <n v="5.6"/>
    <n v="31000"/>
    <s v="Blair Hayes"/>
    <s v="Cinco Paul"/>
    <s v="Jake Gyllenhaal"/>
    <s v="United States"/>
    <n v="13000000"/>
    <x v="3777"/>
    <s v="Bandeira Entertainment"/>
    <n v="84"/>
  </r>
  <r>
    <s v="Josie and the Pussycats"/>
    <s v="PG-13"/>
    <s v="Comedy"/>
    <x v="21"/>
    <s v="April 11, 2001 (United States)"/>
    <n v="5.5"/>
    <n v="22000"/>
    <s v="Harry Elfont"/>
    <s v="Deborah Kaplan"/>
    <s v="Rachael Leigh Cook"/>
    <s v="Canada"/>
    <n v="39000000"/>
    <x v="3778"/>
    <s v="Universal Pictures"/>
    <n v="98"/>
  </r>
  <r>
    <s v="The Devil's Backbone"/>
    <s v="R"/>
    <s v="Drama"/>
    <x v="21"/>
    <s v="April 20, 2001 (Spain)"/>
    <n v="7.4"/>
    <n v="63000"/>
    <s v="Guillermo del Toro"/>
    <s v="Guillermo del Toro"/>
    <s v="Marisa Paredes"/>
    <s v="Spain"/>
    <n v="4500000"/>
    <x v="3779"/>
    <s v="El Deseo"/>
    <n v="106"/>
  </r>
  <r>
    <s v="Shaolin Soccer"/>
    <s v="PG"/>
    <s v="Action"/>
    <x v="21"/>
    <s v="July 5, 2001 (China)"/>
    <n v="7.3"/>
    <n v="76000"/>
    <s v="Stephen Chow"/>
    <s v="Stephen Chow"/>
    <s v="Stephen Chow"/>
    <s v="Hong Kong"/>
    <n v="10000000"/>
    <x v="3780"/>
    <s v="Star Overseas"/>
    <n v="87"/>
  </r>
  <r>
    <s v="Jimmy Neutron: Boy Genius"/>
    <s v="G"/>
    <s v="Animation"/>
    <x v="21"/>
    <s v="December 21, 2001 (United States)"/>
    <n v="6"/>
    <n v="32000"/>
    <s v="John A. Davis"/>
    <s v="John A. Davis"/>
    <s v="Debi Derryberry"/>
    <s v="United States"/>
    <n v="30000000"/>
    <x v="3781"/>
    <s v="Paramount Pictures"/>
    <n v="82"/>
  </r>
  <r>
    <s v="Driven"/>
    <s v="PG-13"/>
    <s v="Action"/>
    <x v="21"/>
    <s v="April 27, 2001 (United States)"/>
    <n v="4.5999999999999996"/>
    <n v="40000"/>
    <s v="Renny Harlin"/>
    <s v="Jan Skrentny"/>
    <s v="Sylvester Stallone"/>
    <s v="United States"/>
    <n v="94000000"/>
    <x v="3782"/>
    <s v="Franchise Pictures"/>
    <n v="116"/>
  </r>
  <r>
    <s v="Get Over It"/>
    <s v="PG-13"/>
    <s v="Comedy"/>
    <x v="21"/>
    <s v="March 9, 2001 (United States)"/>
    <n v="5.7"/>
    <n v="18000"/>
    <s v="Tommy O'Haver"/>
    <s v="R. Lee Fleming Jr."/>
    <s v="Kirsten Dunst"/>
    <s v="United States"/>
    <n v="22000000"/>
    <x v="3783"/>
    <s v="Miramax"/>
    <n v="87"/>
  </r>
  <r>
    <s v="Cowboy Bebop: The Movie"/>
    <m/>
    <s v="Animation"/>
    <x v="21"/>
    <s v="May 16, 2003 (United States)"/>
    <n v="7.9"/>
    <n v="44000"/>
    <s v="Directors"/>
    <s v="Keiko Nobumoto"/>
    <s v="Beau Billingslea"/>
    <s v="Japan"/>
    <m/>
    <x v="3784"/>
    <s v="Bandai Visual Company"/>
    <n v="115"/>
  </r>
  <r>
    <s v="An American Rhapsody"/>
    <s v="PG-13"/>
    <s v="Drama"/>
    <x v="21"/>
    <s v="February 28, 2002 (Hungary)"/>
    <n v="6.7"/>
    <n v="3900"/>
    <s v="Éva Gárdos"/>
    <s v="Éva Gárdos"/>
    <s v="Nastassja Kinski"/>
    <s v="United States"/>
    <m/>
    <x v="3785"/>
    <s v="Fireworks Pictures"/>
    <n v="106"/>
  </r>
  <r>
    <s v="Exit Wounds"/>
    <s v="R"/>
    <s v="Action"/>
    <x v="21"/>
    <s v="March 16, 2001 (United States)"/>
    <n v="5.6"/>
    <n v="33000"/>
    <s v="Andrzej Bartkowiak"/>
    <s v="Ed Horowitz"/>
    <s v="Steven Seagal"/>
    <s v="United States"/>
    <n v="50000000"/>
    <x v="3786"/>
    <s v="Warner Bros."/>
    <n v="101"/>
  </r>
  <r>
    <s v="Manic"/>
    <s v="R"/>
    <s v="Drama"/>
    <x v="21"/>
    <s v="May 23, 2003 (United States)"/>
    <n v="7.2"/>
    <n v="9300"/>
    <s v="Jordan Melamed"/>
    <s v="Michael Bacall"/>
    <s v="Joseph Gordon-Levitt"/>
    <s v="United States"/>
    <m/>
    <x v="3787"/>
    <s v="Manic LLC"/>
    <n v="100"/>
  </r>
  <r>
    <s v="Lagaan: Once Upon a Time in India"/>
    <s v="PG"/>
    <s v="Drama"/>
    <x v="21"/>
    <s v="June 15, 2001 (United States)"/>
    <n v="8.1"/>
    <n v="108000"/>
    <s v="Ashutosh Gowariker"/>
    <s v="Ashutosh Gowariker"/>
    <s v="Aamir Khan"/>
    <s v="India"/>
    <m/>
    <x v="3788"/>
    <s v="Aamir Khan Productions"/>
    <n v="224"/>
  </r>
  <r>
    <s v="The Majestic"/>
    <s v="PG"/>
    <s v="Drama"/>
    <x v="21"/>
    <s v="December 21, 2001 (United States)"/>
    <n v="6.9"/>
    <n v="53000"/>
    <s v="Frank Darabont"/>
    <s v="Michael Sloane"/>
    <s v="Jim Carrey"/>
    <s v="United States"/>
    <n v="72000000"/>
    <x v="3789"/>
    <s v="Castle Rock Entertainment"/>
    <n v="152"/>
  </r>
  <r>
    <s v="Valentine"/>
    <s v="R"/>
    <s v="Horror"/>
    <x v="21"/>
    <s v="February 2, 2001 (United States)"/>
    <n v="4.8"/>
    <n v="26000"/>
    <s v="Jamie Blanks"/>
    <s v="Tom Savage"/>
    <s v="Denise Richards"/>
    <s v="Canada"/>
    <n v="29000000"/>
    <x v="3790"/>
    <s v="Warner Bros."/>
    <n v="96"/>
  </r>
  <r>
    <s v="Final Fantasy: The Spirits Within"/>
    <s v="PG-13"/>
    <s v="Animation"/>
    <x v="21"/>
    <s v="July 11, 2001 (United States)"/>
    <n v="6.4"/>
    <n v="81000"/>
    <s v="Hironobu Sakaguchi"/>
    <s v="Hironobu Sakaguchi"/>
    <s v="Alec Baldwin"/>
    <s v="United States"/>
    <n v="137000000"/>
    <x v="3791"/>
    <s v="Chris Lee Productions"/>
    <n v="106"/>
  </r>
  <r>
    <s v="The One"/>
    <s v="PG-13"/>
    <s v="Action"/>
    <x v="21"/>
    <s v="November 2, 2001 (United States)"/>
    <n v="5.9"/>
    <n v="89000"/>
    <s v="James Wong"/>
    <s v="Glen Morgan"/>
    <s v="Jet Li"/>
    <s v="United States"/>
    <n v="49000000"/>
    <x v="3792"/>
    <s v="Revolution Studios"/>
    <n v="87"/>
  </r>
  <r>
    <s v="Lost and Delirious"/>
    <s v="R"/>
    <s v="Drama"/>
    <x v="21"/>
    <s v="September 20, 2001 (Israel)"/>
    <n v="6.9"/>
    <n v="20000"/>
    <s v="Léa Pool"/>
    <s v="Susan Swan"/>
    <s v="Piper Perabo"/>
    <s v="Canada"/>
    <m/>
    <x v="3793"/>
    <s v="Cité-Amérique"/>
    <n v="103"/>
  </r>
  <r>
    <s v="Sugar &amp; Spice"/>
    <s v="PG-13"/>
    <s v="Comedy"/>
    <x v="21"/>
    <s v="January 26, 2001 (United States)"/>
    <n v="5.7"/>
    <n v="14000"/>
    <s v="Francine McDougall"/>
    <s v="Mandy Nelson"/>
    <s v="Marla Sokoloff"/>
    <s v="United States"/>
    <n v="27000000"/>
    <x v="3794"/>
    <s v="New Line Cinema"/>
    <n v="81"/>
  </r>
  <r>
    <s v="Cats &amp; Dogs"/>
    <s v="PG"/>
    <s v="Action"/>
    <x v="21"/>
    <s v="July 4, 2001 (United States)"/>
    <n v="5.0999999999999996"/>
    <n v="57000"/>
    <s v="Lawrence Guterman"/>
    <s v="John Requa"/>
    <s v="Alec Baldwin"/>
    <s v="United States"/>
    <n v="60000000"/>
    <x v="3795"/>
    <s v="Warner Bros."/>
    <n v="87"/>
  </r>
  <r>
    <s v="Hearts in Atlantis"/>
    <s v="PG-13"/>
    <s v="Drama"/>
    <x v="21"/>
    <s v="September 28, 2001 (United States)"/>
    <n v="6.9"/>
    <n v="37000"/>
    <s v="Scott Hicks"/>
    <s v="Stephen King"/>
    <s v="Anthony Hopkins"/>
    <s v="United States"/>
    <n v="31000000"/>
    <x v="3796"/>
    <s v="Castle Rock Entertainment"/>
    <n v="101"/>
  </r>
  <r>
    <s v="America's Sweethearts"/>
    <s v="PG-13"/>
    <s v="Comedy"/>
    <x v="21"/>
    <s v="July 20, 2001 (United States)"/>
    <n v="5.7"/>
    <n v="55000"/>
    <s v="Joe Roth"/>
    <s v="Billy Crystal"/>
    <s v="Julia Roberts"/>
    <s v="United States"/>
    <n v="46000000"/>
    <x v="3797"/>
    <s v="Revolution Studios"/>
    <n v="102"/>
  </r>
  <r>
    <s v="Kiss of the Dragon"/>
    <s v="R"/>
    <s v="Action"/>
    <x v="21"/>
    <s v="July 6, 2001 (United States)"/>
    <n v="6.6"/>
    <n v="62000"/>
    <s v="Chris Nahon"/>
    <s v="Jet Li"/>
    <s v="Jet Li"/>
    <s v="France"/>
    <n v="25000000"/>
    <x v="3798"/>
    <s v="Twentieth Century Fox"/>
    <n v="98"/>
  </r>
  <r>
    <s v="Captain Corelli's Mandolin"/>
    <s v="R"/>
    <s v="Drama"/>
    <x v="21"/>
    <s v="August 17, 2001 (United States)"/>
    <n v="5.9"/>
    <n v="33000"/>
    <s v="John Madden"/>
    <s v="Shawn Slovo"/>
    <s v="Nicolas Cage"/>
    <s v="United Kingdom"/>
    <n v="57000000"/>
    <x v="3799"/>
    <s v="Universal Pictures"/>
    <n v="131"/>
  </r>
  <r>
    <s v="The Believer"/>
    <s v="R"/>
    <s v="Drama"/>
    <x v="21"/>
    <s v="August 23, 2001 (Russia)"/>
    <n v="7.1"/>
    <n v="37000"/>
    <s v="Henry Bean"/>
    <s v="Henry Bean"/>
    <s v="Ryan Gosling"/>
    <s v="United States"/>
    <n v="1500000"/>
    <x v="3800"/>
    <s v="Fuller Films"/>
    <n v="98"/>
  </r>
  <r>
    <s v="Dil Chahta Hai"/>
    <s v="Not Rated"/>
    <s v="Comedy"/>
    <x v="21"/>
    <s v="August 10, 2001 (India)"/>
    <n v="8.1"/>
    <n v="68000"/>
    <s v="Farhan Akhtar"/>
    <s v="Kassim Jagmagia"/>
    <s v="Aamir Khan"/>
    <s v="India"/>
    <m/>
    <x v="3801"/>
    <s v="Excel Entertainment"/>
    <n v="183"/>
  </r>
  <r>
    <s v="Someone Like You"/>
    <s v="PG-13"/>
    <s v="Comedy"/>
    <x v="21"/>
    <s v="March 30, 2001 (United States)"/>
    <n v="6.1"/>
    <n v="24000"/>
    <s v="Tony Goldwyn"/>
    <s v="Laura Zigman"/>
    <s v="Ashley Judd"/>
    <s v="United States"/>
    <n v="23000000"/>
    <x v="3802"/>
    <s v="Fox 2000 Pictures"/>
    <n v="97"/>
  </r>
  <r>
    <s v="Mean Machine"/>
    <s v="R"/>
    <s v="Comedy"/>
    <x v="21"/>
    <s v="December 26, 2001 (United Kingdom)"/>
    <n v="6.5"/>
    <n v="37000"/>
    <s v="Barry Skolnick"/>
    <s v="Tracy Keenan Wynn"/>
    <s v="Vinnie Jones"/>
    <s v="United Kingdom"/>
    <m/>
    <x v="3803"/>
    <s v="Paramount Pictures"/>
    <n v="99"/>
  </r>
  <r>
    <s v="Enigma"/>
    <s v="R"/>
    <s v="Drama"/>
    <x v="21"/>
    <s v="June 7, 2002 (United States)"/>
    <n v="6.4"/>
    <n v="20000"/>
    <s v="Michael Apted"/>
    <s v="Robert Harris"/>
    <s v="Dougray Scott"/>
    <s v="United Kingdom"/>
    <m/>
    <x v="3804"/>
    <s v="Manhattan Pictures International"/>
    <n v="119"/>
  </r>
  <r>
    <s v="The Experiment"/>
    <s v="R"/>
    <s v="Drama"/>
    <x v="21"/>
    <s v="March 8, 2001 (Germany)"/>
    <n v="7.7"/>
    <n v="92000"/>
    <s v="Oliver Hirschbiegel"/>
    <s v="Mario Giordano"/>
    <s v="Moritz Bleibtreu"/>
    <s v="Germany"/>
    <m/>
    <x v="3805"/>
    <s v="Typhoon"/>
    <n v="120"/>
  </r>
  <r>
    <s v="Millennium Actress"/>
    <s v="PG"/>
    <s v="Animation"/>
    <x v="21"/>
    <s v="September 14, 2002 (Japan)"/>
    <n v="7.9"/>
    <n v="25000"/>
    <s v="Satoshi Kon"/>
    <s v="Satoshi Kon"/>
    <s v="Miyoko Shôji"/>
    <s v="Japan"/>
    <m/>
    <x v="3806"/>
    <s v="Bandai Visual Company"/>
    <n v="87"/>
  </r>
  <r>
    <s v="The Tailor of Panama"/>
    <s v="R"/>
    <s v="Comedy"/>
    <x v="21"/>
    <s v="March 30, 2001 (United States)"/>
    <n v="6.2"/>
    <n v="28000"/>
    <s v="John Boorman"/>
    <s v="John le Carré"/>
    <s v="Pierce Brosnan"/>
    <s v="United States"/>
    <n v="21000000"/>
    <x v="3807"/>
    <s v="Columbia Pictures"/>
    <n v="109"/>
  </r>
  <r>
    <s v="Formula 51"/>
    <s v="R"/>
    <s v="Action"/>
    <x v="21"/>
    <s v="October 18, 2002 (United States)"/>
    <n v="6.3"/>
    <n v="48000"/>
    <s v="Ronny Yu"/>
    <s v="Stel Pavlou"/>
    <s v="Samuel L. Jackson"/>
    <s v="United Kingdom"/>
    <n v="27000000"/>
    <x v="3808"/>
    <s v="Alliance Atlantis Communications"/>
    <n v="93"/>
  </r>
  <r>
    <s v="15 Minutes"/>
    <s v="R"/>
    <s v="Action"/>
    <x v="21"/>
    <s v="March 9, 2001 (United States)"/>
    <n v="6.1"/>
    <n v="49000"/>
    <s v="John Herzfeld"/>
    <s v="John Herzfeld"/>
    <s v="Robert De Niro"/>
    <s v="United States"/>
    <n v="60000000"/>
    <x v="3809"/>
    <s v="New Line Cinema"/>
    <n v="120"/>
  </r>
  <r>
    <s v="Iris"/>
    <s v="R"/>
    <s v="Biography"/>
    <x v="21"/>
    <s v="March 29, 2002 (United States)"/>
    <n v="7"/>
    <n v="18000"/>
    <s v="Richard Eyre"/>
    <s v="John Bayley"/>
    <s v="Judi Dench"/>
    <s v="United Kingdom"/>
    <n v="5500000"/>
    <x v="3810"/>
    <s v="British Broadcasting Corporation (BBC)"/>
    <n v="91"/>
  </r>
  <r>
    <s v="Nowhere in Africa"/>
    <s v="R"/>
    <s v="Biography"/>
    <x v="21"/>
    <s v="May 16, 2003 (United States)"/>
    <n v="7.5"/>
    <n v="13000"/>
    <s v="Caroline Link"/>
    <s v="Caroline Link"/>
    <s v="Juliane Köhler"/>
    <s v="Germany"/>
    <m/>
    <x v="3811"/>
    <s v="BKM, kulturelle Filmförderung des Bundes"/>
    <n v="141"/>
  </r>
  <r>
    <s v="Crazy/Beautiful"/>
    <s v="PG-13"/>
    <s v="Drama"/>
    <x v="21"/>
    <s v="June 29, 2001 (United States)"/>
    <n v="6.4"/>
    <n v="24000"/>
    <s v="John Stockwell"/>
    <s v="Phil Hay"/>
    <s v="Kirsten Dunst"/>
    <s v="United States"/>
    <n v="13000000"/>
    <x v="3812"/>
    <s v="Touchstone Pictures"/>
    <n v="99"/>
  </r>
  <r>
    <s v="Angel Eyes"/>
    <s v="R"/>
    <s v="Drama"/>
    <x v="21"/>
    <s v="May 18, 2001 (United States)"/>
    <n v="5.6"/>
    <n v="23000"/>
    <s v="Luis Mandoki"/>
    <s v="Gerald Di Pego"/>
    <s v="Jennifer Lopez"/>
    <s v="United States"/>
    <n v="53000000"/>
    <x v="3813"/>
    <s v="Franchise Pictures"/>
    <n v="102"/>
  </r>
  <r>
    <s v="No Man's Land"/>
    <s v="R"/>
    <s v="Comedy"/>
    <x v="21"/>
    <s v="September 19, 2001 (France)"/>
    <n v="7.9"/>
    <n v="45000"/>
    <s v="Danis Tanovic"/>
    <s v="Danis Tanovic"/>
    <s v="Branko Djuric"/>
    <s v="France"/>
    <m/>
    <x v="3814"/>
    <s v="Noé Productions"/>
    <n v="98"/>
  </r>
  <r>
    <s v="Kabhi Khushi Kabhie Gham..."/>
    <s v="Not Rated"/>
    <s v="Drama"/>
    <x v="21"/>
    <s v="December 14, 2001 (United States)"/>
    <n v="7.4"/>
    <n v="46000"/>
    <s v="Karan Johar"/>
    <s v="Karan Johar"/>
    <s v="Shah Rukh Khan"/>
    <s v="India"/>
    <n v="7500000"/>
    <x v="3815"/>
    <s v="Dharma Productions"/>
    <n v="210"/>
  </r>
  <r>
    <s v="Buffalo Soldiers"/>
    <s v="R"/>
    <s v="Comedy"/>
    <x v="21"/>
    <s v="October 31, 2002 (Germany)"/>
    <n v="6.8"/>
    <n v="24000"/>
    <s v="Gregor Jordan"/>
    <s v="Robert O'Connor"/>
    <s v="Joaquin Phoenix"/>
    <s v="United Kingdom"/>
    <n v="15000000"/>
    <x v="3816"/>
    <s v="FilmFour"/>
    <n v="98"/>
  </r>
  <r>
    <s v="The Anniversary Party"/>
    <s v="R"/>
    <s v="Comedy"/>
    <x v="21"/>
    <s v="June 29, 2001 (United States)"/>
    <n v="6.3"/>
    <n v="8100"/>
    <s v="Alan Cumming"/>
    <s v="Jennifer Jason Leigh"/>
    <s v="Alan Cumming"/>
    <s v="United States"/>
    <m/>
    <x v="3817"/>
    <s v="Fine Line Features"/>
    <n v="115"/>
  </r>
  <r>
    <s v="Blow Dry"/>
    <s v="R"/>
    <s v="Comedy"/>
    <x v="21"/>
    <s v="March 30, 2001 (United Kingdom)"/>
    <n v="6.3"/>
    <n v="8100"/>
    <s v="Paddy Breathnach"/>
    <s v="Simon Beaufoy"/>
    <s v="Alan Rickman"/>
    <s v="United States"/>
    <m/>
    <x v="3818"/>
    <s v="IMF Internationale Medien und Film GmbH &amp; Co. Produktions KG"/>
    <n v="94"/>
  </r>
  <r>
    <s v="The Musketeer"/>
    <s v="PG-13"/>
    <s v="Action"/>
    <x v="21"/>
    <s v="September 7, 2001 (United States)"/>
    <n v="4.8"/>
    <n v="14000"/>
    <s v="Peter Hyams"/>
    <s v="Alexandre Dumas"/>
    <s v="Justin Chambers"/>
    <s v="Germany"/>
    <n v="40000000"/>
    <x v="3819"/>
    <s v="Centurion"/>
    <n v="104"/>
  </r>
  <r>
    <s v="O"/>
    <s v="R"/>
    <s v="Drama"/>
    <x v="21"/>
    <s v="August 31, 2001 (United States)"/>
    <n v="6.1"/>
    <n v="19000"/>
    <s v="Tim Blake Nelson"/>
    <s v="William Shakespeare"/>
    <s v="Mekhi Phifer"/>
    <s v="United States"/>
    <n v="5000000"/>
    <x v="3820"/>
    <s v="Chickie the Cop"/>
    <n v="95"/>
  </r>
  <r>
    <s v="Birthday Girl"/>
    <s v="R"/>
    <s v="Comedy"/>
    <x v="21"/>
    <s v="February 1, 2002 (United States)"/>
    <n v="6.1"/>
    <n v="25000"/>
    <s v="Jez Butterworth"/>
    <s v="Tom Butterworth"/>
    <s v="Nicole Kidman"/>
    <s v="United Kingdom"/>
    <n v="13000000"/>
    <x v="3821"/>
    <s v="FilmFour"/>
    <n v="93"/>
  </r>
  <r>
    <s v="Human Nature"/>
    <s v="R"/>
    <s v="Comedy"/>
    <x v="21"/>
    <s v="September 12, 2001 (France)"/>
    <n v="6.4"/>
    <n v="18000"/>
    <s v="Michel Gondry"/>
    <s v="Charlie Kaufman"/>
    <s v="Tim Robbins"/>
    <s v="France"/>
    <m/>
    <x v="3822"/>
    <s v="Fine Line Features"/>
    <n v="96"/>
  </r>
  <r>
    <s v="Made"/>
    <s v="R"/>
    <s v="Comedy"/>
    <x v="21"/>
    <s v="August 31, 2001 (United States)"/>
    <n v="6.4"/>
    <n v="18000"/>
    <s v="Jon Favreau"/>
    <s v="Jon Favreau"/>
    <s v="Vince Vaughn"/>
    <s v="United States"/>
    <n v="5000000"/>
    <x v="3823"/>
    <s v="Artisan Entertainment"/>
    <n v="95"/>
  </r>
  <r>
    <s v="One Night at McCool's"/>
    <s v="R"/>
    <s v="Comedy"/>
    <x v="21"/>
    <s v="April 27, 2001 (United States)"/>
    <n v="6.1"/>
    <n v="29000"/>
    <s v="Harald Zwart"/>
    <s v="Stan Seidel"/>
    <s v="Liv Tyler"/>
    <s v="United States"/>
    <n v="18000000"/>
    <x v="3824"/>
    <s v="October Films"/>
    <n v="93"/>
  </r>
  <r>
    <s v="Dr. Dolittle 2"/>
    <s v="PG"/>
    <s v="Comedy"/>
    <x v="21"/>
    <s v="June 22, 2001 (United States)"/>
    <n v="4.7"/>
    <n v="42000"/>
    <s v="Steve Carr"/>
    <s v="Hugh Lofting"/>
    <s v="Eddie Murphy"/>
    <s v="United States"/>
    <n v="70000000"/>
    <x v="3825"/>
    <s v="Twentieth Century Fox"/>
    <n v="87"/>
  </r>
  <r>
    <s v="Trouble Every Day"/>
    <s v="Not Rated"/>
    <s v="Drama"/>
    <x v="21"/>
    <s v="July 11, 2001 (France)"/>
    <n v="6"/>
    <n v="7500"/>
    <s v="Claire Denis"/>
    <s v="Claire Denis"/>
    <s v="Vincent Gallo"/>
    <s v="France"/>
    <m/>
    <x v="3826"/>
    <s v="ARTE"/>
    <n v="101"/>
  </r>
  <r>
    <s v="Max Keeble's Big Move"/>
    <s v="PG"/>
    <s v="Comedy"/>
    <x v="21"/>
    <s v="October 5, 2001 (United States)"/>
    <n v="5.4"/>
    <n v="7700"/>
    <s v="Tim Hill"/>
    <s v="David L. Watts"/>
    <s v="Alex D. Linz"/>
    <s v="United States"/>
    <n v="25000000"/>
    <x v="3827"/>
    <s v="Walt Disney Pictures"/>
    <n v="86"/>
  </r>
  <r>
    <s v="The Center of the World"/>
    <s v="Unrated"/>
    <s v="Drama"/>
    <x v="21"/>
    <s v="May 18, 2001 (Italy)"/>
    <n v="5.8"/>
    <n v="4700"/>
    <s v="Wayne Wang"/>
    <s v="Wayne Wang"/>
    <s v="Shane Edelman"/>
    <s v="United States"/>
    <m/>
    <x v="3828"/>
    <s v="Artisan Entertainment"/>
    <n v="88"/>
  </r>
  <r>
    <s v="Wasabi"/>
    <s v="R"/>
    <s v="Action"/>
    <x v="21"/>
    <s v="October 31, 2001 (France)"/>
    <n v="6.7"/>
    <n v="38000"/>
    <s v="Gérard Krawczyk"/>
    <s v="Luc Besson"/>
    <s v="Jean Reno"/>
    <s v="France"/>
    <m/>
    <x v="3829"/>
    <s v="EuropaCorp"/>
    <n v="94"/>
  </r>
  <r>
    <s v="Soul Survivors"/>
    <s v="PG-13"/>
    <s v="Horror"/>
    <x v="21"/>
    <s v="September 7, 2001 (United States)"/>
    <n v="3.9"/>
    <n v="8500"/>
    <s v="Stephen Carpenter"/>
    <s v="Stephen Carpenter"/>
    <s v="Melissa Sagemiller"/>
    <s v="United States"/>
    <n v="17000000"/>
    <x v="3830"/>
    <s v="Lost Soul Productions"/>
    <n v="84"/>
  </r>
  <r>
    <s v="Black Knight"/>
    <s v="PG-13"/>
    <s v="Adventure"/>
    <x v="21"/>
    <s v="November 21, 2001 (United States)"/>
    <n v="4.9000000000000004"/>
    <n v="39000"/>
    <s v="Gil Junger"/>
    <s v="Darryl Quarles"/>
    <s v="Martin Lawrence"/>
    <s v="United States"/>
    <n v="50000000"/>
    <x v="3831"/>
    <s v="Twentieth Century Fox"/>
    <n v="95"/>
  </r>
  <r>
    <s v="The Shipping News"/>
    <s v="R"/>
    <s v="Drama"/>
    <x v="21"/>
    <s v="January 18, 2002 (United States)"/>
    <n v="6.7"/>
    <n v="32000"/>
    <s v="Lasse Hallström"/>
    <s v="Annie Proulx"/>
    <s v="Kevin Spacey"/>
    <s v="Canada"/>
    <n v="38000000"/>
    <x v="3832"/>
    <s v="Miramax"/>
    <n v="111"/>
  </r>
  <r>
    <s v="The Deep End"/>
    <s v="R"/>
    <s v="Crime"/>
    <x v="21"/>
    <s v="August 31, 2001 (United States)"/>
    <n v="6.6"/>
    <n v="11000"/>
    <s v="Scott McGehee"/>
    <s v="Elisabeth Sanxay Holding"/>
    <s v="Tilda Swinton"/>
    <s v="United States"/>
    <n v="3000000"/>
    <x v="3833"/>
    <s v="i5 Films"/>
    <n v="101"/>
  </r>
  <r>
    <s v="The Son's Room"/>
    <s v="R"/>
    <s v="Drama"/>
    <x v="21"/>
    <s v="March 9, 2001 (Italy)"/>
    <n v="7.3"/>
    <n v="18000"/>
    <s v="Nanni Moretti"/>
    <s v="Nanni Moretti"/>
    <s v="Nanni Moretti"/>
    <s v="Italy"/>
    <m/>
    <x v="3834"/>
    <s v="Sacher Film"/>
    <n v="99"/>
  </r>
  <r>
    <s v="Kissing Jessica Stein"/>
    <s v="R"/>
    <s v="Comedy"/>
    <x v="21"/>
    <s v="April 5, 2002 (United States)"/>
    <n v="6.5"/>
    <n v="16000"/>
    <s v="Charles Herman-Wurmfeld"/>
    <s v="Heather Juergensen"/>
    <s v="Jennifer Westfeldt"/>
    <s v="United States"/>
    <n v="1000000"/>
    <x v="3835"/>
    <s v="Fox Searchlight Pictures"/>
    <n v="97"/>
  </r>
  <r>
    <s v="Antitrust"/>
    <s v="PG-13"/>
    <s v="Action"/>
    <x v="21"/>
    <s v="January 12, 2001 (United States)"/>
    <n v="6.1"/>
    <n v="29000"/>
    <s v="Peter Howitt"/>
    <s v="Howard Franklin"/>
    <s v="Ryan Phillippe"/>
    <s v="United States"/>
    <n v="30000000"/>
    <x v="3836"/>
    <s v="Metro-Goldwyn-Mayer (MGM)"/>
    <n v="108"/>
  </r>
  <r>
    <s v="Just Visiting"/>
    <s v="PG-13"/>
    <s v="Adventure"/>
    <x v="21"/>
    <s v="April 6, 2001 (United States)"/>
    <n v="5.8"/>
    <n v="18000"/>
    <s v="Jean-Marie Poiré"/>
    <s v="Jean-Marie Poiré"/>
    <s v="Jean Reno"/>
    <s v="France"/>
    <n v="35000000"/>
    <x v="3837"/>
    <s v="Gaumont"/>
    <n v="88"/>
  </r>
  <r>
    <s v="Knockaround Guys"/>
    <s v="R"/>
    <s v="Crime"/>
    <x v="21"/>
    <s v="October 11, 2002 (United States)"/>
    <n v="6.1"/>
    <n v="23000"/>
    <s v="Brian Koppelman"/>
    <s v="Brian Koppelman"/>
    <s v="Jennifer Baxter"/>
    <s v="United States"/>
    <m/>
    <x v="3838"/>
    <s v="New Line Cinema"/>
    <n v="92"/>
  </r>
  <r>
    <s v="Monsoon Wedding"/>
    <s v="R"/>
    <s v="Comedy"/>
    <x v="21"/>
    <s v="April 26, 2002 (United States)"/>
    <n v="7.4"/>
    <n v="24000"/>
    <s v="Mira Nair"/>
    <s v="Sabrina Dhawan"/>
    <s v="Naseeruddin Shah"/>
    <s v="India"/>
    <m/>
    <x v="3839"/>
    <s v="IFC Productions"/>
    <n v="114"/>
  </r>
  <r>
    <s v="Lantana"/>
    <s v="R"/>
    <s v="Drama"/>
    <x v="21"/>
    <s v="March 8, 2002 (United States)"/>
    <n v="7.3"/>
    <n v="19000"/>
    <s v="Ray Lawrence"/>
    <s v="Andrew Bovell"/>
    <s v="Anthony LaPaglia"/>
    <s v="Australia"/>
    <m/>
    <x v="3840"/>
    <s v="MBP (Germany)"/>
    <n v="121"/>
  </r>
  <r>
    <s v="L.I.E."/>
    <s v="Unrated"/>
    <s v="Crime"/>
    <x v="21"/>
    <s v="November 29, 2002 (United Kingdom)"/>
    <n v="7.1"/>
    <n v="9600"/>
    <s v="Michael Cuesta"/>
    <s v="Stephen M. Ryder"/>
    <s v="Brian Cox"/>
    <s v="United States"/>
    <n v="700000"/>
    <x v="3841"/>
    <s v="Alter Ego Entertainment"/>
    <n v="97"/>
  </r>
  <r>
    <s v="The Wash"/>
    <s v="R"/>
    <s v="Comedy"/>
    <x v="21"/>
    <s v="November 14, 2001 (United States)"/>
    <n v="4.8"/>
    <n v="6700"/>
    <s v="DJ Pooh"/>
    <s v="DJ Pooh"/>
    <s v="Dr. Dre"/>
    <s v="United States"/>
    <n v="7000000"/>
    <x v="3842"/>
    <s v="Lions Gate Films"/>
    <n v="93"/>
  </r>
  <r>
    <s v="Bones"/>
    <s v="R"/>
    <s v="Crime"/>
    <x v="21"/>
    <s v="October 24, 2001 (United States)"/>
    <n v="4.3"/>
    <n v="6800"/>
    <s v="Ernest R. Dickerson"/>
    <s v="Adam Simon"/>
    <s v="Snoop Dogg"/>
    <s v="United States"/>
    <n v="16000000"/>
    <x v="3843"/>
    <s v="New Line Cinema"/>
    <n v="96"/>
  </r>
  <r>
    <s v="Say It Isn't So"/>
    <s v="R"/>
    <s v="Comedy"/>
    <x v="21"/>
    <s v="March 23, 2001 (United States)"/>
    <n v="5"/>
    <n v="13000"/>
    <s v="J.B. Rogers"/>
    <s v="Peter Gaulke"/>
    <s v="Chris Klein"/>
    <s v="United States"/>
    <n v="25000000"/>
    <x v="3844"/>
    <s v="Twentieth Century Fox"/>
    <n v="95"/>
  </r>
  <r>
    <s v="Texas Rangers"/>
    <s v="PG-13"/>
    <s v="Action"/>
    <x v="21"/>
    <s v="November 30, 2001 (United States)"/>
    <n v="5.2"/>
    <n v="5500"/>
    <s v="Steve Miner"/>
    <s v="George Durham"/>
    <s v="James Van Der Beek"/>
    <s v="United States"/>
    <n v="38000000"/>
    <x v="3845"/>
    <s v="Greisman Productions"/>
    <n v="90"/>
  </r>
  <r>
    <s v="What's the Worst That Could Happen?"/>
    <s v="PG-13"/>
    <s v="Comedy"/>
    <x v="21"/>
    <s v="June 1, 2001 (United States)"/>
    <n v="5.5"/>
    <n v="15000"/>
    <s v="Sam Weisman"/>
    <s v="Donald E. Westlake"/>
    <s v="Martin Lawrence"/>
    <s v="United States"/>
    <n v="60000000"/>
    <x v="3846"/>
    <s v="Metro-Goldwyn-Mayer (MGM)"/>
    <n v="94"/>
  </r>
  <r>
    <s v="Head Over Heels"/>
    <s v="PG-13"/>
    <s v="Comedy"/>
    <x v="21"/>
    <s v="February 2, 2001 (United States)"/>
    <n v="5.5"/>
    <n v="14000"/>
    <s v="Mark Waters"/>
    <s v="John J. Strauss"/>
    <s v="Monica Potter"/>
    <s v="United States"/>
    <n v="14000000"/>
    <x v="3847"/>
    <s v="Universal Pictures"/>
    <n v="86"/>
  </r>
  <r>
    <s v="Glitter"/>
    <s v="PG-13"/>
    <s v="Drama"/>
    <x v="21"/>
    <s v="September 21, 2001 (United States)"/>
    <n v="2.2999999999999998"/>
    <n v="22000"/>
    <s v="Vondie Curtis-Hall"/>
    <s v="Cheryl L. West"/>
    <s v="Mariah Carey"/>
    <s v="United States"/>
    <n v="22000000"/>
    <x v="3848"/>
    <s v="Twentieth Century Fox"/>
    <n v="104"/>
  </r>
  <r>
    <s v="Down to Earth"/>
    <s v="PG-13"/>
    <s v="Comedy"/>
    <x v="21"/>
    <s v="February 16, 2001 (United States)"/>
    <n v="5.4"/>
    <n v="22000"/>
    <s v="Chris Weitz"/>
    <s v="Elaine May"/>
    <s v="Chris Rock"/>
    <s v="Germany"/>
    <n v="49000000"/>
    <x v="3849"/>
    <s v="3 Arts Entertainment"/>
    <n v="87"/>
  </r>
  <r>
    <s v="Tape"/>
    <s v="R"/>
    <s v="Drama"/>
    <x v="21"/>
    <s v="July 12, 2002 (Denmark)"/>
    <n v="7.2"/>
    <n v="19000"/>
    <s v="Richard Linklater"/>
    <s v="Stephen Belber"/>
    <s v="Ethan Hawke"/>
    <s v="United States"/>
    <n v="100000"/>
    <x v="3850"/>
    <s v="Detour Filmproduction"/>
    <n v="86"/>
  </r>
  <r>
    <s v="See Spot Run"/>
    <s v="PG"/>
    <s v="Action"/>
    <x v="21"/>
    <s v="March 2, 2001 (United States)"/>
    <n v="5.4"/>
    <n v="8800"/>
    <s v="John Whitesell"/>
    <s v="George Gallo"/>
    <s v="David Arquette"/>
    <s v="United States"/>
    <n v="35000000"/>
    <x v="3851"/>
    <s v="Warner Bros."/>
    <n v="94"/>
  </r>
  <r>
    <s v="Two Can Play That Game"/>
    <s v="R"/>
    <s v="Comedy"/>
    <x v="21"/>
    <s v="September 7, 2001 (United States)"/>
    <n v="6.2"/>
    <n v="6500"/>
    <s v="Mark Brown"/>
    <s v="Mark Brown"/>
    <s v="Vivica A. Fox"/>
    <s v="United States"/>
    <n v="13000000"/>
    <x v="3852"/>
    <s v="Screen Gems"/>
    <n v="90"/>
  </r>
  <r>
    <s v="Impostor"/>
    <s v="PG-13"/>
    <s v="Drama"/>
    <x v="21"/>
    <s v="January 4, 2002 (United States)"/>
    <n v="6.2"/>
    <n v="23000"/>
    <s v="Gary Fleder"/>
    <s v="Philip K. Dick"/>
    <s v="Shane Brolly"/>
    <s v="United States"/>
    <n v="30000000"/>
    <x v="3853"/>
    <s v="Dimension Films"/>
    <n v="95"/>
  </r>
  <r>
    <s v="Storytelling"/>
    <s v="R"/>
    <s v="Comedy"/>
    <x v="21"/>
    <s v="November 8, 2001 (Russia)"/>
    <n v="6.8"/>
    <n v="17000"/>
    <s v="Todd Solondz"/>
    <s v="Todd Solondz"/>
    <s v="Selma Blair"/>
    <s v="United States"/>
    <m/>
    <x v="3854"/>
    <s v="New Line Cinema"/>
    <n v="87"/>
  </r>
  <r>
    <s v="Metropolis"/>
    <s v="PG-13"/>
    <s v="Animation"/>
    <x v="21"/>
    <s v="January 25, 2002 (United States)"/>
    <n v="7.2"/>
    <n v="21000"/>
    <s v="Rintaro"/>
    <s v="Osamu Tezuka"/>
    <s v="Toshio Furukawa"/>
    <s v="Japan"/>
    <n v="15000000"/>
    <x v="3855"/>
    <s v="Bandai Visual Company"/>
    <n v="108"/>
  </r>
  <r>
    <s v="Scotland, Pa."/>
    <s v="R"/>
    <s v="Comedy"/>
    <x v="21"/>
    <s v="January 22, 2001 (United States)"/>
    <n v="6.7"/>
    <n v="4300"/>
    <s v="Billy Morrissette"/>
    <s v="William Shakespeare"/>
    <s v="James Le Gros"/>
    <s v="United States"/>
    <m/>
    <x v="3856"/>
    <s v="Abandon Pictures"/>
    <n v="104"/>
  </r>
  <r>
    <s v="Tortilla Soup"/>
    <s v="PG-13"/>
    <s v="Comedy"/>
    <x v="21"/>
    <s v="August 31, 2001 (United States)"/>
    <n v="6.7"/>
    <n v="4500"/>
    <s v="Maria Ripoll"/>
    <s v="Hui-Ling Wang"/>
    <s v="Hector Elizondo"/>
    <s v="United States"/>
    <m/>
    <x v="3857"/>
    <s v="Samuel Goldwyn Films"/>
    <n v="102"/>
  </r>
  <r>
    <s v="The Affair of the Necklace"/>
    <s v="R"/>
    <s v="Drama"/>
    <x v="21"/>
    <s v="December 7, 2001 (United States)"/>
    <n v="6.1"/>
    <n v="5100"/>
    <s v="Charles Shyer"/>
    <s v="John Sweet"/>
    <s v="Hilary Swank"/>
    <s v="United States"/>
    <n v="30000000"/>
    <x v="3858"/>
    <s v="Alcon Entertainment"/>
    <n v="118"/>
  </r>
  <r>
    <s v="Lovely &amp; Amazing"/>
    <s v="R"/>
    <s v="Comedy"/>
    <x v="21"/>
    <s v="August 2, 2002 (United States)"/>
    <n v="6.8"/>
    <n v="7000"/>
    <s v="Nicole Holofcener"/>
    <s v="Nicole Holofcener"/>
    <s v="Catherine Keener"/>
    <s v="United States"/>
    <n v="250000"/>
    <x v="3859"/>
    <s v="Blow Up Pictures"/>
    <n v="91"/>
  </r>
  <r>
    <s v="La Ciénaga"/>
    <s v="Not Rated"/>
    <s v="Comedy"/>
    <x v="21"/>
    <s v="April 12, 2001 (Argentina)"/>
    <n v="7.1"/>
    <n v="6100"/>
    <s v="Lucrecia Martel"/>
    <s v="Lucrecia Martel"/>
    <s v="Mercedes Morán"/>
    <s v="Argentina"/>
    <m/>
    <x v="3860"/>
    <s v="4k Films"/>
    <n v="103"/>
  </r>
  <r>
    <s v="Corky Romano"/>
    <s v="PG-13"/>
    <s v="Comedy"/>
    <x v="21"/>
    <s v="October 12, 2001 (United States)"/>
    <n v="4.7"/>
    <n v="13000"/>
    <s v="Rob Pritts"/>
    <s v="David Garrett"/>
    <s v="Chris Kattan"/>
    <s v="United States"/>
    <n v="11000000"/>
    <x v="3861"/>
    <s v="Touchstone Pictures"/>
    <n v="86"/>
  </r>
  <r>
    <s v="Read My Lips"/>
    <s v="R"/>
    <s v="Crime"/>
    <x v="21"/>
    <s v="July 26, 2002 (United States)"/>
    <n v="7.3"/>
    <n v="14000"/>
    <s v="Jacques Audiard"/>
    <s v="Jacques Audiard"/>
    <s v="Vincent Cassel"/>
    <s v="France"/>
    <m/>
    <x v="3862"/>
    <s v="Canal+"/>
    <n v="115"/>
  </r>
  <r>
    <s v="Recess: School's Out"/>
    <s v="G"/>
    <s v="Animation"/>
    <x v="21"/>
    <s v="February 16, 2001 (United States)"/>
    <n v="6.6"/>
    <n v="9800"/>
    <s v="Chuck Sheetz"/>
    <s v="Paul Germain"/>
    <s v="Andrew Lawrence"/>
    <s v="United States"/>
    <n v="23000000"/>
    <x v="3863"/>
    <s v="Disney Television Animation"/>
    <n v="82"/>
  </r>
  <r>
    <s v="The Other Side of Heaven"/>
    <s v="PG"/>
    <s v="Adventure"/>
    <x v="21"/>
    <s v="April 12, 2002 (United States)"/>
    <n v="6.4"/>
    <n v="4200"/>
    <s v="Mitch Davis"/>
    <s v="Mitch Davis"/>
    <s v="Christopher Gorham"/>
    <s v="United States"/>
    <n v="7000000"/>
    <x v="3864"/>
    <s v="3Mark Entertainment"/>
    <n v="113"/>
  </r>
  <r>
    <s v="The Grey Zone"/>
    <s v="R"/>
    <s v="Drama"/>
    <x v="21"/>
    <s v="November 30, 2001 (Spain)"/>
    <n v="7"/>
    <n v="10000"/>
    <s v="Tim Blake Nelson"/>
    <s v="Miklos Nyiszli"/>
    <s v="David Arquette"/>
    <s v="United States"/>
    <n v="5000000"/>
    <x v="3865"/>
    <s v="Killer Films"/>
    <n v="108"/>
  </r>
  <r>
    <s v="Novocaine"/>
    <s v="R"/>
    <s v="Comedy"/>
    <x v="21"/>
    <s v="December 14, 2001 (United States)"/>
    <n v="5.8"/>
    <n v="11000"/>
    <s v="David Atkins"/>
    <s v="Paul Felopulos"/>
    <s v="Steve Martin"/>
    <s v="United States"/>
    <n v="8000000"/>
    <x v="3866"/>
    <s v="Artisan Entertainment"/>
    <n v="95"/>
  </r>
  <r>
    <s v="Charlotte Gray"/>
    <s v="PG-13"/>
    <s v="Drama"/>
    <x v="21"/>
    <s v="January 11, 2002 (United States)"/>
    <n v="6.4"/>
    <n v="11000"/>
    <s v="Gillian Armstrong"/>
    <s v="Sebastian Faulks"/>
    <s v="Cate Blanchett"/>
    <s v="United Kingdom"/>
    <n v="20000000"/>
    <x v="3867"/>
    <s v="Ecosse Films"/>
    <n v="121"/>
  </r>
  <r>
    <s v="The Curse of the Jade Scorpion"/>
    <s v="PG-13"/>
    <s v="Comedy"/>
    <x v="21"/>
    <s v="August 24, 2001 (United States)"/>
    <n v="6.7"/>
    <n v="38000"/>
    <s v="Woody Allen"/>
    <s v="Woody Allen"/>
    <s v="Greg Stebner"/>
    <s v="United States"/>
    <n v="33000000"/>
    <x v="3868"/>
    <s v="Dreamworks Pictures"/>
    <n v="103"/>
  </r>
  <r>
    <s v="Spider-Man"/>
    <s v="PG-13"/>
    <s v="Action"/>
    <x v="22"/>
    <s v="May 3, 2002 (United States)"/>
    <n v="7.3"/>
    <n v="706000"/>
    <s v="Sam Raimi"/>
    <s v="Stan Lee"/>
    <s v="Tobey Maguire"/>
    <s v="United States"/>
    <n v="139000000"/>
    <x v="3869"/>
    <s v="Columbia Pictures"/>
    <n v="121"/>
  </r>
  <r>
    <s v="The Sum of All Fears"/>
    <s v="PG-13"/>
    <s v="Action"/>
    <x v="22"/>
    <s v="May 31, 2002 (United States)"/>
    <n v="6.4"/>
    <n v="108000"/>
    <s v="Phil Alden Robinson"/>
    <s v="Tom Clancy"/>
    <s v="Ben Affleck"/>
    <s v="United States"/>
    <n v="68000000"/>
    <x v="3870"/>
    <s v="Paramount Pictures"/>
    <n v="124"/>
  </r>
  <r>
    <s v="8 Mile"/>
    <s v="R"/>
    <s v="Drama"/>
    <x v="22"/>
    <s v="November 8, 2002 (United States)"/>
    <n v="7.1"/>
    <n v="259000"/>
    <s v="Curtis Hanson"/>
    <s v="Scott Silver"/>
    <s v="Eminem"/>
    <s v="United States"/>
    <n v="41000000"/>
    <x v="3871"/>
    <s v="Imagine Entertainment"/>
    <n v="110"/>
  </r>
  <r>
    <s v="The Pianist"/>
    <s v="R"/>
    <s v="Biography"/>
    <x v="22"/>
    <s v="March 28, 2003 (United States)"/>
    <n v="8.5"/>
    <n v="756000"/>
    <s v="Roman Polanski"/>
    <s v="Ronald Harwood"/>
    <s v="Adrien Brody"/>
    <s v="United Kingdom"/>
    <n v="35000000"/>
    <x v="3872"/>
    <s v="R.P. Productions"/>
    <n v="150"/>
  </r>
  <r>
    <s v="Harry Potter and the Chamber of Secrets"/>
    <s v="PG"/>
    <s v="Adventure"/>
    <x v="22"/>
    <s v="November 15, 2002 (United States)"/>
    <n v="7.4"/>
    <n v="572000"/>
    <s v="Chris Columbus"/>
    <s v="J.K. Rowling"/>
    <s v="Daniel Radcliffe"/>
    <s v="United Kingdom"/>
    <n v="100000000"/>
    <x v="3873"/>
    <s v="Warner Bros."/>
    <n v="161"/>
  </r>
  <r>
    <s v="The Lord of the Rings: The Two Towers"/>
    <s v="PG-13"/>
    <s v="Action"/>
    <x v="22"/>
    <s v="December 18, 2002 (United States)"/>
    <n v="8.6999999999999993"/>
    <n v="1500000"/>
    <s v="Peter Jackson"/>
    <s v="J.R.R. Tolkien"/>
    <s v="Elijah Wood"/>
    <s v="New Zealand"/>
    <n v="94000000"/>
    <x v="3874"/>
    <s v="New Line Cinema"/>
    <n v="179"/>
  </r>
  <r>
    <s v="Road to Perdition"/>
    <s v="R"/>
    <s v="Crime"/>
    <x v="22"/>
    <s v="July 12, 2002 (United States)"/>
    <n v="7.7"/>
    <n v="253000"/>
    <s v="Sam Mendes"/>
    <s v="Max Allan Collins"/>
    <s v="Tom Hanks"/>
    <s v="United States"/>
    <n v="80000000"/>
    <x v="3875"/>
    <s v="Dreamworks Pictures"/>
    <n v="117"/>
  </r>
  <r>
    <s v="Resident Evil"/>
    <s v="R"/>
    <s v="Action"/>
    <x v="22"/>
    <s v="March 15, 2002 (United States)"/>
    <n v="6.7"/>
    <n v="254000"/>
    <s v="Paul W.S. Anderson"/>
    <s v="Paul W.S. Anderson"/>
    <s v="Milla Jovovich"/>
    <s v="United Kingdom"/>
    <n v="33000000"/>
    <x v="3876"/>
    <s v="Constantin Film"/>
    <n v="100"/>
  </r>
  <r>
    <s v="Catch Me If You Can"/>
    <s v="PG-13"/>
    <s v="Biography"/>
    <x v="22"/>
    <s v="December 25, 2002 (United States)"/>
    <n v="8.1"/>
    <n v="866000"/>
    <s v="Steven Spielberg"/>
    <s v="Jeff Nathanson"/>
    <s v="Leonardo DiCaprio"/>
    <s v="United States"/>
    <n v="52000000"/>
    <x v="3877"/>
    <s v="Dreamworks Pictures"/>
    <n v="141"/>
  </r>
  <r>
    <s v="28 Days Later..."/>
    <s v="R"/>
    <s v="Drama"/>
    <x v="22"/>
    <s v="June 27, 2003 (United States)"/>
    <n v="7.6"/>
    <n v="386000"/>
    <s v="Danny Boyle"/>
    <s v="Alex Garland"/>
    <s v="Cillian Murphy"/>
    <s v="United Kingdom"/>
    <n v="8000000"/>
    <x v="3878"/>
    <s v="DNA Films"/>
    <n v="113"/>
  </r>
  <r>
    <s v="City of God"/>
    <s v="R"/>
    <s v="Crime"/>
    <x v="22"/>
    <s v="February 13, 2004 (United States)"/>
    <n v="8.6"/>
    <n v="714000"/>
    <s v="Fernando Meirelles"/>
    <s v="Paulo Lins"/>
    <s v="Alexandre Rodrigues"/>
    <s v="Brazil"/>
    <m/>
    <x v="3879"/>
    <s v="O2 Filmes"/>
    <n v="130"/>
  </r>
  <r>
    <s v="Irreversible"/>
    <s v="Not Rated"/>
    <s v="Crime"/>
    <x v="22"/>
    <s v="May 24, 2002 (France)"/>
    <n v="7.4"/>
    <n v="124000"/>
    <s v="Gaspar Noé"/>
    <s v="Gaspar Noé"/>
    <s v="Monica Bellucci"/>
    <s v="France"/>
    <m/>
    <x v="3880"/>
    <s v="120 Films"/>
    <n v="97"/>
  </r>
  <r>
    <s v="The Ring"/>
    <s v="PG-13"/>
    <s v="Horror"/>
    <x v="22"/>
    <s v="October 18, 2002 (United States)"/>
    <n v="7.1"/>
    <n v="328000"/>
    <s v="Gore Verbinski"/>
    <s v="Ehren Kruger"/>
    <s v="Naomi Watts"/>
    <s v="United States"/>
    <n v="48000000"/>
    <x v="3881"/>
    <s v="Dreamworks Pictures"/>
    <n v="115"/>
  </r>
  <r>
    <s v="Signs"/>
    <s v="PG-13"/>
    <s v="Drama"/>
    <x v="22"/>
    <s v="August 2, 2002 (United States)"/>
    <n v="6.7"/>
    <n v="344000"/>
    <s v="M. Night Shyamalan"/>
    <s v="M. Night Shyamalan"/>
    <s v="Mel Gibson"/>
    <s v="United States"/>
    <n v="72000000"/>
    <x v="3882"/>
    <s v="Touchstone Pictures"/>
    <n v="106"/>
  </r>
  <r>
    <s v="The Bourne Identity"/>
    <s v="PG-13"/>
    <s v="Action"/>
    <x v="22"/>
    <s v="June 14, 2002 (United States)"/>
    <n v="7.9"/>
    <n v="519000"/>
    <s v="Doug Liman"/>
    <s v="Tony Gilroy"/>
    <s v="Franka Potente"/>
    <s v="United States"/>
    <n v="60000000"/>
    <x v="3883"/>
    <s v="Universal Pictures"/>
    <n v="119"/>
  </r>
  <r>
    <s v="Star Wars: Episode II - Attack of the Clones"/>
    <s v="PG"/>
    <s v="Action"/>
    <x v="22"/>
    <s v="May 16, 2002 (United States)"/>
    <n v="6.5"/>
    <n v="658000"/>
    <s v="George Lucas"/>
    <s v="George Lucas"/>
    <s v="Hayden Christensen"/>
    <s v="United States"/>
    <n v="115000000"/>
    <x v="3884"/>
    <s v="Lucasfilm"/>
    <n v="142"/>
  </r>
  <r>
    <s v="Secretary"/>
    <s v="R"/>
    <s v="Comedy"/>
    <x v="22"/>
    <s v="October 11, 2002 (United States)"/>
    <n v="7"/>
    <n v="86000"/>
    <s v="Steven Shainberg"/>
    <s v="Erin Cressida Wilson"/>
    <s v="James Spader"/>
    <s v="United States"/>
    <n v="4000000"/>
    <x v="3885"/>
    <s v="Slough Pond"/>
    <n v="107"/>
  </r>
  <r>
    <s v="Scooby-Doo"/>
    <s v="PG"/>
    <s v="Adventure"/>
    <x v="22"/>
    <s v="June 14, 2002 (United States)"/>
    <n v="5.0999999999999996"/>
    <n v="103000"/>
    <s v="Raja Gosnell"/>
    <s v="James Gunn"/>
    <s v="Matthew Lillard"/>
    <s v="United States"/>
    <n v="84000000"/>
    <x v="3886"/>
    <s v="Warner Bros."/>
    <n v="86"/>
  </r>
  <r>
    <s v="Reign of Fire"/>
    <s v="PG-13"/>
    <s v="Action"/>
    <x v="22"/>
    <s v="July 12, 2002 (United States)"/>
    <n v="6.2"/>
    <n v="129000"/>
    <s v="Rob Bowman"/>
    <s v="Gregg Chabot"/>
    <s v="Matthew McConaughey"/>
    <s v="United States"/>
    <n v="60000000"/>
    <x v="3887"/>
    <s v="Touchstone Pictures"/>
    <n v="101"/>
  </r>
  <r>
    <s v="Minority Report"/>
    <s v="PG-13"/>
    <s v="Action"/>
    <x v="22"/>
    <s v="June 21, 2002 (United States)"/>
    <n v="7.6"/>
    <n v="519000"/>
    <s v="Steven Spielberg"/>
    <s v="Philip K. Dick"/>
    <s v="Tom Cruise"/>
    <s v="United States"/>
    <n v="102000000"/>
    <x v="3888"/>
    <s v="Twentieth Century Fox"/>
    <n v="145"/>
  </r>
  <r>
    <s v="Austin Powers in Goldmember"/>
    <s v="PG-13"/>
    <s v="Action"/>
    <x v="22"/>
    <s v="July 26, 2002 (United States)"/>
    <n v="6.2"/>
    <n v="199000"/>
    <s v="Jay Roach"/>
    <s v="Mike Myers"/>
    <s v="Mike Myers"/>
    <s v="United States"/>
    <n v="63000000"/>
    <x v="3889"/>
    <s v="New Line Cinema"/>
    <n v="94"/>
  </r>
  <r>
    <s v="Red Dragon"/>
    <s v="R"/>
    <s v="Crime"/>
    <x v="22"/>
    <s v="October 4, 2002 (United States)"/>
    <n v="7.2"/>
    <n v="259000"/>
    <s v="Brett Ratner"/>
    <s v="Thomas Harris"/>
    <s v="Anthony Hopkins"/>
    <s v="Germany"/>
    <n v="78000000"/>
    <x v="3890"/>
    <s v="Universal Pictures"/>
    <n v="124"/>
  </r>
  <r>
    <s v="Gangs of New York"/>
    <s v="R"/>
    <s v="Crime"/>
    <x v="22"/>
    <s v="December 20, 2002 (United States)"/>
    <n v="7.5"/>
    <n v="415000"/>
    <s v="Martin Scorsese"/>
    <s v="Jay Cocks"/>
    <s v="Leonardo DiCaprio"/>
    <s v="United States"/>
    <n v="100000000"/>
    <x v="3891"/>
    <s v="Miramax"/>
    <n v="167"/>
  </r>
  <r>
    <s v="The Importance of Being Earnest"/>
    <s v="PG"/>
    <s v="Comedy"/>
    <x v="22"/>
    <s v="June 21, 2002 (United States)"/>
    <n v="6.8"/>
    <n v="22000"/>
    <s v="Oliver Parker"/>
    <s v="Oscar Wilde"/>
    <s v="Rupert Everett"/>
    <s v="United Kingdom"/>
    <n v="15000000"/>
    <x v="3892"/>
    <s v="Miramax"/>
    <n v="97"/>
  </r>
  <r>
    <s v="Sweet Home Alabama"/>
    <s v="PG-13"/>
    <s v="Comedy"/>
    <x v="22"/>
    <s v="September 27, 2002 (United States)"/>
    <n v="6.2"/>
    <n v="105000"/>
    <s v="Andy Tennant"/>
    <s v="Douglas J. Eboch"/>
    <s v="Reese Witherspoon"/>
    <s v="United States"/>
    <n v="30000000"/>
    <x v="3893"/>
    <s v="Touchstone Pictures"/>
    <n v="108"/>
  </r>
  <r>
    <s v="The Count of Monte Cristo"/>
    <s v="PG-13"/>
    <s v="Action"/>
    <x v="22"/>
    <s v="January 25, 2002 (United States)"/>
    <n v="7.7"/>
    <n v="132000"/>
    <s v="Kevin Reynolds"/>
    <s v="Alexandre Dumas"/>
    <s v="Jim Caviezel"/>
    <s v="United Kingdom"/>
    <n v="35000000"/>
    <x v="3894"/>
    <s v="Touchstone Pictures"/>
    <n v="131"/>
  </r>
  <r>
    <s v="The Hot Chick"/>
    <s v="PG-13"/>
    <s v="Comedy"/>
    <x v="22"/>
    <s v="December 13, 2002 (United States)"/>
    <n v="5.5"/>
    <n v="92000"/>
    <s v="Tom Brady"/>
    <s v="Tom Brady"/>
    <s v="Rob Schneider"/>
    <s v="United States"/>
    <m/>
    <x v="3895"/>
    <s v="Touchstone Pictures"/>
    <n v="104"/>
  </r>
  <r>
    <s v="Adaptation."/>
    <s v="R"/>
    <s v="Comedy"/>
    <x v="22"/>
    <s v="February 14, 2003 (United States)"/>
    <n v="7.7"/>
    <n v="183000"/>
    <s v="Spike Jonze"/>
    <s v="Susan Orlean"/>
    <s v="Nicolas Cage"/>
    <s v="United States"/>
    <n v="19000000"/>
    <x v="3896"/>
    <s v="Beverly Detroit"/>
    <n v="115"/>
  </r>
  <r>
    <s v="Unfaithful"/>
    <s v="R"/>
    <s v="Drama"/>
    <x v="22"/>
    <s v="May 10, 2002 (United States)"/>
    <n v="6.7"/>
    <n v="83000"/>
    <s v="Adrian Lyne"/>
    <s v="Claude Chabrol"/>
    <s v="Richard Gere"/>
    <s v="France"/>
    <n v="50000000"/>
    <x v="3897"/>
    <s v="Fox 2000 Pictures"/>
    <n v="124"/>
  </r>
  <r>
    <s v="Ice Age"/>
    <s v="PG"/>
    <s v="Animation"/>
    <x v="22"/>
    <s v="March 15, 2002 (United States)"/>
    <n v="7.5"/>
    <n v="452000"/>
    <s v="Chris Wedge"/>
    <s v="Michael J. Wilson"/>
    <s v="Denis Leary"/>
    <s v="United States"/>
    <n v="59000000"/>
    <x v="3898"/>
    <s v="Twentieth Century Fox"/>
    <n v="81"/>
  </r>
  <r>
    <s v="Panic Room"/>
    <s v="R"/>
    <s v="Crime"/>
    <x v="22"/>
    <s v="March 29, 2002 (United States)"/>
    <n v="6.8"/>
    <n v="266000"/>
    <s v="David Fincher"/>
    <s v="David Koepp"/>
    <s v="Jodie Foster"/>
    <s v="United States"/>
    <n v="48000000"/>
    <x v="3899"/>
    <s v="Columbia Pictures"/>
    <n v="112"/>
  </r>
  <r>
    <s v="Insomnia"/>
    <s v="R"/>
    <s v="Drama"/>
    <x v="22"/>
    <s v="May 24, 2002 (United States)"/>
    <n v="7.2"/>
    <n v="281000"/>
    <s v="Christopher Nolan"/>
    <s v="Hillary Seitz"/>
    <s v="Al Pacino"/>
    <s v="United States"/>
    <n v="46000000"/>
    <x v="3900"/>
    <s v="Alcon Entertainment"/>
    <n v="118"/>
  </r>
  <r>
    <s v="Men in Black II"/>
    <s v="PG-13"/>
    <s v="Action"/>
    <x v="22"/>
    <s v="July 3, 2002 (United States)"/>
    <n v="6.2"/>
    <n v="351000"/>
    <s v="Barry Sonnenfeld"/>
    <s v="Lowell Cunningham"/>
    <s v="Tommy Lee Jones"/>
    <s v="United States"/>
    <n v="140000000"/>
    <x v="3901"/>
    <s v="Columbia Pictures"/>
    <n v="88"/>
  </r>
  <r>
    <s v="Lilo &amp; Stitch"/>
    <s v="PG"/>
    <s v="Animation"/>
    <x v="22"/>
    <s v="June 21, 2002 (United States)"/>
    <n v="7.3"/>
    <n v="174000"/>
    <s v="Dean DeBlois"/>
    <s v="Chris Sanders"/>
    <s v="Daveigh Chase"/>
    <s v="United States"/>
    <n v="80000000"/>
    <x v="3902"/>
    <s v="Walt Disney Pictures"/>
    <n v="92"/>
  </r>
  <r>
    <s v="Chicago"/>
    <s v="PG-13"/>
    <s v="Comedy"/>
    <x v="22"/>
    <s v="January 24, 2003 (United States)"/>
    <n v="7.2"/>
    <n v="220000"/>
    <s v="Rob Marshall"/>
    <s v="Bill Condon"/>
    <s v="Renée Zellweger"/>
    <s v="United States"/>
    <n v="45000000"/>
    <x v="3903"/>
    <s v="Miramax"/>
    <n v="113"/>
  </r>
  <r>
    <s v="A Walk to Remember"/>
    <s v="PG"/>
    <s v="Drama"/>
    <x v="22"/>
    <s v="January 25, 2002 (United States)"/>
    <n v="7.3"/>
    <n v="203000"/>
    <s v="Adam Shankman"/>
    <s v="Nicholas Sparks"/>
    <s v="Mandy Moore"/>
    <s v="United States"/>
    <n v="11800000"/>
    <x v="3904"/>
    <s v="Warner Bros."/>
    <n v="101"/>
  </r>
  <r>
    <s v="Treasure Planet"/>
    <s v="PG"/>
    <s v="Animation"/>
    <x v="22"/>
    <s v="November 27, 2002 (United States)"/>
    <n v="7.2"/>
    <n v="107000"/>
    <s v="Ron Clements"/>
    <s v="Robert Louis Stevenson"/>
    <s v="Joseph Gordon-Levitt"/>
    <s v="United States"/>
    <n v="140000000"/>
    <x v="3905"/>
    <s v="Walt Disney Animation Studios"/>
    <n v="95"/>
  </r>
  <r>
    <s v="My Big Fat Greek Wedding"/>
    <s v="PG"/>
    <s v="Comedy"/>
    <x v="22"/>
    <s v="August 2, 2002 (United States)"/>
    <n v="6.6"/>
    <n v="122000"/>
    <s v="Joel Zwick"/>
    <s v="Nia Vardalos"/>
    <s v="Nia Vardalos"/>
    <s v="Canada"/>
    <n v="5000000"/>
    <x v="3906"/>
    <s v="Gold Circle Films"/>
    <n v="95"/>
  </r>
  <r>
    <s v="We Were Soldiers"/>
    <s v="R"/>
    <s v="Action"/>
    <x v="22"/>
    <s v="March 1, 2002 (United States)"/>
    <n v="7.2"/>
    <n v="133000"/>
    <s v="Randall Wallace"/>
    <s v="Harold G. Moore"/>
    <s v="Mel Gibson"/>
    <s v="United States"/>
    <n v="75000000"/>
    <x v="3907"/>
    <s v="Icon Entertainment International"/>
    <n v="138"/>
  </r>
  <r>
    <s v="The Sweetest Thing"/>
    <s v="R"/>
    <s v="Comedy"/>
    <x v="22"/>
    <s v="April 12, 2002 (United States)"/>
    <n v="5.2"/>
    <n v="56000"/>
    <s v="Roger Kumble"/>
    <s v="Nancy M. Pimental"/>
    <s v="Cameron Diaz"/>
    <s v="United States"/>
    <n v="43000000"/>
    <x v="3908"/>
    <s v="Columbia Pictures"/>
    <n v="84"/>
  </r>
  <r>
    <s v="xXx"/>
    <s v="PG-13"/>
    <s v="Action"/>
    <x v="22"/>
    <s v="August 9, 2002 (United States)"/>
    <n v="5.9"/>
    <n v="175000"/>
    <s v="Rob Cohen"/>
    <s v="Rich Wilkes"/>
    <s v="Vin Diesel"/>
    <s v="United States"/>
    <n v="70000000"/>
    <x v="3909"/>
    <s v="Revolution Studios"/>
    <n v="124"/>
  </r>
  <r>
    <s v="Equilibrium"/>
    <s v="R"/>
    <s v="Action"/>
    <x v="22"/>
    <s v="December 6, 2002 (United States)"/>
    <n v="7.4"/>
    <n v="316000"/>
    <s v="Kurt Wimmer"/>
    <s v="Kurt Wimmer"/>
    <s v="Christian Bale"/>
    <s v="United States"/>
    <n v="20000000"/>
    <x v="3910"/>
    <s v="Dimension Films"/>
    <n v="107"/>
  </r>
  <r>
    <s v="The Scorpion King"/>
    <s v="PG-13"/>
    <s v="Action"/>
    <x v="22"/>
    <s v="April 19, 2002 (United States)"/>
    <n v="5.5"/>
    <n v="133000"/>
    <s v="Chuck Russell"/>
    <s v="Stephen Sommers"/>
    <s v="Dwayne Johnson"/>
    <s v="United States"/>
    <n v="60000000"/>
    <x v="3911"/>
    <s v="Universal Pictures"/>
    <n v="92"/>
  </r>
  <r>
    <s v="Punch-Drunk Love"/>
    <s v="R"/>
    <s v="Comedy"/>
    <x v="22"/>
    <s v="November 1, 2002 (United States)"/>
    <n v="7.3"/>
    <n v="152000"/>
    <s v="Paul Thomas Anderson"/>
    <s v="Paul Thomas Anderson"/>
    <s v="Adam Sandler"/>
    <s v="United States"/>
    <n v="25000000"/>
    <x v="3912"/>
    <s v="New Line Cinema"/>
    <n v="95"/>
  </r>
  <r>
    <s v="Die Another Day"/>
    <s v="PG-13"/>
    <s v="Action"/>
    <x v="22"/>
    <s v="November 22, 2002 (United States)"/>
    <n v="6.1"/>
    <n v="209000"/>
    <s v="Lee Tamahori"/>
    <s v="Ian Fleming"/>
    <s v="Pierce Brosnan"/>
    <s v="United Kingdom"/>
    <n v="142000000"/>
    <x v="3913"/>
    <s v="Eon Productions"/>
    <n v="133"/>
  </r>
  <r>
    <s v="The Time Machine"/>
    <s v="PG-13"/>
    <s v="Action"/>
    <x v="22"/>
    <s v="March 8, 2002 (United States)"/>
    <n v="6"/>
    <n v="120000"/>
    <s v="Simon Wells"/>
    <s v="H.G. Wells"/>
    <s v="Guy Pearce"/>
    <s v="United States"/>
    <n v="80000000"/>
    <x v="3914"/>
    <s v="Warner Bros."/>
    <n v="96"/>
  </r>
  <r>
    <s v="Bend It Like Beckham"/>
    <s v="PG-13"/>
    <s v="Comedy"/>
    <x v="22"/>
    <s v="August 1, 2003 (United States)"/>
    <n v="6.6"/>
    <n v="106000"/>
    <s v="Gurinder Chadha"/>
    <s v="Gurinder Chadha"/>
    <s v="Parminder Nagra"/>
    <s v="United Kingdom"/>
    <m/>
    <x v="3915"/>
    <s v="Kintop Pictures"/>
    <n v="112"/>
  </r>
  <r>
    <s v="The Transporter"/>
    <s v="PG-13"/>
    <s v="Action"/>
    <x v="22"/>
    <s v="October 11, 2002 (United States)"/>
    <n v="6.8"/>
    <n v="290000"/>
    <s v="Louis Leterrier"/>
    <s v="Luc Besson"/>
    <s v="Jason Statham"/>
    <s v="France"/>
    <n v="21000000"/>
    <x v="3916"/>
    <s v="EuropaCorp"/>
    <n v="92"/>
  </r>
  <r>
    <s v="Blue Crush"/>
    <s v="PG-13"/>
    <s v="Drama"/>
    <x v="22"/>
    <s v="August 16, 2002 (United States)"/>
    <n v="5.7"/>
    <n v="30000"/>
    <s v="John Stockwell"/>
    <s v="Susan Orlean"/>
    <s v="Kate Bosworth"/>
    <s v="United States"/>
    <n v="25000000"/>
    <x v="3917"/>
    <s v="Universal Pictures"/>
    <n v="104"/>
  </r>
  <r>
    <s v="Ghost Ship"/>
    <s v="R"/>
    <s v="Horror"/>
    <x v="22"/>
    <s v="October 25, 2002 (United States)"/>
    <n v="5.5"/>
    <n v="96000"/>
    <s v="Steve Beck"/>
    <s v="Mark Hanlon"/>
    <s v="Julianna Margulies"/>
    <s v="United States"/>
    <n v="20000000"/>
    <x v="3918"/>
    <s v="Warner Bros."/>
    <n v="91"/>
  </r>
  <r>
    <s v="Van Wilder"/>
    <s v="R"/>
    <s v="Comedy"/>
    <x v="22"/>
    <s v="April 5, 2002 (United States)"/>
    <n v="6.4"/>
    <n v="105000"/>
    <s v="Walt Becker"/>
    <s v="Brent Goldberg"/>
    <s v="Ryan Reynolds"/>
    <s v="Germany"/>
    <n v="5000000"/>
    <x v="3919"/>
    <s v="Myriad Pictures"/>
    <n v="92"/>
  </r>
  <r>
    <s v="Maid in Manhattan"/>
    <s v="PG-13"/>
    <s v="Comedy"/>
    <x v="22"/>
    <s v="December 13, 2002 (United States)"/>
    <n v="5.3"/>
    <n v="86000"/>
    <s v="Wayne Wang"/>
    <s v="John Hughes"/>
    <s v="Jennifer Lopez"/>
    <s v="United States"/>
    <n v="55000000"/>
    <x v="3920"/>
    <s v="Revolution Studios"/>
    <n v="105"/>
  </r>
  <r>
    <s v="Spirit: Stallion of the Cimarron"/>
    <s v="G"/>
    <s v="Animation"/>
    <x v="22"/>
    <s v="May 24, 2002 (United States)"/>
    <n v="7.2"/>
    <n v="69000"/>
    <s v="Kelly Asbury"/>
    <s v="John Fusco"/>
    <s v="Matt Damon"/>
    <s v="United States"/>
    <n v="80000000"/>
    <x v="3921"/>
    <s v="DreamWorks Animation"/>
    <n v="83"/>
  </r>
  <r>
    <s v="Blade II"/>
    <s v="R"/>
    <s v="Action"/>
    <x v="22"/>
    <s v="March 22, 2002 (United States)"/>
    <n v="6.7"/>
    <n v="204000"/>
    <s v="Guillermo del Toro"/>
    <s v="Marv Wolfman"/>
    <s v="Wesley Snipes"/>
    <s v="Germany"/>
    <n v="54000000"/>
    <x v="3922"/>
    <s v="New Line Cinema"/>
    <n v="117"/>
  </r>
  <r>
    <s v="Frida"/>
    <s v="R"/>
    <s v="Biography"/>
    <x v="22"/>
    <s v="November 22, 2002 (United States)"/>
    <n v="7.4"/>
    <n v="83000"/>
    <s v="Julie Taymor"/>
    <s v="Hayden Herrera"/>
    <s v="Salma Hayek"/>
    <s v="Mexico"/>
    <n v="12000000"/>
    <x v="3923"/>
    <s v="Handprint Entertainment"/>
    <n v="123"/>
  </r>
  <r>
    <s v="Phone Booth"/>
    <s v="R"/>
    <s v="Crime"/>
    <x v="22"/>
    <s v="April 4, 2003 (United States)"/>
    <n v="7"/>
    <n v="255000"/>
    <s v="Joel Schumacher"/>
    <s v="Larry Cohen"/>
    <s v="Colin Farrell"/>
    <s v="United States"/>
    <n v="13000000"/>
    <x v="3924"/>
    <s v="Fox 2000 Pictures"/>
    <n v="81"/>
  </r>
  <r>
    <s v="About a Boy"/>
    <s v="PG-13"/>
    <s v="Comedy"/>
    <x v="22"/>
    <s v="May 17, 2002 (United States)"/>
    <n v="7.1"/>
    <n v="176000"/>
    <s v="Chris Weitz"/>
    <s v="Nick Hornby"/>
    <s v="Hugh Grant"/>
    <s v="United Kingdom"/>
    <n v="30000000"/>
    <x v="3925"/>
    <s v="Universal Pictures"/>
    <n v="101"/>
  </r>
  <r>
    <s v="Confessions of a Dangerous Mind"/>
    <s v="R"/>
    <s v="Biography"/>
    <x v="22"/>
    <s v="January 24, 2003 (United States)"/>
    <n v="7"/>
    <n v="85000"/>
    <s v="George Clooney"/>
    <s v="Chuck Barris"/>
    <s v="Sam Rockwell"/>
    <s v="United States"/>
    <n v="30000000"/>
    <x v="3926"/>
    <s v="Miramax"/>
    <n v="113"/>
  </r>
  <r>
    <s v="Kung Pow: Enter the Fist"/>
    <s v="PG-13"/>
    <s v="Action"/>
    <x v="22"/>
    <s v="January 25, 2002 (United States)"/>
    <n v="6.2"/>
    <n v="44000"/>
    <s v="Steve Oedekerk"/>
    <s v="Steve Oedekerk"/>
    <s v="Steve Oedekerk"/>
    <s v="United States"/>
    <n v="10000000"/>
    <x v="3927"/>
    <s v="Twentieth Century Fox"/>
    <n v="81"/>
  </r>
  <r>
    <s v="Hero"/>
    <s v="PG-13"/>
    <s v="Action"/>
    <x v="22"/>
    <s v="August 27, 2004 (United States)"/>
    <n v="7.9"/>
    <n v="176000"/>
    <s v="Yimou Zhang"/>
    <s v="Feng Li"/>
    <s v="Jet Li"/>
    <s v="China"/>
    <n v="31000000"/>
    <x v="3928"/>
    <s v="Edko Films"/>
    <n v="120"/>
  </r>
  <r>
    <s v="Star Trek: Nemesis"/>
    <s v="PG-13"/>
    <s v="Action"/>
    <x v="22"/>
    <s v="December 13, 2002 (United States)"/>
    <n v="6.4"/>
    <n v="75000"/>
    <s v="Stuart Baird"/>
    <s v="Gene Roddenberry"/>
    <s v="Patrick Stewart"/>
    <s v="United States"/>
    <n v="60000000"/>
    <x v="3929"/>
    <s v="Paramount Pictures"/>
    <n v="116"/>
  </r>
  <r>
    <s v="Eight Legged Freaks"/>
    <s v="PG-13"/>
    <s v="Action"/>
    <x v="22"/>
    <s v="July 17, 2002 (United States)"/>
    <n v="5.4"/>
    <n v="53000"/>
    <s v="Ellory Elkayem"/>
    <s v="Ellory Elkayem"/>
    <s v="David Arquette"/>
    <s v="United States"/>
    <n v="30000000"/>
    <x v="3930"/>
    <s v="Warner Bros."/>
    <n v="99"/>
  </r>
  <r>
    <s v="Queen of the Damned"/>
    <s v="R"/>
    <s v="Drama"/>
    <x v="22"/>
    <s v="February 22, 2002 (United States)"/>
    <n v="5.3"/>
    <n v="53000"/>
    <s v="Michael Rymer"/>
    <s v="Anne Rice"/>
    <s v="Aaliyah"/>
    <s v="United States"/>
    <n v="35000000"/>
    <x v="3931"/>
    <s v="Warner Bros."/>
    <n v="101"/>
  </r>
  <r>
    <s v="Femme Fatale"/>
    <s v="R"/>
    <s v="Crime"/>
    <x v="22"/>
    <s v="November 6, 2002 (United States)"/>
    <n v="6.2"/>
    <n v="34000"/>
    <s v="Brian De Palma"/>
    <s v="Brian De Palma"/>
    <s v="Rebecca Romijn"/>
    <s v="France"/>
    <n v="35000000"/>
    <x v="3932"/>
    <s v="Quinta Communications"/>
    <n v="114"/>
  </r>
  <r>
    <s v="The Hours"/>
    <s v="PG-13"/>
    <s v="Drama"/>
    <x v="22"/>
    <s v="February 14, 2003 (United States)"/>
    <n v="7.5"/>
    <n v="127000"/>
    <s v="Stephen Daldry"/>
    <s v="Michael Cunningham"/>
    <s v="Meryl Streep"/>
    <s v="United States"/>
    <n v="25000000"/>
    <x v="3933"/>
    <s v="Paramount Pictures"/>
    <n v="110"/>
  </r>
  <r>
    <s v="40 Days and 40 Nights"/>
    <s v="R"/>
    <s v="Comedy"/>
    <x v="22"/>
    <s v="March 1, 2002 (United States)"/>
    <n v="5.6"/>
    <n v="72000"/>
    <s v="Michael Lehmann"/>
    <s v="Rob Perez"/>
    <s v="Josh Hartnett"/>
    <s v="United Kingdom"/>
    <n v="17000000"/>
    <x v="3934"/>
    <s v="Miramax"/>
    <n v="96"/>
  </r>
  <r>
    <s v="One Hour Photo"/>
    <s v="R"/>
    <s v="Drama"/>
    <x v="22"/>
    <s v="September 13, 2002 (United States)"/>
    <n v="6.8"/>
    <n v="117000"/>
    <s v="Mark Romanek"/>
    <s v="Mark Romanek"/>
    <s v="Robin Williams"/>
    <s v="United States"/>
    <n v="12000000"/>
    <x v="3935"/>
    <s v="Fox Searchlight Pictures"/>
    <n v="96"/>
  </r>
  <r>
    <s v="Cabin Fever"/>
    <s v="R"/>
    <s v="Horror"/>
    <x v="22"/>
    <s v="September 12, 2003 (United States)"/>
    <n v="5.6"/>
    <n v="75000"/>
    <s v="Eli Roth"/>
    <s v="Eli Roth"/>
    <s v="Jordan Ladd"/>
    <s v="United States"/>
    <n v="1500000"/>
    <x v="3936"/>
    <s v="Tonic Films"/>
    <n v="93"/>
  </r>
  <r>
    <s v="Secret Things"/>
    <s v="Unrated"/>
    <s v="Comedy"/>
    <x v="22"/>
    <s v="October 16, 2002 (France)"/>
    <n v="6.1"/>
    <n v="4700"/>
    <s v="Jean-Claude Brisseau"/>
    <s v="Jean-Claude Brisseau"/>
    <s v="Coralie Revel"/>
    <s v="France"/>
    <m/>
    <x v="3937"/>
    <s v="Centre national du cinéma et de l'image animée (CNC)"/>
    <n v="115"/>
  </r>
  <r>
    <s v="The New Guy"/>
    <s v="PG-13"/>
    <s v="Comedy"/>
    <x v="22"/>
    <s v="May 10, 2002 (United States)"/>
    <n v="5.9"/>
    <n v="34000"/>
    <s v="Ed Decter"/>
    <s v="David Kendall"/>
    <s v="DJ Qualls"/>
    <s v="United States"/>
    <n v="13000000"/>
    <x v="3938"/>
    <s v="Revolution Studios"/>
    <n v="88"/>
  </r>
  <r>
    <s v="Orange County"/>
    <s v="PG-13"/>
    <s v="Comedy"/>
    <x v="22"/>
    <s v="January 11, 2002 (United States)"/>
    <n v="6.2"/>
    <n v="48000"/>
    <s v="Jake Kasdan"/>
    <s v="Mike White"/>
    <s v="Colin Hanks"/>
    <s v="United States"/>
    <n v="18000000"/>
    <x v="3939"/>
    <s v="Paramount Pictures"/>
    <n v="82"/>
  </r>
  <r>
    <s v="Mr. Deeds"/>
    <s v="PG-13"/>
    <s v="Comedy"/>
    <x v="22"/>
    <s v="June 28, 2002 (United States)"/>
    <n v="5.8"/>
    <n v="138000"/>
    <s v="Steven Brill"/>
    <s v="Clarence Budington Kelland"/>
    <s v="Adam Sandler"/>
    <s v="United States"/>
    <n v="50000000"/>
    <x v="3940"/>
    <s v="Columbia Pictures"/>
    <n v="96"/>
  </r>
  <r>
    <s v="Devdas"/>
    <s v="Not Rated"/>
    <s v="Drama"/>
    <x v="22"/>
    <s v="July 12, 2002 (India)"/>
    <n v="7.6"/>
    <n v="40000"/>
    <s v="Sanjay Leela Bhansali"/>
    <s v="Saratchandra Chatterjee"/>
    <s v="Shah Rukh Khan"/>
    <s v="India"/>
    <m/>
    <x v="3941"/>
    <s v="Red Chillies Entertainment"/>
    <n v="185"/>
  </r>
  <r>
    <s v="John Q"/>
    <s v="PG-13"/>
    <s v="Crime"/>
    <x v="22"/>
    <s v="February 15, 2002 (United States)"/>
    <n v="7.1"/>
    <n v="127000"/>
    <s v="Nick Cassavetes"/>
    <s v="James Kearns"/>
    <s v="Denzel Washington"/>
    <s v="United States"/>
    <n v="36000000"/>
    <x v="3942"/>
    <s v="New Line Cinema"/>
    <n v="116"/>
  </r>
  <r>
    <s v="Crossroads"/>
    <s v="PG-13"/>
    <s v="Comedy"/>
    <x v="22"/>
    <s v="February 15, 2002 (United States)"/>
    <n v="3.6"/>
    <n v="39000"/>
    <s v="Tamra Davis"/>
    <s v="Shonda Rhimes"/>
    <s v="Britney Spears"/>
    <s v="United States"/>
    <n v="12000000"/>
    <x v="3943"/>
    <s v="Fuzzy Bunny Films (I)"/>
    <n v="93"/>
  </r>
  <r>
    <s v="25th Hour"/>
    <s v="R"/>
    <s v="Drama"/>
    <x v="22"/>
    <s v="January 10, 2003 (United States)"/>
    <n v="7.6"/>
    <n v="172000"/>
    <s v="Spike Lee"/>
    <s v="David Benioff"/>
    <s v="Edward Norton"/>
    <s v="United States"/>
    <n v="5000000"/>
    <x v="3944"/>
    <s v="25th Hour Productions"/>
    <n v="135"/>
  </r>
  <r>
    <s v="Infernal Affairs"/>
    <s v="R"/>
    <s v="Action"/>
    <x v="22"/>
    <s v="December 12, 2002 (Hong Kong)"/>
    <n v="8"/>
    <n v="120000"/>
    <s v="Andrew Lau"/>
    <s v="Alan Mak"/>
    <s v="Andy Lau"/>
    <s v="Hong Kong"/>
    <n v="6428966"/>
    <x v="3945"/>
    <s v="Media Asia Films"/>
    <n v="101"/>
  </r>
  <r>
    <s v="Solaris"/>
    <s v="PG-13"/>
    <s v="Drama"/>
    <x v="22"/>
    <s v="November 27, 2002 (United States)"/>
    <n v="6.2"/>
    <n v="80000"/>
    <s v="Steven Soderbergh"/>
    <s v="Stanislaw Lem"/>
    <s v="George Clooney"/>
    <s v="United States"/>
    <n v="47000000"/>
    <x v="3946"/>
    <s v="Twentieth Century Fox"/>
    <n v="99"/>
  </r>
  <r>
    <s v="Like Mike"/>
    <s v="PG"/>
    <s v="Comedy"/>
    <x v="22"/>
    <s v="July 3, 2002 (United States)"/>
    <n v="5.3"/>
    <n v="20000"/>
    <s v="John Schultz"/>
    <s v="Michael Elliot"/>
    <s v="Shad Moss"/>
    <s v="United States"/>
    <n v="30000000"/>
    <x v="3947"/>
    <s v="Twentieth Century Fox"/>
    <n v="99"/>
  </r>
  <r>
    <s v="The Rules of Attraction"/>
    <s v="R"/>
    <s v="Comedy"/>
    <x v="22"/>
    <s v="October 11, 2002 (United States)"/>
    <n v="6.6"/>
    <n v="50000"/>
    <s v="Roger Avary"/>
    <s v="Bret Easton Ellis"/>
    <s v="James Van Der Beek"/>
    <s v="United States"/>
    <n v="4000000"/>
    <x v="3948"/>
    <s v="Kingsgate Films"/>
    <n v="110"/>
  </r>
  <r>
    <s v="I Spy"/>
    <s v="PG-13"/>
    <s v="Action"/>
    <x v="22"/>
    <s v="November 1, 2002 (United States)"/>
    <n v="5.4"/>
    <n v="50000"/>
    <s v="Betty Thomas"/>
    <s v="Morton S. Fine"/>
    <s v="Eddie Murphy"/>
    <s v="United States"/>
    <n v="70000000"/>
    <x v="3949"/>
    <s v="Columbia Pictures"/>
    <n v="97"/>
  </r>
  <r>
    <s v="The Mothman Prophecies"/>
    <s v="PG-13"/>
    <s v="Drama"/>
    <x v="22"/>
    <s v="January 25, 2002 (United States)"/>
    <n v="6.4"/>
    <n v="77000"/>
    <s v="Mark Pellington"/>
    <s v="Richard Hatem"/>
    <s v="Richard Gere"/>
    <s v="United States"/>
    <n v="32000000"/>
    <x v="3950"/>
    <s v="Lakeshore Entertainment"/>
    <n v="119"/>
  </r>
  <r>
    <s v="Antwone Fisher"/>
    <s v="PG-13"/>
    <s v="Biography"/>
    <x v="22"/>
    <s v="January 10, 2003 (United States)"/>
    <n v="7.3"/>
    <n v="34000"/>
    <s v="Denzel Washington"/>
    <s v="Antwone Fisher"/>
    <s v="Denzel Washington"/>
    <s v="United States"/>
    <n v="12500000"/>
    <x v="3951"/>
    <s v="Fox Searchlight Pictures"/>
    <n v="120"/>
  </r>
  <r>
    <s v="The Good Girl"/>
    <s v="R"/>
    <s v="Drama"/>
    <x v="22"/>
    <s v="August 30, 2002 (United States)"/>
    <n v="6.4"/>
    <n v="44000"/>
    <s v="Miguel Arteta"/>
    <s v="Mike White"/>
    <s v="Jennifer Aniston"/>
    <s v="United States"/>
    <n v="8000000"/>
    <x v="3952"/>
    <s v="Flan de Coco Films"/>
    <n v="93"/>
  </r>
  <r>
    <s v="Spun"/>
    <s v="Unrated"/>
    <s v="Comedy"/>
    <x v="22"/>
    <s v="February 7, 2003 (Norway)"/>
    <n v="6.8"/>
    <n v="37000"/>
    <s v="Jonas Åkerlund"/>
    <s v="Will De Los Santos"/>
    <s v="Jason Schwartzman"/>
    <s v="United States"/>
    <n v="2000000"/>
    <x v="3953"/>
    <s v="Muse Productions"/>
    <n v="101"/>
  </r>
  <r>
    <s v="Sympathy for Mr. Vengeance"/>
    <s v="R"/>
    <s v="Crime"/>
    <x v="22"/>
    <s v="March 29, 2002 (South Korea)"/>
    <n v="7.6"/>
    <n v="65000"/>
    <s v="Park Chan-Wook"/>
    <s v="Myeong-chan Park"/>
    <s v="Kang-ho Song"/>
    <s v="South Korea"/>
    <n v="4000000"/>
    <x v="3954"/>
    <s v="CJ Entertainment"/>
    <n v="129"/>
  </r>
  <r>
    <s v="Enough"/>
    <s v="PG-13"/>
    <s v="Crime"/>
    <x v="22"/>
    <s v="May 24, 2002 (United States)"/>
    <n v="5.8"/>
    <n v="41000"/>
    <s v="Michael Apted"/>
    <s v="Nicholas Kazan"/>
    <s v="Jennifer Lopez"/>
    <s v="United States"/>
    <n v="38000000"/>
    <x v="3955"/>
    <s v="Columbia Pictures"/>
    <n v="115"/>
  </r>
  <r>
    <s v="High Crimes"/>
    <s v="PG-13"/>
    <s v="Crime"/>
    <x v="22"/>
    <s v="April 5, 2002 (United States)"/>
    <n v="6.4"/>
    <n v="40000"/>
    <s v="Carl Franklin"/>
    <s v="Joseph Finder"/>
    <s v="Jim Caviezel"/>
    <s v="United States"/>
    <n v="42000000"/>
    <x v="3956"/>
    <s v="Twentieth Century Fox"/>
    <n v="115"/>
  </r>
  <r>
    <s v="Two Weeks Notice"/>
    <s v="PG-13"/>
    <s v="Comedy"/>
    <x v="22"/>
    <s v="December 20, 2002 (United States)"/>
    <n v="6.1"/>
    <n v="111000"/>
    <s v="Marc Lawrence"/>
    <s v="Marc Lawrence"/>
    <s v="Sandra Bullock"/>
    <s v="United States"/>
    <n v="60000000"/>
    <x v="3957"/>
    <s v="Castle Rock Entertainment"/>
    <n v="101"/>
  </r>
  <r>
    <s v="Death to Smoochy"/>
    <s v="R"/>
    <s v="Comedy"/>
    <x v="22"/>
    <s v="March 29, 2002 (United States)"/>
    <n v="6.3"/>
    <n v="39000"/>
    <s v="Danny DeVito"/>
    <s v="Adam Resnick"/>
    <s v="Robin Williams"/>
    <s v="United Kingdom"/>
    <n v="50000000"/>
    <x v="3958"/>
    <s v="Warner Bros."/>
    <n v="109"/>
  </r>
  <r>
    <s v="The Four Feathers"/>
    <s v="PG-13"/>
    <s v="Action"/>
    <x v="22"/>
    <s v="September 20, 2002 (United States)"/>
    <n v="6.5"/>
    <n v="33000"/>
    <s v="Shekhar Kapur"/>
    <s v="A.E.W. Mason"/>
    <s v="Heath Ledger"/>
    <s v="United Kingdom"/>
    <n v="35000000"/>
    <x v="3959"/>
    <s v="Paramount Pictures"/>
    <n v="132"/>
  </r>
  <r>
    <s v="Better Luck Tomorrow"/>
    <s v="R"/>
    <s v="Crime"/>
    <x v="22"/>
    <s v="April 25, 2003 (United States)"/>
    <n v="7"/>
    <n v="9400"/>
    <s v="Justin Lin"/>
    <s v="Ernesto Foronda"/>
    <s v="Parry Shen"/>
    <s v="United States"/>
    <n v="250000"/>
    <x v="3960"/>
    <s v="Cherry Sky Films"/>
    <n v="101"/>
  </r>
  <r>
    <s v="Big Fat Liar"/>
    <s v="PG"/>
    <s v="Adventure"/>
    <x v="22"/>
    <s v="February 8, 2002 (United States)"/>
    <n v="5.5"/>
    <n v="36000"/>
    <s v="Shawn Levy"/>
    <s v="Dan Schneider"/>
    <s v="Frankie Muniz"/>
    <s v="United States"/>
    <n v="15000000"/>
    <x v="3961"/>
    <s v="Paramount Pictures"/>
    <n v="88"/>
  </r>
  <r>
    <s v="About Schmidt"/>
    <s v="R"/>
    <s v="Comedy"/>
    <x v="22"/>
    <s v="January 3, 2003 (United States)"/>
    <n v="7.1"/>
    <n v="124000"/>
    <s v="Alexander Payne"/>
    <s v="Louis Begley"/>
    <s v="Jack Nicholson"/>
    <s v="United States"/>
    <n v="30000000"/>
    <x v="3962"/>
    <s v="New Line Cinema"/>
    <n v="125"/>
  </r>
  <r>
    <s v="The Master of Disguise"/>
    <s v="PG"/>
    <s v="Adventure"/>
    <x v="22"/>
    <s v="August 2, 2002 (United States)"/>
    <n v="3.3"/>
    <n v="23000"/>
    <s v="Perry Andelin Blake"/>
    <s v="Dana Carvey"/>
    <s v="Dana Carvey"/>
    <s v="United States"/>
    <n v="16000000"/>
    <x v="3963"/>
    <s v="Revolution Studios"/>
    <n v="80"/>
  </r>
  <r>
    <s v="Drumline"/>
    <s v="PG-13"/>
    <s v="Comedy"/>
    <x v="22"/>
    <s v="December 13, 2002 (United States)"/>
    <n v="5.9"/>
    <n v="34000"/>
    <s v="Charles Stone III"/>
    <s v="Shawn Schepps"/>
    <s v="Nick Cannon"/>
    <s v="United States"/>
    <n v="20000000"/>
    <x v="3964"/>
    <s v="Fox 2000 Pictures"/>
    <n v="118"/>
  </r>
  <r>
    <s v="Halloween: Resurrection"/>
    <s v="R"/>
    <s v="Horror"/>
    <x v="22"/>
    <s v="July 12, 2002 (United States)"/>
    <n v="4"/>
    <n v="39000"/>
    <s v="Rick Rosenthal"/>
    <s v="Debra Hill"/>
    <s v="Jamie Lee Curtis"/>
    <s v="United States"/>
    <n v="13000000"/>
    <x v="3965"/>
    <s v="Dimension Films"/>
    <n v="94"/>
  </r>
  <r>
    <s v="Windtalkers"/>
    <s v="R"/>
    <s v="Action"/>
    <x v="22"/>
    <s v="June 14, 2002 (United States)"/>
    <n v="6.1"/>
    <n v="67000"/>
    <s v="John Woo"/>
    <s v="John Rice"/>
    <s v="Nicolas Cage"/>
    <s v="United States"/>
    <n v="115000000"/>
    <x v="3966"/>
    <s v="Metro-Goldwyn-Mayer (MGM)"/>
    <n v="134"/>
  </r>
  <r>
    <s v="Friday After Next"/>
    <s v="R"/>
    <s v="Comedy"/>
    <x v="22"/>
    <s v="November 22, 2002 (United States)"/>
    <n v="5.8"/>
    <n v="26000"/>
    <s v="Marcus Raboy"/>
    <s v="Ice Cube"/>
    <s v="Ice Cube"/>
    <s v="United States"/>
    <n v="10000000"/>
    <x v="3967"/>
    <s v="Avery Pix"/>
    <n v="85"/>
  </r>
  <r>
    <s v="Eye See You"/>
    <s v="R"/>
    <s v="Crime"/>
    <x v="22"/>
    <s v="January 17, 2002 (Germany)"/>
    <n v="5.3"/>
    <n v="25000"/>
    <s v="Jim Gillespie"/>
    <s v="Howard Swindle"/>
    <s v="Sylvester Stallone"/>
    <s v="Germany"/>
    <n v="55000000"/>
    <x v="3968"/>
    <s v="Universal Pictures"/>
    <n v="96"/>
  </r>
  <r>
    <s v="Undercover Brother"/>
    <s v="PG-13"/>
    <s v="Action"/>
    <x v="22"/>
    <s v="May 31, 2002 (United States)"/>
    <n v="5.9"/>
    <n v="34000"/>
    <s v="Malcolm D. Lee"/>
    <s v="John Ridley"/>
    <s v="Eddie Griffin"/>
    <s v="United States"/>
    <n v="25000000"/>
    <x v="3969"/>
    <s v="Universal Pictures"/>
    <n v="86"/>
  </r>
  <r>
    <s v="Spy Kids 2: Island of Lost Dreams"/>
    <s v="PG"/>
    <s v="Action"/>
    <x v="22"/>
    <s v="August 7, 2002 (United States)"/>
    <n v="5.2"/>
    <n v="62000"/>
    <s v="Robert Rodriguez"/>
    <s v="Robert Rodriguez"/>
    <s v="Alexa PenaVega"/>
    <s v="United States"/>
    <n v="38000000"/>
    <x v="3970"/>
    <s v="Dimension Films"/>
    <n v="100"/>
  </r>
  <r>
    <s v="Tuck Everlasting"/>
    <s v="PG"/>
    <s v="Drama"/>
    <x v="22"/>
    <s v="October 11, 2002 (United States)"/>
    <n v="6.6"/>
    <n v="22000"/>
    <s v="Jay Russell"/>
    <s v="Natalie Babbitt"/>
    <s v="Alexis Bledel"/>
    <s v="United States"/>
    <n v="15000000"/>
    <x v="3971"/>
    <s v="Walt Disney Pictures"/>
    <n v="90"/>
  </r>
  <r>
    <s v="The Rookie"/>
    <s v="G"/>
    <s v="Drama"/>
    <x v="22"/>
    <s v="March 29, 2002 (United States)"/>
    <n v="6.9"/>
    <n v="33000"/>
    <s v="John Lee Hancock"/>
    <s v="Mike Rich"/>
    <s v="Dennis Quaid"/>
    <s v="United States"/>
    <n v="22000000"/>
    <x v="3972"/>
    <s v="98 MPH Productions"/>
    <n v="127"/>
  </r>
  <r>
    <s v="Murder by Numbers"/>
    <s v="R"/>
    <s v="Crime"/>
    <x v="22"/>
    <s v="April 19, 2002 (United States)"/>
    <n v="6.2"/>
    <n v="54000"/>
    <s v="Barbet Schroeder"/>
    <s v="Tony Gayton"/>
    <s v="Sandra Bullock"/>
    <s v="United States"/>
    <n v="50000000"/>
    <x v="3973"/>
    <s v="Warner Bros."/>
    <n v="115"/>
  </r>
  <r>
    <s v="Hart's War"/>
    <s v="R"/>
    <s v="Drama"/>
    <x v="22"/>
    <s v="February 15, 2002 (United States)"/>
    <n v="6.3"/>
    <n v="51000"/>
    <s v="Gregory Hoblit"/>
    <s v="John Katzenbach"/>
    <s v="Bruce Willis"/>
    <s v="United States"/>
    <n v="70000000"/>
    <x v="3974"/>
    <s v="Cheyenne Enterprises"/>
    <n v="125"/>
  </r>
  <r>
    <s v="Asterix &amp; Obelix: Mission Cleopatra"/>
    <s v="PG"/>
    <s v="Adventure"/>
    <x v="22"/>
    <s v="June 24, 2005 (United States)"/>
    <n v="6.7"/>
    <n v="50000"/>
    <s v="Alain Chabat"/>
    <s v="René Goscinny"/>
    <s v="Gérard Depardieu"/>
    <s v="France"/>
    <m/>
    <x v="3975"/>
    <s v="Canal+"/>
    <n v="107"/>
  </r>
  <r>
    <s v="Swept Away"/>
    <s v="R"/>
    <s v="Comedy"/>
    <x v="22"/>
    <s v="October 11, 2002 (United States)"/>
    <n v="3.6"/>
    <n v="16000"/>
    <s v="Guy Ritchie"/>
    <s v="Guy Ritchie"/>
    <s v="Madonna"/>
    <s v="United Kingdom"/>
    <n v="10000000"/>
    <x v="3976"/>
    <s v="Screen Gems"/>
    <n v="89"/>
  </r>
  <r>
    <s v="May"/>
    <s v="R"/>
    <s v="Comedy"/>
    <x v="22"/>
    <s v="April 11, 2003 (Denmark)"/>
    <n v="6.6"/>
    <n v="34000"/>
    <s v="Lucky McKee"/>
    <s v="Lucky McKee"/>
    <s v="Angela Bettis"/>
    <s v="United States"/>
    <n v="500000"/>
    <x v="3977"/>
    <s v="2 Loop Films"/>
    <n v="93"/>
  </r>
  <r>
    <s v="Dragonfly"/>
    <s v="PG-13"/>
    <s v="Drama"/>
    <x v="22"/>
    <s v="February 22, 2002 (United States)"/>
    <n v="6.1"/>
    <n v="37000"/>
    <s v="Tom Shadyac"/>
    <s v="Brandon Camp"/>
    <s v="Kevin Costner"/>
    <s v="United States"/>
    <n v="60000000"/>
    <x v="3978"/>
    <s v="Universal Pictures"/>
    <n v="104"/>
  </r>
  <r>
    <s v="Juwanna Mann"/>
    <s v="PG-13"/>
    <s v="Comedy"/>
    <x v="22"/>
    <s v="June 21, 2002 (United States)"/>
    <n v="4.5999999999999996"/>
    <n v="6400"/>
    <s v="Jesse Vaughan"/>
    <s v="Bradley Allenstein"/>
    <s v="Miguel A. Núñez Jr."/>
    <s v="United States"/>
    <n v="15600000"/>
    <x v="3979"/>
    <s v="Morgan Creek Entertainment"/>
    <n v="91"/>
  </r>
  <r>
    <s v="Divine Secrets of the Ya-Ya Sisterhood"/>
    <s v="PG-13"/>
    <s v="Drama"/>
    <x v="22"/>
    <s v="June 7, 2002 (United States)"/>
    <n v="6.1"/>
    <n v="19000"/>
    <s v="Callie Khouri"/>
    <s v="Rebecca Wells"/>
    <s v="Sandra Bullock"/>
    <s v="United States"/>
    <n v="27000000"/>
    <x v="3980"/>
    <s v="All Girl Productions"/>
    <n v="116"/>
  </r>
  <r>
    <s v="Dirty Pretty Things"/>
    <s v="R"/>
    <s v="Crime"/>
    <x v="22"/>
    <s v="September 5, 2003 (United States)"/>
    <n v="7.3"/>
    <n v="41000"/>
    <s v="Stephen Frears"/>
    <s v="Steven Knight"/>
    <s v="Chiwetel Ejiofor"/>
    <s v="United Kingdom"/>
    <n v="10000000"/>
    <x v="3981"/>
    <s v="BBC Films"/>
    <n v="97"/>
  </r>
  <r>
    <s v="Paid in Full"/>
    <s v="R"/>
    <s v="Action"/>
    <x v="22"/>
    <s v="October 25, 2002 (United States)"/>
    <n v="7.1"/>
    <n v="11000"/>
    <s v="Charles Stone III"/>
    <s v="Azie Faison Jr."/>
    <s v="Mekhi Phifer"/>
    <s v="United States"/>
    <m/>
    <x v="3982"/>
    <s v="Dimension Films"/>
    <n v="97"/>
  </r>
  <r>
    <s v="The Tuxedo"/>
    <s v="PG-13"/>
    <s v="Action"/>
    <x v="22"/>
    <s v="September 27, 2002 (United States)"/>
    <n v="5.4"/>
    <n v="81000"/>
    <s v="Kevin Donovan"/>
    <s v="Phil Hay"/>
    <s v="Jackie Chan"/>
    <s v="United States"/>
    <n v="60000000"/>
    <x v="3983"/>
    <s v="Blue Train Productions"/>
    <n v="98"/>
  </r>
  <r>
    <s v="Swimfan"/>
    <s v="PG-13"/>
    <s v="Drama"/>
    <x v="22"/>
    <s v="September 6, 2002 (United States)"/>
    <n v="5.0999999999999996"/>
    <n v="19000"/>
    <s v="John Polson"/>
    <s v="Charles F. Bohl"/>
    <s v="Jesse Bradford"/>
    <s v="United States"/>
    <n v="10000000"/>
    <x v="3984"/>
    <s v="Twentieth Century Fox"/>
    <n v="85"/>
  </r>
  <r>
    <s v="Talk to Her"/>
    <s v="R"/>
    <s v="Drama"/>
    <x v="22"/>
    <s v="February 14, 2003 (United States)"/>
    <n v="7.9"/>
    <n v="106000"/>
    <s v="Pedro Almodóvar"/>
    <s v="Pedro Almodóvar"/>
    <s v="Rosario Flores"/>
    <s v="Spain"/>
    <m/>
    <x v="3985"/>
    <s v="El Deseo"/>
    <n v="112"/>
  </r>
  <r>
    <s v="Lilya 4-Ever"/>
    <s v="R"/>
    <s v="Crime"/>
    <x v="22"/>
    <s v="August 23, 2002 (Sweden)"/>
    <n v="7.8"/>
    <n v="43000"/>
    <s v="Lukas Moodysson"/>
    <s v="Lukas Moodysson"/>
    <s v="Oksana Akinshina"/>
    <s v="Sweden"/>
    <m/>
    <x v="3986"/>
    <s v="Memfis Film"/>
    <n v="109"/>
  </r>
  <r>
    <s v="Serving Sara"/>
    <s v="PG-13"/>
    <s v="Comedy"/>
    <x v="22"/>
    <s v="August 23, 2002 (United States)"/>
    <n v="5.3"/>
    <n v="17000"/>
    <s v="Reginald Hudlin"/>
    <s v="Jay Scherick"/>
    <s v="Matthew Perry"/>
    <s v="Germany"/>
    <n v="29000000"/>
    <x v="3987"/>
    <s v="FTM Productions"/>
    <n v="99"/>
  </r>
  <r>
    <s v="K-19: The Widowmaker"/>
    <s v="PG-13"/>
    <s v="Drama"/>
    <x v="22"/>
    <s v="July 19, 2002 (United States)"/>
    <n v="6.7"/>
    <n v="61000"/>
    <s v="Kathryn Bigelow"/>
    <s v="Louis Nowra"/>
    <s v="Harrison Ford"/>
    <s v="United Kingdom"/>
    <n v="100000000"/>
    <x v="3988"/>
    <s v="First Light Production"/>
    <n v="138"/>
  </r>
  <r>
    <s v="Stuart Little 2"/>
    <s v="PG"/>
    <s v="Animation"/>
    <x v="22"/>
    <s v="July 19, 2002 (United States)"/>
    <n v="5.5"/>
    <n v="51000"/>
    <s v="Rob Minkoff"/>
    <s v="E.B. White"/>
    <s v="Michael J. Fox"/>
    <s v="United States"/>
    <n v="120000000"/>
    <x v="3989"/>
    <s v="Columbia Pictures"/>
    <n v="77"/>
  </r>
  <r>
    <s v="Igby Goes Down"/>
    <s v="R"/>
    <s v="Comedy"/>
    <x v="22"/>
    <s v="October 4, 2002 (United States)"/>
    <n v="6.9"/>
    <n v="32000"/>
    <s v="Burr Steers"/>
    <s v="Burr Steers"/>
    <s v="Kieran Culkin"/>
    <s v="United States"/>
    <n v="9000000"/>
    <x v="3990"/>
    <s v="United Artists"/>
    <n v="98"/>
  </r>
  <r>
    <s v="24 Hour Party People"/>
    <s v="R"/>
    <s v="Biography"/>
    <x v="22"/>
    <s v="September 20, 2002 (United States)"/>
    <n v="7.3"/>
    <n v="34000"/>
    <s v="Michael Winterbottom"/>
    <s v="Frank Cottrell Boyce"/>
    <s v="Steve Coogan"/>
    <s v="United Kingdom"/>
    <m/>
    <x v="3991"/>
    <s v="Revolution Films"/>
    <n v="117"/>
  </r>
  <r>
    <s v="Rollerball"/>
    <s v="PG-13"/>
    <s v="Action"/>
    <x v="22"/>
    <s v="February 8, 2002 (United States)"/>
    <n v="3.1"/>
    <n v="26000"/>
    <s v="John McTiernan"/>
    <s v="William Harrison"/>
    <s v="Chris Klein"/>
    <s v="United States"/>
    <n v="70000000"/>
    <x v="3992"/>
    <s v="Atlas Entertainment"/>
    <n v="98"/>
  </r>
  <r>
    <s v="Changing Lanes"/>
    <s v="R"/>
    <s v="Drama"/>
    <x v="22"/>
    <s v="April 12, 2002 (United States)"/>
    <n v="6.5"/>
    <n v="68000"/>
    <s v="Roger Michell"/>
    <s v="Chap Taylor"/>
    <s v="Ben Affleck"/>
    <s v="United States"/>
    <n v="45000000"/>
    <x v="3993"/>
    <s v="Paramount Pictures"/>
    <n v="98"/>
  </r>
  <r>
    <s v="White Oleander"/>
    <s v="PG-13"/>
    <s v="Drama"/>
    <x v="22"/>
    <s v="October 11, 2002 (United States)"/>
    <n v="7.1"/>
    <n v="30000"/>
    <s v="Peter Kosminsky"/>
    <s v="Janet Fitch"/>
    <s v="Michelle Pfeiffer"/>
    <s v="United States"/>
    <n v="16000000"/>
    <x v="3994"/>
    <s v="Warner Bros."/>
    <n v="109"/>
  </r>
  <r>
    <s v="Below"/>
    <s v="R"/>
    <s v="Action"/>
    <x v="22"/>
    <s v="October 18, 2002 (United States)"/>
    <n v="6.2"/>
    <n v="21000"/>
    <s v="David Twohy"/>
    <s v="Lucas Sussman"/>
    <s v="Bruce Greenwood"/>
    <s v="United States"/>
    <n v="40000000"/>
    <x v="3995"/>
    <s v="Dimension Films"/>
    <n v="105"/>
  </r>
  <r>
    <s v="Big Trouble"/>
    <s v="PG-13"/>
    <s v="Comedy"/>
    <x v="22"/>
    <s v="April 5, 2002 (United States)"/>
    <n v="6.5"/>
    <n v="20000"/>
    <s v="Barry Sonnenfeld"/>
    <s v="Dave Barry"/>
    <s v="Tim Allen"/>
    <s v="United States"/>
    <n v="40000000"/>
    <x v="3996"/>
    <s v="Touchstone Pictures"/>
    <n v="85"/>
  </r>
  <r>
    <s v="Far from Heaven"/>
    <s v="PG-13"/>
    <s v="Drama"/>
    <x v="22"/>
    <s v="January 10, 2003 (United States)"/>
    <n v="7.4"/>
    <n v="45000"/>
    <s v="Todd Haynes"/>
    <s v="Todd Haynes"/>
    <s v="Julianne Moore"/>
    <s v="United States"/>
    <n v="13500000"/>
    <x v="3997"/>
    <s v="Focus Features"/>
    <n v="107"/>
  </r>
  <r>
    <s v="Bubba Ho-Tep"/>
    <s v="R"/>
    <s v="Comedy"/>
    <x v="22"/>
    <s v="October 10, 2003 (United States)"/>
    <n v="7"/>
    <n v="47000"/>
    <s v="Don Coscarelli"/>
    <s v="Joe R. Lansdale"/>
    <s v="Bruce Campbell"/>
    <s v="United States"/>
    <n v="1000000"/>
    <x v="3998"/>
    <s v="Silver Sphere Corporation"/>
    <n v="92"/>
  </r>
  <r>
    <s v="S1m0ne"/>
    <s v="PG-13"/>
    <s v="Comedy"/>
    <x v="22"/>
    <s v="August 23, 2002 (United States)"/>
    <n v="6.1"/>
    <n v="59000"/>
    <s v="Andrew Niccol"/>
    <s v="Andrew Niccol"/>
    <s v="Al Pacino"/>
    <s v="United States"/>
    <n v="10000000"/>
    <x v="3999"/>
    <s v="New Line Cinema"/>
    <n v="117"/>
  </r>
  <r>
    <s v="Auto Focus"/>
    <s v="R"/>
    <s v="Biography"/>
    <x v="22"/>
    <s v="November 1, 2002 (United States)"/>
    <n v="6.6"/>
    <n v="13000"/>
    <s v="Paul Schrader"/>
    <s v="Robert Graysmith"/>
    <s v="Greg Kinnear"/>
    <s v="United States"/>
    <n v="7000000"/>
    <x v="4000"/>
    <s v="Focus Puller Inc."/>
    <n v="105"/>
  </r>
  <r>
    <s v="Blood Work"/>
    <s v="R"/>
    <s v="Action"/>
    <x v="22"/>
    <s v="August 9, 2002 (United States)"/>
    <n v="6.4"/>
    <n v="43000"/>
    <s v="Clint Eastwood"/>
    <s v="Michael Connelly"/>
    <s v="Clint Eastwood"/>
    <s v="United States"/>
    <n v="50000000"/>
    <x v="4001"/>
    <s v="Malpaso Productions"/>
    <n v="110"/>
  </r>
  <r>
    <s v="Collateral Damage"/>
    <s v="R"/>
    <s v="Action"/>
    <x v="22"/>
    <s v="February 8, 2002 (United States)"/>
    <n v="5.5"/>
    <n v="73000"/>
    <s v="Andrew Davis"/>
    <s v="Ronald Roose"/>
    <s v="Arnold Schwarzenegger"/>
    <s v="United States"/>
    <n v="85000000"/>
    <x v="4002"/>
    <s v="Warner Bros."/>
    <n v="108"/>
  </r>
  <r>
    <s v="Undisputed"/>
    <s v="R"/>
    <s v="Action"/>
    <x v="22"/>
    <s v="August 23, 2002 (United States)"/>
    <n v="6.2"/>
    <n v="30000"/>
    <s v="Walter Hill"/>
    <s v="David Giler"/>
    <s v="Wesley Snipes"/>
    <s v="United States"/>
    <n v="20000000"/>
    <x v="4003"/>
    <s v="A Band Apart"/>
    <n v="94"/>
  </r>
  <r>
    <s v="The Salton Sea"/>
    <s v="R"/>
    <s v="Crime"/>
    <x v="22"/>
    <s v="June 21, 2002 (Ireland)"/>
    <n v="7.1"/>
    <n v="30000"/>
    <s v="D.J. Caruso"/>
    <s v="Tony Gayton"/>
    <s v="Val Kilmer"/>
    <s v="United States"/>
    <n v="18000000"/>
    <x v="4004"/>
    <s v="Castle Rock Entertainment"/>
    <n v="103"/>
  </r>
  <r>
    <s v="Ju-on: The Grudge"/>
    <s v="R"/>
    <s v="Horror"/>
    <x v="22"/>
    <s v="January 25, 2003 (Japan)"/>
    <n v="6.7"/>
    <n v="42000"/>
    <s v="Takashi Shimizu"/>
    <s v="Takashi Shimizu"/>
    <s v="Megumi Okina"/>
    <s v="Japan"/>
    <n v="3500000"/>
    <x v="4005"/>
    <s v="Pioneer LDC"/>
    <n v="92"/>
  </r>
  <r>
    <s v="Barbershop"/>
    <s v="PG-13"/>
    <s v="Comedy"/>
    <x v="22"/>
    <s v="September 13, 2002 (United States)"/>
    <n v="6.3"/>
    <n v="30000"/>
    <s v="Tim Story"/>
    <s v="Mark Brown"/>
    <s v="Ice Cube"/>
    <s v="United States"/>
    <n v="12000000"/>
    <x v="4006"/>
    <s v="Metro-Goldwyn-Mayer (MGM)"/>
    <n v="102"/>
  </r>
  <r>
    <s v="Whale Rider"/>
    <s v="PG-13"/>
    <s v="Drama"/>
    <x v="22"/>
    <s v="August 29, 2003 (United States)"/>
    <n v="7.5"/>
    <n v="40000"/>
    <s v="Niki Caro"/>
    <s v="Niki Caro"/>
    <s v="Keisha Castle-Hughes"/>
    <s v="New Zealand"/>
    <n v="3500000"/>
    <x v="4007"/>
    <s v="South Pacific Pictures"/>
    <n v="101"/>
  </r>
  <r>
    <s v="Rabbit-Proof Fence"/>
    <s v="PG"/>
    <s v="Adventure"/>
    <x v="22"/>
    <s v="January 31, 2003 (United States)"/>
    <n v="7.4"/>
    <n v="28000"/>
    <s v="Phillip Noyce"/>
    <s v="Doris Pilkington"/>
    <s v="Everlyn Sampi"/>
    <s v="Australia"/>
    <n v="6000000"/>
    <x v="4008"/>
    <s v="Rumbalara Films"/>
    <n v="94"/>
  </r>
  <r>
    <s v="Trapped"/>
    <s v="R"/>
    <s v="Action"/>
    <x v="22"/>
    <s v="September 20, 2002 (United States)"/>
    <n v="6.2"/>
    <n v="23000"/>
    <s v="Luis Mandoki"/>
    <s v="Greg Iles"/>
    <s v="Kevin Bacon"/>
    <s v="United States"/>
    <n v="30000000"/>
    <x v="4009"/>
    <s v="Columbia Pictures"/>
    <n v="106"/>
  </r>
  <r>
    <s v="Narc"/>
    <s v="R"/>
    <s v="Crime"/>
    <x v="22"/>
    <s v="January 10, 2003 (United States)"/>
    <n v="7.1"/>
    <n v="39000"/>
    <s v="Joe Carnahan"/>
    <s v="Joe Carnahan"/>
    <s v="Ray Liotta"/>
    <s v="United States"/>
    <n v="6500000"/>
    <x v="4010"/>
    <s v="Paramount Pictures"/>
    <n v="105"/>
  </r>
  <r>
    <s v="In America"/>
    <s v="PG-13"/>
    <s v="Drama"/>
    <x v="22"/>
    <s v="February 6, 2004 (United States)"/>
    <n v="7.7"/>
    <n v="41000"/>
    <s v="Jim Sheridan"/>
    <s v="Jim Sheridan"/>
    <s v="Paddy Considine"/>
    <s v="Ireland"/>
    <m/>
    <x v="4011"/>
    <s v="Hell's Kitchen Films"/>
    <n v="105"/>
  </r>
  <r>
    <s v="Dark Blue"/>
    <s v="R"/>
    <s v="Crime"/>
    <x v="22"/>
    <s v="February 21, 2003 (United States)"/>
    <n v="6.6"/>
    <n v="21000"/>
    <s v="Ron Shelton"/>
    <s v="James Ellroy"/>
    <s v="Kurt Russell"/>
    <s v="United States"/>
    <n v="15000000"/>
    <x v="4012"/>
    <s v="Alphaville Films"/>
    <n v="118"/>
  </r>
  <r>
    <s v="Dahmer"/>
    <s v="R"/>
    <s v="Biography"/>
    <x v="22"/>
    <s v="2019 (United States)"/>
    <n v="5.6"/>
    <n v="9700"/>
    <s v="David Jacobson"/>
    <s v="David Birke"/>
    <s v="Jeremy Renner"/>
    <s v="United States"/>
    <n v="250000"/>
    <x v="4013"/>
    <s v="Blockbuster Films"/>
    <n v="101"/>
  </r>
  <r>
    <s v="Boat Trip"/>
    <s v="R"/>
    <s v="Comedy"/>
    <x v="22"/>
    <s v="March 21, 2003 (United States)"/>
    <n v="4.9000000000000004"/>
    <n v="31000"/>
    <s v="Mort Nathan"/>
    <s v="Mort Nathan"/>
    <s v="Cuba Gooding Jr."/>
    <s v="United States"/>
    <n v="20000000"/>
    <x v="4014"/>
    <s v="Motion Picture Corporation of America (MPCA)"/>
    <n v="94"/>
  </r>
  <r>
    <s v="The Magdalene Sisters"/>
    <s v="R"/>
    <s v="Drama"/>
    <x v="22"/>
    <s v="August 29, 2003 (United States)"/>
    <n v="7.7"/>
    <n v="26000"/>
    <s v="Peter Mullan"/>
    <s v="Peter Mullan"/>
    <s v="Eileen Walsh"/>
    <s v="Ireland"/>
    <m/>
    <x v="4015"/>
    <s v="Scottish Screen"/>
    <n v="114"/>
  </r>
  <r>
    <s v="Nicholas Nickleby"/>
    <s v="PG"/>
    <s v="Adventure"/>
    <x v="22"/>
    <s v="June 27, 2003 (United Kingdom)"/>
    <n v="7.1"/>
    <n v="12000"/>
    <s v="Douglas McGrath"/>
    <s v="Charles Dickens"/>
    <s v="Charlie Hunnam"/>
    <s v="United Kingdom"/>
    <n v="10000000"/>
    <x v="4016"/>
    <s v="United Artists Film Corporation"/>
    <n v="132"/>
  </r>
  <r>
    <s v="Bad Company"/>
    <s v="PG-13"/>
    <s v="Action"/>
    <x v="22"/>
    <s v="June 7, 2002 (United States)"/>
    <n v="5.6"/>
    <n v="45000"/>
    <s v="Joel Schumacher"/>
    <s v="Gary M. Goodman"/>
    <s v="Anthony Hopkins"/>
    <s v="United States"/>
    <n v="70000000"/>
    <x v="4017"/>
    <s v="Touchstone Pictures"/>
    <n v="116"/>
  </r>
  <r>
    <s v="8 Women"/>
    <s v="R"/>
    <s v="Comedy"/>
    <x v="22"/>
    <s v="October 4, 2002 (United States)"/>
    <n v="7.1"/>
    <n v="30000"/>
    <s v="François Ozon"/>
    <s v="François Ozon"/>
    <s v="Fanny Ardant"/>
    <s v="France"/>
    <m/>
    <x v="4018"/>
    <s v="BIM Distribuzione"/>
    <n v="111"/>
  </r>
  <r>
    <s v="Spider"/>
    <s v="R"/>
    <s v="Drama"/>
    <x v="22"/>
    <s v="November 13, 2002 (France)"/>
    <n v="6.8"/>
    <n v="36000"/>
    <s v="David Cronenberg"/>
    <s v="Patrick McGrath"/>
    <s v="Ralph Fiennes"/>
    <s v="Canada"/>
    <n v="10000000"/>
    <x v="4019"/>
    <s v="Odeon Films"/>
    <n v="98"/>
  </r>
  <r>
    <s v="Snow Dogs"/>
    <s v="PG"/>
    <s v="Adventure"/>
    <x v="22"/>
    <s v="January 18, 2002 (United States)"/>
    <n v="5.2"/>
    <n v="26000"/>
    <s v="Brian Levant"/>
    <s v="Jim Kouf"/>
    <s v="Cuba Gooding Jr."/>
    <s v="Canada"/>
    <n v="33000000"/>
    <x v="4020"/>
    <s v="Walt Disney Pictures"/>
    <n v="99"/>
  </r>
  <r>
    <s v="The Quiet American"/>
    <s v="R"/>
    <s v="Drama"/>
    <x v="22"/>
    <s v="March 7, 2003 (United States)"/>
    <n v="7.1"/>
    <n v="27000"/>
    <s v="Phillip Noyce"/>
    <s v="Graham Greene"/>
    <s v="Michael Caine"/>
    <s v="United Kingdom"/>
    <n v="30000000"/>
    <x v="4021"/>
    <s v="Miramax"/>
    <n v="101"/>
  </r>
  <r>
    <s v="The Santa Clause 2"/>
    <s v="G"/>
    <s v="Comedy"/>
    <x v="22"/>
    <s v="November 1, 2002 (United States)"/>
    <n v="5.7"/>
    <n v="52000"/>
    <s v="Michael Lembeck"/>
    <s v="Don Rhymer"/>
    <s v="Tim Allen"/>
    <s v="United States"/>
    <n v="65000000"/>
    <x v="4022"/>
    <s v="Walt Disney Pictures"/>
    <n v="104"/>
  </r>
  <r>
    <s v="Laurel Canyon"/>
    <s v="R"/>
    <s v="Drama"/>
    <x v="22"/>
    <s v="March 28, 2003 (United States)"/>
    <n v="6.4"/>
    <n v="16000"/>
    <s v="Lisa Cholodenko"/>
    <s v="Lisa Cholodenko"/>
    <s v="Frances McDormand"/>
    <s v="United States"/>
    <m/>
    <x v="4023"/>
    <s v="Sony Pictures Classics"/>
    <n v="103"/>
  </r>
  <r>
    <s v="Slackers"/>
    <s v="R"/>
    <s v="Comedy"/>
    <x v="22"/>
    <s v="February 1, 2002 (United States)"/>
    <n v="5.4"/>
    <n v="14000"/>
    <s v="Dewey Nicks"/>
    <s v="David H. Steinberg"/>
    <s v="Devon Sawa"/>
    <s v="Canada"/>
    <n v="14000000"/>
    <x v="4024"/>
    <s v="Alliance Atlantis Communications"/>
    <n v="86"/>
  </r>
  <r>
    <s v="Sorority Boys"/>
    <s v="R"/>
    <s v="Comedy"/>
    <x v="22"/>
    <s v="March 22, 2002 (United States)"/>
    <n v="5.5"/>
    <n v="14000"/>
    <s v="Wallace Wolodarsky"/>
    <s v="Joe Jarvis"/>
    <s v="Barry Watson"/>
    <s v="United States"/>
    <n v="12000000"/>
    <x v="4025"/>
    <s v="Morra, Brezner, Steinberg and Tenenbaum Entertainment (MBST)"/>
    <n v="93"/>
  </r>
  <r>
    <s v="The Country Bears"/>
    <s v="G"/>
    <s v="Comedy"/>
    <x v="22"/>
    <s v="July 26, 2002 (United States)"/>
    <n v="4.2"/>
    <n v="5200"/>
    <s v="Peter Hastings"/>
    <s v="Mark Perez"/>
    <s v="Haley Joel Osment"/>
    <s v="United States"/>
    <n v="35000000"/>
    <x v="4026"/>
    <s v="Walt Disney Pictures"/>
    <n v="88"/>
  </r>
  <r>
    <s v="All About the Benjamins"/>
    <s v="R"/>
    <s v="Action"/>
    <x v="22"/>
    <s v="March 8, 2002 (United States)"/>
    <n v="5.9"/>
    <n v="13000"/>
    <s v="Kevin Bray"/>
    <s v="Ronald Lang"/>
    <s v="Ice Cube"/>
    <s v="United States"/>
    <n v="15000000"/>
    <x v="4027"/>
    <s v="New Line Cinema"/>
    <n v="95"/>
  </r>
  <r>
    <s v="Abandon"/>
    <s v="PG-13"/>
    <s v="Drama"/>
    <x v="22"/>
    <s v="October 18, 2002 (United States)"/>
    <n v="4.9000000000000004"/>
    <n v="9400"/>
    <s v="Stephen Gaghan"/>
    <s v="Stephen Gaghan"/>
    <s v="Katie Holmes"/>
    <s v="United States"/>
    <n v="25000000"/>
    <x v="4028"/>
    <s v="Paramount Pictures"/>
    <n v="99"/>
  </r>
  <r>
    <s v="Gerry"/>
    <s v="R"/>
    <s v="Adventure"/>
    <x v="22"/>
    <s v="September 20, 2002 (Greece)"/>
    <n v="6.1"/>
    <n v="18000"/>
    <s v="Gus Van Sant"/>
    <s v="Casey Affleck"/>
    <s v="Casey Affleck"/>
    <s v="United States"/>
    <n v="3500000"/>
    <x v="4029"/>
    <s v="Epsilon Motion Pictures"/>
    <n v="103"/>
  </r>
  <r>
    <s v="The Spanish Apartment"/>
    <s v="R"/>
    <s v="Comedy"/>
    <x v="22"/>
    <s v="June 20, 2003 (United States)"/>
    <n v="7.3"/>
    <n v="40000"/>
    <s v="Cédric Klapisch"/>
    <s v="Cédric Klapisch"/>
    <s v="Romain Duris"/>
    <s v="France"/>
    <m/>
    <x v="4030"/>
    <s v="Bac Films"/>
    <n v="122"/>
  </r>
  <r>
    <s v="Clockstoppers"/>
    <s v="PG"/>
    <s v="Action"/>
    <x v="22"/>
    <s v="March 29, 2002 (United States)"/>
    <n v="5.2"/>
    <n v="14000"/>
    <s v="Jonathan Frakes"/>
    <s v="Rob Hedden"/>
    <s v="Jesse Bradford"/>
    <s v="United States"/>
    <n v="26000000"/>
    <x v="4031"/>
    <s v="Paramount Pictures"/>
    <n v="94"/>
  </r>
  <r>
    <s v="Pumpkin"/>
    <s v="R"/>
    <s v="Comedy"/>
    <x v="22"/>
    <s v="March 12, 2004 (Spain)"/>
    <n v="6.1"/>
    <n v="8600"/>
    <s v="Anthony Abrams"/>
    <s v="Adam Larson Broder"/>
    <s v="Christina Ricci"/>
    <s v="United States"/>
    <m/>
    <x v="4032"/>
    <s v="American Zoetrope"/>
    <n v="113"/>
  </r>
  <r>
    <s v="Peter Pan 2: Return to Never Land"/>
    <s v="G"/>
    <s v="Animation"/>
    <x v="22"/>
    <s v="February 15, 2002 (United States)"/>
    <n v="5.8"/>
    <n v="19000"/>
    <s v="Robin Budd"/>
    <s v="Temple Mathews"/>
    <s v="Blayne Weaver"/>
    <s v="United States"/>
    <n v="20000000"/>
    <x v="4033"/>
    <s v="Disney Television Animation"/>
    <n v="72"/>
  </r>
  <r>
    <s v="Russian Ark"/>
    <s v="Not Rated"/>
    <s v="Drama"/>
    <x v="22"/>
    <s v="April 19, 2003 (Russia)"/>
    <n v="7.4"/>
    <n v="20000"/>
    <s v="Aleksandr Sokurov"/>
    <s v="Boris Khaimsky"/>
    <s v="Sergey Dreyden"/>
    <s v="Russia"/>
    <m/>
    <x v="4034"/>
    <s v="The State Hermitage Museum"/>
    <n v="99"/>
  </r>
  <r>
    <s v="Poolhall Junkies"/>
    <s v="R"/>
    <s v="Comedy"/>
    <x v="22"/>
    <s v="February 28, 2003 (United States)"/>
    <n v="6.9"/>
    <n v="9700"/>
    <s v="Mars Callahan"/>
    <s v="Mars Callahan"/>
    <s v="Mars Callahan"/>
    <s v="United States"/>
    <n v="4000000"/>
    <x v="4035"/>
    <s v="Gold Circle Films"/>
    <n v="99"/>
  </r>
  <r>
    <s v="Feardotcom"/>
    <s v="R"/>
    <s v="Crime"/>
    <x v="22"/>
    <s v="August 30, 2002 (United States)"/>
    <n v="3.4"/>
    <n v="20000"/>
    <s v="William Malone"/>
    <s v="Moshe Diamant"/>
    <s v="Stephen Dorff"/>
    <s v="United Kingdom"/>
    <n v="40000000"/>
    <x v="4036"/>
    <s v="MDP Worldwide"/>
    <n v="101"/>
  </r>
  <r>
    <s v="Morvern Callar"/>
    <s v="R"/>
    <s v="Drama"/>
    <x v="22"/>
    <s v="November 1, 2002 (United Kingdom)"/>
    <n v="6.8"/>
    <n v="9500"/>
    <s v="Lynne Ramsay"/>
    <s v="Lynne Ramsay"/>
    <s v="Samantha Morton"/>
    <s v="United Kingdom"/>
    <m/>
    <x v="4037"/>
    <s v="Alliance Atlantis Motion Picture Production"/>
    <n v="97"/>
  </r>
  <r>
    <s v="No Good Deed"/>
    <s v="R"/>
    <s v="Crime"/>
    <x v="22"/>
    <s v="November 20, 2014 (Germany)"/>
    <n v="5.4"/>
    <n v="7100"/>
    <s v="Bob Rafelson"/>
    <s v="Dashiell Hammett"/>
    <s v="Samuel L. Jackson"/>
    <s v="Germany"/>
    <n v="12000000"/>
    <x v="4038"/>
    <s v="ApolloMedia Distribution"/>
    <n v="97"/>
  </r>
  <r>
    <s v="Darkness"/>
    <s v="PG-13"/>
    <s v="Horror"/>
    <x v="22"/>
    <s v="December 25, 2004 (United States)"/>
    <n v="5.4"/>
    <n v="19000"/>
    <s v="Jaume Balagueró"/>
    <s v="Jaume Balagueró"/>
    <s v="Anna Paquin"/>
    <s v="United States"/>
    <n v="10600000"/>
    <x v="4039"/>
    <s v="Castelao Producciones"/>
    <n v="88"/>
  </r>
  <r>
    <s v="Analyze That"/>
    <s v="R"/>
    <s v="Comedy"/>
    <x v="22"/>
    <s v="December 6, 2002 (United States)"/>
    <n v="5.9"/>
    <n v="83000"/>
    <s v="Harold Ramis"/>
    <s v="Kenneth Lonergan"/>
    <s v="Robert De Niro"/>
    <s v="United States"/>
    <n v="60000000"/>
    <x v="4040"/>
    <s v="Warner Bros."/>
    <n v="96"/>
  </r>
  <r>
    <s v="The Banger Sisters"/>
    <s v="R"/>
    <s v="Comedy"/>
    <x v="22"/>
    <s v="September 20, 2002 (United States)"/>
    <n v="5.6"/>
    <n v="15000"/>
    <s v="Bob Dolman"/>
    <s v="Bob Dolman"/>
    <s v="Susan Sarandon"/>
    <s v="United States"/>
    <n v="10000000"/>
    <x v="4041"/>
    <s v="Fox Searchlight Pictures"/>
    <n v="98"/>
  </r>
  <r>
    <s v="Demonlover"/>
    <s v="R"/>
    <s v="Drama"/>
    <x v="22"/>
    <s v="November 6, 2002 (France)"/>
    <n v="5.9"/>
    <n v="5100"/>
    <s v="Olivier Assayas"/>
    <s v="Olivier Assayas"/>
    <s v="Connie Nielsen"/>
    <s v="France"/>
    <m/>
    <x v="4042"/>
    <s v="Citizen Films"/>
    <n v="129"/>
  </r>
  <r>
    <s v="The Wild Thornberrys"/>
    <s v="PG"/>
    <s v="Animation"/>
    <x v="22"/>
    <s v="December 20, 2002 (United States)"/>
    <n v="5.6"/>
    <n v="14000"/>
    <s v="Cathy Malkasian"/>
    <s v="Arlene Klasky"/>
    <s v="Tim Curry"/>
    <s v="United States"/>
    <n v="25000000"/>
    <x v="4043"/>
    <s v="Paramount Pictures"/>
    <n v="85"/>
  </r>
  <r>
    <s v="The Adventures of Pluto Nash"/>
    <s v="PG-13"/>
    <s v="Action"/>
    <x v="22"/>
    <s v="August 16, 2002 (United States)"/>
    <n v="3.8"/>
    <n v="25000"/>
    <s v="Ron Underwood"/>
    <s v="Neil Cuthbert"/>
    <s v="Eddie Murphy"/>
    <s v="United States"/>
    <n v="100000000"/>
    <x v="4044"/>
    <s v="Castle Rock Entertainment"/>
    <n v="95"/>
  </r>
  <r>
    <s v="Bloody Sunday"/>
    <s v="R"/>
    <s v="Drama"/>
    <x v="22"/>
    <s v="April 19, 2002 (Portugal)"/>
    <n v="7.6"/>
    <n v="24000"/>
    <s v="Paul Greengrass"/>
    <s v="Paul Greengrass"/>
    <s v="James Nesbitt"/>
    <s v="United Kingdom"/>
    <m/>
    <x v="4045"/>
    <s v="Bórd Scannán na hÉireann"/>
    <n v="107"/>
  </r>
  <r>
    <s v="Eight Crazy Nights"/>
    <s v="PG-13"/>
    <s v="Animation"/>
    <x v="22"/>
    <s v="November 27, 2002 (United States)"/>
    <n v="5.3"/>
    <n v="22000"/>
    <s v="Seth Kearsley"/>
    <s v="Brooks Arthur"/>
    <s v="Adam Sandler"/>
    <s v="United States"/>
    <n v="34000000"/>
    <x v="4046"/>
    <s v="Happy Madison Productions"/>
    <n v="76"/>
  </r>
  <r>
    <s v="Full Frontal"/>
    <s v="R"/>
    <s v="Comedy"/>
    <x v="22"/>
    <s v="August 2, 2002 (United States)"/>
    <n v="4.7"/>
    <n v="9500"/>
    <s v="Steven Soderbergh"/>
    <s v="Coleman Hough"/>
    <s v="Julia Roberts"/>
    <s v="United States"/>
    <n v="2000000"/>
    <x v="4047"/>
    <s v="Miramax"/>
    <n v="101"/>
  </r>
  <r>
    <s v="Moonlight Mile"/>
    <s v="PG-13"/>
    <s v="Drama"/>
    <x v="22"/>
    <s v="October 4, 2002 (United States)"/>
    <n v="6.6"/>
    <n v="14000"/>
    <s v="Brad Silberling"/>
    <s v="Brad Silberling"/>
    <s v="Jake Gyllenhaal"/>
    <s v="United States"/>
    <n v="21000000"/>
    <x v="4048"/>
    <s v="Touchstone Pictures"/>
    <n v="117"/>
  </r>
  <r>
    <s v="Half Past Dead"/>
    <s v="PG-13"/>
    <s v="Action"/>
    <x v="22"/>
    <s v="November 15, 2002 (United States)"/>
    <n v="4.5999999999999996"/>
    <n v="15000"/>
    <s v="Don Michael Paul"/>
    <s v="Don Michael Paul"/>
    <s v="Morris Chestnut"/>
    <s v="United States"/>
    <n v="13000000"/>
    <x v="4049"/>
    <s v="Screen Gems"/>
    <n v="98"/>
  </r>
  <r>
    <s v="Life or Something Like It"/>
    <s v="PG-13"/>
    <s v="Comedy"/>
    <x v="22"/>
    <s v="April 26, 2002 (United States)"/>
    <n v="5.8"/>
    <n v="24000"/>
    <s v="Stephen Herek"/>
    <s v="John Scott Shepherd"/>
    <s v="Angelina Jolie"/>
    <s v="United States"/>
    <n v="40000000"/>
    <x v="4050"/>
    <s v="New Regency Productions"/>
    <n v="103"/>
  </r>
  <r>
    <s v="Showtime"/>
    <s v="PG-13"/>
    <s v="Action"/>
    <x v="22"/>
    <s v="March 15, 2002 (United States)"/>
    <n v="5.5"/>
    <n v="61000"/>
    <s v="Tom Dey"/>
    <s v="Jorge Saralegui"/>
    <s v="Robert De Niro"/>
    <s v="United States"/>
    <n v="85000000"/>
    <x v="4051"/>
    <s v="Material"/>
    <n v="95"/>
  </r>
  <r>
    <s v="Open Hearts"/>
    <s v="R"/>
    <s v="Drama"/>
    <x v="22"/>
    <s v="September 6, 2002 (Denmark)"/>
    <n v="7.5"/>
    <n v="9800"/>
    <s v="Susanne Bier"/>
    <s v="Susanne Bier"/>
    <s v="Sonja Richter"/>
    <s v="Denmark"/>
    <m/>
    <x v="4052"/>
    <s v="Det Danske Filminstitut"/>
    <n v="113"/>
  </r>
  <r>
    <s v="Ted Bundy"/>
    <s v="R"/>
    <s v="Biography"/>
    <x v="22"/>
    <s v="November 22, 2002 (United Kingdom)"/>
    <n v="5.8"/>
    <n v="7300"/>
    <s v="Matthew Bright"/>
    <s v="Stephen Johnston"/>
    <s v="Michael Reilly Burke"/>
    <s v="United Kingdom"/>
    <n v="1200000"/>
    <x v="4053"/>
    <s v="First Look International"/>
    <n v="99"/>
  </r>
  <r>
    <s v="Sex Is Comedy"/>
    <s v="R"/>
    <s v="Comedy"/>
    <x v="22"/>
    <s v="June 5, 2002 (France)"/>
    <n v="5.6"/>
    <n v="2800"/>
    <s v="Catherine Breillat"/>
    <s v="Catherine Breillat"/>
    <s v="Anne Parillaud"/>
    <s v="France"/>
    <m/>
    <x v="4054"/>
    <s v="Arte France Cinéma"/>
    <n v="92"/>
  </r>
  <r>
    <s v="Ballistic: Ecks vs. Sever"/>
    <s v="R"/>
    <s v="Action"/>
    <x v="22"/>
    <s v="September 20, 2002 (United States)"/>
    <n v="3.7"/>
    <n v="19000"/>
    <s v="Wych Kaosayananda"/>
    <s v="Alan B. McElroy"/>
    <s v="Antonio Banderas"/>
    <s v="United States"/>
    <n v="70000000"/>
    <x v="4055"/>
    <s v="Franchise Pictures"/>
    <n v="91"/>
  </r>
  <r>
    <s v="Brown Sugar"/>
    <s v="PG-13"/>
    <s v="Comedy"/>
    <x v="22"/>
    <s v="October 11, 2002 (United States)"/>
    <n v="6.5"/>
    <n v="8700"/>
    <s v="Rick Famuyiwa"/>
    <s v="Michael Elliot"/>
    <s v="Taye Diggs"/>
    <s v="United States"/>
    <n v="8000000"/>
    <x v="4056"/>
    <s v="Fox Searchlight Pictures"/>
    <n v="109"/>
  </r>
  <r>
    <s v="Deuces Wild"/>
    <s v="R"/>
    <s v="Action"/>
    <x v="22"/>
    <s v="May 3, 2002 (United States)"/>
    <n v="5.6"/>
    <n v="7100"/>
    <s v="Scott Kalvert"/>
    <s v="Paul Kimatian"/>
    <s v="Stephen Dorff"/>
    <s v="United States"/>
    <n v="10000000"/>
    <x v="4057"/>
    <s v="CineWild"/>
    <n v="96"/>
  </r>
  <r>
    <s v="Pinocchio"/>
    <s v="G"/>
    <s v="Comedy"/>
    <x v="22"/>
    <s v="December 25, 2002 (United States)"/>
    <n v="4.4000000000000004"/>
    <n v="7900"/>
    <s v="Roberto Benigni"/>
    <s v="Roberto Benigni"/>
    <s v="Roberto Benigni"/>
    <s v="Italy"/>
    <m/>
    <x v="4058"/>
    <s v="Melampo Cinematografica"/>
    <n v="108"/>
  </r>
  <r>
    <s v="The Emperor's Club"/>
    <s v="PG-13"/>
    <s v="Drama"/>
    <x v="22"/>
    <s v="November 22, 2002 (United States)"/>
    <n v="6.9"/>
    <n v="17000"/>
    <s v="Michael Hoffman"/>
    <s v="Ethan Canin"/>
    <s v="Kevin Kline"/>
    <s v="United States"/>
    <n v="12500000"/>
    <x v="4059"/>
    <s v="Beacon Communications"/>
    <n v="109"/>
  </r>
  <r>
    <s v="All or Nothing"/>
    <s v="R"/>
    <s v="Drama"/>
    <x v="22"/>
    <s v="October 18, 2002 (United Kingdom)"/>
    <n v="7.5"/>
    <n v="10000"/>
    <s v="Mike Leigh"/>
    <s v="Mike Leigh"/>
    <s v="Timothy Spall"/>
    <s v="United Kingdom"/>
    <n v="9000000"/>
    <x v="4060"/>
    <s v="Les Films Alain Sarde"/>
    <n v="128"/>
  </r>
  <r>
    <s v="Sweet Sixteen"/>
    <s v="R"/>
    <s v="Crime"/>
    <x v="22"/>
    <s v="October 4, 2002 (United Kingdom)"/>
    <n v="7.4"/>
    <n v="13000"/>
    <s v="Ken Loach"/>
    <s v="Paul Laverty"/>
    <s v="Martin Compston"/>
    <s v="United Kingdom"/>
    <m/>
    <x v="4061"/>
    <s v="Alta Films"/>
    <n v="106"/>
  </r>
  <r>
    <s v="Real Women Have Curves"/>
    <s v="PG-13"/>
    <s v="Comedy"/>
    <x v="22"/>
    <s v="November 8, 2002 (United States)"/>
    <n v="6.9"/>
    <n v="7200"/>
    <s v="Patricia Cardoso"/>
    <s v="Josefina Lopez"/>
    <s v="America Ferrera"/>
    <s v="United States"/>
    <n v="3000000"/>
    <x v="4062"/>
    <s v="HBO Films"/>
    <n v="90"/>
  </r>
  <r>
    <s v="The Crocodile Hunter: Collision Course"/>
    <s v="PG"/>
    <s v="Action"/>
    <x v="22"/>
    <s v="July 12, 2002 (United States)"/>
    <n v="5.4"/>
    <n v="6400"/>
    <s v="John Stainton"/>
    <s v="John Stainton"/>
    <s v="Steve Irwin"/>
    <s v="Australia"/>
    <n v="12000000"/>
    <x v="4063"/>
    <s v="Metro-Goldwyn-Mayer (MGM)"/>
    <n v="90"/>
  </r>
  <r>
    <s v="Possession"/>
    <s v="PG-13"/>
    <s v="Drama"/>
    <x v="22"/>
    <s v="August 30, 2002 (United States)"/>
    <n v="6.3"/>
    <n v="13000"/>
    <s v="Neil LaBute"/>
    <s v="A.S. Byatt"/>
    <s v="Gwyneth Paltrow"/>
    <s v="United Kingdom"/>
    <n v="25000000"/>
    <x v="4064"/>
    <s v="Focus Features"/>
    <n v="102"/>
  </r>
  <r>
    <s v="City by the Sea"/>
    <s v="R"/>
    <s v="Crime"/>
    <x v="22"/>
    <s v="September 6, 2002 (United States)"/>
    <n v="6.1"/>
    <n v="24000"/>
    <s v="Michael Caton-Jones"/>
    <s v="Mike McAlary"/>
    <s v="Robert De Niro"/>
    <s v="United States"/>
    <n v="40000000"/>
    <x v="4065"/>
    <s v="Franchise Pictures"/>
    <n v="108"/>
  </r>
  <r>
    <s v="Heaven"/>
    <s v="R"/>
    <s v="Crime"/>
    <x v="22"/>
    <s v="February 21, 2002 (Germany)"/>
    <n v="7"/>
    <n v="24000"/>
    <s v="Tom Tykwer"/>
    <s v="Krzysztof Kieslowski"/>
    <s v="Cate Blanchett"/>
    <s v="United Kingdom"/>
    <n v="11000000"/>
    <x v="4066"/>
    <s v="Miramax"/>
    <n v="97"/>
  </r>
  <r>
    <s v="XX/XY"/>
    <s v="R"/>
    <s v="Drama"/>
    <x v="22"/>
    <s v="July 18, 2003 (Portugal)"/>
    <n v="5.9"/>
    <n v="3100"/>
    <s v="Austin Chick"/>
    <s v="Austin Chick"/>
    <s v="Mark Ruffalo"/>
    <s v="United States"/>
    <m/>
    <x v="4067"/>
    <s v="Intrinsic Value Films"/>
    <n v="91"/>
  </r>
  <r>
    <s v="Sonny"/>
    <s v="R"/>
    <s v="Crime"/>
    <x v="22"/>
    <s v="March 21, 2003 (Greece)"/>
    <n v="5.6"/>
    <n v="4000"/>
    <s v="Nicolas Cage"/>
    <s v="John Carlen"/>
    <s v="James Franco"/>
    <s v="United States"/>
    <m/>
    <x v="4068"/>
    <s v="Gold Circle Films"/>
    <n v="110"/>
  </r>
  <r>
    <s v="Kill Bill: Vol. 1"/>
    <s v="R"/>
    <s v="Action"/>
    <x v="23"/>
    <s v="October 10, 2003 (United States)"/>
    <n v="8.1"/>
    <n v="1000000"/>
    <s v="Quentin Tarantino"/>
    <s v="Quentin Tarantino"/>
    <s v="Uma Thurman"/>
    <s v="United States"/>
    <n v="30000000"/>
    <x v="4069"/>
    <s v="Miramax"/>
    <n v="111"/>
  </r>
  <r>
    <s v="Pirates of the Caribbean: the Curse of the Black Pearl"/>
    <s v="PG-13"/>
    <s v="Action"/>
    <x v="23"/>
    <s v="July 9, 2003 (United States)"/>
    <n v="8"/>
    <n v="1000000"/>
    <s v="Gore Verbinski"/>
    <s v="Ted Elliott"/>
    <s v="Johnny Depp"/>
    <s v="United States"/>
    <n v="140000000"/>
    <x v="4070"/>
    <s v="Walt Disney Pictures"/>
    <n v="143"/>
  </r>
  <r>
    <s v="The Lord of the Rings: The Return of the King"/>
    <s v="PG-13"/>
    <s v="Action"/>
    <x v="23"/>
    <s v="December 17, 2003 (United States)"/>
    <n v="8.9"/>
    <n v="1700000"/>
    <s v="Peter Jackson"/>
    <s v="J.R.R. Tolkien"/>
    <s v="Elijah Wood"/>
    <s v="New Zealand"/>
    <n v="94000000"/>
    <x v="4071"/>
    <s v="New Line Cinema"/>
    <n v="201"/>
  </r>
  <r>
    <s v="Old School"/>
    <s v="R"/>
    <s v="Comedy"/>
    <x v="23"/>
    <s v="February 21, 2003 (United States)"/>
    <n v="7.1"/>
    <n v="219000"/>
    <s v="Todd Phillips"/>
    <s v="Court Crandall"/>
    <s v="Luke Wilson"/>
    <s v="United States"/>
    <n v="24000000"/>
    <x v="4072"/>
    <s v="Dreamworks Pictures"/>
    <n v="88"/>
  </r>
  <r>
    <s v="Mystic River"/>
    <s v="R"/>
    <s v="Crime"/>
    <x v="23"/>
    <s v="October 15, 2003 (United States)"/>
    <n v="7.9"/>
    <n v="430000"/>
    <s v="Clint Eastwood"/>
    <s v="Brian Helgeland"/>
    <s v="Sean Penn"/>
    <s v="United States"/>
    <n v="25000000"/>
    <x v="4073"/>
    <s v="Warner Bros."/>
    <n v="138"/>
  </r>
  <r>
    <s v="Love Actually"/>
    <s v="R"/>
    <s v="Comedy"/>
    <x v="23"/>
    <s v="November 14, 2003 (United States)"/>
    <n v="7.6"/>
    <n v="444000"/>
    <s v="Richard Curtis"/>
    <s v="Richard Curtis"/>
    <s v="Hugh Grant"/>
    <s v="United Kingdom"/>
    <n v="40000000"/>
    <x v="4074"/>
    <s v="Universal Pictures"/>
    <n v="135"/>
  </r>
  <r>
    <s v="The Life of David Gale"/>
    <s v="R"/>
    <s v="Crime"/>
    <x v="23"/>
    <s v="February 21, 2003 (United States)"/>
    <n v="7.5"/>
    <n v="114000"/>
    <s v="Alan Parker"/>
    <s v="Charles Randolph"/>
    <s v="Kevin Spacey"/>
    <s v="United States"/>
    <n v="38000000"/>
    <x v="4075"/>
    <s v="Universal Pictures"/>
    <n v="130"/>
  </r>
  <r>
    <s v="2 Fast 2 Furious"/>
    <s v="PG-13"/>
    <s v="Action"/>
    <x v="23"/>
    <s v="June 6, 2003 (United States)"/>
    <n v="5.9"/>
    <n v="259000"/>
    <s v="John Singleton"/>
    <s v="Gary Scott Thompson"/>
    <s v="Paul Walker"/>
    <s v="United States"/>
    <n v="76000000"/>
    <x v="4076"/>
    <s v="Universal Pictures"/>
    <n v="107"/>
  </r>
  <r>
    <s v="Underworld"/>
    <s v="R"/>
    <s v="Action"/>
    <x v="23"/>
    <s v="September 19, 2003 (United States)"/>
    <n v="7"/>
    <n v="258000"/>
    <s v="Len Wiseman"/>
    <s v="Kevin Grevioux"/>
    <s v="Kate Beckinsale"/>
    <s v="United States"/>
    <n v="22000000"/>
    <x v="4077"/>
    <s v="Lakeshore Entertainment"/>
    <n v="121"/>
  </r>
  <r>
    <s v="Oldboy"/>
    <s v="R"/>
    <s v="Action"/>
    <x v="23"/>
    <s v="November 21, 2003 (South Korea)"/>
    <n v="8.4"/>
    <n v="532000"/>
    <s v="Park Chan-Wook"/>
    <s v="Garon Tsuchiya"/>
    <s v="Choi Min-sik"/>
    <s v="South Korea"/>
    <n v="3000000"/>
    <x v="4078"/>
    <s v="Show East"/>
    <n v="120"/>
  </r>
  <r>
    <s v="Lost in Translation"/>
    <s v="R"/>
    <s v="Comedy"/>
    <x v="23"/>
    <s v="October 3, 2003 (United States)"/>
    <n v="7.7"/>
    <n v="426000"/>
    <s v="Sofia Coppola"/>
    <s v="Sofia Coppola"/>
    <s v="Bill Murray"/>
    <s v="United States"/>
    <n v="4000000"/>
    <x v="4079"/>
    <s v="Focus Features"/>
    <n v="102"/>
  </r>
  <r>
    <s v="Looney Tunes: Back in Action"/>
    <s v="PG"/>
    <s v="Animation"/>
    <x v="23"/>
    <s v="November 14, 2003 (United States)"/>
    <n v="5.7"/>
    <n v="35000"/>
    <s v="Joe Dante"/>
    <s v="Larry Doyle"/>
    <s v="Brendan Fraser"/>
    <s v="Germany"/>
    <n v="80000000"/>
    <x v="4080"/>
    <s v="Warner Bros."/>
    <n v="91"/>
  </r>
  <r>
    <s v="Big Fish"/>
    <s v="PG-13"/>
    <s v="Adventure"/>
    <x v="23"/>
    <s v="January 9, 2004 (United States)"/>
    <n v="8"/>
    <n v="422000"/>
    <s v="Tim Burton"/>
    <s v="Daniel Wallace"/>
    <s v="Ewan McGregor"/>
    <s v="United States"/>
    <n v="70000000"/>
    <x v="4081"/>
    <s v="Columbia Pictures"/>
    <n v="125"/>
  </r>
  <r>
    <s v="The Matrix Reloaded"/>
    <s v="R"/>
    <s v="Action"/>
    <x v="23"/>
    <s v="May 15, 2003 (United States)"/>
    <n v="7.2"/>
    <n v="529000"/>
    <s v="Lana Wachowski"/>
    <s v="Lilly Wachowski"/>
    <s v="Keanu Reeves"/>
    <s v="United States"/>
    <n v="150000000"/>
    <x v="4082"/>
    <s v="Warner Bros."/>
    <n v="138"/>
  </r>
  <r>
    <s v="The Dreamers"/>
    <s v="NC-17"/>
    <s v="Drama"/>
    <x v="23"/>
    <s v="February 20, 2004 (United States)"/>
    <n v="7.2"/>
    <n v="114000"/>
    <s v="Bernardo Bertolucci"/>
    <s v="Gilbert Adair"/>
    <s v="Michael Pitt"/>
    <s v="United Kingdom"/>
    <n v="15000000"/>
    <x v="4083"/>
    <s v="Recorded Picture Company (RPC)"/>
    <n v="115"/>
  </r>
  <r>
    <s v="Memories of Murder"/>
    <s v="Not Rated"/>
    <s v="Crime"/>
    <x v="23"/>
    <s v="May 2, 2003 (South Korea)"/>
    <n v="8.1"/>
    <n v="152000"/>
    <s v="Bong Joon Ho"/>
    <s v="Bong Joon Ho"/>
    <s v="Kang-ho Song"/>
    <s v="South Korea"/>
    <n v="2800000"/>
    <x v="4084"/>
    <s v="CJ Entertainment"/>
    <n v="132"/>
  </r>
  <r>
    <s v="Finding Nemo"/>
    <s v="G"/>
    <s v="Animation"/>
    <x v="23"/>
    <s v="May 30, 2003 (United States)"/>
    <n v="8.1"/>
    <n v="972000"/>
    <s v="Andrew Stanton"/>
    <s v="Andrew Stanton"/>
    <s v="Albert Brooks"/>
    <s v="United States"/>
    <n v="94000000"/>
    <x v="4085"/>
    <s v="Pixar Animation Studios"/>
    <n v="100"/>
  </r>
  <r>
    <s v="Hulk"/>
    <s v="PG-13"/>
    <s v="Action"/>
    <x v="23"/>
    <s v="June 20, 2003 (United States)"/>
    <n v="5.6"/>
    <n v="255000"/>
    <s v="Ang Lee"/>
    <s v="Stan Lee"/>
    <s v="Eric Bana"/>
    <s v="United States"/>
    <n v="137000000"/>
    <x v="4086"/>
    <s v="Universal Pictures"/>
    <n v="138"/>
  </r>
  <r>
    <s v="School of Rock"/>
    <s v="PG-13"/>
    <s v="Comedy"/>
    <x v="23"/>
    <s v="October 3, 2003 (United States)"/>
    <n v="7.1"/>
    <n v="283000"/>
    <s v="Richard Linklater"/>
    <s v="Mike White"/>
    <s v="Jack Black"/>
    <s v="United States"/>
    <n v="35000000"/>
    <x v="4087"/>
    <s v="Paramount Pictures"/>
    <n v="109"/>
  </r>
  <r>
    <s v="Thirteen"/>
    <s v="R"/>
    <s v="Drama"/>
    <x v="23"/>
    <s v="September 19, 2003 (United States)"/>
    <n v="6.8"/>
    <n v="81000"/>
    <s v="Catherine Hardwicke"/>
    <s v="Catherine Hardwicke"/>
    <s v="Evan Rachel Wood"/>
    <s v="United States"/>
    <n v="2000000"/>
    <x v="4088"/>
    <s v="Fox Searchlight Pictures"/>
    <n v="100"/>
  </r>
  <r>
    <s v="Wrong Turn"/>
    <s v="R"/>
    <s v="Horror"/>
    <x v="23"/>
    <s v="May 30, 2003 (United States)"/>
    <n v="6.1"/>
    <n v="113000"/>
    <s v="Rob Schmidt"/>
    <s v="Alan B. McElroy"/>
    <s v="Eliza Dushku"/>
    <s v="Canada"/>
    <n v="12600000"/>
    <x v="4089"/>
    <s v="Summit Entertainment"/>
    <n v="84"/>
  </r>
  <r>
    <s v="The Italian Job"/>
    <s v="PG-13"/>
    <s v="Action"/>
    <x v="23"/>
    <s v="May 30, 2003 (United States)"/>
    <n v="7"/>
    <n v="350000"/>
    <s v="F. Gary Gray"/>
    <s v="Troy Kennedy-Martin"/>
    <s v="Donald Sutherland"/>
    <s v="United States"/>
    <n v="60000000"/>
    <x v="4090"/>
    <s v="Paramount Pictures"/>
    <n v="111"/>
  </r>
  <r>
    <s v="Terminator 3: Rise of the Machines"/>
    <s v="R"/>
    <s v="Action"/>
    <x v="23"/>
    <s v="July 2, 2003 (United States)"/>
    <n v="6.3"/>
    <n v="383000"/>
    <s v="Jonathan Mostow"/>
    <s v="John Brancato"/>
    <s v="Arnold Schwarzenegger"/>
    <s v="United States"/>
    <n v="200000000"/>
    <x v="4091"/>
    <s v="C-2 Pictures"/>
    <n v="109"/>
  </r>
  <r>
    <s v="Peter Pan"/>
    <s v="PG"/>
    <s v="Adventure"/>
    <x v="23"/>
    <s v="December 25, 2003 (United States)"/>
    <n v="6.8"/>
    <n v="68000"/>
    <s v="P.J. Hogan"/>
    <s v="J.M. Barrie"/>
    <s v="Jeremy Sumpter"/>
    <s v="United Kingdom"/>
    <n v="100000000"/>
    <x v="4092"/>
    <s v="Universal Pictures"/>
    <n v="113"/>
  </r>
  <r>
    <s v="Monster"/>
    <s v="R"/>
    <s v="Biography"/>
    <x v="23"/>
    <s v="January 30, 2004 (United States)"/>
    <n v="7.3"/>
    <n v="140000"/>
    <s v="Patty Jenkins"/>
    <s v="Patty Jenkins"/>
    <s v="Charlize Theron"/>
    <s v="United States"/>
    <n v="8000000"/>
    <x v="4093"/>
    <s v="Media 8 Entertainment"/>
    <n v="109"/>
  </r>
  <r>
    <s v="The Matrix Revolutions"/>
    <s v="R"/>
    <s v="Action"/>
    <x v="23"/>
    <s v="November 5, 2003 (United States)"/>
    <n v="6.7"/>
    <n v="459000"/>
    <s v="Lana Wachowski"/>
    <s v="Lilly Wachowski"/>
    <s v="Keanu Reeves"/>
    <s v="United States"/>
    <n v="150000000"/>
    <x v="4094"/>
    <s v="Warner Bros."/>
    <n v="129"/>
  </r>
  <r>
    <s v="Daredevil"/>
    <s v="PG-13"/>
    <s v="Action"/>
    <x v="23"/>
    <s v="February 14, 2003 (United States)"/>
    <n v="5.3"/>
    <n v="209000"/>
    <s v="Mark Steven Johnson"/>
    <s v="Mark Steven Johnson"/>
    <s v="Ben Affleck"/>
    <s v="United States"/>
    <n v="78000000"/>
    <x v="4095"/>
    <s v="Marvel Enterprises"/>
    <n v="103"/>
  </r>
  <r>
    <s v="Master and Commander: the Far Side of the World"/>
    <s v="PG-13"/>
    <s v="Action"/>
    <x v="23"/>
    <s v="November 14, 2003 (United States)"/>
    <n v="7.4"/>
    <n v="208000"/>
    <s v="Peter Weir"/>
    <s v="Patrick O'Brian"/>
    <s v="Russell Crowe"/>
    <s v="United States"/>
    <n v="150000000"/>
    <x v="4096"/>
    <s v="Twentieth Century Fox"/>
    <n v="138"/>
  </r>
  <r>
    <s v="The Missing"/>
    <s v="R"/>
    <s v="Adventure"/>
    <x v="23"/>
    <s v="November 26, 2003 (United States)"/>
    <n v="6.5"/>
    <n v="34000"/>
    <s v="Ron Howard"/>
    <s v="Thomas Eidson"/>
    <s v="Tommy Lee Jones"/>
    <s v="United States"/>
    <n v="60000000"/>
    <x v="4097"/>
    <s v="Revolution Studios"/>
    <n v="137"/>
  </r>
  <r>
    <s v="The Room"/>
    <s v="R"/>
    <s v="Drama"/>
    <x v="23"/>
    <s v="June 27, 2003 (Italy)"/>
    <n v="3.7"/>
    <n v="84000"/>
    <s v="Tommy Wiseau"/>
    <s v="Tommy Wiseau"/>
    <s v="Tommy Wiseau"/>
    <s v="United States"/>
    <n v="6000000"/>
    <x v="4098"/>
    <s v="Wiseau-Films"/>
    <n v="99"/>
  </r>
  <r>
    <s v="The Texas Chainsaw Massacre"/>
    <s v="R"/>
    <s v="Crime"/>
    <x v="23"/>
    <s v="October 17, 2003 (United States)"/>
    <n v="6.2"/>
    <n v="133000"/>
    <s v="Marcus Nispel"/>
    <s v="Kim Henkel"/>
    <s v="Jessica Biel"/>
    <s v="United States"/>
    <n v="9500000"/>
    <x v="4099"/>
    <s v="New Line Cinema"/>
    <n v="98"/>
  </r>
  <r>
    <s v="S.W.A.T."/>
    <s v="PG-13"/>
    <s v="Action"/>
    <x v="23"/>
    <s v="August 8, 2003 (United States)"/>
    <n v="6"/>
    <n v="141000"/>
    <s v="Clark Johnson"/>
    <s v="Robert Hamner"/>
    <s v="Samuel L. Jackson"/>
    <s v="United States"/>
    <n v="80000000"/>
    <x v="4100"/>
    <s v="Columbia Pictures"/>
    <n v="117"/>
  </r>
  <r>
    <s v="The Last Samurai"/>
    <s v="R"/>
    <s v="Action"/>
    <x v="23"/>
    <s v="December 5, 2003 (United States)"/>
    <n v="7.7"/>
    <n v="409000"/>
    <s v="Edward Zwick"/>
    <s v="John Logan"/>
    <s v="Tom Cruise"/>
    <s v="United States"/>
    <n v="140000000"/>
    <x v="4101"/>
    <s v="Warner Bros."/>
    <n v="154"/>
  </r>
  <r>
    <s v="Holes"/>
    <s v="PG"/>
    <s v="Adventure"/>
    <x v="23"/>
    <s v="April 18, 2003 (United States)"/>
    <n v="7"/>
    <n v="81000"/>
    <s v="Andrew Davis"/>
    <s v="Louis Sachar"/>
    <s v="Shia LaBeouf"/>
    <s v="United States"/>
    <n v="20000000"/>
    <x v="4102"/>
    <s v="Walt Disney Pictures"/>
    <n v="117"/>
  </r>
  <r>
    <s v="Timeline"/>
    <s v="PG-13"/>
    <s v="Action"/>
    <x v="23"/>
    <s v="November 26, 2003 (United States)"/>
    <n v="5.7"/>
    <n v="61000"/>
    <s v="Richard Donner"/>
    <s v="Michael Crichton"/>
    <s v="Paul Walker"/>
    <s v="United States"/>
    <n v="80000000"/>
    <x v="4103"/>
    <s v="Paramount Pictures"/>
    <n v="116"/>
  </r>
  <r>
    <s v="X2: X-Men United"/>
    <s v="PG-13"/>
    <s v="Action"/>
    <x v="23"/>
    <s v="May 2, 2003 (United States)"/>
    <n v="7.4"/>
    <n v="521000"/>
    <s v="Bryan Singer"/>
    <s v="Zak Penn"/>
    <s v="Patrick Stewart"/>
    <s v="United States"/>
    <n v="110000000"/>
    <x v="4104"/>
    <s v="Twentieth Century Fox"/>
    <n v="134"/>
  </r>
  <r>
    <s v="The Rundown"/>
    <s v="PG-13"/>
    <s v="Action"/>
    <x v="23"/>
    <s v="September 26, 2003 (United States)"/>
    <n v="6.7"/>
    <n v="103000"/>
    <s v="Peter Berg"/>
    <s v="R.J. Stewart"/>
    <s v="Dwayne Johnson"/>
    <s v="United States"/>
    <n v="85000000"/>
    <x v="4105"/>
    <s v="Columbia Pictures"/>
    <n v="104"/>
  </r>
  <r>
    <s v="House of 1000 Corpses"/>
    <s v="R"/>
    <s v="Horror"/>
    <x v="23"/>
    <s v="April 11, 2003 (United States)"/>
    <n v="6.1"/>
    <n v="80000"/>
    <s v="Rob Zombie"/>
    <s v="Rob Zombie"/>
    <s v="Sid Haig"/>
    <s v="United States"/>
    <n v="7000000"/>
    <x v="4106"/>
    <s v="Spectacle Entertainment Group"/>
    <n v="89"/>
  </r>
  <r>
    <s v="Identity"/>
    <s v="R"/>
    <s v="Mystery"/>
    <x v="23"/>
    <s v="April 25, 2003 (United States)"/>
    <n v="7.3"/>
    <n v="233000"/>
    <s v="James Mangold"/>
    <s v="Michael Cooney"/>
    <s v="John Cusack"/>
    <s v="United States"/>
    <n v="28000000"/>
    <x v="4107"/>
    <s v="Columbia Pictures"/>
    <n v="90"/>
  </r>
  <r>
    <s v="Once Upon a Time in Mexico"/>
    <s v="R"/>
    <s v="Action"/>
    <x v="23"/>
    <s v="September 12, 2003 (United States)"/>
    <n v="6.4"/>
    <n v="156000"/>
    <s v="Robert Rodriguez"/>
    <s v="Robert Rodriguez"/>
    <s v="Antonio Banderas"/>
    <s v="United States"/>
    <n v="29000000"/>
    <x v="4108"/>
    <s v="Columbia Pictures"/>
    <n v="102"/>
  </r>
  <r>
    <s v="Swimming Pool"/>
    <m/>
    <s v="Crime"/>
    <x v="23"/>
    <s v="August 1, 2003 (United States)"/>
    <n v="6.7"/>
    <n v="43000"/>
    <s v="François Ozon"/>
    <s v="François Ozon"/>
    <s v="Charlotte Rampling"/>
    <s v="France"/>
    <m/>
    <x v="4109"/>
    <s v="Fidélité Productions"/>
    <n v="102"/>
  </r>
  <r>
    <s v="Cold Mountain"/>
    <s v="R"/>
    <s v="Adventure"/>
    <x v="23"/>
    <s v="December 25, 2003 (United States)"/>
    <n v="7.2"/>
    <n v="142000"/>
    <s v="Anthony Minghella"/>
    <s v="Charles Frazier"/>
    <s v="Jude Law"/>
    <s v="United States"/>
    <n v="79000000"/>
    <x v="4110"/>
    <s v="Miramax"/>
    <n v="154"/>
  </r>
  <r>
    <s v="Cheaper by the Dozen"/>
    <s v="PG"/>
    <s v="Comedy"/>
    <x v="23"/>
    <s v="December 25, 2003 (United States)"/>
    <n v="5.9"/>
    <n v="96000"/>
    <s v="Shawn Levy"/>
    <s v="Frank B. Gilbreth Jr."/>
    <s v="Steve Martin"/>
    <s v="United States"/>
    <n v="40000000"/>
    <x v="4111"/>
    <s v="Twentieth Century Fox"/>
    <n v="98"/>
  </r>
  <r>
    <s v="In the Cut"/>
    <s v="R"/>
    <s v="Mystery"/>
    <x v="23"/>
    <s v="October 31, 2003 (United States)"/>
    <n v="5.3"/>
    <n v="22000"/>
    <s v="Jane Campion"/>
    <s v="Jane Campion"/>
    <s v="Meg Ryan"/>
    <s v="United Kingdom"/>
    <n v="12000000"/>
    <x v="4112"/>
    <s v="Screen Gems"/>
    <n v="119"/>
  </r>
  <r>
    <s v="Secondhand Lions"/>
    <s v="PG"/>
    <s v="Comedy"/>
    <x v="23"/>
    <s v="September 19, 2003 (United States)"/>
    <n v="7.5"/>
    <n v="54000"/>
    <s v="Tim McCanlies"/>
    <s v="Tim McCanlies"/>
    <s v="Haley Joel Osment"/>
    <s v="United States"/>
    <n v="30000000"/>
    <x v="4113"/>
    <s v="New Line Cinema"/>
    <n v="109"/>
  </r>
  <r>
    <s v="Scary Movie 3"/>
    <s v="PG-13"/>
    <s v="Comedy"/>
    <x v="23"/>
    <s v="October 24, 2003 (United States)"/>
    <n v="5.5"/>
    <n v="140000"/>
    <s v="David Zucker"/>
    <s v="Craig Mazin"/>
    <s v="Anna Faris"/>
    <s v="United States"/>
    <n v="48000000"/>
    <x v="4114"/>
    <s v="Dimension Films"/>
    <n v="84"/>
  </r>
  <r>
    <s v="How to Lose a Guy in 10 Days"/>
    <s v="PG-13"/>
    <s v="Comedy"/>
    <x v="23"/>
    <s v="February 7, 2003 (United States)"/>
    <n v="6.4"/>
    <n v="218000"/>
    <s v="Donald Petrie"/>
    <s v="Michele Alexander"/>
    <s v="Kate Hudson"/>
    <s v="United States"/>
    <n v="50000000"/>
    <x v="4115"/>
    <s v="Lynda Obst Productions"/>
    <n v="116"/>
  </r>
  <r>
    <s v="The League of Extraordinary Gentlemen"/>
    <s v="PG-13"/>
    <s v="Action"/>
    <x v="23"/>
    <s v="July 11, 2003 (United States)"/>
    <n v="5.8"/>
    <n v="171000"/>
    <s v="Stephen Norrington"/>
    <s v="Alan Moore"/>
    <s v="Sean Connery"/>
    <s v="United States"/>
    <n v="78000000"/>
    <x v="4116"/>
    <s v="Angry Films"/>
    <n v="110"/>
  </r>
  <r>
    <s v="What a Girl Wants"/>
    <s v="PG"/>
    <s v="Comedy"/>
    <x v="23"/>
    <s v="April 4, 2003 (United States)"/>
    <n v="5.8"/>
    <n v="61000"/>
    <s v="Dennie Gordon"/>
    <s v="William Douglas-Home"/>
    <s v="Amanda Bynes"/>
    <s v="United States"/>
    <n v="25000000"/>
    <x v="4117"/>
    <s v="Warner Bros."/>
    <n v="105"/>
  </r>
  <r>
    <s v="Bad Boys II"/>
    <s v="R"/>
    <s v="Action"/>
    <x v="23"/>
    <s v="July 18, 2003 (United States)"/>
    <n v="6.6"/>
    <n v="237000"/>
    <s v="Michael Bay"/>
    <s v="George Gallo"/>
    <s v="Will Smith"/>
    <s v="United States"/>
    <n v="130000000"/>
    <x v="4118"/>
    <s v="Columbia Pictures"/>
    <n v="147"/>
  </r>
  <r>
    <s v="Open Range"/>
    <s v="R"/>
    <s v="Action"/>
    <x v="23"/>
    <s v="August 15, 2003 (United States)"/>
    <n v="7.4"/>
    <n v="68000"/>
    <s v="Kevin Costner"/>
    <s v="Lauran Paine"/>
    <s v="Kevin Costner"/>
    <s v="United States"/>
    <n v="22000000"/>
    <x v="4119"/>
    <s v="Touchstone Pictures"/>
    <n v="139"/>
  </r>
  <r>
    <s v="Mona Lisa Smile"/>
    <s v="PG-13"/>
    <s v="Drama"/>
    <x v="23"/>
    <s v="December 19, 2003 (United States)"/>
    <n v="6.5"/>
    <n v="79000"/>
    <s v="Mike Newell"/>
    <s v="Lawrence Konner"/>
    <s v="Julia Roberts"/>
    <s v="United States"/>
    <n v="65000000"/>
    <x v="4120"/>
    <s v="Revolution Studios"/>
    <n v="117"/>
  </r>
  <r>
    <s v="Freddy vs. Jason"/>
    <s v="R"/>
    <s v="Action"/>
    <x v="23"/>
    <s v="August 15, 2003 (United States)"/>
    <n v="5.7"/>
    <n v="113000"/>
    <s v="Ronny Yu"/>
    <s v="Wes Craven"/>
    <s v="Robert Englund"/>
    <s v="Canada"/>
    <n v="30000000"/>
    <x v="4121"/>
    <s v="New Line Cinema"/>
    <n v="97"/>
  </r>
  <r>
    <s v="Bruce Almighty"/>
    <s v="PG-13"/>
    <s v="Comedy"/>
    <x v="23"/>
    <s v="May 23, 2003 (United States)"/>
    <n v="6.7"/>
    <n v="380000"/>
    <s v="Tom Shadyac"/>
    <s v="Steve Koren"/>
    <s v="Jim Carrey"/>
    <s v="United States"/>
    <n v="81000000"/>
    <x v="4122"/>
    <s v="Spyglass Entertainment"/>
    <n v="101"/>
  </r>
  <r>
    <s v="Dogville"/>
    <s v="R"/>
    <s v="Crime"/>
    <x v="23"/>
    <s v="April 23, 2004 (United States)"/>
    <n v="8"/>
    <n v="141000"/>
    <s v="Lars von Trier"/>
    <s v="Lars von Trier"/>
    <s v="Nicole Kidman"/>
    <s v="Denmark"/>
    <n v="10000000"/>
    <x v="4123"/>
    <s v="Zentropa Entertainments"/>
    <n v="178"/>
  </r>
  <r>
    <s v="Elf"/>
    <s v="PG"/>
    <s v="Adventure"/>
    <x v="23"/>
    <s v="November 7, 2003 (United States)"/>
    <n v="7"/>
    <n v="235000"/>
    <s v="Jon Favreau"/>
    <s v="David Berenbaum"/>
    <s v="Will Ferrell"/>
    <s v="United States"/>
    <n v="33000000"/>
    <x v="4124"/>
    <s v="New Line Cinema"/>
    <n v="97"/>
  </r>
  <r>
    <s v="Freaky Friday"/>
    <s v="PG"/>
    <s v="Comedy"/>
    <x v="23"/>
    <s v="August 6, 2003 (United States)"/>
    <n v="6.2"/>
    <n v="129000"/>
    <s v="Mark Waters"/>
    <s v="Mary Rodgers"/>
    <s v="Jamie Lee Curtis"/>
    <s v="United States"/>
    <n v="20000000"/>
    <x v="4125"/>
    <s v="Casual Friday Productions"/>
    <n v="97"/>
  </r>
  <r>
    <s v="Charlie's Angels: Full Throttle"/>
    <s v="PG-13"/>
    <s v="Action"/>
    <x v="23"/>
    <s v="June 27, 2003 (United States)"/>
    <n v="4.9000000000000004"/>
    <n v="123000"/>
    <s v="McG"/>
    <s v="Ivan Goff"/>
    <s v="Drew Barrymore"/>
    <s v="United States"/>
    <n v="120000000"/>
    <x v="4126"/>
    <s v="Columbia Pictures"/>
    <n v="106"/>
  </r>
  <r>
    <s v="Legally Blonde 2"/>
    <s v="PG-13"/>
    <s v="Comedy"/>
    <x v="23"/>
    <s v="July 2, 2003 (United States)"/>
    <n v="4.8"/>
    <n v="63000"/>
    <s v="Charles Herman-Wurmfeld"/>
    <s v="Amanda Brown"/>
    <s v="Reese Witherspoon"/>
    <s v="United States"/>
    <n v="45000000"/>
    <x v="4127"/>
    <s v="Metro-Goldwyn-Mayer (MGM)"/>
    <n v="95"/>
  </r>
  <r>
    <s v="Dickie Roberts: Former Child Star"/>
    <s v="PG-13"/>
    <s v="Comedy"/>
    <x v="23"/>
    <s v="September 5, 2003 (United States)"/>
    <n v="5.6"/>
    <n v="14000"/>
    <s v="Sam Weisman"/>
    <s v="Fred Wolf"/>
    <s v="David Spade"/>
    <s v="United States"/>
    <n v="17000000"/>
    <x v="4128"/>
    <s v="Paramount Pictures"/>
    <n v="98"/>
  </r>
  <r>
    <s v="Anger Management"/>
    <s v="PG-13"/>
    <s v="Comedy"/>
    <x v="23"/>
    <s v="April 11, 2003 (United States)"/>
    <n v="6.2"/>
    <n v="207000"/>
    <s v="Peter Segal"/>
    <s v="David Dorfman"/>
    <s v="Jack Nicholson"/>
    <s v="United States"/>
    <n v="75000000"/>
    <x v="4129"/>
    <s v="Revolution Studios"/>
    <n v="106"/>
  </r>
  <r>
    <s v="Open Water"/>
    <s v="R"/>
    <s v="Adventure"/>
    <x v="23"/>
    <s v="August 20, 2004 (United States)"/>
    <n v="5.7"/>
    <n v="52000"/>
    <s v="Chris Kentis"/>
    <s v="Chris Kentis"/>
    <s v="Blanchard Ryan"/>
    <s v="United States"/>
    <n v="500000"/>
    <x v="4130"/>
    <s v="Plunge Pictures LLC"/>
    <n v="79"/>
  </r>
  <r>
    <s v="Something's Gotta Give"/>
    <s v="PG-13"/>
    <s v="Comedy"/>
    <x v="23"/>
    <s v="December 12, 2003 (United States)"/>
    <n v="6.7"/>
    <n v="115000"/>
    <s v="Nancy Meyers"/>
    <s v="Nancy Meyers"/>
    <s v="Jack Nicholson"/>
    <s v="United States"/>
    <n v="80000000"/>
    <x v="4131"/>
    <s v="Columbia Pictures"/>
    <n v="128"/>
  </r>
  <r>
    <s v="Girl with a Pearl Earring"/>
    <s v="PG-13"/>
    <s v="Biography"/>
    <x v="23"/>
    <s v="January 30, 2004 (United States)"/>
    <n v="6.9"/>
    <n v="74000"/>
    <s v="Peter Webber"/>
    <s v="Tracy Chevalier"/>
    <s v="Scarlett Johansson"/>
    <s v="United Kingdom"/>
    <n v="12000000"/>
    <x v="4132"/>
    <s v="Archer Street Productions"/>
    <n v="100"/>
  </r>
  <r>
    <s v="The Cat in the Hat"/>
    <s v="PG"/>
    <s v="Adventure"/>
    <x v="23"/>
    <s v="November 21, 2003 (United States)"/>
    <n v="4"/>
    <n v="59000"/>
    <s v="Bo Welch"/>
    <s v="Dr. Seuss"/>
    <s v="Mike Myers"/>
    <s v="United States"/>
    <n v="109000000"/>
    <x v="4133"/>
    <s v="Universal Pictures"/>
    <n v="82"/>
  </r>
  <r>
    <s v="Brother Bear"/>
    <s v="G"/>
    <s v="Animation"/>
    <x v="23"/>
    <s v="November 1, 2003 (United States)"/>
    <n v="6.8"/>
    <n v="101000"/>
    <s v="Aaron Blaise"/>
    <s v="Tab Murphy"/>
    <s v="Joaquin Phoenix"/>
    <s v="United States"/>
    <n v="128000000"/>
    <x v="4134"/>
    <s v="Walt Disney Animation Studios"/>
    <n v="85"/>
  </r>
  <r>
    <s v="The Brown Bunny"/>
    <s v="Not Rated"/>
    <s v="Drama"/>
    <x v="23"/>
    <s v="November 14, 2003 (Austria)"/>
    <n v="5"/>
    <n v="14000"/>
    <s v="Vincent Gallo"/>
    <s v="Vincent Gallo"/>
    <s v="Vincent Gallo"/>
    <s v="United States"/>
    <n v="10000000"/>
    <x v="4135"/>
    <s v="Gray Daisy Films"/>
    <n v="93"/>
  </r>
  <r>
    <s v="Tears of the Sun"/>
    <s v="R"/>
    <s v="Action"/>
    <x v="23"/>
    <s v="March 7, 2003 (United States)"/>
    <n v="6.6"/>
    <n v="115000"/>
    <s v="Antoine Fuqua"/>
    <s v="Alex Lasker"/>
    <s v="Bruce Willis"/>
    <s v="United States"/>
    <n v="75000000"/>
    <x v="4136"/>
    <s v="Cheyenne Enterprises"/>
    <n v="121"/>
  </r>
  <r>
    <s v="Final Destination 2"/>
    <s v="R"/>
    <s v="Horror"/>
    <x v="23"/>
    <s v="January 31, 2003 (United States)"/>
    <n v="6.2"/>
    <n v="156000"/>
    <s v="David R. Ellis"/>
    <s v="J. Mackye Gruber"/>
    <s v="A.J. Cook"/>
    <s v="United States"/>
    <n v="26000000"/>
    <x v="4137"/>
    <s v="New Line Cinema"/>
    <n v="90"/>
  </r>
  <r>
    <s v="21 Grams"/>
    <s v="R"/>
    <s v="Crime"/>
    <x v="23"/>
    <s v="January 16, 2004 (United States)"/>
    <n v="7.6"/>
    <n v="228000"/>
    <s v="Alejandro G. Iñárritu"/>
    <s v="Guillermo Arriaga"/>
    <s v="Sean Penn"/>
    <s v="United States"/>
    <n v="20000000"/>
    <x v="4138"/>
    <s v="This Is That Productions"/>
    <n v="124"/>
  </r>
  <r>
    <s v="Intolerable Cruelty"/>
    <s v="PG-13"/>
    <s v="Comedy"/>
    <x v="23"/>
    <s v="October 10, 2003 (United States)"/>
    <n v="6.2"/>
    <n v="93000"/>
    <s v="Joel Coen"/>
    <s v="Robert Ramsey"/>
    <s v="George Clooney"/>
    <s v="United States"/>
    <n v="60000000"/>
    <x v="4139"/>
    <s v="Universal Pictures"/>
    <n v="100"/>
  </r>
  <r>
    <s v="Johnny English"/>
    <s v="PG"/>
    <s v="Action"/>
    <x v="23"/>
    <s v="July 18, 2003 (United States)"/>
    <n v="6.2"/>
    <n v="152000"/>
    <s v="Peter Howitt"/>
    <s v="Neal Purvis"/>
    <s v="Rowan Atkinson"/>
    <s v="United Kingdom"/>
    <n v="40000000"/>
    <x v="4140"/>
    <s v="Universal Pictures"/>
    <n v="87"/>
  </r>
  <r>
    <s v="The Hunted"/>
    <s v="R"/>
    <s v="Action"/>
    <x v="23"/>
    <s v="March 14, 2003 (United States)"/>
    <n v="6.1"/>
    <n v="45000"/>
    <s v="William Friedkin"/>
    <s v="David Griffiths"/>
    <s v="Tommy Lee Jones"/>
    <s v="United States"/>
    <n v="55000000"/>
    <x v="4141"/>
    <s v="Lakeshore Entertainment"/>
    <n v="94"/>
  </r>
  <r>
    <s v="Matchstick Men"/>
    <s v="PG-13"/>
    <s v="Comedy"/>
    <x v="23"/>
    <s v="September 12, 2003 (United States)"/>
    <n v="7.3"/>
    <n v="126000"/>
    <s v="Ridley Scott"/>
    <s v="Eric Garcia"/>
    <s v="Nicolas Cage"/>
    <s v="United States"/>
    <n v="62000000"/>
    <x v="4142"/>
    <s v="Warner Bros."/>
    <n v="116"/>
  </r>
  <r>
    <s v="Under the Tuscan Sun"/>
    <s v="PG-13"/>
    <s v="Comedy"/>
    <x v="23"/>
    <s v="September 26, 2003 (United States)"/>
    <n v="6.8"/>
    <n v="49000"/>
    <s v="Audrey Wells"/>
    <s v="Frances Mayes"/>
    <s v="Diane Lane"/>
    <s v="United States"/>
    <n v="18000000"/>
    <x v="4143"/>
    <s v="Touchstone Pictures"/>
    <n v="113"/>
  </r>
  <r>
    <s v="Seabiscuit"/>
    <s v="PG-13"/>
    <s v="Drama"/>
    <x v="23"/>
    <s v="July 25, 2003 (United States)"/>
    <n v="7.3"/>
    <n v="68000"/>
    <s v="Gary Ross"/>
    <s v="Laura Hillenbrand"/>
    <s v="Tobey Maguire"/>
    <s v="United States"/>
    <n v="87000000"/>
    <x v="4144"/>
    <s v="Universal Pictures"/>
    <n v="140"/>
  </r>
  <r>
    <s v="American Wedding"/>
    <s v="R"/>
    <s v="Comedy"/>
    <x v="23"/>
    <s v="August 1, 2003 (United States)"/>
    <n v="6.3"/>
    <n v="198000"/>
    <s v="Jesse Dylan"/>
    <s v="Adam Herz"/>
    <s v="Jason Biggs"/>
    <s v="United States"/>
    <n v="55000000"/>
    <x v="4145"/>
    <s v="Universal Pictures"/>
    <n v="96"/>
  </r>
  <r>
    <s v="Just Married"/>
    <s v="PG-13"/>
    <s v="Comedy"/>
    <x v="23"/>
    <s v="January 10, 2003 (United States)"/>
    <n v="5.5"/>
    <n v="69000"/>
    <s v="Shawn Levy"/>
    <s v="Sam Harper"/>
    <s v="Ashton Kutcher"/>
    <s v="United States"/>
    <n v="18000000"/>
    <x v="4146"/>
    <s v="Twentieth Century Fox"/>
    <n v="95"/>
  </r>
  <r>
    <s v="High Tension"/>
    <s v="R"/>
    <s v="Horror"/>
    <x v="23"/>
    <s v="June 10, 2005 (United States)"/>
    <n v="6.8"/>
    <n v="69000"/>
    <s v="Alexandre Aja"/>
    <s v="Alexandre Aja"/>
    <s v="Cécile de France"/>
    <s v="France"/>
    <m/>
    <x v="4147"/>
    <s v="Alexandre Films"/>
    <n v="91"/>
  </r>
  <r>
    <s v="Lara Croft Tomb Raider: The Cradle of Life"/>
    <s v="PG-13"/>
    <s v="Action"/>
    <x v="23"/>
    <s v="July 25, 2003 (United States)"/>
    <n v="5.6"/>
    <n v="132000"/>
    <s v="Jan de Bont"/>
    <s v="Dean Georgaris"/>
    <s v="Angelina Jolie"/>
    <s v="United States"/>
    <n v="95000000"/>
    <x v="4148"/>
    <s v="Paramount Pictures"/>
    <n v="117"/>
  </r>
  <r>
    <s v="Elephant"/>
    <s v="R"/>
    <s v="Crime"/>
    <x v="23"/>
    <s v="November 14, 2003 (United States)"/>
    <n v="7.2"/>
    <n v="88000"/>
    <s v="Gus Van Sant"/>
    <s v="Gus Van Sant"/>
    <s v="Elias McConnell"/>
    <s v="United States"/>
    <n v="3000000"/>
    <x v="4149"/>
    <s v="HBO Films"/>
    <n v="81"/>
  </r>
  <r>
    <s v="Darkness Falls"/>
    <s v="PG-13"/>
    <s v="Fantasy"/>
    <x v="23"/>
    <s v="January 24, 2003 (United States)"/>
    <n v="5"/>
    <n v="31000"/>
    <s v="Jonathan Liebesman"/>
    <s v="Joe Harris"/>
    <s v="Chaney Kley"/>
    <s v="United States"/>
    <n v="11000000"/>
    <x v="4150"/>
    <s v="Revolution Studios"/>
    <n v="86"/>
  </r>
  <r>
    <s v="Spy Kids 3-D: Game Over"/>
    <s v="PG"/>
    <s v="Action"/>
    <x v="23"/>
    <s v="July 25, 2003 (United States)"/>
    <n v="4.3"/>
    <n v="57000"/>
    <s v="Robert Rodriguez"/>
    <s v="Robert Rodriguez"/>
    <s v="Daryl Sabara"/>
    <s v="United States"/>
    <n v="38000000"/>
    <x v="4151"/>
    <s v="Dimension Films"/>
    <n v="84"/>
  </r>
  <r>
    <s v="Gigli"/>
    <s v="R"/>
    <s v="Comedy"/>
    <x v="23"/>
    <s v="August 1, 2003 (United States)"/>
    <n v="2.5"/>
    <n v="46000"/>
    <s v="Martin Brest"/>
    <s v="Martin Brest"/>
    <s v="Ben Affleck"/>
    <s v="United States"/>
    <n v="54000000"/>
    <x v="4152"/>
    <s v="Revolution Studios"/>
    <n v="121"/>
  </r>
  <r>
    <s v="Out of Time"/>
    <s v="PG-13"/>
    <s v="Crime"/>
    <x v="23"/>
    <s v="October 3, 2003 (United States)"/>
    <n v="6.5"/>
    <n v="58000"/>
    <s v="Carl Franklin"/>
    <s v="David Collard"/>
    <s v="Denzel Washington"/>
    <s v="United States"/>
    <n v="50000000"/>
    <x v="4153"/>
    <s v="Metro-Goldwyn-Mayer (MGM)"/>
    <n v="105"/>
  </r>
  <r>
    <s v="The Core"/>
    <s v="PG-13"/>
    <s v="Action"/>
    <x v="23"/>
    <s v="March 28, 2003 (United States)"/>
    <n v="5.5"/>
    <n v="95000"/>
    <s v="Jon Amiel"/>
    <s v="Cooper Layne"/>
    <s v="Aaron Eckhart"/>
    <s v="United Kingdom"/>
    <n v="60000000"/>
    <x v="4154"/>
    <s v="Paramount Pictures"/>
    <n v="135"/>
  </r>
  <r>
    <s v="Dumb and Dumberer: When Harry Met Lloyd"/>
    <s v="PG-13"/>
    <s v="Comedy"/>
    <x v="23"/>
    <s v="June 13, 2003 (United States)"/>
    <n v="3.4"/>
    <n v="38000"/>
    <s v="Troy Miller"/>
    <s v="Peter Farrelly"/>
    <s v="Derek Richardson"/>
    <s v="United States"/>
    <n v="19000000"/>
    <x v="4155"/>
    <s v="New Line Cinema"/>
    <n v="85"/>
  </r>
  <r>
    <s v="Runaway Jury"/>
    <s v="PG-13"/>
    <s v="Crime"/>
    <x v="23"/>
    <s v="October 17, 2003 (United States)"/>
    <n v="7.1"/>
    <n v="94000"/>
    <s v="Gary Fleder"/>
    <s v="John Grisham"/>
    <s v="John Cusack"/>
    <s v="United States"/>
    <n v="60000000"/>
    <x v="4156"/>
    <s v="New Regency Productions"/>
    <n v="127"/>
  </r>
  <r>
    <s v="Jeepers Creepers 2"/>
    <s v="R"/>
    <s v="Horror"/>
    <x v="23"/>
    <s v="August 29, 2003 (United States)"/>
    <n v="5.6"/>
    <n v="60000"/>
    <s v="Victor Salva"/>
    <s v="Victor Salva"/>
    <s v="Jonathan Breck"/>
    <s v="United States"/>
    <n v="17000000"/>
    <x v="4157"/>
    <s v="United Artists"/>
    <n v="104"/>
  </r>
  <r>
    <s v="Shanghai Knights"/>
    <s v="PG-13"/>
    <s v="Action"/>
    <x v="23"/>
    <s v="February 7, 2003 (United States)"/>
    <n v="6.2"/>
    <n v="102000"/>
    <s v="David Dobkin"/>
    <s v="Alfred Gough"/>
    <s v="Jackie Chan"/>
    <s v="United States"/>
    <n v="50000000"/>
    <x v="4158"/>
    <s v="Touchstone Pictures"/>
    <n v="114"/>
  </r>
  <r>
    <s v="Dreamcatcher"/>
    <s v="R"/>
    <s v="Drama"/>
    <x v="23"/>
    <s v="March 21, 2003 (United States)"/>
    <n v="5.5"/>
    <n v="90000"/>
    <s v="Lawrence Kasdan"/>
    <s v="Stephen King"/>
    <s v="Morgan Freeman"/>
    <s v="United States"/>
    <n v="68000000"/>
    <x v="4159"/>
    <s v="Castle Rock Entertainment"/>
    <n v="134"/>
  </r>
  <r>
    <s v="Spring, Summer, Fall, Winter... and Spring"/>
    <s v="R"/>
    <s v="Drama"/>
    <x v="23"/>
    <s v="May 28, 2004 (United States)"/>
    <n v="8"/>
    <n v="79000"/>
    <s v="Kim Ki-duk"/>
    <s v="Kim Ki-duk"/>
    <s v="Kim Ki-duk"/>
    <s v="South Korea"/>
    <m/>
    <x v="4160"/>
    <s v="Korea Pictures"/>
    <n v="103"/>
  </r>
  <r>
    <s v="Daddy Day Care"/>
    <s v="PG"/>
    <s v="Comedy"/>
    <x v="23"/>
    <s v="May 9, 2003 (United States)"/>
    <n v="5.6"/>
    <n v="65000"/>
    <s v="Steve Carr"/>
    <s v="Geoff Rodkey"/>
    <s v="Eddie Murphy"/>
    <s v="United States"/>
    <n v="60000000"/>
    <x v="4161"/>
    <s v="Revolution Studios"/>
    <n v="92"/>
  </r>
  <r>
    <s v="Paycheck"/>
    <s v="PG-13"/>
    <s v="Action"/>
    <x v="23"/>
    <s v="December 25, 2003 (United States)"/>
    <n v="6.3"/>
    <n v="105000"/>
    <s v="John Woo"/>
    <s v="Philip K. Dick"/>
    <s v="Ben Affleck"/>
    <s v="United States"/>
    <n v="60000000"/>
    <x v="4162"/>
    <s v="Paramount Pictures"/>
    <n v="119"/>
  </r>
  <r>
    <s v="Duplex"/>
    <s v="PG-13"/>
    <s v="Comedy"/>
    <x v="23"/>
    <s v="September 26, 2003 (United States)"/>
    <n v="5.9"/>
    <n v="56000"/>
    <s v="Danny DeVito"/>
    <s v="Larry Doyle"/>
    <s v="Ben Stiller"/>
    <s v="Germany"/>
    <n v="40000000"/>
    <x v="4163"/>
    <s v="Miramax"/>
    <n v="89"/>
  </r>
  <r>
    <s v="Honey"/>
    <s v="PG-13"/>
    <s v="Drama"/>
    <x v="23"/>
    <s v="December 5, 2003 (United States)"/>
    <n v="5.4"/>
    <n v="44000"/>
    <s v="Bille Woodruff"/>
    <s v="Alonzo Brown"/>
    <s v="Jessica Alba"/>
    <s v="United States"/>
    <n v="18000000"/>
    <x v="4164"/>
    <s v="Universal Pictures"/>
    <n v="94"/>
  </r>
  <r>
    <s v="Wonderland"/>
    <s v="R"/>
    <s v="Crime"/>
    <x v="23"/>
    <s v="October 24, 2003 (United States)"/>
    <n v="6.6"/>
    <n v="22000"/>
    <s v="James Cox"/>
    <s v="James Cox"/>
    <s v="Val Kilmer"/>
    <s v="Canada"/>
    <n v="5000000"/>
    <x v="4165"/>
    <s v="Lions Gate Films"/>
    <n v="104"/>
  </r>
  <r>
    <s v="The Haunted Mansion"/>
    <s v="PG"/>
    <s v="Comedy"/>
    <x v="23"/>
    <s v="November 26, 2003 (United States)"/>
    <n v="5.0999999999999996"/>
    <n v="44000"/>
    <s v="Rob Minkoff"/>
    <s v="David Berenbaum"/>
    <s v="Eddie Murphy"/>
    <s v="United States"/>
    <n v="90000000"/>
    <x v="4166"/>
    <s v="Walt Disney Pictures"/>
    <n v="88"/>
  </r>
  <r>
    <s v="Sinbad: Legend of the Seven Seas"/>
    <s v="PG"/>
    <s v="Animation"/>
    <x v="23"/>
    <s v="July 2, 2003 (United States)"/>
    <n v="6.7"/>
    <n v="51000"/>
    <s v="Patrick Gilmore"/>
    <s v="John Logan"/>
    <s v="Brad Pitt"/>
    <s v="United States"/>
    <n v="60000000"/>
    <x v="4167"/>
    <s v="Dreamworks Pictures"/>
    <n v="86"/>
  </r>
  <r>
    <s v="House of the Dead"/>
    <s v="R"/>
    <s v="Action"/>
    <x v="23"/>
    <s v="October 10, 2003 (United States)"/>
    <n v="2.1"/>
    <n v="36000"/>
    <s v="Uwe Boll"/>
    <s v="Mark A. Altman"/>
    <s v="Jonathan Cherry"/>
    <s v="Germany"/>
    <n v="12000000"/>
    <x v="4168"/>
    <s v="Boll Kino Beteiligungs GmbH &amp; Co. KG"/>
    <n v="90"/>
  </r>
  <r>
    <s v="Gods and Generals"/>
    <s v="PG-13"/>
    <s v="Biography"/>
    <x v="23"/>
    <s v="February 21, 2003 (United States)"/>
    <n v="6.3"/>
    <n v="16000"/>
    <s v="Ron Maxwell"/>
    <s v="Jeff Shaara"/>
    <s v="Stephen Lang"/>
    <s v="United States"/>
    <n v="56000000"/>
    <x v="4169"/>
    <s v="Turner Pictures (I)"/>
    <n v="219"/>
  </r>
  <r>
    <s v="House of Sand and Fog"/>
    <s v="R"/>
    <s v="Crime"/>
    <x v="23"/>
    <s v="January 9, 2004 (United States)"/>
    <n v="7.5"/>
    <n v="66000"/>
    <s v="Vadim Perelman"/>
    <s v="Andre Dubus III"/>
    <s v="Jennifer Connelly"/>
    <s v="United States"/>
    <n v="16500000"/>
    <x v="4170"/>
    <s v="Dreamworks Pictures"/>
    <n v="126"/>
  </r>
  <r>
    <s v="A Man Apart"/>
    <s v="R"/>
    <s v="Action"/>
    <x v="23"/>
    <s v="April 4, 2003 (United States)"/>
    <n v="6.1"/>
    <n v="46000"/>
    <s v="F. Gary Gray"/>
    <s v="Christian Gudegast"/>
    <s v="Vin Diesel"/>
    <s v="United States"/>
    <n v="36000000"/>
    <x v="4171"/>
    <s v="DIA Productions GmbH &amp; Co. KG"/>
    <n v="109"/>
  </r>
  <r>
    <s v="The Station Agent"/>
    <s v="R"/>
    <s v="Comedy"/>
    <x v="23"/>
    <s v="December 5, 2003 (United States)"/>
    <n v="7.6"/>
    <n v="68000"/>
    <s v="Tom McCarthy"/>
    <s v="Tom McCarthy"/>
    <s v="Peter Dinklage"/>
    <s v="United States"/>
    <n v="500000"/>
    <x v="4172"/>
    <s v="SenArt Films"/>
    <n v="89"/>
  </r>
  <r>
    <s v="Good Bye Lenin!"/>
    <s v="R"/>
    <s v="Comedy"/>
    <x v="23"/>
    <s v="May 14, 2004 (United States)"/>
    <n v="7.7"/>
    <n v="140000"/>
    <s v="Wolfgang Becker"/>
    <s v="Bernd Lichtenberg"/>
    <s v="Daniel Brühl"/>
    <s v="Germany"/>
    <m/>
    <x v="4173"/>
    <s v="X-Filme Creative Pool"/>
    <n v="121"/>
  </r>
  <r>
    <s v="Basic"/>
    <s v="R"/>
    <s v="Action"/>
    <x v="23"/>
    <s v="March 28, 2003 (United States)"/>
    <n v="6.5"/>
    <n v="61000"/>
    <s v="John McTiernan"/>
    <s v="James Vanderbilt"/>
    <s v="John Travolta"/>
    <s v="Germany"/>
    <n v="50000000"/>
    <x v="4174"/>
    <s v="Phoenix Pictures"/>
    <n v="98"/>
  </r>
  <r>
    <s v="The Human Stain"/>
    <s v="R"/>
    <s v="Drama"/>
    <x v="23"/>
    <s v="December 18, 2003 (Germany)"/>
    <n v="6.3"/>
    <n v="30000"/>
    <s v="Robert Benton"/>
    <s v="Philip Roth"/>
    <s v="Anthony Hopkins"/>
    <s v="Germany"/>
    <n v="30000000"/>
    <x v="4175"/>
    <s v="Miramax"/>
    <n v="106"/>
  </r>
  <r>
    <s v="Grind"/>
    <s v="PG-13"/>
    <s v="Adventure"/>
    <x v="23"/>
    <s v="August 15, 2003 (United States)"/>
    <n v="6"/>
    <n v="12000"/>
    <s v="Casey La Scala"/>
    <s v="Ralph Sall"/>
    <s v="Adam Brody"/>
    <s v="United States"/>
    <n v="6000000"/>
    <x v="4176"/>
    <s v="900 Films"/>
    <n v="105"/>
  </r>
  <r>
    <s v="Gothika"/>
    <s v="R"/>
    <s v="Horror"/>
    <x v="23"/>
    <s v="November 21, 2003 (United States)"/>
    <n v="5.8"/>
    <n v="108000"/>
    <s v="Mathieu Kassovitz"/>
    <s v="Sebastian Gutierrez"/>
    <s v="Halle Berry"/>
    <s v="United States"/>
    <n v="40000000"/>
    <x v="4177"/>
    <s v="Columbia Pictures"/>
    <n v="98"/>
  </r>
  <r>
    <s v="Agent Cody Banks"/>
    <s v="PG"/>
    <s v="Action"/>
    <x v="23"/>
    <s v="March 14, 2003 (United States)"/>
    <n v="5.0999999999999996"/>
    <n v="34000"/>
    <s v="Harald Zwart"/>
    <s v="Ashley Miller"/>
    <s v="Frankie Muniz"/>
    <s v="United States"/>
    <n v="28000000"/>
    <x v="4178"/>
    <s v="Metro-Goldwyn-Mayer (MGM)"/>
    <n v="102"/>
  </r>
  <r>
    <s v="Ong-Bak: The Thai Warrior"/>
    <s v="R"/>
    <s v="Action"/>
    <x v="23"/>
    <s v="February 11, 2005 (United States)"/>
    <n v="7.2"/>
    <n v="72000"/>
    <s v="Prachya Pinkaew"/>
    <s v="Panna Rittikrai"/>
    <s v="Tony Jaa"/>
    <s v="Thailand"/>
    <m/>
    <x v="4179"/>
    <s v="EuropaCorp"/>
    <n v="105"/>
  </r>
  <r>
    <s v="Bad Santa"/>
    <s v="R"/>
    <s v="Comedy"/>
    <x v="23"/>
    <s v="November 26, 2003 (United States)"/>
    <n v="7"/>
    <n v="137000"/>
    <s v="Terry Zwigoff"/>
    <s v="Glenn Ficarra"/>
    <s v="Billy Bob Thornton"/>
    <s v="Germany"/>
    <n v="23000000"/>
    <x v="4180"/>
    <s v="Columbia Pictures"/>
    <n v="92"/>
  </r>
  <r>
    <s v="Shattered Glass"/>
    <s v="PG-13"/>
    <s v="Drama"/>
    <x v="23"/>
    <s v="November 26, 2003 (United States)"/>
    <n v="7.1"/>
    <n v="34000"/>
    <s v="Billy Ray"/>
    <s v="Buzz Bissinger"/>
    <s v="Hayden Christensen"/>
    <s v="United States"/>
    <n v="6000000"/>
    <x v="4181"/>
    <s v="Lions Gate Films"/>
    <n v="94"/>
  </r>
  <r>
    <s v="The Lizzie McGuire Movie"/>
    <s v="PG"/>
    <s v="Adventure"/>
    <x v="23"/>
    <s v="May 2, 2003 (United States)"/>
    <n v="5.5"/>
    <n v="37000"/>
    <s v="Jim Fall"/>
    <s v="Susan Estelle Jansen"/>
    <s v="Hilary Duff"/>
    <s v="United States"/>
    <n v="17000000"/>
    <x v="4182"/>
    <s v="Walt Disney Pictures"/>
    <n v="94"/>
  </r>
  <r>
    <s v="The Cooler"/>
    <s v="R"/>
    <s v="Drama"/>
    <x v="23"/>
    <s v="January 16, 2004 (United States)"/>
    <n v="6.9"/>
    <n v="33000"/>
    <s v="Wayne Kramer"/>
    <s v="Frank Hannah"/>
    <s v="William H. Macy"/>
    <s v="United States"/>
    <n v="3200000"/>
    <x v="4183"/>
    <s v="ContentFilm"/>
    <n v="101"/>
  </r>
  <r>
    <s v="Cradle 2 the Grave"/>
    <s v="R"/>
    <s v="Action"/>
    <x v="23"/>
    <s v="February 28, 2003 (United States)"/>
    <n v="5.8"/>
    <n v="42000"/>
    <s v="Andrzej Bartkowiak"/>
    <s v="John O'Brien"/>
    <s v="Jet Li"/>
    <s v="United States"/>
    <n v="25000000"/>
    <x v="4184"/>
    <s v="Warner Bros."/>
    <n v="101"/>
  </r>
  <r>
    <s v="Uptown Girls"/>
    <s v="PG-13"/>
    <s v="Comedy"/>
    <x v="23"/>
    <s v="August 15, 2003 (United States)"/>
    <n v="6.2"/>
    <n v="36000"/>
    <s v="Boaz Yakin"/>
    <s v="Julia Dahl"/>
    <s v="Brittany Murphy"/>
    <s v="United States"/>
    <n v="20000000"/>
    <x v="4185"/>
    <s v="Metro-Goldwyn-Mayer (MGM)"/>
    <n v="92"/>
  </r>
  <r>
    <s v="A Mighty Wind"/>
    <s v="PG-13"/>
    <s v="Comedy"/>
    <x v="23"/>
    <s v="May 9, 2003 (United States)"/>
    <n v="7.2"/>
    <n v="27000"/>
    <s v="Christopher Guest"/>
    <s v="Christopher Guest"/>
    <s v="Christopher Guest"/>
    <s v="United States"/>
    <m/>
    <x v="4186"/>
    <s v="Castle Rock Entertainment"/>
    <n v="91"/>
  </r>
  <r>
    <s v="Cold Creek Manor"/>
    <s v="R"/>
    <s v="Drama"/>
    <x v="23"/>
    <s v="September 19, 2003 (United States)"/>
    <n v="5"/>
    <n v="22000"/>
    <s v="Mike Figgis"/>
    <s v="Richard Jefferies"/>
    <s v="Dennis Quaid"/>
    <s v="United States"/>
    <m/>
    <x v="4187"/>
    <s v="Touchstone Pictures"/>
    <n v="118"/>
  </r>
  <r>
    <s v="Calendar Girls"/>
    <s v="PG-13"/>
    <s v="Comedy"/>
    <x v="23"/>
    <s v="January 1, 2004 (United States)"/>
    <n v="6.9"/>
    <n v="24000"/>
    <s v="Nigel Cole"/>
    <s v="Juliette Towhidi"/>
    <s v="Helen Mirren"/>
    <s v="United Kingdom"/>
    <n v="10000000"/>
    <x v="4188"/>
    <s v="Touchstone Pictures"/>
    <n v="108"/>
  </r>
  <r>
    <s v="Kal Ho Naa Ho"/>
    <s v="Not Rated"/>
    <s v="Comedy"/>
    <x v="23"/>
    <s v="November 28, 2003 (India)"/>
    <n v="7.9"/>
    <n v="65000"/>
    <s v="Nikkhil Advani"/>
    <s v="Niranjan Iyengar"/>
    <s v="Preity Zinta"/>
    <s v="India"/>
    <m/>
    <x v="4189"/>
    <s v="Dharma Productions"/>
    <n v="186"/>
  </r>
  <r>
    <s v="View from the Top"/>
    <s v="PG-13"/>
    <s v="Comedy"/>
    <x v="23"/>
    <s v="March 21, 2003 (United States)"/>
    <n v="5.3"/>
    <n v="26000"/>
    <s v="Bruno Barreto"/>
    <s v="Eric Wald"/>
    <s v="Gwyneth Paltrow"/>
    <s v="United States"/>
    <n v="30000000"/>
    <x v="4190"/>
    <s v="Miramax"/>
    <n v="87"/>
  </r>
  <r>
    <s v="Malibu's Most Wanted"/>
    <s v="PG-13"/>
    <s v="Comedy"/>
    <x v="23"/>
    <s v="April 18, 2003 (United States)"/>
    <n v="5.2"/>
    <n v="19000"/>
    <s v="John Whitesell"/>
    <s v="Fax Bahr"/>
    <s v="Jamie Kennedy"/>
    <s v="United States"/>
    <n v="15000000"/>
    <x v="4191"/>
    <s v="Warner Bros."/>
    <n v="86"/>
  </r>
  <r>
    <s v="Kangaroo Jack"/>
    <s v="PG"/>
    <s v="Action"/>
    <x v="23"/>
    <s v="January 17, 2003 (United States)"/>
    <n v="4.4000000000000004"/>
    <n v="30000"/>
    <s v="David McNally"/>
    <s v="Steve Bing"/>
    <s v="Anthony Anderson"/>
    <s v="United States"/>
    <n v="60000000"/>
    <x v="4192"/>
    <s v="Castle Rock Entertainment"/>
    <n v="89"/>
  </r>
  <r>
    <s v="The Return"/>
    <s v="Not Rated"/>
    <s v="Drama"/>
    <x v="23"/>
    <s v="June 25, 2003 (Russia)"/>
    <n v="8"/>
    <n v="44000"/>
    <s v="Andrey Zvyagintsev"/>
    <s v="Vladimir Moiseenko"/>
    <s v="Vladimir Garin"/>
    <s v="Russia"/>
    <m/>
    <x v="4193"/>
    <s v="Ren Film"/>
    <n v="110"/>
  </r>
  <r>
    <s v="Radio"/>
    <s v="PG"/>
    <s v="Biography"/>
    <x v="23"/>
    <s v="October 24, 2003 (United States)"/>
    <n v="6.9"/>
    <n v="39000"/>
    <s v="Michael Tollin"/>
    <s v="Mike Rich"/>
    <s v="Cuba Gooding Jr."/>
    <s v="United States"/>
    <n v="35000000"/>
    <x v="4194"/>
    <s v="Revolution Studios"/>
    <n v="109"/>
  </r>
  <r>
    <s v="The Recruit"/>
    <s v="PG-13"/>
    <s v="Action"/>
    <x v="23"/>
    <s v="January 31, 2003 (United States)"/>
    <n v="6.6"/>
    <n v="131000"/>
    <s v="Roger Donaldson"/>
    <s v="Roger Towne"/>
    <s v="Al Pacino"/>
    <s v="United States"/>
    <n v="46000000"/>
    <x v="4195"/>
    <s v="Touchstone Pictures"/>
    <n v="115"/>
  </r>
  <r>
    <s v="Coffee and Cigarettes"/>
    <s v="R"/>
    <s v="Comedy"/>
    <x v="23"/>
    <s v="June 11, 2004 (United States)"/>
    <n v="7.1"/>
    <n v="61000"/>
    <s v="Jim Jarmusch"/>
    <s v="Jim Jarmusch"/>
    <s v="Bill Murray"/>
    <s v="United States"/>
    <m/>
    <x v="4196"/>
    <s v="Asmik Ace Entertainment"/>
    <n v="95"/>
  </r>
  <r>
    <s v="Young Adam"/>
    <s v="NC-17"/>
    <s v="Crime"/>
    <x v="23"/>
    <s v="September 26, 2003 (United Kingdom)"/>
    <n v="6.4"/>
    <n v="13000"/>
    <s v="David Mackenzie"/>
    <s v="Alexander Trocchi"/>
    <s v="Ewan McGregor"/>
    <s v="United Kingdom"/>
    <n v="6400000"/>
    <x v="4197"/>
    <s v="Recorded Picture Company (RPC)"/>
    <n v="98"/>
  </r>
  <r>
    <s v="Hollywood Homicide"/>
    <s v="PG-13"/>
    <s v="Action"/>
    <x v="23"/>
    <s v="June 13, 2003 (United States)"/>
    <n v="5.3"/>
    <n v="36000"/>
    <s v="Ron Shelton"/>
    <s v="Robert Souza"/>
    <s v="Harrison Ford"/>
    <s v="United States"/>
    <n v="75000000"/>
    <x v="4198"/>
    <s v="Revolution Studios"/>
    <n v="116"/>
  </r>
  <r>
    <s v="Evil"/>
    <s v="Not Rated"/>
    <s v="Drama"/>
    <x v="23"/>
    <s v="September 26, 2003 (Sweden)"/>
    <n v="7.8"/>
    <n v="36000"/>
    <s v="Mikael Håfström"/>
    <s v="Jan Guillou"/>
    <s v="Andreas Wilson"/>
    <s v="Sweden"/>
    <m/>
    <x v="4199"/>
    <s v="Moviola Film och Television AB"/>
    <n v="113"/>
  </r>
  <r>
    <s v="National Security"/>
    <s v="PG-13"/>
    <s v="Action"/>
    <x v="23"/>
    <s v="January 17, 2003 (United States)"/>
    <n v="5.6"/>
    <n v="49000"/>
    <s v="Dennis Dugan"/>
    <s v="Jay Scherick"/>
    <s v="Martin Lawrence"/>
    <s v="United States"/>
    <m/>
    <x v="4200"/>
    <s v="Columbia Pictures"/>
    <n v="88"/>
  </r>
  <r>
    <s v="The Triplets of Belleville"/>
    <s v="PG-13"/>
    <s v="Animation"/>
    <x v="23"/>
    <s v="February 13, 2004 (United States)"/>
    <n v="7.8"/>
    <n v="51000"/>
    <s v="Sylvain Chomet"/>
    <s v="Sylvain Chomet"/>
    <s v="Michèle Caucheteux"/>
    <s v="France"/>
    <n v="9500000"/>
    <x v="4201"/>
    <s v="Les Armateurs"/>
    <n v="80"/>
  </r>
  <r>
    <s v="Untold Scandal"/>
    <m/>
    <s v="Drama"/>
    <x v="23"/>
    <s v="October 2, 2003 (South Korea)"/>
    <n v="6.9"/>
    <n v="2200"/>
    <s v="Je-yong Lee"/>
    <s v="Dae-woo Kim"/>
    <s v="Mi-sook Lee"/>
    <s v="South Korea"/>
    <m/>
    <x v="4202"/>
    <s v="B.O.M. Film Productions Co."/>
    <n v="124"/>
  </r>
  <r>
    <s v="Twentynine Palms"/>
    <s v="Unrated"/>
    <s v="Drama"/>
    <x v="23"/>
    <s v="September 17, 2003 (France)"/>
    <n v="5.2"/>
    <n v="4400"/>
    <s v="Bruno Dumont"/>
    <s v="Bruno Dumont"/>
    <s v="Yekaterina Golubeva"/>
    <s v="France"/>
    <m/>
    <x v="4203"/>
    <s v="3B Productions"/>
    <n v="119"/>
  </r>
  <r>
    <s v="Stuck on You"/>
    <s v="PG-13"/>
    <s v="Comedy"/>
    <x v="23"/>
    <s v="December 12, 2003 (United States)"/>
    <n v="5.7"/>
    <n v="52000"/>
    <s v="Bobby Farrelly"/>
    <s v="Charles B. Wessler"/>
    <s v="Matt Damon"/>
    <s v="United States"/>
    <n v="55000000"/>
    <x v="4204"/>
    <s v="Twentieth Century Fox"/>
    <n v="118"/>
  </r>
  <r>
    <s v="Ned Kelly"/>
    <s v="R"/>
    <s v="Action"/>
    <x v="23"/>
    <s v="March 26, 2004 (United States)"/>
    <n v="6.5"/>
    <n v="26000"/>
    <s v="Gregor Jordan"/>
    <s v="Robert Drewe"/>
    <s v="Heath Ledger"/>
    <s v="Australia"/>
    <m/>
    <x v="4205"/>
    <s v="Australian Film Finance Corporation (AFFC)"/>
    <n v="110"/>
  </r>
  <r>
    <s v="Tokyo Godfathers"/>
    <s v="PG-13"/>
    <s v="Animation"/>
    <x v="23"/>
    <s v="November 8, 2003 (Japan)"/>
    <n v="7.8"/>
    <n v="33000"/>
    <s v="Satoshi Kon"/>
    <s v="Satoshi Kon"/>
    <s v="Tôru Emori"/>
    <s v="Japan"/>
    <m/>
    <x v="4206"/>
    <s v="Madhouse"/>
    <n v="92"/>
  </r>
  <r>
    <s v="Dorm Daze"/>
    <s v="R"/>
    <s v="Comedy"/>
    <x v="23"/>
    <s v="August 20, 2004 (Russia)"/>
    <n v="4.5999999999999996"/>
    <n v="7700"/>
    <s v="David Hillenbrand"/>
    <s v="Pat Casey"/>
    <s v="Tatyana Ali"/>
    <s v="United States"/>
    <m/>
    <x v="4207"/>
    <s v="National Lampoon"/>
    <n v="96"/>
  </r>
  <r>
    <s v="The Blind Swordsman: Zatoichi"/>
    <s v="R"/>
    <s v="Action"/>
    <x v="23"/>
    <s v="September 6, 2003 (Japan)"/>
    <n v="7.5"/>
    <n v="48000"/>
    <s v="Takeshi Kitano"/>
    <s v="Takeshi Kitano"/>
    <s v="Takeshi Kitano"/>
    <s v="Japan"/>
    <m/>
    <x v="4208"/>
    <s v="Asahi National Broadcasting Company"/>
    <n v="116"/>
  </r>
  <r>
    <s v="Bright Young Things"/>
    <s v="R"/>
    <s v="Comedy"/>
    <x v="23"/>
    <s v="October 3, 2003 (United Kingdom)"/>
    <n v="6.6"/>
    <n v="5400"/>
    <s v="Stephen Fry"/>
    <s v="Stephen Fry"/>
    <s v="Stephen Campbell Moore"/>
    <s v="United Kingdom"/>
    <m/>
    <x v="4209"/>
    <s v="The Film Consortium"/>
    <n v="102"/>
  </r>
  <r>
    <s v="Love Me If You Dare"/>
    <s v="R"/>
    <s v="Comedy"/>
    <x v="23"/>
    <s v="May 28, 2004 (United States)"/>
    <n v="7.6"/>
    <n v="68000"/>
    <s v="Yann Samuell"/>
    <s v="Yann Samuell"/>
    <s v="Guillaume Canet"/>
    <s v="France"/>
    <m/>
    <x v="4210"/>
    <s v="Nord-Ouest Films"/>
    <n v="93"/>
  </r>
  <r>
    <s v="Bulletproof Monk"/>
    <s v="PG-13"/>
    <s v="Action"/>
    <x v="23"/>
    <s v="April 16, 2003 (United States)"/>
    <n v="5.5"/>
    <n v="48000"/>
    <s v="Paul Hunter"/>
    <s v="Ethan Reiff"/>
    <s v="Chow Yun-Fat"/>
    <s v="United States"/>
    <n v="52000000"/>
    <x v="4211"/>
    <s v="Metro-Goldwyn-Mayer (MGM)"/>
    <n v="104"/>
  </r>
  <r>
    <s v="Down with Love"/>
    <s v="PG-13"/>
    <s v="Comedy"/>
    <x v="23"/>
    <s v="May 16, 2003 (United States)"/>
    <n v="6.3"/>
    <n v="40000"/>
    <s v="Peyton Reed"/>
    <s v="Eve Ahlert"/>
    <s v="Ewan McGregor"/>
    <s v="United States"/>
    <n v="35000000"/>
    <x v="4212"/>
    <s v="Fox 2000 Pictures"/>
    <n v="101"/>
  </r>
  <r>
    <s v="Biker Boyz"/>
    <s v="PG-13"/>
    <s v="Action"/>
    <x v="23"/>
    <s v="January 31, 2003 (United States)"/>
    <n v="4.7"/>
    <n v="13000"/>
    <s v="Reggie Rock Bythewood"/>
    <s v="Michael Gougis"/>
    <s v="Laurence Fishburne"/>
    <s v="United States"/>
    <n v="24000000"/>
    <x v="4213"/>
    <s v="Dreamworks Pictures"/>
    <n v="110"/>
  </r>
  <r>
    <s v="The Green Butchers"/>
    <s v="R"/>
    <s v="Comedy"/>
    <x v="23"/>
    <s v="March 21, 2003 (Denmark)"/>
    <n v="7.3"/>
    <n v="21000"/>
    <s v="Anders Thomas Jensen"/>
    <s v="Anders Thomas Jensen"/>
    <s v="Nikolaj Lie Kaas"/>
    <s v="Denmark"/>
    <m/>
    <x v="4214"/>
    <s v="M&amp;M Productions"/>
    <n v="100"/>
  </r>
  <r>
    <s v="The Medallion"/>
    <s v="PG-13"/>
    <s v="Action"/>
    <x v="23"/>
    <s v="August 22, 2003 (United States)"/>
    <n v="5.3"/>
    <n v="40000"/>
    <s v="Gordon Chan"/>
    <s v="Alfred Cheung"/>
    <s v="Jackie Chan"/>
    <s v="Hong Kong"/>
    <n v="41000000"/>
    <x v="4215"/>
    <s v="Emperor Multimedia Group (EMG)"/>
    <n v="88"/>
  </r>
  <r>
    <s v="American Splendor"/>
    <s v="R"/>
    <s v="Biography"/>
    <x v="23"/>
    <s v="September 12, 2003 (United States)"/>
    <n v="7.4"/>
    <n v="48000"/>
    <s v="Shari Springer Berman"/>
    <s v="Harvey Pekar"/>
    <s v="Paul Giamatti"/>
    <s v="United States"/>
    <m/>
    <x v="4216"/>
    <s v="Good Machine"/>
    <n v="101"/>
  </r>
  <r>
    <s v="The Shape of Things"/>
    <s v="R"/>
    <s v="Comedy"/>
    <x v="23"/>
    <s v="May 16, 2003 (United States)"/>
    <n v="6.7"/>
    <n v="11000"/>
    <s v="Neil LaBute"/>
    <s v="Neil LaBute"/>
    <s v="Paul Rudd"/>
    <s v="United States"/>
    <n v="4000000"/>
    <x v="4217"/>
    <s v="Mepris Films"/>
    <n v="96"/>
  </r>
  <r>
    <s v="Party Monster"/>
    <s v="R"/>
    <s v="Biography"/>
    <x v="23"/>
    <s v="October 17, 2003 (United Kingdom)"/>
    <n v="6.3"/>
    <n v="15000"/>
    <s v="Fenton Bailey"/>
    <s v="Fenton Bailey"/>
    <s v="Macaulay Culkin"/>
    <s v="United States"/>
    <n v="5000000"/>
    <x v="4218"/>
    <s v="World of Wonder Productions"/>
    <n v="98"/>
  </r>
  <r>
    <s v="Bringing Down the House"/>
    <s v="PG-13"/>
    <s v="Comedy"/>
    <x v="23"/>
    <s v="March 7, 2003 (United States)"/>
    <n v="5.6"/>
    <n v="35000"/>
    <s v="Adam Shankman"/>
    <s v="Jason Filardi"/>
    <s v="Steve Martin"/>
    <s v="United States"/>
    <n v="33000000"/>
    <x v="4219"/>
    <s v="Touchstone Pictures"/>
    <n v="105"/>
  </r>
  <r>
    <s v="Willard"/>
    <s v="PG-13"/>
    <s v="Drama"/>
    <x v="23"/>
    <s v="March 14, 2003 (United States)"/>
    <n v="6.1"/>
    <n v="18000"/>
    <s v="Glen Morgan"/>
    <s v="Glen Morgan"/>
    <s v="Crispin Glover"/>
    <s v="Canada"/>
    <n v="20000000"/>
    <x v="4220"/>
    <s v="New Line Cinema"/>
    <n v="100"/>
  </r>
  <r>
    <s v="Love Don't Cost a Thing"/>
    <s v="PG-13"/>
    <s v="Comedy"/>
    <x v="23"/>
    <s v="December 12, 2003 (United States)"/>
    <n v="5.2"/>
    <n v="8200"/>
    <s v="Troy Byer"/>
    <s v="Michael Swerdlick"/>
    <s v="Nick Cannon"/>
    <s v="United States"/>
    <m/>
    <x v="4221"/>
    <s v="Alcon Entertainment"/>
    <n v="100"/>
  </r>
  <r>
    <s v="The Best of Youth"/>
    <s v="R"/>
    <s v="Drama"/>
    <x v="23"/>
    <s v="June 20, 2003 (Italy)"/>
    <n v="8.5"/>
    <n v="21000"/>
    <s v="Marco Tullio Giordana"/>
    <s v="Sandro Petraglia"/>
    <s v="Luigi Lo Cascio"/>
    <s v="Italy"/>
    <m/>
    <x v="4222"/>
    <s v="BiBi Film"/>
    <n v="366"/>
  </r>
  <r>
    <s v="The in-Laws"/>
    <s v="PG-13"/>
    <s v="Action"/>
    <x v="23"/>
    <s v="May 23, 2003 (United States)"/>
    <n v="5.7"/>
    <n v="16000"/>
    <s v="Andrew Fleming"/>
    <s v="Andrew Bergman"/>
    <s v="Albert Brooks"/>
    <s v="United States"/>
    <n v="40000000"/>
    <x v="4223"/>
    <s v="Franchise Pictures"/>
    <n v="98"/>
  </r>
  <r>
    <s v="Confidence"/>
    <s v="R"/>
    <s v="Crime"/>
    <x v="23"/>
    <s v="April 25, 2003 (United States)"/>
    <n v="6.7"/>
    <n v="34000"/>
    <s v="James Foley"/>
    <s v="Doug Jung"/>
    <s v="Edward Burns"/>
    <s v="United States"/>
    <n v="15000000"/>
    <x v="4224"/>
    <s v="Lions Gate Films"/>
    <n v="97"/>
  </r>
  <r>
    <s v="Latter Days"/>
    <s v="R"/>
    <s v="Comedy"/>
    <x v="23"/>
    <s v="July 1, 2004 (Israel)"/>
    <n v="7"/>
    <n v="17000"/>
    <s v="C. Jay Cox"/>
    <s v="C. Jay Cox"/>
    <s v="Wes Ramsey"/>
    <s v="United States"/>
    <n v="850000"/>
    <x v="4225"/>
    <s v="Funny Boy Films"/>
    <n v="107"/>
  </r>
  <r>
    <s v="Beyond Borders"/>
    <s v="R"/>
    <s v="Adventure"/>
    <x v="23"/>
    <s v="October 24, 2003 (United States)"/>
    <n v="6.5"/>
    <n v="26000"/>
    <s v="Martin Campbell"/>
    <s v="Caspian Tredwell-Owen"/>
    <s v="Clive Owen"/>
    <s v="Germany"/>
    <n v="35000000"/>
    <x v="4226"/>
    <s v="Mandalay Pictures"/>
    <n v="127"/>
  </r>
  <r>
    <s v="It Runs in the Family"/>
    <s v="PG-13"/>
    <s v="Comedy"/>
    <x v="23"/>
    <s v="April 25, 2003 (United States)"/>
    <n v="5.6"/>
    <n v="4700"/>
    <s v="Fred Schepisi"/>
    <s v="Jesse Wigutow"/>
    <s v="Kirk Douglas"/>
    <s v="United States"/>
    <m/>
    <x v="4227"/>
    <s v="Buena Vista International"/>
    <n v="109"/>
  </r>
  <r>
    <s v="Chasing Papi"/>
    <s v="PG"/>
    <s v="Comedy"/>
    <x v="23"/>
    <s v="April 16, 2003 (United States)"/>
    <n v="4.8"/>
    <n v="4000"/>
    <s v="Linda Mendoza"/>
    <s v="Laura Angelica Simon"/>
    <s v="Eduardo Verástegui"/>
    <s v="United States"/>
    <m/>
    <x v="4228"/>
    <s v="Fox 2000 Pictures"/>
    <n v="80"/>
  </r>
  <r>
    <s v="The Fighting Temptations"/>
    <s v="PG-13"/>
    <s v="Comedy"/>
    <x v="23"/>
    <s v="September 19, 2003 (United States)"/>
    <n v="5.6"/>
    <n v="6900"/>
    <s v="Jonathan Lynn"/>
    <s v="Elizabeth Hunter"/>
    <s v="Cuba Gooding Jr."/>
    <s v="United States"/>
    <n v="30000000"/>
    <x v="4229"/>
    <s v="Paramount Pictures"/>
    <n v="123"/>
  </r>
  <r>
    <s v="Anything Else"/>
    <s v="R"/>
    <s v="Comedy"/>
    <x v="23"/>
    <s v="September 19, 2003 (United States)"/>
    <n v="6.3"/>
    <n v="30000"/>
    <s v="Woody Allen"/>
    <s v="Woody Allen"/>
    <s v="Woody Allen"/>
    <s v="United States"/>
    <n v="18000000"/>
    <x v="4230"/>
    <s v="Dreamworks Pictures"/>
    <n v="108"/>
  </r>
  <r>
    <s v="I Capture the Castle"/>
    <s v="R"/>
    <s v="Drama"/>
    <x v="23"/>
    <s v="August 8, 2003 (United States)"/>
    <n v="6.9"/>
    <n v="7200"/>
    <s v="Tim Fywell"/>
    <s v="Dodie Smith"/>
    <s v="Romola Garai"/>
    <s v="United Kingdom"/>
    <n v="8000000"/>
    <x v="4231"/>
    <s v="BBC Films"/>
    <n v="113"/>
  </r>
  <r>
    <s v="Camp"/>
    <s v="PG-13"/>
    <s v="Comedy"/>
    <x v="23"/>
    <s v="August 29, 2003 (United States)"/>
    <n v="6.2"/>
    <n v="5700"/>
    <s v="Todd Graff"/>
    <s v="Todd Graff"/>
    <s v="Don Dixon"/>
    <s v="United States"/>
    <m/>
    <x v="4232"/>
    <s v="IFC Productions"/>
    <n v="114"/>
  </r>
  <r>
    <s v="The Jungle Book 2"/>
    <s v="G"/>
    <s v="Animation"/>
    <x v="23"/>
    <s v="February 14, 2003 (United States)"/>
    <n v="5.4"/>
    <n v="15000"/>
    <s v="Steve Trenbirth"/>
    <s v="Karl Geurs"/>
    <s v="John Goodman"/>
    <s v="United States"/>
    <n v="20000000"/>
    <x v="4233"/>
    <s v="Disney Television Animation"/>
    <n v="72"/>
  </r>
  <r>
    <s v="My Boss's Daughter"/>
    <s v="PG-13"/>
    <s v="Comedy"/>
    <x v="23"/>
    <s v="August 22, 2003 (United States)"/>
    <n v="4.7"/>
    <n v="29000"/>
    <s v="David Zucker"/>
    <s v="David Dorfman"/>
    <s v="Ashton Kutcher"/>
    <s v="United States"/>
    <n v="14000000"/>
    <x v="4234"/>
    <s v="Dimension Films"/>
    <n v="86"/>
  </r>
  <r>
    <s v="A Guy Thing"/>
    <s v="PG-13"/>
    <s v="Comedy"/>
    <x v="23"/>
    <s v="January 17, 2003 (United States)"/>
    <n v="5.6"/>
    <n v="17000"/>
    <s v="Chris Koch"/>
    <s v="Greg Glienna"/>
    <s v="Jason Lee"/>
    <s v="United States"/>
    <n v="20000000"/>
    <x v="4235"/>
    <s v="Metro-Goldwyn-Mayer (MGM)"/>
    <n v="101"/>
  </r>
  <r>
    <s v="Intermission"/>
    <s v="R"/>
    <s v="Comedy"/>
    <x v="23"/>
    <s v="April 16, 2004 (United States)"/>
    <n v="6.8"/>
    <n v="15000"/>
    <s v="John Crowley"/>
    <s v="Mark O'Rowe"/>
    <s v="Cillian Murphy"/>
    <s v="Ireland"/>
    <n v="5000000"/>
    <x v="4236"/>
    <s v="British Broadcasting Corporation (BBC)"/>
    <n v="105"/>
  </r>
  <r>
    <s v="All the Real Girls"/>
    <s v="R"/>
    <s v="Drama"/>
    <x v="23"/>
    <s v="August 1, 2003 (United Kingdom)"/>
    <n v="6.8"/>
    <n v="10000"/>
    <s v="David Gordon Green"/>
    <s v="David Gordon Green"/>
    <s v="Zooey Deschanel"/>
    <s v="United States"/>
    <n v="2500000"/>
    <x v="4237"/>
    <s v="Jasmine Productions Inc."/>
    <n v="108"/>
  </r>
  <r>
    <s v="From Justin to Kelly"/>
    <s v="PG"/>
    <s v="Comedy"/>
    <x v="23"/>
    <s v="June 20, 2003 (United States)"/>
    <n v="2.1"/>
    <n v="25000"/>
    <s v="Robert Iscove"/>
    <s v="Kim Fuller"/>
    <s v="Kelly Clarkson"/>
    <s v="United States"/>
    <n v="12000000"/>
    <x v="4238"/>
    <s v="19 Entertainment"/>
    <n v="81"/>
  </r>
  <r>
    <s v="Owning Mahowny"/>
    <s v="R"/>
    <s v="Crime"/>
    <x v="23"/>
    <s v="September 25, 2003 (Argentina)"/>
    <n v="7.1"/>
    <n v="13000"/>
    <s v="Richard Kwietniowski"/>
    <s v="Gary Stephen Ross"/>
    <s v="Philip Seymour Hoffman"/>
    <s v="Canada"/>
    <n v="10000000"/>
    <x v="4239"/>
    <s v="Alliance Atlantis Communications"/>
    <n v="104"/>
  </r>
  <r>
    <s v="Head of State"/>
    <s v="PG-13"/>
    <s v="Comedy"/>
    <x v="23"/>
    <s v="March 28, 2003 (United States)"/>
    <n v="5.5"/>
    <n v="18000"/>
    <s v="Chris Rock"/>
    <s v="Chris Rock"/>
    <s v="Chris Rock"/>
    <s v="United States"/>
    <n v="35200000"/>
    <x v="4240"/>
    <s v="Dreamworks Pictures"/>
    <n v="95"/>
  </r>
  <r>
    <s v="The Singing Detective"/>
    <s v="R"/>
    <s v="Comedy"/>
    <x v="23"/>
    <s v="November 14, 2003 (Brazil)"/>
    <n v="5.5"/>
    <n v="8200"/>
    <s v="Keith Gordon"/>
    <s v="Dennis Potter"/>
    <s v="Robert Downey Jr."/>
    <s v="United States"/>
    <n v="8000000"/>
    <x v="4241"/>
    <s v="Icon Productions"/>
    <n v="109"/>
  </r>
  <r>
    <s v="Pieces of April"/>
    <s v="PG-13"/>
    <s v="Comedy"/>
    <x v="23"/>
    <s v="November 28, 2003 (United States)"/>
    <n v="7"/>
    <n v="20000"/>
    <s v="Peter Hedges"/>
    <s v="Peter Hedges"/>
    <s v="Katie Holmes"/>
    <s v="United States"/>
    <n v="300000"/>
    <x v="4242"/>
    <s v="United Artists"/>
    <n v="80"/>
  </r>
  <r>
    <s v="Code 46"/>
    <s v="R"/>
    <s v="Drama"/>
    <x v="23"/>
    <s v="September 17, 2004 (United Kingdom)"/>
    <n v="6.2"/>
    <n v="20000"/>
    <s v="Michael Winterbottom"/>
    <s v="Frank Cottrell Boyce"/>
    <s v="Tim Robbins"/>
    <s v="United Kingdom"/>
    <n v="7500000"/>
    <x v="4243"/>
    <s v="BBC Films"/>
    <n v="93"/>
  </r>
  <r>
    <s v="Time of the Wolf"/>
    <s v="R"/>
    <s v="Drama"/>
    <x v="23"/>
    <s v="October 8, 2003 (France)"/>
    <n v="6.6"/>
    <n v="10000"/>
    <s v="Michael Haneke"/>
    <s v="Michael Haneke"/>
    <s v="Isabelle Huppert"/>
    <s v="France"/>
    <m/>
    <x v="4244"/>
    <s v="Arte France Cinéma"/>
    <n v="114"/>
  </r>
  <r>
    <s v="Barely Legal"/>
    <s v="R"/>
    <s v="Comedy"/>
    <x v="23"/>
    <s v="May 25, 2006 (Thailand)"/>
    <n v="4.7"/>
    <n v="5900"/>
    <s v="David Mickey Evans"/>
    <s v="David H. Steinberg"/>
    <s v="Erik von Detten"/>
    <s v="Germany"/>
    <m/>
    <x v="4245"/>
    <s v="International West Pictures (IWP)"/>
    <n v="90"/>
  </r>
  <r>
    <s v="Nathalie..."/>
    <m/>
    <s v="Drama"/>
    <x v="23"/>
    <s v="January 7, 2004 (France)"/>
    <n v="6.3"/>
    <n v="4500"/>
    <s v="Anne Fontaine"/>
    <s v="Philippe Blasband"/>
    <s v="Fanny Ardant"/>
    <s v="France"/>
    <m/>
    <x v="4246"/>
    <s v="Les Films Alain Sarde"/>
    <n v="100"/>
  </r>
  <r>
    <s v="The Order"/>
    <s v="R"/>
    <s v="Horror"/>
    <x v="23"/>
    <s v="September 5, 2003 (United States)"/>
    <n v="5.2"/>
    <n v="17000"/>
    <s v="Brian Helgeland"/>
    <s v="Brian Helgeland"/>
    <s v="Heath Ledger"/>
    <s v="United States"/>
    <n v="38000000"/>
    <x v="4247"/>
    <s v="Twentieth Century Fox"/>
    <n v="102"/>
  </r>
  <r>
    <s v="Gozu"/>
    <s v="R"/>
    <s v="Crime"/>
    <x v="23"/>
    <s v="July 14, 2004 (France)"/>
    <n v="7"/>
    <n v="11000"/>
    <s v="Takashi Miike"/>
    <s v="Sakichi Sato"/>
    <s v="Yûta Sone"/>
    <s v="Japan"/>
    <m/>
    <x v="4248"/>
    <s v="Rakueisha"/>
    <n v="129"/>
  </r>
  <r>
    <s v="Veronica Guerin"/>
    <s v="R"/>
    <s v="Biography"/>
    <x v="23"/>
    <s v="October 17, 2003 (United States)"/>
    <n v="6.9"/>
    <n v="20000"/>
    <s v="Joel Schumacher"/>
    <s v="Carol Doyle"/>
    <s v="Cate Blanchett"/>
    <s v="Ireland"/>
    <n v="17000000"/>
    <x v="4249"/>
    <s v="Touchstone Pictures"/>
    <n v="98"/>
  </r>
  <r>
    <s v="Shade"/>
    <s v="R"/>
    <s v="Crime"/>
    <x v="23"/>
    <s v="May 9, 2004 (United States)"/>
    <n v="6.3"/>
    <n v="12000"/>
    <s v="Damian Nieman"/>
    <s v="Damian Nieman"/>
    <s v="Joe Nicolo"/>
    <s v="United States"/>
    <n v="10000000"/>
    <x v="4250"/>
    <s v="Cobalt Media Group"/>
    <n v="101"/>
  </r>
  <r>
    <s v="The Mother"/>
    <s v="R"/>
    <s v="Drama"/>
    <x v="23"/>
    <s v="June 18, 2004 (United States)"/>
    <n v="6.8"/>
    <n v="4000"/>
    <s v="Roger Michell"/>
    <s v="Hanif Kureishi"/>
    <s v="Anne Reid"/>
    <s v="United Kingdom"/>
    <n v="2500000"/>
    <x v="4251"/>
    <s v="BBC Films"/>
    <n v="112"/>
  </r>
  <r>
    <s v="Sylvia"/>
    <s v="R"/>
    <s v="Biography"/>
    <x v="23"/>
    <s v="October 31, 2003 (United States)"/>
    <n v="6.3"/>
    <n v="10000"/>
    <s v="Christine Jeffs"/>
    <s v="John Brownlow"/>
    <s v="Gwyneth Paltrow"/>
    <s v="United Kingdom"/>
    <m/>
    <x v="4252"/>
    <s v="BBC Films"/>
    <n v="100"/>
  </r>
  <r>
    <s v="Rugrats Go Wild"/>
    <s v="PG"/>
    <s v="Animation"/>
    <x v="23"/>
    <s v="June 13, 2003 (United States)"/>
    <n v="5.6"/>
    <n v="7900"/>
    <s v="John Eng"/>
    <s v="Kate Boutilier"/>
    <s v="Jodi Carlisle"/>
    <s v="United States"/>
    <n v="25000000"/>
    <x v="4253"/>
    <s v="Klasky-Csupo"/>
    <n v="80"/>
  </r>
  <r>
    <s v="The Divorce"/>
    <s v="PG-13"/>
    <s v="Comedy"/>
    <x v="23"/>
    <s v="August 29, 2003 (United States)"/>
    <n v="4.9000000000000004"/>
    <n v="11000"/>
    <s v="James Ivory"/>
    <s v="Diane Johnson"/>
    <s v="Kate Hudson"/>
    <s v="United States"/>
    <m/>
    <x v="4254"/>
    <s v="Merchant Ivory Productions"/>
    <n v="117"/>
  </r>
  <r>
    <s v="Luther"/>
    <s v="PG-13"/>
    <s v="Biography"/>
    <x v="23"/>
    <s v="September 26, 2003 (United States)"/>
    <n v="6.6"/>
    <n v="15000"/>
    <s v="Eric Till"/>
    <s v="Camille Thomasson"/>
    <s v="Joseph Fiennes"/>
    <s v="Germany"/>
    <n v="30000000"/>
    <x v="4255"/>
    <s v="Eikon Film"/>
    <n v="123"/>
  </r>
  <r>
    <s v="Pride and Prejudice"/>
    <s v="PG"/>
    <s v="Comedy"/>
    <x v="23"/>
    <s v="December 5, 2003 (United States)"/>
    <n v="5.0999999999999996"/>
    <n v="2500"/>
    <s v="Andrew Black"/>
    <s v="Jane Austen"/>
    <s v="Kam Heskin"/>
    <s v="United States"/>
    <m/>
    <x v="4256"/>
    <s v="Bestboy Pictures"/>
    <n v="104"/>
  </r>
  <r>
    <s v="Saints and Soldiers"/>
    <s v="PG-13"/>
    <s v="Action"/>
    <x v="23"/>
    <s v="March 25, 2005 (United States)"/>
    <n v="6.7"/>
    <n v="20000"/>
    <s v="Ryan Little"/>
    <s v="Geoffrey Panos"/>
    <s v="Corbin Allred"/>
    <s v="United States"/>
    <n v="780000"/>
    <x v="4257"/>
    <s v="Go Films"/>
    <n v="90"/>
  </r>
  <r>
    <s v="Carandiru"/>
    <s v="R"/>
    <s v="Drama"/>
    <x v="23"/>
    <s v="April 11, 2003 (Brazil)"/>
    <n v="7.6"/>
    <n v="19000"/>
    <s v="Hector Babenco"/>
    <s v="Hector Babenco"/>
    <s v="Enrique Diaz"/>
    <s v="Brazil"/>
    <m/>
    <x v="4258"/>
    <s v="BR Petrobrás"/>
    <n v="145"/>
  </r>
  <r>
    <s v="Taxi 3"/>
    <s v="Not Rated"/>
    <s v="Action"/>
    <x v="23"/>
    <s v="January 29, 2003 (France)"/>
    <n v="5.8"/>
    <n v="41000"/>
    <s v="Gérard Krawczyk"/>
    <s v="Luc Besson"/>
    <s v="Samy Naceri"/>
    <s v="France"/>
    <n v="1300000"/>
    <x v="4259"/>
    <s v="EuropaCorp"/>
    <n v="84"/>
  </r>
  <r>
    <s v="My Life Without Me"/>
    <s v="R"/>
    <s v="Drama"/>
    <x v="23"/>
    <s v="March 7, 2003 (Spain)"/>
    <n v="7.5"/>
    <n v="24000"/>
    <s v="Isabel Coixet"/>
    <s v="Isabel Coixet"/>
    <s v="Sarah Polley"/>
    <s v="Spain"/>
    <m/>
    <x v="4260"/>
    <s v="El Deseo"/>
    <n v="106"/>
  </r>
  <r>
    <s v="The Company"/>
    <s v="PG-13"/>
    <s v="Drama"/>
    <x v="23"/>
    <s v="May 7, 2004 (United Kingdom)"/>
    <n v="6.3"/>
    <n v="6300"/>
    <s v="Robert Altman"/>
    <s v="Neve Campbell"/>
    <s v="Neve Campbell"/>
    <s v="United States"/>
    <n v="15000000"/>
    <x v="4261"/>
    <s v="Sony Pictures Classics"/>
    <n v="112"/>
  </r>
  <r>
    <s v="The Barbarian Invasions"/>
    <s v="R"/>
    <s v="Comedy"/>
    <x v="23"/>
    <s v="March 5, 2004 (United States)"/>
    <n v="7.6"/>
    <n v="29000"/>
    <s v="Denys Arcand"/>
    <s v="Denys Arcand"/>
    <s v="Rémy Girard"/>
    <s v="Canada"/>
    <m/>
    <x v="4262"/>
    <s v="Pyramide Productions"/>
    <n v="99"/>
  </r>
  <r>
    <s v="Good Boy"/>
    <s v="PG"/>
    <s v="Comedy"/>
    <x v="23"/>
    <s v="October 10, 2003 (United States)"/>
    <n v="5.0999999999999996"/>
    <n v="4100"/>
    <s v="John Hoffman"/>
    <s v="Zeke Richardson"/>
    <s v="Liam Aiken"/>
    <s v="United States"/>
    <n v="18000000"/>
    <x v="4263"/>
    <s v="Metro-Goldwyn-Mayer (MGM)"/>
    <n v="87"/>
  </r>
  <r>
    <s v="The United States of Leland"/>
    <s v="R"/>
    <s v="Drama"/>
    <x v="23"/>
    <s v="March 25, 2005 (Italy)"/>
    <n v="7"/>
    <n v="23000"/>
    <s v="Matthew Ryan Hoge"/>
    <s v="Matthew Ryan Hoge"/>
    <s v="Ryan Gosling"/>
    <s v="United States"/>
    <m/>
    <x v="4264"/>
    <s v="MDP Worldwide"/>
    <n v="108"/>
  </r>
  <r>
    <s v="How to Deal"/>
    <s v="PG-13"/>
    <s v="Comedy"/>
    <x v="23"/>
    <s v="July 18, 2003 (United States)"/>
    <n v="5.6"/>
    <n v="9300"/>
    <s v="Clare Kilner"/>
    <s v="Sarah Dessen"/>
    <s v="Mandy Moore"/>
    <s v="United States"/>
    <n v="16000000"/>
    <x v="4265"/>
    <s v="Focus Features"/>
    <n v="101"/>
  </r>
  <r>
    <s v="It's All About Love"/>
    <s v="R"/>
    <s v="Drama"/>
    <x v="23"/>
    <s v="January 10, 2003 (Denmark)"/>
    <n v="5.4"/>
    <n v="8100"/>
    <s v="Thomas Vinterberg"/>
    <s v="Mogens Rukov"/>
    <s v="Joaquin Phoenix"/>
    <s v="Denmark"/>
    <m/>
    <x v="4266"/>
    <s v="Nimbus Film Productions"/>
    <n v="106"/>
  </r>
  <r>
    <s v="Masked and Anonymous"/>
    <s v="PG-13"/>
    <s v="Comedy"/>
    <x v="23"/>
    <s v="August 8, 2003 (Canada)"/>
    <n v="5.4"/>
    <n v="4500"/>
    <s v="Larry Charles"/>
    <s v="Bob Dylan"/>
    <s v="Bob Dylan"/>
    <s v="United Kingdom"/>
    <m/>
    <x v="4267"/>
    <s v="American Entertainment Investors"/>
    <n v="112"/>
  </r>
  <r>
    <s v="Control"/>
    <s v="R"/>
    <s v="Comedy"/>
    <x v="23"/>
    <s v="November 20, 2003 (Hungary)"/>
    <n v="7.6"/>
    <n v="25000"/>
    <s v="Nimród Antal"/>
    <s v="Jim Adler"/>
    <s v="Sándor Csányi"/>
    <s v="Hungary"/>
    <m/>
    <x v="4268"/>
    <s v="Café Film"/>
    <n v="111"/>
  </r>
  <r>
    <s v="The Girl Next Door"/>
    <s v="R"/>
    <s v="Comedy"/>
    <x v="24"/>
    <s v="April 9, 2004 (United States)"/>
    <n v="6.7"/>
    <n v="208000"/>
    <s v="Luke Greenfield"/>
    <s v="David Wagner"/>
    <s v="Emile Hirsch"/>
    <s v="United States"/>
    <n v="25000000"/>
    <x v="4269"/>
    <s v="New Regency Productions"/>
    <n v="109"/>
  </r>
  <r>
    <s v="EuroTrip"/>
    <s v="R"/>
    <s v="Comedy"/>
    <x v="24"/>
    <s v="February 20, 2004 (United States)"/>
    <n v="6.6"/>
    <n v="200000"/>
    <s v="Jeff Schaffer"/>
    <s v="Alec Berg"/>
    <s v="Scott Mechlowicz"/>
    <s v="United States"/>
    <n v="25000000"/>
    <x v="4270"/>
    <s v="Dreamworks Pictures"/>
    <n v="92"/>
  </r>
  <r>
    <s v="Dodgeball: A True Underdog Story"/>
    <s v="PG-13"/>
    <s v="Comedy"/>
    <x v="24"/>
    <s v="June 18, 2004 (United States)"/>
    <n v="6.7"/>
    <n v="235000"/>
    <s v="Rawson Marshall Thurber"/>
    <s v="Rawson Marshall Thurber"/>
    <s v="Ben Stiller"/>
    <s v="United States"/>
    <n v="20000000"/>
    <x v="4271"/>
    <s v="Twentieth Century Fox"/>
    <n v="92"/>
  </r>
  <r>
    <s v="White Chicks"/>
    <s v="PG-13"/>
    <s v="Comedy"/>
    <x v="24"/>
    <s v="June 23, 2004 (United States)"/>
    <n v="5.6"/>
    <n v="135000"/>
    <s v="Keenen Ivory Wayans"/>
    <s v="Keenen Ivory Wayans"/>
    <s v="Marlon Wayans"/>
    <s v="United States"/>
    <n v="37000000"/>
    <x v="4272"/>
    <s v="Revolution Studios"/>
    <n v="109"/>
  </r>
  <r>
    <s v="Mean Girls"/>
    <s v="PG-13"/>
    <s v="Comedy"/>
    <x v="24"/>
    <s v="April 30, 2004 (United States)"/>
    <n v="7"/>
    <n v="347000"/>
    <s v="Mark Waters"/>
    <s v="Rosalind Wiseman"/>
    <s v="Lindsay Lohan"/>
    <s v="United States"/>
    <n v="17000000"/>
    <x v="4273"/>
    <s v="Paramount Pictures"/>
    <n v="97"/>
  </r>
  <r>
    <s v="Harry Potter and the Prisoner of Azkaban"/>
    <s v="PG"/>
    <s v="Adventure"/>
    <x v="24"/>
    <s v="June 4, 2004 (United States)"/>
    <n v="7.9"/>
    <n v="570000"/>
    <s v="Alfonso Cuarón"/>
    <s v="J.K. Rowling"/>
    <s v="Daniel Radcliffe"/>
    <s v="United Kingdom"/>
    <n v="130000000"/>
    <x v="4274"/>
    <s v="Warner Bros."/>
    <n v="142"/>
  </r>
  <r>
    <s v="Troy"/>
    <s v="R"/>
    <s v="Drama"/>
    <x v="24"/>
    <s v="May 14, 2004 (United States)"/>
    <n v="7.2"/>
    <n v="500000"/>
    <s v="Wolfgang Petersen"/>
    <s v="Homer"/>
    <s v="Brad Pitt"/>
    <s v="United States"/>
    <n v="175000000"/>
    <x v="4275"/>
    <s v="Warner Bros."/>
    <n v="163"/>
  </r>
  <r>
    <s v="Eternal Sunshine of the Spotless Mind"/>
    <s v="R"/>
    <s v="Drama"/>
    <x v="24"/>
    <s v="March 19, 2004 (United States)"/>
    <n v="8.3000000000000007"/>
    <n v="935000"/>
    <s v="Michel Gondry"/>
    <s v="Charlie Kaufman"/>
    <s v="Jim Carrey"/>
    <s v="United States"/>
    <n v="20000000"/>
    <x v="4276"/>
    <s v="Focus Features"/>
    <n v="108"/>
  </r>
  <r>
    <s v="Kill Bill: Vol. 2"/>
    <s v="R"/>
    <s v="Action"/>
    <x v="24"/>
    <s v="April 16, 2004 (United States)"/>
    <n v="8"/>
    <n v="702000"/>
    <s v="Quentin Tarantino"/>
    <s v="Quentin Tarantino"/>
    <s v="Uma Thurman"/>
    <s v="United States"/>
    <n v="30000000"/>
    <x v="4277"/>
    <s v="Miramax"/>
    <n v="137"/>
  </r>
  <r>
    <s v="The Notebook"/>
    <s v="PG-13"/>
    <s v="Drama"/>
    <x v="24"/>
    <s v="June 25, 2004 (United States)"/>
    <n v="7.8"/>
    <n v="534000"/>
    <s v="Nick Cassavetes"/>
    <s v="Jeremy Leven"/>
    <s v="Gena Rowlands"/>
    <s v="United States"/>
    <n v="29000000"/>
    <x v="4278"/>
    <s v="New Line Cinema"/>
    <n v="123"/>
  </r>
  <r>
    <s v="The Terminal"/>
    <s v="PG-13"/>
    <s v="Comedy"/>
    <x v="24"/>
    <s v="June 18, 2004 (United States)"/>
    <n v="7.4"/>
    <n v="421000"/>
    <s v="Steven Spielberg"/>
    <s v="Andrew Niccol"/>
    <s v="Tom Hanks"/>
    <s v="United States"/>
    <n v="60000000"/>
    <x v="4279"/>
    <s v="Dreamworks Pictures"/>
    <n v="128"/>
  </r>
  <r>
    <s v="Van Helsing"/>
    <s v="PG-13"/>
    <s v="Action"/>
    <x v="24"/>
    <s v="May 7, 2004 (United States)"/>
    <n v="6.1"/>
    <n v="251000"/>
    <s v="Stephen Sommers"/>
    <s v="Stephen Sommers"/>
    <s v="Hugh Jackman"/>
    <s v="United States"/>
    <n v="160000000"/>
    <x v="4280"/>
    <s v="Universal Pictures"/>
    <n v="131"/>
  </r>
  <r>
    <s v="The Incredibles"/>
    <s v="PG"/>
    <s v="Animation"/>
    <x v="24"/>
    <s v="November 5, 2004 (United States)"/>
    <n v="8"/>
    <n v="673000"/>
    <s v="Brad Bird"/>
    <s v="Brad Bird"/>
    <s v="Craig T. Nelson"/>
    <s v="United States"/>
    <n v="92000000"/>
    <x v="4281"/>
    <s v="Pixar Animation Studios"/>
    <n v="115"/>
  </r>
  <r>
    <s v="Saw"/>
    <s v="R"/>
    <s v="Horror"/>
    <x v="24"/>
    <s v="October 29, 2004 (United States)"/>
    <n v="7.6"/>
    <n v="391000"/>
    <s v="James Wan"/>
    <s v="Leigh Whannell"/>
    <s v="Cary Elwes"/>
    <s v="United States"/>
    <n v="1200000"/>
    <x v="4282"/>
    <s v="Evolution Entertainment"/>
    <n v="103"/>
  </r>
  <r>
    <s v="Collateral"/>
    <s v="R"/>
    <s v="Crime"/>
    <x v="24"/>
    <s v="August 6, 2004 (United States)"/>
    <n v="7.5"/>
    <n v="373000"/>
    <s v="Michael Mann"/>
    <s v="Stuart Beattie"/>
    <s v="Tom Cruise"/>
    <s v="United States"/>
    <n v="65000000"/>
    <x v="4283"/>
    <s v="Paramount Pictures"/>
    <n v="120"/>
  </r>
  <r>
    <s v="The Aviator"/>
    <s v="PG-13"/>
    <s v="Biography"/>
    <x v="24"/>
    <s v="December 25, 2004 (United States)"/>
    <n v="7.5"/>
    <n v="342000"/>
    <s v="Martin Scorsese"/>
    <s v="John Logan"/>
    <s v="Leonardo DiCaprio"/>
    <s v="United States"/>
    <n v="110000000"/>
    <x v="4284"/>
    <s v="Forward Pass"/>
    <n v="170"/>
  </r>
  <r>
    <s v="Spider-Man 2"/>
    <s v="PG-13"/>
    <s v="Action"/>
    <x v="24"/>
    <s v="June 30, 2004 (United States)"/>
    <n v="7.3"/>
    <n v="559000"/>
    <s v="Sam Raimi"/>
    <s v="Stan Lee"/>
    <s v="Tobey Maguire"/>
    <s v="United States"/>
    <n v="200000000"/>
    <x v="4285"/>
    <s v="Columbia Pictures"/>
    <n v="127"/>
  </r>
  <r>
    <s v="The Punisher"/>
    <s v="R"/>
    <s v="Action"/>
    <x v="24"/>
    <s v="April 16, 2004 (United States)"/>
    <n v="6.4"/>
    <n v="152000"/>
    <s v="Jonathan Hensleigh"/>
    <s v="Jonathan Hensleigh"/>
    <s v="Thomas Jane"/>
    <s v="United States"/>
    <n v="33000000"/>
    <x v="4286"/>
    <s v="Lions Gate Films"/>
    <n v="124"/>
  </r>
  <r>
    <s v="I, Robot"/>
    <s v="PG-13"/>
    <s v="Action"/>
    <x v="24"/>
    <s v="July 16, 2004 (United States)"/>
    <n v="7.1"/>
    <n v="509000"/>
    <s v="Alex Proyas"/>
    <s v="Jeff Vintar"/>
    <s v="Will Smith"/>
    <s v="United States"/>
    <n v="120000000"/>
    <x v="4287"/>
    <s v="Twentieth Century Fox"/>
    <n v="115"/>
  </r>
  <r>
    <s v="Howl's Moving Castle"/>
    <s v="PG"/>
    <s v="Animation"/>
    <x v="24"/>
    <s v="June 17, 2005 (United States)"/>
    <n v="8.1999999999999993"/>
    <n v="350000"/>
    <s v="Hayao Miyazaki"/>
    <s v="Hayao Miyazaki"/>
    <s v="Chieko Baishô"/>
    <s v="Japan"/>
    <n v="24000000"/>
    <x v="4288"/>
    <s v="Buena Vista Home Entertainment"/>
    <n v="119"/>
  </r>
  <r>
    <s v="Spanglish"/>
    <s v="PG-13"/>
    <s v="Comedy"/>
    <x v="24"/>
    <s v="December 17, 2004 (United States)"/>
    <n v="6.4"/>
    <n v="81000"/>
    <s v="James L. Brooks"/>
    <s v="James L. Brooks"/>
    <s v="Adam Sandler"/>
    <s v="United States"/>
    <n v="80000000"/>
    <x v="4289"/>
    <s v="Columbia Pictures"/>
    <n v="131"/>
  </r>
  <r>
    <s v="Million Dollar Baby"/>
    <s v="PG-13"/>
    <s v="Drama"/>
    <x v="24"/>
    <s v="January 28, 2005 (United States)"/>
    <n v="8.1"/>
    <n v="650000"/>
    <s v="Clint Eastwood"/>
    <s v="Paul Haggis"/>
    <s v="Hilary Swank"/>
    <s v="United States"/>
    <n v="30000000"/>
    <x v="4290"/>
    <s v="Warner Bros."/>
    <n v="132"/>
  </r>
  <r>
    <s v="Shaun of the Dead"/>
    <s v="R"/>
    <s v="Comedy"/>
    <x v="24"/>
    <s v="September 24, 2004 (United States)"/>
    <n v="7.9"/>
    <n v="525000"/>
    <s v="Edgar Wright"/>
    <s v="Simon Pegg"/>
    <s v="Simon Pegg"/>
    <s v="United Kingdom"/>
    <m/>
    <x v="4291"/>
    <s v="Universal Pictures"/>
    <n v="99"/>
  </r>
  <r>
    <s v="The Village"/>
    <s v="PG-13"/>
    <s v="Drama"/>
    <x v="24"/>
    <s v="July 30, 2004 (United States)"/>
    <n v="6.5"/>
    <n v="247000"/>
    <s v="M. Night Shyamalan"/>
    <s v="M. Night Shyamalan"/>
    <s v="Sigourney Weaver"/>
    <s v="United States"/>
    <n v="60000000"/>
    <x v="4292"/>
    <s v="Touchstone Pictures"/>
    <n v="108"/>
  </r>
  <r>
    <s v="My Summer of Love"/>
    <s v="R"/>
    <s v="Drama"/>
    <x v="24"/>
    <s v="July 1, 2005 (United States)"/>
    <n v="6.7"/>
    <n v="20000"/>
    <s v="Pawel Pawlikowski"/>
    <s v="Helen Cross"/>
    <s v="Natalie Press"/>
    <s v="United Kingdom"/>
    <m/>
    <x v="4293"/>
    <s v="Apocalypso Pictures"/>
    <n v="86"/>
  </r>
  <r>
    <s v="The Butterfly Effect"/>
    <s v="R"/>
    <s v="Drama"/>
    <x v="24"/>
    <s v="January 23, 2004 (United States)"/>
    <n v="7.6"/>
    <n v="460000"/>
    <s v="Eric Bress"/>
    <s v="J. Mackye Gruber"/>
    <s v="Ashton Kutcher"/>
    <s v="United States"/>
    <n v="13000000"/>
    <x v="4294"/>
    <s v="BenderSpink"/>
    <n v="113"/>
  </r>
  <r>
    <s v="The Day After Tomorrow"/>
    <s v="PG-13"/>
    <s v="Action"/>
    <x v="24"/>
    <s v="May 28, 2004 (United States)"/>
    <n v="6.4"/>
    <n v="424000"/>
    <s v="Roland Emmerich"/>
    <s v="Roland Emmerich"/>
    <s v="Dennis Quaid"/>
    <s v="United States"/>
    <n v="125000000"/>
    <x v="4295"/>
    <s v="Twentieth Century Fox"/>
    <n v="124"/>
  </r>
  <r>
    <s v="Layer Cake"/>
    <s v="R"/>
    <s v="Action"/>
    <x v="24"/>
    <s v="June 3, 2005 (United States)"/>
    <n v="7.3"/>
    <n v="171000"/>
    <s v="Matthew Vaughn"/>
    <s v="J.J. Connolly"/>
    <s v="Daniel Craig"/>
    <s v="United Kingdom"/>
    <m/>
    <x v="4296"/>
    <s v="Sony Pictures Classics"/>
    <n v="105"/>
  </r>
  <r>
    <s v="Napoleon Dynamite"/>
    <s v="PG"/>
    <s v="Comedy"/>
    <x v="24"/>
    <s v="August 27, 2004 (United States)"/>
    <n v="6.9"/>
    <n v="204000"/>
    <s v="Jared Hess"/>
    <s v="Jared Hess"/>
    <s v="Jon Heder"/>
    <s v="United States"/>
    <n v="400000"/>
    <x v="4297"/>
    <s v="Fox Searchlight Pictures"/>
    <n v="96"/>
  </r>
  <r>
    <s v="50 First Dates"/>
    <s v="PG-13"/>
    <s v="Comedy"/>
    <x v="24"/>
    <s v="February 13, 2004 (United States)"/>
    <n v="6.8"/>
    <n v="335000"/>
    <s v="Peter Segal"/>
    <s v="George Wing"/>
    <s v="Adam Sandler"/>
    <s v="United States"/>
    <n v="75000000"/>
    <x v="4298"/>
    <s v="Columbia Pictures"/>
    <n v="99"/>
  </r>
  <r>
    <s v="Man on Fire"/>
    <s v="R"/>
    <s v="Action"/>
    <x v="24"/>
    <s v="April 23, 2004 (United States)"/>
    <n v="7.7"/>
    <n v="336000"/>
    <s v="Tony Scott"/>
    <s v="A.J. Quinnell"/>
    <s v="Denzel Washington"/>
    <s v="United States"/>
    <n v="70000000"/>
    <x v="4299"/>
    <s v="Fox 2000 Pictures"/>
    <n v="146"/>
  </r>
  <r>
    <s v="Downfall"/>
    <s v="R"/>
    <s v="Biography"/>
    <x v="24"/>
    <s v="April 8, 2005 (United States)"/>
    <n v="8.1999999999999993"/>
    <n v="338000"/>
    <s v="Oliver Hirschbiegel"/>
    <s v="Bernd Eichinger"/>
    <s v="Bruno Ganz"/>
    <s v="Germany"/>
    <m/>
    <x v="4300"/>
    <s v="Constantin Film"/>
    <n v="156"/>
  </r>
  <r>
    <s v="13 Going on 30"/>
    <s v="PG-13"/>
    <s v="Comedy"/>
    <x v="24"/>
    <s v="April 23, 2004 (United States)"/>
    <n v="6.2"/>
    <n v="174000"/>
    <s v="Gary Winick"/>
    <s v="Josh Goldsmith"/>
    <s v="Jennifer Garner"/>
    <s v="United States"/>
    <n v="37000000"/>
    <x v="4301"/>
    <s v="Revolution Studios"/>
    <n v="98"/>
  </r>
  <r>
    <s v="Shrek 2"/>
    <s v="PG"/>
    <s v="Animation"/>
    <x v="24"/>
    <s v="May 19, 2004 (United States)"/>
    <n v="7.2"/>
    <n v="431000"/>
    <s v="Andrew Adamson"/>
    <s v="William Steig"/>
    <s v="Mike Myers"/>
    <s v="United States"/>
    <n v="150000000"/>
    <x v="4302"/>
    <s v="Dreamworks Pictures"/>
    <n v="93"/>
  </r>
  <r>
    <s v="Crash"/>
    <s v="R"/>
    <s v="Crime"/>
    <x v="24"/>
    <s v="May 6, 2005 (United States)"/>
    <n v="7.7"/>
    <n v="424000"/>
    <s v="Paul Haggis"/>
    <s v="Paul Haggis"/>
    <s v="Don Cheadle"/>
    <s v="United States"/>
    <n v="6500000"/>
    <x v="4303"/>
    <s v="Bob Yari Productions"/>
    <n v="112"/>
  </r>
  <r>
    <s v="The Bourne Supremacy"/>
    <s v="PG-13"/>
    <s v="Action"/>
    <x v="24"/>
    <s v="July 23, 2004 (United States)"/>
    <n v="7.7"/>
    <n v="443000"/>
    <s v="Paul Greengrass"/>
    <s v="Robert Ludlum"/>
    <s v="Matt Damon"/>
    <s v="United States"/>
    <n v="75000000"/>
    <x v="4304"/>
    <s v="Universal Pictures"/>
    <n v="108"/>
  </r>
  <r>
    <s v="Dawn of the Dead"/>
    <s v="R"/>
    <s v="Action"/>
    <x v="24"/>
    <s v="March 19, 2004 (United States)"/>
    <n v="7.3"/>
    <n v="243000"/>
    <s v="Zack Snyder"/>
    <s v="George A. Romero"/>
    <s v="Sarah Polley"/>
    <s v="United States"/>
    <n v="26000000"/>
    <x v="4305"/>
    <s v="Strike Entertainment"/>
    <n v="101"/>
  </r>
  <r>
    <s v="The Passion of the Christ"/>
    <s v="R"/>
    <s v="Drama"/>
    <x v="24"/>
    <s v="February 25, 2004 (United States)"/>
    <n v="7.2"/>
    <n v="221000"/>
    <s v="Mel Gibson"/>
    <s v="Benedict Fitzgerald"/>
    <s v="Jim Caviezel"/>
    <s v="United States"/>
    <n v="30000000"/>
    <x v="4306"/>
    <s v="Icon Productions"/>
    <n v="127"/>
  </r>
  <r>
    <s v="Resident Evil: Apocalypse"/>
    <s v="R"/>
    <s v="Action"/>
    <x v="24"/>
    <s v="September 10, 2004 (United States)"/>
    <n v="6.2"/>
    <n v="190000"/>
    <s v="Alexander Witt"/>
    <s v="Paul W.S. Anderson"/>
    <s v="Milla Jovovich"/>
    <s v="Germany"/>
    <n v="45000000"/>
    <x v="4307"/>
    <s v="Screen Gems"/>
    <n v="94"/>
  </r>
  <r>
    <s v="Hellboy"/>
    <s v="PG-13"/>
    <s v="Action"/>
    <x v="24"/>
    <s v="April 2, 2004 (United States)"/>
    <n v="6.8"/>
    <n v="312000"/>
    <s v="Guillermo del Toro"/>
    <s v="Guillermo del Toro"/>
    <s v="Ron Perlman"/>
    <s v="United States"/>
    <n v="66000000"/>
    <x v="4308"/>
    <s v="Revolution Studios"/>
    <n v="122"/>
  </r>
  <r>
    <s v="Anchorman: The Legend of Ron Burgundy"/>
    <s v="PG-13"/>
    <s v="Comedy"/>
    <x v="24"/>
    <s v="July 9, 2004 (United States)"/>
    <n v="7.2"/>
    <n v="337000"/>
    <s v="Adam McKay"/>
    <s v="Will Ferrell"/>
    <s v="Will Ferrell"/>
    <s v="United States"/>
    <n v="26000000"/>
    <x v="4309"/>
    <s v="Dreamworks Pictures"/>
    <n v="94"/>
  </r>
  <r>
    <s v="Walking Tall"/>
    <s v="PG-13"/>
    <s v="Action"/>
    <x v="24"/>
    <s v="April 2, 2004 (United States)"/>
    <n v="6.3"/>
    <n v="72000"/>
    <s v="Kevin Bray"/>
    <s v="Mort Briskin"/>
    <s v="Dwayne Johnson"/>
    <s v="United States"/>
    <n v="46000000"/>
    <x v="4310"/>
    <s v="Metro-Goldwyn-Mayer (MGM)"/>
    <n v="86"/>
  </r>
  <r>
    <s v="The Life Aquatic with Steve Zissou"/>
    <s v="R"/>
    <s v="Action"/>
    <x v="24"/>
    <s v="December 25, 2004 (United States)"/>
    <n v="7.3"/>
    <n v="185000"/>
    <s v="Wes Anderson"/>
    <s v="Wes Anderson"/>
    <s v="Bill Murray"/>
    <s v="United States"/>
    <n v="50000000"/>
    <x v="4311"/>
    <s v="Touchstone Pictures"/>
    <n v="119"/>
  </r>
  <r>
    <s v="A Series of Unfortunate Events"/>
    <s v="PG"/>
    <s v="Adventure"/>
    <x v="24"/>
    <s v="December 17, 2004 (United States)"/>
    <n v="6.8"/>
    <n v="199000"/>
    <s v="Brad Silberling"/>
    <s v="Robert Gordon"/>
    <s v="Jim Carrey"/>
    <s v="Germany"/>
    <n v="140000000"/>
    <x v="4312"/>
    <s v="Paramount Pictures"/>
    <n v="108"/>
  </r>
  <r>
    <s v="The Machinist"/>
    <s v="R"/>
    <s v="Drama"/>
    <x v="24"/>
    <s v="December 3, 2004 (United States)"/>
    <n v="7.7"/>
    <n v="366000"/>
    <s v="Brad Anderson"/>
    <s v="Scott Kosar"/>
    <s v="Christian Bale"/>
    <s v="Spain"/>
    <n v="5000000"/>
    <x v="4313"/>
    <s v="Filmax Group"/>
    <n v="101"/>
  </r>
  <r>
    <s v="The Phantom of the Opera"/>
    <s v="PG-13"/>
    <s v="Drama"/>
    <x v="24"/>
    <s v="December 10, 2004 (United Kingdom)"/>
    <n v="7.2"/>
    <n v="118000"/>
    <s v="Joel Schumacher"/>
    <s v="Gaston Leroux"/>
    <s v="Gerard Butler"/>
    <s v="United Kingdom"/>
    <n v="70000000"/>
    <x v="4314"/>
    <s v="Warner Bros."/>
    <n v="143"/>
  </r>
  <r>
    <s v="Closer"/>
    <s v="R"/>
    <s v="Drama"/>
    <x v="24"/>
    <s v="December 3, 2004 (United States)"/>
    <n v="7.2"/>
    <n v="207000"/>
    <s v="Mike Nichols"/>
    <s v="Patrick Marber"/>
    <s v="Natalie Portman"/>
    <s v="United States"/>
    <n v="27000000"/>
    <x v="4315"/>
    <s v="Columbia Pictures"/>
    <n v="104"/>
  </r>
  <r>
    <s v="National Treasure"/>
    <s v="PG"/>
    <s v="Action"/>
    <x v="24"/>
    <s v="November 19, 2004 (United States)"/>
    <n v="6.9"/>
    <n v="311000"/>
    <s v="Jon Turteltaub"/>
    <s v="Jim Kouf"/>
    <s v="Nicolas Cage"/>
    <s v="United States"/>
    <n v="100000000"/>
    <x v="4316"/>
    <s v="Walt Disney Pictures"/>
    <n v="131"/>
  </r>
  <r>
    <s v="Alexander"/>
    <s v="R"/>
    <s v="Action"/>
    <x v="24"/>
    <s v="November 24, 2004 (United States)"/>
    <n v="5.6"/>
    <n v="165000"/>
    <s v="Oliver Stone"/>
    <s v="Oliver Stone"/>
    <s v="Colin Farrell"/>
    <s v="United States"/>
    <n v="155000000"/>
    <x v="4317"/>
    <s v="Warner Bros."/>
    <n v="175"/>
  </r>
  <r>
    <s v="The Chronicles of Riddick"/>
    <s v="R"/>
    <s v="Action"/>
    <x v="24"/>
    <s v="June 11, 2004 (United States)"/>
    <n v="6.7"/>
    <n v="218000"/>
    <s v="David Twohy"/>
    <s v="Jim Wheat"/>
    <s v="Vin Diesel"/>
    <s v="United States"/>
    <n v="105000000"/>
    <x v="4318"/>
    <s v="Universal Pictures"/>
    <n v="119"/>
  </r>
  <r>
    <s v="9 Songs"/>
    <s v="Not Rated"/>
    <s v="Drama"/>
    <x v="24"/>
    <s v="March 11, 2005 (United Kingdom)"/>
    <n v="4.8"/>
    <n v="22000"/>
    <s v="Michael Winterbottom"/>
    <s v="Michael Winterbottom"/>
    <s v="Kieran O'Brien"/>
    <s v="United Kingdom"/>
    <m/>
    <x v="4319"/>
    <s v="Revolution Films"/>
    <n v="71"/>
  </r>
  <r>
    <s v="The Manchurian Candidate"/>
    <s v="R"/>
    <s v="Drama"/>
    <x v="24"/>
    <s v="July 30, 2004 (United States)"/>
    <n v="6.6"/>
    <n v="107000"/>
    <s v="Jonathan Demme"/>
    <s v="Richard Condon"/>
    <s v="Denzel Washington"/>
    <s v="United States"/>
    <n v="80000000"/>
    <x v="4320"/>
    <s v="Paramount Pictures"/>
    <n v="129"/>
  </r>
  <r>
    <s v="King Arthur"/>
    <s v="PG-13"/>
    <s v="Action"/>
    <x v="24"/>
    <s v="July 7, 2004 (United States)"/>
    <n v="6.3"/>
    <n v="162000"/>
    <s v="Antoine Fuqua"/>
    <s v="David Franzoni"/>
    <s v="Clive Owen"/>
    <s v="United States"/>
    <n v="120000000"/>
    <x v="4321"/>
    <s v="Touchstone Pictures"/>
    <n v="126"/>
  </r>
  <r>
    <s v="Ocean's Twelve"/>
    <s v="PG-13"/>
    <s v="Crime"/>
    <x v="24"/>
    <s v="December 10, 2004 (United States)"/>
    <n v="6.5"/>
    <n v="367000"/>
    <s v="Steven Soderbergh"/>
    <s v="George Nolfi"/>
    <s v="George Clooney"/>
    <s v="United States"/>
    <n v="110000000"/>
    <x v="4322"/>
    <s v="Warner Bros."/>
    <n v="125"/>
  </r>
  <r>
    <s v="Harold &amp; Kumar Go to White Castle"/>
    <s v="R"/>
    <s v="Adventure"/>
    <x v="24"/>
    <s v="July 30, 2004 (United States)"/>
    <n v="7"/>
    <n v="185000"/>
    <s v="Danny Leiner"/>
    <s v="Jon Hurwitz"/>
    <s v="John Cho"/>
    <s v="United States"/>
    <n v="9000000"/>
    <x v="4323"/>
    <s v="Endgame Entertainment"/>
    <n v="88"/>
  </r>
  <r>
    <s v="Blade: Trinity"/>
    <s v="R"/>
    <s v="Action"/>
    <x v="24"/>
    <s v="December 8, 2004 (United States)"/>
    <n v="5.8"/>
    <n v="169000"/>
    <s v="David S. Goyer"/>
    <s v="David S. Goyer"/>
    <s v="Wesley Snipes"/>
    <s v="United States"/>
    <n v="65000000"/>
    <x v="4324"/>
    <s v="New Line Cinema"/>
    <n v="113"/>
  </r>
  <r>
    <s v="Alien vs. Predator"/>
    <s v="PG-13"/>
    <s v="Action"/>
    <x v="24"/>
    <s v="August 13, 2004 (United States)"/>
    <n v="5.6"/>
    <n v="188000"/>
    <s v="Paul W.S. Anderson"/>
    <s v="Dan O'Bannon"/>
    <s v="Sanaa Lathan"/>
    <s v="United States"/>
    <n v="60000000"/>
    <x v="4325"/>
    <s v="Twentieth Century Fox"/>
    <n v="101"/>
  </r>
  <r>
    <s v="Meet the Fockers"/>
    <s v="PG-13"/>
    <s v="Comedy"/>
    <x v="24"/>
    <s v="December 22, 2004 (United States)"/>
    <n v="6.3"/>
    <n v="257000"/>
    <s v="Jay Roach"/>
    <s v="Greg Glienna"/>
    <s v="Ben Stiller"/>
    <s v="United States"/>
    <n v="80000000"/>
    <x v="4326"/>
    <s v="Universal Pictures"/>
    <n v="115"/>
  </r>
  <r>
    <s v="Sideways"/>
    <s v="R"/>
    <s v="Comedy"/>
    <x v="24"/>
    <s v="October 22, 2004 (United States)"/>
    <n v="7.5"/>
    <n v="183000"/>
    <s v="Alexander Payne"/>
    <s v="Rex Pickett"/>
    <s v="Paul Giamatti"/>
    <s v="United States"/>
    <n v="16000000"/>
    <x v="4327"/>
    <s v="Fox Searchlight Pictures"/>
    <n v="127"/>
  </r>
  <r>
    <s v="Friday Night Lights"/>
    <s v="PG-13"/>
    <s v="Action"/>
    <x v="24"/>
    <s v="October 8, 2004 (United States)"/>
    <n v="7.2"/>
    <n v="60000"/>
    <s v="Peter Berg"/>
    <s v="Buzz Bissinger"/>
    <s v="Billy Bob Thornton"/>
    <s v="Germany"/>
    <n v="30000000"/>
    <x v="4328"/>
    <s v="Universal Pictures"/>
    <n v="118"/>
  </r>
  <r>
    <s v="Starsky &amp; Hutch"/>
    <s v="PG-13"/>
    <s v="Comedy"/>
    <x v="24"/>
    <s v="March 5, 2004 (United States)"/>
    <n v="6.1"/>
    <n v="141000"/>
    <s v="Todd Phillips"/>
    <s v="William Blinn"/>
    <s v="Ben Stiller"/>
    <s v="United States"/>
    <n v="60000000"/>
    <x v="4329"/>
    <s v="Dimension Films"/>
    <n v="101"/>
  </r>
  <r>
    <s v="Shark Tale"/>
    <s v="PG"/>
    <s v="Animation"/>
    <x v="24"/>
    <s v="October 1, 2004 (United States)"/>
    <n v="6"/>
    <n v="171000"/>
    <s v="Bibo Bergeron"/>
    <s v="Michael J. Wilson"/>
    <s v="Will Smith"/>
    <s v="United States"/>
    <n v="75000000"/>
    <x v="4330"/>
    <s v="DreamWorks Animation"/>
    <n v="90"/>
  </r>
  <r>
    <s v="Before Sunset"/>
    <s v="R"/>
    <s v="Drama"/>
    <x v="24"/>
    <s v="July 30, 2004 (United States)"/>
    <n v="8.1"/>
    <n v="244000"/>
    <s v="Richard Linklater"/>
    <s v="Richard Linklater"/>
    <s v="Ethan Hawke"/>
    <s v="United States"/>
    <n v="2700000"/>
    <x v="4331"/>
    <s v="Warner Independent Pictures (WIP)"/>
    <n v="80"/>
  </r>
  <r>
    <s v="Ella Enchanted"/>
    <s v="PG"/>
    <s v="Comedy"/>
    <x v="24"/>
    <s v="April 9, 2004 (United States)"/>
    <n v="6.3"/>
    <n v="64000"/>
    <s v="Tommy O'Haver"/>
    <s v="Laurie Craig"/>
    <s v="Anne Hathaway"/>
    <s v="United States"/>
    <n v="31000000"/>
    <x v="4332"/>
    <s v="Miramax"/>
    <n v="96"/>
  </r>
  <r>
    <s v="Primer"/>
    <s v="PG-13"/>
    <s v="Drama"/>
    <x v="24"/>
    <s v="May 27, 2005 (Spain)"/>
    <n v="6.9"/>
    <n v="101000"/>
    <s v="Shane Carruth"/>
    <s v="Shane Carruth"/>
    <s v="Shane Carruth"/>
    <s v="United States"/>
    <n v="7000"/>
    <x v="4333"/>
    <s v="ERBP"/>
    <n v="77"/>
  </r>
  <r>
    <s v="A Cinderella Story"/>
    <s v="PG"/>
    <s v="Comedy"/>
    <x v="24"/>
    <s v="July 16, 2004 (United States)"/>
    <n v="5.9"/>
    <n v="83000"/>
    <s v="Mark Rosman"/>
    <s v="Leigh Dunlap"/>
    <s v="Hilary Duff"/>
    <s v="United States"/>
    <n v="19000000"/>
    <x v="4334"/>
    <s v="Warner Bros."/>
    <n v="95"/>
  </r>
  <r>
    <s v="Along Came Polly"/>
    <s v="PG-13"/>
    <s v="Comedy"/>
    <x v="24"/>
    <s v="January 16, 2004 (United States)"/>
    <n v="6"/>
    <n v="129000"/>
    <s v="John Hamburg"/>
    <s v="John Hamburg"/>
    <s v="Ben Stiller"/>
    <s v="United States"/>
    <n v="42000000"/>
    <x v="4335"/>
    <s v="Universal Pictures"/>
    <n v="90"/>
  </r>
  <r>
    <s v="Somersault"/>
    <s v="Not Rated"/>
    <s v="Drama"/>
    <x v="24"/>
    <s v="September 16, 2004 (Australia)"/>
    <n v="6.7"/>
    <n v="7600"/>
    <s v="Cate Shortland"/>
    <s v="Cate Shortland"/>
    <s v="Abbie Cornish"/>
    <s v="Australia"/>
    <m/>
    <x v="4336"/>
    <s v="Red Carpet Productions"/>
    <n v="106"/>
  </r>
  <r>
    <s v="The SpongeBob SquarePants Movie"/>
    <s v="PG"/>
    <s v="Animation"/>
    <x v="24"/>
    <s v="November 19, 2004 (United States)"/>
    <n v="7.1"/>
    <n v="82000"/>
    <s v="Stephen Hillenburg"/>
    <s v="Derek Drymon"/>
    <s v="Tom Kenny"/>
    <s v="United States"/>
    <n v="30000000"/>
    <x v="4337"/>
    <s v="Paramount Pictures"/>
    <n v="87"/>
  </r>
  <r>
    <s v="Scooby-Doo 2: Monsters Unleashed"/>
    <s v="PG"/>
    <s v="Adventure"/>
    <x v="24"/>
    <s v="March 26, 2004 (United States)"/>
    <n v="5.0999999999999996"/>
    <n v="52000"/>
    <s v="Raja Gosnell"/>
    <s v="William Hanna"/>
    <s v="Freddie Prinze Jr."/>
    <s v="United States"/>
    <n v="80000000"/>
    <x v="4338"/>
    <s v="Warner Bros."/>
    <n v="93"/>
  </r>
  <r>
    <s v="The Ladykillers"/>
    <s v="R"/>
    <s v="Comedy"/>
    <x v="24"/>
    <s v="March 26, 2004 (United States)"/>
    <n v="6.2"/>
    <n v="101000"/>
    <s v="Ethan Coen"/>
    <s v="Joel Coen"/>
    <s v="Tom Hanks"/>
    <s v="United States"/>
    <n v="35000000"/>
    <x v="4339"/>
    <s v="Touchstone Pictures"/>
    <n v="104"/>
  </r>
  <r>
    <s v="Hotel Rwanda"/>
    <s v="PG-13"/>
    <s v="Biography"/>
    <x v="24"/>
    <s v="February 4, 2005 (United States)"/>
    <n v="8.1"/>
    <n v="340000"/>
    <s v="Terry George"/>
    <s v="Keir Pearson"/>
    <s v="Don Cheadle"/>
    <s v="United Kingdom"/>
    <n v="17500000"/>
    <x v="4340"/>
    <s v="United Artists"/>
    <n v="121"/>
  </r>
  <r>
    <s v="Taking Lives"/>
    <s v="R"/>
    <s v="Crime"/>
    <x v="24"/>
    <s v="March 19, 2004 (United States)"/>
    <n v="6.2"/>
    <n v="84000"/>
    <s v="D.J. Caruso"/>
    <s v="Michael Pye"/>
    <s v="Angelina Jolie"/>
    <s v="United States"/>
    <n v="45000000"/>
    <x v="4341"/>
    <s v="Warner Bros."/>
    <n v="103"/>
  </r>
  <r>
    <s v="Kung Fu Hustle"/>
    <s v="R"/>
    <s v="Action"/>
    <x v="24"/>
    <s v="April 22, 2005 (United States)"/>
    <n v="7.7"/>
    <n v="130000"/>
    <s v="Stephen Chow"/>
    <s v="Stephen Chow"/>
    <s v="Stephen Chow"/>
    <s v="Hong Kong"/>
    <n v="20000000"/>
    <x v="4342"/>
    <s v="Columbia Pictures Film Production Asia"/>
    <n v="99"/>
  </r>
  <r>
    <s v="The Perfect Score"/>
    <s v="PG-13"/>
    <s v="Comedy"/>
    <x v="24"/>
    <s v="January 30, 2004 (United States)"/>
    <n v="5.7"/>
    <n v="24000"/>
    <s v="Brian Robbins"/>
    <s v="Marc Hyman"/>
    <s v="Scarlett Johansson"/>
    <s v="United States"/>
    <n v="40000000"/>
    <x v="4343"/>
    <s v="Paramount Pictures"/>
    <n v="93"/>
  </r>
  <r>
    <s v="Garden State"/>
    <s v="R"/>
    <s v="Comedy"/>
    <x v="24"/>
    <s v="August 20, 2004 (United States)"/>
    <n v="7.4"/>
    <n v="209000"/>
    <s v="Zach Braff"/>
    <s v="Zach Braff"/>
    <s v="Zach Braff"/>
    <s v="United States"/>
    <n v="2500000"/>
    <x v="4344"/>
    <s v="Camelot Pictures"/>
    <n v="102"/>
  </r>
  <r>
    <s v="The Princess Diaries 2: Royal Engagement"/>
    <s v="G"/>
    <s v="Comedy"/>
    <x v="24"/>
    <s v="August 11, 2004 (United States)"/>
    <n v="5.8"/>
    <n v="76000"/>
    <s v="Garry Marshall"/>
    <s v="Meg Cabot"/>
    <s v="Anne Hathaway"/>
    <s v="United States"/>
    <n v="40000000"/>
    <x v="4345"/>
    <s v="Walt Disney Pictures"/>
    <n v="113"/>
  </r>
  <r>
    <s v="Twisted"/>
    <s v="R"/>
    <s v="Crime"/>
    <x v="24"/>
    <s v="February 27, 2004 (United States)"/>
    <n v="5.3"/>
    <n v="21000"/>
    <s v="Philip Kaufman"/>
    <s v="Sarah Thorp"/>
    <s v="Ashley Judd"/>
    <s v="Germany"/>
    <n v="50000000"/>
    <x v="4346"/>
    <s v="Paramount Pictures"/>
    <n v="97"/>
  </r>
  <r>
    <s v="Catwoman"/>
    <s v="PG-13"/>
    <s v="Action"/>
    <x v="24"/>
    <s v="July 23, 2004 (United States)"/>
    <n v="3.4"/>
    <n v="113000"/>
    <s v="Pitof"/>
    <s v="Bob Kane"/>
    <s v="Halle Berry"/>
    <s v="United States"/>
    <n v="100000000"/>
    <x v="4347"/>
    <s v="Warner Bros."/>
    <n v="104"/>
  </r>
  <r>
    <s v="Seed of Chucky"/>
    <s v="R"/>
    <s v="Comedy"/>
    <x v="24"/>
    <s v="November 12, 2004 (United States)"/>
    <n v="4.8"/>
    <n v="40000"/>
    <s v="Don Mancini"/>
    <s v="Don Mancini"/>
    <s v="Jennifer Tilly"/>
    <s v="United States"/>
    <n v="12000000"/>
    <x v="4348"/>
    <s v="Rogue Pictures"/>
    <n v="87"/>
  </r>
  <r>
    <n v="2046"/>
    <s v="R"/>
    <s v="Drama"/>
    <x v="24"/>
    <s v="September 29, 2004 (Hong Kong)"/>
    <n v="7.4"/>
    <n v="53000"/>
    <s v="Kar-Wai Wong"/>
    <s v="Kar-Wai Wong"/>
    <s v="Tony Chiu-Wai Leung"/>
    <s v="Hong Kong"/>
    <n v="12000000"/>
    <x v="4349"/>
    <s v="Jet Tone Production"/>
    <n v="129"/>
  </r>
  <r>
    <s v="Torque"/>
    <s v="PG-13"/>
    <s v="Action"/>
    <x v="24"/>
    <s v="January 16, 2004 (United States)"/>
    <n v="4.0999999999999996"/>
    <n v="27000"/>
    <s v="Joseph Kahn"/>
    <s v="Matt Johnson"/>
    <s v="Martin Henderson"/>
    <s v="United States"/>
    <n v="40000000"/>
    <x v="4350"/>
    <s v="Warner Bros."/>
    <n v="84"/>
  </r>
  <r>
    <s v="Ray"/>
    <s v="PG-13"/>
    <s v="Biography"/>
    <x v="24"/>
    <s v="October 29, 2004 (United States)"/>
    <n v="7.7"/>
    <n v="141000"/>
    <s v="Taylor Hackford"/>
    <s v="Taylor Hackford"/>
    <s v="Jamie Foxx"/>
    <s v="United States"/>
    <n v="40000000"/>
    <x v="4351"/>
    <s v="Universal Pictures"/>
    <n v="152"/>
  </r>
  <r>
    <s v="Chasing Liberty"/>
    <s v="PG-13"/>
    <s v="Comedy"/>
    <x v="24"/>
    <s v="January 9, 2004 (United States)"/>
    <n v="6.1"/>
    <n v="37000"/>
    <s v="Andy Cadiff"/>
    <s v="Derek Guiley"/>
    <s v="Mandy Moore"/>
    <s v="United States"/>
    <n v="23000000"/>
    <x v="4352"/>
    <s v="Alcon Entertainment"/>
    <n v="111"/>
  </r>
  <r>
    <s v="Secret Window"/>
    <s v="PG-13"/>
    <s v="Drama"/>
    <x v="24"/>
    <s v="March 12, 2004 (United States)"/>
    <n v="6.5"/>
    <n v="186000"/>
    <s v="David Koepp"/>
    <s v="Stephen King"/>
    <s v="Johnny Depp"/>
    <s v="United States"/>
    <n v="40000000"/>
    <x v="4353"/>
    <s v="Grand Slam Productions"/>
    <n v="96"/>
  </r>
  <r>
    <s v="Bride &amp; Prejudice"/>
    <s v="PG-13"/>
    <s v="Comedy"/>
    <x v="24"/>
    <s v="March 11, 2005 (United States)"/>
    <n v="6.2"/>
    <n v="20000"/>
    <s v="Gurinder Chadha"/>
    <s v="Jane Austen"/>
    <s v="Martin Henderson"/>
    <s v="United Kingdom"/>
    <n v="7000000"/>
    <x v="4354"/>
    <s v="Pathé Pictures International"/>
    <n v="122"/>
  </r>
  <r>
    <s v="Finding Neverland"/>
    <s v="PG"/>
    <s v="Biography"/>
    <x v="24"/>
    <s v="December 17, 2004 (United States)"/>
    <n v="7.7"/>
    <n v="201000"/>
    <s v="Marc Forster"/>
    <s v="Allan Knee"/>
    <s v="Johnny Depp"/>
    <s v="United States"/>
    <n v="25000000"/>
    <x v="4355"/>
    <s v="Miramax"/>
    <n v="106"/>
  </r>
  <r>
    <s v="Team America: World Police"/>
    <s v="R"/>
    <s v="Action"/>
    <x v="24"/>
    <s v="October 15, 2004 (United States)"/>
    <n v="7.2"/>
    <n v="162000"/>
    <s v="Trey Parker"/>
    <s v="Trey Parker"/>
    <s v="Trey Parker"/>
    <s v="United States"/>
    <n v="32000000"/>
    <x v="4356"/>
    <s v="Paramount Pictures"/>
    <n v="98"/>
  </r>
  <r>
    <s v="Sleepover"/>
    <s v="PG"/>
    <s v="Comedy"/>
    <x v="24"/>
    <s v="July 9, 2004 (United States)"/>
    <n v="5.4"/>
    <n v="16000"/>
    <s v="Joe Nussbaum"/>
    <s v="Elisa Bell"/>
    <s v="Alexa PenaVega"/>
    <s v="United States"/>
    <n v="10000000"/>
    <x v="4357"/>
    <s v="Metro-Goldwyn-Mayer (MGM)"/>
    <n v="89"/>
  </r>
  <r>
    <s v="The Grudge"/>
    <s v="PG-13"/>
    <s v="Horror"/>
    <x v="24"/>
    <s v="October 22, 2004 (United States)"/>
    <n v="5.9"/>
    <n v="140000"/>
    <s v="Takashi Shimizu"/>
    <s v="Stephen Susco"/>
    <s v="Sarah Michelle Gellar"/>
    <s v="United States"/>
    <n v="10000000"/>
    <x v="4358"/>
    <s v="Columbia Pictures"/>
    <n v="91"/>
  </r>
  <r>
    <s v="Around the World in 80 Days"/>
    <s v="PG"/>
    <s v="Action"/>
    <x v="24"/>
    <s v="June 16, 2004 (United States)"/>
    <n v="5.9"/>
    <n v="87000"/>
    <s v="Frank Coraci"/>
    <s v="Jules Verne"/>
    <s v="Jackie Chan"/>
    <s v="United States"/>
    <n v="110000000"/>
    <x v="4359"/>
    <s v="Walt Disney Pictures"/>
    <n v="120"/>
  </r>
  <r>
    <s v="Wimbledon"/>
    <s v="PG-13"/>
    <s v="Comedy"/>
    <x v="24"/>
    <s v="September 17, 2004 (United States)"/>
    <n v="6.3"/>
    <n v="61000"/>
    <s v="Richard Loncraine"/>
    <s v="Adam Brooks"/>
    <s v="Kirsten Dunst"/>
    <s v="United Kingdom"/>
    <n v="31000000"/>
    <x v="4360"/>
    <s v="Universal Pictures"/>
    <n v="98"/>
  </r>
  <r>
    <s v="The Adventures of Sharkboy and Lavagirl 3-D"/>
    <s v="PG"/>
    <s v="Action"/>
    <x v="24"/>
    <s v="June 10, 2005 (United States)"/>
    <n v="3.7"/>
    <n v="35000"/>
    <s v="Robert Rodriguez"/>
    <s v="Robert Rodriguez"/>
    <s v="Cayden Boyd"/>
    <s v="United States"/>
    <n v="50000000"/>
    <x v="4361"/>
    <s v="Dimension Films"/>
    <n v="93"/>
  </r>
  <r>
    <s v="The Polar Express"/>
    <s v="G"/>
    <s v="Animation"/>
    <x v="24"/>
    <s v="November 10, 2004 (United States)"/>
    <n v="6.6"/>
    <n v="185000"/>
    <s v="Robert Zemeckis"/>
    <s v="Chris Van Allsburg"/>
    <s v="Tom Hanks"/>
    <s v="United States"/>
    <n v="165000000"/>
    <x v="4362"/>
    <s v="Castle Rock Entertainment"/>
    <n v="100"/>
  </r>
  <r>
    <s v="Without a Paddle"/>
    <s v="PG-13"/>
    <s v="Adventure"/>
    <x v="24"/>
    <s v="August 20, 2004 (United States)"/>
    <n v="5.9"/>
    <n v="45000"/>
    <s v="Steven Brill"/>
    <s v="Fred Wolf"/>
    <s v="Matthew Lillard"/>
    <s v="United States"/>
    <n v="19000000"/>
    <x v="4363"/>
    <s v="Paramount Pictures"/>
    <n v="95"/>
  </r>
  <r>
    <s v="Miracle"/>
    <s v="PG"/>
    <s v="Biography"/>
    <x v="24"/>
    <s v="February 6, 2004 (United States)"/>
    <n v="7.5"/>
    <n v="50000"/>
    <s v="Gavin O'Connor"/>
    <s v="Eric Guggenheim"/>
    <s v="Kurt Russell"/>
    <s v="Canada"/>
    <n v="28000000"/>
    <x v="4364"/>
    <s v="Pop Pop Productions"/>
    <n v="135"/>
  </r>
  <r>
    <s v="Mindhunters"/>
    <s v="R"/>
    <s v="Crime"/>
    <x v="24"/>
    <s v="May 13, 2005 (United States)"/>
    <n v="6.4"/>
    <n v="59000"/>
    <s v="Renny Harlin"/>
    <s v="Wayne Kramer"/>
    <s v="Val Kilmer"/>
    <s v="Netherlands"/>
    <n v="27000000"/>
    <x v="4365"/>
    <s v="Dimension Films"/>
    <n v="106"/>
  </r>
  <r>
    <s v="Mysterious Skin"/>
    <s v="Unrated"/>
    <s v="Drama"/>
    <x v="24"/>
    <s v="June 24, 2005 (United States)"/>
    <n v="7.6"/>
    <n v="67000"/>
    <s v="Gregg Araki"/>
    <s v="Gregg Araki"/>
    <s v="Brady Corbet"/>
    <s v="United States"/>
    <m/>
    <x v="4366"/>
    <s v="Antidote Films (I)"/>
    <n v="105"/>
  </r>
  <r>
    <s v="The Prince and Me"/>
    <s v="PG"/>
    <s v="Comedy"/>
    <x v="24"/>
    <s v="April 2, 2004 (United States)"/>
    <n v="5.9"/>
    <n v="38000"/>
    <s v="Martha Coolidge"/>
    <s v="Mark Amin"/>
    <s v="Julia Stiles"/>
    <s v="United States"/>
    <n v="22000000"/>
    <x v="4367"/>
    <s v="Lions Gate Films"/>
    <n v="111"/>
  </r>
  <r>
    <s v="Taxi"/>
    <s v="PG-13"/>
    <s v="Action"/>
    <x v="24"/>
    <s v="October 6, 2004 (United States)"/>
    <n v="4.5"/>
    <n v="41000"/>
    <s v="Tim Story"/>
    <s v="Luc Besson"/>
    <s v="Queen Latifah"/>
    <s v="United States"/>
    <n v="25000000"/>
    <x v="4368"/>
    <s v="Twentieth Century Fox"/>
    <n v="97"/>
  </r>
  <r>
    <s v="Wicker Park"/>
    <s v="PG-13"/>
    <s v="Drama"/>
    <x v="24"/>
    <s v="September 3, 2004 (United States)"/>
    <n v="7"/>
    <n v="53000"/>
    <s v="Paul McGuigan"/>
    <s v="Gilles Mimouni"/>
    <s v="Josh Hartnett"/>
    <s v="United States"/>
    <n v="30000000"/>
    <x v="4369"/>
    <s v="Metro-Goldwyn-Mayer (MGM)"/>
    <n v="114"/>
  </r>
  <r>
    <s v="Cellular"/>
    <s v="PG-13"/>
    <s v="Action"/>
    <x v="24"/>
    <s v="September 10, 2004 (United States)"/>
    <n v="6.5"/>
    <n v="95000"/>
    <s v="David R. Ellis"/>
    <s v="Larry Cohen"/>
    <s v="Kim Basinger"/>
    <s v="United States"/>
    <n v="25000000"/>
    <x v="4370"/>
    <s v="New Line Cinema"/>
    <n v="94"/>
  </r>
  <r>
    <s v="Kinsey"/>
    <s v="R"/>
    <s v="Biography"/>
    <x v="24"/>
    <s v="January 7, 2005 (United States)"/>
    <n v="7.1"/>
    <n v="48000"/>
    <s v="Bill Condon"/>
    <s v="Bill Condon"/>
    <s v="Liam Neeson"/>
    <s v="United States"/>
    <n v="11000000"/>
    <x v="4371"/>
    <s v="Fox Searchlight Pictures"/>
    <n v="118"/>
  </r>
  <r>
    <s v="Anacondas: The Hunt for the Blood Orchid"/>
    <s v="PG-13"/>
    <s v="Action"/>
    <x v="24"/>
    <s v="August 27, 2004 (United States)"/>
    <n v="4.7"/>
    <n v="30000"/>
    <s v="Dwight H. Little"/>
    <s v="Hans Bauer"/>
    <s v="Morris Chestnut"/>
    <s v="United States"/>
    <n v="20000000"/>
    <x v="4372"/>
    <s v="Screen Gems"/>
    <n v="97"/>
  </r>
  <r>
    <s v="The Heart Is Deceitful Above All Things"/>
    <s v="R"/>
    <s v="Drama"/>
    <x v="24"/>
    <s v="January 19, 2005 (France)"/>
    <n v="6.4"/>
    <n v="6500"/>
    <s v="Asia Argento"/>
    <s v="Laura Albert"/>
    <s v="Asia Argento"/>
    <s v="United States"/>
    <m/>
    <x v="4373"/>
    <s v="Above All Things Inc."/>
    <n v="97"/>
  </r>
  <r>
    <s v="Confessions of a Teenage Drama Queen"/>
    <s v="PG"/>
    <s v="Comedy"/>
    <x v="24"/>
    <s v="February 20, 2004 (United States)"/>
    <n v="4.7"/>
    <n v="28000"/>
    <s v="Sara Sugarman"/>
    <s v="Dyan Sheldon"/>
    <s v="Lindsay Lohan"/>
    <s v="Germany"/>
    <n v="15000000"/>
    <x v="4374"/>
    <s v="Walt Disney Pictures"/>
    <n v="89"/>
  </r>
  <r>
    <s v="Raising Helen"/>
    <s v="PG-13"/>
    <s v="Comedy"/>
    <x v="24"/>
    <s v="May 28, 2004 (United States)"/>
    <n v="6"/>
    <n v="36000"/>
    <s v="Garry Marshall"/>
    <s v="Patrick J. Clifton"/>
    <s v="Kate Hudson"/>
    <s v="United States"/>
    <n v="50000000"/>
    <x v="4375"/>
    <s v="Touchstone Pictures"/>
    <n v="119"/>
  </r>
  <r>
    <s v="Fat Albert"/>
    <s v="PG"/>
    <s v="Comedy"/>
    <x v="24"/>
    <s v="December 25, 2004 (United States)"/>
    <n v="4.3"/>
    <n v="12000"/>
    <s v="Joel Zwick"/>
    <s v="Bill Cosby"/>
    <s v="Kenan Thompson"/>
    <s v="United States"/>
    <n v="26000000"/>
    <x v="4376"/>
    <s v="Twentieth Century Fox"/>
    <n v="93"/>
  </r>
  <r>
    <s v="Sky Captain and the World of Tomorrow"/>
    <s v="PG"/>
    <s v="Action"/>
    <x v="24"/>
    <s v="September 17, 2004 (United States)"/>
    <n v="6"/>
    <n v="83000"/>
    <s v="Kerry Conran"/>
    <s v="Kerry Conran"/>
    <s v="Gwyneth Paltrow"/>
    <s v="United States"/>
    <n v="70000000"/>
    <x v="4377"/>
    <s v="Paramount Pictures"/>
    <n v="106"/>
  </r>
  <r>
    <s v="The Final Cut"/>
    <s v="PG-13"/>
    <s v="Drama"/>
    <x v="24"/>
    <s v="October 15, 2004 (United States)"/>
    <n v="6.2"/>
    <n v="32000"/>
    <s v="Omar Naim"/>
    <s v="Omar Naim"/>
    <s v="Robin Williams"/>
    <s v="United States"/>
    <m/>
    <x v="4378"/>
    <s v="Lions Gate Entertainment"/>
    <n v="95"/>
  </r>
  <r>
    <s v="The Stepford Wives"/>
    <s v="PG-13"/>
    <s v="Comedy"/>
    <x v="24"/>
    <s v="June 11, 2004 (United States)"/>
    <n v="5.3"/>
    <n v="62000"/>
    <s v="Frank Oz"/>
    <s v="Ira Levin"/>
    <s v="Nicole Kidman"/>
    <s v="United States"/>
    <n v="90000000"/>
    <x v="4379"/>
    <s v="Paramount Pictures"/>
    <n v="93"/>
  </r>
  <r>
    <s v="Shall We Dance"/>
    <s v="PG-13"/>
    <s v="Comedy"/>
    <x v="24"/>
    <s v="October 15, 2004 (United States)"/>
    <n v="6.1"/>
    <n v="45000"/>
    <s v="Peter Chelsom"/>
    <s v="Masayuki Suô"/>
    <s v="Richard Gere"/>
    <s v="United States"/>
    <n v="50000000"/>
    <x v="4380"/>
    <s v="Miramax"/>
    <n v="106"/>
  </r>
  <r>
    <s v="House of Flying Daggers"/>
    <s v="PG-13"/>
    <s v="Action"/>
    <x v="24"/>
    <s v="January 14, 2005 (United States)"/>
    <n v="7.5"/>
    <n v="109000"/>
    <s v="Yimou Zhang"/>
    <s v="Feng Li"/>
    <s v="Ziyi Zhang"/>
    <s v="China"/>
    <m/>
    <x v="4381"/>
    <s v="Beijing New Picture Film"/>
    <n v="119"/>
  </r>
  <r>
    <s v="District B13"/>
    <s v="R"/>
    <s v="Action"/>
    <x v="24"/>
    <s v="June 2, 2006 (United States)"/>
    <n v="7.1"/>
    <n v="68000"/>
    <s v="Pierre Morel"/>
    <s v="Luc Besson"/>
    <s v="Cyril Raffaelli"/>
    <s v="France"/>
    <m/>
    <x v="4382"/>
    <s v="EuropaCorp"/>
    <n v="84"/>
  </r>
  <r>
    <s v="Dead Man's Shoes"/>
    <s v="Not Rated"/>
    <s v="Crime"/>
    <x v="24"/>
    <s v="October 1, 2004 (Ireland)"/>
    <n v="7.6"/>
    <n v="51000"/>
    <s v="Shane Meadows"/>
    <s v="Paddy Considine"/>
    <s v="Paddy Considine"/>
    <s v="United Kingdom"/>
    <m/>
    <x v="4383"/>
    <s v="Warp Films"/>
    <n v="90"/>
  </r>
  <r>
    <s v="After the Sunset"/>
    <s v="PG-13"/>
    <s v="Action"/>
    <x v="24"/>
    <s v="November 12, 2004 (United States)"/>
    <n v="6.3"/>
    <n v="45000"/>
    <s v="Brett Ratner"/>
    <s v="Paul Zbyszewski"/>
    <s v="Pierce Brosnan"/>
    <s v="United States"/>
    <n v="60000000"/>
    <x v="4384"/>
    <s v="New Line Cinema"/>
    <n v="97"/>
  </r>
  <r>
    <s v="A Very Long Engagement"/>
    <s v="R"/>
    <s v="Drama"/>
    <x v="24"/>
    <s v="January 14, 2005 (United States)"/>
    <n v="7.6"/>
    <n v="72000"/>
    <s v="Jean-Pierre Jeunet"/>
    <s v="Sébastien Japrisot"/>
    <s v="Audrey Tautou"/>
    <s v="France"/>
    <n v="56600000"/>
    <x v="4385"/>
    <s v="2003 Productions"/>
    <n v="133"/>
  </r>
  <r>
    <s v="The Forgotten"/>
    <s v="PG-13"/>
    <s v="Drama"/>
    <x v="24"/>
    <s v="September 24, 2004 (United States)"/>
    <n v="5.8"/>
    <n v="65000"/>
    <s v="Joseph Ruben"/>
    <s v="Gerald Di Pego"/>
    <s v="Julianne Moore"/>
    <s v="United States"/>
    <n v="42000000"/>
    <x v="4386"/>
    <s v="Revolution Studios"/>
    <n v="91"/>
  </r>
  <r>
    <s v="Flight of the Phoenix"/>
    <s v="PG-13"/>
    <s v="Action"/>
    <x v="24"/>
    <s v="December 17, 2004 (United States)"/>
    <n v="6.1"/>
    <n v="52000"/>
    <s v="John Moore"/>
    <s v="Lukas Heller"/>
    <s v="Dennis Quaid"/>
    <s v="United States"/>
    <n v="45000000"/>
    <x v="4387"/>
    <s v="Twentieth Century Fox"/>
    <n v="113"/>
  </r>
  <r>
    <s v="Saved!"/>
    <s v="PG-13"/>
    <s v="Comedy"/>
    <x v="24"/>
    <s v="June 11, 2004 (United States)"/>
    <n v="6.7"/>
    <n v="45000"/>
    <s v="Brian Dannelly"/>
    <s v="Brian Dannelly"/>
    <s v="Jena Malone"/>
    <s v="United States"/>
    <n v="5000000"/>
    <x v="4388"/>
    <s v="United Artists"/>
    <n v="92"/>
  </r>
  <r>
    <s v="Garfield"/>
    <s v="PG"/>
    <s v="Animation"/>
    <x v="24"/>
    <s v="June 11, 2004 (United States)"/>
    <n v="5"/>
    <n v="81000"/>
    <s v="Peter Hewitt"/>
    <s v="Jim Davis"/>
    <s v="Breckin Meyer"/>
    <s v="United States"/>
    <n v="50000000"/>
    <x v="4389"/>
    <s v="Twentieth Century Fox"/>
    <n v="80"/>
  </r>
  <r>
    <s v="In Good Company"/>
    <s v="PG-13"/>
    <s v="Comedy"/>
    <x v="24"/>
    <s v="January 14, 2005 (United States)"/>
    <n v="6.4"/>
    <n v="54000"/>
    <s v="Paul Weitz"/>
    <s v="Paul Weitz"/>
    <s v="Dennis Quaid"/>
    <s v="United States"/>
    <n v="26000000"/>
    <x v="4390"/>
    <s v="Universal Pictures"/>
    <n v="109"/>
  </r>
  <r>
    <s v="First Daughter"/>
    <s v="PG"/>
    <s v="Comedy"/>
    <x v="24"/>
    <s v="September 24, 2004 (United States)"/>
    <n v="5.0999999999999996"/>
    <n v="21000"/>
    <s v="Forest Whitaker"/>
    <s v="Jessica Bendinger"/>
    <s v="Katie Holmes"/>
    <s v="United States"/>
    <n v="30000000"/>
    <x v="4391"/>
    <s v="New Regency Productions"/>
    <n v="106"/>
  </r>
  <r>
    <s v="Jersey Girl"/>
    <s v="PG-13"/>
    <s v="Comedy"/>
    <x v="24"/>
    <s v="March 26, 2004 (United States)"/>
    <n v="6.2"/>
    <n v="64000"/>
    <s v="Kevin Smith"/>
    <s v="Kevin Smith"/>
    <s v="Ben Affleck"/>
    <s v="United States"/>
    <n v="35000000"/>
    <x v="4392"/>
    <s v="Miramax"/>
    <n v="102"/>
  </r>
  <r>
    <s v="The Alamo"/>
    <s v="PG-13"/>
    <s v="Drama"/>
    <x v="24"/>
    <s v="April 9, 2004 (United States)"/>
    <n v="6"/>
    <n v="20000"/>
    <s v="John Lee Hancock"/>
    <s v="Leslie Bohem"/>
    <s v="Dennis Quaid"/>
    <s v="United States"/>
    <n v="107000000"/>
    <x v="4393"/>
    <s v="Touchstone Pictures"/>
    <n v="137"/>
  </r>
  <r>
    <s v="A Love Song for Bobby Long"/>
    <s v="R"/>
    <s v="Drama"/>
    <x v="24"/>
    <s v="January 21, 2005 (United States)"/>
    <n v="7.1"/>
    <n v="25000"/>
    <s v="Shainee Gabel"/>
    <s v="Ronald Everett Capps"/>
    <s v="Scarlett Johansson"/>
    <s v="United States"/>
    <m/>
    <x v="4394"/>
    <s v="Lions Gate Films"/>
    <n v="119"/>
  </r>
  <r>
    <s v="Raise Your Voice"/>
    <s v="PG"/>
    <s v="Family"/>
    <x v="24"/>
    <s v="October 8, 2004 (United States)"/>
    <n v="5.9"/>
    <n v="27000"/>
    <s v="Sean McNamara"/>
    <s v="Mitch Rotter"/>
    <s v="Hilary Duff"/>
    <s v="United States"/>
    <n v="15000000"/>
    <x v="4395"/>
    <s v="New Line Cinema"/>
    <n v="103"/>
  </r>
  <r>
    <s v="Hidalgo"/>
    <s v="PG-13"/>
    <s v="Action"/>
    <x v="24"/>
    <s v="March 5, 2004 (United States)"/>
    <n v="6.7"/>
    <n v="79000"/>
    <s v="Joe Johnston"/>
    <s v="John Fusco"/>
    <s v="Viggo Mortensen"/>
    <s v="United States"/>
    <n v="100000000"/>
    <x v="4396"/>
    <s v="Touchstone Pictures"/>
    <n v="136"/>
  </r>
  <r>
    <s v="Bridget Jones: The Edge of Reason"/>
    <s v="R"/>
    <s v="Comedy"/>
    <x v="24"/>
    <s v="November 19, 2004 (United States)"/>
    <n v="6"/>
    <n v="109000"/>
    <s v="Beeban Kidron"/>
    <s v="Helen Fielding"/>
    <s v="Renée Zellweger"/>
    <s v="United Kingdom"/>
    <n v="40000000"/>
    <x v="4397"/>
    <s v="Universal Pictures"/>
    <n v="108"/>
  </r>
  <r>
    <s v="Mean Creek"/>
    <s v="R"/>
    <s v="Crime"/>
    <x v="24"/>
    <s v="September 29, 2004 (France)"/>
    <n v="7.2"/>
    <n v="31000"/>
    <s v="Jacob Estes"/>
    <s v="Jacob Estes"/>
    <s v="Rory Culkin"/>
    <s v="United States"/>
    <n v="500000"/>
    <x v="4398"/>
    <s v="Whitewater Films"/>
    <n v="90"/>
  </r>
  <r>
    <s v="Dirty Dancing: Havana Nights"/>
    <s v="PG-13"/>
    <s v="Drama"/>
    <x v="24"/>
    <s v="February 27, 2004 (United States)"/>
    <n v="6"/>
    <n v="27000"/>
    <s v="Guy Ferland"/>
    <s v="Kate Gunzinger"/>
    <s v="Diego Luna"/>
    <s v="United States"/>
    <n v="25000000"/>
    <x v="4399"/>
    <s v="Lions Gate Films"/>
    <n v="86"/>
  </r>
  <r>
    <s v="D.E.B.S."/>
    <s v="PG-13"/>
    <s v="Action"/>
    <x v="24"/>
    <s v="March 25, 2005 (United States)"/>
    <n v="5.3"/>
    <n v="15000"/>
    <s v="Angela Robinson"/>
    <s v="Angela Robinson"/>
    <s v="Sara Foster"/>
    <s v="United States"/>
    <n v="3500000"/>
    <x v="4400"/>
    <s v="Screen Gems"/>
    <n v="91"/>
  </r>
  <r>
    <s v="The Motorcycle Diaries"/>
    <s v="R"/>
    <s v="Adventure"/>
    <x v="24"/>
    <s v="October 15, 2004 (United States)"/>
    <n v="7.8"/>
    <n v="98000"/>
    <s v="Walter Salles"/>
    <s v="Ernesto 'Che' Guevara"/>
    <s v="Gael García Bernal"/>
    <s v="Argentina"/>
    <m/>
    <x v="4401"/>
    <s v="FilmFour"/>
    <n v="126"/>
  </r>
  <r>
    <s v="Club Dread"/>
    <s v="R"/>
    <s v="Comedy"/>
    <x v="24"/>
    <s v="February 27, 2004 (United States)"/>
    <n v="5.7"/>
    <n v="29000"/>
    <s v="Jay Chandrasekhar"/>
    <s v="Jay Chandrasekhar"/>
    <s v="Jay Chandrasekhar"/>
    <s v="United States"/>
    <n v="8600000"/>
    <x v="4402"/>
    <s v="Broken Lizard Industries"/>
    <n v="104"/>
  </r>
  <r>
    <s v="Eros"/>
    <s v="R"/>
    <s v="Drama"/>
    <x v="24"/>
    <s v="December 3, 2004 (Italy)"/>
    <n v="6"/>
    <n v="6400"/>
    <s v="Michelangelo Antonioni"/>
    <s v="Kar-Wai Wong"/>
    <s v="Robert Downey Jr."/>
    <s v="United Kingdom"/>
    <m/>
    <x v="4403"/>
    <s v="Block 2 Pictures"/>
    <n v="104"/>
  </r>
  <r>
    <s v="Bad Education"/>
    <s v="NC-17"/>
    <s v="Crime"/>
    <x v="24"/>
    <s v="February 11, 2005 (United States)"/>
    <n v="7.4"/>
    <n v="57000"/>
    <s v="Pedro Almodóvar"/>
    <s v="Pedro Almodóvar"/>
    <s v="Gael García Bernal"/>
    <s v="Spain"/>
    <n v="5000000"/>
    <x v="4404"/>
    <s v="Canal+ España"/>
    <n v="106"/>
  </r>
  <r>
    <s v="Soul Plane"/>
    <s v="R"/>
    <s v="Comedy"/>
    <x v="24"/>
    <s v="May 28, 2004 (United States)"/>
    <n v="4.5"/>
    <n v="22000"/>
    <s v="Jessy Terrero"/>
    <s v="Bo Zenga"/>
    <s v="Dwayne Adway"/>
    <s v="United States"/>
    <n v="16000000"/>
    <x v="4405"/>
    <s v="Metro-Goldwyn-Mayer (MGM)"/>
    <n v="86"/>
  </r>
  <r>
    <s v="3-Iron"/>
    <s v="R"/>
    <s v="Crime"/>
    <x v="24"/>
    <s v="October 15, 2004 (South Korea)"/>
    <n v="8"/>
    <n v="52000"/>
    <s v="Kim Ki-duk"/>
    <s v="Kim Ki-duk"/>
    <s v="Seung-Yun Lee"/>
    <s v="South Korea"/>
    <n v="1000000"/>
    <x v="4406"/>
    <s v="Kim Ki-Duk Film"/>
    <n v="88"/>
  </r>
  <r>
    <s v="Thunderbirds"/>
    <s v="PG"/>
    <s v="Action"/>
    <x v="24"/>
    <s v="July 30, 2004 (United States)"/>
    <n v="4.3"/>
    <n v="13000"/>
    <s v="Jonathan Frakes"/>
    <s v="Gerry Anderson"/>
    <s v="Bill Paxton"/>
    <s v="United Kingdom"/>
    <n v="57000000"/>
    <x v="4407"/>
    <s v="Working Title Films"/>
    <n v="95"/>
  </r>
  <r>
    <s v="New York Minute"/>
    <s v="PG"/>
    <s v="Comedy"/>
    <x v="24"/>
    <s v="May 7, 2004 (United States)"/>
    <n v="5"/>
    <n v="22000"/>
    <s v="Dennie Gordon"/>
    <s v="Emily Fox"/>
    <s v="Mary-Kate Olsen"/>
    <s v="United States"/>
    <n v="30000000"/>
    <x v="4408"/>
    <s v="Warner Bros."/>
    <n v="91"/>
  </r>
  <r>
    <s v="Birth"/>
    <s v="R"/>
    <s v="Drama"/>
    <x v="24"/>
    <s v="October 29, 2004 (United States)"/>
    <n v="6.2"/>
    <n v="35000"/>
    <s v="Jonathan Glazer"/>
    <s v="Jean-Claude Carrière"/>
    <s v="Nicole Kidman"/>
    <s v="United Kingdom"/>
    <n v="20000000"/>
    <x v="4409"/>
    <s v="New Line Cinema"/>
    <n v="100"/>
  </r>
  <r>
    <s v="Vanity Fair"/>
    <s v="PG-13"/>
    <s v="Drama"/>
    <x v="24"/>
    <s v="September 1, 2004 (United States)"/>
    <n v="6.2"/>
    <n v="21000"/>
    <s v="Mira Nair"/>
    <s v="Matthew Faulk"/>
    <s v="Reese Witherspoon"/>
    <s v="United States"/>
    <n v="23000000"/>
    <x v="4410"/>
    <s v="Focus Features"/>
    <n v="141"/>
  </r>
  <r>
    <s v="Exorcist: the Beginning"/>
    <s v="R"/>
    <s v="Horror"/>
    <x v="24"/>
    <s v="August 20, 2004 (United States)"/>
    <n v="5.0999999999999996"/>
    <n v="34000"/>
    <s v="Renny Harlin"/>
    <s v="William Peter Blatty"/>
    <s v="Stellan Skarsgård"/>
    <s v="United States"/>
    <n v="80000000"/>
    <x v="4411"/>
    <s v="Morgan Creek Entertainment"/>
    <n v="114"/>
  </r>
  <r>
    <s v="A Dirty Shame"/>
    <s v="NC-17"/>
    <s v="Comedy"/>
    <x v="24"/>
    <s v="September 24, 2004 (United States)"/>
    <n v="5.0999999999999996"/>
    <n v="12000"/>
    <s v="John Waters"/>
    <s v="John Waters"/>
    <s v="Tracey Ullman"/>
    <s v="United States"/>
    <n v="15000000"/>
    <x v="4412"/>
    <s v="Fine Line Features"/>
    <n v="89"/>
  </r>
  <r>
    <s v="Swades"/>
    <s v="Not Rated"/>
    <s v="Drama"/>
    <x v="24"/>
    <s v="December 17, 2004 (India)"/>
    <n v="8.1999999999999993"/>
    <n v="86000"/>
    <s v="Ashutosh Gowariker"/>
    <s v="M.G. Sathya"/>
    <s v="Shah Rukh Khan"/>
    <s v="India"/>
    <m/>
    <x v="4413"/>
    <s v="Ashutosh Gowariker Productions"/>
    <n v="189"/>
  </r>
  <r>
    <s v="I Heart Huckabees"/>
    <s v="R"/>
    <s v="Comedy"/>
    <x v="24"/>
    <s v="October 22, 2004 (United States)"/>
    <n v="6.6"/>
    <n v="63000"/>
    <s v="David O. Russell"/>
    <s v="David O. Russell"/>
    <s v="Jason Schwartzman"/>
    <s v="United Kingdom"/>
    <n v="20000000"/>
    <x v="4414"/>
    <s v="Fox Searchlight Pictures"/>
    <n v="107"/>
  </r>
  <r>
    <s v="The Sea Inside"/>
    <s v="PG-13"/>
    <s v="Biography"/>
    <x v="24"/>
    <s v="March 4, 2005 (United States)"/>
    <n v="8"/>
    <n v="79000"/>
    <s v="Alejandro Amenábar"/>
    <s v="Alejandro Amenábar"/>
    <s v="Javier Bardem"/>
    <s v="Spain"/>
    <m/>
    <x v="4415"/>
    <s v="Sogepaq"/>
    <n v="126"/>
  </r>
  <r>
    <s v="The Door in the Floor"/>
    <s v="R"/>
    <s v="Comedy"/>
    <x v="24"/>
    <s v="August 6, 2004 (United States)"/>
    <n v="6.7"/>
    <n v="15000"/>
    <s v="Tod Williams"/>
    <s v="John Irving"/>
    <s v="Jeff Bridges"/>
    <s v="United States"/>
    <n v="7500000"/>
    <x v="4416"/>
    <s v="Focus Features"/>
    <n v="111"/>
  </r>
  <r>
    <s v="The Whole Ten Yards"/>
    <s v="PG-13"/>
    <s v="Comedy"/>
    <x v="24"/>
    <s v="April 9, 2004 (United States)"/>
    <n v="5.5"/>
    <n v="55000"/>
    <s v="Howard Deutch"/>
    <s v="Mitchell Kapner"/>
    <s v="Bruce Willis"/>
    <s v="United States"/>
    <n v="40000000"/>
    <x v="4417"/>
    <s v="Nine Yards Two Productions"/>
    <n v="98"/>
  </r>
  <r>
    <s v="Envy"/>
    <s v="PG-13"/>
    <s v="Comedy"/>
    <x v="24"/>
    <s v="April 30, 2004 (United States)"/>
    <n v="4.8"/>
    <n v="30000"/>
    <s v="Barry Levinson"/>
    <s v="Steve Adams"/>
    <s v="Ben Stiller"/>
    <s v="United States"/>
    <n v="40000000"/>
    <x v="4418"/>
    <s v="Dreamworks Pictures"/>
    <n v="99"/>
  </r>
  <r>
    <s v="Alfie"/>
    <s v="R"/>
    <s v="Comedy"/>
    <x v="24"/>
    <s v="November 5, 2004 (United States)"/>
    <n v="6.2"/>
    <n v="51000"/>
    <s v="Charles Shyer"/>
    <s v="Bill Naughton"/>
    <s v="Jude Law"/>
    <s v="United Kingdom"/>
    <n v="60000000"/>
    <x v="4419"/>
    <s v="Paramount Pictures"/>
    <n v="103"/>
  </r>
  <r>
    <s v="Superbabies: Baby Geniuses 2"/>
    <s v="PG"/>
    <s v="Comedy"/>
    <x v="24"/>
    <s v="August 27, 2004 (United States)"/>
    <n v="1.9"/>
    <n v="30000"/>
    <s v="Bob Clark"/>
    <s v="Robert Grasmere"/>
    <s v="Jon Voight"/>
    <s v="Germany"/>
    <n v="20000000"/>
    <x v="4420"/>
    <s v="ApolloMedia Distribution"/>
    <n v="88"/>
  </r>
  <r>
    <s v="Nobody Knows"/>
    <s v="PG-13"/>
    <s v="Drama"/>
    <x v="24"/>
    <s v="October 21, 2004 (Hong Kong)"/>
    <n v="8.1"/>
    <n v="26000"/>
    <s v="Hirokazu Koreeda"/>
    <s v="Hirokazu Koreeda"/>
    <s v="Yûya Yagira"/>
    <s v="Japan"/>
    <m/>
    <x v="4421"/>
    <s v="Bandai Visual Company"/>
    <n v="141"/>
  </r>
  <r>
    <s v="Black Friday"/>
    <s v="Not Rated"/>
    <s v="Action"/>
    <x v="24"/>
    <s v="February 9, 2007 (India)"/>
    <n v="8.5"/>
    <n v="20000"/>
    <s v="Anurag Kashyap"/>
    <s v="Anurag Kashyap"/>
    <s v="Kay Kay Menon"/>
    <s v="India"/>
    <m/>
    <x v="4422"/>
    <s v="Mid Day Multimedia Limited"/>
    <n v="143"/>
  </r>
  <r>
    <s v="Johnson Family Vacation"/>
    <s v="PG-13"/>
    <s v="Comedy"/>
    <x v="24"/>
    <s v="April 7, 2004 (United States)"/>
    <n v="4.5"/>
    <n v="7400"/>
    <s v="Christopher Erskin"/>
    <s v="Todd R. Jones"/>
    <s v="Cedric the Entertainer"/>
    <s v="United States"/>
    <n v="12000000"/>
    <x v="4423"/>
    <s v="Fox Searchlight Pictures"/>
    <n v="97"/>
  </r>
  <r>
    <s v="The Chorus"/>
    <s v="PG-13"/>
    <s v="Comedy"/>
    <x v="24"/>
    <s v="March 17, 2004 (France)"/>
    <n v="7.9"/>
    <n v="59000"/>
    <s v="Christophe Barratier"/>
    <s v="Georges Chaperot"/>
    <s v="Gérard Jugnot"/>
    <s v="France"/>
    <m/>
    <x v="4424"/>
    <s v="Vega Film"/>
    <n v="97"/>
  </r>
  <r>
    <s v="The Woodsman"/>
    <s v="R"/>
    <s v="Drama"/>
    <x v="24"/>
    <s v="January 28, 2005 (Greece)"/>
    <n v="7.2"/>
    <n v="33000"/>
    <s v="Nicole Kassell"/>
    <s v="Steven Fechter"/>
    <s v="Kevin Bacon"/>
    <s v="United States"/>
    <m/>
    <x v="4425"/>
    <s v="Dash Films"/>
    <n v="87"/>
  </r>
  <r>
    <s v="Three... Extremes"/>
    <s v="R"/>
    <s v="Horror"/>
    <x v="24"/>
    <s v="August 20, 2004 (South Korea)"/>
    <n v="7"/>
    <n v="19000"/>
    <s v="Fruit Chan"/>
    <s v="Park Chan-Wook"/>
    <s v="Bai Ling"/>
    <s v="Hong Kong"/>
    <m/>
    <x v="4426"/>
    <s v="Applause Pictures"/>
    <n v="125"/>
  </r>
  <r>
    <s v="Spartan"/>
    <s v="R"/>
    <s v="Action"/>
    <x v="24"/>
    <s v="March 12, 2004 (United States)"/>
    <n v="6.5"/>
    <n v="29000"/>
    <s v="David Mamet"/>
    <s v="David Mamet"/>
    <s v="Val Kilmer"/>
    <s v="Germany"/>
    <n v="19250000"/>
    <x v="4427"/>
    <s v="Franchise Pictures"/>
    <n v="106"/>
  </r>
  <r>
    <s v="Home on the Range"/>
    <s v="PG"/>
    <s v="Animation"/>
    <x v="24"/>
    <s v="April 2, 2004 (United States)"/>
    <n v="5.4"/>
    <n v="21000"/>
    <s v="Will Finn"/>
    <s v="Will Finn"/>
    <s v="Judi Dench"/>
    <s v="United States"/>
    <n v="110000000"/>
    <x v="4428"/>
    <s v="Walt Disney Pictures"/>
    <n v="76"/>
  </r>
  <r>
    <s v="Christmas with the Kranks"/>
    <s v="PG"/>
    <s v="Comedy"/>
    <x v="24"/>
    <s v="November 24, 2004 (United States)"/>
    <n v="5.4"/>
    <n v="45000"/>
    <s v="Joe Roth"/>
    <s v="John Grisham"/>
    <s v="Tim Allen"/>
    <s v="United States"/>
    <n v="60000000"/>
    <x v="4429"/>
    <s v="Revolution Studios"/>
    <n v="99"/>
  </r>
  <r>
    <s v="Win a Date with Tad Hamilton!"/>
    <s v="PG-13"/>
    <s v="Comedy"/>
    <x v="24"/>
    <s v="January 23, 2004 (United States)"/>
    <n v="5.6"/>
    <n v="27000"/>
    <s v="Robert Luketic"/>
    <s v="Victor Levin"/>
    <s v="Kate Bosworth"/>
    <s v="United States"/>
    <n v="22000000"/>
    <x v="4430"/>
    <s v="Dreamworks Pictures"/>
    <n v="95"/>
  </r>
  <r>
    <s v="Night Watch"/>
    <s v="R"/>
    <s v="Action"/>
    <x v="24"/>
    <s v="March 3, 2006 (United States)"/>
    <n v="6.4"/>
    <n v="53000"/>
    <s v="Timur Bekmambetov"/>
    <s v="Timur Bekmambetov"/>
    <s v="Konstantin Khabenskiy"/>
    <s v="Russia"/>
    <n v="4200000"/>
    <x v="4431"/>
    <s v="Bazelevs Production"/>
    <n v="114"/>
  </r>
  <r>
    <s v="The Merchant of Venice"/>
    <s v="R"/>
    <s v="Drama"/>
    <x v="24"/>
    <s v="February 18, 2005 (United States)"/>
    <n v="7"/>
    <n v="36000"/>
    <s v="Michael Radford"/>
    <s v="William Shakespeare"/>
    <s v="Al Pacino"/>
    <s v="United Kingdom"/>
    <n v="30000000"/>
    <x v="4432"/>
    <s v="Movision"/>
    <n v="131"/>
  </r>
  <r>
    <s v="Ladder 49"/>
    <s v="PG-13"/>
    <s v="Action"/>
    <x v="24"/>
    <s v="October 1, 2004 (United States)"/>
    <n v="6.5"/>
    <n v="55000"/>
    <s v="Jay Russell"/>
    <s v="Lewis Colick"/>
    <s v="Joaquin Phoenix"/>
    <s v="United States"/>
    <n v="55000000"/>
    <x v="4433"/>
    <s v="Touchstone Pictures"/>
    <n v="115"/>
  </r>
  <r>
    <s v="The Libertine"/>
    <s v="R"/>
    <s v="Biography"/>
    <x v="24"/>
    <s v="March 10, 2006 (United States)"/>
    <n v="6.3"/>
    <n v="35000"/>
    <s v="Laurence Dunmore"/>
    <s v="Stephen Jeffreys"/>
    <s v="Johnny Depp"/>
    <s v="United Kingdom"/>
    <m/>
    <x v="4434"/>
    <s v="The Weinstein Company"/>
    <n v="114"/>
  </r>
  <r>
    <s v="Ma mère"/>
    <s v="NC-17"/>
    <s v="Drama"/>
    <x v="24"/>
    <s v="May 19, 2004 (France)"/>
    <n v="5.0999999999999996"/>
    <n v="6600"/>
    <s v="Christophe Honoré"/>
    <s v="Georges Bataille"/>
    <s v="Isabelle Huppert"/>
    <s v="France"/>
    <m/>
    <x v="4435"/>
    <s v="Gemini Films"/>
    <n v="110"/>
  </r>
  <r>
    <s v="You Got Served"/>
    <s v="PG-13"/>
    <s v="Drama"/>
    <x v="24"/>
    <s v="January 30, 2004 (United States)"/>
    <n v="3.9"/>
    <n v="26000"/>
    <s v="Chris Stokes"/>
    <s v="Chris Stokes"/>
    <s v="Omarion"/>
    <s v="United States"/>
    <n v="8000000"/>
    <x v="4436"/>
    <s v="Screen Gems"/>
    <n v="95"/>
  </r>
  <r>
    <s v="A Good Woman"/>
    <s v="PG"/>
    <s v="Drama"/>
    <x v="24"/>
    <s v="May 13, 2005 (United Kingdom)"/>
    <n v="6.5"/>
    <n v="12000"/>
    <s v="Mike Barker"/>
    <s v="Oscar Wilde"/>
    <s v="Helen Hunt"/>
    <s v="United Kingdom"/>
    <m/>
    <x v="4437"/>
    <s v="Beyond Films"/>
    <n v="93"/>
  </r>
  <r>
    <s v="Beyond the Sea"/>
    <s v="PG-13"/>
    <s v="Biography"/>
    <x v="24"/>
    <s v="December 29, 2004 (United States)"/>
    <n v="6.7"/>
    <n v="15000"/>
    <s v="Kevin Spacey"/>
    <s v="Kevin Spacey"/>
    <s v="Kevin Spacey"/>
    <s v="United Kingdom"/>
    <n v="23000000"/>
    <x v="4438"/>
    <s v="Lions Gate Films"/>
    <n v="118"/>
  </r>
  <r>
    <s v="Ladies in Lavender"/>
    <s v="PG-13"/>
    <s v="Drama"/>
    <x v="24"/>
    <s v="May 27, 2005 (United States)"/>
    <n v="7"/>
    <n v="11000"/>
    <s v="Charles Dance"/>
    <s v="William J. Locke"/>
    <s v="Judi Dench"/>
    <s v="United Kingdom"/>
    <m/>
    <x v="4439"/>
    <s v="UK Film Council"/>
    <n v="104"/>
  </r>
  <r>
    <s v="Eulogy"/>
    <s v="R"/>
    <s v="Comedy"/>
    <x v="24"/>
    <s v="September 26, 2004 (Greece)"/>
    <n v="6.5"/>
    <n v="8700"/>
    <s v="Michael Clancy"/>
    <s v="Michael Clancy"/>
    <s v="Ray Romano"/>
    <s v="United Kingdom"/>
    <n v="6500000"/>
    <x v="4440"/>
    <s v="Eulogy Productions LLC"/>
    <n v="91"/>
  </r>
  <r>
    <s v="Before the Fall"/>
    <m/>
    <s v="Drama"/>
    <x v="24"/>
    <s v="January 13, 2005 (Germany)"/>
    <n v="7.4"/>
    <n v="15000"/>
    <s v="Dennis Gansel"/>
    <s v="Dennis Gansel"/>
    <s v="Max Riemelt"/>
    <s v="Germany"/>
    <m/>
    <x v="4441"/>
    <s v="Olga Film"/>
    <n v="110"/>
  </r>
  <r>
    <s v="Saving Face"/>
    <s v="R"/>
    <s v="Comedy"/>
    <x v="24"/>
    <s v="June 24, 2005 (United States)"/>
    <n v="7.4"/>
    <n v="11000"/>
    <s v="Alice Wu"/>
    <s v="Alice Wu"/>
    <s v="Joan Chen"/>
    <s v="United States"/>
    <m/>
    <x v="4442"/>
    <s v="Destination Films"/>
    <n v="91"/>
  </r>
  <r>
    <s v="The Big Bounce"/>
    <s v="PG-13"/>
    <s v="Comedy"/>
    <x v="24"/>
    <s v="January 30, 2004 (United States)"/>
    <n v="4.9000000000000004"/>
    <n v="18000"/>
    <s v="George Armitage"/>
    <s v="Elmore Leonard"/>
    <s v="Owen Wilson"/>
    <s v="United States"/>
    <n v="50000000"/>
    <x v="4443"/>
    <s v="Shangri-La Entertainment"/>
    <n v="88"/>
  </r>
  <r>
    <s v="Veer-Zaara"/>
    <s v="Not Rated"/>
    <s v="Drama"/>
    <x v="24"/>
    <s v="November 12, 2004 (India)"/>
    <n v="7.8"/>
    <n v="50000"/>
    <s v="Yash Chopra"/>
    <s v="Aditya Chopra"/>
    <s v="Shah Rukh Khan"/>
    <s v="India"/>
    <n v="7000000"/>
    <x v="4444"/>
    <s v="Yash Raj Films"/>
    <n v="192"/>
  </r>
  <r>
    <s v="Little Black Book"/>
    <s v="PG-13"/>
    <s v="Comedy"/>
    <x v="24"/>
    <s v="August 6, 2004 (United States)"/>
    <n v="5.3"/>
    <n v="18000"/>
    <s v="Nick Hurran"/>
    <s v="Melissa Carter"/>
    <s v="Brittany Murphy"/>
    <s v="United States"/>
    <n v="35000000"/>
    <x v="4445"/>
    <s v="Revolution Studios"/>
    <n v="107"/>
  </r>
  <r>
    <s v="Laws of Attraction"/>
    <s v="PG-13"/>
    <s v="Comedy"/>
    <x v="24"/>
    <s v="April 30, 2004 (United States)"/>
    <n v="5.9"/>
    <n v="23000"/>
    <s v="Peter Howitt"/>
    <s v="Aline Brosh McKenna"/>
    <s v="Pierce Brosnan"/>
    <s v="Ireland"/>
    <n v="32000000"/>
    <x v="4446"/>
    <s v="Deep River Productions"/>
    <n v="90"/>
  </r>
  <r>
    <s v="Undertow"/>
    <s v="R"/>
    <s v="Drama"/>
    <x v="24"/>
    <s v="December 17, 2004 (Greece)"/>
    <n v="6.6"/>
    <n v="8600"/>
    <s v="David Gordon Green"/>
    <s v="Lingard Jervey"/>
    <s v="Jamie Bell"/>
    <s v="United States"/>
    <m/>
    <x v="4447"/>
    <s v="United Artists"/>
    <n v="108"/>
  </r>
  <r>
    <s v="Head in the Clouds"/>
    <s v="R"/>
    <s v="Drama"/>
    <x v="24"/>
    <s v="October 30, 2004 (Japan)"/>
    <n v="6.6"/>
    <n v="15000"/>
    <s v="John Duigan"/>
    <s v="John Duigan"/>
    <s v="Charlize Theron"/>
    <s v="United Kingdom"/>
    <m/>
    <x v="4448"/>
    <s v="Remstar Productions"/>
    <n v="132"/>
  </r>
  <r>
    <s v="Maria Full of Grace"/>
    <s v="R"/>
    <s v="Crime"/>
    <x v="24"/>
    <s v="August 6, 2004 (United States)"/>
    <n v="7.4"/>
    <n v="34000"/>
    <s v="Joshua Marston"/>
    <s v="Joshua Marston"/>
    <s v="Catalina Sandino Moreno"/>
    <s v="Colombia"/>
    <n v="3000000"/>
    <x v="4449"/>
    <s v="HBO Films"/>
    <n v="101"/>
  </r>
  <r>
    <s v="Vera Drake"/>
    <s v="R"/>
    <s v="Crime"/>
    <x v="24"/>
    <s v="February 4, 2005 (United States)"/>
    <n v="7.6"/>
    <n v="24000"/>
    <s v="Mike Leigh"/>
    <s v="Mike Leigh"/>
    <s v="Imelda Staunton"/>
    <s v="United Kingdom"/>
    <n v="11000000"/>
    <x v="4450"/>
    <s v="Les Films Alain Sarde"/>
    <n v="125"/>
  </r>
  <r>
    <s v="Millions"/>
    <s v="PG"/>
    <s v="Comedy"/>
    <x v="24"/>
    <s v="April 29, 2005 (United States)"/>
    <n v="6.9"/>
    <n v="25000"/>
    <s v="Danny Boyle"/>
    <s v="Frank Cottrell Boyce"/>
    <s v="Alex Etel"/>
    <s v="United Kingdom"/>
    <m/>
    <x v="4451"/>
    <s v="Pathé Pictures International"/>
    <n v="98"/>
  </r>
  <r>
    <s v="It's All Gone Pete Tong"/>
    <s v="R"/>
    <s v="Biography"/>
    <x v="24"/>
    <s v="May 27, 2005 (United Kingdom)"/>
    <n v="7.3"/>
    <n v="20000"/>
    <s v="Michael Dowse"/>
    <s v="Michael Dowse"/>
    <s v="Paul Kaye"/>
    <s v="United Kingdom"/>
    <n v="2000000"/>
    <x v="4452"/>
    <s v="True West Films"/>
    <n v="90"/>
  </r>
  <r>
    <s v="Catch That Kid"/>
    <s v="PG"/>
    <s v="Action"/>
    <x v="24"/>
    <s v="February 6, 2004 (United States)"/>
    <n v="5.2"/>
    <n v="9800"/>
    <s v="Bart Freundlich"/>
    <s v="Nikolaj Arcel"/>
    <s v="Kristen Stewart"/>
    <s v="United States"/>
    <n v="12000000"/>
    <x v="4453"/>
    <s v="Fox 2000 Pictures"/>
    <n v="91"/>
  </r>
  <r>
    <s v="Lakshya"/>
    <s v="Not Rated"/>
    <s v="Action"/>
    <x v="24"/>
    <s v="June 18, 2004 (United States)"/>
    <n v="7.9"/>
    <n v="22000"/>
    <s v="Farhan Akhtar"/>
    <s v="Javed Akhtar"/>
    <s v="Hrithik Roshan"/>
    <s v="India"/>
    <m/>
    <x v="4454"/>
    <s v="Excel Entertainment"/>
    <n v="186"/>
  </r>
  <r>
    <s v="Main Hoon Na"/>
    <s v="Not Rated"/>
    <s v="Action"/>
    <x v="24"/>
    <s v="April 30, 2004 (India)"/>
    <n v="7"/>
    <n v="33000"/>
    <s v="Farah Khan"/>
    <s v="Farah Khan"/>
    <s v="Shah Rukh Khan"/>
    <s v="India"/>
    <m/>
    <x v="4455"/>
    <s v="Red Chillies Entertainment"/>
    <n v="182"/>
  </r>
  <r>
    <s v="Tae Guk Gi: The Brotherhood of War"/>
    <s v="R"/>
    <s v="Action"/>
    <x v="24"/>
    <s v="September 24, 2004 (United States)"/>
    <n v="8"/>
    <n v="38000"/>
    <s v="Je-kyu Kang"/>
    <s v="Richard Epcar"/>
    <s v="Jang Dong-Gun"/>
    <s v="South Korea"/>
    <n v="12800000"/>
    <x v="4456"/>
    <s v="Kang Je-Kyu Film Co. Ltd."/>
    <n v="140"/>
  </r>
  <r>
    <s v="Lila dit ça"/>
    <s v="R"/>
    <s v="Crime"/>
    <x v="24"/>
    <s v="January 26, 2005 (France)"/>
    <n v="6.9"/>
    <n v="4800"/>
    <s v="Ziad Doueiri"/>
    <s v="Chimo"/>
    <s v="Vahina Giocante"/>
    <s v="France"/>
    <m/>
    <x v="4457"/>
    <s v="Huit et Demi Productions"/>
    <n v="89"/>
  </r>
  <r>
    <s v="Five Times Two"/>
    <s v="R"/>
    <s v="Drama"/>
    <x v="24"/>
    <s v="September 1, 2004 (France)"/>
    <n v="6.6"/>
    <n v="9100"/>
    <s v="François Ozon"/>
    <s v="François Ozon"/>
    <s v="Valeria Bruni Tedeschi"/>
    <s v="France"/>
    <m/>
    <x v="4458"/>
    <s v="Fidélité Productions"/>
    <n v="90"/>
  </r>
  <r>
    <s v="She Hate Me"/>
    <s v="R"/>
    <s v="Comedy"/>
    <x v="24"/>
    <s v="July 30, 2004 (United States)"/>
    <n v="5.3"/>
    <n v="7500"/>
    <s v="Spike Lee"/>
    <s v="Michael Genet"/>
    <s v="Anthony Mackie"/>
    <s v="United States"/>
    <n v="8000000"/>
    <x v="4459"/>
    <s v="40 Acres &amp; A Mule Filmworks"/>
    <n v="138"/>
  </r>
  <r>
    <s v="Mind Game"/>
    <s v="TV-MA"/>
    <s v="Animation"/>
    <x v="24"/>
    <s v="June 26, 2005 (United States)"/>
    <n v="7.8"/>
    <n v="8700"/>
    <s v="Masaaki Yuasa"/>
    <s v="Robin Nishi"/>
    <s v="Kôji Imada"/>
    <s v="Japan"/>
    <m/>
    <x v="4460"/>
    <s v="Studio 4°C"/>
    <n v="103"/>
  </r>
  <r>
    <s v="As It Is in Heaven"/>
    <s v="Not Rated"/>
    <s v="Comedy"/>
    <x v="24"/>
    <s v="September 3, 2004 (Sweden)"/>
    <n v="7.5"/>
    <n v="17000"/>
    <s v="Kay Pollak"/>
    <s v="Anders Nyberg"/>
    <s v="Michael Nyqvist"/>
    <s v="Sweden"/>
    <m/>
    <x v="4461"/>
    <s v="Sonet Film AB"/>
    <n v="133"/>
  </r>
  <r>
    <s v="Palindromes"/>
    <s v="Not Rated"/>
    <s v="Comedy"/>
    <x v="24"/>
    <s v="January 21, 2005 (Sweden)"/>
    <n v="6.7"/>
    <n v="12000"/>
    <s v="Todd Solondz"/>
    <s v="Todd Solondz"/>
    <s v="Jennifer Jason Leigh"/>
    <s v="United States"/>
    <m/>
    <x v="4462"/>
    <s v="Extra Large Pictures"/>
    <n v="100"/>
  </r>
  <r>
    <s v="Dhoom"/>
    <s v="Not Rated"/>
    <s v="Action"/>
    <x v="24"/>
    <s v="August 27, 2004 (India)"/>
    <n v="6.7"/>
    <n v="19000"/>
    <s v="Sanjay Gadhvi"/>
    <s v="Vijay Krishna Acharya"/>
    <s v="Abhishek Bachchan"/>
    <s v="India"/>
    <m/>
    <x v="4463"/>
    <s v="Yash Raj Films"/>
    <n v="129"/>
  </r>
  <r>
    <s v="Welcome to Mooseport"/>
    <s v="PG-13"/>
    <s v="Comedy"/>
    <x v="24"/>
    <s v="February 20, 2004 (United States)"/>
    <n v="5.2"/>
    <n v="12000"/>
    <s v="Donald Petrie"/>
    <s v="Doug Richardson"/>
    <s v="Gene Hackman"/>
    <s v="United States"/>
    <n v="30000000"/>
    <x v="4464"/>
    <s v="Twentieth Century Fox"/>
    <n v="110"/>
  </r>
  <r>
    <s v="Ghost in the Shell 2: Innocence"/>
    <s v="PG-13"/>
    <s v="Animation"/>
    <x v="24"/>
    <s v="September 24, 2004 (United States)"/>
    <n v="7.5"/>
    <n v="37000"/>
    <s v="Mamoru Oshii"/>
    <s v="Shirow Masamune"/>
    <s v="Akio Ôtsuka"/>
    <s v="Japan"/>
    <m/>
    <x v="4465"/>
    <s v="Bandai Visual Company"/>
    <n v="100"/>
  </r>
  <r>
    <s v="Clifford's Really Big Movie"/>
    <s v="G"/>
    <s v="Animation"/>
    <x v="24"/>
    <s v="April 23, 2004 (United States)"/>
    <n v="5.4"/>
    <n v="822"/>
    <s v="Robert C. Ramirez"/>
    <s v="Rhett Reese"/>
    <s v="John Ritter"/>
    <s v="United States"/>
    <n v="70000"/>
    <x v="4466"/>
    <s v="Big Red Dog Productions"/>
    <n v="74"/>
  </r>
  <r>
    <s v="Summer Storm"/>
    <s v="R"/>
    <s v="Comedy"/>
    <x v="24"/>
    <s v="September 2, 2004 (Germany)"/>
    <n v="7.2"/>
    <n v="14000"/>
    <s v="Marco Kreuzpaintner"/>
    <s v="Thomas Bahmann"/>
    <s v="Robert Stadlober"/>
    <s v="Germany"/>
    <m/>
    <x v="4467"/>
    <s v="Claussen &amp; Wöbke Filmproduktion GmbH"/>
    <n v="98"/>
  </r>
  <r>
    <s v="Melinda and Melinda"/>
    <s v="PG-13"/>
    <s v="Comedy"/>
    <x v="24"/>
    <s v="April 8, 2005 (United States)"/>
    <n v="6.4"/>
    <n v="31000"/>
    <s v="Woody Allen"/>
    <s v="Woody Allen"/>
    <s v="Will Ferrell"/>
    <s v="United States"/>
    <m/>
    <x v="4468"/>
    <s v="Fox Searchlight Pictures"/>
    <n v="99"/>
  </r>
  <r>
    <s v="Harry Potter and the Goblet of Fire"/>
    <s v="PG-13"/>
    <s v="Adventure"/>
    <x v="25"/>
    <s v="November 18, 2005 (United States)"/>
    <n v="7.7"/>
    <n v="566000"/>
    <s v="Mike Newell"/>
    <s v="Steve Kloves"/>
    <s v="Daniel Radcliffe"/>
    <s v="United Kingdom"/>
    <n v="150000000"/>
    <x v="4469"/>
    <s v="Warner Bros."/>
    <n v="157"/>
  </r>
  <r>
    <s v="The 40-Year-Old Virgin"/>
    <s v="R"/>
    <s v="Comedy"/>
    <x v="25"/>
    <s v="August 19, 2005 (United States)"/>
    <n v="7.1"/>
    <n v="407000"/>
    <s v="Judd Apatow"/>
    <s v="Judd Apatow"/>
    <s v="Steve Carell"/>
    <s v="United States"/>
    <n v="26000000"/>
    <x v="4470"/>
    <s v="Universal Pictures"/>
    <n v="116"/>
  </r>
  <r>
    <s v="Memoirs of a Geisha"/>
    <s v="PG-13"/>
    <s v="Drama"/>
    <x v="25"/>
    <s v="December 23, 2005 (United States)"/>
    <n v="7.3"/>
    <n v="141000"/>
    <s v="Rob Marshall"/>
    <s v="Robin Swicord"/>
    <s v="Ziyi Zhang"/>
    <s v="France"/>
    <n v="85000000"/>
    <x v="4471"/>
    <s v="Columbia Pictures"/>
    <n v="145"/>
  </r>
  <r>
    <s v="Pride &amp; Prejudice"/>
    <s v="PG"/>
    <s v="Drama"/>
    <x v="25"/>
    <s v="November 23, 2005 (United States)"/>
    <n v="7.8"/>
    <n v="269000"/>
    <s v="Joe Wright"/>
    <s v="Deborah Moggach"/>
    <s v="Keira Knightley"/>
    <s v="France"/>
    <n v="28000000"/>
    <x v="4472"/>
    <s v="Focus Features"/>
    <n v="129"/>
  </r>
  <r>
    <s v="Batman Begins"/>
    <s v="PG-13"/>
    <s v="Action"/>
    <x v="25"/>
    <s v="June 15, 2005 (United States)"/>
    <n v="8.1999999999999993"/>
    <n v="1300000"/>
    <s v="Christopher Nolan"/>
    <s v="Bob Kane"/>
    <s v="Christian Bale"/>
    <s v="United Kingdom"/>
    <n v="150000000"/>
    <x v="4473"/>
    <s v="Warner Bros."/>
    <n v="140"/>
  </r>
  <r>
    <s v="The Descent"/>
    <s v="R"/>
    <s v="Adventure"/>
    <x v="25"/>
    <s v="August 4, 2006 (United States)"/>
    <n v="7.2"/>
    <n v="207000"/>
    <s v="Neil Marshall"/>
    <s v="Neil Marshall"/>
    <s v="Shauna Macdonald"/>
    <s v="United Kingdom"/>
    <m/>
    <x v="4474"/>
    <s v="Celador Films"/>
    <n v="99"/>
  </r>
  <r>
    <s v="Brokeback Mountain"/>
    <s v="R"/>
    <s v="Drama"/>
    <x v="25"/>
    <s v="January 13, 2006 (United States)"/>
    <n v="7.7"/>
    <n v="333000"/>
    <s v="Ang Lee"/>
    <s v="Annie Proulx"/>
    <s v="Jake Gyllenhaal"/>
    <s v="United States"/>
    <n v="14000000"/>
    <x v="4475"/>
    <s v="Focus Features"/>
    <n v="134"/>
  </r>
  <r>
    <s v="Sin City"/>
    <s v="R"/>
    <s v="Crime"/>
    <x v="25"/>
    <s v="April 1, 2005 (United States)"/>
    <n v="8"/>
    <n v="745000"/>
    <s v="Frank Miller"/>
    <s v="Frank Miller"/>
    <s v="Mickey Rourke"/>
    <s v="United States"/>
    <n v="40000000"/>
    <x v="4476"/>
    <s v="Dimension Films"/>
    <n v="124"/>
  </r>
  <r>
    <s v="Charlie and the Chocolate Factory"/>
    <s v="PG"/>
    <s v="Adventure"/>
    <x v="25"/>
    <s v="July 15, 2005 (United States)"/>
    <n v="6.6"/>
    <n v="441000"/>
    <s v="Tim Burton"/>
    <s v="Roald Dahl"/>
    <s v="Johnny Depp"/>
    <s v="United Kingdom"/>
    <n v="150000000"/>
    <x v="4477"/>
    <s v="Warner Bros."/>
    <n v="115"/>
  </r>
  <r>
    <s v="V for Vendetta"/>
    <s v="R"/>
    <s v="Action"/>
    <x v="25"/>
    <s v="March 17, 2006 (United States)"/>
    <n v="8.1"/>
    <n v="1100000"/>
    <s v="James McTeigue"/>
    <s v="Lilly Wachowski"/>
    <s v="Hugo Weaving"/>
    <s v="United States"/>
    <n v="54000000"/>
    <x v="4478"/>
    <s v="Warner Bros."/>
    <n v="132"/>
  </r>
  <r>
    <s v="The Chronicles of Narnia: The Lion, the Witch and the Wardrobe"/>
    <s v="PG"/>
    <s v="Adventure"/>
    <x v="25"/>
    <s v="December 9, 2005 (United States)"/>
    <n v="6.9"/>
    <n v="375000"/>
    <s v="Andrew Adamson"/>
    <s v="Ann Peacock"/>
    <s v="Tilda Swinton"/>
    <s v="United Kingdom"/>
    <n v="180000000"/>
    <x v="4479"/>
    <s v="Walt Disney Pictures"/>
    <n v="143"/>
  </r>
  <r>
    <s v="Wedding Crashers"/>
    <s v="R"/>
    <s v="Comedy"/>
    <x v="25"/>
    <s v="July 15, 2005 (United States)"/>
    <n v="6.9"/>
    <n v="339000"/>
    <s v="David Dobkin"/>
    <s v="Steve Faber"/>
    <s v="Owen Wilson"/>
    <s v="United States"/>
    <n v="40000000"/>
    <x v="4480"/>
    <s v="New Line Cinema"/>
    <n v="119"/>
  </r>
  <r>
    <s v="War of the Worlds"/>
    <s v="PG-13"/>
    <s v="Adventure"/>
    <x v="25"/>
    <s v="June 29, 2005 (United States)"/>
    <n v="6.5"/>
    <n v="424000"/>
    <s v="Steven Spielberg"/>
    <s v="Josh Friedman"/>
    <s v="Tom Cruise"/>
    <s v="United States"/>
    <n v="132000000"/>
    <x v="4481"/>
    <s v="Paramount Pictures"/>
    <n v="116"/>
  </r>
  <r>
    <s v="Kingdom of Heaven"/>
    <s v="R"/>
    <s v="Action"/>
    <x v="25"/>
    <s v="May 6, 2005 (United States)"/>
    <n v="7.2"/>
    <n v="272000"/>
    <s v="Ridley Scott"/>
    <s v="William Monahan"/>
    <s v="Orlando Bloom"/>
    <s v="United Kingdom"/>
    <n v="130000000"/>
    <x v="4482"/>
    <s v="Twentieth Century Fox"/>
    <n v="144"/>
  </r>
  <r>
    <s v="Constantine"/>
    <s v="R"/>
    <s v="Action"/>
    <x v="25"/>
    <s v="February 18, 2005 (United States)"/>
    <n v="7"/>
    <n v="317000"/>
    <s v="Francis Lawrence"/>
    <s v="Jamie Delano"/>
    <s v="Keanu Reeves"/>
    <s v="United States"/>
    <n v="100000000"/>
    <x v="4483"/>
    <s v="Warner Bros."/>
    <n v="121"/>
  </r>
  <r>
    <s v="Star Wars: Episode III - Revenge of the Sith"/>
    <s v="PG-13"/>
    <s v="Action"/>
    <x v="25"/>
    <s v="May 19, 2005 (United States)"/>
    <n v="7.5"/>
    <n v="729000"/>
    <s v="George Lucas"/>
    <s v="George Lucas"/>
    <s v="Hayden Christensen"/>
    <s v="United States"/>
    <n v="113000000"/>
    <x v="4484"/>
    <s v="Lucasfilm"/>
    <n v="140"/>
  </r>
  <r>
    <s v="King Kong"/>
    <s v="PG-13"/>
    <s v="Action"/>
    <x v="25"/>
    <s v="December 14, 2005 (United States)"/>
    <n v="7.2"/>
    <n v="403000"/>
    <s v="Peter Jackson"/>
    <s v="Fran Walsh"/>
    <s v="Naomi Watts"/>
    <s v="United States"/>
    <n v="207000000"/>
    <x v="4485"/>
    <s v="Universal Pictures"/>
    <n v="187"/>
  </r>
  <r>
    <s v="The Hitchhiker's Guide to the Galaxy"/>
    <s v="PG"/>
    <s v="Adventure"/>
    <x v="25"/>
    <s v="April 29, 2005 (United States)"/>
    <n v="6.7"/>
    <n v="190000"/>
    <s v="Garth Jennings"/>
    <s v="Douglas Adams"/>
    <s v="Martin Freeman"/>
    <s v="United Kingdom"/>
    <n v="50000000"/>
    <x v="4486"/>
    <s v="Touchstone Pictures"/>
    <n v="109"/>
  </r>
  <r>
    <s v="Fantastic Four"/>
    <s v="PG-13"/>
    <s v="Action"/>
    <x v="25"/>
    <s v="July 8, 2005 (United States)"/>
    <n v="5.7"/>
    <n v="316000"/>
    <s v="Tim Story"/>
    <s v="Mark Frost"/>
    <s v="Ioan Gruffudd"/>
    <s v="United States"/>
    <n v="100000000"/>
    <x v="4487"/>
    <s v="Twentieth Century Fox"/>
    <n v="106"/>
  </r>
  <r>
    <s v="Green Street Hooligans"/>
    <s v="R"/>
    <s v="Crime"/>
    <x v="25"/>
    <s v="September 9, 2005 (United Kingdom)"/>
    <n v="7.4"/>
    <n v="144000"/>
    <s v="Lexi Alexander"/>
    <s v="Lexi Alexander"/>
    <s v="Elijah Wood"/>
    <s v="United Kingdom"/>
    <m/>
    <x v="4488"/>
    <s v="Baker Street"/>
    <n v="109"/>
  </r>
  <r>
    <s v="Serenity"/>
    <s v="PG-13"/>
    <s v="Action"/>
    <x v="25"/>
    <s v="September 30, 2005 (United States)"/>
    <n v="7.8"/>
    <n v="287000"/>
    <s v="Joss Whedon"/>
    <s v="Joss Whedon"/>
    <s v="Nathan Fillion"/>
    <s v="United States"/>
    <n v="39000000"/>
    <x v="4489"/>
    <s v="Universal Pictures"/>
    <n v="119"/>
  </r>
  <r>
    <s v="Mr. &amp; Mrs. Smith"/>
    <s v="PG-13"/>
    <s v="Action"/>
    <x v="25"/>
    <s v="June 10, 2005 (United States)"/>
    <n v="6.5"/>
    <n v="461000"/>
    <s v="Doug Liman"/>
    <s v="Simon Kinberg"/>
    <s v="Brad Pitt"/>
    <s v="United States"/>
    <n v="110000000"/>
    <x v="4490"/>
    <s v="New Regency Productions"/>
    <n v="120"/>
  </r>
  <r>
    <s v="The Island"/>
    <s v="PG-13"/>
    <s v="Action"/>
    <x v="25"/>
    <s v="July 22, 2005 (United States)"/>
    <n v="6.8"/>
    <n v="304000"/>
    <s v="Michael Bay"/>
    <s v="Caspian Tredwell-Owen"/>
    <s v="Scarlett Johansson"/>
    <s v="United States"/>
    <n v="126000000"/>
    <x v="4491"/>
    <s v="Dreamworks Pictures"/>
    <n v="136"/>
  </r>
  <r>
    <s v="Waiting..."/>
    <s v="R"/>
    <s v="Comedy"/>
    <x v="25"/>
    <s v="October 7, 2005 (United States)"/>
    <n v="6.7"/>
    <n v="93000"/>
    <s v="Rob McKittrick"/>
    <s v="Rob McKittrick"/>
    <s v="Ryan Reynolds"/>
    <s v="United States"/>
    <n v="3000000"/>
    <x v="4492"/>
    <s v="Eden Rock Media"/>
    <n v="94"/>
  </r>
  <r>
    <s v="Match Point"/>
    <s v="R"/>
    <s v="Drama"/>
    <x v="25"/>
    <s v="January 20, 2006 (United States)"/>
    <n v="7.6"/>
    <n v="209000"/>
    <s v="Woody Allen"/>
    <s v="Woody Allen"/>
    <s v="Scarlett Johansson"/>
    <s v="United Kingdom"/>
    <n v="15000000"/>
    <x v="4493"/>
    <s v="BBC Films"/>
    <n v="124"/>
  </r>
  <r>
    <s v="Hostel"/>
    <s v="R"/>
    <s v="Horror"/>
    <x v="25"/>
    <s v="January 6, 2006 (United States)"/>
    <n v="5.9"/>
    <n v="172000"/>
    <s v="Eli Roth"/>
    <s v="Eli Roth"/>
    <s v="Jay Hernandez"/>
    <s v="United States"/>
    <n v="4800000"/>
    <x v="4494"/>
    <s v="Next Entertainment"/>
    <n v="94"/>
  </r>
  <r>
    <s v="Sky High"/>
    <s v="PG"/>
    <s v="Adventure"/>
    <x v="25"/>
    <s v="July 29, 2005 (United States)"/>
    <n v="6.2"/>
    <n v="81000"/>
    <s v="Mike Mitchell"/>
    <s v="Paul Hernandez"/>
    <s v="Kurt Russell"/>
    <s v="United States"/>
    <n v="35000000"/>
    <x v="4495"/>
    <s v="Walt Disney Pictures"/>
    <n v="100"/>
  </r>
  <r>
    <s v="Assault on Precinct 13"/>
    <s v="R"/>
    <s v="Action"/>
    <x v="25"/>
    <s v="January 19, 2005 (United States)"/>
    <n v="6.3"/>
    <n v="75000"/>
    <s v="Jean-François Richet"/>
    <s v="John Carpenter"/>
    <s v="Ethan Hawke"/>
    <s v="France"/>
    <n v="30000000"/>
    <x v="4496"/>
    <s v="Rogue Pictures"/>
    <n v="109"/>
  </r>
  <r>
    <s v="Madagascar"/>
    <s v="PG"/>
    <s v="Animation"/>
    <x v="25"/>
    <s v="May 27, 2005 (United States)"/>
    <n v="6.9"/>
    <n v="376000"/>
    <s v="Eric Darnell"/>
    <s v="Mark Burton"/>
    <s v="Chris Rock"/>
    <s v="United States"/>
    <n v="75000000"/>
    <x v="4497"/>
    <s v="DreamWorks Animation"/>
    <n v="86"/>
  </r>
  <r>
    <s v="Hard Candy"/>
    <s v="R"/>
    <s v="Drama"/>
    <x v="25"/>
    <s v="April 28, 2006 (United States)"/>
    <n v="7.1"/>
    <n v="156000"/>
    <s v="David Slade"/>
    <s v="Brian Nelson"/>
    <s v="Patrick Wilson"/>
    <s v="United States"/>
    <n v="950000"/>
    <x v="4498"/>
    <s v="Lions Gate Films"/>
    <n v="104"/>
  </r>
  <r>
    <s v="The Sisterhood of the Traveling Pants"/>
    <s v="PG"/>
    <s v="Comedy"/>
    <x v="25"/>
    <s v="June 1, 2005 (United States)"/>
    <n v="6.5"/>
    <n v="56000"/>
    <s v="Ken Kwapis"/>
    <s v="Ann Brashares"/>
    <s v="Amber Tamblyn"/>
    <s v="United States"/>
    <n v="25000000"/>
    <x v="4499"/>
    <s v="Alcon Entertainment"/>
    <n v="119"/>
  </r>
  <r>
    <s v="The Longest Yard"/>
    <s v="PG-13"/>
    <s v="Comedy"/>
    <x v="25"/>
    <s v="May 27, 2005 (United States)"/>
    <n v="6.4"/>
    <n v="167000"/>
    <s v="Peter Segal"/>
    <s v="Albert S. Ruddy"/>
    <s v="Adam Sandler"/>
    <s v="United States"/>
    <n v="82000000"/>
    <x v="4500"/>
    <s v="Paramount Pictures"/>
    <n v="113"/>
  </r>
  <r>
    <s v="Red Eye"/>
    <s v="PG-13"/>
    <s v="Thriller"/>
    <x v="25"/>
    <s v="August 19, 2005 (United States)"/>
    <n v="6.5"/>
    <n v="115000"/>
    <s v="Wes Craven"/>
    <s v="Carl Ellsworth"/>
    <s v="Rachel McAdams"/>
    <s v="United States"/>
    <n v="26000000"/>
    <x v="4501"/>
    <s v="Dreamworks Pictures"/>
    <n v="85"/>
  </r>
  <r>
    <s v="House of Wax"/>
    <s v="R"/>
    <s v="Horror"/>
    <x v="25"/>
    <s v="May 6, 2005 (United States)"/>
    <n v="5.4"/>
    <n v="118000"/>
    <s v="Jaume Collet-Serra"/>
    <s v="Charles Belden"/>
    <s v="Chad Michael Murray"/>
    <s v="Australia"/>
    <n v="40000000"/>
    <x v="4502"/>
    <s v="Warner Bros."/>
    <n v="113"/>
  </r>
  <r>
    <s v="Four Brothers"/>
    <s v="R"/>
    <s v="Action"/>
    <x v="25"/>
    <s v="July 1, 2005 (United States)"/>
    <n v="6.8"/>
    <n v="138000"/>
    <s v="John Singleton"/>
    <s v="David Elliot"/>
    <s v="Mark Wahlberg"/>
    <s v="United States"/>
    <n v="45000000"/>
    <x v="4503"/>
    <s v="Paramount Pictures"/>
    <n v="109"/>
  </r>
  <r>
    <s v="The Dukes of Hazzard"/>
    <s v="PG-13"/>
    <s v="Comedy"/>
    <x v="25"/>
    <s v="August 5, 2005 (United States)"/>
    <n v="5.0999999999999996"/>
    <n v="76000"/>
    <s v="Jay Chandrasekhar"/>
    <s v="Gy Waldron"/>
    <s v="Seann William Scott"/>
    <s v="United States"/>
    <n v="50000000"/>
    <x v="4504"/>
    <s v="Warner Bros."/>
    <n v="104"/>
  </r>
  <r>
    <s v="The Interpreter"/>
    <s v="PG-13"/>
    <s v="Crime"/>
    <x v="25"/>
    <s v="April 22, 2005 (United States)"/>
    <n v="6.4"/>
    <n v="101000"/>
    <s v="Sydney Pollack"/>
    <s v="Martin Stellman"/>
    <s v="Nicole Kidman"/>
    <s v="United Kingdom"/>
    <n v="80000000"/>
    <x v="4505"/>
    <s v="Universal Pictures"/>
    <n v="128"/>
  </r>
  <r>
    <s v="Walk the Line"/>
    <s v="PG-13"/>
    <s v="Biography"/>
    <x v="25"/>
    <s v="November 18, 2005 (United States)"/>
    <n v="7.8"/>
    <n v="239000"/>
    <s v="James Mangold"/>
    <s v="Johnny Cash"/>
    <s v="Joaquin Phoenix"/>
    <s v="United States"/>
    <n v="28000000"/>
    <x v="4506"/>
    <s v="Fox 2000 Pictures"/>
    <n v="136"/>
  </r>
  <r>
    <s v="Lords of Dogtown"/>
    <s v="PG-13"/>
    <s v="Biography"/>
    <x v="25"/>
    <s v="June 3, 2005 (United States)"/>
    <n v="7.1"/>
    <n v="53000"/>
    <s v="Catherine Hardwicke"/>
    <s v="Stacy Peralta"/>
    <s v="Heath Ledger"/>
    <s v="United States"/>
    <n v="25000000"/>
    <x v="4507"/>
    <s v="Columbia Pictures"/>
    <n v="107"/>
  </r>
  <r>
    <s v="Munich"/>
    <s v="R"/>
    <s v="Action"/>
    <x v="25"/>
    <s v="January 6, 2006 (United States)"/>
    <n v="7.5"/>
    <n v="216000"/>
    <s v="Steven Spielberg"/>
    <s v="Tony Kushner"/>
    <s v="Eric Bana"/>
    <s v="United States"/>
    <n v="70000000"/>
    <x v="4508"/>
    <s v="Dreamworks Pictures"/>
    <n v="164"/>
  </r>
  <r>
    <s v="Kiss Kiss Bang Bang"/>
    <s v="R"/>
    <s v="Comedy"/>
    <x v="25"/>
    <s v="November 18, 2005 (United States)"/>
    <n v="7.5"/>
    <n v="219000"/>
    <s v="Shane Black"/>
    <s v="Brett Halliday"/>
    <s v="Robert Downey Jr."/>
    <s v="United States"/>
    <n v="15000000"/>
    <x v="4509"/>
    <s v="Warner Bros."/>
    <n v="103"/>
  </r>
  <r>
    <s v="The Constant Gardener"/>
    <s v="R"/>
    <s v="Drama"/>
    <x v="25"/>
    <s v="August 31, 2005 (United States)"/>
    <n v="7.4"/>
    <n v="135000"/>
    <s v="Fernando Meirelles"/>
    <s v="Jeffrey Caine"/>
    <s v="Ralph Fiennes"/>
    <s v="United Kingdom"/>
    <n v="25000000"/>
    <x v="4510"/>
    <s v="Focus Features"/>
    <n v="129"/>
  </r>
  <r>
    <s v="The Pacifier"/>
    <s v="PG"/>
    <s v="Action"/>
    <x v="25"/>
    <s v="March 4, 2005 (United States)"/>
    <n v="5.6"/>
    <n v="90000"/>
    <s v="Adam Shankman"/>
    <s v="Thomas Lennon"/>
    <s v="Vin Diesel"/>
    <s v="Canada"/>
    <n v="56000000"/>
    <x v="4511"/>
    <s v="Walt Disney Pictures"/>
    <n v="95"/>
  </r>
  <r>
    <s v="A History of Violence"/>
    <s v="R"/>
    <s v="Drama"/>
    <x v="25"/>
    <s v="September 30, 2005 (United States)"/>
    <n v="7.4"/>
    <n v="228000"/>
    <s v="David Cronenberg"/>
    <s v="John Wagner"/>
    <s v="Viggo Mortensen"/>
    <s v="Canada"/>
    <n v="32000000"/>
    <x v="4512"/>
    <s v="New Line Cinema"/>
    <n v="96"/>
  </r>
  <r>
    <s v="The Devil's Rejects"/>
    <s v="R"/>
    <s v="Horror"/>
    <x v="25"/>
    <s v="July 22, 2005 (United States)"/>
    <n v="6.8"/>
    <n v="95000"/>
    <s v="Rob Zombie"/>
    <s v="Rob Zombie"/>
    <s v="Sid Haig"/>
    <s v="United States"/>
    <n v="7000000"/>
    <x v="4513"/>
    <s v="Lions Gate Films"/>
    <n v="107"/>
  </r>
  <r>
    <s v="Hitch"/>
    <s v="PG-13"/>
    <s v="Comedy"/>
    <x v="25"/>
    <s v="February 11, 2005 (United States)"/>
    <n v="6.6"/>
    <n v="301000"/>
    <s v="Andy Tennant"/>
    <s v="Kevin Bisch"/>
    <s v="Will Smith"/>
    <s v="United States"/>
    <n v="70000000"/>
    <x v="4514"/>
    <s v="Columbia Pictures"/>
    <n v="118"/>
  </r>
  <r>
    <s v="Mirrormask"/>
    <s v="PG"/>
    <s v="Adventure"/>
    <x v="25"/>
    <s v="March 3, 2006 (United Kingdom)"/>
    <n v="6.8"/>
    <n v="22000"/>
    <s v="Dave McKean"/>
    <s v="Neil Gaiman"/>
    <s v="Stephanie Leonidas"/>
    <s v="United Kingdom"/>
    <n v="4000000"/>
    <x v="4515"/>
    <s v="Destination Films"/>
    <n v="101"/>
  </r>
  <r>
    <s v="Rent"/>
    <s v="PG-13"/>
    <s v="Drama"/>
    <x v="25"/>
    <s v="November 23, 2005 (United States)"/>
    <n v="6.9"/>
    <n v="49000"/>
    <s v="Chris Columbus"/>
    <s v="Stephen Chbosky"/>
    <s v="Taye Diggs"/>
    <s v="United States"/>
    <n v="40000000"/>
    <x v="4516"/>
    <s v="Rent Productions LLC"/>
    <n v="135"/>
  </r>
  <r>
    <s v="Robots"/>
    <s v="PG"/>
    <s v="Animation"/>
    <x v="25"/>
    <s v="March 11, 2005 (United States)"/>
    <n v="6.3"/>
    <n v="137000"/>
    <s v="Chris Wedge"/>
    <s v="Ron Mita"/>
    <s v="Ewan McGregor"/>
    <s v="United States"/>
    <n v="75000000"/>
    <x v="4517"/>
    <s v="Twentieth Century Fox Animation"/>
    <n v="91"/>
  </r>
  <r>
    <s v="Jarhead"/>
    <s v="R"/>
    <s v="Action"/>
    <x v="25"/>
    <s v="November 4, 2005 (United States)"/>
    <n v="7"/>
    <n v="179000"/>
    <s v="Sam Mendes"/>
    <s v="William Broyles Jr."/>
    <s v="Jake Gyllenhaal"/>
    <s v="United States"/>
    <n v="72000000"/>
    <x v="4518"/>
    <s v="Universal Pictures"/>
    <n v="125"/>
  </r>
  <r>
    <s v="Into the Blue"/>
    <s v="PG-13"/>
    <s v="Action"/>
    <x v="25"/>
    <s v="September 30, 2005 (United States)"/>
    <n v="5.9"/>
    <n v="74000"/>
    <s v="John Stockwell"/>
    <s v="Matt Johnson"/>
    <s v="Paul Walker"/>
    <s v="United States"/>
    <n v="50000000"/>
    <x v="4519"/>
    <s v="Columbia Pictures"/>
    <n v="110"/>
  </r>
  <r>
    <s v="Saw II"/>
    <s v="R"/>
    <s v="Horror"/>
    <x v="25"/>
    <s v="October 28, 2005 (United States)"/>
    <n v="6.6"/>
    <n v="239000"/>
    <s v="Darren Lynn Bousman"/>
    <s v="Leigh Whannell"/>
    <s v="Donnie Wahlberg"/>
    <s v="Canada"/>
    <n v="4000000"/>
    <x v="4520"/>
    <s v="Twisted Pictures"/>
    <n v="93"/>
  </r>
  <r>
    <s v="Revolver"/>
    <s v="R"/>
    <s v="Action"/>
    <x v="25"/>
    <s v="September 22, 2005 (United Kingdom)"/>
    <n v="6.4"/>
    <n v="92000"/>
    <s v="Guy Ritchie"/>
    <s v="Luc Besson"/>
    <s v="Jason Statham"/>
    <s v="France"/>
    <m/>
    <x v="4521"/>
    <s v="EuropaCorp"/>
    <n v="111"/>
  </r>
  <r>
    <s v="Flightplan"/>
    <s v="PG-13"/>
    <s v="Drama"/>
    <x v="25"/>
    <s v="September 23, 2005 (United States)"/>
    <n v="6.3"/>
    <n v="155000"/>
    <s v="Robert Schwentke"/>
    <s v="Peter A. Dowling"/>
    <s v="Jodie Foster"/>
    <s v="United States"/>
    <n v="55000000"/>
    <x v="4522"/>
    <s v="Touchstone Pictures"/>
    <n v="98"/>
  </r>
  <r>
    <s v="Coach Carter"/>
    <s v="PG-13"/>
    <s v="Biography"/>
    <x v="25"/>
    <s v="January 14, 2005 (United States)"/>
    <n v="7.3"/>
    <n v="133000"/>
    <s v="Thomas Carter"/>
    <s v="Mark Schwahn"/>
    <s v="Samuel L. Jackson"/>
    <s v="United States"/>
    <n v="30000000"/>
    <x v="4523"/>
    <s v="Coach Carter"/>
    <n v="136"/>
  </r>
  <r>
    <s v="Dark Water"/>
    <s v="PG-13"/>
    <s v="Drama"/>
    <x v="25"/>
    <s v="July 8, 2005 (United States)"/>
    <n v="5.6"/>
    <n v="60000"/>
    <s v="Walter Salles"/>
    <s v="Kôji Suzuki"/>
    <s v="Jennifer Connelly"/>
    <s v="United States"/>
    <n v="30000000"/>
    <x v="4524"/>
    <s v="Touchstone Pictures"/>
    <n v="105"/>
  </r>
  <r>
    <s v="Lord of War"/>
    <s v="R"/>
    <s v="Action"/>
    <x v="25"/>
    <s v="September 16, 2005 (United States)"/>
    <n v="7.6"/>
    <n v="300000"/>
    <s v="Andrew Niccol"/>
    <s v="Andrew Niccol"/>
    <s v="Nicolas Cage"/>
    <s v="France"/>
    <n v="50000000"/>
    <x v="4525"/>
    <s v="Entertainment Manufacturing Company"/>
    <n v="122"/>
  </r>
  <r>
    <s v="Zathura: A Space Adventure"/>
    <s v="PG"/>
    <s v="Action"/>
    <x v="25"/>
    <s v="November 11, 2005 (United States)"/>
    <n v="6.2"/>
    <n v="97000"/>
    <s v="Jon Favreau"/>
    <s v="Chris Van Allsburg"/>
    <s v="Josh Hutcherson"/>
    <s v="United States"/>
    <n v="65000000"/>
    <x v="4526"/>
    <s v="Columbia Pictures"/>
    <n v="101"/>
  </r>
  <r>
    <s v="The Quiet"/>
    <s v="R"/>
    <s v="Crime"/>
    <x v="25"/>
    <s v="August 25, 2006 (United States)"/>
    <n v="6.2"/>
    <n v="16000"/>
    <s v="Jamie Babbit"/>
    <s v="Abdi Nazemian"/>
    <s v="Camilla Belle"/>
    <s v="United States"/>
    <n v="900000"/>
    <x v="4527"/>
    <s v="Andrea Sperling Productions"/>
    <n v="96"/>
  </r>
  <r>
    <s v="The Amityville Horror"/>
    <s v="R"/>
    <s v="Horror"/>
    <x v="25"/>
    <s v="April 15, 2005 (United States)"/>
    <n v="6"/>
    <n v="107000"/>
    <s v="Andrew Douglas"/>
    <s v="Scott Kosar"/>
    <s v="Ryan Reynolds"/>
    <s v="United States"/>
    <n v="19000000"/>
    <x v="4528"/>
    <s v="Metro-Goldwyn-Mayer (MGM)"/>
    <n v="90"/>
  </r>
  <r>
    <s v="Be Cool"/>
    <s v="PG-13"/>
    <s v="Comedy"/>
    <x v="25"/>
    <s v="March 4, 2005 (United States)"/>
    <n v="5.6"/>
    <n v="68000"/>
    <s v="F. Gary Gray"/>
    <s v="Elmore Leonard"/>
    <s v="John Travolta"/>
    <s v="United States"/>
    <n v="53000000"/>
    <x v="4529"/>
    <s v="Metro-Goldwyn-Mayer (MGM)"/>
    <n v="118"/>
  </r>
  <r>
    <s v="Just Friends"/>
    <s v="PG-13"/>
    <s v="Comedy"/>
    <x v="25"/>
    <s v="November 23, 2005 (United States)"/>
    <n v="6.2"/>
    <n v="109000"/>
    <s v="Roger Kumble"/>
    <s v="Adam 'Tex' Davis"/>
    <s v="Ryan Reynolds"/>
    <s v="Germany"/>
    <m/>
    <x v="4530"/>
    <s v="Inferno Distribution"/>
    <n v="96"/>
  </r>
  <r>
    <s v="Yours, Mine &amp; Ours"/>
    <s v="PG"/>
    <s v="Comedy"/>
    <x v="25"/>
    <s v="November 23, 2005 (United States)"/>
    <n v="5.5"/>
    <n v="27000"/>
    <s v="Raja Gosnell"/>
    <s v="Ron Burch"/>
    <s v="Dennis Quaid"/>
    <s v="United States"/>
    <n v="45000000"/>
    <x v="4531"/>
    <s v="Paramount Pictures"/>
    <n v="88"/>
  </r>
  <r>
    <s v="Cinderella Man"/>
    <s v="PG-13"/>
    <s v="Biography"/>
    <x v="25"/>
    <s v="June 3, 2005 (United States)"/>
    <n v="8"/>
    <n v="179000"/>
    <s v="Ron Howard"/>
    <s v="Cliff Hollingsworth"/>
    <s v="Russell Crowe"/>
    <s v="United States"/>
    <n v="88000000"/>
    <x v="4532"/>
    <s v="Universal Pictures"/>
    <n v="144"/>
  </r>
  <r>
    <s v="Nanny McPhee"/>
    <s v="PG"/>
    <s v="Comedy"/>
    <x v="25"/>
    <s v="January 27, 2006 (United States)"/>
    <n v="6.6"/>
    <n v="70000"/>
    <s v="Kirk Jones"/>
    <s v="Emma Thompson"/>
    <s v="Emma Thompson"/>
    <s v="United States"/>
    <n v="25000000"/>
    <x v="4533"/>
    <s v="Universal Pictures"/>
    <n v="97"/>
  </r>
  <r>
    <s v="The Brothers Grimm"/>
    <s v="PG-13"/>
    <s v="Action"/>
    <x v="25"/>
    <s v="August 26, 2005 (United States)"/>
    <n v="5.9"/>
    <n v="118000"/>
    <s v="Terry Gilliam"/>
    <s v="Ehren Kruger"/>
    <s v="Matt Damon"/>
    <s v="United States"/>
    <n v="88000000"/>
    <x v="4534"/>
    <s v="Dimension Films"/>
    <n v="118"/>
  </r>
  <r>
    <s v="Sahara"/>
    <s v="PG-13"/>
    <s v="Action"/>
    <x v="25"/>
    <s v="April 8, 2005 (United States)"/>
    <n v="6"/>
    <n v="94000"/>
    <s v="Breck Eisner"/>
    <s v="Clive Cussler"/>
    <s v="Matthew McConaughey"/>
    <s v="United Kingdom"/>
    <n v="130000000"/>
    <x v="4535"/>
    <s v="Paramount Pictures"/>
    <n v="124"/>
  </r>
  <r>
    <s v="Corpse Bride"/>
    <s v="PG"/>
    <s v="Animation"/>
    <x v="25"/>
    <s v="September 23, 2005 (United States)"/>
    <n v="7.3"/>
    <n v="251000"/>
    <s v="Tim Burton"/>
    <s v="Tim Burton"/>
    <s v="Johnny Depp"/>
    <s v="United States"/>
    <n v="40000000"/>
    <x v="4536"/>
    <s v="Warner Bros."/>
    <n v="77"/>
  </r>
  <r>
    <s v="Transporter 2"/>
    <s v="R"/>
    <s v="Action"/>
    <x v="25"/>
    <s v="September 2, 2005 (United States)"/>
    <n v="6.3"/>
    <n v="195000"/>
    <s v="Louis Leterrier"/>
    <s v="Luc Besson"/>
    <s v="Jason Statham"/>
    <s v="France"/>
    <n v="32000000"/>
    <x v="4537"/>
    <s v="EuropaCorp"/>
    <n v="87"/>
  </r>
  <r>
    <s v="Two for the Money"/>
    <s v="R"/>
    <s v="Crime"/>
    <x v="25"/>
    <s v="October 7, 2005 (United States)"/>
    <n v="6.3"/>
    <n v="44000"/>
    <s v="D.J. Caruso"/>
    <s v="Dan Gilroy"/>
    <s v="Matthew McConaughey"/>
    <s v="United States"/>
    <n v="35000000"/>
    <x v="4538"/>
    <s v="Universal Pictures"/>
    <n v="122"/>
  </r>
  <r>
    <s v="The New World"/>
    <s v="PG-13"/>
    <s v="Biography"/>
    <x v="25"/>
    <s v="January 20, 2006 (United States)"/>
    <n v="6.7"/>
    <n v="84000"/>
    <s v="Terrence Malick"/>
    <s v="Terrence Malick"/>
    <s v="Colin Farrell"/>
    <s v="United States"/>
    <n v="30000000"/>
    <x v="4539"/>
    <s v="New Line Cinema"/>
    <n v="135"/>
  </r>
  <r>
    <s v="Brick"/>
    <s v="R"/>
    <s v="Action"/>
    <x v="25"/>
    <s v="April 14, 2006 (United States)"/>
    <n v="7.3"/>
    <n v="103000"/>
    <s v="Rian Johnson"/>
    <s v="Rian Johnson"/>
    <s v="Joseph Gordon-Levitt"/>
    <s v="United States"/>
    <n v="475000"/>
    <x v="4540"/>
    <s v="Bergman Lustig Productions"/>
    <n v="110"/>
  </r>
  <r>
    <s v="Wolf Creek"/>
    <s v="R"/>
    <s v="Horror"/>
    <x v="25"/>
    <s v="December 25, 2005 (United States)"/>
    <n v="6.2"/>
    <n v="69000"/>
    <s v="Greg McLean"/>
    <s v="Greg McLean"/>
    <s v="Nathan Phillips"/>
    <s v="Australia"/>
    <n v="1000000"/>
    <x v="4541"/>
    <s v="Australian Film Finance Corporation (AFFC)"/>
    <n v="99"/>
  </r>
  <r>
    <s v="Breakfast on Pluto"/>
    <s v="R"/>
    <s v="Comedy"/>
    <x v="25"/>
    <s v="January 6, 2006 (United States)"/>
    <n v="7.2"/>
    <n v="21000"/>
    <s v="Neil Jordan"/>
    <s v="Neil Jordan"/>
    <s v="Cillian Murphy"/>
    <s v="Ireland"/>
    <m/>
    <x v="4542"/>
    <s v="Pathé Pictures International"/>
    <n v="128"/>
  </r>
  <r>
    <s v="The Exorcism of Emily Rose"/>
    <s v="PG-13"/>
    <s v="Drama"/>
    <x v="25"/>
    <s v="September 9, 2005 (United States)"/>
    <n v="6.7"/>
    <n v="122000"/>
    <s v="Scott Derrickson"/>
    <s v="Paul Harris Boardman"/>
    <s v="Laura Linney"/>
    <s v="United States"/>
    <n v="19000000"/>
    <x v="4543"/>
    <s v="Screen Gems"/>
    <n v="119"/>
  </r>
  <r>
    <s v="Elektra"/>
    <s v="PG-13"/>
    <s v="Action"/>
    <x v="25"/>
    <s v="January 14, 2005 (United States)"/>
    <n v="4.7"/>
    <n v="89000"/>
    <s v="Rob Bowman"/>
    <s v="Mark Steven Johnson"/>
    <s v="Jennifer Garner"/>
    <s v="Canada"/>
    <n v="43000000"/>
    <x v="4544"/>
    <s v="Twentieth Century Fox"/>
    <n v="97"/>
  </r>
  <r>
    <s v="Doom"/>
    <s v="R"/>
    <s v="Action"/>
    <x v="25"/>
    <s v="October 21, 2005 (United States)"/>
    <n v="5.2"/>
    <n v="110000"/>
    <s v="Andrzej Bartkowiak"/>
    <s v="Dave Callaham"/>
    <s v="Karl Urban"/>
    <s v="United Kingdom"/>
    <n v="60000000"/>
    <x v="4545"/>
    <s v="John Wells Productions"/>
    <n v="105"/>
  </r>
  <r>
    <s v="The Legend of Zorro"/>
    <s v="PG"/>
    <s v="Action"/>
    <x v="25"/>
    <s v="October 28, 2005 (United States)"/>
    <n v="6"/>
    <n v="95000"/>
    <s v="Martin Campbell"/>
    <s v="Roberto Orci"/>
    <s v="Antonio Banderas"/>
    <s v="United States"/>
    <n v="75000000"/>
    <x v="4546"/>
    <s v="Columbia Pictures"/>
    <n v="129"/>
  </r>
  <r>
    <s v="Cheaper by the Dozen 2"/>
    <s v="PG"/>
    <s v="Adventure"/>
    <x v="25"/>
    <s v="December 21, 2005 (United States)"/>
    <n v="5.5"/>
    <n v="56000"/>
    <s v="Adam Shankman"/>
    <s v="Sam Harper"/>
    <s v="Steve Martin"/>
    <s v="United States"/>
    <n v="60000000"/>
    <x v="4547"/>
    <s v="Twentieth Century Fox"/>
    <n v="94"/>
  </r>
  <r>
    <s v="Æon Flux"/>
    <s v="PG-13"/>
    <s v="Action"/>
    <x v="25"/>
    <s v="December 2, 2005 (United States)"/>
    <n v="5.5"/>
    <n v="125000"/>
    <s v="Karyn Kusama"/>
    <s v="Phil Hay"/>
    <s v="Charlize Theron"/>
    <s v="United States"/>
    <n v="62000000"/>
    <x v="4548"/>
    <s v="Paramount Pictures"/>
    <n v="93"/>
  </r>
  <r>
    <s v="Son of the Mask"/>
    <s v="PG"/>
    <s v="Comedy"/>
    <x v="25"/>
    <s v="February 18, 2005 (United States)"/>
    <n v="2.2000000000000002"/>
    <n v="53000"/>
    <s v="Lawrence Guterman"/>
    <s v="Lance Khazei"/>
    <s v="Jamie Kennedy"/>
    <s v="United States"/>
    <n v="84000000"/>
    <x v="4549"/>
    <s v="New Line Cinema"/>
    <n v="94"/>
  </r>
  <r>
    <s v="Rumor Has It..."/>
    <s v="PG-13"/>
    <s v="Comedy"/>
    <x v="25"/>
    <s v="December 25, 2005 (United States)"/>
    <n v="5.5"/>
    <n v="55000"/>
    <s v="Rob Reiner"/>
    <s v="Ted Griffin"/>
    <s v="Jennifer Aniston"/>
    <s v="United States"/>
    <n v="70000000"/>
    <x v="4550"/>
    <s v="Warner Bros."/>
    <n v="97"/>
  </r>
  <r>
    <s v="The Producers"/>
    <s v="PG-13"/>
    <s v="Comedy"/>
    <x v="25"/>
    <s v="December 25, 2005 (United States)"/>
    <n v="6.3"/>
    <n v="42000"/>
    <s v="Susan Stroman"/>
    <s v="Mel Brooks"/>
    <s v="Nathan Lane"/>
    <s v="United States"/>
    <n v="45000000"/>
    <x v="4551"/>
    <s v="Universal Pictures"/>
    <n v="134"/>
  </r>
  <r>
    <s v="The Ringer"/>
    <s v="PG-13"/>
    <s v="Comedy"/>
    <x v="25"/>
    <s v="December 23, 2005 (United States)"/>
    <n v="5.8"/>
    <n v="36000"/>
    <s v="Barry W. Blaustein"/>
    <s v="Ricky Blitt"/>
    <s v="Johnny Knoxville"/>
    <s v="United States"/>
    <m/>
    <x v="4552"/>
    <s v="Conundrum Entertainment"/>
    <n v="94"/>
  </r>
  <r>
    <s v="Kicking &amp; Screaming"/>
    <s v="PG"/>
    <s v="Comedy"/>
    <x v="25"/>
    <s v="May 13, 2005 (United States)"/>
    <n v="5.6"/>
    <n v="37000"/>
    <s v="Jesse Dylan"/>
    <s v="Leo Benvenuti"/>
    <s v="Will Ferrell"/>
    <s v="United States"/>
    <n v="45000000"/>
    <x v="4553"/>
    <s v="Universal Pictures"/>
    <n v="95"/>
  </r>
  <r>
    <s v="The Cave"/>
    <s v="PG-13"/>
    <s v="Action"/>
    <x v="25"/>
    <s v="August 26, 2005 (United States)"/>
    <n v="5.0999999999999996"/>
    <n v="36000"/>
    <s v="Bruce Hunt"/>
    <s v="Michael Steinberg"/>
    <s v="Piper Perabo"/>
    <s v="United States"/>
    <n v="30000000"/>
    <x v="4554"/>
    <s v="Screen Gems"/>
    <n v="97"/>
  </r>
  <r>
    <s v="Lady Vengeance"/>
    <s v="R"/>
    <s v="Crime"/>
    <x v="25"/>
    <s v="July 29, 2005 (South Korea)"/>
    <n v="7.6"/>
    <n v="74000"/>
    <s v="Park Chan-Wook"/>
    <s v="Park Chan-Wook"/>
    <s v="Nam-mi Kang"/>
    <s v="South Korea"/>
    <m/>
    <x v="4555"/>
    <s v="CJ Entertainment"/>
    <n v="115"/>
  </r>
  <r>
    <s v="Broken Flowers"/>
    <s v="R"/>
    <s v="Comedy"/>
    <x v="25"/>
    <s v="August 26, 2005 (United States)"/>
    <n v="7.2"/>
    <n v="100000"/>
    <s v="Jim Jarmusch"/>
    <s v="Jim Jarmusch"/>
    <s v="Bill Murray"/>
    <s v="France"/>
    <n v="10000000"/>
    <x v="4556"/>
    <s v="Focus Features"/>
    <n v="106"/>
  </r>
  <r>
    <s v="Fun with Dick and Jane"/>
    <s v="PG-13"/>
    <s v="Comedy"/>
    <x v="25"/>
    <s v="December 21, 2005 (United States)"/>
    <n v="6.2"/>
    <n v="139000"/>
    <s v="Dean Parisot"/>
    <s v="Judd Apatow"/>
    <s v="Jim Carrey"/>
    <s v="United States"/>
    <n v="100000000"/>
    <x v="4557"/>
    <s v="Columbia Pictures"/>
    <n v="90"/>
  </r>
  <r>
    <s v="Imagine Me &amp; You"/>
    <s v="R"/>
    <s v="Comedy"/>
    <x v="25"/>
    <s v="May 25, 2006 (Germany)"/>
    <n v="6.8"/>
    <n v="31000"/>
    <s v="Ol Parker"/>
    <s v="Ol Parker"/>
    <s v="Piper Perabo"/>
    <s v="United Kingdom"/>
    <n v="7900000"/>
    <x v="4558"/>
    <s v="BBC Films"/>
    <n v="90"/>
  </r>
  <r>
    <s v="The Family Stone"/>
    <s v="PG-13"/>
    <s v="Comedy"/>
    <x v="25"/>
    <s v="December 16, 2005 (United States)"/>
    <n v="6.3"/>
    <n v="63000"/>
    <s v="Thomas Bezucha"/>
    <s v="Thomas Bezucha"/>
    <s v="Dermot Mulroney"/>
    <s v="United States"/>
    <n v="18000000"/>
    <x v="4559"/>
    <s v="The Family Stone"/>
    <n v="103"/>
  </r>
  <r>
    <s v="Just Like Heaven"/>
    <s v="PG-13"/>
    <s v="Comedy"/>
    <x v="25"/>
    <s v="September 16, 2005 (United States)"/>
    <n v="6.7"/>
    <n v="101000"/>
    <s v="Mark Waters"/>
    <s v="Peter Tolan"/>
    <s v="Reese Witherspoon"/>
    <s v="United States"/>
    <n v="58000000"/>
    <x v="4560"/>
    <s v="Dreamworks Pictures"/>
    <n v="95"/>
  </r>
  <r>
    <s v="Capote"/>
    <s v="R"/>
    <s v="Biography"/>
    <x v="25"/>
    <s v="February 3, 2006 (United States)"/>
    <n v="7.3"/>
    <n v="128000"/>
    <s v="Bennett Miller"/>
    <s v="Dan Futterman"/>
    <s v="Philip Seymour Hoffman"/>
    <s v="United States"/>
    <n v="7000000"/>
    <x v="4561"/>
    <s v="United Artists"/>
    <n v="114"/>
  </r>
  <r>
    <s v="The Skeleton Key"/>
    <s v="PG-13"/>
    <s v="Drama"/>
    <x v="25"/>
    <s v="August 12, 2005 (United States)"/>
    <n v="6.5"/>
    <n v="108000"/>
    <s v="Iain Softley"/>
    <s v="Ehren Kruger"/>
    <s v="Kate Hudson"/>
    <s v="United States"/>
    <n v="43000000"/>
    <x v="4562"/>
    <s v="Universal Pictures"/>
    <n v="104"/>
  </r>
  <r>
    <s v="The Squid and the Whale"/>
    <s v="R"/>
    <s v="Comedy"/>
    <x v="25"/>
    <s v="December 16, 2005 (United States)"/>
    <n v="7.3"/>
    <n v="80000"/>
    <s v="Noah Baumbach"/>
    <s v="Noah Baumbach"/>
    <s v="Owen Kline"/>
    <s v="United States"/>
    <n v="1500000"/>
    <x v="4563"/>
    <s v="Samuel Goldwyn Films"/>
    <n v="81"/>
  </r>
  <r>
    <s v="Land of the Dead"/>
    <s v="R"/>
    <s v="Horror"/>
    <x v="25"/>
    <s v="June 24, 2005 (United States)"/>
    <n v="6.2"/>
    <n v="93000"/>
    <s v="George A. Romero"/>
    <s v="George A. Romero"/>
    <s v="John Leguizamo"/>
    <s v="United States"/>
    <n v="15000000"/>
    <x v="4564"/>
    <s v="Universal Pictures"/>
    <n v="93"/>
  </r>
  <r>
    <s v="Man of the House"/>
    <s v="PG-13"/>
    <s v="Comedy"/>
    <x v="25"/>
    <s v="February 25, 2005 (United States)"/>
    <n v="5.4"/>
    <n v="23000"/>
    <s v="Stephen Herek"/>
    <s v="John J. McLaughlin"/>
    <s v="Tommy Lee Jones"/>
    <s v="United States"/>
    <n v="40000000"/>
    <x v="4565"/>
    <s v="Revolution Studios"/>
    <n v="100"/>
  </r>
  <r>
    <s v="Elizabethtown"/>
    <s v="PG-13"/>
    <s v="Comedy"/>
    <x v="25"/>
    <s v="October 14, 2005 (United States)"/>
    <n v="6.4"/>
    <n v="68000"/>
    <s v="Cameron Crowe"/>
    <s v="Cameron Crowe"/>
    <s v="Orlando Bloom"/>
    <s v="United States"/>
    <n v="45000000"/>
    <x v="4566"/>
    <s v="Paramount Pictures"/>
    <n v="123"/>
  </r>
  <r>
    <s v="Chicken Little"/>
    <s v="G"/>
    <s v="Animation"/>
    <x v="25"/>
    <s v="November 4, 2005 (United States)"/>
    <n v="5.7"/>
    <n v="88000"/>
    <s v="Mark Dindal"/>
    <s v="Mark Dindal"/>
    <s v="Zach Braff"/>
    <s v="United States"/>
    <n v="150000000"/>
    <x v="4567"/>
    <s v="Walt Disney Pictures"/>
    <n v="81"/>
  </r>
  <r>
    <s v="Monster-in-Law"/>
    <s v="PG-13"/>
    <s v="Comedy"/>
    <x v="25"/>
    <s v="May 13, 2005 (United States)"/>
    <n v="5.6"/>
    <n v="58000"/>
    <s v="Robert Luketic"/>
    <s v="Anya Kochoff"/>
    <s v="Jennifer Lopez"/>
    <s v="United States"/>
    <n v="43000000"/>
    <x v="4568"/>
    <s v="New Line Cinema"/>
    <n v="101"/>
  </r>
  <r>
    <s v="Domino"/>
    <s v="R"/>
    <s v="Action"/>
    <x v="25"/>
    <s v="October 14, 2005 (United States)"/>
    <n v="5.9"/>
    <n v="65000"/>
    <s v="Tony Scott"/>
    <s v="Richard Kelly"/>
    <s v="Keira Knightley"/>
    <s v="United States"/>
    <n v="50000000"/>
    <x v="4569"/>
    <s v="New Line Cinema"/>
    <n v="127"/>
  </r>
  <r>
    <s v="The Ring Two"/>
    <s v="PG-13"/>
    <s v="Horror"/>
    <x v="25"/>
    <s v="March 18, 2005 (United States)"/>
    <n v="5.4"/>
    <n v="93000"/>
    <s v="Hideo Nakata"/>
    <s v="Ehren Kruger"/>
    <s v="Naomi Watts"/>
    <s v="United States"/>
    <n v="50000000"/>
    <x v="4570"/>
    <s v="Dreamworks Pictures"/>
    <n v="110"/>
  </r>
  <r>
    <s v="London"/>
    <s v="R"/>
    <s v="Drama"/>
    <x v="25"/>
    <s v="February 10, 2006 (United States)"/>
    <n v="6.5"/>
    <n v="23000"/>
    <s v="Hunter Richards"/>
    <s v="Hunter Richards"/>
    <s v="Jessica Biel"/>
    <s v="United Kingdom"/>
    <m/>
    <x v="4571"/>
    <s v="Destination Films"/>
    <n v="92"/>
  </r>
  <r>
    <s v="Deuce Bigalow: European Gigolo"/>
    <s v="R"/>
    <s v="Comedy"/>
    <x v="25"/>
    <s v="August 12, 2005 (United States)"/>
    <n v="4.7"/>
    <n v="49000"/>
    <s v="Mike Bigelow"/>
    <s v="Harris Goldberg"/>
    <s v="Rob Schneider"/>
    <s v="United States"/>
    <n v="22000000"/>
    <x v="4572"/>
    <s v="Columbia Pictures"/>
    <n v="83"/>
  </r>
  <r>
    <s v="Harsh Times"/>
    <s v="R"/>
    <s v="Action"/>
    <x v="25"/>
    <s v="November 10, 2006 (United States)"/>
    <n v="6.9"/>
    <n v="64000"/>
    <s v="David Ayer"/>
    <s v="David Ayer"/>
    <s v="Christian Bale"/>
    <s v="United States"/>
    <n v="2000000"/>
    <x v="4573"/>
    <s v="Andrea Sperling Productions"/>
    <n v="116"/>
  </r>
  <r>
    <s v="Diary of a Mad Black Woman"/>
    <s v="PG-13"/>
    <s v="Comedy"/>
    <x v="25"/>
    <s v="February 25, 2005 (United States)"/>
    <n v="5.8"/>
    <n v="14000"/>
    <s v="Darren Grant"/>
    <s v="Tyler Perry"/>
    <s v="Kimberly Elise"/>
    <s v="United States"/>
    <n v="5500000"/>
    <x v="4574"/>
    <s v="BET Pictures"/>
    <n v="116"/>
  </r>
  <r>
    <s v="Herbie Fully Loaded"/>
    <s v="G"/>
    <s v="Adventure"/>
    <x v="25"/>
    <s v="June 22, 2005 (United States)"/>
    <n v="4.8"/>
    <n v="46000"/>
    <s v="Angela Robinson"/>
    <s v="Thomas Lennon"/>
    <s v="Lindsay Lohan"/>
    <s v="United States"/>
    <n v="50000000"/>
    <x v="4575"/>
    <s v="Walt Disney Pictures"/>
    <n v="101"/>
  </r>
  <r>
    <s v="Wallace &amp; Gromit: The Curse of the Were-Rabbit"/>
    <s v="G"/>
    <s v="Animation"/>
    <x v="25"/>
    <s v="October 7, 2005 (United States)"/>
    <n v="7.4"/>
    <n v="128000"/>
    <s v="Steve Box"/>
    <s v="Steve Box"/>
    <s v="Peter Sallis"/>
    <s v="United Kingdom"/>
    <n v="30000000"/>
    <x v="4576"/>
    <s v="Aardman Animations"/>
    <n v="85"/>
  </r>
  <r>
    <s v="Casanova"/>
    <s v="R"/>
    <s v="Adventure"/>
    <x v="25"/>
    <s v="January 6, 2006 (United States)"/>
    <n v="6.5"/>
    <n v="53000"/>
    <s v="Lasse Hallström"/>
    <s v="Jeffrey Hatcher"/>
    <s v="Heath Ledger"/>
    <s v="United States"/>
    <m/>
    <x v="4577"/>
    <s v="Touchstone Pictures"/>
    <n v="112"/>
  </r>
  <r>
    <s v="The Jacket"/>
    <s v="R"/>
    <s v="Drama"/>
    <x v="25"/>
    <s v="March 4, 2005 (United States)"/>
    <n v="7.1"/>
    <n v="110000"/>
    <s v="John Maybury"/>
    <s v="Tom Bleecker"/>
    <s v="Adrien Brody"/>
    <s v="Germany"/>
    <n v="29000000"/>
    <x v="4578"/>
    <s v="Mandalay Pictures"/>
    <n v="103"/>
  </r>
  <r>
    <s v="The Wedding Date"/>
    <s v="PG-13"/>
    <s v="Comedy"/>
    <x v="25"/>
    <s v="February 4, 2005 (United States)"/>
    <n v="6.2"/>
    <n v="50000"/>
    <s v="Clare Kilner"/>
    <s v="Elizabeth Young"/>
    <s v="Dermot Mulroney"/>
    <s v="United States"/>
    <n v="15000000"/>
    <x v="4579"/>
    <s v="Gold Circle Films"/>
    <n v="90"/>
  </r>
  <r>
    <s v="Thank You for Smoking"/>
    <s v="R"/>
    <s v="Comedy"/>
    <x v="25"/>
    <s v="April 14, 2006 (United States)"/>
    <n v="7.6"/>
    <n v="215000"/>
    <s v="Jason Reitman"/>
    <s v="Jason Reitman"/>
    <s v="Aaron Eckhart"/>
    <s v="United States"/>
    <n v="6500000"/>
    <x v="4580"/>
    <s v="Room 9 Entertainment"/>
    <n v="92"/>
  </r>
  <r>
    <s v="Hide and Seek"/>
    <s v="R"/>
    <s v="Drama"/>
    <x v="25"/>
    <s v="January 28, 2005 (United States)"/>
    <n v="6"/>
    <n v="83000"/>
    <s v="John Polson"/>
    <s v="Ari Schlossberg"/>
    <s v="Robert De Niro"/>
    <s v="Germany"/>
    <n v="30000000"/>
    <x v="4581"/>
    <s v="Twentieth Century Fox"/>
    <n v="101"/>
  </r>
  <r>
    <s v="Cursed"/>
    <s v="PG-13"/>
    <s v="Comedy"/>
    <x v="25"/>
    <s v="February 25, 2005 (United States)"/>
    <n v="5"/>
    <n v="31000"/>
    <s v="Wes Craven"/>
    <s v="Kevin Williamson"/>
    <s v="Christina Ricci"/>
    <s v="Germany"/>
    <n v="38000000"/>
    <x v="4582"/>
    <s v="Dimension Films"/>
    <n v="97"/>
  </r>
  <r>
    <s v="Miss Congeniality 2: Armed &amp; Fabulous"/>
    <s v="PG-13"/>
    <s v="Action"/>
    <x v="25"/>
    <s v="March 24, 2005 (United States)"/>
    <n v="5.0999999999999996"/>
    <n v="71000"/>
    <s v="John Pasquin"/>
    <s v="Marc Lawrence"/>
    <s v="Sandra Bullock"/>
    <s v="United States"/>
    <n v="45000000"/>
    <x v="4583"/>
    <s v="Castle Rock Entertainment"/>
    <n v="115"/>
  </r>
  <r>
    <s v="Bad News Bears"/>
    <s v="PG-13"/>
    <s v="Comedy"/>
    <x v="25"/>
    <s v="July 22, 2005 (United States)"/>
    <n v="5.8"/>
    <n v="21000"/>
    <s v="Richard Linklater"/>
    <s v="Bill Lancaster"/>
    <s v="Billy Bob Thornton"/>
    <s v="United States"/>
    <n v="35000000"/>
    <x v="4584"/>
    <s v="Paramount Pictures"/>
    <n v="113"/>
  </r>
  <r>
    <s v="Fever Pitch"/>
    <s v="PG-13"/>
    <s v="Comedy"/>
    <x v="25"/>
    <s v="April 8, 2005 (United States)"/>
    <n v="6.2"/>
    <n v="43000"/>
    <s v="Bobby Farrelly"/>
    <s v="Lowell Ganz"/>
    <s v="Drew Barrymore"/>
    <s v="United States"/>
    <n v="30000000"/>
    <x v="4585"/>
    <s v="Fox 2000 Pictures"/>
    <n v="104"/>
  </r>
  <r>
    <s v="Kinky Boots"/>
    <s v="PG-13"/>
    <s v="Comedy"/>
    <x v="25"/>
    <s v="May 26, 2006 (United States)"/>
    <n v="7.1"/>
    <n v="19000"/>
    <s v="Julian Jarrold"/>
    <s v="Geoff Deane"/>
    <s v="Chiwetel Ejiofor"/>
    <s v="United States"/>
    <m/>
    <x v="4586"/>
    <s v="Miramax"/>
    <n v="107"/>
  </r>
  <r>
    <s v="xXx: State of the Union"/>
    <s v="PG-13"/>
    <s v="Action"/>
    <x v="25"/>
    <s v="April 29, 2005 (United States)"/>
    <n v="4.5"/>
    <n v="68000"/>
    <s v="Lee Tamahori"/>
    <s v="Rich Wilkes"/>
    <s v="Ice Cube"/>
    <s v="United States"/>
    <n v="113000000"/>
    <x v="4587"/>
    <s v="Columbia Pictures"/>
    <n v="101"/>
  </r>
  <r>
    <s v="Syriana"/>
    <s v="R"/>
    <s v="Drama"/>
    <x v="25"/>
    <s v="December 9, 2005 (United States)"/>
    <n v="6.9"/>
    <n v="127000"/>
    <s v="Stephen Gaghan"/>
    <s v="Stephen Gaghan"/>
    <s v="George Clooney"/>
    <s v="United States"/>
    <n v="50000000"/>
    <x v="4588"/>
    <s v="Warner Bros."/>
    <n v="128"/>
  </r>
  <r>
    <s v="North Country"/>
    <s v="R"/>
    <s v="Drama"/>
    <x v="25"/>
    <s v="October 21, 2005 (United States)"/>
    <n v="7.3"/>
    <n v="41000"/>
    <s v="Niki Caro"/>
    <s v="Michael Seitzman"/>
    <s v="Charlize Theron"/>
    <s v="United States"/>
    <n v="35000000"/>
    <x v="4589"/>
    <s v="Warner Bros."/>
    <n v="126"/>
  </r>
  <r>
    <s v="Derailed"/>
    <s v="R"/>
    <s v="Crime"/>
    <x v="25"/>
    <s v="November 11, 2005 (United States)"/>
    <n v="6.6"/>
    <n v="72000"/>
    <s v="Mikael Håfström"/>
    <s v="Stuart Beattie"/>
    <s v="Clive Owen"/>
    <s v="United States"/>
    <n v="22000000"/>
    <x v="4590"/>
    <s v="Di Bonaventura Pictures"/>
    <n v="108"/>
  </r>
  <r>
    <s v="Romance &amp; Cigarettes"/>
    <s v="R"/>
    <s v="Comedy"/>
    <x v="25"/>
    <s v="March 3, 2006 (Norway)"/>
    <n v="6.2"/>
    <n v="12000"/>
    <s v="John Turturro"/>
    <s v="John Turturro"/>
    <s v="James Gandolfini"/>
    <s v="United States"/>
    <m/>
    <x v="4591"/>
    <s v="United Artists"/>
    <n v="105"/>
  </r>
  <r>
    <s v="The Perfect Man"/>
    <s v="PG"/>
    <s v="Comedy"/>
    <x v="25"/>
    <s v="June 17, 2005 (United States)"/>
    <n v="5.5"/>
    <n v="29000"/>
    <s v="Mark Rosman"/>
    <s v="Michael McQuown"/>
    <s v="Hilary Duff"/>
    <s v="United States"/>
    <n v="10000000"/>
    <x v="4592"/>
    <s v="Universal Pictures"/>
    <n v="100"/>
  </r>
  <r>
    <s v="Unleashed"/>
    <s v="R"/>
    <s v="Action"/>
    <x v="25"/>
    <s v="May 13, 2005 (United States)"/>
    <n v="7"/>
    <n v="100000"/>
    <s v="Louis Leterrier"/>
    <s v="Luc Besson"/>
    <s v="Jet Li"/>
    <s v="United Kingdom"/>
    <n v="45000000"/>
    <x v="4593"/>
    <s v="Rogue Pictures"/>
    <n v="103"/>
  </r>
  <r>
    <s v="Hostage"/>
    <s v="R"/>
    <s v="Action"/>
    <x v="25"/>
    <s v="March 11, 2005 (United States)"/>
    <n v="6.5"/>
    <n v="108000"/>
    <s v="Florent-Emilio Siri"/>
    <s v="Robert Crais"/>
    <s v="Bruce Willis"/>
    <s v="United States"/>
    <n v="52000000"/>
    <x v="4594"/>
    <s v="Miramax"/>
    <n v="113"/>
  </r>
  <r>
    <s v="The Greatest Game Ever Played"/>
    <s v="PG"/>
    <s v="Biography"/>
    <x v="25"/>
    <s v="September 30, 2005 (United States)"/>
    <n v="7.4"/>
    <n v="29000"/>
    <s v="Bill Paxton"/>
    <s v="Mark Frost"/>
    <s v="Shia LaBeouf"/>
    <s v="United States"/>
    <n v="26000000"/>
    <x v="4595"/>
    <s v="Fairway Films"/>
    <n v="120"/>
  </r>
  <r>
    <s v="Caché (Hidden)"/>
    <s v="R"/>
    <s v="Drama"/>
    <x v="25"/>
    <s v="February 17, 2006 (United States)"/>
    <n v="7.3"/>
    <n v="76000"/>
    <s v="Michael Haneke"/>
    <s v="Michael Haneke"/>
    <s v="Daniel Auteuil"/>
    <s v="France"/>
    <m/>
    <x v="4596"/>
    <s v="Les Films du Losange"/>
    <n v="117"/>
  </r>
  <r>
    <s v="Get Rich or Die Tryin'"/>
    <s v="R"/>
    <s v="Biography"/>
    <x v="25"/>
    <s v="November 9, 2005 (United States)"/>
    <n v="5.4"/>
    <n v="45000"/>
    <s v="Jim Sheridan"/>
    <s v="Terence Winter"/>
    <s v="50 Cent"/>
    <s v="United States"/>
    <n v="40000000"/>
    <x v="4597"/>
    <s v="Cent Productions Inc."/>
    <n v="117"/>
  </r>
  <r>
    <s v="Bewitched"/>
    <s v="PG-13"/>
    <s v="Comedy"/>
    <x v="25"/>
    <s v="June 24, 2005 (United States)"/>
    <n v="4.8"/>
    <n v="70000"/>
    <s v="Nora Ephron"/>
    <s v="Nora Ephron"/>
    <s v="Nicole Kidman"/>
    <s v="United States"/>
    <n v="85000000"/>
    <x v="4598"/>
    <s v="Columbia Pictures"/>
    <n v="102"/>
  </r>
  <r>
    <s v="Hoodwinked"/>
    <s v="PG"/>
    <s v="Animation"/>
    <x v="25"/>
    <s v="January 13, 2006 (United States)"/>
    <n v="6.4"/>
    <n v="58000"/>
    <s v="Cory Edwards"/>
    <s v="Todd Edwards"/>
    <s v="Anne Hathaway"/>
    <s v="United States"/>
    <n v="30000000"/>
    <x v="4599"/>
    <s v="The Weinstein Company"/>
    <n v="80"/>
  </r>
  <r>
    <s v="Adam's Apples"/>
    <s v="R"/>
    <s v="Comedy"/>
    <x v="25"/>
    <s v="April 15, 2005 (Denmark)"/>
    <n v="7.8"/>
    <n v="47000"/>
    <s v="Anders Thomas Jensen"/>
    <s v="Anders Thomas Jensen"/>
    <s v="Ulrich Thomsen"/>
    <s v="Denmark"/>
    <m/>
    <x v="4600"/>
    <s v="M&amp;M Productions"/>
    <n v="94"/>
  </r>
  <r>
    <s v="BloodRayne"/>
    <s v="R"/>
    <s v="Action"/>
    <x v="25"/>
    <s v="January 6, 2006 (United States)"/>
    <n v="2.9"/>
    <n v="34000"/>
    <s v="Uwe Boll"/>
    <s v="Guinevere Turner"/>
    <s v="Kristanna Loken"/>
    <s v="Germany"/>
    <n v="25000000"/>
    <x v="4601"/>
    <s v="Boll Kino Beteiligungs GmbH &amp; Co. KG"/>
    <n v="95"/>
  </r>
  <r>
    <s v="The Three Burials of Melquiades Estrada"/>
    <s v="R"/>
    <s v="Adventure"/>
    <x v="25"/>
    <s v="February 24, 2006 (United States)"/>
    <n v="7.4"/>
    <n v="39000"/>
    <s v="Tommy Lee Jones"/>
    <s v="Guillermo Arriaga"/>
    <s v="Tommy Lee Jones"/>
    <s v="France"/>
    <n v="15000000"/>
    <x v="4602"/>
    <s v="EuropaCorp"/>
    <n v="121"/>
  </r>
  <r>
    <s v="Feast"/>
    <s v="R"/>
    <s v="Action"/>
    <x v="25"/>
    <s v="January 18, 2007 (Singapore)"/>
    <n v="6.3"/>
    <n v="30000"/>
    <s v="John Gulager"/>
    <s v="Patrick Melton"/>
    <s v="Navi Rawat"/>
    <s v="United States"/>
    <n v="3200000"/>
    <x v="4603"/>
    <s v="Dimension Films"/>
    <n v="95"/>
  </r>
  <r>
    <s v="Goal! The Dream Begins"/>
    <s v="PG"/>
    <s v="Adventure"/>
    <x v="25"/>
    <s v="May 12, 2006 (United States)"/>
    <n v="6.7"/>
    <n v="61000"/>
    <s v="Danny Cannon"/>
    <s v="Mike Jefferies"/>
    <s v="Kuno Becker"/>
    <s v="United States"/>
    <n v="10000000"/>
    <x v="4604"/>
    <s v="Milkshake Films"/>
    <n v="118"/>
  </r>
  <r>
    <s v="The Notorious Bettie Page"/>
    <s v="R"/>
    <s v="Biography"/>
    <x v="25"/>
    <s v="May 5, 2006 (United States)"/>
    <n v="6.5"/>
    <n v="11000"/>
    <s v="Mary Harron"/>
    <s v="Mary Harron"/>
    <s v="Gretchen Mol"/>
    <s v="United States"/>
    <m/>
    <x v="4605"/>
    <s v="HBO Films"/>
    <n v="91"/>
  </r>
  <r>
    <s v="Man-Thing"/>
    <s v="R"/>
    <s v="Action"/>
    <x v="25"/>
    <s v="April 21, 2005 (Singapore)"/>
    <n v="4"/>
    <n v="6100"/>
    <s v="Brett Leonard"/>
    <s v="Steve Gerber"/>
    <s v="Jack Thompson"/>
    <s v="United States"/>
    <n v="30000000"/>
    <x v="4606"/>
    <s v="Lions Gate Films"/>
    <n v="97"/>
  </r>
  <r>
    <s v="Good Night, and Good Luck."/>
    <s v="PG"/>
    <s v="Biography"/>
    <x v="25"/>
    <s v="November 4, 2005 (United States)"/>
    <n v="7.4"/>
    <n v="95000"/>
    <s v="George Clooney"/>
    <s v="George Clooney"/>
    <s v="David Strathairn"/>
    <s v="United States"/>
    <n v="7000000"/>
    <x v="4607"/>
    <s v="Warner Independent Pictures (WIP)"/>
    <n v="93"/>
  </r>
  <r>
    <s v="Ice Princess"/>
    <s v="G"/>
    <s v="Comedy"/>
    <x v="25"/>
    <s v="March 18, 2005 (United States)"/>
    <n v="6"/>
    <n v="26000"/>
    <s v="Tim Fywell"/>
    <s v="Meg Cabot"/>
    <s v="Michelle Trachtenberg"/>
    <s v="United States"/>
    <m/>
    <x v="4608"/>
    <s v="Walt Disney Pictures"/>
    <n v="98"/>
  </r>
  <r>
    <s v="A Lot Like Love"/>
    <s v="PG-13"/>
    <s v="Comedy"/>
    <x v="25"/>
    <s v="April 22, 2005 (United States)"/>
    <n v="6.6"/>
    <n v="68000"/>
    <s v="Nigel Cole"/>
    <s v="Colin Patrick Lynch"/>
    <s v="Ashton Kutcher"/>
    <s v="United States"/>
    <n v="30000000"/>
    <x v="4609"/>
    <s v="Touchstone Pictures"/>
    <n v="107"/>
  </r>
  <r>
    <s v="Cry Wolf"/>
    <s v="PG-13"/>
    <s v="Drama"/>
    <x v="25"/>
    <s v="September 16, 2005 (United States)"/>
    <n v="5.8"/>
    <n v="26000"/>
    <s v="Jeff Wadlow"/>
    <s v="Jeff Wadlow"/>
    <s v="Julian Morris"/>
    <s v="United States"/>
    <n v="1000000"/>
    <x v="4610"/>
    <s v="Rogue Pictures"/>
    <n v="90"/>
  </r>
  <r>
    <s v="The Proposition"/>
    <s v="R"/>
    <s v="Crime"/>
    <x v="25"/>
    <s v="June 9, 2006 (United States)"/>
    <n v="7.3"/>
    <n v="51000"/>
    <s v="John Hillcoat"/>
    <s v="Nick Cave"/>
    <s v="Ray Winstone"/>
    <s v="Australia"/>
    <n v="20000000"/>
    <x v="4611"/>
    <s v="UK Film Council"/>
    <n v="104"/>
  </r>
  <r>
    <s v="The World's Fastest Indian"/>
    <s v="PG-13"/>
    <s v="Biography"/>
    <x v="25"/>
    <s v="March 24, 2006 (United States)"/>
    <n v="7.8"/>
    <n v="53000"/>
    <s v="Roger Donaldson"/>
    <s v="Roger Donaldson"/>
    <s v="Anthony Hopkins"/>
    <s v="New Zealand"/>
    <n v="25000000"/>
    <x v="4612"/>
    <s v="OLC / Rights Entertainment"/>
    <n v="127"/>
  </r>
  <r>
    <s v="Stealth"/>
    <s v="PG-13"/>
    <s v="Action"/>
    <x v="25"/>
    <s v="July 29, 2005 (United States)"/>
    <n v="5.0999999999999996"/>
    <n v="52000"/>
    <s v="Rob Cohen"/>
    <s v="W.D. Richter"/>
    <s v="Josh Lucas"/>
    <s v="United States"/>
    <n v="135000000"/>
    <x v="4613"/>
    <s v="Columbia Pictures"/>
    <n v="121"/>
  </r>
  <r>
    <s v="Hustle &amp; Flow"/>
    <s v="R"/>
    <s v="Crime"/>
    <x v="25"/>
    <s v="July 22, 2005 (United States)"/>
    <n v="7.3"/>
    <n v="39000"/>
    <s v="Craig Brewer"/>
    <s v="Craig Brewer"/>
    <s v="Terrence Howard"/>
    <s v="United States"/>
    <n v="2800000"/>
    <x v="4614"/>
    <s v="Crunk Pictures"/>
    <n v="116"/>
  </r>
  <r>
    <s v="The Matador"/>
    <s v="R"/>
    <s v="Comedy"/>
    <x v="25"/>
    <s v="January 27, 2006 (United States)"/>
    <n v="6.7"/>
    <n v="44000"/>
    <s v="Richard Shepard"/>
    <s v="Richard Shepard"/>
    <s v="Pierce Brosnan"/>
    <s v="Ireland"/>
    <n v="12500000"/>
    <x v="4615"/>
    <s v="Stratus Film Co."/>
    <n v="96"/>
  </r>
  <r>
    <s v="In Her Shoes"/>
    <s v="PG-13"/>
    <s v="Comedy"/>
    <x v="25"/>
    <s v="October 7, 2005 (United States)"/>
    <n v="6.4"/>
    <n v="60000"/>
    <s v="Curtis Hanson"/>
    <s v="Jennifer Weiner"/>
    <s v="Toni Collette"/>
    <s v="United States"/>
    <m/>
    <x v="4616"/>
    <s v="Fox 2000 Pictures"/>
    <n v="130"/>
  </r>
  <r>
    <s v="The Fog"/>
    <s v="PG-13"/>
    <s v="Horror"/>
    <x v="25"/>
    <s v="October 14, 2005 (United States)"/>
    <n v="3.7"/>
    <n v="35000"/>
    <s v="Rupert Wainwright"/>
    <s v="Cooper Layne"/>
    <s v="Tom Welling"/>
    <s v="United States"/>
    <n v="18000000"/>
    <x v="4617"/>
    <s v="Revolution Studios"/>
    <n v="100"/>
  </r>
  <r>
    <s v="Because of Winn-Dixie"/>
    <s v="PG"/>
    <s v="Comedy"/>
    <x v="25"/>
    <s v="February 18, 2005 (United States)"/>
    <n v="6.3"/>
    <n v="11000"/>
    <s v="Wayne Wang"/>
    <s v="Kate DiCamillo"/>
    <s v="AnnaSophia Robb"/>
    <s v="United States"/>
    <n v="14000000"/>
    <x v="4618"/>
    <s v="Twentieth Century Fox"/>
    <n v="106"/>
  </r>
  <r>
    <s v="Where the Truth Lies"/>
    <s v="Unrated"/>
    <s v="Crime"/>
    <x v="25"/>
    <s v="October 7, 2005 (Canada)"/>
    <n v="6.5"/>
    <n v="17000"/>
    <s v="Atom Egoyan"/>
    <s v="Atom Egoyan"/>
    <s v="Kevin Bacon"/>
    <s v="Canada"/>
    <n v="25000000"/>
    <x v="4619"/>
    <s v="Serendipity Point Films"/>
    <n v="107"/>
  </r>
  <r>
    <s v="Must Love Dogs"/>
    <s v="PG-13"/>
    <s v="Comedy"/>
    <x v="25"/>
    <s v="July 29, 2005 (United States)"/>
    <n v="5.9"/>
    <n v="31000"/>
    <s v="Gary David Goldberg"/>
    <s v="Claire Cook"/>
    <s v="Diane Lane"/>
    <s v="United States"/>
    <n v="30000000"/>
    <x v="4620"/>
    <s v="Warner Bros."/>
    <n v="98"/>
  </r>
  <r>
    <s v="Guess Who"/>
    <s v="PG-13"/>
    <s v="Comedy"/>
    <x v="25"/>
    <s v="March 25, 2005 (United States)"/>
    <n v="5.9"/>
    <n v="41000"/>
    <s v="Kevin Rodney Sullivan"/>
    <s v="William Rose"/>
    <s v="Ashton Kutcher"/>
    <s v="United States"/>
    <n v="35000000"/>
    <x v="4621"/>
    <s v="Columbia Pictures"/>
    <n v="105"/>
  </r>
  <r>
    <s v="The Ballad of Jack and Rose"/>
    <s v="R"/>
    <s v="Drama"/>
    <x v="25"/>
    <s v="April 8, 2005 (United States)"/>
    <n v="6.6"/>
    <n v="11000"/>
    <s v="Rebecca Miller"/>
    <s v="Rebecca Miller"/>
    <s v="Daniel Day-Lewis"/>
    <s v="United States"/>
    <n v="1500000"/>
    <x v="4622"/>
    <s v="IFC Productions"/>
    <n v="112"/>
  </r>
  <r>
    <s v="Stay"/>
    <s v="R"/>
    <s v="Drama"/>
    <x v="25"/>
    <s v="October 21, 2005 (United States)"/>
    <n v="6.8"/>
    <n v="77000"/>
    <s v="Marc Forster"/>
    <s v="David Benioff"/>
    <s v="Ewan McGregor"/>
    <s v="United States"/>
    <n v="50000000"/>
    <x v="4623"/>
    <s v="New Regency Productions"/>
    <n v="99"/>
  </r>
  <r>
    <s v="The Great Raid"/>
    <s v="R"/>
    <s v="Action"/>
    <x v="25"/>
    <s v="August 12, 2005 (United States)"/>
    <n v="6.7"/>
    <n v="21000"/>
    <s v="John Dahl"/>
    <s v="William B. Breuer"/>
    <s v="Benjamin Bratt"/>
    <s v="United States"/>
    <n v="80000000"/>
    <x v="4624"/>
    <s v="Miramax"/>
    <n v="132"/>
  </r>
  <r>
    <s v="Venom"/>
    <s v="R"/>
    <s v="Horror"/>
    <x v="25"/>
    <s v="September 16, 2005 (United States)"/>
    <n v="4.5999999999999996"/>
    <n v="9700"/>
    <s v="Jim Gillespie"/>
    <s v="Flint Dille"/>
    <s v="Agnes Bruckner"/>
    <s v="United States"/>
    <m/>
    <x v="4625"/>
    <s v="Dimension Films"/>
    <n v="87"/>
  </r>
  <r>
    <s v="Tideland"/>
    <s v="R"/>
    <s v="Drama"/>
    <x v="25"/>
    <s v="August 11, 2006 (United Kingdom)"/>
    <n v="6.5"/>
    <n v="32000"/>
    <s v="Terry Gilliam"/>
    <s v="Tony Grisoni"/>
    <s v="Jeff Bridges"/>
    <s v="United Kingdom"/>
    <n v="19300000"/>
    <x v="4626"/>
    <s v="Recorded Picture Company (RPC)"/>
    <n v="120"/>
  </r>
  <r>
    <s v="Roll Bounce"/>
    <s v="PG-13"/>
    <s v="Comedy"/>
    <x v="25"/>
    <s v="September 23, 2005 (United States)"/>
    <n v="6.2"/>
    <n v="6800"/>
    <s v="Malcolm D. Lee"/>
    <s v="Norman Vance Jr."/>
    <s v="Shad Moss"/>
    <s v="United States"/>
    <m/>
    <x v="4627"/>
    <s v="State Street Pictures"/>
    <n v="112"/>
  </r>
  <r>
    <s v="Alone in the Dark"/>
    <s v="R"/>
    <s v="Action"/>
    <x v="25"/>
    <s v="January 28, 2005 (United States)"/>
    <n v="2.4"/>
    <n v="42000"/>
    <s v="Uwe Boll"/>
    <s v="Elan Mastai"/>
    <s v="Christian Slater"/>
    <s v="Canada"/>
    <n v="20000000"/>
    <x v="4628"/>
    <s v="AITD Productions"/>
    <n v="96"/>
  </r>
  <r>
    <s v="An American Haunting"/>
    <s v="PG-13"/>
    <s v="Drama"/>
    <x v="25"/>
    <s v="May 5, 2006 (United States)"/>
    <n v="5.0999999999999996"/>
    <n v="25000"/>
    <s v="Courtney Solomon"/>
    <s v="Brent Monahan"/>
    <s v="Donald Sutherland"/>
    <s v="United Kingdom"/>
    <n v="14000000"/>
    <x v="4629"/>
    <s v="Allan Zeman Productions"/>
    <n v="83"/>
  </r>
  <r>
    <s v="Supercross"/>
    <s v="PG-13"/>
    <s v="Action"/>
    <x v="25"/>
    <s v="August 17, 2005 (United States)"/>
    <n v="4.3"/>
    <n v="4400"/>
    <s v="Steve Boyum"/>
    <s v="Ken Solarz"/>
    <s v="Steve Howey"/>
    <s v="United States"/>
    <n v="16000000"/>
    <x v="4630"/>
    <s v="Tag Entertainment"/>
    <n v="80"/>
  </r>
  <r>
    <s v="Oliver Twist"/>
    <s v="PG-13"/>
    <s v="Crime"/>
    <x v="25"/>
    <s v="September 30, 2005 (United States)"/>
    <n v="6.8"/>
    <n v="32000"/>
    <s v="Roman Polanski"/>
    <s v="Charles Dickens"/>
    <s v="Barney Clark"/>
    <s v="France"/>
    <n v="60000000"/>
    <x v="4631"/>
    <s v="R.P. Productions"/>
    <n v="130"/>
  </r>
  <r>
    <s v="White Noise"/>
    <s v="PG-13"/>
    <s v="Drama"/>
    <x v="25"/>
    <s v="January 7, 2005 (United States)"/>
    <n v="5.5"/>
    <n v="48000"/>
    <s v="Geoffrey Sax"/>
    <s v="Niall Johnson"/>
    <s v="Michael Keaton"/>
    <s v="United Kingdom"/>
    <n v="10000000"/>
    <x v="4632"/>
    <s v="Universal Pictures"/>
    <n v="101"/>
  </r>
  <r>
    <s v="Are We There Yet?"/>
    <s v="PG"/>
    <s v="Adventure"/>
    <x v="25"/>
    <s v="January 21, 2005 (United States)"/>
    <n v="4.7"/>
    <n v="30000"/>
    <s v="Brian Levant"/>
    <s v="Steven Gary Banks"/>
    <s v="Ice Cube"/>
    <s v="United States"/>
    <n v="32000000"/>
    <x v="4633"/>
    <s v="Revolution Studios"/>
    <n v="95"/>
  </r>
  <r>
    <s v="The Protector"/>
    <s v="R"/>
    <s v="Action"/>
    <x v="25"/>
    <s v="September 8, 2006 (United States)"/>
    <n v="7.1"/>
    <n v="36000"/>
    <s v="Prachya Pinkaew"/>
    <s v="Napalee"/>
    <s v="Tony Jaa"/>
    <s v="Thailand"/>
    <m/>
    <x v="4634"/>
    <s v="Sahamongkolfilm Co."/>
    <n v="111"/>
  </r>
  <r>
    <s v="Proof"/>
    <s v="PG-13"/>
    <s v="Drama"/>
    <x v="25"/>
    <s v="October 7, 2005 (United States)"/>
    <n v="6.7"/>
    <n v="44000"/>
    <s v="John Madden"/>
    <s v="David Auburn"/>
    <s v="Gwyneth Paltrow"/>
    <s v="United States"/>
    <n v="20000000"/>
    <x v="4635"/>
    <s v="Miramax"/>
    <n v="100"/>
  </r>
  <r>
    <s v="Last Days"/>
    <s v="R"/>
    <s v="Drama"/>
    <x v="25"/>
    <s v="May 13, 2005 (France)"/>
    <n v="5.8"/>
    <n v="22000"/>
    <s v="Gus Van Sant"/>
    <s v="Gus Van Sant"/>
    <s v="Michael Pitt"/>
    <s v="United States"/>
    <m/>
    <x v="4636"/>
    <s v="HBO Films"/>
    <n v="97"/>
  </r>
  <r>
    <s v="Racing Stripes"/>
    <s v="PG"/>
    <s v="Adventure"/>
    <x v="25"/>
    <s v="January 14, 2005 (United States)"/>
    <n v="5.2"/>
    <n v="16000"/>
    <s v="Frederik Du Chau"/>
    <s v="David Schmidt"/>
    <s v="Frankie Muniz"/>
    <s v="United States"/>
    <n v="30000000"/>
    <x v="4637"/>
    <s v="Alcon Entertainment"/>
    <n v="102"/>
  </r>
  <r>
    <s v="A Sound of Thunder"/>
    <s v="PG-13"/>
    <s v="Action"/>
    <x v="25"/>
    <s v="September 2, 2005 (United States)"/>
    <n v="4.2"/>
    <n v="19000"/>
    <s v="Peter Hyams"/>
    <s v="Ray Bradbury"/>
    <s v="Edward Burns"/>
    <s v="Czech Republic"/>
    <n v="80000000"/>
    <x v="4638"/>
    <s v="Franchise Pictures"/>
    <n v="110"/>
  </r>
  <r>
    <s v="The Weather Man"/>
    <s v="R"/>
    <s v="Comedy"/>
    <x v="25"/>
    <s v="October 28, 2005 (United States)"/>
    <n v="6.5"/>
    <n v="78000"/>
    <s v="Gore Verbinski"/>
    <s v="Steve Conrad"/>
    <s v="Nicolas Cage"/>
    <s v="United States"/>
    <n v="22000000"/>
    <x v="4639"/>
    <s v="Paramount Pictures"/>
    <n v="102"/>
  </r>
  <r>
    <s v="Keeping Mum"/>
    <s v="R"/>
    <s v="Comedy"/>
    <x v="25"/>
    <s v="October 6, 2006 (United States)"/>
    <n v="6.8"/>
    <n v="34000"/>
    <s v="Niall Johnson"/>
    <s v="Richard Russo"/>
    <s v="Rowan Atkinson"/>
    <s v="United Kingdom"/>
    <n v="169000"/>
    <x v="4640"/>
    <s v="Summit Entertainment"/>
    <n v="99"/>
  </r>
  <r>
    <s v="Angel-A"/>
    <s v="R"/>
    <s v="Comedy"/>
    <x v="25"/>
    <s v="December 21, 2005 (France)"/>
    <n v="7.1"/>
    <n v="33000"/>
    <s v="Luc Besson"/>
    <s v="Luc Besson"/>
    <s v="Rie Rasmussen"/>
    <s v="France"/>
    <m/>
    <x v="4641"/>
    <s v="EuropaCorp"/>
    <n v="91"/>
  </r>
  <r>
    <s v="An Unfinished Life"/>
    <s v="PG-13"/>
    <s v="Drama"/>
    <x v="25"/>
    <s v="September 16, 2005 (United States)"/>
    <n v="7"/>
    <n v="29000"/>
    <s v="Lasse Hallström"/>
    <s v="Mark Spragg"/>
    <s v="Jennifer Lopez"/>
    <s v="Germany"/>
    <n v="30000000"/>
    <x v="4642"/>
    <s v="Miramax"/>
    <n v="108"/>
  </r>
  <r>
    <s v="Boogeyman"/>
    <s v="PG-13"/>
    <s v="Drama"/>
    <x v="25"/>
    <s v="February 4, 2005 (United States)"/>
    <n v="4.2"/>
    <n v="30000"/>
    <s v="Stephen Kay"/>
    <s v="Eric Kripke"/>
    <s v="Barry Watson"/>
    <s v="United States"/>
    <n v="20000000"/>
    <x v="4643"/>
    <s v="Screen Gems"/>
    <n v="89"/>
  </r>
  <r>
    <s v="Fierce People"/>
    <s v="R"/>
    <s v="Drama"/>
    <x v="25"/>
    <s v="November 30, 2007 (United States)"/>
    <n v="6.5"/>
    <n v="6600"/>
    <s v="Griffin Dunne"/>
    <s v="Dirk Wittenborn"/>
    <s v="Diane Lane"/>
    <s v="United States"/>
    <m/>
    <x v="4644"/>
    <s v="Industry Entertainment"/>
    <n v="107"/>
  </r>
  <r>
    <s v="Asylum"/>
    <s v="R"/>
    <s v="Drama"/>
    <x v="25"/>
    <s v="September 9, 2005 (United Kingdom)"/>
    <n v="6.1"/>
    <n v="4900"/>
    <s v="David Mackenzie"/>
    <s v="Patrick McGrath"/>
    <s v="Natasha Richardson"/>
    <s v="United Kingdom"/>
    <m/>
    <x v="4645"/>
    <s v="Paramount Classics"/>
    <n v="99"/>
  </r>
  <r>
    <s v="Me and You and Everyone We Know"/>
    <s v="R"/>
    <s v="Comedy"/>
    <x v="25"/>
    <s v="August 5, 2005 (United States)"/>
    <n v="7.3"/>
    <n v="36000"/>
    <s v="Miranda July"/>
    <s v="Miranda July"/>
    <s v="John Hawkes"/>
    <s v="United States"/>
    <n v="800000"/>
    <x v="4646"/>
    <s v="IFC Films"/>
    <n v="91"/>
  </r>
  <r>
    <s v="Transamerica"/>
    <s v="R"/>
    <s v="Adventure"/>
    <x v="25"/>
    <s v="March 3, 2006 (United States)"/>
    <n v="7.4"/>
    <n v="41000"/>
    <s v="Duncan Tucker"/>
    <s v="Duncan Tucker"/>
    <s v="Felicity Huffman"/>
    <s v="United States"/>
    <n v="1000000"/>
    <x v="4647"/>
    <s v="Belladonna Productions"/>
    <n v="103"/>
  </r>
  <r>
    <s v="The Lost City"/>
    <s v="R"/>
    <s v="Drama"/>
    <x v="25"/>
    <s v="May 26, 2006 (United States)"/>
    <n v="6.6"/>
    <n v="9300"/>
    <s v="Andy Garcia"/>
    <s v="Guillermo Cabrera Infante"/>
    <s v="Andy Garcia"/>
    <s v="United States"/>
    <n v="9600000"/>
    <x v="4648"/>
    <s v="Crescent Drive Pictures"/>
    <n v="144"/>
  </r>
  <r>
    <s v="Beauty Shop"/>
    <s v="PG-13"/>
    <s v="Comedy"/>
    <x v="25"/>
    <s v="March 30, 2005 (United States)"/>
    <n v="5.6"/>
    <n v="17000"/>
    <s v="Bille Woodruff"/>
    <s v="Elizabeth Hunter"/>
    <s v="Queen Latifah"/>
    <s v="United States"/>
    <m/>
    <x v="4649"/>
    <s v="Metro-Goldwyn-Mayer (MGM)"/>
    <n v="105"/>
  </r>
  <r>
    <s v="The Upside of Anger"/>
    <s v="R"/>
    <s v="Comedy"/>
    <x v="25"/>
    <s v="April 1, 2005 (United States)"/>
    <n v="6.8"/>
    <n v="21000"/>
    <s v="Mike Binder"/>
    <s v="Mike Binder"/>
    <s v="Joan Allen"/>
    <s v="United States"/>
    <n v="12000000"/>
    <x v="4650"/>
    <s v="New Line Cinema"/>
    <n v="118"/>
  </r>
  <r>
    <s v="The Chumscrubber"/>
    <s v="R"/>
    <s v="Comedy"/>
    <x v="25"/>
    <s v="October 5, 2006 (Germany)"/>
    <n v="6.9"/>
    <n v="18000"/>
    <s v="Arie Posin"/>
    <s v="Arie Posin"/>
    <s v="Jamie Bell"/>
    <s v="United States"/>
    <n v="6800000"/>
    <x v="4651"/>
    <s v="El Camino Pictures"/>
    <n v="108"/>
  </r>
  <r>
    <s v="The Man"/>
    <s v="PG-13"/>
    <s v="Action"/>
    <x v="25"/>
    <s v="September 9, 2005 (United States)"/>
    <n v="5.6"/>
    <n v="25000"/>
    <s v="Les Mayfield"/>
    <s v="Jim Piddock"/>
    <s v="Samuel L. Jackson"/>
    <s v="United States"/>
    <n v="33000000"/>
    <x v="4652"/>
    <s v="New Line Cinema"/>
    <n v="83"/>
  </r>
  <r>
    <s v="Valiant"/>
    <s v="G"/>
    <s v="Animation"/>
    <x v="25"/>
    <s v="August 19, 2005 (United States)"/>
    <n v="5.5"/>
    <n v="22000"/>
    <s v="Gary Chapman"/>
    <s v="George Webster"/>
    <s v="Ewan McGregor"/>
    <s v="United Kingdom"/>
    <n v="35000000"/>
    <x v="4653"/>
    <s v="Vanguard Films and Animation"/>
    <n v="76"/>
  </r>
  <r>
    <s v="Prime"/>
    <s v="PG-13"/>
    <s v="Comedy"/>
    <x v="25"/>
    <s v="October 28, 2005 (United States)"/>
    <n v="6.2"/>
    <n v="40000"/>
    <s v="Ben Younger"/>
    <s v="Ben Younger"/>
    <s v="Uma Thurman"/>
    <s v="United States"/>
    <n v="22000000"/>
    <x v="4654"/>
    <s v="Prime Film Productions LLC"/>
    <n v="105"/>
  </r>
  <r>
    <s v="Manderlay"/>
    <s v="Not Rated"/>
    <s v="Drama"/>
    <x v="25"/>
    <s v="June 3, 2005 (Denmark)"/>
    <n v="7.3"/>
    <n v="23000"/>
    <s v="Lars von Trier"/>
    <s v="Lars von Trier"/>
    <s v="Bryce Dallas Howard"/>
    <s v="Denmark"/>
    <n v="14200000"/>
    <x v="4655"/>
    <s v="Zentropa Entertainments"/>
    <n v="139"/>
  </r>
  <r>
    <s v="Junebug"/>
    <s v="R"/>
    <s v="Comedy"/>
    <x v="25"/>
    <s v="September 16, 2005 (United States)"/>
    <n v="6.9"/>
    <n v="22000"/>
    <s v="Phil Morrison"/>
    <s v="Angus MacLachlan"/>
    <s v="Embeth Davidtz"/>
    <s v="United States"/>
    <n v="1000000"/>
    <x v="4656"/>
    <s v="Junebug Movie"/>
    <n v="106"/>
  </r>
  <r>
    <s v="Dominion"/>
    <s v="R"/>
    <s v="Drama"/>
    <x v="25"/>
    <s v="August 1, 2005 (United Kingdom)"/>
    <n v="5.2"/>
    <n v="11000"/>
    <s v="Paul Schrader"/>
    <s v="William Wisher"/>
    <s v="Stellan Skarsgård"/>
    <s v="United States"/>
    <n v="30000000"/>
    <x v="4657"/>
    <s v="Morgan Creek Entertainment"/>
    <n v="117"/>
  </r>
  <r>
    <s v="Battle in Heaven"/>
    <s v="Unrated"/>
    <s v="Crime"/>
    <x v="25"/>
    <s v="October 26, 2005 (Belgium)"/>
    <n v="5.6"/>
    <n v="6100"/>
    <s v="Carlos Reygadas"/>
    <s v="Carlos Reygadas"/>
    <s v="Marcos Hernández"/>
    <s v="Mexico"/>
    <m/>
    <x v="4658"/>
    <s v="Coproduction Office"/>
    <n v="98"/>
  </r>
  <r>
    <s v="Little Manhattan"/>
    <s v="PG"/>
    <s v="Comedy"/>
    <x v="25"/>
    <s v="January 5, 2006 (Puerto Rico)"/>
    <n v="7.5"/>
    <n v="23000"/>
    <s v="Mark Levin"/>
    <s v="Jennifer Flackett"/>
    <s v="Josh Hutcherson"/>
    <s v="United States"/>
    <m/>
    <x v="4659"/>
    <s v="New Regency Productions"/>
    <n v="90"/>
  </r>
  <r>
    <s v="Dreamer"/>
    <s v="PG"/>
    <s v="Drama"/>
    <x v="25"/>
    <s v="October 21, 2005 (United States)"/>
    <n v="6.8"/>
    <n v="12000"/>
    <s v="John Gatins"/>
    <s v="John Gatins"/>
    <s v="Kurt Russell"/>
    <s v="United States"/>
    <n v="32000000"/>
    <x v="4660"/>
    <s v="Dreamworks Pictures"/>
    <n v="106"/>
  </r>
  <r>
    <s v="Black"/>
    <s v="Not Rated"/>
    <s v="Drama"/>
    <x v="25"/>
    <s v="February 4, 2005 (United States)"/>
    <n v="8.1999999999999993"/>
    <n v="34000"/>
    <s v="Sanjay Leela Bhansali"/>
    <s v="Sanjay Leela Bhansali"/>
    <s v="Amitabh Bachchan"/>
    <s v="India"/>
    <m/>
    <x v="4661"/>
    <s v="Applause Bhansali Productions"/>
    <n v="122"/>
  </r>
  <r>
    <s v="Factotum"/>
    <s v="R"/>
    <s v="Comedy"/>
    <x v="25"/>
    <s v="April 29, 2005 (Norway)"/>
    <n v="6.6"/>
    <n v="14000"/>
    <s v="Bent Hamer"/>
    <s v="Charles Bukowski"/>
    <s v="Matt Dillon"/>
    <s v="Norway"/>
    <n v="1000000"/>
    <x v="4662"/>
    <s v="Bulbul Films"/>
    <n v="94"/>
  </r>
  <r>
    <s v="Beowulf &amp; Grendel"/>
    <s v="R"/>
    <s v="Action"/>
    <x v="25"/>
    <s v="March 9, 2006 (Thailand)"/>
    <n v="5.8"/>
    <n v="18000"/>
    <s v="Sturla Gunnarsson"/>
    <s v="Anonymous"/>
    <s v="Hringur Ingvarsson"/>
    <s v="Canada"/>
    <m/>
    <x v="4663"/>
    <s v="Movision"/>
    <n v="103"/>
  </r>
  <r>
    <s v="Joyeux Noel"/>
    <s v="PG-13"/>
    <s v="Drama"/>
    <x v="25"/>
    <s v="November 9, 2005 (France)"/>
    <n v="7.7"/>
    <n v="28000"/>
    <s v="Christian Carion"/>
    <s v="Christian Carion"/>
    <s v="Diane Kruger"/>
    <s v="France"/>
    <m/>
    <x v="4664"/>
    <s v="Nord-Ouest Films"/>
    <n v="116"/>
  </r>
  <r>
    <s v="Dirty Love"/>
    <s v="R"/>
    <s v="Comedy"/>
    <x v="25"/>
    <s v="May 5, 2006 (Italy)"/>
    <n v="3.6"/>
    <n v="6800"/>
    <s v="John Asher"/>
    <s v="Jenny McCarthy"/>
    <s v="Jenny McCarthy"/>
    <s v="United States"/>
    <m/>
    <x v="4665"/>
    <s v="Big Screen Entertainment Group"/>
    <n v="91"/>
  </r>
  <r>
    <s v="Everything Is Illuminated"/>
    <s v="PG-13"/>
    <s v="Comedy"/>
    <x v="25"/>
    <s v="November 4, 2005 (Mexico)"/>
    <n v="7.4"/>
    <n v="57000"/>
    <s v="Liev Schreiber"/>
    <s v="Jonathan Safran Foer"/>
    <s v="Elijah Wood"/>
    <s v="United States"/>
    <n v="7000000"/>
    <x v="4666"/>
    <s v="Warner Independent Pictures (WIP)"/>
    <n v="106"/>
  </r>
  <r>
    <s v="Thumbsucker"/>
    <s v="R"/>
    <s v="Comedy"/>
    <x v="25"/>
    <s v="October 7, 2005 (United States)"/>
    <n v="6.6"/>
    <n v="21000"/>
    <s v="Mike Mills"/>
    <s v="Walter Kirn"/>
    <s v="Lou Taylor Pucci"/>
    <s v="United States"/>
    <n v="4000000"/>
    <x v="4667"/>
    <s v="Bob Yari Productions"/>
    <n v="96"/>
  </r>
  <r>
    <s v="Rebound"/>
    <s v="PG"/>
    <s v="Comedy"/>
    <x v="25"/>
    <s v="July 1, 2005 (United States)"/>
    <n v="5.2"/>
    <n v="13000"/>
    <s v="Steve Carr"/>
    <s v="Bill Wolff"/>
    <s v="Martin Lawrence"/>
    <s v="United States"/>
    <n v="33100000"/>
    <x v="4668"/>
    <s v="Twentieth Century Fox"/>
    <n v="86"/>
  </r>
  <r>
    <s v="The Departed"/>
    <s v="R"/>
    <s v="Crime"/>
    <x v="26"/>
    <s v="October 6, 2006 (United States)"/>
    <n v="8.5"/>
    <n v="1200000"/>
    <s v="Martin Scorsese"/>
    <s v="William Monahan"/>
    <s v="Leonardo DiCaprio"/>
    <s v="United States"/>
    <n v="90000000"/>
    <x v="4669"/>
    <s v="Warner Bros."/>
    <n v="151"/>
  </r>
  <r>
    <s v="The Fast and the Furious: Tokyo Drift"/>
    <s v="PG-13"/>
    <s v="Action"/>
    <x v="26"/>
    <s v="June 16, 2006 (United States)"/>
    <n v="6"/>
    <n v="252000"/>
    <s v="Justin Lin"/>
    <s v="Chris Morgan"/>
    <s v="Lucas Black"/>
    <s v="United States"/>
    <n v="85000000"/>
    <x v="4670"/>
    <s v="Universal Pictures"/>
    <n v="104"/>
  </r>
  <r>
    <s v="Talladega Nights: the Ballad of Ricky Bobby"/>
    <s v="PG-13"/>
    <s v="Comedy"/>
    <x v="26"/>
    <s v="August 4, 2006 (United States)"/>
    <n v="6.6"/>
    <n v="172000"/>
    <s v="Adam McKay"/>
    <s v="Will Ferrell"/>
    <s v="Will Ferrell"/>
    <s v="United States"/>
    <n v="72500000"/>
    <x v="4671"/>
    <s v="Columbia Pictures"/>
    <n v="108"/>
  </r>
  <r>
    <s v="The Prestige"/>
    <s v="PG-13"/>
    <s v="Drama"/>
    <x v="26"/>
    <s v="October 20, 2006 (United States)"/>
    <n v="8.5"/>
    <n v="1200000"/>
    <s v="Christopher Nolan"/>
    <s v="Jonathan Nolan"/>
    <s v="Christian Bale"/>
    <s v="United Kingdom"/>
    <n v="40000000"/>
    <x v="4672"/>
    <s v="Touchstone Pictures"/>
    <n v="130"/>
  </r>
  <r>
    <s v="Cars"/>
    <s v="G"/>
    <s v="Animation"/>
    <x v="26"/>
    <s v="June 9, 2006 (United States)"/>
    <n v="7.1"/>
    <n v="381000"/>
    <s v="John Lasseter"/>
    <s v="John Lasseter"/>
    <s v="Owen Wilson"/>
    <s v="United States"/>
    <n v="120000000"/>
    <x v="4673"/>
    <s v="Pixar Animation Studios"/>
    <n v="117"/>
  </r>
  <r>
    <n v="300"/>
    <s v="R"/>
    <s v="Action"/>
    <x v="26"/>
    <s v="March 9, 2007 (United States)"/>
    <n v="7.6"/>
    <n v="750000"/>
    <s v="Zack Snyder"/>
    <s v="Zack Snyder"/>
    <s v="Gerard Butler"/>
    <s v="United States"/>
    <n v="65000000"/>
    <x v="4674"/>
    <s v="Warner Bros."/>
    <n v="117"/>
  </r>
  <r>
    <s v="The Devil Wears Prada"/>
    <s v="PG-13"/>
    <s v="Comedy"/>
    <x v="26"/>
    <s v="June 30, 2006 (United States)"/>
    <n v="6.9"/>
    <n v="385000"/>
    <s v="David Frankel"/>
    <s v="Aline Brosh McKenna"/>
    <s v="Anne Hathaway"/>
    <s v="United States"/>
    <n v="35000000"/>
    <x v="4675"/>
    <s v="Fox 2000 Pictures"/>
    <n v="109"/>
  </r>
  <r>
    <s v="Casino Royale"/>
    <s v="PG-13"/>
    <s v="Action"/>
    <x v="26"/>
    <s v="November 17, 2006 (United States)"/>
    <n v="8"/>
    <n v="594000"/>
    <s v="Martin Campbell"/>
    <s v="Neal Purvis"/>
    <s v="Daniel Craig"/>
    <s v="United Kingdom"/>
    <n v="150000000"/>
    <x v="4676"/>
    <s v="Columbia Pictures"/>
    <n v="144"/>
  </r>
  <r>
    <s v="Pan's Labyrinth"/>
    <s v="R"/>
    <s v="Drama"/>
    <x v="26"/>
    <s v="January 19, 2007 (United States)"/>
    <n v="8.1999999999999993"/>
    <n v="631000"/>
    <s v="Guillermo del Toro"/>
    <s v="Guillermo del Toro"/>
    <s v="Ivana Baquero"/>
    <s v="Spain"/>
    <n v="19000000"/>
    <x v="4677"/>
    <s v="Estudios Picasso"/>
    <n v="118"/>
  </r>
  <r>
    <s v="Pirates of the Caribbean: Dead Man's Chest"/>
    <s v="PG-13"/>
    <s v="Action"/>
    <x v="26"/>
    <s v="July 7, 2006 (United States)"/>
    <n v="7.3"/>
    <n v="668000"/>
    <s v="Gore Verbinski"/>
    <s v="Ted Elliott"/>
    <s v="Johnny Depp"/>
    <s v="United States"/>
    <n v="225000000"/>
    <x v="4678"/>
    <s v="Walt Disney Pictures"/>
    <n v="151"/>
  </r>
  <r>
    <s v="Idiocracy"/>
    <s v="R"/>
    <s v="Adventure"/>
    <x v="26"/>
    <s v="January 25, 2007 (Germany)"/>
    <n v="6.6"/>
    <n v="150000"/>
    <s v="Mike Judge"/>
    <s v="Mike Judge"/>
    <s v="Luke Wilson"/>
    <s v="United States"/>
    <m/>
    <x v="4679"/>
    <s v="Twentieth Century Fox"/>
    <n v="84"/>
  </r>
  <r>
    <s v="Apocalypto"/>
    <s v="R"/>
    <s v="Action"/>
    <x v="26"/>
    <s v="December 8, 2006 (United States)"/>
    <n v="7.8"/>
    <n v="297000"/>
    <s v="Mel Gibson"/>
    <s v="Mel Gibson"/>
    <s v="Gerardo Taracena"/>
    <s v="United States"/>
    <n v="40000000"/>
    <x v="4680"/>
    <s v="Icon Productions"/>
    <n v="139"/>
  </r>
  <r>
    <s v="She's the Man"/>
    <s v="PG-13"/>
    <s v="Comedy"/>
    <x v="26"/>
    <s v="March 17, 2006 (United States)"/>
    <n v="6.3"/>
    <n v="149000"/>
    <s v="Andy Fickman"/>
    <s v="Ewan Leslie"/>
    <s v="Amanda Bynes"/>
    <s v="United States"/>
    <n v="20000000"/>
    <x v="4681"/>
    <s v="Dreamworks Pictures"/>
    <n v="105"/>
  </r>
  <r>
    <s v="Little Children"/>
    <s v="R"/>
    <s v="Drama"/>
    <x v="26"/>
    <s v="February 9, 2007 (United States)"/>
    <n v="7.5"/>
    <n v="107000"/>
    <s v="Todd Field"/>
    <s v="Todd Field"/>
    <s v="Kate Winslet"/>
    <s v="United States"/>
    <n v="26000000"/>
    <x v="4682"/>
    <s v="New Line Cinema"/>
    <n v="137"/>
  </r>
  <r>
    <s v="Children of Men"/>
    <s v="R"/>
    <s v="Adventure"/>
    <x v="26"/>
    <s v="January 5, 2007 (United States)"/>
    <n v="7.9"/>
    <n v="474000"/>
    <s v="Alfonso Cuarón"/>
    <s v="Alfonso Cuarón"/>
    <s v="Julianne Moore"/>
    <s v="United States"/>
    <n v="76000000"/>
    <x v="4683"/>
    <s v="Universal Pictures"/>
    <n v="109"/>
  </r>
  <r>
    <s v="The Da Vinci Code"/>
    <s v="PG-13"/>
    <s v="Mystery"/>
    <x v="26"/>
    <s v="May 19, 2006 (United States)"/>
    <n v="6.6"/>
    <n v="410000"/>
    <s v="Ron Howard"/>
    <s v="Akiva Goldsman"/>
    <s v="Tom Hanks"/>
    <s v="United States"/>
    <n v="125000000"/>
    <x v="4684"/>
    <s v="Columbia Pictures"/>
    <n v="149"/>
  </r>
  <r>
    <s v="The Pursuit of Happyness"/>
    <s v="PG-13"/>
    <s v="Biography"/>
    <x v="26"/>
    <s v="December 15, 2006 (United States)"/>
    <n v="8"/>
    <n v="465000"/>
    <s v="Gabriele Muccino"/>
    <s v="Steve Conrad"/>
    <s v="Will Smith"/>
    <s v="United States"/>
    <n v="55000000"/>
    <x v="4685"/>
    <s v="Columbia Pictures"/>
    <n v="117"/>
  </r>
  <r>
    <s v="Little Miss Sunshine"/>
    <s v="R"/>
    <s v="Comedy"/>
    <x v="26"/>
    <s v="August 18, 2006 (United States)"/>
    <n v="7.8"/>
    <n v="450000"/>
    <s v="Jonathan Dayton"/>
    <s v="Michael Arndt"/>
    <s v="Steve Carell"/>
    <s v="United States"/>
    <n v="8000000"/>
    <x v="4686"/>
    <s v="Fox Searchlight Pictures"/>
    <n v="101"/>
  </r>
  <r>
    <s v="The Last King of Scotland"/>
    <s v="R"/>
    <s v="Biography"/>
    <x v="26"/>
    <s v="January 19, 2007 (United States)"/>
    <n v="7.7"/>
    <n v="179000"/>
    <s v="Kevin Macdonald"/>
    <s v="Peter Morgan"/>
    <s v="James McAvoy"/>
    <s v="United Kingdom"/>
    <n v="6000000"/>
    <x v="4687"/>
    <s v="Fox Searchlight Pictures"/>
    <n v="123"/>
  </r>
  <r>
    <s v="Blood Diamond"/>
    <s v="R"/>
    <s v="Adventure"/>
    <x v="26"/>
    <s v="December 8, 2006 (United States)"/>
    <n v="8"/>
    <n v="511000"/>
    <s v="Edward Zwick"/>
    <s v="Charles Leavitt"/>
    <s v="Leonardo DiCaprio"/>
    <s v="United States"/>
    <n v="100000000"/>
    <x v="4688"/>
    <s v="Warner Bros."/>
    <n v="143"/>
  </r>
  <r>
    <s v="The Lives of Others"/>
    <s v="R"/>
    <s v="Drama"/>
    <x v="26"/>
    <s v="March 30, 2007 (United States)"/>
    <n v="8.4"/>
    <n v="368000"/>
    <s v="Florian Henckel von Donnersmarck"/>
    <s v="Florian Henckel von Donnersmarck"/>
    <s v="Ulrich Mühe"/>
    <s v="Germany"/>
    <n v="2000000"/>
    <x v="4689"/>
    <s v="Wiedemann &amp; Berg Filmproduktion"/>
    <n v="137"/>
  </r>
  <r>
    <s v="Night at the Museum"/>
    <s v="PG"/>
    <s v="Adventure"/>
    <x v="26"/>
    <s v="December 22, 2006 (United States)"/>
    <n v="6.4"/>
    <n v="323000"/>
    <s v="Shawn Levy"/>
    <s v="Robert Ben Garant"/>
    <s v="Ben Stiller"/>
    <s v="United States"/>
    <n v="110000000"/>
    <x v="4690"/>
    <s v="Twentieth Century Fox"/>
    <n v="108"/>
  </r>
  <r>
    <s v="Mission: Impossible III"/>
    <s v="PG-13"/>
    <s v="Action"/>
    <x v="26"/>
    <s v="May 5, 2006 (United States)"/>
    <n v="6.9"/>
    <n v="337000"/>
    <s v="J.J. Abrams"/>
    <s v="Alex Kurtzman"/>
    <s v="Tom Cruise"/>
    <s v="United States"/>
    <n v="150000000"/>
    <x v="4691"/>
    <s v="Paramount Pictures"/>
    <n v="126"/>
  </r>
  <r>
    <s v="Marie Antoinette"/>
    <s v="PG-13"/>
    <s v="Biography"/>
    <x v="26"/>
    <s v="October 20, 2006 (United States)"/>
    <n v="6.5"/>
    <n v="104000"/>
    <s v="Sofia Coppola"/>
    <s v="Sofia Coppola"/>
    <s v="Kirsten Dunst"/>
    <s v="United States"/>
    <n v="40000000"/>
    <x v="4692"/>
    <s v="Columbia Pictures"/>
    <n v="123"/>
  </r>
  <r>
    <s v="Inside Man"/>
    <s v="R"/>
    <s v="Crime"/>
    <x v="26"/>
    <s v="March 24, 2006 (United States)"/>
    <n v="7.6"/>
    <n v="350000"/>
    <s v="Spike Lee"/>
    <s v="Russell Gewirtz"/>
    <s v="Denzel Washington"/>
    <s v="United States"/>
    <n v="45000000"/>
    <x v="4693"/>
    <s v="Universal Pictures"/>
    <n v="129"/>
  </r>
  <r>
    <s v="Running Scared"/>
    <s v="R"/>
    <s v="Action"/>
    <x v="26"/>
    <s v="February 24, 2006 (United States)"/>
    <n v="7.3"/>
    <n v="98000"/>
    <s v="Wayne Kramer"/>
    <s v="Wayne Kramer"/>
    <s v="Paul Walker"/>
    <s v="Germany"/>
    <n v="15000000"/>
    <x v="4694"/>
    <s v="New Line Cinema"/>
    <n v="122"/>
  </r>
  <r>
    <s v="Accepted"/>
    <s v="PG-13"/>
    <s v="Comedy"/>
    <x v="26"/>
    <s v="August 18, 2006 (United States)"/>
    <n v="6.4"/>
    <n v="127000"/>
    <s v="Steve Pink"/>
    <s v="Adam Cooper"/>
    <s v="Justin Long"/>
    <s v="United States"/>
    <n v="23000000"/>
    <x v="4695"/>
    <s v="Universal Pictures"/>
    <n v="93"/>
  </r>
  <r>
    <s v="Superman Returns"/>
    <s v="PG-13"/>
    <s v="Action"/>
    <x v="26"/>
    <s v="June 28, 2006 (United States)"/>
    <n v="6"/>
    <n v="274000"/>
    <s v="Bryan Singer"/>
    <s v="Michael Dougherty"/>
    <s v="Brandon Routh"/>
    <s v="United States"/>
    <n v="270000000"/>
    <x v="4696"/>
    <s v="Warner Bros."/>
    <n v="154"/>
  </r>
  <r>
    <s v="Slither"/>
    <s v="R"/>
    <s v="Comedy"/>
    <x v="26"/>
    <s v="March 31, 2006 (United States)"/>
    <n v="6.5"/>
    <n v="76000"/>
    <s v="James Gunn"/>
    <s v="James Gunn"/>
    <s v="Nathan Fillion"/>
    <s v="Canada"/>
    <n v="15000000"/>
    <x v="4697"/>
    <s v="Gold Circle Films"/>
    <n v="95"/>
  </r>
  <r>
    <s v="Nacho Libre"/>
    <s v="PG"/>
    <s v="Comedy"/>
    <x v="26"/>
    <s v="June 16, 2006 (United States)"/>
    <n v="5.8"/>
    <n v="83000"/>
    <s v="Jared Hess"/>
    <s v="Jared Hess"/>
    <s v="Jack Black"/>
    <s v="United States"/>
    <n v="35000000"/>
    <x v="4698"/>
    <s v="Paramount Pictures"/>
    <n v="92"/>
  </r>
  <r>
    <s v="The Covenant"/>
    <s v="PG-13"/>
    <s v="Action"/>
    <x v="26"/>
    <s v="September 8, 2006 (United States)"/>
    <n v="5.3"/>
    <n v="48000"/>
    <s v="Renny Harlin"/>
    <s v="J.S. Cardone"/>
    <s v="Steven Strait"/>
    <s v="United States"/>
    <n v="20000000"/>
    <x v="4699"/>
    <s v="Screen Gems"/>
    <n v="97"/>
  </r>
  <r>
    <s v="The Hills Have Eyes"/>
    <s v="R"/>
    <s v="Horror"/>
    <x v="26"/>
    <s v="March 10, 2006 (United States)"/>
    <n v="6.4"/>
    <n v="162000"/>
    <s v="Alexandre Aja"/>
    <s v="Wes Craven"/>
    <s v="Ted Levine"/>
    <s v="United States"/>
    <n v="15000000"/>
    <x v="4700"/>
    <s v="Craven-Maddalena Films"/>
    <n v="107"/>
  </r>
  <r>
    <s v="The Fountain"/>
    <s v="PG-13"/>
    <s v="Drama"/>
    <x v="26"/>
    <s v="November 22, 2006 (United States)"/>
    <n v="7.2"/>
    <n v="232000"/>
    <s v="Darren Aronofsky"/>
    <s v="Darren Aronofsky"/>
    <s v="Hugh Jackman"/>
    <s v="Canada"/>
    <n v="35000000"/>
    <x v="4701"/>
    <s v="Warner Bros."/>
    <n v="97"/>
  </r>
  <r>
    <s v="X-Men: the Last Stand"/>
    <s v="PG-13"/>
    <s v="Action"/>
    <x v="26"/>
    <s v="May 26, 2006 (United States)"/>
    <n v="6.7"/>
    <n v="491000"/>
    <s v="Brett Ratner"/>
    <s v="Simon Kinberg"/>
    <s v="Patrick Stewart"/>
    <s v="United States"/>
    <n v="210000000"/>
    <x v="4702"/>
    <s v="Twentieth Century Fox"/>
    <n v="104"/>
  </r>
  <r>
    <s v="Underworld: Evolution"/>
    <s v="R"/>
    <s v="Action"/>
    <x v="26"/>
    <s v="January 20, 2006 (United States)"/>
    <n v="6.7"/>
    <n v="193000"/>
    <s v="Len Wiseman"/>
    <s v="Danny McBride"/>
    <s v="Kate Beckinsale"/>
    <s v="United States"/>
    <n v="50000000"/>
    <x v="4703"/>
    <s v="Screen Gems"/>
    <n v="106"/>
  </r>
  <r>
    <s v="Click"/>
    <s v="PG-13"/>
    <s v="Comedy"/>
    <x v="26"/>
    <s v="June 23, 2006 (United States)"/>
    <n v="6.4"/>
    <n v="313000"/>
    <s v="Frank Coraci"/>
    <s v="Steve Koren"/>
    <s v="Adam Sandler"/>
    <s v="United States"/>
    <n v="82500000"/>
    <x v="4704"/>
    <s v="Columbia Pictures"/>
    <n v="107"/>
  </r>
  <r>
    <s v="The Holiday"/>
    <s v="PG-13"/>
    <s v="Comedy"/>
    <x v="26"/>
    <s v="December 8, 2006 (United States)"/>
    <n v="6.9"/>
    <n v="258000"/>
    <s v="Nancy Meyers"/>
    <s v="Nancy Meyers"/>
    <s v="Kate Winslet"/>
    <s v="United States"/>
    <n v="85000000"/>
    <x v="4705"/>
    <s v="Columbia Pictures"/>
    <n v="136"/>
  </r>
  <r>
    <s v="Silent Hill"/>
    <s v="R"/>
    <s v="Horror"/>
    <x v="26"/>
    <s v="April 21, 2006 (United States)"/>
    <n v="6.5"/>
    <n v="217000"/>
    <s v="Christophe Gans"/>
    <s v="Roger Avary"/>
    <s v="Radha Mitchell"/>
    <s v="Canada"/>
    <n v="50000000"/>
    <x v="4706"/>
    <s v="TriStar Pictures"/>
    <n v="125"/>
  </r>
  <r>
    <s v="Basic Instinct 2"/>
    <s v="R"/>
    <s v="Drama"/>
    <x v="26"/>
    <s v="March 31, 2006 (United States)"/>
    <n v="4.3"/>
    <n v="38000"/>
    <s v="Michael Caton-Jones"/>
    <s v="Joe Eszterhas"/>
    <s v="Sharon Stone"/>
    <s v="United Kingdom"/>
    <n v="70000000"/>
    <x v="4707"/>
    <s v="Metro-Goldwyn-Mayer (MGM)"/>
    <n v="114"/>
  </r>
  <r>
    <s v="The Black Dahlia"/>
    <s v="R"/>
    <s v="Crime"/>
    <x v="26"/>
    <s v="September 15, 2006 (United States)"/>
    <n v="5.6"/>
    <n v="72000"/>
    <s v="Brian De Palma"/>
    <s v="Josh Friedman"/>
    <s v="Josh Hartnett"/>
    <s v="United States"/>
    <n v="50000000"/>
    <x v="4708"/>
    <s v="Universal Pictures"/>
    <n v="121"/>
  </r>
  <r>
    <s v="Perfume: The Story of a Murderer"/>
    <s v="R"/>
    <s v="Crime"/>
    <x v="26"/>
    <s v="January 5, 2007 (United States)"/>
    <n v="7.5"/>
    <n v="239000"/>
    <s v="Tom Tykwer"/>
    <s v="Andrew Birkin"/>
    <s v="Ben Whishaw"/>
    <s v="Germany"/>
    <n v="60000000"/>
    <x v="4709"/>
    <s v="DreamWorks"/>
    <n v="147"/>
  </r>
  <r>
    <s v="Lucky Number Slevin"/>
    <s v="R"/>
    <s v="Crime"/>
    <x v="26"/>
    <s v="April 7, 2006 (United States)"/>
    <n v="7.7"/>
    <n v="303000"/>
    <s v="Paul McGuigan"/>
    <s v="Jason Smilovic"/>
    <s v="Josh Hartnett"/>
    <s v="United States"/>
    <n v="27000000"/>
    <x v="4710"/>
    <s v="The Weinstein Company"/>
    <n v="110"/>
  </r>
  <r>
    <s v="Smokin' Aces"/>
    <s v="R"/>
    <s v="Action"/>
    <x v="26"/>
    <s v="January 26, 2007 (United States)"/>
    <n v="6.7"/>
    <n v="140000"/>
    <s v="Joe Carnahan"/>
    <s v="Joe Carnahan"/>
    <s v="Jeremy Piven"/>
    <s v="United Kingdom"/>
    <n v="17000000"/>
    <x v="4711"/>
    <s v="Universal Pictures"/>
    <n v="108"/>
  </r>
  <r>
    <s v="This Is England"/>
    <s v="Not Rated"/>
    <s v="Crime"/>
    <x v="26"/>
    <s v="April 27, 2007 (United Kingdom)"/>
    <n v="7.7"/>
    <n v="117000"/>
    <s v="Shane Meadows"/>
    <s v="Shane Meadows"/>
    <s v="Thomas Turgoose"/>
    <s v="United Kingdom"/>
    <m/>
    <x v="4712"/>
    <s v="Warp Films"/>
    <n v="101"/>
  </r>
  <r>
    <s v="Cashback"/>
    <s v="R"/>
    <s v="Comedy"/>
    <x v="26"/>
    <s v="May 9, 2008 (United Kingdom)"/>
    <n v="7.1"/>
    <n v="84000"/>
    <s v="Sean Ellis"/>
    <s v="Sean Ellis"/>
    <s v="Sean Biggerstaff"/>
    <s v="United Kingdom"/>
    <m/>
    <x v="4713"/>
    <s v="Left Turn Films"/>
    <n v="102"/>
  </r>
  <r>
    <s v="Deja Vu"/>
    <s v="PG-13"/>
    <s v="Action"/>
    <x v="26"/>
    <s v="November 22, 2006 (United States)"/>
    <n v="7"/>
    <n v="298000"/>
    <s v="Tony Scott"/>
    <s v="Bill Marsilii"/>
    <s v="Denzel Washington"/>
    <s v="United States"/>
    <n v="75000000"/>
    <x v="4714"/>
    <s v="Touchstone Pictures"/>
    <n v="126"/>
  </r>
  <r>
    <s v="Grandma's Boy"/>
    <s v="R"/>
    <s v="Comedy"/>
    <x v="26"/>
    <s v="January 6, 2006 (United States)"/>
    <n v="7"/>
    <n v="79000"/>
    <s v="Nicholaus Goossen"/>
    <s v="Barry Wernick"/>
    <s v="Allen Covert"/>
    <s v="United States"/>
    <m/>
    <x v="4715"/>
    <s v="Twentieth Century Fox"/>
    <n v="94"/>
  </r>
  <r>
    <s v="RV"/>
    <s v="PG"/>
    <s v="Adventure"/>
    <x v="26"/>
    <s v="April 28, 2006 (United States)"/>
    <n v="5.5"/>
    <n v="57000"/>
    <s v="Barry Sonnenfeld"/>
    <s v="Geoff Rodkey"/>
    <s v="Robin Williams"/>
    <s v="United Kingdom"/>
    <n v="50000000"/>
    <x v="4716"/>
    <s v="Columbia Pictures"/>
    <n v="99"/>
  </r>
  <r>
    <s v="Tenacious D in the Pick of Destiny"/>
    <s v="R"/>
    <s v="Adventure"/>
    <x v="26"/>
    <s v="November 22, 2006 (United States)"/>
    <n v="6.8"/>
    <n v="104000"/>
    <s v="Liam Lynch"/>
    <s v="Jack Black"/>
    <s v="Jack Black"/>
    <s v="United States"/>
    <n v="20000000"/>
    <x v="4717"/>
    <s v="Red Hour Films"/>
    <n v="93"/>
  </r>
  <r>
    <s v="Black Book"/>
    <s v="R"/>
    <s v="Drama"/>
    <x v="26"/>
    <s v="May 18, 2007 (United States)"/>
    <n v="7.7"/>
    <n v="74000"/>
    <s v="Paul Verhoeven"/>
    <s v="Gerard Soeteman"/>
    <s v="Carice van Houten"/>
    <s v="Netherlands"/>
    <n v="21000000"/>
    <x v="4718"/>
    <s v="Fu Works"/>
    <n v="145"/>
  </r>
  <r>
    <s v="Stick It"/>
    <s v="PG-13"/>
    <s v="Comedy"/>
    <x v="26"/>
    <s v="April 28, 2006 (United States)"/>
    <n v="6.4"/>
    <n v="27000"/>
    <s v="Jessica Bendinger"/>
    <s v="Jessica Bendinger"/>
    <s v="Missy Peregrym"/>
    <s v="Germany"/>
    <m/>
    <x v="4719"/>
    <s v="Kaltenbach Pictures"/>
    <n v="103"/>
  </r>
  <r>
    <s v="Step Up"/>
    <s v="PG-13"/>
    <s v="Crime"/>
    <x v="26"/>
    <s v="August 11, 2006 (United States)"/>
    <n v="6.5"/>
    <n v="113000"/>
    <s v="Anne Fletcher"/>
    <s v="Duane Adler"/>
    <s v="Channing Tatum"/>
    <s v="United States"/>
    <n v="12000000"/>
    <x v="4720"/>
    <s v="Touchstone Pictures"/>
    <n v="104"/>
  </r>
  <r>
    <s v="The Host"/>
    <s v="R"/>
    <s v="Action"/>
    <x v="26"/>
    <s v="March 30, 2007 (United States)"/>
    <n v="7.1"/>
    <n v="112000"/>
    <s v="Bong Joon Ho"/>
    <s v="Bong Joon Ho"/>
    <s v="Kang-ho Song"/>
    <s v="South Korea"/>
    <m/>
    <x v="4721"/>
    <s v="Chungeorahm Film"/>
    <n v="120"/>
  </r>
  <r>
    <s v="Borat: Cultural Learnings of America for Make Benefit Glorious Nation of Kazakhstan"/>
    <s v="R"/>
    <s v="Comedy"/>
    <x v="26"/>
    <s v="November 3, 2006 (United States)"/>
    <n v="7.3"/>
    <n v="387000"/>
    <s v="Larry Charles"/>
    <s v="Sacha Baron Cohen"/>
    <s v="Sacha Baron Cohen"/>
    <s v="United States"/>
    <n v="18000000"/>
    <x v="4722"/>
    <s v="Everyman Pictures"/>
    <n v="84"/>
  </r>
  <r>
    <s v="Snakes on a Plane"/>
    <s v="R"/>
    <s v="Action"/>
    <x v="26"/>
    <s v="August 18, 2006 (United States)"/>
    <n v="5.4"/>
    <n v="134000"/>
    <s v="David R. Ellis"/>
    <s v="John Heffernan"/>
    <s v="Samuel L. Jackson"/>
    <s v="United States"/>
    <n v="33000000"/>
    <x v="4723"/>
    <s v="New Line Cinema"/>
    <n v="105"/>
  </r>
  <r>
    <s v="Lady in the Water"/>
    <s v="PG-13"/>
    <s v="Drama"/>
    <x v="26"/>
    <s v="July 21, 2006 (United States)"/>
    <n v="5.5"/>
    <n v="96000"/>
    <s v="M. Night Shyamalan"/>
    <s v="M. Night Shyamalan"/>
    <s v="Paul Giamatti"/>
    <s v="United States"/>
    <n v="70000000"/>
    <x v="4724"/>
    <s v="Warner Bros."/>
    <n v="110"/>
  </r>
  <r>
    <s v="Crank"/>
    <s v="R"/>
    <s v="Action"/>
    <x v="26"/>
    <s v="September 1, 2006 (United States)"/>
    <n v="6.9"/>
    <n v="239000"/>
    <s v="Mark Neveldine"/>
    <s v="Mark Neveldine"/>
    <s v="Jason Statham"/>
    <s v="United States"/>
    <n v="12000000"/>
    <x v="4725"/>
    <s v="Lakeshore Entertainment"/>
    <n v="88"/>
  </r>
  <r>
    <s v="The Illusionist"/>
    <s v="PG-13"/>
    <s v="Drama"/>
    <x v="26"/>
    <s v="September 1, 2006 (United States)"/>
    <n v="7.6"/>
    <n v="360000"/>
    <s v="Neil Burger"/>
    <s v="Neil Burger"/>
    <s v="Edward Norton"/>
    <s v="United States"/>
    <n v="16500000"/>
    <x v="4726"/>
    <s v="Bull's Eye Entertainment"/>
    <n v="110"/>
  </r>
  <r>
    <s v="Over the Hedge"/>
    <s v="PG"/>
    <s v="Animation"/>
    <x v="26"/>
    <s v="May 19, 2006 (United States)"/>
    <n v="6.7"/>
    <n v="164000"/>
    <s v="Tim Johnson"/>
    <s v="Len Blum"/>
    <s v="Bruce Willis"/>
    <s v="United States"/>
    <n v="80000000"/>
    <x v="4727"/>
    <s v="DreamWorks Animation"/>
    <n v="83"/>
  </r>
  <r>
    <s v="Final Destination 3"/>
    <s v="R"/>
    <s v="Horror"/>
    <x v="26"/>
    <s v="February 10, 2006 (United States)"/>
    <n v="5.8"/>
    <n v="133000"/>
    <s v="James Wong"/>
    <s v="Glen Morgan"/>
    <s v="Mary Elizabeth Winstead"/>
    <s v="United States"/>
    <n v="25000000"/>
    <x v="4728"/>
    <s v="New Line Cinema"/>
    <n v="93"/>
  </r>
  <r>
    <s v="Stranger Than Fiction"/>
    <s v="PG-13"/>
    <s v="Comedy"/>
    <x v="26"/>
    <s v="November 10, 2006 (United States)"/>
    <n v="7.5"/>
    <n v="222000"/>
    <s v="Marc Forster"/>
    <s v="Zach Helm"/>
    <s v="Will Ferrell"/>
    <s v="United States"/>
    <n v="30000000"/>
    <x v="4729"/>
    <s v="Columbia Pictures"/>
    <n v="113"/>
  </r>
  <r>
    <s v="Alpha Dog"/>
    <s v="R"/>
    <s v="Biography"/>
    <x v="26"/>
    <s v="January 12, 2007 (United States)"/>
    <n v="6.9"/>
    <n v="100000"/>
    <s v="Nick Cassavetes"/>
    <s v="Nick Cassavetes"/>
    <s v="Emile Hirsch"/>
    <s v="Germany"/>
    <m/>
    <x v="4730"/>
    <s v="Sidney Kimmel Entertainment"/>
    <n v="122"/>
  </r>
  <r>
    <s v="Aquamarine"/>
    <s v="PG"/>
    <s v="Comedy"/>
    <x v="26"/>
    <s v="March 3, 2006 (United States)"/>
    <n v="5.4"/>
    <n v="39000"/>
    <s v="Elizabeth Allen Rosenbaum"/>
    <s v="John Quaintance"/>
    <s v="Emma Roberts"/>
    <s v="United States"/>
    <n v="12000000"/>
    <x v="4731"/>
    <s v="Fox 2000 Pictures"/>
    <n v="110"/>
  </r>
  <r>
    <s v="Scary Movie 4"/>
    <s v="PG-13"/>
    <s v="Comedy"/>
    <x v="26"/>
    <s v="April 14, 2006 (United States)"/>
    <n v="5.0999999999999996"/>
    <n v="116000"/>
    <s v="David Zucker"/>
    <s v="Craig Mazin"/>
    <s v="Anna Faris"/>
    <s v="United States"/>
    <n v="45000000"/>
    <x v="4732"/>
    <s v="Dimension Films"/>
    <n v="83"/>
  </r>
  <r>
    <s v="The Fall"/>
    <s v="R"/>
    <s v="Adventure"/>
    <x v="26"/>
    <s v="May 30, 2008 (United States)"/>
    <n v="7.9"/>
    <n v="109000"/>
    <s v="Tarsem Singh"/>
    <s v="Dan Gilroy"/>
    <s v="Lee Pace"/>
    <s v="United States"/>
    <n v="30000000"/>
    <x v="4733"/>
    <s v="Googly Films"/>
    <n v="117"/>
  </r>
  <r>
    <s v="John Tucker Must Die"/>
    <s v="PG-13"/>
    <s v="Comedy"/>
    <x v="26"/>
    <s v="July 28, 2006 (United States)"/>
    <n v="5.8"/>
    <n v="81000"/>
    <s v="Betty Thomas"/>
    <s v="Jeff Lowell"/>
    <s v="Jesse Metcalfe"/>
    <s v="United States"/>
    <n v="18000000"/>
    <x v="4734"/>
    <s v="Twentieth Century Fox"/>
    <n v="89"/>
  </r>
  <r>
    <s v="The Good Shepherd"/>
    <s v="R"/>
    <s v="Drama"/>
    <x v="26"/>
    <s v="December 22, 2006 (United States)"/>
    <n v="6.7"/>
    <n v="100000"/>
    <s v="Robert De Niro"/>
    <s v="Eric Roth"/>
    <s v="Matt Damon"/>
    <s v="United States"/>
    <n v="110000000"/>
    <x v="4735"/>
    <s v="Universal Pictures"/>
    <n v="167"/>
  </r>
  <r>
    <s v="Rocky Balboa"/>
    <s v="PG"/>
    <s v="Action"/>
    <x v="26"/>
    <s v="December 20, 2006 (United States)"/>
    <n v="7.1"/>
    <n v="208000"/>
    <s v="Sylvester Stallone"/>
    <s v="Sylvester Stallone"/>
    <s v="Sylvester Stallone"/>
    <s v="United States"/>
    <n v="24000000"/>
    <x v="4736"/>
    <s v="Metro-Goldwyn-Mayer (MGM)"/>
    <n v="102"/>
  </r>
  <r>
    <s v="Eragon"/>
    <s v="PG"/>
    <s v="Action"/>
    <x v="26"/>
    <s v="December 15, 2006 (United States)"/>
    <n v="5.0999999999999996"/>
    <n v="123000"/>
    <s v="Stefen Fangmeier"/>
    <s v="Peter Buchman"/>
    <s v="Ed Speleers"/>
    <s v="United States"/>
    <n v="100000000"/>
    <x v="4737"/>
    <s v="Fox 2000 Pictures"/>
    <n v="104"/>
  </r>
  <r>
    <s v="Dreamgirls"/>
    <s v="PG-13"/>
    <s v="Drama"/>
    <x v="26"/>
    <s v="December 25, 2006 (United States)"/>
    <n v="6.5"/>
    <n v="71000"/>
    <s v="Bill Condon"/>
    <s v="Tom Eyen"/>
    <s v="Beyoncé"/>
    <s v="United States"/>
    <n v="70000000"/>
    <x v="4738"/>
    <s v="Dreamworks Pictures"/>
    <n v="130"/>
  </r>
  <r>
    <s v="The Queen"/>
    <s v="PG-13"/>
    <s v="Biography"/>
    <x v="26"/>
    <s v="November 17, 2006 (United States)"/>
    <n v="7.3"/>
    <n v="106000"/>
    <s v="Stephen Frears"/>
    <s v="Peter Morgan"/>
    <s v="Helen Mirren"/>
    <s v="United Kingdom"/>
    <m/>
    <x v="4739"/>
    <s v="Pathé Pictures International"/>
    <n v="103"/>
  </r>
  <r>
    <s v="Babel"/>
    <s v="R"/>
    <s v="Drama"/>
    <x v="26"/>
    <s v="November 10, 2006 (United States)"/>
    <n v="7.4"/>
    <n v="293000"/>
    <s v="Alejandro G. Iñárritu"/>
    <s v="Guillermo Arriaga"/>
    <s v="Brad Pitt"/>
    <s v="United States"/>
    <n v="25000000"/>
    <x v="4740"/>
    <s v="Paramount Pictures"/>
    <n v="143"/>
  </r>
  <r>
    <s v="A Good Year"/>
    <s v="PG-13"/>
    <s v="Comedy"/>
    <x v="26"/>
    <s v="November 10, 2006 (United States)"/>
    <n v="7"/>
    <n v="91000"/>
    <s v="Ridley Scott"/>
    <s v="Marc Klein"/>
    <s v="Russell Crowe"/>
    <s v="United States"/>
    <n v="35000000"/>
    <x v="4741"/>
    <s v="Fox 2000 Pictures"/>
    <n v="117"/>
  </r>
  <r>
    <s v="Miami Vice"/>
    <s v="R"/>
    <s v="Action"/>
    <x v="26"/>
    <s v="July 28, 2006 (United States)"/>
    <n v="6"/>
    <n v="112000"/>
    <s v="Michael Mann"/>
    <s v="Michael Mann"/>
    <s v="Colin Farrell"/>
    <s v="Germany"/>
    <n v="135000000"/>
    <x v="4742"/>
    <s v="Universal Pictures"/>
    <n v="132"/>
  </r>
  <r>
    <s v="Saw III"/>
    <s v="R"/>
    <s v="Crime"/>
    <x v="26"/>
    <s v="October 27, 2006 (United States)"/>
    <n v="6.2"/>
    <n v="183000"/>
    <s v="Darren Lynn Bousman"/>
    <s v="Leigh Whannell"/>
    <s v="Tobin Bell"/>
    <s v="Canada"/>
    <n v="10000000"/>
    <x v="4743"/>
    <s v="Twisted Pictures"/>
    <n v="108"/>
  </r>
  <r>
    <s v="Happy Feet"/>
    <s v="PG"/>
    <s v="Animation"/>
    <x v="26"/>
    <s v="November 17, 2006 (United States)"/>
    <n v="6.4"/>
    <n v="174000"/>
    <s v="George Miller"/>
    <s v="George Miller"/>
    <s v="Elijah Wood"/>
    <s v="United States"/>
    <n v="100000000"/>
    <x v="4744"/>
    <s v="Warner Bros."/>
    <n v="108"/>
  </r>
  <r>
    <s v="The Texas Chainsaw Massacre: the Beginning"/>
    <s v="R"/>
    <s v="Horror"/>
    <x v="26"/>
    <s v="October 6, 2006 (United States)"/>
    <n v="5.8"/>
    <n v="69000"/>
    <s v="Jonathan Liebesman"/>
    <s v="Sheldon Turner"/>
    <s v="Jordana Brewster"/>
    <s v="United States"/>
    <n v="16000000"/>
    <x v="4745"/>
    <s v="New Line Cinema"/>
    <n v="91"/>
  </r>
  <r>
    <s v="Black Snake Moan"/>
    <s v="R"/>
    <s v="Drama"/>
    <x v="26"/>
    <s v="March 2, 2007 (United States)"/>
    <n v="6.9"/>
    <n v="62000"/>
    <s v="Craig Brewer"/>
    <s v="Craig Brewer"/>
    <s v="Christina Ricci"/>
    <s v="United States"/>
    <n v="15000000"/>
    <x v="4746"/>
    <s v="Paramount Classics"/>
    <n v="116"/>
  </r>
  <r>
    <s v="Paprika"/>
    <s v="R"/>
    <s v="Animation"/>
    <x v="26"/>
    <s v="June 22, 2007 (United States)"/>
    <n v="7.7"/>
    <n v="75000"/>
    <s v="Satoshi Kon"/>
    <s v="Yasutaka Tsutsui"/>
    <s v="Megumi Hayashibara"/>
    <s v="Japan"/>
    <m/>
    <x v="4747"/>
    <s v="Madhouse"/>
    <n v="90"/>
  </r>
  <r>
    <s v="Monster House"/>
    <s v="PG"/>
    <s v="Animation"/>
    <x v="26"/>
    <s v="July 21, 2006 (United States)"/>
    <n v="6.6"/>
    <n v="106000"/>
    <s v="Gil Kenan"/>
    <s v="Dan Harmon"/>
    <s v="Mitchel Musso"/>
    <s v="United States"/>
    <n v="75000000"/>
    <x v="4748"/>
    <s v="Columbia Pictures"/>
    <n v="91"/>
  </r>
  <r>
    <s v="Scoop"/>
    <s v="PG-13"/>
    <s v="Comedy"/>
    <x v="26"/>
    <s v="July 28, 2006 (United States)"/>
    <n v="6.6"/>
    <n v="82000"/>
    <s v="Woody Allen"/>
    <s v="Woody Allen"/>
    <s v="Scarlett Johansson"/>
    <s v="United Kingdom"/>
    <n v="17300000"/>
    <x v="4749"/>
    <s v="BBC Films"/>
    <n v="96"/>
  </r>
  <r>
    <s v="World Trade Center"/>
    <s v="PG-13"/>
    <s v="Drama"/>
    <x v="26"/>
    <s v="August 9, 2006 (United States)"/>
    <n v="5.9"/>
    <n v="79000"/>
    <s v="Oliver Stone"/>
    <s v="Andrea Berloff"/>
    <s v="Nicolas Cage"/>
    <s v="United States"/>
    <n v="65000000"/>
    <x v="4750"/>
    <s v="Paramount Pictures"/>
    <n v="129"/>
  </r>
  <r>
    <s v="Employee of the Month"/>
    <s v="PG-13"/>
    <s v="Comedy"/>
    <x v="26"/>
    <s v="October 6, 2006 (United States)"/>
    <n v="5.5"/>
    <n v="46000"/>
    <s v="Greg Coolidge"/>
    <s v="Don Calame"/>
    <s v="Jessica Simpson"/>
    <s v="United States"/>
    <n v="12000000"/>
    <x v="4751"/>
    <s v="Lionsgate"/>
    <n v="103"/>
  </r>
  <r>
    <s v="Little Man"/>
    <s v="PG-13"/>
    <s v="Comedy"/>
    <x v="26"/>
    <s v="July 14, 2006 (United States)"/>
    <n v="4.5"/>
    <n v="52000"/>
    <s v="Keenen Ivory Wayans"/>
    <s v="Keenen Ivory Wayans"/>
    <s v="Shawn Wayans"/>
    <s v="United States"/>
    <n v="64000000"/>
    <x v="4752"/>
    <s v="Revolution Studios"/>
    <n v="98"/>
  </r>
  <r>
    <s v="The Benchwarmers"/>
    <s v="PG-13"/>
    <s v="Comedy"/>
    <x v="26"/>
    <s v="April 7, 2006 (United States)"/>
    <n v="5.5"/>
    <n v="49000"/>
    <s v="Dennis Dugan"/>
    <s v="Allen Covert"/>
    <s v="David Spade"/>
    <s v="United States"/>
    <n v="33000000"/>
    <x v="4753"/>
    <s v="Revolution Studios"/>
    <n v="85"/>
  </r>
  <r>
    <s v="Poseidon"/>
    <s v="PG-13"/>
    <s v="Action"/>
    <x v="26"/>
    <s v="May 12, 2006 (United States)"/>
    <n v="5.7"/>
    <n v="100000"/>
    <s v="Wolfgang Petersen"/>
    <s v="Mark Protosevich"/>
    <s v="Richard Dreyfuss"/>
    <s v="United States"/>
    <n v="160000000"/>
    <x v="4754"/>
    <s v="Warner Bros."/>
    <n v="98"/>
  </r>
  <r>
    <s v="Flushed Away"/>
    <s v="PG"/>
    <s v="Animation"/>
    <x v="26"/>
    <s v="November 3, 2006 (United States)"/>
    <n v="6.6"/>
    <n v="117000"/>
    <s v="David Bowers"/>
    <s v="Dick Clement"/>
    <s v="Hugh Jackman"/>
    <s v="United Kingdom"/>
    <n v="149000000"/>
    <x v="4755"/>
    <s v="Aardman Animations"/>
    <n v="85"/>
  </r>
  <r>
    <s v="The Guardian"/>
    <s v="PG-13"/>
    <s v="Action"/>
    <x v="26"/>
    <s v="September 29, 2006 (United States)"/>
    <n v="6.9"/>
    <n v="89000"/>
    <s v="Andrew Davis"/>
    <s v="Ron L. Brinkerhoff"/>
    <s v="Kevin Costner"/>
    <s v="United States"/>
    <n v="70000000"/>
    <x v="4756"/>
    <s v="Touchstone Pictures"/>
    <n v="139"/>
  </r>
  <r>
    <s v="Rescue Dawn"/>
    <s v="PG-13"/>
    <s v="Action"/>
    <x v="26"/>
    <s v="July 27, 2007 (United States)"/>
    <n v="7.3"/>
    <n v="103000"/>
    <s v="Werner Herzog"/>
    <s v="Werner Herzog"/>
    <s v="Christian Bale"/>
    <s v="United States"/>
    <n v="10000000"/>
    <x v="4757"/>
    <s v="Metro-Goldwyn-Mayer (MGM)"/>
    <n v="120"/>
  </r>
  <r>
    <s v="When a Stranger Calls"/>
    <s v="PG-13"/>
    <s v="Horror"/>
    <x v="26"/>
    <s v="February 3, 2006 (United States)"/>
    <n v="5.0999999999999996"/>
    <n v="44000"/>
    <s v="Simon West"/>
    <s v="Jake Wade Wall"/>
    <s v="Camilla Belle"/>
    <s v="United States"/>
    <n v="15000000"/>
    <x v="4758"/>
    <s v="Screen Gems"/>
    <n v="87"/>
  </r>
  <r>
    <s v="A Scanner Darkly"/>
    <s v="R"/>
    <s v="Animation"/>
    <x v="26"/>
    <s v="July 28, 2006 (United States)"/>
    <n v="7.1"/>
    <n v="108000"/>
    <s v="Richard Linklater"/>
    <s v="Philip K. Dick"/>
    <s v="Keanu Reeves"/>
    <s v="United States"/>
    <n v="8700000"/>
    <x v="4759"/>
    <s v="Warner Independent Pictures (WIP)"/>
    <n v="100"/>
  </r>
  <r>
    <s v="DOA: Dead or Alive"/>
    <s v="PG-13"/>
    <s v="Action"/>
    <x v="26"/>
    <s v="June 15, 2007 (United States)"/>
    <n v="4.8"/>
    <n v="44000"/>
    <s v="Corey Yuen"/>
    <s v="J.F. Lawton"/>
    <s v="Jaime Pressly"/>
    <s v="United Kingdom"/>
    <n v="21000000"/>
    <x v="4760"/>
    <s v="Dimension Films"/>
    <n v="87"/>
  </r>
  <r>
    <s v="Shortbus"/>
    <s v="Not Rated"/>
    <s v="Comedy"/>
    <x v="26"/>
    <s v="October 20, 2006 (United States)"/>
    <n v="6.4"/>
    <n v="32000"/>
    <s v="John Cameron Mitchell"/>
    <s v="John Cameron Mitchell"/>
    <s v="Sook-Yin Lee"/>
    <s v="United States"/>
    <n v="2000000"/>
    <x v="4761"/>
    <s v="THINKFilm"/>
    <n v="101"/>
  </r>
  <r>
    <s v="Catch and Release"/>
    <s v="PG-13"/>
    <s v="Comedy"/>
    <x v="26"/>
    <s v="January 26, 2007 (United States)"/>
    <n v="6"/>
    <n v="25000"/>
    <s v="Susannah Grant"/>
    <s v="Susannah Grant"/>
    <s v="Jennifer Garner"/>
    <s v="United States"/>
    <n v="25000000"/>
    <x v="4762"/>
    <s v="Columbia Pictures"/>
    <n v="124"/>
  </r>
  <r>
    <s v="The Break-Up"/>
    <s v="PG-13"/>
    <s v="Comedy"/>
    <x v="26"/>
    <s v="June 2, 2006 (United States)"/>
    <n v="5.8"/>
    <n v="128000"/>
    <s v="Peyton Reed"/>
    <s v="Jeremy Garelick"/>
    <s v="Jennifer Aniston"/>
    <s v="United States"/>
    <n v="52000000"/>
    <x v="4763"/>
    <s v="Universal Pictures"/>
    <n v="106"/>
  </r>
  <r>
    <s v="Tell No One"/>
    <s v="Not Rated"/>
    <s v="Crime"/>
    <x v="26"/>
    <s v="November 1, 2006 (France)"/>
    <n v="7.5"/>
    <n v="52000"/>
    <s v="Guillaume Canet"/>
    <s v="Guillaume Canet"/>
    <s v="François Cluzet"/>
    <s v="France"/>
    <m/>
    <x v="4764"/>
    <s v="Trésor Films"/>
    <n v="131"/>
  </r>
  <r>
    <s v="United 93"/>
    <s v="R"/>
    <s v="Action"/>
    <x v="26"/>
    <s v="April 28, 2006 (United States)"/>
    <n v="7.6"/>
    <n v="100000"/>
    <s v="Paul Greengrass"/>
    <s v="Paul Greengrass"/>
    <s v="David Alan Basche"/>
    <s v="United States"/>
    <n v="15000000"/>
    <x v="4765"/>
    <s v="Universal Pictures"/>
    <n v="111"/>
  </r>
  <r>
    <s v="The Pink Panther"/>
    <s v="PG"/>
    <s v="Adventure"/>
    <x v="26"/>
    <s v="February 10, 2006 (United States)"/>
    <n v="5.7"/>
    <n v="83000"/>
    <s v="Shawn Levy"/>
    <s v="Len Blum"/>
    <s v="Steve Martin"/>
    <s v="United States"/>
    <n v="80000000"/>
    <x v="4766"/>
    <s v="Metro-Goldwyn-Mayer (MGM)"/>
    <n v="93"/>
  </r>
  <r>
    <s v="Letters from Iwo Jima"/>
    <s v="R"/>
    <s v="Action"/>
    <x v="26"/>
    <s v="February 2, 2007 (United States)"/>
    <n v="7.9"/>
    <n v="156000"/>
    <s v="Clint Eastwood"/>
    <s v="Iris Yamashita"/>
    <s v="Ken Watanabe"/>
    <s v="United States"/>
    <n v="19000000"/>
    <x v="4767"/>
    <s v="Dreamworks Pictures"/>
    <n v="141"/>
  </r>
  <r>
    <s v="Southland Tales"/>
    <s v="R"/>
    <s v="Comedy"/>
    <x v="26"/>
    <s v="December 7, 2007 (United Kingdom)"/>
    <n v="5.4"/>
    <n v="38000"/>
    <s v="Richard Kelly"/>
    <s v="Richard Kelly"/>
    <s v="Dwayne Johnson"/>
    <s v="France"/>
    <n v="17000000"/>
    <x v="4768"/>
    <s v="Universal Pictures"/>
    <n v="145"/>
  </r>
  <r>
    <s v="Inland Empire"/>
    <s v="R"/>
    <s v="Drama"/>
    <x v="26"/>
    <s v="February 7, 2007 (France)"/>
    <n v="6.9"/>
    <n v="55000"/>
    <s v="David Lynch"/>
    <s v="David Lynch"/>
    <s v="Karolina Gruszka"/>
    <s v="France"/>
    <m/>
    <x v="4769"/>
    <s v="StudioCanal"/>
    <n v="180"/>
  </r>
  <r>
    <s v="Flags of Our Fathers"/>
    <s v="R"/>
    <s v="Action"/>
    <x v="26"/>
    <s v="October 20, 2006 (United States)"/>
    <n v="7.1"/>
    <n v="119000"/>
    <s v="Clint Eastwood"/>
    <s v="William Broyles Jr."/>
    <s v="Ryan Phillippe"/>
    <s v="United States"/>
    <n v="90000000"/>
    <x v="4770"/>
    <s v="Dreamworks Pictures"/>
    <n v="135"/>
  </r>
  <r>
    <s v="Failure to Launch"/>
    <s v="PG-13"/>
    <s v="Comedy"/>
    <x v="26"/>
    <s v="March 10, 2006 (United States)"/>
    <n v="5.6"/>
    <n v="76000"/>
    <s v="Tom Dey"/>
    <s v="Tom J. Astle"/>
    <s v="Matthew McConaughey"/>
    <s v="United States"/>
    <n v="50000000"/>
    <x v="4771"/>
    <s v="Paramount Pictures"/>
    <n v="97"/>
  </r>
  <r>
    <s v="Clerks II"/>
    <s v="R"/>
    <s v="Comedy"/>
    <x v="26"/>
    <s v="July 21, 2006 (United States)"/>
    <n v="7.3"/>
    <n v="131000"/>
    <s v="Kevin Smith"/>
    <s v="Kevin Smith"/>
    <s v="Brian O'Halloran"/>
    <s v="United States"/>
    <n v="5000000"/>
    <x v="4772"/>
    <s v="The Weinstein Company"/>
    <n v="97"/>
  </r>
  <r>
    <s v="16 Blocks"/>
    <s v="PG-13"/>
    <s v="Action"/>
    <x v="26"/>
    <s v="March 3, 2006 (United States)"/>
    <n v="6.6"/>
    <n v="128000"/>
    <s v="Richard Donner"/>
    <s v="Richard Wenk"/>
    <s v="Bruce Willis"/>
    <s v="United States"/>
    <n v="52000000"/>
    <x v="4773"/>
    <s v="Alcon Entertainment"/>
    <n v="102"/>
  </r>
  <r>
    <s v="My Super Ex-Girlfriend"/>
    <s v="PG-13"/>
    <s v="Comedy"/>
    <x v="26"/>
    <s v="July 21, 2006 (United States)"/>
    <n v="5.0999999999999996"/>
    <n v="63000"/>
    <s v="Ivan Reitman"/>
    <s v="Don Payne"/>
    <s v="Uma Thurman"/>
    <s v="United States"/>
    <n v="30000000"/>
    <x v="4774"/>
    <s v="New Regency Productions"/>
    <n v="96"/>
  </r>
  <r>
    <s v="Tristan + Isolde"/>
    <s v="PG-13"/>
    <s v="Action"/>
    <x v="26"/>
    <s v="January 13, 2006 (United States)"/>
    <n v="6.8"/>
    <n v="51000"/>
    <s v="Kevin Reynolds"/>
    <s v="Dean Georgaris"/>
    <s v="James Franco"/>
    <s v="United States"/>
    <m/>
    <x v="4775"/>
    <s v="Twentieth Century Fox"/>
    <n v="125"/>
  </r>
  <r>
    <s v="The Lake House"/>
    <s v="PG"/>
    <s v="Drama"/>
    <x v="26"/>
    <s v="June 16, 2006 (United States)"/>
    <n v="6.8"/>
    <n v="143000"/>
    <s v="Alejandro Agresti"/>
    <s v="David Auburn"/>
    <s v="Keanu Reeves"/>
    <s v="United States"/>
    <n v="40000000"/>
    <x v="4776"/>
    <s v="Warner Bros."/>
    <n v="99"/>
  </r>
  <r>
    <s v="The Wicker Man"/>
    <s v="PG-13"/>
    <s v="Horror"/>
    <x v="26"/>
    <s v="September 1, 2006 (United States)"/>
    <n v="3.7"/>
    <n v="65000"/>
    <s v="Neil LaBute"/>
    <s v="Neil LaBute"/>
    <s v="Nicolas Cage"/>
    <s v="United States"/>
    <n v="40000000"/>
    <x v="4777"/>
    <s v="Warner Bros."/>
    <n v="102"/>
  </r>
  <r>
    <s v="Open Season"/>
    <s v="PG"/>
    <s v="Animation"/>
    <x v="26"/>
    <s v="September 29, 2006 (United States)"/>
    <n v="6.1"/>
    <n v="89000"/>
    <s v="Roger Allers"/>
    <s v="Steve Bencich"/>
    <s v="Ashton Kutcher"/>
    <s v="United States"/>
    <n v="85000000"/>
    <x v="4778"/>
    <s v="Columbia Pictures"/>
    <n v="86"/>
  </r>
  <r>
    <s v="Charlotte's Web"/>
    <s v="G"/>
    <s v="Adventure"/>
    <x v="26"/>
    <s v="December 15, 2006 (United States)"/>
    <n v="6.3"/>
    <n v="39000"/>
    <s v="Gary Winick"/>
    <s v="Susannah Grant"/>
    <s v="Dakota Fanning"/>
    <s v="United States"/>
    <n v="85000000"/>
    <x v="4779"/>
    <s v="Paramount Pictures"/>
    <n v="97"/>
  </r>
  <r>
    <s v="Candy"/>
    <s v="R"/>
    <s v="Drama"/>
    <x v="26"/>
    <s v="May 25, 2006 (Australia)"/>
    <n v="7.2"/>
    <n v="44000"/>
    <s v="Neil Armfield"/>
    <s v="Luke Davies"/>
    <s v="Heath Ledger"/>
    <s v="Australia"/>
    <m/>
    <x v="4780"/>
    <s v="Film Finance"/>
    <n v="108"/>
  </r>
  <r>
    <s v="The Omen"/>
    <s v="R"/>
    <s v="Action"/>
    <x v="26"/>
    <s v="June 6, 2006 (United States)"/>
    <n v="5.5"/>
    <n v="57000"/>
    <s v="John Moore"/>
    <s v="David Seltzer"/>
    <s v="Liev Schreiber"/>
    <s v="United States"/>
    <n v="25000000"/>
    <x v="4781"/>
    <s v="Twentieth Century Fox"/>
    <n v="110"/>
  </r>
  <r>
    <s v="The Wind that Shakes the Barley"/>
    <s v="Not Rated"/>
    <s v="Drama"/>
    <x v="26"/>
    <s v="March 23, 2007 (United States)"/>
    <n v="7.5"/>
    <n v="48000"/>
    <s v="Ken Loach"/>
    <s v="Paul Laverty"/>
    <s v="Cillian Murphy"/>
    <s v="Ireland"/>
    <m/>
    <x v="4782"/>
    <s v="Sixteen Films"/>
    <n v="127"/>
  </r>
  <r>
    <s v="Penelope"/>
    <s v="PG"/>
    <s v="Comedy"/>
    <x v="26"/>
    <s v="February 29, 2008 (United States)"/>
    <n v="6.7"/>
    <n v="61000"/>
    <s v="Mark Palansky"/>
    <s v="Leslie Caveny"/>
    <s v="Christina Ricci"/>
    <s v="United Kingdom"/>
    <n v="15000000"/>
    <x v="4783"/>
    <s v="Summit Entertainment"/>
    <n v="104"/>
  </r>
  <r>
    <s v="Ice Age: the Meltdown"/>
    <s v="PG"/>
    <s v="Animation"/>
    <x v="26"/>
    <s v="March 31, 2006 (United States)"/>
    <n v="6.8"/>
    <n v="262000"/>
    <s v="Carlos Saldanha"/>
    <s v="Peter Gaulke"/>
    <s v="Ray Romano"/>
    <s v="United States"/>
    <n v="80000000"/>
    <x v="4784"/>
    <s v="Twentieth Century Fox Animation"/>
    <n v="91"/>
  </r>
  <r>
    <s v="Beerfest"/>
    <s v="R"/>
    <s v="Comedy"/>
    <x v="26"/>
    <s v="August 25, 2006 (United States)"/>
    <n v="6.3"/>
    <n v="65000"/>
    <s v="Jay Chandrasekhar"/>
    <s v="Jay Chandrasekhar"/>
    <s v="Jay Chandrasekhar"/>
    <s v="United States"/>
    <n v="17500000"/>
    <x v="4785"/>
    <s v="Warner Bros."/>
    <n v="110"/>
  </r>
  <r>
    <s v="Stay Alive"/>
    <s v="PG-13"/>
    <s v="Fantasy"/>
    <x v="26"/>
    <s v="March 24, 2006 (United States)"/>
    <n v="5.0999999999999996"/>
    <n v="31000"/>
    <s v="William Brent Bell"/>
    <s v="William Brent Bell"/>
    <s v="Jon Foster"/>
    <s v="United States"/>
    <n v="7000000"/>
    <x v="4786"/>
    <s v="Hollywood Pictures"/>
    <n v="85"/>
  </r>
  <r>
    <s v="Bug"/>
    <s v="R"/>
    <s v="Drama"/>
    <x v="26"/>
    <s v="May 25, 2007 (United States)"/>
    <n v="6.1"/>
    <n v="34000"/>
    <s v="William Friedkin"/>
    <s v="Tracy Letts"/>
    <s v="Ashley Judd"/>
    <s v="United States"/>
    <n v="4000000"/>
    <x v="4787"/>
    <s v="Lions Gate Films"/>
    <n v="102"/>
  </r>
  <r>
    <s v="Turistas"/>
    <s v="R"/>
    <s v="Horror"/>
    <x v="26"/>
    <s v="December 1, 2006 (United States)"/>
    <n v="5.4"/>
    <n v="37000"/>
    <s v="John Stockwell"/>
    <s v="Michael Arlen Ross"/>
    <s v="Josh Duhamel"/>
    <s v="United States"/>
    <n v="10000000"/>
    <x v="4788"/>
    <s v="Fox Atomic"/>
    <n v="93"/>
  </r>
  <r>
    <s v="Notes on a Scandal"/>
    <s v="R"/>
    <s v="Crime"/>
    <x v="26"/>
    <s v="January 26, 2007 (United States)"/>
    <n v="7.4"/>
    <n v="76000"/>
    <s v="Richard Eyre"/>
    <s v="Patrick Marber"/>
    <s v="Cate Blanchett"/>
    <s v="United Kingdom"/>
    <n v="15000000"/>
    <x v="4789"/>
    <s v="Fox Searchlight Pictures"/>
    <n v="92"/>
  </r>
  <r>
    <s v="Paris, je t'aime"/>
    <s v="R"/>
    <s v="Comedy"/>
    <x v="26"/>
    <s v="June 15, 2007 (United States)"/>
    <n v="7.2"/>
    <n v="71000"/>
    <s v="Directors"/>
    <s v="Tristan Carné"/>
    <s v="Juliette Binoche"/>
    <s v="France"/>
    <n v="13000000"/>
    <x v="4790"/>
    <s v="Victoires International"/>
    <n v="120"/>
  </r>
  <r>
    <s v="Volver"/>
    <s v="R"/>
    <s v="Comedy"/>
    <x v="26"/>
    <s v="January 26, 2007 (United States)"/>
    <n v="7.6"/>
    <n v="97000"/>
    <s v="Pedro Almodóvar"/>
    <s v="Pedro Almodóvar"/>
    <s v="Penélope Cruz"/>
    <s v="Spain"/>
    <m/>
    <x v="4791"/>
    <s v="Canal+ España"/>
    <n v="121"/>
  </r>
  <r>
    <s v="Seraphim Falls"/>
    <s v="R"/>
    <s v="Action"/>
    <x v="26"/>
    <s v="April 13, 2007 (Taiwan)"/>
    <n v="6.7"/>
    <n v="30000"/>
    <s v="David Von Ancken"/>
    <s v="David Von Ancken"/>
    <s v="Pierce Brosnan"/>
    <s v="United States"/>
    <n v="18000000"/>
    <x v="4792"/>
    <s v="Icon Productions"/>
    <n v="115"/>
  </r>
  <r>
    <s v="Invincible"/>
    <s v="PG"/>
    <s v="Biography"/>
    <x v="26"/>
    <s v="August 25, 2006 (United States)"/>
    <n v="7.1"/>
    <n v="68000"/>
    <s v="Ericson Core"/>
    <s v="Brad Gann"/>
    <s v="Mark Wahlberg"/>
    <s v="United States"/>
    <n v="40000000"/>
    <x v="4793"/>
    <s v="Walt Disney Pictures"/>
    <n v="105"/>
  </r>
  <r>
    <s v="Firewall"/>
    <s v="PG-13"/>
    <s v="Action"/>
    <x v="26"/>
    <s v="February 10, 2006 (United States)"/>
    <n v="5.8"/>
    <n v="57000"/>
    <s v="Richard Loncraine"/>
    <s v="Joe Forte"/>
    <s v="Harrison Ford"/>
    <s v="United States"/>
    <n v="50000000"/>
    <x v="4794"/>
    <s v="Warner Bros."/>
    <n v="105"/>
  </r>
  <r>
    <s v="The Exterminating Angels"/>
    <s v="Not Rated"/>
    <s v="Drama"/>
    <x v="26"/>
    <s v="September 13, 2006 (France)"/>
    <n v="5.4"/>
    <n v="3100"/>
    <s v="Jean-Claude Brisseau"/>
    <s v="Jean-Claude Brisseau"/>
    <s v="Frédéric van den Driessche"/>
    <s v="France"/>
    <m/>
    <x v="4795"/>
    <s v="TS Productions"/>
    <n v="100"/>
  </r>
  <r>
    <s v="Hatchet"/>
    <s v="R"/>
    <s v="Comedy"/>
    <x v="26"/>
    <s v="April 2, 2010 (Italy)"/>
    <n v="5.7"/>
    <n v="30000"/>
    <s v="Adam Green"/>
    <s v="Adam Green"/>
    <s v="Kane Hodder"/>
    <s v="United States"/>
    <n v="1500000"/>
    <x v="4796"/>
    <s v="ArieScope Pictures"/>
    <n v="93"/>
  </r>
  <r>
    <s v="We Are Marshall"/>
    <s v="PG"/>
    <s v="Drama"/>
    <x v="26"/>
    <s v="December 22, 2006 (United States)"/>
    <n v="7.1"/>
    <n v="59000"/>
    <s v="McG"/>
    <s v="Jamie Linden"/>
    <s v="Matthew McConaughey"/>
    <s v="United States"/>
    <n v="65000000"/>
    <x v="4797"/>
    <s v="Warner Bros."/>
    <n v="131"/>
  </r>
  <r>
    <s v="Just My Luck"/>
    <s v="PG-13"/>
    <s v="Comedy"/>
    <x v="26"/>
    <s v="May 12, 2006 (United States)"/>
    <n v="5.4"/>
    <n v="55000"/>
    <s v="Donald Petrie"/>
    <s v="I. Marlene King"/>
    <s v="Lindsay Lohan"/>
    <s v="United States"/>
    <n v="28000000"/>
    <x v="4798"/>
    <s v="New Regency Productions"/>
    <n v="103"/>
  </r>
  <r>
    <s v="Madea's Family Reunion"/>
    <s v="PG-13"/>
    <s v="Comedy"/>
    <x v="26"/>
    <s v="February 24, 2006 (United States)"/>
    <n v="5.3"/>
    <n v="11000"/>
    <s v="Tyler Perry"/>
    <s v="Tyler Perry"/>
    <s v="Tyler Perry"/>
    <s v="United States"/>
    <n v="6000000"/>
    <x v="4799"/>
    <s v="Lions Gate Films"/>
    <n v="107"/>
  </r>
  <r>
    <s v="The Marine"/>
    <s v="PG-13"/>
    <s v="Action"/>
    <x v="26"/>
    <s v="October 13, 2006 (United States)"/>
    <n v="4.7"/>
    <n v="33000"/>
    <s v="John Bonito"/>
    <s v="Michelle Gallagher"/>
    <s v="John Cena"/>
    <s v="United States"/>
    <n v="20000000"/>
    <x v="4800"/>
    <s v="Twentieth Century Fox"/>
    <n v="92"/>
  </r>
  <r>
    <s v="The Painted Veil"/>
    <s v="PG-13"/>
    <s v="Drama"/>
    <x v="26"/>
    <s v="January 19, 2007 (United States)"/>
    <n v="7.5"/>
    <n v="90000"/>
    <s v="John Curran"/>
    <s v="Ron Nyswaner"/>
    <s v="Naomi Watts"/>
    <s v="China"/>
    <n v="19400000"/>
    <x v="4801"/>
    <s v="WIP"/>
    <n v="125"/>
  </r>
  <r>
    <s v="Let's Go to Prison"/>
    <s v="R"/>
    <s v="Comedy"/>
    <x v="26"/>
    <s v="November 17, 2006 (United States)"/>
    <n v="6"/>
    <n v="24000"/>
    <s v="Bob Odenkirk"/>
    <s v="Robert Ben Garant"/>
    <s v="Dax Shepard"/>
    <s v="United States"/>
    <m/>
    <x v="4802"/>
    <s v="Carsey-Werner Company"/>
    <n v="84"/>
  </r>
  <r>
    <s v="Ultraviolet"/>
    <s v="PG-13"/>
    <s v="Action"/>
    <x v="26"/>
    <s v="March 3, 2006 (United States)"/>
    <n v="4.4000000000000004"/>
    <n v="80000"/>
    <s v="Kurt Wimmer"/>
    <s v="Kurt Wimmer"/>
    <s v="Milla Jovovich"/>
    <s v="United States"/>
    <n v="30000000"/>
    <x v="4803"/>
    <s v="Screen Gems"/>
    <n v="88"/>
  </r>
  <r>
    <s v="Factory Girl"/>
    <s v="R"/>
    <s v="Biography"/>
    <x v="26"/>
    <s v="February 16, 2007 (United States)"/>
    <n v="6.4"/>
    <n v="21000"/>
    <s v="George Hickenlooper"/>
    <s v="Captain Mauzner"/>
    <s v="Sienna Miller"/>
    <s v="United States"/>
    <n v="7000000"/>
    <x v="4804"/>
    <s v="The Weinstein Company"/>
    <n v="90"/>
  </r>
  <r>
    <s v="Akeelah and the Bee"/>
    <s v="PG"/>
    <s v="Drama"/>
    <x v="26"/>
    <s v="April 28, 2006 (United States)"/>
    <n v="7.4"/>
    <n v="19000"/>
    <s v="Doug Atchison"/>
    <s v="Doug Atchison"/>
    <s v="Angela Bassett"/>
    <s v="United States"/>
    <n v="8000000"/>
    <x v="4805"/>
    <s v="Out of the Blue... Entertainment"/>
    <n v="112"/>
  </r>
  <r>
    <s v="Sixty Six"/>
    <s v="PG-13"/>
    <s v="Biography"/>
    <x v="26"/>
    <s v="November 3, 2006 (United Kingdom)"/>
    <n v="6.7"/>
    <n v="2900"/>
    <s v="Paul Weiland"/>
    <s v="Peter Straughan"/>
    <s v="Charlie Clark"/>
    <s v="France"/>
    <m/>
    <x v="4806"/>
    <s v="Universal Pictures"/>
    <n v="93"/>
  </r>
  <r>
    <s v="The Ultimate Gift"/>
    <s v="PG"/>
    <s v="Drama"/>
    <x v="26"/>
    <s v="March 9, 2007 (United States)"/>
    <n v="7.3"/>
    <n v="18000"/>
    <s v="Michael O. Sajbel"/>
    <s v="Cheryl McKay"/>
    <s v="Drew Fuller"/>
    <s v="United States"/>
    <m/>
    <x v="4807"/>
    <s v="The Ultimate Gift LLC"/>
    <n v="114"/>
  </r>
  <r>
    <s v="Barnyard"/>
    <s v="PG"/>
    <s v="Animation"/>
    <x v="26"/>
    <s v="August 4, 2006 (United States)"/>
    <n v="5.6"/>
    <n v="29000"/>
    <s v="Steve Oedekerk"/>
    <s v="Steve Oedekerk"/>
    <s v="Kevin James"/>
    <s v="United States"/>
    <n v="51000000"/>
    <x v="4808"/>
    <s v="O Entertainment"/>
    <n v="90"/>
  </r>
  <r>
    <s v="Arthur and the Invisibles"/>
    <s v="PG"/>
    <s v="Animation"/>
    <x v="26"/>
    <s v="January 12, 2007 (United States)"/>
    <n v="6"/>
    <n v="34000"/>
    <s v="Luc Besson"/>
    <s v="Céline Garcia"/>
    <s v="Freddie Highmore"/>
    <s v="France"/>
    <n v="86000000"/>
    <x v="4809"/>
    <s v="EuropaCorp"/>
    <n v="94"/>
  </r>
  <r>
    <s v="Zoom"/>
    <s v="PG"/>
    <s v="Action"/>
    <x v="26"/>
    <s v="August 11, 2006 (United States)"/>
    <n v="4.4000000000000004"/>
    <n v="19000"/>
    <s v="Peter Hewitt"/>
    <s v="Adam Rifkin"/>
    <s v="Tim Allen"/>
    <s v="United States"/>
    <n v="35000000"/>
    <x v="4810"/>
    <s v="Revolution Studios"/>
    <n v="83"/>
  </r>
  <r>
    <s v="Eight Below"/>
    <s v="PG"/>
    <s v="Adventure"/>
    <x v="26"/>
    <s v="February 17, 2006 (United States)"/>
    <n v="7.3"/>
    <n v="62000"/>
    <s v="Frank Marshall"/>
    <s v="David DiGilio"/>
    <s v="Paul Walker"/>
    <s v="United States"/>
    <n v="40000000"/>
    <x v="4811"/>
    <s v="Walt Disney Pictures"/>
    <n v="120"/>
  </r>
  <r>
    <s v="Curse of the Golden Flower"/>
    <s v="R"/>
    <s v="Action"/>
    <x v="26"/>
    <s v="January 12, 2007 (United States)"/>
    <n v="7"/>
    <n v="43000"/>
    <s v="Yimou Zhang"/>
    <s v="Zhihong Bian"/>
    <s v="Chow Yun-Fat"/>
    <s v="Hong Kong"/>
    <n v="45000000"/>
    <x v="4812"/>
    <s v="Film Partner International"/>
    <n v="114"/>
  </r>
  <r>
    <s v="Reprise"/>
    <s v="R"/>
    <s v="Drama"/>
    <x v="26"/>
    <s v="September 8, 2006 (Norway)"/>
    <n v="7.3"/>
    <n v="9800"/>
    <s v="Joachim Trier"/>
    <s v="Joachim Trier"/>
    <s v="Anders Danielsen Lie"/>
    <s v="Norway"/>
    <m/>
    <x v="4813"/>
    <s v="4 1/2 Film"/>
    <n v="105"/>
  </r>
  <r>
    <s v="Date Movie"/>
    <s v="PG-13"/>
    <s v="Comedy"/>
    <x v="26"/>
    <s v="February 17, 2006 (United States)"/>
    <n v="2.8"/>
    <n v="58000"/>
    <s v="Aaron Seltzer"/>
    <s v="Jason Friedberg"/>
    <s v="Alyson Hannigan"/>
    <s v="United States"/>
    <n v="20000000"/>
    <x v="4814"/>
    <s v="New Regency Productions"/>
    <n v="83"/>
  </r>
  <r>
    <s v="Flyboys"/>
    <s v="PG-13"/>
    <s v="Action"/>
    <x v="26"/>
    <s v="September 22, 2006 (United States)"/>
    <n v="6.5"/>
    <n v="42000"/>
    <s v="Tony Bill"/>
    <s v="Phil Sears"/>
    <s v="James Franco"/>
    <s v="United Kingdom"/>
    <n v="60000000"/>
    <x v="4815"/>
    <s v="Electric Entertainment"/>
    <n v="140"/>
  </r>
  <r>
    <s v="Find Me Guilty"/>
    <s v="R"/>
    <s v="Biography"/>
    <x v="26"/>
    <s v="March 17, 2006 (United States)"/>
    <n v="7"/>
    <n v="33000"/>
    <s v="Sidney Lumet"/>
    <s v="Sidney Lumet"/>
    <s v="Vin Diesel"/>
    <s v="Germany"/>
    <n v="13000000"/>
    <x v="4816"/>
    <s v="Yari Film Group Releasing"/>
    <n v="125"/>
  </r>
  <r>
    <s v="You, Me and Dupree"/>
    <s v="PG-13"/>
    <s v="Comedy"/>
    <x v="26"/>
    <s v="July 14, 2006 (United States)"/>
    <n v="5.6"/>
    <n v="79000"/>
    <s v="Anthony Russo"/>
    <s v="Michael LeSieur"/>
    <s v="Kate Hudson"/>
    <s v="United States"/>
    <n v="54000000"/>
    <x v="4817"/>
    <s v="Universal Pictures"/>
    <n v="110"/>
  </r>
  <r>
    <s v="Curious George"/>
    <s v="G"/>
    <s v="Animation"/>
    <x v="26"/>
    <s v="February 10, 2006 (United States)"/>
    <n v="6.5"/>
    <n v="16000"/>
    <s v="Matthew O'Callaghan"/>
    <s v="Ken Kaufman"/>
    <s v="Will Ferrell"/>
    <s v="United States"/>
    <n v="50000000"/>
    <x v="4818"/>
    <s v="Imagine Entertainment"/>
    <n v="87"/>
  </r>
  <r>
    <s v="Tales from Earthsea"/>
    <s v="PG-13"/>
    <s v="Animation"/>
    <x v="26"/>
    <s v="July 29, 2006 (Japan)"/>
    <n v="6.4"/>
    <n v="37000"/>
    <s v="Gorô Miyazaki"/>
    <s v="Ursula K. Le Guin"/>
    <s v="Timothy Dalton"/>
    <s v="Japan"/>
    <m/>
    <x v="4819"/>
    <s v="Buena Vista Home Entertainment"/>
    <n v="115"/>
  </r>
  <r>
    <s v="Flicka"/>
    <s v="PG"/>
    <s v="Adventure"/>
    <x v="26"/>
    <s v="October 20, 2006 (United States)"/>
    <n v="6.1"/>
    <n v="7600"/>
    <s v="Michael Mayer"/>
    <s v="Mark Rosenthal"/>
    <s v="Alison Lohman"/>
    <s v="United States"/>
    <n v="15000000"/>
    <x v="4820"/>
    <s v="Fox 2000 Pictures"/>
    <n v="95"/>
  </r>
  <r>
    <s v="After the Wedding"/>
    <s v="R"/>
    <s v="Drama"/>
    <x v="26"/>
    <s v="May 11, 2007 (United States)"/>
    <n v="7.7"/>
    <n v="33000"/>
    <s v="Susanne Bier"/>
    <s v="Susanne Bier"/>
    <s v="Mads Mikkelsen"/>
    <s v="Denmark"/>
    <m/>
    <x v="4821"/>
    <s v="Zentropa Entertainments"/>
    <n v="120"/>
  </r>
  <r>
    <s v="Glory Road"/>
    <s v="PG"/>
    <s v="Biography"/>
    <x v="26"/>
    <s v="January 13, 2006 (United States)"/>
    <n v="7.2"/>
    <n v="44000"/>
    <s v="James Gartner"/>
    <s v="Christopher Cleveland"/>
    <s v="Josh Lucas"/>
    <s v="United States"/>
    <m/>
    <x v="4822"/>
    <s v="Walt Disney Pictures"/>
    <n v="118"/>
  </r>
  <r>
    <s v="Black Christmas"/>
    <s v="R"/>
    <s v="Horror"/>
    <x v="26"/>
    <s v="December 25, 2006 (United States)"/>
    <n v="4.5999999999999996"/>
    <n v="25000"/>
    <s v="Glen Morgan"/>
    <s v="Glen Morgan"/>
    <s v="Michelle Trachtenberg"/>
    <s v="Canada"/>
    <n v="9000000"/>
    <x v="4823"/>
    <s v="Dimension Films"/>
    <n v="95"/>
  </r>
  <r>
    <s v="Wristcutters: A Love Story"/>
    <s v="R"/>
    <s v="Comedy"/>
    <x v="26"/>
    <s v="November 2, 2007 (United States)"/>
    <n v="7.3"/>
    <n v="54000"/>
    <s v="Goran Dukic"/>
    <s v="Goran Dukic"/>
    <s v="Patrick Fugit"/>
    <s v="United States"/>
    <n v="1000000"/>
    <x v="4824"/>
    <s v="No Matter Pictures"/>
    <n v="88"/>
  </r>
  <r>
    <s v="See No Evil"/>
    <s v="R"/>
    <s v="Action"/>
    <x v="26"/>
    <s v="May 19, 2006 (United States)"/>
    <n v="5.0999999999999996"/>
    <n v="26000"/>
    <s v="Gregory Dark"/>
    <s v="Dan Madigan"/>
    <s v="Glenn Jacobs"/>
    <s v="United States"/>
    <n v="8000000"/>
    <x v="4825"/>
    <s v="World Wrestling Entertainment (WWE)"/>
    <n v="84"/>
  </r>
  <r>
    <s v="Last Holiday"/>
    <s v="PG-13"/>
    <s v="Comedy"/>
    <x v="26"/>
    <s v="January 13, 2006 (United States)"/>
    <n v="6.5"/>
    <n v="30000"/>
    <s v="Wayne Wang"/>
    <s v="Jeffrey Price"/>
    <s v="Queen Latifah"/>
    <s v="United States"/>
    <n v="45000000"/>
    <x v="4826"/>
    <s v="Last Holiday Productions"/>
    <n v="112"/>
  </r>
  <r>
    <s v="Friends with Money"/>
    <s v="R"/>
    <s v="Comedy"/>
    <x v="26"/>
    <s v="April 21, 2006 (United States)"/>
    <n v="5.8"/>
    <n v="29000"/>
    <s v="Nicole Holofcener"/>
    <s v="Nicole Holofcener"/>
    <s v="Jennifer Aniston"/>
    <s v="United States"/>
    <n v="6500000"/>
    <x v="4827"/>
    <s v="This Is That Productions"/>
    <n v="88"/>
  </r>
  <r>
    <s v="All the King's Men"/>
    <s v="PG-13"/>
    <s v="Drama"/>
    <x v="26"/>
    <s v="September 22, 2006 (United States)"/>
    <n v="6.2"/>
    <n v="24000"/>
    <s v="Steven Zaillian"/>
    <s v="Steven Zaillian"/>
    <s v="Sean Penn"/>
    <s v="Germany"/>
    <n v="55000000"/>
    <x v="4828"/>
    <s v="Columbia Pictures"/>
    <n v="128"/>
  </r>
  <r>
    <s v="Hollywoodland"/>
    <s v="R"/>
    <s v="Biography"/>
    <x v="26"/>
    <s v="September 8, 2006 (United States)"/>
    <n v="6.5"/>
    <n v="33000"/>
    <s v="Allen Coulter"/>
    <s v="Paul Bernbaum"/>
    <s v="Adrien Brody"/>
    <s v="United States"/>
    <n v="28000000"/>
    <x v="4829"/>
    <s v="Focus Features"/>
    <n v="126"/>
  </r>
  <r>
    <s v="OSS 117: Cairo, Nest of Spies"/>
    <s v="Not Rated"/>
    <s v="Action"/>
    <x v="26"/>
    <s v="May 9, 2008 (United States)"/>
    <n v="7.1"/>
    <n v="19000"/>
    <s v="Michel Hazanavicius"/>
    <s v="Jean-François Halin"/>
    <s v="Jean Dujardin"/>
    <s v="France"/>
    <m/>
    <x v="4830"/>
    <s v="Gaumont"/>
    <n v="99"/>
  </r>
  <r>
    <s v="ATL"/>
    <s v="PG-13"/>
    <s v="Comedy"/>
    <x v="26"/>
    <s v="March 31, 2006 (United States)"/>
    <n v="6.2"/>
    <n v="11000"/>
    <s v="Chris Robinson"/>
    <s v="Tina Gordon"/>
    <s v="T.I."/>
    <s v="United States"/>
    <n v="20000000"/>
    <x v="4831"/>
    <s v="Sweet Tea Pictures LLC"/>
    <n v="105"/>
  </r>
  <r>
    <s v="Stormbreaker"/>
    <s v="PG"/>
    <s v="Action"/>
    <x v="26"/>
    <s v="October 13, 2006 (United States)"/>
    <n v="5.0999999999999996"/>
    <n v="24000"/>
    <s v="Geoffrey Sax"/>
    <s v="Anthony Horowitz"/>
    <s v="Alex Pettyfer"/>
    <s v="United Kingdom"/>
    <m/>
    <x v="4832"/>
    <s v="Samuelson Productions"/>
    <n v="93"/>
  </r>
  <r>
    <s v="Fearless"/>
    <s v="PG-13"/>
    <s v="Action"/>
    <x v="26"/>
    <s v="September 22, 2006 (United States)"/>
    <n v="7.6"/>
    <n v="74000"/>
    <s v="Ronny Yu"/>
    <s v="Chris Chow"/>
    <s v="Jet Li"/>
    <s v="China"/>
    <m/>
    <x v="4833"/>
    <s v="Golden Harvest Company"/>
    <n v="104"/>
  </r>
  <r>
    <s v="Behind the Mask: The Rise of Leslie Vernon"/>
    <s v="R"/>
    <s v="Comedy"/>
    <x v="26"/>
    <s v="October 13, 2006 (United States)"/>
    <n v="6.7"/>
    <n v="22000"/>
    <s v="Scott Glosserman"/>
    <s v="Scott Glosserman"/>
    <s v="Nathan Baesel"/>
    <s v="United States"/>
    <m/>
    <x v="4834"/>
    <s v="Glen Echo Entertainment"/>
    <n v="92"/>
  </r>
  <r>
    <s v="Bobby"/>
    <s v="R"/>
    <s v="Biography"/>
    <x v="26"/>
    <s v="November 23, 2006 (United States)"/>
    <n v="7"/>
    <n v="41000"/>
    <s v="Emilio Estevez"/>
    <s v="Emilio Estevez"/>
    <s v="Anthony Hopkins"/>
    <s v="United States"/>
    <n v="14000000"/>
    <x v="4835"/>
    <s v="The Weinstein Company"/>
    <n v="117"/>
  </r>
  <r>
    <s v="Half Nelson"/>
    <s v="R"/>
    <s v="Drama"/>
    <x v="26"/>
    <s v="September 22, 2006 (United States)"/>
    <n v="7.2"/>
    <n v="85000"/>
    <s v="Ryan Fleck"/>
    <s v="Ryan Fleck"/>
    <s v="Ryan Gosling"/>
    <s v="United States"/>
    <n v="700000"/>
    <x v="4836"/>
    <s v="Hunting Lane Films"/>
    <n v="106"/>
  </r>
  <r>
    <s v="The Wild"/>
    <s v="G"/>
    <s v="Animation"/>
    <x v="26"/>
    <s v="April 14, 2006 (United States)"/>
    <n v="5.2"/>
    <n v="25000"/>
    <s v="Steve 'Spaz' Williams"/>
    <s v="Ed Decter"/>
    <s v="Kiefer Sutherland"/>
    <s v="Canada"/>
    <n v="80000000"/>
    <x v="4837"/>
    <s v="C.O.R.E. Feature Animation"/>
    <n v="82"/>
  </r>
  <r>
    <s v="Infamous"/>
    <s v="R"/>
    <s v="Biography"/>
    <x v="26"/>
    <s v="October 13, 2006 (United States)"/>
    <n v="7.1"/>
    <n v="17000"/>
    <s v="Douglas McGrath"/>
    <s v="Douglas McGrath"/>
    <s v="Toby Jones"/>
    <s v="United States"/>
    <n v="13000000"/>
    <x v="4838"/>
    <s v="Warner Independent Pictures (WIP)"/>
    <n v="110"/>
  </r>
  <r>
    <s v="Black Sheep"/>
    <s v="Not Rated"/>
    <s v="Comedy"/>
    <x v="26"/>
    <s v="March 29, 2007 (New Zealand)"/>
    <n v="5.8"/>
    <n v="40000"/>
    <s v="Jonathan King"/>
    <s v="Jonathan King"/>
    <s v="Oliver Driver"/>
    <s v="New Zealand"/>
    <m/>
    <x v="4839"/>
    <s v="New Zealand Film Commission"/>
    <n v="87"/>
  </r>
  <r>
    <s v="Take the Lead"/>
    <s v="PG-13"/>
    <s v="Drama"/>
    <x v="26"/>
    <s v="April 7, 2006 (United States)"/>
    <n v="6.6"/>
    <n v="25000"/>
    <s v="Liz Friedlander"/>
    <s v="Dianne Houston"/>
    <s v="Antonio Banderas"/>
    <s v="United States"/>
    <n v="30000000"/>
    <x v="4840"/>
    <s v="New Line Cinema"/>
    <n v="118"/>
  </r>
  <r>
    <s v="Gridiron Gang"/>
    <s v="PG-13"/>
    <s v="Biography"/>
    <x v="26"/>
    <s v="September 15, 2006 (United States)"/>
    <n v="6.9"/>
    <n v="58000"/>
    <s v="Phil Joanou"/>
    <s v="Jeff Maguire"/>
    <s v="Dwayne Johnson"/>
    <s v="United States"/>
    <n v="30000000"/>
    <x v="4841"/>
    <s v="Columbia Pictures Industries"/>
    <n v="125"/>
  </r>
  <r>
    <s v="The Ant Bully"/>
    <s v="PG"/>
    <s v="Animation"/>
    <x v="26"/>
    <s v="July 28, 2006 (United States)"/>
    <n v="5.8"/>
    <n v="38000"/>
    <s v="John A. Davis"/>
    <s v="John A. Davis"/>
    <s v="Paul Giamatti"/>
    <s v="United States"/>
    <n v="50000000"/>
    <x v="4842"/>
    <s v="Warner Bros."/>
    <n v="88"/>
  </r>
  <r>
    <s v="Fur: an Imaginary Portrait of Diane Arbus"/>
    <s v="R"/>
    <s v="Biography"/>
    <x v="26"/>
    <s v="October 20, 2006 (Italy)"/>
    <n v="6.4"/>
    <n v="15000"/>
    <s v="Steven Shainberg"/>
    <s v="Erin Cressida Wilson"/>
    <s v="Nicole Kidman"/>
    <s v="United States"/>
    <n v="16800000"/>
    <x v="4843"/>
    <s v="Pressman Film"/>
    <n v="122"/>
  </r>
  <r>
    <s v="Rang De Basanti"/>
    <s v="Not Rated"/>
    <s v="Comedy"/>
    <x v="26"/>
    <s v="January 26, 2006 (United States)"/>
    <n v="8.1"/>
    <n v="115000"/>
    <s v="Rakeysh Omprakash Mehra"/>
    <s v="Renzil D'Silva"/>
    <s v="Aamir Khan"/>
    <s v="India"/>
    <m/>
    <x v="4844"/>
    <s v="ROMP"/>
    <n v="167"/>
  </r>
  <r>
    <s v="Peaceful Warrior"/>
    <s v="PG-13"/>
    <s v="Drama"/>
    <x v="26"/>
    <s v="June 23, 2006 (United States)"/>
    <n v="7.3"/>
    <n v="27000"/>
    <s v="Victor Salva"/>
    <s v="Kevin Bernhardt"/>
    <s v="Scott Mechlowicz"/>
    <s v="United States"/>
    <n v="10000000"/>
    <x v="4845"/>
    <s v="DEJ Productions"/>
    <n v="120"/>
  </r>
  <r>
    <s v="The Santa Clause 3: The Escape Clause"/>
    <s v="G"/>
    <s v="Adventure"/>
    <x v="26"/>
    <s v="November 3, 2006 (United States)"/>
    <n v="4.8"/>
    <n v="34000"/>
    <s v="Michael Lembeck"/>
    <s v="Ed Decter"/>
    <s v="Tim Allen"/>
    <s v="United States"/>
    <n v="12000000"/>
    <x v="4846"/>
    <s v="Walt Disney Pictures"/>
    <n v="92"/>
  </r>
  <r>
    <s v="Miss Potter"/>
    <s v="PG"/>
    <s v="Biography"/>
    <x v="26"/>
    <s v="March 9, 2007 (United States)"/>
    <n v="7"/>
    <n v="28000"/>
    <s v="Chris Noonan"/>
    <s v="Richard Maltby Jr."/>
    <s v="Renée Zellweger"/>
    <s v="United Kingdom"/>
    <n v="30000000"/>
    <x v="4847"/>
    <s v="Phoenix Pictures"/>
    <n v="88"/>
  </r>
  <r>
    <s v="Big Momma's House 2"/>
    <s v="PG-13"/>
    <s v="Comedy"/>
    <x v="26"/>
    <s v="January 27, 2006 (United States)"/>
    <n v="4.8"/>
    <n v="41000"/>
    <s v="John Whitesell"/>
    <s v="Don Rhymer"/>
    <s v="Martin Lawrence"/>
    <s v="United States"/>
    <n v="40000000"/>
    <x v="4848"/>
    <s v="Twentieth Century Fox"/>
    <n v="99"/>
  </r>
  <r>
    <s v="Pulse"/>
    <s v="PG-13"/>
    <s v="Horror"/>
    <x v="26"/>
    <s v="August 11, 2006 (United States)"/>
    <n v="4.8"/>
    <n v="28000"/>
    <s v="Jim Sonzero"/>
    <s v="Kiyoshi Kurosawa"/>
    <s v="Kristen Bell"/>
    <s v="United States"/>
    <n v="20500000"/>
    <x v="4849"/>
    <s v="Dimension Films"/>
    <n v="90"/>
  </r>
  <r>
    <s v="The Last Kiss"/>
    <s v="R"/>
    <s v="Comedy"/>
    <x v="26"/>
    <s v="September 15, 2006 (United States)"/>
    <n v="6.4"/>
    <n v="41000"/>
    <s v="Tony Goldwyn"/>
    <s v="Paul Haggis"/>
    <s v="Zach Braff"/>
    <s v="United States"/>
    <n v="20000000"/>
    <x v="4850"/>
    <s v="Lakeshore Entertainment"/>
    <n v="104"/>
  </r>
  <r>
    <s v="The Foot Fist Way"/>
    <s v="R"/>
    <s v="Comedy"/>
    <x v="26"/>
    <s v="September 26, 2008 (United Kingdom)"/>
    <n v="6.3"/>
    <n v="12000"/>
    <s v="Jody Hill"/>
    <s v="Ben Best"/>
    <s v="Danny McBride"/>
    <s v="United States"/>
    <m/>
    <x v="4851"/>
    <s v="MTV Films"/>
    <n v="85"/>
  </r>
  <r>
    <s v="The Astronaut Farmer"/>
    <s v="PG"/>
    <s v="Adventure"/>
    <x v="26"/>
    <s v="February 23, 2007 (United States)"/>
    <n v="6.3"/>
    <n v="22000"/>
    <s v="Michael Polish"/>
    <s v="Mark Polish"/>
    <s v="Billy Bob Thornton"/>
    <s v="United States"/>
    <n v="13000000"/>
    <x v="4852"/>
    <s v="Warner Bros."/>
    <n v="104"/>
  </r>
  <r>
    <s v="Starter for 10"/>
    <s v="PG-13"/>
    <s v="Comedy"/>
    <x v="26"/>
    <s v="March 9, 2007 (United States)"/>
    <n v="6.7"/>
    <n v="22000"/>
    <s v="Tom Vaughan"/>
    <s v="David Nicholls"/>
    <s v="James McAvoy"/>
    <s v="United Kingdom"/>
    <m/>
    <x v="4853"/>
    <s v="BBC Films"/>
    <n v="92"/>
  </r>
  <r>
    <s v="Mini's First Time"/>
    <s v="R"/>
    <s v="Comedy"/>
    <x v="26"/>
    <s v="July 14, 2006 (Canada)"/>
    <n v="5.8"/>
    <n v="8100"/>
    <s v="Nick Guthe"/>
    <s v="Nick Guthe"/>
    <s v="Alec Baldwin"/>
    <s v="United States"/>
    <n v="6000000"/>
    <x v="4854"/>
    <s v="Bold Films"/>
    <n v="91"/>
  </r>
  <r>
    <s v="Lonely Hearts"/>
    <s v="R"/>
    <s v="Biography"/>
    <x v="26"/>
    <s v="October 21, 2006 (Taiwan)"/>
    <n v="6.4"/>
    <n v="20000"/>
    <s v="Todd Robinson"/>
    <s v="Todd Robinson"/>
    <s v="John Travolta"/>
    <s v="Germany"/>
    <n v="18000000"/>
    <x v="4855"/>
    <s v="Millennium Films"/>
    <n v="108"/>
  </r>
  <r>
    <s v="A Guide to Recognizing Your Saints"/>
    <s v="R"/>
    <s v="Crime"/>
    <x v="26"/>
    <s v="October 13, 2006 (United States)"/>
    <n v="7"/>
    <n v="25000"/>
    <s v="Dito Montiel"/>
    <s v="Dito Montiel"/>
    <s v="Robert Downey Jr."/>
    <s v="United States"/>
    <m/>
    <x v="4856"/>
    <s v="Belladonna Productions"/>
    <n v="100"/>
  </r>
  <r>
    <s v="Everyone's Hero"/>
    <s v="G"/>
    <s v="Animation"/>
    <x v="26"/>
    <s v="September 15, 2006 (United States)"/>
    <n v="5.7"/>
    <n v="8300"/>
    <s v="Colin Brady"/>
    <s v="Robert Kurtz"/>
    <s v="Jake T. Austin"/>
    <s v="Canada"/>
    <n v="35000000"/>
    <x v="4857"/>
    <s v="Arc Productions"/>
    <n v="87"/>
  </r>
  <r>
    <s v="Severance"/>
    <s v="R"/>
    <s v="Comedy"/>
    <x v="26"/>
    <s v="August 25, 2006 (United Kingdom)"/>
    <n v="6.5"/>
    <n v="37000"/>
    <s v="Christopher Smith"/>
    <s v="James Moran"/>
    <s v="Danny Dyer"/>
    <s v="United Kingdom"/>
    <m/>
    <x v="4858"/>
    <s v="Qwerty Films"/>
    <n v="96"/>
  </r>
  <r>
    <s v="Loving Annabelle"/>
    <s v="Not Rated"/>
    <s v="Drama"/>
    <x v="26"/>
    <s v="May 24, 2007 (Germany)"/>
    <n v="6.3"/>
    <n v="12000"/>
    <s v="Katherine Brooks"/>
    <s v="Katherine Brooks"/>
    <s v="Erin Kelly"/>
    <s v="United States"/>
    <n v="1000000"/>
    <x v="27"/>
    <s v="Big Easy Pictures"/>
    <n v="77"/>
  </r>
  <r>
    <s v="Kabhi Alvida Naa Kehna"/>
    <s v="Not Rated"/>
    <s v="Drama"/>
    <x v="26"/>
    <s v="August 11, 2006 (India)"/>
    <n v="6.1"/>
    <n v="19000"/>
    <s v="Karan Johar"/>
    <s v="Karan Johar"/>
    <s v="Shah Rukh Khan"/>
    <s v="India"/>
    <m/>
    <x v="4859"/>
    <s v="Dharma Productions"/>
    <n v="193"/>
  </r>
  <r>
    <s v="Old Joy"/>
    <s v="Unrated"/>
    <s v="Drama"/>
    <x v="26"/>
    <s v="January 26, 2007 (United Kingdom)"/>
    <n v="6.8"/>
    <n v="7000"/>
    <s v="Kelly Reichardt"/>
    <s v="Jonathan Raymond"/>
    <s v="Daniel London"/>
    <s v="United States"/>
    <n v="300000"/>
    <x v="4860"/>
    <s v="Film Science"/>
    <n v="76"/>
  </r>
  <r>
    <s v="The Grudge 2"/>
    <s v="PG-13"/>
    <s v="Horror"/>
    <x v="26"/>
    <s v="October 13, 2006 (United States)"/>
    <n v="5.0999999999999996"/>
    <n v="48000"/>
    <s v="Takashi Shimizu"/>
    <s v="Stephen Susco"/>
    <s v="Amber Tamblyn"/>
    <s v="United States"/>
    <n v="20000000"/>
    <x v="4861"/>
    <s v="Columbia Pictures"/>
    <n v="102"/>
  </r>
  <r>
    <s v="For Your Consideration"/>
    <s v="PG-13"/>
    <s v="Comedy"/>
    <x v="26"/>
    <s v="November 22, 2006 (United States)"/>
    <n v="6.3"/>
    <n v="14000"/>
    <s v="Christopher Guest"/>
    <s v="Christopher Guest"/>
    <s v="Catherine O'Hara"/>
    <s v="United States"/>
    <n v="12000000"/>
    <x v="4862"/>
    <s v="Shangri-La Entertainment"/>
    <n v="86"/>
  </r>
  <r>
    <s v="The Sentinel"/>
    <s v="PG-13"/>
    <s v="Action"/>
    <x v="26"/>
    <s v="April 21, 2006 (United States)"/>
    <n v="6.1"/>
    <n v="49000"/>
    <s v="Clark Johnson"/>
    <s v="George Nolfi"/>
    <s v="Michael Douglas"/>
    <s v="United States"/>
    <n v="60000000"/>
    <x v="4863"/>
    <s v="Twentieth Century Fox"/>
    <n v="108"/>
  </r>
  <r>
    <s v="The Breed"/>
    <s v="R"/>
    <s v="Action"/>
    <x v="26"/>
    <s v="October 19, 2007 (South Africa)"/>
    <n v="5.0999999999999996"/>
    <n v="13000"/>
    <s v="Nicholas Mastandrea"/>
    <s v="Robert Conte"/>
    <s v="Michelle Rodriguez"/>
    <s v="Germany"/>
    <m/>
    <x v="4864"/>
    <s v="Film Afrika Worldwide"/>
    <n v="91"/>
  </r>
  <r>
    <s v="Skinwalkers"/>
    <s v="R"/>
    <s v="Action"/>
    <x v="26"/>
    <s v="August 10, 2007 (United States)"/>
    <n v="4.5999999999999996"/>
    <n v="13000"/>
    <s v="James Isaac"/>
    <s v="James DeMonaco"/>
    <s v="Jason Behr"/>
    <s v="Canada"/>
    <m/>
    <x v="4865"/>
    <s v="Lionsgate"/>
    <n v="110"/>
  </r>
  <r>
    <s v="Hoot"/>
    <s v="PG"/>
    <s v="Adventure"/>
    <x v="26"/>
    <s v="May 5, 2006 (United States)"/>
    <n v="5.5"/>
    <n v="8000"/>
    <s v="Wil Shriner"/>
    <s v="Wil Shriner"/>
    <s v="Logan Lerman"/>
    <s v="United States"/>
    <n v="15000000"/>
    <x v="4866"/>
    <s v="Hoot Productions LLC"/>
    <n v="91"/>
  </r>
  <r>
    <s v="Garfield: A Tail of Two Kitties"/>
    <s v="PG"/>
    <s v="Animation"/>
    <x v="26"/>
    <s v="June 16, 2006 (United States)"/>
    <n v="5"/>
    <n v="40000"/>
    <s v="Tim Hill"/>
    <s v="Joel Cohen"/>
    <s v="Breckin Meyer"/>
    <s v="United Kingdom"/>
    <n v="60000000"/>
    <x v="4867"/>
    <s v="Twentieth Century Fox"/>
    <n v="82"/>
  </r>
  <r>
    <s v="There Will Be Blood"/>
    <s v="R"/>
    <s v="Drama"/>
    <x v="27"/>
    <s v="January 25, 2008 (United States)"/>
    <n v="8.1999999999999993"/>
    <n v="535000"/>
    <s v="Paul Thomas Anderson"/>
    <s v="Paul Thomas Anderson"/>
    <s v="Daniel Day-Lewis"/>
    <s v="United States"/>
    <n v="25000000"/>
    <x v="4868"/>
    <s v="Paramount Vantage"/>
    <n v="158"/>
  </r>
  <r>
    <s v="No Country for Old Men"/>
    <s v="R"/>
    <s v="Crime"/>
    <x v="27"/>
    <s v="November 21, 2007 (United States)"/>
    <n v="8.1"/>
    <n v="886000"/>
    <s v="Ethan Coen"/>
    <s v="Joel Coen"/>
    <s v="Tommy Lee Jones"/>
    <s v="United States"/>
    <n v="25000000"/>
    <x v="4869"/>
    <s v="Paramount Vantage"/>
    <n v="122"/>
  </r>
  <r>
    <s v="Stardust"/>
    <s v="PG-13"/>
    <s v="Adventure"/>
    <x v="27"/>
    <s v="August 10, 2007 (United States)"/>
    <n v="7.6"/>
    <n v="260000"/>
    <s v="Matthew Vaughn"/>
    <s v="Jane Goldman"/>
    <s v="Charlie Cox"/>
    <s v="United Kingdom"/>
    <n v="70000000"/>
    <x v="4870"/>
    <s v="Paramount Pictures"/>
    <n v="127"/>
  </r>
  <r>
    <s v="Gone Baby Gone"/>
    <s v="R"/>
    <s v="Crime"/>
    <x v="27"/>
    <s v="October 19, 2007 (United States)"/>
    <n v="7.6"/>
    <n v="258000"/>
    <s v="Ben Affleck"/>
    <s v="Ben Affleck"/>
    <s v="Morgan Freeman"/>
    <s v="United States"/>
    <n v="19000000"/>
    <x v="4871"/>
    <s v="Miramax"/>
    <n v="114"/>
  </r>
  <r>
    <s v="Disturbia"/>
    <s v="PG-13"/>
    <s v="Crime"/>
    <x v="27"/>
    <s v="April 13, 2007 (United States)"/>
    <n v="6.8"/>
    <n v="226000"/>
    <s v="D.J. Caruso"/>
    <s v="Christopher Landon"/>
    <s v="Shia LaBeouf"/>
    <s v="United States"/>
    <n v="20000000"/>
    <x v="4872"/>
    <s v="Dreamworks Pictures"/>
    <n v="105"/>
  </r>
  <r>
    <s v="Zodiac"/>
    <s v="R"/>
    <s v="Crime"/>
    <x v="27"/>
    <s v="March 2, 2007 (United States)"/>
    <n v="7.7"/>
    <n v="486000"/>
    <s v="David Fincher"/>
    <s v="James Vanderbilt"/>
    <s v="Jake Gyllenhaal"/>
    <s v="United States"/>
    <n v="65000000"/>
    <x v="4873"/>
    <s v="Paramount Pictures"/>
    <n v="157"/>
  </r>
  <r>
    <s v="Superbad"/>
    <s v="R"/>
    <s v="Comedy"/>
    <x v="27"/>
    <s v="August 17, 2007 (United States)"/>
    <n v="7.6"/>
    <n v="535000"/>
    <s v="Greg Mottola"/>
    <s v="Seth Rogen"/>
    <s v="Michael Cera"/>
    <s v="United States"/>
    <n v="20000000"/>
    <x v="4874"/>
    <s v="Columbia Pictures"/>
    <n v="113"/>
  </r>
  <r>
    <s v="Transformers"/>
    <s v="PG-13"/>
    <s v="Action"/>
    <x v="27"/>
    <s v="July 3, 2007 (United States)"/>
    <n v="7"/>
    <n v="607000"/>
    <s v="Michael Bay"/>
    <s v="Roberto Orci"/>
    <s v="Shia LaBeouf"/>
    <s v="United States"/>
    <n v="150000000"/>
    <x v="4875"/>
    <s v="Dreamworks Pictures"/>
    <n v="144"/>
  </r>
  <r>
    <s v="Harry Potter and the Order of the Phoenix"/>
    <s v="PG-13"/>
    <s v="Action"/>
    <x v="27"/>
    <s v="July 11, 2007 (United States)"/>
    <n v="7.5"/>
    <n v="527000"/>
    <s v="David Yates"/>
    <s v="Michael Goldenberg"/>
    <s v="Daniel Radcliffe"/>
    <s v="United Kingdom"/>
    <n v="150000000"/>
    <x v="4876"/>
    <s v="Warner Bros."/>
    <n v="138"/>
  </r>
  <r>
    <s v="Into the Wild"/>
    <s v="R"/>
    <s v="Adventure"/>
    <x v="27"/>
    <s v="October 19, 2007 (United States)"/>
    <n v="8.1"/>
    <n v="588000"/>
    <s v="Sean Penn"/>
    <s v="Sean Penn"/>
    <s v="Emile Hirsch"/>
    <s v="United States"/>
    <n v="15000000"/>
    <x v="4877"/>
    <s v="Paramount Vantage"/>
    <n v="148"/>
  </r>
  <r>
    <s v="Ratatouille"/>
    <s v="G"/>
    <s v="Animation"/>
    <x v="27"/>
    <s v="June 29, 2007 (United States)"/>
    <n v="8"/>
    <n v="660000"/>
    <s v="Brad Bird"/>
    <s v="Brad Bird"/>
    <s v="Brad Garrett"/>
    <s v="United States"/>
    <n v="150000000"/>
    <x v="4878"/>
    <s v="Walt Disney Pictures"/>
    <n v="111"/>
  </r>
  <r>
    <s v="Atonement"/>
    <s v="R"/>
    <s v="Drama"/>
    <x v="27"/>
    <s v="January 11, 2008 (United States)"/>
    <n v="7.8"/>
    <n v="259000"/>
    <s v="Joe Wright"/>
    <s v="Ian McEwan"/>
    <s v="Keira Knightley"/>
    <s v="United Kingdom"/>
    <n v="30000000"/>
    <x v="4879"/>
    <s v="Universal Pictures"/>
    <n v="123"/>
  </r>
  <r>
    <s v="Shooter"/>
    <s v="R"/>
    <s v="Action"/>
    <x v="27"/>
    <s v="March 23, 2007 (United States)"/>
    <n v="7.2"/>
    <n v="317000"/>
    <s v="Antoine Fuqua"/>
    <s v="Jonathan Lemkin"/>
    <s v="Mark Wahlberg"/>
    <s v="United States"/>
    <n v="61000000"/>
    <x v="4880"/>
    <s v="Paramount Pictures"/>
    <n v="124"/>
  </r>
  <r>
    <s v="American Gangster"/>
    <s v="R"/>
    <s v="Biography"/>
    <x v="27"/>
    <s v="November 2, 2007 (United States)"/>
    <n v="7.8"/>
    <n v="401000"/>
    <s v="Ridley Scott"/>
    <s v="Steven Zaillian"/>
    <s v="Denzel Washington"/>
    <s v="United States"/>
    <n v="100000000"/>
    <x v="4881"/>
    <s v="Universal Pictures"/>
    <n v="157"/>
  </r>
  <r>
    <s v="Spider-Man 3"/>
    <s v="PG-13"/>
    <s v="Action"/>
    <x v="27"/>
    <s v="May 4, 2007 (United States)"/>
    <n v="6.2"/>
    <n v="513000"/>
    <s v="Sam Raimi"/>
    <s v="Sam Raimi"/>
    <s v="Tobey Maguire"/>
    <s v="United States"/>
    <n v="258000000"/>
    <x v="4882"/>
    <s v="Columbia Pictures"/>
    <n v="139"/>
  </r>
  <r>
    <s v="Live Free or Die Hard"/>
    <s v="PG-13"/>
    <s v="Action"/>
    <x v="27"/>
    <s v="June 27, 2007 (United States)"/>
    <n v="7.1"/>
    <n v="394000"/>
    <s v="Len Wiseman"/>
    <s v="John Carlin"/>
    <s v="Bruce Willis"/>
    <s v="United States"/>
    <n v="110000000"/>
    <x v="4883"/>
    <s v="Twentieth Century Fox"/>
    <n v="128"/>
  </r>
  <r>
    <s v="Hot Fuzz"/>
    <s v="R"/>
    <s v="Action"/>
    <x v="27"/>
    <s v="April 20, 2007 (United States)"/>
    <n v="7.8"/>
    <n v="476000"/>
    <s v="Edgar Wright"/>
    <s v="Edgar Wright"/>
    <s v="Simon Pegg"/>
    <s v="United Kingdom"/>
    <m/>
    <x v="4884"/>
    <s v="Universal Pictures"/>
    <n v="121"/>
  </r>
  <r>
    <s v="Pirates of the Caribbean: at World's End"/>
    <s v="PG-13"/>
    <s v="Action"/>
    <x v="27"/>
    <s v="May 25, 2007 (United States)"/>
    <n v="7.1"/>
    <n v="608000"/>
    <s v="Gore Verbinski"/>
    <s v="Ted Elliott"/>
    <s v="Johnny Depp"/>
    <s v="United States"/>
    <n v="300000000"/>
    <x v="4885"/>
    <s v="Walt Disney Pictures"/>
    <n v="169"/>
  </r>
  <r>
    <s v="I Am Legend"/>
    <s v="PG-13"/>
    <s v="Action"/>
    <x v="27"/>
    <s v="December 14, 2007 (United States)"/>
    <n v="7.2"/>
    <n v="704000"/>
    <s v="Francis Lawrence"/>
    <s v="Mark Protosevich"/>
    <s v="Will Smith"/>
    <s v="United States"/>
    <n v="150000000"/>
    <x v="4886"/>
    <s v="Warner Bros."/>
    <n v="101"/>
  </r>
  <r>
    <s v="Sunshine"/>
    <s v="R"/>
    <s v="Sci-Fi"/>
    <x v="27"/>
    <s v="July 27, 2007 (United States)"/>
    <n v="7.2"/>
    <n v="238000"/>
    <s v="Danny Boyle"/>
    <s v="Alex Garland"/>
    <s v="Cillian Murphy"/>
    <s v="United Kingdom"/>
    <m/>
    <x v="4887"/>
    <s v="DNA Films"/>
    <n v="107"/>
  </r>
  <r>
    <s v="Juno"/>
    <s v="PG-13"/>
    <s v="Comedy"/>
    <x v="27"/>
    <s v="December 25, 2007 (United States)"/>
    <n v="7.4"/>
    <n v="499000"/>
    <s v="Jason Reitman"/>
    <s v="Diablo Cody"/>
    <s v="Elliot Page"/>
    <s v="United States"/>
    <n v="7500000"/>
    <x v="4888"/>
    <s v="Fox Searchlight Pictures"/>
    <n v="96"/>
  </r>
  <r>
    <s v="28 Weeks Later"/>
    <s v="R"/>
    <s v="Horror"/>
    <x v="27"/>
    <s v="May 11, 2007 (United States)"/>
    <n v="7"/>
    <n v="263000"/>
    <s v="Juan Carlos Fresnadillo"/>
    <s v="Rowan Joffe"/>
    <s v="Jeremy Renner"/>
    <s v="United Kingdom"/>
    <n v="15000000"/>
    <x v="4889"/>
    <s v="Fox Atomic"/>
    <n v="100"/>
  </r>
  <r>
    <s v="Hitman"/>
    <s v="R"/>
    <s v="Action"/>
    <x v="27"/>
    <s v="November 21, 2007 (United States)"/>
    <n v="6.3"/>
    <n v="163000"/>
    <s v="Xavier Gens"/>
    <s v="Skip Woods"/>
    <s v="Timothy Olyphant"/>
    <s v="France"/>
    <n v="24000000"/>
    <x v="4890"/>
    <s v="Twentieth Century Fox"/>
    <n v="100"/>
  </r>
  <r>
    <s v="Enchanted"/>
    <s v="PG"/>
    <s v="Comedy"/>
    <x v="27"/>
    <s v="November 21, 2007 (United States)"/>
    <n v="7"/>
    <n v="181000"/>
    <s v="Kevin Lima"/>
    <s v="Bill Kelly"/>
    <s v="Amy Adams"/>
    <s v="United States"/>
    <n v="85000000"/>
    <x v="4891"/>
    <s v="Walt Disney Pictures"/>
    <n v="107"/>
  </r>
  <r>
    <s v="The Mist"/>
    <s v="R"/>
    <s v="Horror"/>
    <x v="27"/>
    <s v="November 21, 2007 (United States)"/>
    <n v="7.1"/>
    <n v="287000"/>
    <s v="Frank Darabont"/>
    <s v="Frank Darabont"/>
    <s v="Thomas Jane"/>
    <s v="United States"/>
    <n v="18000000"/>
    <x v="4892"/>
    <s v="Dimension Films"/>
    <n v="126"/>
  </r>
  <r>
    <s v="Hairspray"/>
    <s v="PG"/>
    <s v="Comedy"/>
    <x v="27"/>
    <s v="July 20, 2007 (United States)"/>
    <n v="6.6"/>
    <n v="122000"/>
    <s v="Adam Shankman"/>
    <s v="Leslie Dixon"/>
    <s v="John Travolta"/>
    <s v="United States"/>
    <n v="75000000"/>
    <x v="4893"/>
    <s v="New Line Cinema"/>
    <n v="117"/>
  </r>
  <r>
    <s v="Knocked Up"/>
    <s v="R"/>
    <s v="Comedy"/>
    <x v="27"/>
    <s v="June 1, 2007 (United States)"/>
    <n v="6.9"/>
    <n v="356000"/>
    <s v="Judd Apatow"/>
    <s v="Judd Apatow"/>
    <s v="Seth Rogen"/>
    <s v="United States"/>
    <n v="30000000"/>
    <x v="4894"/>
    <s v="Universal Pictures"/>
    <n v="129"/>
  </r>
  <r>
    <s v="Sweeney Todd: the Demon Barber of Fleet Street"/>
    <s v="R"/>
    <s v="Drama"/>
    <x v="27"/>
    <s v="December 21, 2007 (United States)"/>
    <n v="7.3"/>
    <n v="350000"/>
    <s v="Tim Burton"/>
    <s v="John Logan"/>
    <s v="Johnny Depp"/>
    <s v="United States"/>
    <n v="50000000"/>
    <x v="4895"/>
    <s v="Dreamworks Pictures"/>
    <n v="116"/>
  </r>
  <r>
    <s v="Grindhouse"/>
    <s v="R"/>
    <s v="Action"/>
    <x v="27"/>
    <s v="April 6, 2007 (United States)"/>
    <n v="7.5"/>
    <n v="180000"/>
    <s v="Directors"/>
    <s v="Robert Rodriguez"/>
    <s v="Kurt Russell"/>
    <s v="United States"/>
    <n v="67000000"/>
    <x v="4896"/>
    <s v="Dimension Films"/>
    <n v="191"/>
  </r>
  <r>
    <s v="Ghost Rider"/>
    <s v="PG-13"/>
    <s v="Action"/>
    <x v="27"/>
    <s v="February 16, 2007 (United States)"/>
    <n v="5.3"/>
    <n v="227000"/>
    <s v="Mark Steven Johnson"/>
    <s v="Mark Steven Johnson"/>
    <s v="Nicolas Cage"/>
    <s v="United States"/>
    <n v="110000000"/>
    <x v="4897"/>
    <s v="Columbia Pictures"/>
    <n v="110"/>
  </r>
  <r>
    <s v="Hot Rod"/>
    <s v="PG-13"/>
    <s v="Comedy"/>
    <x v="27"/>
    <s v="August 3, 2007 (United States)"/>
    <n v="6.7"/>
    <n v="80000"/>
    <s v="Akiva Schaffer"/>
    <s v="Pam Brady"/>
    <s v="Andy Samberg"/>
    <s v="United States"/>
    <m/>
    <x v="4898"/>
    <s v="Paramount Pictures"/>
    <n v="88"/>
  </r>
  <r>
    <s v="The Darjeeling Limited"/>
    <s v="R"/>
    <s v="Adventure"/>
    <x v="27"/>
    <s v="October 26, 2007 (United States)"/>
    <n v="7.2"/>
    <n v="186000"/>
    <s v="Wes Anderson"/>
    <s v="Wes Anderson"/>
    <s v="Owen Wilson"/>
    <s v="United States"/>
    <n v="16000000"/>
    <x v="4899"/>
    <s v="Fox Searchlight Pictures"/>
    <n v="91"/>
  </r>
  <r>
    <s v="Bridge to Terabithia"/>
    <s v="PG"/>
    <s v="Drama"/>
    <x v="27"/>
    <s v="February 16, 2007 (United States)"/>
    <n v="7.1"/>
    <n v="147000"/>
    <s v="Gabor Csupo"/>
    <s v="Jeff Stockwell"/>
    <s v="Josh Hutcherson"/>
    <s v="United States"/>
    <n v="17000000"/>
    <x v="4900"/>
    <s v="Walden Media"/>
    <n v="96"/>
  </r>
  <r>
    <s v="The Nanny Diaries"/>
    <s v="PG-13"/>
    <s v="Comedy"/>
    <x v="27"/>
    <s v="August 24, 2007 (United States)"/>
    <n v="6.2"/>
    <n v="57000"/>
    <s v="Shari Springer Berman"/>
    <s v="Emma McLaughlin"/>
    <s v="Scarlett Johansson"/>
    <s v="United States"/>
    <n v="20000000"/>
    <x v="4901"/>
    <s v="The Weinstein Company"/>
    <n v="105"/>
  </r>
  <r>
    <s v="Funny Games"/>
    <s v="R"/>
    <s v="Crime"/>
    <x v="27"/>
    <s v="April 4, 2008 (United Kingdom)"/>
    <n v="6.6"/>
    <n v="93000"/>
    <s v="Michael Haneke"/>
    <s v="Michael Haneke"/>
    <s v="Naomi Watts"/>
    <s v="United States"/>
    <n v="15000000"/>
    <x v="4902"/>
    <s v="Celluloid Dreams"/>
    <n v="111"/>
  </r>
  <r>
    <s v="Halloween"/>
    <s v="R"/>
    <s v="Horror"/>
    <x v="27"/>
    <s v="August 31, 2007 (United States)"/>
    <n v="6.1"/>
    <n v="111000"/>
    <s v="Rob Zombie"/>
    <s v="Rob Zombie"/>
    <s v="Scout Taylor-Compton"/>
    <s v="United States"/>
    <n v="15000000"/>
    <x v="4903"/>
    <s v="Dimension Films"/>
    <n v="109"/>
  </r>
  <r>
    <s v="Eastern Promises"/>
    <s v="R"/>
    <s v="Action"/>
    <x v="27"/>
    <s v="September 21, 2007 (United States)"/>
    <n v="7.6"/>
    <n v="232000"/>
    <s v="David Cronenberg"/>
    <s v="Steven Knight"/>
    <s v="Naomi Watts"/>
    <s v="United Kingdom"/>
    <m/>
    <x v="4904"/>
    <s v="Kudos Film and Television"/>
    <n v="100"/>
  </r>
  <r>
    <s v="The Bourne Ultimatum"/>
    <s v="PG-13"/>
    <s v="Action"/>
    <x v="27"/>
    <s v="August 3, 2007 (United States)"/>
    <n v="8"/>
    <n v="612000"/>
    <s v="Paul Greengrass"/>
    <s v="Tony Gilroy"/>
    <s v="Matt Damon"/>
    <s v="United States"/>
    <n v="110000000"/>
    <x v="4905"/>
    <s v="Universal Pictures"/>
    <n v="115"/>
  </r>
  <r>
    <s v="Norbit"/>
    <s v="PG-13"/>
    <s v="Comedy"/>
    <x v="27"/>
    <s v="February 9, 2007 (United States)"/>
    <n v="4.0999999999999996"/>
    <n v="71000"/>
    <s v="Brian Robbins"/>
    <s v="Eddie Murphy"/>
    <s v="Eddie Murphy"/>
    <s v="United States"/>
    <n v="60000000"/>
    <x v="4906"/>
    <s v="Dreamworks Pictures"/>
    <n v="102"/>
  </r>
  <r>
    <s v="Fracture"/>
    <s v="R"/>
    <s v="Crime"/>
    <x v="27"/>
    <s v="April 20, 2007 (United States)"/>
    <n v="7.2"/>
    <n v="192000"/>
    <s v="Gregory Hoblit"/>
    <s v="Daniel Pyne"/>
    <s v="Anthony Hopkins"/>
    <s v="United States"/>
    <m/>
    <x v="4907"/>
    <s v="New Line Cinema"/>
    <n v="113"/>
  </r>
  <r>
    <s v="Beowulf"/>
    <s v="PG-13"/>
    <s v="Animation"/>
    <x v="27"/>
    <s v="November 16, 2007 (United States)"/>
    <n v="6.2"/>
    <n v="163000"/>
    <s v="Robert Zemeckis"/>
    <s v="Neil Gaiman"/>
    <s v="Ray Winstone"/>
    <s v="United States"/>
    <n v="150000000"/>
    <x v="4908"/>
    <s v="Paramount Pictures"/>
    <n v="115"/>
  </r>
  <r>
    <s v="Next"/>
    <s v="PG-13"/>
    <s v="Action"/>
    <x v="27"/>
    <s v="April 27, 2007 (United States)"/>
    <n v="6.2"/>
    <n v="152000"/>
    <s v="Lee Tamahori"/>
    <s v="Gary Goldman"/>
    <s v="Nicolas Cage"/>
    <s v="United States"/>
    <n v="70000000"/>
    <x v="4909"/>
    <s v="Paramount Pictures"/>
    <n v="96"/>
  </r>
  <r>
    <s v="3:10 to Yuma"/>
    <s v="R"/>
    <s v="Action"/>
    <x v="27"/>
    <s v="September 7, 2007 (United States)"/>
    <n v="7.7"/>
    <n v="295000"/>
    <s v="James Mangold"/>
    <s v="Halsted Welles"/>
    <s v="Russell Crowe"/>
    <s v="United States"/>
    <n v="55000000"/>
    <x v="4910"/>
    <s v="Lionsgate"/>
    <n v="122"/>
  </r>
  <r>
    <s v="Across the Universe"/>
    <s v="PG-13"/>
    <s v="Drama"/>
    <x v="27"/>
    <s v="October 12, 2007 (United States)"/>
    <n v="7.3"/>
    <n v="107000"/>
    <s v="Julie Taymor"/>
    <s v="Dick Clement"/>
    <s v="Evan Rachel Wood"/>
    <s v="United States"/>
    <n v="45000000"/>
    <x v="4911"/>
    <s v="Revolution Studios"/>
    <n v="133"/>
  </r>
  <r>
    <s v="Ocean's Thirteen"/>
    <s v="PG-13"/>
    <s v="Crime"/>
    <x v="27"/>
    <s v="June 8, 2007 (United States)"/>
    <n v="6.9"/>
    <n v="328000"/>
    <s v="Steven Soderbergh"/>
    <s v="Brian Koppelman"/>
    <s v="George Clooney"/>
    <s v="United States"/>
    <n v="85000000"/>
    <x v="4912"/>
    <s v="Warner Bros."/>
    <n v="122"/>
  </r>
  <r>
    <s v="Blades of Glory"/>
    <s v="PG-13"/>
    <s v="Comedy"/>
    <x v="27"/>
    <s v="March 30, 2007 (United States)"/>
    <n v="6.3"/>
    <n v="161000"/>
    <s v="Josh Gordon"/>
    <s v="Jeff Cox"/>
    <s v="Will Ferrell"/>
    <s v="United States"/>
    <n v="61000000"/>
    <x v="4913"/>
    <s v="Dreamworks Pictures"/>
    <n v="93"/>
  </r>
  <r>
    <s v="Surf's Up"/>
    <s v="PG"/>
    <s v="Animation"/>
    <x v="27"/>
    <s v="June 8, 2007 (United States)"/>
    <n v="6.7"/>
    <n v="72000"/>
    <s v="Ash Brannon"/>
    <s v="Don Rhymer"/>
    <s v="Shia LaBeouf"/>
    <s v="United States"/>
    <n v="100000000"/>
    <x v="4914"/>
    <s v="Columbia Pictures"/>
    <n v="85"/>
  </r>
  <r>
    <s v="Resident Evil: Extinction"/>
    <s v="R"/>
    <s v="Action"/>
    <x v="27"/>
    <s v="September 21, 2007 (United States)"/>
    <n v="6.2"/>
    <n v="187000"/>
    <s v="Russell Mulcahy"/>
    <s v="Paul W.S. Anderson"/>
    <s v="Milla Jovovich"/>
    <s v="France"/>
    <n v="45000000"/>
    <x v="4915"/>
    <s v="Screen Gems"/>
    <n v="94"/>
  </r>
  <r>
    <s v="30 Days of Night"/>
    <s v="R"/>
    <s v="Action"/>
    <x v="27"/>
    <s v="October 19, 2007 (United States)"/>
    <n v="6.6"/>
    <n v="168000"/>
    <s v="David Slade"/>
    <s v="Steve Niles"/>
    <s v="Josh Hartnett"/>
    <s v="United States"/>
    <n v="30000000"/>
    <x v="4916"/>
    <s v="Columbia Pictures"/>
    <n v="113"/>
  </r>
  <r>
    <s v="Awake"/>
    <s v="R"/>
    <s v="Crime"/>
    <x v="27"/>
    <s v="November 30, 2007 (United States)"/>
    <n v="6.5"/>
    <n v="73000"/>
    <s v="Joby Harold"/>
    <s v="Joby Harold"/>
    <s v="Hayden Christensen"/>
    <s v="United States"/>
    <n v="8600000"/>
    <x v="4917"/>
    <s v="The Weinstein Company"/>
    <n v="84"/>
  </r>
  <r>
    <s v="Dead Silence"/>
    <s v="R"/>
    <s v="Horror"/>
    <x v="27"/>
    <s v="March 16, 2007 (United States)"/>
    <n v="6.2"/>
    <n v="89000"/>
    <s v="James Wan"/>
    <s v="Leigh Whannell"/>
    <s v="Ryan Kwanten"/>
    <s v="United States"/>
    <n v="20000000"/>
    <x v="4918"/>
    <s v="Universal Pictures"/>
    <n v="89"/>
  </r>
  <r>
    <s v="Bee Movie"/>
    <s v="PG"/>
    <s v="Animation"/>
    <x v="27"/>
    <s v="November 2, 2007 (United States)"/>
    <n v="6.1"/>
    <n v="148000"/>
    <s v="Simon J. Smith"/>
    <s v="Jerry Seinfeld"/>
    <s v="Jerry Seinfeld"/>
    <s v="United States"/>
    <n v="150000000"/>
    <x v="4919"/>
    <s v="DreamWorks Animation"/>
    <n v="91"/>
  </r>
  <r>
    <s v="The Heartbreak Kid"/>
    <s v="R"/>
    <s v="Comedy"/>
    <x v="27"/>
    <s v="October 5, 2007 (United States)"/>
    <n v="5.8"/>
    <n v="88000"/>
    <s v="Bobby Farrelly"/>
    <s v="Scot Armstrong"/>
    <s v="Ben Stiller"/>
    <s v="United States"/>
    <n v="60000000"/>
    <x v="4920"/>
    <s v="Dreamworks Pictures"/>
    <n v="116"/>
  </r>
  <r>
    <s v="Aliens vs. Predator: Requiem"/>
    <s v="R"/>
    <s v="Action"/>
    <x v="27"/>
    <s v="December 25, 2007 (United States)"/>
    <n v="4.5999999999999996"/>
    <n v="118000"/>
    <s v="Colin Strause"/>
    <s v="Shane Salerno"/>
    <s v="Reiko Aylesworth"/>
    <s v="United States"/>
    <n v="40000000"/>
    <x v="4921"/>
    <s v="Twentieth Century Fox"/>
    <n v="94"/>
  </r>
  <r>
    <s v="Shrek the Third"/>
    <s v="PG"/>
    <s v="Animation"/>
    <x v="27"/>
    <s v="May 18, 2007 (United States)"/>
    <n v="6.1"/>
    <n v="288000"/>
    <s v="Chris Miller"/>
    <s v="Jeffrey Price"/>
    <s v="Mike Myers"/>
    <s v="United States"/>
    <n v="160000000"/>
    <x v="4922"/>
    <s v="DreamWorks"/>
    <n v="93"/>
  </r>
  <r>
    <n v="1408"/>
    <s v="PG-13"/>
    <s v="Fantasy"/>
    <x v="27"/>
    <s v="June 22, 2007 (United States)"/>
    <n v="6.8"/>
    <n v="260000"/>
    <s v="Mikael Håfström"/>
    <s v="Matt Greenberg"/>
    <s v="John Cusack"/>
    <s v="United States"/>
    <n v="25000000"/>
    <x v="4923"/>
    <s v="Dimension Films"/>
    <n v="104"/>
  </r>
  <r>
    <s v="The Kingdom"/>
    <s v="R"/>
    <s v="Action"/>
    <x v="27"/>
    <s v="September 28, 2007 (United States)"/>
    <n v="7"/>
    <n v="121000"/>
    <s v="Peter Berg"/>
    <s v="Matthew Michael Carnahan"/>
    <s v="Jamie Foxx"/>
    <s v="United States"/>
    <n v="70000000"/>
    <x v="4924"/>
    <s v="Universal Pictures"/>
    <n v="110"/>
  </r>
  <r>
    <s v="The Assassination of Jesse James by the Coward Robert Ford"/>
    <s v="R"/>
    <s v="Biography"/>
    <x v="27"/>
    <s v="October 19, 2007 (United States)"/>
    <n v="7.5"/>
    <n v="173000"/>
    <s v="Andrew Dominik"/>
    <s v="Andrew Dominik"/>
    <s v="Brad Pitt"/>
    <s v="United States"/>
    <n v="30000000"/>
    <x v="4925"/>
    <s v="Warner Bros."/>
    <n v="160"/>
  </r>
  <r>
    <s v="Good Luck Chuck"/>
    <s v="R"/>
    <s v="Comedy"/>
    <x v="27"/>
    <s v="September 21, 2007 (United States)"/>
    <n v="5.6"/>
    <n v="87000"/>
    <s v="Mark Helfrich"/>
    <s v="Josh Stolberg"/>
    <s v="Dane Cook"/>
    <s v="United States"/>
    <n v="25000000"/>
    <x v="4926"/>
    <s v="Lionsgate"/>
    <n v="96"/>
  </r>
  <r>
    <s v="Hostel: Part II"/>
    <s v="R"/>
    <s v="Horror"/>
    <x v="27"/>
    <s v="June 8, 2007 (United States)"/>
    <n v="5.5"/>
    <n v="87000"/>
    <s v="Eli Roth"/>
    <s v="Eli Roth"/>
    <s v="Lauren German"/>
    <s v="United States"/>
    <n v="10200000"/>
    <x v="4927"/>
    <s v="Lionsgate"/>
    <n v="94"/>
  </r>
  <r>
    <s v="Fantastic 4: Rise of the Silver Surfer"/>
    <s v="PG"/>
    <s v="Action"/>
    <x v="27"/>
    <s v="June 15, 2007 (United States)"/>
    <n v="5.6"/>
    <n v="254000"/>
    <s v="Tim Story"/>
    <s v="Don Payne"/>
    <s v="Ioan Gruffudd"/>
    <s v="United States"/>
    <n v="130000000"/>
    <x v="4928"/>
    <s v="Twentieth Century Fox"/>
    <n v="92"/>
  </r>
  <r>
    <s v="The Golden Compass"/>
    <s v="PG-13"/>
    <s v="Adventure"/>
    <x v="27"/>
    <s v="December 7, 2007 (United States)"/>
    <n v="6.1"/>
    <n v="182000"/>
    <s v="Chris Weitz"/>
    <s v="Chris Weitz"/>
    <s v="Nicole Kidman"/>
    <s v="United Kingdom"/>
    <n v="180000000"/>
    <x v="4929"/>
    <s v="New Line Cinema"/>
    <n v="113"/>
  </r>
  <r>
    <s v="Rush Hour 3"/>
    <s v="PG-13"/>
    <s v="Action"/>
    <x v="27"/>
    <s v="August 10, 2007 (United States)"/>
    <n v="6.2"/>
    <n v="157000"/>
    <s v="Brett Ratner"/>
    <s v="Jeff Nathanson"/>
    <s v="Jackie Chan"/>
    <s v="United States"/>
    <n v="140000000"/>
    <x v="4930"/>
    <s v="New Line Cinema"/>
    <n v="91"/>
  </r>
  <r>
    <s v="The Babysitters"/>
    <s v="R"/>
    <s v="Drama"/>
    <x v="27"/>
    <s v="May 13, 2011 (Poland)"/>
    <n v="5.6"/>
    <n v="11000"/>
    <s v="David Ross"/>
    <s v="David Ross"/>
    <s v="Lauren Birkell"/>
    <s v="United States"/>
    <m/>
    <x v="4931"/>
    <s v="Forensic Films"/>
    <n v="88"/>
  </r>
  <r>
    <s v="Timecrimes"/>
    <s v="R"/>
    <s v="Horror"/>
    <x v="27"/>
    <s v="June 27, 2008 (Spain)"/>
    <n v="7.2"/>
    <n v="60000"/>
    <s v="Nacho Vigalondo"/>
    <s v="Nacho Vigalondo"/>
    <s v="Karra Elejalde"/>
    <s v="Spain"/>
    <n v="2600000"/>
    <x v="4932"/>
    <s v="Karbo Vantas Entertainment"/>
    <n v="92"/>
  </r>
  <r>
    <s v="Epic Movie"/>
    <s v="PG-13"/>
    <s v="Adventure"/>
    <x v="27"/>
    <s v="January 26, 2007 (United States)"/>
    <n v="2.4"/>
    <n v="103000"/>
    <s v="Jason Friedberg"/>
    <s v="Jason Friedberg"/>
    <s v="Kal Penn"/>
    <s v="United States"/>
    <n v="20000000"/>
    <x v="4933"/>
    <s v="New Regency Productions"/>
    <n v="86"/>
  </r>
  <r>
    <s v="Meet the Robinsons"/>
    <s v="G"/>
    <s v="Animation"/>
    <x v="27"/>
    <s v="March 30, 2007 (United States)"/>
    <n v="6.8"/>
    <n v="91000"/>
    <s v="Stephen J. Anderson"/>
    <s v="Jon Bernstein"/>
    <s v="Daniel Hansen"/>
    <s v="United States"/>
    <n v="150000000"/>
    <x v="4934"/>
    <s v="Walt Disney Animation Studios"/>
    <n v="95"/>
  </r>
  <r>
    <s v="Michael Clayton"/>
    <s v="R"/>
    <s v="Crime"/>
    <x v="27"/>
    <s v="October 12, 2007 (United States)"/>
    <n v="7.2"/>
    <n v="159000"/>
    <s v="Tony Gilroy"/>
    <s v="Tony Gilroy"/>
    <s v="George Clooney"/>
    <s v="United States"/>
    <n v="25000000"/>
    <x v="4935"/>
    <s v="Samuels Media"/>
    <n v="119"/>
  </r>
  <r>
    <s v="The Bucket List"/>
    <s v="PG-13"/>
    <s v="Adventure"/>
    <x v="27"/>
    <s v="January 11, 2008 (United States)"/>
    <n v="7.4"/>
    <n v="235000"/>
    <s v="Rob Reiner"/>
    <s v="Justin Zackham"/>
    <s v="Jack Nicholson"/>
    <s v="United States"/>
    <n v="45000000"/>
    <x v="4936"/>
    <s v="Warner Bros."/>
    <n v="97"/>
  </r>
  <r>
    <s v="Lust, Caution"/>
    <s v="NC-17"/>
    <s v="Drama"/>
    <x v="27"/>
    <s v="October 26, 2007 (United States)"/>
    <n v="7.5"/>
    <n v="38000"/>
    <s v="Ang Lee"/>
    <s v="Eileen Chang"/>
    <s v="Tony Chiu-Wai Leung"/>
    <s v="Taiwan"/>
    <n v="15000000"/>
    <x v="4937"/>
    <s v="Haishang Films"/>
    <n v="157"/>
  </r>
  <r>
    <s v="Charlie Wilson's War"/>
    <s v="R"/>
    <s v="Biography"/>
    <x v="27"/>
    <s v="December 21, 2007 (United States)"/>
    <n v="7"/>
    <n v="113000"/>
    <s v="Mike Nichols"/>
    <s v="Aaron Sorkin"/>
    <s v="Tom Hanks"/>
    <s v="United States"/>
    <n v="75000000"/>
    <x v="4938"/>
    <s v="Universal Pictures"/>
    <n v="102"/>
  </r>
  <r>
    <s v="Paranormal Activity"/>
    <s v="R"/>
    <s v="Horror"/>
    <x v="27"/>
    <s v="October 16, 2009 (United States)"/>
    <n v="6.3"/>
    <n v="225000"/>
    <s v="Oren Peli"/>
    <s v="Oren Peli"/>
    <s v="Katie Featherston"/>
    <s v="United States"/>
    <n v="15000"/>
    <x v="4939"/>
    <s v="Solana Films"/>
    <n v="86"/>
  </r>
  <r>
    <s v="Freedom Writers"/>
    <s v="PG-13"/>
    <s v="Biography"/>
    <x v="27"/>
    <s v="January 5, 2007 (United States)"/>
    <n v="7.6"/>
    <n v="72000"/>
    <s v="Richard LaGravenese"/>
    <s v="Richard LaGravenese"/>
    <s v="Hilary Swank"/>
    <s v="Germany"/>
    <n v="21000000"/>
    <x v="4940"/>
    <s v="Paramount Pictures"/>
    <n v="123"/>
  </r>
  <r>
    <s v="Before the Devil Knows You're Dead"/>
    <s v="R"/>
    <s v="Crime"/>
    <x v="27"/>
    <s v="October 26, 2007 (United States)"/>
    <n v="7.3"/>
    <n v="99000"/>
    <s v="Sidney Lumet"/>
    <s v="Kelly Masterson"/>
    <s v="Philip Seymour Hoffman"/>
    <s v="United States"/>
    <n v="18000000"/>
    <x v="4941"/>
    <s v="Capitol Films"/>
    <n v="117"/>
  </r>
  <r>
    <s v="In the Valley of Elah"/>
    <s v="R"/>
    <s v="Crime"/>
    <x v="27"/>
    <s v="September 28, 2007 (United States)"/>
    <n v="7.1"/>
    <n v="70000"/>
    <s v="Paul Haggis"/>
    <s v="Paul Haggis"/>
    <s v="Tommy Lee Jones"/>
    <s v="United States"/>
    <m/>
    <x v="4942"/>
    <s v="Warner Independent Pictures (WIP)"/>
    <n v="121"/>
  </r>
  <r>
    <s v="Alvin and the Chipmunks"/>
    <s v="PG"/>
    <s v="Animation"/>
    <x v="27"/>
    <s v="December 14, 2007 (United States)"/>
    <n v="5.2"/>
    <n v="79000"/>
    <s v="Tim Hill"/>
    <s v="Jon Vitti"/>
    <s v="Jason Lee"/>
    <s v="United States"/>
    <n v="60000000"/>
    <x v="4943"/>
    <s v="Fox 2000 Pictures"/>
    <n v="92"/>
  </r>
  <r>
    <s v="P.S. I Love You"/>
    <s v="PG-13"/>
    <s v="Comedy"/>
    <x v="27"/>
    <s v="December 21, 2007 (United States)"/>
    <n v="7"/>
    <n v="203000"/>
    <s v="Richard LaGravenese"/>
    <s v="Richard LaGravenese"/>
    <s v="Hilary Swank"/>
    <s v="United States"/>
    <n v="30000000"/>
    <x v="4944"/>
    <s v="Alcon Entertainment"/>
    <n v="126"/>
  </r>
  <r>
    <s v="Walk Hard: the Dewey Cox Story"/>
    <s v="R"/>
    <s v="Comedy"/>
    <x v="27"/>
    <s v="December 21, 2007 (United States)"/>
    <n v="6.8"/>
    <n v="69000"/>
    <s v="Jake Kasdan"/>
    <s v="Judd Apatow"/>
    <s v="John C. Reilly"/>
    <s v="United States"/>
    <n v="35000000"/>
    <x v="4945"/>
    <s v="Apatow Productions"/>
    <n v="96"/>
  </r>
  <r>
    <s v="National Treasure: Book of Secrets"/>
    <s v="PG"/>
    <s v="Action"/>
    <x v="27"/>
    <s v="December 21, 2007 (United States)"/>
    <n v="6.5"/>
    <n v="223000"/>
    <s v="Jon Turteltaub"/>
    <s v="Marianne Wibberley"/>
    <s v="Nicolas Cage"/>
    <s v="United States"/>
    <n v="130000000"/>
    <x v="4946"/>
    <s v="Walt Disney Pictures"/>
    <n v="124"/>
  </r>
  <r>
    <s v="Lars and the Real Girl"/>
    <s v="PG-13"/>
    <s v="Comedy"/>
    <x v="27"/>
    <s v="November 2, 2007 (United States)"/>
    <n v="7.3"/>
    <n v="141000"/>
    <s v="Craig Gillespie"/>
    <s v="Nancy Oliver"/>
    <s v="Ryan Gosling"/>
    <s v="United States"/>
    <n v="12000000"/>
    <x v="4947"/>
    <s v="Metro-Goldwyn-Mayer (MGM)"/>
    <n v="106"/>
  </r>
  <r>
    <s v="The Orphanage"/>
    <s v="R"/>
    <s v="Drama"/>
    <x v="27"/>
    <s v="January 11, 2008 (United States)"/>
    <n v="7.4"/>
    <n v="150000"/>
    <s v="J.A. Bayona"/>
    <s v="Sergio G. Sánchez"/>
    <s v="Belén Rueda"/>
    <s v="Spain"/>
    <m/>
    <x v="4948"/>
    <s v="MEDIA Programme of the European Union"/>
    <n v="105"/>
  </r>
  <r>
    <s v="The Game Plan"/>
    <s v="PG"/>
    <s v="Comedy"/>
    <x v="27"/>
    <s v="September 28, 2007 (United States)"/>
    <n v="6.1"/>
    <n v="61000"/>
    <s v="Andy Fickman"/>
    <s v="Nichole Millard"/>
    <s v="Dwayne Johnson"/>
    <s v="United States"/>
    <n v="22000000"/>
    <x v="4949"/>
    <s v="Walt Disney Pictures"/>
    <n v="110"/>
  </r>
  <r>
    <s v="Hannibal Rising"/>
    <s v="R"/>
    <s v="Action"/>
    <x v="27"/>
    <s v="February 9, 2007 (United States)"/>
    <n v="6.2"/>
    <n v="106000"/>
    <s v="Peter Webber"/>
    <s v="Thomas Harris"/>
    <s v="Gaspard Ulliel"/>
    <s v="Czech Republic"/>
    <n v="50000000"/>
    <x v="4950"/>
    <s v="Young Hannibal Productions"/>
    <n v="121"/>
  </r>
  <r>
    <s v="Saw IV"/>
    <s v="R"/>
    <s v="Crime"/>
    <x v="27"/>
    <s v="October 26, 2007 (United States)"/>
    <n v="5.9"/>
    <n v="144000"/>
    <s v="Darren Lynn Bousman"/>
    <s v="Patrick Melton"/>
    <s v="Tobin Bell"/>
    <s v="Canada"/>
    <n v="10000000"/>
    <x v="4951"/>
    <s v="Twisted Pictures"/>
    <n v="93"/>
  </r>
  <r>
    <s v="Premonition"/>
    <s v="PG-13"/>
    <s v="Drama"/>
    <x v="27"/>
    <s v="March 16, 2007 (United States)"/>
    <n v="5.9"/>
    <n v="74000"/>
    <s v="Mennan Yapo"/>
    <s v="Bill Kelly"/>
    <s v="Sandra Bullock"/>
    <s v="United States"/>
    <n v="20000000"/>
    <x v="4952"/>
    <s v="TriStar Pictures"/>
    <n v="96"/>
  </r>
  <r>
    <s v="The Simpsons Movie"/>
    <s v="PG-13"/>
    <s v="Animation"/>
    <x v="27"/>
    <s v="July 27, 2007 (United States)"/>
    <n v="7.3"/>
    <n v="314000"/>
    <s v="David Silverman"/>
    <s v="James L. Brooks"/>
    <s v="Dan Castellaneta"/>
    <s v="United States"/>
    <n v="75000000"/>
    <x v="4953"/>
    <s v="Twentieth Century Fox"/>
    <n v="87"/>
  </r>
  <r>
    <s v="Teeth"/>
    <s v="R"/>
    <s v="Action"/>
    <x v="27"/>
    <s v="April 3, 2008 (Singapore)"/>
    <n v="5.4"/>
    <n v="42000"/>
    <s v="Mitchell Lichtenstein"/>
    <s v="Mitchell Lichtenstein"/>
    <s v="Jess Weixler"/>
    <s v="United States"/>
    <m/>
    <x v="4954"/>
    <s v="Pierpoline Films"/>
    <n v="94"/>
  </r>
  <r>
    <s v="Death at a Funeral"/>
    <s v="R"/>
    <s v="Comedy"/>
    <x v="27"/>
    <s v="September 7, 2007 (United States)"/>
    <n v="7.4"/>
    <n v="111000"/>
    <s v="Frank Oz"/>
    <s v="Dean Craig"/>
    <s v="Matthew Macfadyen"/>
    <s v="United States"/>
    <n v="9000000"/>
    <x v="4955"/>
    <s v="Sidney Kimmel Entertainment"/>
    <n v="90"/>
  </r>
  <r>
    <s v="Wild Hogs"/>
    <s v="PG-13"/>
    <s v="Action"/>
    <x v="27"/>
    <s v="March 2, 2007 (United States)"/>
    <n v="5.8"/>
    <n v="115000"/>
    <s v="Walt Becker"/>
    <s v="Brad Copeland"/>
    <s v="Tim Allen"/>
    <s v="United States"/>
    <m/>
    <x v="4956"/>
    <s v="Touchstone Pictures"/>
    <n v="100"/>
  </r>
  <r>
    <s v="Mr. Brooks"/>
    <s v="R"/>
    <s v="Crime"/>
    <x v="27"/>
    <s v="June 1, 2007 (United States)"/>
    <n v="7.3"/>
    <n v="146000"/>
    <s v="Bruce A. Evans"/>
    <s v="Bruce A. Evans"/>
    <s v="Kevin Costner"/>
    <s v="United States"/>
    <n v="20000000"/>
    <x v="4957"/>
    <s v="Metro-Goldwyn-Mayer (MGM)"/>
    <n v="120"/>
  </r>
  <r>
    <s v="Vacancy"/>
    <s v="R"/>
    <s v="Horror"/>
    <x v="27"/>
    <s v="April 20, 2007 (United States)"/>
    <n v="6.2"/>
    <n v="96000"/>
    <s v="Nimród Antal"/>
    <s v="Mark L. Smith"/>
    <s v="Kate Beckinsale"/>
    <s v="United States"/>
    <n v="19000000"/>
    <x v="4958"/>
    <s v="Screen Gems"/>
    <n v="85"/>
  </r>
  <r>
    <s v="Like Stars on Earth"/>
    <s v="PG"/>
    <s v="Drama"/>
    <x v="27"/>
    <s v="December 21, 2007 (India)"/>
    <n v="8.4"/>
    <n v="177000"/>
    <s v="Aamir Khan"/>
    <s v="Amole Gupte"/>
    <s v="Darsheel Safary"/>
    <s v="India"/>
    <m/>
    <x v="4959"/>
    <s v="Aamir Khan Productions"/>
    <n v="165"/>
  </r>
  <r>
    <s v="Mr. Bean's Holiday"/>
    <s v="G"/>
    <s v="Comedy"/>
    <x v="27"/>
    <s v="August 24, 2007 (United States)"/>
    <n v="6.4"/>
    <n v="119000"/>
    <s v="Steve Bendelack"/>
    <s v="Rowan Atkinson"/>
    <s v="Rowan Atkinson"/>
    <s v="United Kingdom"/>
    <n v="25000000"/>
    <x v="4960"/>
    <s v="Universal Pictures"/>
    <n v="90"/>
  </r>
  <r>
    <s v="Perfect Stranger"/>
    <s v="R"/>
    <s v="Crime"/>
    <x v="27"/>
    <s v="April 13, 2007 (United States)"/>
    <n v="5.7"/>
    <n v="46000"/>
    <s v="James Foley"/>
    <s v="Todd Komarnicki"/>
    <s v="Halle Berry"/>
    <s v="United States"/>
    <n v="60795000"/>
    <x v="4961"/>
    <s v="Revolution Studios"/>
    <n v="109"/>
  </r>
  <r>
    <s v="The Condemned"/>
    <s v="R"/>
    <s v="Action"/>
    <x v="27"/>
    <s v="April 27, 2007 (United States)"/>
    <n v="6"/>
    <n v="51000"/>
    <s v="Scott Wiper"/>
    <s v="Scott Wiper"/>
    <s v="Steve Austin"/>
    <s v="United States"/>
    <m/>
    <x v="4962"/>
    <s v="Lionsgate"/>
    <n v="113"/>
  </r>
  <r>
    <s v="The Brothers Solomon"/>
    <s v="R"/>
    <s v="Comedy"/>
    <x v="27"/>
    <s v="September 7, 2007 (United States)"/>
    <n v="5.3"/>
    <n v="11000"/>
    <s v="Bob Odenkirk"/>
    <s v="Will Forte"/>
    <s v="Will Arnett"/>
    <s v="United States"/>
    <n v="10000000"/>
    <x v="4963"/>
    <s v="Carsey-Werner Company"/>
    <n v="93"/>
  </r>
  <r>
    <s v="August Rush"/>
    <s v="PG"/>
    <s v="Drama"/>
    <x v="27"/>
    <s v="November 21, 2007 (United States)"/>
    <n v="7.5"/>
    <n v="105000"/>
    <s v="Kirsten Sheridan"/>
    <s v="Nick Castle"/>
    <s v="Freddie Highmore"/>
    <s v="United States"/>
    <n v="30000000"/>
    <x v="4964"/>
    <s v="Warner Bros."/>
    <n v="114"/>
  </r>
  <r>
    <s v="Music and Lyrics"/>
    <s v="PG-13"/>
    <s v="Comedy"/>
    <x v="27"/>
    <s v="February 14, 2007 (United States)"/>
    <n v="6.5"/>
    <n v="99000"/>
    <s v="Marc Lawrence"/>
    <s v="Marc Lawrence"/>
    <s v="Hugh Grant"/>
    <s v="United States"/>
    <n v="40000000"/>
    <x v="4965"/>
    <s v="Castle Rock Entertainment"/>
    <n v="104"/>
  </r>
  <r>
    <s v="Reservation Road"/>
    <s v="R"/>
    <s v="Crime"/>
    <x v="27"/>
    <s v="June 19, 2008 (Germany)"/>
    <n v="6.7"/>
    <n v="23000"/>
    <s v="Terry George"/>
    <s v="John Burnham Schwartz"/>
    <s v="Joaquin Phoenix"/>
    <s v="United States"/>
    <n v="11000000"/>
    <x v="4966"/>
    <s v="Focus Features"/>
    <n v="102"/>
  </r>
  <r>
    <s v="I'm Not There"/>
    <s v="R"/>
    <s v="Biography"/>
    <x v="27"/>
    <s v="December 7, 2007 (United States)"/>
    <n v="6.9"/>
    <n v="57000"/>
    <s v="Todd Haynes"/>
    <s v="Todd Haynes"/>
    <s v="Christian Bale"/>
    <s v="Germany"/>
    <n v="20000000"/>
    <x v="4967"/>
    <s v="Killer Films"/>
    <n v="135"/>
  </r>
  <r>
    <s v="Reno 911! Miami"/>
    <s v="R"/>
    <s v="Comedy"/>
    <x v="27"/>
    <s v="February 23, 2007 (United States)"/>
    <n v="5.9"/>
    <n v="26000"/>
    <s v="Robert Ben Garant"/>
    <s v="Robert Ben Garant"/>
    <s v="Thomas Lennon"/>
    <s v="United States"/>
    <n v="10000000"/>
    <x v="4968"/>
    <s v="Twentieth Century Fox"/>
    <n v="84"/>
  </r>
  <r>
    <s v="The Number 23"/>
    <s v="R"/>
    <s v="Crime"/>
    <x v="27"/>
    <s v="February 23, 2007 (United States)"/>
    <n v="6.4"/>
    <n v="196000"/>
    <s v="Joel Schumacher"/>
    <s v="Fernley Phillips"/>
    <s v="Jim Carrey"/>
    <s v="United States"/>
    <n v="30000000"/>
    <x v="4969"/>
    <s v="New Line Cinema"/>
    <n v="98"/>
  </r>
  <r>
    <s v="Shoot 'Em Up"/>
    <s v="R"/>
    <s v="Action"/>
    <x v="27"/>
    <s v="September 7, 2007 (United States)"/>
    <n v="6.6"/>
    <n v="146000"/>
    <s v="Michael Davis"/>
    <s v="Michael Davis"/>
    <s v="Clive Owen"/>
    <s v="United States"/>
    <n v="39000000"/>
    <x v="4970"/>
    <s v="New Line Cinema"/>
    <n v="86"/>
  </r>
  <r>
    <s v="Evan Almighty"/>
    <s v="PG"/>
    <s v="Comedy"/>
    <x v="27"/>
    <s v="June 22, 2007 (United States)"/>
    <n v="5.4"/>
    <n v="142000"/>
    <s v="Tom Shadyac"/>
    <s v="Steve Oedekerk"/>
    <s v="Steve Carell"/>
    <s v="United States"/>
    <n v="175000000"/>
    <x v="4971"/>
    <s v="Universal Pictures"/>
    <n v="96"/>
  </r>
  <r>
    <s v="Dan in Real Life"/>
    <s v="PG-13"/>
    <s v="Comedy"/>
    <x v="27"/>
    <s v="October 26, 2007 (United States)"/>
    <n v="6.7"/>
    <n v="99000"/>
    <s v="Peter Hedges"/>
    <s v="Pierce Gardner"/>
    <s v="Steve Carell"/>
    <s v="United States"/>
    <n v="25000000"/>
    <x v="4972"/>
    <s v="Touchstone Pictures"/>
    <n v="98"/>
  </r>
  <r>
    <s v="Control"/>
    <s v="R"/>
    <s v="Biography"/>
    <x v="27"/>
    <s v="September 26, 2007 (France)"/>
    <n v="7.7"/>
    <n v="63000"/>
    <s v="Anton Corbijn"/>
    <s v="Deborah Curtis"/>
    <s v="Sam Riley"/>
    <s v="United Kingdom"/>
    <m/>
    <x v="4973"/>
    <s v="Becker Films"/>
    <n v="122"/>
  </r>
  <r>
    <s v="The Lookout"/>
    <s v="R"/>
    <s v="Crime"/>
    <x v="27"/>
    <s v="March 30, 2007 (United States)"/>
    <n v="7"/>
    <n v="57000"/>
    <s v="Scott Frank"/>
    <s v="Scott Frank"/>
    <s v="Joseph Gordon-Levitt"/>
    <s v="United States"/>
    <n v="16000000"/>
    <x v="4974"/>
    <s v="Miramax"/>
    <n v="99"/>
  </r>
  <r>
    <s v="The Brave One"/>
    <s v="R"/>
    <s v="Action"/>
    <x v="27"/>
    <s v="September 14, 2007 (United States)"/>
    <n v="6.7"/>
    <n v="59000"/>
    <s v="Neil Jordan"/>
    <s v="Roderick Taylor"/>
    <s v="Jodie Foster"/>
    <s v="United States"/>
    <n v="70000000"/>
    <x v="4975"/>
    <s v="Warner Bros."/>
    <n v="122"/>
  </r>
  <r>
    <s v="I Now Pronounce You Chuck &amp; Larry"/>
    <s v="PG-13"/>
    <s v="Comedy"/>
    <x v="27"/>
    <s v="July 20, 2007 (United States)"/>
    <n v="5.9"/>
    <n v="143000"/>
    <s v="Dennis Dugan"/>
    <s v="Barry Fanaro"/>
    <s v="Adam Sandler"/>
    <s v="United States"/>
    <n v="85000000"/>
    <x v="4976"/>
    <s v="Universal Pictures"/>
    <n v="115"/>
  </r>
  <r>
    <s v="Rogue"/>
    <s v="R"/>
    <s v="Action"/>
    <x v="27"/>
    <s v="November 8, 2007 (Australia)"/>
    <n v="6.2"/>
    <n v="29000"/>
    <s v="Greg McLean"/>
    <s v="Greg McLean"/>
    <s v="Michael Vartan"/>
    <s v="Australia"/>
    <m/>
    <x v="4977"/>
    <s v="Dimension Films"/>
    <n v="99"/>
  </r>
  <r>
    <s v="La Vie En Rose"/>
    <s v="PG-13"/>
    <s v="Biography"/>
    <x v="27"/>
    <s v="July 20, 2007 (United States)"/>
    <n v="7.6"/>
    <n v="84000"/>
    <s v="Olivier Dahan"/>
    <s v="Isabelle Sobelman"/>
    <s v="Marion Cotillard"/>
    <s v="France"/>
    <n v="25000000"/>
    <x v="4978"/>
    <s v="Légende Films"/>
    <n v="140"/>
  </r>
  <r>
    <s v="Once"/>
    <s v="R"/>
    <s v="Drama"/>
    <x v="27"/>
    <s v="June 15, 2007 (United States)"/>
    <n v="7.8"/>
    <n v="112000"/>
    <s v="John Carney"/>
    <s v="John Carney"/>
    <s v="Glen Hansard"/>
    <s v="Ireland"/>
    <n v="150000"/>
    <x v="4979"/>
    <s v="Bórd Scannán na hÉireann"/>
    <n v="86"/>
  </r>
  <r>
    <s v="War"/>
    <s v="R"/>
    <s v="Action"/>
    <x v="27"/>
    <s v="August 24, 2007 (United States)"/>
    <n v="6.2"/>
    <n v="87000"/>
    <s v="Philip G. Atwell"/>
    <s v="Lee Anthony Smith"/>
    <s v="Jet Li"/>
    <s v="Canada"/>
    <n v="25000000"/>
    <x v="4980"/>
    <s v="Lionsgate"/>
    <n v="103"/>
  </r>
  <r>
    <s v="The Visitor"/>
    <s v="PG-13"/>
    <s v="Drama"/>
    <x v="27"/>
    <s v="May 23, 2008 (United States)"/>
    <n v="7.6"/>
    <n v="42000"/>
    <s v="Tom McCarthy"/>
    <s v="Tom McCarthy"/>
    <s v="Richard Jenkins"/>
    <s v="United States"/>
    <n v="4000000"/>
    <x v="4981"/>
    <s v="Groundswell Productions"/>
    <n v="104"/>
  </r>
  <r>
    <s v="Elizabeth: The Golden Age"/>
    <s v="PG-13"/>
    <s v="Biography"/>
    <x v="27"/>
    <s v="October 12, 2007 (United States)"/>
    <n v="6.8"/>
    <n v="69000"/>
    <s v="Shekhar Kapur"/>
    <s v="William Nicholson"/>
    <s v="Cate Blanchett"/>
    <s v="United Kingdom"/>
    <n v="55000000"/>
    <x v="4982"/>
    <s v="Universal Pictures"/>
    <n v="114"/>
  </r>
  <r>
    <s v="Waitress"/>
    <s v="PG-13"/>
    <s v="Comedy"/>
    <x v="27"/>
    <s v="May 25, 2007 (United States)"/>
    <n v="7"/>
    <n v="44000"/>
    <s v="Adrienne Shelly"/>
    <s v="Adrienne Shelly"/>
    <s v="Keri Russell"/>
    <s v="United States"/>
    <n v="1500000"/>
    <x v="4983"/>
    <s v="Night and Day Pictures"/>
    <n v="108"/>
  </r>
  <r>
    <s v="The Seeker: the Dark Is Rising"/>
    <s v="PG"/>
    <s v="Adventure"/>
    <x v="27"/>
    <s v="October 5, 2007 (United States)"/>
    <n v="4.8"/>
    <n v="15000"/>
    <s v="David L. Cunningham"/>
    <s v="John Hodge"/>
    <s v="Alexander Ludwig"/>
    <s v="United States"/>
    <n v="45000000"/>
    <x v="4984"/>
    <s v="Twentieth Century Fox"/>
    <n v="99"/>
  </r>
  <r>
    <s v="No Reservations"/>
    <s v="PG"/>
    <s v="Comedy"/>
    <x v="27"/>
    <s v="July 27, 2007 (United States)"/>
    <n v="6.3"/>
    <n v="72000"/>
    <s v="Scott Hicks"/>
    <s v="Carol Fuchs"/>
    <s v="Catherine Zeta-Jones"/>
    <s v="United States"/>
    <n v="28000000"/>
    <x v="4985"/>
    <s v="Castle Rock Entertainment"/>
    <n v="104"/>
  </r>
  <r>
    <s v="TMNT"/>
    <s v="PG"/>
    <s v="Animation"/>
    <x v="27"/>
    <s v="March 23, 2007 (United States)"/>
    <n v="6.2"/>
    <n v="62000"/>
    <s v="Kevin Munroe"/>
    <s v="Kevin Munroe"/>
    <s v="Patrick Stewart"/>
    <s v="Hong Kong"/>
    <n v="34000000"/>
    <x v="4986"/>
    <s v="4Kids Entertainment"/>
    <n v="103"/>
  </r>
  <r>
    <s v="The Hills Have Eyes 2"/>
    <s v="R"/>
    <s v="Horror"/>
    <x v="27"/>
    <s v="March 23, 2007 (United States)"/>
    <n v="5.0999999999999996"/>
    <n v="62000"/>
    <s v="Martin Weisz"/>
    <s v="Wes Craven"/>
    <s v="Daniella Alonso"/>
    <s v="United States"/>
    <n v="15000000"/>
    <x v="4987"/>
    <s v="Fox Atomic"/>
    <n v="89"/>
  </r>
  <r>
    <s v="Shelter"/>
    <s v="R"/>
    <s v="Drama"/>
    <x v="27"/>
    <s v="April 16, 2009 (Germany)"/>
    <n v="7.7"/>
    <n v="22000"/>
    <s v="Jonah Markowitz"/>
    <s v="Jonah Markowitz"/>
    <s v="Trevor Wright"/>
    <s v="United States"/>
    <m/>
    <x v="4988"/>
    <s v="GP Pictures"/>
    <n v="97"/>
  </r>
  <r>
    <s v="The Hitcher"/>
    <s v="R"/>
    <s v="Crime"/>
    <x v="27"/>
    <s v="January 19, 2007 (United States)"/>
    <n v="5.6"/>
    <n v="41000"/>
    <s v="Dave Meyers"/>
    <s v="Eric Red"/>
    <s v="Sean Bean"/>
    <s v="United States"/>
    <n v="10000000"/>
    <x v="4989"/>
    <s v="Focus Features"/>
    <n v="84"/>
  </r>
  <r>
    <s v="Sydney White"/>
    <s v="PG-13"/>
    <s v="Comedy"/>
    <x v="27"/>
    <s v="September 21, 2007 (United States)"/>
    <n v="6.2"/>
    <n v="47000"/>
    <s v="Joe Nussbaum"/>
    <s v="Chad Gomez Creasey"/>
    <s v="Amanda Bynes"/>
    <s v="United States"/>
    <n v="16500000"/>
    <x v="4990"/>
    <s v="Morgan Creek Entertainment"/>
    <n v="108"/>
  </r>
  <r>
    <s v="The Kite Runner"/>
    <s v="PG-13"/>
    <s v="Drama"/>
    <x v="27"/>
    <s v="January 11, 2008 (United States)"/>
    <n v="7.6"/>
    <n v="78000"/>
    <s v="Marc Forster"/>
    <s v="David Benioff"/>
    <s v="Khalid Abdalla"/>
    <s v="United States"/>
    <n v="20000000"/>
    <x v="4991"/>
    <s v="Dreamworks Pictures"/>
    <n v="128"/>
  </r>
  <r>
    <s v="Reign Over Me"/>
    <s v="R"/>
    <s v="Drama"/>
    <x v="27"/>
    <s v="March 23, 2007 (United States)"/>
    <n v="7.4"/>
    <n v="94000"/>
    <s v="Mike Binder"/>
    <s v="Mike Binder"/>
    <s v="Adam Sandler"/>
    <s v="United States"/>
    <n v="20000000"/>
    <x v="4992"/>
    <s v="Relativity Media"/>
    <n v="124"/>
  </r>
  <r>
    <s v="Bratz"/>
    <s v="PG"/>
    <s v="Comedy"/>
    <x v="27"/>
    <s v="August 3, 2007 (United States)"/>
    <n v="3.1"/>
    <n v="18000"/>
    <s v="Sean McNamara"/>
    <s v="Susan Estelle Jansen"/>
    <s v="Skyler Shaye"/>
    <s v="United States"/>
    <n v="20000000"/>
    <x v="4993"/>
    <s v="Avi Arad &amp; Associates"/>
    <n v="110"/>
  </r>
  <r>
    <s v="Daddy's Little Girls"/>
    <s v="PG-13"/>
    <s v="Drama"/>
    <x v="27"/>
    <s v="February 14, 2007 (United States)"/>
    <n v="5.8"/>
    <n v="7200"/>
    <s v="Tyler Perry"/>
    <s v="Tyler Perry"/>
    <s v="Gabrielle Union"/>
    <s v="United States"/>
    <n v="10000000"/>
    <x v="4994"/>
    <s v="Lions Gate Films"/>
    <n v="100"/>
  </r>
  <r>
    <s v="Becoming Jane"/>
    <s v="PG"/>
    <s v="Biography"/>
    <x v="27"/>
    <s v="August 10, 2007 (United States)"/>
    <n v="7"/>
    <n v="59000"/>
    <s v="Julian Jarrold"/>
    <s v="Jane Austen"/>
    <s v="Anne Hathaway"/>
    <s v="United Kingdom"/>
    <n v="16500000"/>
    <x v="4995"/>
    <s v="HanWay Films"/>
    <n v="120"/>
  </r>
  <r>
    <s v="Breach"/>
    <s v="PG-13"/>
    <s v="Biography"/>
    <x v="27"/>
    <s v="February 16, 2007 (United States)"/>
    <n v="7"/>
    <n v="58000"/>
    <s v="Billy Ray"/>
    <s v="Adam Mazer"/>
    <s v="Chris Cooper"/>
    <s v="United States"/>
    <m/>
    <x v="4996"/>
    <s v="Universal Pictures"/>
    <n v="110"/>
  </r>
  <r>
    <s v="In the Name of the King: A Dungeon Siege Tale"/>
    <s v="PG-13"/>
    <s v="Action"/>
    <x v="27"/>
    <s v="January 11, 2008 (United States)"/>
    <n v="3.8"/>
    <n v="45000"/>
    <s v="Uwe Boll"/>
    <s v="Doug Taylor"/>
    <s v="Jason Statham"/>
    <s v="Germany"/>
    <n v="60000000"/>
    <x v="4997"/>
    <s v="Boll Kino Beteiligungs GmbH &amp; Co. KG"/>
    <n v="127"/>
  </r>
  <r>
    <s v="Balls of Fury"/>
    <s v="PG-13"/>
    <s v="Comedy"/>
    <x v="27"/>
    <s v="August 29, 2007 (United States)"/>
    <n v="5.3"/>
    <n v="41000"/>
    <s v="Robert Ben Garant"/>
    <s v="Thomas Lennon"/>
    <s v="Dan Fogler"/>
    <s v="United States"/>
    <m/>
    <x v="4998"/>
    <s v="Rogue Pictures"/>
    <n v="90"/>
  </r>
  <r>
    <s v="Pathfinder"/>
    <s v="R"/>
    <s v="Action"/>
    <x v="27"/>
    <s v="April 13, 2007 (United States)"/>
    <n v="5.4"/>
    <n v="43000"/>
    <s v="Marcus Nispel"/>
    <s v="Laeta Kalogridis"/>
    <s v="Karl Urban"/>
    <s v="United States"/>
    <n v="45000000"/>
    <x v="4999"/>
    <s v="Twentieth Century Fox"/>
    <n v="99"/>
  </r>
  <r>
    <s v="The Comebacks"/>
    <s v="PG-13"/>
    <s v="Comedy"/>
    <x v="27"/>
    <s v="October 19, 2007 (United States)"/>
    <n v="4.3"/>
    <n v="11000"/>
    <s v="Tom Brady"/>
    <s v="Ed Yeager"/>
    <s v="David Koechner"/>
    <s v="United States"/>
    <n v="20000000"/>
    <x v="5000"/>
    <s v="Fox Atomic"/>
    <n v="84"/>
  </r>
  <r>
    <s v="We Own the Night"/>
    <s v="R"/>
    <s v="Action"/>
    <x v="27"/>
    <s v="October 12, 2007 (United States)"/>
    <n v="6.8"/>
    <n v="86000"/>
    <s v="James Gray"/>
    <s v="James Gray"/>
    <s v="Joaquin Phoenix"/>
    <s v="United States"/>
    <n v="21000000"/>
    <x v="5001"/>
    <s v="Columbia Pictures"/>
    <n v="117"/>
  </r>
  <r>
    <s v="Savage Grace"/>
    <s v="Not Rated"/>
    <s v="Drama"/>
    <x v="27"/>
    <s v="January 25, 2008 (Spain)"/>
    <n v="5.8"/>
    <n v="11000"/>
    <s v="Tom Kalin"/>
    <s v="Howard A. Rodman"/>
    <s v="Julianne Moore"/>
    <s v="France"/>
    <n v="4600000"/>
    <x v="5002"/>
    <s v="Celluloid Dreams"/>
    <n v="97"/>
  </r>
  <r>
    <s v="Death Sentence"/>
    <s v="R"/>
    <s v="Action"/>
    <x v="27"/>
    <s v="August 31, 2007 (United States)"/>
    <n v="6.7"/>
    <n v="70000"/>
    <s v="James Wan"/>
    <s v="Ian Mackenzie Jeffers"/>
    <s v="Kevin Bacon"/>
    <s v="United States"/>
    <n v="20000000"/>
    <x v="5003"/>
    <s v="Twentieth Century Fox"/>
    <n v="105"/>
  </r>
  <r>
    <s v="The Water Horse"/>
    <s v="PG"/>
    <s v="Adventure"/>
    <x v="27"/>
    <s v="December 25, 2007 (United States)"/>
    <n v="6.4"/>
    <n v="39000"/>
    <s v="Jay Russell"/>
    <s v="Robert Nelson Jacobs"/>
    <s v="Emily Watson"/>
    <s v="New Zealand"/>
    <n v="40000000"/>
    <x v="5004"/>
    <s v="Revolution Studios"/>
    <n v="112"/>
  </r>
  <r>
    <s v="Elite Squad"/>
    <s v="R"/>
    <s v="Action"/>
    <x v="27"/>
    <s v="October 12, 2007 (Brazil)"/>
    <n v="8"/>
    <n v="100000"/>
    <s v="José Padilha"/>
    <s v="André Batista"/>
    <s v="Wagner Moura"/>
    <s v="Brazil"/>
    <n v="4000000"/>
    <x v="5005"/>
    <s v="Zazen Produções"/>
    <n v="115"/>
  </r>
  <r>
    <s v="The Diving Bell and the Butterfly"/>
    <s v="PG-13"/>
    <s v="Biography"/>
    <x v="27"/>
    <s v="February 1, 2008 (United States)"/>
    <n v="8"/>
    <n v="105000"/>
    <s v="Julian Schnabel"/>
    <s v="Ronald Harwood"/>
    <s v="Mathieu Amalric"/>
    <s v="France"/>
    <m/>
    <x v="5006"/>
    <s v="Pathé"/>
    <n v="112"/>
  </r>
  <r>
    <s v="My Blueberry Nights"/>
    <s v="PG-13"/>
    <s v="Drama"/>
    <x v="27"/>
    <s v="November 28, 2007 (France)"/>
    <n v="6.6"/>
    <n v="53000"/>
    <s v="Kar-Wai Wong"/>
    <s v="Kar-Wai Wong"/>
    <s v="Norah Jones"/>
    <s v="China"/>
    <n v="10000000"/>
    <x v="5007"/>
    <s v="Block 2 Pictures"/>
    <n v="95"/>
  </r>
  <r>
    <s v="Margot at the Wedding"/>
    <s v="R"/>
    <s v="Comedy"/>
    <x v="27"/>
    <s v="February 21, 2008 (Australia)"/>
    <n v="6"/>
    <n v="20000"/>
    <s v="Noah Baumbach"/>
    <s v="Noah Baumbach"/>
    <s v="Nicole Kidman"/>
    <s v="United States"/>
    <n v="10000000"/>
    <x v="5008"/>
    <s v="Scott Rudin Productions"/>
    <n v="91"/>
  </r>
  <r>
    <s v="The Messengers"/>
    <s v="PG-13"/>
    <s v="Drama"/>
    <x v="27"/>
    <s v="February 2, 2007 (United States)"/>
    <n v="5.4"/>
    <n v="39000"/>
    <s v="Danny Pang"/>
    <s v="Mark Wheaton"/>
    <s v="Dylan McDermott"/>
    <s v="United States"/>
    <n v="16000000"/>
    <x v="5009"/>
    <s v="Screen Gems"/>
    <n v="90"/>
  </r>
  <r>
    <s v="Water Lilies"/>
    <m/>
    <s v="Drama"/>
    <x v="27"/>
    <s v="August 15, 2007 (France)"/>
    <n v="6.7"/>
    <n v="11000"/>
    <s v="Céline Sciamma"/>
    <s v="Céline Sciamma"/>
    <s v="Pauline Acquart"/>
    <s v="France"/>
    <m/>
    <x v="5010"/>
    <s v="Balthazar Productions"/>
    <n v="85"/>
  </r>
  <r>
    <s v="Om Shanti Om"/>
    <s v="Not Rated"/>
    <s v="Action"/>
    <x v="27"/>
    <s v="November 9, 2007 (India)"/>
    <n v="6.7"/>
    <n v="40000"/>
    <s v="Farah Khan"/>
    <s v="Farah Khan"/>
    <s v="Shah Rukh Khan"/>
    <s v="India"/>
    <m/>
    <x v="5011"/>
    <s v="Films &amp; Casting Temple Pvt. Ltd. Sydney"/>
    <n v="162"/>
  </r>
  <r>
    <s v="Feast of Love"/>
    <s v="R"/>
    <s v="Drama"/>
    <x v="27"/>
    <s v="September 28, 2007 (United States)"/>
    <n v="6.6"/>
    <n v="16000"/>
    <s v="Robert Benton"/>
    <s v="Allison Burnett"/>
    <s v="Morgan Freeman"/>
    <s v="United States"/>
    <m/>
    <x v="5012"/>
    <s v="GreeneStreet Films"/>
    <n v="97"/>
  </r>
  <r>
    <s v="Tyler Perry's Why Did I Get Married?"/>
    <s v="PG-13"/>
    <s v="Comedy"/>
    <x v="27"/>
    <s v="October 12, 2007 (United States)"/>
    <n v="5.9"/>
    <n v="12000"/>
    <s v="Tyler Perry"/>
    <s v="Tyler Perry"/>
    <s v="Tyler Perry"/>
    <s v="United States"/>
    <n v="15000000"/>
    <x v="5013"/>
    <s v="Lions Gate Films"/>
    <n v="113"/>
  </r>
  <r>
    <s v="Love in the Time of Cholera"/>
    <s v="R"/>
    <s v="Drama"/>
    <x v="27"/>
    <s v="November 16, 2007 (United States)"/>
    <n v="6.4"/>
    <n v="23000"/>
    <s v="Mike Newell"/>
    <s v="Ronald Harwood"/>
    <s v="Javier Bardem"/>
    <s v="United States"/>
    <n v="45000000"/>
    <x v="5014"/>
    <s v="New Line Cinema"/>
    <n v="139"/>
  </r>
  <r>
    <s v="P2"/>
    <s v="R"/>
    <s v="Crime"/>
    <x v="27"/>
    <s v="November 9, 2007 (United States)"/>
    <n v="5.9"/>
    <n v="33000"/>
    <s v="Franck Khalfoun"/>
    <s v="Alexandre Aja"/>
    <s v="Rachel Nichols"/>
    <s v="United States"/>
    <n v="8000000"/>
    <x v="5015"/>
    <s v="P2 Productions"/>
    <n v="98"/>
  </r>
  <r>
    <s v="The Reaping"/>
    <s v="R"/>
    <s v="Horror"/>
    <x v="27"/>
    <s v="April 5, 2007 (United States)"/>
    <n v="5.6"/>
    <n v="42000"/>
    <s v="Stephen Hopkins"/>
    <s v="Carey W. Hayes"/>
    <s v="Hilary Swank"/>
    <s v="United States"/>
    <n v="40000000"/>
    <x v="5016"/>
    <s v="Warner Bros."/>
    <n v="99"/>
  </r>
  <r>
    <s v="The Invasion"/>
    <s v="PG-13"/>
    <s v="Sci-Fi"/>
    <x v="27"/>
    <s v="August 17, 2007 (United States)"/>
    <n v="5.9"/>
    <n v="75000"/>
    <s v="Oliver Hirschbiegel"/>
    <s v="David Kajganich"/>
    <s v="Nicole Kidman"/>
    <s v="United States"/>
    <n v="80000000"/>
    <x v="5017"/>
    <s v="Warner Bros."/>
    <n v="99"/>
  </r>
  <r>
    <s v="Redacted"/>
    <s v="R"/>
    <s v="Crime"/>
    <x v="27"/>
    <s v="November 16, 2007 (Spain)"/>
    <n v="6.1"/>
    <n v="10000"/>
    <s v="Brian De Palma"/>
    <s v="Brian De Palma"/>
    <s v="Patrick Carroll"/>
    <s v="United States"/>
    <n v="5000000"/>
    <x v="5018"/>
    <s v="HDNet Films"/>
    <n v="90"/>
  </r>
  <r>
    <s v="Who's Your Caddy?"/>
    <s v="PG-13"/>
    <s v="Comedy"/>
    <x v="27"/>
    <s v="July 27, 2007 (United States)"/>
    <n v="2.2000000000000002"/>
    <n v="15000"/>
    <s v="Don Michael Paul"/>
    <s v="Don Michael Paul"/>
    <s v="Big Boi"/>
    <s v="United States"/>
    <n v="7000000"/>
    <x v="5019"/>
    <s v="Ascendant Pictures"/>
    <n v="93"/>
  </r>
  <r>
    <s v="Persepolis"/>
    <s v="PG-13"/>
    <s v="Animation"/>
    <x v="27"/>
    <s v="February 22, 2008 (United States)"/>
    <n v="8"/>
    <n v="90000"/>
    <s v="Vincent Paronnaud"/>
    <s v="Marjane Satrapi"/>
    <s v="Chiara Mastroianni"/>
    <s v="France"/>
    <n v="7300000"/>
    <x v="5020"/>
    <s v="2.4.7. Films"/>
    <n v="96"/>
  </r>
  <r>
    <s v="The Great Debaters"/>
    <s v="PG-13"/>
    <s v="Biography"/>
    <x v="27"/>
    <s v="December 25, 2007 (United States)"/>
    <n v="7.5"/>
    <n v="57000"/>
    <s v="Denzel Washington"/>
    <s v="Robert Eisele"/>
    <s v="Denzel Washington"/>
    <s v="United States"/>
    <n v="15000000"/>
    <x v="5021"/>
    <s v="Harpo Films"/>
    <n v="126"/>
  </r>
  <r>
    <s v="Georgia Rule"/>
    <s v="R"/>
    <s v="Comedy"/>
    <x v="27"/>
    <s v="May 11, 2007 (United States)"/>
    <n v="5.8"/>
    <n v="24000"/>
    <s v="Garry Marshall"/>
    <s v="Mark Andrus"/>
    <s v="Jane Fonda"/>
    <s v="United States"/>
    <n v="20000000"/>
    <x v="5022"/>
    <s v="Morgan Creek Entertainment"/>
    <n v="113"/>
  </r>
  <r>
    <s v="The Nines"/>
    <s v="R"/>
    <s v="Drama"/>
    <x v="27"/>
    <s v="November 30, 2007 (United Kingdom)"/>
    <n v="6.3"/>
    <n v="33000"/>
    <s v="John August"/>
    <s v="John August"/>
    <s v="Ryan Reynolds"/>
    <s v="United States"/>
    <m/>
    <x v="5023"/>
    <s v="Destination Films"/>
    <n v="100"/>
  </r>
  <r>
    <s v="I Know Who Killed Me"/>
    <s v="R"/>
    <s v="Crime"/>
    <x v="27"/>
    <s v="July 27, 2007 (United States)"/>
    <n v="3.6"/>
    <n v="26000"/>
    <s v="Chris Sivertson"/>
    <s v="Jeff Hammond"/>
    <s v="Lindsay Lohan"/>
    <s v="United States"/>
    <n v="12000000"/>
    <x v="5024"/>
    <s v="360 Pictures"/>
    <n v="105"/>
  </r>
  <r>
    <s v="Mr. Magorium's Wonder Emporium"/>
    <s v="G"/>
    <s v="Comedy"/>
    <x v="27"/>
    <s v="November 16, 2007 (United States)"/>
    <n v="6.2"/>
    <n v="44000"/>
    <s v="Zach Helm"/>
    <s v="Zach Helm"/>
    <s v="Natalie Portman"/>
    <s v="United States"/>
    <n v="65000000"/>
    <x v="5025"/>
    <s v="Mandate Pictures"/>
    <n v="93"/>
  </r>
  <r>
    <s v="Rise: Blood Hunter"/>
    <s v="R"/>
    <s v="Action"/>
    <x v="27"/>
    <s v="July 6, 2007 (Turkey)"/>
    <n v="4.9000000000000004"/>
    <n v="12000"/>
    <s v="Sebastian Gutierrez"/>
    <s v="Sebastian Gutierrez"/>
    <s v="Lucy Liu"/>
    <s v="United States"/>
    <m/>
    <x v="5026"/>
    <s v="Mandate Pictures"/>
    <n v="97"/>
  </r>
  <r>
    <s v="Hotel for Dogs"/>
    <s v="PG"/>
    <s v="Comedy"/>
    <x v="27"/>
    <s v="January 16, 2009 (United States)"/>
    <n v="5.4"/>
    <n v="22000"/>
    <s v="Thor Freudenthal"/>
    <s v="Jeff Lowell"/>
    <s v="Emma Roberts"/>
    <s v="Germany"/>
    <n v="35000000"/>
    <x v="5027"/>
    <s v="Dreamworks Pictures"/>
    <n v="100"/>
  </r>
  <r>
    <s v="Because I Said So"/>
    <s v="PG-13"/>
    <s v="Comedy"/>
    <x v="27"/>
    <s v="February 2, 2007 (United States)"/>
    <n v="5.7"/>
    <n v="38000"/>
    <s v="Michael Lehmann"/>
    <s v="Karen Leigh Hopkins"/>
    <s v="Diane Keaton"/>
    <s v="United States"/>
    <m/>
    <x v="5028"/>
    <s v="Universal Pictures"/>
    <n v="102"/>
  </r>
  <r>
    <s v="4 Months, 3 Weeks and 2 Days"/>
    <s v="Not Rated"/>
    <s v="Drama"/>
    <x v="27"/>
    <s v="September 14, 2007 (Romania)"/>
    <n v="7.9"/>
    <n v="58000"/>
    <s v="Cristian Mungiu"/>
    <s v="Cristian Mungiu"/>
    <s v="Anamaria Marinca"/>
    <s v="Romania"/>
    <m/>
    <x v="5029"/>
    <s v="Mobra Films"/>
    <n v="113"/>
  </r>
  <r>
    <s v="Fred Claus"/>
    <s v="PG"/>
    <s v="Comedy"/>
    <x v="27"/>
    <s v="November 9, 2007 (United States)"/>
    <n v="5.6"/>
    <n v="41000"/>
    <s v="David Dobkin"/>
    <s v="Dan Fogelman"/>
    <s v="Vince Vaughn"/>
    <s v="United States"/>
    <n v="100000000"/>
    <x v="5030"/>
    <s v="Warner Bros."/>
    <n v="116"/>
  </r>
  <r>
    <s v="Sex and Death 101"/>
    <s v="R"/>
    <s v="Comedy"/>
    <x v="27"/>
    <s v="February 22, 2008 (United States)"/>
    <n v="5.9"/>
    <n v="11000"/>
    <s v="Daniel Waters"/>
    <s v="Daniel Waters"/>
    <s v="Robert Wisdom"/>
    <s v="United States"/>
    <n v="5000000"/>
    <x v="5031"/>
    <s v="Avenue Pictures"/>
    <n v="117"/>
  </r>
  <r>
    <s v="Lions for Lambs"/>
    <s v="R"/>
    <s v="Crime"/>
    <x v="27"/>
    <s v="November 9, 2007 (United States)"/>
    <n v="6.2"/>
    <n v="48000"/>
    <s v="Robert Redford"/>
    <s v="Matthew Michael Carnahan"/>
    <s v="Tom Cruise"/>
    <s v="United States"/>
    <n v="35000000"/>
    <x v="5032"/>
    <s v="Metro-Goldwyn-Mayer (MGM)"/>
    <n v="92"/>
  </r>
  <r>
    <s v="Captivity"/>
    <s v="R"/>
    <s v="Crime"/>
    <x v="27"/>
    <s v="July 13, 2007 (United States)"/>
    <n v="4.5999999999999996"/>
    <n v="23000"/>
    <s v="Roland Joffé"/>
    <s v="Larry Cohen"/>
    <s v="Elisha Cuthbert"/>
    <s v="United States"/>
    <n v="17000000"/>
    <x v="5033"/>
    <s v="Captivity Productions"/>
    <n v="96"/>
  </r>
  <r>
    <s v="Charlie Bartlett"/>
    <s v="R"/>
    <s v="Comedy"/>
    <x v="27"/>
    <s v="February 22, 2008 (United States)"/>
    <n v="7"/>
    <n v="64000"/>
    <s v="Jon Poll"/>
    <s v="Gustin Nash"/>
    <s v="Anton Yelchin"/>
    <s v="United States"/>
    <n v="12000000"/>
    <x v="5034"/>
    <s v="Metro-Goldwyn-Mayer (MGM)"/>
    <n v="97"/>
  </r>
  <r>
    <s v="The Invisible"/>
    <s v="PG-13"/>
    <s v="Crime"/>
    <x v="27"/>
    <s v="April 27, 2007 (United States)"/>
    <n v="6.2"/>
    <n v="35000"/>
    <s v="David S. Goyer"/>
    <s v="Mick Davis"/>
    <s v="Justin Chatwin"/>
    <s v="United States"/>
    <n v="30000000"/>
    <x v="5035"/>
    <s v="Hollywood Pictures"/>
    <n v="102"/>
  </r>
  <r>
    <s v="Underdog"/>
    <s v="PG"/>
    <s v="Action"/>
    <x v="27"/>
    <s v="August 3, 2007 (United States)"/>
    <n v="4.8"/>
    <n v="20000"/>
    <s v="Frederik Du Chau"/>
    <s v="Adam Rifkin"/>
    <s v="Peter Dinklage"/>
    <s v="United States"/>
    <m/>
    <x v="5036"/>
    <s v="Have No Fear Productions"/>
    <n v="84"/>
  </r>
  <r>
    <s v="The Last Legion"/>
    <s v="PG-13"/>
    <s v="Action"/>
    <x v="27"/>
    <s v="August 17, 2007 (United States)"/>
    <n v="5.4"/>
    <n v="35000"/>
    <s v="Doug Lefler"/>
    <s v="Jez Butterworth"/>
    <s v="Colin Firth"/>
    <s v="United Kingdom"/>
    <n v="35000000"/>
    <x v="5037"/>
    <s v="Dino De Laurentiis Company"/>
    <n v="101"/>
  </r>
  <r>
    <s v="Diary of the Dead"/>
    <s v="R"/>
    <s v="Fantasy"/>
    <x v="27"/>
    <s v="February 22, 2008 (United States)"/>
    <n v="5.6"/>
    <n v="46000"/>
    <s v="George A. Romero"/>
    <s v="George A. Romero"/>
    <s v="Michelle Morgan"/>
    <s v="United States"/>
    <n v="2000000"/>
    <x v="5038"/>
    <s v="Artfire Films"/>
    <n v="95"/>
  </r>
  <r>
    <s v="Evangelion: 1.0 You Are (Not) Alone"/>
    <s v="PG-13"/>
    <s v="Animation"/>
    <x v="27"/>
    <s v="September 1, 2007 (Japan)"/>
    <n v="7.7"/>
    <n v="19000"/>
    <s v="Masayuki"/>
    <s v="Hideaki Anno"/>
    <s v="Megumi Ogata"/>
    <s v="Japan"/>
    <m/>
    <x v="5039"/>
    <s v="Gainax"/>
    <n v="98"/>
  </r>
  <r>
    <s v="Mongol: The Rise of Genghis Khan"/>
    <s v="R"/>
    <s v="Action"/>
    <x v="27"/>
    <s v="July 4, 2008 (United States)"/>
    <n v="7.2"/>
    <n v="45000"/>
    <s v="Sergei Bodrov"/>
    <s v="Arif Aliev"/>
    <s v="Tadanobu Asano"/>
    <s v="Russia"/>
    <n v="18000000"/>
    <x v="5040"/>
    <s v="CTB Film Company"/>
    <n v="126"/>
  </r>
  <r>
    <s v="Eagle vs Shark"/>
    <s v="R"/>
    <s v="Comedy"/>
    <x v="27"/>
    <s v="August 30, 2007 (New Zealand)"/>
    <n v="6.8"/>
    <n v="24000"/>
    <s v="Taika Waititi"/>
    <s v="Loren Taylor"/>
    <s v="Loren Taylor"/>
    <s v="New Zealand"/>
    <m/>
    <x v="5041"/>
    <s v="New Zealand Film Commission"/>
    <n v="88"/>
  </r>
  <r>
    <s v="Towelhead"/>
    <s v="R"/>
    <s v="Drama"/>
    <x v="27"/>
    <s v="September 26, 2008 (United States)"/>
    <n v="6.9"/>
    <n v="11000"/>
    <s v="Alan Ball"/>
    <s v="Alan Ball"/>
    <s v="Summer Bishil"/>
    <s v="United States"/>
    <m/>
    <x v="5042"/>
    <s v="Indian Paintbrush"/>
    <n v="124"/>
  </r>
  <r>
    <s v="The Life Before Her Eyes"/>
    <s v="R"/>
    <s v="Drama"/>
    <x v="27"/>
    <s v="September 5, 2008 (Poland)"/>
    <n v="6.3"/>
    <n v="14000"/>
    <s v="Vadim Perelman"/>
    <s v="Laura Kasischke"/>
    <s v="Uma Thurman"/>
    <s v="United States"/>
    <n v="13000000"/>
    <x v="5043"/>
    <s v="2929 Productions"/>
    <n v="90"/>
  </r>
  <r>
    <s v="The Counterfeiters"/>
    <s v="R"/>
    <s v="Crime"/>
    <x v="27"/>
    <s v="April 18, 2008 (United States)"/>
    <n v="7.6"/>
    <n v="44000"/>
    <s v="Stefan Ruzowitzky"/>
    <s v="Adolf Burger"/>
    <s v="Karl Markovics"/>
    <s v="Austria"/>
    <m/>
    <x v="5044"/>
    <s v="Magnolia Filmproduktion"/>
    <n v="99"/>
  </r>
  <r>
    <s v="Shotgun Stories"/>
    <s v="PG-13"/>
    <s v="Drama"/>
    <x v="27"/>
    <s v="March 26, 2008 (United States)"/>
    <n v="7.2"/>
    <n v="10000"/>
    <s v="Jeff Nichols"/>
    <s v="Jeff Nichols"/>
    <s v="Michael Shannon"/>
    <s v="United States"/>
    <m/>
    <x v="5045"/>
    <s v="A Lucky Old Sun Production"/>
    <n v="92"/>
  </r>
  <r>
    <s v="Nancy Drew"/>
    <s v="PG"/>
    <s v="Comedy"/>
    <x v="27"/>
    <s v="June 15, 2007 (United States)"/>
    <n v="5.9"/>
    <n v="20000"/>
    <s v="Andrew Fleming"/>
    <s v="Andrew Fleming"/>
    <s v="Emma Roberts"/>
    <s v="United States"/>
    <n v="20000000"/>
    <x v="5046"/>
    <s v="Warner Bros."/>
    <n v="99"/>
  </r>
  <r>
    <s v="In the Land of Women"/>
    <s v="PG-13"/>
    <s v="Comedy"/>
    <x v="27"/>
    <s v="April 20, 2007 (United States)"/>
    <n v="6.4"/>
    <n v="31000"/>
    <s v="Jonathan Kasdan"/>
    <s v="Jonathan Kasdan"/>
    <s v="Adam Brody"/>
    <s v="United States"/>
    <n v="10000000"/>
    <x v="5047"/>
    <s v="Castle Rock Entertainment"/>
    <n v="97"/>
  </r>
  <r>
    <s v="Joshua"/>
    <s v="R"/>
    <s v="Drama"/>
    <x v="27"/>
    <s v="July 13, 2007 (United States)"/>
    <n v="5.9"/>
    <n v="12000"/>
    <s v="George Ratliff"/>
    <s v="David Gilbert"/>
    <s v="Sam Rockwell"/>
    <s v="United States"/>
    <m/>
    <x v="5048"/>
    <s v="ATO Pictures"/>
    <n v="106"/>
  </r>
  <r>
    <s v="Jab We Met"/>
    <s v="Not Rated"/>
    <s v="Comedy"/>
    <x v="27"/>
    <s v="October 26, 2007 (United States)"/>
    <n v="7.9"/>
    <n v="49000"/>
    <s v="Imtiaz Ali"/>
    <s v="Imtiaz Ali"/>
    <s v="Shahid Kapoor"/>
    <s v="India"/>
    <m/>
    <x v="5049"/>
    <s v="Shree Ashtavinayak Cine Vision"/>
    <n v="138"/>
  </r>
  <r>
    <s v="Rendition"/>
    <s v="R"/>
    <s v="Drama"/>
    <x v="27"/>
    <s v="October 19, 2007 (United States)"/>
    <n v="6.8"/>
    <n v="55000"/>
    <s v="Gavin Hood"/>
    <s v="Kelley Sane"/>
    <s v="Reese Witherspoon"/>
    <s v="United States"/>
    <n v="27500000"/>
    <x v="5050"/>
    <s v="Anonymous Content"/>
    <n v="122"/>
  </r>
  <r>
    <s v="License to Wed"/>
    <s v="PG-13"/>
    <s v="Comedy"/>
    <x v="27"/>
    <s v="July 3, 2007 (United States)"/>
    <n v="5.3"/>
    <n v="38000"/>
    <s v="Ken Kwapis"/>
    <s v="Kim Barker"/>
    <s v="Mandy Moore"/>
    <s v="United States"/>
    <n v="35000000"/>
    <x v="5051"/>
    <s v="Warner Bros."/>
    <n v="91"/>
  </r>
  <r>
    <s v="88 Minutes"/>
    <s v="R"/>
    <s v="Crime"/>
    <x v="27"/>
    <s v="April 18, 2008 (United States)"/>
    <n v="5.9"/>
    <n v="75000"/>
    <s v="Jon Avnet"/>
    <s v="Gary Scott Thompson"/>
    <s v="Al Pacino"/>
    <s v="United States"/>
    <n v="30000000"/>
    <x v="5052"/>
    <s v="Millennium Films"/>
    <n v="108"/>
  </r>
  <r>
    <s v="The Last Mimzy"/>
    <s v="PG"/>
    <s v="Action"/>
    <x v="27"/>
    <s v="March 23, 2007 (United States)"/>
    <n v="6.2"/>
    <n v="21000"/>
    <s v="Robert Shaye"/>
    <s v="Bruce Joel Rubin"/>
    <s v="Joely Richardson"/>
    <s v="United States"/>
    <m/>
    <x v="5053"/>
    <s v="New Line Cinema"/>
    <n v="90"/>
  </r>
  <r>
    <s v="Primeval"/>
    <s v="R"/>
    <s v="Action"/>
    <x v="27"/>
    <s v="January 12, 2007 (United States)"/>
    <n v="4.8"/>
    <n v="13000"/>
    <s v="Michael Katleman"/>
    <s v="John Brancato"/>
    <s v="Dominic Purcell"/>
    <s v="United States"/>
    <m/>
    <x v="5054"/>
    <s v="Hollywood Pictures"/>
    <n v="93"/>
  </r>
  <r>
    <s v="Smiley Face"/>
    <s v="R"/>
    <s v="Comedy"/>
    <x v="27"/>
    <s v="January 16, 2008 (France)"/>
    <n v="5.8"/>
    <n v="17000"/>
    <s v="Gregg Araki"/>
    <s v="Dylan Haggerty"/>
    <s v="Anna Faris"/>
    <s v="United States"/>
    <m/>
    <x v="5055"/>
    <s v="Anonymous Content"/>
    <n v="85"/>
  </r>
  <r>
    <s v="Boarding Gate"/>
    <s v="R"/>
    <s v="Drama"/>
    <x v="27"/>
    <s v="August 22, 2007 (France)"/>
    <n v="5.0999999999999996"/>
    <n v="3600"/>
    <s v="Olivier Assayas"/>
    <s v="Olivier Assayas"/>
    <s v="Asia Argento"/>
    <s v="France"/>
    <m/>
    <x v="5056"/>
    <s v="Canal+"/>
    <n v="106"/>
  </r>
  <r>
    <s v="Meet Bill"/>
    <s v="R"/>
    <s v="Comedy"/>
    <x v="27"/>
    <s v="June 18, 2008 (Iceland)"/>
    <n v="6.2"/>
    <n v="20000"/>
    <s v="Bernie Goldmann"/>
    <s v="Melisa Wallack"/>
    <s v="Aaron Eckhart"/>
    <s v="United States"/>
    <m/>
    <x v="5057"/>
    <s v="GreeneStreet Films"/>
    <n v="93"/>
  </r>
  <r>
    <s v="Stomp the Yard"/>
    <s v="PG-13"/>
    <s v="Drama"/>
    <x v="27"/>
    <s v="January 12, 2007 (United States)"/>
    <n v="5.4"/>
    <n v="22000"/>
    <s v="Sylvain White"/>
    <s v="Robert Adetuyi"/>
    <s v="Columbus Short"/>
    <s v="United States"/>
    <n v="13000000"/>
    <x v="5058"/>
    <s v="Rainforest Films"/>
    <n v="115"/>
  </r>
  <r>
    <s v="Hounddog"/>
    <s v="R"/>
    <s v="Drama"/>
    <x v="27"/>
    <s v="January 22, 2007 (United States)"/>
    <n v="6.3"/>
    <n v="6000"/>
    <s v="Deborah Kampmeier"/>
    <s v="Deborah Kampmeier"/>
    <s v="Dakota Fanning"/>
    <s v="United States"/>
    <n v="3750000"/>
    <x v="5059"/>
    <s v="Deerjen Films"/>
    <n v="102"/>
  </r>
  <r>
    <s v="The Savages"/>
    <s v="R"/>
    <s v="Comedy"/>
    <x v="27"/>
    <s v="February 1, 2008 (United States)"/>
    <n v="7.1"/>
    <n v="36000"/>
    <s v="Tamara Jenkins"/>
    <s v="Tamara Jenkins"/>
    <s v="Laura Linney"/>
    <s v="United States"/>
    <m/>
    <x v="5060"/>
    <s v="Fox Searchlight Pictures"/>
    <n v="113"/>
  </r>
  <r>
    <s v="Cassandra's Dream"/>
    <s v="PG-13"/>
    <s v="Crime"/>
    <x v="27"/>
    <s v="January 18, 2008 (United States)"/>
    <n v="6.7"/>
    <n v="51000"/>
    <s v="Woody Allen"/>
    <s v="Woody Allen"/>
    <s v="Colin Farrell"/>
    <s v="United States"/>
    <m/>
    <x v="5061"/>
    <s v="Iberville Productions"/>
    <n v="108"/>
  </r>
  <r>
    <s v="Chapter 27"/>
    <s v="R"/>
    <s v="Biography"/>
    <x v="27"/>
    <s v="December 15, 2007 (Japan)"/>
    <n v="5.7"/>
    <n v="11000"/>
    <s v="J.P. Schaefer"/>
    <s v="J.P. Schaefer"/>
    <s v="Chuck Cooper"/>
    <s v="Canada"/>
    <m/>
    <x v="5062"/>
    <s v="Peace Arch Entertainment Group"/>
    <n v="84"/>
  </r>
  <r>
    <s v="The Jane Austen Book Club"/>
    <s v="PG-13"/>
    <s v="Comedy"/>
    <x v="27"/>
    <s v="October 5, 2007 (United States)"/>
    <n v="6.8"/>
    <n v="27000"/>
    <s v="Robin Swicord"/>
    <s v="Robin Swicord"/>
    <s v="Kathy Baker"/>
    <s v="United States"/>
    <m/>
    <x v="5063"/>
    <s v="Mockingbird Pictures"/>
    <n v="106"/>
  </r>
  <r>
    <s v="Postal"/>
    <s v="R"/>
    <s v="Action"/>
    <x v="27"/>
    <s v="October 18, 2007 (Germany)"/>
    <n v="4.5"/>
    <n v="22000"/>
    <s v="Uwe Boll"/>
    <s v="Uwe Boll"/>
    <s v="Zack Ward"/>
    <s v="United States"/>
    <n v="15000000"/>
    <x v="5064"/>
    <s v="Boll Kino Beteiligungs GmbH &amp; Co. KG"/>
    <n v="100"/>
  </r>
  <r>
    <s v="The Hunting Party"/>
    <s v="R"/>
    <s v="Adventure"/>
    <x v="27"/>
    <s v="September 21, 2007 (United States)"/>
    <n v="6.8"/>
    <n v="25000"/>
    <s v="Richard Shepard"/>
    <s v="Richard Shepard"/>
    <s v="Richard Gere"/>
    <s v="United States"/>
    <n v="25000000"/>
    <x v="5065"/>
    <s v="Intermedia"/>
    <n v="101"/>
  </r>
  <r>
    <s v="Son of Rambow"/>
    <s v="PG-13"/>
    <s v="Action"/>
    <x v="27"/>
    <s v="May 23, 2008 (United States)"/>
    <n v="7"/>
    <n v="31000"/>
    <s v="Garth Jennings"/>
    <s v="Garth Jennings"/>
    <s v="Bill Milner"/>
    <s v="United Kingdom"/>
    <m/>
    <x v="5066"/>
    <s v="Hammer &amp; Tongs"/>
    <n v="96"/>
  </r>
  <r>
    <s v="Things We Lost in the Fire"/>
    <s v="R"/>
    <s v="Drama"/>
    <x v="27"/>
    <s v="October 19, 2007 (United States)"/>
    <n v="7.2"/>
    <n v="28000"/>
    <s v="Susanne Bier"/>
    <s v="Allan Loeb"/>
    <s v="Halle Berry"/>
    <s v="United States"/>
    <n v="16000000"/>
    <x v="5067"/>
    <s v="Dreamworks Pictures"/>
    <n v="118"/>
  </r>
  <r>
    <s v="The Dark Knight"/>
    <s v="PG-13"/>
    <s v="Action"/>
    <x v="28"/>
    <s v="July 18, 2008 (United States)"/>
    <n v="9"/>
    <n v="2400000"/>
    <s v="Christopher Nolan"/>
    <s v="Jonathan Nolan"/>
    <s v="Christian Bale"/>
    <s v="United States"/>
    <n v="185000000"/>
    <x v="5068"/>
    <s v="Warner Bros."/>
    <n v="152"/>
  </r>
  <r>
    <s v="Twilight"/>
    <s v="PG-13"/>
    <s v="Drama"/>
    <x v="28"/>
    <s v="November 21, 2008 (United States)"/>
    <n v="5.2"/>
    <n v="435000"/>
    <s v="Catherine Hardwicke"/>
    <s v="Melissa Rosenberg"/>
    <s v="Kristen Stewart"/>
    <s v="United States"/>
    <n v="37000000"/>
    <x v="5069"/>
    <s v="Summit Entertainment"/>
    <n v="122"/>
  </r>
  <r>
    <s v="Iron Man"/>
    <s v="PG-13"/>
    <s v="Action"/>
    <x v="28"/>
    <s v="May 2, 2008 (United States)"/>
    <n v="7.9"/>
    <n v="969000"/>
    <s v="Jon Favreau"/>
    <s v="Mark Fergus"/>
    <s v="Robert Downey Jr."/>
    <s v="United States"/>
    <n v="140000000"/>
    <x v="5070"/>
    <s v="Paramount Pictures"/>
    <n v="126"/>
  </r>
  <r>
    <s v="The Incredible Hulk"/>
    <s v="PG-13"/>
    <s v="Action"/>
    <x v="28"/>
    <s v="June 13, 2008 (United States)"/>
    <n v="6.7"/>
    <n v="448000"/>
    <s v="Louis Leterrier"/>
    <s v="Zak Penn"/>
    <s v="Edward Norton"/>
    <s v="United States"/>
    <n v="150000000"/>
    <x v="5071"/>
    <s v="Universal Pictures"/>
    <n v="112"/>
  </r>
  <r>
    <s v="Kung Fu Panda"/>
    <s v="PG"/>
    <s v="Animation"/>
    <x v="28"/>
    <s v="June 6, 2008 (United States)"/>
    <n v="7.6"/>
    <n v="432000"/>
    <s v="Mark Osborne"/>
    <s v="Jonathan Aibel"/>
    <s v="Jack Black"/>
    <s v="United States"/>
    <n v="130000000"/>
    <x v="5072"/>
    <s v="DreamWorks Animation"/>
    <n v="92"/>
  </r>
  <r>
    <s v="Tropic Thunder"/>
    <s v="R"/>
    <s v="Action"/>
    <x v="28"/>
    <s v="August 13, 2008 (United States)"/>
    <n v="7"/>
    <n v="390000"/>
    <s v="Ben Stiller"/>
    <s v="Justin Theroux"/>
    <s v="Ben Stiller"/>
    <s v="United States"/>
    <n v="92000000"/>
    <x v="5073"/>
    <s v="Dreamworks Pictures"/>
    <n v="107"/>
  </r>
  <r>
    <s v="Step Brothers"/>
    <s v="R"/>
    <s v="Comedy"/>
    <x v="28"/>
    <s v="July 25, 2008 (United States)"/>
    <n v="6.9"/>
    <n v="274000"/>
    <s v="Adam McKay"/>
    <s v="Will Ferrell"/>
    <s v="Will Ferrell"/>
    <s v="United States"/>
    <n v="65000000"/>
    <x v="5074"/>
    <s v="Columbia Pictures"/>
    <n v="98"/>
  </r>
  <r>
    <s v="Quantum of Solace"/>
    <s v="PG-13"/>
    <s v="Action"/>
    <x v="28"/>
    <s v="November 14, 2008 (United States)"/>
    <n v="6.6"/>
    <n v="412000"/>
    <s v="Marc Forster"/>
    <s v="Paul Haggis"/>
    <s v="Daniel Craig"/>
    <s v="United Kingdom"/>
    <n v="200000000"/>
    <x v="5075"/>
    <s v="Metro-Goldwyn-Mayer (MGM)"/>
    <n v="106"/>
  </r>
  <r>
    <s v="Mamma Mia!"/>
    <s v="PG-13"/>
    <s v="Comedy"/>
    <x v="28"/>
    <s v="July 18, 2008 (United States)"/>
    <n v="6.4"/>
    <n v="224000"/>
    <s v="Phyllida Lloyd"/>
    <s v="Catherine Johnson"/>
    <s v="Meryl Streep"/>
    <s v="United States"/>
    <n v="52000000"/>
    <x v="5076"/>
    <s v="Universal Pictures"/>
    <n v="108"/>
  </r>
  <r>
    <s v="The Strangers"/>
    <s v="R"/>
    <s v="Horror"/>
    <x v="28"/>
    <s v="May 30, 2008 (United States)"/>
    <n v="6.2"/>
    <n v="121000"/>
    <s v="Bryan Bertino"/>
    <s v="Bryan Bertino"/>
    <s v="Scott Speedman"/>
    <s v="United States"/>
    <n v="9000000"/>
    <x v="5077"/>
    <s v="Rogue Pictures"/>
    <n v="86"/>
  </r>
  <r>
    <s v="Indiana Jones and the Kingdom of the Crystal Skull"/>
    <s v="PG-13"/>
    <s v="Action"/>
    <x v="28"/>
    <s v="May 22, 2008 (United States)"/>
    <n v="6.1"/>
    <n v="433000"/>
    <s v="Steven Spielberg"/>
    <s v="David Koepp"/>
    <s v="Harrison Ford"/>
    <s v="United States"/>
    <n v="185000000"/>
    <x v="5078"/>
    <s v="Paramount Pictures"/>
    <n v="122"/>
  </r>
  <r>
    <s v="Taken"/>
    <s v="PG-13"/>
    <s v="Action"/>
    <x v="28"/>
    <s v="January 30, 2009 (United States)"/>
    <n v="7.8"/>
    <n v="575000"/>
    <s v="Pierre Morel"/>
    <s v="Luc Besson"/>
    <s v="Liam Neeson"/>
    <s v="France"/>
    <n v="25000000"/>
    <x v="5079"/>
    <s v="EuropaCorp"/>
    <n v="90"/>
  </r>
  <r>
    <s v="The Curious Case of Benjamin Button"/>
    <s v="PG-13"/>
    <s v="Drama"/>
    <x v="28"/>
    <s v="December 25, 2008 (United States)"/>
    <n v="7.8"/>
    <n v="605000"/>
    <s v="David Fincher"/>
    <s v="Eric Roth"/>
    <s v="Brad Pitt"/>
    <s v="United States"/>
    <n v="150000000"/>
    <x v="5080"/>
    <s v="Warner Bros."/>
    <n v="166"/>
  </r>
  <r>
    <s v="Wanted"/>
    <s v="R"/>
    <s v="Action"/>
    <x v="28"/>
    <s v="June 27, 2008 (United States)"/>
    <n v="6.7"/>
    <n v="369000"/>
    <s v="Timur Bekmambetov"/>
    <s v="Michael Brandt"/>
    <s v="Angelina Jolie"/>
    <s v="United States"/>
    <n v="75000000"/>
    <x v="5081"/>
    <s v="Universal Pictures"/>
    <n v="110"/>
  </r>
  <r>
    <s v="Burn After Reading"/>
    <s v="R"/>
    <s v="Comedy"/>
    <x v="28"/>
    <s v="September 12, 2008 (United States)"/>
    <n v="7"/>
    <n v="317000"/>
    <s v="Ethan Coen"/>
    <s v="Joel Coen"/>
    <s v="Brad Pitt"/>
    <s v="United States"/>
    <n v="37000000"/>
    <x v="5082"/>
    <s v="Focus Features"/>
    <n v="96"/>
  </r>
  <r>
    <s v="Revolutionary Road"/>
    <s v="R"/>
    <s v="Drama"/>
    <x v="28"/>
    <s v="January 23, 2009 (United States)"/>
    <n v="7.3"/>
    <n v="202000"/>
    <s v="Sam Mendes"/>
    <s v="Justin Haythe"/>
    <s v="Leonardo DiCaprio"/>
    <s v="United States"/>
    <n v="35000000"/>
    <x v="5083"/>
    <s v="Dreamworks Pictures"/>
    <n v="119"/>
  </r>
  <r>
    <s v="Zack and Miri Make a Porno"/>
    <s v="R"/>
    <s v="Comedy"/>
    <x v="28"/>
    <s v="October 31, 2008 (United States)"/>
    <n v="6.5"/>
    <n v="174000"/>
    <s v="Kevin Smith"/>
    <s v="Kevin Smith"/>
    <s v="Seth Rogen"/>
    <s v="United States"/>
    <n v="24000000"/>
    <x v="5084"/>
    <s v="Blue Askew"/>
    <n v="101"/>
  </r>
  <r>
    <s v="WALL·E"/>
    <s v="G"/>
    <s v="Animation"/>
    <x v="28"/>
    <s v="June 27, 2008 (United States)"/>
    <n v="8.4"/>
    <n v="1000000"/>
    <s v="Andrew Stanton"/>
    <s v="Andrew Stanton"/>
    <s v="Ben Burtt"/>
    <s v="United States"/>
    <n v="180000000"/>
    <x v="5085"/>
    <s v="FortyFour Studios"/>
    <n v="98"/>
  </r>
  <r>
    <s v="Forgetting Sarah Marshall"/>
    <s v="R"/>
    <s v="Comedy"/>
    <x v="28"/>
    <s v="April 18, 2008 (United States)"/>
    <n v="7.1"/>
    <n v="271000"/>
    <s v="Nicholas Stoller"/>
    <s v="Jason Segel"/>
    <s v="Kristen Bell"/>
    <s v="United States"/>
    <n v="30000000"/>
    <x v="5086"/>
    <s v="Universal Pictures"/>
    <n v="111"/>
  </r>
  <r>
    <s v="Seven Pounds"/>
    <s v="PG-13"/>
    <s v="Drama"/>
    <x v="28"/>
    <s v="December 19, 2008 (United States)"/>
    <n v="7.6"/>
    <n v="291000"/>
    <s v="Gabriele Muccino"/>
    <s v="Grant Nieporte"/>
    <s v="Will Smith"/>
    <s v="United States"/>
    <n v="55000000"/>
    <x v="5087"/>
    <s v="Columbia Pictures"/>
    <n v="123"/>
  </r>
  <r>
    <s v="Vicky Cristina Barcelona"/>
    <s v="PG-13"/>
    <s v="Comedy"/>
    <x v="28"/>
    <s v="August 15, 2008 (United States)"/>
    <n v="7.1"/>
    <n v="246000"/>
    <s v="Woody Allen"/>
    <s v="Woody Allen"/>
    <s v="Rebecca Hall"/>
    <s v="Spain"/>
    <n v="15500000"/>
    <x v="5088"/>
    <s v="The Weinstein Company"/>
    <n v="96"/>
  </r>
  <r>
    <s v="In Bruges"/>
    <s v="R"/>
    <s v="Comedy"/>
    <x v="28"/>
    <s v="February 29, 2008 (United States)"/>
    <n v="7.9"/>
    <n v="398000"/>
    <s v="Martin McDonagh"/>
    <s v="Martin McDonagh"/>
    <s v="Colin Farrell"/>
    <s v="United Kingdom"/>
    <n v="15000000"/>
    <x v="5089"/>
    <s v="Focus Features"/>
    <n v="107"/>
  </r>
  <r>
    <s v="Sex and the City"/>
    <s v="R"/>
    <s v="Comedy"/>
    <x v="28"/>
    <s v="May 30, 2008 (United States)"/>
    <n v="5.6"/>
    <n v="117000"/>
    <s v="Michael Patrick King"/>
    <s v="Michael Patrick King"/>
    <s v="Sarah Jessica Parker"/>
    <s v="United States"/>
    <n v="65000000"/>
    <x v="5090"/>
    <s v="New Line Cinema"/>
    <n v="145"/>
  </r>
  <r>
    <s v="Slumdog Millionaire"/>
    <s v="R"/>
    <s v="Drama"/>
    <x v="28"/>
    <s v="December 25, 2008 (United States)"/>
    <n v="8"/>
    <n v="812000"/>
    <s v="Danny Boyle"/>
    <s v="Simon Beaufoy"/>
    <s v="Dev Patel"/>
    <s v="United Kingdom"/>
    <n v="15000000"/>
    <x v="5091"/>
    <s v="Celador Films"/>
    <n v="120"/>
  </r>
  <r>
    <s v="The House Bunny"/>
    <s v="PG-13"/>
    <s v="Comedy"/>
    <x v="28"/>
    <s v="August 22, 2008 (United States)"/>
    <n v="5.5"/>
    <n v="81000"/>
    <s v="Fred Wolf"/>
    <s v="Karen McCullah"/>
    <s v="Anna Faris"/>
    <s v="United States"/>
    <n v="25000000"/>
    <x v="5092"/>
    <s v="Columbia Pictures"/>
    <n v="97"/>
  </r>
  <r>
    <s v="RocknRolla"/>
    <s v="R"/>
    <s v="Action"/>
    <x v="28"/>
    <s v="October 31, 2008 (United States)"/>
    <n v="7.3"/>
    <n v="241000"/>
    <s v="Guy Ritchie"/>
    <s v="Guy Ritchie"/>
    <s v="Gerard Butler"/>
    <s v="United Kingdom"/>
    <n v="18000000"/>
    <x v="5093"/>
    <s v="Warner Bros."/>
    <n v="114"/>
  </r>
  <r>
    <s v="Gran Torino"/>
    <s v="R"/>
    <s v="Drama"/>
    <x v="28"/>
    <s v="January 9, 2009 (United States)"/>
    <n v="8.1"/>
    <n v="734000"/>
    <s v="Clint Eastwood"/>
    <s v="Nick Schenk"/>
    <s v="Clint Eastwood"/>
    <s v="Germany"/>
    <n v="33000000"/>
    <x v="5094"/>
    <s v="Matten Productions"/>
    <n v="116"/>
  </r>
  <r>
    <s v="The Duchess"/>
    <s v="PG-13"/>
    <s v="Biography"/>
    <x v="28"/>
    <s v="October 10, 2008 (United States)"/>
    <n v="6.9"/>
    <n v="80000"/>
    <s v="Saul Dibb"/>
    <s v="Jeffrey Hatcher"/>
    <s v="Keira Knightley"/>
    <s v="United Kingdom"/>
    <m/>
    <x v="5095"/>
    <s v="Paramount Vantage"/>
    <n v="110"/>
  </r>
  <r>
    <s v="The Reader"/>
    <s v="R"/>
    <s v="Drama"/>
    <x v="28"/>
    <s v="January 30, 2009 (United States)"/>
    <n v="7.6"/>
    <n v="234000"/>
    <s v="Stephen Daldry"/>
    <s v="David Hare"/>
    <s v="Kate Winslet"/>
    <s v="Germany"/>
    <n v="32000000"/>
    <x v="5096"/>
    <s v="The Weinstein Company"/>
    <n v="124"/>
  </r>
  <r>
    <s v="The Hurt Locker"/>
    <s v="R"/>
    <s v="Drama"/>
    <x v="28"/>
    <s v="July 31, 2009 (United States)"/>
    <n v="7.5"/>
    <n v="430000"/>
    <s v="Kathryn Bigelow"/>
    <s v="Mark Boal"/>
    <s v="Jeremy Renner"/>
    <s v="United States"/>
    <n v="15000000"/>
    <x v="5097"/>
    <s v="Voltage Pictures"/>
    <n v="131"/>
  </r>
  <r>
    <s v="Rambo"/>
    <s v="R"/>
    <s v="Action"/>
    <x v="28"/>
    <s v="January 25, 2008 (United States)"/>
    <n v="7"/>
    <n v="222000"/>
    <s v="Sylvester Stallone"/>
    <s v="Art Monterastelli"/>
    <s v="Sylvester Stallone"/>
    <s v="Germany"/>
    <n v="50000000"/>
    <x v="5098"/>
    <s v="Lionsgate"/>
    <n v="92"/>
  </r>
  <r>
    <s v="Eden Lake"/>
    <s v="R"/>
    <s v="Horror"/>
    <x v="28"/>
    <s v="September 12, 2008 (United Kingdom)"/>
    <n v="6.8"/>
    <n v="79000"/>
    <s v="James Watkins"/>
    <s v="James Watkins"/>
    <s v="Kelly Reilly"/>
    <s v="United Kingdom"/>
    <m/>
    <x v="5099"/>
    <s v="Rollercoaster Films"/>
    <n v="91"/>
  </r>
  <r>
    <s v="The Happening"/>
    <s v="R"/>
    <s v="Drama"/>
    <x v="28"/>
    <s v="June 13, 2008 (United States)"/>
    <n v="5"/>
    <n v="199000"/>
    <s v="M. Night Shyamalan"/>
    <s v="M. Night Shyamalan"/>
    <s v="Mark Wahlberg"/>
    <s v="United States"/>
    <n v="48000000"/>
    <x v="5100"/>
    <s v="Twentieth Century Fox"/>
    <n v="91"/>
  </r>
  <r>
    <s v="The Wrestler"/>
    <s v="R"/>
    <s v="Drama"/>
    <x v="28"/>
    <s v="January 30, 2009 (United States)"/>
    <n v="7.9"/>
    <n v="294000"/>
    <s v="Darren Aronofsky"/>
    <s v="Robert Siegel"/>
    <s v="Mickey Rourke"/>
    <s v="United States"/>
    <n v="6000000"/>
    <x v="5101"/>
    <s v="Wild Bunch"/>
    <n v="109"/>
  </r>
  <r>
    <s v="Cloverfield"/>
    <s v="PG-13"/>
    <s v="Action"/>
    <x v="28"/>
    <s v="January 18, 2008 (United States)"/>
    <n v="7"/>
    <n v="379000"/>
    <s v="Matt Reeves"/>
    <s v="Drew Goddard"/>
    <s v="Mike Vogel"/>
    <s v="United States"/>
    <n v="25000000"/>
    <x v="5102"/>
    <s v="Paramount Pictures"/>
    <n v="85"/>
  </r>
  <r>
    <s v="Changeling"/>
    <s v="R"/>
    <s v="Biography"/>
    <x v="28"/>
    <s v="October 31, 2008 (United States)"/>
    <n v="7.7"/>
    <n v="244000"/>
    <s v="Clint Eastwood"/>
    <s v="J. Michael Straczynski"/>
    <s v="Angelina Jolie"/>
    <s v="United States"/>
    <n v="55000000"/>
    <x v="5103"/>
    <s v="Imagine Entertainment"/>
    <n v="141"/>
  </r>
  <r>
    <s v="Eagle Eye"/>
    <s v="PG-13"/>
    <s v="Action"/>
    <x v="28"/>
    <s v="September 26, 2008 (United States)"/>
    <n v="6.6"/>
    <n v="180000"/>
    <s v="D.J. Caruso"/>
    <s v="John Glenn"/>
    <s v="Shia LaBeouf"/>
    <s v="United States"/>
    <n v="80000000"/>
    <x v="5104"/>
    <s v="Dreamworks Pictures"/>
    <n v="118"/>
  </r>
  <r>
    <s v="The Ruins"/>
    <s v="R"/>
    <s v="Adventure"/>
    <x v="28"/>
    <s v="April 4, 2008 (United States)"/>
    <n v="5.9"/>
    <n v="72000"/>
    <s v="Carter Smith"/>
    <s v="Scott B. Smith"/>
    <s v="Shawn Ashmore"/>
    <s v="United States"/>
    <n v="8000000"/>
    <x v="5105"/>
    <s v="Dreamworks Pictures"/>
    <n v="90"/>
  </r>
  <r>
    <s v="The Other Boleyn Girl"/>
    <s v="PG-13"/>
    <s v="Biography"/>
    <x v="28"/>
    <s v="February 29, 2008 (United States)"/>
    <n v="6.7"/>
    <n v="107000"/>
    <s v="Justin Chadwick"/>
    <s v="Peter Morgan"/>
    <s v="Natalie Portman"/>
    <s v="United Kingdom"/>
    <n v="35000000"/>
    <x v="5106"/>
    <s v="Columbia Pictures"/>
    <n v="115"/>
  </r>
  <r>
    <n v="21"/>
    <s v="PG-13"/>
    <s v="Crime"/>
    <x v="28"/>
    <s v="March 28, 2008 (United States)"/>
    <n v="6.8"/>
    <n v="235000"/>
    <s v="Robert Luketic"/>
    <s v="Peter Steinfeld"/>
    <s v="Jim Sturgess"/>
    <s v="United States"/>
    <n v="35000000"/>
    <x v="5107"/>
    <s v="Columbia Pictures"/>
    <n v="123"/>
  </r>
  <r>
    <s v="Never Back Down"/>
    <s v="PG-13"/>
    <s v="Action"/>
    <x v="28"/>
    <s v="March 14, 2008 (United States)"/>
    <n v="6.6"/>
    <n v="98000"/>
    <s v="Jeff Wadlow"/>
    <s v="Chris Hauty"/>
    <s v="Sean Faris"/>
    <s v="United States"/>
    <n v="20000000"/>
    <x v="5108"/>
    <s v="Summit Entertainment"/>
    <n v="113"/>
  </r>
  <r>
    <s v="The Mummy: Tomb of the Dragon Emperor"/>
    <s v="PG-13"/>
    <s v="Action"/>
    <x v="28"/>
    <s v="August 1, 2008 (United States)"/>
    <n v="5.2"/>
    <n v="154000"/>
    <s v="Rob Cohen"/>
    <s v="Alfred Gough"/>
    <s v="Brendan Fraser"/>
    <s v="United States"/>
    <n v="145000000"/>
    <x v="5109"/>
    <s v="Universal Pictures"/>
    <n v="112"/>
  </r>
  <r>
    <s v="Hancock"/>
    <s v="PG-13"/>
    <s v="Action"/>
    <x v="28"/>
    <s v="July 2, 2008 (United States)"/>
    <n v="6.4"/>
    <n v="454000"/>
    <s v="Peter Berg"/>
    <s v="Vy Vincent Ngo"/>
    <s v="Will Smith"/>
    <s v="United States"/>
    <n v="150000000"/>
    <x v="5110"/>
    <s v="Columbia Pictures"/>
    <n v="92"/>
  </r>
  <r>
    <s v="Journey to the Center of the Earth"/>
    <s v="PG"/>
    <s v="Action"/>
    <x v="28"/>
    <s v="July 11, 2008 (United States)"/>
    <n v="5.8"/>
    <n v="116000"/>
    <s v="Eric Brevig"/>
    <s v="Michael D. Weiss"/>
    <s v="Brendan Fraser"/>
    <s v="United States"/>
    <n v="60000000"/>
    <x v="5111"/>
    <s v="New Line Cinema"/>
    <n v="93"/>
  </r>
  <r>
    <s v="Felon"/>
    <s v="R"/>
    <s v="Thriller"/>
    <x v="28"/>
    <s v="July 18, 2008 (Canada)"/>
    <n v="7.4"/>
    <n v="76000"/>
    <s v="Ric Roman Waugh"/>
    <s v="Ric Roman Waugh"/>
    <s v="Stephen Dorff"/>
    <s v="United States"/>
    <n v="2900000"/>
    <x v="27"/>
    <s v="Stage 6 Films"/>
    <n v="104"/>
  </r>
  <r>
    <s v="Bolt"/>
    <s v="PG"/>
    <s v="Animation"/>
    <x v="28"/>
    <s v="November 21, 2008 (United States)"/>
    <n v="6.8"/>
    <n v="196000"/>
    <s v="Byron Howard"/>
    <s v="Dan Fogelman"/>
    <s v="John Travolta"/>
    <s v="United States"/>
    <n v="150000000"/>
    <x v="5112"/>
    <s v="Walt Disney Animation Studios"/>
    <n v="96"/>
  </r>
  <r>
    <s v="Sex Drive"/>
    <s v="R"/>
    <s v="Comedy"/>
    <x v="28"/>
    <s v="October 17, 2008 (United States)"/>
    <n v="6.5"/>
    <n v="85000"/>
    <s v="Sean Anders"/>
    <s v="Sean Anders"/>
    <s v="Josh Zuckerman"/>
    <s v="United States"/>
    <n v="19000000"/>
    <x v="5113"/>
    <s v="Summit Entertainment"/>
    <n v="109"/>
  </r>
  <r>
    <s v="Death Race"/>
    <s v="R"/>
    <s v="Action"/>
    <x v="28"/>
    <s v="August 22, 2008 (United States)"/>
    <n v="6.3"/>
    <n v="201000"/>
    <s v="Paul W.S. Anderson"/>
    <s v="Paul W.S. Anderson"/>
    <s v="Jason Statham"/>
    <s v="United States"/>
    <n v="45000000"/>
    <x v="5114"/>
    <s v="Universal Pictures"/>
    <n v="105"/>
  </r>
  <r>
    <s v="The Chronicles of Narnia: Prince Caspian"/>
    <s v="PG"/>
    <s v="Action"/>
    <x v="28"/>
    <s v="May 16, 2008 (United States)"/>
    <n v="6.5"/>
    <n v="199000"/>
    <s v="Andrew Adamson"/>
    <s v="Andrew Adamson"/>
    <s v="Ben Barnes"/>
    <s v="United States"/>
    <n v="225000000"/>
    <x v="5115"/>
    <s v="Walt Disney Pictures"/>
    <n v="150"/>
  </r>
  <r>
    <s v="Pineapple Express"/>
    <s v="R"/>
    <s v="Action"/>
    <x v="28"/>
    <s v="August 6, 2008 (United States)"/>
    <n v="6.9"/>
    <n v="322000"/>
    <s v="David Gordon Green"/>
    <s v="Seth Rogen"/>
    <s v="Seth Rogen"/>
    <s v="United States"/>
    <n v="27000000"/>
    <x v="5116"/>
    <s v="Columbia Pictures"/>
    <n v="111"/>
  </r>
  <r>
    <s v="The Boy in the Striped Pajamas"/>
    <s v="PG-13"/>
    <s v="Drama"/>
    <x v="28"/>
    <s v="November 26, 2008 (United States)"/>
    <n v="7.8"/>
    <n v="196000"/>
    <s v="Mark Herman"/>
    <s v="John Boyne"/>
    <s v="Asa Butterfield"/>
    <s v="United Kingdom"/>
    <n v="12500000"/>
    <x v="5117"/>
    <s v="Miramax"/>
    <n v="94"/>
  </r>
  <r>
    <s v="Valkyrie"/>
    <s v="PG-13"/>
    <s v="Drama"/>
    <x v="28"/>
    <s v="December 25, 2008 (United States)"/>
    <n v="7.1"/>
    <n v="233000"/>
    <s v="Bryan Singer"/>
    <s v="Christopher McQuarrie"/>
    <s v="Tom Cruise"/>
    <s v="United States"/>
    <n v="75000000"/>
    <x v="5118"/>
    <s v="Metro-Goldwyn-Mayer (MGM)"/>
    <n v="121"/>
  </r>
  <r>
    <s v="27 Dresses"/>
    <s v="PG-13"/>
    <s v="Comedy"/>
    <x v="28"/>
    <s v="January 18, 2008 (United States)"/>
    <n v="6.1"/>
    <n v="157000"/>
    <s v="Anne Fletcher"/>
    <s v="Aline Brosh McKenna"/>
    <s v="Katherine Heigl"/>
    <s v="United States"/>
    <n v="30000000"/>
    <x v="5119"/>
    <s v="Fox 2000 Pictures"/>
    <n v="111"/>
  </r>
  <r>
    <s v="Let the Right One In"/>
    <s v="R"/>
    <s v="Crime"/>
    <x v="28"/>
    <s v="December 12, 2008 (United States)"/>
    <n v="7.9"/>
    <n v="208000"/>
    <s v="Tomas Alfredson"/>
    <s v="John Ajvide Lindqvist"/>
    <s v="Kåre Hedebrant"/>
    <s v="Sweden"/>
    <n v="4000000"/>
    <x v="5120"/>
    <s v="EFTI"/>
    <n v="114"/>
  </r>
  <r>
    <s v="Role Models"/>
    <s v="R"/>
    <s v="Comedy"/>
    <x v="28"/>
    <s v="November 7, 2008 (United States)"/>
    <n v="6.8"/>
    <n v="223000"/>
    <s v="David Wain"/>
    <s v="Timothy Dowling"/>
    <s v="Paul Rudd"/>
    <s v="Germany"/>
    <n v="28000000"/>
    <x v="5121"/>
    <s v="Universal Pictures"/>
    <n v="99"/>
  </r>
  <r>
    <s v="Defiance"/>
    <s v="R"/>
    <s v="Action"/>
    <x v="28"/>
    <s v="January 16, 2009 (United States)"/>
    <n v="7.2"/>
    <n v="141000"/>
    <s v="Edward Zwick"/>
    <s v="Clayton Frohman"/>
    <s v="Daniel Craig"/>
    <s v="United States"/>
    <n v="32000000"/>
    <x v="5122"/>
    <s v="Paramount Vantage"/>
    <n v="137"/>
  </r>
  <r>
    <s v="Wild Child"/>
    <s v="PG-13"/>
    <s v="Comedy"/>
    <x v="28"/>
    <s v="August 15, 2008 (United Kingdom)"/>
    <n v="6.1"/>
    <n v="52000"/>
    <s v="Nick Moore"/>
    <s v="Lucy Dahl"/>
    <s v="Emma Roberts"/>
    <s v="United States"/>
    <n v="20000000"/>
    <x v="5123"/>
    <s v="Universal Pictures"/>
    <n v="98"/>
  </r>
  <r>
    <s v="Definitely, Maybe"/>
    <s v="PG-13"/>
    <s v="Comedy"/>
    <x v="28"/>
    <s v="February 14, 2008 (United States)"/>
    <n v="7.1"/>
    <n v="159000"/>
    <s v="Adam Brooks"/>
    <s v="Adam Brooks"/>
    <s v="Ryan Reynolds"/>
    <s v="United Kingdom"/>
    <m/>
    <x v="5124"/>
    <s v="Universal Pictures"/>
    <n v="112"/>
  </r>
  <r>
    <s v="The Forbidden Kingdom"/>
    <s v="PG-13"/>
    <s v="Action"/>
    <x v="28"/>
    <s v="April 18, 2008 (United States)"/>
    <n v="6.6"/>
    <n v="103000"/>
    <s v="Rob Minkoff"/>
    <s v="John Fusco"/>
    <s v="Jackie Chan"/>
    <s v="United States"/>
    <n v="55000000"/>
    <x v="5125"/>
    <s v="Casey Silver Productions"/>
    <n v="104"/>
  </r>
  <r>
    <s v="Bronson"/>
    <s v="R"/>
    <s v="Action"/>
    <x v="28"/>
    <s v="March 13, 2009 (United Kingdom)"/>
    <n v="7.1"/>
    <n v="123000"/>
    <s v="Nicolas Winding Refn"/>
    <s v="Brock Norman Brock"/>
    <s v="Tom Hardy"/>
    <s v="United Kingdom"/>
    <n v="230000"/>
    <x v="5126"/>
    <s v="Vertigo Films"/>
    <n v="92"/>
  </r>
  <r>
    <s v="Australia"/>
    <s v="PG-13"/>
    <s v="Adventure"/>
    <x v="28"/>
    <s v="November 26, 2008 (United States)"/>
    <n v="6.6"/>
    <n v="121000"/>
    <s v="Baz Luhrmann"/>
    <s v="Stuart Beattie"/>
    <s v="Nicole Kidman"/>
    <s v="United Kingdom"/>
    <n v="130000000"/>
    <x v="5127"/>
    <s v="Twentieth Century Fox"/>
    <n v="165"/>
  </r>
  <r>
    <s v="Yes Man"/>
    <s v="PG-13"/>
    <s v="Comedy"/>
    <x v="28"/>
    <s v="December 19, 2008 (United States)"/>
    <n v="6.8"/>
    <n v="343000"/>
    <s v="Peyton Reed"/>
    <s v="Nicholas Stoller"/>
    <s v="Jim Carrey"/>
    <s v="United States"/>
    <n v="70000000"/>
    <x v="5128"/>
    <s v="Warner Bros."/>
    <n v="104"/>
  </r>
  <r>
    <s v="Body of Lies"/>
    <s v="R"/>
    <s v="Action"/>
    <x v="28"/>
    <s v="October 10, 2008 (United States)"/>
    <n v="7.1"/>
    <n v="218000"/>
    <s v="Ridley Scott"/>
    <s v="William Monahan"/>
    <s v="Leonardo DiCaprio"/>
    <s v="United States"/>
    <n v="70000000"/>
    <x v="5129"/>
    <s v="Warner Bros."/>
    <n v="128"/>
  </r>
  <r>
    <s v="Disaster Movie"/>
    <s v="PG-13"/>
    <s v="Comedy"/>
    <x v="28"/>
    <s v="August 29, 2008 (United States)"/>
    <n v="1.9"/>
    <n v="88000"/>
    <s v="Jason Friedberg"/>
    <s v="Jason Friedberg"/>
    <s v="Carmen Electra"/>
    <s v="United States"/>
    <n v="20000000"/>
    <x v="5130"/>
    <s v="Lionsgate"/>
    <n v="87"/>
  </r>
  <r>
    <s v="Superhero Movie"/>
    <s v="PG-13"/>
    <s v="Action"/>
    <x v="28"/>
    <s v="March 28, 2008 (United States)"/>
    <n v="4.5999999999999996"/>
    <n v="65000"/>
    <s v="Craig Mazin"/>
    <s v="Craig Mazin"/>
    <s v="Drake Bell"/>
    <s v="United States"/>
    <n v="35000000"/>
    <x v="5131"/>
    <s v="Dimension Films"/>
    <n v="75"/>
  </r>
  <r>
    <s v="Ponyo"/>
    <s v="G"/>
    <s v="Animation"/>
    <x v="28"/>
    <s v="August 14, 2009 (United States)"/>
    <n v="7.7"/>
    <n v="131000"/>
    <s v="Hayao Miyazaki"/>
    <s v="Hayao Miyazaki"/>
    <s v="Cate Blanchett"/>
    <s v="Japan"/>
    <n v="34000000"/>
    <x v="5132"/>
    <s v="Studio Ghibli"/>
    <n v="101"/>
  </r>
  <r>
    <s v="Jumper"/>
    <s v="PG-13"/>
    <s v="Action"/>
    <x v="28"/>
    <s v="February 14, 2008 (United States)"/>
    <n v="6.1"/>
    <n v="292000"/>
    <s v="Doug Liman"/>
    <s v="David S. Goyer"/>
    <s v="Hayden Christensen"/>
    <s v="United States"/>
    <n v="85000000"/>
    <x v="5133"/>
    <s v="Twentieth Century Fox"/>
    <n v="88"/>
  </r>
  <r>
    <s v="Speed Racer"/>
    <s v="PG"/>
    <s v="Action"/>
    <x v="28"/>
    <s v="May 9, 2008 (United States)"/>
    <n v="6"/>
    <n v="70000"/>
    <s v="Lana Wachowski"/>
    <s v="Lilly Wachowski"/>
    <s v="Emile Hirsch"/>
    <s v="United States"/>
    <n v="120000000"/>
    <x v="5134"/>
    <s v="Warner Bros."/>
    <n v="135"/>
  </r>
  <r>
    <s v="The Bank Job"/>
    <s v="R"/>
    <s v="Crime"/>
    <x v="28"/>
    <s v="March 7, 2008 (United States)"/>
    <n v="7.2"/>
    <n v="176000"/>
    <s v="Roger Donaldson"/>
    <s v="Dick Clement"/>
    <s v="Jason Statham"/>
    <s v="United Kingdom"/>
    <n v="20000000"/>
    <x v="5135"/>
    <s v="Mosaic"/>
    <n v="111"/>
  </r>
  <r>
    <s v="Street Kings"/>
    <s v="R"/>
    <s v="Action"/>
    <x v="28"/>
    <s v="April 11, 2008 (United States)"/>
    <n v="6.8"/>
    <n v="109000"/>
    <s v="David Ayer"/>
    <s v="James Ellroy"/>
    <s v="Keanu Reeves"/>
    <s v="United States"/>
    <n v="20000000"/>
    <x v="5136"/>
    <s v="Fox Searchlight Pictures"/>
    <n v="109"/>
  </r>
  <r>
    <s v="Get Smart"/>
    <s v="PG-13"/>
    <s v="Action"/>
    <x v="28"/>
    <s v="June 20, 2008 (United States)"/>
    <n v="6.5"/>
    <n v="208000"/>
    <s v="Peter Segal"/>
    <s v="Tom J. Astle"/>
    <s v="Steve Carell"/>
    <s v="United States"/>
    <n v="80000000"/>
    <x v="5137"/>
    <s v="Warner Bros."/>
    <n v="110"/>
  </r>
  <r>
    <s v="Punisher: War Zone"/>
    <s v="R"/>
    <s v="Action"/>
    <x v="28"/>
    <s v="December 5, 2008 (United States)"/>
    <n v="5.9"/>
    <n v="61000"/>
    <s v="Lexi Alexander"/>
    <s v="Nick Santora"/>
    <s v="Ray Stevenson"/>
    <s v="United States"/>
    <n v="35000000"/>
    <x v="5138"/>
    <s v="Lionsgate"/>
    <n v="103"/>
  </r>
  <r>
    <s v="You Don't Mess with the Zohan"/>
    <s v="PG-13"/>
    <s v="Comedy"/>
    <x v="28"/>
    <s v="June 6, 2008 (United States)"/>
    <n v="5.5"/>
    <n v="194000"/>
    <s v="Dennis Dugan"/>
    <s v="Adam Sandler"/>
    <s v="Adam Sandler"/>
    <s v="United States"/>
    <n v="90000000"/>
    <x v="5139"/>
    <s v="Columbia Pictures"/>
    <n v="113"/>
  </r>
  <r>
    <s v="Hellboy II: the Golden Army"/>
    <s v="PG-13"/>
    <s v="Action"/>
    <x v="28"/>
    <s v="July 11, 2008 (United States)"/>
    <n v="7"/>
    <n v="260000"/>
    <s v="Guillermo del Toro"/>
    <s v="Guillermo del Toro"/>
    <s v="Ron Perlman"/>
    <s v="United States"/>
    <n v="85000000"/>
    <x v="5140"/>
    <s v="Universal Pictures"/>
    <n v="120"/>
  </r>
  <r>
    <s v="Synecdoche, New York"/>
    <s v="R"/>
    <s v="Drama"/>
    <x v="28"/>
    <s v="February 5, 2009 (Netherlands)"/>
    <n v="7.6"/>
    <n v="86000"/>
    <s v="Charlie Kaufman"/>
    <s v="Charlie Kaufman"/>
    <s v="Philip Seymour Hoffman"/>
    <s v="United States"/>
    <n v="20000000"/>
    <x v="5141"/>
    <s v="Sidney Kimmel Entertainment"/>
    <n v="124"/>
  </r>
  <r>
    <s v="Marley &amp; Me"/>
    <s v="PG"/>
    <s v="Comedy"/>
    <x v="28"/>
    <s v="December 25, 2008 (United States)"/>
    <n v="7.1"/>
    <n v="150000"/>
    <s v="David Frankel"/>
    <s v="Scott Frank"/>
    <s v="Owen Wilson"/>
    <s v="United States"/>
    <n v="60000000"/>
    <x v="5142"/>
    <s v="Fox 2000 Pictures"/>
    <n v="115"/>
  </r>
  <r>
    <s v="Fool's Gold"/>
    <s v="PG-13"/>
    <s v="Action"/>
    <x v="28"/>
    <s v="February 8, 2008 (United States)"/>
    <n v="5.7"/>
    <n v="76000"/>
    <s v="Andy Tennant"/>
    <s v="John Claflin"/>
    <s v="Matthew McConaughey"/>
    <s v="United States"/>
    <n v="70000000"/>
    <x v="5143"/>
    <s v="Warner Bros."/>
    <n v="112"/>
  </r>
  <r>
    <s v="The Secret Life of Bees"/>
    <s v="PG-13"/>
    <s v="Drama"/>
    <x v="28"/>
    <s v="October 17, 2008 (United States)"/>
    <n v="7.3"/>
    <n v="25000"/>
    <s v="Gina Prince-Bythewood"/>
    <s v="Gina Prince-Bythewood"/>
    <s v="Dakota Fanning"/>
    <s v="United States"/>
    <n v="11000000"/>
    <x v="5144"/>
    <s v="Fox Searchlight Pictures"/>
    <n v="114"/>
  </r>
  <r>
    <s v="Nick and Norah's Infinite Playlist"/>
    <s v="PG-13"/>
    <s v="Comedy"/>
    <x v="28"/>
    <s v="October 3, 2008 (United States)"/>
    <n v="6.6"/>
    <n v="90000"/>
    <s v="Peter Sollett"/>
    <s v="Lorene Scafaria"/>
    <s v="Michael Cera"/>
    <s v="United States"/>
    <n v="10000000"/>
    <x v="5145"/>
    <s v="Screen Gems"/>
    <n v="90"/>
  </r>
  <r>
    <s v="The Spiderwick Chronicles"/>
    <s v="PG"/>
    <s v="Action"/>
    <x v="28"/>
    <s v="February 14, 2008 (United States)"/>
    <n v="6.5"/>
    <n v="91000"/>
    <s v="Mark Waters"/>
    <s v="Karey Kirkpatrick"/>
    <s v="Freddie Highmore"/>
    <s v="United States"/>
    <n v="90000000"/>
    <x v="5146"/>
    <s v="Paramount Pictures"/>
    <n v="96"/>
  </r>
  <r>
    <s v="Doomsday"/>
    <s v="R"/>
    <s v="Action"/>
    <x v="28"/>
    <s v="March 14, 2008 (United States)"/>
    <n v="5.9"/>
    <n v="75000"/>
    <s v="Neil Marshall"/>
    <s v="Neil Marshall"/>
    <s v="Rhona Mitra"/>
    <s v="United Kingdom"/>
    <n v="30000000"/>
    <x v="5147"/>
    <s v="Rogue Pictures"/>
    <n v="105"/>
  </r>
  <r>
    <s v="Max Payne"/>
    <s v="PG-13"/>
    <s v="Action"/>
    <x v="28"/>
    <s v="October 17, 2008 (United States)"/>
    <n v="5.3"/>
    <n v="123000"/>
    <s v="John Moore"/>
    <s v="Beau Thorne"/>
    <s v="Mark Wahlberg"/>
    <s v="United States"/>
    <n v="35000000"/>
    <x v="5148"/>
    <s v="Abandon Entertainment"/>
    <n v="100"/>
  </r>
  <r>
    <s v="The Day the Earth Stood Still"/>
    <s v="PG-13"/>
    <s v="Drama"/>
    <x v="28"/>
    <s v="December 12, 2008 (United States)"/>
    <n v="5.5"/>
    <n v="165000"/>
    <s v="Scott Derrickson"/>
    <s v="David Scarpa"/>
    <s v="Keanu Reeves"/>
    <s v="United States"/>
    <n v="80000000"/>
    <x v="5149"/>
    <s v="Twentieth Century Fox"/>
    <n v="104"/>
  </r>
  <r>
    <s v="Milk"/>
    <s v="R"/>
    <s v="Biography"/>
    <x v="28"/>
    <s v="January 30, 2009 (United States)"/>
    <n v="7.5"/>
    <n v="167000"/>
    <s v="Gus Van Sant"/>
    <s v="Dustin Lance Black"/>
    <s v="Sean Penn"/>
    <s v="United States"/>
    <n v="20000000"/>
    <x v="5150"/>
    <s v="Focus Features"/>
    <n v="128"/>
  </r>
  <r>
    <s v="Madagascar: Escape 2 Africa"/>
    <s v="PG"/>
    <s v="Animation"/>
    <x v="28"/>
    <s v="November 7, 2008 (United States)"/>
    <n v="6.6"/>
    <n v="211000"/>
    <s v="Eric Darnell"/>
    <s v="Etan Cohen"/>
    <s v="Ben Stiller"/>
    <s v="United States"/>
    <n v="150000000"/>
    <x v="5151"/>
    <s v="DreamWorks Animation"/>
    <n v="89"/>
  </r>
  <r>
    <s v="The Spirit"/>
    <s v="PG-13"/>
    <s v="Action"/>
    <x v="28"/>
    <s v="December 25, 2008 (United States)"/>
    <n v="4.8"/>
    <n v="60000"/>
    <s v="Frank Miller"/>
    <s v="Frank Miller"/>
    <s v="Gabriel Macht"/>
    <s v="United States"/>
    <n v="60000000"/>
    <x v="5152"/>
    <s v="Lionsgate"/>
    <n v="103"/>
  </r>
  <r>
    <s v="Ghost Town"/>
    <s v="PG-13"/>
    <s v="Comedy"/>
    <x v="28"/>
    <s v="September 19, 2008 (United States)"/>
    <n v="6.7"/>
    <n v="71000"/>
    <s v="David Koepp"/>
    <s v="David Koepp"/>
    <s v="Ricky Gervais"/>
    <s v="United States"/>
    <n v="20000000"/>
    <x v="5153"/>
    <s v="DreamWorks"/>
    <n v="102"/>
  </r>
  <r>
    <s v="Bottle Shock"/>
    <s v="PG-13"/>
    <s v="Comedy"/>
    <x v="28"/>
    <s v="September 5, 2008 (United States)"/>
    <n v="6.8"/>
    <n v="16000"/>
    <s v="Randall Miller"/>
    <s v="Jody Savin"/>
    <s v="Chris Pine"/>
    <s v="United States"/>
    <n v="5000000"/>
    <x v="5154"/>
    <s v="Shocking Bottle"/>
    <n v="110"/>
  </r>
  <r>
    <s v="The Rocker"/>
    <s v="PG-13"/>
    <s v="Comedy"/>
    <x v="28"/>
    <s v="August 20, 2008 (United States)"/>
    <n v="6.2"/>
    <n v="37000"/>
    <s v="Peter Cattaneo"/>
    <s v="Maya Forbes"/>
    <s v="Rainn Wilson"/>
    <s v="United States"/>
    <n v="15000000"/>
    <x v="5155"/>
    <s v="Fox Atomic"/>
    <n v="102"/>
  </r>
  <r>
    <s v="Step Up 2: the Streets"/>
    <s v="PG-13"/>
    <s v="Drama"/>
    <x v="28"/>
    <s v="February 14, 2008 (United States)"/>
    <n v="6.2"/>
    <n v="81000"/>
    <s v="Jon M. Chu"/>
    <s v="Toni Ann Johnson"/>
    <s v="Robert Hoffman"/>
    <s v="United States"/>
    <n v="17500000"/>
    <x v="5156"/>
    <s v="Touchstone Pictures"/>
    <n v="98"/>
  </r>
  <r>
    <s v="Semi-Pro"/>
    <s v="R"/>
    <s v="Comedy"/>
    <x v="28"/>
    <s v="February 29, 2008 (United States)"/>
    <n v="5.8"/>
    <n v="80000"/>
    <s v="Kent Alterman"/>
    <s v="Scot Armstrong"/>
    <s v="Will Ferrell"/>
    <s v="United States"/>
    <n v="55000000"/>
    <x v="5157"/>
    <s v="New Line Cinema"/>
    <n v="91"/>
  </r>
  <r>
    <s v="Repo! The Genetic Opera"/>
    <s v="R"/>
    <s v="Horror"/>
    <x v="28"/>
    <s v="November 20, 2008 (Czech Republic)"/>
    <n v="6.6"/>
    <n v="24000"/>
    <s v="Darren Lynn Bousman"/>
    <s v="Darren Smith"/>
    <s v="Paul Sorvino"/>
    <s v="United States"/>
    <n v="8500000"/>
    <x v="5158"/>
    <s v="Twisted Pictures"/>
    <n v="98"/>
  </r>
  <r>
    <s v="Outlander"/>
    <s v="R"/>
    <s v="Action"/>
    <x v="28"/>
    <s v="July 11, 2008 (Latvia)"/>
    <n v="6.2"/>
    <n v="73000"/>
    <s v="Howard McCain"/>
    <s v="Dirk Blackman"/>
    <s v="Jim Caviezel"/>
    <s v="United States"/>
    <n v="50000000"/>
    <x v="5159"/>
    <s v="The Weinstein Company"/>
    <n v="115"/>
  </r>
  <r>
    <s v="Saw V"/>
    <s v="R"/>
    <s v="Crime"/>
    <x v="28"/>
    <s v="October 24, 2008 (United States)"/>
    <n v="5.8"/>
    <n v="118000"/>
    <s v="David Hackl"/>
    <s v="Patrick Melton"/>
    <s v="Scott Patterson"/>
    <s v="Canada"/>
    <n v="10800000"/>
    <x v="5160"/>
    <s v="Twisted Pictures"/>
    <n v="92"/>
  </r>
  <r>
    <s v="Miss Pettigrew Lives for a Day"/>
    <s v="PG-13"/>
    <s v="Comedy"/>
    <x v="28"/>
    <s v="March 7, 2008 (United States)"/>
    <n v="7.1"/>
    <n v="27000"/>
    <s v="Bharat Nalluri"/>
    <s v="David Magee"/>
    <s v="Frances McDormand"/>
    <s v="United Kingdom"/>
    <m/>
    <x v="5161"/>
    <s v="Focus Features"/>
    <n v="92"/>
  </r>
  <r>
    <s v="Hunger"/>
    <s v="Not Rated"/>
    <s v="Biography"/>
    <x v="28"/>
    <s v="October 31, 2008 (United Kingdom)"/>
    <n v="7.5"/>
    <n v="68000"/>
    <s v="Steve McQueen"/>
    <s v="Enda Walsh"/>
    <s v="Stuart Graham"/>
    <s v="Ireland"/>
    <m/>
    <x v="5162"/>
    <s v="Film4"/>
    <n v="96"/>
  </r>
  <r>
    <s v="Horton Hears a Who!"/>
    <s v="G"/>
    <s v="Animation"/>
    <x v="28"/>
    <s v="March 14, 2008 (United States)"/>
    <n v="6.8"/>
    <n v="132000"/>
    <s v="Jimmy Hayward"/>
    <s v="Cinco Paul"/>
    <s v="Jim Carrey"/>
    <s v="United States"/>
    <n v="85000000"/>
    <x v="5163"/>
    <s v="Blue Sky Studios"/>
    <n v="86"/>
  </r>
  <r>
    <s v="The Women"/>
    <s v="PG-13"/>
    <s v="Comedy"/>
    <x v="28"/>
    <s v="September 12, 2008 (United States)"/>
    <n v="5"/>
    <n v="21000"/>
    <s v="Diane English"/>
    <s v="Diane English"/>
    <s v="Meg Ryan"/>
    <s v="United States"/>
    <n v="16000000"/>
    <x v="5164"/>
    <s v="Picturehouse"/>
    <n v="114"/>
  </r>
  <r>
    <s v="Choke"/>
    <s v="R"/>
    <s v="Comedy"/>
    <x v="28"/>
    <s v="October 30, 2008 (Australia)"/>
    <n v="6.4"/>
    <n v="32000"/>
    <s v="Clark Gregg"/>
    <s v="Clark Gregg"/>
    <s v="Sam Rockwell"/>
    <s v="United States"/>
    <n v="3000000"/>
    <x v="5165"/>
    <s v="Fox Searchlight Pictures"/>
    <n v="92"/>
  </r>
  <r>
    <s v="Doubt"/>
    <s v="PG-13"/>
    <s v="Drama"/>
    <x v="28"/>
    <s v="December 25, 2008 (United States)"/>
    <n v="7.5"/>
    <n v="124000"/>
    <s v="John Patrick Shanley"/>
    <s v="John Patrick Shanley"/>
    <s v="Meryl Streep"/>
    <s v="United States"/>
    <n v="20000000"/>
    <x v="5166"/>
    <s v="Goodspeed Productions"/>
    <n v="104"/>
  </r>
  <r>
    <s v="Bedtime Stories"/>
    <s v="PG"/>
    <s v="Adventure"/>
    <x v="28"/>
    <s v="December 25, 2008 (United States)"/>
    <n v="6"/>
    <n v="90000"/>
    <s v="Adam Shankman"/>
    <s v="Matt Lopez"/>
    <s v="Adam Sandler"/>
    <s v="United States"/>
    <n v="80000000"/>
    <x v="5167"/>
    <s v="Walt Disney Pictures"/>
    <n v="99"/>
  </r>
  <r>
    <s v="10,000 BC"/>
    <s v="PG-13"/>
    <s v="Action"/>
    <x v="28"/>
    <s v="March 7, 2008 (United States)"/>
    <n v="5.0999999999999996"/>
    <n v="127000"/>
    <s v="Roland Emmerich"/>
    <s v="Roland Emmerich"/>
    <s v="Camilla Belle"/>
    <s v="United States"/>
    <n v="105000000"/>
    <x v="5168"/>
    <s v="Warner Bros."/>
    <n v="109"/>
  </r>
  <r>
    <s v="The Midnight Meat Train"/>
    <s v="R"/>
    <s v="Horror"/>
    <x v="28"/>
    <s v="October 31, 2008 (United Kingdom)"/>
    <n v="6"/>
    <n v="61000"/>
    <s v="Ryûhei Kitamura"/>
    <s v="Jeff Buhler"/>
    <s v="Vinnie Jones"/>
    <s v="United States"/>
    <n v="15000000"/>
    <x v="5169"/>
    <s v="Lakeshore Entertainment"/>
    <n v="100"/>
  </r>
  <r>
    <s v="Drillbit Taylor"/>
    <s v="PG-13"/>
    <s v="Action"/>
    <x v="28"/>
    <s v="March 21, 2008 (United States)"/>
    <n v="5.7"/>
    <n v="59000"/>
    <s v="Steven Brill"/>
    <s v="Kristofor Brown"/>
    <s v="Owen Wilson"/>
    <s v="United States"/>
    <n v="40000000"/>
    <x v="5170"/>
    <s v="Paramount Pictures"/>
    <n v="110"/>
  </r>
  <r>
    <s v="Made of Honor"/>
    <s v="PG-13"/>
    <s v="Comedy"/>
    <x v="28"/>
    <s v="May 2, 2008 (United States)"/>
    <n v="5.9"/>
    <n v="69000"/>
    <s v="Paul Weiland"/>
    <s v="Adam Sztykiel"/>
    <s v="Patrick Dempsey"/>
    <s v="United States"/>
    <n v="40000000"/>
    <x v="5171"/>
    <s v="Columbia Pictures"/>
    <n v="101"/>
  </r>
  <r>
    <s v="What Happens in Vegas"/>
    <s v="PG-13"/>
    <s v="Comedy"/>
    <x v="28"/>
    <s v="May 9, 2008 (United States)"/>
    <n v="6.1"/>
    <n v="168000"/>
    <s v="Tom Vaughan"/>
    <s v="Dana Fox"/>
    <s v="Cameron Diaz"/>
    <s v="United States"/>
    <n v="35000000"/>
    <x v="5172"/>
    <s v="Twentieth Century Fox"/>
    <n v="99"/>
  </r>
  <r>
    <s v="The Brothers Bloom"/>
    <s v="PG-13"/>
    <s v="Action"/>
    <x v="28"/>
    <s v="June 19, 2009 (United States)"/>
    <n v="6.8"/>
    <n v="49000"/>
    <s v="Rian Johnson"/>
    <s v="Rian Johnson"/>
    <s v="Rachel Weisz"/>
    <s v="United States"/>
    <n v="20000000"/>
    <x v="5173"/>
    <s v="Endgame Entertainment"/>
    <n v="114"/>
  </r>
  <r>
    <s v="Inkheart"/>
    <s v="PG"/>
    <s v="Adventure"/>
    <x v="28"/>
    <s v="January 23, 2009 (United States)"/>
    <n v="6.1"/>
    <n v="75000"/>
    <s v="Iain Softley"/>
    <s v="David Lindsay-Abaire"/>
    <s v="Brendan Fraser"/>
    <s v="Germany"/>
    <n v="60000000"/>
    <x v="5174"/>
    <s v="New Line Cinema"/>
    <n v="106"/>
  </r>
  <r>
    <s v="Appaloosa"/>
    <s v="R"/>
    <s v="Action"/>
    <x v="28"/>
    <s v="October 3, 2008 (United States)"/>
    <n v="6.7"/>
    <n v="59000"/>
    <s v="Ed Harris"/>
    <s v="Robert Knott"/>
    <s v="Ed Harris"/>
    <s v="United States"/>
    <n v="20000000"/>
    <x v="5175"/>
    <s v="New Line Cinema"/>
    <n v="115"/>
  </r>
  <r>
    <s v="Vantage Point"/>
    <s v="PG-13"/>
    <s v="Action"/>
    <x v="28"/>
    <s v="February 22, 2008 (United States)"/>
    <n v="6.6"/>
    <n v="146000"/>
    <s v="Pete Travis"/>
    <s v="Barry L. Levy"/>
    <s v="Dennis Quaid"/>
    <s v="United States"/>
    <n v="40000000"/>
    <x v="5176"/>
    <s v="Columbia Pictures"/>
    <n v="90"/>
  </r>
  <r>
    <s v="W."/>
    <s v="PG-13"/>
    <s v="Biography"/>
    <x v="28"/>
    <s v="October 17, 2008 (United States)"/>
    <n v="6.3"/>
    <n v="47000"/>
    <s v="Oliver Stone"/>
    <s v="Stanley Weiser"/>
    <s v="Josh Brolin"/>
    <s v="United States"/>
    <n v="25100000"/>
    <x v="5177"/>
    <s v="Lionsgate"/>
    <n v="129"/>
  </r>
  <r>
    <s v="The Hottie &amp; the Nottie"/>
    <s v="PG-13"/>
    <s v="Comedy"/>
    <x v="28"/>
    <s v="February 21, 2008 (Russia)"/>
    <n v="1.9"/>
    <n v="36000"/>
    <s v="Tom Putnam"/>
    <s v="Heidi Ferrer"/>
    <s v="Paris Hilton"/>
    <s v="United States"/>
    <m/>
    <x v="5178"/>
    <s v="Purple Pictures"/>
    <n v="91"/>
  </r>
  <r>
    <s v="Untraceable"/>
    <s v="R"/>
    <s v="Crime"/>
    <x v="28"/>
    <s v="January 25, 2008 (United States)"/>
    <n v="6.2"/>
    <n v="48000"/>
    <s v="Gregory Hoblit"/>
    <s v="Robert Fyvolent"/>
    <s v="Diane Lane"/>
    <s v="United States"/>
    <n v="35000000"/>
    <x v="5179"/>
    <s v="Screen Gems"/>
    <n v="101"/>
  </r>
  <r>
    <s v="Red Cliff"/>
    <s v="R"/>
    <s v="Action"/>
    <x v="28"/>
    <s v="December 4, 2009 (United States)"/>
    <n v="7.4"/>
    <n v="44000"/>
    <s v="John Woo"/>
    <s v="John Woo"/>
    <s v="Tony Chiu-Wai Leung"/>
    <s v="China"/>
    <m/>
    <x v="5180"/>
    <s v="Beijing Film Studio"/>
    <n v="148"/>
  </r>
  <r>
    <s v="Sunshine Cleaning"/>
    <s v="R"/>
    <s v="Comedy"/>
    <x v="28"/>
    <s v="April 17, 2009 (United States)"/>
    <n v="6.8"/>
    <n v="70000"/>
    <s v="Christine Jeffs"/>
    <s v="Megan Holley"/>
    <s v="Amy Adams"/>
    <s v="United States"/>
    <n v="8000000"/>
    <x v="5181"/>
    <s v="Overture Films"/>
    <n v="91"/>
  </r>
  <r>
    <s v="How to Lose Friends &amp; Alienate People"/>
    <s v="R"/>
    <s v="Biography"/>
    <x v="28"/>
    <s v="October 3, 2008 (United States)"/>
    <n v="6.4"/>
    <n v="68000"/>
    <s v="Robert B. Weide"/>
    <s v="Peter Straughan"/>
    <s v="Simon Pegg"/>
    <s v="United Kingdom"/>
    <n v="28000000"/>
    <x v="5182"/>
    <s v="Number 9 Films"/>
    <n v="110"/>
  </r>
  <r>
    <s v="Transporter 3"/>
    <s v="PG-13"/>
    <s v="Action"/>
    <x v="28"/>
    <s v="November 26, 2008 (United States)"/>
    <n v="6.1"/>
    <n v="160000"/>
    <s v="Olivier Megaton"/>
    <s v="Luc Besson"/>
    <s v="Jason Statham"/>
    <s v="France"/>
    <n v="30000000"/>
    <x v="5183"/>
    <s v="EuropaCorp"/>
    <n v="104"/>
  </r>
  <r>
    <s v="Prom Night"/>
    <s v="PG-13"/>
    <s v="Horror"/>
    <x v="28"/>
    <s v="April 11, 2008 (United States)"/>
    <n v="3.9"/>
    <n v="35000"/>
    <s v="Nelson McCormick"/>
    <s v="J.S. Cardone"/>
    <s v="Brittany Snow"/>
    <s v="United States"/>
    <n v="20000000"/>
    <x v="5184"/>
    <s v="Screen Gems"/>
    <n v="88"/>
  </r>
  <r>
    <s v="High School Musical 3: Senior Year"/>
    <s v="G"/>
    <s v="Comedy"/>
    <x v="28"/>
    <s v="October 24, 2008 (United States)"/>
    <n v="4.9000000000000004"/>
    <n v="59000"/>
    <s v="Kenny Ortega"/>
    <s v="Peter Barsocchini"/>
    <s v="Zac Efron"/>
    <s v="United States"/>
    <n v="11000000"/>
    <x v="5185"/>
    <s v="Walt Disney Pictures"/>
    <n v="112"/>
  </r>
  <r>
    <s v="Rachel Getting Married"/>
    <s v="R"/>
    <s v="Drama"/>
    <x v="28"/>
    <s v="October 31, 2008 (Spain)"/>
    <n v="6.7"/>
    <n v="48000"/>
    <s v="Jonathan Demme"/>
    <s v="Jenny Lumet"/>
    <s v="Anne Hathaway"/>
    <s v="United States"/>
    <m/>
    <x v="5186"/>
    <s v="Armian Pictures"/>
    <n v="113"/>
  </r>
  <r>
    <s v="Righteous Kill"/>
    <s v="R"/>
    <s v="Crime"/>
    <x v="28"/>
    <s v="September 12, 2008 (United States)"/>
    <n v="6"/>
    <n v="86000"/>
    <s v="Jon Avnet"/>
    <s v="Russell Gewirtz"/>
    <s v="Robert De Niro"/>
    <s v="United States"/>
    <n v="60000000"/>
    <x v="5187"/>
    <s v="Millennium Films"/>
    <n v="101"/>
  </r>
  <r>
    <s v="Leatherheads"/>
    <s v="PG-13"/>
    <s v="Comedy"/>
    <x v="28"/>
    <s v="April 4, 2008 (United States)"/>
    <n v="6"/>
    <n v="32000"/>
    <s v="George Clooney"/>
    <s v="Duncan Brantley"/>
    <s v="George Clooney"/>
    <s v="United States"/>
    <n v="58000000"/>
    <x v="5188"/>
    <s v="Universal Pictures"/>
    <n v="114"/>
  </r>
  <r>
    <s v="Meet the Spartans"/>
    <s v="PG-13"/>
    <s v="Comedy"/>
    <x v="28"/>
    <s v="January 25, 2008 (United States)"/>
    <n v="2.8"/>
    <n v="103000"/>
    <s v="Jason Friedberg"/>
    <s v="Jason Friedberg"/>
    <s v="Sean Maguire"/>
    <s v="United States"/>
    <n v="30000000"/>
    <x v="5189"/>
    <s v="New Regency Productions"/>
    <n v="87"/>
  </r>
  <r>
    <s v="Star Wars: The Clone Wars"/>
    <s v="PG"/>
    <s v="Animation"/>
    <x v="28"/>
    <s v="August 15, 2008 (United States)"/>
    <n v="5.9"/>
    <n v="61000"/>
    <s v="Dave Filoni"/>
    <s v="Henry Gilroy"/>
    <s v="Matt Lanter"/>
    <s v="United States"/>
    <n v="8500000"/>
    <x v="5190"/>
    <s v="Lucasfilm Animation"/>
    <n v="98"/>
  </r>
  <r>
    <s v="Mirrors"/>
    <s v="R"/>
    <s v="Horror"/>
    <x v="28"/>
    <s v="August 15, 2008 (United States)"/>
    <n v="6.1"/>
    <n v="104000"/>
    <s v="Alexandre Aja"/>
    <s v="Alexandre Aja"/>
    <s v="Kiefer Sutherland"/>
    <s v="United States"/>
    <n v="35000000"/>
    <x v="5191"/>
    <s v="New Regency Productions"/>
    <n v="110"/>
  </r>
  <r>
    <s v="Harold &amp; Kumar Escape from Guantanamo Bay"/>
    <s v="R"/>
    <s v="Adventure"/>
    <x v="28"/>
    <s v="April 25, 2008 (United States)"/>
    <n v="6.6"/>
    <n v="132000"/>
    <s v="Jon Hurwitz"/>
    <s v="Jon Hurwitz"/>
    <s v="John Cho"/>
    <s v="United States"/>
    <n v="12000000"/>
    <x v="5192"/>
    <s v="New Line Cinema"/>
    <n v="114"/>
  </r>
  <r>
    <s v="Baby Mama"/>
    <s v="PG-13"/>
    <s v="Comedy"/>
    <x v="28"/>
    <s v="April 25, 2008 (United States)"/>
    <n v="6"/>
    <n v="43000"/>
    <s v="Michael McCullers"/>
    <s v="Michael McCullers"/>
    <s v="Tina Fey"/>
    <s v="United States"/>
    <n v="30000000"/>
    <x v="5193"/>
    <s v="Broadway Video"/>
    <n v="99"/>
  </r>
  <r>
    <s v="Nim's Island"/>
    <s v="PG"/>
    <s v="Adventure"/>
    <x v="28"/>
    <s v="April 4, 2008 (United States)"/>
    <n v="6"/>
    <n v="34000"/>
    <s v="Jennifer Flackett"/>
    <s v="Joseph Kwong"/>
    <s v="Jodie Foster"/>
    <s v="United States"/>
    <n v="37000000"/>
    <x v="5194"/>
    <s v="Walden Media"/>
    <n v="96"/>
  </r>
  <r>
    <s v="City of Ember"/>
    <s v="PG"/>
    <s v="Adventure"/>
    <x v="28"/>
    <s v="October 10, 2008 (United States)"/>
    <n v="6.5"/>
    <n v="64000"/>
    <s v="Gil Kenan"/>
    <s v="Caroline Thompson"/>
    <s v="Saoirse Ronan"/>
    <s v="United States"/>
    <n v="55000000"/>
    <x v="5195"/>
    <s v="Playtone"/>
    <n v="90"/>
  </r>
  <r>
    <s v="Quarantine"/>
    <s v="R"/>
    <s v="Horror"/>
    <x v="28"/>
    <s v="October 10, 2008 (United States)"/>
    <n v="5.9"/>
    <n v="71000"/>
    <s v="John Erick Dowdle"/>
    <s v="John Erick Dowdle"/>
    <s v="Jennifer Carpenter"/>
    <s v="United States"/>
    <n v="12000000"/>
    <x v="5196"/>
    <s v="Screen Gems"/>
    <n v="89"/>
  </r>
  <r>
    <s v="Bangkok Dangerous"/>
    <s v="R"/>
    <s v="Action"/>
    <x v="28"/>
    <s v="September 5, 2008 (United States)"/>
    <n v="5.4"/>
    <n v="55000"/>
    <s v="Danny Pang"/>
    <s v="Jason Richman"/>
    <s v="Nicolas Cage"/>
    <s v="United States"/>
    <n v="45000000"/>
    <x v="5197"/>
    <s v="Initial Entertainment Group (IEG)"/>
    <n v="99"/>
  </r>
  <r>
    <s v="Nights in Rodanthe"/>
    <s v="PG-13"/>
    <s v="Drama"/>
    <x v="28"/>
    <s v="September 26, 2008 (United States)"/>
    <n v="6"/>
    <n v="24000"/>
    <s v="George C. Wolfe"/>
    <s v="Ann Peacock"/>
    <s v="Diane Lane"/>
    <s v="United States"/>
    <n v="30000000"/>
    <x v="5198"/>
    <s v="Warner Bros."/>
    <n v="97"/>
  </r>
  <r>
    <s v="Four Christmases"/>
    <s v="PG-13"/>
    <s v="Comedy"/>
    <x v="28"/>
    <s v="November 26, 2008 (United States)"/>
    <n v="5.7"/>
    <n v="67000"/>
    <s v="Seth Gordon"/>
    <s v="Matt Allen"/>
    <s v="Reese Witherspoon"/>
    <s v="Germany"/>
    <n v="80000000"/>
    <x v="5199"/>
    <s v="New Line Cinema"/>
    <n v="88"/>
  </r>
  <r>
    <s v="The Sisterhood of the Traveling Pants 2"/>
    <s v="PG-13"/>
    <s v="Comedy"/>
    <x v="28"/>
    <s v="August 6, 2008 (United States)"/>
    <n v="6.2"/>
    <n v="28000"/>
    <s v="Sanaa Hamri"/>
    <s v="Elizabeth Chandler"/>
    <s v="America Ferrera"/>
    <s v="United States"/>
    <n v="27000000"/>
    <x v="5200"/>
    <s v="Alcon Entertainment"/>
    <n v="119"/>
  </r>
  <r>
    <s v="Pride and Glory"/>
    <s v="R"/>
    <s v="Crime"/>
    <x v="28"/>
    <s v="October 24, 2008 (United States)"/>
    <n v="6.6"/>
    <n v="60000"/>
    <s v="Gavin O'Connor"/>
    <s v="Joe Carnahan"/>
    <s v="Edward Norton"/>
    <s v="United States"/>
    <n v="30000000"/>
    <x v="5201"/>
    <s v="New Line Cinema"/>
    <n v="130"/>
  </r>
  <r>
    <s v="Blindness"/>
    <s v="R"/>
    <s v="Drama"/>
    <x v="28"/>
    <s v="October 3, 2008 (United States)"/>
    <n v="6.6"/>
    <n v="71000"/>
    <s v="Fernando Meirelles"/>
    <s v="José Saramago"/>
    <s v="Julianne Moore"/>
    <s v="Brazil"/>
    <n v="25000000"/>
    <x v="5202"/>
    <s v="Rhombus Media"/>
    <n v="121"/>
  </r>
  <r>
    <s v="Che: Part One"/>
    <s v="Not Rated"/>
    <s v="Biography"/>
    <x v="28"/>
    <s v="January 24, 2009 (United States)"/>
    <n v="7.2"/>
    <n v="45000"/>
    <s v="Steven Soderbergh"/>
    <s v="Peter Buchman"/>
    <s v="Julia Ormond"/>
    <s v="France"/>
    <n v="35000000"/>
    <x v="5203"/>
    <s v="Wild Bunch"/>
    <n v="134"/>
  </r>
  <r>
    <s v="The Edge of Love"/>
    <s v="R"/>
    <s v="Biography"/>
    <x v="28"/>
    <s v="June 20, 2008 (United Kingdom)"/>
    <n v="6.2"/>
    <n v="17000"/>
    <s v="John Maybury"/>
    <s v="Sharman Macdonald"/>
    <s v="Keira Knightley"/>
    <s v="United Kingdom"/>
    <m/>
    <x v="5204"/>
    <s v="BBC Films"/>
    <n v="110"/>
  </r>
  <r>
    <s v="I Can't Think Straight"/>
    <s v="PG-13"/>
    <s v="Drama"/>
    <x v="28"/>
    <s v="November 1, 2008 (United States)"/>
    <n v="6.5"/>
    <n v="8000"/>
    <s v="Shamim Sarif"/>
    <s v="Shamim Sarif"/>
    <s v="Lisa Ray"/>
    <s v="United Kingdom"/>
    <m/>
    <x v="5205"/>
    <s v="Enlightenment Productions"/>
    <n v="82"/>
  </r>
  <r>
    <s v="Strange Wilderness"/>
    <s v="R"/>
    <s v="Adventure"/>
    <x v="28"/>
    <s v="February 1, 2008 (United States)"/>
    <n v="5.3"/>
    <n v="21000"/>
    <s v="Fred Wolf"/>
    <s v="Peter Gaulke"/>
    <s v="Steve Zahn"/>
    <s v="United States"/>
    <n v="20000000"/>
    <x v="5206"/>
    <s v="Pelican Productions LLC (I)"/>
    <n v="87"/>
  </r>
  <r>
    <s v="Frost/Nixon"/>
    <s v="R"/>
    <s v="Biography"/>
    <x v="28"/>
    <s v="January 23, 2009 (United States)"/>
    <n v="7.7"/>
    <n v="105000"/>
    <s v="Ron Howard"/>
    <s v="Peter Morgan"/>
    <s v="Frank Langella"/>
    <s v="United Kingdom"/>
    <n v="25000000"/>
    <x v="5207"/>
    <s v="Universal Pictures"/>
    <n v="122"/>
  </r>
  <r>
    <s v="Gomorrah"/>
    <s v="Not Rated"/>
    <s v="Crime"/>
    <x v="28"/>
    <s v="April 10, 2009 (United States)"/>
    <n v="7"/>
    <n v="47000"/>
    <s v="Matteo Garrone"/>
    <s v="Roberto Saviano"/>
    <s v="Gianfelice Imparato"/>
    <s v="Italy"/>
    <m/>
    <x v="5208"/>
    <s v="Fandango"/>
    <n v="137"/>
  </r>
  <r>
    <s v="Stop-Loss"/>
    <s v="R"/>
    <s v="Drama"/>
    <x v="28"/>
    <s v="March 28, 2008 (United States)"/>
    <n v="6.4"/>
    <n v="20000"/>
    <s v="Kimberly Peirce"/>
    <s v="Mark Richard"/>
    <s v="Ryan Phillippe"/>
    <s v="United States"/>
    <n v="25000000"/>
    <x v="5209"/>
    <s v="Paramount Pictures"/>
    <n v="112"/>
  </r>
  <r>
    <s v="Two Lovers"/>
    <s v="R"/>
    <s v="Drama"/>
    <x v="28"/>
    <s v="March 20, 2009 (United States)"/>
    <n v="7"/>
    <n v="39000"/>
    <s v="James Gray"/>
    <s v="James Gray"/>
    <s v="Joaquin Phoenix"/>
    <s v="United States"/>
    <n v="9800000"/>
    <x v="5210"/>
    <s v="2929 Productions"/>
    <n v="110"/>
  </r>
  <r>
    <s v="Babylon A.D."/>
    <s v="PG-13"/>
    <s v="Action"/>
    <x v="28"/>
    <s v="August 29, 2008 (United States)"/>
    <n v="5.6"/>
    <n v="94000"/>
    <s v="Mathieu Kassovitz"/>
    <s v="Maurice G. Dantec"/>
    <s v="Vin Diesel"/>
    <s v="France"/>
    <n v="70000000"/>
    <x v="5211"/>
    <s v="Babylon"/>
    <n v="90"/>
  </r>
  <r>
    <s v="Chocolate"/>
    <s v="R"/>
    <s v="Action"/>
    <x v="28"/>
    <s v="February 6, 2008 (Thailand)"/>
    <n v="7"/>
    <n v="18000"/>
    <s v="Prachya Pinkaew"/>
    <s v="Napalee"/>
    <s v="JeeJa Yanin"/>
    <s v="Thailand"/>
    <m/>
    <x v="5212"/>
    <s v="Sahamongkol Film International"/>
    <n v="110"/>
  </r>
  <r>
    <s v="Killshot"/>
    <s v="R"/>
    <s v="Action"/>
    <x v="28"/>
    <s v="November 13, 2008 (Israel)"/>
    <n v="6"/>
    <n v="21000"/>
    <s v="John Madden"/>
    <s v="Hossein Amini"/>
    <s v="Thomas Jane"/>
    <s v="United States"/>
    <m/>
    <x v="5213"/>
    <s v="The Weinstein Company"/>
    <n v="95"/>
  </r>
  <r>
    <s v="The Good the Bad the Weird"/>
    <s v="R"/>
    <s v="Action"/>
    <x v="28"/>
    <s v="July 17, 2008 (South Korea)"/>
    <n v="7.3"/>
    <n v="34000"/>
    <s v="Jee-woon Kim"/>
    <s v="Jee-woon Kim"/>
    <s v="Kang-ho Song"/>
    <s v="South Korea"/>
    <n v="10000000"/>
    <x v="5214"/>
    <s v="Barunson E&amp;A"/>
    <n v="130"/>
  </r>
  <r>
    <s v="Passengers"/>
    <s v="PG-13"/>
    <s v="Romance"/>
    <x v="28"/>
    <s v="September 26, 2008 (Spain)"/>
    <n v="5.9"/>
    <n v="35000"/>
    <s v="Rodrigo García"/>
    <s v="Ronnie Christensen"/>
    <s v="Anne Hathaway"/>
    <s v="United States"/>
    <n v="25000000"/>
    <x v="5215"/>
    <s v="TriStar Pictures"/>
    <n v="93"/>
  </r>
  <r>
    <s v="Shutter"/>
    <s v="PG-13"/>
    <s v="Horror"/>
    <x v="28"/>
    <s v="March 21, 2008 (United States)"/>
    <n v="5.2"/>
    <n v="33000"/>
    <s v="Masayuki Ochiai"/>
    <s v="Luke Dawson"/>
    <s v="Joshua Jackson"/>
    <s v="United States"/>
    <n v="8000000"/>
    <x v="5216"/>
    <s v="New Regency Productions"/>
    <n v="85"/>
  </r>
  <r>
    <s v="Deception"/>
    <s v="R"/>
    <s v="Crime"/>
    <x v="28"/>
    <s v="April 25, 2008 (United States)"/>
    <n v="6.1"/>
    <n v="38000"/>
    <s v="Marcel Langenegger"/>
    <s v="Mark Bomback"/>
    <s v="Hugh Jackman"/>
    <s v="United States"/>
    <n v="25000000"/>
    <x v="5217"/>
    <s v="Rifkin-Eberts"/>
    <n v="107"/>
  </r>
  <r>
    <s v="Ghajini"/>
    <s v="Not Rated"/>
    <s v="Action"/>
    <x v="28"/>
    <s v="December 24, 2008 (United States)"/>
    <n v="7.3"/>
    <n v="58000"/>
    <s v="A.R. Murugadoss"/>
    <s v="Piyush Mishra"/>
    <s v="Aamir Khan"/>
    <s v="India"/>
    <m/>
    <x v="5218"/>
    <s v="Geetha Arts"/>
    <n v="186"/>
  </r>
  <r>
    <s v="Donkey Punch"/>
    <s v="R"/>
    <s v="Crime"/>
    <x v="28"/>
    <s v="July 18, 2008 (United Kingdom)"/>
    <n v="5.0999999999999996"/>
    <n v="11000"/>
    <s v="Olly Blackburn"/>
    <s v="Olly Blackburn"/>
    <s v="Sian Breckin"/>
    <s v="United Kingdom"/>
    <m/>
    <x v="5219"/>
    <s v="Warp X"/>
    <n v="99"/>
  </r>
  <r>
    <s v="The Eye"/>
    <s v="PG-13"/>
    <s v="Drama"/>
    <x v="28"/>
    <s v="February 1, 2008 (United States)"/>
    <n v="5.4"/>
    <n v="52000"/>
    <s v="David Moreau"/>
    <s v="Sebastian Gutierrez"/>
    <s v="Jessica Alba"/>
    <s v="United States"/>
    <n v="12000000"/>
    <x v="5220"/>
    <s v="Lionsgate"/>
    <n v="98"/>
  </r>
  <r>
    <s v="The Love Guru"/>
    <s v="PG-13"/>
    <s v="Comedy"/>
    <x v="28"/>
    <s v="June 20, 2008 (United States)"/>
    <n v="3.8"/>
    <n v="51000"/>
    <s v="Marco Schnabel"/>
    <s v="Mike Myers"/>
    <s v="Mike Myers"/>
    <s v="United Kingdom"/>
    <n v="62000000"/>
    <x v="5221"/>
    <s v="Paramount Pictures"/>
    <n v="87"/>
  </r>
  <r>
    <s v="The Informers"/>
    <s v="R"/>
    <s v="Crime"/>
    <x v="28"/>
    <s v="April 24, 2009 (United States)"/>
    <n v="5"/>
    <n v="16000"/>
    <s v="Gregor Jordan"/>
    <s v="Bret Easton Ellis"/>
    <s v="Billy Bob Thornton"/>
    <s v="United States"/>
    <n v="18000000"/>
    <x v="5222"/>
    <s v="Senator Entertainment Co"/>
    <n v="98"/>
  </r>
  <r>
    <s v="The X Files: I Want to Believe"/>
    <s v="PG-13"/>
    <s v="Crime"/>
    <x v="28"/>
    <s v="July 25, 2008 (United States)"/>
    <n v="5.9"/>
    <n v="89000"/>
    <s v="Chris Carter"/>
    <s v="Frank Spotnitz"/>
    <s v="David Duchovny"/>
    <s v="United States"/>
    <n v="30000000"/>
    <x v="5223"/>
    <s v="Twentieth Century Fox"/>
    <n v="104"/>
  </r>
  <r>
    <s v="Asterix at the Olympic Games"/>
    <s v="Not Rated"/>
    <s v="Adventure"/>
    <x v="28"/>
    <s v="June 13, 2008 (United States)"/>
    <n v="5.2"/>
    <n v="28000"/>
    <s v="Frédéric Forestier"/>
    <s v="René Goscinny"/>
    <s v="Gérard Depardieu"/>
    <s v="France"/>
    <m/>
    <x v="5224"/>
    <s v="Pathé Renn Productions"/>
    <n v="116"/>
  </r>
  <r>
    <s v="Wendy and Lucy"/>
    <s v="R"/>
    <s v="Drama"/>
    <x v="28"/>
    <s v="March 6, 2009 (United Kingdom)"/>
    <n v="7.1"/>
    <n v="17000"/>
    <s v="Kelly Reichardt"/>
    <s v="Jonathan Raymond"/>
    <s v="Michelle Williams"/>
    <s v="United States"/>
    <n v="200000"/>
    <x v="5225"/>
    <s v="Field Guide Films"/>
    <n v="80"/>
  </r>
  <r>
    <s v="Tokyo!"/>
    <s v="Unrated"/>
    <s v="Comedy"/>
    <x v="28"/>
    <s v="August 16, 2008 (Japan)"/>
    <n v="7.1"/>
    <n v="10000"/>
    <s v="Leos Carax"/>
    <s v="Gabrielle Bell"/>
    <s v="Ayako Fujitani"/>
    <s v="France"/>
    <m/>
    <x v="5226"/>
    <s v="Comme des Cinémas"/>
    <n v="112"/>
  </r>
  <r>
    <s v="One Missed Call"/>
    <s v="PG-13"/>
    <s v="Horror"/>
    <x v="28"/>
    <s v="January 4, 2008 (United States)"/>
    <n v="4"/>
    <n v="31000"/>
    <s v="Eric Valette"/>
    <s v="Andrew Klavan"/>
    <s v="Edward Burns"/>
    <s v="United States"/>
    <n v="20000000"/>
    <x v="5227"/>
    <s v="Alcon Entertainment"/>
    <n v="87"/>
  </r>
  <r>
    <s v="Transsiberian"/>
    <s v="R"/>
    <s v="Crime"/>
    <x v="28"/>
    <s v="September 5, 2008 (United States)"/>
    <n v="6.7"/>
    <n v="51000"/>
    <s v="Brad Anderson"/>
    <s v="Brad Anderson"/>
    <s v="Woody Harrelson"/>
    <s v="United Kingdom"/>
    <n v="15000000"/>
    <x v="5228"/>
    <s v="Filmax International"/>
    <n v="111"/>
  </r>
  <r>
    <s v="Lakeview Terrace"/>
    <s v="PG-13"/>
    <s v="Crime"/>
    <x v="28"/>
    <s v="September 19, 2008 (United States)"/>
    <n v="6.1"/>
    <n v="50000"/>
    <s v="Neil LaBute"/>
    <s v="David Loughery"/>
    <s v="Samuel L. Jackson"/>
    <s v="United States"/>
    <n v="20000000"/>
    <x v="5229"/>
    <s v="Screen Gems"/>
    <n v="110"/>
  </r>
  <r>
    <s v="Fireproof"/>
    <s v="PG"/>
    <s v="Drama"/>
    <x v="28"/>
    <s v="September 26, 2008 (United States)"/>
    <n v="6.5"/>
    <n v="22000"/>
    <s v="Alex Kendrick"/>
    <s v="Alex Kendrick"/>
    <s v="Kirk Cameron"/>
    <s v="United States"/>
    <n v="500000"/>
    <x v="5230"/>
    <s v="Samuel Goldwyn Films"/>
    <n v="122"/>
  </r>
  <r>
    <s v="Traitor"/>
    <s v="PG-13"/>
    <s v="Action"/>
    <x v="28"/>
    <s v="August 27, 2008 (United States)"/>
    <n v="7"/>
    <n v="56000"/>
    <s v="Jeffrey Nachmanoff"/>
    <s v="Jeffrey Nachmanoff"/>
    <s v="Don Cheadle"/>
    <s v="United States"/>
    <n v="22000000"/>
    <x v="5231"/>
    <s v="Overture Films"/>
    <n v="114"/>
  </r>
  <r>
    <s v="My Best Friend's Girl"/>
    <s v="R"/>
    <s v="Comedy"/>
    <x v="28"/>
    <s v="September 19, 2008 (United States)"/>
    <n v="5.9"/>
    <n v="43000"/>
    <s v="Howard Deutch"/>
    <s v="Jordan Cahan"/>
    <s v="Kate Hudson"/>
    <s v="United States"/>
    <n v="20000000"/>
    <x v="5232"/>
    <s v="Lionsgate"/>
    <n v="101"/>
  </r>
  <r>
    <s v="New York, I Love You"/>
    <s v="R"/>
    <s v="Comedy"/>
    <x v="28"/>
    <s v="October 16, 2009 (United States)"/>
    <n v="6.2"/>
    <n v="45000"/>
    <s v="Directors"/>
    <s v="Hu Hong"/>
    <s v="Shia LaBeouf"/>
    <s v="United States"/>
    <n v="14700000"/>
    <x v="5233"/>
    <s v="Vivendi Entertainment"/>
    <n v="103"/>
  </r>
  <r>
    <s v="Nothing But the Truth"/>
    <s v="R"/>
    <s v="Crime"/>
    <x v="28"/>
    <s v="July 29, 2009 (Philippines)"/>
    <n v="7.2"/>
    <n v="37000"/>
    <s v="Rod Lurie"/>
    <s v="Rod Lurie"/>
    <s v="Kate Beckinsale"/>
    <s v="United States"/>
    <n v="11500000"/>
    <x v="5234"/>
    <s v="Yari Film Group (YFG)"/>
    <n v="108"/>
  </r>
  <r>
    <s v="Cadillac Records"/>
    <s v="R"/>
    <s v="Biography"/>
    <x v="28"/>
    <s v="December 5, 2008 (United States)"/>
    <n v="7"/>
    <n v="21000"/>
    <s v="Darnell Martin"/>
    <s v="Darnell Martin"/>
    <s v="Adrien Brody"/>
    <s v="United States"/>
    <n v="12000000"/>
    <x v="5235"/>
    <s v="LightWave Entertainment"/>
    <n v="109"/>
  </r>
  <r>
    <s v="Pontypool"/>
    <s v="Not Rated"/>
    <s v="Fantasy"/>
    <x v="28"/>
    <s v="September 18, 2009 (Turkey)"/>
    <n v="6.6"/>
    <n v="30000"/>
    <s v="Bruce McDonald"/>
    <s v="Tony Burgess"/>
    <s v="Stephen McHattie"/>
    <s v="Canada"/>
    <n v="1500000"/>
    <x v="5236"/>
    <s v="Ponty Up Pictures"/>
    <n v="93"/>
  </r>
  <r>
    <s v="Happy-Go-Lucky"/>
    <s v="R"/>
    <s v="Comedy"/>
    <x v="28"/>
    <s v="November 21, 2008 (United States)"/>
    <n v="7"/>
    <n v="38000"/>
    <s v="Mike Leigh"/>
    <s v="Mike Leigh"/>
    <s v="Sally Hawkins"/>
    <s v="United Kingdom"/>
    <m/>
    <x v="5237"/>
    <s v="Film4"/>
    <n v="118"/>
  </r>
  <r>
    <s v="Beverly Hills Chihuahua"/>
    <s v="PG"/>
    <s v="Adventure"/>
    <x v="28"/>
    <s v="October 3, 2008 (United States)"/>
    <n v="3.8"/>
    <n v="23000"/>
    <s v="Raja Gosnell"/>
    <s v="Analisa LaBianco"/>
    <s v="Drew Barrymore"/>
    <s v="United States"/>
    <n v="20000000"/>
    <x v="5238"/>
    <s v="Mandeville Films"/>
    <n v="91"/>
  </r>
  <r>
    <s v="Waltz with Bashir"/>
    <s v="R"/>
    <s v="Animation"/>
    <x v="28"/>
    <s v="June 12, 2008 (Israel)"/>
    <n v="8"/>
    <n v="56000"/>
    <s v="Ari Folman"/>
    <s v="Ari Folman"/>
    <s v="Ari Folman"/>
    <s v="Israel"/>
    <n v="1500000"/>
    <x v="5239"/>
    <s v="Bridgit Folman Film Gang"/>
    <n v="90"/>
  </r>
  <r>
    <s v="Redbelt"/>
    <s v="R"/>
    <s v="Drama"/>
    <x v="28"/>
    <s v="May 9, 2008 (United States)"/>
    <n v="6.7"/>
    <n v="21000"/>
    <s v="David Mamet"/>
    <s v="David Mamet"/>
    <s v="Chiwetel Ejiofor"/>
    <s v="United States"/>
    <n v="7000000"/>
    <x v="5240"/>
    <s v="Sony Pictures Classics"/>
    <n v="99"/>
  </r>
  <r>
    <s v="Departures"/>
    <s v="PG-13"/>
    <s v="Drama"/>
    <x v="28"/>
    <s v="June 19, 2009 (United States)"/>
    <n v="8.1"/>
    <n v="50000"/>
    <s v="Yôjirô Takita"/>
    <s v="Kundô Koyama"/>
    <s v="Masahiro Motoki"/>
    <s v="Japan"/>
    <m/>
    <x v="5241"/>
    <s v="Amuse Soft"/>
    <n v="130"/>
  </r>
  <r>
    <s v="Mad Money"/>
    <s v="PG-13"/>
    <s v="Comedy"/>
    <x v="28"/>
    <s v="January 18, 2008 (United States)"/>
    <n v="5.8"/>
    <n v="21000"/>
    <s v="Callie Khouri"/>
    <s v="Glenn Gers"/>
    <s v="Diane Keaton"/>
    <s v="United States"/>
    <n v="22000000"/>
    <x v="5242"/>
    <s v="Big City Pictures"/>
    <n v="104"/>
  </r>
  <r>
    <s v="The Burning Plain"/>
    <s v="R"/>
    <s v="Crime"/>
    <x v="28"/>
    <s v="November 5, 2009 (Argentina)"/>
    <n v="6.8"/>
    <n v="19000"/>
    <s v="Guillermo Arriaga"/>
    <s v="Guillermo Arriaga"/>
    <s v="Charlize Theron"/>
    <s v="United States"/>
    <n v="20000000"/>
    <x v="5243"/>
    <s v="2929 Productions"/>
    <n v="107"/>
  </r>
  <r>
    <s v="Brideshead Revisited"/>
    <s v="PG-13"/>
    <s v="Drama"/>
    <x v="28"/>
    <s v="August 15, 2008 (United States)"/>
    <n v="6.7"/>
    <n v="12000"/>
    <s v="Julian Jarrold"/>
    <s v="Andrew Davies"/>
    <s v="Matthew Goode"/>
    <s v="United Kingdom"/>
    <n v="20000000"/>
    <x v="5244"/>
    <s v="Ecosse Films"/>
    <n v="133"/>
  </r>
  <r>
    <s v="The Tale of Despereaux"/>
    <s v="G"/>
    <s v="Animation"/>
    <x v="28"/>
    <s v="December 19, 2008 (United States)"/>
    <n v="6.1"/>
    <n v="36000"/>
    <s v="Sam Fell"/>
    <s v="Kate DiCamillo"/>
    <s v="Matthew Broderick"/>
    <s v="United Kingdom"/>
    <n v="60000000"/>
    <x v="5245"/>
    <s v="Universal Pictures"/>
    <n v="93"/>
  </r>
  <r>
    <s v="Meet the Browns"/>
    <s v="PG-13"/>
    <s v="Comedy"/>
    <x v="28"/>
    <s v="March 21, 2008 (United States)"/>
    <n v="4.4000000000000004"/>
    <n v="6500"/>
    <s v="Tyler Perry"/>
    <s v="Tyler Perry"/>
    <s v="Tamela J. Mann"/>
    <s v="United States"/>
    <m/>
    <x v="5246"/>
    <s v="The Tyler Perry Company"/>
    <n v="100"/>
  </r>
  <r>
    <s v="Pathology"/>
    <s v="R"/>
    <s v="Crime"/>
    <x v="28"/>
    <s v="April 11, 2008 (United Kingdom)"/>
    <n v="6"/>
    <n v="32000"/>
    <s v="Marc Schölermann"/>
    <s v="Mark Neveldine"/>
    <s v="Alyssa Milano"/>
    <s v="United States"/>
    <n v="8000000"/>
    <x v="5247"/>
    <s v="Metro-Goldwyn-Mayer (MGM)"/>
    <n v="95"/>
  </r>
  <r>
    <s v="Chaos Theory"/>
    <s v="PG-13"/>
    <s v="Comedy"/>
    <x v="28"/>
    <s v="October 16, 2008 (Russia)"/>
    <n v="6.6"/>
    <n v="32000"/>
    <s v="Marcos Siega"/>
    <s v="Daniel Taplitz"/>
    <s v="Ryan Reynolds"/>
    <s v="United States"/>
    <m/>
    <x v="5248"/>
    <s v="Castle Rock Entertainment"/>
    <n v="87"/>
  </r>
  <r>
    <s v="Be Kind Rewind"/>
    <s v="PG-13"/>
    <s v="Comedy"/>
    <x v="28"/>
    <s v="February 22, 2008 (United States)"/>
    <n v="6.4"/>
    <n v="89000"/>
    <s v="Michel Gondry"/>
    <s v="Michel Gondry"/>
    <s v="Jack Black"/>
    <s v="United Kingdom"/>
    <n v="20000000"/>
    <x v="5249"/>
    <s v="New Line Cinema"/>
    <n v="102"/>
  </r>
  <r>
    <s v="The Express"/>
    <s v="PG"/>
    <s v="Biography"/>
    <x v="28"/>
    <s v="October 10, 2008 (United States)"/>
    <n v="7.3"/>
    <n v="20000"/>
    <s v="Gary Fleder"/>
    <s v="Charles Leavitt"/>
    <s v="Rob Brown"/>
    <s v="United States"/>
    <n v="40000000"/>
    <x v="5250"/>
    <s v="Davis Entertainment"/>
    <n v="130"/>
  </r>
  <r>
    <s v="Easy Virtue"/>
    <s v="PG-13"/>
    <s v="Comedy"/>
    <x v="28"/>
    <s v="June 19, 2009 (United States)"/>
    <n v="6.7"/>
    <n v="20000"/>
    <s v="Stephan Elliott"/>
    <s v="Stephan Elliott"/>
    <s v="Jessica Biel"/>
    <s v="United Kingdom"/>
    <m/>
    <x v="5251"/>
    <s v="Ealing Studios"/>
    <n v="97"/>
  </r>
  <r>
    <s v="The Baader Meinhof Complex"/>
    <s v="R"/>
    <s v="Action"/>
    <x v="28"/>
    <s v="September 25, 2008 (Germany)"/>
    <n v="7.4"/>
    <n v="37000"/>
    <s v="Uli Edel"/>
    <s v="Bernd Eichinger"/>
    <s v="Martina Gedeck"/>
    <s v="Germany"/>
    <m/>
    <x v="5252"/>
    <s v="Constantin Film"/>
    <n v="150"/>
  </r>
  <r>
    <s v="What Just Happened"/>
    <s v="R"/>
    <s v="Comedy"/>
    <x v="28"/>
    <s v="October 31, 2008 (United States)"/>
    <n v="5.6"/>
    <n v="27000"/>
    <s v="Barry Levinson"/>
    <s v="Art Linson"/>
    <s v="Robert De Niro"/>
    <s v="United States"/>
    <n v="25000000"/>
    <x v="5253"/>
    <s v="2929 Productions"/>
    <n v="104"/>
  </r>
  <r>
    <s v="Meet Dave"/>
    <s v="PG"/>
    <s v="Adventure"/>
    <x v="28"/>
    <s v="July 11, 2008 (United States)"/>
    <n v="5"/>
    <n v="39000"/>
    <s v="Brian Robbins"/>
    <s v="Rob Greenberg"/>
    <s v="Eddie Murphy"/>
    <s v="United States"/>
    <n v="60000000"/>
    <x v="5254"/>
    <s v="Twentieth Century Fox"/>
    <n v="90"/>
  </r>
  <r>
    <s v="JCVD"/>
    <s v="R"/>
    <s v="Action"/>
    <x v="28"/>
    <s v="August 2, 2019 (United States)"/>
    <n v="7.1"/>
    <n v="38000"/>
    <s v="Mabrouk El Mechri"/>
    <s v="Mabrouk El Mechri"/>
    <s v="Jean-Claude Van Damme"/>
    <s v="Belgium"/>
    <m/>
    <x v="5255"/>
    <s v="Gaumont"/>
    <n v="97"/>
  </r>
  <r>
    <s v="Hell Ride"/>
    <s v="R"/>
    <s v="Action"/>
    <x v="28"/>
    <s v="January 17, 2009 (Japan)"/>
    <n v="5.0999999999999996"/>
    <n v="15000"/>
    <s v="Larry Bishop"/>
    <s v="Larry Bishop"/>
    <s v="Larry Bishop"/>
    <s v="United States"/>
    <m/>
    <x v="5256"/>
    <s v="Dimension Films"/>
    <n v="84"/>
  </r>
  <r>
    <s v="Igor"/>
    <s v="PG"/>
    <s v="Animation"/>
    <x v="28"/>
    <s v="September 19, 2008 (United States)"/>
    <n v="6"/>
    <n v="23000"/>
    <s v="Tony Leondis"/>
    <s v="Chris McKenna"/>
    <s v="John Cusack"/>
    <s v="United States"/>
    <n v="25000000"/>
    <x v="5257"/>
    <s v="Metro-Goldwyn-Mayer (MGM)"/>
    <n v="87"/>
  </r>
  <r>
    <s v="The Wackness"/>
    <s v="R"/>
    <s v="Comedy"/>
    <x v="28"/>
    <s v="August 1, 2008 (United States)"/>
    <n v="7"/>
    <n v="30000"/>
    <s v="Jonathan Levine"/>
    <s v="Jonathan Levine"/>
    <s v="Josh Peck"/>
    <s v="United Kingdom"/>
    <n v="6000000"/>
    <x v="5258"/>
    <s v="Occupant Entertainment"/>
    <n v="99"/>
  </r>
  <r>
    <s v="CJ7"/>
    <s v="PG"/>
    <s v="Comedy"/>
    <x v="28"/>
    <s v="January 30, 2008 (China)"/>
    <n v="6.4"/>
    <n v="15000"/>
    <s v="Stephen Chow"/>
    <s v="Stephen Chow"/>
    <s v="Stephen Chow"/>
    <s v="Hong Kong"/>
    <m/>
    <x v="5259"/>
    <s v="Columbia Pictures Film Production Asia"/>
    <n v="88"/>
  </r>
  <r>
    <s v="Shorts"/>
    <s v="PG"/>
    <s v="Adventure"/>
    <x v="28"/>
    <s v="August 21, 2009 (United States)"/>
    <n v="4.7"/>
    <n v="7000"/>
    <s v="Robert Rodriguez"/>
    <s v="Robert Rodriguez"/>
    <s v="Jimmy Bennett"/>
    <s v="United States"/>
    <n v="40000000"/>
    <x v="5260"/>
    <s v="Warner Bros."/>
    <n v="89"/>
  </r>
  <r>
    <s v="Frozen River"/>
    <s v="R"/>
    <s v="Crime"/>
    <x v="28"/>
    <s v="September 5, 2008 (United States)"/>
    <n v="7.1"/>
    <n v="25000"/>
    <s v="Courtney Hunt"/>
    <s v="Courtney Hunt"/>
    <s v="Melissa Leo"/>
    <s v="United States"/>
    <n v="1000000"/>
    <x v="5261"/>
    <s v="Cohen Media Group"/>
    <n v="97"/>
  </r>
  <r>
    <s v="Surfer, Dude"/>
    <s v="R"/>
    <s v="Comedy"/>
    <x v="28"/>
    <s v="September 5, 2008 (United States)"/>
    <n v="4.7"/>
    <n v="8500"/>
    <s v="S.R. Bindler"/>
    <s v="S.R. Bindler"/>
    <s v="Matthew McConaughey"/>
    <s v="United States"/>
    <n v="6000000"/>
    <x v="5262"/>
    <s v="Berk/Lane Entertainment"/>
    <n v="85"/>
  </r>
  <r>
    <s v="Last Chance Harvey"/>
    <s v="PG-13"/>
    <s v="Drama"/>
    <x v="28"/>
    <s v="January 16, 2009 (United States)"/>
    <n v="6.6"/>
    <n v="21000"/>
    <s v="Joel Hopkins"/>
    <s v="Joel Hopkins"/>
    <s v="Dustin Hoffman"/>
    <s v="United States"/>
    <m/>
    <x v="5263"/>
    <s v="Overture Films"/>
    <n v="93"/>
  </r>
  <r>
    <s v="Welcome Home, Roscoe Jenkins"/>
    <s v="PG-13"/>
    <s v="Comedy"/>
    <x v="28"/>
    <s v="February 8, 2008 (United States)"/>
    <n v="5.5"/>
    <n v="14000"/>
    <s v="Malcolm D. Lee"/>
    <s v="Malcolm D. Lee"/>
    <s v="Martin Lawrence"/>
    <s v="United States"/>
    <n v="35000000"/>
    <x v="5264"/>
    <s v="Universal Pictures"/>
    <n v="114"/>
  </r>
  <r>
    <s v="The Family That Preys"/>
    <s v="PG-13"/>
    <s v="Drama"/>
    <x v="28"/>
    <s v="September 12, 2008 (United States)"/>
    <n v="5.8"/>
    <n v="6800"/>
    <s v="Tyler Perry"/>
    <s v="Tyler Perry"/>
    <s v="Kathy Bates"/>
    <s v="United States"/>
    <m/>
    <x v="5265"/>
    <s v="Louisiana Producers Film Source"/>
    <n v="111"/>
  </r>
  <r>
    <s v="Surveillance"/>
    <s v="R"/>
    <s v="Crime"/>
    <x v="28"/>
    <s v="July 31, 2008 (Germany)"/>
    <n v="6.3"/>
    <n v="17000"/>
    <s v="Jennifer Lynch"/>
    <s v="Kent Harper"/>
    <s v="Julia Ormond"/>
    <s v="United States"/>
    <n v="3500000"/>
    <x v="5266"/>
    <s v="Lago Film"/>
    <n v="97"/>
  </r>
  <r>
    <s v="Inglourious Basterds"/>
    <s v="R"/>
    <s v="Adventure"/>
    <x v="29"/>
    <s v="August 21, 2009 (United States)"/>
    <n v="8.3000000000000007"/>
    <n v="1300000"/>
    <s v="Quentin Tarantino"/>
    <s v="Quentin Tarantino"/>
    <s v="Brad Pitt"/>
    <s v="United States"/>
    <n v="70000000"/>
    <x v="5267"/>
    <s v="Universal Pictures"/>
    <n v="153"/>
  </r>
  <r>
    <s v="Star Trek"/>
    <s v="PG-13"/>
    <s v="Action"/>
    <x v="29"/>
    <s v="May 8, 2009 (United States)"/>
    <n v="7.9"/>
    <n v="585000"/>
    <s v="J.J. Abrams"/>
    <s v="Roberto Orci"/>
    <s v="Chris Pine"/>
    <s v="United States"/>
    <n v="150000000"/>
    <x v="5268"/>
    <s v="Paramount Pictures"/>
    <n v="127"/>
  </r>
  <r>
    <s v="Avatar"/>
    <s v="PG-13"/>
    <s v="Action"/>
    <x v="29"/>
    <s v="December 18, 2009 (United States)"/>
    <n v="7.8"/>
    <n v="1100000"/>
    <s v="James Cameron"/>
    <s v="James Cameron"/>
    <s v="Sam Worthington"/>
    <s v="United States"/>
    <n v="237000000"/>
    <x v="5269"/>
    <s v="Twentieth Century Fox"/>
    <n v="162"/>
  </r>
  <r>
    <s v="Jennifer's Body"/>
    <s v="R"/>
    <s v="Comedy"/>
    <x v="29"/>
    <s v="September 18, 2009 (United States)"/>
    <n v="5.3"/>
    <n v="121000"/>
    <s v="Karyn Kusama"/>
    <s v="Diablo Cody"/>
    <s v="Megan Fox"/>
    <s v="United States"/>
    <n v="16000000"/>
    <x v="5270"/>
    <s v="Fox Atomic"/>
    <n v="102"/>
  </r>
  <r>
    <s v="Watchmen"/>
    <s v="R"/>
    <s v="Action"/>
    <x v="29"/>
    <s v="March 6, 2009 (United States)"/>
    <n v="7.6"/>
    <n v="520000"/>
    <s v="Zack Snyder"/>
    <s v="David Hayter"/>
    <s v="Jackie Earle Haley"/>
    <s v="United States"/>
    <n v="130000000"/>
    <x v="5271"/>
    <s v="Warner Bros."/>
    <n v="162"/>
  </r>
  <r>
    <s v="Fast &amp; Furious"/>
    <s v="PG-13"/>
    <s v="Action"/>
    <x v="29"/>
    <s v="April 3, 2009 (United States)"/>
    <n v="6.6"/>
    <n v="271000"/>
    <s v="Justin Lin"/>
    <s v="Chris Morgan"/>
    <s v="Vin Diesel"/>
    <s v="United States"/>
    <n v="85000000"/>
    <x v="5272"/>
    <s v="Universal Pictures"/>
    <n v="107"/>
  </r>
  <r>
    <s v="G.I. Joe: The Rise of Cobra"/>
    <s v="PG-13"/>
    <s v="Action"/>
    <x v="29"/>
    <s v="August 7, 2009 (United States)"/>
    <n v="5.8"/>
    <n v="202000"/>
    <s v="Stephen Sommers"/>
    <s v="Stuart Beattie"/>
    <s v="Dennis Quaid"/>
    <s v="United States"/>
    <n v="175000000"/>
    <x v="5273"/>
    <s v="Paramount Pictures"/>
    <n v="118"/>
  </r>
  <r>
    <s v="The Hangover"/>
    <s v="R"/>
    <s v="Comedy"/>
    <x v="29"/>
    <s v="June 5, 2009 (United States)"/>
    <n v="7.7"/>
    <n v="733000"/>
    <s v="Todd Phillips"/>
    <s v="Jon Lucas"/>
    <s v="Zach Galifianakis"/>
    <s v="United States"/>
    <n v="35000000"/>
    <x v="5274"/>
    <s v="Warner Bros."/>
    <n v="100"/>
  </r>
  <r>
    <s v="Harry Potter and the Half-Blood Prince"/>
    <s v="PG"/>
    <s v="Action"/>
    <x v="29"/>
    <s v="July 15, 2009 (United States)"/>
    <n v="7.6"/>
    <n v="492000"/>
    <s v="David Yates"/>
    <s v="Steve Kloves"/>
    <s v="Daniel Radcliffe"/>
    <s v="United Kingdom"/>
    <n v="250000000"/>
    <x v="5275"/>
    <s v="Warner Bros."/>
    <n v="153"/>
  </r>
  <r>
    <s v="He's Just Not That Into You"/>
    <s v="PG-13"/>
    <s v="Comedy"/>
    <x v="29"/>
    <s v="February 6, 2009 (United States)"/>
    <n v="6.4"/>
    <n v="165000"/>
    <s v="Ken Kwapis"/>
    <s v="Abby Kohn"/>
    <s v="Ginnifer Goodwin"/>
    <s v="Germany"/>
    <n v="40000000"/>
    <x v="5276"/>
    <s v="New Line Cinema"/>
    <n v="129"/>
  </r>
  <r>
    <n v="2012"/>
    <s v="PG-13"/>
    <s v="Action"/>
    <x v="29"/>
    <s v="November 13, 2009 (United States)"/>
    <n v="5.8"/>
    <n v="360000"/>
    <s v="Roland Emmerich"/>
    <s v="Roland Emmerich"/>
    <s v="John Cusack"/>
    <s v="United States"/>
    <n v="200000000"/>
    <x v="5277"/>
    <s v="Columbia Pictures"/>
    <n v="158"/>
  </r>
  <r>
    <s v="The Lovely Bones"/>
    <s v="PG-13"/>
    <s v="Drama"/>
    <x v="29"/>
    <s v="January 15, 2010 (United States)"/>
    <n v="6.7"/>
    <n v="162000"/>
    <s v="Peter Jackson"/>
    <s v="Fran Walsh"/>
    <s v="Rachel Weisz"/>
    <s v="United States"/>
    <n v="65000000"/>
    <x v="5278"/>
    <s v="Dreamworks Pictures"/>
    <n v="135"/>
  </r>
  <r>
    <s v="State of Play"/>
    <s v="PG-13"/>
    <s v="Crime"/>
    <x v="29"/>
    <s v="April 17, 2009 (United States)"/>
    <n v="7.1"/>
    <n v="145000"/>
    <s v="Kevin Macdonald"/>
    <s v="Matthew Michael Carnahan"/>
    <s v="Russell Crowe"/>
    <s v="United States"/>
    <m/>
    <x v="5279"/>
    <s v="Universal Pictures"/>
    <n v="127"/>
  </r>
  <r>
    <s v="Zombieland"/>
    <s v="R"/>
    <s v="Adventure"/>
    <x v="29"/>
    <s v="October 2, 2009 (United States)"/>
    <n v="7.6"/>
    <n v="534000"/>
    <s v="Ruben Fleischer"/>
    <s v="Rhett Reese"/>
    <s v="Jesse Eisenberg"/>
    <s v="United States"/>
    <n v="23600000"/>
    <x v="5280"/>
    <s v="Columbia Pictures"/>
    <n v="88"/>
  </r>
  <r>
    <s v="500 Days of Summer"/>
    <s v="PG-13"/>
    <s v="Comedy"/>
    <x v="29"/>
    <s v="August 7, 2009 (United States)"/>
    <n v="7.7"/>
    <n v="483000"/>
    <s v="Marc Webb"/>
    <s v="Scott Neustadter"/>
    <s v="Zooey Deschanel"/>
    <s v="United States"/>
    <n v="7500000"/>
    <x v="5281"/>
    <s v="Fox Searchlight Pictures"/>
    <n v="95"/>
  </r>
  <r>
    <s v="Sherlock Holmes"/>
    <s v="PG-13"/>
    <s v="Action"/>
    <x v="29"/>
    <s v="December 25, 2009 (United States)"/>
    <n v="7.6"/>
    <n v="596000"/>
    <s v="Guy Ritchie"/>
    <s v="Michael Robert Johnson"/>
    <s v="Robert Downey Jr."/>
    <s v="United States"/>
    <n v="90000000"/>
    <x v="5282"/>
    <s v="Warner Bros."/>
    <n v="128"/>
  </r>
  <r>
    <s v="District 9"/>
    <s v="R"/>
    <s v="Action"/>
    <x v="29"/>
    <s v="August 14, 2009 (United States)"/>
    <n v="7.9"/>
    <n v="648000"/>
    <s v="Neill Blomkamp"/>
    <s v="Neill Blomkamp"/>
    <s v="Sharlto Copley"/>
    <s v="South Africa"/>
    <n v="30000000"/>
    <x v="5283"/>
    <s v="TriStar Pictures"/>
    <n v="112"/>
  </r>
  <r>
    <s v="The Blind Side"/>
    <s v="PG-13"/>
    <s v="Biography"/>
    <x v="29"/>
    <s v="November 20, 2009 (United States)"/>
    <n v="7.6"/>
    <n v="303000"/>
    <s v="John Lee Hancock"/>
    <s v="John Lee Hancock"/>
    <s v="Quinton Aaron"/>
    <s v="United States"/>
    <n v="29000000"/>
    <x v="5284"/>
    <s v="Alcon Entertainment"/>
    <n v="129"/>
  </r>
  <r>
    <s v="Up"/>
    <s v="PG"/>
    <s v="Animation"/>
    <x v="29"/>
    <s v="May 29, 2009 (United States)"/>
    <n v="8.1999999999999993"/>
    <n v="962000"/>
    <s v="Pete Docter"/>
    <s v="Pete Docter"/>
    <s v="Edward Asner"/>
    <s v="United States"/>
    <n v="175000000"/>
    <x v="5285"/>
    <s v="Pixar Animation Studios"/>
    <n v="96"/>
  </r>
  <r>
    <s v="X-Men Origins: Wolverine"/>
    <s v="PG-13"/>
    <s v="Action"/>
    <x v="29"/>
    <s v="May 1, 2009 (United States)"/>
    <n v="6.6"/>
    <n v="477000"/>
    <s v="Gavin Hood"/>
    <s v="David Benioff"/>
    <s v="Hugh Jackman"/>
    <s v="United States"/>
    <n v="150000000"/>
    <x v="5286"/>
    <s v="Twentieth Century Fox"/>
    <n v="107"/>
  </r>
  <r>
    <s v="Fantastic Mr. Fox"/>
    <s v="PG"/>
    <s v="Animation"/>
    <x v="29"/>
    <s v="November 25, 2009 (United States)"/>
    <n v="7.9"/>
    <n v="208000"/>
    <s v="Wes Anderson"/>
    <s v="Roald Dahl"/>
    <s v="George Clooney"/>
    <s v="United States"/>
    <n v="40000000"/>
    <x v="5287"/>
    <s v="Twentieth Century Fox"/>
    <n v="87"/>
  </r>
  <r>
    <s v="Brothers"/>
    <s v="R"/>
    <s v="Action"/>
    <x v="29"/>
    <s v="December 4, 2009 (United States)"/>
    <n v="7.1"/>
    <n v="115000"/>
    <s v="Jim Sheridan"/>
    <s v="David Benioff"/>
    <s v="Jake Gyllenhaal"/>
    <s v="United States"/>
    <n v="26000000"/>
    <x v="5288"/>
    <s v="Lionsgate"/>
    <n v="105"/>
  </r>
  <r>
    <s v="Orphan"/>
    <s v="R"/>
    <s v="Horror"/>
    <x v="29"/>
    <s v="July 24, 2009 (United States)"/>
    <n v="7"/>
    <n v="199000"/>
    <s v="Jaume Collet-Serra"/>
    <s v="David Leslie Johnson-McGoldrick"/>
    <s v="Vera Farmiga"/>
    <s v="United States"/>
    <m/>
    <x v="5289"/>
    <s v="Dark Castle Entertainment"/>
    <n v="123"/>
  </r>
  <r>
    <s v="3 Idiots"/>
    <s v="PG-13"/>
    <s v="Comedy"/>
    <x v="29"/>
    <s v="December 25, 2009 (India)"/>
    <n v="8.4"/>
    <n v="361000"/>
    <s v="Rajkumar Hirani"/>
    <s v="Rajkumar Hirani"/>
    <s v="Aamir Khan"/>
    <s v="India"/>
    <m/>
    <x v="5290"/>
    <s v="Vinod Chopra Productions"/>
    <n v="170"/>
  </r>
  <r>
    <s v="Fanboys"/>
    <s v="PG-13"/>
    <s v="Adventure"/>
    <x v="29"/>
    <s v="February 13, 2009 (Iceland)"/>
    <n v="6.6"/>
    <n v="57000"/>
    <s v="Kyle Newman"/>
    <s v="Ernest Cline"/>
    <s v="Dan Fogler"/>
    <s v="United States"/>
    <n v="3900000"/>
    <x v="5291"/>
    <s v="The Weinstein Company"/>
    <n v="90"/>
  </r>
  <r>
    <s v="Transformers: Revenge of the Fallen"/>
    <s v="PG-13"/>
    <s v="Action"/>
    <x v="29"/>
    <s v="June 24, 2009 (United States)"/>
    <n v="6"/>
    <n v="390000"/>
    <s v="Michael Bay"/>
    <s v="Ehren Kruger"/>
    <s v="Shia LaBeouf"/>
    <s v="United States"/>
    <n v="200000000"/>
    <x v="5292"/>
    <s v="Dreamworks Pictures"/>
    <n v="149"/>
  </r>
  <r>
    <s v="Up in the Air"/>
    <s v="R"/>
    <s v="Comedy"/>
    <x v="29"/>
    <s v="December 23, 2009 (United States)"/>
    <n v="7.4"/>
    <n v="324000"/>
    <s v="Jason Reitman"/>
    <s v="Walter Kirn"/>
    <s v="George Clooney"/>
    <s v="United States"/>
    <n v="25000000"/>
    <x v="5293"/>
    <s v="Paramount Pictures"/>
    <n v="109"/>
  </r>
  <r>
    <s v="The Twilight Saga: New Moon"/>
    <s v="PG-13"/>
    <s v="Adventure"/>
    <x v="29"/>
    <s v="November 20, 2009 (United States)"/>
    <n v="4.7"/>
    <n v="271000"/>
    <s v="Chris Weitz"/>
    <s v="Melissa Rosenberg"/>
    <s v="Kristen Stewart"/>
    <s v="United States"/>
    <n v="50000000"/>
    <x v="5294"/>
    <s v="Temple Hill Entertainment"/>
    <n v="130"/>
  </r>
  <r>
    <s v="Antichrist"/>
    <s v="Not Rated"/>
    <s v="Drama"/>
    <x v="29"/>
    <s v="May 20, 2009 (Denmark)"/>
    <n v="6.6"/>
    <n v="119000"/>
    <s v="Lars von Trier"/>
    <s v="Lars von Trier"/>
    <s v="Willem Dafoe"/>
    <s v="Denmark"/>
    <n v="11000000"/>
    <x v="5295"/>
    <s v="Zentropa Entertainments"/>
    <n v="108"/>
  </r>
  <r>
    <s v="Friday the 13th"/>
    <s v="R"/>
    <s v="Horror"/>
    <x v="29"/>
    <s v="February 13, 2009 (United States)"/>
    <n v="5.5"/>
    <n v="100000"/>
    <s v="Marcus Nispel"/>
    <s v="Victor Miller"/>
    <s v="Jared Padalecki"/>
    <s v="United States"/>
    <n v="19000000"/>
    <x v="5296"/>
    <s v="New Line Cinema"/>
    <n v="97"/>
  </r>
  <r>
    <s v="The Princess and the Frog"/>
    <s v="G"/>
    <s v="Animation"/>
    <x v="29"/>
    <s v="December 11, 2009 (United States)"/>
    <n v="7.1"/>
    <n v="130000"/>
    <s v="Ron Clements"/>
    <s v="Ron Clements"/>
    <s v="Anika Noni Rose"/>
    <s v="United States"/>
    <n v="105000000"/>
    <x v="5297"/>
    <s v="Walt Disney Animation Studios"/>
    <n v="97"/>
  </r>
  <r>
    <s v="Terminator Salvation"/>
    <s v="PG-13"/>
    <s v="Action"/>
    <x v="29"/>
    <s v="May 21, 2009 (United States)"/>
    <n v="6.5"/>
    <n v="348000"/>
    <s v="McG"/>
    <s v="John Brancato"/>
    <s v="Christian Bale"/>
    <s v="United States"/>
    <n v="200000000"/>
    <x v="5298"/>
    <s v="The Halcyon Company"/>
    <n v="115"/>
  </r>
  <r>
    <s v="Coraline"/>
    <s v="PG"/>
    <s v="Animation"/>
    <x v="29"/>
    <s v="February 6, 2009 (United States)"/>
    <n v="7.7"/>
    <n v="204000"/>
    <s v="Henry Selick"/>
    <s v="Henry Selick"/>
    <s v="Dakota Fanning"/>
    <s v="United States"/>
    <n v="60000000"/>
    <x v="5299"/>
    <s v="Focus Features"/>
    <n v="100"/>
  </r>
  <r>
    <s v="Moon"/>
    <s v="R"/>
    <s v="Drama"/>
    <x v="29"/>
    <s v="July 10, 2009 (United States)"/>
    <n v="7.8"/>
    <n v="342000"/>
    <s v="Duncan Jones"/>
    <s v="Duncan Jones"/>
    <s v="Sam Rockwell"/>
    <s v="United Kingdom"/>
    <n v="5000000"/>
    <x v="5300"/>
    <s v="Sony Pictures Classics"/>
    <n v="97"/>
  </r>
  <r>
    <s v="I Love You, Man"/>
    <s v="R"/>
    <s v="Comedy"/>
    <x v="29"/>
    <s v="March 20, 2009 (United States)"/>
    <n v="7"/>
    <n v="197000"/>
    <s v="John Hamburg"/>
    <s v="John Hamburg"/>
    <s v="Paul Rudd"/>
    <s v="United States"/>
    <n v="40000000"/>
    <x v="5301"/>
    <s v="Dreamworks Pictures"/>
    <n v="105"/>
  </r>
  <r>
    <s v="Public Enemies"/>
    <s v="R"/>
    <s v="Biography"/>
    <x v="29"/>
    <s v="July 1, 2009 (United States)"/>
    <n v="7"/>
    <n v="287000"/>
    <s v="Michael Mann"/>
    <s v="Ronan Bennett"/>
    <s v="Christian Bale"/>
    <s v="United States"/>
    <n v="100000000"/>
    <x v="5302"/>
    <s v="Universal Pictures"/>
    <n v="140"/>
  </r>
  <r>
    <s v="The Human Centipede (First Sequence)"/>
    <s v="R"/>
    <s v="Horror"/>
    <x v="29"/>
    <s v="April 28, 2010 (United States)"/>
    <n v="4.4000000000000004"/>
    <n v="75000"/>
    <s v="Tom Six"/>
    <s v="Tom Six"/>
    <s v="Dieter Laser"/>
    <s v="Netherlands"/>
    <m/>
    <x v="5303"/>
    <s v="Six Entertainment"/>
    <n v="92"/>
  </r>
  <r>
    <s v="Law Abiding Citizen"/>
    <s v="R"/>
    <s v="Action"/>
    <x v="29"/>
    <s v="October 16, 2009 (United States)"/>
    <n v="7.4"/>
    <n v="279000"/>
    <s v="F. Gary Gray"/>
    <s v="Kurt Wimmer"/>
    <s v="Gerard Butler"/>
    <s v="United States"/>
    <n v="50000000"/>
    <x v="5304"/>
    <s v="G-BASE"/>
    <n v="109"/>
  </r>
  <r>
    <s v="The Proposal"/>
    <s v="PG-13"/>
    <s v="Comedy"/>
    <x v="29"/>
    <s v="June 19, 2009 (United States)"/>
    <n v="6.7"/>
    <n v="303000"/>
    <s v="Anne Fletcher"/>
    <s v="Peter Chiarelli"/>
    <s v="Sandra Bullock"/>
    <s v="United States"/>
    <n v="40000000"/>
    <x v="5305"/>
    <s v="Touchstone Pictures"/>
    <n v="108"/>
  </r>
  <r>
    <s v="Mr. Nobody"/>
    <s v="R"/>
    <s v="Drama"/>
    <x v="29"/>
    <s v="September 26, 2013 (United States)"/>
    <n v="7.8"/>
    <n v="222000"/>
    <s v="Jaco Van Dormael"/>
    <s v="Jaco Van Dormael"/>
    <s v="Jared Leto"/>
    <s v="Belgium"/>
    <n v="47000000"/>
    <x v="5306"/>
    <s v="Pan Européenne"/>
    <n v="141"/>
  </r>
  <r>
    <s v="Enter the Void"/>
    <s v="Not Rated"/>
    <s v="Drama"/>
    <x v="29"/>
    <s v="May 5, 2010 (France)"/>
    <n v="7.3"/>
    <n v="74000"/>
    <s v="Gaspar Noé"/>
    <s v="Gaspar Noé"/>
    <s v="Nathaniel Brown"/>
    <s v="France"/>
    <n v="16000000"/>
    <x v="5307"/>
    <s v="Fidélité Films"/>
    <n v="161"/>
  </r>
  <r>
    <s v="17 Again"/>
    <s v="PG-13"/>
    <s v="Comedy"/>
    <x v="29"/>
    <s v="April 17, 2009 (United States)"/>
    <n v="6.4"/>
    <n v="187000"/>
    <s v="Burr Steers"/>
    <s v="Jason Filardi"/>
    <s v="Zac Efron"/>
    <s v="United States"/>
    <n v="20000000"/>
    <x v="5308"/>
    <s v="New Line Cinema"/>
    <n v="102"/>
  </r>
  <r>
    <s v="Knowing"/>
    <s v="PG-13"/>
    <s v="Action"/>
    <x v="29"/>
    <s v="March 20, 2009 (United States)"/>
    <n v="6.2"/>
    <n v="225000"/>
    <s v="Alex Proyas"/>
    <s v="Ryne Douglas Pearson"/>
    <s v="Nicolas Cage"/>
    <s v="United States"/>
    <n v="50000000"/>
    <x v="5309"/>
    <s v="Summit Entertainment"/>
    <n v="121"/>
  </r>
  <r>
    <s v="Fired Up!"/>
    <s v="PG-13"/>
    <s v="Comedy"/>
    <x v="29"/>
    <s v="February 20, 2009 (United States)"/>
    <n v="6.1"/>
    <n v="43000"/>
    <s v="Will Gluck"/>
    <s v="Will Gluck"/>
    <s v="Eric Christian Olsen"/>
    <s v="United States"/>
    <n v="20000000"/>
    <x v="5310"/>
    <s v="Screen Gems"/>
    <n v="90"/>
  </r>
  <r>
    <s v="Dogtooth"/>
    <s v="Not Rated"/>
    <s v="Drama"/>
    <x v="29"/>
    <s v="November 11, 2009 (Greece)"/>
    <n v="7.2"/>
    <n v="87000"/>
    <s v="Yorgos Lanthimos"/>
    <s v="Efthymis Filippou"/>
    <s v="Christos Stergioglou"/>
    <s v="Greece"/>
    <m/>
    <x v="5311"/>
    <s v="Boo Productions"/>
    <n v="97"/>
  </r>
  <r>
    <s v="Angels &amp; Demons"/>
    <s v="PG-13"/>
    <s v="Action"/>
    <x v="29"/>
    <s v="May 15, 2009 (United States)"/>
    <n v="6.7"/>
    <n v="280000"/>
    <s v="Ron Howard"/>
    <s v="David Koepp"/>
    <s v="Tom Hanks"/>
    <s v="United States"/>
    <n v="150000000"/>
    <x v="5312"/>
    <s v="Columbia Pictures"/>
    <n v="138"/>
  </r>
  <r>
    <s v="The Road"/>
    <s v="R"/>
    <s v="Drama"/>
    <x v="29"/>
    <s v="November 25, 2009 (United States)"/>
    <n v="7.2"/>
    <n v="228000"/>
    <s v="John Hillcoat"/>
    <s v="Joe Penhall"/>
    <s v="Viggo Mortensen"/>
    <s v="United States"/>
    <n v="25000000"/>
    <x v="5313"/>
    <s v="Dimension Films"/>
    <n v="111"/>
  </r>
  <r>
    <s v="Whip It"/>
    <s v="PG-13"/>
    <s v="Drama"/>
    <x v="29"/>
    <s v="October 2, 2009 (United States)"/>
    <n v="6.9"/>
    <n v="65000"/>
    <s v="Drew Barrymore"/>
    <s v="Shauna Cross"/>
    <s v="Elliot Page"/>
    <s v="United States"/>
    <n v="15000000"/>
    <x v="5314"/>
    <s v="Fox Searchlight Pictures"/>
    <n v="111"/>
  </r>
  <r>
    <s v="The Secret in Their Eyes"/>
    <s v="R"/>
    <s v="Drama"/>
    <x v="29"/>
    <s v="May 21, 2010 (United States)"/>
    <n v="8.1999999999999993"/>
    <n v="198000"/>
    <s v="Juan José Campanella"/>
    <s v="Eduardo Sacheri"/>
    <s v="Ricardo Darín"/>
    <s v="Argentina"/>
    <n v="2000000"/>
    <x v="5315"/>
    <s v="Tornasol Films"/>
    <n v="129"/>
  </r>
  <r>
    <s v="Pandorum"/>
    <s v="R"/>
    <s v="Action"/>
    <x v="29"/>
    <s v="September 25, 2009 (United States)"/>
    <n v="6.7"/>
    <n v="146000"/>
    <s v="Christian Alvart"/>
    <s v="Travis Milloy"/>
    <s v="Dennis Quaid"/>
    <s v="Germany"/>
    <n v="33000000"/>
    <x v="5316"/>
    <s v="Constantin Film"/>
    <n v="108"/>
  </r>
  <r>
    <s v="Monsters vs. Aliens"/>
    <s v="PG"/>
    <s v="Animation"/>
    <x v="29"/>
    <s v="March 27, 2009 (United States)"/>
    <n v="6.4"/>
    <n v="151000"/>
    <s v="Rob Letterman"/>
    <s v="Maya Forbes"/>
    <s v="Reese Witherspoon"/>
    <s v="United States"/>
    <n v="175000000"/>
    <x v="5317"/>
    <s v="DreamWorks Animation"/>
    <n v="94"/>
  </r>
  <r>
    <s v="Underworld: Rise of the Lycans"/>
    <s v="R"/>
    <s v="Action"/>
    <x v="29"/>
    <s v="January 23, 2009 (United States)"/>
    <n v="6.6"/>
    <n v="154000"/>
    <s v="Patrick Tatopoulos"/>
    <s v="Danny McBride"/>
    <s v="Rhona Mitra"/>
    <s v="United States"/>
    <n v="35000000"/>
    <x v="5318"/>
    <s v="Screen Gems"/>
    <n v="92"/>
  </r>
  <r>
    <s v="Couples Retreat"/>
    <s v="PG-13"/>
    <s v="Comedy"/>
    <x v="29"/>
    <s v="October 9, 2009 (United States)"/>
    <n v="5.5"/>
    <n v="104000"/>
    <s v="Peter Billingsley"/>
    <s v="Jon Favreau"/>
    <s v="Vince Vaughn"/>
    <s v="United States"/>
    <n v="70000000"/>
    <x v="5319"/>
    <s v="Universal Pictures"/>
    <n v="113"/>
  </r>
  <r>
    <s v="Ondine"/>
    <s v="PG-13"/>
    <s v="Drama"/>
    <x v="29"/>
    <s v="March 5, 2010 (Ireland)"/>
    <n v="6.8"/>
    <n v="20000"/>
    <s v="Neil Jordan"/>
    <s v="Neil Jordan"/>
    <s v="Colin Farrell"/>
    <s v="Ireland"/>
    <n v="12000000"/>
    <x v="5320"/>
    <s v="Wayfare Entertainment"/>
    <n v="111"/>
  </r>
  <r>
    <s v="Drag Me to Hell"/>
    <s v="PG-13"/>
    <s v="Horror"/>
    <x v="29"/>
    <s v="May 29, 2009 (United States)"/>
    <n v="6.5"/>
    <n v="192000"/>
    <s v="Sam Raimi"/>
    <s v="Sam Raimi"/>
    <s v="Alison Lohman"/>
    <s v="United States"/>
    <n v="30000000"/>
    <x v="5321"/>
    <s v="Universal Pictures"/>
    <n v="99"/>
  </r>
  <r>
    <s v="The Last House on the Left"/>
    <s v="R"/>
    <s v="Horror"/>
    <x v="29"/>
    <s v="March 13, 2009 (United States)"/>
    <n v="6.5"/>
    <n v="88000"/>
    <s v="Dennis Iliadis"/>
    <s v="Adam Alleca"/>
    <s v="Garret Dillahunt"/>
    <s v="United States"/>
    <n v="15000000"/>
    <x v="5322"/>
    <s v="Rogue Pictures"/>
    <n v="110"/>
  </r>
  <r>
    <s v="The Girl with the Dragon Tattoo"/>
    <s v="R"/>
    <s v="Crime"/>
    <x v="29"/>
    <s v="April 30, 2010 (United States)"/>
    <n v="7.8"/>
    <n v="211000"/>
    <s v="Niels Arden Oplev"/>
    <s v="Nikolaj Arcel"/>
    <s v="Michael Nyqvist"/>
    <s v="Sweden"/>
    <n v="13000000"/>
    <x v="5323"/>
    <s v="Yellow Bird"/>
    <n v="152"/>
  </r>
  <r>
    <s v="The Stepfather"/>
    <s v="PG-13"/>
    <s v="Crime"/>
    <x v="29"/>
    <s v="October 16, 2009 (United States)"/>
    <n v="5.6"/>
    <n v="33000"/>
    <s v="Nelson McCormick"/>
    <s v="J.S. Cardone"/>
    <s v="Penn Badgley"/>
    <s v="United States"/>
    <n v="20000000"/>
    <x v="5324"/>
    <s v="Screen Gems"/>
    <n v="101"/>
  </r>
  <r>
    <s v="Where the Wild Things Are"/>
    <s v="PG"/>
    <s v="Adventure"/>
    <x v="29"/>
    <s v="October 16, 2009 (United States)"/>
    <n v="6.7"/>
    <n v="102000"/>
    <s v="Spike Jonze"/>
    <s v="Spike Jonze"/>
    <s v="Max Records"/>
    <s v="Germany"/>
    <n v="100000000"/>
    <x v="5325"/>
    <s v="Warner Bros."/>
    <n v="101"/>
  </r>
  <r>
    <s v="Sorority Row"/>
    <s v="R"/>
    <s v="Horror"/>
    <x v="29"/>
    <s v="September 11, 2009 (United States)"/>
    <n v="5.0999999999999996"/>
    <n v="29000"/>
    <s v="Stewart Hendler"/>
    <s v="Josh Stolberg"/>
    <s v="Briana Evigan"/>
    <s v="United States"/>
    <n v="12500000"/>
    <x v="5326"/>
    <s v="House Row Productions"/>
    <n v="101"/>
  </r>
  <r>
    <s v="Gamer"/>
    <s v="R"/>
    <s v="Action"/>
    <x v="29"/>
    <s v="September 4, 2009 (United States)"/>
    <n v="5.8"/>
    <n v="131000"/>
    <s v="Mark Neveldine"/>
    <s v="Mark Neveldine"/>
    <s v="Gerard Butler"/>
    <s v="United States"/>
    <n v="50000000"/>
    <x v="5327"/>
    <s v="Lionsgate"/>
    <n v="95"/>
  </r>
  <r>
    <s v="The Imaginarium of Doctor Parnassus"/>
    <s v="PG-13"/>
    <s v="Adventure"/>
    <x v="29"/>
    <s v="January 8, 2010 (United States)"/>
    <n v="6.8"/>
    <n v="146000"/>
    <s v="Terry Gilliam"/>
    <s v="Terry Gilliam"/>
    <s v="Christopher Plummer"/>
    <s v="United Kingdom"/>
    <n v="30000000"/>
    <x v="5328"/>
    <s v="Infinity Features Entertainment"/>
    <n v="123"/>
  </r>
  <r>
    <s v="Night at the Museum: Battle of the Smithsonian"/>
    <s v="PG"/>
    <s v="Adventure"/>
    <x v="29"/>
    <s v="May 22, 2009 (United States)"/>
    <n v="6"/>
    <n v="183000"/>
    <s v="Shawn Levy"/>
    <s v="Robert Ben Garant"/>
    <s v="Ben Stiller"/>
    <s v="United States"/>
    <n v="150000000"/>
    <x v="5329"/>
    <s v="Twentieth Century Fox"/>
    <n v="105"/>
  </r>
  <r>
    <s v="Year One"/>
    <s v="PG-13"/>
    <s v="Comedy"/>
    <x v="29"/>
    <s v="June 19, 2009 (United States)"/>
    <n v="4.9000000000000004"/>
    <n v="94000"/>
    <s v="Harold Ramis"/>
    <s v="Harold Ramis"/>
    <s v="Jack Black"/>
    <s v="United States"/>
    <n v="60000000"/>
    <x v="5330"/>
    <s v="Columbia Pictures"/>
    <n v="97"/>
  </r>
  <r>
    <s v="Adventureland"/>
    <s v="R"/>
    <s v="Comedy"/>
    <x v="29"/>
    <s v="April 3, 2009 (United States)"/>
    <n v="6.8"/>
    <n v="155000"/>
    <s v="Greg Mottola"/>
    <s v="Greg Mottola"/>
    <s v="Jesse Eisenberg"/>
    <s v="United States"/>
    <m/>
    <x v="5331"/>
    <s v="Miramax"/>
    <n v="107"/>
  </r>
  <r>
    <s v="Precious"/>
    <s v="R"/>
    <s v="Drama"/>
    <x v="29"/>
    <s v="November 20, 2009 (United States)"/>
    <n v="7.3"/>
    <n v="107000"/>
    <s v="Lee Daniels"/>
    <s v="Geoffrey Fletcher"/>
    <s v="Gabourey Sidibe"/>
    <s v="United States"/>
    <n v="10000000"/>
    <x v="5332"/>
    <s v="Lionsgate"/>
    <n v="110"/>
  </r>
  <r>
    <s v="The Time Traveler's Wife"/>
    <s v="PG-13"/>
    <s v="Drama"/>
    <x v="29"/>
    <s v="August 14, 2009 (United States)"/>
    <n v="7.1"/>
    <n v="144000"/>
    <s v="Robert Schwentke"/>
    <s v="Bruce Joel Rubin"/>
    <s v="Eric Bana"/>
    <s v="United States"/>
    <n v="39000000"/>
    <x v="5333"/>
    <s v="New Line Cinema"/>
    <n v="107"/>
  </r>
  <r>
    <s v="Cloudy with a Chance of Meatballs"/>
    <s v="PG"/>
    <s v="Animation"/>
    <x v="29"/>
    <s v="September 18, 2009 (United States)"/>
    <n v="6.9"/>
    <n v="212000"/>
    <s v="Phil Lord"/>
    <s v="Phil Lord"/>
    <s v="Anna Faris"/>
    <s v="United States"/>
    <n v="100000000"/>
    <x v="5334"/>
    <s v="Columbia Pictures"/>
    <n v="90"/>
  </r>
  <r>
    <s v="A Perfect Getaway"/>
    <s v="R"/>
    <s v="Drama"/>
    <x v="29"/>
    <s v="August 7, 2009 (United States)"/>
    <n v="6.5"/>
    <n v="69000"/>
    <s v="David Twohy"/>
    <s v="David Twohy"/>
    <s v="Milla Jovovich"/>
    <s v="United States"/>
    <n v="14000000"/>
    <x v="5335"/>
    <s v="Rogue"/>
    <n v="98"/>
  </r>
  <r>
    <s v="Invictus"/>
    <s v="PG-13"/>
    <s v="Biography"/>
    <x v="29"/>
    <s v="December 11, 2009 (United States)"/>
    <n v="7.3"/>
    <n v="153000"/>
    <s v="Clint Eastwood"/>
    <s v="Anthony Peckham"/>
    <s v="Morgan Freeman"/>
    <s v="United States"/>
    <n v="60000000"/>
    <x v="5336"/>
    <s v="Warner Bros."/>
    <n v="134"/>
  </r>
  <r>
    <s v="Mother"/>
    <s v="R"/>
    <s v="Crime"/>
    <x v="29"/>
    <s v="May 28, 2009 (South Korea)"/>
    <n v="7.8"/>
    <n v="56000"/>
    <s v="Bong Joon Ho"/>
    <s v="Bong Joon Ho"/>
    <s v="Hye-ja Kim"/>
    <s v="South Korea"/>
    <n v="5000000"/>
    <x v="5337"/>
    <s v="CJ Entertainment"/>
    <n v="129"/>
  </r>
  <r>
    <s v="The Ugly Truth"/>
    <s v="R"/>
    <s v="Comedy"/>
    <x v="29"/>
    <s v="July 24, 2009 (United States)"/>
    <n v="6.4"/>
    <n v="209000"/>
    <s v="Robert Luketic"/>
    <s v="Nicole Eastman"/>
    <s v="Katherine Heigl"/>
    <s v="United States"/>
    <n v="38000000"/>
    <x v="5338"/>
    <s v="Columbia Pictures"/>
    <n v="96"/>
  </r>
  <r>
    <s v="The Invention of Lying"/>
    <s v="PG-13"/>
    <s v="Comedy"/>
    <x v="29"/>
    <s v="October 2, 2009 (United States)"/>
    <n v="6.4"/>
    <n v="133000"/>
    <s v="Ricky Gervais"/>
    <s v="Ricky Gervais"/>
    <s v="Ricky Gervais"/>
    <s v="United States"/>
    <n v="18500000"/>
    <x v="5339"/>
    <s v="Warner Bros."/>
    <n v="100"/>
  </r>
  <r>
    <s v="The Fourth Kind"/>
    <s v="PG-13"/>
    <s v="Horror"/>
    <x v="29"/>
    <s v="November 6, 2009 (United States)"/>
    <n v="5.9"/>
    <n v="75000"/>
    <s v="Olatunde Osunsanmi"/>
    <s v="Olatunde Osunsanmi"/>
    <s v="Milla Jovovich"/>
    <s v="United States"/>
    <n v="10000000"/>
    <x v="5340"/>
    <s v="Universal Pictures"/>
    <n v="98"/>
  </r>
  <r>
    <s v="A Serious Man"/>
    <s v="R"/>
    <s v="Comedy"/>
    <x v="29"/>
    <s v="November 6, 2009 (United States)"/>
    <n v="7.1"/>
    <n v="137000"/>
    <s v="Ethan Coen"/>
    <s v="Joel Coen"/>
    <s v="Michael Stuhlbarg"/>
    <s v="United Kingdom"/>
    <n v="7000000"/>
    <x v="5341"/>
    <s v="Focus Features"/>
    <n v="106"/>
  </r>
  <r>
    <s v="Extract"/>
    <s v="R"/>
    <s v="Comedy"/>
    <x v="29"/>
    <s v="September 4, 2009 (United States)"/>
    <n v="6.1"/>
    <n v="46000"/>
    <s v="Mike Judge"/>
    <s v="Mike Judge"/>
    <s v="Jason Bateman"/>
    <s v="United States"/>
    <n v="8000000"/>
    <x v="5342"/>
    <s v="Ternion Pictures"/>
    <n v="92"/>
  </r>
  <r>
    <s v="The Collector"/>
    <s v="R"/>
    <s v="Horror"/>
    <x v="29"/>
    <s v="July 31, 2009 (United States)"/>
    <n v="6.4"/>
    <n v="61000"/>
    <s v="Marcus Dunstan"/>
    <s v="Patrick Melton"/>
    <s v="Josh Stewart"/>
    <s v="United States"/>
    <n v="6000000"/>
    <x v="5343"/>
    <s v="LD Entertainment"/>
    <n v="90"/>
  </r>
  <r>
    <s v="Ninja Assassin"/>
    <s v="R"/>
    <s v="Action"/>
    <x v="29"/>
    <s v="November 25, 2009 (United States)"/>
    <n v="6.3"/>
    <n v="70000"/>
    <s v="James McTeigue"/>
    <s v="Matthew Sand"/>
    <s v="Rain"/>
    <s v="Germany"/>
    <n v="40000000"/>
    <x v="5344"/>
    <s v="Warner Bros."/>
    <n v="99"/>
  </r>
  <r>
    <s v="The Men Who Stare at Goats"/>
    <s v="R"/>
    <s v="Comedy"/>
    <x v="29"/>
    <s v="November 6, 2009 (United States)"/>
    <n v="6.2"/>
    <n v="129000"/>
    <s v="Grant Heslov"/>
    <s v="Jon Ronson"/>
    <s v="Ewan McGregor"/>
    <s v="United States"/>
    <n v="25000000"/>
    <x v="5345"/>
    <s v="BBC Films"/>
    <n v="94"/>
  </r>
  <r>
    <s v="Land of the Lost"/>
    <s v="PG-13"/>
    <s v="Action"/>
    <x v="29"/>
    <s v="June 5, 2009 (United States)"/>
    <n v="5.3"/>
    <n v="68000"/>
    <s v="Brad Silberling"/>
    <s v="Chris Henchy"/>
    <s v="Will Ferrell"/>
    <s v="United States"/>
    <n v="100000000"/>
    <x v="5346"/>
    <s v="Universal Pictures"/>
    <n v="102"/>
  </r>
  <r>
    <s v="A Single Man"/>
    <s v="R"/>
    <s v="Drama"/>
    <x v="29"/>
    <s v="February 5, 2010 (United States)"/>
    <n v="7.5"/>
    <n v="108000"/>
    <s v="Tom Ford"/>
    <s v="Christopher Isherwood"/>
    <s v="Colin Firth"/>
    <s v="United States"/>
    <n v="7000000"/>
    <x v="5347"/>
    <s v="Fade to Black Productions"/>
    <n v="99"/>
  </r>
  <r>
    <s v="Now &amp; Later"/>
    <s v="Unrated"/>
    <s v="Drama"/>
    <x v="29"/>
    <s v="February 18, 2011 (United States)"/>
    <n v="5.0999999999999996"/>
    <n v="1600"/>
    <s v="Philippe Diaz"/>
    <s v="Philippe Diaz"/>
    <s v="Keller Wortham"/>
    <s v="United States"/>
    <m/>
    <x v="5348"/>
    <s v="Cinema Libre Studio"/>
    <n v="99"/>
  </r>
  <r>
    <s v="Pirate Radio"/>
    <s v="R"/>
    <s v="Comedy"/>
    <x v="29"/>
    <s v="November 13, 2009 (United States)"/>
    <n v="7.4"/>
    <n v="108000"/>
    <s v="Richard Curtis"/>
    <s v="Richard Curtis"/>
    <s v="Philip Seymour Hoffman"/>
    <s v="United Kingdom"/>
    <n v="50000000"/>
    <x v="5349"/>
    <s v="Universal Pictures"/>
    <n v="117"/>
  </r>
  <r>
    <s v="Dragonball Evolution"/>
    <s v="PG"/>
    <s v="Action"/>
    <x v="29"/>
    <s v="April 10, 2009 (United States)"/>
    <n v="2.5"/>
    <n v="71000"/>
    <s v="James Wong"/>
    <s v="Ben Ramsey"/>
    <s v="Justin Chatwin"/>
    <s v="United States"/>
    <n v="30000000"/>
    <x v="5350"/>
    <s v="Twentieth Century Fox"/>
    <n v="85"/>
  </r>
  <r>
    <s v="Spread"/>
    <s v="R"/>
    <s v="Comedy"/>
    <x v="29"/>
    <s v="July 8, 2009 (France)"/>
    <n v="5.8"/>
    <n v="39000"/>
    <s v="David Mackenzie"/>
    <s v="Jason Hall"/>
    <s v="Ashton Kutcher"/>
    <s v="United States"/>
    <m/>
    <x v="5351"/>
    <s v="Barbarian Films"/>
    <n v="97"/>
  </r>
  <r>
    <s v="Case 39"/>
    <s v="R"/>
    <s v="Horror"/>
    <x v="29"/>
    <s v="October 1, 2010 (United States)"/>
    <n v="6.2"/>
    <n v="81000"/>
    <s v="Christian Alvart"/>
    <s v="Ray Wright"/>
    <s v="Renée Zellweger"/>
    <s v="United States"/>
    <n v="26000000"/>
    <x v="5352"/>
    <s v="Paramount Vantage"/>
    <n v="109"/>
  </r>
  <r>
    <s v="The Taking of Pelham 123"/>
    <s v="R"/>
    <s v="Action"/>
    <x v="29"/>
    <s v="June 12, 2009 (United States)"/>
    <n v="6.4"/>
    <n v="189000"/>
    <s v="Tony Scott"/>
    <s v="Brian Helgeland"/>
    <s v="Denzel Washington"/>
    <s v="United States"/>
    <n v="100000000"/>
    <x v="5353"/>
    <s v="Columbia Pictures"/>
    <n v="106"/>
  </r>
  <r>
    <s v="It's Complicated"/>
    <s v="R"/>
    <s v="Comedy"/>
    <x v="29"/>
    <s v="December 25, 2009 (United States)"/>
    <n v="6.5"/>
    <n v="88000"/>
    <s v="Nancy Meyers"/>
    <s v="Nancy Meyers"/>
    <s v="Meryl Streep"/>
    <s v="United States"/>
    <n v="85000000"/>
    <x v="5354"/>
    <s v="Universal Pictures"/>
    <n v="120"/>
  </r>
  <r>
    <s v="Halloween II"/>
    <s v="R"/>
    <s v="Horror"/>
    <x v="29"/>
    <s v="August 28, 2009 (United States)"/>
    <n v="4.8"/>
    <n v="50000"/>
    <s v="Rob Zombie"/>
    <s v="Rob Zombie"/>
    <s v="Scout Taylor-Compton"/>
    <s v="United States"/>
    <n v="15000000"/>
    <x v="5355"/>
    <s v="Dimension Films"/>
    <n v="105"/>
  </r>
  <r>
    <s v="The Final Destination"/>
    <s v="R"/>
    <s v="Action"/>
    <x v="29"/>
    <s v="August 28, 2009 (United States)"/>
    <n v="5.2"/>
    <n v="99000"/>
    <s v="David R. Ellis"/>
    <s v="Eric Bress"/>
    <s v="Nick Zano"/>
    <s v="United States"/>
    <n v="40000000"/>
    <x v="5356"/>
    <s v="New Line Cinema"/>
    <n v="82"/>
  </r>
  <r>
    <s v="Chloe"/>
    <s v="R"/>
    <s v="Drama"/>
    <x v="29"/>
    <s v="March 10, 2010 (France)"/>
    <n v="6.3"/>
    <n v="71000"/>
    <s v="Atom Egoyan"/>
    <s v="Erin Cressida Wilson"/>
    <s v="Julianne Moore"/>
    <s v="United States"/>
    <n v="14000000"/>
    <x v="5357"/>
    <s v="StudioCanal"/>
    <n v="96"/>
  </r>
  <r>
    <s v="Agora"/>
    <s v="R"/>
    <s v="Adventure"/>
    <x v="29"/>
    <s v="October 9, 2009 (Spain)"/>
    <n v="7.2"/>
    <n v="67000"/>
    <s v="Alejandro Amenábar"/>
    <s v="Alejandro Amenábar"/>
    <s v="Rachel Weisz"/>
    <s v="Spain"/>
    <n v="70000000"/>
    <x v="5358"/>
    <s v="Mod Producciones"/>
    <n v="127"/>
  </r>
  <r>
    <s v="The Joneses"/>
    <s v="R"/>
    <s v="Comedy"/>
    <x v="29"/>
    <s v="April 23, 2010 (United States)"/>
    <n v="6.4"/>
    <n v="39000"/>
    <s v="Derrick Borte"/>
    <s v="Randy T. Dinzler"/>
    <s v="Demi Moore"/>
    <s v="United States"/>
    <n v="10000000"/>
    <x v="5359"/>
    <s v="Echo Lake Entertainment"/>
    <n v="96"/>
  </r>
  <r>
    <s v="Daybreakers"/>
    <s v="R"/>
    <s v="Action"/>
    <x v="29"/>
    <s v="January 8, 2010 (United States)"/>
    <n v="6.4"/>
    <n v="124000"/>
    <s v="Michael Spierig"/>
    <s v="Michael Spierig"/>
    <s v="Ethan Hawke"/>
    <s v="Australia"/>
    <n v="20000000"/>
    <x v="5360"/>
    <s v="Lionsgate"/>
    <n v="98"/>
  </r>
  <r>
    <s v="An Education"/>
    <s v="PG-13"/>
    <s v="Drama"/>
    <x v="29"/>
    <s v="February 5, 2010 (United States)"/>
    <n v="7.3"/>
    <n v="131000"/>
    <s v="Lone Scherfig"/>
    <s v="Lynn Barber"/>
    <s v="Carey Mulligan"/>
    <s v="United Kingdom"/>
    <n v="7500000"/>
    <x v="5361"/>
    <s v="BBC Films"/>
    <n v="100"/>
  </r>
  <r>
    <s v="Crazy Heart"/>
    <s v="R"/>
    <s v="Drama"/>
    <x v="29"/>
    <s v="February 5, 2010 (United States)"/>
    <n v="7.2"/>
    <n v="86000"/>
    <s v="Scott Cooper"/>
    <s v="Scott Cooper"/>
    <s v="Jeff Bridges"/>
    <s v="United States"/>
    <n v="7000000"/>
    <x v="5362"/>
    <s v="Fox Searchlight Pictures"/>
    <n v="112"/>
  </r>
  <r>
    <s v="Ice Age: Dawn of the Dinosaurs"/>
    <s v="PG"/>
    <s v="Animation"/>
    <x v="29"/>
    <s v="July 1, 2009 (United States)"/>
    <n v="6.9"/>
    <n v="230000"/>
    <s v="Carlos Saldanha"/>
    <s v="Michael Berg"/>
    <s v="Ray Romano"/>
    <s v="United States"/>
    <n v="90000000"/>
    <x v="5363"/>
    <s v="Twentieth Century Fox Animation"/>
    <n v="94"/>
  </r>
  <r>
    <s v="Crank: High Voltage"/>
    <s v="R"/>
    <s v="Action"/>
    <x v="29"/>
    <s v="April 17, 2009 (United States)"/>
    <n v="6.2"/>
    <n v="143000"/>
    <s v="Mark Neveldine"/>
    <s v="Mark Neveldine"/>
    <s v="Jason Statham"/>
    <s v="United States"/>
    <n v="20000000"/>
    <x v="5364"/>
    <s v="Lionsgate"/>
    <n v="96"/>
  </r>
  <r>
    <s v="The International"/>
    <s v="R"/>
    <s v="Action"/>
    <x v="29"/>
    <s v="February 13, 2009 (United States)"/>
    <n v="6.5"/>
    <n v="93000"/>
    <s v="Tom Tykwer"/>
    <s v="Eric Warren Singer"/>
    <s v="Clive Owen"/>
    <s v="United States"/>
    <n v="50000000"/>
    <x v="5365"/>
    <s v="Columbia Pictures"/>
    <n v="118"/>
  </r>
  <r>
    <s v="The Uninvited"/>
    <s v="PG-13"/>
    <s v="Drama"/>
    <x v="29"/>
    <s v="January 30, 2009 (United States)"/>
    <n v="6.3"/>
    <n v="78000"/>
    <s v="Charles Guard"/>
    <s v="Craig Rosenberg"/>
    <s v="Emily Browning"/>
    <s v="United States"/>
    <m/>
    <x v="5366"/>
    <s v="Dreamworks Pictures"/>
    <n v="87"/>
  </r>
  <r>
    <s v="My Bloody Valentine"/>
    <s v="R"/>
    <s v="Horror"/>
    <x v="29"/>
    <s v="January 16, 2009 (United States)"/>
    <n v="5.4"/>
    <n v="55000"/>
    <s v="Patrick Lussier"/>
    <s v="Todd Farmer"/>
    <s v="Jensen Ackles"/>
    <s v="United States"/>
    <n v="15000000"/>
    <x v="5367"/>
    <s v="Lionsgate"/>
    <n v="101"/>
  </r>
  <r>
    <s v="Julie &amp; Julia"/>
    <s v="PG-13"/>
    <s v="Biography"/>
    <x v="29"/>
    <s v="August 7, 2009 (United States)"/>
    <n v="7"/>
    <n v="111000"/>
    <s v="Nora Ephron"/>
    <s v="Nora Ephron"/>
    <s v="Amy Adams"/>
    <s v="United States"/>
    <n v="40000000"/>
    <x v="5368"/>
    <s v="Columbia Pictures"/>
    <n v="123"/>
  </r>
  <r>
    <s v="Confessions of a Shopaholic"/>
    <s v="PG"/>
    <s v="Comedy"/>
    <x v="29"/>
    <s v="February 13, 2009 (United States)"/>
    <n v="5.9"/>
    <n v="76000"/>
    <s v="P.J. Hogan"/>
    <s v="Tracey Jackson"/>
    <s v="Isla Fisher"/>
    <s v="United States"/>
    <m/>
    <x v="5369"/>
    <s v="Touchstone Pictures"/>
    <n v="104"/>
  </r>
  <r>
    <s v="Race to Witch Mountain"/>
    <s v="PG"/>
    <s v="Action"/>
    <x v="29"/>
    <s v="March 13, 2009 (United States)"/>
    <n v="5.7"/>
    <n v="57000"/>
    <s v="Andy Fickman"/>
    <s v="Matt Lopez"/>
    <s v="Dwayne Johnson"/>
    <s v="United States"/>
    <n v="65000000"/>
    <x v="5370"/>
    <s v="Walt Disney Pictures"/>
    <n v="98"/>
  </r>
  <r>
    <n v="9"/>
    <s v="PG-13"/>
    <s v="Animation"/>
    <x v="29"/>
    <s v="September 9, 2009 (United States)"/>
    <n v="7.1"/>
    <n v="135000"/>
    <s v="Shane Acker"/>
    <s v="Pamela Pettler"/>
    <s v="Elijah Wood"/>
    <s v="United States"/>
    <n v="30000000"/>
    <x v="5371"/>
    <s v="Focus Features"/>
    <n v="79"/>
  </r>
  <r>
    <s v="The Young Victoria"/>
    <s v="PG"/>
    <s v="Biography"/>
    <x v="29"/>
    <s v="January 8, 2010 (United States)"/>
    <n v="7.3"/>
    <n v="59000"/>
    <s v="Jean-Marc Vallée"/>
    <s v="Julian Fellowes"/>
    <s v="Emily Blunt"/>
    <s v="United Kingdom"/>
    <n v="35000000"/>
    <x v="5372"/>
    <s v="GK Films"/>
    <n v="105"/>
  </r>
  <r>
    <s v="Splice"/>
    <s v="R"/>
    <s v="Drama"/>
    <x v="29"/>
    <s v="June 4, 2010 (United States)"/>
    <n v="5.7"/>
    <n v="95000"/>
    <s v="Vincenzo Natali"/>
    <s v="Vincenzo Natali"/>
    <s v="Adrien Brody"/>
    <s v="Canada"/>
    <n v="30000000"/>
    <x v="5373"/>
    <s v="Canal+"/>
    <n v="104"/>
  </r>
  <r>
    <s v="A Prophet"/>
    <s v="R"/>
    <s v="Crime"/>
    <x v="29"/>
    <s v="March 26, 2010 (United States)"/>
    <n v="7.9"/>
    <n v="95000"/>
    <s v="Jacques Audiard"/>
    <s v="Thomas Bidegain"/>
    <s v="Tahar Rahim"/>
    <s v="France"/>
    <n v="13000000"/>
    <x v="5374"/>
    <s v="Why Not Productions"/>
    <n v="155"/>
  </r>
  <r>
    <s v="My Sister's Keeper"/>
    <s v="PG-13"/>
    <s v="Drama"/>
    <x v="29"/>
    <s v="June 26, 2009 (United States)"/>
    <n v="7.4"/>
    <n v="91000"/>
    <s v="Nick Cassavetes"/>
    <s v="Jeremy Leven"/>
    <s v="Cameron Diaz"/>
    <s v="United States"/>
    <n v="30000000"/>
    <x v="5375"/>
    <s v="Curmudgeon Films"/>
    <n v="109"/>
  </r>
  <r>
    <s v="Bride Wars"/>
    <s v="PG"/>
    <s v="Comedy"/>
    <x v="29"/>
    <s v="January 9, 2009 (United States)"/>
    <n v="5.5"/>
    <n v="102000"/>
    <s v="Gary Winick"/>
    <s v="Greg DePaul"/>
    <s v="Kate Hudson"/>
    <s v="United States"/>
    <n v="30000000"/>
    <x v="5376"/>
    <s v="Fox 2000 Pictures"/>
    <n v="89"/>
  </r>
  <r>
    <s v="Surrogates"/>
    <s v="PG-13"/>
    <s v="Action"/>
    <x v="29"/>
    <s v="September 25, 2009 (United States)"/>
    <n v="6.3"/>
    <n v="171000"/>
    <s v="Jonathan Mostow"/>
    <s v="Michael Ferris"/>
    <s v="Bruce Willis"/>
    <s v="United States"/>
    <n v="80000000"/>
    <x v="5377"/>
    <s v="Touchstone Pictures"/>
    <n v="89"/>
  </r>
  <r>
    <s v="Valhalla Rising"/>
    <s v="Not Rated"/>
    <s v="Action"/>
    <x v="29"/>
    <s v="March 31, 2010 (Denmark)"/>
    <n v="6.1"/>
    <n v="57000"/>
    <s v="Nicolas Winding Refn"/>
    <s v="Nicolas Winding Refn"/>
    <s v="Mads Mikkelsen"/>
    <s v="Denmark"/>
    <m/>
    <x v="5378"/>
    <s v="BBC Films"/>
    <n v="93"/>
  </r>
  <r>
    <s v="Funny People"/>
    <s v="R"/>
    <s v="Comedy"/>
    <x v="29"/>
    <s v="July 31, 2009 (United States)"/>
    <n v="6.3"/>
    <n v="116000"/>
    <s v="Judd Apatow"/>
    <s v="Judd Apatow"/>
    <s v="Adam Sandler"/>
    <s v="United States"/>
    <n v="75000000"/>
    <x v="5379"/>
    <s v="Universal Pictures"/>
    <n v="146"/>
  </r>
  <r>
    <s v="Saw VI"/>
    <s v="R"/>
    <s v="Horror"/>
    <x v="29"/>
    <s v="October 23, 2009 (United States)"/>
    <n v="6"/>
    <n v="105000"/>
    <s v="Kevin Greutert"/>
    <s v="Patrick Melton"/>
    <s v="Tobin Bell"/>
    <s v="Canada"/>
    <n v="11000000"/>
    <x v="5380"/>
    <s v="Twisted Pictures"/>
    <n v="90"/>
  </r>
  <r>
    <s v="Fish Tank"/>
    <s v="Not Rated"/>
    <s v="Drama"/>
    <x v="29"/>
    <s v="September 11, 2009 (United Kingdom)"/>
    <n v="7.3"/>
    <n v="60000"/>
    <s v="Andrea Arnold"/>
    <s v="Andrea Arnold"/>
    <s v="Katie Jarvis"/>
    <s v="Netherlands"/>
    <n v="3000000"/>
    <x v="5381"/>
    <s v="BBC Films"/>
    <n v="123"/>
  </r>
  <r>
    <s v="Push"/>
    <s v="PG-13"/>
    <s v="Action"/>
    <x v="29"/>
    <s v="February 6, 2009 (United States)"/>
    <n v="6.1"/>
    <n v="107000"/>
    <s v="Paul McGuigan"/>
    <s v="David Bourla"/>
    <s v="Camilla Belle"/>
    <s v="United States"/>
    <n v="38000000"/>
    <x v="5382"/>
    <s v="Summit Entertainment"/>
    <n v="111"/>
  </r>
  <r>
    <s v="After.Life"/>
    <s v="R"/>
    <s v="Drama"/>
    <x v="29"/>
    <s v="December 16, 2009 (Brazil)"/>
    <n v="5.9"/>
    <n v="37000"/>
    <s v="Agnieszka Wojtowicz-Vosloo"/>
    <s v="Agnieszka Wojtowicz-Vosloo"/>
    <s v="Christina Ricci"/>
    <s v="United States"/>
    <n v="4500000"/>
    <x v="5383"/>
    <s v="Lleju Productions"/>
    <n v="104"/>
  </r>
  <r>
    <s v="Nine"/>
    <s v="PG-13"/>
    <s v="Drama"/>
    <x v="29"/>
    <s v="December 25, 2009 (United States)"/>
    <n v="5.8"/>
    <n v="43000"/>
    <s v="Rob Marshall"/>
    <s v="Michael Tolkin"/>
    <s v="Daniel Day-Lewis"/>
    <s v="United Kingdom"/>
    <n v="80000000"/>
    <x v="5384"/>
    <s v="The Weinstein Company"/>
    <n v="118"/>
  </r>
  <r>
    <s v="Obsessed"/>
    <s v="PG-13"/>
    <s v="Drama"/>
    <x v="29"/>
    <s v="April 24, 2009 (United States)"/>
    <n v="5"/>
    <n v="31000"/>
    <s v="Steve Shill"/>
    <s v="David Loughery"/>
    <s v="Beyoncé"/>
    <s v="United States"/>
    <n v="20000000"/>
    <x v="5385"/>
    <s v="Screen Gems"/>
    <n v="108"/>
  </r>
  <r>
    <s v="Paul Blart: Mall Cop"/>
    <s v="PG"/>
    <s v="Action"/>
    <x v="29"/>
    <s v="January 16, 2009 (United States)"/>
    <n v="5.2"/>
    <n v="105000"/>
    <s v="Steve Carr"/>
    <s v="Kevin James"/>
    <s v="Kevin James"/>
    <s v="United States"/>
    <n v="26000000"/>
    <x v="5386"/>
    <s v="Columbia Pictures"/>
    <n v="91"/>
  </r>
  <r>
    <s v="The Box"/>
    <s v="PG-13"/>
    <s v="Drama"/>
    <x v="29"/>
    <s v="November 6, 2009 (United States)"/>
    <n v="5.6"/>
    <n v="90000"/>
    <s v="Richard Kelly"/>
    <s v="Richard Kelly"/>
    <s v="Cameron Diaz"/>
    <s v="United States"/>
    <n v="30000000"/>
    <x v="5387"/>
    <s v="Warner Bros."/>
    <n v="115"/>
  </r>
  <r>
    <s v="Everybody's Fine"/>
    <s v="PG-13"/>
    <s v="Adventure"/>
    <x v="29"/>
    <s v="December 4, 2009 (United States)"/>
    <n v="7.1"/>
    <n v="60000"/>
    <s v="Kirk Jones"/>
    <s v="Kirk Jones"/>
    <s v="Robert De Niro"/>
    <s v="United States"/>
    <n v="21000000"/>
    <x v="5388"/>
    <s v="Miramax"/>
    <n v="99"/>
  </r>
  <r>
    <s v="Brüno"/>
    <s v="R"/>
    <s v="Comedy"/>
    <x v="29"/>
    <s v="July 10, 2009 (United States)"/>
    <n v="5.8"/>
    <n v="146000"/>
    <s v="Larry Charles"/>
    <s v="Sacha Baron Cohen"/>
    <s v="Sacha Baron Cohen"/>
    <s v="United States"/>
    <n v="42000000"/>
    <x v="5389"/>
    <s v="Universal Pictures"/>
    <n v="81"/>
  </r>
  <r>
    <s v="I Love You, Beth Cooper"/>
    <s v="PG-13"/>
    <s v="Comedy"/>
    <x v="29"/>
    <s v="July 10, 2009 (United States)"/>
    <n v="5.3"/>
    <n v="34000"/>
    <s v="Chris Columbus"/>
    <s v="Larry Doyle"/>
    <s v="Hayden Panettiere"/>
    <s v="United States"/>
    <n v="18000000"/>
    <x v="5390"/>
    <s v="Fox Atomic"/>
    <n v="102"/>
  </r>
  <r>
    <s v="The Unborn"/>
    <s v="PG-13"/>
    <s v="Drama"/>
    <x v="29"/>
    <s v="January 9, 2009 (United States)"/>
    <n v="4.8"/>
    <n v="50000"/>
    <s v="David S. Goyer"/>
    <s v="David S. Goyer"/>
    <s v="Odette Annable"/>
    <s v="United States"/>
    <n v="16000000"/>
    <x v="5391"/>
    <s v="Rogue Pictures"/>
    <n v="88"/>
  </r>
  <r>
    <s v="Thirst"/>
    <s v="R"/>
    <s v="Drama"/>
    <x v="29"/>
    <s v="April 30, 2009 (South Korea)"/>
    <n v="7.1"/>
    <n v="44000"/>
    <s v="Park Chan-Wook"/>
    <s v="Émile Zola"/>
    <s v="Kang-ho Song"/>
    <s v="South Korea"/>
    <n v="5000000"/>
    <x v="5392"/>
    <s v="CJ Entertainment"/>
    <n v="134"/>
  </r>
  <r>
    <s v="Notorious"/>
    <s v="R"/>
    <s v="Biography"/>
    <x v="29"/>
    <s v="January 16, 2009 (United States)"/>
    <n v="6.7"/>
    <n v="42000"/>
    <s v="George Tillman Jr."/>
    <s v="Reggie Rock Bythewood"/>
    <s v="Jamal Woolard"/>
    <s v="United States"/>
    <n v="20000000"/>
    <x v="5393"/>
    <s v="Fox Searchlight Pictures"/>
    <n v="122"/>
  </r>
  <r>
    <s v="Serious Moonlight"/>
    <s v="R"/>
    <s v="Comedy"/>
    <x v="29"/>
    <s v="December 4, 2009 (United States)"/>
    <n v="5.4"/>
    <n v="8000"/>
    <s v="Cheryl Hines"/>
    <s v="Adrienne Shelly"/>
    <s v="Meg Ryan"/>
    <s v="United States"/>
    <m/>
    <x v="5394"/>
    <s v="Night and Day Pictures"/>
    <n v="81"/>
  </r>
  <r>
    <s v="All About Steve"/>
    <s v="PG-13"/>
    <s v="Comedy"/>
    <x v="29"/>
    <s v="September 4, 2009 (United States)"/>
    <n v="4.8"/>
    <n v="40000"/>
    <s v="Phil Traill"/>
    <s v="Kim Barker"/>
    <s v="Sandra Bullock"/>
    <s v="United States"/>
    <n v="15000000"/>
    <x v="5395"/>
    <s v="Fox 2000 Pictures"/>
    <n v="99"/>
  </r>
  <r>
    <s v="Old Dogs"/>
    <s v="PG"/>
    <s v="Comedy"/>
    <x v="29"/>
    <s v="November 25, 2009 (United States)"/>
    <n v="5.3"/>
    <n v="37000"/>
    <s v="Walt Becker"/>
    <s v="David Diamond"/>
    <s v="Robin Williams"/>
    <s v="United States"/>
    <n v="35000000"/>
    <x v="5396"/>
    <s v="Walt Disney Pictures"/>
    <n v="88"/>
  </r>
  <r>
    <s v="Nowhere Boy"/>
    <s v="R"/>
    <s v="Biography"/>
    <x v="29"/>
    <s v="December 25, 2009 (United Kingdom)"/>
    <n v="7.1"/>
    <n v="36000"/>
    <s v="Sam Taylor-Johnson"/>
    <s v="Julia Baird"/>
    <s v="Aaron Taylor-Johnson"/>
    <s v="United Kingdom"/>
    <m/>
    <x v="5397"/>
    <s v="Ecosse Films"/>
    <n v="98"/>
  </r>
  <r>
    <s v="The Girlfriend Experience"/>
    <s v="R"/>
    <s v="Drama"/>
    <x v="29"/>
    <s v="July 8, 2009 (France)"/>
    <n v="5.5"/>
    <n v="16000"/>
    <s v="Steven Soderbergh"/>
    <s v="David Levien"/>
    <s v="Sasha Grey"/>
    <s v="United States"/>
    <n v="1700000"/>
    <x v="5398"/>
    <s v="Magnolia Pictures"/>
    <n v="77"/>
  </r>
  <r>
    <s v="The Girl Who Played with Fire"/>
    <s v="R"/>
    <s v="Action"/>
    <x v="29"/>
    <s v="August 27, 2010 (United States)"/>
    <n v="7.2"/>
    <n v="92000"/>
    <s v="Daniel Alfredson"/>
    <s v="Jonas Frykberg"/>
    <s v="Noomi Rapace"/>
    <s v="Sweden"/>
    <m/>
    <x v="5399"/>
    <s v="Yellow Bird"/>
    <n v="129"/>
  </r>
  <r>
    <s v="Ghosts of Girlfriends Past"/>
    <s v="PG-13"/>
    <s v="Comedy"/>
    <x v="29"/>
    <s v="May 1, 2009 (United States)"/>
    <n v="5.8"/>
    <n v="86000"/>
    <s v="Mark Waters"/>
    <s v="Jon Lucas"/>
    <s v="Matthew McConaughey"/>
    <s v="United States"/>
    <n v="37500000"/>
    <x v="5400"/>
    <s v="Jon Shestack Productions"/>
    <n v="100"/>
  </r>
  <r>
    <s v="The Haunting in Connecticut"/>
    <s v="PG-13"/>
    <s v="Drama"/>
    <x v="29"/>
    <s v="March 27, 2009 (United States)"/>
    <n v="5.9"/>
    <n v="60000"/>
    <s v="Peter Cornwell"/>
    <s v="Adam Simon"/>
    <s v="Virginia Madsen"/>
    <s v="United States"/>
    <n v="10000000"/>
    <x v="5401"/>
    <s v="Lionsgate"/>
    <n v="92"/>
  </r>
  <r>
    <s v="I Love You Phillip Morris"/>
    <s v="R"/>
    <s v="Biography"/>
    <x v="29"/>
    <s v="January 7, 2011 (United States)"/>
    <n v="6.6"/>
    <n v="93000"/>
    <s v="Glenn Ficarra"/>
    <s v="John Requa"/>
    <s v="Jim Carrey"/>
    <s v="France"/>
    <n v="13000000"/>
    <x v="5402"/>
    <s v="EuropaCorp"/>
    <n v="98"/>
  </r>
  <r>
    <s v="Bad Lieutenant: Port of Call New Orleans"/>
    <s v="R"/>
    <s v="Crime"/>
    <x v="29"/>
    <s v="December 11, 2009 (United States)"/>
    <n v="6.6"/>
    <n v="75000"/>
    <s v="Werner Herzog"/>
    <s v="William M. Finkelstein"/>
    <s v="Nicolas Cage"/>
    <s v="United States"/>
    <n v="25000000"/>
    <x v="5403"/>
    <s v="Millennium Films"/>
    <n v="122"/>
  </r>
  <r>
    <s v="Black Dynamite"/>
    <s v="R"/>
    <s v="Action"/>
    <x v="29"/>
    <s v="January 13, 2010 (France)"/>
    <n v="7.4"/>
    <n v="47000"/>
    <s v="Scott Sanders"/>
    <s v="Michael Jai White"/>
    <s v="Michael Jai White"/>
    <s v="United States"/>
    <n v="2900000"/>
    <x v="5404"/>
    <s v="Destination Films"/>
    <n v="84"/>
  </r>
  <r>
    <s v="Brooklyn's Finest"/>
    <s v="R"/>
    <s v="Action"/>
    <x v="29"/>
    <s v="March 5, 2010 (United States)"/>
    <n v="6.7"/>
    <n v="62000"/>
    <s v="Antoine Fuqua"/>
    <s v="Michael C. Martin"/>
    <s v="Richard Gere"/>
    <s v="United States"/>
    <n v="17000000"/>
    <x v="5405"/>
    <s v="Millennium Films"/>
    <n v="132"/>
  </r>
  <r>
    <s v="In the Loop"/>
    <s v="Not Rated"/>
    <s v="Comedy"/>
    <x v="29"/>
    <s v="September 4, 2009 (United States)"/>
    <n v="7.4"/>
    <n v="56000"/>
    <s v="Armando Iannucci"/>
    <s v="Jesse Armstrong"/>
    <s v="Tom Hollander"/>
    <s v="United Kingdom"/>
    <m/>
    <x v="5406"/>
    <s v="BBC Films"/>
    <n v="106"/>
  </r>
  <r>
    <s v="The White Ribbon"/>
    <s v="R"/>
    <s v="Drama"/>
    <x v="29"/>
    <s v="March 5, 2010 (United States)"/>
    <n v="7.8"/>
    <n v="70000"/>
    <s v="Michael Haneke"/>
    <s v="Michael Haneke"/>
    <s v="Christian Friedel"/>
    <s v="Germany"/>
    <n v="18000000"/>
    <x v="5407"/>
    <s v="X-Filme Creative Pool"/>
    <n v="144"/>
  </r>
  <r>
    <s v="The Boondock Saints II: All Saints Day"/>
    <s v="R"/>
    <s v="Action"/>
    <x v="29"/>
    <s v="December 11, 2009 (United States)"/>
    <n v="6.3"/>
    <n v="62000"/>
    <s v="Troy Duffy"/>
    <s v="Troy Duffy"/>
    <s v="Sean Patrick Flanery"/>
    <s v="United States"/>
    <n v="8000000"/>
    <x v="5408"/>
    <s v="Stage 6 Films"/>
    <n v="118"/>
  </r>
  <r>
    <s v="Whatever Works"/>
    <s v="PG-13"/>
    <s v="Comedy"/>
    <x v="29"/>
    <s v="July 3, 2009 (United States)"/>
    <n v="7.1"/>
    <n v="72000"/>
    <s v="Woody Allen"/>
    <s v="Woody Allen"/>
    <s v="Evan Rachel Wood"/>
    <s v="United States"/>
    <n v="15000000"/>
    <x v="5409"/>
    <s v="Sony Pictures Classics"/>
    <n v="93"/>
  </r>
  <r>
    <s v="Hannah Montana: The Movie"/>
    <s v="G"/>
    <s v="Comedy"/>
    <x v="29"/>
    <s v="April 10, 2009 (United States)"/>
    <n v="4.5999999999999996"/>
    <n v="41000"/>
    <s v="Peter Chelsom"/>
    <s v="Dan Berendsen"/>
    <s v="Miley Cyrus"/>
    <s v="United States"/>
    <n v="30000000"/>
    <x v="5410"/>
    <s v="It's a Laugh Productions"/>
    <n v="102"/>
  </r>
  <r>
    <s v="Darbareye Elly"/>
    <s v="TV-PG"/>
    <s v="Drama"/>
    <x v="29"/>
    <s v="June 6, 2009 (Iran)"/>
    <n v="8"/>
    <n v="48000"/>
    <s v="Asghar Farhadi"/>
    <s v="Asghar Farhadi"/>
    <s v="Golshifteh Farahani"/>
    <s v="Iran"/>
    <m/>
    <x v="5411"/>
    <s v="Dreamlab"/>
    <n v="119"/>
  </r>
  <r>
    <s v="Alvin and the Chipmunks: the Squeakquel"/>
    <s v="PG"/>
    <s v="Animation"/>
    <x v="29"/>
    <s v="December 23, 2009 (United States)"/>
    <n v="4.5"/>
    <n v="45000"/>
    <s v="Betty Thomas"/>
    <s v="Jon Vitti"/>
    <s v="Jason Lee"/>
    <s v="United States"/>
    <n v="75000000"/>
    <x v="5412"/>
    <s v="Fox 2000 Pictures"/>
    <n v="88"/>
  </r>
  <r>
    <s v="12 Rounds"/>
    <s v="PG-13"/>
    <s v="Action"/>
    <x v="29"/>
    <s v="March 27, 2009 (United States)"/>
    <n v="5.6"/>
    <n v="28000"/>
    <s v="Renny Harlin"/>
    <s v="Daniel Kunka"/>
    <s v="John Cena"/>
    <s v="United States"/>
    <n v="22000000"/>
    <x v="5413"/>
    <s v="Fox Atomic"/>
    <n v="108"/>
  </r>
  <r>
    <s v="Survival of the Dead"/>
    <s v="R"/>
    <s v="Comedy"/>
    <x v="29"/>
    <s v="May 6, 2010 (Germany)"/>
    <n v="4.9000000000000004"/>
    <n v="21000"/>
    <s v="George A. Romero"/>
    <s v="George A. Romero"/>
    <s v="Alan Van Sprang"/>
    <s v="United States"/>
    <n v="4000000"/>
    <x v="5414"/>
    <s v="Blank of the Dead Productions"/>
    <n v="90"/>
  </r>
  <r>
    <s v="Fame"/>
    <s v="PG"/>
    <s v="Comedy"/>
    <x v="29"/>
    <s v="September 25, 2009 (United States)"/>
    <n v="5.0999999999999996"/>
    <n v="16000"/>
    <s v="Kevin Tancharoen"/>
    <s v="Allison Burnett"/>
    <s v="Kelsey Grammer"/>
    <s v="United States"/>
    <n v="18000000"/>
    <x v="5415"/>
    <s v="Metro-Goldwyn-Mayer (MGM)"/>
    <n v="107"/>
  </r>
  <r>
    <s v="I Am Love"/>
    <s v="R"/>
    <s v="Drama"/>
    <x v="29"/>
    <s v="July 23, 2010 (United States)"/>
    <n v="7"/>
    <n v="21000"/>
    <s v="Luca Guadagnino"/>
    <s v="Barbara Alberti"/>
    <s v="Tilda Swinton"/>
    <s v="Italy"/>
    <m/>
    <x v="5416"/>
    <s v="First Sun"/>
    <n v="120"/>
  </r>
  <r>
    <s v="The House of the Devil"/>
    <s v="R"/>
    <s v="Horror"/>
    <x v="29"/>
    <s v="April 25, 2009 (Brazil)"/>
    <n v="6.4"/>
    <n v="42000"/>
    <s v="Ti West"/>
    <s v="Ti West"/>
    <s v="Jocelin Donahue"/>
    <s v="United States"/>
    <n v="900000"/>
    <x v="5417"/>
    <s v="MPI Media Group"/>
    <n v="95"/>
  </r>
  <r>
    <s v="Middle Men"/>
    <s v="R"/>
    <s v="Comedy"/>
    <x v="29"/>
    <s v="August 6, 2010 (United States)"/>
    <n v="6.8"/>
    <n v="37000"/>
    <s v="George Gallo"/>
    <s v="George Gallo"/>
    <s v="Luke Wilson"/>
    <s v="United States"/>
    <n v="20000000"/>
    <x v="5418"/>
    <s v="Paramount Pictures"/>
    <n v="105"/>
  </r>
  <r>
    <s v="Astro Boy"/>
    <s v="PG"/>
    <s v="Animation"/>
    <x v="29"/>
    <s v="October 23, 2009 (United States)"/>
    <n v="6.3"/>
    <n v="34000"/>
    <s v="David Bowers"/>
    <s v="Osamu Tezuka"/>
    <s v="Freddie Highmore"/>
    <s v="Hong Kong"/>
    <n v="65000000"/>
    <x v="5419"/>
    <s v="Imagi Animation Studios"/>
    <n v="94"/>
  </r>
  <r>
    <s v="Carriers"/>
    <s v="PG-13"/>
    <s v="Adventure"/>
    <x v="29"/>
    <s v="September 2, 2009 (Indonesia)"/>
    <n v="6"/>
    <n v="45000"/>
    <s v="David Pastor"/>
    <s v="Àlex Pastor"/>
    <s v="Chris Pine"/>
    <s v="United States"/>
    <m/>
    <x v="5420"/>
    <s v="Paramount Vantage"/>
    <n v="84"/>
  </r>
  <r>
    <s v="My Life in Ruins"/>
    <s v="PG-13"/>
    <s v="Comedy"/>
    <x v="29"/>
    <s v="June 5, 2009 (United States)"/>
    <n v="5.9"/>
    <n v="19000"/>
    <s v="Donald Petrie"/>
    <s v="Mike Reiss"/>
    <s v="Nia Vardalos"/>
    <s v="United States"/>
    <n v="17000000"/>
    <x v="5421"/>
    <s v="26 Films"/>
    <n v="95"/>
  </r>
  <r>
    <s v="G-Force"/>
    <s v="PG"/>
    <s v="Animation"/>
    <x v="29"/>
    <s v="July 24, 2009 (United States)"/>
    <n v="5.0999999999999996"/>
    <n v="44000"/>
    <s v="Hoyt Yeatman"/>
    <s v="Cormac Wibberley"/>
    <s v="Will Arnett"/>
    <s v="United States"/>
    <n v="150000000"/>
    <x v="5422"/>
    <s v="Jerry Bruckheimer Films"/>
    <n v="88"/>
  </r>
  <r>
    <s v="Did You Hear About the Morgans?"/>
    <s v="PG-13"/>
    <s v="Comedy"/>
    <x v="29"/>
    <s v="December 18, 2009 (United States)"/>
    <n v="4.9000000000000004"/>
    <n v="39000"/>
    <s v="Marc Lawrence"/>
    <s v="Marc Lawrence"/>
    <s v="Hugh Grant"/>
    <s v="United States"/>
    <n v="58000000"/>
    <x v="5423"/>
    <s v="Columbia Pictures"/>
    <n v="103"/>
  </r>
  <r>
    <s v="Away We Go"/>
    <s v="R"/>
    <s v="Adventure"/>
    <x v="29"/>
    <s v="June 26, 2009 (United States)"/>
    <n v="7"/>
    <n v="52000"/>
    <s v="Sam Mendes"/>
    <s v="Dave Eggers"/>
    <s v="John Krasinski"/>
    <s v="United States"/>
    <n v="17000000"/>
    <x v="5424"/>
    <s v="Focus Features"/>
    <n v="98"/>
  </r>
  <r>
    <s v="Love Happens"/>
    <s v="PG-13"/>
    <s v="Drama"/>
    <x v="29"/>
    <s v="September 18, 2009 (United States)"/>
    <n v="5.7"/>
    <n v="32000"/>
    <s v="Brandon Camp"/>
    <s v="Brandon Camp"/>
    <s v="Jennifer Aniston"/>
    <s v="United States"/>
    <n v="18000000"/>
    <x v="5425"/>
    <s v="Universal Pictures"/>
    <n v="109"/>
  </r>
  <r>
    <s v="The Girl Who Kicked the Hornet's Nest"/>
    <s v="R"/>
    <s v="Crime"/>
    <x v="29"/>
    <s v="November 12, 2010 (United States)"/>
    <n v="7.3"/>
    <n v="69000"/>
    <s v="Daniel Alfredson"/>
    <s v="Jonas Frykberg"/>
    <s v="Michael Nyqvist"/>
    <s v="Sweden"/>
    <m/>
    <x v="5426"/>
    <s v="Film i Väst"/>
    <n v="147"/>
  </r>
  <r>
    <s v="Youth in Revolt"/>
    <s v="R"/>
    <s v="Comedy"/>
    <x v="29"/>
    <s v="January 8, 2010 (United States)"/>
    <n v="6.4"/>
    <n v="73000"/>
    <s v="Miguel Arteta"/>
    <s v="Gustin Nash"/>
    <s v="Michael Cera"/>
    <s v="United States"/>
    <n v="18000000"/>
    <x v="5427"/>
    <s v="Dimension Films"/>
    <n v="90"/>
  </r>
  <r>
    <s v="Observe and Report"/>
    <s v="R"/>
    <s v="Comedy"/>
    <x v="29"/>
    <s v="April 10, 2009 (United States)"/>
    <n v="5.8"/>
    <n v="61000"/>
    <s v="Jody Hill"/>
    <s v="Jody Hill"/>
    <s v="Seth Rogen"/>
    <s v="United States"/>
    <n v="18000000"/>
    <x v="5428"/>
    <s v="De Line Pictures"/>
    <n v="86"/>
  </r>
  <r>
    <s v="Bright Star"/>
    <s v="PG"/>
    <s v="Biography"/>
    <x v="29"/>
    <s v="October 9, 2009 (United States)"/>
    <n v="6.9"/>
    <n v="26000"/>
    <s v="Jane Campion"/>
    <s v="Jane Campion"/>
    <s v="Abbie Cornish"/>
    <s v="United Kingdom"/>
    <n v="8500000"/>
    <x v="5429"/>
    <s v="Pathé Renn Productions"/>
    <n v="119"/>
  </r>
  <r>
    <s v="Harry Brown"/>
    <s v="R"/>
    <s v="Action"/>
    <x v="29"/>
    <s v="May 14, 2010 (United States)"/>
    <n v="7.2"/>
    <n v="85000"/>
    <s v="Daniel Barber"/>
    <s v="Gary Young"/>
    <s v="Michael Caine"/>
    <s v="United Kingdom"/>
    <n v="7300000"/>
    <x v="5430"/>
    <s v="Marv Films"/>
    <n v="103"/>
  </r>
  <r>
    <s v="Duplicity"/>
    <s v="PG-13"/>
    <s v="Comedy"/>
    <x v="29"/>
    <s v="March 20, 2009 (United States)"/>
    <n v="6.2"/>
    <n v="49000"/>
    <s v="Tony Gilroy"/>
    <s v="Tony Gilroy"/>
    <s v="Julia Roberts"/>
    <s v="United States"/>
    <n v="60000000"/>
    <x v="5431"/>
    <s v="Universal Pictures"/>
    <n v="125"/>
  </r>
  <r>
    <s v="The Pink Panther 2"/>
    <s v="PG"/>
    <s v="Action"/>
    <x v="29"/>
    <s v="February 6, 2009 (United States)"/>
    <n v="5.6"/>
    <n v="43000"/>
    <s v="Harald Zwart"/>
    <s v="Scott Neustadter"/>
    <s v="Steve Martin"/>
    <s v="United States"/>
    <n v="70000000"/>
    <x v="5432"/>
    <s v="Metro-Goldwyn-Mayer (MGM)"/>
    <n v="92"/>
  </r>
  <r>
    <s v="The Informant!"/>
    <s v="R"/>
    <s v="Biography"/>
    <x v="29"/>
    <s v="September 18, 2009 (United States)"/>
    <n v="6.4"/>
    <n v="64000"/>
    <s v="Steven Soderbergh"/>
    <s v="Scott Z. Burns"/>
    <s v="Matt Damon"/>
    <s v="United States"/>
    <n v="22000000"/>
    <x v="5433"/>
    <s v="Warner Bros."/>
    <n v="108"/>
  </r>
  <r>
    <s v="The Answer Man"/>
    <s v="R"/>
    <s v="Comedy"/>
    <x v="29"/>
    <s v="December 30, 2009 (France)"/>
    <n v="6.4"/>
    <n v="6500"/>
    <s v="John Hindman"/>
    <s v="John Hindman"/>
    <s v="Jeff Daniels"/>
    <s v="United States"/>
    <m/>
    <x v="5434"/>
    <s v="120dB Films"/>
    <n v="95"/>
  </r>
  <r>
    <s v="Planet 51"/>
    <s v="PG"/>
    <s v="Animation"/>
    <x v="29"/>
    <s v="November 20, 2009 (United States)"/>
    <n v="6"/>
    <n v="52000"/>
    <s v="Jorge Blanco"/>
    <s v="Joe Stillman"/>
    <s v="Dwayne Johnson"/>
    <s v="Spain"/>
    <n v="70000000"/>
    <x v="5435"/>
    <s v="TriStar Pictures"/>
    <n v="91"/>
  </r>
  <r>
    <s v="Crossing Over"/>
    <s v="R"/>
    <s v="Crime"/>
    <x v="29"/>
    <s v="February 26, 2009 (Bahrain)"/>
    <n v="6.7"/>
    <n v="23000"/>
    <s v="Wayne Kramer"/>
    <s v="Wayne Kramer"/>
    <s v="Harrison Ford"/>
    <s v="United States"/>
    <n v="19000000"/>
    <x v="5436"/>
    <s v="The Weinstein Company"/>
    <n v="113"/>
  </r>
  <r>
    <s v="Madea Goes to Jail"/>
    <s v="PG-13"/>
    <s v="Comedy"/>
    <x v="29"/>
    <s v="February 20, 2009 (United States)"/>
    <n v="4.5"/>
    <n v="12000"/>
    <s v="Tyler Perry"/>
    <s v="Tyler Perry"/>
    <s v="Tyler Perry"/>
    <s v="United States"/>
    <m/>
    <x v="5437"/>
    <s v="The Tyler Perry Company"/>
    <n v="103"/>
  </r>
  <r>
    <s v="A Christmas Carol"/>
    <s v="PG"/>
    <s v="Animation"/>
    <x v="29"/>
    <s v="November 6, 2009 (United States)"/>
    <n v="6.8"/>
    <n v="106000"/>
    <s v="Robert Zemeckis"/>
    <s v="Charles Dickens"/>
    <s v="Jim Carrey"/>
    <s v="United States"/>
    <n v="200000000"/>
    <x v="5438"/>
    <s v="Walt Disney Pictures"/>
    <n v="96"/>
  </r>
  <r>
    <s v="Sin Nombre"/>
    <s v="R"/>
    <s v="Adventure"/>
    <x v="29"/>
    <s v="April 17, 2009 (United States)"/>
    <n v="7.6"/>
    <n v="32000"/>
    <s v="Cary Joji Fukunaga"/>
    <s v="Cary Joji Fukunaga"/>
    <s v="Paulina Gaitan"/>
    <s v="Mexico"/>
    <m/>
    <x v="5439"/>
    <s v="Scion Films"/>
    <n v="96"/>
  </r>
  <r>
    <s v="City Island"/>
    <s v="PG-13"/>
    <s v="Comedy"/>
    <x v="29"/>
    <s v="April 30, 2010 (United States)"/>
    <n v="7.4"/>
    <n v="31000"/>
    <s v="Raymond De Felitta"/>
    <s v="Raymond De Felitta"/>
    <s v="Andy Garcia"/>
    <s v="United States"/>
    <n v="6000000"/>
    <x v="5440"/>
    <s v="CineSon Entertainment"/>
    <n v="104"/>
  </r>
  <r>
    <s v="Coco Before Chanel"/>
    <s v="PG-13"/>
    <s v="Biography"/>
    <x v="29"/>
    <s v="November 6, 2009 (United States)"/>
    <n v="6.7"/>
    <n v="39000"/>
    <s v="Anne Fontaine"/>
    <s v="Edmonde Charles-Roux"/>
    <s v="Audrey Tautou"/>
    <s v="France"/>
    <n v="23000000"/>
    <x v="5441"/>
    <s v="Haut et Court"/>
    <n v="105"/>
  </r>
  <r>
    <s v="Dead Snow"/>
    <s v="Not Rated"/>
    <s v="Comedy"/>
    <x v="29"/>
    <s v="January 9, 2009 (Norway)"/>
    <n v="6.3"/>
    <n v="65000"/>
    <s v="Tommy Wirkola"/>
    <s v="Tommy Wirkola"/>
    <s v="Jeppe Beck Laursen"/>
    <s v="Norway"/>
    <n v="800000"/>
    <x v="5442"/>
    <s v="Euforia Film"/>
    <n v="91"/>
  </r>
  <r>
    <s v="Summer Wars"/>
    <s v="PG"/>
    <s v="Animation"/>
    <x v="29"/>
    <s v="August 1, 2009 (Japan)"/>
    <n v="7.5"/>
    <n v="27000"/>
    <s v="Mamoru Hosoda"/>
    <s v="Mamoru Hosoda"/>
    <s v="Ryûnosuke Kamiki"/>
    <s v="Japan"/>
    <m/>
    <x v="5443"/>
    <s v="Madhouse"/>
    <n v="114"/>
  </r>
  <r>
    <s v="The Messenger"/>
    <s v="R"/>
    <s v="Drama"/>
    <x v="29"/>
    <s v="December 4, 2009 (United States)"/>
    <n v="7.1"/>
    <n v="34000"/>
    <s v="Oren Moverman"/>
    <s v="Alessandro Camon"/>
    <s v="Ben Foster"/>
    <s v="United States"/>
    <n v="6500000"/>
    <x v="5444"/>
    <s v="Oscilloscope"/>
    <n v="113"/>
  </r>
  <r>
    <s v="Bitch Slap"/>
    <s v="R"/>
    <s v="Action"/>
    <x v="29"/>
    <s v="November 6, 2009 (Finland)"/>
    <n v="4.5"/>
    <n v="13000"/>
    <s v="Rick Jacobson"/>
    <s v="Rick Jacobson"/>
    <s v="Julia Voth"/>
    <s v="United States"/>
    <m/>
    <x v="5445"/>
    <s v="Bombshell Pictures"/>
    <n v="109"/>
  </r>
  <r>
    <s v="The Soloist"/>
    <s v="PG-13"/>
    <s v="Biography"/>
    <x v="29"/>
    <s v="April 24, 2009 (United States)"/>
    <n v="6.7"/>
    <n v="52000"/>
    <s v="Joe Wright"/>
    <s v="Susannah Grant"/>
    <s v="Jamie Foxx"/>
    <s v="United Kingdom"/>
    <n v="60000000"/>
    <x v="5446"/>
    <s v="Dreamworks Pictures"/>
    <n v="117"/>
  </r>
  <r>
    <s v="World's Greatest Dad"/>
    <s v="R"/>
    <s v="Comedy"/>
    <x v="29"/>
    <s v="September 24, 2010 (Ireland)"/>
    <n v="6.9"/>
    <n v="38000"/>
    <s v="Bobcat Goldthwait"/>
    <s v="Bobcat Goldthwait"/>
    <s v="Robin Williams"/>
    <s v="United States"/>
    <m/>
    <x v="5447"/>
    <s v="Magnolia Pictures"/>
    <n v="99"/>
  </r>
  <r>
    <s v="Whiteout"/>
    <s v="R"/>
    <s v="Action"/>
    <x v="29"/>
    <s v="September 11, 2009 (United States)"/>
    <n v="5.5"/>
    <n v="38000"/>
    <s v="Dominic Sena"/>
    <s v="Jon Hoeber"/>
    <s v="Kate Beckinsale"/>
    <s v="United States"/>
    <n v="35000000"/>
    <x v="5448"/>
    <s v="Warner Bros."/>
    <n v="101"/>
  </r>
  <r>
    <s v="Beyond a Reasonable Doubt"/>
    <s v="PG-13"/>
    <s v="Crime"/>
    <x v="29"/>
    <s v="July 10, 2009 (Spain)"/>
    <n v="5.9"/>
    <n v="12000"/>
    <s v="Peter Hyams"/>
    <s v="Peter Hyams"/>
    <s v="Jesse Metcalfe"/>
    <s v="United States"/>
    <n v="25000000"/>
    <x v="5449"/>
    <s v="Autonomous Films"/>
    <n v="106"/>
  </r>
  <r>
    <s v="Paper Man"/>
    <s v="R"/>
    <s v="Comedy"/>
    <x v="29"/>
    <s v="May 1, 2014 (South Korea)"/>
    <n v="6.6"/>
    <n v="19000"/>
    <s v="Kieran Mulroney"/>
    <s v="Michele Mulroney"/>
    <s v="Jeff Daniels"/>
    <s v="United States"/>
    <m/>
    <x v="5450"/>
    <s v="Artfire Films"/>
    <n v="110"/>
  </r>
  <r>
    <s v="The Secret of Kells"/>
    <s v="Not Rated"/>
    <s v="Animation"/>
    <x v="29"/>
    <s v="June 22, 2016 (United States)"/>
    <n v="7.6"/>
    <n v="33000"/>
    <s v="Tomm Moore"/>
    <s v="Tomm Moore"/>
    <s v="Evan McGuire"/>
    <s v="Ireland"/>
    <n v="8000000"/>
    <x v="5451"/>
    <s v="Les Armateurs"/>
    <n v="75"/>
  </r>
  <r>
    <s v="The Disappearance of Alice Creed"/>
    <s v="R"/>
    <s v="Crime"/>
    <x v="29"/>
    <s v="April 30, 2010 (United Kingdom)"/>
    <n v="6.7"/>
    <n v="26000"/>
    <s v="J Blakeson"/>
    <s v="J Blakeson"/>
    <s v="Gemma Arterton"/>
    <s v="United Kingdom"/>
    <n v="800000"/>
    <x v="5452"/>
    <s v="CinemaNX"/>
    <n v="100"/>
  </r>
  <r>
    <s v="The Goods: Live Hard, Sell Hard"/>
    <s v="R"/>
    <s v="Comedy"/>
    <x v="29"/>
    <s v="August 14, 2009 (United States)"/>
    <n v="5.8"/>
    <n v="21000"/>
    <s v="Neal Brennan"/>
    <s v="Andy Stock"/>
    <s v="Jeremy Piven"/>
    <s v="United States"/>
    <n v="10000000"/>
    <x v="5453"/>
    <s v="Paramount Vantage"/>
    <n v="89"/>
  </r>
  <r>
    <s v="Miss March"/>
    <s v="R"/>
    <s v="Comedy"/>
    <x v="29"/>
    <s v="March 13, 2009 (United States)"/>
    <n v="5"/>
    <n v="21000"/>
    <s v="Zach Cregger"/>
    <s v="Zach Cregger"/>
    <s v="Zach Cregger"/>
    <s v="United States"/>
    <n v="6000000"/>
    <x v="5454"/>
    <s v="Fox Atomic"/>
    <n v="90"/>
  </r>
  <r>
    <s v="Cirque du Freak: the Vampire's Assistant"/>
    <s v="PG-13"/>
    <s v="Action"/>
    <x v="29"/>
    <s v="October 23, 2009 (United States)"/>
    <n v="5.8"/>
    <n v="44000"/>
    <s v="Paul Weitz"/>
    <s v="Paul Weitz"/>
    <s v="Chris Massoglia"/>
    <s v="United States"/>
    <n v="40000000"/>
    <x v="5455"/>
    <s v="Universal Pictures"/>
    <n v="109"/>
  </r>
  <r>
    <s v="Aliens in the Attic"/>
    <s v="PG"/>
    <s v="Adventure"/>
    <x v="29"/>
    <s v="July 31, 2009 (United States)"/>
    <n v="5.4"/>
    <n v="21000"/>
    <s v="John Schultz"/>
    <s v="Mark Burton"/>
    <s v="Ashley Tisdale"/>
    <s v="United States"/>
    <n v="45000000"/>
    <x v="5456"/>
    <s v="Twentieth Century Fox"/>
    <n v="86"/>
  </r>
  <r>
    <s v="Street Fighter: The Legend of Chun-Li"/>
    <s v="PG-13"/>
    <s v="Action"/>
    <x v="29"/>
    <s v="February 27, 2009 (United States)"/>
    <n v="3.7"/>
    <n v="23000"/>
    <s v="Andrzej Bartkowiak"/>
    <s v="Justin Marks"/>
    <s v="Kristin Kreuk"/>
    <s v="Canada"/>
    <n v="18000000"/>
    <x v="5457"/>
    <s v="Hyde Park Entertainment"/>
    <n v="96"/>
  </r>
  <r>
    <s v="Daniel and Ana"/>
    <s v="Not Rated"/>
    <s v="Drama"/>
    <x v="29"/>
    <s v="August 27, 2010 (United States)"/>
    <n v="6.1"/>
    <n v="1500"/>
    <s v="Michel Franco"/>
    <s v="Michel Franco"/>
    <s v="Dario Yazbek Bernal"/>
    <s v="Mexico"/>
    <m/>
    <x v="5458"/>
    <s v="Alameda Films"/>
    <n v="90"/>
  </r>
  <r>
    <s v="Broken Embraces"/>
    <s v="R"/>
    <s v="Drama"/>
    <x v="29"/>
    <s v="January 15, 2010 (United States)"/>
    <n v="7.2"/>
    <n v="39000"/>
    <s v="Pedro Almodóvar"/>
    <s v="Pedro Almodóvar"/>
    <s v="Penélope Cruz"/>
    <s v="Spain"/>
    <n v="18000000"/>
    <x v="5459"/>
    <s v="Universal Pictures International (UPI)"/>
    <n v="127"/>
  </r>
  <r>
    <s v="Fighting"/>
    <s v="PG-13"/>
    <s v="Action"/>
    <x v="29"/>
    <s v="April 24, 2009 (United States)"/>
    <n v="5.6"/>
    <n v="32000"/>
    <s v="Dito Montiel"/>
    <s v="Robert Munic"/>
    <s v="Channing Tatum"/>
    <s v="United States"/>
    <m/>
    <x v="5460"/>
    <s v="Rogue Pictures"/>
    <n v="105"/>
  </r>
  <r>
    <s v="The Damned United"/>
    <s v="R"/>
    <s v="Biography"/>
    <x v="29"/>
    <s v="March 27, 2009 (United Kingdom)"/>
    <n v="7.5"/>
    <n v="42000"/>
    <s v="Tom Hooper"/>
    <s v="Peter Morgan"/>
    <s v="Colm Meaney"/>
    <s v="United Kingdom"/>
    <n v="10000000"/>
    <x v="5461"/>
    <s v="Columbia Pictures"/>
    <n v="98"/>
  </r>
  <r>
    <s v="Gentlemen Broncos"/>
    <s v="PG-13"/>
    <s v="Adventure"/>
    <x v="29"/>
    <s v="May 27, 2010 (Germany)"/>
    <n v="6.2"/>
    <n v="11000"/>
    <s v="Jared Hess"/>
    <s v="Jared Hess"/>
    <s v="Michael Angarano"/>
    <s v="United States"/>
    <n v="10000000"/>
    <x v="5462"/>
    <s v="Bronco Productions"/>
    <n v="90"/>
  </r>
  <r>
    <s v="Chéri"/>
    <s v="R"/>
    <s v="Comedy"/>
    <x v="29"/>
    <s v="July 17, 2009 (United States)"/>
    <n v="6.2"/>
    <n v="11000"/>
    <s v="Stephen Frears"/>
    <s v="Christopher Hampton"/>
    <s v="Michelle Pfeiffer"/>
    <s v="United Kingdom"/>
    <n v="23000000"/>
    <x v="5463"/>
    <s v="Bill Kenwright Films"/>
    <n v="86"/>
  </r>
  <r>
    <s v="Tanner Hall"/>
    <s v="R"/>
    <s v="Drama"/>
    <x v="29"/>
    <s v="January 15, 2015 (Sweden)"/>
    <n v="5.8"/>
    <n v="3500"/>
    <s v="Francesca Gregorini"/>
    <s v="Tatiana von Fürstenberg"/>
    <s v="Rooney Mara"/>
    <s v="United States"/>
    <n v="3000000"/>
    <x v="113"/>
    <s v="Two Prong Lesson"/>
    <n v="96"/>
  </r>
  <r>
    <s v="Cracks"/>
    <s v="R"/>
    <s v="Drama"/>
    <x v="29"/>
    <s v="March 18, 2011 (United States)"/>
    <n v="6.7"/>
    <n v="19000"/>
    <s v="Jordan Scott"/>
    <s v="Ben Court"/>
    <s v="Eva Green"/>
    <s v="United Kingdom"/>
    <m/>
    <x v="5464"/>
    <s v="Antena 3 Films"/>
    <n v="104"/>
  </r>
  <r>
    <s v="[Rec]²"/>
    <s v="R"/>
    <s v="Horror"/>
    <x v="29"/>
    <s v="October 2, 2009 (Spain)"/>
    <n v="6.5"/>
    <n v="70000"/>
    <s v="Jaume Balagueró"/>
    <s v="Jaume Balagueró"/>
    <s v="Jonathan D. Mellor"/>
    <s v="Spain"/>
    <n v="5600000"/>
    <x v="5465"/>
    <s v="Filmax"/>
    <n v="85"/>
  </r>
  <r>
    <s v="Inception"/>
    <s v="PG-13"/>
    <s v="Action"/>
    <x v="30"/>
    <s v="July 16, 2010 (United States)"/>
    <n v="8.8000000000000007"/>
    <n v="2100000"/>
    <s v="Christopher Nolan"/>
    <s v="Christopher Nolan"/>
    <s v="Leonardo DiCaprio"/>
    <s v="United States"/>
    <n v="160000000"/>
    <x v="5466"/>
    <s v="Warner Bros."/>
    <n v="148"/>
  </r>
  <r>
    <s v="Iron Man 2"/>
    <s v="PG-13"/>
    <s v="Action"/>
    <x v="30"/>
    <s v="May 7, 2010 (United States)"/>
    <n v="7"/>
    <n v="746000"/>
    <s v="Jon Favreau"/>
    <s v="Justin Theroux"/>
    <s v="Robert Downey Jr."/>
    <s v="United States"/>
    <n v="200000000"/>
    <x v="5467"/>
    <s v="Paramount Pictures"/>
    <n v="124"/>
  </r>
  <r>
    <s v="Shutter Island"/>
    <s v="R"/>
    <s v="Mystery"/>
    <x v="30"/>
    <s v="February 19, 2010 (United States)"/>
    <n v="8.1999999999999993"/>
    <n v="1200000"/>
    <s v="Martin Scorsese"/>
    <s v="Laeta Kalogridis"/>
    <s v="Leonardo DiCaprio"/>
    <s v="United States"/>
    <n v="80000000"/>
    <x v="5468"/>
    <s v="Paramount Pictures"/>
    <n v="138"/>
  </r>
  <r>
    <s v="Scott Pilgrim vs. the World"/>
    <s v="PG-13"/>
    <s v="Action"/>
    <x v="30"/>
    <s v="August 13, 2010 (United States)"/>
    <n v="7.5"/>
    <n v="394000"/>
    <s v="Edgar Wright"/>
    <s v="Michael Bacall"/>
    <s v="Michael Cera"/>
    <s v="United States"/>
    <n v="60000000"/>
    <x v="5469"/>
    <s v="Universal Pictures"/>
    <n v="112"/>
  </r>
  <r>
    <s v="Grown Ups"/>
    <s v="PG-13"/>
    <s v="Comedy"/>
    <x v="30"/>
    <s v="June 25, 2010 (United States)"/>
    <n v="5.9"/>
    <n v="233000"/>
    <s v="Dennis Dugan"/>
    <s v="Adam Sandler"/>
    <s v="Adam Sandler"/>
    <s v="United States"/>
    <n v="80000000"/>
    <x v="5470"/>
    <s v="Columbia Pictures"/>
    <n v="102"/>
  </r>
  <r>
    <s v="She's Out of My League"/>
    <s v="R"/>
    <s v="Comedy"/>
    <x v="30"/>
    <s v="March 12, 2010 (United States)"/>
    <n v="6.4"/>
    <n v="130000"/>
    <s v="Jim Field Smith"/>
    <s v="Sean Anders"/>
    <s v="Jay Baruchel"/>
    <s v="United States"/>
    <n v="20000000"/>
    <x v="5471"/>
    <s v="Dreamworks Pictures"/>
    <n v="104"/>
  </r>
  <r>
    <s v="Kick-Ass"/>
    <s v="R"/>
    <s v="Action"/>
    <x v="30"/>
    <s v="April 16, 2010 (United States)"/>
    <n v="7.6"/>
    <n v="535000"/>
    <s v="Matthew Vaughn"/>
    <s v="Jane Goldman"/>
    <s v="Aaron Taylor-Johnson"/>
    <s v="United Kingdom"/>
    <n v="30000000"/>
    <x v="5472"/>
    <s v="Marv Films"/>
    <n v="117"/>
  </r>
  <r>
    <s v="Black Swan"/>
    <s v="R"/>
    <s v="Drama"/>
    <x v="30"/>
    <s v="December 17, 2010 (United States)"/>
    <n v="8"/>
    <n v="716000"/>
    <s v="Darren Aronofsky"/>
    <s v="Mark Heyman"/>
    <s v="Natalie Portman"/>
    <s v="United States"/>
    <n v="13000000"/>
    <x v="5473"/>
    <s v="Fox Searchlight Pictures"/>
    <n v="108"/>
  </r>
  <r>
    <s v="The Town"/>
    <s v="R"/>
    <s v="Crime"/>
    <x v="30"/>
    <s v="September 17, 2010 (United States)"/>
    <n v="7.5"/>
    <n v="363000"/>
    <s v="Ben Affleck"/>
    <s v="Peter Craig"/>
    <s v="Ben Affleck"/>
    <s v="United States"/>
    <n v="37000000"/>
    <x v="5474"/>
    <s v="Warner Bros."/>
    <n v="125"/>
  </r>
  <r>
    <s v="Harry Potter and the Deathly Hallows: Part 1"/>
    <s v="PG-13"/>
    <s v="Adventure"/>
    <x v="30"/>
    <s v="November 19, 2010 (United States)"/>
    <n v="7.7"/>
    <n v="495000"/>
    <s v="David Yates"/>
    <s v="Steve Kloves"/>
    <s v="Daniel Radcliffe"/>
    <s v="United Kingdom"/>
    <m/>
    <x v="5475"/>
    <s v="Warner Bros."/>
    <n v="146"/>
  </r>
  <r>
    <s v="Flipped"/>
    <s v="PG"/>
    <s v="Comedy"/>
    <x v="30"/>
    <s v="September 10, 2010 (United States)"/>
    <n v="7.7"/>
    <n v="85000"/>
    <s v="Rob Reiner"/>
    <s v="Rob Reiner"/>
    <s v="Madeline Carroll"/>
    <s v="United States"/>
    <n v="14000000"/>
    <x v="5476"/>
    <s v="Castle Rock Entertainment"/>
    <n v="90"/>
  </r>
  <r>
    <s v="The Social Network"/>
    <s v="PG-13"/>
    <s v="Biography"/>
    <x v="30"/>
    <s v="October 1, 2010 (United States)"/>
    <n v="7.7"/>
    <n v="645000"/>
    <s v="David Fincher"/>
    <s v="Aaron Sorkin"/>
    <s v="Jesse Eisenberg"/>
    <s v="United States"/>
    <n v="40000000"/>
    <x v="5477"/>
    <s v="Columbia Pictures"/>
    <n v="120"/>
  </r>
  <r>
    <s v="Robin Hood"/>
    <s v="PG-13"/>
    <s v="Action"/>
    <x v="30"/>
    <s v="May 14, 2010 (United States)"/>
    <n v="6.6"/>
    <n v="257000"/>
    <s v="Ridley Scott"/>
    <s v="Brian Helgeland"/>
    <s v="Russell Crowe"/>
    <s v="United States"/>
    <n v="200000000"/>
    <x v="5478"/>
    <s v="Universal Pictures"/>
    <n v="140"/>
  </r>
  <r>
    <s v="Monsters"/>
    <s v="R"/>
    <s v="Adventure"/>
    <x v="30"/>
    <s v="December 3, 2010 (United Kingdom)"/>
    <n v="6.4"/>
    <n v="89000"/>
    <s v="Gareth Edwards"/>
    <s v="Gareth Edwards"/>
    <s v="Scoot McNairy"/>
    <s v="United Kingdom"/>
    <n v="500000"/>
    <x v="5479"/>
    <s v="Protagonist Pictures"/>
    <n v="94"/>
  </r>
  <r>
    <s v="Insidious"/>
    <s v="PG-13"/>
    <s v="Horror"/>
    <x v="30"/>
    <s v="April 1, 2011 (United States)"/>
    <n v="6.8"/>
    <n v="287000"/>
    <s v="James Wan"/>
    <s v="Leigh Whannell"/>
    <s v="Patrick Wilson"/>
    <s v="United States"/>
    <n v="1500000"/>
    <x v="5480"/>
    <s v="FilmDistrict"/>
    <n v="103"/>
  </r>
  <r>
    <s v="Tangled"/>
    <s v="PG"/>
    <s v="Animation"/>
    <x v="30"/>
    <s v="November 24, 2010 (United States)"/>
    <n v="7.7"/>
    <n v="417000"/>
    <s v="Nathan Greno"/>
    <s v="Dan Fogelman"/>
    <s v="Mandy Moore"/>
    <s v="United States"/>
    <n v="260000000"/>
    <x v="5481"/>
    <s v="Walt Disney Animation Studios"/>
    <n v="100"/>
  </r>
  <r>
    <s v="RED"/>
    <s v="PG-13"/>
    <s v="Action"/>
    <x v="30"/>
    <s v="October 15, 2010 (United States)"/>
    <n v="7"/>
    <n v="295000"/>
    <s v="Robert Schwentke"/>
    <s v="Jon Hoeber"/>
    <s v="Bruce Willis"/>
    <s v="United States"/>
    <n v="58000000"/>
    <x v="5482"/>
    <s v="Summit Entertainment"/>
    <n v="111"/>
  </r>
  <r>
    <s v="I Spit on Your Grave"/>
    <s v="R"/>
    <s v="Horror"/>
    <x v="30"/>
    <s v="January 20, 2011 (Argentina)"/>
    <n v="6.3"/>
    <n v="79000"/>
    <s v="Steven R. Monroe"/>
    <s v="Adam Rockoff"/>
    <s v="Sarah Butler"/>
    <s v="United States"/>
    <n v="2000000"/>
    <x v="5483"/>
    <s v="Cinetel Films"/>
    <n v="108"/>
  </r>
  <r>
    <s v="The Last Airbender"/>
    <s v="PG"/>
    <s v="Action"/>
    <x v="30"/>
    <s v="July 1, 2010 (United States)"/>
    <n v="4"/>
    <n v="156000"/>
    <s v="M. Night Shyamalan"/>
    <s v="M. Night Shyamalan"/>
    <s v="Noah Ringer"/>
    <s v="United States"/>
    <n v="150000000"/>
    <x v="5484"/>
    <s v="Paramount Pictures"/>
    <n v="103"/>
  </r>
  <r>
    <s v="How to Train Your Dragon"/>
    <s v="PG"/>
    <s v="Animation"/>
    <x v="30"/>
    <s v="March 26, 2010 (United States)"/>
    <n v="8.1"/>
    <n v="685000"/>
    <s v="Dean DeBlois"/>
    <s v="William Davies"/>
    <s v="Jay Baruchel"/>
    <s v="United States"/>
    <n v="165000000"/>
    <x v="5485"/>
    <s v="DreamWorks Animation"/>
    <n v="98"/>
  </r>
  <r>
    <s v="The American"/>
    <s v="R"/>
    <s v="Crime"/>
    <x v="30"/>
    <s v="September 1, 2010 (United States)"/>
    <n v="6.3"/>
    <n v="94000"/>
    <s v="Anton Corbijn"/>
    <s v="Rowan Joffe"/>
    <s v="George Clooney"/>
    <s v="United States"/>
    <n v="20000000"/>
    <x v="5486"/>
    <s v="Focus Features"/>
    <n v="105"/>
  </r>
  <r>
    <s v="Incendies"/>
    <s v="R"/>
    <s v="Drama"/>
    <x v="30"/>
    <s v="January 12, 2011 (France)"/>
    <n v="8.3000000000000007"/>
    <n v="158000"/>
    <s v="Denis Villeneuve"/>
    <s v="Denis Villeneuve"/>
    <s v="Lubna Azabal"/>
    <s v="Canada"/>
    <n v="6800000"/>
    <x v="5487"/>
    <s v="micro_scope"/>
    <n v="131"/>
  </r>
  <r>
    <s v="Sex and the City 2"/>
    <s v="R"/>
    <s v="Comedy"/>
    <x v="30"/>
    <s v="May 27, 2010 (United States)"/>
    <n v="4.5"/>
    <n v="76000"/>
    <s v="Michael Patrick King"/>
    <s v="Michael Patrick King"/>
    <s v="Sarah Jessica Parker"/>
    <s v="United States"/>
    <n v="100000000"/>
    <x v="5488"/>
    <s v="New Line Cinema"/>
    <n v="146"/>
  </r>
  <r>
    <s v="Burlesque"/>
    <s v="PG-13"/>
    <s v="Drama"/>
    <x v="30"/>
    <s v="November 24, 2010 (United States)"/>
    <n v="6.4"/>
    <n v="81000"/>
    <s v="Steve Antin"/>
    <s v="Steve Antin"/>
    <s v="Cher"/>
    <s v="United States"/>
    <n v="55000000"/>
    <x v="5489"/>
    <s v="Screen Gems"/>
    <n v="119"/>
  </r>
  <r>
    <s v="Alice in Wonderland"/>
    <s v="PG"/>
    <s v="Adventure"/>
    <x v="30"/>
    <s v="March 5, 2010 (United States)"/>
    <n v="6.4"/>
    <n v="392000"/>
    <s v="Tim Burton"/>
    <s v="Linda Woolverton"/>
    <s v="Mia Wasikowska"/>
    <s v="United States"/>
    <n v="200000000"/>
    <x v="5490"/>
    <s v="Walt Disney Pictures"/>
    <n v="108"/>
  </r>
  <r>
    <s v="Despicable Me"/>
    <s v="PG"/>
    <s v="Animation"/>
    <x v="30"/>
    <s v="July 9, 2010 (United States)"/>
    <n v="7.6"/>
    <n v="512000"/>
    <s v="Pierre Coffin"/>
    <s v="Cinco Paul"/>
    <s v="Steve Carell"/>
    <s v="United States"/>
    <n v="69000000"/>
    <x v="5491"/>
    <s v="Universal Pictures"/>
    <n v="95"/>
  </r>
  <r>
    <s v="Love &amp; Other Drugs"/>
    <s v="R"/>
    <s v="Comedy"/>
    <x v="30"/>
    <s v="November 24, 2010 (United States)"/>
    <n v="6.7"/>
    <n v="186000"/>
    <s v="Edward Zwick"/>
    <s v="Charles Randolph"/>
    <s v="Jake Gyllenhaal"/>
    <s v="United States"/>
    <n v="30000000"/>
    <x v="5492"/>
    <s v="Fox 2000 Pictures"/>
    <n v="112"/>
  </r>
  <r>
    <s v="True Grit"/>
    <s v="PG-13"/>
    <s v="Drama"/>
    <x v="30"/>
    <s v="December 22, 2010 (United States)"/>
    <n v="7.6"/>
    <n v="319000"/>
    <s v="Ethan Coen"/>
    <s v="Joel Coen"/>
    <s v="Jeff Bridges"/>
    <s v="United States"/>
    <n v="38000000"/>
    <x v="5493"/>
    <s v="Paramount Pictures"/>
    <n v="110"/>
  </r>
  <r>
    <s v="The Tourist"/>
    <s v="PG-13"/>
    <s v="Action"/>
    <x v="30"/>
    <s v="December 10, 2010 (United States)"/>
    <n v="6"/>
    <n v="230000"/>
    <s v="Florian Henckel von Donnersmarck"/>
    <s v="Florian Henckel von Donnersmarck"/>
    <s v="Johnny Depp"/>
    <s v="United States"/>
    <n v="100000000"/>
    <x v="5494"/>
    <s v="GK Films"/>
    <n v="103"/>
  </r>
  <r>
    <s v="The Twilight Saga: Eclipse"/>
    <s v="PG-13"/>
    <s v="Action"/>
    <x v="30"/>
    <s v="June 30, 2010 (United States)"/>
    <n v="5"/>
    <n v="233000"/>
    <s v="David Slade"/>
    <s v="Melissa Rosenberg"/>
    <s v="Kristen Stewart"/>
    <s v="United States"/>
    <n v="68000000"/>
    <x v="5495"/>
    <s v="Summit Entertainment"/>
    <n v="124"/>
  </r>
  <r>
    <s v="Percy Jackson &amp; the Olympians: The Lightning Thief"/>
    <s v="PG"/>
    <s v="Adventure"/>
    <x v="30"/>
    <s v="February 12, 2010 (United States)"/>
    <n v="5.9"/>
    <n v="180000"/>
    <s v="Chris Columbus"/>
    <s v="Craig Titley"/>
    <s v="Logan Lerman"/>
    <s v="United Kingdom"/>
    <n v="95000000"/>
    <x v="5496"/>
    <s v="Fox 2000 Pictures"/>
    <n v="118"/>
  </r>
  <r>
    <s v="Clash of the Titans"/>
    <s v="PG-13"/>
    <s v="Action"/>
    <x v="30"/>
    <s v="April 2, 2010 (United States)"/>
    <n v="5.8"/>
    <n v="274000"/>
    <s v="Louis Leterrier"/>
    <s v="Travis Beacham"/>
    <s v="Sam Worthington"/>
    <s v="United States"/>
    <n v="125000000"/>
    <x v="5497"/>
    <s v="Warner Bros."/>
    <n v="106"/>
  </r>
  <r>
    <s v="The Book of Eli"/>
    <s v="R"/>
    <s v="Action"/>
    <x v="30"/>
    <s v="January 15, 2010 (United States)"/>
    <n v="6.9"/>
    <n v="300000"/>
    <s v="Albert Hughes"/>
    <s v="Gary Whitta"/>
    <s v="Denzel Washington"/>
    <s v="United States"/>
    <n v="80000000"/>
    <x v="5498"/>
    <s v="Alcon Entertainment"/>
    <n v="118"/>
  </r>
  <r>
    <s v="Blue Valentine"/>
    <s v="R"/>
    <s v="Drama"/>
    <x v="30"/>
    <s v="January 28, 2011 (United States)"/>
    <n v="7.3"/>
    <n v="188000"/>
    <s v="Derek Cianfrance"/>
    <s v="Derek Cianfrance"/>
    <s v="Ryan Gosling"/>
    <s v="United States"/>
    <n v="1000000"/>
    <x v="5499"/>
    <s v="Incentive Filmed Entertainment"/>
    <n v="112"/>
  </r>
  <r>
    <s v="Knight and Day"/>
    <s v="PG-13"/>
    <s v="Action"/>
    <x v="30"/>
    <s v="June 23, 2010 (United States)"/>
    <n v="6.3"/>
    <n v="184000"/>
    <s v="James Mangold"/>
    <s v="Patrick O'Neill"/>
    <s v="Tom Cruise"/>
    <s v="United States"/>
    <n v="117000000"/>
    <x v="5500"/>
    <s v="Twentieth Century Fox"/>
    <n v="109"/>
  </r>
  <r>
    <s v="Piranha 3D"/>
    <s v="R"/>
    <s v="Comedy"/>
    <x v="30"/>
    <s v="August 20, 2010 (United States)"/>
    <n v="5.4"/>
    <n v="87000"/>
    <s v="Alexandre Aja"/>
    <s v="Pete Goldfinger"/>
    <s v="Elisabeth Shue"/>
    <s v="United States"/>
    <n v="24000000"/>
    <x v="5501"/>
    <s v="Dimension Films"/>
    <n v="88"/>
  </r>
  <r>
    <s v="127 Hours"/>
    <s v="R"/>
    <s v="Biography"/>
    <x v="30"/>
    <s v="January 28, 2011 (United States)"/>
    <n v="7.5"/>
    <n v="356000"/>
    <s v="Danny Boyle"/>
    <s v="Danny Boyle"/>
    <s v="James Franco"/>
    <s v="United States"/>
    <n v="18000000"/>
    <x v="5502"/>
    <s v="Fox Searchlight Pictures"/>
    <n v="94"/>
  </r>
  <r>
    <s v="The Expendables"/>
    <s v="R"/>
    <s v="Action"/>
    <x v="30"/>
    <s v="August 13, 2010 (United States)"/>
    <n v="6.5"/>
    <n v="331000"/>
    <s v="Sylvester Stallone"/>
    <s v="Dave Callaham"/>
    <s v="Sylvester Stallone"/>
    <s v="United States"/>
    <n v="80000000"/>
    <x v="5503"/>
    <s v="Millennium Films"/>
    <n v="103"/>
  </r>
  <r>
    <s v="The Other Guys"/>
    <s v="PG-13"/>
    <s v="Action"/>
    <x v="30"/>
    <s v="August 6, 2010 (United States)"/>
    <n v="6.6"/>
    <n v="249000"/>
    <s v="Adam McKay"/>
    <s v="Adam McKay"/>
    <s v="Will Ferrell"/>
    <s v="United States"/>
    <n v="100000000"/>
    <x v="5504"/>
    <s v="Columbia Pictures"/>
    <n v="107"/>
  </r>
  <r>
    <s v="TRON: Legacy"/>
    <s v="PG"/>
    <s v="Action"/>
    <x v="30"/>
    <s v="December 17, 2010 (United States)"/>
    <n v="6.8"/>
    <n v="319000"/>
    <s v="Joseph Kosinski"/>
    <s v="Edward Kitsis"/>
    <s v="Jeff Bridges"/>
    <s v="United States"/>
    <n v="170000000"/>
    <x v="5505"/>
    <s v="Walt Disney Pictures"/>
    <n v="125"/>
  </r>
  <r>
    <s v="Life as We Know It"/>
    <s v="PG-13"/>
    <s v="Comedy"/>
    <x v="30"/>
    <s v="October 8, 2010 (United States)"/>
    <n v="6.5"/>
    <n v="126000"/>
    <s v="Greg Berlanti"/>
    <s v="Ian Deitchman"/>
    <s v="Katherine Heigl"/>
    <s v="United States"/>
    <n v="38000000"/>
    <x v="5506"/>
    <s v="Josephson Entertainment"/>
    <n v="114"/>
  </r>
  <r>
    <s v="I Saw the Devil"/>
    <s v="Not Rated"/>
    <s v="Action"/>
    <x v="30"/>
    <s v="August 12, 2010 (South Korea)"/>
    <n v="7.8"/>
    <n v="117000"/>
    <s v="Jee-woon Kim"/>
    <s v="Park Hoon-jung"/>
    <s v="Lee Byung-hun"/>
    <s v="South Korea"/>
    <m/>
    <x v="5507"/>
    <s v="Softbank Ventures"/>
    <n v="144"/>
  </r>
  <r>
    <s v="Toy Story 3"/>
    <s v="G"/>
    <s v="Animation"/>
    <x v="30"/>
    <s v="June 18, 2010 (United States)"/>
    <n v="8.1999999999999993"/>
    <n v="776000"/>
    <s v="Lee Unkrich"/>
    <s v="John Lasseter"/>
    <s v="Tom Hanks"/>
    <s v="United States"/>
    <n v="200000000"/>
    <x v="5508"/>
    <s v="Walt Disney Pictures"/>
    <n v="103"/>
  </r>
  <r>
    <s v="The Next Three Days"/>
    <s v="PG-13"/>
    <s v="Action"/>
    <x v="30"/>
    <s v="November 19, 2010 (United States)"/>
    <n v="7.3"/>
    <n v="189000"/>
    <s v="Paul Haggis"/>
    <s v="Paul Haggis"/>
    <s v="Russell Crowe"/>
    <s v="United States"/>
    <n v="30000000"/>
    <x v="5509"/>
    <s v="Lionsgate"/>
    <n v="133"/>
  </r>
  <r>
    <s v="Easy A"/>
    <s v="PG-13"/>
    <s v="Comedy"/>
    <x v="30"/>
    <s v="September 17, 2010 (United States)"/>
    <n v="7"/>
    <n v="368000"/>
    <s v="Will Gluck"/>
    <s v="Bert V. Royal"/>
    <s v="Emma Stone"/>
    <s v="United States"/>
    <n v="8000000"/>
    <x v="5510"/>
    <s v="Screen Gems"/>
    <n v="92"/>
  </r>
  <r>
    <s v="The King's Speech"/>
    <s v="R"/>
    <s v="Biography"/>
    <x v="30"/>
    <s v="December 25, 2010 (United States)"/>
    <n v="8"/>
    <n v="651000"/>
    <s v="Tom Hooper"/>
    <s v="David Seidler"/>
    <s v="Colin Firth"/>
    <s v="United Kingdom"/>
    <n v="15000000"/>
    <x v="5511"/>
    <s v="The Weinstein Company"/>
    <n v="118"/>
  </r>
  <r>
    <s v="The Fighter"/>
    <s v="R"/>
    <s v="Biography"/>
    <x v="30"/>
    <s v="December 17, 2010 (United States)"/>
    <n v="7.8"/>
    <n v="348000"/>
    <s v="David O. Russell"/>
    <s v="Scott Silver"/>
    <s v="Mark Wahlberg"/>
    <s v="United States"/>
    <n v="25000000"/>
    <x v="5512"/>
    <s v="Closest to the Hole Productions"/>
    <n v="116"/>
  </r>
  <r>
    <s v="Machete"/>
    <s v="R"/>
    <s v="Action"/>
    <x v="30"/>
    <s v="September 3, 2010 (United States)"/>
    <n v="6.6"/>
    <n v="192000"/>
    <s v="Ethan Maniquis"/>
    <s v="Robert Rodriguez"/>
    <s v="Danny Trejo"/>
    <s v="United States"/>
    <n v="10500000"/>
    <x v="5513"/>
    <s v="Overnight Films"/>
    <n v="105"/>
  </r>
  <r>
    <s v="The Debt"/>
    <s v="R"/>
    <s v="Drama"/>
    <x v="30"/>
    <s v="August 31, 2011 (United States)"/>
    <n v="6.8"/>
    <n v="67000"/>
    <s v="John Madden"/>
    <s v="Matthew Vaughn"/>
    <s v="Helen Mirren"/>
    <s v="United States"/>
    <n v="20000000"/>
    <x v="5514"/>
    <s v="Miramax"/>
    <n v="113"/>
  </r>
  <r>
    <s v="Megamind"/>
    <s v="PG"/>
    <s v="Animation"/>
    <x v="30"/>
    <s v="November 5, 2010 (United States)"/>
    <n v="7.2"/>
    <n v="236000"/>
    <s v="Tom McGrath"/>
    <s v="Alan Schoolcraft"/>
    <s v="Will Ferrell"/>
    <s v="United States"/>
    <n v="130000000"/>
    <x v="5515"/>
    <s v="DreamWorks Animation"/>
    <n v="95"/>
  </r>
  <r>
    <s v="The Losers"/>
    <s v="PG-13"/>
    <s v="Action"/>
    <x v="30"/>
    <s v="April 23, 2010 (United States)"/>
    <n v="6.3"/>
    <n v="94000"/>
    <s v="Sylvain White"/>
    <s v="Peter Berg"/>
    <s v="Idris Elba"/>
    <s v="United States"/>
    <n v="25000000"/>
    <x v="5516"/>
    <s v="Warner Bros."/>
    <n v="97"/>
  </r>
  <r>
    <s v="Unstoppable"/>
    <s v="PG-13"/>
    <s v="Action"/>
    <x v="30"/>
    <s v="November 12, 2010 (United States)"/>
    <n v="6.8"/>
    <n v="189000"/>
    <s v="Tony Scott"/>
    <s v="Mark Bomback"/>
    <s v="Denzel Washington"/>
    <s v="United States"/>
    <n v="100000000"/>
    <x v="5517"/>
    <s v="Twentieth Century Fox"/>
    <n v="98"/>
  </r>
  <r>
    <s v="The Karate Kid"/>
    <s v="PG"/>
    <s v="Action"/>
    <x v="30"/>
    <s v="June 11, 2010 (United States)"/>
    <n v="6.2"/>
    <n v="168000"/>
    <s v="Harald Zwart"/>
    <s v="Christopher Murphey"/>
    <s v="Jackie Chan"/>
    <s v="United States"/>
    <n v="40000000"/>
    <x v="5518"/>
    <s v="Columbia Pictures"/>
    <n v="140"/>
  </r>
  <r>
    <s v="Eat Pray Love"/>
    <s v="PG-13"/>
    <s v="Biography"/>
    <x v="30"/>
    <s v="August 13, 2010 (United States)"/>
    <n v="5.8"/>
    <n v="92000"/>
    <s v="Ryan Murphy"/>
    <s v="Ryan Murphy"/>
    <s v="Julia Roberts"/>
    <s v="United States"/>
    <n v="60000000"/>
    <x v="5519"/>
    <s v="Columbia Pictures"/>
    <n v="133"/>
  </r>
  <r>
    <s v="Centurion"/>
    <s v="R"/>
    <s v="Action"/>
    <x v="30"/>
    <s v="July 30, 2010 (United States)"/>
    <n v="6.3"/>
    <n v="80000"/>
    <s v="Neil Marshall"/>
    <s v="Neil Marshall"/>
    <s v="Michael Fassbender"/>
    <s v="United Kingdom"/>
    <n v="12000000"/>
    <x v="5520"/>
    <s v="Pathé Pictures International"/>
    <n v="97"/>
  </r>
  <r>
    <s v="The A-Team"/>
    <s v="PG-13"/>
    <s v="Action"/>
    <x v="30"/>
    <s v="June 11, 2010 (United States)"/>
    <n v="6.7"/>
    <n v="250000"/>
    <s v="Joe Carnahan"/>
    <s v="Joe Carnahan"/>
    <s v="Liam Neeson"/>
    <s v="United States"/>
    <n v="110000000"/>
    <x v="5521"/>
    <s v="Twentieth Century Fox"/>
    <n v="117"/>
  </r>
  <r>
    <s v="Animal Kingdom"/>
    <s v="R"/>
    <s v="Crime"/>
    <x v="30"/>
    <s v="June 3, 2010 (Australia)"/>
    <n v="7.3"/>
    <n v="56000"/>
    <s v="David Michôd"/>
    <s v="David Michôd"/>
    <s v="James Frecheville"/>
    <s v="Australia"/>
    <m/>
    <x v="5522"/>
    <s v="Porchlight Films"/>
    <n v="113"/>
  </r>
  <r>
    <s v="Hot Tub Time Machine"/>
    <s v="R"/>
    <s v="Comedy"/>
    <x v="30"/>
    <s v="March 26, 2010 (United States)"/>
    <n v="6.4"/>
    <n v="165000"/>
    <s v="Steve Pink"/>
    <s v="Josh Heald"/>
    <s v="John Cusack"/>
    <s v="United States"/>
    <n v="36000000"/>
    <x v="5523"/>
    <s v="Metro-Goldwyn-Mayer (MGM)"/>
    <n v="101"/>
  </r>
  <r>
    <s v="Prince of Persia: the Sands of Time"/>
    <s v="PG-13"/>
    <s v="Action"/>
    <x v="30"/>
    <s v="May 28, 2010 (United States)"/>
    <n v="6.6"/>
    <n v="277000"/>
    <s v="Mike Newell"/>
    <s v="Boaz Yakin"/>
    <s v="Jake Gyllenhaal"/>
    <s v="United States"/>
    <n v="200000000"/>
    <x v="5524"/>
    <s v="Walt Disney Pictures"/>
    <n v="116"/>
  </r>
  <r>
    <s v="Diary of a Wimpy Kid"/>
    <s v="PG"/>
    <s v="Animation"/>
    <x v="30"/>
    <s v="March 19, 2010 (United States)"/>
    <n v="6.2"/>
    <n v="45000"/>
    <s v="Thor Freudenthal"/>
    <s v="Jackie Filgo"/>
    <s v="Zachary Gordon"/>
    <s v="United States"/>
    <n v="15000000"/>
    <x v="5525"/>
    <s v="Color Force"/>
    <n v="120"/>
  </r>
  <r>
    <s v="Never Let Me Go"/>
    <s v="R"/>
    <s v="Drama"/>
    <x v="30"/>
    <s v="October 15, 2010 (United States)"/>
    <n v="7.1"/>
    <n v="140000"/>
    <s v="Mark Romanek"/>
    <s v="Kazuo Ishiguro"/>
    <s v="Keira Knightley"/>
    <s v="United Kingdom"/>
    <n v="15000000"/>
    <x v="5526"/>
    <s v="DNA Films"/>
    <n v="103"/>
  </r>
  <r>
    <s v="Predators"/>
    <s v="R"/>
    <s v="Action"/>
    <x v="30"/>
    <s v="July 9, 2010 (United States)"/>
    <n v="6.4"/>
    <n v="216000"/>
    <s v="Nimród Antal"/>
    <s v="Alex Litvak"/>
    <s v="Adrien Brody"/>
    <s v="United States"/>
    <n v="40000000"/>
    <x v="5527"/>
    <s v="Twentieth Century Fox"/>
    <n v="107"/>
  </r>
  <r>
    <s v="Buried"/>
    <s v="R"/>
    <s v="Drama"/>
    <x v="30"/>
    <s v="October 15, 2010 (United States)"/>
    <n v="7"/>
    <n v="153000"/>
    <s v="Rodrigo Cortés"/>
    <s v="Chris Sparling"/>
    <s v="Ryan Reynolds"/>
    <s v="Spain"/>
    <n v="3000000"/>
    <x v="5528"/>
    <s v="Audiovisual Aval SGR"/>
    <n v="95"/>
  </r>
  <r>
    <s v="Legion"/>
    <s v="R"/>
    <s v="Action"/>
    <x v="30"/>
    <s v="January 22, 2010 (United States)"/>
    <n v="5.3"/>
    <n v="101000"/>
    <s v="Scott Stewart"/>
    <s v="Peter Schink"/>
    <s v="Paul Bettany"/>
    <s v="United States"/>
    <n v="26000000"/>
    <x v="5529"/>
    <s v="Screen Gems"/>
    <n v="100"/>
  </r>
  <r>
    <s v="Remember Me"/>
    <s v="PG-13"/>
    <s v="Drama"/>
    <x v="30"/>
    <s v="March 12, 2010 (United States)"/>
    <n v="7.1"/>
    <n v="141000"/>
    <s v="Allen Coulter"/>
    <s v="Will Fetters"/>
    <s v="Robert Pattinson"/>
    <s v="United States"/>
    <n v="16000000"/>
    <x v="5530"/>
    <s v="Summit Entertainment"/>
    <n v="113"/>
  </r>
  <r>
    <s v="Jonah Hex"/>
    <s v="PG-13"/>
    <s v="Action"/>
    <x v="30"/>
    <s v="June 18, 2010 (United States)"/>
    <n v="4.7"/>
    <n v="56000"/>
    <s v="Jimmy Hayward"/>
    <s v="Mark Neveldine"/>
    <s v="Josh Brolin"/>
    <s v="United States"/>
    <n v="47000000"/>
    <x v="5531"/>
    <s v="Warner Bros."/>
    <n v="81"/>
  </r>
  <r>
    <s v="Salt"/>
    <s v="PG-13"/>
    <s v="Action"/>
    <x v="30"/>
    <s v="July 23, 2010 (United States)"/>
    <n v="6.4"/>
    <n v="301000"/>
    <s v="Phillip Noyce"/>
    <s v="Kurt Wimmer"/>
    <s v="Angelina Jolie"/>
    <s v="United States"/>
    <n v="110000000"/>
    <x v="5532"/>
    <s v="Columbia Pictures"/>
    <n v="100"/>
  </r>
  <r>
    <s v="Morning Glory"/>
    <s v="PG-13"/>
    <s v="Comedy"/>
    <x v="30"/>
    <s v="November 10, 2010 (United States)"/>
    <n v="6.5"/>
    <n v="76000"/>
    <s v="Roger Michell"/>
    <s v="Aline Brosh McKenna"/>
    <s v="Rachel McAdams"/>
    <s v="United States"/>
    <n v="40000000"/>
    <x v="5533"/>
    <s v="Bad Robot"/>
    <n v="107"/>
  </r>
  <r>
    <s v="Winter's Bone"/>
    <s v="R"/>
    <s v="Drama"/>
    <x v="30"/>
    <s v="July 16, 2010 (United States)"/>
    <n v="7.2"/>
    <n v="138000"/>
    <s v="Debra Granik"/>
    <s v="Debra Granik"/>
    <s v="Jennifer Lawrence"/>
    <s v="United States"/>
    <n v="2000000"/>
    <x v="5534"/>
    <s v="Anonymous Content"/>
    <n v="100"/>
  </r>
  <r>
    <s v="A Nightmare on Elm Street"/>
    <s v="R"/>
    <s v="Crime"/>
    <x v="30"/>
    <s v="April 30, 2010 (United States)"/>
    <n v="5.2"/>
    <n v="95000"/>
    <s v="Samuel Bayer"/>
    <s v="Wesley Strick"/>
    <s v="Jackie Earle Haley"/>
    <s v="United States"/>
    <n v="35000000"/>
    <x v="5535"/>
    <s v="New Line Cinema"/>
    <n v="95"/>
  </r>
  <r>
    <s v="Resident Evil: Afterlife"/>
    <s v="R"/>
    <s v="Action"/>
    <x v="30"/>
    <s v="September 10, 2010 (United States)"/>
    <n v="5.8"/>
    <n v="165000"/>
    <s v="Paul W.S. Anderson"/>
    <s v="Paul W.S. Anderson"/>
    <s v="Milla Jovovich"/>
    <s v="Germany"/>
    <n v="60000000"/>
    <x v="5536"/>
    <s v="Screen Gems"/>
    <n v="96"/>
  </r>
  <r>
    <s v="Takers"/>
    <s v="PG-13"/>
    <s v="Action"/>
    <x v="30"/>
    <s v="August 27, 2010 (United States)"/>
    <n v="6.2"/>
    <n v="60000"/>
    <s v="John Luessenhop"/>
    <s v="Peter Allen"/>
    <s v="Chris Brown"/>
    <s v="United States"/>
    <n v="32000000"/>
    <x v="5537"/>
    <s v="Screen Gems"/>
    <n v="107"/>
  </r>
  <r>
    <s v="Boy"/>
    <s v="Not Rated"/>
    <s v="Comedy"/>
    <x v="30"/>
    <s v="March 25, 2010 (New Zealand)"/>
    <n v="7.5"/>
    <n v="23000"/>
    <s v="Taika Waititi"/>
    <s v="Taika Waititi"/>
    <s v="James Rolleston"/>
    <s v="New Zealand"/>
    <m/>
    <x v="5538"/>
    <s v="Whenua Films"/>
    <n v="87"/>
  </r>
  <r>
    <s v="The Way Back"/>
    <s v="PG-13"/>
    <s v="Adventure"/>
    <x v="30"/>
    <s v="January 21, 2011 (United States)"/>
    <n v="7.3"/>
    <n v="112000"/>
    <s v="Peter Weir"/>
    <s v="Slavomir Rawicz"/>
    <s v="Jim Sturgess"/>
    <s v="United States"/>
    <n v="30000000"/>
    <x v="5539"/>
    <s v="Exclusive Films"/>
    <n v="133"/>
  </r>
  <r>
    <s v="Killers"/>
    <s v="PG-13"/>
    <s v="Action"/>
    <x v="30"/>
    <s v="June 4, 2010 (United States)"/>
    <n v="5.5"/>
    <n v="89000"/>
    <s v="Robert Luketic"/>
    <s v="Bob DeRosa"/>
    <s v="Katherine Heigl"/>
    <s v="United States"/>
    <n v="75000000"/>
    <x v="5540"/>
    <s v="Lionsgate"/>
    <n v="100"/>
  </r>
  <r>
    <s v="Tucker and Dale vs Evil"/>
    <s v="R"/>
    <s v="Comedy"/>
    <x v="30"/>
    <s v="December 9, 2010 (Kazakhstan)"/>
    <n v="7.5"/>
    <n v="169000"/>
    <s v="Eli Craig"/>
    <s v="Eli Craig"/>
    <s v="Tyler Labine"/>
    <s v="Canada"/>
    <m/>
    <x v="5541"/>
    <s v="Reliance Big Pictures"/>
    <n v="89"/>
  </r>
  <r>
    <s v="Due Date"/>
    <s v="R"/>
    <s v="Comedy"/>
    <x v="30"/>
    <s v="November 5, 2010 (United States)"/>
    <n v="6.5"/>
    <n v="329000"/>
    <s v="Todd Phillips"/>
    <s v="Alan R. Cohen"/>
    <s v="Robert Downey Jr."/>
    <s v="United States"/>
    <n v="65000000"/>
    <x v="5542"/>
    <s v="Warner Bros."/>
    <n v="95"/>
  </r>
  <r>
    <s v="Devil"/>
    <s v="PG-13"/>
    <s v="Horror"/>
    <x v="30"/>
    <s v="September 17, 2010 (United States)"/>
    <n v="6.2"/>
    <n v="137000"/>
    <s v="John Erick Dowdle"/>
    <s v="Brian Nelson"/>
    <s v="Chris Messina"/>
    <s v="United States"/>
    <n v="10000000"/>
    <x v="5543"/>
    <s v="Universal Pictures"/>
    <n v="80"/>
  </r>
  <r>
    <s v="Green Zone"/>
    <s v="R"/>
    <s v="Action"/>
    <x v="30"/>
    <s v="March 12, 2010 (United States)"/>
    <n v="6.8"/>
    <n v="133000"/>
    <s v="Paul Greengrass"/>
    <s v="Brian Helgeland"/>
    <s v="Matt Damon"/>
    <s v="United Kingdom"/>
    <n v="100000000"/>
    <x v="5544"/>
    <s v="Universal Pictures"/>
    <n v="115"/>
  </r>
  <r>
    <s v="Faster"/>
    <s v="R"/>
    <s v="Action"/>
    <x v="30"/>
    <s v="November 24, 2010 (United States)"/>
    <n v="6.4"/>
    <n v="103000"/>
    <s v="George Tillman Jr."/>
    <s v="Tony Gayton"/>
    <s v="Dwayne Johnson"/>
    <s v="United States"/>
    <n v="24000000"/>
    <x v="5545"/>
    <s v="CBS Films"/>
    <n v="98"/>
  </r>
  <r>
    <s v="Super"/>
    <s v="R"/>
    <s v="Action"/>
    <x v="30"/>
    <s v="June 10, 2011 (Iceland)"/>
    <n v="6.7"/>
    <n v="76000"/>
    <s v="James Gunn"/>
    <s v="James Gunn"/>
    <s v="Rainn Wilson"/>
    <s v="United States"/>
    <n v="2500000"/>
    <x v="5546"/>
    <s v="This Is That Productions"/>
    <n v="96"/>
  </r>
  <r>
    <s v="It's Kind of a Funny Story"/>
    <s v="PG-13"/>
    <s v="Comedy"/>
    <x v="30"/>
    <s v="October 8, 2010 (United States)"/>
    <n v="7.1"/>
    <n v="139000"/>
    <s v="Anna Boden"/>
    <s v="Anna Boden"/>
    <s v="Keir Gilchrist"/>
    <s v="United States"/>
    <n v="8000000"/>
    <x v="5547"/>
    <s v="Focus Features"/>
    <n v="101"/>
  </r>
  <r>
    <s v="The Crazies"/>
    <s v="R"/>
    <s v="Horror"/>
    <x v="30"/>
    <s v="February 26, 2010 (United States)"/>
    <n v="6.5"/>
    <n v="114000"/>
    <s v="Breck Eisner"/>
    <s v="Scott Kosar"/>
    <s v="Radha Mitchell"/>
    <s v="United States"/>
    <n v="20000000"/>
    <x v="5548"/>
    <s v="Overture Films"/>
    <n v="101"/>
  </r>
  <r>
    <s v="Shrek Forever After"/>
    <s v="PG"/>
    <s v="Animation"/>
    <x v="30"/>
    <s v="May 21, 2010 (United States)"/>
    <n v="6.3"/>
    <n v="190000"/>
    <s v="Mike Mitchell"/>
    <s v="Josh Klausner"/>
    <s v="Mike Myers"/>
    <s v="United States"/>
    <n v="165000000"/>
    <x v="5549"/>
    <s v="DreamWorks Animation"/>
    <n v="93"/>
  </r>
  <r>
    <s v="The Chronicles of Narnia: the Voyage of the Dawn Treader"/>
    <s v="PG"/>
    <s v="Adventure"/>
    <x v="30"/>
    <s v="December 10, 2010 (United States)"/>
    <n v="6.3"/>
    <n v="145000"/>
    <s v="Michael Apted"/>
    <s v="Christopher Markus"/>
    <s v="Ben Barnes"/>
    <s v="United States"/>
    <n v="155000000"/>
    <x v="5550"/>
    <s v="Fox 2000 Pictures"/>
    <n v="113"/>
  </r>
  <r>
    <s v="Saw: The Final Chapter"/>
    <s v="R"/>
    <s v="Crime"/>
    <x v="30"/>
    <m/>
    <n v="5.6"/>
    <n v="93000"/>
    <s v="Kevin Greutert"/>
    <s v="Patrick Melton"/>
    <s v="Tobin Bell"/>
    <m/>
    <m/>
    <x v="27"/>
    <m/>
    <m/>
  </r>
  <r>
    <s v="Let Me In"/>
    <s v="R"/>
    <s v="Drama"/>
    <x v="30"/>
    <s v="October 1, 2010 (United States)"/>
    <n v="7.1"/>
    <n v="115000"/>
    <s v="Matt Reeves"/>
    <s v="Matt Reeves"/>
    <s v="Kodi Smit-McPhee"/>
    <s v="United Kingdom"/>
    <n v="20000000"/>
    <x v="5551"/>
    <s v="Overture Films"/>
    <n v="116"/>
  </r>
  <r>
    <s v="The Wolfman"/>
    <s v="R"/>
    <s v="Drama"/>
    <x v="30"/>
    <m/>
    <n v="5.8"/>
    <n v="104000"/>
    <s v="Joe Johnston"/>
    <s v="Andrew Kevin Walker"/>
    <s v="Benicio Del Toro"/>
    <m/>
    <m/>
    <x v="27"/>
    <m/>
    <m/>
  </r>
  <r>
    <s v="The Kids Are All Right"/>
    <s v="R"/>
    <s v="Comedy"/>
    <x v="30"/>
    <s v="July 30, 2010 (United States)"/>
    <n v="7"/>
    <n v="127000"/>
    <s v="Lisa Cholodenko"/>
    <s v="Lisa Cholodenko"/>
    <s v="Annette Bening"/>
    <s v="United States"/>
    <n v="4000000"/>
    <x v="5552"/>
    <s v="Focus Features"/>
    <n v="106"/>
  </r>
  <r>
    <s v="Date Night"/>
    <s v="PG-13"/>
    <s v="Comedy"/>
    <x v="30"/>
    <s v="April 9, 2010 (United States)"/>
    <n v="6.3"/>
    <n v="155000"/>
    <s v="Shawn Levy"/>
    <s v="Josh Klausner"/>
    <s v="Steve Carell"/>
    <s v="United States"/>
    <n v="55000000"/>
    <x v="5553"/>
    <s v="Twentieth Century Fox"/>
    <n v="88"/>
  </r>
  <r>
    <s v="Leap Year"/>
    <s v="PG"/>
    <s v="Comedy"/>
    <x v="30"/>
    <s v="January 8, 2010 (United States)"/>
    <n v="6.5"/>
    <n v="99000"/>
    <s v="Anand Tucker"/>
    <s v="Deborah Kaplan"/>
    <s v="Amy Adams"/>
    <s v="United States"/>
    <n v="19000000"/>
    <x v="5554"/>
    <s v="Universal Pictures"/>
    <n v="100"/>
  </r>
  <r>
    <s v="Four Lions"/>
    <s v="R"/>
    <s v="Comedy"/>
    <x v="30"/>
    <s v="May 7, 2010 (United Kingdom)"/>
    <n v="7.3"/>
    <n v="74000"/>
    <s v="Christopher Morris"/>
    <s v="Christopher Morris"/>
    <s v="Will Adamsdale"/>
    <s v="United Kingdom"/>
    <m/>
    <x v="5555"/>
    <s v="Film4"/>
    <n v="97"/>
  </r>
  <r>
    <s v="Little Fockers"/>
    <s v="PG-13"/>
    <s v="Comedy"/>
    <x v="30"/>
    <s v="December 22, 2010 (United States)"/>
    <n v="5.5"/>
    <n v="108000"/>
    <s v="Paul Weitz"/>
    <s v="John Hamburg"/>
    <s v="Ben Stiller"/>
    <s v="United States"/>
    <n v="100000000"/>
    <x v="5556"/>
    <s v="Universal Pictures"/>
    <n v="98"/>
  </r>
  <r>
    <s v="The Runaways"/>
    <s v="R"/>
    <s v="Biography"/>
    <x v="30"/>
    <s v="April 8, 2010 (Malaysia)"/>
    <n v="6.5"/>
    <n v="47000"/>
    <s v="Floria Sigismondi"/>
    <s v="Floria Sigismondi"/>
    <s v="Kristen Stewart"/>
    <s v="United States"/>
    <n v="10000000"/>
    <x v="5557"/>
    <s v="River Road Entertainment"/>
    <n v="106"/>
  </r>
  <r>
    <s v="The Sorcerer's Apprentice"/>
    <s v="PG"/>
    <s v="Action"/>
    <x v="30"/>
    <s v="July 14, 2010 (United States)"/>
    <n v="6.1"/>
    <n v="156000"/>
    <s v="Jon Turteltaub"/>
    <s v="Lawrence Konner"/>
    <s v="Nicolas Cage"/>
    <s v="United States"/>
    <n v="150000000"/>
    <x v="5558"/>
    <s v="Walt Disney Pictures"/>
    <n v="109"/>
  </r>
  <r>
    <s v="MacGruber"/>
    <s v="R"/>
    <s v="Action"/>
    <x v="30"/>
    <s v="May 21, 2010 (United States)"/>
    <n v="5.5"/>
    <n v="43000"/>
    <s v="Jorma Taccone"/>
    <s v="Will Forte"/>
    <s v="Will Forte"/>
    <s v="United States"/>
    <n v="10000000"/>
    <x v="5559"/>
    <s v="Broadway Video"/>
    <n v="90"/>
  </r>
  <r>
    <s v="Frozen"/>
    <s v="R"/>
    <s v="Adventure"/>
    <x v="30"/>
    <s v="March 25, 2010 (Kazakhstan)"/>
    <n v="6.1"/>
    <n v="70000"/>
    <s v="Adam Green"/>
    <s v="Adam Green"/>
    <s v="Shawn Ashmore"/>
    <s v="United States"/>
    <m/>
    <x v="5560"/>
    <s v="A Bigger Boat"/>
    <n v="93"/>
  </r>
  <r>
    <s v="Beyond the Black Rainbow"/>
    <s v="R"/>
    <s v="Horror"/>
    <x v="30"/>
    <s v="April 22, 2011 (United States)"/>
    <n v="6"/>
    <n v="14000"/>
    <s v="Panos Cosmatos"/>
    <s v="Panos Cosmatos"/>
    <s v="Eva Bourne"/>
    <s v="Canada"/>
    <m/>
    <x v="5561"/>
    <s v="Chromewood Productions"/>
    <n v="110"/>
  </r>
  <r>
    <s v="The Ghost Writer"/>
    <s v="PG-13"/>
    <s v="Crime"/>
    <x v="30"/>
    <s v="March 19, 2010 (United States)"/>
    <n v="7.2"/>
    <n v="159000"/>
    <s v="Roman Polanski"/>
    <s v="Robert Harris"/>
    <s v="Ewan McGregor"/>
    <s v="France"/>
    <n v="45000000"/>
    <x v="5562"/>
    <s v="R.P. Productions"/>
    <n v="128"/>
  </r>
  <r>
    <s v="Skyline"/>
    <s v="PG-13"/>
    <s v="Action"/>
    <x v="30"/>
    <s v="November 12, 2010 (United States)"/>
    <n v="4.4000000000000004"/>
    <n v="88000"/>
    <s v="Colin Strause"/>
    <s v="Joshua Cordes"/>
    <s v="Eric Balfour"/>
    <s v="United States"/>
    <n v="10000000"/>
    <x v="5563"/>
    <s v="Rogue Pictures"/>
    <n v="92"/>
  </r>
  <r>
    <s v="Uncle Boonmee Who Can Recall His Past Lives"/>
    <s v="Not Rated"/>
    <s v="Drama"/>
    <x v="30"/>
    <s v="September 1, 2010 (France)"/>
    <n v="6.7"/>
    <n v="15000"/>
    <s v="Apichatpong Weerasethakul"/>
    <s v="Phra Sripariyattiweti"/>
    <s v="Thanapat Saisaymar"/>
    <s v="Thailand"/>
    <m/>
    <x v="5564"/>
    <s v="Kick the Machine"/>
    <n v="114"/>
  </r>
  <r>
    <s v="Edge of Darkness"/>
    <s v="R"/>
    <s v="Action"/>
    <x v="30"/>
    <s v="January 29, 2010 (United States)"/>
    <n v="6.6"/>
    <n v="91000"/>
    <s v="Martin Campbell"/>
    <s v="William Monahan"/>
    <s v="Mel Gibson"/>
    <s v="United Kingdom"/>
    <n v="80000000"/>
    <x v="5565"/>
    <s v="Warner Bros."/>
    <n v="117"/>
  </r>
  <r>
    <s v="The Man from Nowhere"/>
    <s v="R"/>
    <s v="Action"/>
    <x v="30"/>
    <s v="August 5, 2010 (South Korea)"/>
    <n v="7.8"/>
    <n v="65000"/>
    <s v="Jeong-beom Lee"/>
    <s v="Jeong-beom Lee"/>
    <s v="Won Bin"/>
    <s v="South Korea"/>
    <m/>
    <x v="5566"/>
    <s v="Cinema Service"/>
    <n v="119"/>
  </r>
  <r>
    <s v="Ramona and Beezus"/>
    <s v="G"/>
    <s v="Comedy"/>
    <x v="30"/>
    <s v="July 23, 2010 (United States)"/>
    <n v="6.5"/>
    <n v="18000"/>
    <s v="Elizabeth Allen Rosenbaum"/>
    <s v="Laurie Craig"/>
    <s v="Joey King"/>
    <s v="United States"/>
    <n v="15000000"/>
    <x v="5567"/>
    <s v="Fox 2000 Pictures"/>
    <n v="103"/>
  </r>
  <r>
    <s v="Trollhunter"/>
    <s v="PG-13"/>
    <s v="Drama"/>
    <x v="30"/>
    <s v="October 29, 2010 (Norway)"/>
    <n v="7"/>
    <n v="71000"/>
    <s v="André Øvredal"/>
    <s v="André Øvredal"/>
    <s v="Otto Jespersen"/>
    <s v="Norway"/>
    <m/>
    <x v="5568"/>
    <s v="Filmkameratene A/S"/>
    <n v="103"/>
  </r>
  <r>
    <s v="Valentine's Day"/>
    <s v="PG-13"/>
    <s v="Comedy"/>
    <x v="30"/>
    <s v="February 12, 2010 (United States)"/>
    <n v="5.7"/>
    <n v="116000"/>
    <s v="Garry Marshall"/>
    <s v="Katherine Fugate"/>
    <s v="Julia Roberts"/>
    <s v="United States"/>
    <n v="52000000"/>
    <x v="5569"/>
    <s v="New Line Cinema"/>
    <n v="125"/>
  </r>
  <r>
    <s v="Letters to Juliet"/>
    <s v="PG"/>
    <s v="Adventure"/>
    <x v="30"/>
    <s v="May 14, 2010 (United States)"/>
    <n v="6.5"/>
    <n v="95000"/>
    <s v="Gary Winick"/>
    <s v="Jose Rivera"/>
    <s v="Amanda Seyfried"/>
    <s v="United States"/>
    <n v="30000000"/>
    <x v="5570"/>
    <s v="Summit Entertainment"/>
    <n v="105"/>
  </r>
  <r>
    <s v="Dear John"/>
    <s v="PG-13"/>
    <s v="Drama"/>
    <x v="30"/>
    <s v="February 5, 2010 (United States)"/>
    <n v="6.3"/>
    <n v="142000"/>
    <s v="Lasse Hallström"/>
    <s v="Jamie Linden"/>
    <s v="Channing Tatum"/>
    <s v="United States"/>
    <n v="25000000"/>
    <x v="5571"/>
    <s v="Screen Gems"/>
    <n v="108"/>
  </r>
  <r>
    <s v="Get Him to the Greek"/>
    <s v="R"/>
    <s v="Comedy"/>
    <x v="30"/>
    <s v="June 4, 2010 (United States)"/>
    <n v="6.3"/>
    <n v="172000"/>
    <s v="Nicholas Stoller"/>
    <s v="Nicholas Stoller"/>
    <s v="Jonah Hill"/>
    <s v="United States"/>
    <n v="40000000"/>
    <x v="5572"/>
    <s v="Universal Pictures"/>
    <n v="109"/>
  </r>
  <r>
    <s v="Dinner for Schmucks"/>
    <s v="PG-13"/>
    <s v="Comedy"/>
    <x v="30"/>
    <s v="July 30, 2010 (United States)"/>
    <n v="5.9"/>
    <n v="103000"/>
    <s v="Jay Roach"/>
    <s v="David Guion"/>
    <s v="Steve Carell"/>
    <s v="United States"/>
    <n v="69000000"/>
    <x v="5573"/>
    <s v="Paramount Pictures"/>
    <n v="114"/>
  </r>
  <r>
    <s v="How Do You Know"/>
    <s v="PG-13"/>
    <s v="Comedy"/>
    <x v="30"/>
    <s v="December 17, 2010 (United States)"/>
    <n v="5.4"/>
    <n v="48000"/>
    <s v="James L. Brooks"/>
    <s v="James L. Brooks"/>
    <s v="Reese Witherspoon"/>
    <s v="United States"/>
    <n v="120000000"/>
    <x v="5574"/>
    <s v="Columbia Pictures"/>
    <n v="121"/>
  </r>
  <r>
    <s v="The Secret World of Arrietty"/>
    <s v="G"/>
    <s v="Animation"/>
    <x v="30"/>
    <s v="February 17, 2012 (United States)"/>
    <n v="7.6"/>
    <n v="85000"/>
    <s v="Hiromasa Yonebayashi"/>
    <s v="Mary Norton"/>
    <s v="Amy Poehler"/>
    <s v="Japan"/>
    <n v="23000000"/>
    <x v="5575"/>
    <s v="Studio Ghibli"/>
    <n v="94"/>
  </r>
  <r>
    <s v="Gulliver's Travels"/>
    <s v="PG"/>
    <s v="Adventure"/>
    <x v="30"/>
    <s v="December 25, 2010 (United States)"/>
    <n v="4.9000000000000004"/>
    <n v="67000"/>
    <s v="Rob Letterman"/>
    <s v="Joe Stillman"/>
    <s v="Jack Black"/>
    <s v="United States"/>
    <n v="112000000"/>
    <x v="5576"/>
    <s v="Twentieth Century Fox"/>
    <n v="85"/>
  </r>
  <r>
    <s v="Submarine"/>
    <s v="R"/>
    <s v="Comedy"/>
    <x v="30"/>
    <s v="March 18, 2011 (United Kingdom)"/>
    <n v="7.3"/>
    <n v="87000"/>
    <s v="Richard Ayoade"/>
    <s v="Richard Ayoade"/>
    <s v="Craig Roberts"/>
    <s v="United Kingdom"/>
    <m/>
    <x v="5577"/>
    <s v="The Weinstein Company"/>
    <n v="97"/>
  </r>
  <r>
    <s v="Tooth Fairy"/>
    <s v="PG"/>
    <s v="Comedy"/>
    <x v="30"/>
    <s v="January 22, 2010 (United States)"/>
    <n v="5"/>
    <n v="44000"/>
    <s v="Michael Lembeck"/>
    <s v="Lowell Ganz"/>
    <s v="Dwayne Johnson"/>
    <s v="United States"/>
    <n v="48000000"/>
    <x v="5578"/>
    <s v="Twentieth Century Fox"/>
    <n v="101"/>
  </r>
  <r>
    <s v="The Switch"/>
    <s v="PG-13"/>
    <s v="Comedy"/>
    <x v="30"/>
    <s v="August 20, 2010 (United States)"/>
    <n v="6.1"/>
    <n v="100000"/>
    <s v="Josh Gordon"/>
    <s v="Jeffrey Eugenides"/>
    <s v="Jennifer Aniston"/>
    <s v="United States"/>
    <n v="19000000"/>
    <x v="5579"/>
    <s v="Mandate Pictures"/>
    <n v="101"/>
  </r>
  <r>
    <s v="Step Up"/>
    <s v="PG-13"/>
    <s v="Drama"/>
    <x v="30"/>
    <s v="August 6, 2010 (United States)"/>
    <n v="6.2"/>
    <n v="56000"/>
    <s v="Jon M. Chu"/>
    <s v="Amy Andelson"/>
    <s v="Sharni Vinson"/>
    <s v="United States"/>
    <n v="30000000"/>
    <x v="5580"/>
    <s v="Summit Entertainment"/>
    <n v="107"/>
  </r>
  <r>
    <s v="The Way"/>
    <s v="PG-13"/>
    <s v="Comedy"/>
    <x v="30"/>
    <s v="November 19, 2010 (Spain)"/>
    <n v="7.4"/>
    <n v="31000"/>
    <s v="Emilio Estevez"/>
    <s v="Emilio Estevez"/>
    <s v="Martin Sheen"/>
    <s v="Spain"/>
    <m/>
    <x v="5581"/>
    <s v="Filmax Entertainment"/>
    <n v="123"/>
  </r>
  <r>
    <s v="Elektra Luxx"/>
    <s v="R"/>
    <s v="Comedy"/>
    <x v="30"/>
    <s v="March 14, 2010 (United States)"/>
    <n v="5.0999999999999996"/>
    <n v="7000"/>
    <s v="Sebastian Gutierrez"/>
    <s v="Sebastian Gutierrez"/>
    <s v="Joseph Gordon-Levitt"/>
    <s v="United States"/>
    <m/>
    <x v="5582"/>
    <s v="Gato Negro Films"/>
    <n v="100"/>
  </r>
  <r>
    <s v="Black Death"/>
    <s v="R"/>
    <s v="Action"/>
    <x v="30"/>
    <s v="June 11, 2010 (United Kingdom)"/>
    <n v="6.4"/>
    <n v="45000"/>
    <s v="Christopher Smith"/>
    <s v="Dario Poloni"/>
    <s v="Eddie Redmayne"/>
    <s v="Germany"/>
    <m/>
    <x v="5583"/>
    <s v="Egoli Tossell Pictures"/>
    <n v="102"/>
  </r>
  <r>
    <s v="Certified Copy"/>
    <s v="Not Rated"/>
    <s v="Drama"/>
    <x v="30"/>
    <s v="March 25, 2011 (United States)"/>
    <n v="7.3"/>
    <n v="22000"/>
    <s v="Abbas Kiarostami"/>
    <s v="Abbas Kiarostami"/>
    <s v="Juliette Binoche"/>
    <s v="France"/>
    <m/>
    <x v="5584"/>
    <s v="MK2 Productions"/>
    <n v="106"/>
  </r>
  <r>
    <s v="Wall Street: Money Never Sleeps"/>
    <s v="PG-13"/>
    <s v="Drama"/>
    <x v="30"/>
    <s v="September 24, 2010 (United States)"/>
    <n v="6.2"/>
    <n v="100000"/>
    <s v="Oliver Stone"/>
    <s v="Allan Loeb"/>
    <s v="Shia LaBeouf"/>
    <s v="United States"/>
    <n v="70000000"/>
    <x v="5585"/>
    <s v="Twentieth Century Fox"/>
    <n v="133"/>
  </r>
  <r>
    <s v="The Last Song"/>
    <s v="PG"/>
    <s v="Drama"/>
    <x v="30"/>
    <s v="March 31, 2010 (United States)"/>
    <n v="6"/>
    <n v="83000"/>
    <s v="Julie Anne Robinson"/>
    <s v="Nicholas Sparks"/>
    <s v="Miley Cyrus"/>
    <s v="United States"/>
    <n v="20000000"/>
    <x v="5586"/>
    <s v="Touchstone Pictures"/>
    <n v="107"/>
  </r>
  <r>
    <s v="Cop Out"/>
    <s v="R"/>
    <s v="Action"/>
    <x v="30"/>
    <s v="February 26, 2010 (United States)"/>
    <n v="5.6"/>
    <n v="86000"/>
    <s v="Kevin Smith"/>
    <s v="Robb Cullen"/>
    <s v="Bruce Willis"/>
    <s v="United States"/>
    <n v="30000000"/>
    <x v="5587"/>
    <s v="Warner Bros."/>
    <n v="107"/>
  </r>
  <r>
    <s v="Rubber"/>
    <s v="R"/>
    <s v="Comedy"/>
    <x v="30"/>
    <s v="November 10, 2010 (France)"/>
    <n v="5.8"/>
    <n v="35000"/>
    <s v="Quentin Dupieux"/>
    <s v="Quentin Dupieux"/>
    <s v="Stephen Spinella"/>
    <s v="France"/>
    <n v="500000"/>
    <x v="5588"/>
    <s v="Realitism Films"/>
    <n v="82"/>
  </r>
  <r>
    <s v="Biutiful"/>
    <s v="R"/>
    <s v="Drama"/>
    <x v="30"/>
    <s v="February 4, 2011 (United States)"/>
    <n v="7.5"/>
    <n v="88000"/>
    <s v="Alejandro G. Iñárritu"/>
    <s v="Alejandro G. Iñárritu"/>
    <s v="Javier Bardem"/>
    <s v="Mexico"/>
    <m/>
    <x v="5589"/>
    <s v="Menageatroz"/>
    <n v="148"/>
  </r>
  <r>
    <s v="You Again"/>
    <s v="PG"/>
    <s v="Comedy"/>
    <x v="30"/>
    <s v="September 24, 2010 (United States)"/>
    <n v="5.8"/>
    <n v="50000"/>
    <s v="Andy Fickman"/>
    <s v="Moe Jelline"/>
    <s v="Kristen Bell"/>
    <s v="United States"/>
    <n v="20000000"/>
    <x v="5590"/>
    <s v="Touchstone Pictures"/>
    <n v="105"/>
  </r>
  <r>
    <s v="The Bounty Hunter"/>
    <s v="PG-13"/>
    <s v="Action"/>
    <x v="30"/>
    <s v="March 19, 2010 (United States)"/>
    <n v="5.6"/>
    <n v="123000"/>
    <s v="Andy Tennant"/>
    <s v="Sarah Thorp"/>
    <s v="Jennifer Aniston"/>
    <s v="United States"/>
    <n v="40000000"/>
    <x v="5591"/>
    <s v="Columbia Pictures"/>
    <n v="110"/>
  </r>
  <r>
    <s v="From Paris with Love"/>
    <s v="R"/>
    <s v="Action"/>
    <x v="30"/>
    <s v="February 5, 2010 (United States)"/>
    <n v="6.4"/>
    <n v="114000"/>
    <s v="Pierre Morel"/>
    <s v="Adi Hasak"/>
    <s v="John Travolta"/>
    <s v="France"/>
    <n v="52000000"/>
    <x v="5592"/>
    <s v="EuropaCorp"/>
    <n v="92"/>
  </r>
  <r>
    <s v="13 Assassins"/>
    <s v="R"/>
    <s v="Action"/>
    <x v="30"/>
    <s v="September 25, 2010 (Japan)"/>
    <n v="7.6"/>
    <n v="63000"/>
    <s v="Takashi Miike"/>
    <s v="Kaneo Ikegami"/>
    <s v="Kôji Yakusho"/>
    <s v="Japan"/>
    <n v="6000000"/>
    <x v="5593"/>
    <s v="Sedic International"/>
    <n v="141"/>
  </r>
  <r>
    <s v="Nanny McPhee Returns"/>
    <s v="PG"/>
    <s v="Comedy"/>
    <x v="30"/>
    <s v="August 20, 2010 (United States)"/>
    <n v="6.1"/>
    <n v="30000"/>
    <s v="Susanna White"/>
    <s v="Emma Thompson"/>
    <s v="Emma Thompson"/>
    <s v="United Kingdom"/>
    <n v="35000000"/>
    <x v="5594"/>
    <s v="Universal Pictures"/>
    <n v="109"/>
  </r>
  <r>
    <s v="All Good Things"/>
    <s v="R"/>
    <s v="Crime"/>
    <x v="30"/>
    <s v="December 3, 2010 (Canada)"/>
    <n v="6.3"/>
    <n v="54000"/>
    <s v="Andrew Jarecki"/>
    <s v="Marcus Hinchey"/>
    <s v="Ryan Gosling"/>
    <s v="United States"/>
    <m/>
    <x v="5595"/>
    <s v="Groundswell Productions"/>
    <n v="101"/>
  </r>
  <r>
    <s v="Wild Target"/>
    <s v="PG-13"/>
    <s v="Action"/>
    <x v="30"/>
    <s v="June 18, 2010 (United Kingdom)"/>
    <n v="6.8"/>
    <n v="37000"/>
    <s v="Jonathan Lynn"/>
    <s v="Lucinda Coxon"/>
    <s v="Bill Nighy"/>
    <s v="United Kingdom"/>
    <n v="8000000"/>
    <x v="5596"/>
    <s v="Magic Light Pictures"/>
    <n v="98"/>
  </r>
  <r>
    <s v="When in Rome"/>
    <s v="PG-13"/>
    <s v="Comedy"/>
    <x v="30"/>
    <s v="January 29, 2010 (United States)"/>
    <n v="5.6"/>
    <n v="60000"/>
    <s v="Mark Steven Johnson"/>
    <s v="David Diamond"/>
    <s v="Kristen Bell"/>
    <s v="United States"/>
    <n v="55000000"/>
    <x v="5597"/>
    <s v="Touchstone Pictures"/>
    <n v="91"/>
  </r>
  <r>
    <s v="Going the Distance"/>
    <s v="R"/>
    <s v="Comedy"/>
    <x v="30"/>
    <s v="September 3, 2010 (United States)"/>
    <n v="6.3"/>
    <n v="57000"/>
    <s v="Nanette Burstein"/>
    <s v="Geoff LaTulippe"/>
    <s v="Drew Barrymore"/>
    <s v="United States"/>
    <n v="32000000"/>
    <x v="5598"/>
    <s v="New Line Cinema"/>
    <n v="102"/>
  </r>
  <r>
    <s v="Somewhere"/>
    <s v="R"/>
    <s v="Comedy"/>
    <x v="30"/>
    <s v="January 21, 2011 (United States)"/>
    <n v="6.3"/>
    <n v="44000"/>
    <s v="Sofia Coppola"/>
    <s v="Sofia Coppola"/>
    <s v="Stephen Dorff"/>
    <s v="United States"/>
    <n v="7000000"/>
    <x v="5599"/>
    <s v="Focus Features"/>
    <n v="97"/>
  </r>
  <r>
    <s v="Secretariat"/>
    <s v="PG"/>
    <s v="Biography"/>
    <x v="30"/>
    <s v="October 8, 2010 (United States)"/>
    <n v="7.2"/>
    <n v="27000"/>
    <s v="Randall Wallace"/>
    <s v="Mike Rich"/>
    <s v="Diane Lane"/>
    <s v="United States"/>
    <n v="35000000"/>
    <x v="5600"/>
    <s v="Walt Disney Pictures"/>
    <n v="123"/>
  </r>
  <r>
    <s v="Ip Man 2"/>
    <s v="R"/>
    <s v="Action"/>
    <x v="30"/>
    <s v="April 29, 2010 (China)"/>
    <n v="7.5"/>
    <n v="100000"/>
    <s v="Wilson Yip"/>
    <s v="Tai-lee Chan"/>
    <s v="Donnie Yen"/>
    <s v="Hong Kong"/>
    <m/>
    <x v="5601"/>
    <s v="Golden Harvest Company"/>
    <n v="108"/>
  </r>
  <r>
    <s v="Death at a Funeral"/>
    <s v="R"/>
    <s v="Comedy"/>
    <x v="30"/>
    <s v="April 16, 2010 (United States)"/>
    <n v="5.7"/>
    <n v="48000"/>
    <s v="Neil LaBute"/>
    <s v="Dean Craig"/>
    <s v="Chris Rock"/>
    <s v="United States"/>
    <n v="21000000"/>
    <x v="5602"/>
    <s v="Screen Gems"/>
    <n v="92"/>
  </r>
  <r>
    <s v="The Spy Next Door"/>
    <s v="PG"/>
    <s v="Action"/>
    <x v="30"/>
    <s v="January 15, 2010 (United States)"/>
    <n v="5.5"/>
    <n v="42000"/>
    <s v="Brian Levant"/>
    <s v="Jonathan Bernstein"/>
    <s v="Jackie Chan"/>
    <s v="United States"/>
    <n v="28000000"/>
    <x v="5603"/>
    <s v="Relativity Media"/>
    <n v="94"/>
  </r>
  <r>
    <s v="Hereafter"/>
    <s v="PG-13"/>
    <s v="Drama"/>
    <x v="30"/>
    <s v="October 22, 2010 (United States)"/>
    <n v="6.4"/>
    <n v="91000"/>
    <s v="Clint Eastwood"/>
    <s v="Peter Morgan"/>
    <s v="Matt Damon"/>
    <s v="United States"/>
    <n v="50000000"/>
    <x v="5604"/>
    <s v="Warner Bros."/>
    <n v="129"/>
  </r>
  <r>
    <s v="Repo Men"/>
    <s v="R"/>
    <s v="Action"/>
    <x v="30"/>
    <s v="March 19, 2010 (United States)"/>
    <n v="6.3"/>
    <n v="103000"/>
    <s v="Miguel Sapochnik"/>
    <s v="Eric Garcia"/>
    <s v="Jude Law"/>
    <s v="United States"/>
    <n v="32000000"/>
    <x v="5605"/>
    <s v="Universal Pictures"/>
    <n v="111"/>
  </r>
  <r>
    <s v="Vampires Suck"/>
    <s v="PG-13"/>
    <s v="Comedy"/>
    <x v="30"/>
    <s v="August 18, 2010 (United States)"/>
    <n v="3.4"/>
    <n v="47000"/>
    <s v="Jason Friedberg"/>
    <s v="Jason Friedberg"/>
    <s v="Jenn Proske"/>
    <s v="United States"/>
    <n v="20000000"/>
    <x v="5606"/>
    <s v="New Regency Productions"/>
    <n v="82"/>
  </r>
  <r>
    <s v="I'm Still Here"/>
    <s v="R"/>
    <s v="Comedy"/>
    <x v="30"/>
    <s v="September 16, 2010 (Australia)"/>
    <n v="6.2"/>
    <n v="22000"/>
    <s v="Casey Affleck"/>
    <s v="Casey Affleck"/>
    <s v="Joaquin Phoenix"/>
    <s v="United States"/>
    <m/>
    <x v="5607"/>
    <s v="They Are Going to Kill Us Productions"/>
    <n v="108"/>
  </r>
  <r>
    <s v="The Whistleblower"/>
    <s v="R"/>
    <s v="Biography"/>
    <x v="30"/>
    <s v="October 27, 2011 (Germany)"/>
    <n v="7.1"/>
    <n v="32000"/>
    <s v="Larysa Kondracki"/>
    <s v="Larysa Kondracki"/>
    <s v="Rachel Weisz"/>
    <s v="Canada"/>
    <m/>
    <x v="5608"/>
    <s v="Samuel Goldwyn Films"/>
    <n v="112"/>
  </r>
  <r>
    <s v="Tamara Drewe"/>
    <s v="R"/>
    <s v="Comedy"/>
    <x v="30"/>
    <s v="September 10, 2010 (United Kingdom)"/>
    <n v="6.2"/>
    <n v="21000"/>
    <s v="Stephen Frears"/>
    <s v="Posy Simmonds"/>
    <s v="Gemma Arterton"/>
    <s v="United Kingdom"/>
    <m/>
    <x v="5609"/>
    <s v="Ruby Films"/>
    <n v="107"/>
  </r>
  <r>
    <s v="Twelve"/>
    <s v="R"/>
    <s v="Action"/>
    <x v="30"/>
    <s v="August 6, 2010 (United States)"/>
    <n v="5.6"/>
    <n v="12000"/>
    <s v="Joel Schumacher"/>
    <s v="Jordan Melamed"/>
    <s v="Chace Crawford"/>
    <s v="United States"/>
    <n v="5000000"/>
    <x v="5610"/>
    <s v="Gaumont"/>
    <n v="93"/>
  </r>
  <r>
    <s v="The Housemaid"/>
    <s v="Not Rated"/>
    <s v="Drama"/>
    <x v="30"/>
    <s v="January 26, 2011 (United States)"/>
    <n v="6.4"/>
    <n v="9800"/>
    <s v="Sang-soo Im"/>
    <s v="Ki-young Kim"/>
    <s v="Jeon Do-yeon"/>
    <s v="South Korea"/>
    <m/>
    <x v="5611"/>
    <s v="Sidus FNH-Benex Cinema Fund 1"/>
    <n v="107"/>
  </r>
  <r>
    <s v="Beginners"/>
    <s v="R"/>
    <s v="Comedy"/>
    <x v="30"/>
    <s v="June 9, 2011 (Germany)"/>
    <n v="7.2"/>
    <n v="89000"/>
    <s v="Mike Mills"/>
    <s v="Mike Mills"/>
    <s v="Ewan McGregor"/>
    <s v="United States"/>
    <n v="3200000"/>
    <x v="5612"/>
    <s v="Olympus Pictures"/>
    <n v="105"/>
  </r>
  <r>
    <s v="Legend of the Guardians: the Owls of Ga'Hoole"/>
    <s v="PG"/>
    <s v="Animation"/>
    <x v="30"/>
    <s v="September 24, 2010 (United States)"/>
    <n v="6.9"/>
    <n v="80000"/>
    <s v="Zack Snyder"/>
    <s v="John Orloff"/>
    <s v="Jim Sturgess"/>
    <s v="United States"/>
    <n v="80000000"/>
    <x v="5613"/>
    <s v="Warner Bros."/>
    <n v="97"/>
  </r>
  <r>
    <s v="Rabbit Hole"/>
    <s v="PG-13"/>
    <s v="Drama"/>
    <x v="30"/>
    <s v="January 28, 2011 (United States)"/>
    <n v="7"/>
    <n v="48000"/>
    <s v="John Cameron Mitchell"/>
    <s v="David Lindsay-Abaire"/>
    <s v="Nicole Kidman"/>
    <s v="United States"/>
    <n v="5000000"/>
    <x v="5614"/>
    <s v="Olympus Pictures"/>
    <n v="91"/>
  </r>
  <r>
    <s v="Meek's Cutoff"/>
    <s v="PG"/>
    <s v="Adventure"/>
    <x v="30"/>
    <s v="April 15, 2011 (United Kingdom)"/>
    <n v="6.6"/>
    <n v="13000"/>
    <s v="Kelly Reichardt"/>
    <s v="Jonathan Raymond"/>
    <s v="Michelle Williams"/>
    <s v="United States"/>
    <n v="2000000"/>
    <x v="5615"/>
    <s v="Evenstar Films"/>
    <n v="104"/>
  </r>
  <r>
    <s v="Conviction"/>
    <s v="R"/>
    <s v="Biography"/>
    <x v="30"/>
    <s v="November 5, 2010 (United States)"/>
    <n v="7.2"/>
    <n v="43000"/>
    <s v="Tony Goldwyn"/>
    <s v="Pamela Gray"/>
    <s v="Hilary Swank"/>
    <s v="Switzerland"/>
    <n v="12500000"/>
    <x v="5616"/>
    <s v="Omega Entertainment"/>
    <n v="107"/>
  </r>
  <r>
    <s v="Trust"/>
    <s v="R"/>
    <s v="Crime"/>
    <x v="30"/>
    <s v="April 28, 2011 (Israel)"/>
    <n v="6.9"/>
    <n v="42000"/>
    <s v="David Schwimmer"/>
    <s v="Andy Bellin"/>
    <s v="Clive Owen"/>
    <s v="United States"/>
    <n v="4000000"/>
    <x v="5617"/>
    <s v="Millennium Films"/>
    <n v="106"/>
  </r>
  <r>
    <s v="My Name Is Khan"/>
    <s v="PG-13"/>
    <s v="Drama"/>
    <x v="30"/>
    <s v="February 12, 2010 (United States)"/>
    <n v="8"/>
    <n v="101000"/>
    <s v="Karan Johar"/>
    <s v="Shibani Bathija"/>
    <s v="Shah Rukh Khan"/>
    <s v="India"/>
    <n v="12000000"/>
    <x v="5618"/>
    <s v="Dharma Productions"/>
    <n v="165"/>
  </r>
  <r>
    <s v="Last Night"/>
    <s v="R"/>
    <s v="Drama"/>
    <x v="30"/>
    <s v="February 16, 2011 (France)"/>
    <n v="6.6"/>
    <n v="47000"/>
    <s v="Massy Tadjedin"/>
    <s v="Massy Tadjedin"/>
    <s v="Keira Knightley"/>
    <s v="United States"/>
    <m/>
    <x v="5619"/>
    <s v="Gaumont"/>
    <n v="93"/>
  </r>
  <r>
    <s v="The Company Men"/>
    <s v="R"/>
    <s v="Drama"/>
    <x v="30"/>
    <s v="February 11, 2011 (United States)"/>
    <n v="6.7"/>
    <n v="44000"/>
    <s v="John Wells"/>
    <s v="John Wells"/>
    <s v="Ben Affleck"/>
    <s v="United States"/>
    <n v="15000000"/>
    <x v="5620"/>
    <s v="The Weinstein Company"/>
    <n v="104"/>
  </r>
  <r>
    <s v="Cyrus"/>
    <s v="R"/>
    <s v="Comedy"/>
    <x v="30"/>
    <s v="July 16, 2010 (United States)"/>
    <n v="6.3"/>
    <n v="34000"/>
    <s v="Jay Duplass"/>
    <s v="Mark Duplass"/>
    <s v="John C. Reilly"/>
    <s v="United States"/>
    <n v="7000000"/>
    <x v="5621"/>
    <s v="Dune Entertainment III"/>
    <n v="91"/>
  </r>
  <r>
    <s v="Paranormal Activity 2"/>
    <s v="R"/>
    <s v="Horror"/>
    <x v="30"/>
    <s v="October 22, 2010 (United States)"/>
    <n v="5.7"/>
    <n v="100000"/>
    <s v="Tod Williams"/>
    <s v="Michael R. Perry"/>
    <s v="Katie Featherston"/>
    <s v="United States"/>
    <n v="3000000"/>
    <x v="5622"/>
    <s v="Paramount Pictures"/>
    <n v="91"/>
  </r>
  <r>
    <s v="The Killer Inside Me"/>
    <s v="R"/>
    <s v="Crime"/>
    <x v="30"/>
    <s v="June 8, 2010 (United Kingdom)"/>
    <n v="6.1"/>
    <n v="33000"/>
    <s v="Michael Winterbottom"/>
    <s v="John Curran"/>
    <s v="Casey Affleck"/>
    <s v="United Kingdom"/>
    <n v="13000000"/>
    <x v="5623"/>
    <s v="Hero Entertainment"/>
    <n v="109"/>
  </r>
  <r>
    <s v="The Extra Man"/>
    <s v="R"/>
    <s v="Comedy"/>
    <x v="30"/>
    <s v="January 27, 2011 (Greece)"/>
    <n v="5.8"/>
    <n v="4800"/>
    <s v="Shari Springer Berman"/>
    <s v="Robert Pulcini"/>
    <s v="Kevin Kline"/>
    <s v="France"/>
    <n v="7000000"/>
    <x v="5624"/>
    <s v="3 Arts Entertainment"/>
    <n v="108"/>
  </r>
  <r>
    <s v="Greenberg"/>
    <s v="R"/>
    <s v="Comedy"/>
    <x v="30"/>
    <s v="March 26, 2010 (United States)"/>
    <n v="6.1"/>
    <n v="37000"/>
    <s v="Noah Baumbach"/>
    <s v="Jennifer Jason Leigh"/>
    <s v="Ben Stiller"/>
    <s v="United States"/>
    <m/>
    <x v="5625"/>
    <s v="Scott Rudin Productions"/>
    <n v="107"/>
  </r>
  <r>
    <s v="Stone"/>
    <s v="R"/>
    <s v="Drama"/>
    <x v="30"/>
    <s v="October 22, 2010 (United States)"/>
    <n v="5.4"/>
    <n v="41000"/>
    <s v="John Curran"/>
    <s v="Angus MacLachlan"/>
    <s v="Edward Norton"/>
    <s v="United States"/>
    <n v="22000000"/>
    <x v="5626"/>
    <s v="Millennium Films"/>
    <n v="105"/>
  </r>
  <r>
    <s v="Why Did I Get Married Too?"/>
    <s v="PG-13"/>
    <s v="Comedy"/>
    <x v="30"/>
    <s v="April 2, 2010 (United States)"/>
    <n v="4.7"/>
    <n v="9200"/>
    <s v="Tyler Perry"/>
    <s v="Tyler Perry"/>
    <s v="Janet Jackson"/>
    <s v="United States"/>
    <n v="20000000"/>
    <x v="5627"/>
    <s v="Lionsgate"/>
    <n v="121"/>
  </r>
  <r>
    <s v="The Last Exorcism"/>
    <s v="PG-13"/>
    <s v="Horror"/>
    <x v="30"/>
    <s v="August 27, 2010 (United States)"/>
    <n v="5.7"/>
    <n v="49000"/>
    <s v="Daniel Stamm"/>
    <s v="Huck Botko"/>
    <s v="Patrick Fabian"/>
    <s v="France"/>
    <n v="1800000"/>
    <x v="5628"/>
    <s v="Strike Entertainment"/>
    <n v="87"/>
  </r>
  <r>
    <s v="Dirty Girl"/>
    <s v="R"/>
    <s v="Comedy"/>
    <x v="30"/>
    <s v="July 7, 2011 (Thailand)"/>
    <n v="6.4"/>
    <n v="10000"/>
    <s v="Abe Sylvia"/>
    <s v="Abe Sylvia"/>
    <s v="Juno Temple"/>
    <s v="United States"/>
    <n v="4000000"/>
    <x v="5629"/>
    <s v="The Weinstein Company"/>
    <n v="90"/>
  </r>
  <r>
    <s v="London Boulevard"/>
    <s v="R"/>
    <s v="Crime"/>
    <x v="30"/>
    <s v="November 26, 2010 (United Kingdom)"/>
    <n v="6.2"/>
    <n v="47000"/>
    <s v="William Monahan"/>
    <s v="William Monahan"/>
    <s v="Colin Farrell"/>
    <s v="United States"/>
    <n v="25000000"/>
    <x v="5630"/>
    <s v="GK Films"/>
    <n v="103"/>
  </r>
  <r>
    <s v="Fair Game"/>
    <s v="PG-13"/>
    <s v="Biography"/>
    <x v="30"/>
    <s v="December 3, 2010 (United States)"/>
    <n v="6.8"/>
    <n v="47000"/>
    <s v="Doug Liman"/>
    <s v="Jez Butterworth"/>
    <s v="Naomi Watts"/>
    <s v="United States"/>
    <n v="22000000"/>
    <x v="5631"/>
    <s v="River Road Entertainment"/>
    <n v="108"/>
  </r>
  <r>
    <s v="The Silence"/>
    <s v="Not Rated"/>
    <s v="Crime"/>
    <x v="30"/>
    <s v="August 19, 2010 (Germany)"/>
    <n v="7"/>
    <n v="6900"/>
    <s v="Baran bo Odar"/>
    <s v="Baran bo Odar"/>
    <s v="Ulrich Thomsen"/>
    <s v="Germany"/>
    <m/>
    <x v="5632"/>
    <s v="Cine Plus"/>
    <n v="118"/>
  </r>
  <r>
    <s v="The Back-up Plan"/>
    <s v="PG-13"/>
    <s v="Comedy"/>
    <x v="30"/>
    <s v="April 23, 2010 (United States)"/>
    <n v="5.4"/>
    <n v="49000"/>
    <s v="Alan Poul"/>
    <s v="Kate Angelo"/>
    <s v="Jennifer Lopez"/>
    <s v="United States"/>
    <n v="35000000"/>
    <x v="5633"/>
    <s v="CBS Films"/>
    <n v="104"/>
  </r>
  <r>
    <s v="What If..."/>
    <s v="PG"/>
    <s v="Drama"/>
    <x v="30"/>
    <s v="April 23, 2010 (Brazil)"/>
    <n v="6.4"/>
    <n v="2600"/>
    <s v="Dallas Jenkins"/>
    <s v="Chuck Konzelman"/>
    <s v="Kevin Sorbo"/>
    <s v="United States"/>
    <m/>
    <x v="5634"/>
    <s v="10 West Studios"/>
    <n v="111"/>
  </r>
  <r>
    <s v="Udaan"/>
    <s v="Not Rated"/>
    <s v="Drama"/>
    <x v="30"/>
    <s v="July 16, 2010 (India)"/>
    <n v="8.1999999999999993"/>
    <n v="43000"/>
    <s v="Vikramaditya Motwane"/>
    <s v="Vikramaditya Motwane"/>
    <s v="Rajat Barmecha"/>
    <s v="India"/>
    <m/>
    <x v="5635"/>
    <s v="UTV Spotboy"/>
    <n v="134"/>
  </r>
  <r>
    <s v="Don't Be Afraid of the Dark"/>
    <s v="R"/>
    <s v="Fantasy"/>
    <x v="30"/>
    <s v="August 26, 2011 (United States)"/>
    <n v="5.6"/>
    <n v="47000"/>
    <s v="Troy Nixey"/>
    <s v="Guillermo del Toro"/>
    <s v="Katie Holmes"/>
    <s v="United States"/>
    <n v="25000000"/>
    <x v="5636"/>
    <s v="Miramax"/>
    <n v="99"/>
  </r>
  <r>
    <s v="Country Strong"/>
    <s v="PG-13"/>
    <s v="Drama"/>
    <x v="30"/>
    <s v="January 7, 2011 (United States)"/>
    <n v="6.3"/>
    <n v="18000"/>
    <s v="Shana Feste"/>
    <s v="Shana Feste"/>
    <s v="Garrett Hedlund"/>
    <s v="United States"/>
    <n v="15000000"/>
    <x v="5637"/>
    <s v="Screen Gems"/>
    <n v="117"/>
  </r>
  <r>
    <s v="Little White Lies"/>
    <s v="Not Rated"/>
    <s v="Comedy"/>
    <x v="30"/>
    <s v="October 20, 2010 (Belgium)"/>
    <n v="7.1"/>
    <n v="24000"/>
    <s v="Guillaume Canet"/>
    <s v="Guillaume Canet"/>
    <s v="François Cluzet"/>
    <s v="France"/>
    <m/>
    <x v="5638"/>
    <s v="Trésor Films"/>
    <n v="154"/>
  </r>
  <r>
    <s v="Charlie St. Cloud"/>
    <s v="PG-13"/>
    <s v="Drama"/>
    <x v="30"/>
    <s v="July 30, 2010 (United States)"/>
    <n v="6.4"/>
    <n v="60000"/>
    <s v="Burr Steers"/>
    <s v="Craig Pearce"/>
    <s v="Zac Efron"/>
    <s v="United States"/>
    <n v="44000000"/>
    <x v="5639"/>
    <s v="Universal Pictures"/>
    <n v="99"/>
  </r>
  <r>
    <s v="Snabba Cash"/>
    <s v="R"/>
    <s v="Action"/>
    <x v="30"/>
    <s v="January 15, 2010 (Sweden)"/>
    <n v="6.7"/>
    <n v="17000"/>
    <s v="Daniel Espinosa"/>
    <s v="Daniel Espinosa"/>
    <s v="Joel Kinnaman"/>
    <s v="Sweden"/>
    <m/>
    <x v="5640"/>
    <s v="Tre Vänner Produktion AB"/>
    <n v="124"/>
  </r>
  <r>
    <s v="Stake Land"/>
    <s v="R"/>
    <s v="Drama"/>
    <x v="30"/>
    <s v="June 17, 2011 (Ireland)"/>
    <n v="6.5"/>
    <n v="41000"/>
    <s v="Jim Mickle"/>
    <s v="Nick Damici"/>
    <s v="Connor Paolo"/>
    <s v="United States"/>
    <n v="650000"/>
    <x v="5641"/>
    <s v="Glass Eye Pix"/>
    <n v="98"/>
  </r>
  <r>
    <s v="Vanishing on 7th Street"/>
    <s v="R"/>
    <s v="Horror"/>
    <x v="30"/>
    <s v="February 5, 2011 (Japan)"/>
    <n v="4.9000000000000004"/>
    <n v="25000"/>
    <s v="Brad Anderson"/>
    <s v="Anthony Jaswinski"/>
    <s v="Hayden Christensen"/>
    <s v="United States"/>
    <n v="10000000"/>
    <x v="5642"/>
    <s v="Herrick Entertainment"/>
    <n v="92"/>
  </r>
  <r>
    <s v="Barney's Version"/>
    <s v="R"/>
    <s v="Comedy"/>
    <x v="30"/>
    <s v="February 18, 2011 (United States)"/>
    <n v="7.3"/>
    <n v="24000"/>
    <s v="Richard J. Lewis"/>
    <s v="Mordecai Richler"/>
    <s v="Paul Giamatti"/>
    <s v="Italy"/>
    <n v="30000000"/>
    <x v="5643"/>
    <s v="Serendipity Point Films"/>
    <n v="134"/>
  </r>
  <r>
    <s v="You Will Meet a Tall Dark Stranger"/>
    <s v="R"/>
    <s v="Comedy"/>
    <x v="30"/>
    <s v="October 22, 2010 (United States)"/>
    <n v="6.3"/>
    <n v="44000"/>
    <s v="Woody Allen"/>
    <s v="Woody Allen"/>
    <s v="Anthony Hopkins"/>
    <s v="United States"/>
    <n v="22000000"/>
    <x v="5644"/>
    <s v="Mediapro"/>
    <n v="98"/>
  </r>
  <r>
    <s v="The Conspirator"/>
    <s v="PG-13"/>
    <s v="Crime"/>
    <x v="30"/>
    <s v="April 15, 2011 (United States)"/>
    <n v="6.9"/>
    <n v="28000"/>
    <s v="Robert Redford"/>
    <s v="James D. Solomon"/>
    <s v="Robin Wright"/>
    <s v="United States"/>
    <n v="25000000"/>
    <x v="5645"/>
    <s v="The American Film Company"/>
    <n v="122"/>
  </r>
  <r>
    <s v="Furry Vengeance"/>
    <s v="PG"/>
    <s v="Comedy"/>
    <x v="30"/>
    <s v="April 30, 2010 (United States)"/>
    <n v="3.8"/>
    <n v="16000"/>
    <s v="Roger Kumble"/>
    <s v="Michael Carnes"/>
    <s v="Brendan Fraser"/>
    <s v="United Kingdom"/>
    <n v="35000000"/>
    <x v="5646"/>
    <s v="Summit Entertainment"/>
    <n v="92"/>
  </r>
  <r>
    <s v="The Tempest"/>
    <s v="PG-13"/>
    <s v="Comedy"/>
    <x v="30"/>
    <s v="January 7, 2011 (Brazil)"/>
    <n v="5.4"/>
    <n v="7500"/>
    <s v="Julie Taymor"/>
    <s v="Julie Taymor"/>
    <s v="Helen Mirren"/>
    <s v="United States"/>
    <n v="20000000"/>
    <x v="5647"/>
    <s v="Miramax"/>
    <n v="110"/>
  </r>
  <r>
    <s v="Henry's Crime"/>
    <s v="R"/>
    <s v="Comedy"/>
    <x v="30"/>
    <s v="January 14, 2011 (United Kingdom)"/>
    <n v="6"/>
    <n v="19000"/>
    <s v="Malcolm Venville"/>
    <s v="Sacha Gervasi"/>
    <s v="Keanu Reeves"/>
    <s v="United States"/>
    <n v="12000000"/>
    <x v="5648"/>
    <s v="Company Films"/>
    <n v="108"/>
  </r>
  <r>
    <s v="Extraordinary Measures"/>
    <s v="PG"/>
    <s v="Drama"/>
    <x v="30"/>
    <s v="January 22, 2010 (United States)"/>
    <n v="6.4"/>
    <n v="16000"/>
    <s v="Tom Vaughan"/>
    <s v="Robert Nelson Jacobs"/>
    <s v="Brendan Fraser"/>
    <s v="United States"/>
    <n v="31000000"/>
    <x v="5649"/>
    <s v="CBS Films"/>
    <n v="106"/>
  </r>
  <r>
    <s v="Yogi Bear"/>
    <s v="PG"/>
    <s v="Animation"/>
    <x v="30"/>
    <s v="December 17, 2010 (United States)"/>
    <n v="4.5999999999999996"/>
    <n v="21000"/>
    <s v="Eric Brevig"/>
    <s v="Jennifer Ventimilia"/>
    <s v="Dan Aykroyd"/>
    <s v="United States"/>
    <n v="80000000"/>
    <x v="5650"/>
    <s v="Warner Bros."/>
    <n v="80"/>
  </r>
  <r>
    <s v="My Soul to Take"/>
    <s v="R"/>
    <s v="Horror"/>
    <x v="30"/>
    <s v="October 8, 2010 (United States)"/>
    <n v="4.8"/>
    <n v="20000"/>
    <s v="Wes Craven"/>
    <s v="Wes Craven"/>
    <s v="Max Thieriot"/>
    <s v="United States"/>
    <n v="25000000"/>
    <x v="5651"/>
    <s v="Rogue"/>
    <n v="107"/>
  </r>
  <r>
    <s v="Elle s'appelait Sarah"/>
    <s v="PG-13"/>
    <s v="Drama"/>
    <x v="30"/>
    <s v="July 22, 2011 (United States)"/>
    <n v="7.5"/>
    <n v="17000"/>
    <s v="Gilles Paquet-Brenner"/>
    <s v="Tatiana De Rosnay"/>
    <s v="Kristin Scott Thomas"/>
    <s v="France"/>
    <m/>
    <x v="5652"/>
    <s v="Hugo Productions"/>
    <n v="111"/>
  </r>
  <r>
    <s v="The Warrior's Way"/>
    <s v="R"/>
    <s v="Action"/>
    <x v="30"/>
    <s v="December 3, 2010 (United States)"/>
    <n v="6.3"/>
    <n v="26000"/>
    <s v="Sngmoo Lee"/>
    <s v="Sngmoo Lee"/>
    <s v="Jang Dong-Gun"/>
    <s v="New Zealand"/>
    <n v="42000000"/>
    <x v="5653"/>
    <s v="Rogue"/>
    <n v="100"/>
  </r>
  <r>
    <s v="Hatchet II"/>
    <s v="R"/>
    <s v="Action"/>
    <x v="30"/>
    <s v="November 2010 (Australia)"/>
    <n v="5.5"/>
    <n v="13000"/>
    <s v="Adam Green"/>
    <s v="Adam Green"/>
    <s v="Danielle Harris"/>
    <s v="United States"/>
    <n v="800000"/>
    <x v="5654"/>
    <s v="ArieScope Pictures"/>
    <n v="85"/>
  </r>
  <r>
    <s v="The Trip"/>
    <s v="Not Rated"/>
    <s v="Comedy"/>
    <x v="30"/>
    <s v="April 24, 2011 (Greece)"/>
    <n v="7"/>
    <n v="22000"/>
    <s v="Michael Winterbottom"/>
    <m/>
    <s v="Steve Coogan"/>
    <s v="United Kingdom"/>
    <m/>
    <x v="5655"/>
    <s v="Baby Cow Productions"/>
    <n v="112"/>
  </r>
  <r>
    <s v="Hesher"/>
    <s v="R"/>
    <s v="Drama"/>
    <x v="30"/>
    <s v="June 25, 2011 (Japan)"/>
    <n v="7"/>
    <n v="51000"/>
    <s v="Spencer Susser"/>
    <s v="Spencer Susser"/>
    <s v="Joseph Gordon-Levitt"/>
    <s v="United States"/>
    <n v="7000000"/>
    <x v="5656"/>
    <s v="The Last Picture Company"/>
    <n v="106"/>
  </r>
  <r>
    <s v="For Colored Girls"/>
    <s v="R"/>
    <s v="Drama"/>
    <x v="30"/>
    <s v="November 5, 2010 (United States)"/>
    <n v="6.1"/>
    <n v="7300"/>
    <s v="Tyler Perry"/>
    <s v="Tyler Perry"/>
    <s v="Janet Jackson"/>
    <s v="United States"/>
    <n v="21000000"/>
    <x v="5657"/>
    <s v="Lionsgate"/>
    <n v="133"/>
  </r>
  <r>
    <s v="The Perfect Host"/>
    <s v="R"/>
    <s v="Comedy"/>
    <x v="30"/>
    <s v="May 7, 2011 (Japan)"/>
    <n v="6.8"/>
    <n v="26000"/>
    <s v="Nick Tomnay"/>
    <s v="Nick Tomnay"/>
    <s v="David Hyde Pierce"/>
    <s v="United States"/>
    <n v="500000"/>
    <x v="5658"/>
    <s v="Stacey Testro International"/>
    <n v="93"/>
  </r>
  <r>
    <s v="Love Ranch"/>
    <s v="R"/>
    <s v="Biography"/>
    <x v="30"/>
    <s v="January 6, 2011 (Netherlands)"/>
    <n v="5.6"/>
    <n v="3000"/>
    <s v="Taylor Hackford"/>
    <s v="Mark Jacobson"/>
    <s v="Helen Mirren"/>
    <s v="Germany"/>
    <n v="25000000"/>
    <x v="5659"/>
    <s v="Aramid Entertainment Fund"/>
    <n v="117"/>
  </r>
  <r>
    <s v="Love Crime"/>
    <s v="Not Rated"/>
    <s v="Crime"/>
    <x v="30"/>
    <s v="September 2, 2011 (United States)"/>
    <n v="6.5"/>
    <n v="5200"/>
    <s v="Alain Corneau"/>
    <s v="Alain Corneau"/>
    <s v="Ludivine Sagnier"/>
    <s v="France"/>
    <m/>
    <x v="5660"/>
    <s v="SBS Films"/>
    <n v="106"/>
  </r>
  <r>
    <s v="Passion Play"/>
    <s v="R"/>
    <s v="Drama"/>
    <x v="30"/>
    <s v="July 2, 2011 (Taiwan)"/>
    <n v="4.5999999999999996"/>
    <n v="7400"/>
    <s v="Mitch Glazer"/>
    <s v="Mitch Glazer"/>
    <s v="Mickey Rourke"/>
    <s v="United States"/>
    <n v="8000000"/>
    <x v="5661"/>
    <s v="Annapurna Productions"/>
    <n v="94"/>
  </r>
  <r>
    <s v="Kaboom"/>
    <s v="Not Rated"/>
    <s v="Comedy"/>
    <x v="30"/>
    <s v="October 6, 2010 (France)"/>
    <n v="5.7"/>
    <n v="13000"/>
    <s v="Gregg Araki"/>
    <s v="Gregg Araki"/>
    <s v="Thomas Dekker"/>
    <s v="United States"/>
    <m/>
    <x v="5662"/>
    <s v="Desperate Pictures"/>
    <n v="86"/>
  </r>
  <r>
    <s v="Everything Must Go"/>
    <s v="R"/>
    <s v="Drama"/>
    <x v="30"/>
    <s v="October 14, 2011 (United Kingdom)"/>
    <n v="6.4"/>
    <n v="49000"/>
    <s v="Dan Rush"/>
    <s v="Dan Rush"/>
    <s v="Will Ferrell"/>
    <s v="United States"/>
    <n v="5000000"/>
    <x v="5663"/>
    <s v="Temple Hill Entertainment"/>
    <n v="97"/>
  </r>
  <r>
    <s v="Captain America: the First Avenger"/>
    <s v="PG-13"/>
    <s v="Action"/>
    <x v="31"/>
    <s v="July 22, 2011 (United States)"/>
    <n v="6.9"/>
    <n v="769000"/>
    <s v="Joe Johnston"/>
    <s v="Christopher Markus"/>
    <s v="Chris Evans"/>
    <s v="United States"/>
    <n v="140000000"/>
    <x v="5664"/>
    <s v="Paramount Pictures"/>
    <n v="124"/>
  </r>
  <r>
    <s v="Thor"/>
    <s v="PG-13"/>
    <s v="Action"/>
    <x v="31"/>
    <s v="May 6, 2011 (United States)"/>
    <n v="7"/>
    <n v="772000"/>
    <s v="Kenneth Branagh"/>
    <s v="Ashley Miller"/>
    <s v="Chris Hemsworth"/>
    <s v="United States"/>
    <n v="150000000"/>
    <x v="5665"/>
    <s v="Paramount Pictures"/>
    <n v="115"/>
  </r>
  <r>
    <s v="Harry Potter and the Deathly Hallows: Part 2"/>
    <s v="PG-13"/>
    <s v="Adventure"/>
    <x v="31"/>
    <s v="July 15, 2011 (United States)"/>
    <n v="8.1"/>
    <n v="790000"/>
    <s v="David Yates"/>
    <s v="Steve Kloves"/>
    <s v="Daniel Radcliffe"/>
    <s v="United Kingdom"/>
    <n v="125000000"/>
    <x v="5666"/>
    <s v="Warner Bros."/>
    <n v="130"/>
  </r>
  <r>
    <s v="Take Shelter"/>
    <s v="R"/>
    <s v="Drama"/>
    <x v="31"/>
    <s v="November 10, 2011 (Croatia)"/>
    <n v="7.4"/>
    <n v="95000"/>
    <s v="Jeff Nichols"/>
    <s v="Jeff Nichols"/>
    <s v="Michael Shannon"/>
    <s v="United States"/>
    <n v="5000000"/>
    <x v="5667"/>
    <s v="Hydraulx"/>
    <n v="120"/>
  </r>
  <r>
    <s v="Bridesmaids"/>
    <s v="R"/>
    <s v="Comedy"/>
    <x v="31"/>
    <s v="May 13, 2011 (United States)"/>
    <n v="6.8"/>
    <n v="276000"/>
    <s v="Paul Feig"/>
    <s v="Kristen Wiig"/>
    <s v="Kristen Wiig"/>
    <s v="United States"/>
    <n v="32500000"/>
    <x v="5668"/>
    <s v="Universal Pictures"/>
    <n v="125"/>
  </r>
  <r>
    <s v="Fast Five"/>
    <s v="PG-13"/>
    <s v="Action"/>
    <x v="31"/>
    <s v="April 29, 2011 (United States)"/>
    <n v="7.3"/>
    <n v="362000"/>
    <s v="Justin Lin"/>
    <s v="Chris Morgan"/>
    <s v="Vin Diesel"/>
    <s v="United States"/>
    <n v="125000000"/>
    <x v="5669"/>
    <s v="Universal Pictures"/>
    <n v="130"/>
  </r>
  <r>
    <s v="Midnight in Paris"/>
    <s v="PG-13"/>
    <s v="Comedy"/>
    <x v="31"/>
    <s v="June 10, 2011 (United States)"/>
    <n v="7.7"/>
    <n v="398000"/>
    <s v="Woody Allen"/>
    <s v="Woody Allen"/>
    <s v="Owen Wilson"/>
    <s v="Spain"/>
    <n v="17000000"/>
    <x v="5670"/>
    <s v="Mediapro"/>
    <n v="94"/>
  </r>
  <r>
    <s v="Moneyball"/>
    <s v="PG-13"/>
    <s v="Biography"/>
    <x v="31"/>
    <s v="September 23, 2011 (United States)"/>
    <n v="7.6"/>
    <n v="385000"/>
    <s v="Bennett Miller"/>
    <s v="Steven Zaillian"/>
    <s v="Brad Pitt"/>
    <s v="United States"/>
    <n v="50000000"/>
    <x v="5671"/>
    <s v="Columbia Pictures"/>
    <n v="133"/>
  </r>
  <r>
    <s v="The Girl with the Dragon Tattoo"/>
    <s v="R"/>
    <s v="Crime"/>
    <x v="31"/>
    <s v="December 21, 2011 (United States)"/>
    <n v="7.8"/>
    <n v="435000"/>
    <s v="David Fincher"/>
    <s v="Steven Zaillian"/>
    <s v="Daniel Craig"/>
    <s v="United States"/>
    <n v="90000000"/>
    <x v="5672"/>
    <s v="Columbia Pictures"/>
    <n v="158"/>
  </r>
  <r>
    <s v="Just Go with It"/>
    <s v="PG-13"/>
    <s v="Comedy"/>
    <x v="31"/>
    <s v="February 11, 2011 (United States)"/>
    <n v="6.4"/>
    <n v="227000"/>
    <s v="Dennis Dugan"/>
    <s v="Allan Loeb"/>
    <s v="Adam Sandler"/>
    <s v="United States"/>
    <n v="80000000"/>
    <x v="5673"/>
    <s v="Columbia Pictures"/>
    <n v="117"/>
  </r>
  <r>
    <s v="The Intouchables"/>
    <s v="R"/>
    <s v="Biography"/>
    <x v="31"/>
    <s v="November 2, 2011 (France)"/>
    <n v="8.5"/>
    <n v="785000"/>
    <s v="Olivier Nakache"/>
    <s v="Olivier Nakache"/>
    <s v="François Cluzet"/>
    <s v="France"/>
    <m/>
    <x v="5674"/>
    <s v="Quad Productions"/>
    <n v="112"/>
  </r>
  <r>
    <s v="Drive"/>
    <s v="R"/>
    <s v="Crime"/>
    <x v="31"/>
    <s v="September 16, 2011 (United States)"/>
    <n v="7.8"/>
    <n v="587000"/>
    <s v="Nicolas Winding Refn"/>
    <s v="Hossein Amini"/>
    <s v="Ryan Gosling"/>
    <s v="United States"/>
    <n v="15000000"/>
    <x v="5675"/>
    <s v="FilmDistrict"/>
    <n v="100"/>
  </r>
  <r>
    <s v="Green Lantern"/>
    <s v="PG-13"/>
    <s v="Action"/>
    <x v="31"/>
    <s v="June 17, 2011 (United States)"/>
    <n v="5.5"/>
    <n v="272000"/>
    <s v="Martin Campbell"/>
    <s v="Greg Berlanti"/>
    <s v="Ryan Reynolds"/>
    <s v="United States"/>
    <n v="200000000"/>
    <x v="5676"/>
    <s v="Warner Bros."/>
    <n v="114"/>
  </r>
  <r>
    <s v="The Cabin in the Woods"/>
    <s v="R"/>
    <s v="Horror"/>
    <x v="31"/>
    <s v="April 13, 2012 (United States)"/>
    <n v="7"/>
    <n v="387000"/>
    <s v="Drew Goddard"/>
    <s v="Joss Whedon"/>
    <s v="Kristen Connolly"/>
    <s v="United States"/>
    <n v="30000000"/>
    <x v="5677"/>
    <s v="Lionsgate"/>
    <n v="95"/>
  </r>
  <r>
    <s v="The Help"/>
    <s v="PG-13"/>
    <s v="Drama"/>
    <x v="31"/>
    <s v="August 10, 2011 (United States)"/>
    <n v="8"/>
    <n v="436000"/>
    <s v="Tate Taylor"/>
    <s v="Tate Taylor"/>
    <s v="Emma Stone"/>
    <s v="United States"/>
    <n v="25000000"/>
    <x v="5678"/>
    <s v="DreamWorks"/>
    <n v="146"/>
  </r>
  <r>
    <s v="Crazy, Stupid, Love."/>
    <s v="PG-13"/>
    <s v="Comedy"/>
    <x v="31"/>
    <s v="July 29, 2011 (United States)"/>
    <n v="7.4"/>
    <n v="487000"/>
    <s v="Glenn Ficarra"/>
    <s v="Dan Fogelman"/>
    <s v="Steve Carell"/>
    <s v="United States"/>
    <n v="50000000"/>
    <x v="5679"/>
    <s v="Carousel Productions (II)"/>
    <n v="118"/>
  </r>
  <r>
    <s v="No Strings Attached"/>
    <s v="R"/>
    <s v="Comedy"/>
    <x v="31"/>
    <s v="January 21, 2011 (United States)"/>
    <n v="6.2"/>
    <n v="219000"/>
    <s v="Ivan Reitman"/>
    <s v="Elizabeth Meriwether"/>
    <s v="Natalie Portman"/>
    <s v="United States"/>
    <n v="25000000"/>
    <x v="5680"/>
    <s v="Paramount Pictures"/>
    <n v="108"/>
  </r>
  <r>
    <s v="Pirates of the Caribbean: on Stranger Tides"/>
    <s v="PG-13"/>
    <s v="Action"/>
    <x v="31"/>
    <s v="May 20, 2011 (United States)"/>
    <n v="6.6"/>
    <n v="492000"/>
    <s v="Rob Marshall"/>
    <s v="Ted Elliott"/>
    <s v="Johnny Depp"/>
    <s v="United States"/>
    <n v="250000000"/>
    <x v="5681"/>
    <s v="Walt Disney Pictures"/>
    <n v="136"/>
  </r>
  <r>
    <s v="Sucker Punch"/>
    <s v="PG-13"/>
    <s v="Action"/>
    <x v="31"/>
    <s v="March 25, 2011 (United States)"/>
    <n v="6"/>
    <n v="235000"/>
    <s v="Zack Snyder"/>
    <s v="Zack Snyder"/>
    <s v="Emily Browning"/>
    <s v="United States"/>
    <n v="82000000"/>
    <x v="5682"/>
    <s v="Warner Bros."/>
    <n v="110"/>
  </r>
  <r>
    <s v="Warrior"/>
    <s v="PG-13"/>
    <s v="Action"/>
    <x v="31"/>
    <s v="September 9, 2011 (United States)"/>
    <n v="8.1"/>
    <n v="445000"/>
    <s v="Gavin O'Connor"/>
    <s v="Gavin O'Connor"/>
    <s v="Tom Hardy"/>
    <s v="United States"/>
    <n v="25000000"/>
    <x v="5683"/>
    <s v="Lionsgate"/>
    <n v="140"/>
  </r>
  <r>
    <s v="Kung Fu Panda 2"/>
    <s v="PG"/>
    <s v="Animation"/>
    <x v="31"/>
    <s v="May 26, 2011 (United States)"/>
    <n v="7.2"/>
    <n v="262000"/>
    <s v="Jennifer Yuh Nelson"/>
    <s v="Jonathan Aibel"/>
    <s v="Jack Black"/>
    <s v="United States"/>
    <n v="150000000"/>
    <x v="5684"/>
    <s v="DreamWorks Animation"/>
    <n v="90"/>
  </r>
  <r>
    <s v="Friends with Benefits"/>
    <s v="R"/>
    <s v="Comedy"/>
    <x v="31"/>
    <s v="July 22, 2011 (United States)"/>
    <n v="6.5"/>
    <n v="348000"/>
    <s v="Will Gluck"/>
    <s v="Keith Merryman"/>
    <s v="Mila Kunis"/>
    <s v="United States"/>
    <n v="35000000"/>
    <x v="5685"/>
    <s v="Screen Gems"/>
    <n v="109"/>
  </r>
  <r>
    <s v="Immortals"/>
    <s v="R"/>
    <s v="Action"/>
    <x v="31"/>
    <s v="November 11, 2011 (United States)"/>
    <n v="6"/>
    <n v="163000"/>
    <s v="Tarsem Singh"/>
    <s v="Charley Parlapanides"/>
    <s v="Henry Cavill"/>
    <s v="United States"/>
    <n v="75000000"/>
    <x v="5686"/>
    <s v="Relativity Media"/>
    <n v="110"/>
  </r>
  <r>
    <s v="X-Men: First Class"/>
    <s v="PG-13"/>
    <s v="Action"/>
    <x v="31"/>
    <s v="June 3, 2011 (United States)"/>
    <n v="7.7"/>
    <n v="657000"/>
    <s v="Matthew Vaughn"/>
    <s v="Ashley Miller"/>
    <s v="James McAvoy"/>
    <s v="United States"/>
    <n v="160000000"/>
    <x v="5687"/>
    <s v="Twentieth Century Fox"/>
    <n v="131"/>
  </r>
  <r>
    <s v="Contagion"/>
    <s v="PG-13"/>
    <s v="Drama"/>
    <x v="31"/>
    <s v="September 9, 2011 (United States)"/>
    <n v="6.7"/>
    <n v="290000"/>
    <s v="Steven Soderbergh"/>
    <s v="Scott Z. Burns"/>
    <s v="Matt Damon"/>
    <s v="United Arab Emirates"/>
    <n v="60000000"/>
    <x v="5688"/>
    <s v="Warner Bros."/>
    <n v="106"/>
  </r>
  <r>
    <s v="Bad Teacher"/>
    <s v="R"/>
    <s v="Comedy"/>
    <x v="31"/>
    <s v="June 24, 2011 (United States)"/>
    <n v="5.6"/>
    <n v="196000"/>
    <s v="Jake Kasdan"/>
    <s v="Gene Stupnitsky"/>
    <s v="Cameron Diaz"/>
    <s v="United States"/>
    <n v="20000000"/>
    <x v="5689"/>
    <s v="Columbia Pictures"/>
    <n v="92"/>
  </r>
  <r>
    <s v="In Time"/>
    <s v="PG-13"/>
    <s v="Action"/>
    <x v="31"/>
    <s v="October 28, 2011 (United States)"/>
    <n v="6.7"/>
    <n v="379000"/>
    <s v="Andrew Niccol"/>
    <s v="Andrew Niccol"/>
    <s v="Justin Timberlake"/>
    <s v="United States"/>
    <n v="40000000"/>
    <x v="5690"/>
    <s v="New Regency Productions"/>
    <n v="109"/>
  </r>
  <r>
    <s v="One Day"/>
    <s v="PG-13"/>
    <s v="Drama"/>
    <x v="31"/>
    <s v="August 19, 2011 (United States)"/>
    <n v="7"/>
    <n v="143000"/>
    <s v="Lone Scherfig"/>
    <s v="David Nicholls"/>
    <s v="Anne Hathaway"/>
    <s v="United States"/>
    <n v="15000000"/>
    <x v="5691"/>
    <s v="Focus Features"/>
    <n v="107"/>
  </r>
  <r>
    <s v="Scream 4"/>
    <s v="R"/>
    <s v="Horror"/>
    <x v="31"/>
    <s v="April 15, 2011 (United States)"/>
    <n v="6.1"/>
    <n v="131000"/>
    <s v="Wes Craven"/>
    <s v="Kevin Williamson"/>
    <s v="Neve Campbell"/>
    <s v="United States"/>
    <n v="40000000"/>
    <x v="5692"/>
    <s v="Dimension Films"/>
    <n v="111"/>
  </r>
  <r>
    <s v="Shame"/>
    <s v="NC-17"/>
    <s v="Drama"/>
    <x v="31"/>
    <s v="January 13, 2012 (United Kingdom)"/>
    <n v="7.2"/>
    <n v="187000"/>
    <s v="Steve McQueen"/>
    <s v="Steve McQueen"/>
    <s v="Michael Fassbender"/>
    <s v="United Kingdom"/>
    <n v="6500000"/>
    <x v="5693"/>
    <s v="Fox Searchlight Pictures"/>
    <n v="101"/>
  </r>
  <r>
    <s v="Mission: Impossible - Ghost Protocol"/>
    <s v="PG-13"/>
    <s v="Action"/>
    <x v="31"/>
    <s v="December 21, 2011 (United States)"/>
    <n v="7.4"/>
    <n v="466000"/>
    <s v="Brad Bird"/>
    <s v="Bruce Geller"/>
    <s v="Tom Cruise"/>
    <s v="United States"/>
    <n v="145000000"/>
    <x v="5694"/>
    <s v="Paramount Pictures"/>
    <n v="132"/>
  </r>
  <r>
    <s v="Super 8"/>
    <s v="PG-13"/>
    <s v="Mystery"/>
    <x v="31"/>
    <s v="June 10, 2011 (United States)"/>
    <n v="7"/>
    <n v="343000"/>
    <s v="J.J. Abrams"/>
    <s v="J.J. Abrams"/>
    <s v="Elle Fanning"/>
    <s v="United States"/>
    <n v="50000000"/>
    <x v="5695"/>
    <s v="Paramount Pictures"/>
    <n v="112"/>
  </r>
  <r>
    <s v="We Need to Talk About Kevin"/>
    <s v="R"/>
    <s v="Drama"/>
    <x v="31"/>
    <s v="October 21, 2011 (United Kingdom)"/>
    <n v="7.5"/>
    <n v="142000"/>
    <s v="Lynne Ramsay"/>
    <s v="Lynne Ramsay"/>
    <s v="Tilda Swinton"/>
    <s v="United Kingdom"/>
    <n v="7000000"/>
    <x v="5696"/>
    <s v="BBC Films"/>
    <n v="112"/>
  </r>
  <r>
    <s v="Limitless"/>
    <s v="PG-13"/>
    <s v="Sci-Fi"/>
    <x v="31"/>
    <s v="March 18, 2011 (United States)"/>
    <n v="7.4"/>
    <n v="538000"/>
    <s v="Neil Burger"/>
    <s v="Leslie Dixon"/>
    <s v="Bradley Cooper"/>
    <s v="United States"/>
    <n v="27000000"/>
    <x v="5697"/>
    <s v="Relativity Media"/>
    <n v="105"/>
  </r>
  <r>
    <s v="Unknown"/>
    <s v="PG-13"/>
    <s v="Action"/>
    <x v="31"/>
    <s v="February 18, 2011 (United States)"/>
    <n v="6.8"/>
    <n v="253000"/>
    <s v="Jaume Collet-Serra"/>
    <s v="Oliver Butcher"/>
    <s v="Liam Neeson"/>
    <s v="United Kingdom"/>
    <n v="30000000"/>
    <x v="5698"/>
    <s v="Dark Castle Entertainment"/>
    <n v="113"/>
  </r>
  <r>
    <s v="Transformers: Dark of the Moon"/>
    <s v="PG-13"/>
    <s v="Action"/>
    <x v="31"/>
    <s v="June 29, 2011 (United States)"/>
    <n v="6.2"/>
    <n v="390000"/>
    <s v="Michael Bay"/>
    <s v="Ehren Kruger"/>
    <s v="Shia LaBeouf"/>
    <s v="United States"/>
    <n v="195000000"/>
    <x v="5699"/>
    <s v="Paramount Pictures"/>
    <n v="154"/>
  </r>
  <r>
    <s v="Cowboys &amp; Aliens"/>
    <s v="PG-13"/>
    <s v="Action"/>
    <x v="31"/>
    <s v="July 29, 2011 (United States)"/>
    <n v="6"/>
    <n v="211000"/>
    <s v="Jon Favreau"/>
    <s v="Roberto Orci"/>
    <s v="Daniel Craig"/>
    <s v="United States"/>
    <n v="163000000"/>
    <x v="5700"/>
    <s v="Universal Pictures"/>
    <n v="119"/>
  </r>
  <r>
    <s v="Tinker Tailor Soldier Spy"/>
    <s v="R"/>
    <s v="Drama"/>
    <x v="31"/>
    <s v="January 6, 2012 (United States)"/>
    <n v="7.1"/>
    <n v="192000"/>
    <s v="Tomas Alfredson"/>
    <s v="John le Carré"/>
    <s v="Gary Oldman"/>
    <s v="United Kingdom"/>
    <m/>
    <x v="5701"/>
    <s v="StudioCanal"/>
    <n v="122"/>
  </r>
  <r>
    <s v="The Twilight Saga: Breaking Dawn - Part 1"/>
    <s v="PG-13"/>
    <s v="Adventure"/>
    <x v="31"/>
    <s v="November 18, 2011 (United States)"/>
    <n v="4.9000000000000004"/>
    <n v="228000"/>
    <s v="Bill Condon"/>
    <s v="Melissa Rosenberg"/>
    <s v="Kristen Stewart"/>
    <s v="United States"/>
    <n v="110000000"/>
    <x v="5702"/>
    <s v="Summit Entertainment"/>
    <n v="117"/>
  </r>
  <r>
    <s v="Conan the Barbarian"/>
    <s v="R"/>
    <s v="Action"/>
    <x v="31"/>
    <s v="August 19, 2011 (United States)"/>
    <n v="5.2"/>
    <n v="96000"/>
    <s v="Marcus Nispel"/>
    <s v="Thomas Dean Donnelly"/>
    <s v="Jason Momoa"/>
    <s v="United States"/>
    <n v="90000000"/>
    <x v="5703"/>
    <s v="Lionsgate"/>
    <n v="113"/>
  </r>
  <r>
    <s v="Cars 2"/>
    <s v="G"/>
    <s v="Animation"/>
    <x v="31"/>
    <s v="June 24, 2011 (United States)"/>
    <n v="6.1"/>
    <n v="168000"/>
    <s v="John Lasseter"/>
    <s v="John Lasseter"/>
    <s v="Owen Wilson"/>
    <s v="United States"/>
    <n v="200000000"/>
    <x v="5704"/>
    <s v="Walt Disney Pictures"/>
    <n v="106"/>
  </r>
  <r>
    <s v="Rango"/>
    <s v="PG"/>
    <s v="Animation"/>
    <x v="31"/>
    <s v="March 4, 2011 (United States)"/>
    <n v="7.2"/>
    <n v="245000"/>
    <s v="Gore Verbinski"/>
    <s v="John Logan"/>
    <s v="Johnny Depp"/>
    <s v="United States"/>
    <n v="135000000"/>
    <x v="5705"/>
    <s v="Paramount Pictures"/>
    <n v="107"/>
  </r>
  <r>
    <s v="Melancholia"/>
    <s v="R"/>
    <s v="Drama"/>
    <x v="31"/>
    <s v="May 26, 2011 (Denmark)"/>
    <n v="7.2"/>
    <n v="172000"/>
    <s v="Lars von Trier"/>
    <s v="Lars von Trier"/>
    <s v="Kirsten Dunst"/>
    <s v="Denmark"/>
    <n v="7400000"/>
    <x v="5706"/>
    <s v="Zentropa Entertainments"/>
    <n v="135"/>
  </r>
  <r>
    <s v="Source Code"/>
    <s v="PG-13"/>
    <s v="Action"/>
    <x v="31"/>
    <s v="April 1, 2011 (United States)"/>
    <n v="7.5"/>
    <n v="495000"/>
    <s v="Duncan Jones"/>
    <s v="Ben Ripley"/>
    <s v="Jake Gyllenhaal"/>
    <s v="United States"/>
    <n v="32000000"/>
    <x v="5707"/>
    <s v="Summit Entertainment"/>
    <n v="93"/>
  </r>
  <r>
    <s v="Real Steel"/>
    <s v="PG-13"/>
    <s v="Action"/>
    <x v="31"/>
    <s v="October 7, 2011 (United States)"/>
    <n v="7"/>
    <n v="306000"/>
    <s v="Shawn Levy"/>
    <s v="John Gatins"/>
    <s v="Hugh Jackman"/>
    <s v="United States"/>
    <n v="110000000"/>
    <x v="5708"/>
    <s v="Dreamworks Pictures"/>
    <n v="127"/>
  </r>
  <r>
    <s v="Horrible Bosses"/>
    <s v="R"/>
    <s v="Comedy"/>
    <x v="31"/>
    <s v="July 8, 2011 (United States)"/>
    <n v="6.8"/>
    <n v="428000"/>
    <s v="Seth Gordon"/>
    <s v="Michael Markowitz"/>
    <s v="Jason Bateman"/>
    <s v="United States"/>
    <n v="35000000"/>
    <x v="5709"/>
    <s v="New Line Cinema"/>
    <n v="98"/>
  </r>
  <r>
    <s v="Rio"/>
    <s v="PG"/>
    <s v="Animation"/>
    <x v="31"/>
    <s v="April 15, 2011 (United States)"/>
    <n v="6.9"/>
    <n v="212000"/>
    <s v="Carlos Saldanha"/>
    <s v="Carlos Saldanha"/>
    <s v="Jesse Eisenberg"/>
    <s v="United States"/>
    <n v="90000000"/>
    <x v="5710"/>
    <s v="Twentieth Century Fox Animation"/>
    <n v="96"/>
  </r>
  <r>
    <s v="The Skin I Live In"/>
    <s v="R"/>
    <s v="Drama"/>
    <x v="31"/>
    <s v="September 2, 2011 (Spain)"/>
    <n v="7.6"/>
    <n v="143000"/>
    <s v="Pedro Almodóvar"/>
    <s v="Thierry Jonquet"/>
    <s v="Antonio Banderas"/>
    <s v="Spain"/>
    <m/>
    <x v="5711"/>
    <s v="Blue Haze Entertainment"/>
    <n v="120"/>
  </r>
  <r>
    <s v="Sherlock Holmes: A Game of Shadows"/>
    <s v="PG-13"/>
    <s v="Action"/>
    <x v="31"/>
    <s v="December 16, 2011 (United States)"/>
    <n v="7.5"/>
    <n v="429000"/>
    <s v="Guy Ritchie"/>
    <s v="Michele Mulroney"/>
    <s v="Robert Downey Jr."/>
    <s v="United States"/>
    <n v="125000000"/>
    <x v="5712"/>
    <s v="Warner Bros."/>
    <n v="129"/>
  </r>
  <r>
    <s v="The Three Musketeers"/>
    <s v="PG-13"/>
    <s v="Action"/>
    <x v="31"/>
    <s v="October 21, 2011 (United States)"/>
    <n v="5.7"/>
    <n v="105000"/>
    <s v="Paul W.S. Anderson"/>
    <s v="Alex Litvak"/>
    <s v="Logan Lerman"/>
    <s v="United States"/>
    <n v="75000000"/>
    <x v="5713"/>
    <s v="Summit Entertainment"/>
    <n v="110"/>
  </r>
  <r>
    <s v="Sleeping Beauty"/>
    <s v="Not Rated"/>
    <s v="Drama"/>
    <x v="31"/>
    <s v="December 2, 2011 (United States)"/>
    <n v="5.3"/>
    <n v="32000"/>
    <s v="Julia Leigh"/>
    <s v="Julia Leigh"/>
    <s v="Emily Browning"/>
    <s v="Australia"/>
    <m/>
    <x v="5714"/>
    <s v="Screen Australia"/>
    <n v="101"/>
  </r>
  <r>
    <s v="Tower Heist"/>
    <s v="PG-13"/>
    <s v="Action"/>
    <x v="31"/>
    <s v="November 4, 2011 (United States)"/>
    <n v="6.2"/>
    <n v="137000"/>
    <s v="Brett Ratner"/>
    <s v="Adam Cooper"/>
    <s v="Eddie Murphy"/>
    <s v="United States"/>
    <n v="75000000"/>
    <x v="5715"/>
    <s v="Universal Pictures"/>
    <n v="104"/>
  </r>
  <r>
    <s v="Paul"/>
    <s v="R"/>
    <s v="Adventure"/>
    <x v="31"/>
    <s v="March 18, 2011 (United States)"/>
    <n v="7"/>
    <n v="240000"/>
    <s v="Greg Mottola"/>
    <s v="Simon Pegg"/>
    <s v="Simon Pegg"/>
    <s v="United States"/>
    <n v="40000000"/>
    <x v="5716"/>
    <s v="Universal Pictures"/>
    <n v="104"/>
  </r>
  <r>
    <s v="We Bought a Zoo"/>
    <s v="PG"/>
    <s v="Comedy"/>
    <x v="31"/>
    <s v="December 23, 2011 (United States)"/>
    <n v="7.1"/>
    <n v="138000"/>
    <s v="Cameron Crowe"/>
    <s v="Aline Brosh McKenna"/>
    <s v="Matt Damon"/>
    <s v="United States"/>
    <n v="50000000"/>
    <x v="5717"/>
    <s v="Twentieth Century Fox"/>
    <n v="124"/>
  </r>
  <r>
    <s v="Rise of the Planet of the Apes"/>
    <s v="PG-13"/>
    <s v="Action"/>
    <x v="31"/>
    <s v="August 5, 2011 (United States)"/>
    <n v="7.5"/>
    <n v="504000"/>
    <s v="Rupert Wyatt"/>
    <s v="Rick Jaffa"/>
    <s v="James Franco"/>
    <s v="United States"/>
    <n v="93000000"/>
    <x v="5718"/>
    <s v="Twentieth Century Fox"/>
    <n v="105"/>
  </r>
  <r>
    <s v="Your Highness"/>
    <s v="R"/>
    <s v="Adventure"/>
    <x v="31"/>
    <s v="April 8, 2011 (United States)"/>
    <n v="5.5"/>
    <n v="99000"/>
    <s v="David Gordon Green"/>
    <s v="Danny McBride"/>
    <s v="Danny McBride"/>
    <s v="United States"/>
    <n v="49900000"/>
    <x v="5719"/>
    <s v="Universal Pictures"/>
    <n v="102"/>
  </r>
  <r>
    <s v="The Lincoln Lawyer"/>
    <s v="R"/>
    <s v="Crime"/>
    <x v="31"/>
    <s v="March 18, 2011 (United States)"/>
    <n v="7.3"/>
    <n v="221000"/>
    <s v="Brad Furman"/>
    <s v="John Romano"/>
    <s v="Matthew McConaughey"/>
    <s v="United States"/>
    <n v="40000000"/>
    <x v="5720"/>
    <s v="Lionsgate"/>
    <n v="118"/>
  </r>
  <r>
    <s v="Colombiana"/>
    <s v="PG-13"/>
    <s v="Action"/>
    <x v="31"/>
    <s v="August 26, 2011 (United States)"/>
    <n v="6.4"/>
    <n v="97000"/>
    <s v="Olivier Megaton"/>
    <s v="Luc Besson"/>
    <s v="Zoe Saldana"/>
    <s v="France"/>
    <n v="40000000"/>
    <x v="5721"/>
    <s v="EuropaCorp"/>
    <n v="108"/>
  </r>
  <r>
    <s v="Larry Crowne"/>
    <s v="PG-13"/>
    <s v="Comedy"/>
    <x v="31"/>
    <s v="July 1, 2011 (United States)"/>
    <n v="6.1"/>
    <n v="65000"/>
    <s v="Tom Hanks"/>
    <s v="Tom Hanks"/>
    <s v="Tom Hanks"/>
    <s v="United States"/>
    <n v="30000000"/>
    <x v="5722"/>
    <s v="Universal Pictures"/>
    <n v="98"/>
  </r>
  <r>
    <s v="Abduction"/>
    <s v="PG-13"/>
    <s v="Action"/>
    <x v="31"/>
    <s v="September 23, 2011 (United States)"/>
    <n v="5.0999999999999996"/>
    <n v="78000"/>
    <s v="John Singleton"/>
    <s v="Shawn Christensen"/>
    <s v="Taylor Lautner"/>
    <s v="United States"/>
    <n v="35000000"/>
    <x v="5723"/>
    <s v="Lionsgate"/>
    <n v="106"/>
  </r>
  <r>
    <s v="A Separation"/>
    <s v="PG-13"/>
    <s v="Drama"/>
    <x v="31"/>
    <s v="March 16, 2011 (Iran)"/>
    <n v="8.3000000000000007"/>
    <n v="227000"/>
    <s v="Asghar Farhadi"/>
    <s v="Asghar Farhadi"/>
    <s v="Payman Maadi"/>
    <s v="Iran"/>
    <n v="500000"/>
    <x v="5724"/>
    <s v="Asghar Farhadi Productions"/>
    <n v="123"/>
  </r>
  <r>
    <s v="Hugo"/>
    <s v="PG"/>
    <s v="Drama"/>
    <x v="31"/>
    <s v="November 23, 2011 (United States)"/>
    <n v="7.5"/>
    <n v="310000"/>
    <s v="Martin Scorsese"/>
    <s v="John Logan"/>
    <s v="Asa Butterfield"/>
    <s v="United Kingdom"/>
    <n v="150000000"/>
    <x v="5725"/>
    <s v="Paramount Pictures"/>
    <n v="126"/>
  </r>
  <r>
    <s v="The Adjustment Bureau"/>
    <s v="PG-13"/>
    <s v="Romance"/>
    <x v="31"/>
    <s v="March 4, 2011 (United States)"/>
    <n v="7"/>
    <n v="248000"/>
    <s v="George Nolfi"/>
    <s v="George Nolfi"/>
    <s v="Matt Damon"/>
    <s v="United States"/>
    <n v="50200000"/>
    <x v="5726"/>
    <s v="Universal Pictures"/>
    <n v="106"/>
  </r>
  <r>
    <s v="10 Years"/>
    <s v="PG-13"/>
    <s v="Comedy"/>
    <x v="31"/>
    <s v="October 5, 2012 (United States)"/>
    <n v="6.1"/>
    <n v="25000"/>
    <s v="Jamie Linden"/>
    <s v="Jamie Linden"/>
    <s v="Channing Tatum"/>
    <s v="United States"/>
    <m/>
    <x v="5727"/>
    <s v="Anchor Bay Films"/>
    <n v="100"/>
  </r>
  <r>
    <s v="The Tree of Life"/>
    <s v="PG-13"/>
    <s v="Drama"/>
    <x v="31"/>
    <s v="May 17, 2011 (France)"/>
    <n v="6.8"/>
    <n v="171000"/>
    <s v="Terrence Malick"/>
    <s v="Terrence Malick"/>
    <s v="Brad Pitt"/>
    <s v="United States"/>
    <n v="32000000"/>
    <x v="5728"/>
    <s v="Cottonwood Pictures"/>
    <n v="139"/>
  </r>
  <r>
    <s v="The Deep Blue Sea"/>
    <s v="R"/>
    <s v="Drama"/>
    <x v="31"/>
    <s v="November 25, 2011 (United Kingdom)"/>
    <n v="6.2"/>
    <n v="15000"/>
    <s v="Terence Davies"/>
    <s v="Terence Rattigan"/>
    <s v="Rachel Weisz"/>
    <s v="United Kingdom"/>
    <m/>
    <x v="5729"/>
    <s v="Camberwell / Fly Films"/>
    <n v="98"/>
  </r>
  <r>
    <s v="Killer Joe"/>
    <s v="Unrated"/>
    <s v="Crime"/>
    <x v="31"/>
    <s v="June 29, 2012 (United Kingdom)"/>
    <n v="6.7"/>
    <n v="75000"/>
    <s v="William Friedkin"/>
    <s v="Tracy Letts"/>
    <s v="Matthew McConaughey"/>
    <s v="United States"/>
    <n v="11000000"/>
    <x v="5730"/>
    <s v="Voltage Pictures"/>
    <n v="102"/>
  </r>
  <r>
    <s v="Jane Eyre"/>
    <s v="PG-13"/>
    <s v="Drama"/>
    <x v="31"/>
    <s v="April 22, 2011 (United States)"/>
    <n v="7.3"/>
    <n v="83000"/>
    <s v="Cary Joji Fukunaga"/>
    <s v="Charlotte Brontë"/>
    <s v="Mia Wasikowska"/>
    <s v="United Kingdom"/>
    <m/>
    <x v="5731"/>
    <s v="Focus Features"/>
    <n v="120"/>
  </r>
  <r>
    <s v="Kill the Irishman"/>
    <s v="R"/>
    <s v="Biography"/>
    <x v="31"/>
    <s v="May 11, 2012 (Mexico)"/>
    <n v="7.1"/>
    <n v="47000"/>
    <s v="Jonathan Hensleigh"/>
    <s v="Jonathan Hensleigh"/>
    <s v="Ray Stevenson"/>
    <s v="United States"/>
    <n v="12000000"/>
    <x v="5732"/>
    <s v="Anchor Bay Films"/>
    <n v="106"/>
  </r>
  <r>
    <s v="War Horse"/>
    <s v="PG-13"/>
    <s v="Action"/>
    <x v="31"/>
    <s v="December 25, 2011 (United States)"/>
    <n v="7.2"/>
    <n v="150000"/>
    <s v="Steven Spielberg"/>
    <s v="Lee Hall"/>
    <s v="Jeremy Irvine"/>
    <s v="United States"/>
    <n v="66000000"/>
    <x v="5733"/>
    <s v="Dreamworks Pictures"/>
    <n v="146"/>
  </r>
  <r>
    <s v="The Change-Up"/>
    <s v="R"/>
    <s v="Comedy"/>
    <x v="31"/>
    <s v="August 5, 2011 (United States)"/>
    <n v="6.3"/>
    <n v="172000"/>
    <s v="David Dobkin"/>
    <s v="Jon Lucas"/>
    <s v="Jason Bateman"/>
    <s v="United States"/>
    <n v="52000000"/>
    <x v="5734"/>
    <s v="Universal Pictures"/>
    <n v="112"/>
  </r>
  <r>
    <s v="The Raid: Redemption"/>
    <s v="R"/>
    <s v="Action"/>
    <x v="31"/>
    <s v="April 13, 2012 (United States)"/>
    <n v="7.6"/>
    <n v="195000"/>
    <s v="Gareth Evans"/>
    <s v="Gareth Evans"/>
    <s v="Iko Uwais"/>
    <s v="Indonesia"/>
    <n v="1100000"/>
    <x v="5735"/>
    <s v="Pt. Merantau Films"/>
    <n v="101"/>
  </r>
  <r>
    <s v="Margin Call"/>
    <s v="R"/>
    <s v="Drama"/>
    <x v="31"/>
    <s v="September 29, 2011 (Germany)"/>
    <n v="7.1"/>
    <n v="121000"/>
    <s v="J.C. Chandor"/>
    <s v="J.C. Chandor"/>
    <s v="Zachary Quinto"/>
    <s v="United States"/>
    <n v="3500000"/>
    <x v="5736"/>
    <s v="Before The Door Pictures"/>
    <n v="107"/>
  </r>
  <r>
    <s v="Martha Marcy May Marlene"/>
    <s v="R"/>
    <s v="Drama"/>
    <x v="31"/>
    <s v="December 21, 2011 (Sweden)"/>
    <n v="6.9"/>
    <n v="50000"/>
    <s v="Sean Durkin"/>
    <s v="Sean Durkin"/>
    <s v="Elizabeth Olsen"/>
    <s v="United States"/>
    <m/>
    <x v="5737"/>
    <s v="Fox Searchlight Pictures"/>
    <n v="102"/>
  </r>
  <r>
    <s v="Hanna"/>
    <s v="PG-13"/>
    <s v="Action"/>
    <x v="31"/>
    <s v="April 8, 2011 (United States)"/>
    <n v="6.8"/>
    <n v="193000"/>
    <s v="Joe Wright"/>
    <s v="Seth Lochhead"/>
    <s v="Saoirse Ronan"/>
    <s v="United States"/>
    <n v="30000000"/>
    <x v="5738"/>
    <s v="Focus Features"/>
    <n v="111"/>
  </r>
  <r>
    <s v="50/50"/>
    <s v="R"/>
    <s v="Comedy"/>
    <x v="31"/>
    <s v="September 30, 2011 (United States)"/>
    <n v="7.6"/>
    <n v="320000"/>
    <s v="Jonathan Levine"/>
    <s v="Will Reiser"/>
    <s v="Joseph Gordon-Levitt"/>
    <s v="United States"/>
    <n v="8000000"/>
    <x v="5739"/>
    <s v="Summit Entertainment"/>
    <n v="100"/>
  </r>
  <r>
    <s v="The Descendants"/>
    <s v="R"/>
    <s v="Comedy"/>
    <x v="31"/>
    <s v="December 9, 2011 (United States)"/>
    <n v="7.3"/>
    <n v="235000"/>
    <s v="Alexander Payne"/>
    <s v="Alexander Payne"/>
    <s v="George Clooney"/>
    <s v="United States"/>
    <n v="20000000"/>
    <x v="5740"/>
    <s v="Fox Searchlight Pictures"/>
    <n v="115"/>
  </r>
  <r>
    <s v="The Adventures of Tintin"/>
    <s v="PG"/>
    <s v="Animation"/>
    <x v="31"/>
    <s v="December 21, 2011 (United States)"/>
    <n v="7.3"/>
    <n v="221000"/>
    <s v="Steven Spielberg"/>
    <s v="Hergé"/>
    <s v="Jamie Bell"/>
    <s v="United States"/>
    <n v="135000000"/>
    <x v="5741"/>
    <s v="Columbia Pictures"/>
    <n v="107"/>
  </r>
  <r>
    <s v="The Darkest Hour"/>
    <s v="PG-13"/>
    <s v="Action"/>
    <x v="31"/>
    <s v="December 25, 2011 (United States)"/>
    <n v="4.9000000000000004"/>
    <n v="59000"/>
    <s v="Chris Gorak"/>
    <s v="Jon Spaihts"/>
    <s v="Emile Hirsch"/>
    <s v="United States"/>
    <n v="30000000"/>
    <x v="5742"/>
    <s v="Summit Entertainment"/>
    <n v="89"/>
  </r>
  <r>
    <s v="Final Destination 5"/>
    <s v="R"/>
    <s v="Action"/>
    <x v="31"/>
    <s v="August 12, 2011 (United States)"/>
    <n v="5.8"/>
    <n v="109000"/>
    <s v="Steven Quale"/>
    <s v="Eric Heisserer"/>
    <s v="Nicholas D'Agosto"/>
    <s v="United States"/>
    <n v="40000000"/>
    <x v="5743"/>
    <s v="New Line Cinema"/>
    <n v="92"/>
  </r>
  <r>
    <s v="I Am Number Four"/>
    <s v="PG-13"/>
    <s v="Action"/>
    <x v="31"/>
    <s v="February 18, 2011 (United States)"/>
    <n v="6.1"/>
    <n v="230000"/>
    <s v="D.J. Caruso"/>
    <s v="Alfred Gough"/>
    <s v="Alex Pettyfer"/>
    <s v="United States"/>
    <n v="60000000"/>
    <x v="5744"/>
    <s v="Dreamworks Pictures"/>
    <n v="111"/>
  </r>
  <r>
    <s v="Footloose"/>
    <s v="PG-13"/>
    <s v="Comedy"/>
    <x v="31"/>
    <s v="October 14, 2011 (United States)"/>
    <n v="5.9"/>
    <n v="47000"/>
    <s v="Craig Brewer"/>
    <s v="Dean Pitchford"/>
    <s v="Kenny Wormald"/>
    <s v="United States"/>
    <n v="24000000"/>
    <x v="5745"/>
    <s v="Paramount Pictures"/>
    <n v="113"/>
  </r>
  <r>
    <s v="You're Next"/>
    <s v="R"/>
    <s v="Horror"/>
    <x v="31"/>
    <s v="August 23, 2013 (United States)"/>
    <n v="6.6"/>
    <n v="92000"/>
    <s v="Adam Wingard"/>
    <s v="Simon Barrett"/>
    <s v="Sharni Vinson"/>
    <s v="United States"/>
    <n v="1000000"/>
    <x v="5746"/>
    <s v="Snoot Entertainment"/>
    <n v="95"/>
  </r>
  <r>
    <s v="Zindagi Na Milegi Dobara"/>
    <s v="Not Rated"/>
    <s v="Comedy"/>
    <x v="31"/>
    <s v="July 15, 2011 (India)"/>
    <n v="8.1999999999999993"/>
    <n v="71000"/>
    <s v="Zoya Akhtar"/>
    <s v="Farhan Akhtar"/>
    <s v="Hrithik Roshan"/>
    <s v="India"/>
    <m/>
    <x v="5747"/>
    <s v="Eros Worldwide"/>
    <n v="155"/>
  </r>
  <r>
    <s v="The Hunter"/>
    <s v="R"/>
    <s v="Adventure"/>
    <x v="31"/>
    <s v="October 6, 2011 (Australia)"/>
    <n v="6.7"/>
    <n v="38000"/>
    <s v="Daniel Nettheim"/>
    <s v="Alice Addison"/>
    <s v="Willem Dafoe"/>
    <s v="Australia"/>
    <m/>
    <x v="5748"/>
    <s v="Porchlight Films"/>
    <n v="100"/>
  </r>
  <r>
    <s v="The Thing"/>
    <s v="R"/>
    <s v="Horror"/>
    <x v="31"/>
    <s v="October 14, 2011 (United States)"/>
    <n v="6.2"/>
    <n v="124000"/>
    <s v="Matthijs van Heijningen Jr."/>
    <s v="Eric Heisserer"/>
    <s v="Mary Elizabeth Winstead"/>
    <s v="Canada"/>
    <n v="38000000"/>
    <x v="5749"/>
    <s v="Morgan Creek Entertainment"/>
    <n v="103"/>
  </r>
  <r>
    <s v="Drive Angry"/>
    <s v="R"/>
    <s v="Action"/>
    <x v="31"/>
    <s v="February 25, 2011 (United States)"/>
    <n v="5.4"/>
    <n v="96000"/>
    <s v="Patrick Lussier"/>
    <s v="Todd Farmer"/>
    <s v="Nicolas Cage"/>
    <s v="United States"/>
    <n v="50000000"/>
    <x v="5750"/>
    <s v="Summit Entertainment"/>
    <n v="104"/>
  </r>
  <r>
    <s v="Jack and Jill"/>
    <s v="PG"/>
    <s v="Comedy"/>
    <x v="31"/>
    <s v="November 11, 2011 (United States)"/>
    <n v="3.3"/>
    <n v="80000"/>
    <s v="Dennis Dugan"/>
    <s v="Ben Zook"/>
    <s v="Adam Sandler"/>
    <s v="United States"/>
    <n v="79000000"/>
    <x v="5751"/>
    <s v="Columbia Pictures"/>
    <n v="91"/>
  </r>
  <r>
    <s v="Zookeeper"/>
    <s v="PG"/>
    <s v="Comedy"/>
    <x v="31"/>
    <s v="July 8, 2011 (United States)"/>
    <n v="5.2"/>
    <n v="59000"/>
    <s v="Frank Coraci"/>
    <s v="Nick Bakay"/>
    <s v="Kevin James"/>
    <s v="United States"/>
    <n v="80000000"/>
    <x v="5752"/>
    <s v="Columbia Pictures"/>
    <n v="102"/>
  </r>
  <r>
    <s v="The Hangover Part II"/>
    <s v="R"/>
    <s v="Comedy"/>
    <x v="31"/>
    <s v="May 26, 2011 (United States)"/>
    <n v="6.4"/>
    <n v="472000"/>
    <s v="Todd Phillips"/>
    <s v="Craig Mazin"/>
    <s v="Bradley Cooper"/>
    <s v="United States"/>
    <n v="80000000"/>
    <x v="5753"/>
    <s v="Warner Bros."/>
    <n v="102"/>
  </r>
  <r>
    <s v="Hall Pass"/>
    <s v="R"/>
    <s v="Comedy"/>
    <x v="31"/>
    <s v="February 25, 2011 (United States)"/>
    <n v="5.8"/>
    <n v="121000"/>
    <s v="Bobby Farrelly"/>
    <s v="Pete Jones"/>
    <s v="Owen Wilson"/>
    <s v="United States"/>
    <n v="36000000"/>
    <x v="5754"/>
    <s v="New Line Cinema"/>
    <n v="105"/>
  </r>
  <r>
    <s v="The Best Exotic Marigold Hotel"/>
    <s v="PG-13"/>
    <s v="Comedy"/>
    <x v="31"/>
    <s v="May 25, 2012 (United States)"/>
    <n v="7.3"/>
    <n v="92000"/>
    <s v="John Madden"/>
    <s v="Ol Parker"/>
    <s v="Judi Dench"/>
    <s v="United Kingdom"/>
    <n v="10000000"/>
    <x v="5755"/>
    <s v="Blueprint Pictures"/>
    <n v="124"/>
  </r>
  <r>
    <s v="The Grey"/>
    <s v="R"/>
    <s v="Action"/>
    <x v="31"/>
    <s v="January 27, 2012 (United States)"/>
    <n v="6.8"/>
    <n v="244000"/>
    <s v="Joe Carnahan"/>
    <s v="Joe Carnahan"/>
    <s v="Liam Neeson"/>
    <s v="United States"/>
    <n v="25000000"/>
    <x v="5756"/>
    <s v="Open Road Films (II)"/>
    <n v="117"/>
  </r>
  <r>
    <s v="The Sitter"/>
    <s v="R"/>
    <s v="Comedy"/>
    <x v="31"/>
    <s v="December 9, 2011 (United States)"/>
    <n v="5.7"/>
    <n v="69000"/>
    <s v="David Gordon Green"/>
    <s v="Brian Gatewood"/>
    <s v="Jonah Hill"/>
    <s v="United States"/>
    <n v="25000000"/>
    <x v="5757"/>
    <s v="Twentieth Century Fox"/>
    <n v="81"/>
  </r>
  <r>
    <s v="Take Me Home Tonight"/>
    <s v="R"/>
    <s v="Comedy"/>
    <x v="31"/>
    <s v="March 4, 2011 (United States)"/>
    <n v="6.3"/>
    <n v="52000"/>
    <s v="Michael Dowse"/>
    <s v="Jackie Filgo"/>
    <s v="Topher Grace"/>
    <s v="United States"/>
    <n v="23000000"/>
    <x v="5758"/>
    <s v="Rogue Pictures"/>
    <n v="97"/>
  </r>
  <r>
    <s v="The Mechanic"/>
    <s v="R"/>
    <s v="Action"/>
    <x v="31"/>
    <s v="January 28, 2011 (United States)"/>
    <n v="6.6"/>
    <n v="154000"/>
    <s v="Simon West"/>
    <s v="Richard Wenk"/>
    <s v="Jason Statham"/>
    <s v="United States"/>
    <n v="40000000"/>
    <x v="5759"/>
    <s v="CBS Films"/>
    <n v="93"/>
  </r>
  <r>
    <s v="Ghost Rider: Spirit of Vengeance"/>
    <s v="PG-13"/>
    <s v="Action"/>
    <x v="31"/>
    <s v="February 17, 2012 (United States)"/>
    <n v="4.3"/>
    <n v="113000"/>
    <s v="Mark Neveldine"/>
    <s v="Scott M. Gimple"/>
    <s v="Nicolas Cage"/>
    <s v="United States"/>
    <n v="57000000"/>
    <x v="5760"/>
    <s v="Columbia Pictures"/>
    <n v="96"/>
  </r>
  <r>
    <s v="Battle Los Angeles"/>
    <s v="PG-13"/>
    <s v="Action"/>
    <x v="31"/>
    <s v="March 11, 2011 (United States)"/>
    <n v="5.7"/>
    <n v="176000"/>
    <s v="Jonathan Liebesman"/>
    <s v="Christopher Bertolini"/>
    <s v="Aaron Eckhart"/>
    <s v="United States"/>
    <n v="70000000"/>
    <x v="5761"/>
    <s v="Columbia Pictures"/>
    <n v="116"/>
  </r>
  <r>
    <s v="The Green Hornet"/>
    <s v="PG-13"/>
    <s v="Action"/>
    <x v="31"/>
    <s v="January 14, 2011 (United States)"/>
    <n v="5.8"/>
    <n v="157000"/>
    <s v="Michel Gondry"/>
    <s v="Seth Rogen"/>
    <s v="Seth Rogen"/>
    <s v="United States"/>
    <n v="120000000"/>
    <x v="5762"/>
    <s v="Columbia Pictures"/>
    <n v="119"/>
  </r>
  <r>
    <s v="Killer Elite"/>
    <s v="R"/>
    <s v="Action"/>
    <x v="31"/>
    <s v="September 23, 2011 (United States)"/>
    <n v="6.4"/>
    <n v="126000"/>
    <s v="Gary McKendry"/>
    <s v="Matt Sherring"/>
    <s v="Jason Statham"/>
    <s v="United Kingdom"/>
    <n v="70000000"/>
    <x v="5763"/>
    <s v="Omnilab Media"/>
    <n v="116"/>
  </r>
  <r>
    <s v="Shark Night"/>
    <s v="PG-13"/>
    <s v="Horror"/>
    <x v="31"/>
    <s v="September 2, 2011 (United States)"/>
    <n v="4"/>
    <n v="25000"/>
    <s v="David R. Ellis"/>
    <s v="Will Hayes"/>
    <s v="Sara Paxton"/>
    <s v="United States"/>
    <n v="25000000"/>
    <x v="5764"/>
    <s v="Incentive Filmed Entertainment"/>
    <n v="90"/>
  </r>
  <r>
    <s v="J. Edgar"/>
    <s v="R"/>
    <s v="Biography"/>
    <x v="31"/>
    <s v="November 11, 2011 (United States)"/>
    <n v="6.5"/>
    <n v="124000"/>
    <s v="Clint Eastwood"/>
    <s v="Dustin Lance Black"/>
    <s v="Leonardo DiCaprio"/>
    <s v="United States"/>
    <n v="35000000"/>
    <x v="5765"/>
    <s v="Imagine Entertainment"/>
    <n v="137"/>
  </r>
  <r>
    <s v="Dream House"/>
    <s v="PG-13"/>
    <s v="Drama"/>
    <x v="31"/>
    <s v="September 30, 2011 (United States)"/>
    <n v="6"/>
    <n v="64000"/>
    <s v="Jim Sheridan"/>
    <s v="David Loucka"/>
    <s v="Daniel Craig"/>
    <s v="United States"/>
    <n v="50000000"/>
    <x v="5766"/>
    <s v="Cliffjack Motion Pictures"/>
    <n v="84"/>
  </r>
  <r>
    <s v="Haywire"/>
    <s v="R"/>
    <s v="Action"/>
    <x v="31"/>
    <s v="January 20, 2012 (United States)"/>
    <n v="5.8"/>
    <n v="85000"/>
    <s v="Steven Soderbergh"/>
    <s v="Lem Dobbs"/>
    <s v="Gina Carano"/>
    <s v="Ireland"/>
    <n v="23000000"/>
    <x v="5767"/>
    <s v="Relativity Media"/>
    <n v="93"/>
  </r>
  <r>
    <s v="A Dangerous Method"/>
    <s v="R"/>
    <s v="Biography"/>
    <x v="31"/>
    <s v="November 10, 2011 (Germany)"/>
    <n v="6.4"/>
    <n v="100000"/>
    <s v="David Cronenberg"/>
    <s v="Christopher Hampton"/>
    <s v="Michael Fassbender"/>
    <s v="United Kingdom"/>
    <m/>
    <x v="5768"/>
    <s v="Recorded Picture Company (RPC)"/>
    <n v="99"/>
  </r>
  <r>
    <s v="The Muppets"/>
    <s v="PG"/>
    <s v="Adventure"/>
    <x v="31"/>
    <s v="November 23, 2011 (United States)"/>
    <n v="7.1"/>
    <n v="89000"/>
    <s v="James Bobin"/>
    <s v="Jason Segel"/>
    <s v="Amy Adams"/>
    <s v="United States"/>
    <n v="45000000"/>
    <x v="5769"/>
    <s v="Walt Disney Pictures"/>
    <n v="103"/>
  </r>
  <r>
    <s v="The Smurfs"/>
    <s v="PG"/>
    <s v="Animation"/>
    <x v="31"/>
    <s v="July 29, 2011 (United States)"/>
    <n v="5.4"/>
    <n v="86000"/>
    <s v="Raja Gosnell"/>
    <s v="J. David Stem"/>
    <s v="Hank Azaria"/>
    <s v="United States"/>
    <n v="110000000"/>
    <x v="5770"/>
    <s v="Columbia Pictures"/>
    <n v="103"/>
  </r>
  <r>
    <s v="The Ides of March"/>
    <s v="R"/>
    <s v="Drama"/>
    <x v="31"/>
    <s v="October 7, 2011 (United States)"/>
    <n v="7.1"/>
    <n v="218000"/>
    <s v="George Clooney"/>
    <s v="George Clooney"/>
    <s v="Paul Giamatti"/>
    <s v="United States"/>
    <n v="12500000"/>
    <x v="5771"/>
    <s v="Columbia Pictures"/>
    <n v="101"/>
  </r>
  <r>
    <s v="Fright Night"/>
    <s v="R"/>
    <s v="Comedy"/>
    <x v="31"/>
    <s v="August 19, 2011 (United States)"/>
    <n v="6.4"/>
    <n v="101000"/>
    <s v="Craig Gillespie"/>
    <s v="Marti Noxon"/>
    <s v="Anton Yelchin"/>
    <s v="United States"/>
    <n v="30000000"/>
    <x v="5772"/>
    <s v="Dreamworks Pictures"/>
    <n v="106"/>
  </r>
  <r>
    <s v="Soul Surfer"/>
    <s v="PG"/>
    <s v="Biography"/>
    <x v="31"/>
    <s v="April 8, 2011 (United States)"/>
    <n v="7"/>
    <n v="47000"/>
    <s v="Sean McNamara"/>
    <s v="Sean McNamara"/>
    <s v="AnnaSophia Robb"/>
    <s v="United States"/>
    <n v="18000000"/>
    <x v="5773"/>
    <s v="Enticing Entertainment"/>
    <n v="112"/>
  </r>
  <r>
    <s v="The Artist"/>
    <s v="PG-13"/>
    <s v="Comedy"/>
    <x v="31"/>
    <s v="January 20, 2012 (United States)"/>
    <n v="7.9"/>
    <n v="234000"/>
    <s v="Michel Hazanavicius"/>
    <s v="Michel Hazanavicius"/>
    <s v="Jean Dujardin"/>
    <s v="France"/>
    <n v="15000000"/>
    <x v="5774"/>
    <s v="Studio 37"/>
    <n v="100"/>
  </r>
  <r>
    <s v="Water for Elephants"/>
    <s v="PG-13"/>
    <s v="Drama"/>
    <x v="31"/>
    <s v="April 22, 2011 (United States)"/>
    <n v="6.9"/>
    <n v="113000"/>
    <s v="Francis Lawrence"/>
    <s v="Richard LaGravenese"/>
    <s v="Robert Pattinson"/>
    <s v="United States"/>
    <n v="38000000"/>
    <x v="5775"/>
    <s v="Fox 2000 Pictures"/>
    <n v="120"/>
  </r>
  <r>
    <s v="Oslo, August 31st"/>
    <s v="Not Rated"/>
    <s v="Drama"/>
    <x v="31"/>
    <s v="August 31, 2011 (Norway)"/>
    <n v="7.6"/>
    <n v="21000"/>
    <s v="Joachim Trier"/>
    <s v="Pierre Drieu La Rochelle"/>
    <s v="Anders Danielsen Lie"/>
    <s v="Norway"/>
    <m/>
    <x v="5776"/>
    <s v="Motlys"/>
    <n v="95"/>
  </r>
  <r>
    <s v="The Snowtown Murders"/>
    <s v="Not Rated"/>
    <s v="Biography"/>
    <x v="31"/>
    <s v="May 19, 2011 (Australia)"/>
    <n v="6.6"/>
    <n v="18000"/>
    <s v="Justin Kurzel"/>
    <s v="Shaun Grant"/>
    <s v="Lucas Pittaway"/>
    <s v="Australia"/>
    <n v="2000000"/>
    <x v="5777"/>
    <s v="Carver Films"/>
    <n v="119"/>
  </r>
  <r>
    <s v="Something Borrowed"/>
    <s v="PG-13"/>
    <s v="Comedy"/>
    <x v="31"/>
    <s v="May 6, 2011 (United States)"/>
    <n v="5.9"/>
    <n v="59000"/>
    <s v="Luke Greenfield"/>
    <s v="Jennie Snyder Urman"/>
    <s v="Ginnifer Goodwin"/>
    <s v="United States"/>
    <n v="35000000"/>
    <x v="5778"/>
    <s v="Alcon Entertainment"/>
    <n v="112"/>
  </r>
  <r>
    <s v="The Human Centipede II (Full Sequence)"/>
    <s v="Not Rated"/>
    <s v="Horror"/>
    <x v="31"/>
    <s v="November 2011 (Australia)"/>
    <n v="3.8"/>
    <n v="37000"/>
    <s v="Tom Six"/>
    <s v="Tom Six"/>
    <s v="Laurence R. Harvey"/>
    <s v="Netherlands"/>
    <m/>
    <x v="5779"/>
    <s v="Six Entertainment Company"/>
    <n v="91"/>
  </r>
  <r>
    <s v="Priest"/>
    <s v="PG-13"/>
    <s v="Action"/>
    <x v="31"/>
    <s v="May 13, 2011 (United States)"/>
    <n v="5.7"/>
    <n v="117000"/>
    <s v="Scott Stewart"/>
    <s v="Cory Goodman"/>
    <s v="Paul Bettany"/>
    <s v="United States"/>
    <n v="60000000"/>
    <x v="5780"/>
    <s v="Screen Gems"/>
    <n v="87"/>
  </r>
  <r>
    <s v="Johnny English Reborn"/>
    <s v="PG"/>
    <s v="Action"/>
    <x v="31"/>
    <s v="October 21, 2011 (United States)"/>
    <n v="6.3"/>
    <n v="123000"/>
    <s v="Oliver Parker"/>
    <s v="Hamish McColl"/>
    <s v="Rowan Atkinson"/>
    <s v="United Kingdom"/>
    <n v="45000000"/>
    <x v="5781"/>
    <s v="Universal Pictures"/>
    <n v="101"/>
  </r>
  <r>
    <s v="The Inbetweeners"/>
    <s v="R"/>
    <s v="Comedy"/>
    <x v="31"/>
    <s v="August 17, 2011 (United Kingdom)"/>
    <n v="6.7"/>
    <n v="80000"/>
    <s v="Ben Palmer"/>
    <s v="Iain Morris"/>
    <s v="James Buckley"/>
    <s v="United Kingdom"/>
    <m/>
    <x v="5782"/>
    <s v="Film4"/>
    <n v="97"/>
  </r>
  <r>
    <s v="Bucky Larson: Born to Be a Star"/>
    <s v="R"/>
    <s v="Comedy"/>
    <x v="31"/>
    <s v="September 9, 2011 (United States)"/>
    <n v="3.2"/>
    <n v="12000"/>
    <s v="Tom Brady"/>
    <s v="Adam Sandler"/>
    <s v="Nick Swardson"/>
    <s v="United States"/>
    <n v="10000000"/>
    <x v="5783"/>
    <s v="Columbia Pictures"/>
    <n v="97"/>
  </r>
  <r>
    <s v="Diary of a Wimpy Kid: Rodrick Rules"/>
    <s v="PG"/>
    <s v="Animation"/>
    <x v="31"/>
    <s v="March 25, 2011 (United States)"/>
    <n v="6.5"/>
    <n v="28000"/>
    <s v="David Bowers"/>
    <s v="Gabe Sachs"/>
    <s v="Zachary Gordon"/>
    <s v="United States"/>
    <n v="21000000"/>
    <x v="5784"/>
    <s v="Fox 2000 Pictures"/>
    <n v="99"/>
  </r>
  <r>
    <s v="Kill List"/>
    <s v="Not Rated"/>
    <s v="Action"/>
    <x v="31"/>
    <s v="September 2, 2011 (United Kingdom)"/>
    <n v="6.4"/>
    <n v="38000"/>
    <s v="Ben Wheatley"/>
    <s v="Ben Wheatley"/>
    <s v="Neil Maskell"/>
    <s v="United Kingdom"/>
    <m/>
    <x v="5785"/>
    <s v="Warp X"/>
    <n v="95"/>
  </r>
  <r>
    <s v="Carnage"/>
    <s v="R"/>
    <s v="Comedy"/>
    <x v="31"/>
    <s v="November 18, 2011 (Spain)"/>
    <n v="7.2"/>
    <n v="122000"/>
    <s v="Roman Polanski"/>
    <s v="Yasmina Reza"/>
    <s v="Jodie Foster"/>
    <s v="France"/>
    <n v="25000000"/>
    <x v="5786"/>
    <s v="SBS Productions"/>
    <n v="80"/>
  </r>
  <r>
    <s v="Attack the Block"/>
    <s v="R"/>
    <s v="Action"/>
    <x v="31"/>
    <s v="May 13, 2011 (United Kingdom)"/>
    <n v="6.7"/>
    <n v="102000"/>
    <s v="Joe Cornish"/>
    <s v="Joe Cornish"/>
    <s v="John Boyega"/>
    <s v="United Kingdom"/>
    <n v="13000000"/>
    <x v="5787"/>
    <s v="Screen Gems"/>
    <n v="88"/>
  </r>
  <r>
    <s v="The Guard"/>
    <s v="R"/>
    <s v="Comedy"/>
    <x v="31"/>
    <s v="July 7, 2011 (Ireland)"/>
    <n v="7.3"/>
    <n v="83000"/>
    <s v="John Michael McDonagh"/>
    <s v="John Michael McDonagh"/>
    <s v="Brendan Gleeson"/>
    <s v="Ireland"/>
    <n v="6000000"/>
    <x v="5788"/>
    <s v="Reprisal Films"/>
    <n v="96"/>
  </r>
  <r>
    <s v="Young Adult"/>
    <s v="R"/>
    <s v="Comedy"/>
    <x v="31"/>
    <s v="December 16, 2011 (United States)"/>
    <n v="6.3"/>
    <n v="82000"/>
    <s v="Jason Reitman"/>
    <s v="Diablo Cody"/>
    <s v="Charlize Theron"/>
    <s v="United States"/>
    <n v="12000000"/>
    <x v="5789"/>
    <s v="Paramount Pictures"/>
    <n v="94"/>
  </r>
  <r>
    <s v="The Devil's Double"/>
    <s v="R"/>
    <s v="Biography"/>
    <x v="31"/>
    <s v="September 8, 2011 (Netherlands)"/>
    <n v="7.1"/>
    <n v="61000"/>
    <s v="Lee Tamahori"/>
    <s v="Michael Thomas"/>
    <s v="Dominic Cooper"/>
    <s v="Belgium"/>
    <n v="19100000"/>
    <x v="5790"/>
    <s v="Corsan"/>
    <n v="109"/>
  </r>
  <r>
    <s v="Another Earth"/>
    <s v="PG-13"/>
    <s v="Drama"/>
    <x v="31"/>
    <s v="October 12, 2011 (France)"/>
    <n v="6.9"/>
    <n v="93000"/>
    <s v="Mike Cahill"/>
    <s v="Mike Cahill"/>
    <s v="Brit Marling"/>
    <s v="United States"/>
    <n v="100000"/>
    <x v="5791"/>
    <s v="Artists Public Domain"/>
    <n v="92"/>
  </r>
  <r>
    <s v="Perfect Sense"/>
    <s v="R"/>
    <s v="Drama"/>
    <x v="31"/>
    <s v="October 7, 2011 (United Kingdom)"/>
    <n v="7.1"/>
    <n v="58000"/>
    <s v="David Mackenzie"/>
    <s v="Kim Fupz Aakeson"/>
    <s v="Ewan McGregor"/>
    <s v="United Kingdom"/>
    <m/>
    <x v="5792"/>
    <s v="BBC Films"/>
    <n v="92"/>
  </r>
  <r>
    <s v="Like Crazy"/>
    <s v="PG-13"/>
    <s v="Drama"/>
    <x v="31"/>
    <s v="January 27, 2012 (United Kingdom)"/>
    <n v="6.7"/>
    <n v="60000"/>
    <s v="Drake Doremus"/>
    <s v="Drake Doremus"/>
    <s v="Felicity Jones"/>
    <s v="United States"/>
    <n v="250000"/>
    <x v="5793"/>
    <s v="Paramount Vantage"/>
    <n v="86"/>
  </r>
  <r>
    <s v="What's Your Number?"/>
    <s v="R"/>
    <s v="Comedy"/>
    <x v="31"/>
    <s v="September 30, 2011 (United States)"/>
    <n v="6.1"/>
    <n v="74000"/>
    <s v="Mark Mylod"/>
    <s v="Karyn Bosnak"/>
    <s v="Anna Faris"/>
    <s v="United States"/>
    <n v="20000000"/>
    <x v="5794"/>
    <s v="New Regency Productions"/>
    <n v="106"/>
  </r>
  <r>
    <s v="Detachment"/>
    <s v="Not Rated"/>
    <s v="Drama"/>
    <x v="31"/>
    <s v="February 1, 2012 (France)"/>
    <n v="7.7"/>
    <n v="79000"/>
    <s v="Tony Kaye"/>
    <s v="Carl Lund"/>
    <s v="Adrien Brody"/>
    <s v="United States"/>
    <m/>
    <x v="5795"/>
    <s v="Paper Street Films"/>
    <n v="98"/>
  </r>
  <r>
    <s v="Gnomeo &amp; Juliet"/>
    <s v="G"/>
    <s v="Animation"/>
    <x v="31"/>
    <s v="February 11, 2011 (United States)"/>
    <n v="5.9"/>
    <n v="53000"/>
    <s v="Kelly Asbury"/>
    <s v="Rob Sprackling"/>
    <s v="James McAvoy"/>
    <s v="United Kingdom"/>
    <n v="36000000"/>
    <x v="5796"/>
    <s v="Touchstone Pictures"/>
    <n v="84"/>
  </r>
  <r>
    <s v="Puss in Boots"/>
    <s v="PG"/>
    <s v="Animation"/>
    <x v="31"/>
    <s v="October 28, 2011 (United States)"/>
    <n v="6.6"/>
    <n v="148000"/>
    <s v="Chris Miller"/>
    <s v="Tom Wheeler"/>
    <s v="Antonio Banderas"/>
    <s v="United States"/>
    <n v="130000000"/>
    <x v="5797"/>
    <s v="DreamWorks Animation"/>
    <n v="90"/>
  </r>
  <r>
    <s v="Beastly"/>
    <s v="PG-13"/>
    <s v="Drama"/>
    <x v="31"/>
    <s v="March 4, 2011 (United States)"/>
    <n v="5.6"/>
    <n v="76000"/>
    <s v="Daniel Barnz"/>
    <s v="Daniel Barnz"/>
    <s v="Alex Pettyfer"/>
    <s v="United States"/>
    <n v="17000000"/>
    <x v="5798"/>
    <s v="CBS Films"/>
    <n v="86"/>
  </r>
  <r>
    <s v="The Art of Getting by"/>
    <s v="PG-13"/>
    <s v="Drama"/>
    <x v="31"/>
    <s v="June 17, 2011 (United States)"/>
    <n v="6.6"/>
    <n v="57000"/>
    <s v="Gavin Wiesen"/>
    <s v="Gavin Wiesen"/>
    <s v="Freddie Highmore"/>
    <s v="United States"/>
    <m/>
    <x v="5799"/>
    <s v="Goldcrest Pictures"/>
    <n v="83"/>
  </r>
  <r>
    <s v="My Week with Marilyn"/>
    <s v="R"/>
    <s v="Biography"/>
    <x v="31"/>
    <s v="December 23, 2011 (United States)"/>
    <n v="6.9"/>
    <n v="85000"/>
    <s v="Simon Curtis"/>
    <s v="Adrian Hodges"/>
    <s v="Michelle Williams"/>
    <s v="United Kingdom"/>
    <m/>
    <x v="5800"/>
    <s v="The Weinstein Company"/>
    <n v="99"/>
  </r>
  <r>
    <s v="This Must Be the Place"/>
    <s v="R"/>
    <s v="Adventure"/>
    <x v="31"/>
    <s v="August 24, 2011 (France)"/>
    <n v="6.7"/>
    <n v="33000"/>
    <s v="Paolo Sorrentino"/>
    <s v="Paolo Sorrentino"/>
    <s v="Sean Penn"/>
    <s v="Italy"/>
    <m/>
    <x v="5801"/>
    <s v="Indigo Film"/>
    <n v="118"/>
  </r>
  <r>
    <s v="Butter"/>
    <s v="R"/>
    <s v="Comedy"/>
    <x v="31"/>
    <s v="October 18, 2012 (Russia)"/>
    <n v="6.2"/>
    <n v="21000"/>
    <s v="Jim Field Smith"/>
    <s v="Jason A. Micallef"/>
    <s v="Jennifer Garner"/>
    <s v="United States"/>
    <m/>
    <x v="5802"/>
    <s v="Hurwitz Creative"/>
    <n v="90"/>
  </r>
  <r>
    <s v="Bernie"/>
    <s v="PG-13"/>
    <s v="Biography"/>
    <x v="31"/>
    <s v="June 22, 2012 (Iceland)"/>
    <n v="6.8"/>
    <n v="58000"/>
    <s v="Richard Linklater"/>
    <s v="Skip Hollandsworth"/>
    <s v="Jack Black"/>
    <s v="United States"/>
    <n v="5000000"/>
    <x v="5803"/>
    <s v="Mandalay Vision"/>
    <n v="104"/>
  </r>
  <r>
    <s v="Season of the Witch"/>
    <s v="PG-13"/>
    <s v="Action"/>
    <x v="31"/>
    <s v="January 7, 2011 (United States)"/>
    <n v="5.4"/>
    <n v="91000"/>
    <s v="Dominic Sena"/>
    <s v="Bragi F. Schut"/>
    <s v="Nicolas Cage"/>
    <s v="United States"/>
    <n v="40000000"/>
    <x v="5804"/>
    <s v="Atlas Entertainment"/>
    <n v="95"/>
  </r>
  <r>
    <s v="Silent House"/>
    <s v="R"/>
    <s v="Drama"/>
    <x v="31"/>
    <s v="March 9, 2012 (United States)"/>
    <n v="5.3"/>
    <n v="22000"/>
    <s v="Chris Kentis"/>
    <s v="Gustavo Hernández"/>
    <s v="Elizabeth Olsen"/>
    <s v="United States"/>
    <n v="2000000"/>
    <x v="5805"/>
    <s v="Elle Driver"/>
    <n v="86"/>
  </r>
  <r>
    <s v="Winnie the Pooh"/>
    <s v="G"/>
    <s v="Animation"/>
    <x v="31"/>
    <s v="July 15, 2011 (United States)"/>
    <n v="7.2"/>
    <n v="23000"/>
    <s v="Stephen J. Anderson"/>
    <s v="Stephen J. Anderson"/>
    <s v="Jim Cummings"/>
    <s v="United States"/>
    <n v="30000000"/>
    <x v="5806"/>
    <s v="Walt Disney Pictures"/>
    <n v="63"/>
  </r>
  <r>
    <s v="Hobo with a Shotgun"/>
    <s v="Not Rated"/>
    <s v="Action"/>
    <x v="31"/>
    <s v="May 12, 2011 (Netherlands)"/>
    <n v="6.1"/>
    <n v="45000"/>
    <s v="Jason Eisener"/>
    <s v="John Davies"/>
    <s v="Rutger Hauer"/>
    <s v="Canada"/>
    <n v="3000000"/>
    <x v="5807"/>
    <s v="Rhombus Media"/>
    <n v="86"/>
  </r>
  <r>
    <s v="The Eagle"/>
    <s v="PG-13"/>
    <s v="Action"/>
    <x v="31"/>
    <s v="February 11, 2011 (United States)"/>
    <n v="6.2"/>
    <n v="67000"/>
    <s v="Kevin Macdonald"/>
    <s v="Jeremy Brock"/>
    <s v="Channing Tatum"/>
    <s v="United Kingdom"/>
    <n v="25000000"/>
    <x v="5808"/>
    <s v="Focus Features"/>
    <n v="114"/>
  </r>
  <r>
    <s v="The Rum Diary"/>
    <s v="R"/>
    <s v="Comedy"/>
    <x v="31"/>
    <s v="October 28, 2011 (United States)"/>
    <n v="6.2"/>
    <n v="100000"/>
    <s v="Bruce Robinson"/>
    <s v="Bruce Robinson"/>
    <s v="Johnny Depp"/>
    <s v="United States"/>
    <n v="45000000"/>
    <x v="5809"/>
    <s v="GK Films"/>
    <n v="119"/>
  </r>
  <r>
    <s v="Spy Kids 4-D: All the Time in the World"/>
    <s v="PG"/>
    <s v="Animation"/>
    <x v="31"/>
    <s v="August 19, 2011 (United States)"/>
    <n v="3.5"/>
    <n v="24000"/>
    <s v="Robert Rodriguez"/>
    <s v="Robert Rodriguez"/>
    <s v="Jessica Alba"/>
    <s v="United States"/>
    <n v="27000000"/>
    <x v="5810"/>
    <s v="Dimension Films"/>
    <n v="89"/>
  </r>
  <r>
    <s v="The Divide"/>
    <s v="R"/>
    <s v="Drama"/>
    <x v="31"/>
    <s v="April 20, 2012 (United Kingdom)"/>
    <n v="5.8"/>
    <n v="36000"/>
    <s v="Xavier Gens"/>
    <s v="Karl Mueller"/>
    <s v="Lauren German"/>
    <s v="United States"/>
    <n v="3000000"/>
    <x v="5811"/>
    <s v="Preferred Content"/>
    <n v="112"/>
  </r>
  <r>
    <s v="Red Riding Hood"/>
    <s v="PG-13"/>
    <s v="Fantasy"/>
    <x v="31"/>
    <s v="March 11, 2011 (United States)"/>
    <n v="5.5"/>
    <n v="109000"/>
    <s v="Catherine Hardwicke"/>
    <s v="David Leslie Johnson-McGoldrick"/>
    <s v="Amanda Seyfried"/>
    <s v="United States"/>
    <n v="42000000"/>
    <x v="5812"/>
    <s v="Warner Bros."/>
    <n v="100"/>
  </r>
  <r>
    <s v="The Roommate"/>
    <s v="PG-13"/>
    <s v="Drama"/>
    <x v="31"/>
    <s v="February 4, 2011 (United States)"/>
    <n v="4.8"/>
    <n v="37000"/>
    <s v="Christian E. Christiansen"/>
    <s v="Sonny Mallhi"/>
    <s v="Minka Kelly"/>
    <s v="United States"/>
    <n v="16000000"/>
    <x v="5813"/>
    <s v="Screen Gems"/>
    <n v="91"/>
  </r>
  <r>
    <s v="Salmon Fishing in the Yemen"/>
    <s v="PG-13"/>
    <s v="Comedy"/>
    <x v="31"/>
    <s v="April 20, 2012 (United Kingdom)"/>
    <n v="6.8"/>
    <n v="63000"/>
    <s v="Lasse Hallström"/>
    <s v="Simon Beaufoy"/>
    <s v="Ewan McGregor"/>
    <s v="United Kingdom"/>
    <m/>
    <x v="5814"/>
    <s v="UK Film Council"/>
    <n v="107"/>
  </r>
  <r>
    <s v="Monte Carlo"/>
    <s v="PG"/>
    <s v="Adventure"/>
    <x v="31"/>
    <s v="July 1, 2011 (United States)"/>
    <n v="5.8"/>
    <n v="42000"/>
    <s v="Thomas Bezucha"/>
    <s v="Thomas Bezucha"/>
    <s v="Selena Gomez"/>
    <s v="Hungary"/>
    <n v="20000000"/>
    <x v="5815"/>
    <s v="Fox 2000 Pictures"/>
    <n v="109"/>
  </r>
  <r>
    <s v="The Rite"/>
    <s v="PG-13"/>
    <s v="Drama"/>
    <x v="31"/>
    <s v="January 28, 2011 (United States)"/>
    <n v="6"/>
    <n v="93000"/>
    <s v="Mikael Håfström"/>
    <s v="Michael Petroni"/>
    <s v="Colin O'Donoghue"/>
    <s v="United States"/>
    <n v="37000000"/>
    <x v="5816"/>
    <s v="New Line Cinema"/>
    <n v="114"/>
  </r>
  <r>
    <s v="New Year's Eve"/>
    <s v="PG-13"/>
    <s v="Comedy"/>
    <x v="31"/>
    <s v="December 9, 2011 (United States)"/>
    <n v="5.7"/>
    <n v="83000"/>
    <s v="Garry Marshall"/>
    <s v="Katherine Fugate"/>
    <s v="Sarah Jessica Parker"/>
    <s v="United States"/>
    <n v="56000000"/>
    <x v="5817"/>
    <s v="New Line Cinema"/>
    <n v="118"/>
  </r>
  <r>
    <s v="Sound of My Voice"/>
    <s v="R"/>
    <s v="Drama"/>
    <x v="31"/>
    <s v="August 3, 2012 (United Kingdom)"/>
    <n v="6.6"/>
    <n v="21000"/>
    <s v="Zal Batmanglij"/>
    <s v="Zal Batmanglij"/>
    <s v="Christopher Denham"/>
    <s v="United States"/>
    <n v="135000"/>
    <x v="5818"/>
    <s v="Skyscraper Films"/>
    <n v="85"/>
  </r>
  <r>
    <s v="W.E."/>
    <s v="R"/>
    <s v="Drama"/>
    <x v="31"/>
    <s v="January 20, 2012 (United Kingdom)"/>
    <n v="6.3"/>
    <n v="12000"/>
    <s v="Madonna"/>
    <s v="Madonna"/>
    <s v="Abbie Cornish"/>
    <s v="United Kingdom"/>
    <n v="15000000"/>
    <x v="5819"/>
    <s v="Semtex Films"/>
    <n v="119"/>
  </r>
  <r>
    <s v="Goon"/>
    <s v="R"/>
    <s v="Comedy"/>
    <x v="31"/>
    <s v="February 24, 2012 (Canada)"/>
    <n v="6.8"/>
    <n v="85000"/>
    <s v="Michael Dowse"/>
    <s v="Jay Baruchel"/>
    <s v="Seann William Scott"/>
    <s v="United States"/>
    <m/>
    <x v="5820"/>
    <s v="No Trace Camping"/>
    <n v="92"/>
  </r>
  <r>
    <s v="Extremely Loud &amp; Incredibly Close"/>
    <s v="PG-13"/>
    <s v="Adventure"/>
    <x v="31"/>
    <s v="January 20, 2012 (United States)"/>
    <n v="6.9"/>
    <n v="99000"/>
    <s v="Stephen Daldry"/>
    <s v="Eric Roth"/>
    <s v="Thomas Horn"/>
    <s v="United States"/>
    <n v="40000000"/>
    <x v="5821"/>
    <s v="Warner Bros."/>
    <n v="129"/>
  </r>
  <r>
    <s v="Alvin and the Chipmunks: Chipwrecked"/>
    <s v="G"/>
    <s v="Animation"/>
    <x v="31"/>
    <s v="December 16, 2011 (United States)"/>
    <n v="4.3"/>
    <n v="33000"/>
    <s v="Mike Mitchell"/>
    <s v="Jonathan Aibel"/>
    <s v="Justin Long"/>
    <s v="United States"/>
    <n v="75000000"/>
    <x v="5822"/>
    <s v="Fox 2000 Pictures"/>
    <n v="87"/>
  </r>
  <r>
    <s v="House of Tolerance"/>
    <s v="Not Rated"/>
    <s v="Drama"/>
    <x v="31"/>
    <s v="November 25, 2011 (United States)"/>
    <n v="6.7"/>
    <n v="6500"/>
    <s v="Bertrand Bonello"/>
    <s v="Bertrand Bonello"/>
    <s v="Noémie Lvovsky"/>
    <s v="France"/>
    <m/>
    <x v="5823"/>
    <s v="Les Films du Lendemain"/>
    <n v="122"/>
  </r>
  <r>
    <s v="Our Idiot Brother"/>
    <s v="R"/>
    <s v="Comedy"/>
    <x v="31"/>
    <s v="August 26, 2011 (United States)"/>
    <n v="6.4"/>
    <n v="85000"/>
    <s v="Jesse Peretz"/>
    <s v="Jesse Peretz"/>
    <s v="Paul Rudd"/>
    <s v="United States"/>
    <n v="5000000"/>
    <x v="5824"/>
    <s v="Big Beach Films"/>
    <n v="90"/>
  </r>
  <r>
    <s v="Weekend"/>
    <s v="Not Rated"/>
    <s v="Drama"/>
    <x v="31"/>
    <s v="November 4, 2011 (United Kingdom)"/>
    <n v="7.6"/>
    <n v="29000"/>
    <s v="Andrew Haigh"/>
    <s v="Andrew Haigh"/>
    <s v="Tom Cullen"/>
    <s v="United Kingdom"/>
    <m/>
    <x v="5825"/>
    <s v="EM Media"/>
    <n v="97"/>
  </r>
  <r>
    <n v="360"/>
    <s v="R"/>
    <s v="Drama"/>
    <x v="31"/>
    <s v="July 25, 2012 (France)"/>
    <n v="6.2"/>
    <n v="16000"/>
    <s v="Fernando Meirelles"/>
    <s v="Peter Morgan"/>
    <s v="Rachel Weisz"/>
    <s v="United Kingdom"/>
    <m/>
    <x v="5826"/>
    <s v="BBC Films"/>
    <n v="110"/>
  </r>
  <r>
    <s v="Sanctum"/>
    <s v="R"/>
    <s v="Action"/>
    <x v="31"/>
    <s v="February 4, 2011 (United States)"/>
    <n v="5.9"/>
    <n v="54000"/>
    <s v="Alister Grierson"/>
    <s v="John Garvin"/>
    <s v="Rhys Wakefield"/>
    <s v="United States"/>
    <n v="30000000"/>
    <x v="5827"/>
    <s v="Universal Pictures"/>
    <n v="108"/>
  </r>
  <r>
    <s v="The Big Year"/>
    <s v="PG"/>
    <s v="Comedy"/>
    <x v="31"/>
    <s v="October 14, 2011 (United States)"/>
    <n v="6.2"/>
    <n v="43000"/>
    <s v="David Frankel"/>
    <s v="Howard Franklin"/>
    <s v="Owen Wilson"/>
    <s v="United States"/>
    <n v="41000000"/>
    <x v="5828"/>
    <s v="Fox 2000 Pictures"/>
    <n v="100"/>
  </r>
  <r>
    <s v="Jo Nesbø's Headhunters"/>
    <s v="R"/>
    <s v="Action"/>
    <x v="31"/>
    <s v="August 26, 2011 (Norway)"/>
    <n v="7.5"/>
    <n v="99000"/>
    <s v="Morten Tyldum"/>
    <s v="Ulf Ryberg"/>
    <s v="Aksel Hennie"/>
    <s v="Norway"/>
    <m/>
    <x v="5829"/>
    <s v="Yellow Bird"/>
    <n v="96"/>
  </r>
  <r>
    <s v="Straw Dogs"/>
    <s v="R"/>
    <s v="Action"/>
    <x v="31"/>
    <s v="September 16, 2011 (United States)"/>
    <n v="5.8"/>
    <n v="33000"/>
    <s v="Rod Lurie"/>
    <s v="Rod Lurie"/>
    <s v="James Marsden"/>
    <s v="United States"/>
    <n v="25000000"/>
    <x v="5830"/>
    <s v="Screen Gems"/>
    <n v="110"/>
  </r>
  <r>
    <s v="Red State"/>
    <s v="R"/>
    <s v="Action"/>
    <x v="31"/>
    <s v="September 30, 2011 (United Kingdom)"/>
    <n v="6.2"/>
    <n v="63000"/>
    <s v="Kevin Smith"/>
    <s v="Kevin Smith"/>
    <s v="Michael Parks"/>
    <s v="United States"/>
    <n v="4000000"/>
    <x v="5831"/>
    <s v="NVSH Productions"/>
    <n v="88"/>
  </r>
  <r>
    <s v="Trespass"/>
    <s v="R"/>
    <s v="Crime"/>
    <x v="31"/>
    <s v="October 21, 2011 (Bulgaria)"/>
    <n v="5.3"/>
    <n v="42000"/>
    <s v="Joel Schumacher"/>
    <s v="Karl Gajdusek"/>
    <s v="Nicolas Cage"/>
    <s v="United States"/>
    <n v="35000000"/>
    <x v="5832"/>
    <s v="Millennium Films"/>
    <n v="91"/>
  </r>
  <r>
    <s v="Machine Gun Preacher"/>
    <s v="R"/>
    <s v="Action"/>
    <x v="31"/>
    <s v="November 2, 2011 (United Kingdom)"/>
    <n v="6.8"/>
    <n v="64000"/>
    <s v="Marc Forster"/>
    <s v="Jason Keller"/>
    <s v="Gerard Butler"/>
    <s v="United States"/>
    <n v="30000000"/>
    <x v="5833"/>
    <s v="Relativity Media"/>
    <n v="129"/>
  </r>
  <r>
    <s v="From Up on Poppy Hill"/>
    <s v="PG"/>
    <s v="Animation"/>
    <x v="31"/>
    <s v="July 16, 2011 (Japan)"/>
    <n v="7.4"/>
    <n v="38000"/>
    <s v="Gorô Miyazaki"/>
    <s v="Tetsurô Sayama"/>
    <s v="Sarah Bolger"/>
    <s v="Japan"/>
    <n v="22000000"/>
    <x v="5834"/>
    <s v="Studio Ghibli"/>
    <n v="91"/>
  </r>
  <r>
    <s v="30 Minutes or Less"/>
    <s v="R"/>
    <s v="Action"/>
    <x v="31"/>
    <s v="August 12, 2011 (United States)"/>
    <n v="6.1"/>
    <n v="96000"/>
    <s v="Ruben Fleischer"/>
    <s v="Michael Diliberti"/>
    <s v="Jesse Eisenberg"/>
    <s v="United States"/>
    <n v="28000000"/>
    <x v="5835"/>
    <s v="Columbia Pictures"/>
    <n v="83"/>
  </r>
  <r>
    <s v="The Iron Lady"/>
    <s v="PG-13"/>
    <s v="Biography"/>
    <x v="31"/>
    <s v="January 13, 2012 (United States)"/>
    <n v="6.4"/>
    <n v="105000"/>
    <s v="Phyllida Lloyd"/>
    <s v="Abi Morgan"/>
    <s v="Meryl Streep"/>
    <s v="United Kingdom"/>
    <n v="13000000"/>
    <x v="5836"/>
    <s v="DJ Films"/>
    <n v="105"/>
  </r>
  <r>
    <s v="Your Sister's Sister"/>
    <s v="R"/>
    <s v="Comedy"/>
    <x v="31"/>
    <s v="June 29, 2012 (United Kingdom)"/>
    <n v="6.7"/>
    <n v="27000"/>
    <s v="Lynn Shelton"/>
    <s v="Lynn Shelton"/>
    <s v="Mark Duplass"/>
    <s v="United States"/>
    <n v="125000"/>
    <x v="5837"/>
    <s v="Ada Films"/>
    <n v="90"/>
  </r>
  <r>
    <s v="Mr. Popper's Penguins"/>
    <s v="PG"/>
    <s v="Comedy"/>
    <x v="31"/>
    <s v="June 17, 2011 (United States)"/>
    <n v="6"/>
    <n v="91000"/>
    <s v="Mark Waters"/>
    <s v="Sean Anders"/>
    <s v="Jim Carrey"/>
    <s v="United States"/>
    <n v="55000000"/>
    <x v="5838"/>
    <s v="Twentieth Century Fox"/>
    <n v="94"/>
  </r>
  <r>
    <s v="Texas Killing Fields"/>
    <s v="R"/>
    <s v="Crime"/>
    <x v="31"/>
    <s v="October 14, 2011 (United Kingdom)"/>
    <n v="5.7"/>
    <n v="19000"/>
    <s v="Ami Canaan Mann"/>
    <s v="Don Ferrarone"/>
    <s v="Sam Worthington"/>
    <s v="United States"/>
    <m/>
    <x v="5839"/>
    <s v="Anchor Bay Films"/>
    <n v="105"/>
  </r>
  <r>
    <s v="Take This Waltz"/>
    <s v="R"/>
    <s v="Comedy"/>
    <x v="31"/>
    <s v="July 6, 2012 (Canada)"/>
    <n v="6.6"/>
    <n v="28000"/>
    <s v="Sarah Polley"/>
    <s v="Sarah Polley"/>
    <s v="Michelle Williams"/>
    <s v="Canada"/>
    <m/>
    <x v="5840"/>
    <s v="Joe's Daughter"/>
    <n v="116"/>
  </r>
  <r>
    <s v="A Good Old Fashioned Orgy"/>
    <s v="R"/>
    <s v="Comedy"/>
    <x v="31"/>
    <s v="October 27, 2011 (Russia)"/>
    <n v="6.1"/>
    <n v="22000"/>
    <s v="Alex Gregory"/>
    <s v="Alex Gregory"/>
    <s v="Jason Sudeikis"/>
    <s v="United States"/>
    <m/>
    <x v="5841"/>
    <s v="Endgame Entertainment"/>
    <n v="95"/>
  </r>
  <r>
    <s v="Special Forces"/>
    <s v="R"/>
    <s v="Action"/>
    <x v="31"/>
    <s v="November 2, 2011 (France)"/>
    <n v="6.4"/>
    <n v="18000"/>
    <s v="Stéphane Rybojad"/>
    <s v="Stéphane Rybojad"/>
    <s v="Diane Kruger"/>
    <s v="France"/>
    <m/>
    <x v="5842"/>
    <s v="Easy Company"/>
    <n v="109"/>
  </r>
  <r>
    <s v="Courageous"/>
    <s v="PG-13"/>
    <s v="Drama"/>
    <x v="31"/>
    <s v="September 30, 2011 (United States)"/>
    <n v="7"/>
    <n v="20000"/>
    <s v="Alex Kendrick"/>
    <s v="Alex Kendrick"/>
    <s v="Alex Kendrick"/>
    <s v="United States"/>
    <n v="2000000"/>
    <x v="5843"/>
    <s v="TriStar Pictures"/>
    <n v="129"/>
  </r>
  <r>
    <s v="Jin ling shi san chai"/>
    <s v="R"/>
    <s v="Drama"/>
    <x v="31"/>
    <s v="December 16, 2011 (China)"/>
    <n v="7.6"/>
    <n v="51000"/>
    <s v="Yimou Zhang"/>
    <s v="Heng Liu"/>
    <s v="Christian Bale"/>
    <s v="China"/>
    <n v="94000000"/>
    <x v="5844"/>
    <s v="Beijing New Picture Film"/>
    <n v="146"/>
  </r>
  <r>
    <s v="Apollo 18"/>
    <s v="PG-13"/>
    <s v="Horror"/>
    <x v="31"/>
    <s v="September 2, 2011 (United States)"/>
    <n v="5.2"/>
    <n v="54000"/>
    <s v="Gonzalo López-Gallego"/>
    <s v="Brian Miller"/>
    <s v="Warren Christie"/>
    <s v="United States"/>
    <n v="5000000"/>
    <x v="5845"/>
    <s v="Dimension Films"/>
    <n v="86"/>
  </r>
  <r>
    <s v="Anonymous"/>
    <s v="PG-13"/>
    <s v="Drama"/>
    <x v="31"/>
    <s v="October 28, 2011 (United Kingdom)"/>
    <n v="6.9"/>
    <n v="40000"/>
    <s v="Roland Emmerich"/>
    <s v="John Orloff"/>
    <s v="Rhys Ifans"/>
    <s v="United Kingdom"/>
    <n v="30000000"/>
    <x v="5846"/>
    <s v="Columbia Pictures"/>
    <n v="130"/>
  </r>
  <r>
    <s v="Hop"/>
    <s v="PG"/>
    <s v="Animation"/>
    <x v="31"/>
    <s v="April 1, 2011 (United States)"/>
    <n v="5.4"/>
    <n v="32000"/>
    <s v="Tim Hill"/>
    <s v="Cinco Paul"/>
    <s v="Russell Brand"/>
    <s v="United States"/>
    <n v="63000000"/>
    <x v="5847"/>
    <s v="Universal Pictures"/>
    <n v="95"/>
  </r>
  <r>
    <s v="Atlas Shrugged: Part I"/>
    <s v="PG-13"/>
    <s v="Drama"/>
    <x v="31"/>
    <s v="April 15, 2011 (United States)"/>
    <n v="5.6"/>
    <n v="13000"/>
    <s v="Paul Johansson"/>
    <s v="Brian Patrick O'Toole"/>
    <s v="Taylor Schilling"/>
    <s v="United States"/>
    <n v="20000000"/>
    <x v="5848"/>
    <s v="Atlas Productions"/>
    <n v="97"/>
  </r>
  <r>
    <s v="Coriolanus"/>
    <s v="R"/>
    <s v="Drama"/>
    <x v="31"/>
    <s v="January 20, 2012 (United Kingdom)"/>
    <n v="6.1"/>
    <n v="31000"/>
    <s v="Ralph Fiennes"/>
    <s v="John Logan"/>
    <s v="Ralph Fiennes"/>
    <s v="United Kingdom"/>
    <m/>
    <x v="5849"/>
    <s v="Hermetof Pictures"/>
    <n v="123"/>
  </r>
  <r>
    <s v="Elles"/>
    <s v="NC-17"/>
    <s v="Drama"/>
    <x v="31"/>
    <s v="February 1, 2012 (France)"/>
    <n v="5.6"/>
    <n v="6700"/>
    <s v="Malgorzata Szumowska"/>
    <s v="Tine Byrckel"/>
    <s v="Juliette Binoche"/>
    <s v="France"/>
    <m/>
    <x v="5850"/>
    <s v="Slot Machine"/>
    <n v="99"/>
  </r>
  <r>
    <s v="Angels Crest"/>
    <s v="R"/>
    <s v="Drama"/>
    <x v="31"/>
    <s v="December 30, 2011 (United States)"/>
    <n v="5.8"/>
    <n v="1900"/>
    <s v="Gaby Dellal"/>
    <s v="Leslie Schwartz"/>
    <s v="Thomas Dekker"/>
    <s v="Canada"/>
    <m/>
    <x v="5851"/>
    <s v="Process Film"/>
    <n v="92"/>
  </r>
  <r>
    <s v="Happy Feet Two"/>
    <s v="PG"/>
    <s v="Animation"/>
    <x v="31"/>
    <s v="November 18, 2011 (United States)"/>
    <n v="5.9"/>
    <n v="43000"/>
    <s v="George Miller"/>
    <s v="George Miller"/>
    <s v="Elijah Wood"/>
    <s v="Australia"/>
    <n v="135000000"/>
    <x v="5852"/>
    <s v="Warner Bros."/>
    <n v="100"/>
  </r>
  <r>
    <s v="Hysteria"/>
    <s v="R"/>
    <s v="Biography"/>
    <x v="31"/>
    <s v="December 14, 2011 (France)"/>
    <n v="6.7"/>
    <n v="31000"/>
    <s v="Tanya Wexler"/>
    <s v="Stephen Dyer"/>
    <s v="Maggie Gyllenhaal"/>
    <s v="United Kingdom"/>
    <m/>
    <x v="27"/>
    <s v="Informant Media"/>
    <n v="100"/>
  </r>
  <r>
    <s v="The Beaver"/>
    <s v="PG-13"/>
    <s v="Drama"/>
    <x v="31"/>
    <s v="May 19, 2011 (Germany)"/>
    <n v="6.6"/>
    <n v="48000"/>
    <s v="Jodie Foster"/>
    <s v="Kyle Killen"/>
    <s v="Mel Gibson"/>
    <s v="United States"/>
    <n v="21000000"/>
    <x v="5853"/>
    <s v="Summit Entertainment"/>
    <n v="91"/>
  </r>
  <r>
    <s v="The Prey"/>
    <s v="R"/>
    <s v="Action"/>
    <x v="31"/>
    <s v="June 7, 2013 (United States)"/>
    <n v="6.7"/>
    <n v="5200"/>
    <s v="Eric Valette"/>
    <s v="Laurent Turner"/>
    <s v="Albert Dupontel"/>
    <s v="France"/>
    <m/>
    <x v="5854"/>
    <s v="Brio Films"/>
    <n v="105"/>
  </r>
  <r>
    <s v="Wuthering Heights"/>
    <s v="Not Rated"/>
    <s v="Drama"/>
    <x v="31"/>
    <s v="November 11, 2011 (United Kingdom)"/>
    <n v="6"/>
    <n v="9700"/>
    <s v="Andrea Arnold"/>
    <s v="Andrea Arnold"/>
    <s v="Kaya Scodelario"/>
    <s v="United Kingdom"/>
    <m/>
    <x v="5855"/>
    <s v="Film4"/>
    <n v="129"/>
  </r>
  <r>
    <s v="Win Win"/>
    <s v="R"/>
    <s v="Comedy"/>
    <x v="31"/>
    <s v="April 15, 2011 (United States)"/>
    <n v="7.1"/>
    <n v="53000"/>
    <s v="Tom McCarthy"/>
    <s v="Tom McCarthy"/>
    <s v="Paul Giamatti"/>
    <s v="United States"/>
    <m/>
    <x v="5856"/>
    <s v="Fox Searchlight Pictures"/>
    <n v="106"/>
  </r>
  <r>
    <s v="Rockstar"/>
    <s v="Not Rated"/>
    <s v="Drama"/>
    <x v="31"/>
    <s v="November 11, 2011 (United States)"/>
    <n v="7.7"/>
    <n v="41000"/>
    <s v="Imtiaz Ali"/>
    <s v="Imtiaz Ali"/>
    <s v="Ranbir Kapoor"/>
    <s v="India"/>
    <n v="10920000"/>
    <x v="5857"/>
    <s v="Eros Worldwide"/>
    <n v="159"/>
  </r>
  <r>
    <s v="Big Mommas: Like Father, Like Son"/>
    <s v="PG-13"/>
    <s v="Action"/>
    <x v="31"/>
    <s v="February 18, 2011 (United States)"/>
    <n v="4.4000000000000004"/>
    <n v="26000"/>
    <s v="John Whitesell"/>
    <s v="Matthew Fogel"/>
    <s v="Martin Lawrence"/>
    <s v="United States"/>
    <n v="32000000"/>
    <x v="5858"/>
    <s v="New Regency Productions"/>
    <n v="107"/>
  </r>
  <r>
    <s v="Tyrannosaur"/>
    <s v="Not Rated"/>
    <s v="Drama"/>
    <x v="31"/>
    <s v="October 7, 2011 (Ireland)"/>
    <n v="7.6"/>
    <n v="31000"/>
    <s v="Paddy Considine"/>
    <s v="Paddy Considine"/>
    <s v="Peter Mullan"/>
    <s v="United Kingdom"/>
    <m/>
    <x v="5859"/>
    <s v="Warp X"/>
    <n v="92"/>
  </r>
  <r>
    <s v="Once Upon a Time in Anatolia"/>
    <s v="Not Rated"/>
    <s v="Crime"/>
    <x v="31"/>
    <s v="September 23, 2011 (Turkey)"/>
    <n v="7.9"/>
    <n v="44000"/>
    <s v="Nuri Bilge Ceylan"/>
    <s v="Ercan Kesal"/>
    <s v="Muhammet Uzuner"/>
    <s v="Turkey"/>
    <m/>
    <x v="5860"/>
    <s v="NBC Film"/>
    <n v="157"/>
  </r>
  <r>
    <s v="The Dilemma"/>
    <s v="PG-13"/>
    <s v="Comedy"/>
    <x v="31"/>
    <s v="January 14, 2011 (United States)"/>
    <n v="5.3"/>
    <n v="53000"/>
    <s v="Ron Howard"/>
    <s v="Allan Loeb"/>
    <s v="Vince Vaughn"/>
    <s v="United States"/>
    <n v="70000000"/>
    <x v="5861"/>
    <s v="Universal Pictures"/>
    <n v="111"/>
  </r>
  <r>
    <s v="Dolphin Tale"/>
    <s v="PG"/>
    <s v="Drama"/>
    <x v="31"/>
    <s v="September 23, 2011 (United States)"/>
    <n v="6.8"/>
    <n v="23000"/>
    <s v="Charles Martin Smith"/>
    <s v="Karen Janszen"/>
    <s v="Morgan Freeman"/>
    <s v="Canada"/>
    <n v="37000000"/>
    <x v="5862"/>
    <s v="Alcon Entertainment"/>
    <n v="113"/>
  </r>
  <r>
    <s v="The Avengers"/>
    <s v="PG-13"/>
    <s v="Action"/>
    <x v="32"/>
    <s v="May 4, 2012 (United States)"/>
    <n v="8"/>
    <n v="1300000"/>
    <s v="Joss Whedon"/>
    <s v="Joss Whedon"/>
    <s v="Robert Downey Jr."/>
    <s v="United States"/>
    <n v="220000000"/>
    <x v="5863"/>
    <s v="Marvel Studios"/>
    <n v="143"/>
  </r>
  <r>
    <s v="Django Unchained"/>
    <s v="R"/>
    <s v="Drama"/>
    <x v="32"/>
    <s v="December 25, 2012 (United States)"/>
    <n v="8.4"/>
    <n v="1400000"/>
    <s v="Quentin Tarantino"/>
    <s v="Quentin Tarantino"/>
    <s v="Jamie Foxx"/>
    <s v="United States"/>
    <n v="100000000"/>
    <x v="5864"/>
    <s v="The Weinstein Company"/>
    <n v="165"/>
  </r>
  <r>
    <s v="The Hobbit: An Unexpected Journey"/>
    <s v="PG-13"/>
    <s v="Adventure"/>
    <x v="32"/>
    <s v="December 14, 2012 (United States)"/>
    <n v="7.8"/>
    <n v="773000"/>
    <s v="Peter Jackson"/>
    <s v="Fran Walsh"/>
    <s v="Martin Freeman"/>
    <s v="New Zealand"/>
    <n v="180000000"/>
    <x v="5865"/>
    <s v="Metro-Goldwyn-Mayer (MGM)"/>
    <n v="169"/>
  </r>
  <r>
    <s v="The Hunger Games"/>
    <s v="PG-13"/>
    <s v="Action"/>
    <x v="32"/>
    <s v="March 23, 2012 (United States)"/>
    <n v="7.2"/>
    <n v="862000"/>
    <s v="Gary Ross"/>
    <s v="Gary Ross"/>
    <s v="Jennifer Lawrence"/>
    <s v="United States"/>
    <n v="78000000"/>
    <x v="5866"/>
    <s v="Lionsgate"/>
    <n v="142"/>
  </r>
  <r>
    <s v="The Dark Knight Rises"/>
    <s v="PG-13"/>
    <s v="Action"/>
    <x v="32"/>
    <s v="July 20, 2012 (United States)"/>
    <n v="8.4"/>
    <n v="1600000"/>
    <s v="Christopher Nolan"/>
    <s v="Jonathan Nolan"/>
    <s v="Christian Bale"/>
    <s v="United Kingdom"/>
    <n v="250000000"/>
    <x v="5867"/>
    <s v="Warner Bros."/>
    <n v="164"/>
  </r>
  <r>
    <s v="Pitch Perfect"/>
    <s v="PG-13"/>
    <s v="Comedy"/>
    <x v="32"/>
    <s v="October 5, 2012 (United States)"/>
    <n v="7.1"/>
    <n v="285000"/>
    <s v="Jason Moore"/>
    <s v="Kay Cannon"/>
    <s v="Anna Kendrick"/>
    <s v="United States"/>
    <n v="17000000"/>
    <x v="5868"/>
    <s v="Brownstone Productions (II)"/>
    <n v="112"/>
  </r>
  <r>
    <s v="This Is 40"/>
    <s v="R"/>
    <s v="Comedy"/>
    <x v="32"/>
    <s v="December 21, 2012 (United States)"/>
    <n v="6.2"/>
    <n v="132000"/>
    <s v="Judd Apatow"/>
    <s v="Judd Apatow"/>
    <s v="Paul Rudd"/>
    <s v="United States"/>
    <n v="35000000"/>
    <x v="5869"/>
    <s v="Apatow Productions"/>
    <n v="134"/>
  </r>
  <r>
    <s v="The Hunt"/>
    <s v="R"/>
    <s v="Drama"/>
    <x v="32"/>
    <s v="January 10, 2013 (Denmark)"/>
    <n v="8.3000000000000007"/>
    <n v="297000"/>
    <s v="Thomas Vinterberg"/>
    <s v="Tobias Lindholm"/>
    <s v="Mads Mikkelsen"/>
    <s v="Denmark"/>
    <n v="3800000"/>
    <x v="5870"/>
    <s v="Danmarks Radio (DR)"/>
    <n v="115"/>
  </r>
  <r>
    <s v="Prometheus"/>
    <s v="R"/>
    <s v="Adventure"/>
    <x v="32"/>
    <s v="June 8, 2012 (United States)"/>
    <n v="7"/>
    <n v="578000"/>
    <s v="Ridley Scott"/>
    <s v="Jon Spaihts"/>
    <s v="Noomi Rapace"/>
    <s v="United States"/>
    <n v="130000000"/>
    <x v="5871"/>
    <s v="Twentieth Century Fox"/>
    <n v="124"/>
  </r>
  <r>
    <s v="Moonrise Kingdom"/>
    <s v="PG-13"/>
    <s v="Comedy"/>
    <x v="32"/>
    <s v="June 29, 2012 (United States)"/>
    <n v="7.8"/>
    <n v="327000"/>
    <s v="Wes Anderson"/>
    <s v="Wes Anderson"/>
    <s v="Jared Gilman"/>
    <s v="United States"/>
    <n v="16000000"/>
    <x v="5872"/>
    <s v="Indian Paintbrush"/>
    <n v="94"/>
  </r>
  <r>
    <s v="The Impossible"/>
    <s v="PG-13"/>
    <s v="Drama"/>
    <x v="32"/>
    <s v="January 4, 2013 (United States)"/>
    <n v="7.6"/>
    <n v="208000"/>
    <s v="J.A. Bayona"/>
    <s v="Sergio G. Sánchez"/>
    <s v="Naomi Watts"/>
    <s v="Spain"/>
    <n v="45000000"/>
    <x v="5873"/>
    <s v="Mediaset España"/>
    <n v="114"/>
  </r>
  <r>
    <s v="Argo"/>
    <s v="R"/>
    <s v="Biography"/>
    <x v="32"/>
    <s v="October 12, 2012 (United States)"/>
    <n v="7.7"/>
    <n v="585000"/>
    <s v="Ben Affleck"/>
    <s v="Chris Terrio"/>
    <s v="Ben Affleck"/>
    <s v="United States"/>
    <n v="44500000"/>
    <x v="5874"/>
    <s v="Warner Bros."/>
    <n v="120"/>
  </r>
  <r>
    <s v="The Twilight Saga: Breaking Dawn - Part 2"/>
    <s v="PG-13"/>
    <s v="Adventure"/>
    <x v="32"/>
    <s v="November 16, 2012 (United States)"/>
    <n v="5.5"/>
    <n v="236000"/>
    <s v="Bill Condon"/>
    <s v="Melissa Rosenberg"/>
    <s v="Kristen Stewart"/>
    <s v="United States"/>
    <n v="120000000"/>
    <x v="5875"/>
    <s v="Summit Entertainment"/>
    <n v="115"/>
  </r>
  <r>
    <s v="Jack Reacher"/>
    <s v="PG-13"/>
    <s v="Action"/>
    <x v="32"/>
    <s v="December 21, 2012 (United States)"/>
    <n v="7"/>
    <n v="317000"/>
    <s v="Christopher McQuarrie"/>
    <s v="Lee Child"/>
    <s v="Tom Cruise"/>
    <s v="United States"/>
    <n v="60000000"/>
    <x v="5876"/>
    <s v="Paramount Pictures"/>
    <n v="130"/>
  </r>
  <r>
    <s v="Zero Dark Thirty"/>
    <s v="R"/>
    <s v="Drama"/>
    <x v="32"/>
    <s v="January 11, 2013 (United States)"/>
    <n v="7.4"/>
    <n v="280000"/>
    <s v="Kathryn Bigelow"/>
    <s v="Mark Boal"/>
    <s v="Jessica Chastain"/>
    <s v="United States"/>
    <n v="40000000"/>
    <x v="5877"/>
    <s v="Columbia Pictures"/>
    <n v="157"/>
  </r>
  <r>
    <s v="Cloud Atlas"/>
    <s v="R"/>
    <s v="Action"/>
    <x v="32"/>
    <s v="October 26, 2012 (United States)"/>
    <n v="7.4"/>
    <n v="349000"/>
    <s v="Tom Tykwer"/>
    <s v="David Mitchell"/>
    <s v="Tom Hanks"/>
    <s v="United States"/>
    <n v="102000000"/>
    <x v="5878"/>
    <s v="Cloud Atlas Productions"/>
    <n v="172"/>
  </r>
  <r>
    <s v="Skyfall"/>
    <s v="PG-13"/>
    <s v="Action"/>
    <x v="32"/>
    <s v="November 9, 2012 (United States)"/>
    <n v="7.7"/>
    <n v="642000"/>
    <s v="Sam Mendes"/>
    <s v="Neal Purvis"/>
    <s v="Daniel Craig"/>
    <s v="United Kingdom"/>
    <n v="200000000"/>
    <x v="5879"/>
    <s v="Metro-Goldwyn-Mayer (MGM)"/>
    <n v="143"/>
  </r>
  <r>
    <s v="The Perks of Being a Wallflower"/>
    <s v="PG-13"/>
    <s v="Drama"/>
    <x v="32"/>
    <s v="October 12, 2012 (United States)"/>
    <n v="7.9"/>
    <n v="475000"/>
    <s v="Stephen Chbosky"/>
    <s v="Stephen Chbosky"/>
    <s v="Logan Lerman"/>
    <s v="United States"/>
    <n v="13000000"/>
    <x v="5880"/>
    <s v="Summit Entertainment"/>
    <n v="103"/>
  </r>
  <r>
    <s v="The Amazing Spider-Man"/>
    <s v="PG-13"/>
    <s v="Action"/>
    <x v="32"/>
    <s v="July 3, 2012 (United States)"/>
    <n v="6.9"/>
    <n v="571000"/>
    <s v="Marc Webb"/>
    <s v="James Vanderbilt"/>
    <s v="Andrew Garfield"/>
    <s v="United States"/>
    <n v="230000000"/>
    <x v="5881"/>
    <s v="Columbia Pictures"/>
    <n v="136"/>
  </r>
  <r>
    <s v="Les Misérables"/>
    <s v="PG-13"/>
    <s v="Drama"/>
    <x v="32"/>
    <s v="December 25, 2012 (United States)"/>
    <n v="7.6"/>
    <n v="315000"/>
    <s v="Tom Hooper"/>
    <s v="William Nicholson"/>
    <s v="Hugh Jackman"/>
    <s v="United Kingdom"/>
    <n v="61000000"/>
    <x v="5882"/>
    <s v="Universal Pictures"/>
    <n v="158"/>
  </r>
  <r>
    <s v="Silver Linings Playbook"/>
    <s v="R"/>
    <s v="Comedy"/>
    <x v="32"/>
    <s v="December 25, 2012 (United States)"/>
    <n v="7.7"/>
    <n v="675000"/>
    <s v="David O. Russell"/>
    <s v="David O. Russell"/>
    <s v="Bradley Cooper"/>
    <s v="United States"/>
    <n v="21000000"/>
    <x v="5883"/>
    <s v="The Weinstein Company"/>
    <n v="122"/>
  </r>
  <r>
    <s v="Snow White and the Huntsman"/>
    <s v="PG-13"/>
    <s v="Action"/>
    <x v="32"/>
    <s v="June 1, 2012 (United States)"/>
    <n v="6.1"/>
    <n v="278000"/>
    <s v="Rupert Sanders"/>
    <s v="Evan Daugherty"/>
    <s v="Kristen Stewart"/>
    <s v="United States"/>
    <n v="170000000"/>
    <x v="5884"/>
    <s v="Roth Films"/>
    <n v="127"/>
  </r>
  <r>
    <s v="The Master"/>
    <s v="R"/>
    <s v="Drama"/>
    <x v="32"/>
    <s v="September 21, 2012 (United States)"/>
    <n v="7.2"/>
    <n v="160000"/>
    <s v="Paul Thomas Anderson"/>
    <s v="Paul Thomas Anderson"/>
    <s v="Philip Seymour Hoffman"/>
    <s v="United States"/>
    <n v="32000000"/>
    <x v="5885"/>
    <s v="The Weinstein Company"/>
    <n v="138"/>
  </r>
  <r>
    <s v="Looper"/>
    <s v="R"/>
    <s v="Action"/>
    <x v="32"/>
    <s v="September 28, 2012 (United States)"/>
    <n v="7.4"/>
    <n v="545000"/>
    <s v="Rian Johnson"/>
    <s v="Rian Johnson"/>
    <s v="Joseph Gordon-Levitt"/>
    <s v="United States"/>
    <n v="30000000"/>
    <x v="5886"/>
    <s v="TriStar Pictures"/>
    <n v="113"/>
  </r>
  <r>
    <s v="Killing Them Softly"/>
    <s v="R"/>
    <s v="Crime"/>
    <x v="32"/>
    <s v="November 30, 2012 (United States)"/>
    <n v="6.2"/>
    <n v="137000"/>
    <s v="Andrew Dominik"/>
    <s v="Andrew Dominik"/>
    <s v="Brad Pitt"/>
    <s v="United States"/>
    <n v="15000000"/>
    <x v="5887"/>
    <s v="Plan B Entertainment"/>
    <n v="97"/>
  </r>
  <r>
    <s v="Flight"/>
    <s v="R"/>
    <s v="Drama"/>
    <x v="32"/>
    <s v="November 2, 2012 (United States)"/>
    <n v="7.3"/>
    <n v="334000"/>
    <s v="Robert Zemeckis"/>
    <s v="John Gatins"/>
    <s v="Denzel Washington"/>
    <s v="United States"/>
    <n v="31000000"/>
    <x v="5888"/>
    <s v="Paramount Pictures"/>
    <n v="138"/>
  </r>
  <r>
    <s v="21 Jump Street"/>
    <s v="R"/>
    <s v="Action"/>
    <x v="32"/>
    <s v="March 16, 2012 (United States)"/>
    <n v="7.2"/>
    <n v="521000"/>
    <s v="Phil Lord"/>
    <s v="Michael Bacall"/>
    <s v="Jonah Hill"/>
    <s v="United States"/>
    <n v="42000000"/>
    <x v="5889"/>
    <s v="Columbia Pictures"/>
    <n v="109"/>
  </r>
  <r>
    <s v="Ted"/>
    <s v="R"/>
    <s v="Comedy"/>
    <x v="32"/>
    <s v="June 29, 2012 (United States)"/>
    <n v="6.9"/>
    <n v="580000"/>
    <s v="Seth MacFarlane"/>
    <s v="Seth MacFarlane"/>
    <s v="Mark Wahlberg"/>
    <s v="United States"/>
    <n v="50000000"/>
    <x v="5890"/>
    <s v="Universal Pictures"/>
    <n v="106"/>
  </r>
  <r>
    <s v="Sinister"/>
    <s v="R"/>
    <s v="Horror"/>
    <x v="32"/>
    <s v="October 12, 2012 (United States)"/>
    <n v="6.8"/>
    <n v="229000"/>
    <s v="Scott Derrickson"/>
    <s v="Scott Derrickson"/>
    <s v="Ethan Hawke"/>
    <s v="United States"/>
    <n v="3000000"/>
    <x v="5891"/>
    <s v="Summit Entertainment"/>
    <n v="110"/>
  </r>
  <r>
    <s v="This Means War"/>
    <s v="PG-13"/>
    <s v="Action"/>
    <x v="32"/>
    <s v="February 17, 2012 (United States)"/>
    <n v="6.3"/>
    <n v="179000"/>
    <s v="McG"/>
    <s v="Timothy Dowling"/>
    <s v="Reese Witherspoon"/>
    <s v="United States"/>
    <n v="65000000"/>
    <x v="5892"/>
    <s v="Overbrook Entertainment"/>
    <n v="103"/>
  </r>
  <r>
    <s v="That's My Boy"/>
    <s v="R"/>
    <s v="Comedy"/>
    <x v="32"/>
    <s v="June 15, 2012 (United States)"/>
    <n v="5.5"/>
    <n v="94000"/>
    <s v="Sean Anders"/>
    <s v="David Caspe"/>
    <s v="Adam Sandler"/>
    <s v="United States"/>
    <n v="70000000"/>
    <x v="5893"/>
    <s v="Columbia Pictures"/>
    <n v="116"/>
  </r>
  <r>
    <s v="Lincoln"/>
    <s v="PG-13"/>
    <s v="Biography"/>
    <x v="32"/>
    <s v="November 16, 2012 (United States)"/>
    <n v="7.3"/>
    <n v="250000"/>
    <s v="Steven Spielberg"/>
    <s v="Tony Kushner"/>
    <s v="Daniel Day-Lewis"/>
    <s v="United States"/>
    <n v="65000000"/>
    <x v="5894"/>
    <s v="Dreamworks Pictures"/>
    <n v="150"/>
  </r>
  <r>
    <s v="Brave"/>
    <s v="PG"/>
    <s v="Animation"/>
    <x v="32"/>
    <s v="June 22, 2012 (United States)"/>
    <n v="7.1"/>
    <n v="383000"/>
    <s v="Mark Andrews"/>
    <s v="Brenda Chapman"/>
    <s v="Kelly Macdonald"/>
    <s v="United States"/>
    <n v="185000000"/>
    <x v="5895"/>
    <s v="Walt Disney Pictures"/>
    <n v="93"/>
  </r>
  <r>
    <s v="The Place Beyond the Pines"/>
    <s v="R"/>
    <s v="Crime"/>
    <x v="32"/>
    <s v="April 19, 2013 (United States)"/>
    <n v="7.3"/>
    <n v="253000"/>
    <s v="Derek Cianfrance"/>
    <s v="Derek Cianfrance"/>
    <s v="Ryan Gosling"/>
    <s v="United States"/>
    <n v="15000000"/>
    <x v="5896"/>
    <s v="Sidney Kimmel Entertainment"/>
    <n v="140"/>
  </r>
  <r>
    <s v="Dredd"/>
    <s v="R"/>
    <s v="Action"/>
    <x v="32"/>
    <s v="September 21, 2012 (United States)"/>
    <n v="7.1"/>
    <n v="260000"/>
    <s v="Pete Travis"/>
    <s v="John Wagner"/>
    <s v="Karl Urban"/>
    <s v="United Kingdom"/>
    <n v="50000000"/>
    <x v="5897"/>
    <s v="DNA Films"/>
    <n v="95"/>
  </r>
  <r>
    <s v="Dark Shadows"/>
    <s v="PG-13"/>
    <s v="Comedy"/>
    <x v="32"/>
    <s v="May 11, 2012 (United States)"/>
    <n v="6.2"/>
    <n v="252000"/>
    <s v="Tim Burton"/>
    <s v="Seth Grahame-Smith"/>
    <s v="Johnny Depp"/>
    <s v="United States"/>
    <n v="150000000"/>
    <x v="5898"/>
    <s v="Warner Bros."/>
    <n v="113"/>
  </r>
  <r>
    <s v="John Carter"/>
    <s v="PG-13"/>
    <s v="Action"/>
    <x v="32"/>
    <s v="March 9, 2012 (United States)"/>
    <n v="6.6"/>
    <n v="260000"/>
    <s v="Andrew Stanton"/>
    <s v="Andrew Stanton"/>
    <s v="Taylor Kitsch"/>
    <s v="United States"/>
    <n v="250000000"/>
    <x v="5899"/>
    <s v="Walt Disney Pictures"/>
    <n v="132"/>
  </r>
  <r>
    <s v="Battleship"/>
    <s v="PG-13"/>
    <s v="Action"/>
    <x v="32"/>
    <s v="May 18, 2012 (United States)"/>
    <n v="5.8"/>
    <n v="240000"/>
    <s v="Peter Berg"/>
    <s v="Jon Hoeber"/>
    <s v="Alexander Skarsgård"/>
    <s v="United States"/>
    <n v="209000000"/>
    <x v="5900"/>
    <s v="Universal Pictures"/>
    <n v="131"/>
  </r>
  <r>
    <s v="Magic Mike"/>
    <s v="R"/>
    <s v="Comedy"/>
    <x v="32"/>
    <s v="June 29, 2012 (United States)"/>
    <n v="6.1"/>
    <n v="134000"/>
    <s v="Steven Soderbergh"/>
    <s v="Reid Carolin"/>
    <s v="Channing Tatum"/>
    <s v="United States"/>
    <n v="7000000"/>
    <x v="5901"/>
    <s v="Iron Horse Entertainment (II)"/>
    <n v="110"/>
  </r>
  <r>
    <s v="Hotel Transylvania"/>
    <s v="PG"/>
    <s v="Animation"/>
    <x v="32"/>
    <s v="September 28, 2012 (United States)"/>
    <n v="7.1"/>
    <n v="232000"/>
    <s v="Genndy Tartakovsky"/>
    <s v="Peter Baynham"/>
    <s v="Adam Sandler"/>
    <s v="United States"/>
    <n v="85000000"/>
    <x v="5902"/>
    <s v="Columbia Pictures"/>
    <n v="91"/>
  </r>
  <r>
    <s v="Lawless"/>
    <s v="R"/>
    <s v="Crime"/>
    <x v="32"/>
    <s v="August 29, 2012 (United States)"/>
    <n v="7.3"/>
    <n v="232000"/>
    <s v="John Hillcoat"/>
    <s v="Nick Cave"/>
    <s v="Tom Hardy"/>
    <s v="United States"/>
    <n v="26000000"/>
    <x v="5903"/>
    <s v="The Weinstein Company"/>
    <n v="116"/>
  </r>
  <r>
    <s v="Spring Breakers"/>
    <s v="R"/>
    <s v="Crime"/>
    <x v="32"/>
    <s v="March 22, 2013 (United States)"/>
    <n v="5.3"/>
    <n v="138000"/>
    <s v="Harmony Korine"/>
    <s v="Harmony Korine"/>
    <s v="Vanessa Hudgens"/>
    <s v="United States"/>
    <n v="5000000"/>
    <x v="5904"/>
    <s v="Muse Productions"/>
    <n v="94"/>
  </r>
  <r>
    <s v="Underworld: Awakening"/>
    <s v="R"/>
    <s v="Action"/>
    <x v="32"/>
    <s v="January 20, 2012 (United States)"/>
    <n v="6.3"/>
    <n v="148000"/>
    <s v="Måns Mårlind"/>
    <s v="Len Wiseman"/>
    <s v="Kate Beckinsale"/>
    <s v="United States"/>
    <n v="70000000"/>
    <x v="5905"/>
    <s v="Screen Gems"/>
    <n v="88"/>
  </r>
  <r>
    <s v="Piranha 3DD"/>
    <s v="R"/>
    <s v="Comedy"/>
    <x v="32"/>
    <s v="July 14, 2012 (Japan)"/>
    <n v="3.7"/>
    <n v="41000"/>
    <s v="John Gulager"/>
    <s v="Patrick Melton"/>
    <s v="Danielle Panabaker"/>
    <s v="United States"/>
    <n v="5000000"/>
    <x v="5906"/>
    <s v="Dimension Films"/>
    <n v="83"/>
  </r>
  <r>
    <s v="Safe House"/>
    <s v="R"/>
    <s v="Action"/>
    <x v="32"/>
    <s v="February 10, 2012 (United States)"/>
    <n v="6.7"/>
    <n v="211000"/>
    <s v="Daniel Espinosa"/>
    <s v="David Guggenheim"/>
    <s v="Denzel Washington"/>
    <s v="South Africa"/>
    <n v="85000000"/>
    <x v="5907"/>
    <s v="Universal Pictures"/>
    <n v="115"/>
  </r>
  <r>
    <s v="Seeking a Friend for the End of the World"/>
    <s v="R"/>
    <s v="Adventure"/>
    <x v="32"/>
    <s v="June 22, 2012 (United States)"/>
    <n v="6.7"/>
    <n v="109000"/>
    <s v="Lorene Scafaria"/>
    <s v="Lorene Scafaria"/>
    <s v="Steve Carell"/>
    <s v="United States"/>
    <n v="10000000"/>
    <x v="5908"/>
    <s v="Focus Features"/>
    <n v="101"/>
  </r>
  <r>
    <s v="Lore"/>
    <s v="Not Rated"/>
    <s v="Drama"/>
    <x v="32"/>
    <s v="September 20, 2012 (Australia)"/>
    <n v="7.1"/>
    <n v="15000"/>
    <s v="Cate Shortland"/>
    <s v="Cate Shortland"/>
    <s v="Saskia Rosendahl"/>
    <s v="Australia"/>
    <m/>
    <x v="5909"/>
    <s v="Rohfilm"/>
    <n v="109"/>
  </r>
  <r>
    <s v="The Bourne Legacy"/>
    <s v="PG-13"/>
    <s v="Action"/>
    <x v="32"/>
    <s v="August 10, 2012 (United States)"/>
    <n v="6.6"/>
    <n v="290000"/>
    <s v="Tony Gilroy"/>
    <s v="Tony Gilroy"/>
    <s v="Jeremy Renner"/>
    <s v="United States"/>
    <n v="125000000"/>
    <x v="5910"/>
    <s v="Universal Pictures"/>
    <n v="135"/>
  </r>
  <r>
    <s v="Abraham Lincoln: Vampire Hunter"/>
    <s v="R"/>
    <s v="Action"/>
    <x v="32"/>
    <s v="June 22, 2012 (United States)"/>
    <n v="5.9"/>
    <n v="151000"/>
    <s v="Timur Bekmambetov"/>
    <s v="Seth Grahame-Smith"/>
    <s v="Benjamin Walker"/>
    <s v="United States"/>
    <n v="69000000"/>
    <x v="5911"/>
    <s v="Abraham Productions"/>
    <n v="105"/>
  </r>
  <r>
    <s v="Wreck-It Ralph"/>
    <s v="PG"/>
    <s v="Animation"/>
    <x v="32"/>
    <s v="November 2, 2012 (United States)"/>
    <n v="7.7"/>
    <n v="390000"/>
    <s v="Rich Moore"/>
    <s v="Rich Moore"/>
    <s v="John C. Reilly"/>
    <s v="United States"/>
    <n v="165000000"/>
    <x v="5912"/>
    <s v="Walt Disney Animation Studios"/>
    <n v="101"/>
  </r>
  <r>
    <s v="Total Recall"/>
    <s v="PG-13"/>
    <s v="Action"/>
    <x v="32"/>
    <s v="August 3, 2012 (United States)"/>
    <n v="6.2"/>
    <n v="244000"/>
    <s v="Len Wiseman"/>
    <s v="Kurt Wimmer"/>
    <s v="Colin Farrell"/>
    <s v="United States"/>
    <n v="125000000"/>
    <x v="5913"/>
    <s v="Total Recall"/>
    <n v="118"/>
  </r>
  <r>
    <s v="Project X"/>
    <s v="R"/>
    <s v="Comedy"/>
    <x v="32"/>
    <s v="March 2, 2012 (United States)"/>
    <n v="6.6"/>
    <n v="193000"/>
    <s v="Nima Nourizadeh"/>
    <s v="Matt Drake"/>
    <s v="Thomas Mann"/>
    <s v="United States"/>
    <n v="12000000"/>
    <x v="5914"/>
    <s v="Green Hat Films"/>
    <n v="88"/>
  </r>
  <r>
    <s v="American Reunion"/>
    <s v="R"/>
    <s v="Comedy"/>
    <x v="32"/>
    <s v="April 6, 2012 (United States)"/>
    <n v="6.7"/>
    <n v="206000"/>
    <s v="Jon Hurwitz"/>
    <s v="Jon Hurwitz"/>
    <s v="Jason Biggs"/>
    <s v="United States"/>
    <n v="50000000"/>
    <x v="5915"/>
    <s v="Universal Pictures"/>
    <n v="113"/>
  </r>
  <r>
    <s v="Wanderlust"/>
    <s v="R"/>
    <s v="Comedy"/>
    <x v="32"/>
    <s v="February 24, 2012 (United States)"/>
    <n v="5.6"/>
    <n v="74000"/>
    <s v="David Wain"/>
    <s v="David Wain"/>
    <s v="Jennifer Aniston"/>
    <s v="United States"/>
    <m/>
    <x v="5916"/>
    <s v="A Hot Dog"/>
    <n v="98"/>
  </r>
  <r>
    <s v="Savages"/>
    <s v="R"/>
    <s v="Crime"/>
    <x v="32"/>
    <s v="July 6, 2012 (United States)"/>
    <n v="6.5"/>
    <n v="126000"/>
    <s v="Oliver Stone"/>
    <s v="Shane Salerno"/>
    <s v="Aaron Taylor-Johnson"/>
    <s v="United States"/>
    <n v="45000000"/>
    <x v="5917"/>
    <s v="Ixtlan"/>
    <n v="131"/>
  </r>
  <r>
    <s v="Life of Pi"/>
    <s v="PG"/>
    <s v="Adventure"/>
    <x v="32"/>
    <s v="November 21, 2012 (United States)"/>
    <n v="7.9"/>
    <n v="594000"/>
    <s v="Ang Lee"/>
    <s v="Yann Martel"/>
    <s v="Suraj Sharma"/>
    <s v="United States"/>
    <n v="120000000"/>
    <x v="5918"/>
    <s v="Fox 2000 Pictures"/>
    <n v="127"/>
  </r>
  <r>
    <s v="Anna Karenina"/>
    <s v="R"/>
    <s v="Drama"/>
    <x v="32"/>
    <s v="September 7, 2012 (United Kingdom)"/>
    <n v="6.6"/>
    <n v="95000"/>
    <s v="Joe Wright"/>
    <s v="Tom Stoppard"/>
    <s v="Keira Knightley"/>
    <s v="United Kingdom"/>
    <n v="40600000"/>
    <x v="5919"/>
    <s v="Universal Pictures"/>
    <n v="129"/>
  </r>
  <r>
    <s v="Resident Evil: Retribution"/>
    <s v="R"/>
    <s v="Action"/>
    <x v="32"/>
    <s v="September 14, 2012 (United States)"/>
    <n v="5.4"/>
    <n v="136000"/>
    <s v="Paul W.S. Anderson"/>
    <s v="Paul W.S. Anderson"/>
    <s v="Milla Jovovich"/>
    <s v="Germany"/>
    <n v="65000000"/>
    <x v="5920"/>
    <s v="Constantin Film International"/>
    <n v="95"/>
  </r>
  <r>
    <s v="Men in Black 3"/>
    <s v="PG-13"/>
    <s v="Action"/>
    <x v="32"/>
    <s v="May 25, 2012 (United States)"/>
    <n v="6.8"/>
    <n v="342000"/>
    <s v="Barry Sonnenfeld"/>
    <s v="Etan Cohen"/>
    <s v="Will Smith"/>
    <s v="United States"/>
    <n v="225000000"/>
    <x v="5921"/>
    <s v="Columbia Pictures"/>
    <n v="106"/>
  </r>
  <r>
    <s v="Journey 2: The Mysterious Island"/>
    <s v="PG"/>
    <s v="Action"/>
    <x v="32"/>
    <s v="February 10, 2012 (United States)"/>
    <n v="5.8"/>
    <n v="96000"/>
    <s v="Brad Peyton"/>
    <s v="Brian Gunn"/>
    <s v="Josh Hutcherson"/>
    <s v="United States"/>
    <n v="79000000"/>
    <x v="5922"/>
    <s v="New Line Cinema"/>
    <n v="94"/>
  </r>
  <r>
    <s v="Seven Psychopaths"/>
    <s v="R"/>
    <s v="Comedy"/>
    <x v="32"/>
    <s v="October 12, 2012 (United States)"/>
    <n v="7.2"/>
    <n v="246000"/>
    <s v="Martin McDonagh"/>
    <s v="Martin McDonagh"/>
    <s v="Colin Farrell"/>
    <s v="United Kingdom"/>
    <n v="15000000"/>
    <x v="5923"/>
    <s v="CBS Films"/>
    <n v="110"/>
  </r>
  <r>
    <s v="Rock of Ages"/>
    <s v="PG-13"/>
    <s v="Comedy"/>
    <x v="32"/>
    <s v="June 15, 2012 (United States)"/>
    <n v="5.9"/>
    <n v="75000"/>
    <s v="Adam Shankman"/>
    <s v="Justin Theroux"/>
    <s v="Julianne Hough"/>
    <s v="United States"/>
    <n v="75000000"/>
    <x v="5924"/>
    <s v="New Line Cinema"/>
    <n v="123"/>
  </r>
  <r>
    <s v="The Dictator"/>
    <s v="R"/>
    <s v="Comedy"/>
    <x v="32"/>
    <s v="May 16, 2012 (United States)"/>
    <n v="6.4"/>
    <n v="286000"/>
    <s v="Larry Charles"/>
    <s v="Sacha Baron Cohen"/>
    <s v="Sacha Baron Cohen"/>
    <s v="United States"/>
    <n v="65000000"/>
    <x v="5925"/>
    <s v="Paramount Pictures"/>
    <n v="83"/>
  </r>
  <r>
    <s v="The Watch"/>
    <s v="R"/>
    <s v="Comedy"/>
    <x v="32"/>
    <s v="July 27, 2012 (United States)"/>
    <n v="5.7"/>
    <n v="123000"/>
    <s v="Akiva Schaffer"/>
    <s v="Jared Stern"/>
    <s v="Ben Stiller"/>
    <s v="United States"/>
    <n v="68000000"/>
    <x v="5926"/>
    <s v="Twentieth Century Fox"/>
    <n v="102"/>
  </r>
  <r>
    <s v="The Expendables 2"/>
    <s v="R"/>
    <s v="Action"/>
    <x v="32"/>
    <s v="August 17, 2012 (United States)"/>
    <n v="6.6"/>
    <n v="296000"/>
    <s v="Simon West"/>
    <s v="Richard Wenk"/>
    <s v="Sylvester Stallone"/>
    <s v="United States"/>
    <n v="100000000"/>
    <x v="5927"/>
    <s v="Lionsgate"/>
    <n v="103"/>
  </r>
  <r>
    <s v="Safety Not Guaranteed"/>
    <s v="R"/>
    <s v="Comedy"/>
    <x v="32"/>
    <s v="June 15, 2012 (Canada)"/>
    <n v="7"/>
    <n v="122000"/>
    <s v="Colin Trevorrow"/>
    <s v="Derek Connolly"/>
    <s v="Aubrey Plaza"/>
    <s v="United States"/>
    <n v="750000"/>
    <x v="5928"/>
    <s v="FilmDistrict"/>
    <n v="86"/>
  </r>
  <r>
    <s v="Chronicle"/>
    <s v="PG-13"/>
    <s v="Adventure"/>
    <x v="32"/>
    <s v="February 3, 2012 (United States)"/>
    <n v="7"/>
    <n v="243000"/>
    <s v="Josh Trank"/>
    <s v="Max Landis"/>
    <s v="Dane DeHaan"/>
    <s v="United States"/>
    <n v="12000000"/>
    <x v="5929"/>
    <s v="Twentieth Century Fox"/>
    <n v="84"/>
  </r>
  <r>
    <s v="Red Dawn"/>
    <s v="PG-13"/>
    <s v="Action"/>
    <x v="32"/>
    <s v="November 21, 2012 (United States)"/>
    <n v="5.4"/>
    <n v="74000"/>
    <s v="Dan Bradley"/>
    <s v="Carl Ellsworth"/>
    <s v="Chris Hemsworth"/>
    <s v="United States"/>
    <n v="65000000"/>
    <x v="5930"/>
    <s v="FilmDistrict"/>
    <n v="93"/>
  </r>
  <r>
    <s v="End of Watch"/>
    <s v="R"/>
    <s v="Action"/>
    <x v="32"/>
    <s v="September 21, 2012 (United States)"/>
    <n v="7.6"/>
    <n v="233000"/>
    <s v="David Ayer"/>
    <s v="David Ayer"/>
    <s v="Jake Gyllenhaal"/>
    <s v="United States"/>
    <n v="7000000"/>
    <x v="5931"/>
    <s v="Exclusive Media Group"/>
    <n v="109"/>
  </r>
  <r>
    <s v="Wrath of the Titans"/>
    <s v="PG-13"/>
    <s v="Action"/>
    <x v="32"/>
    <s v="March 30, 2012 (United States)"/>
    <n v="5.7"/>
    <n v="184000"/>
    <s v="Jonathan Liebesman"/>
    <s v="Dan Mazeau"/>
    <s v="Sam Worthington"/>
    <s v="United States"/>
    <n v="150000000"/>
    <x v="5932"/>
    <s v="Warner Bros."/>
    <n v="99"/>
  </r>
  <r>
    <s v="Mud"/>
    <s v="PG-13"/>
    <s v="Drama"/>
    <x v="32"/>
    <s v="May 10, 2013 (United States)"/>
    <n v="7.4"/>
    <n v="172000"/>
    <s v="Jeff Nichols"/>
    <s v="Jeff Nichols"/>
    <s v="Matthew McConaughey"/>
    <s v="United States"/>
    <n v="10000000"/>
    <x v="5933"/>
    <s v="Lionsgate"/>
    <n v="130"/>
  </r>
  <r>
    <s v="The Lorax"/>
    <s v="PG"/>
    <s v="Animation"/>
    <x v="32"/>
    <s v="March 2, 2012 (United States)"/>
    <n v="6.4"/>
    <n v="102000"/>
    <s v="Chris Renaud"/>
    <s v="Dr. Seuss"/>
    <s v="Zac Efron"/>
    <s v="United States"/>
    <n v="70000000"/>
    <x v="5934"/>
    <s v="Universal Pictures"/>
    <n v="86"/>
  </r>
  <r>
    <s v="Man on a Ledge"/>
    <s v="PG-13"/>
    <s v="Action"/>
    <x v="32"/>
    <s v="January 27, 2012 (United States)"/>
    <n v="6.6"/>
    <n v="147000"/>
    <s v="Asger Leth"/>
    <s v="Pablo F. Fenjves"/>
    <s v="Sam Worthington"/>
    <s v="United States"/>
    <n v="42000000"/>
    <x v="5935"/>
    <s v="Summit Entertainment"/>
    <n v="102"/>
  </r>
  <r>
    <s v="Diary of a Wimpy Kid: Dog Days"/>
    <s v="PG"/>
    <s v="Animation"/>
    <x v="32"/>
    <s v="August 3, 2012 (United States)"/>
    <n v="6.3"/>
    <n v="23000"/>
    <s v="David Bowers"/>
    <s v="Maya Forbes"/>
    <s v="Zachary Gordon"/>
    <s v="United States"/>
    <n v="22000000"/>
    <x v="5936"/>
    <s v="Fox 2000 Pictures"/>
    <n v="94"/>
  </r>
  <r>
    <s v="The Lucky One"/>
    <s v="PG-13"/>
    <s v="Drama"/>
    <x v="32"/>
    <s v="April 20, 2012 (United States)"/>
    <n v="6.5"/>
    <n v="103000"/>
    <s v="Scott Hicks"/>
    <s v="Will Fetters"/>
    <s v="Zac Efron"/>
    <s v="United States"/>
    <n v="25000000"/>
    <x v="5937"/>
    <s v="Warner Bros."/>
    <n v="101"/>
  </r>
  <r>
    <s v="Rise of the Guardians"/>
    <s v="PG"/>
    <s v="Animation"/>
    <x v="32"/>
    <s v="November 21, 2012 (United States)"/>
    <n v="7.3"/>
    <n v="161000"/>
    <s v="Peter Ramsey"/>
    <s v="David Lindsay-Abaire"/>
    <s v="Hugh Jackman"/>
    <s v="United States"/>
    <n v="145000000"/>
    <x v="5938"/>
    <s v="DreamWorks Animation"/>
    <n v="97"/>
  </r>
  <r>
    <s v="The Iceman"/>
    <s v="R"/>
    <s v="Biography"/>
    <x v="32"/>
    <s v="May 2, 2013 (Lebanon)"/>
    <n v="6.8"/>
    <n v="72000"/>
    <s v="Ariel Vromen"/>
    <s v="Morgan Land"/>
    <s v="Michael Shannon"/>
    <s v="United States"/>
    <n v="10000000"/>
    <x v="5939"/>
    <s v="Bleiberg Entertainment"/>
    <n v="106"/>
  </r>
  <r>
    <s v="Maniac"/>
    <s v="Not Rated"/>
    <s v="Horror"/>
    <x v="32"/>
    <s v="January 2, 2013 (France)"/>
    <n v="6.1"/>
    <n v="36000"/>
    <s v="Franck Khalfoun"/>
    <s v="Alexandre Aja"/>
    <s v="Elijah Wood"/>
    <s v="France"/>
    <n v="6000000"/>
    <x v="5940"/>
    <s v="La Petite Reine"/>
    <n v="89"/>
  </r>
  <r>
    <s v="Byzantium"/>
    <s v="R"/>
    <s v="Drama"/>
    <x v="32"/>
    <s v="May 31, 2013 (United Kingdom)"/>
    <n v="6.5"/>
    <n v="42000"/>
    <s v="Neil Jordan"/>
    <s v="Moira Buffini"/>
    <s v="Saoirse Ronan"/>
    <s v="United Kingdom"/>
    <m/>
    <x v="5941"/>
    <s v="Demarest Films"/>
    <n v="118"/>
  </r>
  <r>
    <s v="Frances Ha"/>
    <s v="R"/>
    <s v="Comedy"/>
    <x v="32"/>
    <s v="August 23, 2013 (Brazil)"/>
    <n v="7.5"/>
    <n v="78000"/>
    <s v="Noah Baumbach"/>
    <s v="Noah Baumbach"/>
    <s v="Greta Gerwig"/>
    <s v="United States"/>
    <m/>
    <x v="5942"/>
    <s v="Pine District Pictures"/>
    <n v="86"/>
  </r>
  <r>
    <s v="Madagascar 3: Europe's Most Wanted"/>
    <s v="PG"/>
    <s v="Animation"/>
    <x v="32"/>
    <s v="June 8, 2012 (United States)"/>
    <n v="6.8"/>
    <n v="168000"/>
    <s v="Eric Darnell"/>
    <s v="Eric Darnell"/>
    <s v="Ben Stiller"/>
    <s v="United States"/>
    <n v="145000000"/>
    <x v="5943"/>
    <s v="DreamWorks Animation"/>
    <n v="93"/>
  </r>
  <r>
    <s v="The Five-Year Engagement"/>
    <s v="R"/>
    <s v="Comedy"/>
    <x v="32"/>
    <s v="April 27, 2012 (United States)"/>
    <n v="6.2"/>
    <n v="96000"/>
    <s v="Nicholas Stoller"/>
    <s v="Jason Segel"/>
    <s v="Jason Segel"/>
    <s v="United States"/>
    <n v="30000000"/>
    <x v="5944"/>
    <s v="Universal Pictures"/>
    <n v="124"/>
  </r>
  <r>
    <s v="House at the End of the Street"/>
    <s v="PG-13"/>
    <s v="Drama"/>
    <x v="32"/>
    <s v="September 21, 2012 (United States)"/>
    <n v="5.6"/>
    <n v="74000"/>
    <s v="Mark Tonderai"/>
    <s v="David Loucka"/>
    <s v="Jennifer Lawrence"/>
    <s v="United States"/>
    <n v="10000000"/>
    <x v="5945"/>
    <s v="Relativity Media"/>
    <n v="101"/>
  </r>
  <r>
    <s v="The Sessions"/>
    <s v="R"/>
    <s v="Biography"/>
    <x v="32"/>
    <s v="November 16, 2012 (United States)"/>
    <n v="7.2"/>
    <n v="42000"/>
    <s v="Ben Lewin"/>
    <s v="Ben Lewin"/>
    <s v="John Hawkes"/>
    <s v="United States"/>
    <n v="1000000"/>
    <x v="5946"/>
    <s v="Fox Searchlight Pictures"/>
    <n v="95"/>
  </r>
  <r>
    <s v="The Woman in Black"/>
    <s v="PG-13"/>
    <s v="Drama"/>
    <x v="32"/>
    <s v="February 3, 2012 (United States)"/>
    <n v="6.4"/>
    <n v="177000"/>
    <s v="James Watkins"/>
    <s v="Susan Hill"/>
    <s v="Daniel Radcliffe"/>
    <s v="United Kingdom"/>
    <n v="17000000"/>
    <x v="5947"/>
    <s v="CBS Films"/>
    <n v="95"/>
  </r>
  <r>
    <s v="The Three Stooges"/>
    <s v="PG"/>
    <s v="Comedy"/>
    <x v="32"/>
    <s v="April 13, 2012 (United States)"/>
    <n v="5.0999999999999996"/>
    <n v="30000"/>
    <s v="Bobby Farrelly"/>
    <s v="Mike Cerrone"/>
    <s v="Sean Hayes"/>
    <s v="United States"/>
    <n v="30000000"/>
    <x v="5948"/>
    <s v="Twentieth Century Fox"/>
    <n v="92"/>
  </r>
  <r>
    <s v="Think Like a Man"/>
    <s v="PG-13"/>
    <s v="Comedy"/>
    <x v="32"/>
    <s v="April 20, 2012 (United States)"/>
    <n v="6.5"/>
    <n v="45000"/>
    <s v="Tim Story"/>
    <s v="Keith Merryman"/>
    <s v="Chris Brown"/>
    <s v="United States"/>
    <n v="12000000"/>
    <x v="5949"/>
    <s v="Screen Gems"/>
    <n v="122"/>
  </r>
  <r>
    <s v="The Vow"/>
    <s v="PG-13"/>
    <s v="Drama"/>
    <x v="32"/>
    <s v="February 10, 2012 (United States)"/>
    <n v="6.8"/>
    <n v="187000"/>
    <s v="Michael Sucsy"/>
    <s v="Abby Kohn"/>
    <s v="Rachel McAdams"/>
    <s v="United States"/>
    <n v="30000000"/>
    <x v="5950"/>
    <s v="Screen Gems"/>
    <n v="104"/>
  </r>
  <r>
    <s v="Taken 2"/>
    <s v="PG-13"/>
    <s v="Action"/>
    <x v="32"/>
    <s v="October 5, 2012 (United States)"/>
    <n v="6.3"/>
    <n v="294000"/>
    <s v="Olivier Megaton"/>
    <s v="Luc Besson"/>
    <s v="Liam Neeson"/>
    <s v="France"/>
    <n v="45000000"/>
    <x v="5951"/>
    <s v="EuropaCorp"/>
    <n v="92"/>
  </r>
  <r>
    <s v="Compliance"/>
    <s v="R"/>
    <s v="Crime"/>
    <x v="32"/>
    <s v="September 26, 2012 (France)"/>
    <n v="6.4"/>
    <n v="33000"/>
    <s v="Craig Zobel"/>
    <s v="Craig Zobel"/>
    <s v="Ann Dowd"/>
    <s v="United States"/>
    <n v="270000"/>
    <x v="5952"/>
    <s v="Bad Cop Bad Cop Film Productions"/>
    <n v="90"/>
  </r>
  <r>
    <s v="Rust and Bone"/>
    <s v="R"/>
    <s v="Drama"/>
    <x v="32"/>
    <s v="May 17, 2012 (Belgium)"/>
    <n v="7.5"/>
    <n v="65000"/>
    <s v="Jacques Audiard"/>
    <s v="Jacques Audiard"/>
    <s v="Marion Cotillard"/>
    <s v="France"/>
    <m/>
    <x v="5953"/>
    <s v="Why Not Productions"/>
    <n v="120"/>
  </r>
  <r>
    <s v="The Company You Keep"/>
    <s v="R"/>
    <s v="Drama"/>
    <x v="32"/>
    <s v="April 26, 2013 (United States)"/>
    <n v="6.4"/>
    <n v="32000"/>
    <s v="Robert Redford"/>
    <s v="Lem Dobbs"/>
    <s v="Robert Redford"/>
    <s v="United States"/>
    <n v="2000000"/>
    <x v="5954"/>
    <s v="Voltage Pictures"/>
    <n v="125"/>
  </r>
  <r>
    <s v="Hit and Run"/>
    <s v="R"/>
    <s v="Action"/>
    <x v="32"/>
    <s v="August 22, 2012 (United States)"/>
    <n v="6.1"/>
    <n v="35000"/>
    <s v="David Palmer"/>
    <s v="Dax Shepard"/>
    <s v="Dax Shepard"/>
    <s v="United States"/>
    <n v="2000000"/>
    <x v="5955"/>
    <s v="Exclusive Media Group"/>
    <n v="100"/>
  </r>
  <r>
    <s v="Act of Valor"/>
    <s v="R"/>
    <s v="Action"/>
    <x v="32"/>
    <s v="February 24, 2012 (United States)"/>
    <n v="6.5"/>
    <n v="67000"/>
    <s v="Mike McCoy"/>
    <s v="Kurt Johnstad"/>
    <s v="Alex Veadov"/>
    <s v="United States"/>
    <n v="12000000"/>
    <x v="5956"/>
    <s v="Relativity Media"/>
    <n v="110"/>
  </r>
  <r>
    <s v="Passion"/>
    <s v="R"/>
    <s v="Adventure"/>
    <x v="32"/>
    <s v="August 30, 2013 (United States)"/>
    <n v="5.3"/>
    <n v="22000"/>
    <s v="Brian De Palma"/>
    <s v="Brian De Palma"/>
    <s v="Rachel McAdams"/>
    <s v="France"/>
    <n v="20000000"/>
    <x v="5957"/>
    <s v="SBS Productions"/>
    <n v="102"/>
  </r>
  <r>
    <s v="On the Road"/>
    <s v="R"/>
    <s v="Adventure"/>
    <x v="32"/>
    <s v="May 23, 2012 (France)"/>
    <n v="6.1"/>
    <n v="40000"/>
    <s v="Walter Salles"/>
    <s v="Jack Kerouac"/>
    <s v="Sam Riley"/>
    <s v="France"/>
    <n v="25000000"/>
    <x v="5958"/>
    <s v="MK2 Productions"/>
    <n v="124"/>
  </r>
  <r>
    <s v="Bullet to the Head"/>
    <s v="R"/>
    <s v="Action"/>
    <x v="32"/>
    <s v="February 1, 2013 (United States)"/>
    <n v="5.7"/>
    <n v="48000"/>
    <s v="Walter Hill"/>
    <s v="Alessandro Camon"/>
    <s v="Sylvester Stallone"/>
    <s v="United States"/>
    <n v="45000000"/>
    <x v="5959"/>
    <s v="IM Global"/>
    <n v="92"/>
  </r>
  <r>
    <s v="LOL"/>
    <s v="PG-13"/>
    <s v="Comedy"/>
    <x v="32"/>
    <s v="March 1, 2012 (Singapore)"/>
    <n v="4.4000000000000004"/>
    <n v="54000"/>
    <s v="Lisa Azuelos"/>
    <s v="Lisa Azuelos"/>
    <s v="Miley Cyrus"/>
    <s v="United States"/>
    <n v="11000000"/>
    <x v="5960"/>
    <s v="Double Feature Films"/>
    <n v="97"/>
  </r>
  <r>
    <s v="Gone"/>
    <s v="PG-13"/>
    <s v="Action"/>
    <x v="32"/>
    <s v="February 24, 2012 (United States)"/>
    <n v="5.9"/>
    <n v="43000"/>
    <s v="Heitor Dhalia"/>
    <s v="Allison Burnett"/>
    <s v="Amanda Seyfried"/>
    <s v="United States"/>
    <m/>
    <x v="5961"/>
    <s v="Summit Entertainment"/>
    <n v="94"/>
  </r>
  <r>
    <s v="The First Time"/>
    <s v="PG-13"/>
    <s v="Comedy"/>
    <x v="32"/>
    <s v="February 7, 2013 (Russia)"/>
    <n v="6.8"/>
    <n v="68000"/>
    <s v="Jonathan Kasdan"/>
    <s v="Jonathan Kasdan"/>
    <s v="Dylan O'Brien"/>
    <s v="United States"/>
    <n v="2000000"/>
    <x v="5962"/>
    <s v="Samuel Goldwyn Films"/>
    <n v="95"/>
  </r>
  <r>
    <s v="Ice Age: Continental Drift"/>
    <s v="PG"/>
    <s v="Animation"/>
    <x v="32"/>
    <s v="July 13, 2012 (United States)"/>
    <n v="6.5"/>
    <n v="197000"/>
    <s v="Steve Martino"/>
    <s v="Michael Berg"/>
    <s v="Ray Romano"/>
    <s v="United States"/>
    <n v="95000000"/>
    <x v="5963"/>
    <s v="Blue Sky Studios"/>
    <n v="88"/>
  </r>
  <r>
    <s v="V/H/S"/>
    <s v="R"/>
    <s v="Horror"/>
    <x v="32"/>
    <s v="September 6, 2012 (Russia)"/>
    <n v="5.8"/>
    <n v="58000"/>
    <s v="Directors"/>
    <s v="Brad Miska"/>
    <s v="Calvin Reeder"/>
    <s v="United States"/>
    <m/>
    <x v="5964"/>
    <s v="8383 Productions"/>
    <n v="116"/>
  </r>
  <r>
    <s v="No One Lives"/>
    <s v="R"/>
    <s v="Horror"/>
    <x v="32"/>
    <s v="May 10, 2013 (United States)"/>
    <n v="6"/>
    <n v="20000"/>
    <s v="Ryûhei Kitamura"/>
    <s v="David Cohen"/>
    <s v="Luke Evans"/>
    <s v="United States"/>
    <n v="2900000"/>
    <x v="5965"/>
    <s v="Milk &amp; Media"/>
    <n v="86"/>
  </r>
  <r>
    <s v="Mirror Mirror"/>
    <s v="PG"/>
    <s v="Adventure"/>
    <x v="32"/>
    <s v="March 30, 2012 (United States)"/>
    <n v="5.6"/>
    <n v="85000"/>
    <s v="Tarsem Singh"/>
    <s v="Marc Klein"/>
    <s v="Lily Collins"/>
    <s v="United States"/>
    <n v="85000000"/>
    <x v="5966"/>
    <s v="Relativity Media"/>
    <n v="106"/>
  </r>
  <r>
    <s v="About Cherry"/>
    <s v="R"/>
    <s v="Drama"/>
    <x v="32"/>
    <s v="August 9, 2012 (United States)"/>
    <n v="4.8"/>
    <n v="10000"/>
    <s v="Stephen Elliott"/>
    <s v="Stephen Elliott"/>
    <s v="Ashley Hinshaw"/>
    <s v="United States"/>
    <n v="2500000"/>
    <x v="5967"/>
    <s v="Enderby Entertainment"/>
    <n v="98"/>
  </r>
  <r>
    <s v="Hitchcock"/>
    <s v="PG-13"/>
    <s v="Biography"/>
    <x v="32"/>
    <s v="December 14, 2012 (United States)"/>
    <n v="6.8"/>
    <n v="73000"/>
    <s v="Sacha Gervasi"/>
    <s v="John J. McLaughlin"/>
    <s v="Anthony Hopkins"/>
    <s v="United States"/>
    <n v="15700000"/>
    <x v="5968"/>
    <s v="Fox Searchlight Pictures"/>
    <n v="98"/>
  </r>
  <r>
    <s v="The Lords of Salem"/>
    <s v="R"/>
    <s v="Horror"/>
    <x v="32"/>
    <s v="April 18, 2013 (Russia)"/>
    <n v="5.2"/>
    <n v="28000"/>
    <s v="Rob Zombie"/>
    <s v="Rob Zombie"/>
    <s v="Sheri Moon Zombie"/>
    <s v="United States"/>
    <n v="1500000"/>
    <x v="5969"/>
    <s v="Alliance"/>
    <n v="101"/>
  </r>
  <r>
    <s v="Step Up Revolution"/>
    <s v="PG-13"/>
    <s v="Drama"/>
    <x v="32"/>
    <s v="July 27, 2012 (United States)"/>
    <n v="6.4"/>
    <n v="55000"/>
    <s v="Scott Speer"/>
    <s v="Amanda Brody"/>
    <s v="Kathryn McCormick"/>
    <s v="United States"/>
    <n v="33000000"/>
    <x v="5970"/>
    <s v="Summit Entertainment"/>
    <n v="99"/>
  </r>
  <r>
    <s v="Ruby Sparks"/>
    <s v="R"/>
    <s v="Comedy"/>
    <x v="32"/>
    <s v="September 6, 2012 (Portugal)"/>
    <n v="7.2"/>
    <n v="97000"/>
    <s v="Jonathan Dayton"/>
    <s v="Zoe Kazan"/>
    <s v="Paul Dano"/>
    <s v="United States"/>
    <n v="8000000"/>
    <x v="5971"/>
    <s v="Fox Searchlight Pictures"/>
    <n v="104"/>
  </r>
  <r>
    <s v="Stuck in Love."/>
    <s v="R"/>
    <s v="Comedy"/>
    <x v="32"/>
    <s v="May 2, 2013 (Israel)"/>
    <n v="7.2"/>
    <n v="85000"/>
    <s v="Josh Boone"/>
    <s v="Josh Boone"/>
    <s v="Greg Kinnear"/>
    <s v="United States"/>
    <m/>
    <x v="5972"/>
    <s v="Informant Media"/>
    <n v="97"/>
  </r>
  <r>
    <s v="The Paperboy"/>
    <s v="R"/>
    <s v="Crime"/>
    <x v="32"/>
    <s v="October 17, 2012 (Belgium)"/>
    <n v="5.8"/>
    <n v="37000"/>
    <s v="Lee Daniels"/>
    <s v="Peter Dexter"/>
    <s v="Matthew McConaughey"/>
    <s v="United States"/>
    <n v="12500000"/>
    <x v="5973"/>
    <s v="Millennium Films"/>
    <n v="107"/>
  </r>
  <r>
    <s v="The Possession"/>
    <s v="PG-13"/>
    <s v="Horror"/>
    <x v="32"/>
    <s v="August 31, 2012 (United States)"/>
    <n v="5.9"/>
    <n v="58000"/>
    <s v="Ole Bornedal"/>
    <s v="Juliet Snowden"/>
    <s v="Natasha Calis"/>
    <s v="United States"/>
    <n v="14000000"/>
    <x v="5974"/>
    <s v="Ghost House Pictures"/>
    <n v="92"/>
  </r>
  <r>
    <s v="Silent Hill: Revelation"/>
    <s v="R"/>
    <s v="Action"/>
    <x v="32"/>
    <s v="October 26, 2012 (United States)"/>
    <n v="5"/>
    <n v="61000"/>
    <s v="M.J. Bassett"/>
    <s v="M.J. Bassett"/>
    <s v="Adelaide Clemens"/>
    <s v="Canada"/>
    <n v="20000000"/>
    <x v="5975"/>
    <s v="Davis-Films"/>
    <n v="95"/>
  </r>
  <r>
    <s v="Safe"/>
    <s v="R"/>
    <s v="Action"/>
    <x v="32"/>
    <s v="April 27, 2012 (United States)"/>
    <n v="6.5"/>
    <n v="106000"/>
    <s v="Boaz Yakin"/>
    <s v="Boaz Yakin"/>
    <s v="Jason Statham"/>
    <s v="United States"/>
    <n v="30000000"/>
    <x v="5976"/>
    <s v="IM Global"/>
    <n v="94"/>
  </r>
  <r>
    <s v="The Brass Teapot"/>
    <s v="R"/>
    <s v="Comedy"/>
    <x v="32"/>
    <s v="April 15, 2013 (United States)"/>
    <n v="6.4"/>
    <n v="15000"/>
    <s v="Ramaa Mosley"/>
    <s v="Tim Macy"/>
    <s v="Juno Temple"/>
    <s v="United States"/>
    <n v="900000"/>
    <x v="5977"/>
    <s v="Atlantic Pictures (II)"/>
    <n v="101"/>
  </r>
  <r>
    <s v="Alex Cross"/>
    <s v="PG-13"/>
    <s v="Action"/>
    <x v="32"/>
    <s v="October 19, 2012 (United States)"/>
    <n v="5.2"/>
    <n v="33000"/>
    <s v="Rob Cohen"/>
    <s v="Marc Moss"/>
    <s v="Tyler Perry"/>
    <s v="United States"/>
    <n v="35000000"/>
    <x v="5978"/>
    <s v="Block / Hanson"/>
    <n v="101"/>
  </r>
  <r>
    <s v="Amour"/>
    <s v="PG-13"/>
    <s v="Drama"/>
    <x v="32"/>
    <s v="September 20, 2012 (Germany)"/>
    <n v="7.9"/>
    <n v="95000"/>
    <s v="Michael Haneke"/>
    <s v="Michael Haneke"/>
    <s v="Jean-Louis Trintignant"/>
    <s v="Austria"/>
    <n v="8900000"/>
    <x v="5979"/>
    <s v="Les Films du Losange"/>
    <n v="127"/>
  </r>
  <r>
    <s v="What to Expect When You're Expecting"/>
    <s v="PG-13"/>
    <s v="Comedy"/>
    <x v="32"/>
    <s v="May 18, 2012 (United States)"/>
    <n v="5.7"/>
    <n v="71000"/>
    <s v="Kirk Jones"/>
    <s v="Shauna Cross"/>
    <s v="Cameron Diaz"/>
    <s v="United States"/>
    <n v="40000000"/>
    <x v="5980"/>
    <s v="Lionsgate"/>
    <n v="110"/>
  </r>
  <r>
    <s v="Trouble with the Curve"/>
    <s v="PG-13"/>
    <s v="Drama"/>
    <x v="32"/>
    <s v="September 21, 2012 (United States)"/>
    <n v="6.8"/>
    <n v="61000"/>
    <s v="Robert Lorenz"/>
    <s v="Randy Brown"/>
    <s v="Clint Eastwood"/>
    <s v="United States"/>
    <n v="30000000"/>
    <x v="5981"/>
    <s v="Warner Bros."/>
    <n v="111"/>
  </r>
  <r>
    <s v="Here Comes the Boom"/>
    <s v="PG"/>
    <s v="Action"/>
    <x v="32"/>
    <s v="October 12, 2012 (United States)"/>
    <n v="6.4"/>
    <n v="87000"/>
    <s v="Frank Coraci"/>
    <s v="Allan Loeb"/>
    <s v="Kevin James"/>
    <s v="United States"/>
    <n v="42000000"/>
    <x v="5982"/>
    <s v="Columbia Pictures"/>
    <n v="105"/>
  </r>
  <r>
    <s v="The Collection"/>
    <s v="R"/>
    <s v="Horror"/>
    <x v="32"/>
    <s v="November 30, 2012 (United States)"/>
    <n v="6.1"/>
    <n v="47000"/>
    <s v="Marcus Dunstan"/>
    <s v="Patrick Melton"/>
    <s v="Josh Stewart"/>
    <s v="United States"/>
    <n v="7500000"/>
    <x v="5983"/>
    <s v="LD Entertainment"/>
    <n v="82"/>
  </r>
  <r>
    <s v="John Dies at the End"/>
    <s v="R"/>
    <s v="Comedy"/>
    <x v="32"/>
    <s v="December 27, 2012 (United States)"/>
    <n v="6.4"/>
    <n v="37000"/>
    <s v="Don Coscarelli"/>
    <s v="Don Coscarelli"/>
    <s v="Chase Williamson"/>
    <s v="United States"/>
    <m/>
    <x v="5984"/>
    <s v="M3 Alliance"/>
    <n v="99"/>
  </r>
  <r>
    <s v="To Rome with Love"/>
    <s v="R"/>
    <s v="Comedy"/>
    <x v="32"/>
    <s v="July 6, 2012 (United States)"/>
    <n v="6.3"/>
    <n v="86000"/>
    <s v="Woody Allen"/>
    <s v="Woody Allen"/>
    <s v="Woody Allen"/>
    <s v="United States"/>
    <m/>
    <x v="5985"/>
    <s v="Medusa Film"/>
    <n v="112"/>
  </r>
  <r>
    <s v="The Giant Mechanical Man"/>
    <s v="PG-13"/>
    <s v="Comedy"/>
    <x v="32"/>
    <s v="April 27, 2012 (United States)"/>
    <n v="6.7"/>
    <n v="9800"/>
    <s v="Lee Kirk"/>
    <s v="Lee Kirk"/>
    <s v="Jenna Fischer"/>
    <s v="United States"/>
    <m/>
    <x v="5986"/>
    <s v="Votiv Films"/>
    <n v="94"/>
  </r>
  <r>
    <s v="ParaNorman"/>
    <s v="PG"/>
    <s v="Animation"/>
    <x v="32"/>
    <s v="August 17, 2012 (United States)"/>
    <n v="7"/>
    <n v="96000"/>
    <s v="Chris Butler"/>
    <s v="Chris Butler"/>
    <s v="Kodi Smit-McPhee"/>
    <s v="United States"/>
    <n v="60000000"/>
    <x v="5987"/>
    <s v="Focus Features"/>
    <n v="92"/>
  </r>
  <r>
    <s v="Contraband"/>
    <s v="R"/>
    <s v="Action"/>
    <x v="32"/>
    <s v="January 13, 2012 (United States)"/>
    <n v="6.4"/>
    <n v="119000"/>
    <s v="Baltasar Kormákur"/>
    <s v="Aaron Guzikowski"/>
    <s v="Mark Wahlberg"/>
    <s v="United States"/>
    <n v="25000000"/>
    <x v="5988"/>
    <s v="Universal Pictures"/>
    <n v="109"/>
  </r>
  <r>
    <s v="Red Lights"/>
    <s v="R"/>
    <s v="Drama"/>
    <x v="32"/>
    <s v="March 2, 2012 (Spain)"/>
    <n v="6.2"/>
    <n v="59000"/>
    <s v="Rodrigo Cortés"/>
    <s v="Rodrigo Cortés"/>
    <s v="Sigourney Weaver"/>
    <s v="Spain"/>
    <m/>
    <x v="5989"/>
    <s v="Millennium Films"/>
    <n v="114"/>
  </r>
  <r>
    <s v="Arbitrage"/>
    <s v="R"/>
    <s v="Drama"/>
    <x v="32"/>
    <s v="September 14, 2012 (United States)"/>
    <n v="6.6"/>
    <n v="51000"/>
    <s v="Nicholas Jarecki"/>
    <s v="Nicholas Jarecki"/>
    <s v="Richard Gere"/>
    <s v="United States"/>
    <n v="12000000"/>
    <x v="5990"/>
    <s v="Lionsgate"/>
    <n v="107"/>
  </r>
  <r>
    <s v="The Man with the Iron Fists"/>
    <s v="R"/>
    <s v="Action"/>
    <x v="32"/>
    <s v="November 2, 2012 (United States)"/>
    <n v="5.4"/>
    <n v="61000"/>
    <s v="RZA"/>
    <s v="RZA"/>
    <s v="Russell Crowe"/>
    <s v="United States"/>
    <n v="15000000"/>
    <x v="5991"/>
    <s v="Arcade Pictures"/>
    <n v="95"/>
  </r>
  <r>
    <s v="Cosmopolis"/>
    <s v="R"/>
    <s v="Crime"/>
    <x v="32"/>
    <s v="May 25, 2012 (France)"/>
    <n v="5.0999999999999996"/>
    <n v="45000"/>
    <s v="David Cronenberg"/>
    <s v="David Cronenberg"/>
    <s v="Robert Pattinson"/>
    <s v="Canada"/>
    <n v="20500000"/>
    <x v="5992"/>
    <s v="Alfama Films"/>
    <n v="109"/>
  </r>
  <r>
    <s v="The Campaign"/>
    <s v="R"/>
    <s v="Comedy"/>
    <x v="32"/>
    <s v="August 10, 2012 (United States)"/>
    <n v="6.1"/>
    <n v="126000"/>
    <s v="Jay Roach"/>
    <s v="Chris Henchy"/>
    <s v="Will Ferrell"/>
    <s v="United States"/>
    <n v="95000000"/>
    <x v="5993"/>
    <s v="Warner Bros."/>
    <n v="85"/>
  </r>
  <r>
    <s v="Frankenweenie"/>
    <s v="PG"/>
    <s v="Animation"/>
    <x v="32"/>
    <s v="October 5, 2012 (United States)"/>
    <n v="6.9"/>
    <n v="101000"/>
    <s v="Tim Burton"/>
    <s v="Leonard Ripps"/>
    <s v="Winona Ryder"/>
    <s v="United States"/>
    <n v="39000000"/>
    <x v="5994"/>
    <s v="Walt Disney Pictures"/>
    <n v="87"/>
  </r>
  <r>
    <s v="A Royal Affair"/>
    <s v="R"/>
    <s v="Biography"/>
    <x v="32"/>
    <s v="March 29, 2012 (Denmark)"/>
    <n v="7.5"/>
    <n v="45000"/>
    <s v="Nikolaj Arcel"/>
    <s v="Bodil Steensen-Leth"/>
    <s v="Alicia Vikander"/>
    <s v="Denmark"/>
    <m/>
    <x v="5995"/>
    <s v="Zentropa Entertainments"/>
    <n v="137"/>
  </r>
  <r>
    <s v="The Guilt Trip"/>
    <s v="PG-13"/>
    <s v="Comedy"/>
    <x v="32"/>
    <s v="December 19, 2012 (United States)"/>
    <n v="5.7"/>
    <n v="36000"/>
    <s v="Anne Fletcher"/>
    <s v="Dan Fogelman"/>
    <s v="Barbra Streisand"/>
    <s v="United States"/>
    <n v="40000000"/>
    <x v="5996"/>
    <s v="Paramount Pictures"/>
    <n v="95"/>
  </r>
  <r>
    <s v="Stand Up Guys"/>
    <s v="R"/>
    <s v="Comedy"/>
    <x v="32"/>
    <s v="February 1, 2013 (United States)"/>
    <n v="6.5"/>
    <n v="54000"/>
    <s v="Fisher Stevens"/>
    <s v="Noah Haidle"/>
    <s v="Al Pacino"/>
    <s v="United States"/>
    <n v="15000000"/>
    <x v="5997"/>
    <s v="Lionsgate"/>
    <n v="95"/>
  </r>
  <r>
    <s v="Deadfall"/>
    <s v="R"/>
    <s v="Crime"/>
    <x v="32"/>
    <s v="November 9, 2012 (Bulgaria)"/>
    <n v="6.3"/>
    <n v="39000"/>
    <s v="Stefan Ruzowitzky"/>
    <s v="Zach Dean"/>
    <s v="Eric Bana"/>
    <s v="France"/>
    <n v="12000000"/>
    <x v="5998"/>
    <s v="Magnolia Pictures"/>
    <n v="95"/>
  </r>
  <r>
    <s v="The Bay"/>
    <s v="R"/>
    <s v="Horror"/>
    <x v="32"/>
    <s v="November 21, 2012 (Belgium)"/>
    <n v="5.7"/>
    <n v="26000"/>
    <s v="Barry Levinson"/>
    <s v="Michael Wallach"/>
    <s v="Will Rogers"/>
    <s v="United States"/>
    <m/>
    <x v="5999"/>
    <s v="Automatik Entertainment"/>
    <n v="84"/>
  </r>
  <r>
    <s v="The Words"/>
    <s v="PG-13"/>
    <s v="Drama"/>
    <x v="32"/>
    <s v="September 7, 2012 (United States)"/>
    <n v="7"/>
    <n v="76000"/>
    <s v="Brian Klugman"/>
    <s v="Brian Klugman"/>
    <s v="Bradley Cooper"/>
    <s v="United States"/>
    <n v="6000000"/>
    <x v="6000"/>
    <s v="Also Known As Pictures"/>
    <n v="102"/>
  </r>
  <r>
    <s v="The Broken Circle Breakdown"/>
    <s v="Not Rated"/>
    <s v="Drama"/>
    <x v="32"/>
    <s v="October 10, 2012 (Belgium)"/>
    <n v="7.7"/>
    <n v="40000"/>
    <s v="Felix van Groeningen"/>
    <s v="Johan Heldenbergh"/>
    <s v="Veerle Baetens"/>
    <s v="Belgium"/>
    <m/>
    <x v="6001"/>
    <s v="Menuet Producties"/>
    <n v="111"/>
  </r>
  <r>
    <s v="Thanks for Sharing"/>
    <s v="R"/>
    <s v="Comedy"/>
    <x v="32"/>
    <s v="September 14, 2013 (Denmark)"/>
    <n v="6.4"/>
    <n v="27000"/>
    <s v="Stuart Blumberg"/>
    <s v="Stuart Blumberg"/>
    <s v="Mark Ruffalo"/>
    <s v="United States"/>
    <m/>
    <x v="6002"/>
    <s v="Class 5 Films"/>
    <n v="112"/>
  </r>
  <r>
    <s v="Starlet"/>
    <s v="Not Rated"/>
    <s v="Drama"/>
    <x v="32"/>
    <s v="May 9, 2013 (Germany)"/>
    <n v="6.9"/>
    <n v="7200"/>
    <s v="Sean Baker"/>
    <s v="Sean Baker"/>
    <s v="Dree Hemingway"/>
    <s v="United States"/>
    <m/>
    <x v="6003"/>
    <s v="Maybach Film Productions"/>
    <n v="103"/>
  </r>
  <r>
    <s v="The Angels' Share"/>
    <s v="R"/>
    <s v="Comedy"/>
    <x v="32"/>
    <s v="June 1, 2012 (United Kingdom)"/>
    <n v="7"/>
    <n v="24000"/>
    <s v="Ken Loach"/>
    <s v="Paul Laverty"/>
    <s v="Paul Brannigan"/>
    <s v="United Kingdom"/>
    <m/>
    <x v="6004"/>
    <s v="Entertainment One"/>
    <n v="101"/>
  </r>
  <r>
    <s v="Universal Soldier: Day of Reckoning"/>
    <s v="R"/>
    <s v="Action"/>
    <x v="32"/>
    <s v="October 25, 2012 (United States)"/>
    <n v="5"/>
    <n v="20000"/>
    <s v="John Hyams"/>
    <s v="John Hyams"/>
    <s v="Jean-Claude Van Damme"/>
    <s v="United States"/>
    <n v="10000000"/>
    <x v="6005"/>
    <s v="Foresight Unlimited"/>
    <n v="114"/>
  </r>
  <r>
    <s v="Promised Land"/>
    <s v="R"/>
    <s v="Drama"/>
    <x v="32"/>
    <s v="January 4, 2013 (United States)"/>
    <n v="6.6"/>
    <n v="37000"/>
    <s v="Gus Van Sant"/>
    <s v="John Krasinski"/>
    <s v="Matt Damon"/>
    <s v="United States"/>
    <n v="15000000"/>
    <x v="6006"/>
    <s v="Focus Features"/>
    <n v="106"/>
  </r>
  <r>
    <s v="Beasts of the Southern Wild"/>
    <s v="PG-13"/>
    <s v="Adventure"/>
    <x v="32"/>
    <s v="July 5, 2012 (Russia)"/>
    <n v="7.3"/>
    <n v="82000"/>
    <s v="Benh Zeitlin"/>
    <s v="Lucy Alibar"/>
    <s v="Quvenzhané Wallis"/>
    <s v="United States"/>
    <n v="1800000"/>
    <x v="6007"/>
    <s v="Cinereach"/>
    <n v="93"/>
  </r>
  <r>
    <s v="Red Tails"/>
    <s v="PG-13"/>
    <s v="Action"/>
    <x v="32"/>
    <s v="January 20, 2012 (United States)"/>
    <n v="5.9"/>
    <n v="34000"/>
    <s v="Anthony Hemingway"/>
    <s v="John Ridley"/>
    <s v="Cuba Gooding Jr."/>
    <s v="United States"/>
    <n v="58000000"/>
    <x v="6008"/>
    <s v="Twentieth Century Fox"/>
    <n v="125"/>
  </r>
  <r>
    <s v="In the House"/>
    <s v="R"/>
    <s v="Drama"/>
    <x v="32"/>
    <s v="October 10, 2012 (France)"/>
    <n v="7.4"/>
    <n v="31000"/>
    <s v="François Ozon"/>
    <s v="Juan Mayorga"/>
    <s v="Fabrice Luchini"/>
    <s v="France"/>
    <m/>
    <x v="6009"/>
    <s v="Mandarin Films"/>
    <n v="105"/>
  </r>
  <r>
    <s v="The Cold Light of Day"/>
    <s v="PG-13"/>
    <s v="Action"/>
    <x v="32"/>
    <s v="September 7, 2012 (United States)"/>
    <n v="4.9000000000000004"/>
    <n v="36000"/>
    <s v="Mabrouk El Mechri"/>
    <s v="Scott Wiper"/>
    <s v="Henry Cavill"/>
    <s v="United States"/>
    <n v="20000000"/>
    <x v="6010"/>
    <s v="Summit Entertainment"/>
    <n v="93"/>
  </r>
  <r>
    <s v="The Apparition"/>
    <s v="PG-13"/>
    <s v="Horror"/>
    <x v="32"/>
    <s v="August 24, 2012 (United States)"/>
    <n v="4.0999999999999996"/>
    <n v="19000"/>
    <s v="Todd Lincoln"/>
    <s v="Todd Lincoln"/>
    <s v="Ashley Greene"/>
    <s v="United States"/>
    <n v="17000000"/>
    <x v="6011"/>
    <s v="Warner Bros."/>
    <n v="82"/>
  </r>
  <r>
    <s v="To the Wonder"/>
    <s v="R"/>
    <s v="Drama"/>
    <x v="32"/>
    <s v="February 22, 2013 (Ireland)"/>
    <n v="5.9"/>
    <n v="28000"/>
    <s v="Terrence Malick"/>
    <s v="Terrence Malick"/>
    <s v="Ben Affleck"/>
    <s v="United States"/>
    <m/>
    <x v="6012"/>
    <s v="Brothers K Productions"/>
    <n v="112"/>
  </r>
  <r>
    <s v="Lockout"/>
    <s v="PG-13"/>
    <s v="Action"/>
    <x v="32"/>
    <s v="April 13, 2012 (United States)"/>
    <n v="6.1"/>
    <n v="96000"/>
    <s v="James Mather"/>
    <s v="James Mather"/>
    <s v="Guy Pearce"/>
    <s v="France"/>
    <n v="20000000"/>
    <x v="6013"/>
    <s v="EuropaCorp"/>
    <n v="95"/>
  </r>
  <r>
    <s v="Chasing Mavericks"/>
    <s v="PG"/>
    <s v="Biography"/>
    <x v="32"/>
    <s v="October 26, 2012 (United States)"/>
    <n v="7.1"/>
    <n v="31000"/>
    <s v="Michael Apted"/>
    <s v="Kario Salem"/>
    <s v="Jonny Weston"/>
    <s v="United States"/>
    <n v="20000000"/>
    <x v="6014"/>
    <s v="Fox 2000 Pictures"/>
    <n v="116"/>
  </r>
  <r>
    <s v="One for the Money"/>
    <s v="PG-13"/>
    <s v="Action"/>
    <x v="32"/>
    <s v="January 27, 2012 (United States)"/>
    <n v="5.3"/>
    <n v="41000"/>
    <s v="Julie Anne Robinson"/>
    <s v="Stacy Sherman"/>
    <s v="Katherine Heigl"/>
    <s v="United States"/>
    <n v="40000000"/>
    <x v="6015"/>
    <s v="Lakeshore Entertainment"/>
    <m/>
  </r>
  <r>
    <s v="Bachelorette"/>
    <s v="R"/>
    <s v="Comedy"/>
    <x v="32"/>
    <s v="September 6, 2012 (Russia)"/>
    <n v="5.3"/>
    <n v="46000"/>
    <s v="Leslye Headland"/>
    <s v="Leslye Headland"/>
    <s v="Kirsten Dunst"/>
    <s v="United States"/>
    <n v="3000000"/>
    <x v="6016"/>
    <s v="Gary Sanchez Productions"/>
    <n v="87"/>
  </r>
  <r>
    <s v="Lay the Favorite"/>
    <s v="R"/>
    <s v="Comedy"/>
    <x v="32"/>
    <s v="June 22, 2012 (United Kingdom)"/>
    <n v="4.8"/>
    <n v="11000"/>
    <s v="Stephen Frears"/>
    <s v="D.V. DeVincentis"/>
    <s v="Rebecca Hall"/>
    <s v="United States"/>
    <n v="26350000"/>
    <x v="6017"/>
    <s v="Emmett/Furla/Oasis Films (EFO Films)"/>
    <n v="94"/>
  </r>
  <r>
    <s v="Kahaani"/>
    <s v="Not Rated"/>
    <s v="Mystery"/>
    <x v="32"/>
    <s v="March 9, 2012 (India)"/>
    <n v="8.1"/>
    <n v="59000"/>
    <s v="Sujoy Ghosh"/>
    <s v="Sujoy Ghosh"/>
    <s v="Vidya Balan"/>
    <s v="India"/>
    <m/>
    <x v="6018"/>
    <s v="Boundscript"/>
    <n v="122"/>
  </r>
  <r>
    <s v="Parental Guidance"/>
    <s v="PG"/>
    <s v="Comedy"/>
    <x v="32"/>
    <s v="December 25, 2012 (United States)"/>
    <n v="6"/>
    <n v="25000"/>
    <s v="Andy Fickman"/>
    <s v="Lisa Addario"/>
    <s v="Billy Crystal"/>
    <s v="United States"/>
    <n v="25000000"/>
    <x v="6019"/>
    <s v="Twentieth Century Fox"/>
    <n v="105"/>
  </r>
  <r>
    <s v="The Raven"/>
    <s v="R"/>
    <s v="Crime"/>
    <x v="32"/>
    <s v="April 27, 2012 (United States)"/>
    <n v="6.4"/>
    <n v="83000"/>
    <s v="James McTeigue"/>
    <s v="Hannah Shakespeare"/>
    <s v="John Cusack"/>
    <s v="United States"/>
    <n v="26000000"/>
    <x v="6020"/>
    <s v="Intrepid Pictures"/>
    <n v="110"/>
  </r>
  <r>
    <s v="Liberal Arts"/>
    <s v="PG-13"/>
    <s v="Comedy"/>
    <x v="32"/>
    <s v="October 5, 2012 (United Kingdom)"/>
    <n v="6.7"/>
    <n v="37000"/>
    <s v="Josh Radnor"/>
    <s v="Josh Radnor"/>
    <s v="Josh Radnor"/>
    <s v="United States"/>
    <n v="2000000"/>
    <x v="6021"/>
    <s v="BCDF Pictures"/>
    <n v="97"/>
  </r>
  <r>
    <s v="Stolen"/>
    <s v="R"/>
    <s v="Action"/>
    <x v="32"/>
    <s v="September 6, 2012 (United Arab Emirates)"/>
    <n v="5.5"/>
    <n v="44000"/>
    <s v="Simon West"/>
    <s v="David Guggenheim"/>
    <s v="Nicolas Cage"/>
    <s v="United States"/>
    <n v="35000000"/>
    <x v="6022"/>
    <s v="Millennium Films"/>
    <n v="96"/>
  </r>
  <r>
    <s v="Kon-Tiki"/>
    <s v="PG-13"/>
    <s v="Adventure"/>
    <x v="32"/>
    <s v="April 26, 2013 (United States)"/>
    <n v="7.2"/>
    <n v="47000"/>
    <s v="Joachim Rønning"/>
    <s v="Petter Skavlan"/>
    <s v="Pål Sverre Hagen"/>
    <s v="United Kingdom"/>
    <n v="16600000"/>
    <x v="6023"/>
    <s v="Recorded Picture Company (RPC)"/>
    <n v="118"/>
  </r>
  <r>
    <s v="Paranormal Activity 4"/>
    <s v="R"/>
    <s v="Horror"/>
    <x v="32"/>
    <s v="October 19, 2012 (United States)"/>
    <n v="4.5999999999999996"/>
    <n v="63000"/>
    <s v="Henry Joost"/>
    <s v="Christopher Landon"/>
    <s v="Stephen Dunham"/>
    <s v="United States"/>
    <n v="5000000"/>
    <x v="6024"/>
    <s v="Paramount Pictures"/>
    <n v="88"/>
  </r>
  <r>
    <s v="Quartet"/>
    <s v="PG-13"/>
    <s v="Comedy"/>
    <x v="32"/>
    <s v="March 1, 2013 (United States)"/>
    <n v="6.8"/>
    <n v="19000"/>
    <s v="Dustin Hoffman"/>
    <s v="Ronald Harwood"/>
    <s v="Maggie Smith"/>
    <s v="United Kingdom"/>
    <n v="11000000"/>
    <x v="6025"/>
    <s v="Headline Pictures"/>
    <n v="98"/>
  </r>
  <r>
    <s v="28 Hotel Rooms"/>
    <s v="Not Rated"/>
    <s v="Drama"/>
    <x v="32"/>
    <s v="November 9, 2012 (United States)"/>
    <n v="5.8"/>
    <n v="3200"/>
    <s v="Matt Ross"/>
    <s v="Matt Ross"/>
    <s v="Marin Ireland"/>
    <s v="United States"/>
    <m/>
    <x v="6026"/>
    <s v="Mott Street Pictures"/>
    <n v="82"/>
  </r>
  <r>
    <s v="Playing for Keeps"/>
    <s v="PG-13"/>
    <s v="Comedy"/>
    <x v="32"/>
    <s v="December 7, 2012 (United States)"/>
    <n v="5.7"/>
    <n v="29000"/>
    <s v="Gabriele Muccino"/>
    <s v="Robbie Fox"/>
    <s v="Gerard Butler"/>
    <s v="United States"/>
    <n v="35000000"/>
    <x v="6027"/>
    <s v="Eclectic Pictures"/>
    <n v="105"/>
  </r>
  <r>
    <s v="Upside Down"/>
    <s v="PG-13"/>
    <s v="Drama"/>
    <x v="32"/>
    <s v="May 1, 2013 (France)"/>
    <n v="6.4"/>
    <n v="70000"/>
    <s v="Juan Solanas"/>
    <s v="Juan Solanas"/>
    <s v="Jim Sturgess"/>
    <s v="Canada"/>
    <n v="60000000"/>
    <x v="6028"/>
    <s v="Upside Down Films"/>
    <n v="109"/>
  </r>
  <r>
    <s v="Great Expectations"/>
    <s v="PG-13"/>
    <s v="Drama"/>
    <x v="32"/>
    <s v="November 8, 2013 (United States)"/>
    <n v="6.4"/>
    <n v="13000"/>
    <s v="Mike Newell"/>
    <s v="David Nicholls"/>
    <s v="Toby Irvine"/>
    <s v="United Kingdom"/>
    <m/>
    <x v="6029"/>
    <s v="BBC Films"/>
    <n v="128"/>
  </r>
  <r>
    <s v="The Odd Life of Timothy Green"/>
    <s v="PG"/>
    <s v="Comedy"/>
    <x v="32"/>
    <s v="August 15, 2012 (United States)"/>
    <n v="6.6"/>
    <n v="46000"/>
    <s v="Peter Hedges"/>
    <s v="Peter Hedges"/>
    <s v="Jennifer Garner"/>
    <s v="United States"/>
    <n v="25000000"/>
    <x v="6030"/>
    <s v="Monsterfoot Productions"/>
    <n v="105"/>
  </r>
  <r>
    <s v="Premium Rush"/>
    <s v="PG-13"/>
    <s v="Action"/>
    <x v="32"/>
    <s v="August 24, 2012 (United States)"/>
    <n v="6.5"/>
    <n v="111000"/>
    <s v="David Koepp"/>
    <s v="David Koepp"/>
    <s v="Joseph Gordon-Levitt"/>
    <s v="United States"/>
    <n v="35000000"/>
    <x v="6031"/>
    <s v="Columbia Pictures"/>
    <n v="91"/>
  </r>
  <r>
    <s v="Not Fade Away"/>
    <s v="R"/>
    <s v="Drama"/>
    <x v="32"/>
    <s v="July 19, 2013 (Turkey)"/>
    <n v="6"/>
    <n v="4400"/>
    <s v="David Chase"/>
    <s v="David Chase"/>
    <s v="John Magaro"/>
    <s v="United States"/>
    <n v="20000000"/>
    <x v="6032"/>
    <s v="Chase Films"/>
    <n v="112"/>
  </r>
  <r>
    <s v="Disconnect"/>
    <s v="R"/>
    <s v="Drama"/>
    <x v="32"/>
    <s v="July 5, 2013 (United States)"/>
    <n v="7.5"/>
    <n v="74000"/>
    <s v="Henry Alex Rubin"/>
    <s v="Andrew Stern"/>
    <s v="Jason Bateman"/>
    <s v="United States"/>
    <n v="10000000"/>
    <x v="6033"/>
    <s v="LD Entertainment"/>
    <n v="115"/>
  </r>
  <r>
    <s v="Sightseers"/>
    <s v="Not Rated"/>
    <s v="Adventure"/>
    <x v="32"/>
    <s v="May 10, 2013 (United States)"/>
    <n v="6.5"/>
    <n v="27000"/>
    <s v="Ben Wheatley"/>
    <s v="Alice Lowe"/>
    <s v="Alice Lowe"/>
    <s v="United Kingdom"/>
    <m/>
    <x v="6034"/>
    <s v="StudioCanal"/>
    <n v="88"/>
  </r>
  <r>
    <s v="The Pirates! Band of Misfits"/>
    <s v="PG"/>
    <s v="Animation"/>
    <x v="32"/>
    <s v="April 27, 2012 (United States)"/>
    <n v="6.7"/>
    <n v="46000"/>
    <s v="Peter Lord"/>
    <s v="Gideon Defoe"/>
    <s v="Hugh Grant"/>
    <s v="United Kingdom"/>
    <n v="55000000"/>
    <x v="6035"/>
    <s v="Columbia Pictures"/>
    <n v="88"/>
  </r>
  <r>
    <s v="Chernobyl Diaries"/>
    <s v="R"/>
    <s v="Horror"/>
    <x v="32"/>
    <s v="May 25, 2012 (United States)"/>
    <n v="5"/>
    <n v="65000"/>
    <s v="Bradley Parker"/>
    <s v="Oren Peli"/>
    <s v="Jesse McCartney"/>
    <s v="United States"/>
    <n v="1000000"/>
    <x v="6036"/>
    <s v="Alcon Entertainment"/>
    <n v="86"/>
  </r>
  <r>
    <s v="Celeste &amp; Jesse Forever"/>
    <s v="R"/>
    <s v="Comedy"/>
    <x v="32"/>
    <s v="August 3, 2012 (Canada)"/>
    <n v="6.6"/>
    <n v="30000"/>
    <s v="Lee Toland Krieger"/>
    <s v="Rashida Jones"/>
    <s v="Rashida Jones"/>
    <s v="United States"/>
    <m/>
    <x v="6037"/>
    <s v="Envision Media Arts"/>
    <n v="92"/>
  </r>
  <r>
    <s v="Talaash"/>
    <s v="Not Rated"/>
    <s v="Crime"/>
    <x v="32"/>
    <s v="November 30, 2012 (India)"/>
    <n v="7.2"/>
    <n v="40000"/>
    <s v="Reema Kagti"/>
    <s v="Farhan Akhtar"/>
    <s v="Aamir Khan"/>
    <s v="India"/>
    <n v="7395080"/>
    <x v="6038"/>
    <s v="Aamir Khan Productions"/>
    <n v="140"/>
  </r>
  <r>
    <s v="Hope Springs"/>
    <s v="PG-13"/>
    <s v="Comedy"/>
    <x v="32"/>
    <s v="August 8, 2012 (United States)"/>
    <n v="6.3"/>
    <n v="42000"/>
    <s v="David Frankel"/>
    <s v="Vanessa Taylor"/>
    <s v="Meryl Streep"/>
    <s v="United States"/>
    <n v="30000000"/>
    <x v="6039"/>
    <s v="Columbia Pictures"/>
    <n v="100"/>
  </r>
  <r>
    <s v="People Like Us"/>
    <s v="PG-13"/>
    <s v="Comedy"/>
    <x v="32"/>
    <s v="June 29, 2012 (United States)"/>
    <n v="7.1"/>
    <n v="42000"/>
    <s v="Alex Kurtzman"/>
    <s v="Alex Kurtzman"/>
    <s v="Chris Pine"/>
    <s v="United States"/>
    <n v="16000000"/>
    <x v="6040"/>
    <s v="Dreamworks Pictures"/>
    <n v="114"/>
  </r>
  <r>
    <s v="The ABCs of Death"/>
    <s v="Not Rated"/>
    <s v="Comedy"/>
    <x v="32"/>
    <s v="April 26, 2013 (United Kingdom)"/>
    <n v="4.7"/>
    <n v="18000"/>
    <s v="Directors"/>
    <s v="Ant Timpson"/>
    <s v="Ingrid Bolsø Berdal"/>
    <s v="United States"/>
    <m/>
    <x v="6041"/>
    <s v="Magnet Releasing"/>
    <n v="129"/>
  </r>
  <r>
    <s v="Into the White"/>
    <s v="R"/>
    <s v="Action"/>
    <x v="32"/>
    <s v="April 12, 2013 (United States)"/>
    <n v="7.2"/>
    <n v="20000"/>
    <s v="Petter Næss"/>
    <s v="Ole Meldgaard"/>
    <s v="Florian Lukas"/>
    <s v="Norway"/>
    <m/>
    <x v="6042"/>
    <s v="Zentropa International Norway"/>
    <n v="104"/>
  </r>
  <r>
    <s v="The Sweeney"/>
    <s v="R"/>
    <s v="Action"/>
    <x v="32"/>
    <s v="March 1, 2013 (United States)"/>
    <n v="6.1"/>
    <n v="19000"/>
    <s v="Nick Love"/>
    <s v="Nick Love"/>
    <s v="Ray Winstone"/>
    <s v="United Kingdom"/>
    <m/>
    <x v="6043"/>
    <s v="Vertigo Films"/>
    <n v="112"/>
  </r>
  <r>
    <s v="Vamps"/>
    <s v="PG-13"/>
    <s v="Comedy"/>
    <x v="32"/>
    <s v="November 2, 2012 (United States)"/>
    <n v="5.2"/>
    <n v="9700"/>
    <s v="Amy Heckerling"/>
    <s v="Amy Heckerling"/>
    <s v="Alicia Silverstone"/>
    <s v="United States"/>
    <n v="16000000"/>
    <x v="6044"/>
    <s v="Lucky Monkey Pictures"/>
    <n v="92"/>
  </r>
  <r>
    <s v="Barfi!"/>
    <s v="Not Rated"/>
    <s v="Comedy"/>
    <x v="32"/>
    <s v="September 14, 2012 (India)"/>
    <n v="8.1"/>
    <n v="78000"/>
    <s v="Anurag Basu"/>
    <s v="Anurag Basu"/>
    <s v="Ranbir Kapoor"/>
    <s v="India"/>
    <m/>
    <x v="6045"/>
    <s v="UTV Motion Pictures"/>
    <n v="151"/>
  </r>
  <r>
    <s v="Bel Ami"/>
    <s v="R"/>
    <s v="Crime"/>
    <x v="32"/>
    <s v="March 9, 2012 (United Kingdom)"/>
    <n v="5.4"/>
    <n v="18000"/>
    <s v="Declan Donnellan"/>
    <s v="Guy de Maupassant"/>
    <s v="Robert Pattinson"/>
    <s v="United Kingdom"/>
    <m/>
    <x v="6046"/>
    <s v="Redwave Films"/>
    <n v="102"/>
  </r>
  <r>
    <s v="Unfinished Song"/>
    <s v="PG-13"/>
    <s v="Comedy"/>
    <x v="32"/>
    <s v="February 22, 2013 (United Kingdom)"/>
    <n v="7"/>
    <n v="7400"/>
    <s v="Paul Andrew Williams"/>
    <s v="Paul Andrew Williams"/>
    <s v="Terence Stamp"/>
    <s v="United Kingdom"/>
    <m/>
    <x v="6047"/>
    <s v="Steel Mill Pictures"/>
    <n v="90"/>
  </r>
  <r>
    <s v="A Thousand Words"/>
    <s v="PG-13"/>
    <s v="Comedy"/>
    <x v="32"/>
    <s v="March 9, 2012 (United States)"/>
    <n v="5.9"/>
    <n v="41000"/>
    <s v="Brian Robbins"/>
    <s v="Steve Koren"/>
    <s v="Eddie Murphy"/>
    <s v="United States"/>
    <n v="40000000"/>
    <x v="6048"/>
    <s v="DreamWorks"/>
    <n v="91"/>
  </r>
  <r>
    <s v="Like Someone in Love"/>
    <s v="Not Rated"/>
    <s v="Drama"/>
    <x v="32"/>
    <s v="September 15, 2012 (Japan)"/>
    <n v="7"/>
    <n v="11000"/>
    <s v="Abbas Kiarostami"/>
    <s v="Abbas Kiarostami"/>
    <s v="Rin Takanashi"/>
    <s v="Japan"/>
    <m/>
    <x v="6049"/>
    <s v="Centre national du cinéma et de l'image animée (CNC)"/>
    <n v="109"/>
  </r>
  <r>
    <s v="Escape from Planet Earth"/>
    <s v="PG"/>
    <s v="Animation"/>
    <x v="32"/>
    <s v="February 15, 2013 (United States)"/>
    <n v="5.9"/>
    <n v="25000"/>
    <s v="Cal Brunker"/>
    <s v="Bob Barlen"/>
    <s v="Brendan Fraser"/>
    <s v="United States"/>
    <n v="40000000"/>
    <x v="6050"/>
    <s v="Blue Yonder Films"/>
    <n v="89"/>
  </r>
  <r>
    <s v="The Reluctant Fundamentalist"/>
    <s v="R"/>
    <s v="Drama"/>
    <x v="32"/>
    <s v="May 17, 2013 (India)"/>
    <n v="6.9"/>
    <n v="14000"/>
    <s v="Mira Nair"/>
    <s v="Javed Akhtar"/>
    <s v="Riz Ahmed"/>
    <s v="United States"/>
    <m/>
    <x v="6051"/>
    <s v="Cine Mosaic"/>
    <n v="130"/>
  </r>
  <r>
    <s v="Much Ado About Nothing"/>
    <s v="PG-13"/>
    <s v="Comedy"/>
    <x v="32"/>
    <s v="June 14, 2013 (United Kingdom)"/>
    <n v="7.1"/>
    <n v="16000"/>
    <s v="Joss Whedon"/>
    <s v="William Shakespeare"/>
    <s v="Alexis Denisof"/>
    <s v="United States"/>
    <m/>
    <x v="6052"/>
    <s v="Bellwether Pictures"/>
    <n v="109"/>
  </r>
  <r>
    <s v="Ginger &amp; Rosa"/>
    <s v="PG-13"/>
    <s v="Drama"/>
    <x v="32"/>
    <s v="October 19, 2012 (United Kingdom)"/>
    <n v="6.3"/>
    <n v="11000"/>
    <s v="Sally Potter"/>
    <s v="Sally Potter"/>
    <s v="Elle Fanning"/>
    <s v="United Kingdom"/>
    <m/>
    <x v="6053"/>
    <s v="Adventure Pictures"/>
    <n v="90"/>
  </r>
  <r>
    <s v="For a Good Time, Call..."/>
    <s v="R"/>
    <s v="Comedy"/>
    <x v="32"/>
    <s v="November 2, 2012 (United Kingdom)"/>
    <n v="6"/>
    <n v="16000"/>
    <s v="Jamie Travis"/>
    <s v="Katie Anne Naylon"/>
    <s v="Ari Graynor"/>
    <s v="United States"/>
    <n v="850000"/>
    <x v="6054"/>
    <s v="AdScott Pictures"/>
    <n v="85"/>
  </r>
  <r>
    <s v="Big Miracle"/>
    <s v="PG"/>
    <s v="Biography"/>
    <x v="32"/>
    <s v="February 3, 2012 (United States)"/>
    <n v="6.5"/>
    <n v="19000"/>
    <s v="Ken Kwapis"/>
    <s v="Jack Amiel"/>
    <s v="Drew Barrymore"/>
    <s v="United States"/>
    <n v="40000000"/>
    <x v="6055"/>
    <s v="Universal Pictures"/>
    <n v="107"/>
  </r>
  <r>
    <s v="What Maisie Knew"/>
    <s v="R"/>
    <s v="Drama"/>
    <x v="32"/>
    <s v="May 3, 2013 (United States)"/>
    <n v="7.4"/>
    <n v="27000"/>
    <s v="Scott McGehee"/>
    <s v="Nancy Doyne"/>
    <s v="Julianne Moore"/>
    <s v="United States"/>
    <n v="6000000"/>
    <x v="6056"/>
    <s v="Red Crown Productions"/>
    <n v="99"/>
  </r>
  <r>
    <s v="The Devil Inside"/>
    <s v="R"/>
    <s v="Horror"/>
    <x v="32"/>
    <s v="January 6, 2012 (United States)"/>
    <n v="4.2"/>
    <n v="35000"/>
    <s v="William Brent Bell"/>
    <s v="William Brent Bell"/>
    <s v="Fernanda Andrade"/>
    <s v="United States"/>
    <n v="1000000"/>
    <x v="6057"/>
    <s v="Insurge Pictures"/>
    <n v="83"/>
  </r>
  <r>
    <s v="Cocktail"/>
    <s v="Not Rated"/>
    <s v="Comedy"/>
    <x v="32"/>
    <s v="July 13, 2012 (United Kingdom)"/>
    <n v="6.3"/>
    <n v="14000"/>
    <s v="Homi Adajania"/>
    <s v="Imtiaz Ali"/>
    <s v="Saif Ali Khan"/>
    <s v="United Kingdom"/>
    <n v="7980000"/>
    <x v="6058"/>
    <s v="Cocktail Film"/>
    <n v="146"/>
  </r>
  <r>
    <s v="Fun Size"/>
    <s v="PG-13"/>
    <s v="Adventure"/>
    <x v="32"/>
    <s v="October 26, 2012 (United States)"/>
    <n v="5.4"/>
    <n v="14000"/>
    <s v="Josh Schwartz"/>
    <s v="Max Werner"/>
    <s v="Victoria Justice"/>
    <s v="United States"/>
    <n v="14000000"/>
    <x v="6059"/>
    <s v="Paramount Pictures"/>
    <n v="86"/>
  </r>
  <r>
    <s v="Farewell, My Queen"/>
    <s v="R"/>
    <s v="Drama"/>
    <x v="32"/>
    <s v="March 21, 2012 (France)"/>
    <n v="6.2"/>
    <n v="8200"/>
    <s v="Benoît Jacquot"/>
    <s v="Benoît Jacquot"/>
    <s v="Léa Seydoux"/>
    <s v="France"/>
    <m/>
    <x v="6060"/>
    <s v="GMT Productions"/>
    <n v="100"/>
  </r>
  <r>
    <s v="The Magic of Belle Isle"/>
    <s v="PG"/>
    <s v="Comedy"/>
    <x v="32"/>
    <s v="July 6, 2012 (United States)"/>
    <n v="7"/>
    <n v="18000"/>
    <s v="Rob Reiner"/>
    <s v="Guy Thomas"/>
    <s v="Morgan Freeman"/>
    <s v="United States"/>
    <m/>
    <x v="6061"/>
    <s v="Magnolia Pictures"/>
    <n v="109"/>
  </r>
  <r>
    <s v="Robot &amp; Frank"/>
    <s v="PG-13"/>
    <s v="Comedy"/>
    <x v="32"/>
    <s v="September 19, 2012 (France)"/>
    <n v="7.1"/>
    <n v="63000"/>
    <s v="Jake Schreier"/>
    <s v="Christopher Ford"/>
    <s v="Peter Sarsgaard"/>
    <s v="United States"/>
    <n v="2500000"/>
    <x v="6062"/>
    <s v="Dog Run Pictures"/>
    <n v="89"/>
  </r>
  <r>
    <s v="The Wolf of Wall Street"/>
    <s v="R"/>
    <s v="Biography"/>
    <x v="33"/>
    <s v="December 25, 2013 (United States)"/>
    <n v="8.1999999999999993"/>
    <n v="1200000"/>
    <s v="Martin Scorsese"/>
    <s v="Terence Winter"/>
    <s v="Leonardo DiCaprio"/>
    <s v="United States"/>
    <n v="100000000"/>
    <x v="6063"/>
    <s v="Red Granite Pictures"/>
    <n v="180"/>
  </r>
  <r>
    <s v="Iron Man 3"/>
    <s v="PG-13"/>
    <s v="Action"/>
    <x v="33"/>
    <s v="May 3, 2013 (United States)"/>
    <n v="7.1"/>
    <n v="779000"/>
    <s v="Shane Black"/>
    <s v="Drew Pearce"/>
    <s v="Robert Downey Jr."/>
    <s v="United States"/>
    <n v="200000000"/>
    <x v="6064"/>
    <s v="Marvel Studios"/>
    <n v="130"/>
  </r>
  <r>
    <s v="The Conjuring"/>
    <s v="R"/>
    <s v="Horror"/>
    <x v="33"/>
    <s v="July 19, 2013 (United States)"/>
    <n v="7.5"/>
    <n v="464000"/>
    <s v="James Wan"/>
    <s v="Chad Hayes"/>
    <s v="Patrick Wilson"/>
    <s v="United States"/>
    <n v="20000000"/>
    <x v="6065"/>
    <s v="New Line Cinema"/>
    <n v="112"/>
  </r>
  <r>
    <s v="Prisoners"/>
    <s v="R"/>
    <s v="Crime"/>
    <x v="33"/>
    <s v="September 20, 2013 (United States)"/>
    <n v="8.1"/>
    <n v="625000"/>
    <s v="Denis Villeneuve"/>
    <s v="Aaron Guzikowski"/>
    <s v="Hugh Jackman"/>
    <s v="United States"/>
    <n v="46000000"/>
    <x v="6066"/>
    <s v="Alcon Entertainment"/>
    <n v="153"/>
  </r>
  <r>
    <s v="Thor: The Dark World"/>
    <s v="PG-13"/>
    <s v="Action"/>
    <x v="33"/>
    <s v="November 8, 2013 (United States)"/>
    <n v="6.8"/>
    <n v="618000"/>
    <s v="Alan Taylor"/>
    <s v="Christopher L. Yost"/>
    <s v="Chris Hemsworth"/>
    <s v="United States"/>
    <n v="170000000"/>
    <x v="6067"/>
    <s v="Marvel Studios"/>
    <n v="112"/>
  </r>
  <r>
    <s v="The Purge"/>
    <s v="R"/>
    <s v="Horror"/>
    <x v="33"/>
    <s v="June 7, 2013 (United States)"/>
    <n v="5.7"/>
    <n v="209000"/>
    <s v="James DeMonaco"/>
    <s v="James DeMonaco"/>
    <s v="Ethan Hawke"/>
    <s v="United States"/>
    <n v="3000000"/>
    <x v="6068"/>
    <s v="Universal Pictures"/>
    <n v="85"/>
  </r>
  <r>
    <s v="Grown Ups 2"/>
    <s v="PG-13"/>
    <s v="Comedy"/>
    <x v="33"/>
    <s v="July 12, 2013 (United States)"/>
    <n v="5.4"/>
    <n v="144000"/>
    <s v="Dennis Dugan"/>
    <s v="Fred Wolf"/>
    <s v="Adam Sandler"/>
    <s v="United States"/>
    <n v="80000000"/>
    <x v="6069"/>
    <s v="Columbia Pictures"/>
    <n v="101"/>
  </r>
  <r>
    <s v="Fast &amp; Furious 6"/>
    <s v="PG-13"/>
    <s v="Action"/>
    <x v="33"/>
    <s v="May 24, 2013 (United States)"/>
    <n v="7"/>
    <n v="377000"/>
    <s v="Justin Lin"/>
    <s v="Chris Morgan"/>
    <s v="Vin Diesel"/>
    <s v="United States"/>
    <n v="160000000"/>
    <x v="6070"/>
    <s v="Universal Pictures"/>
    <n v="130"/>
  </r>
  <r>
    <s v="Gravity"/>
    <s v="PG-13"/>
    <s v="Drama"/>
    <x v="33"/>
    <s v="October 4, 2013 (United States)"/>
    <n v="7.7"/>
    <n v="784000"/>
    <s v="Alfonso Cuarón"/>
    <s v="Alfonso Cuarón"/>
    <s v="Sandra Bullock"/>
    <s v="United Kingdom"/>
    <n v="100000000"/>
    <x v="6071"/>
    <s v="Warner Bros."/>
    <n v="91"/>
  </r>
  <r>
    <s v="About Time"/>
    <s v="R"/>
    <s v="Comedy"/>
    <x v="33"/>
    <s v="November 8, 2013 (United States)"/>
    <n v="7.8"/>
    <n v="317000"/>
    <s v="Richard Curtis"/>
    <s v="Richard Curtis"/>
    <s v="Domhnall Gleeson"/>
    <s v="United Kingdom"/>
    <n v="12000000"/>
    <x v="6072"/>
    <s v="Translux"/>
    <n v="123"/>
  </r>
  <r>
    <s v="The Hobbit: The Desolation of Smaug"/>
    <s v="PG-13"/>
    <s v="Adventure"/>
    <x v="33"/>
    <s v="December 13, 2013 (United States)"/>
    <n v="7.8"/>
    <n v="615000"/>
    <s v="Peter Jackson"/>
    <s v="Fran Walsh"/>
    <s v="Ian McKellen"/>
    <s v="New Zealand"/>
    <n v="225000000"/>
    <x v="6073"/>
    <s v="Metro-Goldwyn-Mayer (MGM)"/>
    <n v="161"/>
  </r>
  <r>
    <s v="Man of Steel"/>
    <s v="PG-13"/>
    <s v="Action"/>
    <x v="33"/>
    <s v="June 14, 2013 (United States)"/>
    <n v="7"/>
    <n v="721000"/>
    <s v="Zack Snyder"/>
    <s v="David S. Goyer"/>
    <s v="Henry Cavill"/>
    <s v="United States"/>
    <n v="225000000"/>
    <x v="6074"/>
    <s v="Warner Bros."/>
    <n v="143"/>
  </r>
  <r>
    <s v="Under the Skin"/>
    <s v="R"/>
    <s v="Drama"/>
    <x v="33"/>
    <s v="March 14, 2014 (United Kingdom)"/>
    <n v="6.3"/>
    <n v="134000"/>
    <s v="Jonathan Glazer"/>
    <s v="Walter Campbell"/>
    <s v="Scarlett Johansson"/>
    <s v="United Kingdom"/>
    <n v="13300000"/>
    <x v="6075"/>
    <s v="Film4"/>
    <n v="108"/>
  </r>
  <r>
    <s v="Blue Is the Warmest Colour"/>
    <s v="NC-17"/>
    <s v="Drama"/>
    <x v="33"/>
    <s v="October 9, 2013 (Belgium)"/>
    <n v="7.7"/>
    <n v="142000"/>
    <s v="Abdellatif Kechiche"/>
    <s v="Abdellatif Kechiche"/>
    <s v="Léa Seydoux"/>
    <s v="France"/>
    <m/>
    <x v="6076"/>
    <s v="Quat'sous Films"/>
    <n v="180"/>
  </r>
  <r>
    <s v="Only Lovers Left Alive"/>
    <s v="R"/>
    <s v="Comedy"/>
    <x v="33"/>
    <s v="December 25, 2013 (Germany)"/>
    <n v="7.3"/>
    <n v="94000"/>
    <s v="Jim Jarmusch"/>
    <s v="Jim Jarmusch"/>
    <s v="Tilda Swinton"/>
    <s v="United Kingdom"/>
    <n v="7000000"/>
    <x v="6077"/>
    <s v="Recorded Picture Company (RPC)"/>
    <n v="123"/>
  </r>
  <r>
    <s v="Her"/>
    <s v="R"/>
    <s v="Drama"/>
    <x v="33"/>
    <s v="January 10, 2014 (United States)"/>
    <n v="8"/>
    <n v="559000"/>
    <s v="Spike Jonze"/>
    <s v="Spike Jonze"/>
    <s v="Joaquin Phoenix"/>
    <s v="United States"/>
    <n v="23000000"/>
    <x v="6078"/>
    <s v="Annapurna Pictures"/>
    <n v="126"/>
  </r>
  <r>
    <s v="Snowpiercer"/>
    <s v="R"/>
    <s v="Action"/>
    <x v="33"/>
    <s v="July 11, 2014 (United States)"/>
    <n v="7.1"/>
    <n v="335000"/>
    <s v="Bong Joon Ho"/>
    <s v="Jacques Lob"/>
    <s v="Chris Evans"/>
    <s v="South Korea"/>
    <n v="39200000"/>
    <x v="6079"/>
    <s v="SnowPiercer"/>
    <n v="126"/>
  </r>
  <r>
    <s v="We're the Millers"/>
    <s v="R"/>
    <s v="Comedy"/>
    <x v="33"/>
    <s v="August 7, 2013 (United States)"/>
    <n v="7"/>
    <n v="415000"/>
    <s v="Rawson Marshall Thurber"/>
    <s v="Bob Fisher"/>
    <s v="Jason Sudeikis"/>
    <s v="United States"/>
    <n v="37000000"/>
    <x v="6080"/>
    <s v="New Line Cinema"/>
    <n v="110"/>
  </r>
  <r>
    <s v="Kick-Ass 2"/>
    <s v="R"/>
    <s v="Action"/>
    <x v="33"/>
    <s v="August 16, 2013 (United States)"/>
    <n v="6.5"/>
    <n v="259000"/>
    <s v="Jeff Wadlow"/>
    <s v="Jeff Wadlow"/>
    <s v="Aaron Taylor-Johnson"/>
    <s v="United Kingdom"/>
    <n v="28000000"/>
    <x v="6081"/>
    <s v="Universal Pictures"/>
    <n v="103"/>
  </r>
  <r>
    <s v="Frozen"/>
    <s v="PG"/>
    <s v="Animation"/>
    <x v="33"/>
    <s v="November 27, 2013 (United States)"/>
    <n v="7.4"/>
    <n v="585000"/>
    <s v="Chris Buck"/>
    <s v="Jennifer Lee"/>
    <s v="Kristen Bell"/>
    <s v="United States"/>
    <n v="150000000"/>
    <x v="6082"/>
    <s v="Walt Disney Animation Studios"/>
    <n v="102"/>
  </r>
  <r>
    <s v="The Great Gatsby"/>
    <s v="PG-13"/>
    <s v="Drama"/>
    <x v="33"/>
    <s v="May 10, 2013 (United States)"/>
    <n v="7.2"/>
    <n v="494000"/>
    <s v="Baz Luhrmann"/>
    <s v="Baz Luhrmann"/>
    <s v="Leonardo DiCaprio"/>
    <s v="Australia"/>
    <n v="105000000"/>
    <x v="6083"/>
    <s v="Warner Bros."/>
    <n v="143"/>
  </r>
  <r>
    <s v="American Hustle"/>
    <s v="R"/>
    <s v="Crime"/>
    <x v="33"/>
    <s v="December 20, 2013 (United States)"/>
    <n v="7.2"/>
    <n v="458000"/>
    <s v="David O. Russell"/>
    <s v="Eric Warren Singer"/>
    <s v="Christian Bale"/>
    <s v="United States"/>
    <n v="40000000"/>
    <x v="6084"/>
    <s v="Columbia Pictures"/>
    <n v="138"/>
  </r>
  <r>
    <s v="The Green Inferno"/>
    <s v="R"/>
    <s v="Adventure"/>
    <x v="33"/>
    <s v="September 25, 2015 (United States)"/>
    <n v="5.3"/>
    <n v="41000"/>
    <s v="Eli Roth"/>
    <s v="Eli Roth"/>
    <s v="Lorenza Izzo"/>
    <s v="United States"/>
    <n v="5000000"/>
    <x v="6085"/>
    <s v="Worldview Entertainment"/>
    <n v="100"/>
  </r>
  <r>
    <s v="Rush"/>
    <s v="R"/>
    <s v="Action"/>
    <x v="33"/>
    <s v="September 27, 2013 (United States)"/>
    <n v="8.1"/>
    <n v="446000"/>
    <s v="Ron Howard"/>
    <s v="Peter Morgan"/>
    <s v="Daniel Brühl"/>
    <s v="United Kingdom"/>
    <n v="38000000"/>
    <x v="6086"/>
    <s v="Exclusive Media Group"/>
    <n v="123"/>
  </r>
  <r>
    <s v="Monsters University"/>
    <s v="G"/>
    <s v="Animation"/>
    <x v="33"/>
    <s v="June 21, 2013 (United States)"/>
    <n v="7.2"/>
    <n v="332000"/>
    <s v="Dan Scanlon"/>
    <s v="Dan Scanlon"/>
    <s v="Billy Crystal"/>
    <s v="United States"/>
    <n v="200000000"/>
    <x v="6087"/>
    <s v="Walt Disney Pictures"/>
    <n v="104"/>
  </r>
  <r>
    <s v="Don Jon"/>
    <s v="R"/>
    <s v="Comedy"/>
    <x v="33"/>
    <s v="September 27, 2013 (United States)"/>
    <n v="6.5"/>
    <n v="232000"/>
    <s v="Joseph Gordon-Levitt"/>
    <s v="Joseph Gordon-Levitt"/>
    <s v="Joseph Gordon-Levitt"/>
    <s v="United States"/>
    <n v="3000000"/>
    <x v="6088"/>
    <s v="Voltage Pictures"/>
    <n v="90"/>
  </r>
  <r>
    <s v="Now You See Me"/>
    <s v="PG-13"/>
    <s v="Crime"/>
    <x v="33"/>
    <s v="May 31, 2013 (United States)"/>
    <n v="7.2"/>
    <n v="612000"/>
    <s v="Louis Leterrier"/>
    <s v="Ed Solomon"/>
    <s v="Jesse Eisenberg"/>
    <s v="United States"/>
    <n v="75000000"/>
    <x v="6089"/>
    <s v="Summit Entertainment"/>
    <n v="115"/>
  </r>
  <r>
    <s v="Oblivion"/>
    <s v="PG-13"/>
    <s v="Action"/>
    <x v="33"/>
    <s v="April 19, 2013 (United States)"/>
    <n v="7"/>
    <n v="495000"/>
    <s v="Joseph Kosinski"/>
    <s v="Karl Gajdusek"/>
    <s v="Tom Cruise"/>
    <s v="United States"/>
    <n v="120000000"/>
    <x v="6090"/>
    <s v="Universal Pictures"/>
    <n v="124"/>
  </r>
  <r>
    <s v="Identity Thief"/>
    <s v="R"/>
    <s v="Comedy"/>
    <x v="33"/>
    <s v="February 8, 2013 (United States)"/>
    <n v="5.7"/>
    <n v="128000"/>
    <s v="Seth Gordon"/>
    <s v="Craig Mazin"/>
    <s v="Jason Bateman"/>
    <s v="United States"/>
    <n v="35000000"/>
    <x v="6091"/>
    <s v="Aggregate Films"/>
    <n v="111"/>
  </r>
  <r>
    <s v="Nymphomaniac: Vol. I"/>
    <s v="Not Rated"/>
    <s v="Drama"/>
    <x v="33"/>
    <s v="March 6, 2014 (United States)"/>
    <n v="6.9"/>
    <n v="119000"/>
    <s v="Lars von Trier"/>
    <s v="Lars von Trier"/>
    <s v="Charlotte Gainsbourg"/>
    <s v="Denmark"/>
    <m/>
    <x v="6092"/>
    <s v="Zentropa Entertainments"/>
    <n v="117"/>
  </r>
  <r>
    <s v="Star Trek Into Darkness"/>
    <s v="PG-13"/>
    <s v="Action"/>
    <x v="33"/>
    <s v="May 16, 2013 (United States)"/>
    <n v="7.7"/>
    <n v="468000"/>
    <s v="J.J. Abrams"/>
    <s v="Roberto Orci"/>
    <s v="Chris Pine"/>
    <s v="United States"/>
    <n v="190000000"/>
    <x v="6093"/>
    <s v="Paramount Pictures"/>
    <n v="132"/>
  </r>
  <r>
    <s v="The Hunger Games: Catching Fire"/>
    <s v="PG-13"/>
    <s v="Action"/>
    <x v="33"/>
    <s v="November 22, 2013 (United States)"/>
    <n v="7.5"/>
    <n v="626000"/>
    <s v="Francis Lawrence"/>
    <s v="Simon Beaufoy"/>
    <s v="Jennifer Lawrence"/>
    <s v="United States"/>
    <n v="130000000"/>
    <x v="6094"/>
    <s v="Color Force"/>
    <n v="146"/>
  </r>
  <r>
    <s v="Homefront"/>
    <s v="R"/>
    <s v="Action"/>
    <x v="33"/>
    <s v="November 27, 2013 (United States)"/>
    <n v="6.5"/>
    <n v="113000"/>
    <s v="Gary Fleder"/>
    <s v="Sylvester Stallone"/>
    <s v="Jason Statham"/>
    <s v="United States"/>
    <n v="22000000"/>
    <x v="6095"/>
    <s v="Open Road Films (II)"/>
    <n v="100"/>
  </r>
  <r>
    <s v="Movie 43"/>
    <s v="R"/>
    <s v="Comedy"/>
    <x v="33"/>
    <s v="January 25, 2013 (United States)"/>
    <n v="4.3"/>
    <n v="101000"/>
    <s v="Directors"/>
    <s v="Rocky Russo"/>
    <s v="Emma Stone"/>
    <s v="United States"/>
    <n v="6000000"/>
    <x v="6096"/>
    <s v="Relativity Media"/>
    <n v="94"/>
  </r>
  <r>
    <s v="World War Z"/>
    <s v="PG-13"/>
    <s v="Action"/>
    <x v="33"/>
    <s v="June 21, 2013 (United States)"/>
    <n v="7"/>
    <n v="618000"/>
    <s v="Marc Forster"/>
    <s v="Matthew Michael Carnahan"/>
    <s v="Brad Pitt"/>
    <s v="United States"/>
    <n v="190000000"/>
    <x v="6097"/>
    <s v="Paramount Pictures"/>
    <n v="116"/>
  </r>
  <r>
    <s v="12 Years a Slave"/>
    <s v="R"/>
    <s v="Biography"/>
    <x v="33"/>
    <s v="November 8, 2013 (United States)"/>
    <n v="8.1"/>
    <n v="657000"/>
    <s v="Steve McQueen"/>
    <s v="John Ridley"/>
    <s v="Chiwetel Ejiofor"/>
    <s v="United States"/>
    <n v="20000000"/>
    <x v="6098"/>
    <s v="New Regency Productions"/>
    <n v="134"/>
  </r>
  <r>
    <s v="G.I. Joe: Retaliation"/>
    <s v="PG-13"/>
    <s v="Action"/>
    <x v="33"/>
    <s v="March 28, 2013 (United States)"/>
    <n v="5.8"/>
    <n v="176000"/>
    <s v="Jon M. Chu"/>
    <s v="Rhett Reese"/>
    <s v="Dwayne Johnson"/>
    <s v="United States"/>
    <n v="130000000"/>
    <x v="6099"/>
    <s v="Paramount Pictures"/>
    <n v="110"/>
  </r>
  <r>
    <s v="Dallas Buyers Club"/>
    <s v="R"/>
    <s v="Biography"/>
    <x v="33"/>
    <s v="November 22, 2013 (United States)"/>
    <n v="8"/>
    <n v="455000"/>
    <s v="Jean-Marc Vallée"/>
    <s v="Craig Borten"/>
    <s v="Matthew McConaughey"/>
    <s v="United States"/>
    <n v="5000000"/>
    <x v="6100"/>
    <s v="Truth Entertainment (II)"/>
    <n v="117"/>
  </r>
  <r>
    <s v="The Secret Life of Walter Mitty"/>
    <s v="PG"/>
    <s v="Adventure"/>
    <x v="33"/>
    <s v="December 25, 2013 (United States)"/>
    <n v="7.3"/>
    <n v="300000"/>
    <s v="Ben Stiller"/>
    <s v="Steve Conrad"/>
    <s v="Ben Stiller"/>
    <s v="United States"/>
    <n v="90000000"/>
    <x v="6101"/>
    <s v="Twentieth Century Fox"/>
    <n v="114"/>
  </r>
  <r>
    <s v="Pacific Rim"/>
    <s v="PG-13"/>
    <s v="Action"/>
    <x v="33"/>
    <s v="July 12, 2013 (United States)"/>
    <n v="6.9"/>
    <n v="475000"/>
    <s v="Guillermo del Toro"/>
    <s v="Travis Beacham"/>
    <s v="Idris Elba"/>
    <s v="United States"/>
    <n v="190000000"/>
    <x v="6102"/>
    <s v="Warner Bros."/>
    <n v="131"/>
  </r>
  <r>
    <s v="The Croods"/>
    <s v="PG"/>
    <s v="Animation"/>
    <x v="33"/>
    <s v="March 22, 2013 (United States)"/>
    <n v="7.2"/>
    <n v="199000"/>
    <s v="Kirk DeMicco"/>
    <s v="Chris Sanders"/>
    <s v="Nicolas Cage"/>
    <s v="United States"/>
    <n v="135000000"/>
    <x v="6103"/>
    <s v="DreamWorks Animation"/>
    <n v="98"/>
  </r>
  <r>
    <s v="This Is the End"/>
    <s v="R"/>
    <s v="Comedy"/>
    <x v="33"/>
    <s v="June 12, 2013 (United States)"/>
    <n v="6.6"/>
    <n v="391000"/>
    <s v="Evan Goldberg"/>
    <s v="Seth Rogen"/>
    <s v="James Franco"/>
    <s v="United States"/>
    <n v="32000000"/>
    <x v="6104"/>
    <s v="Columbia Pictures"/>
    <n v="107"/>
  </r>
  <r>
    <s v="The Way Way Back"/>
    <s v="PG-13"/>
    <s v="Comedy"/>
    <x v="33"/>
    <s v="July 26, 2013 (United States)"/>
    <n v="7.4"/>
    <n v="143000"/>
    <s v="Nat Faxon"/>
    <s v="Nat Faxon"/>
    <s v="Steve Carell"/>
    <s v="United States"/>
    <n v="5000000"/>
    <x v="6105"/>
    <s v="Sycamore Pictures"/>
    <n v="103"/>
  </r>
  <r>
    <s v="The Internship"/>
    <s v="PG-13"/>
    <s v="Comedy"/>
    <x v="33"/>
    <s v="June 7, 2013 (United States)"/>
    <n v="6.3"/>
    <n v="193000"/>
    <s v="Shawn Levy"/>
    <s v="Vince Vaughn"/>
    <s v="Vince Vaughn"/>
    <s v="United States"/>
    <n v="58000000"/>
    <x v="6106"/>
    <s v="Twentieth Century Fox"/>
    <n v="119"/>
  </r>
  <r>
    <s v="Elysium"/>
    <s v="R"/>
    <s v="Action"/>
    <x v="33"/>
    <s v="August 9, 2013 (United States)"/>
    <n v="6.6"/>
    <n v="426000"/>
    <s v="Neill Blomkamp"/>
    <s v="Neill Blomkamp"/>
    <s v="Matt Damon"/>
    <s v="United States"/>
    <n v="115000000"/>
    <x v="6107"/>
    <s v="TriStar Pictures"/>
    <n v="109"/>
  </r>
  <r>
    <s v="Hansel &amp; Gretel: Witch Hunters"/>
    <s v="R"/>
    <s v="Action"/>
    <x v="33"/>
    <s v="January 25, 2013 (United States)"/>
    <n v="6.1"/>
    <n v="198000"/>
    <s v="Tommy Wirkola"/>
    <s v="Tommy Wirkola"/>
    <s v="Jeremy Renner"/>
    <s v="United States"/>
    <n v="50000000"/>
    <x v="6108"/>
    <s v="Paramount Pictures"/>
    <n v="88"/>
  </r>
  <r>
    <s v="Captain Phillips"/>
    <s v="PG-13"/>
    <s v="Adventure"/>
    <x v="33"/>
    <s v="October 11, 2013 (United States)"/>
    <n v="7.8"/>
    <n v="432000"/>
    <s v="Paul Greengrass"/>
    <s v="Billy Ray"/>
    <s v="Tom Hanks"/>
    <s v="United States"/>
    <n v="55000000"/>
    <x v="6109"/>
    <s v="Scott Rudin Productions"/>
    <n v="134"/>
  </r>
  <r>
    <s v="Evil Dead"/>
    <s v="R"/>
    <s v="Horror"/>
    <x v="33"/>
    <s v="April 5, 2013 (United States)"/>
    <n v="6.5"/>
    <n v="160000"/>
    <s v="Fede Alvarez"/>
    <s v="Fede Alvarez"/>
    <s v="Jane Levy"/>
    <s v="United States"/>
    <n v="17000000"/>
    <x v="6110"/>
    <s v="TriStar Pictures"/>
    <n v="91"/>
  </r>
  <r>
    <s v="White House Down"/>
    <s v="PG-13"/>
    <s v="Action"/>
    <x v="33"/>
    <s v="June 28, 2013 (United States)"/>
    <n v="6.3"/>
    <n v="211000"/>
    <s v="Roland Emmerich"/>
    <s v="James Vanderbilt"/>
    <s v="Channing Tatum"/>
    <s v="United States"/>
    <n v="150000000"/>
    <x v="6111"/>
    <s v="Columbia Pictures"/>
    <n v="131"/>
  </r>
  <r>
    <s v="Enemy"/>
    <s v="R"/>
    <s v="Drama"/>
    <x v="33"/>
    <s v="February 6, 2014 (United States)"/>
    <n v="6.9"/>
    <n v="175000"/>
    <s v="Denis Villeneuve"/>
    <s v="José Saramago"/>
    <s v="Jake Gyllenhaal"/>
    <s v="Canada"/>
    <m/>
    <x v="6112"/>
    <s v="Pathé"/>
    <n v="91"/>
  </r>
  <r>
    <s v="Olympus Has Fallen"/>
    <s v="R"/>
    <s v="Action"/>
    <x v="33"/>
    <s v="March 22, 2013 (United States)"/>
    <n v="6.5"/>
    <n v="263000"/>
    <s v="Antoine Fuqua"/>
    <s v="Creighton Rothenberger"/>
    <s v="Gerard Butler"/>
    <s v="United States"/>
    <n v="70000000"/>
    <x v="6113"/>
    <s v="Millennium Films"/>
    <n v="119"/>
  </r>
  <r>
    <s v="Lone Survivor"/>
    <s v="R"/>
    <s v="Action"/>
    <x v="33"/>
    <s v="January 10, 2014 (United States)"/>
    <n v="7.5"/>
    <n v="272000"/>
    <s v="Peter Berg"/>
    <s v="Peter Berg"/>
    <s v="Mark Wahlberg"/>
    <s v="United States"/>
    <n v="40000000"/>
    <x v="6114"/>
    <s v="Film 44"/>
    <n v="121"/>
  </r>
  <r>
    <s v="Oz the Great and Powerful"/>
    <s v="PG"/>
    <s v="Adventure"/>
    <x v="33"/>
    <s v="March 8, 2013 (United States)"/>
    <n v="6.3"/>
    <n v="201000"/>
    <s v="Sam Raimi"/>
    <s v="Mitchell Kapner"/>
    <s v="James Franco"/>
    <s v="United States"/>
    <n v="215000000"/>
    <x v="6115"/>
    <s v="Walt Disney Pictures"/>
    <n v="130"/>
  </r>
  <r>
    <s v="Pain &amp; Gain"/>
    <s v="R"/>
    <s v="Action"/>
    <x v="33"/>
    <s v="April 26, 2013 (United States)"/>
    <n v="6.4"/>
    <n v="205000"/>
    <s v="Michael Bay"/>
    <s v="Christopher Markus"/>
    <s v="Mark Wahlberg"/>
    <s v="United States"/>
    <n v="26000000"/>
    <x v="6116"/>
    <s v="Paramount Pictures"/>
    <n v="129"/>
  </r>
  <r>
    <s v="Oldboy"/>
    <s v="R"/>
    <s v="Action"/>
    <x v="33"/>
    <s v="November 27, 2013 (United States)"/>
    <n v="5.7"/>
    <n v="71000"/>
    <s v="Spike Lee"/>
    <s v="Garon Tsuchiya"/>
    <s v="Josh Brolin"/>
    <s v="United States"/>
    <n v="30000000"/>
    <x v="6117"/>
    <s v="Good Universe"/>
    <n v="104"/>
  </r>
  <r>
    <s v="Out of the Furnace"/>
    <s v="R"/>
    <s v="Action"/>
    <x v="33"/>
    <s v="December 6, 2013 (United States)"/>
    <n v="6.8"/>
    <n v="110000"/>
    <s v="Scott Cooper"/>
    <s v="Brad Ingelsby"/>
    <s v="Christian Bale"/>
    <s v="United Kingdom"/>
    <n v="22000000"/>
    <x v="6118"/>
    <s v="Appian Way"/>
    <n v="116"/>
  </r>
  <r>
    <s v="Coherence"/>
    <s v="Not Rated"/>
    <s v="Drama"/>
    <x v="33"/>
    <s v="August 6, 2014 (United States)"/>
    <n v="7.2"/>
    <n v="115000"/>
    <s v="James Ward Byrkit"/>
    <s v="James Ward Byrkit"/>
    <s v="Emily Baldoni"/>
    <s v="United States"/>
    <n v="50000"/>
    <x v="6119"/>
    <s v="Bellanova Films"/>
    <n v="89"/>
  </r>
  <r>
    <s v="Ender's Game"/>
    <s v="PG-13"/>
    <s v="Action"/>
    <x v="33"/>
    <s v="November 1, 2013 (United States)"/>
    <n v="6.6"/>
    <n v="228000"/>
    <s v="Gavin Hood"/>
    <s v="Gavin Hood"/>
    <s v="Harrison Ford"/>
    <s v="United States"/>
    <n v="110000000"/>
    <x v="6120"/>
    <s v="Summit Entertainment"/>
    <n v="114"/>
  </r>
  <r>
    <s v="Anchorman 2: the Legend Continues"/>
    <s v="PG-13"/>
    <s v="Comedy"/>
    <x v="33"/>
    <s v="December 18, 2013 (United States)"/>
    <n v="6.3"/>
    <n v="172000"/>
    <s v="Adam McKay"/>
    <s v="Will Ferrell"/>
    <s v="Will Ferrell"/>
    <s v="United States"/>
    <n v="50000000"/>
    <x v="6121"/>
    <s v="Paramount Pictures"/>
    <n v="119"/>
  </r>
  <r>
    <s v="The World's End"/>
    <s v="R"/>
    <s v="Comedy"/>
    <x v="33"/>
    <s v="August 23, 2013 (United States)"/>
    <n v="7"/>
    <n v="266000"/>
    <s v="Edgar Wright"/>
    <s v="Simon Pegg"/>
    <s v="Simon Pegg"/>
    <s v="United Kingdom"/>
    <n v="20000000"/>
    <x v="6122"/>
    <s v="Universal Pictures"/>
    <n v="109"/>
  </r>
  <r>
    <s v="Stoker"/>
    <s v="R"/>
    <s v="Drama"/>
    <x v="33"/>
    <s v="March 1, 2013 (United Kingdom)"/>
    <n v="6.8"/>
    <n v="105000"/>
    <s v="Park Chan-Wook"/>
    <s v="Wentworth Miller"/>
    <s v="Mia Wasikowska"/>
    <s v="United Kingdom"/>
    <n v="12000000"/>
    <x v="6123"/>
    <s v="Fox Searchlight Pictures"/>
    <n v="99"/>
  </r>
  <r>
    <s v="The Mortal Instruments: City of Bones"/>
    <s v="PG-13"/>
    <s v="Action"/>
    <x v="33"/>
    <s v="August 21, 2013 (United States)"/>
    <n v="5.9"/>
    <n v="129000"/>
    <s v="Harald Zwart"/>
    <s v="Jessica Postigo"/>
    <s v="Lily Collins"/>
    <s v="United States"/>
    <n v="60000000"/>
    <x v="6124"/>
    <s v="Screen Gems"/>
    <n v="130"/>
  </r>
  <r>
    <s v="Mama"/>
    <s v="PG-13"/>
    <s v="Fantasy"/>
    <x v="33"/>
    <s v="January 18, 2013 (United States)"/>
    <n v="6.2"/>
    <n v="172000"/>
    <s v="Andy Muschietti"/>
    <s v="Andy Muschietti"/>
    <s v="Jessica Chastain"/>
    <s v="Canada"/>
    <n v="15000000"/>
    <x v="6125"/>
    <s v="Universal Pictures"/>
    <n v="100"/>
  </r>
  <r>
    <s v="Riddick"/>
    <s v="R"/>
    <s v="Action"/>
    <x v="33"/>
    <s v="September 6, 2013 (United States)"/>
    <n v="6.4"/>
    <n v="157000"/>
    <s v="David Twohy"/>
    <s v="David Twohy"/>
    <s v="Vin Diesel"/>
    <s v="Canada"/>
    <n v="38000000"/>
    <x v="6126"/>
    <s v="Riddick Canada Productions"/>
    <n v="119"/>
  </r>
  <r>
    <s v="A Good Day to Die Hard"/>
    <s v="R"/>
    <s v="Action"/>
    <x v="33"/>
    <s v="February 14, 2013 (United States)"/>
    <n v="5.3"/>
    <n v="201000"/>
    <s v="John Moore"/>
    <s v="Skip Woods"/>
    <s v="Bruce Willis"/>
    <s v="United States"/>
    <n v="92000000"/>
    <x v="6127"/>
    <s v="Twentieth Century Fox"/>
    <n v="98"/>
  </r>
  <r>
    <s v="Escape Plan"/>
    <s v="R"/>
    <s v="Action"/>
    <x v="33"/>
    <s v="October 18, 2013 (United States)"/>
    <n v="6.7"/>
    <n v="232000"/>
    <s v="Mikael Håfström"/>
    <s v="Miles Chapman"/>
    <s v="Sylvester Stallone"/>
    <s v="United States"/>
    <n v="50000000"/>
    <x v="6128"/>
    <s v="Summit Entertainment"/>
    <n v="115"/>
  </r>
  <r>
    <s v="The Wolverine"/>
    <s v="PG-13"/>
    <s v="Action"/>
    <x v="33"/>
    <s v="July 26, 2013 (United States)"/>
    <n v="6.7"/>
    <n v="439000"/>
    <s v="James Mangold"/>
    <s v="Mark Bomback"/>
    <s v="Hugh Jackman"/>
    <s v="United States"/>
    <n v="120000000"/>
    <x v="6129"/>
    <s v="Twentieth Century Fox"/>
    <n v="126"/>
  </r>
  <r>
    <s v="Texas Chainsaw"/>
    <s v="R"/>
    <s v="Horror"/>
    <x v="33"/>
    <s v="January 4, 2013 (United States)"/>
    <n v="4.8"/>
    <n v="47000"/>
    <s v="John Luessenhop"/>
    <s v="Adam Marcus"/>
    <s v="Alexandra Daddario"/>
    <s v="United States"/>
    <n v="20000000"/>
    <x v="6130"/>
    <s v="Lionsgate"/>
    <n v="92"/>
  </r>
  <r>
    <s v="Despicable Me 2"/>
    <s v="PG"/>
    <s v="Animation"/>
    <x v="33"/>
    <s v="July 3, 2013 (United States)"/>
    <n v="7.3"/>
    <n v="377000"/>
    <s v="Pierre Coffin"/>
    <s v="Cinco Paul"/>
    <s v="Steve Carell"/>
    <s v="United States"/>
    <n v="76000000"/>
    <x v="6131"/>
    <s v="Universal Pictures"/>
    <n v="98"/>
  </r>
  <r>
    <s v="47 Ronin"/>
    <s v="PG-13"/>
    <s v="Action"/>
    <x v="33"/>
    <s v="December 25, 2013 (United States)"/>
    <n v="6.3"/>
    <n v="152000"/>
    <s v="Carl Rinsch"/>
    <s v="Chris Morgan"/>
    <s v="Keanu Reeves"/>
    <s v="United States"/>
    <n v="175000000"/>
    <x v="6132"/>
    <s v="Bluegrass Films"/>
    <n v="128"/>
  </r>
  <r>
    <s v="Adore"/>
    <s v="R"/>
    <s v="Drama"/>
    <x v="33"/>
    <s v="April 3, 2013 (France)"/>
    <n v="6.2"/>
    <n v="33000"/>
    <s v="Anne Fontaine"/>
    <s v="Anne Fontaine"/>
    <s v="Naomi Watts"/>
    <s v="Australia"/>
    <n v="16000000"/>
    <x v="6133"/>
    <s v="Gaumont"/>
    <n v="112"/>
  </r>
  <r>
    <s v="Machete Kills"/>
    <s v="R"/>
    <s v="Action"/>
    <x v="33"/>
    <s v="October 11, 2013 (United States)"/>
    <n v="5.6"/>
    <n v="76000"/>
    <s v="Robert Rodriguez"/>
    <s v="Kyle Ward"/>
    <s v="Danny Trejo"/>
    <s v="United States"/>
    <n v="20000000"/>
    <x v="6134"/>
    <s v="AR Films"/>
    <n v="107"/>
  </r>
  <r>
    <s v="Warm Bodies"/>
    <s v="PG-13"/>
    <s v="Comedy"/>
    <x v="33"/>
    <s v="February 1, 2013 (United States)"/>
    <n v="6.8"/>
    <n v="223000"/>
    <s v="Jonathan Levine"/>
    <s v="Isaac Marion"/>
    <s v="Nicholas Hoult"/>
    <s v="United States"/>
    <n v="35000000"/>
    <x v="6135"/>
    <s v="Summit Entertainment"/>
    <n v="98"/>
  </r>
  <r>
    <s v="Percy Jackson: Sea of Monsters"/>
    <s v="PG"/>
    <s v="Adventure"/>
    <x v="33"/>
    <s v="August 7, 2013 (United States)"/>
    <n v="5.8"/>
    <n v="113000"/>
    <s v="Thor Freudenthal"/>
    <s v="Marc Guggenheim"/>
    <s v="Logan Lerman"/>
    <s v="United States"/>
    <n v="90000000"/>
    <x v="6136"/>
    <s v="Fox 2000 Pictures"/>
    <n v="106"/>
  </r>
  <r>
    <s v="Blue Jasmine"/>
    <s v="PG-13"/>
    <s v="Comedy"/>
    <x v="33"/>
    <s v="August 23, 2013 (United States)"/>
    <n v="7.3"/>
    <n v="195000"/>
    <s v="Woody Allen"/>
    <s v="Woody Allen"/>
    <s v="Cate Blanchett"/>
    <s v="United States"/>
    <n v="18000000"/>
    <x v="6137"/>
    <s v="Gravier Productions"/>
    <n v="98"/>
  </r>
  <r>
    <s v="Nymphomaniac: Vol. II"/>
    <s v="Not Rated"/>
    <s v="Drama"/>
    <x v="33"/>
    <s v="March 20, 2014 (United States)"/>
    <n v="6.7"/>
    <n v="88000"/>
    <s v="Lars von Trier"/>
    <s v="Lars von Trier"/>
    <s v="Charlotte Gainsbourg"/>
    <s v="Denmark"/>
    <m/>
    <x v="6138"/>
    <s v="Zentropa Entertainments"/>
    <n v="124"/>
  </r>
  <r>
    <s v="Safe Haven"/>
    <s v="PG-13"/>
    <s v="Drama"/>
    <x v="33"/>
    <s v="February 14, 2013 (United States)"/>
    <n v="6.7"/>
    <n v="106000"/>
    <s v="Lasse Hallström"/>
    <s v="Dana Stevens"/>
    <s v="Julianne Hough"/>
    <s v="United States"/>
    <n v="28000000"/>
    <x v="6139"/>
    <s v="Relativity Media"/>
    <n v="115"/>
  </r>
  <r>
    <s v="Gangster Squad"/>
    <s v="R"/>
    <s v="Action"/>
    <x v="33"/>
    <s v="January 11, 2013 (United States)"/>
    <n v="6.7"/>
    <n v="209000"/>
    <s v="Ruben Fleischer"/>
    <s v="Will Beall"/>
    <s v="Sean Penn"/>
    <s v="United States"/>
    <n v="60000000"/>
    <x v="6140"/>
    <s v="Warner Bros."/>
    <n v="113"/>
  </r>
  <r>
    <s v="August: Osage County"/>
    <s v="R"/>
    <s v="Comedy"/>
    <x v="33"/>
    <s v="January 10, 2014 (United States)"/>
    <n v="7.2"/>
    <n v="87000"/>
    <s v="John Wells"/>
    <s v="Tracy Letts"/>
    <s v="Meryl Streep"/>
    <s v="United States"/>
    <n v="25000000"/>
    <x v="6141"/>
    <s v="The Weinstein Company"/>
    <n v="121"/>
  </r>
  <r>
    <s v="Locke"/>
    <s v="R"/>
    <s v="Drama"/>
    <x v="33"/>
    <s v="April 18, 2014 (United Kingdom)"/>
    <n v="7.1"/>
    <n v="140000"/>
    <s v="Steven Knight"/>
    <s v="Steven Knight"/>
    <s v="Tom Hardy"/>
    <s v="United Kingdom"/>
    <n v="2000000"/>
    <x v="6142"/>
    <s v="IM Global"/>
    <n v="85"/>
  </r>
  <r>
    <s v="Before Midnight"/>
    <s v="R"/>
    <s v="Drama"/>
    <x v="33"/>
    <s v="June 14, 2013 (United States)"/>
    <n v="7.9"/>
    <n v="146000"/>
    <s v="Richard Linklater"/>
    <s v="Richard Linklater"/>
    <s v="Ethan Hawke"/>
    <s v="United States"/>
    <n v="3000000"/>
    <x v="6143"/>
    <s v="Faliro House Productions"/>
    <n v="109"/>
  </r>
  <r>
    <s v="Young &amp; Beautiful"/>
    <s v="Not Rated"/>
    <s v="Drama"/>
    <x v="33"/>
    <s v="April 25, 2014 (United States)"/>
    <n v="6.7"/>
    <n v="33000"/>
    <s v="François Ozon"/>
    <s v="François Ozon"/>
    <s v="Marine Vacth"/>
    <s v="France"/>
    <m/>
    <x v="6144"/>
    <s v="Mandarin Films"/>
    <n v="95"/>
  </r>
  <r>
    <s v="Begin Again"/>
    <s v="R"/>
    <s v="Comedy"/>
    <x v="33"/>
    <s v="July 11, 2014 (United States)"/>
    <n v="7.4"/>
    <n v="147000"/>
    <s v="John Carney"/>
    <s v="John Carney"/>
    <s v="Keira Knightley"/>
    <s v="United States"/>
    <n v="8000000"/>
    <x v="6145"/>
    <s v="Exclusive Media Group"/>
    <n v="104"/>
  </r>
  <r>
    <s v="Oculus"/>
    <s v="R"/>
    <s v="Horror"/>
    <x v="33"/>
    <s v="April 11, 2014 (United States)"/>
    <n v="6.5"/>
    <n v="120000"/>
    <s v="Mike Flanagan"/>
    <s v="Mike Flanagan"/>
    <s v="Karen Gillan"/>
    <s v="United States"/>
    <n v="5000000"/>
    <x v="6146"/>
    <s v="Intrepid Pictures"/>
    <n v="104"/>
  </r>
  <r>
    <s v="Big Bad Wolves"/>
    <s v="Not Rated"/>
    <s v="Drama"/>
    <x v="33"/>
    <s v="August 15, 2013 (Israel)"/>
    <n v="6.8"/>
    <n v="16000"/>
    <s v="Aharon Keshales"/>
    <s v="Aharon Keshales"/>
    <s v="Lior Ashkenazi"/>
    <s v="Israel"/>
    <m/>
    <x v="6147"/>
    <s v="United Channel Movies"/>
    <n v="110"/>
  </r>
  <r>
    <s v="The Counselor"/>
    <s v="R"/>
    <s v="Crime"/>
    <x v="33"/>
    <s v="October 25, 2013 (United States)"/>
    <n v="5.3"/>
    <n v="98000"/>
    <s v="Ridley Scott"/>
    <s v="Cormac McCarthy"/>
    <s v="Michael Fassbender"/>
    <s v="United Kingdom"/>
    <n v="25000000"/>
    <x v="6148"/>
    <s v="Fox 2000 Pictures"/>
    <n v="117"/>
  </r>
  <r>
    <s v="Parker"/>
    <s v="R"/>
    <s v="Action"/>
    <x v="33"/>
    <s v="January 25, 2013 (United States)"/>
    <n v="6.2"/>
    <n v="118000"/>
    <s v="Taylor Hackford"/>
    <s v="John J. McLaughlin"/>
    <s v="Jason Statham"/>
    <s v="United States"/>
    <n v="35000000"/>
    <x v="6149"/>
    <s v="Incentive Filmed Entertainment"/>
    <n v="118"/>
  </r>
  <r>
    <s v="The Call"/>
    <s v="R"/>
    <s v="Crime"/>
    <x v="33"/>
    <s v="March 15, 2013 (United States)"/>
    <n v="6.7"/>
    <n v="115000"/>
    <s v="Brad Anderson"/>
    <s v="Richard D'Ovidio"/>
    <s v="Halle Berry"/>
    <s v="United States"/>
    <n v="13000000"/>
    <x v="6150"/>
    <s v="TriStar Pictures"/>
    <n v="94"/>
  </r>
  <r>
    <s v="Scary Movie V"/>
    <s v="PG-13"/>
    <s v="Comedy"/>
    <x v="33"/>
    <s v="April 12, 2013 (United States)"/>
    <n v="3.5"/>
    <n v="67000"/>
    <s v="Malcolm D. Lee"/>
    <s v="David Zucker"/>
    <s v="Simon Rex"/>
    <s v="United States"/>
    <n v="20000000"/>
    <x v="6151"/>
    <s v="Dimension Films"/>
    <n v="86"/>
  </r>
  <r>
    <s v="R.I.P.D."/>
    <s v="PG-13"/>
    <s v="Action"/>
    <x v="33"/>
    <s v="July 19, 2013 (United States)"/>
    <n v="5.6"/>
    <n v="123000"/>
    <s v="Robert Schwentke"/>
    <s v="Phil Hay"/>
    <s v="Ryan Reynolds"/>
    <s v="United States"/>
    <n v="130000000"/>
    <x v="6152"/>
    <s v="Universal Pictures"/>
    <n v="96"/>
  </r>
  <r>
    <s v="Inside Llewyn Davis"/>
    <s v="R"/>
    <s v="Comedy"/>
    <x v="33"/>
    <s v="January 10, 2014 (United States)"/>
    <n v="7.5"/>
    <n v="144000"/>
    <s v="Ethan Coen"/>
    <s v="Joel Coen"/>
    <s v="Oscar Isaac"/>
    <s v="United States"/>
    <n v="11000000"/>
    <x v="6153"/>
    <s v="CBS Films"/>
    <n v="104"/>
  </r>
  <r>
    <s v="The To Do List"/>
    <s v="R"/>
    <s v="Comedy"/>
    <x v="33"/>
    <s v="July 26, 2013 (United States)"/>
    <n v="5.8"/>
    <n v="38000"/>
    <s v="Maggie Carey"/>
    <s v="Maggie Carey"/>
    <s v="Aubrey Plaza"/>
    <s v="United States"/>
    <n v="1500000"/>
    <x v="6154"/>
    <s v="3 Arts Entertainment"/>
    <n v="104"/>
  </r>
  <r>
    <s v="Carrie"/>
    <s v="R"/>
    <s v="Drama"/>
    <x v="33"/>
    <s v="October 18, 2013 (United States)"/>
    <n v="5.9"/>
    <n v="135000"/>
    <s v="Kimberly Peirce"/>
    <s v="Lawrence D. Cohen"/>
    <s v="Chloë Grace Moretz"/>
    <s v="United States"/>
    <n v="30000000"/>
    <x v="6155"/>
    <s v="Metro-Goldwyn-Mayer (MGM)"/>
    <n v="100"/>
  </r>
  <r>
    <s v="The Lone Ranger"/>
    <s v="PG-13"/>
    <s v="Action"/>
    <x v="33"/>
    <s v="July 3, 2013 (United States)"/>
    <n v="6.4"/>
    <n v="225000"/>
    <s v="Gore Verbinski"/>
    <s v="Justin Haythe"/>
    <s v="Johnny Depp"/>
    <s v="United States"/>
    <n v="215000000"/>
    <x v="6156"/>
    <s v="Walt Disney Pictures"/>
    <n v="150"/>
  </r>
  <r>
    <s v="The Host"/>
    <s v="PG-13"/>
    <s v="Action"/>
    <x v="33"/>
    <s v="March 29, 2013 (United States)"/>
    <n v="5.9"/>
    <n v="112000"/>
    <s v="Andrew Niccol"/>
    <s v="Andrew Niccol"/>
    <s v="Saoirse Ronan"/>
    <s v="United States"/>
    <n v="40000000"/>
    <x v="6157"/>
    <s v="Chockstone Pictures"/>
    <n v="125"/>
  </r>
  <r>
    <s v="Turbo"/>
    <s v="PG"/>
    <s v="Animation"/>
    <x v="33"/>
    <s v="July 17, 2013 (United States)"/>
    <n v="6.4"/>
    <n v="88000"/>
    <s v="David Soren"/>
    <s v="Darren Lemke"/>
    <s v="Ryan Reynolds"/>
    <s v="United States"/>
    <n v="135000000"/>
    <x v="6158"/>
    <s v="DreamWorks Animation"/>
    <n v="96"/>
  </r>
  <r>
    <s v="What If"/>
    <s v="PG-13"/>
    <s v="Comedy"/>
    <x v="33"/>
    <s v="August 15, 2014 (United States)"/>
    <n v="6.8"/>
    <n v="73000"/>
    <s v="Michael Dowse"/>
    <s v="Elan Mastai"/>
    <s v="Daniel Radcliffe"/>
    <s v="Canada"/>
    <n v="11000000"/>
    <x v="6159"/>
    <s v="No Trace Camping"/>
    <n v="98"/>
  </r>
  <r>
    <s v="2 Guns"/>
    <s v="R"/>
    <s v="Action"/>
    <x v="33"/>
    <s v="August 2, 2013 (United States)"/>
    <n v="6.7"/>
    <n v="201000"/>
    <s v="Baltasar Kormákur"/>
    <s v="Blake Masters"/>
    <s v="Denzel Washington"/>
    <s v="United States"/>
    <n v="61000000"/>
    <x v="6160"/>
    <s v="Universal Pictures"/>
    <n v="109"/>
  </r>
  <r>
    <s v="Enough Said"/>
    <s v="PG-13"/>
    <s v="Comedy"/>
    <x v="33"/>
    <s v="October 11, 2013 (United States)"/>
    <n v="7"/>
    <n v="60000"/>
    <s v="Nicole Holofcener"/>
    <s v="Nicole Holofcener"/>
    <s v="Julia Louis-Dreyfus"/>
    <s v="United States"/>
    <n v="8000000"/>
    <x v="6161"/>
    <s v="Fox Searchlight Pictures"/>
    <n v="93"/>
  </r>
  <r>
    <s v="Side Effects"/>
    <s v="R"/>
    <s v="Crime"/>
    <x v="33"/>
    <s v="February 8, 2013 (United States)"/>
    <n v="7.1"/>
    <n v="183000"/>
    <s v="Steven Soderbergh"/>
    <s v="Scott Z. Burns"/>
    <s v="Rooney Mara"/>
    <s v="United States"/>
    <n v="30000000"/>
    <x v="6162"/>
    <s v="Endgame Entertainment"/>
    <n v="106"/>
  </r>
  <r>
    <s v="The Heat"/>
    <s v="R"/>
    <s v="Action"/>
    <x v="33"/>
    <s v="June 28, 2013 (United States)"/>
    <n v="6.6"/>
    <n v="165000"/>
    <s v="Paul Feig"/>
    <s v="Katie Dippold"/>
    <s v="Sandra Bullock"/>
    <s v="United States"/>
    <n v="43000000"/>
    <x v="6163"/>
    <s v="Twentieth Century Fox"/>
    <n v="117"/>
  </r>
  <r>
    <s v="Insidious: Chapter 2"/>
    <s v="PG-13"/>
    <s v="Horror"/>
    <x v="33"/>
    <s v="September 13, 2013 (United States)"/>
    <n v="6.6"/>
    <n v="160000"/>
    <s v="James Wan"/>
    <s v="Leigh Whannell"/>
    <s v="Patrick Wilson"/>
    <s v="United States"/>
    <n v="5000000"/>
    <x v="6164"/>
    <s v="FilmDistrict"/>
    <n v="106"/>
  </r>
  <r>
    <s v="Redemption"/>
    <s v="R"/>
    <s v="Action"/>
    <x v="33"/>
    <s v="June 28, 2013 (United Kingdom)"/>
    <n v="6.2"/>
    <n v="68000"/>
    <s v="Steven Knight"/>
    <s v="Steven Knight"/>
    <s v="Jason Statham"/>
    <s v="United Kingdom"/>
    <n v="20000000"/>
    <x v="6165"/>
    <s v="Lionsgate"/>
    <n v="100"/>
  </r>
  <r>
    <s v="Belle"/>
    <s v="PG"/>
    <s v="Biography"/>
    <x v="33"/>
    <s v="June 13, 2014 (United Kingdom)"/>
    <n v="7.3"/>
    <n v="29000"/>
    <s v="Amma Asante"/>
    <s v="Misan Sagay"/>
    <s v="Gugu Mbatha-Raw"/>
    <s v="United Kingdom"/>
    <n v="10900000"/>
    <x v="6166"/>
    <s v="DJ Films"/>
    <n v="100"/>
  </r>
  <r>
    <s v="Horns"/>
    <s v="R"/>
    <s v="Comedy"/>
    <x v="33"/>
    <s v="October 3, 2014 (United States)"/>
    <n v="6.5"/>
    <n v="80000"/>
    <s v="Alexandre Aja"/>
    <s v="Keith Bunin"/>
    <s v="Daniel Radcliffe"/>
    <s v="United States"/>
    <m/>
    <x v="6167"/>
    <s v="Red Granite Pictures"/>
    <n v="120"/>
  </r>
  <r>
    <s v="After Earth"/>
    <s v="PG-13"/>
    <s v="Action"/>
    <x v="33"/>
    <s v="May 31, 2013 (United States)"/>
    <n v="4.8"/>
    <n v="194000"/>
    <s v="M. Night Shyamalan"/>
    <s v="Gary Whitta"/>
    <s v="Jaden Smith"/>
    <s v="United States"/>
    <n v="130000000"/>
    <x v="6168"/>
    <s v="Columbia Pictures"/>
    <n v="100"/>
  </r>
  <r>
    <s v="Lee Daniels' The Butler"/>
    <s v="PG-13"/>
    <s v="Biography"/>
    <x v="33"/>
    <s v="August 16, 2013 (United States)"/>
    <n v="7.2"/>
    <n v="111000"/>
    <s v="Lee Daniels"/>
    <s v="Danny Strong"/>
    <s v="Forest Whitaker"/>
    <s v="United States"/>
    <n v="30000000"/>
    <x v="6169"/>
    <s v="Follow Through Productions"/>
    <n v="132"/>
  </r>
  <r>
    <s v="Only God Forgives"/>
    <s v="R"/>
    <s v="Action"/>
    <x v="33"/>
    <s v="May 22, 2013 (France)"/>
    <n v="5.7"/>
    <n v="109000"/>
    <s v="Nicolas Winding Refn"/>
    <s v="Nicolas Winding Refn"/>
    <s v="Ryan Gosling"/>
    <s v="Denmark"/>
    <n v="4800000"/>
    <x v="6170"/>
    <s v="Space Rocket Nation"/>
    <n v="90"/>
  </r>
  <r>
    <s v="RED 2"/>
    <s v="PG-13"/>
    <s v="Action"/>
    <x v="33"/>
    <s v="July 19, 2013 (United States)"/>
    <n v="6.6"/>
    <n v="163000"/>
    <s v="Dean Parisot"/>
    <s v="Jon Hoeber"/>
    <s v="Bruce Willis"/>
    <s v="United States"/>
    <n v="84000000"/>
    <x v="6171"/>
    <s v="Summit Entertainment"/>
    <n v="116"/>
  </r>
  <r>
    <s v="Blood Ties"/>
    <s v="R"/>
    <s v="Action"/>
    <x v="33"/>
    <s v="October 30, 2013 (France)"/>
    <n v="6.5"/>
    <n v="19000"/>
    <s v="Guillaume Canet"/>
    <s v="Guillaume Canet"/>
    <s v="Clive Owen"/>
    <s v="France"/>
    <n v="25500000"/>
    <x v="6172"/>
    <s v="Trésor Films"/>
    <n v="127"/>
  </r>
  <r>
    <s v="The Great Beauty"/>
    <s v="Not Rated"/>
    <s v="Drama"/>
    <x v="33"/>
    <s v="March 14, 2014 (United States)"/>
    <n v="7.8"/>
    <n v="83000"/>
    <s v="Paolo Sorrentino"/>
    <s v="Paolo Sorrentino"/>
    <s v="Toni Servillo"/>
    <s v="Italy"/>
    <m/>
    <x v="6173"/>
    <s v="Indigo Film"/>
    <n v="141"/>
  </r>
  <r>
    <s v="Dead Man Down"/>
    <s v="R"/>
    <s v="Action"/>
    <x v="33"/>
    <s v="March 8, 2013 (United States)"/>
    <n v="6.5"/>
    <n v="65000"/>
    <s v="Niels Arden Oplev"/>
    <s v="J.H. Wyman"/>
    <s v="Colin Farrell"/>
    <s v="United States"/>
    <n v="30000000"/>
    <x v="6174"/>
    <s v="FilmDistrict"/>
    <n v="118"/>
  </r>
  <r>
    <s v="The Spectacular Now"/>
    <s v="R"/>
    <s v="Comedy"/>
    <x v="33"/>
    <s v="September 13, 2013 (United States)"/>
    <n v="7.1"/>
    <n v="147000"/>
    <s v="James Ponsoldt"/>
    <s v="Scott Neustadter"/>
    <s v="Miles Teller"/>
    <s v="United States"/>
    <n v="2500000"/>
    <x v="6175"/>
    <s v="Andrew Lauren Productions"/>
    <n v="95"/>
  </r>
  <r>
    <n v="42"/>
    <s v="PG-13"/>
    <s v="Biography"/>
    <x v="33"/>
    <s v="April 12, 2013 (United States)"/>
    <n v="7.5"/>
    <n v="89000"/>
    <s v="Brian Helgeland"/>
    <s v="Brian Helgeland"/>
    <s v="Chadwick Boseman"/>
    <s v="United States"/>
    <n v="40000000"/>
    <x v="6176"/>
    <s v="Warner Bros."/>
    <n v="128"/>
  </r>
  <r>
    <s v="The Best Offer"/>
    <s v="R"/>
    <s v="Crime"/>
    <x v="33"/>
    <s v="January 1, 2014 (United States)"/>
    <n v="7.8"/>
    <n v="112000"/>
    <s v="Giuseppe Tornatore"/>
    <s v="Giuseppe Tornatore"/>
    <s v="Geoffrey Rush"/>
    <s v="Italy"/>
    <m/>
    <x v="6177"/>
    <s v="Paco Cinematografica"/>
    <n v="131"/>
  </r>
  <r>
    <s v="The Last Stand"/>
    <s v="R"/>
    <s v="Action"/>
    <x v="33"/>
    <s v="January 18, 2013 (United States)"/>
    <n v="6.3"/>
    <n v="135000"/>
    <s v="Jee-woon Kim"/>
    <s v="Andrew Knauer"/>
    <s v="Arnold Schwarzenegger"/>
    <s v="United States"/>
    <n v="45000000"/>
    <x v="6178"/>
    <s v="CJ Entertainment"/>
    <n v="107"/>
  </r>
  <r>
    <s v="Filth"/>
    <s v="R"/>
    <s v="Comedy"/>
    <x v="33"/>
    <s v="April 24, 2014 (United States)"/>
    <n v="7.1"/>
    <n v="104000"/>
    <s v="Jon S. Baird"/>
    <s v="Jon S. Baird"/>
    <s v="James McAvoy"/>
    <s v="United Kingdom"/>
    <n v="5000000"/>
    <x v="6179"/>
    <s v="Steel Mill Pictures"/>
    <n v="97"/>
  </r>
  <r>
    <s v="The Grand Seduction"/>
    <s v="PG-13"/>
    <s v="Comedy"/>
    <x v="33"/>
    <s v="May 30, 2014 (Canada)"/>
    <n v="7"/>
    <n v="16000"/>
    <s v="Don McKellar"/>
    <s v="Ken Scott"/>
    <s v="Taylor Kitsch"/>
    <s v="Canada"/>
    <n v="12700000"/>
    <x v="6180"/>
    <s v="Max Films Productions"/>
    <n v="113"/>
  </r>
  <r>
    <s v="I Spit on Your Grave 2"/>
    <s v="R"/>
    <s v="Horror"/>
    <x v="33"/>
    <s v="September 5, 2013 (Ukraine)"/>
    <n v="5.7"/>
    <n v="28000"/>
    <s v="Steven R. Monroe"/>
    <s v="Neil Elman"/>
    <s v="Jemma Dallender"/>
    <s v="United States"/>
    <m/>
    <x v="6181"/>
    <s v="Cinetel Films"/>
    <n v="106"/>
  </r>
  <r>
    <s v="Short Term 12"/>
    <s v="R"/>
    <s v="Drama"/>
    <x v="33"/>
    <s v="August 23, 2013 (United States)"/>
    <n v="8"/>
    <n v="84000"/>
    <s v="Destin Daniel Cretton"/>
    <s v="Destin Daniel Cretton"/>
    <s v="Brie Larson"/>
    <s v="United States"/>
    <m/>
    <x v="6182"/>
    <s v="Animal Kingdom"/>
    <n v="96"/>
  </r>
  <r>
    <s v="Saving Mr. Banks"/>
    <s v="PG-13"/>
    <s v="Biography"/>
    <x v="33"/>
    <s v="December 20, 2013 (United States)"/>
    <n v="7.5"/>
    <n v="155000"/>
    <s v="John Lee Hancock"/>
    <s v="Kelly Marcel"/>
    <s v="Emma Thompson"/>
    <s v="United States"/>
    <n v="35000000"/>
    <x v="6183"/>
    <s v="Walt Disney Pictures"/>
    <n v="125"/>
  </r>
  <r>
    <s v="The Book Thief"/>
    <s v="PG-13"/>
    <s v="Drama"/>
    <x v="33"/>
    <s v="November 27, 2013 (United States)"/>
    <n v="7.5"/>
    <n v="130000"/>
    <s v="Brian Percival"/>
    <s v="Markus Zusak"/>
    <s v="Sophie Nélisse"/>
    <s v="United States"/>
    <n v="19000000"/>
    <x v="6184"/>
    <s v="Fox 2000 Pictures"/>
    <n v="131"/>
  </r>
  <r>
    <s v="The Hangover Part III"/>
    <s v="R"/>
    <s v="Comedy"/>
    <x v="33"/>
    <s v="May 23, 2013 (United States)"/>
    <n v="5.8"/>
    <n v="299000"/>
    <s v="Todd Phillips"/>
    <s v="Todd Phillips"/>
    <s v="Bradley Cooper"/>
    <s v="United States"/>
    <n v="103000000"/>
    <x v="6185"/>
    <s v="Green Hat Films"/>
    <n v="100"/>
  </r>
  <r>
    <s v="Lovelace"/>
    <s v="R"/>
    <s v="Biography"/>
    <x v="33"/>
    <s v="August 8, 2013 (Croatia)"/>
    <n v="6.2"/>
    <n v="39000"/>
    <s v="Rob Epstein"/>
    <s v="Andy Bellin"/>
    <s v="Amanda Seyfried"/>
    <s v="United States"/>
    <n v="10000000"/>
    <x v="6186"/>
    <s v="Millennium Films"/>
    <n v="93"/>
  </r>
  <r>
    <s v="The Bling Ring"/>
    <s v="R"/>
    <s v="Biography"/>
    <x v="33"/>
    <s v="June 21, 2013 (United States)"/>
    <n v="5.6"/>
    <n v="85000"/>
    <s v="Sofia Coppola"/>
    <s v="Sofia Coppola"/>
    <s v="Katie Chang"/>
    <s v="United States"/>
    <n v="8000000"/>
    <x v="6187"/>
    <s v="American Zoetrope"/>
    <n v="90"/>
  </r>
  <r>
    <s v="The Family"/>
    <s v="R"/>
    <s v="Comedy"/>
    <x v="33"/>
    <s v="September 13, 2013 (United States)"/>
    <n v="6.3"/>
    <n v="113000"/>
    <s v="Luc Besson"/>
    <s v="Luc Besson"/>
    <s v="Robert De Niro"/>
    <s v="France"/>
    <n v="30000000"/>
    <x v="6188"/>
    <s v="EuropaCorp"/>
    <n v="111"/>
  </r>
  <r>
    <s v="The Wind Rises"/>
    <s v="PG-13"/>
    <s v="Animation"/>
    <x v="33"/>
    <s v="February 21, 2014 (United States)"/>
    <n v="7.8"/>
    <n v="77000"/>
    <s v="Hayao Miyazaki"/>
    <s v="Hayao Miyazaki"/>
    <s v="Hideaki Anno"/>
    <s v="Japan"/>
    <n v="30000000"/>
    <x v="6189"/>
    <s v="Studio Ghibli"/>
    <n v="126"/>
  </r>
  <r>
    <s v="Life of Crime"/>
    <s v="R"/>
    <s v="Comedy"/>
    <x v="33"/>
    <s v="August 29, 2014 (Bahamas)"/>
    <n v="5.8"/>
    <n v="18000"/>
    <s v="Daniel Schechter"/>
    <s v="Daniel Schechter"/>
    <s v="Jennifer Aniston"/>
    <s v="United States"/>
    <n v="12000000"/>
    <x v="6190"/>
    <s v="Abbolita Productions"/>
    <n v="98"/>
  </r>
  <r>
    <s v="Beautiful Creatures"/>
    <s v="PG-13"/>
    <s v="Drama"/>
    <x v="33"/>
    <s v="February 14, 2013 (United States)"/>
    <n v="6.1"/>
    <n v="85000"/>
    <s v="Richard LaGravenese"/>
    <s v="Richard LaGravenese"/>
    <s v="Alice Englert"/>
    <s v="United States"/>
    <n v="60000000"/>
    <x v="6191"/>
    <s v="Alcon Entertainment"/>
    <n v="124"/>
  </r>
  <r>
    <s v="Joe"/>
    <s v="R"/>
    <s v="Crime"/>
    <x v="33"/>
    <s v="April 11, 2014 (United States)"/>
    <n v="6.9"/>
    <n v="46000"/>
    <s v="David Gordon Green"/>
    <s v="Gary Hawkins"/>
    <s v="Nicolas Cage"/>
    <s v="United States"/>
    <n v="4000000"/>
    <x v="6192"/>
    <s v="Worldview Entertainment"/>
    <n v="117"/>
  </r>
  <r>
    <s v="Delivery Man"/>
    <s v="PG-13"/>
    <s v="Comedy"/>
    <x v="33"/>
    <s v="November 22, 2013 (United States)"/>
    <n v="6.4"/>
    <n v="76000"/>
    <s v="Ken Scott"/>
    <s v="Ken Scott"/>
    <s v="Vince Vaughn"/>
    <s v="United States"/>
    <n v="26000000"/>
    <x v="6193"/>
    <s v="Dreamworks Pictures"/>
    <n v="105"/>
  </r>
  <r>
    <s v="Afternoon Delight"/>
    <s v="R"/>
    <s v="Comedy"/>
    <x v="33"/>
    <s v="September 15, 2013 (Canada)"/>
    <n v="5.7"/>
    <n v="10000"/>
    <s v="Joey Soloway"/>
    <s v="Joey Soloway"/>
    <s v="Kathryn Hahn"/>
    <s v="United States"/>
    <m/>
    <x v="6194"/>
    <s v="Whitewater Films"/>
    <n v="98"/>
  </r>
  <r>
    <s v="Grudge Match"/>
    <s v="PG-13"/>
    <s v="Comedy"/>
    <x v="33"/>
    <s v="December 25, 2013 (United States)"/>
    <n v="6.4"/>
    <n v="59000"/>
    <s v="Peter Segal"/>
    <s v="Tim Kelleher"/>
    <s v="Robert De Niro"/>
    <s v="United States"/>
    <n v="40000000"/>
    <x v="6195"/>
    <s v="Callahan Filmworks"/>
    <n v="113"/>
  </r>
  <r>
    <s v="Planes"/>
    <s v="PG"/>
    <s v="Animation"/>
    <x v="33"/>
    <s v="August 9, 2013 (United States)"/>
    <n v="5.7"/>
    <n v="43000"/>
    <s v="Klay Hall"/>
    <s v="John Lasseter"/>
    <s v="Carlos Alazraqui"/>
    <s v="United States"/>
    <n v="50000000"/>
    <x v="6196"/>
    <s v="Prana Studios"/>
    <n v="91"/>
  </r>
  <r>
    <s v="Cloudy with a Chance of Meatballs 2"/>
    <s v="PG"/>
    <s v="Animation"/>
    <x v="33"/>
    <s v="September 27, 2013 (United States)"/>
    <n v="6.4"/>
    <n v="94000"/>
    <s v="Cody Cameron"/>
    <s v="Erica Rivinoja"/>
    <s v="Bill Hader"/>
    <s v="United States"/>
    <n v="78000000"/>
    <x v="6197"/>
    <s v="Columbia Pictures"/>
    <n v="95"/>
  </r>
  <r>
    <s v="Jack the Giant Slayer"/>
    <s v="PG-13"/>
    <s v="Adventure"/>
    <x v="33"/>
    <s v="March 1, 2013 (United States)"/>
    <n v="6.2"/>
    <n v="134000"/>
    <s v="Bryan Singer"/>
    <s v="Darren Lemke"/>
    <s v="Nicholas Hoult"/>
    <s v="United Kingdom"/>
    <n v="195000000"/>
    <x v="6198"/>
    <s v="New Line Cinema"/>
    <n v="114"/>
  </r>
  <r>
    <s v="Blue Ruin"/>
    <s v="R"/>
    <s v="Crime"/>
    <x v="33"/>
    <s v="July 9, 2014 (France)"/>
    <n v="7.1"/>
    <n v="69000"/>
    <s v="Jeremy Saulnier"/>
    <s v="Jeremy Saulnier"/>
    <s v="Macon Blair"/>
    <s v="United States"/>
    <n v="420000"/>
    <x v="6199"/>
    <s v="The Lab of Madness"/>
    <n v="90"/>
  </r>
  <r>
    <s v="Epic"/>
    <s v="PG"/>
    <s v="Animation"/>
    <x v="33"/>
    <s v="May 24, 2013 (United States)"/>
    <n v="6.7"/>
    <n v="101000"/>
    <s v="Chris Wedge"/>
    <s v="James V. Hart"/>
    <s v="Amanda Seyfried"/>
    <s v="United States"/>
    <n v="100000000"/>
    <x v="6200"/>
    <s v="Twentieth Century Fox Animation"/>
    <n v="102"/>
  </r>
  <r>
    <s v="Dark Skies"/>
    <s v="PG-13"/>
    <s v="Horror"/>
    <x v="33"/>
    <s v="February 22, 2013 (United States)"/>
    <n v="6.3"/>
    <n v="73000"/>
    <s v="Scott Stewart"/>
    <s v="Scott Stewart"/>
    <s v="Keri Russell"/>
    <s v="United States"/>
    <n v="3500000"/>
    <x v="6201"/>
    <s v="Alliance Films"/>
    <n v="97"/>
  </r>
  <r>
    <s v="Nebraska"/>
    <s v="R"/>
    <s v="Adventure"/>
    <x v="33"/>
    <s v="January 24, 2014 (United States)"/>
    <n v="7.7"/>
    <n v="114000"/>
    <s v="Alexander Payne"/>
    <s v="Bob Nelson"/>
    <s v="Bruce Dern"/>
    <s v="United States"/>
    <n v="12000000"/>
    <x v="6202"/>
    <s v="Paramount Vantage"/>
    <n v="115"/>
  </r>
  <r>
    <s v="The Kings of Summer"/>
    <s v="R"/>
    <s v="Adventure"/>
    <x v="33"/>
    <s v="August 23, 2013 (United Kingdom)"/>
    <n v="7.1"/>
    <n v="79000"/>
    <s v="Jordan Vogt-Roberts"/>
    <s v="Chris Galletta"/>
    <s v="Nick Robinson"/>
    <s v="United States"/>
    <m/>
    <x v="6203"/>
    <s v="Big Beach Films"/>
    <n v="95"/>
  </r>
  <r>
    <s v="Bhaag Milkha Bhaag"/>
    <s v="Not Rated"/>
    <s v="Biography"/>
    <x v="33"/>
    <s v="July 12, 2013 (United States)"/>
    <n v="8.1999999999999993"/>
    <n v="63000"/>
    <s v="Rakeysh Omprakash Mehra"/>
    <s v="Prasoon Joshi"/>
    <s v="Farhan Akhtar"/>
    <s v="India"/>
    <m/>
    <x v="6204"/>
    <s v="Rakeysh Omprakash Mehra Pictures"/>
    <n v="186"/>
  </r>
  <r>
    <s v="Labor Day"/>
    <s v="PG-13"/>
    <s v="Drama"/>
    <x v="33"/>
    <s v="January 31, 2014 (United States)"/>
    <n v="6.9"/>
    <n v="44000"/>
    <s v="Jason Reitman"/>
    <s v="Jason Reitman"/>
    <s v="Kate Winslet"/>
    <s v="United States"/>
    <n v="18000000"/>
    <x v="6205"/>
    <s v="Indian Paintbrush"/>
    <n v="111"/>
  </r>
  <r>
    <s v="Trance"/>
    <s v="R"/>
    <s v="Crime"/>
    <x v="33"/>
    <s v="March 27, 2013 (United Kingdom)"/>
    <n v="6.9"/>
    <n v="111000"/>
    <s v="Danny Boyle"/>
    <s v="Joe Ahearne"/>
    <s v="James McAvoy"/>
    <s v="United Kingdom"/>
    <n v="20000000"/>
    <x v="6206"/>
    <s v="Pathé"/>
    <n v="101"/>
  </r>
  <r>
    <s v="Broken City"/>
    <s v="R"/>
    <s v="Action"/>
    <x v="33"/>
    <s v="January 18, 2013 (United States)"/>
    <n v="6.2"/>
    <n v="78000"/>
    <s v="Allen Hughes"/>
    <s v="Brian Tucker"/>
    <s v="Mark Wahlberg"/>
    <s v="United States"/>
    <n v="35000000"/>
    <x v="6207"/>
    <s v="Emmett/Furla/Oasis Films (EFO Films)"/>
    <n v="109"/>
  </r>
  <r>
    <s v="The Zero Theorem"/>
    <s v="R"/>
    <s v="Comedy"/>
    <x v="33"/>
    <s v="August 19, 2014 (United States)"/>
    <n v="6.1"/>
    <n v="46000"/>
    <s v="Terry Gilliam"/>
    <s v="Pat Rushin"/>
    <s v="Christoph Waltz"/>
    <s v="United Kingdom"/>
    <n v="8500000"/>
    <x v="6208"/>
    <s v="Voltage Pictures"/>
    <n v="107"/>
  </r>
  <r>
    <s v="All Is Lost"/>
    <s v="PG-13"/>
    <s v="Action"/>
    <x v="33"/>
    <s v="October 25, 2013 (Canada)"/>
    <n v="6.9"/>
    <n v="78000"/>
    <s v="J.C. Chandor"/>
    <s v="J.C. Chandor"/>
    <s v="Robert Redford"/>
    <s v="United States"/>
    <n v="9000000"/>
    <x v="6209"/>
    <s v="Roadside Attractions"/>
    <n v="106"/>
  </r>
  <r>
    <s v="Anna"/>
    <s v="R"/>
    <s v="Drama"/>
    <x v="33"/>
    <s v="January 24, 2014 (Spain)"/>
    <n v="6.5"/>
    <n v="22000"/>
    <s v="Jorge Dorado"/>
    <s v="Guy Holmes"/>
    <s v="Mark Strong"/>
    <s v="Spain"/>
    <n v="7000000"/>
    <x v="6210"/>
    <s v="The Safran Company"/>
    <n v="99"/>
  </r>
  <r>
    <s v="Third Person"/>
    <s v="R"/>
    <s v="Drama"/>
    <x v="33"/>
    <s v="November 14, 2014 (United Kingdom)"/>
    <n v="6.3"/>
    <n v="27000"/>
    <s v="Paul Haggis"/>
    <s v="Paul Haggis"/>
    <s v="Liam Neeson"/>
    <s v="Belgium"/>
    <n v="28000000"/>
    <x v="6211"/>
    <s v="Corsan"/>
    <n v="137"/>
  </r>
  <r>
    <s v="One Chance"/>
    <s v="PG-13"/>
    <s v="Biography"/>
    <x v="33"/>
    <s v="October 25, 2013 (United Kingdom)"/>
    <n v="6.8"/>
    <n v="12000"/>
    <s v="David Frankel"/>
    <s v="Justin Zackham"/>
    <s v="James Corden"/>
    <s v="United Kingdom"/>
    <m/>
    <x v="6212"/>
    <s v="Relevant Entertainment"/>
    <n v="103"/>
  </r>
  <r>
    <s v="The Grandmaster"/>
    <s v="PG-13"/>
    <s v="Action"/>
    <x v="33"/>
    <s v="August 30, 2013 (United States)"/>
    <n v="6.6"/>
    <n v="32000"/>
    <s v="Kar-Wai Wong"/>
    <s v="Kar-Wai Wong"/>
    <s v="Tony Chiu-Wai Leung"/>
    <s v="Hong Kong"/>
    <n v="38600000"/>
    <x v="6213"/>
    <s v="Block 2 Pictures"/>
    <n v="130"/>
  </r>
  <r>
    <s v="The Incredible Burt Wonderstone"/>
    <s v="PG-13"/>
    <s v="Comedy"/>
    <x v="33"/>
    <s v="March 15, 2013 (United States)"/>
    <n v="5.9"/>
    <n v="71000"/>
    <s v="Don Scardino"/>
    <s v="Jonathan Goldstein"/>
    <s v="Steve Carell"/>
    <s v="United States"/>
    <n v="30000000"/>
    <x v="6214"/>
    <s v="New Line Cinema"/>
    <n v="100"/>
  </r>
  <r>
    <s v="Austenland"/>
    <s v="PG-13"/>
    <s v="Comedy"/>
    <x v="33"/>
    <s v="September 27, 2013 (United Kingdom)"/>
    <n v="6.3"/>
    <n v="20000"/>
    <s v="Jerusha Hess"/>
    <s v="Jerusha Hess"/>
    <s v="Keri Russell"/>
    <s v="United Kingdom"/>
    <m/>
    <x v="6215"/>
    <s v="Fickle Fish Films"/>
    <n v="97"/>
  </r>
  <r>
    <s v="The Big Wedding"/>
    <s v="R"/>
    <s v="Comedy"/>
    <x v="33"/>
    <s v="April 26, 2013 (United States)"/>
    <n v="5.6"/>
    <n v="48000"/>
    <s v="Justin Zackham"/>
    <s v="Justin Zackham"/>
    <s v="Robert De Niro"/>
    <s v="United States"/>
    <n v="35000000"/>
    <x v="6216"/>
    <s v="Two Ton Films"/>
    <n v="89"/>
  </r>
  <r>
    <s v="Kill Your Darlings"/>
    <s v="R"/>
    <s v="Biography"/>
    <x v="33"/>
    <s v="September 19, 2013 (Croatia)"/>
    <n v="6.5"/>
    <n v="36000"/>
    <s v="John Krokidas"/>
    <s v="Austin Bunn"/>
    <s v="Daniel Radcliffe"/>
    <s v="United States"/>
    <m/>
    <x v="6217"/>
    <s v="Killer Films"/>
    <n v="104"/>
  </r>
  <r>
    <s v="Snitch"/>
    <s v="PG-13"/>
    <s v="Action"/>
    <x v="33"/>
    <s v="February 22, 2013 (United States)"/>
    <n v="6.4"/>
    <n v="85000"/>
    <s v="Ric Roman Waugh"/>
    <s v="Justin Haythe"/>
    <s v="Dwayne Johnson"/>
    <s v="United States"/>
    <n v="15000000"/>
    <x v="6218"/>
    <s v="Exclusive Media Group"/>
    <n v="112"/>
  </r>
  <r>
    <s v="The Smurfs 2"/>
    <s v="PG"/>
    <s v="Animation"/>
    <x v="33"/>
    <s v="July 31, 2013 (United States)"/>
    <n v="5.3"/>
    <n v="39000"/>
    <s v="Raja Gosnell"/>
    <s v="J. David Stem"/>
    <s v="Neil Patrick Harris"/>
    <s v="United States"/>
    <n v="105000000"/>
    <x v="6219"/>
    <s v="Columbia Pictures"/>
    <n v="105"/>
  </r>
  <r>
    <s v="Last Vegas"/>
    <s v="PG-13"/>
    <s v="Comedy"/>
    <x v="33"/>
    <s v="November 1, 2013 (United States)"/>
    <n v="6.6"/>
    <n v="130000"/>
    <s v="Jon Turteltaub"/>
    <s v="Dan Fogelman"/>
    <s v="Robert De Niro"/>
    <s v="United States"/>
    <n v="28000000"/>
    <x v="6220"/>
    <s v="CBS Films"/>
    <n v="105"/>
  </r>
  <r>
    <s v="Fruitvale Station"/>
    <s v="R"/>
    <s v="Biography"/>
    <x v="33"/>
    <s v="July 26, 2013 (United States)"/>
    <n v="7.5"/>
    <n v="78000"/>
    <s v="Ryan Coogler"/>
    <s v="Ryan Coogler"/>
    <s v="Michael B. Jordan"/>
    <s v="United States"/>
    <n v="900000"/>
    <x v="6221"/>
    <s v="Forest Whitaker's Significant Productions"/>
    <n v="85"/>
  </r>
  <r>
    <s v="Palo Alto"/>
    <s v="R"/>
    <s v="Drama"/>
    <x v="33"/>
    <s v="May 9, 2014 (United States)"/>
    <n v="6.2"/>
    <n v="28000"/>
    <s v="Gia Coppola"/>
    <s v="Gia Coppola"/>
    <s v="Emma Roberts"/>
    <s v="United States"/>
    <m/>
    <x v="6222"/>
    <s v="American Zoetrope"/>
    <n v="100"/>
  </r>
  <r>
    <s v="Bad Grandpa"/>
    <s v="R"/>
    <s v="Comedy"/>
    <x v="33"/>
    <s v="October 25, 2013 (United States)"/>
    <n v="6.5"/>
    <n v="90000"/>
    <s v="Jeff Tremaine"/>
    <s v="Johnny Knoxville"/>
    <s v="Johnny Knoxville"/>
    <s v="United States"/>
    <n v="15000000"/>
    <x v="6223"/>
    <s v="Dickhouse Productions"/>
    <n v="92"/>
  </r>
  <r>
    <s v="Philomena"/>
    <s v="PG-13"/>
    <s v="Biography"/>
    <x v="33"/>
    <s v="November 27, 2013 (United States)"/>
    <n v="7.6"/>
    <n v="96000"/>
    <s v="Stephen Frears"/>
    <s v="Steve Coogan"/>
    <s v="Judi Dench"/>
    <s v="United Kingdom"/>
    <n v="12000000"/>
    <x v="6224"/>
    <s v="The Weinstein Company"/>
    <n v="98"/>
  </r>
  <r>
    <s v="The Canyons"/>
    <s v="R"/>
    <s v="Drama"/>
    <x v="33"/>
    <s v="August 2, 2013 (United States)"/>
    <n v="3.8"/>
    <n v="11000"/>
    <s v="Paul Schrader"/>
    <s v="Bret Easton Ellis"/>
    <s v="Lindsay Lohan"/>
    <s v="United States"/>
    <n v="250000"/>
    <x v="6225"/>
    <s v="Prettybird"/>
    <n v="99"/>
  </r>
  <r>
    <s v="Jobs"/>
    <s v="PG-13"/>
    <s v="Biography"/>
    <x v="33"/>
    <s v="August 16, 2013 (United States)"/>
    <n v="6"/>
    <n v="95000"/>
    <s v="Joshua Michael Stern"/>
    <s v="Matt Whiteley"/>
    <s v="Ashton Kutcher"/>
    <s v="United States"/>
    <n v="12000000"/>
    <x v="6226"/>
    <s v="Open Road Films (II)"/>
    <n v="128"/>
  </r>
  <r>
    <s v="Europa Report"/>
    <s v="PG-13"/>
    <s v="Action"/>
    <x v="33"/>
    <s v="June 27, 2013 (United States)"/>
    <n v="6.4"/>
    <n v="68000"/>
    <s v="Sebastián Cordero"/>
    <s v="Philip Gelatt"/>
    <s v="Sharlto Copley"/>
    <s v="United States"/>
    <m/>
    <x v="6227"/>
    <s v="Wayfare Entertainment"/>
    <n v="90"/>
  </r>
  <r>
    <s v="The Immigrant"/>
    <s v="R"/>
    <s v="Drama"/>
    <x v="33"/>
    <s v="May 23, 2014 (United States)"/>
    <n v="6.6"/>
    <n v="31000"/>
    <s v="James Gray"/>
    <s v="James Gray"/>
    <s v="Marion Cotillard"/>
    <s v="United States"/>
    <n v="16000000"/>
    <x v="6228"/>
    <s v="Worldview Entertainment"/>
    <n v="120"/>
  </r>
  <r>
    <s v="I Give It a Year"/>
    <s v="R"/>
    <s v="Comedy"/>
    <x v="33"/>
    <s v="February 8, 2013 (United Kingdom)"/>
    <n v="5.7"/>
    <n v="36000"/>
    <s v="Dan Mazer"/>
    <s v="Dan Mazer"/>
    <s v="Rose Byrne"/>
    <s v="United Kingdom"/>
    <m/>
    <x v="6229"/>
    <s v="StudioCanal"/>
    <n v="97"/>
  </r>
  <r>
    <s v="Starred Up"/>
    <s v="Not Rated"/>
    <s v="Crime"/>
    <x v="33"/>
    <s v="August 26, 2014 (United States)"/>
    <n v="7.4"/>
    <n v="44000"/>
    <s v="David Mackenzie"/>
    <s v="Jonathan Asser"/>
    <s v="Jack O'Connell"/>
    <s v="United Kingdom"/>
    <m/>
    <x v="6230"/>
    <s v="Film4"/>
    <n v="106"/>
  </r>
  <r>
    <s v="21 &amp; Over"/>
    <s v="R"/>
    <s v="Comedy"/>
    <x v="33"/>
    <s v="March 1, 2013 (United States)"/>
    <n v="5.8"/>
    <n v="73000"/>
    <s v="Jon Lucas"/>
    <s v="Jon Lucas"/>
    <s v="Miles Teller"/>
    <s v="United States"/>
    <n v="13000000"/>
    <x v="6231"/>
    <s v="Relativity Media"/>
    <n v="93"/>
  </r>
  <r>
    <s v="The Inevitable Defeat of Mister &amp; Pete"/>
    <s v="R"/>
    <s v="Drama"/>
    <x v="33"/>
    <s v="January 25, 2013 (United States)"/>
    <n v="7.5"/>
    <n v="5300"/>
    <s v="George Tillman Jr."/>
    <s v="Michael Starrbury"/>
    <s v="Skylan Brooks"/>
    <s v="United States"/>
    <m/>
    <x v="6232"/>
    <s v="iDeal Partners Film Fund"/>
    <n v="108"/>
  </r>
  <r>
    <s v="Romeo and Juliet"/>
    <s v="PG-13"/>
    <s v="Drama"/>
    <x v="33"/>
    <s v="2013 (United States)"/>
    <n v="5.8"/>
    <n v="11000"/>
    <s v="Carlo Carlei"/>
    <s v="Arthur Brooke"/>
    <s v="Hailee Steinfeld"/>
    <s v="United Kingdom"/>
    <m/>
    <x v="6233"/>
    <s v="Amber Entertainment"/>
    <n v="118"/>
  </r>
  <r>
    <s v="Runner Runner"/>
    <s v="R"/>
    <s v="Crime"/>
    <x v="33"/>
    <s v="October 4, 2013 (United States)"/>
    <n v="5.6"/>
    <n v="61000"/>
    <s v="Brad Furman"/>
    <s v="Brian Koppelman"/>
    <s v="Ben Affleck"/>
    <s v="United States"/>
    <n v="30000000"/>
    <x v="6234"/>
    <s v="New Regency Productions"/>
    <n v="88"/>
  </r>
  <r>
    <s v="A Haunted House"/>
    <s v="R"/>
    <s v="Comedy"/>
    <x v="33"/>
    <s v="January 11, 2013 (United States)"/>
    <n v="5"/>
    <n v="45000"/>
    <s v="Michael Tiddes"/>
    <s v="Marlon Wayans"/>
    <s v="Marlon Wayans"/>
    <s v="United States"/>
    <n v="2500000"/>
    <x v="6235"/>
    <s v="Open Road Films"/>
    <n v="86"/>
  </r>
  <r>
    <s v="The Tale of The Princess Kaguya"/>
    <s v="PG"/>
    <s v="Animation"/>
    <x v="33"/>
    <s v="November 23, 2013 (Japan)"/>
    <n v="8"/>
    <n v="41000"/>
    <s v="Isao Takahata"/>
    <s v="Isao Takahata"/>
    <s v="Chloë Grace Moretz"/>
    <s v="Japan"/>
    <m/>
    <x v="6236"/>
    <s v="Studio Ghibli"/>
    <n v="137"/>
  </r>
  <r>
    <s v="The Double"/>
    <s v="R"/>
    <s v="Comedy"/>
    <x v="33"/>
    <s v="April 4, 2014 (United Kingdom)"/>
    <n v="6.5"/>
    <n v="48000"/>
    <s v="Richard Ayoade"/>
    <s v="Fyodor Dostoevsky"/>
    <s v="Jesse Eisenberg"/>
    <s v="United Kingdom"/>
    <m/>
    <x v="6237"/>
    <s v="Alcove Entertainment"/>
    <n v="93"/>
  </r>
  <r>
    <s v="Yeh Jawaani Hai Deewani"/>
    <s v="Not Rated"/>
    <s v="Drama"/>
    <x v="33"/>
    <s v="May 31, 2013 (India)"/>
    <n v="7.2"/>
    <n v="40000"/>
    <s v="Ayan Mukherjee"/>
    <s v="Hussain Dalal"/>
    <s v="Ranbir Kapoor"/>
    <s v="India"/>
    <m/>
    <x v="6238"/>
    <s v="Dharma Productions"/>
    <n v="160"/>
  </r>
  <r>
    <s v="How I Live Now"/>
    <s v="R"/>
    <s v="Action"/>
    <x v="33"/>
    <s v="October 4, 2013 (United Kingdom)"/>
    <n v="6.5"/>
    <n v="29000"/>
    <s v="Kevin Macdonald"/>
    <s v="Meg Rosoff"/>
    <s v="Saoirse Ronan"/>
    <s v="United Kingdom"/>
    <n v="8000000"/>
    <x v="6239"/>
    <s v="Film4"/>
    <n v="101"/>
  </r>
  <r>
    <s v="Upstream Color"/>
    <s v="Not Rated"/>
    <s v="Drama"/>
    <x v="33"/>
    <s v="August 30, 2013 (United Kingdom)"/>
    <n v="6.7"/>
    <n v="32000"/>
    <s v="Shane Carruth"/>
    <s v="Shane Carruth"/>
    <s v="Amy Seimetz"/>
    <s v="United States"/>
    <n v="50000"/>
    <x v="6240"/>
    <s v="erbp"/>
    <n v="96"/>
  </r>
  <r>
    <s v="Parkland"/>
    <s v="PG-13"/>
    <s v="Drama"/>
    <x v="33"/>
    <s v="October 2, 2013 (France)"/>
    <n v="6.4"/>
    <n v="15000"/>
    <s v="Peter Landesman"/>
    <s v="Peter Landesman"/>
    <s v="Zac Efron"/>
    <s v="United States"/>
    <n v="10000000"/>
    <x v="6241"/>
    <s v="Exclusive Media Group"/>
    <n v="93"/>
  </r>
  <r>
    <s v="A Field in England"/>
    <s v="Not Rated"/>
    <s v="Drama"/>
    <x v="33"/>
    <s v="July 5, 2013 (United Kingdom)"/>
    <n v="6.3"/>
    <n v="12000"/>
    <s v="Ben Wheatley"/>
    <s v="Amy Jump"/>
    <s v="Julian Barratt"/>
    <s v="United Kingdom"/>
    <m/>
    <x v="6242"/>
    <s v="Film4"/>
    <n v="90"/>
  </r>
  <r>
    <s v="In Secret"/>
    <s v="R"/>
    <s v="Crime"/>
    <x v="33"/>
    <s v="April 3, 2014 (Singapore)"/>
    <n v="6.1"/>
    <n v="8000"/>
    <s v="Charlie Stratton"/>
    <s v="Émile Zola"/>
    <s v="Elizabeth Olsen"/>
    <s v="Serbia"/>
    <m/>
    <x v="6243"/>
    <s v="LD Entertainment"/>
    <n v="107"/>
  </r>
  <r>
    <s v="Paranoia"/>
    <s v="PG-13"/>
    <s v="Drama"/>
    <x v="33"/>
    <s v="August 16, 2013 (United States)"/>
    <n v="5.7"/>
    <n v="36000"/>
    <s v="Robert Luketic"/>
    <s v="Jason Hall"/>
    <s v="Liam Hemsworth"/>
    <s v="United States"/>
    <n v="35000000"/>
    <x v="6244"/>
    <s v="Relativity Media"/>
    <n v="106"/>
  </r>
  <r>
    <s v="The Past"/>
    <s v="PG-13"/>
    <s v="Drama"/>
    <x v="33"/>
    <s v="May 17, 2013 (France)"/>
    <n v="7.7"/>
    <n v="46000"/>
    <s v="Asghar Farhadi"/>
    <s v="Asghar Farhadi"/>
    <s v="Bérénice Bejo"/>
    <s v="France"/>
    <n v="11000000"/>
    <x v="6245"/>
    <s v="Memento Films Production"/>
    <n v="130"/>
  </r>
  <r>
    <s v="Breathe In"/>
    <s v="R"/>
    <s v="Drama"/>
    <x v="33"/>
    <s v="July 19, 2013 (Ireland)"/>
    <n v="6.4"/>
    <n v="14000"/>
    <s v="Drake Doremus"/>
    <s v="Drake Doremus"/>
    <s v="Felicity Jones"/>
    <s v="United States"/>
    <m/>
    <x v="6246"/>
    <s v="Indian Paintbrush"/>
    <n v="98"/>
  </r>
  <r>
    <s v="V/H/S/2"/>
    <s v="R"/>
    <s v="Horror"/>
    <x v="33"/>
    <s v="June 6, 2013 (United States)"/>
    <n v="6"/>
    <n v="37000"/>
    <s v="Directors"/>
    <s v="Simon Barrett"/>
    <s v="Lawrence Michael Levine"/>
    <s v="United States"/>
    <m/>
    <x v="6247"/>
    <s v="The Collective Studios"/>
    <n v="96"/>
  </r>
  <r>
    <s v="Knights of Badassdom"/>
    <s v="R"/>
    <s v="Action"/>
    <x v="33"/>
    <s v="April 11, 2014 (Australia)"/>
    <n v="5.6"/>
    <n v="20000"/>
    <s v="Joe Lynch"/>
    <s v="Kevin Dreyfuss"/>
    <s v="Ryan Kwanten"/>
    <s v="United States"/>
    <m/>
    <x v="6248"/>
    <s v="Bayview Films"/>
    <n v="86"/>
  </r>
  <r>
    <s v="The Congress"/>
    <s v="Not Rated"/>
    <s v="Animation"/>
    <x v="33"/>
    <s v="July 24, 2014 (United States)"/>
    <n v="6.5"/>
    <n v="18000"/>
    <s v="Ari Folman"/>
    <s v="Stanislaw Lem"/>
    <s v="Robin Wright"/>
    <s v="Israel"/>
    <m/>
    <x v="6249"/>
    <s v="Bridgit Folman Film Gang"/>
    <n v="122"/>
  </r>
  <r>
    <s v="The Fifth Estate"/>
    <s v="R"/>
    <s v="Biography"/>
    <x v="33"/>
    <s v="October 18, 2013 (United States)"/>
    <n v="6.2"/>
    <n v="40000"/>
    <s v="Bill Condon"/>
    <s v="Daniel Domscheit-Berg"/>
    <s v="Benedict Cumberbatch"/>
    <s v="United States"/>
    <n v="28000000"/>
    <x v="6250"/>
    <s v="Dreamworks Pictures"/>
    <n v="128"/>
  </r>
  <r>
    <s v="Ida"/>
    <s v="PG-13"/>
    <s v="Drama"/>
    <x v="33"/>
    <s v="October 25, 2013 (Poland)"/>
    <n v="7.4"/>
    <n v="55000"/>
    <s v="Pawel Pawlikowski"/>
    <s v="Pawel Pawlikowski"/>
    <s v="Agata Kulesza"/>
    <s v="Poland"/>
    <m/>
    <x v="6251"/>
    <s v="Opus Film"/>
    <n v="82"/>
  </r>
  <r>
    <s v="The Love Punch"/>
    <s v="PG-13"/>
    <s v="Comedy"/>
    <x v="33"/>
    <s v="May 23, 2014 (United States)"/>
    <n v="5.8"/>
    <n v="14000"/>
    <s v="Joel Hopkins"/>
    <s v="Joel Hopkins"/>
    <s v="Pierce Brosnan"/>
    <s v="France"/>
    <m/>
    <x v="6252"/>
    <s v="Process Media"/>
    <n v="94"/>
  </r>
  <r>
    <s v="Tracks"/>
    <s v="PG-13"/>
    <s v="Adventure"/>
    <x v="33"/>
    <s v="March 6, 2014 (Australia)"/>
    <n v="7.2"/>
    <n v="29000"/>
    <s v="John Curran"/>
    <s v="Marion Nelson"/>
    <s v="Mia Wasikowska"/>
    <s v="Australia"/>
    <m/>
    <x v="6253"/>
    <s v="See-Saw Films"/>
    <n v="112"/>
  </r>
  <r>
    <s v="Bad Words"/>
    <s v="R"/>
    <s v="Comedy"/>
    <x v="33"/>
    <s v="March 28, 2014 (United States)"/>
    <n v="6.6"/>
    <n v="48000"/>
    <s v="Jason Bateman"/>
    <s v="Andrew Dodge"/>
    <s v="Jason Bateman"/>
    <s v="United States"/>
    <n v="10000000"/>
    <x v="6254"/>
    <s v="Aggregate Films"/>
    <n v="89"/>
  </r>
  <r>
    <s v="In a World..."/>
    <s v="R"/>
    <s v="Comedy"/>
    <x v="33"/>
    <s v="September 13, 2013 (United Kingdom)"/>
    <n v="6.7"/>
    <n v="31000"/>
    <s v="Lake Bell"/>
    <s v="Lake Bell"/>
    <s v="Lake Bell"/>
    <s v="United States"/>
    <m/>
    <x v="6255"/>
    <s v="3311 Productions"/>
    <n v="93"/>
  </r>
  <r>
    <s v="Ain't Them Bodies Saints"/>
    <s v="R"/>
    <s v="Crime"/>
    <x v="33"/>
    <s v="August 16, 2013 (United States)"/>
    <n v="6.4"/>
    <n v="21000"/>
    <s v="David Lowery"/>
    <s v="David Lowery"/>
    <s v="Rooney Mara"/>
    <s v="United States"/>
    <m/>
    <x v="6256"/>
    <s v="Sailor Bear"/>
    <n v="96"/>
  </r>
  <r>
    <s v="Man of Tai Chi"/>
    <s v="R"/>
    <s v="Action"/>
    <x v="33"/>
    <s v="July 5, 2013 (China)"/>
    <n v="6.1"/>
    <n v="36000"/>
    <s v="Keanu Reeves"/>
    <s v="Michael G. Cooney"/>
    <s v="Tiger Hu Chen"/>
    <s v="United States"/>
    <n v="25000000"/>
    <x v="6257"/>
    <s v="China Film Group Corporation (CFGC)"/>
    <n v="105"/>
  </r>
  <r>
    <s v="The East"/>
    <s v="PG-13"/>
    <s v="Crime"/>
    <x v="33"/>
    <s v="June 28, 2013 (United Kingdom)"/>
    <n v="6.8"/>
    <n v="49000"/>
    <s v="Zal Batmanglij"/>
    <s v="Zal Batmanglij"/>
    <s v="Brit Marling"/>
    <s v="United Kingdom"/>
    <n v="6500000"/>
    <x v="6258"/>
    <s v="Dune Entertainment"/>
    <n v="116"/>
  </r>
  <r>
    <s v="The Lunchbox"/>
    <s v="PG"/>
    <s v="Drama"/>
    <x v="33"/>
    <s v="September 20, 2013 (India)"/>
    <n v="7.8"/>
    <n v="52000"/>
    <s v="Ritesh Batra"/>
    <s v="Ritesh Batra"/>
    <s v="Irrfan Khan"/>
    <s v="India"/>
    <n v="1000000"/>
    <x v="6259"/>
    <s v="Sikhya Entertainment"/>
    <n v="104"/>
  </r>
  <r>
    <s v="New World"/>
    <s v="Not Rated"/>
    <s v="Action"/>
    <x v="33"/>
    <s v="February 21, 2013 (South Korea)"/>
    <n v="7.6"/>
    <n v="21000"/>
    <s v="Park Hoon-jung"/>
    <s v="Park Hoon-jung"/>
    <s v="Jung-jae Lee"/>
    <s v="South Korea"/>
    <m/>
    <x v="6260"/>
    <s v="Sanai Pictures"/>
    <n v="135"/>
  </r>
  <r>
    <s v="Charlie Countryman"/>
    <s v="R"/>
    <s v="Action"/>
    <x v="33"/>
    <s v="September 13, 2013 (Norway)"/>
    <n v="6.4"/>
    <n v="28000"/>
    <s v="Fredrik Bond"/>
    <s v="Matt Drake"/>
    <s v="Shia LaBeouf"/>
    <s v="United States"/>
    <m/>
    <x v="6261"/>
    <s v="Media Pro Pictures"/>
    <n v="103"/>
  </r>
  <r>
    <s v="Getaway"/>
    <s v="PG-13"/>
    <s v="Action"/>
    <x v="33"/>
    <s v="August 30, 2013 (United States)"/>
    <n v="4.4000000000000004"/>
    <n v="23000"/>
    <s v="Courtney Solomon"/>
    <s v="Sean Finegan"/>
    <s v="Ethan Hawke"/>
    <s v="United States"/>
    <n v="18000000"/>
    <x v="6262"/>
    <s v="After Dark Films"/>
    <n v="90"/>
  </r>
  <r>
    <s v="Guardians of the Galaxy"/>
    <s v="PG-13"/>
    <s v="Action"/>
    <x v="34"/>
    <s v="August 1, 2014 (United States)"/>
    <n v="8"/>
    <n v="1100000"/>
    <s v="James Gunn"/>
    <s v="James Gunn"/>
    <s v="Chris Pratt"/>
    <s v="United States"/>
    <n v="170000000"/>
    <x v="6263"/>
    <s v="Marvel Studios"/>
    <n v="121"/>
  </r>
  <r>
    <s v="Interstellar"/>
    <s v="PG-13"/>
    <s v="Adventure"/>
    <x v="34"/>
    <s v="November 7, 2014 (United States)"/>
    <n v="8.6"/>
    <n v="1600000"/>
    <s v="Christopher Nolan"/>
    <s v="Jonathan Nolan"/>
    <s v="Matthew McConaughey"/>
    <s v="United States"/>
    <n v="165000000"/>
    <x v="6264"/>
    <s v="Paramount Pictures"/>
    <n v="169"/>
  </r>
  <r>
    <s v="John Wick"/>
    <s v="R"/>
    <s v="Action"/>
    <x v="34"/>
    <s v="October 24, 2014 (United States)"/>
    <n v="7.4"/>
    <n v="565000"/>
    <s v="Chad Stahelski"/>
    <s v="Derek Kolstad"/>
    <s v="Keanu Reeves"/>
    <s v="United States"/>
    <n v="20000000"/>
    <x v="6265"/>
    <s v="Summit Entertainment"/>
    <n v="101"/>
  </r>
  <r>
    <s v="Edge of Tomorrow"/>
    <s v="PG-13"/>
    <s v="Action"/>
    <x v="34"/>
    <s v="June 6, 2014 (United States)"/>
    <n v="7.9"/>
    <n v="620000"/>
    <s v="Doug Liman"/>
    <s v="Christopher McQuarrie"/>
    <s v="Tom Cruise"/>
    <s v="United States"/>
    <n v="178000000"/>
    <x v="6266"/>
    <s v="Warner Bros."/>
    <n v="113"/>
  </r>
  <r>
    <s v="Gone Girl"/>
    <s v="R"/>
    <s v="Drama"/>
    <x v="34"/>
    <s v="October 3, 2014 (United States)"/>
    <n v="8.1"/>
    <n v="893000"/>
    <s v="David Fincher"/>
    <s v="Gillian Flynn"/>
    <s v="Ben Affleck"/>
    <s v="United States"/>
    <n v="61000000"/>
    <x v="6267"/>
    <s v="Twentieth Century Fox"/>
    <n v="149"/>
  </r>
  <r>
    <s v="Captain America: The Winter Soldier"/>
    <s v="PG-13"/>
    <s v="Action"/>
    <x v="34"/>
    <s v="April 4, 2014 (United States)"/>
    <n v="7.7"/>
    <n v="764000"/>
    <s v="Anthony Russo"/>
    <s v="Christopher Markus"/>
    <s v="Chris Evans"/>
    <s v="United States"/>
    <n v="170000000"/>
    <x v="6268"/>
    <s v="Marvel Entertainment"/>
    <n v="136"/>
  </r>
  <r>
    <s v="The Grand Budapest Hotel"/>
    <s v="R"/>
    <s v="Adventure"/>
    <x v="34"/>
    <s v="March 28, 2014 (United States)"/>
    <n v="8.1"/>
    <n v="734000"/>
    <s v="Wes Anderson"/>
    <s v="Stefan Zweig"/>
    <s v="Ralph Fiennes"/>
    <s v="United States"/>
    <n v="25000000"/>
    <x v="6269"/>
    <s v="Fox Searchlight Pictures"/>
    <n v="99"/>
  </r>
  <r>
    <s v="Whiplash"/>
    <s v="R"/>
    <s v="Drama"/>
    <x v="34"/>
    <s v="October 15, 2014 (Philippines)"/>
    <n v="8.5"/>
    <n v="749000"/>
    <s v="Damien Chazelle"/>
    <s v="Damien Chazelle"/>
    <s v="Miles Teller"/>
    <s v="United States"/>
    <n v="3300000"/>
    <x v="6270"/>
    <s v="Bold Films"/>
    <n v="106"/>
  </r>
  <r>
    <s v="Kingsman: The Secret Service"/>
    <s v="R"/>
    <s v="Action"/>
    <x v="34"/>
    <s v="February 13, 2015 (United States)"/>
    <n v="7.7"/>
    <n v="607000"/>
    <s v="Matthew Vaughn"/>
    <s v="Jane Goldman"/>
    <s v="Colin Firth"/>
    <s v="United Kingdom"/>
    <n v="81000000"/>
    <x v="6271"/>
    <s v="Twentieth Century Fox"/>
    <n v="129"/>
  </r>
  <r>
    <s v="Ex Machina"/>
    <s v="R"/>
    <s v="Drama"/>
    <x v="34"/>
    <s v="April 24, 2015 (United States)"/>
    <n v="7.7"/>
    <n v="493000"/>
    <s v="Alex Garland"/>
    <s v="Alex Garland"/>
    <s v="Alicia Vikander"/>
    <s v="United Kingdom"/>
    <n v="15000000"/>
    <x v="6272"/>
    <s v="A24"/>
    <n v="108"/>
  </r>
  <r>
    <s v="Divergent"/>
    <s v="PG-13"/>
    <s v="Action"/>
    <x v="34"/>
    <s v="March 21, 2014 (United States)"/>
    <n v="6.6"/>
    <n v="435000"/>
    <s v="Neil Burger"/>
    <s v="Evan Daugherty"/>
    <s v="Shailene Woodley"/>
    <s v="United States"/>
    <n v="85000000"/>
    <x v="6273"/>
    <s v="Summit Entertainment"/>
    <n v="139"/>
  </r>
  <r>
    <s v="Nightcrawler"/>
    <s v="R"/>
    <s v="Crime"/>
    <x v="34"/>
    <s v="October 31, 2014 (United States)"/>
    <n v="7.8"/>
    <n v="486000"/>
    <s v="Dan Gilroy"/>
    <s v="Dan Gilroy"/>
    <s v="Jake Gyllenhaal"/>
    <s v="United States"/>
    <n v="8500000"/>
    <x v="6274"/>
    <s v="Bold Films"/>
    <n v="117"/>
  </r>
  <r>
    <s v="The Hobbit: The Battle of the Five Armies"/>
    <s v="PG-13"/>
    <s v="Adventure"/>
    <x v="34"/>
    <s v="December 17, 2014 (United States)"/>
    <n v="7.4"/>
    <n v="487000"/>
    <s v="Peter Jackson"/>
    <s v="Fran Walsh"/>
    <s v="Ian McKellen"/>
    <s v="New Zealand"/>
    <n v="250000000"/>
    <x v="6275"/>
    <s v="New Line Cinema"/>
    <n v="144"/>
  </r>
  <r>
    <s v="The Equalizer"/>
    <s v="R"/>
    <s v="Action"/>
    <x v="34"/>
    <s v="September 26, 2014 (United States)"/>
    <n v="7.2"/>
    <n v="344000"/>
    <s v="Antoine Fuqua"/>
    <s v="Richard Wenk"/>
    <s v="Denzel Washington"/>
    <s v="United States"/>
    <n v="55000000"/>
    <x v="6276"/>
    <s v="Columbia Pictures"/>
    <n v="132"/>
  </r>
  <r>
    <s v="The Maze Runner"/>
    <s v="PG-13"/>
    <s v="Action"/>
    <x v="34"/>
    <s v="September 19, 2014 (United States)"/>
    <n v="6.8"/>
    <n v="431000"/>
    <s v="Wes Ball"/>
    <s v="Noah Oppenheim"/>
    <s v="Dylan O'Brien"/>
    <s v="United States"/>
    <n v="34000000"/>
    <x v="6277"/>
    <s v="Twentieth Century Fox"/>
    <n v="113"/>
  </r>
  <r>
    <s v="Lucy"/>
    <s v="R"/>
    <s v="Action"/>
    <x v="34"/>
    <s v="July 25, 2014 (United States)"/>
    <n v="6.4"/>
    <n v="460000"/>
    <s v="Luc Besson"/>
    <s v="Luc Besson"/>
    <s v="Scarlett Johansson"/>
    <s v="France"/>
    <n v="40000000"/>
    <x v="6278"/>
    <s v="EuropaCorp"/>
    <n v="89"/>
  </r>
  <r>
    <s v="Chef"/>
    <s v="R"/>
    <s v="Adventure"/>
    <x v="34"/>
    <s v="May 30, 2014 (United States)"/>
    <n v="7.3"/>
    <n v="202000"/>
    <s v="Jon Favreau"/>
    <s v="Jon Favreau"/>
    <s v="Jon Favreau"/>
    <s v="United States"/>
    <n v="11000000"/>
    <x v="6279"/>
    <s v="Aldamisa Entertainment"/>
    <n v="114"/>
  </r>
  <r>
    <s v="What We Do in the Shadows"/>
    <s v="R"/>
    <s v="Comedy"/>
    <x v="34"/>
    <s v="February 13, 2015 (United States)"/>
    <n v="7.7"/>
    <n v="164000"/>
    <s v="Jemaine Clement"/>
    <s v="Jemaine Clement"/>
    <s v="Jemaine Clement"/>
    <s v="New Zealand"/>
    <n v="1600000"/>
    <x v="6280"/>
    <s v="Unison Films"/>
    <n v="86"/>
  </r>
  <r>
    <s v="The Imitation Game"/>
    <s v="PG-13"/>
    <s v="Biography"/>
    <x v="34"/>
    <s v="December 25, 2014 (United States)"/>
    <n v="8"/>
    <n v="707000"/>
    <s v="Morten Tyldum"/>
    <s v="Graham Moore"/>
    <s v="Benedict Cumberbatch"/>
    <s v="United Kingdom"/>
    <n v="14000000"/>
    <x v="6281"/>
    <s v="Black Bear Pictures"/>
    <n v="114"/>
  </r>
  <r>
    <s v="Fury"/>
    <s v="R"/>
    <s v="Action"/>
    <x v="34"/>
    <s v="October 17, 2014 (United States)"/>
    <n v="7.6"/>
    <n v="442000"/>
    <s v="David Ayer"/>
    <s v="David Ayer"/>
    <s v="Brad Pitt"/>
    <s v="United States"/>
    <n v="68000000"/>
    <x v="6282"/>
    <s v="Columbia Pictures"/>
    <n v="134"/>
  </r>
  <r>
    <s v="X-Men: Days of Future Past"/>
    <s v="PG-13"/>
    <s v="Action"/>
    <x v="34"/>
    <s v="May 23, 2014 (United States)"/>
    <n v="7.9"/>
    <n v="673000"/>
    <s v="Bryan Singer"/>
    <s v="Simon Kinberg"/>
    <s v="Patrick Stewart"/>
    <s v="United States"/>
    <n v="200000000"/>
    <x v="6283"/>
    <s v="Twentieth Century Fox"/>
    <n v="132"/>
  </r>
  <r>
    <s v="Predestination"/>
    <s v="R"/>
    <s v="Action"/>
    <x v="34"/>
    <s v="January 9, 2015 (United States)"/>
    <n v="7.5"/>
    <n v="262000"/>
    <s v="Michael Spierig"/>
    <s v="Michael Spierig"/>
    <s v="Ethan Hawke"/>
    <s v="Australia"/>
    <n v="5100000"/>
    <x v="6284"/>
    <s v="Screen Australia"/>
    <n v="97"/>
  </r>
  <r>
    <s v="The Purge: Anarchy"/>
    <s v="R"/>
    <s v="Action"/>
    <x v="34"/>
    <s v="July 18, 2014 (United States)"/>
    <n v="6.4"/>
    <n v="143000"/>
    <s v="James DeMonaco"/>
    <s v="James DeMonaco"/>
    <s v="Frank Grillo"/>
    <s v="United States"/>
    <n v="9000000"/>
    <x v="6285"/>
    <s v="Universal Pictures"/>
    <n v="103"/>
  </r>
  <r>
    <s v="Birdman or (The Unexpected Virtue of Ignorance)"/>
    <s v="R"/>
    <s v="Comedy"/>
    <x v="34"/>
    <s v="November 14, 2014 (United States)"/>
    <n v="7.7"/>
    <n v="594000"/>
    <s v="Alejandro G. Iñárritu"/>
    <s v="Alejandro G. Iñárritu"/>
    <s v="Michael Keaton"/>
    <s v="United States"/>
    <n v="18000000"/>
    <x v="6286"/>
    <s v="New Regency Productions"/>
    <n v="119"/>
  </r>
  <r>
    <s v="It Follows"/>
    <s v="R"/>
    <s v="Horror"/>
    <x v="34"/>
    <s v="March 13, 2015 (United States)"/>
    <n v="6.8"/>
    <n v="217000"/>
    <s v="David Robert Mitchell"/>
    <s v="David Robert Mitchell"/>
    <s v="Maika Monroe"/>
    <s v="United States"/>
    <n v="1000000"/>
    <x v="6287"/>
    <s v="Northern Lights Films"/>
    <n v="100"/>
  </r>
  <r>
    <s v="Blended"/>
    <s v="PG-13"/>
    <s v="Comedy"/>
    <x v="34"/>
    <s v="May 23, 2014 (United States)"/>
    <n v="6.5"/>
    <n v="124000"/>
    <s v="Frank Coraci"/>
    <s v="Ivan Menchell"/>
    <s v="Adam Sandler"/>
    <s v="United States"/>
    <n v="40000000"/>
    <x v="6288"/>
    <s v="Gulfstream Pictures"/>
    <n v="117"/>
  </r>
  <r>
    <s v="Hercules"/>
    <s v="PG-13"/>
    <s v="Action"/>
    <x v="34"/>
    <s v="July 25, 2014 (United States)"/>
    <n v="6"/>
    <n v="149000"/>
    <s v="Brett Ratner"/>
    <s v="Ryan J. Condal"/>
    <s v="Dwayne Johnson"/>
    <s v="United States"/>
    <n v="100000000"/>
    <x v="6289"/>
    <s v="Paramount Pictures"/>
    <n v="98"/>
  </r>
  <r>
    <s v="The Judge"/>
    <s v="R"/>
    <s v="Crime"/>
    <x v="34"/>
    <s v="October 10, 2014 (United States)"/>
    <n v="7.4"/>
    <n v="183000"/>
    <s v="David Dobkin"/>
    <s v="Nick Schenk"/>
    <s v="Robert Downey Jr."/>
    <s v="United States"/>
    <n v="50000000"/>
    <x v="6290"/>
    <s v="Warner Bros."/>
    <n v="141"/>
  </r>
  <r>
    <s v="Annie"/>
    <s v="PG"/>
    <s v="Comedy"/>
    <x v="34"/>
    <s v="December 19, 2014 (United States)"/>
    <n v="5.3"/>
    <n v="35000"/>
    <s v="Will Gluck"/>
    <s v="Will Gluck"/>
    <s v="Quvenzhané Wallis"/>
    <s v="United States"/>
    <n v="65000000"/>
    <x v="6291"/>
    <s v="Marcy Media"/>
    <n v="118"/>
  </r>
  <r>
    <s v="Godzilla"/>
    <s v="PG-13"/>
    <s v="Action"/>
    <x v="34"/>
    <s v="May 16, 2014 (United States)"/>
    <n v="6.4"/>
    <n v="394000"/>
    <s v="Gareth Edwards"/>
    <s v="Ishirô Honda"/>
    <s v="Aaron Taylor-Johnson"/>
    <s v="United States"/>
    <n v="160000000"/>
    <x v="6292"/>
    <s v="Warner Bros."/>
    <n v="123"/>
  </r>
  <r>
    <s v="The Giver"/>
    <s v="PG-13"/>
    <s v="Drama"/>
    <x v="34"/>
    <s v="August 15, 2014 (United States)"/>
    <n v="6.5"/>
    <n v="114000"/>
    <s v="Phillip Noyce"/>
    <s v="Michael Mitnick"/>
    <s v="Brenton Thwaites"/>
    <s v="United States"/>
    <n v="25000000"/>
    <x v="6293"/>
    <s v="Tonik Productions"/>
    <n v="97"/>
  </r>
  <r>
    <s v="300: Rise of an Empire"/>
    <s v="R"/>
    <s v="Action"/>
    <x v="34"/>
    <s v="March 7, 2014 (United States)"/>
    <n v="6.2"/>
    <n v="286000"/>
    <s v="Noam Murro"/>
    <s v="Zack Snyder"/>
    <s v="Sullivan Stapleton"/>
    <s v="United States"/>
    <n v="110000000"/>
    <x v="6294"/>
    <s v="Warner Bros."/>
    <n v="102"/>
  </r>
  <r>
    <s v="American Sniper"/>
    <s v="R"/>
    <s v="Action"/>
    <x v="34"/>
    <s v="January 16, 2015 (United States)"/>
    <n v="7.3"/>
    <n v="451000"/>
    <s v="Clint Eastwood"/>
    <s v="Jason Hall"/>
    <s v="Bradley Cooper"/>
    <s v="United States"/>
    <n v="58800000"/>
    <x v="6295"/>
    <s v="Warner Bros."/>
    <n v="133"/>
  </r>
  <r>
    <s v="Love, Rosie"/>
    <s v="R"/>
    <s v="Comedy"/>
    <x v="34"/>
    <s v="October 22, 2014 (United Kingdom)"/>
    <n v="7.2"/>
    <n v="127000"/>
    <s v="Christian Ditter"/>
    <s v="Juliette Towhidi"/>
    <s v="Lily Collins"/>
    <s v="Germany"/>
    <m/>
    <x v="6296"/>
    <s v="Canyon Creek Films"/>
    <n v="102"/>
  </r>
  <r>
    <s v="Big Hero 6"/>
    <s v="PG"/>
    <s v="Animation"/>
    <x v="34"/>
    <s v="November 7, 2014 (United States)"/>
    <n v="7.8"/>
    <n v="423000"/>
    <s v="Don Hall"/>
    <s v="Jordan Roberts"/>
    <s v="Ryan Potter"/>
    <s v="United States"/>
    <n v="165000000"/>
    <x v="6297"/>
    <s v="FortyFour Studios"/>
    <n v="102"/>
  </r>
  <r>
    <s v="The Amazing Spider-Man 2"/>
    <s v="PG-13"/>
    <s v="Action"/>
    <x v="34"/>
    <s v="May 2, 2014 (United States)"/>
    <n v="6.6"/>
    <n v="427000"/>
    <s v="Marc Webb"/>
    <s v="Alex Kurtzman"/>
    <s v="Andrew Garfield"/>
    <s v="United States"/>
    <n v="200000000"/>
    <x v="6298"/>
    <s v="Marvel Enterprises"/>
    <n v="142"/>
  </r>
  <r>
    <s v="Maleficent"/>
    <s v="PG"/>
    <s v="Action"/>
    <x v="34"/>
    <s v="May 30, 2014 (United States)"/>
    <n v="7"/>
    <n v="353000"/>
    <s v="Robert Stromberg"/>
    <s v="Linda Woolverton"/>
    <s v="Angelina Jolie"/>
    <s v="United States"/>
    <n v="180000000"/>
    <x v="6299"/>
    <s v="Jolie Pas"/>
    <n v="97"/>
  </r>
  <r>
    <s v="Into the Woods"/>
    <s v="PG"/>
    <s v="Adventure"/>
    <x v="34"/>
    <s v="December 25, 2014 (United States)"/>
    <n v="5.9"/>
    <n v="135000"/>
    <s v="Rob Marshall"/>
    <s v="James Lapine"/>
    <s v="Anna Kendrick"/>
    <s v="United States"/>
    <n v="50000000"/>
    <x v="6300"/>
    <s v="BBL Motion Picture Studios"/>
    <n v="125"/>
  </r>
  <r>
    <s v="Unbroken"/>
    <s v="PG-13"/>
    <s v="Action"/>
    <x v="34"/>
    <s v="December 25, 2014 (United States)"/>
    <n v="7.2"/>
    <n v="155000"/>
    <s v="Angelina Jolie"/>
    <s v="Joel Coen"/>
    <s v="Jack O'Connell"/>
    <s v="United States"/>
    <n v="65000000"/>
    <x v="6301"/>
    <s v="3 Arts Entertainment"/>
    <n v="137"/>
  </r>
  <r>
    <s v="The Lego Movie"/>
    <s v="PG"/>
    <s v="Animation"/>
    <x v="34"/>
    <s v="February 7, 2014 (United States)"/>
    <n v="7.7"/>
    <n v="331000"/>
    <s v="Christopher Miller"/>
    <s v="Phil Lord"/>
    <s v="Chris Pratt"/>
    <s v="United States"/>
    <n v="60000000"/>
    <x v="6302"/>
    <s v="Warner Bros."/>
    <n v="100"/>
  </r>
  <r>
    <s v="The Hunger Games: Mockingjay - Part 1"/>
    <s v="PG-13"/>
    <s v="Action"/>
    <x v="34"/>
    <s v="November 21, 2014 (United States)"/>
    <n v="6.6"/>
    <n v="424000"/>
    <s v="Francis Lawrence"/>
    <s v="Peter Craig"/>
    <s v="Jennifer Lawrence"/>
    <s v="United States"/>
    <n v="125000000"/>
    <x v="6303"/>
    <s v="Lionsgate"/>
    <n v="123"/>
  </r>
  <r>
    <s v="Tusk"/>
    <s v="R"/>
    <s v="Comedy"/>
    <x v="34"/>
    <s v="September 19, 2014 (United States)"/>
    <n v="5.3"/>
    <n v="48000"/>
    <s v="Kevin Smith"/>
    <s v="Kevin Smith"/>
    <s v="Justin Long"/>
    <s v="Canada"/>
    <n v="3000000"/>
    <x v="6304"/>
    <s v="SModcast Pictures"/>
    <n v="102"/>
  </r>
  <r>
    <s v="Night at the Museum: Secret of the Tomb"/>
    <s v="PG"/>
    <s v="Adventure"/>
    <x v="34"/>
    <s v="December 19, 2014 (United States)"/>
    <n v="6.2"/>
    <n v="111000"/>
    <s v="Shawn Levy"/>
    <s v="David Guion"/>
    <s v="Ben Stiller"/>
    <s v="United Kingdom"/>
    <n v="127000000"/>
    <x v="6305"/>
    <s v="Twentieth Century Fox"/>
    <n v="98"/>
  </r>
  <r>
    <s v="The Fault in Our Stars"/>
    <s v="PG-13"/>
    <s v="Drama"/>
    <x v="34"/>
    <s v="June 6, 2014 (United States)"/>
    <n v="7.7"/>
    <n v="352000"/>
    <s v="Josh Boone"/>
    <s v="Scott Neustadter"/>
    <s v="Shailene Woodley"/>
    <s v="United States"/>
    <n v="12000000"/>
    <x v="6306"/>
    <s v="Fox 2000 Pictures"/>
    <n v="126"/>
  </r>
  <r>
    <s v="As Above, So Below"/>
    <s v="R"/>
    <s v="Horror"/>
    <x v="34"/>
    <s v="August 29, 2014 (United States)"/>
    <n v="6.2"/>
    <n v="83000"/>
    <s v="John Erick Dowdle"/>
    <s v="John Erick Dowdle"/>
    <s v="Perdita Weeks"/>
    <s v="United States"/>
    <n v="5000000"/>
    <x v="6307"/>
    <s v="Legendary Entertainment"/>
    <n v="93"/>
  </r>
  <r>
    <s v="Annabelle"/>
    <s v="R"/>
    <s v="Horror"/>
    <x v="34"/>
    <s v="October 3, 2014 (United States)"/>
    <n v="5.4"/>
    <n v="147000"/>
    <s v="John R. Leonetti"/>
    <s v="Gary Dauberman"/>
    <s v="Ward Horton"/>
    <s v="United States"/>
    <n v="6500000"/>
    <x v="6308"/>
    <s v="New Line Cinema"/>
    <n v="99"/>
  </r>
  <r>
    <s v="Boyhood"/>
    <s v="R"/>
    <s v="Drama"/>
    <x v="34"/>
    <s v="August 15, 2014 (United States)"/>
    <n v="7.9"/>
    <n v="341000"/>
    <s v="Richard Linklater"/>
    <s v="Richard Linklater"/>
    <s v="Ellar Coltrane"/>
    <s v="United States"/>
    <n v="4000000"/>
    <x v="6309"/>
    <s v="IFC Productions"/>
    <n v="165"/>
  </r>
  <r>
    <s v="The Theory of Everything"/>
    <s v="PG-13"/>
    <s v="Biography"/>
    <x v="34"/>
    <s v="November 26, 2014 (United States)"/>
    <n v="7.7"/>
    <n v="417000"/>
    <s v="James Marsh"/>
    <s v="Anthony McCarten"/>
    <s v="Eddie Redmayne"/>
    <s v="United Kingdom"/>
    <n v="15000000"/>
    <x v="6310"/>
    <s v="Working Title Films"/>
    <n v="123"/>
  </r>
  <r>
    <s v="The Expendables 3"/>
    <s v="PG-13"/>
    <s v="Action"/>
    <x v="34"/>
    <s v="August 15, 2014 (United States)"/>
    <n v="6.1"/>
    <n v="173000"/>
    <s v="Patrick Hughes"/>
    <s v="Sylvester Stallone"/>
    <s v="Sylvester Stallone"/>
    <s v="France"/>
    <n v="80000000"/>
    <x v="6311"/>
    <s v="Lionsgate"/>
    <n v="126"/>
  </r>
  <r>
    <s v="The Interview"/>
    <s v="R"/>
    <s v="Action"/>
    <x v="34"/>
    <s v="December 24, 2014 (United States)"/>
    <n v="6.5"/>
    <n v="313000"/>
    <s v="Evan Goldberg"/>
    <s v="Dan Sterling"/>
    <s v="James Franco"/>
    <s v="United States"/>
    <n v="44000000"/>
    <x v="6312"/>
    <s v="Columbia Pictures"/>
    <n v="112"/>
  </r>
  <r>
    <s v="The Drop"/>
    <s v="R"/>
    <s v="Crime"/>
    <x v="34"/>
    <s v="September 12, 2014 (United States)"/>
    <n v="7.1"/>
    <n v="146000"/>
    <s v="Michaël R. Roskam"/>
    <s v="Dennis Lehane"/>
    <s v="Tom Hardy"/>
    <s v="United States"/>
    <n v="12600000"/>
    <x v="6313"/>
    <s v="Big Screen Productions"/>
    <n v="106"/>
  </r>
  <r>
    <s v="Transformers: Age of Extinction"/>
    <s v="PG-13"/>
    <s v="Action"/>
    <x v="34"/>
    <s v="June 27, 2014 (United States)"/>
    <n v="5.6"/>
    <n v="302000"/>
    <s v="Michael Bay"/>
    <s v="Ehren Kruger"/>
    <s v="Mark Wahlberg"/>
    <s v="United States"/>
    <n v="210000000"/>
    <x v="6314"/>
    <s v="Paramount Pictures"/>
    <n v="165"/>
  </r>
  <r>
    <s v="Inherent Vice"/>
    <s v="R"/>
    <s v="Comedy"/>
    <x v="34"/>
    <s v="January 9, 2015 (United States)"/>
    <n v="6.7"/>
    <n v="97000"/>
    <s v="Paul Thomas Anderson"/>
    <s v="Paul Thomas Anderson"/>
    <s v="Joaquin Phoenix"/>
    <s v="United States"/>
    <n v="20000000"/>
    <x v="6315"/>
    <s v="Ghoulardi Film Company"/>
    <n v="148"/>
  </r>
  <r>
    <s v="Neighbors"/>
    <s v="R"/>
    <s v="Comedy"/>
    <x v="34"/>
    <s v="May 9, 2014 (United States)"/>
    <n v="6.3"/>
    <n v="294000"/>
    <s v="Nicholas Stoller"/>
    <s v="Andrew Jay Cohen"/>
    <s v="Seth Rogen"/>
    <s v="United States"/>
    <n v="18000000"/>
    <x v="6316"/>
    <s v="Good Universe"/>
    <n v="97"/>
  </r>
  <r>
    <s v="The Babadook"/>
    <s v="Not Rated"/>
    <s v="Drama"/>
    <x v="34"/>
    <s v="November 28, 2014 (United States)"/>
    <n v="6.8"/>
    <n v="203000"/>
    <s v="Jennifer Kent"/>
    <s v="Jennifer Kent"/>
    <s v="Essie Davis"/>
    <s v="Australia"/>
    <n v="2000000"/>
    <x v="6317"/>
    <s v="Screen Australia"/>
    <n v="94"/>
  </r>
  <r>
    <s v="Sex Tape"/>
    <s v="R"/>
    <s v="Comedy"/>
    <x v="34"/>
    <s v="July 18, 2014 (United States)"/>
    <n v="5.0999999999999996"/>
    <n v="109000"/>
    <s v="Jake Kasdan"/>
    <s v="Kate Angelo"/>
    <s v="Jason Segel"/>
    <s v="United States"/>
    <n v="40000000"/>
    <x v="6318"/>
    <s v="Columbia Pictures"/>
    <n v="94"/>
  </r>
  <r>
    <s v="The Other Woman"/>
    <s v="PG-13"/>
    <s v="Comedy"/>
    <x v="34"/>
    <s v="April 25, 2014 (United States)"/>
    <n v="6"/>
    <n v="133000"/>
    <s v="Nick Cassavetes"/>
    <s v="Melissa K. Stack"/>
    <s v="Cameron Diaz"/>
    <s v="United States"/>
    <n v="40000000"/>
    <x v="6319"/>
    <s v="Twentieth Century Fox"/>
    <n v="109"/>
  </r>
  <r>
    <s v="Wild Tales"/>
    <s v="R"/>
    <s v="Comedy"/>
    <x v="34"/>
    <s v="August 21, 2014 (Argentina)"/>
    <n v="8.1"/>
    <n v="184000"/>
    <s v="Damián Szifron"/>
    <s v="Germán Servidio"/>
    <s v="Darío Grandinetti"/>
    <s v="Argentina"/>
    <n v="3300000"/>
    <x v="6320"/>
    <s v="Kramer &amp; Sigman Films"/>
    <n v="122"/>
  </r>
  <r>
    <s v="Wild"/>
    <s v="R"/>
    <s v="Adventure"/>
    <x v="34"/>
    <s v="December 19, 2014 (United States)"/>
    <n v="7.1"/>
    <n v="123000"/>
    <s v="Jean-Marc Vallée"/>
    <s v="Nick Hornby"/>
    <s v="Reese Witherspoon"/>
    <s v="United States"/>
    <n v="15000000"/>
    <x v="6321"/>
    <s v="Bob Industries"/>
    <n v="115"/>
  </r>
  <r>
    <s v="Foxcatcher"/>
    <s v="R"/>
    <s v="Biography"/>
    <x v="34"/>
    <s v="January 16, 2015 (United States)"/>
    <n v="7"/>
    <n v="137000"/>
    <s v="Bennett Miller"/>
    <s v="E. Max Frye"/>
    <s v="Steve Carell"/>
    <s v="United States"/>
    <n v="24000000"/>
    <x v="6322"/>
    <s v="Annapurna Pictures"/>
    <n v="134"/>
  </r>
  <r>
    <s v="The Guest"/>
    <s v="R"/>
    <s v="Action"/>
    <x v="34"/>
    <s v="September 5, 2014 (United Kingdom)"/>
    <n v="6.7"/>
    <n v="95000"/>
    <s v="Adam Wingard"/>
    <s v="Simon Barrett"/>
    <s v="Dan Stevens"/>
    <s v="United States"/>
    <n v="5000000"/>
    <x v="6323"/>
    <s v="HanWay Films"/>
    <n v="100"/>
  </r>
  <r>
    <s v="Teenage Mutant Ninja Turtles"/>
    <s v="PG-13"/>
    <s v="Action"/>
    <x v="34"/>
    <s v="August 8, 2014 (United States)"/>
    <n v="5.8"/>
    <n v="203000"/>
    <s v="Jonathan Liebesman"/>
    <s v="Josh Appelbaum"/>
    <s v="Megan Fox"/>
    <s v="United States"/>
    <n v="125000000"/>
    <x v="6324"/>
    <s v="Paramount Pictures"/>
    <n v="101"/>
  </r>
  <r>
    <s v="RoboCop"/>
    <s v="PG-13"/>
    <s v="Action"/>
    <x v="34"/>
    <s v="February 12, 2014 (United States)"/>
    <n v="6.1"/>
    <n v="219000"/>
    <s v="José Padilha"/>
    <s v="Joshua Zetumer"/>
    <s v="Joel Kinnaman"/>
    <s v="United States"/>
    <n v="100000000"/>
    <x v="6325"/>
    <s v="Metro-Goldwyn-Mayer (MGM)"/>
    <n v="117"/>
  </r>
  <r>
    <s v="22 Jump Street"/>
    <s v="R"/>
    <s v="Action"/>
    <x v="34"/>
    <s v="June 13, 2014 (United States)"/>
    <n v="7"/>
    <n v="354000"/>
    <s v="Phil Lord"/>
    <s v="Michael Bacall"/>
    <s v="Channing Tatum"/>
    <s v="United States"/>
    <n v="50000000"/>
    <x v="6326"/>
    <s v="Columbia Pictures"/>
    <n v="112"/>
  </r>
  <r>
    <s v="Dawn of the Planet of the Apes"/>
    <s v="PG-13"/>
    <s v="Action"/>
    <x v="34"/>
    <s v="July 11, 2014 (United States)"/>
    <n v="7.6"/>
    <n v="419000"/>
    <s v="Matt Reeves"/>
    <s v="Mark Bomback"/>
    <s v="Gary Oldman"/>
    <s v="United States"/>
    <n v="170000000"/>
    <x v="6327"/>
    <s v="Chernin Entertainment"/>
    <n v="130"/>
  </r>
  <r>
    <s v="Sin City: A Dame to Kill for"/>
    <s v="R"/>
    <s v="Action"/>
    <x v="34"/>
    <s v="August 22, 2014 (United States)"/>
    <n v="6.5"/>
    <n v="155000"/>
    <s v="Frank Miller"/>
    <s v="Frank Miller"/>
    <s v="Mickey Rourke"/>
    <s v="United States"/>
    <n v="65000000"/>
    <x v="6328"/>
    <s v="Aldamisa Entertainment"/>
    <n v="102"/>
  </r>
  <r>
    <s v="Brick Mansions"/>
    <s v="PG-13"/>
    <s v="Action"/>
    <x v="34"/>
    <s v="April 25, 2014 (United States)"/>
    <n v="5.7"/>
    <n v="41000"/>
    <s v="Camille Delamarre"/>
    <s v="Luc Besson"/>
    <s v="Paul Walker"/>
    <s v="France"/>
    <n v="28000000"/>
    <x v="6329"/>
    <s v="Relativity Media"/>
    <n v="90"/>
  </r>
  <r>
    <s v="Vampire Academy"/>
    <s v="PG-13"/>
    <s v="Action"/>
    <x v="34"/>
    <s v="February 7, 2014 (United States)"/>
    <n v="5.5"/>
    <n v="53000"/>
    <s v="Mark Waters"/>
    <s v="Richelle Mead"/>
    <s v="Zoey Deutch"/>
    <s v="United States"/>
    <n v="30000000"/>
    <x v="6330"/>
    <s v="Angry Films"/>
    <n v="104"/>
  </r>
  <r>
    <s v="The Monuments Men"/>
    <s v="PG-13"/>
    <s v="Comedy"/>
    <x v="34"/>
    <s v="February 7, 2014 (United States)"/>
    <n v="6.1"/>
    <n v="127000"/>
    <s v="George Clooney"/>
    <s v="George Clooney"/>
    <s v="George Clooney"/>
    <s v="United States"/>
    <n v="70000000"/>
    <x v="6331"/>
    <s v="Columbia Pictures"/>
    <n v="118"/>
  </r>
  <r>
    <s v="Honeymoon"/>
    <s v="R"/>
    <s v="Drama"/>
    <x v="34"/>
    <s v="September 12, 2014 (United States)"/>
    <n v="5.7"/>
    <n v="25000"/>
    <s v="Leigh Janiak"/>
    <s v="Phil Graziadei"/>
    <s v="Rose Leslie"/>
    <s v="United States"/>
    <n v="1000000"/>
    <x v="6332"/>
    <s v="Fewlas Entertainment"/>
    <n v="87"/>
  </r>
  <r>
    <s v="Dumb and Dumber to"/>
    <s v="PG-13"/>
    <s v="Comedy"/>
    <x v="34"/>
    <s v="November 14, 2014 (United States)"/>
    <n v="5.6"/>
    <n v="131000"/>
    <s v="Bobby Farrelly"/>
    <s v="Sean Anders"/>
    <s v="Jim Carrey"/>
    <s v="United States"/>
    <n v="40000000"/>
    <x v="6333"/>
    <s v="Universal Pictures"/>
    <n v="109"/>
  </r>
  <r>
    <s v="Before We Go"/>
    <s v="PG-13"/>
    <s v="Comedy"/>
    <x v="34"/>
    <s v="July 21, 2015 (United States)"/>
    <n v="6.8"/>
    <n v="54000"/>
    <s v="Chris Evans"/>
    <s v="Ronald Bass"/>
    <s v="Chris Evans"/>
    <s v="United States"/>
    <m/>
    <x v="6334"/>
    <s v="G4 Productions"/>
    <n v="95"/>
  </r>
  <r>
    <s v="How to Train Your Dragon 2"/>
    <s v="PG"/>
    <s v="Animation"/>
    <x v="34"/>
    <s v="June 13, 2014 (United States)"/>
    <n v="7.8"/>
    <n v="313000"/>
    <s v="Dean DeBlois"/>
    <s v="Dean DeBlois"/>
    <s v="Jay Baruchel"/>
    <s v="United States"/>
    <n v="145000000"/>
    <x v="6335"/>
    <s v="DreamWorks Animation"/>
    <n v="102"/>
  </r>
  <r>
    <s v="Noah"/>
    <s v="PG-13"/>
    <s v="Action"/>
    <x v="34"/>
    <s v="March 28, 2014 (United States)"/>
    <n v="5.7"/>
    <n v="246000"/>
    <s v="Darren Aronofsky"/>
    <s v="Darren Aronofsky"/>
    <s v="Russell Crowe"/>
    <s v="United States"/>
    <n v="125000000"/>
    <x v="6336"/>
    <s v="Paramount Pictures"/>
    <n v="138"/>
  </r>
  <r>
    <s v="A Walk Among the Tombstones"/>
    <s v="R"/>
    <s v="Action"/>
    <x v="34"/>
    <s v="September 19, 2014 (United States)"/>
    <n v="6.5"/>
    <n v="115000"/>
    <s v="Scott Frank"/>
    <s v="Lawrence Block"/>
    <s v="Liam Neeson"/>
    <s v="United States"/>
    <n v="28000000"/>
    <x v="6337"/>
    <s v="1984 Private Defense Contractors"/>
    <n v="114"/>
  </r>
  <r>
    <s v="Need for Speed"/>
    <s v="PG-13"/>
    <s v="Action"/>
    <x v="34"/>
    <s v="March 14, 2014 (United States)"/>
    <n v="6.4"/>
    <n v="165000"/>
    <s v="Scott Waugh"/>
    <s v="George Gatins"/>
    <s v="Aaron Paul"/>
    <s v="United States"/>
    <n v="66000000"/>
    <x v="6338"/>
    <s v="Dreamworks Pictures"/>
    <n v="132"/>
  </r>
  <r>
    <s v="Rio 2"/>
    <s v="G"/>
    <s v="Animation"/>
    <x v="34"/>
    <s v="April 11, 2014 (United States)"/>
    <n v="6.3"/>
    <n v="83000"/>
    <s v="Carlos Saldanha"/>
    <s v="Don Rhymer"/>
    <s v="Jesse Eisenberg"/>
    <s v="United States"/>
    <n v="103000000"/>
    <x v="6339"/>
    <s v="Twentieth Century Fox Animation"/>
    <n v="101"/>
  </r>
  <r>
    <s v="Seventh Son"/>
    <s v="PG-13"/>
    <s v="Action"/>
    <x v="34"/>
    <s v="February 6, 2015 (United States)"/>
    <n v="5.5"/>
    <n v="74000"/>
    <s v="Sergei Bodrov"/>
    <s v="Charles Leavitt"/>
    <s v="Ben Barnes"/>
    <s v="United States"/>
    <n v="95000000"/>
    <x v="6340"/>
    <s v="Beijing Skywheel Entertainment Co."/>
    <n v="102"/>
  </r>
  <r>
    <s v="Exodus: Gods and Kings"/>
    <s v="PG-13"/>
    <s v="Action"/>
    <x v="34"/>
    <s v="December 12, 2014 (United States)"/>
    <n v="6"/>
    <n v="162000"/>
    <s v="Ridley Scott"/>
    <s v="Adam Cooper"/>
    <s v="Christian Bale"/>
    <s v="United Kingdom"/>
    <n v="140000000"/>
    <x v="6341"/>
    <s v="Chernin Entertainment"/>
    <n v="150"/>
  </r>
  <r>
    <s v="A Million Ways to Die in the West"/>
    <s v="R"/>
    <s v="Comedy"/>
    <x v="34"/>
    <s v="May 30, 2014 (United States)"/>
    <n v="6.1"/>
    <n v="181000"/>
    <s v="Seth MacFarlane"/>
    <s v="Seth MacFarlane"/>
    <s v="Seth MacFarlane"/>
    <s v="United States"/>
    <n v="40000000"/>
    <x v="6342"/>
    <s v="Bluegrass Films"/>
    <n v="116"/>
  </r>
  <r>
    <s v="Sabotage"/>
    <s v="R"/>
    <s v="Action"/>
    <x v="34"/>
    <s v="March 28, 2014 (United States)"/>
    <n v="5.7"/>
    <n v="61000"/>
    <s v="David Ayer"/>
    <s v="Skip Woods"/>
    <s v="Arnold Schwarzenegger"/>
    <s v="United States"/>
    <n v="35000000"/>
    <x v="6343"/>
    <s v="Open Road Films (II)"/>
    <n v="109"/>
  </r>
  <r>
    <s v="Paddington"/>
    <s v="PG"/>
    <s v="Animation"/>
    <x v="34"/>
    <s v="January 16, 2015 (United States)"/>
    <n v="7.2"/>
    <n v="103000"/>
    <s v="Paul King"/>
    <s v="Paul King"/>
    <s v="Hugh Bonneville"/>
    <s v="United Kingdom"/>
    <n v="55000000"/>
    <x v="6344"/>
    <s v="StudioCanal"/>
    <n v="95"/>
  </r>
  <r>
    <s v="Non-Stop"/>
    <s v="PG-13"/>
    <s v="Action"/>
    <x v="34"/>
    <s v="February 28, 2014 (United States)"/>
    <n v="6.9"/>
    <n v="254000"/>
    <s v="Jaume Collet-Serra"/>
    <s v="John W. Richardson"/>
    <s v="Liam Neeson"/>
    <s v="United Kingdom"/>
    <n v="50000000"/>
    <x v="6345"/>
    <s v="StudioCanal"/>
    <n v="106"/>
  </r>
  <r>
    <s v="The Best of Me"/>
    <s v="PG-13"/>
    <s v="Drama"/>
    <x v="34"/>
    <s v="October 17, 2014 (United States)"/>
    <n v="6.7"/>
    <n v="68000"/>
    <s v="Michael Hoffman"/>
    <s v="Nicholas Sparks"/>
    <s v="James Marsden"/>
    <s v="United States"/>
    <n v="26000000"/>
    <x v="6346"/>
    <s v="DiNovi Pictures"/>
    <n v="118"/>
  </r>
  <r>
    <s v="Horrible Bosses 2"/>
    <s v="R"/>
    <s v="Comedy"/>
    <x v="34"/>
    <s v="November 26, 2014 (United States)"/>
    <n v="6.3"/>
    <n v="162000"/>
    <s v="Sean Anders"/>
    <s v="Sean Anders"/>
    <s v="Jason Bateman"/>
    <s v="United States"/>
    <n v="42000000"/>
    <x v="6347"/>
    <s v="BenderSpink"/>
    <n v="108"/>
  </r>
  <r>
    <s v="This Is Where I Leave You"/>
    <s v="R"/>
    <s v="Comedy"/>
    <x v="34"/>
    <s v="September 19, 2014 (United States)"/>
    <n v="6.6"/>
    <n v="75000"/>
    <s v="Shawn Levy"/>
    <s v="Jonathan Tropper"/>
    <s v="Jason Bateman"/>
    <s v="United States"/>
    <n v="19800000"/>
    <x v="6348"/>
    <s v="21 Laps Entertainment"/>
    <n v="103"/>
  </r>
  <r>
    <s v="Into the Storm"/>
    <s v="PG-13"/>
    <s v="Action"/>
    <x v="34"/>
    <s v="August 8, 2014 (United States)"/>
    <n v="5.8"/>
    <n v="66000"/>
    <s v="Steven Quale"/>
    <s v="John Swetnam"/>
    <s v="Richard Armitage"/>
    <s v="United States"/>
    <n v="50000000"/>
    <x v="6349"/>
    <s v="Broken Road Productions"/>
    <n v="89"/>
  </r>
  <r>
    <s v="Penguins of Madagascar"/>
    <s v="PG"/>
    <s v="Animation"/>
    <x v="34"/>
    <s v="November 26, 2014 (United States)"/>
    <n v="6.7"/>
    <n v="83000"/>
    <s v="Eric Darnell"/>
    <s v="Michael Colton"/>
    <s v="Tom McGrath"/>
    <s v="United States"/>
    <n v="132000000"/>
    <x v="6350"/>
    <s v="DreamWorks Animation"/>
    <n v="92"/>
  </r>
  <r>
    <s v="Jack Ryan: Shadow Recruit"/>
    <s v="PG-13"/>
    <s v="Action"/>
    <x v="34"/>
    <s v="January 17, 2014 (United States)"/>
    <n v="6.2"/>
    <n v="126000"/>
    <s v="Kenneth Branagh"/>
    <s v="Adam Cozad"/>
    <s v="Chris Pine"/>
    <s v="United States"/>
    <n v="60000000"/>
    <x v="6351"/>
    <s v="Paramount Pictures"/>
    <n v="105"/>
  </r>
  <r>
    <s v="Mommy"/>
    <s v="R"/>
    <s v="Drama"/>
    <x v="34"/>
    <s v="October 8, 2014 (Belgium)"/>
    <n v="8.1"/>
    <n v="53000"/>
    <s v="Xavier Dolan"/>
    <s v="Xavier Dolan"/>
    <s v="Anne Dorval"/>
    <s v="Canada"/>
    <m/>
    <x v="6352"/>
    <s v="Les Films Séville"/>
    <n v="139"/>
  </r>
  <r>
    <s v="Testament of Youth"/>
    <s v="PG-13"/>
    <s v="Biography"/>
    <x v="34"/>
    <s v="January 16, 2015 (United Kingdom)"/>
    <n v="7.3"/>
    <n v="27000"/>
    <s v="James Kent"/>
    <s v="Vera Brittain"/>
    <s v="Alicia Vikander"/>
    <s v="United Kingdom"/>
    <m/>
    <x v="6353"/>
    <s v="BBC Films"/>
    <n v="129"/>
  </r>
  <r>
    <s v="Cooties"/>
    <s v="R"/>
    <s v="Action"/>
    <x v="34"/>
    <s v="September 18, 2015 (United States)"/>
    <n v="5.7"/>
    <n v="24000"/>
    <s v="Jonathan Milott"/>
    <s v="Leigh Whannell"/>
    <s v="Elijah Wood"/>
    <s v="United States"/>
    <m/>
    <x v="6354"/>
    <s v="SpectreVision"/>
    <n v="88"/>
  </r>
  <r>
    <s v="The Book of Life"/>
    <s v="PG"/>
    <s v="Animation"/>
    <x v="34"/>
    <s v="October 17, 2014 (United States)"/>
    <n v="7.3"/>
    <n v="66000"/>
    <s v="Jorge R. Gutiérrez"/>
    <s v="Jorge R. Gutiérrez"/>
    <s v="Diego Luna"/>
    <s v="United States"/>
    <n v="50000000"/>
    <x v="6355"/>
    <s v="Reel FX Creative Studios"/>
    <n v="95"/>
  </r>
  <r>
    <s v="Goodnight Mommy"/>
    <s v="R"/>
    <s v="Horror"/>
    <x v="34"/>
    <s v="September 11, 2015 (United States)"/>
    <n v="6.7"/>
    <n v="47000"/>
    <s v="Severin Fiala"/>
    <s v="Veronika Franz"/>
    <s v="Lukas Schwarz"/>
    <s v="Austria"/>
    <m/>
    <x v="6356"/>
    <s v="Ulrich Seidl Film Produktion GmbH"/>
    <n v="99"/>
  </r>
  <r>
    <s v="The November Man"/>
    <s v="R"/>
    <s v="Action"/>
    <x v="34"/>
    <s v="August 27, 2014 (United States)"/>
    <n v="6.3"/>
    <n v="65000"/>
    <s v="Roger Donaldson"/>
    <s v="Michael Finch"/>
    <s v="Pierce Brosnan"/>
    <s v="United States"/>
    <n v="15000000"/>
    <x v="6357"/>
    <s v="Relativity Media"/>
    <n v="108"/>
  </r>
  <r>
    <s v="Dracula Untold"/>
    <s v="PG-13"/>
    <s v="Action"/>
    <x v="34"/>
    <s v="October 10, 2014 (United States)"/>
    <n v="6.3"/>
    <n v="184000"/>
    <s v="Gary Shore"/>
    <s v="Matt Sazama"/>
    <s v="Luke Evans"/>
    <s v="United States"/>
    <n v="70000000"/>
    <x v="6358"/>
    <s v="Universal Pictures"/>
    <n v="92"/>
  </r>
  <r>
    <s v="Unfriended"/>
    <s v="R"/>
    <s v="Horror"/>
    <x v="34"/>
    <s v="April 17, 2015 (United States)"/>
    <n v="5.5"/>
    <n v="71000"/>
    <s v="Levan Gabriadze"/>
    <s v="Nelson Greaves"/>
    <s v="Heather Sossaman"/>
    <s v="United States"/>
    <n v="1000000"/>
    <x v="6359"/>
    <s v="Bazelevs Production"/>
    <n v="83"/>
  </r>
  <r>
    <s v="I Origins"/>
    <s v="R"/>
    <s v="Drama"/>
    <x v="34"/>
    <s v="September 19, 2014 (South Africa)"/>
    <n v="7.4"/>
    <n v="119000"/>
    <s v="Mike Cahill"/>
    <s v="Mike Cahill"/>
    <s v="Michael Pitt"/>
    <s v="United States"/>
    <n v="1000000"/>
    <x v="6360"/>
    <s v="Verisimilitude"/>
    <n v="106"/>
  </r>
  <r>
    <s v="Transcendence"/>
    <s v="PG-13"/>
    <s v="Action"/>
    <x v="34"/>
    <s v="April 18, 2014 (United States)"/>
    <n v="6.2"/>
    <n v="220000"/>
    <s v="Wally Pfister"/>
    <s v="Jack Paglen"/>
    <s v="Johnny Depp"/>
    <s v="United Kingdom"/>
    <n v="100000000"/>
    <x v="6361"/>
    <s v="Alcon Entertainment"/>
    <n v="119"/>
  </r>
  <r>
    <s v="Endless Love"/>
    <s v="PG-13"/>
    <s v="Drama"/>
    <x v="34"/>
    <s v="February 14, 2014 (United States)"/>
    <n v="6.3"/>
    <n v="42000"/>
    <s v="Shana Feste"/>
    <s v="Shana Feste"/>
    <s v="Gabriella Wilde"/>
    <s v="United States"/>
    <n v="20000000"/>
    <x v="6362"/>
    <s v="Bluegrass Films"/>
    <n v="104"/>
  </r>
  <r>
    <s v="Just Before I Go"/>
    <s v="R"/>
    <s v="Comedy"/>
    <x v="34"/>
    <s v="April 24, 2015 (United States)"/>
    <n v="6.4"/>
    <n v="18000"/>
    <s v="Courteney Cox"/>
    <s v="David Flebotte"/>
    <s v="Seann William Scott"/>
    <s v="United States"/>
    <m/>
    <x v="6363"/>
    <s v="New Artists Alliance"/>
    <n v="95"/>
  </r>
  <r>
    <s v="Before I Go to Sleep"/>
    <s v="R"/>
    <s v="Drama"/>
    <x v="34"/>
    <s v="October 31, 2014 (United States)"/>
    <n v="6.4"/>
    <n v="75000"/>
    <s v="Rowan Joffe"/>
    <s v="Rowan Joffe"/>
    <s v="Nicole Kidman"/>
    <s v="United Kingdom"/>
    <n v="22000000"/>
    <x v="6364"/>
    <s v="Scott Free Productions"/>
    <n v="92"/>
  </r>
  <r>
    <s v="The Good Lie"/>
    <s v="PG-13"/>
    <s v="Biography"/>
    <x v="34"/>
    <s v="November 7, 2014 (South Africa)"/>
    <n v="7.4"/>
    <n v="28000"/>
    <s v="Philippe Falardeau"/>
    <s v="Margaret Nagle"/>
    <s v="Reese Witherspoon"/>
    <s v="Kenya"/>
    <n v="20000000"/>
    <x v="6365"/>
    <s v="Alcon Entertainment"/>
    <n v="110"/>
  </r>
  <r>
    <s v="Deliver Us from Evil"/>
    <s v="R"/>
    <s v="Action"/>
    <x v="34"/>
    <s v="July 2, 2014 (United States)"/>
    <n v="6.2"/>
    <n v="73000"/>
    <s v="Scott Derrickson"/>
    <s v="Scott Derrickson"/>
    <s v="Eric Bana"/>
    <s v="United States"/>
    <n v="30000000"/>
    <x v="6366"/>
    <s v="Screen Gems"/>
    <n v="118"/>
  </r>
  <r>
    <s v="The Raid 2"/>
    <s v="R"/>
    <s v="Action"/>
    <x v="34"/>
    <s v="April 11, 2014 (United States)"/>
    <n v="8"/>
    <n v="117000"/>
    <s v="Gareth Evans"/>
    <s v="Gareth Evans"/>
    <s v="Iko Uwais"/>
    <s v="Indonesia"/>
    <n v="4500000"/>
    <x v="6367"/>
    <s v="Sony Pictures Classics"/>
    <n v="150"/>
  </r>
  <r>
    <s v="Taken 3"/>
    <s v="PG-13"/>
    <s v="Action"/>
    <x v="34"/>
    <s v="January 9, 2015 (United States)"/>
    <n v="6"/>
    <n v="183000"/>
    <s v="Olivier Megaton"/>
    <s v="Luc Besson"/>
    <s v="Liam Neeson"/>
    <s v="France"/>
    <n v="48000000"/>
    <x v="6368"/>
    <s v="EuropaCorp"/>
    <n v="108"/>
  </r>
  <r>
    <s v="Pompeii"/>
    <s v="PG-13"/>
    <s v="Action"/>
    <x v="34"/>
    <s v="February 21, 2014 (United States)"/>
    <n v="5.5"/>
    <n v="108000"/>
    <s v="Paul W.S. Anderson"/>
    <s v="Janet Scott Batchler"/>
    <s v="Kit Harington"/>
    <s v="Canada"/>
    <n v="100000000"/>
    <x v="6369"/>
    <s v="TriStar Pictures"/>
    <n v="105"/>
  </r>
  <r>
    <s v="Kill Me Three Times"/>
    <s v="R"/>
    <s v="Action"/>
    <x v="34"/>
    <s v="April 10, 2015 (United States)"/>
    <n v="5.9"/>
    <n v="22000"/>
    <s v="Kriv Stenders"/>
    <s v="James McFarland"/>
    <s v="Simon Pegg"/>
    <s v="United States"/>
    <m/>
    <x v="6370"/>
    <s v="Cargo Entertainment"/>
    <n v="90"/>
  </r>
  <r>
    <s v="Ride Along"/>
    <s v="PG-13"/>
    <s v="Action"/>
    <x v="34"/>
    <s v="January 17, 2014 (United States)"/>
    <n v="6.2"/>
    <n v="106000"/>
    <s v="Tim Story"/>
    <s v="Greg Coolidge"/>
    <s v="Ice Cube"/>
    <s v="United States"/>
    <n v="25000000"/>
    <x v="6371"/>
    <s v="Universal Pictures"/>
    <n v="99"/>
  </r>
  <r>
    <s v="That Awkward Moment"/>
    <s v="R"/>
    <s v="Comedy"/>
    <x v="34"/>
    <s v="January 31, 2014 (United States)"/>
    <n v="6.1"/>
    <n v="99000"/>
    <s v="Tom Gormican"/>
    <s v="Tom Gormican"/>
    <s v="Zac Efron"/>
    <s v="United States"/>
    <n v="8000000"/>
    <x v="6372"/>
    <s v="Treehouse Pictures"/>
    <n v="94"/>
  </r>
  <r>
    <s v="The Homesman"/>
    <s v="R"/>
    <s v="Drama"/>
    <x v="34"/>
    <s v="May 18, 2014 (France)"/>
    <n v="6.6"/>
    <n v="32000"/>
    <s v="Tommy Lee Jones"/>
    <s v="Tommy Lee Jones"/>
    <s v="Tommy Lee Jones"/>
    <s v="United States"/>
    <n v="16000000"/>
    <x v="6373"/>
    <s v="EuropaCorp"/>
    <n v="122"/>
  </r>
  <r>
    <s v="Black Sea"/>
    <s v="R"/>
    <s v="Adventure"/>
    <x v="34"/>
    <s v="January 23, 2015 (United States)"/>
    <n v="6.4"/>
    <n v="36000"/>
    <s v="Kevin Macdonald"/>
    <s v="Dennis Kelly"/>
    <s v="Jude Law"/>
    <s v="United Kingdom"/>
    <m/>
    <x v="6374"/>
    <s v="Focus Features"/>
    <n v="114"/>
  </r>
  <r>
    <s v="Men, Women &amp; Children"/>
    <s v="R"/>
    <s v="Comedy"/>
    <x v="34"/>
    <s v="October 17, 2014 (United States)"/>
    <n v="6.7"/>
    <n v="31000"/>
    <s v="Jason Reitman"/>
    <s v="Chad Kultgen"/>
    <s v="Kaitlyn Dever"/>
    <s v="United States"/>
    <n v="16000000"/>
    <x v="6375"/>
    <s v="Paramount Pictures"/>
    <n v="119"/>
  </r>
  <r>
    <s v="Let's Be Cops"/>
    <s v="R"/>
    <s v="Action"/>
    <x v="34"/>
    <s v="August 13, 2014 (United States)"/>
    <n v="6.4"/>
    <n v="129000"/>
    <s v="Luke Greenfield"/>
    <s v="Luke Greenfield"/>
    <s v="Jake Johnson"/>
    <s v="United States"/>
    <n v="17000000"/>
    <x v="6376"/>
    <s v="Genre Films"/>
    <n v="104"/>
  </r>
  <r>
    <s v="A Most Violent Year"/>
    <s v="R"/>
    <s v="Action"/>
    <x v="34"/>
    <s v="January 30, 2015 (United States)"/>
    <n v="7"/>
    <n v="68000"/>
    <s v="J.C. Chandor"/>
    <s v="J.C. Chandor"/>
    <s v="Oscar Isaac"/>
    <s v="United States"/>
    <n v="20000000"/>
    <x v="6377"/>
    <s v="Before The Door Pictures"/>
    <n v="125"/>
  </r>
  <r>
    <s v="PK"/>
    <s v="Not Rated"/>
    <s v="Comedy"/>
    <x v="34"/>
    <s v="December 19, 2014 (India)"/>
    <n v="8.1"/>
    <n v="169000"/>
    <s v="Rajkumar Hirani"/>
    <s v="Rajkumar Hirani"/>
    <s v="Aamir Khan"/>
    <s v="India"/>
    <m/>
    <x v="6378"/>
    <s v="Rajkumar Hirani Films"/>
    <n v="153"/>
  </r>
  <r>
    <s v="A Little Chaos"/>
    <s v="R"/>
    <s v="Drama"/>
    <x v="34"/>
    <s v="June 26, 2015 (United States)"/>
    <n v="6.5"/>
    <n v="22000"/>
    <s v="Alan Rickman"/>
    <s v="Jeremy Brock"/>
    <s v="Kate Winslet"/>
    <s v="United Kingdom"/>
    <m/>
    <x v="6379"/>
    <s v="BBC Films"/>
    <n v="112"/>
  </r>
  <r>
    <s v="The Loft"/>
    <s v="R"/>
    <s v="Mystery"/>
    <x v="34"/>
    <s v="January 30, 2015 (United States)"/>
    <n v="6.3"/>
    <n v="53000"/>
    <s v="Erik Van Looy"/>
    <s v="Bart De Pauw"/>
    <s v="Karl Urban"/>
    <s v="Belgium"/>
    <n v="14000000"/>
    <x v="6380"/>
    <s v="Open Road Films"/>
    <n v="108"/>
  </r>
  <r>
    <s v="A Most Wanted Man"/>
    <s v="R"/>
    <s v="Crime"/>
    <x v="34"/>
    <s v="August 1, 2014 (United States)"/>
    <n v="6.8"/>
    <n v="74000"/>
    <s v="Anton Corbijn"/>
    <s v="Andrew Bovell"/>
    <s v="Philip Seymour Hoffman"/>
    <s v="United Kingdom"/>
    <n v="15000000"/>
    <x v="6381"/>
    <s v="Lionsgate"/>
    <n v="122"/>
  </r>
  <r>
    <s v="Clown"/>
    <s v="R"/>
    <s v="Horror"/>
    <x v="34"/>
    <s v="June 17, 2016 (United States)"/>
    <n v="5.7"/>
    <n v="23000"/>
    <s v="Jon Watts"/>
    <s v="Christopher Ford"/>
    <s v="Andy Powers"/>
    <s v="United States"/>
    <n v="1500000"/>
    <x v="6382"/>
    <s v="Cross Creek Pictures"/>
    <n v="100"/>
  </r>
  <r>
    <s v="The Signal"/>
    <s v="PG-13"/>
    <s v="Drama"/>
    <x v="34"/>
    <s v="July 10, 2014 (Germany)"/>
    <n v="6.1"/>
    <n v="64000"/>
    <s v="William Eubank"/>
    <s v="Carlyle Eubank"/>
    <s v="Brenton Thwaites"/>
    <s v="United States"/>
    <n v="4000000"/>
    <x v="6383"/>
    <s v="Automatik Entertainment"/>
    <n v="97"/>
  </r>
  <r>
    <s v="The Hundred-Foot Journey"/>
    <s v="PG"/>
    <s v="Comedy"/>
    <x v="34"/>
    <s v="August 8, 2014 (United States)"/>
    <n v="7.3"/>
    <n v="79000"/>
    <s v="Lasse Hallström"/>
    <s v="Steven Knight"/>
    <s v="Helen Mirren"/>
    <s v="United States"/>
    <n v="22000000"/>
    <x v="6384"/>
    <s v="Amblin Entertainment"/>
    <n v="122"/>
  </r>
  <r>
    <s v="Beyond the Lights"/>
    <s v="PG-13"/>
    <s v="Drama"/>
    <x v="34"/>
    <s v="November 14, 2014 (United States)"/>
    <n v="6.9"/>
    <n v="16000"/>
    <s v="Gina Prince-Bythewood"/>
    <s v="Gina Prince-Bythewood"/>
    <s v="Gugu Mbatha-Raw"/>
    <s v="United States"/>
    <n v="7000000"/>
    <x v="6385"/>
    <s v="Black Entertainment Television (BET)"/>
    <n v="116"/>
  </r>
  <r>
    <s v="Maps to the Stars"/>
    <s v="R"/>
    <s v="Comedy"/>
    <x v="34"/>
    <s v="February 27, 2015 (United States)"/>
    <n v="6.2"/>
    <n v="39000"/>
    <s v="David Cronenberg"/>
    <s v="Bruce Wagner"/>
    <s v="Julianne Moore"/>
    <s v="Canada"/>
    <n v="15000000"/>
    <x v="6386"/>
    <s v="Prospero Pictures"/>
    <n v="111"/>
  </r>
  <r>
    <s v="If I Stay"/>
    <s v="PG-13"/>
    <s v="Drama"/>
    <x v="34"/>
    <s v="August 22, 2014 (United States)"/>
    <n v="6.7"/>
    <n v="118000"/>
    <s v="R.J. Cutler"/>
    <s v="Shauna Cross"/>
    <s v="Chloë Grace Moretz"/>
    <s v="United States"/>
    <n v="11000000"/>
    <x v="6387"/>
    <s v="DiNovi Pictures"/>
    <n v="107"/>
  </r>
  <r>
    <s v="She's Funny That Way"/>
    <s v="R"/>
    <s v="Comedy"/>
    <x v="34"/>
    <s v="August 21, 2015 (United States)"/>
    <n v="6.1"/>
    <n v="25000"/>
    <s v="Peter Bogdanovich"/>
    <s v="Louise Stratten"/>
    <s v="Imogen Poots"/>
    <s v="United States"/>
    <m/>
    <x v="6388"/>
    <s v="Lagniappe Films"/>
    <n v="93"/>
  </r>
  <r>
    <n v="71"/>
    <s v="R"/>
    <s v="Action"/>
    <x v="34"/>
    <s v="October 10, 2014 (United Kingdom)"/>
    <n v="7.2"/>
    <n v="53000"/>
    <s v="Yann Demange"/>
    <s v="Gregory Burke"/>
    <s v="Jack O'Connell"/>
    <s v="United Kingdom"/>
    <m/>
    <x v="6389"/>
    <s v="Film 4"/>
    <n v="99"/>
  </r>
  <r>
    <s v="Still Alice"/>
    <s v="PG-13"/>
    <s v="Drama"/>
    <x v="34"/>
    <s v="February 20, 2015 (United States)"/>
    <n v="7.5"/>
    <n v="129000"/>
    <s v="Richard Glatzer"/>
    <s v="Richard Glatzer"/>
    <s v="Julianne Moore"/>
    <s v="United States"/>
    <n v="5000000"/>
    <x v="6390"/>
    <s v="Lutzus-Brown"/>
    <n v="101"/>
  </r>
  <r>
    <s v="3 Days to Kill"/>
    <s v="PG-13"/>
    <s v="Action"/>
    <x v="34"/>
    <s v="February 21, 2014 (United States)"/>
    <n v="6.2"/>
    <n v="90000"/>
    <s v="McG"/>
    <s v="Adi Hasak"/>
    <s v="Kevin Costner"/>
    <s v="United States"/>
    <n v="28000000"/>
    <x v="6391"/>
    <s v="Relativity Media"/>
    <n v="117"/>
  </r>
  <r>
    <s v="Spring"/>
    <s v="Not Rated"/>
    <s v="Horror"/>
    <x v="34"/>
    <s v="March 20, 2015 (United States)"/>
    <n v="6.7"/>
    <n v="26000"/>
    <s v="Justin Benson"/>
    <s v="Justin Benson"/>
    <s v="Lou Taylor Pucci"/>
    <s v="United States"/>
    <m/>
    <x v="6392"/>
    <s v="Rustic Films"/>
    <n v="109"/>
  </r>
  <r>
    <s v="Love &amp; Mercy"/>
    <s v="PG-13"/>
    <s v="Biography"/>
    <x v="34"/>
    <s v="June 19, 2015 (United States)"/>
    <n v="7.4"/>
    <n v="37000"/>
    <s v="Bill Pohlad"/>
    <s v="Oren Moverman"/>
    <s v="John Cusack"/>
    <s v="United States"/>
    <n v="10000000"/>
    <x v="6393"/>
    <s v="River Road Entertainment"/>
    <n v="121"/>
  </r>
  <r>
    <s v="Big Eyes"/>
    <s v="PG-13"/>
    <s v="Biography"/>
    <x v="34"/>
    <s v="December 25, 2014 (United States)"/>
    <n v="7"/>
    <n v="88000"/>
    <s v="Tim Burton"/>
    <s v="Scott Alexander"/>
    <s v="Amy Adams"/>
    <s v="United States"/>
    <n v="10000000"/>
    <x v="6394"/>
    <s v="The Weinstein Company"/>
    <n v="106"/>
  </r>
  <r>
    <s v="Addicted"/>
    <s v="R"/>
    <s v="Drama"/>
    <x v="34"/>
    <s v="October 10, 2014 (United States)"/>
    <n v="5.0999999999999996"/>
    <n v="10000"/>
    <s v="Bille Woodruff"/>
    <s v="Christina Welsh"/>
    <s v="Sharon Leal"/>
    <s v="United States"/>
    <n v="5000000"/>
    <x v="6395"/>
    <s v="Codeblack Entertainment"/>
    <n v="106"/>
  </r>
  <r>
    <s v="The Water Diviner"/>
    <s v="R"/>
    <s v="Drama"/>
    <x v="34"/>
    <s v="December 26, 2014 (Australia)"/>
    <n v="7"/>
    <n v="73000"/>
    <s v="Russell Crowe"/>
    <s v="Andrew Knight"/>
    <s v="Russell Crowe"/>
    <s v="Australia"/>
    <n v="22500000"/>
    <x v="6396"/>
    <s v="Fear of God Films"/>
    <n v="111"/>
  </r>
  <r>
    <s v="Selma"/>
    <s v="PG-13"/>
    <s v="Biography"/>
    <x v="34"/>
    <s v="January 9, 2015 (United States)"/>
    <n v="7.5"/>
    <n v="88000"/>
    <s v="Ava DuVernay"/>
    <s v="Paul Webb"/>
    <s v="David Oyelowo"/>
    <s v="United Kingdom"/>
    <n v="20000000"/>
    <x v="6397"/>
    <s v="Pathé"/>
    <n v="128"/>
  </r>
  <r>
    <s v="Veronica Mars"/>
    <s v="PG-13"/>
    <s v="Crime"/>
    <x v="34"/>
    <s v="March 13, 2014 (Germany)"/>
    <n v="6.8"/>
    <n v="51000"/>
    <s v="Rob Thomas"/>
    <s v="Rob Thomas"/>
    <s v="Kristen Bell"/>
    <s v="United States"/>
    <n v="6000000"/>
    <x v="6398"/>
    <s v="Warner Bros. Digital Distribution"/>
    <n v="107"/>
  </r>
  <r>
    <s v="Million Dollar Arm"/>
    <s v="PG"/>
    <s v="Biography"/>
    <x v="34"/>
    <s v="May 16, 2014 (United States)"/>
    <n v="7"/>
    <n v="44000"/>
    <s v="Craig Gillespie"/>
    <s v="Tom McCarthy"/>
    <s v="Jon Hamm"/>
    <s v="United States"/>
    <n v="25000000"/>
    <x v="6399"/>
    <s v="Walt Disney Pictures"/>
    <n v="124"/>
  </r>
  <r>
    <s v="The One I Love"/>
    <s v="R"/>
    <s v="Comedy"/>
    <x v="34"/>
    <s v="August 8, 2014 (United States)"/>
    <n v="7.1"/>
    <n v="37000"/>
    <s v="Charlie McDowell"/>
    <s v="Justin Lader"/>
    <s v="Mark Duplass"/>
    <s v="United States"/>
    <n v="100000"/>
    <x v="6400"/>
    <s v="RADiUS-TWC"/>
    <n v="91"/>
  </r>
  <r>
    <s v="Jersey Boys"/>
    <s v="R"/>
    <s v="Biography"/>
    <x v="34"/>
    <s v="June 20, 2014 (United States)"/>
    <n v="6.8"/>
    <n v="33000"/>
    <s v="Clint Eastwood"/>
    <s v="Marshall Brickman"/>
    <s v="John Lloyd Young"/>
    <s v="United States"/>
    <n v="40000000"/>
    <x v="6401"/>
    <s v="Four Seasons Partnership"/>
    <n v="134"/>
  </r>
  <r>
    <s v="Walk of Shame"/>
    <s v="R"/>
    <s v="Comedy"/>
    <x v="34"/>
    <s v="May 1, 2014 (Israel)"/>
    <n v="6"/>
    <n v="52000"/>
    <s v="Steven Brill"/>
    <s v="Steven Brill"/>
    <s v="Elizabeth Banks"/>
    <s v="United States"/>
    <m/>
    <x v="6402"/>
    <s v="Focus World"/>
    <n v="95"/>
  </r>
  <r>
    <s v="Draft Day"/>
    <s v="PG-13"/>
    <s v="Drama"/>
    <x v="34"/>
    <s v="April 11, 2014 (United States)"/>
    <n v="6.8"/>
    <n v="56000"/>
    <s v="Ivan Reitman"/>
    <s v="Scott Rothman"/>
    <s v="Kevin Costner"/>
    <s v="United States"/>
    <n v="25000000"/>
    <x v="6403"/>
    <s v="Summit Entertainment"/>
    <n v="110"/>
  </r>
  <r>
    <s v="And So It Goes"/>
    <s v="PG-13"/>
    <s v="Comedy"/>
    <x v="34"/>
    <s v="July 25, 2014 (United States)"/>
    <n v="5.8"/>
    <n v="13000"/>
    <s v="Rob Reiner"/>
    <s v="Mark Andrus"/>
    <s v="Michael Douglas"/>
    <s v="United States"/>
    <n v="18000000"/>
    <x v="6404"/>
    <s v="ASIG Productions"/>
    <n v="94"/>
  </r>
  <r>
    <s v="A Haunted House 2"/>
    <s v="R"/>
    <s v="Comedy"/>
    <x v="34"/>
    <s v="April 18, 2014 (United States)"/>
    <n v="4.7"/>
    <n v="20000"/>
    <s v="Michael Tiddes"/>
    <s v="Marlon Wayans"/>
    <s v="Marlon Wayans"/>
    <s v="United States"/>
    <n v="4000000"/>
    <x v="6405"/>
    <s v="Baby Way Productions"/>
    <n v="86"/>
  </r>
  <r>
    <s v="The Gambler"/>
    <s v="R"/>
    <s v="Crime"/>
    <x v="34"/>
    <s v="December 25, 2014 (United States)"/>
    <n v="6.1"/>
    <n v="68000"/>
    <s v="Rupert Wyatt"/>
    <s v="William Monahan"/>
    <s v="Mark Wahlberg"/>
    <s v="United States"/>
    <n v="25000000"/>
    <x v="6406"/>
    <s v="Paramount Pictures"/>
    <n v="111"/>
  </r>
  <r>
    <s v="Cake"/>
    <s v="R"/>
    <s v="Drama"/>
    <x v="34"/>
    <s v="January 23, 2015 (United States)"/>
    <n v="6.4"/>
    <n v="36000"/>
    <s v="Daniel Barnz"/>
    <s v="Patrick Tobin"/>
    <s v="Jennifer Aniston"/>
    <s v="United States"/>
    <n v="7000000"/>
    <x v="6407"/>
    <s v="Cinelou Films"/>
    <n v="102"/>
  </r>
  <r>
    <s v="I, Frankenstein"/>
    <s v="PG-13"/>
    <s v="Action"/>
    <x v="34"/>
    <s v="January 24, 2014 (United States)"/>
    <n v="5.0999999999999996"/>
    <n v="79000"/>
    <s v="Stuart Beattie"/>
    <s v="Stuart Beattie"/>
    <s v="Aaron Eckhart"/>
    <s v="United States"/>
    <n v="65000000"/>
    <x v="6408"/>
    <s v="Hopscotch Features"/>
    <n v="92"/>
  </r>
  <r>
    <s v="Muppets Most Wanted"/>
    <s v="PG"/>
    <s v="Adventure"/>
    <x v="34"/>
    <s v="March 21, 2014 (United States)"/>
    <n v="6.4"/>
    <n v="33000"/>
    <s v="James Bobin"/>
    <s v="James Bobin"/>
    <s v="Ricky Gervais"/>
    <s v="United States"/>
    <n v="50000000"/>
    <x v="6409"/>
    <s v="Walt Disney Pictures"/>
    <n v="107"/>
  </r>
  <r>
    <s v="Two Night Stand"/>
    <s v="R"/>
    <s v="Comedy"/>
    <x v="34"/>
    <s v="September 26, 2014 (United States)"/>
    <n v="6.4"/>
    <n v="67000"/>
    <s v="Max Nichols"/>
    <s v="Mark Hammer"/>
    <s v="Miles Teller"/>
    <s v="United States"/>
    <m/>
    <x v="6410"/>
    <s v="Apartment Two"/>
    <n v="86"/>
  </r>
  <r>
    <s v="Son of a Gun"/>
    <s v="R"/>
    <s v="Action"/>
    <x v="34"/>
    <s v="December 11, 2014 (United States)"/>
    <n v="6.4"/>
    <n v="27000"/>
    <s v="Julius Avery"/>
    <s v="Julius Avery"/>
    <s v="Ewan McGregor"/>
    <s v="Australia"/>
    <m/>
    <x v="6411"/>
    <s v="Screen Australia"/>
    <n v="108"/>
  </r>
  <r>
    <s v="Pawn Sacrifice"/>
    <s v="PG-13"/>
    <s v="Biography"/>
    <x v="34"/>
    <s v="September 25, 2015 (United States)"/>
    <n v="7"/>
    <n v="42000"/>
    <s v="Edward Zwick"/>
    <s v="Steven Knight"/>
    <s v="Tobey Maguire"/>
    <s v="United States"/>
    <n v="19000000"/>
    <x v="6412"/>
    <s v="Gail Katz Productions"/>
    <n v="115"/>
  </r>
  <r>
    <s v="Left Behind"/>
    <s v="PG-13"/>
    <s v="Action"/>
    <x v="34"/>
    <s v="October 3, 2014 (United States)"/>
    <n v="3.1"/>
    <n v="38000"/>
    <s v="Vic Armstrong"/>
    <s v="Paul Lalonde"/>
    <s v="Nicolas Cage"/>
    <s v="United States"/>
    <n v="16000000"/>
    <x v="6413"/>
    <s v="Stoney Lake Entertainment"/>
    <n v="110"/>
  </r>
  <r>
    <s v="Alexander and the Terrible, Horrible, No Good, Very Bad Day"/>
    <s v="PG"/>
    <s v="Comedy"/>
    <x v="34"/>
    <s v="October 10, 2014 (United States)"/>
    <n v="6.2"/>
    <n v="42000"/>
    <s v="Miguel Arteta"/>
    <s v="Rob Lieber"/>
    <s v="Steve Carell"/>
    <s v="United States"/>
    <n v="28000000"/>
    <x v="6414"/>
    <s v="Walt Disney Pictures"/>
    <n v="81"/>
  </r>
  <r>
    <s v="St. Vincent"/>
    <s v="PG-13"/>
    <s v="Comedy"/>
    <x v="34"/>
    <s v="October 24, 2014 (United States)"/>
    <n v="7.2"/>
    <n v="98000"/>
    <s v="Theodore Melfi"/>
    <s v="Theodore Melfi"/>
    <s v="Bill Murray"/>
    <s v="United States"/>
    <n v="13000000"/>
    <x v="6415"/>
    <s v="Chernin Entertainment"/>
    <n v="102"/>
  </r>
  <r>
    <s v="The Legend of Hercules"/>
    <s v="PG-13"/>
    <s v="Action"/>
    <x v="34"/>
    <s v="January 10, 2014 (United States)"/>
    <n v="4.2"/>
    <n v="53000"/>
    <s v="Renny Harlin"/>
    <s v="Sean Hood"/>
    <s v="Kellan Lutz"/>
    <s v="United States"/>
    <n v="70000000"/>
    <x v="6416"/>
    <s v="Summit Entertainment"/>
    <n v="99"/>
  </r>
  <r>
    <s v="Kill the Messenger"/>
    <s v="R"/>
    <s v="Biography"/>
    <x v="34"/>
    <s v="October 9, 2014 (Hungary)"/>
    <n v="6.9"/>
    <n v="45000"/>
    <s v="Michael Cuesta"/>
    <s v="Peter Landesman"/>
    <s v="Jeremy Renner"/>
    <s v="United States"/>
    <m/>
    <x v="6417"/>
    <s v="Sierra / Affinity"/>
    <n v="112"/>
  </r>
  <r>
    <s v="Step Up All in"/>
    <s v="PG-13"/>
    <s v="Drama"/>
    <x v="34"/>
    <s v="August 8, 2014 (United States)"/>
    <n v="6"/>
    <n v="33000"/>
    <s v="Trish Sie"/>
    <s v="Duane Adler"/>
    <s v="Ryan Guzman"/>
    <s v="United States"/>
    <n v="45000000"/>
    <x v="6418"/>
    <s v="Summit Entertainment"/>
    <n v="112"/>
  </r>
  <r>
    <s v="The Salvation"/>
    <s v="R"/>
    <s v="Action"/>
    <x v="34"/>
    <s v="February 27, 2015 (United States)"/>
    <n v="6.7"/>
    <n v="37000"/>
    <s v="Kristian Levring"/>
    <s v="Anders Thomas Jensen"/>
    <s v="Mads Mikkelsen"/>
    <s v="Denmark"/>
    <m/>
    <x v="6419"/>
    <s v="Zentropa Entertainments"/>
    <n v="92"/>
  </r>
  <r>
    <s v="God's Not Dead"/>
    <s v="PG"/>
    <s v="Drama"/>
    <x v="34"/>
    <s v="March 21, 2014 (United States)"/>
    <n v="4.7"/>
    <n v="41000"/>
    <s v="Harold Cronk"/>
    <s v="Hunter Dennis"/>
    <s v="Shane Harper"/>
    <s v="United States"/>
    <n v="2000000"/>
    <x v="6420"/>
    <s v="Pure Flix Productions"/>
    <n v="113"/>
  </r>
  <r>
    <s v="Winter's Tale"/>
    <s v="PG-13"/>
    <s v="Drama"/>
    <x v="34"/>
    <s v="February 14, 2014 (United States)"/>
    <n v="6.2"/>
    <n v="53000"/>
    <s v="Akiva Goldsman"/>
    <s v="Akiva Goldsman"/>
    <s v="Colin Farrell"/>
    <s v="United States"/>
    <n v="60000000"/>
    <x v="6421"/>
    <s v="Village Roadshow Pictures"/>
    <n v="118"/>
  </r>
  <r>
    <s v="When Marnie Was There"/>
    <s v="PG"/>
    <s v="Animation"/>
    <x v="34"/>
    <s v="August 7, 2015 (United States)"/>
    <n v="7.7"/>
    <n v="35000"/>
    <s v="James Simone"/>
    <s v="Joan G. Robinson"/>
    <s v="Sara Takatsuki"/>
    <s v="Japan"/>
    <m/>
    <x v="6422"/>
    <s v="Dentsu"/>
    <n v="103"/>
  </r>
  <r>
    <s v="Mr. Peabody &amp; Sherman"/>
    <s v="PG"/>
    <s v="Animation"/>
    <x v="34"/>
    <s v="March 7, 2014 (United States)"/>
    <n v="6.8"/>
    <n v="65000"/>
    <s v="Rob Minkoff"/>
    <s v="Jay Ward"/>
    <s v="Ty Burrell"/>
    <s v="United States"/>
    <n v="145000000"/>
    <x v="6423"/>
    <s v="Bullwinkle Studios"/>
    <n v="92"/>
  </r>
  <r>
    <s v="Tammy"/>
    <s v="R"/>
    <s v="Comedy"/>
    <x v="34"/>
    <s v="July 2, 2014 (United States)"/>
    <n v="4.9000000000000004"/>
    <n v="49000"/>
    <s v="Ben Falcone"/>
    <s v="Melissa McCarthy"/>
    <s v="Melissa McCarthy"/>
    <s v="United States"/>
    <n v="20000000"/>
    <x v="6424"/>
    <s v="RatPac-Dune Entertainment"/>
    <n v="97"/>
  </r>
  <r>
    <s v="Big Game"/>
    <s v="PG-13"/>
    <s v="Action"/>
    <x v="34"/>
    <s v="June 26, 2015 (United States)"/>
    <n v="5.4"/>
    <n v="32000"/>
    <s v="Jalmari Helander"/>
    <s v="Jalmari Helander"/>
    <s v="Samuel L. Jackson"/>
    <s v="Finland"/>
    <m/>
    <x v="6425"/>
    <s v="Subzero Film Entertainment"/>
    <n v="110"/>
  </r>
  <r>
    <s v="A Long Way Down"/>
    <s v="R"/>
    <s v="Comedy"/>
    <x v="34"/>
    <s v="June 5, 2014 (United States)"/>
    <n v="6.4"/>
    <n v="32000"/>
    <s v="Pascal Chaumeil"/>
    <s v="Nick Hornby"/>
    <s v="Pierce Brosnan"/>
    <s v="United Kingdom"/>
    <n v="12000000"/>
    <x v="6426"/>
    <s v="Wildgaze Films"/>
    <n v="96"/>
  </r>
  <r>
    <s v="The Rover"/>
    <s v="R"/>
    <s v="Action"/>
    <x v="34"/>
    <s v="June 20, 2014 (United States)"/>
    <n v="6.4"/>
    <n v="46000"/>
    <s v="David Michôd"/>
    <s v="David Michôd"/>
    <s v="Guy Pearce"/>
    <s v="Australia"/>
    <n v="12000000"/>
    <x v="6427"/>
    <s v="Porchlight Films"/>
    <n v="103"/>
  </r>
  <r>
    <s v="Force Majeure"/>
    <s v="R"/>
    <s v="Comedy"/>
    <x v="34"/>
    <s v="December 30, 2014 (United States)"/>
    <n v="7.3"/>
    <n v="51000"/>
    <s v="Ruben Östlund"/>
    <s v="Ruben Östlund"/>
    <s v="Johannes Kuhnke"/>
    <s v="Sweden"/>
    <m/>
    <x v="6428"/>
    <s v="Plattform Produktion"/>
    <n v="120"/>
  </r>
  <r>
    <s v="Two Days, One Night"/>
    <s v="PG-13"/>
    <s v="Drama"/>
    <x v="34"/>
    <s v="May 21, 2014 (Belgium)"/>
    <n v="7.3"/>
    <n v="46000"/>
    <s v="Jean-Pierre Dardenne"/>
    <s v="Jean-Pierre Dardenne"/>
    <s v="Marion Cotillard"/>
    <s v="Belgium"/>
    <m/>
    <x v="6429"/>
    <s v="Les Films du Fleuve"/>
    <n v="95"/>
  </r>
  <r>
    <s v="Lost River"/>
    <s v="R"/>
    <s v="Drama"/>
    <x v="34"/>
    <s v="April 10, 2015 (United States)"/>
    <n v="5.7"/>
    <n v="17000"/>
    <s v="Ryan Gosling"/>
    <s v="Ryan Gosling"/>
    <s v="Christina Hendricks"/>
    <s v="United States"/>
    <n v="2000000"/>
    <x v="6430"/>
    <s v="Bold Films"/>
    <n v="95"/>
  </r>
  <r>
    <s v="Magic in the Moonlight"/>
    <s v="PG-13"/>
    <s v="Comedy"/>
    <x v="34"/>
    <s v="August 15, 2014 (United States)"/>
    <n v="6.5"/>
    <n v="66000"/>
    <s v="Woody Allen"/>
    <s v="Woody Allen"/>
    <s v="Colin Firth"/>
    <s v="United States"/>
    <n v="16800000"/>
    <x v="6431"/>
    <s v="Gravier Productions"/>
    <n v="97"/>
  </r>
  <r>
    <s v="Song of the Sea"/>
    <s v="PG"/>
    <s v="Animation"/>
    <x v="34"/>
    <s v="November 20, 2015 (United States)"/>
    <n v="8.1"/>
    <n v="54000"/>
    <s v="Tomm Moore"/>
    <s v="Will Collins"/>
    <s v="David Rawle"/>
    <s v="Ireland"/>
    <m/>
    <x v="6432"/>
    <s v="Backup Media"/>
    <n v="93"/>
  </r>
  <r>
    <s v="Hector and the Search for Happiness"/>
    <s v="R"/>
    <s v="Adventure"/>
    <x v="34"/>
    <s v="August 14, 2014 (Germany)"/>
    <n v="7"/>
    <n v="46000"/>
    <s v="Peter Chelsom"/>
    <s v="Maria von Heland"/>
    <s v="Simon Pegg"/>
    <s v="Germany"/>
    <m/>
    <x v="6433"/>
    <s v="Egoli Tossell Pictures"/>
    <n v="114"/>
  </r>
  <r>
    <s v="The Quiet Ones"/>
    <s v="PG-13"/>
    <s v="Horror"/>
    <x v="34"/>
    <s v="April 25, 2014 (United States)"/>
    <n v="5.0999999999999996"/>
    <n v="20000"/>
    <s v="John Pogue"/>
    <s v="Craig Rosenberg"/>
    <s v="Jared Harris"/>
    <s v="United Kingdom"/>
    <n v="200000"/>
    <x v="6434"/>
    <s v="Exclusive Media Group"/>
    <n v="98"/>
  </r>
  <r>
    <s v="Zombeavers"/>
    <s v="R"/>
    <s v="Action"/>
    <x v="34"/>
    <s v="March 20, 2015 (United States)"/>
    <n v="4.8"/>
    <n v="17000"/>
    <s v="Jordan Rubin"/>
    <s v="Al Kaplan"/>
    <s v="Rachel Melvin"/>
    <s v="United States"/>
    <m/>
    <x v="6435"/>
    <s v="Armory Films"/>
    <n v="77"/>
  </r>
  <r>
    <s v="Barefoot"/>
    <s v="PG-13"/>
    <s v="Comedy"/>
    <x v="34"/>
    <s v="September 4, 2014 (Israel)"/>
    <n v="6.6"/>
    <n v="24000"/>
    <s v="Andrew Fleming"/>
    <s v="Stephen Zotnowski"/>
    <s v="Evan Rachel Wood"/>
    <s v="United States"/>
    <n v="6000000"/>
    <x v="6436"/>
    <s v="WhiteFlame Productions"/>
    <n v="90"/>
  </r>
  <r>
    <s v="No Good Deed"/>
    <s v="PG-13"/>
    <s v="Thriller"/>
    <x v="34"/>
    <s v="September 12, 2014 (United States)"/>
    <n v="5.6"/>
    <n v="20000"/>
    <s v="Sam Miller"/>
    <s v="Aimee Lagos"/>
    <s v="Taraji P. Henson"/>
    <s v="United States"/>
    <n v="13200000"/>
    <x v="6437"/>
    <s v="Screen Gems"/>
    <n v="84"/>
  </r>
  <r>
    <s v="Leviathan"/>
    <s v="R"/>
    <s v="Crime"/>
    <x v="34"/>
    <s v="February 5, 2015 (Russia)"/>
    <n v="7.6"/>
    <n v="51000"/>
    <s v="Andrey Zvyagintsev"/>
    <s v="Oleg Negin"/>
    <s v="Aleksey Serebryakov"/>
    <s v="Russia"/>
    <m/>
    <x v="6438"/>
    <s v="Non-Stop Productions"/>
    <n v="140"/>
  </r>
  <r>
    <s v="Serena"/>
    <s v="R"/>
    <s v="Drama"/>
    <x v="34"/>
    <s v="February 26, 2015 (United States)"/>
    <n v="5.4"/>
    <n v="28000"/>
    <s v="Susanne Bier"/>
    <s v="Christopher Kyle"/>
    <s v="Bradley Cooper"/>
    <s v="Czech Republic"/>
    <n v="30000000"/>
    <x v="6439"/>
    <s v="2929 Productions"/>
    <n v="109"/>
  </r>
  <r>
    <s v="The Duke of Burgundy"/>
    <s v="Not Rated"/>
    <s v="Drama"/>
    <x v="34"/>
    <s v="January 23, 2015 (United States)"/>
    <n v="6.5"/>
    <n v="12000"/>
    <s v="Peter Strickland"/>
    <s v="Peter Strickland"/>
    <s v="Sidse Babett Knudsen"/>
    <s v="United Kingdom"/>
    <n v="1000000"/>
    <x v="6440"/>
    <s v="Rook Films"/>
    <n v="104"/>
  </r>
  <r>
    <s v="Effie Gray"/>
    <s v="PG-13"/>
    <s v="Biography"/>
    <x v="34"/>
    <s v="October 10, 2014 (United Kingdom)"/>
    <n v="6"/>
    <n v="4900"/>
    <s v="Richard Laxton"/>
    <s v="Emma Thompson"/>
    <s v="Dakota Fanning"/>
    <s v="United Kingdom"/>
    <m/>
    <x v="6441"/>
    <s v="Sovereign Films (II)"/>
    <n v="104"/>
  </r>
  <r>
    <s v="Wish I Was Here"/>
    <s v="R"/>
    <s v="Comedy"/>
    <x v="34"/>
    <s v="July 25, 2014 (United States)"/>
    <n v="6.7"/>
    <n v="37000"/>
    <s v="Zach Braff"/>
    <s v="Adam J. Braff"/>
    <s v="Zach Braff"/>
    <s v="United States"/>
    <n v="6000000"/>
    <x v="6442"/>
    <s v="Worldview Entertainment"/>
    <n v="106"/>
  </r>
  <r>
    <s v="Frank"/>
    <s v="R"/>
    <s v="Comedy"/>
    <x v="34"/>
    <s v="September 5, 2014 (United States)"/>
    <n v="7"/>
    <n v="76000"/>
    <s v="Lenny Abrahamson"/>
    <s v="Jon Ronson"/>
    <s v="Michael Fassbender"/>
    <s v="United Kingdom"/>
    <m/>
    <x v="6443"/>
    <s v="Element Pictures"/>
    <n v="95"/>
  </r>
  <r>
    <s v="Get on Up"/>
    <s v="PG-13"/>
    <s v="Biography"/>
    <x v="34"/>
    <s v="August 1, 2014 (United States)"/>
    <n v="6.9"/>
    <n v="23000"/>
    <s v="Tate Taylor"/>
    <s v="Jez Butterworth"/>
    <s v="Chadwick Boseman"/>
    <s v="United Kingdom"/>
    <n v="30000000"/>
    <x v="6444"/>
    <s v="Imagine Entertainment"/>
    <n v="139"/>
  </r>
  <r>
    <s v="Suffragette"/>
    <s v="PG-13"/>
    <s v="Drama"/>
    <x v="34"/>
    <s v="October 12, 2015 (United Kingdom)"/>
    <n v="6.9"/>
    <n v="40000"/>
    <s v="Sarah Gavron"/>
    <s v="Abi Morgan"/>
    <s v="Carey Mulligan"/>
    <s v="United Kingdom"/>
    <n v="14000000"/>
    <x v="6445"/>
    <s v="Ruby Films"/>
    <n v="106"/>
  </r>
  <r>
    <s v="Ouija"/>
    <s v="PG-13"/>
    <s v="Horror"/>
    <x v="34"/>
    <s v="October 24, 2014 (United States)"/>
    <n v="4.5"/>
    <n v="50000"/>
    <s v="Stiles White"/>
    <s v="Juliet Snowden"/>
    <s v="Olivia Cooke"/>
    <s v="United States"/>
    <n v="5000000"/>
    <x v="6446"/>
    <s v="Universal Pictures"/>
    <n v="89"/>
  </r>
  <r>
    <s v="Heaven Is for Real"/>
    <s v="PG"/>
    <s v="Biography"/>
    <x v="34"/>
    <s v="April 16, 2014 (United States)"/>
    <n v="5.8"/>
    <n v="26000"/>
    <s v="Randall Wallace"/>
    <s v="Randall Wallace"/>
    <s v="Greg Kinnear"/>
    <s v="United States"/>
    <n v="12000000"/>
    <x v="6447"/>
    <s v="TriStar Pictures"/>
    <n v="99"/>
  </r>
  <r>
    <s v="While We're Young"/>
    <s v="R"/>
    <s v="Comedy"/>
    <x v="34"/>
    <s v="April 17, 2015 (United States)"/>
    <n v="6.3"/>
    <n v="48000"/>
    <s v="Noah Baumbach"/>
    <s v="Noah Baumbach"/>
    <s v="Ben Stiller"/>
    <s v="United States"/>
    <n v="10000000"/>
    <x v="6448"/>
    <s v="IAC Films"/>
    <n v="97"/>
  </r>
  <r>
    <s v="Winter Sleep"/>
    <s v="Not Rated"/>
    <s v="Drama"/>
    <x v="34"/>
    <s v="June 12, 2014 (Turkey)"/>
    <n v="8.1"/>
    <n v="48000"/>
    <s v="Nuri Bilge Ceylan"/>
    <s v="Ebru Ceylan"/>
    <s v="Haluk Bilginer"/>
    <s v="Turkey"/>
    <m/>
    <x v="6449"/>
    <s v="NBC Film"/>
    <n v="196"/>
  </r>
  <r>
    <s v="White Bird in a Blizzard"/>
    <s v="R"/>
    <s v="Drama"/>
    <x v="34"/>
    <s v="September 25, 2014 (United States)"/>
    <n v="6.4"/>
    <n v="27000"/>
    <s v="Gregg Araki"/>
    <s v="Gregg Araki"/>
    <s v="Shailene Woodley"/>
    <s v="France"/>
    <m/>
    <x v="6450"/>
    <s v="Desperate Pictures"/>
    <n v="91"/>
  </r>
  <r>
    <s v="Dear White People"/>
    <s v="R"/>
    <s v="Comedy"/>
    <x v="34"/>
    <s v="December 4, 2014 (Brazil)"/>
    <n v="6.1"/>
    <n v="25000"/>
    <s v="Justin Simien"/>
    <s v="Justin Simien"/>
    <s v="Tyler James Williams"/>
    <s v="United States"/>
    <m/>
    <x v="6451"/>
    <s v="Code Red"/>
    <n v="108"/>
  </r>
  <r>
    <s v="Calvary"/>
    <s v="R"/>
    <s v="Drama"/>
    <x v="34"/>
    <s v="April 11, 2014 (United Kingdom)"/>
    <n v="7.4"/>
    <n v="57000"/>
    <s v="John Michael McDonagh"/>
    <s v="John Michael McDonagh"/>
    <s v="Brendan Gleeson"/>
    <s v="Ireland"/>
    <m/>
    <x v="6452"/>
    <s v="Fox Searchlight Pictures"/>
    <n v="102"/>
  </r>
  <r>
    <s v="Think Like a Man Too"/>
    <s v="PG-13"/>
    <s v="Comedy"/>
    <x v="34"/>
    <s v="June 20, 2014 (United States)"/>
    <n v="5.8"/>
    <n v="20000"/>
    <s v="Tim Story"/>
    <s v="Keith Merryman"/>
    <s v="Kevin Hart"/>
    <s v="United States"/>
    <n v="24000000"/>
    <x v="6453"/>
    <s v="LStar Capital"/>
    <n v="106"/>
  </r>
  <r>
    <s v="Heaven Knows What"/>
    <s v="R"/>
    <s v="Crime"/>
    <x v="34"/>
    <s v="May 29, 2015 (United States)"/>
    <n v="6.8"/>
    <n v="7100"/>
    <s v="Benny Safdie"/>
    <s v="Arielle Holmes"/>
    <s v="Arielle Holmes"/>
    <s v="France"/>
    <m/>
    <x v="6454"/>
    <s v="Iconoclast"/>
    <n v="97"/>
  </r>
  <r>
    <s v="The Keeping Room"/>
    <s v="R"/>
    <s v="Drama"/>
    <x v="34"/>
    <s v="September 25, 2015 (United States)"/>
    <n v="6"/>
    <n v="6500"/>
    <s v="Daniel Barber"/>
    <s v="Julia Hart"/>
    <s v="Brit Marling"/>
    <s v="United States"/>
    <m/>
    <x v="6455"/>
    <s v="Gilbert Films"/>
    <n v="95"/>
  </r>
  <r>
    <s v="Planes: Fire &amp; Rescue"/>
    <s v="PG"/>
    <s v="Animation"/>
    <x v="34"/>
    <s v="July 18, 2014 (United States)"/>
    <n v="6"/>
    <n v="17000"/>
    <s v="Roberts Gannaway"/>
    <s v="Roberts Gannaway"/>
    <s v="Dane Cook"/>
    <s v="United States"/>
    <n v="50000000"/>
    <x v="6456"/>
    <s v="Disneytoon Studios"/>
    <n v="83"/>
  </r>
  <r>
    <s v="Top Five"/>
    <s v="R"/>
    <s v="Comedy"/>
    <x v="34"/>
    <s v="December 12, 2014 (United States)"/>
    <n v="6.4"/>
    <n v="26000"/>
    <s v="Chris Rock"/>
    <s v="Chris Rock"/>
    <s v="Chris Rock"/>
    <s v="United States"/>
    <n v="12000000"/>
    <x v="6457"/>
    <s v="IAC Films"/>
    <n v="102"/>
  </r>
  <r>
    <s v="99 Homes"/>
    <s v="R"/>
    <s v="Drama"/>
    <x v="34"/>
    <s v="October 9, 2015 (United States)"/>
    <n v="7.1"/>
    <n v="32000"/>
    <s v="Ramin Bahrani"/>
    <s v="Ramin Bahrani"/>
    <s v="Andrew Garfield"/>
    <s v="United States"/>
    <n v="8000000"/>
    <x v="6458"/>
    <s v="Broad Green Pictures"/>
    <n v="112"/>
  </r>
  <r>
    <s v="Black or White"/>
    <s v="PG-13"/>
    <s v="Drama"/>
    <x v="34"/>
    <s v="January 30, 2015 (United States)"/>
    <n v="6.6"/>
    <n v="12000"/>
    <s v="Mike Binder"/>
    <s v="Mike Binder"/>
    <s v="Kevin Costner"/>
    <s v="United States"/>
    <n v="9000000"/>
    <x v="6459"/>
    <s v="BlackWhite"/>
    <n v="121"/>
  </r>
  <r>
    <s v="Clouds of Sils Maria"/>
    <s v="R"/>
    <s v="Drama"/>
    <x v="34"/>
    <s v="August 20, 2014 (France)"/>
    <n v="6.7"/>
    <n v="28000"/>
    <s v="Olivier Assayas"/>
    <s v="Olivier Assayas"/>
    <s v="Juliette Binoche"/>
    <s v="France"/>
    <m/>
    <x v="6460"/>
    <s v="CG Cinéma"/>
    <n v="124"/>
  </r>
  <r>
    <s v="Big Stone Gap"/>
    <s v="PG-13"/>
    <s v="Comedy"/>
    <x v="34"/>
    <s v="May 20, 2016 (Spain)"/>
    <n v="5.7"/>
    <n v="2800"/>
    <s v="Adriana Trigiani"/>
    <s v="Adriana Trigiani"/>
    <s v="Ashley Judd"/>
    <s v="United States"/>
    <m/>
    <x v="6461"/>
    <s v="Altar Identity Studios"/>
    <n v="103"/>
  </r>
  <r>
    <s v="Laggies"/>
    <s v="R"/>
    <s v="Comedy"/>
    <x v="34"/>
    <s v="October 24, 2014 (United States)"/>
    <n v="6.4"/>
    <n v="43000"/>
    <s v="Lynn Shelton"/>
    <s v="Andrea Seigel"/>
    <s v="Keira Knightley"/>
    <s v="United States"/>
    <n v="5000000"/>
    <x v="6462"/>
    <s v="Anonymous Content"/>
    <n v="99"/>
  </r>
  <r>
    <s v="Mad Max: Fury Road"/>
    <s v="R"/>
    <s v="Action"/>
    <x v="35"/>
    <s v="May 15, 2015 (United States)"/>
    <n v="8.1"/>
    <n v="912000"/>
    <s v="George Miller"/>
    <s v="George Miller"/>
    <s v="Tom Hardy"/>
    <s v="Australia"/>
    <n v="150000000"/>
    <x v="6463"/>
    <s v="Warner Bros."/>
    <n v="120"/>
  </r>
  <r>
    <s v="Avengers: Age of Ultron"/>
    <s v="PG-13"/>
    <s v="Action"/>
    <x v="35"/>
    <s v="May 1, 2015 (United States)"/>
    <n v="7.3"/>
    <n v="777000"/>
    <s v="Joss Whedon"/>
    <s v="Joss Whedon"/>
    <s v="Robert Downey Jr."/>
    <s v="United States"/>
    <n v="250000000"/>
    <x v="6464"/>
    <s v="Marvel Studios"/>
    <n v="141"/>
  </r>
  <r>
    <s v="Crimson Peak"/>
    <s v="R"/>
    <s v="Drama"/>
    <x v="35"/>
    <s v="October 16, 2015 (United States)"/>
    <n v="6.5"/>
    <n v="136000"/>
    <s v="Guillermo del Toro"/>
    <s v="Guillermo del Toro"/>
    <s v="Mia Wasikowska"/>
    <s v="Canada"/>
    <n v="55000000"/>
    <x v="6465"/>
    <s v="Double Dare You (DDY)"/>
    <n v="119"/>
  </r>
  <r>
    <s v="Furious 7"/>
    <s v="PG-13"/>
    <s v="Action"/>
    <x v="35"/>
    <s v="April 3, 2015 (United States)"/>
    <n v="7.1"/>
    <n v="370000"/>
    <s v="James Wan"/>
    <s v="Chris Morgan"/>
    <s v="Vin Diesel"/>
    <s v="United States"/>
    <n v="190000000"/>
    <x v="6466"/>
    <s v="Universal Pictures"/>
    <n v="137"/>
  </r>
  <r>
    <s v="The Hateful Eight"/>
    <s v="R"/>
    <s v="Crime"/>
    <x v="35"/>
    <s v="December 30, 2015 (United States)"/>
    <n v="7.8"/>
    <n v="539000"/>
    <s v="Quentin Tarantino"/>
    <s v="Quentin Tarantino"/>
    <s v="Samuel L. Jackson"/>
    <s v="United States"/>
    <n v="44000000"/>
    <x v="6467"/>
    <s v="Visiona Romantica"/>
    <n v="168"/>
  </r>
  <r>
    <s v="Ant-Man"/>
    <s v="PG-13"/>
    <s v="Action"/>
    <x v="35"/>
    <s v="July 17, 2015 (United States)"/>
    <n v="7.3"/>
    <n v="595000"/>
    <s v="Peyton Reed"/>
    <s v="Edgar Wright"/>
    <s v="Paul Rudd"/>
    <s v="United States"/>
    <n v="130000000"/>
    <x v="6468"/>
    <s v="Gary Sanchez Productions"/>
    <n v="117"/>
  </r>
  <r>
    <s v="Fifty Shades of Grey"/>
    <s v="R"/>
    <s v="Drama"/>
    <x v="35"/>
    <s v="February 13, 2015 (United States)"/>
    <n v="4.0999999999999996"/>
    <n v="304000"/>
    <s v="Sam Taylor-Johnson"/>
    <s v="Kelly Marcel"/>
    <s v="Dakota Johnson"/>
    <s v="United States"/>
    <n v="40000000"/>
    <x v="6469"/>
    <s v="Focus Features"/>
    <n v="125"/>
  </r>
  <r>
    <s v="Sicario"/>
    <s v="R"/>
    <s v="Action"/>
    <x v="35"/>
    <s v="October 2, 2015 (United States)"/>
    <n v="7.6"/>
    <n v="386000"/>
    <s v="Denis Villeneuve"/>
    <s v="Taylor Sheridan"/>
    <s v="Emily Blunt"/>
    <s v="United States"/>
    <n v="30000000"/>
    <x v="6470"/>
    <s v="Lionsgate"/>
    <n v="121"/>
  </r>
  <r>
    <s v="The Witch"/>
    <s v="R"/>
    <s v="Drama"/>
    <x v="35"/>
    <s v="February 19, 2016 (United States)"/>
    <n v="6.9"/>
    <n v="218000"/>
    <s v="Robert Eggers"/>
    <s v="Robert Eggers"/>
    <s v="Anya Taylor-Joy"/>
    <s v="Canada"/>
    <n v="4000000"/>
    <x v="6471"/>
    <s v="Parts and Labor"/>
    <n v="92"/>
  </r>
  <r>
    <s v="The Big Short"/>
    <s v="R"/>
    <s v="Biography"/>
    <x v="35"/>
    <s v="December 23, 2015 (United States)"/>
    <n v="7.8"/>
    <n v="381000"/>
    <s v="Adam McKay"/>
    <s v="Charles Randolph"/>
    <s v="Christian Bale"/>
    <s v="United States"/>
    <n v="28000000"/>
    <x v="6472"/>
    <s v="Paramount Pictures"/>
    <n v="130"/>
  </r>
  <r>
    <s v="Jurassic World"/>
    <s v="PG-13"/>
    <s v="Action"/>
    <x v="35"/>
    <s v="June 12, 2015 (United States)"/>
    <n v="7"/>
    <n v="593000"/>
    <s v="Colin Trevorrow"/>
    <s v="Rick Jaffa"/>
    <s v="Chris Pratt"/>
    <s v="United States"/>
    <n v="150000000"/>
    <x v="6473"/>
    <s v="Universal Pictures"/>
    <n v="124"/>
  </r>
  <r>
    <s v="The Revenant"/>
    <s v="R"/>
    <s v="Action"/>
    <x v="35"/>
    <s v="January 8, 2016 (United States)"/>
    <n v="8"/>
    <n v="729000"/>
    <s v="Alejandro G. Iñárritu"/>
    <s v="Mark L. Smith"/>
    <s v="Leonardo DiCaprio"/>
    <s v="United States"/>
    <n v="135000000"/>
    <x v="6474"/>
    <s v="New Regency Productions"/>
    <n v="156"/>
  </r>
  <r>
    <s v="The Martian"/>
    <s v="PG-13"/>
    <s v="Adventure"/>
    <x v="35"/>
    <s v="October 2, 2015 (United States)"/>
    <n v="8"/>
    <n v="783000"/>
    <s v="Ridley Scott"/>
    <s v="Drew Goddard"/>
    <s v="Matt Damon"/>
    <s v="United Kingdom"/>
    <n v="108000000"/>
    <x v="6475"/>
    <s v="Twentieth Century Fox"/>
    <n v="144"/>
  </r>
  <r>
    <s v="Room"/>
    <s v="R"/>
    <s v="Drama"/>
    <x v="35"/>
    <s v="January 22, 2016 (United States)"/>
    <n v="8.1"/>
    <n v="386000"/>
    <s v="Lenny Abrahamson"/>
    <s v="Emma Donoghue"/>
    <s v="Brie Larson"/>
    <s v="Canada"/>
    <n v="13000000"/>
    <x v="6476"/>
    <s v="Element Pictures"/>
    <n v="118"/>
  </r>
  <r>
    <s v="Inside Out"/>
    <s v="PG"/>
    <s v="Animation"/>
    <x v="35"/>
    <s v="June 19, 2015 (United States)"/>
    <n v="8.1"/>
    <n v="641000"/>
    <s v="Pete Docter"/>
    <s v="Pete Docter"/>
    <s v="Amy Poehler"/>
    <s v="United States"/>
    <n v="175000000"/>
    <x v="6477"/>
    <s v="Pixar Animation Studios"/>
    <n v="95"/>
  </r>
  <r>
    <s v="Spotlight"/>
    <s v="R"/>
    <s v="Biography"/>
    <x v="35"/>
    <s v="November 20, 2015 (United States)"/>
    <n v="8.1"/>
    <n v="435000"/>
    <s v="Tom McCarthy"/>
    <s v="Josh Singer"/>
    <s v="Mark Ruffalo"/>
    <s v="United States"/>
    <n v="20000000"/>
    <x v="6478"/>
    <s v="Participant"/>
    <n v="129"/>
  </r>
  <r>
    <s v="American Ultra"/>
    <s v="R"/>
    <s v="Action"/>
    <x v="35"/>
    <s v="August 21, 2015 (United States)"/>
    <n v="6.1"/>
    <n v="87000"/>
    <s v="Nima Nourizadeh"/>
    <s v="Max Landis"/>
    <s v="Jesse Eisenberg"/>
    <s v="United States"/>
    <n v="28000000"/>
    <x v="6479"/>
    <s v="PalmStar Media"/>
    <n v="96"/>
  </r>
  <r>
    <s v="The Man from U.N.C.L.E."/>
    <s v="PG-13"/>
    <s v="Action"/>
    <x v="35"/>
    <s v="August 14, 2015 (United States)"/>
    <n v="7.3"/>
    <n v="286000"/>
    <s v="Guy Ritchie"/>
    <s v="Guy Ritchie"/>
    <s v="Henry Cavill"/>
    <s v="United States"/>
    <n v="75000000"/>
    <x v="6480"/>
    <s v="Warner Bros."/>
    <n v="116"/>
  </r>
  <r>
    <s v="Terminator Genisys"/>
    <s v="PG-13"/>
    <s v="Action"/>
    <x v="35"/>
    <s v="July 1, 2015 (United States)"/>
    <n v="6.3"/>
    <n v="264000"/>
    <s v="Alan Taylor"/>
    <s v="Laeta Kalogridis"/>
    <s v="Arnold Schwarzenegger"/>
    <s v="United States"/>
    <n v="155000000"/>
    <x v="6481"/>
    <s v="Paramount Pictures"/>
    <n v="126"/>
  </r>
  <r>
    <s v="Cinderella"/>
    <s v="PG"/>
    <s v="Drama"/>
    <x v="35"/>
    <s v="March 13, 2015 (United States)"/>
    <n v="6.9"/>
    <n v="165000"/>
    <s v="Kenneth Branagh"/>
    <s v="Chris Weitz"/>
    <s v="Lily James"/>
    <s v="United States"/>
    <n v="95000000"/>
    <x v="6482"/>
    <s v="Allison Shearmur Productions"/>
    <n v="105"/>
  </r>
  <r>
    <s v="Star Wars: Episode VII - The Force Awakens"/>
    <s v="PG-13"/>
    <s v="Action"/>
    <x v="35"/>
    <s v="December 18, 2015 (United States)"/>
    <n v="7.8"/>
    <n v="876000"/>
    <s v="J.J. Abrams"/>
    <s v="Lawrence Kasdan"/>
    <s v="Daisy Ridley"/>
    <s v="United States"/>
    <n v="245000000"/>
    <x v="6483"/>
    <s v="Lucasfilm"/>
    <n v="138"/>
  </r>
  <r>
    <s v="The Lobster"/>
    <s v="R"/>
    <s v="Comedy"/>
    <x v="35"/>
    <s v="October 16, 2015 (United Kingdom)"/>
    <n v="7.2"/>
    <n v="230000"/>
    <s v="Yorgos Lanthimos"/>
    <s v="Yorgos Lanthimos"/>
    <s v="Colin Farrell"/>
    <s v="Ireland"/>
    <m/>
    <x v="6484"/>
    <s v="Film4"/>
    <n v="119"/>
  </r>
  <r>
    <s v="Spectre"/>
    <s v="PG-13"/>
    <s v="Action"/>
    <x v="35"/>
    <s v="November 6, 2015 (United States)"/>
    <n v="6.8"/>
    <n v="393000"/>
    <s v="Sam Mendes"/>
    <s v="John Logan"/>
    <s v="Daniel Craig"/>
    <s v="United Kingdom"/>
    <n v="245000000"/>
    <x v="6485"/>
    <s v="B24"/>
    <n v="148"/>
  </r>
  <r>
    <s v="High-Rise"/>
    <s v="R"/>
    <s v="Drama"/>
    <x v="35"/>
    <s v="April 28, 2016 (United States)"/>
    <n v="5.6"/>
    <n v="40000"/>
    <s v="Ben Wheatley"/>
    <s v="Amy Jump"/>
    <s v="Tom Hiddleston"/>
    <s v="United Kingdom"/>
    <m/>
    <x v="6486"/>
    <s v="HanWay Films"/>
    <n v="119"/>
  </r>
  <r>
    <s v="Legend"/>
    <s v="R"/>
    <s v="Biography"/>
    <x v="35"/>
    <s v="November 20, 2015 (United States)"/>
    <n v="6.9"/>
    <n v="164000"/>
    <s v="Brian Helgeland"/>
    <s v="Brian Helgeland"/>
    <s v="Tom Hardy"/>
    <s v="United Kingdom"/>
    <n v="30000000"/>
    <x v="6487"/>
    <s v="Cross Creek Pictures"/>
    <n v="132"/>
  </r>
  <r>
    <s v="Chappie"/>
    <s v="R"/>
    <s v="Action"/>
    <x v="35"/>
    <s v="March 6, 2015 (United States)"/>
    <n v="6.8"/>
    <n v="235000"/>
    <s v="Neill Blomkamp"/>
    <s v="Neill Blomkamp"/>
    <s v="Sharlto Copley"/>
    <s v="South Africa"/>
    <n v="49000000"/>
    <x v="6488"/>
    <s v="Columbia Pictures"/>
    <n v="120"/>
  </r>
  <r>
    <s v="Knock Knock"/>
    <s v="R"/>
    <s v="Drama"/>
    <x v="35"/>
    <s v="October 9, 2015 (United States)"/>
    <n v="4.9000000000000004"/>
    <n v="87000"/>
    <s v="Eli Roth"/>
    <s v="Eli Roth"/>
    <s v="Keanu Reeves"/>
    <s v="United States"/>
    <n v="2500000"/>
    <x v="6489"/>
    <s v="Black Bear Pictures"/>
    <n v="99"/>
  </r>
  <r>
    <s v="In the Heart of the Sea"/>
    <s v="PG-13"/>
    <s v="Action"/>
    <x v="35"/>
    <s v="December 11, 2015 (United States)"/>
    <n v="6.9"/>
    <n v="128000"/>
    <s v="Ron Howard"/>
    <s v="Charles Leavitt"/>
    <s v="Chris Hemsworth"/>
    <s v="United States"/>
    <n v="100000000"/>
    <x v="6490"/>
    <s v="Warner Bros."/>
    <n v="122"/>
  </r>
  <r>
    <s v="The Bronze"/>
    <s v="R"/>
    <s v="Comedy"/>
    <x v="35"/>
    <s v="March 18, 2016 (United States)"/>
    <n v="6.1"/>
    <n v="11000"/>
    <s v="Bryan Buckley"/>
    <s v="Melissa Rauch"/>
    <s v="Melissa Rauch"/>
    <s v="United States"/>
    <n v="3500000"/>
    <x v="6491"/>
    <s v="Duplass Brothers Productions"/>
    <n v="100"/>
  </r>
  <r>
    <s v="The Intern"/>
    <s v="PG-13"/>
    <s v="Comedy"/>
    <x v="35"/>
    <s v="September 25, 2015 (United States)"/>
    <n v="7.1"/>
    <n v="231000"/>
    <s v="Nancy Meyers"/>
    <s v="Nancy Meyers"/>
    <s v="Robert De Niro"/>
    <s v="United States"/>
    <n v="35000000"/>
    <x v="6492"/>
    <s v="Waverly Films"/>
    <n v="121"/>
  </r>
  <r>
    <s v="The Hunger Games: Mockingjay - Part 2"/>
    <s v="PG-13"/>
    <s v="Action"/>
    <x v="35"/>
    <s v="November 20, 2015 (United States)"/>
    <n v="6.6"/>
    <n v="297000"/>
    <s v="Francis Lawrence"/>
    <s v="Peter Craig"/>
    <s v="Jennifer Lawrence"/>
    <s v="United States"/>
    <n v="160000000"/>
    <x v="6493"/>
    <s v="Lionsgate"/>
    <n v="137"/>
  </r>
  <r>
    <s v="Everest"/>
    <s v="PG-13"/>
    <s v="Action"/>
    <x v="35"/>
    <s v="September 25, 2015 (United States)"/>
    <n v="7.1"/>
    <n v="205000"/>
    <s v="Baltasar Kormákur"/>
    <s v="William Nicholson"/>
    <s v="Jason Clarke"/>
    <s v="United Kingdom"/>
    <n v="55000000"/>
    <x v="6494"/>
    <s v="Working Title Films"/>
    <n v="121"/>
  </r>
  <r>
    <s v="Blackhat"/>
    <s v="R"/>
    <s v="Action"/>
    <x v="35"/>
    <s v="January 16, 2015 (United States)"/>
    <n v="5.4"/>
    <n v="56000"/>
    <s v="Michael Mann"/>
    <s v="Morgan Davis Foehl"/>
    <s v="Chris Hemsworth"/>
    <s v="United States"/>
    <n v="70000000"/>
    <x v="6495"/>
    <s v="Forward Pass"/>
    <n v="133"/>
  </r>
  <r>
    <s v="Spy"/>
    <s v="R"/>
    <s v="Action"/>
    <x v="35"/>
    <s v="June 5, 2015 (United States)"/>
    <n v="7"/>
    <n v="234000"/>
    <s v="Paul Feig"/>
    <s v="Paul Feig"/>
    <s v="Melissa McCarthy"/>
    <s v="United States"/>
    <n v="65000000"/>
    <x v="6496"/>
    <s v="Twentieth Century Fox"/>
    <n v="120"/>
  </r>
  <r>
    <s v="Fantastic Four"/>
    <s v="PG-13"/>
    <s v="Action"/>
    <x v="35"/>
    <s v="August 7, 2015 (United States)"/>
    <n v="4.2"/>
    <n v="156000"/>
    <s v="Josh Trank"/>
    <s v="Jeremy Slater"/>
    <s v="Miles Teller"/>
    <s v="United States"/>
    <n v="120000000"/>
    <x v="6497"/>
    <s v="Twentieth Century Fox"/>
    <n v="100"/>
  </r>
  <r>
    <s v="Mission: Impossible - Rogue Nation"/>
    <s v="PG-13"/>
    <s v="Action"/>
    <x v="35"/>
    <s v="July 31, 2015 (United States)"/>
    <n v="7.4"/>
    <n v="350000"/>
    <s v="Christopher McQuarrie"/>
    <s v="Bruce Geller"/>
    <s v="Tom Cruise"/>
    <s v="United States"/>
    <n v="150000000"/>
    <x v="6498"/>
    <s v="Paramount Pictures"/>
    <n v="131"/>
  </r>
  <r>
    <s v="The Visit"/>
    <s v="PG-13"/>
    <s v="Horror"/>
    <x v="35"/>
    <s v="September 11, 2015 (United States)"/>
    <n v="6.2"/>
    <n v="119000"/>
    <s v="M. Night Shyamalan"/>
    <s v="M. Night Shyamalan"/>
    <s v="Olivia DeJonge"/>
    <s v="United States"/>
    <n v="5000000"/>
    <x v="6499"/>
    <s v="Blinding Edge Pictures"/>
    <n v="94"/>
  </r>
  <r>
    <s v="Vacation"/>
    <s v="R"/>
    <s v="Adventure"/>
    <x v="35"/>
    <s v="July 29, 2015 (United States)"/>
    <n v="6.1"/>
    <n v="103000"/>
    <s v="John Francis Daley"/>
    <s v="Jonathan Goldstein"/>
    <s v="Ed Helms"/>
    <s v="United States"/>
    <n v="31000000"/>
    <x v="6500"/>
    <s v="BenderSpink"/>
    <n v="99"/>
  </r>
  <r>
    <s v="Creed"/>
    <s v="PG-13"/>
    <s v="Drama"/>
    <x v="35"/>
    <s v="November 25, 2015 (United States)"/>
    <n v="7.6"/>
    <n v="254000"/>
    <s v="Ryan Coogler"/>
    <s v="Ryan Coogler"/>
    <s v="Michael B. Jordan"/>
    <s v="United States"/>
    <n v="35000000"/>
    <x v="6501"/>
    <s v="Metro-Goldwyn-Mayer (MGM)"/>
    <n v="133"/>
  </r>
  <r>
    <s v="The Age of Adaline"/>
    <s v="PG-13"/>
    <s v="Drama"/>
    <x v="35"/>
    <s v="April 24, 2015 (United States)"/>
    <n v="7.2"/>
    <n v="160000"/>
    <s v="Lee Toland Krieger"/>
    <s v="J. Mills Goodloe"/>
    <s v="Blake Lively"/>
    <s v="United States"/>
    <n v="25000000"/>
    <x v="6502"/>
    <s v="Lakeshore Entertainment"/>
    <n v="112"/>
  </r>
  <r>
    <s v="Black Mass"/>
    <s v="R"/>
    <s v="Biography"/>
    <x v="35"/>
    <s v="September 18, 2015 (United States)"/>
    <n v="6.9"/>
    <n v="171000"/>
    <s v="Scott Cooper"/>
    <s v="Mark Mallouk"/>
    <s v="Johnny Depp"/>
    <s v="United States"/>
    <n v="53000000"/>
    <x v="6503"/>
    <s v="Cross Creek Pictures"/>
    <n v="123"/>
  </r>
  <r>
    <s v="Focus"/>
    <s v="R"/>
    <s v="Comedy"/>
    <x v="35"/>
    <s v="February 27, 2015 (United States)"/>
    <n v="6.6"/>
    <n v="226000"/>
    <s v="Glenn Ficarra"/>
    <s v="Glenn Ficarra"/>
    <s v="Will Smith"/>
    <s v="United States"/>
    <n v="50100000"/>
    <x v="6504"/>
    <s v="Kramer &amp; Sigman Films"/>
    <n v="105"/>
  </r>
  <r>
    <s v="Home"/>
    <s v="PG"/>
    <s v="Animation"/>
    <x v="35"/>
    <s v="March 27, 2015 (United States)"/>
    <n v="6.6"/>
    <n v="95000"/>
    <s v="Tim Johnson"/>
    <s v="Tom J. Astle"/>
    <s v="Jim Parsons"/>
    <s v="United States"/>
    <n v="135000000"/>
    <x v="6505"/>
    <s v="DreamWorks Animation"/>
    <n v="94"/>
  </r>
  <r>
    <s v="Jupiter Ascending"/>
    <s v="PG-13"/>
    <s v="Action"/>
    <x v="35"/>
    <s v="February 6, 2015 (United States)"/>
    <n v="5.3"/>
    <n v="182000"/>
    <s v="Lana Wachowski"/>
    <s v="Lilly Wachowski"/>
    <s v="Channing Tatum"/>
    <s v="United States"/>
    <n v="176000000"/>
    <x v="6506"/>
    <s v="Warner Bros."/>
    <n v="127"/>
  </r>
  <r>
    <s v="I Saw the Light"/>
    <s v="R"/>
    <s v="Biography"/>
    <x v="35"/>
    <s v="April 1, 2016 (United States)"/>
    <n v="5.8"/>
    <n v="6700"/>
    <s v="Marc Abraham"/>
    <s v="Marc Abraham"/>
    <s v="Tom Hiddleston"/>
    <s v="United States"/>
    <n v="13000000"/>
    <x v="6507"/>
    <s v="BRON Studios"/>
    <n v="123"/>
  </r>
  <r>
    <s v="Minions"/>
    <s v="PG"/>
    <s v="Animation"/>
    <x v="35"/>
    <s v="July 10, 2015 (United States)"/>
    <n v="6.4"/>
    <n v="218000"/>
    <s v="Kyle Balda"/>
    <s v="Brian Lynch"/>
    <s v="Sandra Bullock"/>
    <s v="United States"/>
    <n v="74000000"/>
    <x v="6508"/>
    <s v="Illumination Entertainment"/>
    <n v="91"/>
  </r>
  <r>
    <s v="Pitch Perfect 2"/>
    <s v="PG-13"/>
    <s v="Comedy"/>
    <x v="35"/>
    <s v="May 15, 2015 (United States)"/>
    <n v="6.4"/>
    <n v="146000"/>
    <s v="Elizabeth Banks"/>
    <s v="Kay Cannon"/>
    <s v="Anna Kendrick"/>
    <s v="United States"/>
    <n v="29000000"/>
    <x v="6509"/>
    <s v="Brownstone Productions (II)"/>
    <n v="115"/>
  </r>
  <r>
    <s v="San Andreas"/>
    <s v="PG-13"/>
    <s v="Action"/>
    <x v="35"/>
    <s v="May 29, 2015 (United States)"/>
    <n v="6.1"/>
    <n v="219000"/>
    <s v="Brad Peyton"/>
    <s v="Carlton Cuse"/>
    <s v="Dwayne Johnson"/>
    <s v="United States"/>
    <n v="110000000"/>
    <x v="6510"/>
    <s v="New Line Cinema"/>
    <n v="114"/>
  </r>
  <r>
    <s v="Trainwreck"/>
    <s v="R"/>
    <s v="Comedy"/>
    <x v="35"/>
    <s v="July 17, 2015 (United States)"/>
    <n v="6.2"/>
    <n v="132000"/>
    <s v="Judd Apatow"/>
    <s v="Amy Schumer"/>
    <s v="Amy Schumer"/>
    <s v="United States"/>
    <n v="35000000"/>
    <x v="6511"/>
    <s v="Universal Pictures"/>
    <n v="125"/>
  </r>
  <r>
    <s v="Tomorrowland"/>
    <s v="PG"/>
    <s v="Action"/>
    <x v="35"/>
    <s v="May 22, 2015 (United States)"/>
    <n v="6.4"/>
    <n v="175000"/>
    <s v="Brad Bird"/>
    <s v="Damon Lindelof"/>
    <s v="George Clooney"/>
    <s v="United States"/>
    <n v="190000000"/>
    <x v="6512"/>
    <s v="Walt Disney Pictures"/>
    <n v="130"/>
  </r>
  <r>
    <s v="Bridge of Spies"/>
    <s v="PG-13"/>
    <s v="Drama"/>
    <x v="35"/>
    <s v="October 16, 2015 (United States)"/>
    <n v="7.6"/>
    <n v="295000"/>
    <s v="Steven Spielberg"/>
    <s v="Matt Charman"/>
    <s v="Tom Hanks"/>
    <s v="United States"/>
    <n v="40000000"/>
    <x v="6513"/>
    <s v="Dreamworks Pictures"/>
    <n v="142"/>
  </r>
  <r>
    <s v="The Danish Girl"/>
    <s v="R"/>
    <s v="Biography"/>
    <x v="35"/>
    <s v="January 22, 2016 (United States)"/>
    <n v="7.1"/>
    <n v="170000"/>
    <s v="Tom Hooper"/>
    <s v="Lucinda Coxon"/>
    <s v="Eddie Redmayne"/>
    <s v="United Kingdom"/>
    <n v="15000000"/>
    <x v="6514"/>
    <s v="Working Title Films"/>
    <n v="119"/>
  </r>
  <r>
    <s v="The Divergent Series: Insurgent"/>
    <s v="PG-13"/>
    <s v="Action"/>
    <x v="35"/>
    <s v="March 20, 2015 (United States)"/>
    <n v="6.2"/>
    <n v="223000"/>
    <s v="Robert Schwentke"/>
    <s v="Brian Duffield"/>
    <s v="Shailene Woodley"/>
    <s v="United States"/>
    <n v="110000000"/>
    <x v="6515"/>
    <s v="Summit Entertainment"/>
    <n v="119"/>
  </r>
  <r>
    <s v="Straight Outta Compton"/>
    <s v="R"/>
    <s v="Biography"/>
    <x v="35"/>
    <s v="August 14, 2015 (United States)"/>
    <n v="7.8"/>
    <n v="185000"/>
    <s v="F. Gary Gray"/>
    <s v="Jonathan Herman"/>
    <s v="O'Shea Jackson Jr."/>
    <s v="United States"/>
    <n v="28000000"/>
    <x v="6516"/>
    <s v="Universal Pictures"/>
    <n v="147"/>
  </r>
  <r>
    <s v="Carol"/>
    <s v="R"/>
    <s v="Drama"/>
    <x v="35"/>
    <s v="January 15, 2016 (United States)"/>
    <n v="7.2"/>
    <n v="120000"/>
    <s v="Todd Haynes"/>
    <s v="Phyllis Nagy"/>
    <s v="Cate Blanchett"/>
    <s v="United Kingdom"/>
    <n v="11800000"/>
    <x v="6517"/>
    <s v="The Weinstein Company"/>
    <n v="118"/>
  </r>
  <r>
    <s v="No Escape"/>
    <s v="R"/>
    <s v="Action"/>
    <x v="35"/>
    <s v="August 26, 2015 (United States)"/>
    <n v="6.8"/>
    <n v="81000"/>
    <s v="John Erick Dowdle"/>
    <s v="John Erick Dowdle"/>
    <s v="Lake Bell"/>
    <s v="United States"/>
    <n v="16200000"/>
    <x v="6518"/>
    <s v="Bold Films"/>
    <n v="103"/>
  </r>
  <r>
    <s v="The Boy Next Door"/>
    <s v="R"/>
    <s v="Thriller"/>
    <x v="35"/>
    <s v="January 23, 2015 (United States)"/>
    <n v="4.7"/>
    <n v="40000"/>
    <s v="Rob Cohen"/>
    <s v="Barbara Curry"/>
    <s v="Jennifer Lopez"/>
    <s v="United States"/>
    <n v="4000000"/>
    <x v="6519"/>
    <s v="Universal Pictures"/>
    <n v="91"/>
  </r>
  <r>
    <s v="Southpaw"/>
    <s v="R"/>
    <s v="Action"/>
    <x v="35"/>
    <s v="July 24, 2015 (United States)"/>
    <n v="7.4"/>
    <n v="223000"/>
    <s v="Antoine Fuqua"/>
    <s v="Kurt Sutter"/>
    <s v="Jake Gyllenhaal"/>
    <s v="Hong Kong"/>
    <n v="30000000"/>
    <x v="6520"/>
    <s v="Escape Artists"/>
    <n v="124"/>
  </r>
  <r>
    <s v="The Dressmaker"/>
    <s v="R"/>
    <s v="Comedy"/>
    <x v="35"/>
    <s v="October 29, 2015 (Australia)"/>
    <n v="7.1"/>
    <n v="56000"/>
    <s v="Jocelyn Moorhouse"/>
    <s v="Rosalie Ham"/>
    <s v="Kate Winslet"/>
    <s v="Australia"/>
    <m/>
    <x v="6521"/>
    <s v="Screen Australia"/>
    <n v="119"/>
  </r>
  <r>
    <s v="Maze Runner: The Scorch Trials"/>
    <s v="PG-13"/>
    <s v="Action"/>
    <x v="35"/>
    <s v="September 18, 2015 (United States)"/>
    <n v="6.3"/>
    <n v="230000"/>
    <s v="Wes Ball"/>
    <s v="T.S. Nowlin"/>
    <s v="Dylan O'Brien"/>
    <s v="United States"/>
    <n v="61000000"/>
    <x v="6522"/>
    <s v="Gotham Group"/>
    <n v="131"/>
  </r>
  <r>
    <s v="Lost and Love"/>
    <m/>
    <s v="Drama"/>
    <x v="35"/>
    <s v="March 20, 2015 (China)"/>
    <n v="6.4"/>
    <n v="620"/>
    <s v="Sanyuan Peng"/>
    <s v="Sanyuan Peng"/>
    <s v="Andy Lau"/>
    <s v="China"/>
    <m/>
    <x v="6523"/>
    <s v="Chongqing Film Group"/>
    <n v="108"/>
  </r>
  <r>
    <s v="The Last Witch Hunter"/>
    <s v="PG-13"/>
    <s v="Action"/>
    <x v="35"/>
    <s v="October 23, 2015 (United States)"/>
    <n v="6"/>
    <n v="98000"/>
    <s v="Breck Eisner"/>
    <s v="Cory Goodman"/>
    <s v="Vin Diesel"/>
    <s v="United States"/>
    <n v="90000000"/>
    <x v="6524"/>
    <s v="Summit Entertainment"/>
    <n v="106"/>
  </r>
  <r>
    <s v="Green Room"/>
    <s v="R"/>
    <s v="Horror"/>
    <x v="35"/>
    <s v="May 13, 2016 (United States)"/>
    <n v="7"/>
    <n v="112000"/>
    <s v="Jeremy Saulnier"/>
    <s v="Jeremy Saulnier"/>
    <s v="Anton Yelchin"/>
    <s v="United States"/>
    <n v="5000000"/>
    <x v="6525"/>
    <s v="Broad Green Pictures"/>
    <n v="95"/>
  </r>
  <r>
    <s v="Burnt"/>
    <s v="R"/>
    <s v="Comedy"/>
    <x v="35"/>
    <s v="October 30, 2015 (United States)"/>
    <n v="6.6"/>
    <n v="110000"/>
    <s v="John Wells"/>
    <s v="Steven Knight"/>
    <s v="Bradley Cooper"/>
    <s v="United States"/>
    <n v="20000000"/>
    <x v="6526"/>
    <s v="3 Arts Entertainment"/>
    <n v="101"/>
  </r>
  <r>
    <s v="The Good Dinosaur"/>
    <s v="PG"/>
    <s v="Animation"/>
    <x v="35"/>
    <s v="November 25, 2015 (United States)"/>
    <n v="6.7"/>
    <n v="106000"/>
    <s v="Peter Sohn"/>
    <s v="Bob Peterson"/>
    <s v="Jeffrey Wright"/>
    <s v="United States"/>
    <n v="200000000"/>
    <x v="6527"/>
    <s v="Pixar Animation Studios"/>
    <n v="93"/>
  </r>
  <r>
    <s v="Far from the Madding Crowd"/>
    <s v="PG-13"/>
    <s v="Drama"/>
    <x v="35"/>
    <s v="May 22, 2015 (United States)"/>
    <n v="7.1"/>
    <n v="47000"/>
    <s v="Thomas Vinterberg"/>
    <s v="Thomas Hardy"/>
    <s v="Carey Mulligan"/>
    <s v="United Kingdom"/>
    <m/>
    <x v="6528"/>
    <s v="Fox Searchlight Pictures"/>
    <n v="119"/>
  </r>
  <r>
    <s v="The Invitation"/>
    <s v="Not Rated"/>
    <s v="Drama"/>
    <x v="35"/>
    <s v="April 8, 2016 (United States)"/>
    <n v="6.6"/>
    <n v="100000"/>
    <s v="Karyn Kusama"/>
    <s v="Phil Hay"/>
    <s v="Logan Marshall-Green"/>
    <s v="United States"/>
    <m/>
    <x v="6529"/>
    <s v="Gamechanger Films"/>
    <n v="100"/>
  </r>
  <r>
    <s v="The Gift"/>
    <s v="R"/>
    <s v="Drama"/>
    <x v="35"/>
    <s v="August 7, 2015 (United States)"/>
    <n v="7"/>
    <n v="145000"/>
    <s v="Joel Edgerton"/>
    <s v="Joel Edgerton"/>
    <s v="Jason Bateman"/>
    <s v="United States"/>
    <n v="5000000"/>
    <x v="6530"/>
    <s v="Blumhouse Productions"/>
    <n v="108"/>
  </r>
  <r>
    <s v="Point Break"/>
    <s v="PG-13"/>
    <s v="Action"/>
    <x v="35"/>
    <s v="December 25, 2015 (United States)"/>
    <n v="5.3"/>
    <n v="60000"/>
    <s v="Ericson Core"/>
    <s v="Kurt Wimmer"/>
    <s v="Edgar Ramírez"/>
    <s v="China"/>
    <n v="105000000"/>
    <x v="6531"/>
    <s v="Alcon Entertainment"/>
    <n v="114"/>
  </r>
  <r>
    <s v="Get Hard"/>
    <s v="R"/>
    <s v="Comedy"/>
    <x v="35"/>
    <s v="March 27, 2015 (United States)"/>
    <n v="6"/>
    <n v="127000"/>
    <s v="Etan Cohen"/>
    <s v="Jay Martel"/>
    <s v="Will Ferrell"/>
    <s v="United States"/>
    <n v="40000000"/>
    <x v="6532"/>
    <s v="Gary Sanchez Productions"/>
    <n v="100"/>
  </r>
  <r>
    <s v="Hitman: Agent 47"/>
    <s v="R"/>
    <s v="Action"/>
    <x v="35"/>
    <s v="August 21, 2015 (United States)"/>
    <n v="5.7"/>
    <n v="87000"/>
    <s v="Aleksander Bach"/>
    <s v="Skip Woods"/>
    <s v="Rupert Friend"/>
    <s v="United States"/>
    <n v="35000000"/>
    <x v="6533"/>
    <s v="Twentieth Century Fox"/>
    <n v="96"/>
  </r>
  <r>
    <s v="Entourage"/>
    <s v="R"/>
    <s v="Comedy"/>
    <x v="35"/>
    <s v="June 3, 2015 (United States)"/>
    <n v="6.6"/>
    <n v="77000"/>
    <s v="Doug Ellin"/>
    <s v="Doug Ellin"/>
    <s v="Adrian Grenier"/>
    <s v="United States"/>
    <n v="30000000"/>
    <x v="6534"/>
    <s v="Warner Bros."/>
    <n v="104"/>
  </r>
  <r>
    <s v="Steve Jobs"/>
    <s v="R"/>
    <s v="Biography"/>
    <x v="35"/>
    <s v="October 23, 2015 (United States)"/>
    <n v="7.2"/>
    <n v="160000"/>
    <s v="Danny Boyle"/>
    <s v="Aaron Sorkin"/>
    <s v="Michael Fassbender"/>
    <s v="United Kingdom"/>
    <n v="30000000"/>
    <x v="6535"/>
    <s v="Universal Pictures"/>
    <n v="122"/>
  </r>
  <r>
    <s v="Scouts Guide to the Zombie Apocalypse"/>
    <s v="R"/>
    <s v="Action"/>
    <x v="35"/>
    <s v="October 30, 2015 (United States)"/>
    <n v="6.3"/>
    <n v="47000"/>
    <s v="Christopher Landon"/>
    <s v="Carrie Lee Wilson"/>
    <s v="Tye Sheridan"/>
    <s v="United States"/>
    <n v="15000000"/>
    <x v="6536"/>
    <s v="Paramount Pictures"/>
    <n v="93"/>
  </r>
  <r>
    <s v="Hardcore Henry"/>
    <s v="R"/>
    <s v="Action"/>
    <x v="35"/>
    <s v="April 8, 2016 (United States)"/>
    <n v="6.7"/>
    <n v="90000"/>
    <s v="Ilya Naishuller"/>
    <s v="Ilya Naishuller"/>
    <s v="Sharlto Copley"/>
    <s v="Russia"/>
    <n v="2000000"/>
    <x v="6537"/>
    <s v="Bazelevs Production"/>
    <n v="96"/>
  </r>
  <r>
    <s v="Joy"/>
    <s v="PG-13"/>
    <s v="Biography"/>
    <x v="35"/>
    <s v="December 25, 2015 (United States)"/>
    <n v="6.6"/>
    <n v="131000"/>
    <s v="David O. Russell"/>
    <s v="David O. Russell"/>
    <s v="Jennifer Lawrence"/>
    <s v="United States"/>
    <n v="60000000"/>
    <x v="6538"/>
    <s v="Fox 2000 Pictures"/>
    <n v="124"/>
  </r>
  <r>
    <s v="Masterminds"/>
    <s v="PG-13"/>
    <s v="Biography"/>
    <x v="35"/>
    <s v="September 30, 2016 (United States)"/>
    <n v="5.8"/>
    <n v="52000"/>
    <s v="Jared Hess"/>
    <s v="Chris Bowman"/>
    <s v="Zach Galifianakis"/>
    <s v="United States"/>
    <n v="25000000"/>
    <x v="6539"/>
    <s v="Broadway Video"/>
    <n v="95"/>
  </r>
  <r>
    <s v="Brooklyn"/>
    <s v="PG-13"/>
    <s v="Drama"/>
    <x v="35"/>
    <s v="November 25, 2015 (United States)"/>
    <n v="7.5"/>
    <n v="135000"/>
    <s v="John Crowley"/>
    <s v="Nick Hornby"/>
    <s v="Saoirse Ronan"/>
    <s v="United Kingdom"/>
    <n v="11000000"/>
    <x v="6540"/>
    <s v="Wildgaze Films"/>
    <n v="117"/>
  </r>
  <r>
    <s v="Youth"/>
    <s v="R"/>
    <s v="Comedy"/>
    <x v="35"/>
    <s v="December 4, 2015 (United States)"/>
    <n v="7.3"/>
    <n v="74000"/>
    <s v="Paolo Sorrentino"/>
    <s v="Paolo Sorrentino"/>
    <s v="Michael Caine"/>
    <s v="Italy"/>
    <m/>
    <x v="6541"/>
    <s v="Indigo Film"/>
    <n v="124"/>
  </r>
  <r>
    <s v="Self/less"/>
    <s v="PG-13"/>
    <s v="Action"/>
    <x v="35"/>
    <s v="July 10, 2015 (United States)"/>
    <n v="6.5"/>
    <n v="93000"/>
    <s v="Tarsem Singh"/>
    <s v="Àlex Pastor"/>
    <s v="Ryan Reynolds"/>
    <s v="United States"/>
    <n v="26000000"/>
    <x v="6542"/>
    <s v="Focus Features"/>
    <n v="117"/>
  </r>
  <r>
    <s v="Ted 2"/>
    <s v="R"/>
    <s v="Comedy"/>
    <x v="35"/>
    <s v="June 26, 2015 (United States)"/>
    <n v="6.3"/>
    <n v="191000"/>
    <s v="Seth MacFarlane"/>
    <s v="Seth MacFarlane"/>
    <s v="Mark Wahlberg"/>
    <s v="United States"/>
    <n v="68000000"/>
    <x v="6543"/>
    <s v="Universal Pictures"/>
    <n v="115"/>
  </r>
  <r>
    <s v="Pan"/>
    <s v="PG"/>
    <s v="Adventure"/>
    <x v="35"/>
    <s v="October 9, 2015 (United States)"/>
    <n v="5.7"/>
    <n v="62000"/>
    <s v="Joe Wright"/>
    <s v="Jason Fuchs"/>
    <s v="Levi Miller"/>
    <s v="United States"/>
    <n v="150000000"/>
    <x v="6544"/>
    <s v="Warner Bros."/>
    <n v="111"/>
  </r>
  <r>
    <s v="Pixels"/>
    <s v="PG-13"/>
    <s v="Action"/>
    <x v="35"/>
    <s v="July 24, 2015 (United States)"/>
    <n v="5.5"/>
    <n v="135000"/>
    <s v="Chris Columbus"/>
    <s v="Tim Herlihy"/>
    <s v="Adam Sandler"/>
    <s v="United States"/>
    <n v="88000000"/>
    <x v="6545"/>
    <s v="Columbia Pictures"/>
    <n v="105"/>
  </r>
  <r>
    <s v="Demolition"/>
    <s v="R"/>
    <s v="Comedy"/>
    <x v="35"/>
    <s v="April 8, 2016 (United States)"/>
    <n v="7"/>
    <n v="93000"/>
    <s v="Jean-Marc Vallée"/>
    <s v="Bryan Sipe"/>
    <s v="Jake Gyllenhaal"/>
    <s v="United States"/>
    <n v="10000000"/>
    <x v="6546"/>
    <s v="Black Label Media"/>
    <n v="101"/>
  </r>
  <r>
    <s v="Macbeth"/>
    <s v="R"/>
    <s v="Drama"/>
    <x v="35"/>
    <s v="December 11, 2015 (United States)"/>
    <n v="6.6"/>
    <n v="54000"/>
    <s v="Justin Kurzel"/>
    <s v="Todd Louiso"/>
    <s v="Michael Fassbender"/>
    <s v="United Kingdom"/>
    <n v="15000000"/>
    <x v="6547"/>
    <s v="See-Saw Films"/>
    <n v="113"/>
  </r>
  <r>
    <s v="Daddy's Home"/>
    <s v="PG-13"/>
    <s v="Comedy"/>
    <x v="35"/>
    <s v="December 25, 2015 (United States)"/>
    <n v="6.2"/>
    <n v="112000"/>
    <s v="Sean Anders"/>
    <s v="Brian Burns"/>
    <s v="Will Ferrell"/>
    <s v="United States"/>
    <n v="50000000"/>
    <x v="6548"/>
    <s v="Paramount Pictures"/>
    <n v="96"/>
  </r>
  <r>
    <s v="Run All Night"/>
    <s v="R"/>
    <s v="Action"/>
    <x v="35"/>
    <s v="March 13, 2015 (United States)"/>
    <n v="6.6"/>
    <n v="105000"/>
    <s v="Jaume Collet-Serra"/>
    <s v="Brad Ingelsby"/>
    <s v="Liam Neeson"/>
    <s v="United States"/>
    <n v="50000000"/>
    <x v="6549"/>
    <s v="Warner Bros."/>
    <n v="114"/>
  </r>
  <r>
    <s v="Mr. Right"/>
    <s v="R"/>
    <s v="Action"/>
    <x v="35"/>
    <s v="April 8, 2016 (United States)"/>
    <n v="6.4"/>
    <n v="52000"/>
    <s v="Paco Cabezas"/>
    <s v="Max Landis"/>
    <s v="Anna Kendrick"/>
    <s v="United States"/>
    <n v="8000000"/>
    <x v="6550"/>
    <s v="Amasia Entertainment"/>
    <n v="95"/>
  </r>
  <r>
    <s v="Magic Mike XXL"/>
    <s v="R"/>
    <s v="Comedy"/>
    <x v="35"/>
    <s v="July 1, 2015 (United States)"/>
    <n v="5.6"/>
    <n v="53000"/>
    <s v="Gregory Jacobs"/>
    <s v="Reid Carolin"/>
    <s v="Channing Tatum"/>
    <s v="United States"/>
    <n v="14800000"/>
    <x v="6551"/>
    <s v="Warner Bros."/>
    <n v="115"/>
  </r>
  <r>
    <s v="The DUFF"/>
    <s v="PG-13"/>
    <s v="Comedy"/>
    <x v="35"/>
    <s v="February 20, 2015 (United States)"/>
    <n v="6.5"/>
    <n v="87000"/>
    <s v="Ari Sandel"/>
    <s v="Josh A. Cagan"/>
    <s v="Mae Whitman"/>
    <s v="United States"/>
    <n v="8500000"/>
    <x v="6552"/>
    <s v="CBS Films"/>
    <n v="101"/>
  </r>
  <r>
    <s v="Trumbo"/>
    <s v="R"/>
    <s v="Biography"/>
    <x v="35"/>
    <s v="November 27, 2015 (United States)"/>
    <n v="7.5"/>
    <n v="78000"/>
    <s v="Jay Roach"/>
    <s v="John McNamara"/>
    <s v="Bryan Cranston"/>
    <s v="United States"/>
    <n v="15000000"/>
    <x v="6553"/>
    <s v="Bleecker Street Films"/>
    <n v="124"/>
  </r>
  <r>
    <s v="Hotel Transylvania 2"/>
    <s v="PG"/>
    <s v="Animation"/>
    <x v="35"/>
    <s v="September 25, 2015 (United States)"/>
    <n v="6.7"/>
    <n v="113000"/>
    <s v="Genndy Tartakovsky"/>
    <s v="Robert Smigel"/>
    <s v="Adam Sandler"/>
    <s v="United States"/>
    <n v="80000000"/>
    <x v="6554"/>
    <s v="Columbia Pictures"/>
    <n v="89"/>
  </r>
  <r>
    <s v="Knight of Cups"/>
    <s v="R"/>
    <s v="Drama"/>
    <x v="35"/>
    <s v="March 4, 2016 (United States)"/>
    <n v="5.7"/>
    <n v="26000"/>
    <s v="Terrence Malick"/>
    <s v="Terrence Malick"/>
    <s v="Christian Bale"/>
    <s v="United States"/>
    <m/>
    <x v="6555"/>
    <s v="Dogwood Films"/>
    <n v="118"/>
  </r>
  <r>
    <s v="The Stanford Prison Experiment"/>
    <s v="R"/>
    <s v="Biography"/>
    <x v="35"/>
    <s v="July 17, 2015 (United States)"/>
    <n v="6.9"/>
    <n v="40000"/>
    <s v="Kyle Patrick Alvarez"/>
    <s v="Tim Talbott"/>
    <s v="Ezra Miller"/>
    <s v="United States"/>
    <m/>
    <x v="6556"/>
    <s v="Coup d'Etat Films"/>
    <n v="122"/>
  </r>
  <r>
    <s v="The Longest Ride"/>
    <s v="PG-13"/>
    <s v="Drama"/>
    <x v="35"/>
    <s v="April 10, 2015 (United States)"/>
    <n v="7.1"/>
    <n v="79000"/>
    <s v="George Tillman Jr."/>
    <s v="Nicholas Sparks"/>
    <s v="Scott Eastwood"/>
    <s v="United States"/>
    <n v="34000000"/>
    <x v="6557"/>
    <s v="Fox 2000 Pictures"/>
    <n v="123"/>
  </r>
  <r>
    <s v="Victor Frankenstein"/>
    <s v="PG-13"/>
    <s v="Drama"/>
    <x v="35"/>
    <s v="November 25, 2015 (United States)"/>
    <n v="6"/>
    <n v="54000"/>
    <s v="Paul McGuigan"/>
    <s v="Max Landis"/>
    <s v="Daniel Radcliffe"/>
    <s v="United Kingdom"/>
    <n v="65000000"/>
    <x v="6558"/>
    <s v="Davis Entertainment"/>
    <n v="110"/>
  </r>
  <r>
    <s v="Insidious: Chapter 3"/>
    <s v="PG-13"/>
    <s v="Horror"/>
    <x v="35"/>
    <s v="June 5, 2015 (United States)"/>
    <n v="6.1"/>
    <n v="97000"/>
    <s v="Leigh Whannell"/>
    <s v="Leigh Whannell"/>
    <s v="Dermot Mulroney"/>
    <s v="Canada"/>
    <n v="10000000"/>
    <x v="6559"/>
    <s v="Gramercy Pictures (I)"/>
    <n v="97"/>
  </r>
  <r>
    <s v="Goosebumps"/>
    <s v="PG"/>
    <s v="Adventure"/>
    <x v="35"/>
    <s v="October 16, 2015 (United States)"/>
    <n v="6.3"/>
    <n v="83000"/>
    <s v="Rob Letterman"/>
    <s v="Darren Lemke"/>
    <s v="Jack Black"/>
    <s v="United States"/>
    <n v="58000000"/>
    <x v="6560"/>
    <s v="Sony Pictures Animation"/>
    <n v="103"/>
  </r>
  <r>
    <s v="Aloha"/>
    <s v="PG-13"/>
    <s v="Comedy"/>
    <x v="35"/>
    <s v="May 29, 2015 (United States)"/>
    <n v="5.4"/>
    <n v="64000"/>
    <s v="Cameron Crowe"/>
    <s v="Cameron Crowe"/>
    <s v="Bradley Cooper"/>
    <s v="United States"/>
    <n v="37000000"/>
    <x v="6561"/>
    <s v="Columbia Pictures"/>
    <n v="105"/>
  </r>
  <r>
    <s v="Baahubali: The Beginning"/>
    <s v="Not Rated"/>
    <s v="Action"/>
    <x v="35"/>
    <s v="July 9, 2015 (United States)"/>
    <n v="8"/>
    <n v="107000"/>
    <s v="S.S. Rajamouli"/>
    <s v="Vijayendra Prasad"/>
    <s v="Prabhas"/>
    <s v="India"/>
    <n v="18026148"/>
    <x v="6562"/>
    <s v="Arka Mediaworks"/>
    <n v="159"/>
  </r>
  <r>
    <s v="A Bigger Splash"/>
    <s v="R"/>
    <s v="Drama"/>
    <x v="35"/>
    <s v="May 13, 2016 (United States)"/>
    <n v="6.4"/>
    <n v="28000"/>
    <s v="Luca Guadagnino"/>
    <s v="David Kajganich"/>
    <s v="Tilda Swinton"/>
    <s v="Italy"/>
    <m/>
    <x v="6563"/>
    <s v="Frenesy Film Company"/>
    <n v="125"/>
  </r>
  <r>
    <s v="The Wedding Ringer"/>
    <s v="R"/>
    <s v="Comedy"/>
    <x v="35"/>
    <s v="January 16, 2015 (United States)"/>
    <n v="6.6"/>
    <n v="72000"/>
    <s v="Jeremy Garelick"/>
    <s v="Jeremy Garelick"/>
    <s v="Kevin Hart"/>
    <s v="United States"/>
    <n v="23000000"/>
    <x v="6564"/>
    <s v="LStar Capital"/>
    <n v="101"/>
  </r>
  <r>
    <s v="Sisters"/>
    <s v="R"/>
    <s v="Comedy"/>
    <x v="35"/>
    <s v="December 18, 2015 (United States)"/>
    <n v="6"/>
    <n v="64000"/>
    <s v="Jason Moore"/>
    <s v="Paula Pell"/>
    <s v="Amy Poehler"/>
    <s v="United States"/>
    <n v="30000000"/>
    <x v="6565"/>
    <s v="Little Stranger"/>
    <n v="118"/>
  </r>
  <r>
    <s v="Secret in Their Eyes"/>
    <s v="PG-13"/>
    <s v="Crime"/>
    <x v="35"/>
    <s v="November 20, 2015 (United States)"/>
    <n v="6.3"/>
    <n v="46000"/>
    <s v="Billy Ray"/>
    <s v="Billy Ray"/>
    <s v="Chiwetel Ejiofor"/>
    <s v="United States"/>
    <n v="19500000"/>
    <x v="6566"/>
    <s v="IM Global"/>
    <n v="111"/>
  </r>
  <r>
    <s v="Irrational Man"/>
    <s v="R"/>
    <s v="Comedy"/>
    <x v="35"/>
    <s v="August 7, 2015 (United States)"/>
    <n v="6.6"/>
    <n v="60000"/>
    <s v="Woody Allen"/>
    <s v="Woody Allen"/>
    <s v="Joaquin Phoenix"/>
    <s v="United States"/>
    <n v="11000000"/>
    <x v="6567"/>
    <s v="Gravier Productions"/>
    <n v="95"/>
  </r>
  <r>
    <s v="Wild Card"/>
    <s v="R"/>
    <s v="Action"/>
    <x v="35"/>
    <s v="January 14, 2015 (Belgium)"/>
    <n v="5.6"/>
    <n v="53000"/>
    <s v="Simon West"/>
    <s v="William Goldman"/>
    <s v="Jason Statham"/>
    <s v="United States"/>
    <n v="30000000"/>
    <x v="6568"/>
    <s v="Lionsgate"/>
    <n v="92"/>
  </r>
  <r>
    <s v="Paper Towns"/>
    <s v="PG-13"/>
    <s v="Adventure"/>
    <x v="35"/>
    <s v="July 24, 2015 (United States)"/>
    <n v="6.2"/>
    <n v="98000"/>
    <s v="Jake Schreier"/>
    <s v="Scott Neustadter"/>
    <s v="Nat Wolff"/>
    <s v="United States"/>
    <n v="12000000"/>
    <x v="6569"/>
    <s v="Fox 2000 Pictures"/>
    <n v="109"/>
  </r>
  <r>
    <s v="The Lady in the Van"/>
    <s v="PG-13"/>
    <s v="Biography"/>
    <x v="35"/>
    <s v="February 26, 2016 (United States)"/>
    <n v="6.7"/>
    <n v="27000"/>
    <s v="Nicholas Hytner"/>
    <s v="Alan Bennett"/>
    <s v="Maggie Smith"/>
    <s v="United Kingdom"/>
    <n v="6000000"/>
    <x v="6570"/>
    <s v="BBC Films"/>
    <n v="104"/>
  </r>
  <r>
    <s v="The SpongeBob Movie: Sponge Out of Water"/>
    <s v="PG"/>
    <s v="Animation"/>
    <x v="35"/>
    <s v="February 6, 2015 (United States)"/>
    <n v="6"/>
    <n v="51000"/>
    <s v="Paul Tibbitt"/>
    <s v="Jonathan Aibel"/>
    <s v="Tom Kenny"/>
    <s v="United States"/>
    <n v="74000000"/>
    <x v="6571"/>
    <s v="Paramount Animation"/>
    <n v="92"/>
  </r>
  <r>
    <s v="Child 44"/>
    <s v="R"/>
    <s v="Crime"/>
    <x v="35"/>
    <s v="April 17, 2015 (United Kingdom)"/>
    <n v="6.5"/>
    <n v="68000"/>
    <s v="Daniel Espinosa"/>
    <s v="Richard Price"/>
    <s v="Tom Hardy"/>
    <s v="Czech Republic"/>
    <n v="50000000"/>
    <x v="6572"/>
    <s v="Summit Entertainment"/>
    <n v="137"/>
  </r>
  <r>
    <s v="The Wave"/>
    <s v="R"/>
    <s v="Action"/>
    <x v="35"/>
    <s v="August 28, 2015 (Norway)"/>
    <n v="6.7"/>
    <n v="35000"/>
    <s v="Roar Uthaug"/>
    <s v="John Kåre Raake"/>
    <s v="Kristoffer Joner"/>
    <s v="Norway"/>
    <m/>
    <x v="6573"/>
    <s v="Fantefilm"/>
    <n v="105"/>
  </r>
  <r>
    <s v="A Man Called Ove"/>
    <s v="PG-13"/>
    <s v="Comedy"/>
    <x v="35"/>
    <s v="September 30, 2016 (United States)"/>
    <n v="7.7"/>
    <n v="50000"/>
    <s v="Hannes Holm"/>
    <s v="Hannes Holm"/>
    <s v="Rolf Lassgård"/>
    <s v="Sweden"/>
    <m/>
    <x v="6574"/>
    <s v="Tre Vänner Produktion AB"/>
    <n v="116"/>
  </r>
  <r>
    <s v="Beasts of No Nation"/>
    <s v="TV-MA"/>
    <s v="Drama"/>
    <x v="35"/>
    <s v="October 16, 2015 (United States)"/>
    <n v="7.7"/>
    <n v="76000"/>
    <s v="Cary Joji Fukunaga"/>
    <s v="Cary Joji Fukunaga"/>
    <s v="Abraham Attah"/>
    <s v="United States"/>
    <n v="6000000"/>
    <x v="6575"/>
    <s v="Red Crown Productions"/>
    <n v="137"/>
  </r>
  <r>
    <s v="Me and Earl and the Dying Girl"/>
    <s v="PG-13"/>
    <s v="Comedy"/>
    <x v="35"/>
    <s v="July 1, 2015 (United States)"/>
    <n v="7.7"/>
    <n v="126000"/>
    <s v="Alfonso Gomez-Rejon"/>
    <s v="Jesse Andrews"/>
    <s v="Thomas Mann"/>
    <s v="United States"/>
    <n v="8000000"/>
    <x v="6576"/>
    <s v="Fox Searchlight Pictures"/>
    <n v="105"/>
  </r>
  <r>
    <s v="Sleeping with Other People"/>
    <s v="R"/>
    <s v="Comedy"/>
    <x v="35"/>
    <s v="August 12, 2015 (Belgium)"/>
    <n v="6.5"/>
    <n v="42000"/>
    <s v="Leslye Headland"/>
    <s v="Leslye Headland"/>
    <s v="Jason Sudeikis"/>
    <s v="United States"/>
    <m/>
    <x v="6577"/>
    <s v="Gloria Sanchez Productions"/>
    <n v="101"/>
  </r>
  <r>
    <s v="Concussion"/>
    <s v="PG-13"/>
    <s v="Biography"/>
    <x v="35"/>
    <s v="December 25, 2015 (United States)"/>
    <n v="7.1"/>
    <n v="89000"/>
    <s v="Peter Landesman"/>
    <s v="Peter Landesman"/>
    <s v="Will Smith"/>
    <s v="United Kingdom"/>
    <n v="35000000"/>
    <x v="6578"/>
    <s v="LStar Capital"/>
    <n v="123"/>
  </r>
  <r>
    <s v="The Diary of a Teenage Girl"/>
    <s v="R"/>
    <s v="Comedy"/>
    <x v="35"/>
    <s v="August 28, 2015 (United States)"/>
    <n v="6.9"/>
    <n v="30000"/>
    <s v="Marielle Heller"/>
    <s v="Phoebe Gloeckner"/>
    <s v="Bel Powley"/>
    <s v="United States"/>
    <n v="2000000"/>
    <x v="6579"/>
    <s v="Caviar"/>
    <n v="102"/>
  </r>
  <r>
    <s v="Mustang"/>
    <s v="PG-13"/>
    <s v="Drama"/>
    <x v="35"/>
    <s v="June 17, 2015 (France)"/>
    <n v="7.6"/>
    <n v="37000"/>
    <s v="Deniz Gamze Ergüven"/>
    <s v="Deniz Gamze Ergüven"/>
    <s v="Günes Sensoy"/>
    <s v="Turkey"/>
    <m/>
    <x v="6580"/>
    <s v="CG Cinéma"/>
    <n v="97"/>
  </r>
  <r>
    <s v="The Walk"/>
    <s v="PG"/>
    <s v="Action"/>
    <x v="35"/>
    <s v="October 9, 2015 (United States)"/>
    <n v="7.3"/>
    <n v="123000"/>
    <s v="Robert Zemeckis"/>
    <s v="Robert Zemeckis"/>
    <s v="Joseph Gordon-Levitt"/>
    <s v="United States"/>
    <n v="35000000"/>
    <x v="6581"/>
    <s v="Sony Pictures Entertainment (SPE)"/>
    <n v="123"/>
  </r>
  <r>
    <s v="Tangerine"/>
    <s v="R"/>
    <s v="Comedy"/>
    <x v="35"/>
    <s v="July 10, 2015 (United States)"/>
    <n v="7.1"/>
    <n v="28000"/>
    <s v="Sean Baker"/>
    <s v="Sean Baker"/>
    <s v="Kitana Kiki Rodriguez"/>
    <s v="United States"/>
    <n v="100000"/>
    <x v="6582"/>
    <s v="Duplass Brothers Productions"/>
    <n v="88"/>
  </r>
  <r>
    <s v="A Walk in the Woods"/>
    <s v="R"/>
    <s v="Adventure"/>
    <x v="35"/>
    <s v="September 2, 2015 (United States)"/>
    <n v="6.4"/>
    <n v="26000"/>
    <s v="Ken Kwapis"/>
    <s v="Michael Arndt"/>
    <s v="Robert Redford"/>
    <s v="United States"/>
    <n v="8000000"/>
    <x v="6583"/>
    <s v="Route One Entertainment"/>
    <n v="104"/>
  </r>
  <r>
    <s v="Sinister 2"/>
    <s v="R"/>
    <s v="Horror"/>
    <x v="35"/>
    <s v="August 21, 2015 (United States)"/>
    <n v="5.3"/>
    <n v="50000"/>
    <s v="Ciarán Foy"/>
    <s v="Scott Derrickson"/>
    <s v="James Ransone"/>
    <s v="United States"/>
    <n v="10000000"/>
    <x v="6584"/>
    <s v="Entertainment One"/>
    <n v="97"/>
  </r>
  <r>
    <s v="Summertime"/>
    <s v="Not Rated"/>
    <s v="Drama"/>
    <x v="35"/>
    <s v="August 19, 2015 (Belgium)"/>
    <n v="6.7"/>
    <n v="4500"/>
    <s v="Catherine Corsini"/>
    <s v="Catherine Corsini"/>
    <s v="Cécile de France"/>
    <s v="France"/>
    <m/>
    <x v="6585"/>
    <s v="Chaz Productions"/>
    <n v="105"/>
  </r>
  <r>
    <s v="Anomalisa"/>
    <s v="R"/>
    <s v="Animation"/>
    <x v="35"/>
    <s v="March 11, 2016 (United Kingdom)"/>
    <n v="7.3"/>
    <n v="68000"/>
    <s v="Duke Johnson"/>
    <s v="Charlie Kaufman"/>
    <s v="David Thewlis"/>
    <s v="United Kingdom"/>
    <n v="8000000"/>
    <x v="6586"/>
    <s v="Paramount Animation"/>
    <n v="90"/>
  </r>
  <r>
    <s v="The Blackcoat's Daughter"/>
    <s v="R"/>
    <s v="Horror"/>
    <x v="35"/>
    <s v="February 16, 2017 (United States)"/>
    <n v="5.9"/>
    <n v="20000"/>
    <s v="Oz Perkins"/>
    <s v="Oz Perkins"/>
    <s v="Emma Roberts"/>
    <s v="Canada"/>
    <m/>
    <x v="6587"/>
    <s v="Paris Film"/>
    <n v="93"/>
  </r>
  <r>
    <s v="Mississippi Grind"/>
    <s v="R"/>
    <s v="Comedy"/>
    <x v="35"/>
    <s v="August 13, 2015 (United States)"/>
    <n v="6.4"/>
    <n v="22000"/>
    <s v="Anna Boden"/>
    <s v="Anna Boden"/>
    <s v="Ben Mendelsohn"/>
    <s v="United States"/>
    <n v="6000000"/>
    <x v="6588"/>
    <s v="Sycamore Pictures"/>
    <n v="108"/>
  </r>
  <r>
    <s v="Drishyam"/>
    <s v="Not Rated"/>
    <s v="Crime"/>
    <x v="35"/>
    <s v="July 31, 2015 (United States)"/>
    <n v="8.1999999999999993"/>
    <n v="75000"/>
    <s v="Nishikant Kamat"/>
    <s v="Jeethu Joseph"/>
    <s v="Ajay Devgn"/>
    <s v="India"/>
    <n v="9400000"/>
    <x v="27"/>
    <s v="Panorama Studios"/>
    <n v="163"/>
  </r>
  <r>
    <s v="Attack on Titan Part 1"/>
    <s v="Not Rated"/>
    <s v="Action"/>
    <x v="35"/>
    <s v="August 1, 2015 (Japan)"/>
    <n v="5"/>
    <n v="13000"/>
    <s v="Shinji Higuchi"/>
    <s v="Hajime Isayama"/>
    <s v="Haruma Miura"/>
    <s v="Japan"/>
    <m/>
    <x v="6589"/>
    <s v="Kôdansha"/>
    <n v="98"/>
  </r>
  <r>
    <s v="Woman in Gold"/>
    <s v="PG-13"/>
    <s v="Biography"/>
    <x v="35"/>
    <s v="April 10, 2015 (United States)"/>
    <n v="7.3"/>
    <n v="56000"/>
    <s v="Simon Curtis"/>
    <s v="Alexi Kaye Campbell"/>
    <s v="Helen Mirren"/>
    <s v="United Kingdom"/>
    <n v="11000000"/>
    <x v="6590"/>
    <s v="Origin Pictures"/>
    <n v="109"/>
  </r>
  <r>
    <s v="Eddie the Eagle"/>
    <s v="PG-13"/>
    <s v="Biography"/>
    <x v="35"/>
    <s v="February 26, 2016 (United States)"/>
    <n v="7.4"/>
    <n v="88000"/>
    <s v="Dexter Fletcher"/>
    <s v="Simon Kelton"/>
    <s v="Taron Egerton"/>
    <s v="United Kingdom"/>
    <n v="23000000"/>
    <x v="6591"/>
    <s v="Hurwitz Creative"/>
    <n v="106"/>
  </r>
  <r>
    <s v="Eye in the Sky"/>
    <s v="R"/>
    <s v="Action"/>
    <x v="35"/>
    <s v="April 1, 2016 (United States)"/>
    <n v="7.3"/>
    <n v="81000"/>
    <s v="Gavin Hood"/>
    <s v="Guy Hibbert"/>
    <s v="Helen Mirren"/>
    <s v="United Kingdom"/>
    <n v="13000000"/>
    <x v="6592"/>
    <s v="Raindog Films"/>
    <n v="102"/>
  </r>
  <r>
    <s v="The Second Best Exotic Marigold Hotel"/>
    <s v="PG"/>
    <s v="Comedy"/>
    <x v="35"/>
    <s v="March 6, 2015 (United States)"/>
    <n v="6.6"/>
    <n v="32000"/>
    <s v="John Madden"/>
    <s v="Ol Parker"/>
    <s v="Judi Dench"/>
    <s v="United Kingdom"/>
    <n v="10000000"/>
    <x v="6593"/>
    <s v="Blueprint Pictures"/>
    <n v="122"/>
  </r>
  <r>
    <s v="Tumbledown"/>
    <s v="R"/>
    <s v="Comedy"/>
    <x v="35"/>
    <s v="February 5, 2016 (United States)"/>
    <n v="6.2"/>
    <n v="6800"/>
    <s v="Sean Mewshaw"/>
    <s v="Sean Mewshaw"/>
    <s v="Rebecca Hall"/>
    <s v="United States"/>
    <m/>
    <x v="6594"/>
    <s v="BRON Studios"/>
    <n v="105"/>
  </r>
  <r>
    <s v="Poltergeist"/>
    <s v="PG-13"/>
    <s v="Horror"/>
    <x v="35"/>
    <s v="May 22, 2015 (United States)"/>
    <n v="4.9000000000000004"/>
    <n v="56000"/>
    <s v="Gil Kenan"/>
    <s v="David Lindsay-Abaire"/>
    <s v="Sam Rockwell"/>
    <s v="United States"/>
    <n v="35000000"/>
    <x v="6595"/>
    <s v="Fox 2000 Pictures"/>
    <n v="93"/>
  </r>
  <r>
    <s v="The Meddler"/>
    <s v="PG-13"/>
    <s v="Comedy"/>
    <x v="35"/>
    <s v="June 3, 2016 (Spain)"/>
    <n v="6.3"/>
    <n v="12000"/>
    <s v="Lorene Scafaria"/>
    <s v="Lorene Scafaria"/>
    <s v="Susan Sarandon"/>
    <s v="United States"/>
    <n v="3200000"/>
    <x v="6596"/>
    <s v="Anonymous Content"/>
    <n v="103"/>
  </r>
  <r>
    <s v="We Are Your Friends"/>
    <s v="R"/>
    <s v="Drama"/>
    <x v="35"/>
    <s v="August 28, 2015 (United States)"/>
    <n v="6.2"/>
    <n v="37000"/>
    <s v="Max Joseph"/>
    <s v="Max Joseph"/>
    <s v="Zac Efron"/>
    <s v="United Kingdom"/>
    <n v="2000000"/>
    <x v="6597"/>
    <s v="StudioCanal"/>
    <n v="96"/>
  </r>
  <r>
    <s v="Into the Forest"/>
    <s v="R"/>
    <s v="Drama"/>
    <x v="35"/>
    <s v="July 29, 2016 (United States)"/>
    <n v="5.8"/>
    <n v="20000"/>
    <s v="Patricia Rozema"/>
    <s v="Patricia Rozema"/>
    <s v="Elliot Page"/>
    <s v="Canada"/>
    <m/>
    <x v="6598"/>
    <s v="Rhombus Media"/>
    <n v="101"/>
  </r>
  <r>
    <s v="Grandma"/>
    <s v="R"/>
    <s v="Comedy"/>
    <x v="35"/>
    <s v="September 18, 2015 (United States)"/>
    <n v="6.7"/>
    <n v="15000"/>
    <s v="Paul Weitz"/>
    <s v="Paul Weitz"/>
    <s v="Lily Tomlin"/>
    <s v="United States"/>
    <n v="600000"/>
    <x v="6599"/>
    <s v="Depth of Field"/>
    <n v="79"/>
  </r>
  <r>
    <s v="Bajirao Mastani"/>
    <s v="Not Rated"/>
    <s v="Action"/>
    <x v="35"/>
    <s v="December 18, 2015 (United States)"/>
    <n v="7.3"/>
    <n v="32000"/>
    <s v="Sanjay Leela Bhansali"/>
    <s v="Nagnath S. Inamdar"/>
    <s v="Ranveer Singh"/>
    <s v="India"/>
    <m/>
    <x v="6600"/>
    <s v="Bhansali Productions"/>
    <n v="158"/>
  </r>
  <r>
    <s v="By the Sea"/>
    <s v="R"/>
    <s v="Drama"/>
    <x v="35"/>
    <s v="December 9, 2015 (France)"/>
    <n v="5.3"/>
    <n v="19000"/>
    <s v="Angelina Jolie"/>
    <s v="Angelina Jolie"/>
    <s v="Brad Pitt"/>
    <s v="France"/>
    <n v="10000000"/>
    <x v="6601"/>
    <s v="Universal Pictures"/>
    <n v="122"/>
  </r>
  <r>
    <s v="Mortdecai"/>
    <s v="R"/>
    <s v="Action"/>
    <x v="35"/>
    <s v="January 23, 2015 (United States)"/>
    <n v="5.5"/>
    <n v="69000"/>
    <s v="David Koepp"/>
    <s v="Eric Aronson"/>
    <s v="Johnny Depp"/>
    <s v="United Kingdom"/>
    <n v="60000000"/>
    <x v="6602"/>
    <s v="MWM Studios"/>
    <n v="107"/>
  </r>
  <r>
    <s v="I'll See You in My Dreams"/>
    <s v="PG-13"/>
    <s v="Comedy"/>
    <x v="35"/>
    <s v="May 15, 2015 (United States)"/>
    <n v="6.7"/>
    <n v="7100"/>
    <s v="Brett Haley"/>
    <s v="Brett Haley"/>
    <s v="Blythe Danner"/>
    <s v="United States"/>
    <m/>
    <x v="6603"/>
    <s v="Two Flints"/>
    <n v="92"/>
  </r>
  <r>
    <s v="Maggie"/>
    <s v="PG-13"/>
    <s v="Drama"/>
    <x v="35"/>
    <s v="May 8, 2015 (United States)"/>
    <n v="5.6"/>
    <n v="43000"/>
    <s v="Henry Hobson"/>
    <s v="John Scott 3"/>
    <s v="Arnold Schwarzenegger"/>
    <s v="United States"/>
    <m/>
    <x v="6604"/>
    <s v="Lionsgate"/>
    <n v="95"/>
  </r>
  <r>
    <s v="Project Almanac"/>
    <s v="PG-13"/>
    <s v="Drama"/>
    <x v="35"/>
    <s v="January 30, 2015 (United States)"/>
    <n v="6.4"/>
    <n v="77000"/>
    <s v="Dean Israelite"/>
    <s v="Jason Pagan"/>
    <s v="Amy Landecker"/>
    <s v="United States"/>
    <n v="12000000"/>
    <x v="6605"/>
    <s v="Insurge Pictures"/>
    <n v="106"/>
  </r>
  <r>
    <s v="Regression"/>
    <s v="R"/>
    <s v="Crime"/>
    <x v="35"/>
    <s v="October 2, 2015 (Spain)"/>
    <n v="5.7"/>
    <n v="38000"/>
    <s v="Alejandro Amenábar"/>
    <s v="Alejandro Amenábar"/>
    <s v="Ethan Hawke"/>
    <s v="Spain"/>
    <m/>
    <x v="6606"/>
    <s v="Mod Producciones"/>
    <n v="106"/>
  </r>
  <r>
    <s v="True Story"/>
    <s v="R"/>
    <s v="Biography"/>
    <x v="35"/>
    <s v="April 17, 2015 (United States)"/>
    <n v="6.3"/>
    <n v="65000"/>
    <s v="Rupert Goold"/>
    <s v="Rupert Goold"/>
    <s v="James Franco"/>
    <s v="United States"/>
    <m/>
    <x v="6607"/>
    <s v="New Regency Productions"/>
    <n v="99"/>
  </r>
  <r>
    <s v="The Man Who Knew Infinity"/>
    <s v="PG-13"/>
    <s v="Biography"/>
    <x v="35"/>
    <s v="April 29, 2016 (United States)"/>
    <n v="7.2"/>
    <n v="53000"/>
    <s v="Matt Brown"/>
    <s v="Matt Brown"/>
    <s v="Dev Patel"/>
    <s v="United Kingdom"/>
    <n v="10000000"/>
    <x v="6608"/>
    <s v="Pressman Film"/>
    <n v="108"/>
  </r>
  <r>
    <s v="The Transporter Refueled"/>
    <s v="PG-13"/>
    <s v="Action"/>
    <x v="35"/>
    <s v="September 4, 2015 (United States)"/>
    <n v="5.2"/>
    <n v="40000"/>
    <s v="Camille Delamarre"/>
    <s v="Adam Cooper"/>
    <s v="Ed Skrein"/>
    <s v="France"/>
    <m/>
    <x v="6609"/>
    <s v="EuropaCorp"/>
    <n v="96"/>
  </r>
  <r>
    <s v="Z for Zachariah"/>
    <s v="PG-13"/>
    <s v="Drama"/>
    <x v="35"/>
    <s v="August 13, 2015 (Denmark)"/>
    <n v="6"/>
    <n v="29000"/>
    <s v="Craig Zobel"/>
    <s v="Nissar Modi"/>
    <s v="Chiwetel Ejiofor"/>
    <s v="Iceland"/>
    <n v="7500000"/>
    <x v="6610"/>
    <s v="Silver Reel"/>
    <n v="98"/>
  </r>
  <r>
    <s v="Equals"/>
    <s v="PG-13"/>
    <s v="Drama"/>
    <x v="35"/>
    <s v="May 26, 2016 (United States)"/>
    <n v="6.1"/>
    <n v="29000"/>
    <s v="Drake Doremus"/>
    <s v="Nathan Parker"/>
    <s v="Nicholas Hoult"/>
    <s v="United States"/>
    <n v="16000000"/>
    <x v="6611"/>
    <s v="Freedom Media"/>
    <n v="101"/>
  </r>
  <r>
    <s v="Dope"/>
    <s v="R"/>
    <s v="Adventure"/>
    <x v="35"/>
    <s v="June 19, 2015 (United States)"/>
    <n v="7.2"/>
    <n v="82000"/>
    <s v="Rick Famuyiwa"/>
    <s v="Rick Famuyiwa"/>
    <s v="Shameik Moore"/>
    <s v="United States"/>
    <n v="7000000"/>
    <x v="6612"/>
    <s v="i am OTHER"/>
    <n v="103"/>
  </r>
  <r>
    <s v="Land of Mine"/>
    <s v="R"/>
    <s v="Drama"/>
    <x v="35"/>
    <s v="December 3, 2015 (Denmark)"/>
    <n v="7.8"/>
    <n v="38000"/>
    <s v="Martin Zandvliet"/>
    <s v="Martin Zandvliet"/>
    <s v="Roland Møller"/>
    <s v="Denmark"/>
    <m/>
    <x v="6613"/>
    <s v="Nordisk Film"/>
    <n v="100"/>
  </r>
  <r>
    <s v="Hot Pursuit"/>
    <s v="PG-13"/>
    <s v="Action"/>
    <x v="35"/>
    <s v="May 8, 2015 (United States)"/>
    <n v="5.2"/>
    <n v="49000"/>
    <s v="Anne Fletcher"/>
    <s v="David Feeney"/>
    <s v="Reese Witherspoon"/>
    <s v="United States"/>
    <n v="35000000"/>
    <x v="6614"/>
    <s v="Metro-Goldwyn-Mayer (MGM)"/>
    <n v="87"/>
  </r>
  <r>
    <s v="Krampus"/>
    <s v="PG-13"/>
    <s v="Comedy"/>
    <x v="35"/>
    <s v="December 4, 2015 (United States)"/>
    <n v="6.2"/>
    <n v="66000"/>
    <s v="Michael Dougherty"/>
    <s v="Todd Casey"/>
    <s v="Adam Scott"/>
    <s v="United States"/>
    <n v="15000000"/>
    <x v="6615"/>
    <s v="Legendary Entertainment"/>
    <n v="98"/>
  </r>
  <r>
    <s v="Bajrangi Bhaijaan"/>
    <s v="Not Rated"/>
    <s v="Action"/>
    <x v="35"/>
    <s v="July 17, 2015 (United States)"/>
    <n v="8"/>
    <n v="79000"/>
    <s v="Kabir Khan"/>
    <s v="Vijayendra Prasad"/>
    <s v="Salman Khan"/>
    <s v="India"/>
    <m/>
    <x v="6616"/>
    <s v="Eros Worldwide"/>
    <n v="163"/>
  </r>
  <r>
    <s v="The Lure"/>
    <s v="Not Rated"/>
    <s v="Drama"/>
    <x v="35"/>
    <s v="December 25, 2015 (Poland)"/>
    <n v="6.3"/>
    <n v="7200"/>
    <s v="Agnieszka Smoczynska"/>
    <s v="Robert Bolesto"/>
    <s v="Marta Mazurek"/>
    <s v="Poland"/>
    <m/>
    <x v="6617"/>
    <s v="Wytwórnia Filmów Dokumentalnych i Fabularnych (WFDiF)"/>
    <n v="92"/>
  </r>
  <r>
    <s v="The Gunman"/>
    <s v="R"/>
    <s v="Action"/>
    <x v="35"/>
    <s v="March 20, 2015 (United States)"/>
    <n v="5.8"/>
    <n v="40000"/>
    <s v="Pierre Morel"/>
    <s v="Jean-Patrick Manchette"/>
    <s v="Sean Penn"/>
    <s v="United States"/>
    <n v="40000000"/>
    <x v="6618"/>
    <s v="Open Road Films (II)"/>
    <n v="115"/>
  </r>
  <r>
    <s v="The Night Before"/>
    <s v="R"/>
    <s v="Comedy"/>
    <x v="35"/>
    <s v="November 20, 2015 (United States)"/>
    <n v="6.4"/>
    <n v="68000"/>
    <s v="Jonathan Levine"/>
    <s v="Jonathan Levine"/>
    <s v="Joseph Gordon-Levitt"/>
    <s v="United States"/>
    <n v="25000000"/>
    <x v="6619"/>
    <s v="Columbia Pictures"/>
    <n v="101"/>
  </r>
  <r>
    <s v="90 Minutes in Heaven"/>
    <s v="PG-13"/>
    <s v="Drama"/>
    <x v="35"/>
    <s v="September 11, 2015 (United States)"/>
    <n v="4.8"/>
    <n v="3500"/>
    <s v="Michael Polish"/>
    <s v="Michael Polish"/>
    <s v="Kate Bosworth"/>
    <s v="United States"/>
    <n v="5000000"/>
    <x v="6620"/>
    <s v="Astute Films"/>
    <n v="121"/>
  </r>
  <r>
    <s v="Tale of Tales"/>
    <s v="R"/>
    <s v="Drama"/>
    <x v="35"/>
    <s v="April 22, 2016 (United States)"/>
    <n v="6.4"/>
    <n v="27000"/>
    <s v="Matteo Garrone"/>
    <s v="Edoardo Albinati"/>
    <s v="Salma Hayek"/>
    <s v="Italy"/>
    <m/>
    <x v="6621"/>
    <s v="Archimede"/>
    <n v="134"/>
  </r>
  <r>
    <s v="Ip Man 3"/>
    <s v="PG-13"/>
    <s v="Action"/>
    <x v="35"/>
    <s v="December 24, 2015 (Hong Kong)"/>
    <n v="7.1"/>
    <n v="51000"/>
    <s v="Wilson Yip"/>
    <s v="Tai-lee Chan"/>
    <s v="Donnie Yen"/>
    <s v="China"/>
    <n v="36000000"/>
    <x v="6622"/>
    <s v="Golden Harvest Company"/>
    <n v="105"/>
  </r>
  <r>
    <s v="McFarland, USA"/>
    <s v="PG"/>
    <s v="Biography"/>
    <x v="35"/>
    <s v="February 20, 2015 (United States)"/>
    <n v="7.4"/>
    <n v="36000"/>
    <s v="Niki Caro"/>
    <s v="Christopher Cleveland"/>
    <s v="Kevin Costner"/>
    <s v="United States"/>
    <n v="17000000"/>
    <x v="6623"/>
    <s v="Mayhem Pictures"/>
    <n v="129"/>
  </r>
  <r>
    <s v="Strange Magic"/>
    <s v="PG"/>
    <s v="Animation"/>
    <x v="35"/>
    <s v="January 23, 2015 (United States)"/>
    <n v="5.8"/>
    <n v="10000"/>
    <s v="Gary Rydstrom"/>
    <s v="David Berenbaum"/>
    <s v="Evan Rachel Wood"/>
    <s v="United States"/>
    <m/>
    <x v="6624"/>
    <s v="Buena Vista Negative Cutting"/>
    <n v="99"/>
  </r>
  <r>
    <s v="The Peanuts Movie"/>
    <s v="G"/>
    <s v="Animation"/>
    <x v="35"/>
    <s v="November 6, 2015 (United States)"/>
    <n v="7.1"/>
    <n v="43000"/>
    <s v="Steve Martino"/>
    <s v="Craig Schulz"/>
    <s v="Noah Schnapp"/>
    <s v="United States"/>
    <n v="99000000"/>
    <x v="6625"/>
    <s v="Twentieth Century Fox Animation"/>
    <n v="88"/>
  </r>
  <r>
    <s v="Rock the Kasbah"/>
    <s v="R"/>
    <s v="Comedy"/>
    <x v="35"/>
    <s v="October 23, 2015 (United States)"/>
    <n v="5.5"/>
    <n v="11000"/>
    <s v="Barry Levinson"/>
    <s v="Mitch Glazer"/>
    <s v="Bill Murray"/>
    <s v="United States"/>
    <n v="15000000"/>
    <x v="6626"/>
    <s v="Covert Media"/>
    <n v="106"/>
  </r>
  <r>
    <s v="The Sea of Trees"/>
    <s v="PG-13"/>
    <s v="Drama"/>
    <x v="35"/>
    <s v="August 26, 2016 (United States)"/>
    <n v="6.1"/>
    <n v="15000"/>
    <s v="Gus Van Sant"/>
    <s v="Chris Sparling"/>
    <s v="Matthew McConaughey"/>
    <s v="United States"/>
    <n v="25000000"/>
    <x v="6627"/>
    <s v="Bloom"/>
    <n v="110"/>
  </r>
  <r>
    <s v="Alvin and the Chipmunks: The Road Chip"/>
    <s v="PG"/>
    <s v="Animation"/>
    <x v="35"/>
    <s v="December 18, 2015 (United States)"/>
    <n v="5"/>
    <n v="18000"/>
    <s v="Walt Becker"/>
    <s v="Ross Bagdasarian"/>
    <s v="Jason Lee"/>
    <s v="United States"/>
    <n v="90000000"/>
    <x v="6628"/>
    <s v="Fox 2000 Pictures"/>
    <n v="92"/>
  </r>
  <r>
    <s v="The Lazarus Effect"/>
    <s v="PG-13"/>
    <s v="Horror"/>
    <x v="35"/>
    <s v="February 27, 2015 (United States)"/>
    <n v="5.2"/>
    <n v="42000"/>
    <s v="David Gelb"/>
    <s v="Luke Dawson"/>
    <s v="Olivia Wilde"/>
    <s v="United States"/>
    <n v="3300000"/>
    <x v="6629"/>
    <s v="Blumhouse Productions"/>
    <n v="83"/>
  </r>
  <r>
    <s v="Love the Coopers"/>
    <s v="PG-13"/>
    <s v="Comedy"/>
    <x v="35"/>
    <s v="November 13, 2015 (United States)"/>
    <n v="5.8"/>
    <n v="22000"/>
    <s v="Jessie Nelson"/>
    <s v="Steven Rogers"/>
    <s v="Steve Martin"/>
    <s v="United States"/>
    <n v="17000000"/>
    <x v="6630"/>
    <s v="CBS Films"/>
    <n v="107"/>
  </r>
  <r>
    <s v="The 33"/>
    <s v="PG-13"/>
    <s v="Biography"/>
    <x v="35"/>
    <s v="November 13, 2015 (United States)"/>
    <n v="6.9"/>
    <n v="37000"/>
    <s v="Patricia Riggen"/>
    <s v="Mikko Alanne"/>
    <s v="Antonio Banderas"/>
    <s v="Chile"/>
    <n v="26000000"/>
    <x v="6631"/>
    <s v="Alcon Entertainment"/>
    <n v="127"/>
  </r>
  <r>
    <s v="The Little Prince"/>
    <s v="PG"/>
    <s v="Animation"/>
    <x v="35"/>
    <s v="August 5, 2016 (United States)"/>
    <n v="7.7"/>
    <n v="58000"/>
    <s v="Mark Osborne"/>
    <s v="Irena Brignull"/>
    <s v="Jeff Bridges"/>
    <s v="France"/>
    <n v="81200000"/>
    <x v="6632"/>
    <s v="Onyx Films"/>
    <n v="108"/>
  </r>
  <r>
    <s v="Louder Than Bombs"/>
    <s v="R"/>
    <s v="Drama"/>
    <x v="35"/>
    <s v="October 2, 2015 (Norway)"/>
    <n v="6.6"/>
    <n v="12000"/>
    <s v="Joachim Trier"/>
    <s v="Joachim Trier"/>
    <s v="Jesse Eisenberg"/>
    <s v="Norway"/>
    <n v="11000000"/>
    <x v="6633"/>
    <s v="Motlys"/>
    <n v="109"/>
  </r>
  <r>
    <s v="The Gallows"/>
    <s v="R"/>
    <s v="Horror"/>
    <x v="35"/>
    <s v="July 10, 2015 (United States)"/>
    <n v="4.3"/>
    <n v="20000"/>
    <s v="Travis Cluff"/>
    <s v="Chris Lofing"/>
    <s v="Reese Mishler"/>
    <s v="United States"/>
    <n v="100000"/>
    <x v="6634"/>
    <s v="New Line Cinema"/>
    <n v="81"/>
  </r>
  <r>
    <s v="The Ones Below"/>
    <s v="R"/>
    <s v="Drama"/>
    <x v="35"/>
    <s v="May 27, 2016 (United States)"/>
    <n v="6.1"/>
    <n v="9700"/>
    <s v="David Farr"/>
    <s v="David Farr"/>
    <s v="Clémence Poésy"/>
    <s v="United Kingdom"/>
    <m/>
    <x v="6635"/>
    <s v="Cuba Pictures"/>
    <n v="87"/>
  </r>
  <r>
    <s v="Southbound"/>
    <s v="R"/>
    <s v="Horror"/>
    <x v="35"/>
    <s v="February 9, 2016 (United States)"/>
    <n v="5.9"/>
    <n v="17000"/>
    <s v="Directors"/>
    <s v="Matt Bettinelli-Olpin"/>
    <s v="Chad Villella"/>
    <s v="United States"/>
    <m/>
    <x v="6636"/>
    <s v="Soapbox Films"/>
    <n v="89"/>
  </r>
  <r>
    <s v="Men &amp; Chicken"/>
    <s v="Not Rated"/>
    <s v="Comedy"/>
    <x v="35"/>
    <s v="February 5, 2015 (Denmark)"/>
    <n v="6.7"/>
    <n v="11000"/>
    <s v="Anders Thomas Jensen"/>
    <s v="Anders Thomas Jensen"/>
    <s v="David Dencik"/>
    <s v="Denmark"/>
    <m/>
    <x v="6637"/>
    <s v="M&amp;M Productions"/>
    <n v="104"/>
  </r>
  <r>
    <s v="Hyena Road"/>
    <s v="R"/>
    <s v="Action"/>
    <x v="35"/>
    <s v="October 9, 2015 (Canada)"/>
    <n v="6.5"/>
    <n v="7300"/>
    <s v="Paul Gross"/>
    <s v="Paul Gross"/>
    <s v="Rossif Sutherland"/>
    <s v="Canada"/>
    <m/>
    <x v="6638"/>
    <s v="Rhombus Media"/>
    <n v="120"/>
  </r>
  <r>
    <s v="Slow West"/>
    <s v="R"/>
    <s v="Action"/>
    <x v="35"/>
    <s v="April 16, 2015 (United States)"/>
    <n v="6.9"/>
    <n v="44000"/>
    <s v="John Maclean"/>
    <s v="John Maclean"/>
    <s v="Kodi Smit-McPhee"/>
    <s v="United Kingdom"/>
    <n v="2000000"/>
    <x v="6639"/>
    <s v="Film4"/>
    <n v="84"/>
  </r>
  <r>
    <s v="The End of the Tour"/>
    <s v="R"/>
    <s v="Biography"/>
    <x v="35"/>
    <s v="November 12, 2015 (Brazil)"/>
    <n v="7.3"/>
    <n v="29000"/>
    <s v="James Ponsoldt"/>
    <s v="Donald Margulies"/>
    <s v="Jason Segel"/>
    <s v="United States"/>
    <m/>
    <x v="6640"/>
    <s v="Modern Man Films"/>
    <n v="106"/>
  </r>
  <r>
    <s v="Cop Car"/>
    <s v="R"/>
    <s v="Crime"/>
    <x v="35"/>
    <s v="August 7, 2015 (United States)"/>
    <n v="6.3"/>
    <n v="31000"/>
    <s v="Jon Watts"/>
    <s v="Jon Watts"/>
    <s v="Kevin Bacon"/>
    <s v="United States"/>
    <n v="800000"/>
    <x v="6641"/>
    <s v="Audax Films"/>
    <n v="88"/>
  </r>
  <r>
    <s v="The Daughter"/>
    <m/>
    <s v="Drama"/>
    <x v="35"/>
    <s v="January 27, 2017 (United States)"/>
    <n v="6.6"/>
    <n v="4900"/>
    <s v="Simon Stone"/>
    <s v="Simon Stone"/>
    <s v="Geoffrey Rush"/>
    <s v="Australia"/>
    <m/>
    <x v="6642"/>
    <s v="Screen NSW"/>
    <n v="96"/>
  </r>
  <r>
    <s v="Jem and the Holograms"/>
    <s v="PG"/>
    <s v="Adventure"/>
    <x v="35"/>
    <s v="October 23, 2015 (United States)"/>
    <n v="4.2"/>
    <n v="7500"/>
    <s v="Jon M. Chu"/>
    <s v="Ryan Landels"/>
    <s v="Aubrey Peeples"/>
    <s v="United States"/>
    <n v="5000000"/>
    <x v="6643"/>
    <s v="Allspark Pictures"/>
    <n v="118"/>
  </r>
  <r>
    <s v="Cemetery of Splendor"/>
    <s v="Unrated"/>
    <s v="Drama"/>
    <x v="35"/>
    <s v="September 2, 2015 (France)"/>
    <n v="6.8"/>
    <n v="4400"/>
    <s v="Apichatpong Weerasethakul"/>
    <s v="Apichatpong Weerasethakul"/>
    <s v="Jenjira Pongpas"/>
    <s v="Thailand"/>
    <m/>
    <x v="6644"/>
    <s v="Kick the Machine"/>
    <n v="122"/>
  </r>
  <r>
    <s v="Captive"/>
    <s v="PG-13"/>
    <s v="Action"/>
    <x v="35"/>
    <s v="September 18, 2015 (United States)"/>
    <n v="5.4"/>
    <n v="6500"/>
    <s v="Jerry Jameson"/>
    <s v="Brian Bird"/>
    <s v="Kate Mara"/>
    <s v="United States"/>
    <n v="2000000"/>
    <x v="6645"/>
    <s v="BN Films"/>
    <n v="97"/>
  </r>
  <r>
    <s v="Our Brand Is Crisis"/>
    <s v="R"/>
    <s v="Comedy"/>
    <x v="35"/>
    <s v="October 30, 2015 (United States)"/>
    <n v="6.1"/>
    <n v="21000"/>
    <s v="David Gordon Green"/>
    <s v="Rachel Boynton"/>
    <s v="Sandra Bullock"/>
    <s v="United States"/>
    <n v="28000000"/>
    <x v="6646"/>
    <s v="Fortis Films"/>
    <n v="107"/>
  </r>
  <r>
    <s v="Unfinished Business"/>
    <s v="R"/>
    <s v="Comedy"/>
    <x v="35"/>
    <s v="March 6, 2015 (United States)"/>
    <n v="5.4"/>
    <n v="33000"/>
    <s v="Ken Scott"/>
    <s v="Steve Conrad"/>
    <s v="Vince Vaughn"/>
    <s v="United States"/>
    <n v="35000000"/>
    <x v="6647"/>
    <s v="New Regency Productions"/>
    <n v="91"/>
  </r>
  <r>
    <s v="Hot Tub Time Machine 2"/>
    <s v="R"/>
    <s v="Comedy"/>
    <x v="35"/>
    <s v="February 20, 2015 (United States)"/>
    <n v="5.0999999999999996"/>
    <n v="38000"/>
    <s v="Steve Pink"/>
    <s v="Josh Heald"/>
    <s v="Rob Corddry"/>
    <s v="United States"/>
    <n v="14000000"/>
    <x v="6648"/>
    <s v="Paramount Pictures"/>
    <n v="93"/>
  </r>
  <r>
    <s v="Turbo Kid"/>
    <s v="Not Rated"/>
    <s v="Action"/>
    <x v="35"/>
    <s v="August 28, 2015 (United States)"/>
    <n v="6.7"/>
    <n v="27000"/>
    <s v="François Simard"/>
    <s v="Anouk Whissell"/>
    <s v="Munro Chambers"/>
    <s v="Canada"/>
    <m/>
    <x v="6649"/>
    <s v="EMA Films"/>
    <n v="93"/>
  </r>
  <r>
    <s v="The Overnight"/>
    <s v="R"/>
    <s v="Comedy"/>
    <x v="35"/>
    <s v="June 19, 2015 (United States)"/>
    <n v="6.1"/>
    <n v="16000"/>
    <s v="Patrick Brice"/>
    <s v="Patrick Brice"/>
    <s v="Adam Scott"/>
    <s v="United States"/>
    <m/>
    <x v="6650"/>
    <s v="Duplass Brothers Productions"/>
    <n v="79"/>
  </r>
  <r>
    <s v="Hello, My Name Is Doris"/>
    <s v="R"/>
    <s v="Comedy"/>
    <x v="35"/>
    <s v="April 1, 2016 (United States)"/>
    <n v="6.6"/>
    <n v="19000"/>
    <s v="Michael Showalter"/>
    <s v="Laura Terruso"/>
    <s v="Sally Field"/>
    <s v="United States"/>
    <n v="1000000"/>
    <x v="6651"/>
    <s v="Red Crown Productions"/>
    <n v="90"/>
  </r>
  <r>
    <s v="Ricki and the Flash"/>
    <s v="PG-13"/>
    <s v="Comedy"/>
    <x v="35"/>
    <s v="August 7, 2015 (United States)"/>
    <n v="5.9"/>
    <n v="23000"/>
    <s v="Jonathan Demme"/>
    <s v="Diablo Cody"/>
    <s v="Meryl Streep"/>
    <s v="United States"/>
    <n v="18000000"/>
    <x v="6652"/>
    <s v="Clinica Estetico"/>
    <n v="101"/>
  </r>
  <r>
    <s v="Danny Collins"/>
    <s v="R"/>
    <s v="Biography"/>
    <x v="35"/>
    <s v="April 10, 2015 (United States)"/>
    <n v="7"/>
    <n v="30000"/>
    <s v="Dan Fogelman"/>
    <s v="Dan Fogelman"/>
    <s v="Al Pacino"/>
    <s v="United States"/>
    <n v="10000000"/>
    <x v="6653"/>
    <s v="Big Indie Pictures"/>
    <n v="106"/>
  </r>
  <r>
    <s v="Son of Saul"/>
    <s v="R"/>
    <s v="Drama"/>
    <x v="35"/>
    <s v="June 11, 2015 (Hungary)"/>
    <n v="7.5"/>
    <n v="46000"/>
    <s v="László Nemes"/>
    <s v="László Nemes"/>
    <s v="Géza Röhrig"/>
    <s v="Hungary"/>
    <m/>
    <x v="6654"/>
    <s v="Laokoon Filmgroup"/>
    <n v="107"/>
  </r>
  <r>
    <s v="Mr. Holmes"/>
    <s v="PG"/>
    <s v="Drama"/>
    <x v="35"/>
    <s v="July 24, 2015 (United States)"/>
    <n v="6.9"/>
    <n v="62000"/>
    <s v="Bill Condon"/>
    <s v="Mitch Cullin"/>
    <s v="Ian McKellen"/>
    <s v="United Kingdom"/>
    <n v="11000000"/>
    <x v="6655"/>
    <s v="Miramax"/>
    <n v="104"/>
  </r>
  <r>
    <s v="Empire of Lust"/>
    <m/>
    <s v="Action"/>
    <x v="35"/>
    <s v="March 5, 2015 (South Korea)"/>
    <n v="6"/>
    <n v="465"/>
    <s v="Sang-hoon Ahn"/>
    <s v="Se-hee Kim"/>
    <s v="Shin Ha-kyun"/>
    <s v="South Korea"/>
    <m/>
    <x v="6656"/>
    <s v="Fineworks"/>
    <n v="113"/>
  </r>
  <r>
    <s v="Paul Blart: Mall Cop 2"/>
    <s v="PG"/>
    <s v="Action"/>
    <x v="35"/>
    <s v="April 17, 2015 (United States)"/>
    <n v="4.4000000000000004"/>
    <n v="35000"/>
    <s v="Andy Fickman"/>
    <s v="Kevin James"/>
    <s v="Kevin James"/>
    <s v="United States"/>
    <n v="30000000"/>
    <x v="6657"/>
    <s v="Columbia Pictures"/>
    <n v="94"/>
  </r>
  <r>
    <s v="Remember"/>
    <s v="R"/>
    <s v="Drama"/>
    <x v="35"/>
    <s v="December 17, 2015 (United States)"/>
    <n v="7.5"/>
    <n v="24000"/>
    <s v="Atom Egoyan"/>
    <s v="Benjamin August"/>
    <s v="Christopher Plummer"/>
    <s v="Canada"/>
    <m/>
    <x v="6658"/>
    <s v="Serendipity Point Films"/>
    <n v="94"/>
  </r>
  <r>
    <s v="War Room"/>
    <s v="PG"/>
    <s v="Drama"/>
    <x v="35"/>
    <s v="August 28, 2015 (United States)"/>
    <n v="6.5"/>
    <n v="14000"/>
    <s v="Alex Kendrick"/>
    <s v="Alex Kendrick"/>
    <s v="Priscilla C. Shirer"/>
    <s v="United States"/>
    <n v="3000000"/>
    <x v="6659"/>
    <s v="FaithStep Films"/>
    <n v="120"/>
  </r>
  <r>
    <s v="Dragon Blade"/>
    <s v="R"/>
    <s v="Action"/>
    <x v="35"/>
    <s v="September 4, 2015 (United States)"/>
    <n v="6"/>
    <n v="19000"/>
    <s v="Daniel Lee"/>
    <s v="Daniel Lee"/>
    <s v="Jackie Chan"/>
    <s v="China"/>
    <n v="65000000"/>
    <x v="6660"/>
    <s v="Sparkle Roll Media"/>
    <n v="127"/>
  </r>
  <r>
    <s v="45 Years"/>
    <s v="R"/>
    <s v="Drama"/>
    <x v="35"/>
    <s v="August 28, 2015 (United Kingdom)"/>
    <n v="7.1"/>
    <n v="32000"/>
    <s v="Andrew Haigh"/>
    <s v="Andrew Haigh"/>
    <s v="Charlotte Rampling"/>
    <s v="United Kingdom"/>
    <m/>
    <x v="6661"/>
    <s v="BFI Film Fund"/>
    <n v="91"/>
  </r>
  <r>
    <s v="Mother's Day"/>
    <s v="PG-13"/>
    <s v="Comedy"/>
    <x v="36"/>
    <s v="April 29, 2016 (United States)"/>
    <n v="5.7"/>
    <n v="35000"/>
    <s v="Garry Marshall"/>
    <s v="Anya Kochoff"/>
    <s v="Jennifer Aniston"/>
    <s v="United States"/>
    <n v="25000000"/>
    <x v="6662"/>
    <s v="Open Road Films (II)"/>
    <n v="118"/>
  </r>
  <r>
    <s v="Suicide Squad"/>
    <s v="PG-13"/>
    <s v="Action"/>
    <x v="36"/>
    <s v="August 5, 2016 (United States)"/>
    <n v="5.9"/>
    <n v="625000"/>
    <s v="David Ayer"/>
    <s v="David Ayer"/>
    <s v="Will Smith"/>
    <s v="United States"/>
    <n v="175000000"/>
    <x v="6663"/>
    <s v="Atlas Entertainment"/>
    <n v="123"/>
  </r>
  <r>
    <s v="The Magnificent Seven"/>
    <s v="PG-13"/>
    <s v="Action"/>
    <x v="36"/>
    <s v="September 23, 2016 (United States)"/>
    <n v="6.9"/>
    <n v="191000"/>
    <s v="Antoine Fuqua"/>
    <s v="Akira Kurosawa"/>
    <s v="Denzel Washington"/>
    <s v="United States"/>
    <n v="90000000"/>
    <x v="6664"/>
    <s v="Metro-Goldwyn-Mayer (MGM)"/>
    <n v="132"/>
  </r>
  <r>
    <s v="Captain America: Civil War"/>
    <s v="PG-13"/>
    <s v="Action"/>
    <x v="36"/>
    <s v="May 6, 2016 (United States)"/>
    <n v="7.8"/>
    <n v="694000"/>
    <s v="Anthony Russo"/>
    <s v="Christopher Markus"/>
    <s v="Chris Evans"/>
    <s v="United States"/>
    <n v="250000000"/>
    <x v="6665"/>
    <s v="Marvel Studios"/>
    <n v="147"/>
  </r>
  <r>
    <s v="Warcraft"/>
    <s v="PG-13"/>
    <s v="Action"/>
    <x v="36"/>
    <s v="June 10, 2016 (United States)"/>
    <n v="6.8"/>
    <n v="249000"/>
    <s v="Duncan Jones"/>
    <s v="Charles Leavitt"/>
    <s v="Travis Fimmel"/>
    <s v="China"/>
    <n v="160000000"/>
    <x v="6666"/>
    <s v="Legendary Entertainment"/>
    <n v="123"/>
  </r>
  <r>
    <s v="Deadpool"/>
    <s v="R"/>
    <s v="Action"/>
    <x v="36"/>
    <s v="February 12, 2016 (United States)"/>
    <n v="8"/>
    <n v="932000"/>
    <s v="Tim Miller"/>
    <s v="Rhett Reese"/>
    <s v="Ryan Reynolds"/>
    <s v="United States"/>
    <n v="58000000"/>
    <x v="6667"/>
    <s v="Twentieth Century Fox"/>
    <n v="108"/>
  </r>
  <r>
    <s v="Doctor Strange"/>
    <s v="PG-13"/>
    <s v="Action"/>
    <x v="36"/>
    <s v="November 4, 2016 (United States)"/>
    <n v="7.5"/>
    <n v="628000"/>
    <s v="Scott Derrickson"/>
    <s v="Jon Spaihts"/>
    <s v="Benedict Cumberbatch"/>
    <s v="United States"/>
    <n v="165000000"/>
    <x v="6668"/>
    <s v="Marvel Studios"/>
    <n v="115"/>
  </r>
  <r>
    <s v="Split"/>
    <s v="PG-13"/>
    <s v="Horror"/>
    <x v="36"/>
    <s v="January 20, 2017 (United States)"/>
    <n v="7.3"/>
    <n v="446000"/>
    <s v="M. Night Shyamalan"/>
    <s v="M. Night Shyamalan"/>
    <s v="James McAvoy"/>
    <s v="United States"/>
    <n v="9000000"/>
    <x v="6669"/>
    <s v="Universal Pictures"/>
    <n v="117"/>
  </r>
  <r>
    <s v="Me Before You"/>
    <s v="PG-13"/>
    <s v="Drama"/>
    <x v="36"/>
    <s v="June 3, 2016 (United States)"/>
    <n v="7.4"/>
    <n v="220000"/>
    <s v="Thea Sharrock"/>
    <s v="Jojo Moyes"/>
    <s v="Emilia Clarke"/>
    <s v="United Kingdom"/>
    <n v="20000000"/>
    <x v="6670"/>
    <s v="Metro-Goldwyn-Mayer (MGM)"/>
    <n v="106"/>
  </r>
  <r>
    <s v="Don't Breathe"/>
    <s v="R"/>
    <s v="Crime"/>
    <x v="36"/>
    <s v="August 26, 2016 (United States)"/>
    <n v="7.1"/>
    <n v="235000"/>
    <s v="Fede Alvarez"/>
    <s v="Fede Alvarez"/>
    <s v="Stephen Lang"/>
    <s v="United States"/>
    <n v="9900000"/>
    <x v="6671"/>
    <s v="Screen Gems"/>
    <n v="88"/>
  </r>
  <r>
    <s v="Lady Macbeth"/>
    <s v="R"/>
    <s v="Drama"/>
    <x v="36"/>
    <s v="July 14, 2017 (United States)"/>
    <n v="6.8"/>
    <n v="21000"/>
    <s v="William Oldroyd"/>
    <s v="Nikolai Leskov"/>
    <s v="Florence Pugh"/>
    <s v="United Kingdom"/>
    <m/>
    <x v="6672"/>
    <s v="Sixty-Six Pictures"/>
    <n v="89"/>
  </r>
  <r>
    <s v="Moana"/>
    <s v="PG"/>
    <s v="Animation"/>
    <x v="36"/>
    <s v="November 23, 2016 (United States)"/>
    <n v="7.6"/>
    <n v="289000"/>
    <s v="Directors"/>
    <s v="Jared Bush"/>
    <s v="Auli'i Cravalho"/>
    <s v="United States"/>
    <n v="150000000"/>
    <x v="6673"/>
    <s v="Hurwitz Creative"/>
    <n v="107"/>
  </r>
  <r>
    <s v="Arrival"/>
    <s v="PG-13"/>
    <s v="Drama"/>
    <x v="36"/>
    <s v="November 11, 2016 (United States)"/>
    <n v="7.9"/>
    <n v="621000"/>
    <s v="Denis Villeneuve"/>
    <s v="Eric Heisserer"/>
    <s v="Amy Adams"/>
    <s v="United States"/>
    <n v="47000000"/>
    <x v="6674"/>
    <s v="Lava Bear Films"/>
    <n v="116"/>
  </r>
  <r>
    <s v="X-Men: Apocalypse"/>
    <s v="PG-13"/>
    <s v="Action"/>
    <x v="36"/>
    <s v="May 27, 2016 (United States)"/>
    <n v="6.9"/>
    <n v="404000"/>
    <s v="Bryan Singer"/>
    <s v="Simon Kinberg"/>
    <s v="James McAvoy"/>
    <s v="United States"/>
    <n v="178000000"/>
    <x v="6675"/>
    <s v="Twentieth Century Fox"/>
    <n v="144"/>
  </r>
  <r>
    <s v="Captain Fantastic"/>
    <s v="R"/>
    <s v="Comedy"/>
    <x v="36"/>
    <s v="July 29, 2016 (United States)"/>
    <n v="7.9"/>
    <n v="201000"/>
    <s v="Matt Ross"/>
    <s v="Matt Ross"/>
    <s v="Viggo Mortensen"/>
    <s v="United States"/>
    <n v="5000000"/>
    <x v="6676"/>
    <s v="Electric City Entertainment"/>
    <n v="118"/>
  </r>
  <r>
    <s v="Star Trek Beyond"/>
    <s v="PG-13"/>
    <s v="Action"/>
    <x v="36"/>
    <s v="July 22, 2016 (United States)"/>
    <n v="7"/>
    <n v="234000"/>
    <s v="Justin Lin"/>
    <s v="Simon Pegg"/>
    <s v="Chris Pine"/>
    <s v="United States"/>
    <n v="185000000"/>
    <x v="6677"/>
    <s v="Paramount Pictures"/>
    <n v="122"/>
  </r>
  <r>
    <s v="Sing"/>
    <s v="PG"/>
    <s v="Animation"/>
    <x v="36"/>
    <s v="December 21, 2016 (United States)"/>
    <n v="7.1"/>
    <n v="140000"/>
    <s v="Garth Jennings"/>
    <s v="Garth Jennings"/>
    <s v="Matthew McConaughey"/>
    <s v="United States"/>
    <n v="75000000"/>
    <x v="6678"/>
    <s v="Dentsu"/>
    <n v="108"/>
  </r>
  <r>
    <s v="La La Land"/>
    <s v="PG-13"/>
    <s v="Comedy"/>
    <x v="36"/>
    <s v="December 25, 2016 (United States)"/>
    <n v="8"/>
    <n v="527000"/>
    <s v="Damien Chazelle"/>
    <s v="Damien Chazelle"/>
    <s v="Ryan Gosling"/>
    <s v="United States"/>
    <n v="30000000"/>
    <x v="6679"/>
    <s v="Summit Entertainment"/>
    <n v="128"/>
  </r>
  <r>
    <s v="The Conjuring 2"/>
    <s v="R"/>
    <s v="Horror"/>
    <x v="36"/>
    <s v="June 10, 2016 (United States)"/>
    <n v="7.3"/>
    <n v="242000"/>
    <s v="James Wan"/>
    <s v="Chad Hayes"/>
    <s v="Vera Farmiga"/>
    <s v="Canada"/>
    <n v="40000000"/>
    <x v="6680"/>
    <s v="New Line Cinema"/>
    <n v="134"/>
  </r>
  <r>
    <s v="Passengers"/>
    <s v="PG-13"/>
    <s v="Drama"/>
    <x v="36"/>
    <s v="December 21, 2016 (United States)"/>
    <n v="7"/>
    <n v="364000"/>
    <s v="Morten Tyldum"/>
    <s v="Jon Spaihts"/>
    <s v="Jennifer Lawrence"/>
    <s v="United States"/>
    <n v="110000000"/>
    <x v="6681"/>
    <s v="Columbia Pictures"/>
    <n v="116"/>
  </r>
  <r>
    <s v="Zootopia"/>
    <s v="PG"/>
    <s v="Animation"/>
    <x v="36"/>
    <s v="March 4, 2016 (United States)"/>
    <n v="8"/>
    <n v="450000"/>
    <s v="Byron Howard"/>
    <s v="Byron Howard"/>
    <s v="Ginnifer Goodwin"/>
    <s v="United States"/>
    <n v="150000000"/>
    <x v="6682"/>
    <s v="Walt Disney Pictures"/>
    <n v="108"/>
  </r>
  <r>
    <s v="The Huntsman: Winter's War"/>
    <s v="PG-13"/>
    <s v="Action"/>
    <x v="36"/>
    <s v="April 22, 2016 (United States)"/>
    <n v="6.1"/>
    <n v="101000"/>
    <s v="Cedric Nicolas-Troyan"/>
    <s v="Evan Spiliotopoulos"/>
    <s v="Chris Hemsworth"/>
    <s v="United States"/>
    <n v="115000000"/>
    <x v="6683"/>
    <s v="Universal Pictures"/>
    <n v="114"/>
  </r>
  <r>
    <s v="Hacksaw Ridge"/>
    <s v="R"/>
    <s v="Biography"/>
    <x v="36"/>
    <s v="November 4, 2016 (United States)"/>
    <n v="8.1"/>
    <n v="457000"/>
    <s v="Mel Gibson"/>
    <s v="Robert Schenkkan"/>
    <s v="Andrew Garfield"/>
    <s v="Australia"/>
    <n v="40000000"/>
    <x v="6684"/>
    <s v="Summit Entertainment"/>
    <n v="139"/>
  </r>
  <r>
    <s v="The Handmaiden"/>
    <s v="Not Rated"/>
    <s v="Drama"/>
    <x v="36"/>
    <s v="June 1, 2016 (South Korea)"/>
    <n v="8.1"/>
    <n v="123000"/>
    <s v="Park Chan-Wook"/>
    <s v="Sarah Waters"/>
    <s v="Kim Min-hee"/>
    <s v="South Korea"/>
    <m/>
    <x v="6685"/>
    <s v="CJ Entertainment"/>
    <n v="145"/>
  </r>
  <r>
    <s v="13 Hours"/>
    <s v="R"/>
    <s v="Action"/>
    <x v="36"/>
    <s v="January 15, 2016 (United States)"/>
    <n v="7.3"/>
    <n v="126000"/>
    <s v="Michael Bay"/>
    <s v="Chuck Hogan"/>
    <s v="John Krasinski"/>
    <s v="United States"/>
    <n v="50000000"/>
    <x v="6686"/>
    <s v="Paramount Pictures"/>
    <n v="144"/>
  </r>
  <r>
    <s v="Nocturnal Animals"/>
    <s v="R"/>
    <s v="Drama"/>
    <x v="36"/>
    <s v="December 9, 2016 (United States)"/>
    <n v="7.5"/>
    <n v="248000"/>
    <s v="Tom Ford"/>
    <s v="Tom Ford"/>
    <s v="Amy Adams"/>
    <s v="United States"/>
    <n v="22500000"/>
    <x v="6687"/>
    <s v="Focus Features"/>
    <n v="116"/>
  </r>
  <r>
    <s v="Rogue One: A Star Wars Story"/>
    <s v="PG-13"/>
    <s v="Action"/>
    <x v="36"/>
    <s v="December 16, 2016 (United States)"/>
    <n v="7.8"/>
    <n v="572000"/>
    <s v="Gareth Edwards"/>
    <s v="Chris Weitz"/>
    <s v="Felicity Jones"/>
    <s v="United States"/>
    <n v="200000000"/>
    <x v="6688"/>
    <s v="Lucasfilm"/>
    <n v="133"/>
  </r>
  <r>
    <s v="Batman v Superman: Dawn of Justice"/>
    <s v="PG-13"/>
    <s v="Action"/>
    <x v="36"/>
    <s v="March 25, 2016 (United States)"/>
    <n v="6.4"/>
    <n v="655000"/>
    <s v="Zack Snyder"/>
    <s v="Chris Terrio"/>
    <s v="Ben Affleck"/>
    <s v="United States"/>
    <n v="250000000"/>
    <x v="6689"/>
    <s v="Warner Bros."/>
    <n v="152"/>
  </r>
  <r>
    <s v="Your Name."/>
    <s v="TV-PG"/>
    <s v="Animation"/>
    <x v="36"/>
    <s v="April 7, 2017 (United States)"/>
    <n v="8.4"/>
    <n v="215000"/>
    <s v="Makoto Shinkai"/>
    <s v="Makoto Shinkai"/>
    <s v="Ryûnosuke Kamiki"/>
    <s v="Japan"/>
    <m/>
    <x v="6690"/>
    <s v="Amuse"/>
    <n v="106"/>
  </r>
  <r>
    <s v="Kung Fu Panda 3"/>
    <s v="PG"/>
    <s v="Animation"/>
    <x v="36"/>
    <s v="January 29, 2016 (United States)"/>
    <n v="7.1"/>
    <n v="141000"/>
    <s v="Alessandro Carloni"/>
    <s v="Jonathan Aibel"/>
    <s v="Jack Black"/>
    <s v="United States"/>
    <n v="145000000"/>
    <x v="6691"/>
    <s v="China Film Group Corporation (CFGC)"/>
    <n v="95"/>
  </r>
  <r>
    <s v="The Nice Guys"/>
    <s v="R"/>
    <s v="Action"/>
    <x v="36"/>
    <s v="May 20, 2016 (United States)"/>
    <n v="7.4"/>
    <n v="294000"/>
    <s v="Shane Black"/>
    <s v="Shane Black"/>
    <s v="Russell Crowe"/>
    <s v="United States"/>
    <n v="50000000"/>
    <x v="6692"/>
    <s v="Warner Bros."/>
    <n v="116"/>
  </r>
  <r>
    <s v="Independence Day: Resurgence"/>
    <s v="PG-13"/>
    <s v="Action"/>
    <x v="36"/>
    <s v="June 24, 2016 (United States)"/>
    <n v="5.2"/>
    <n v="171000"/>
    <s v="Roland Emmerich"/>
    <s v="Nicolas Wright"/>
    <s v="Liam Hemsworth"/>
    <s v="United States"/>
    <n v="165000000"/>
    <x v="6693"/>
    <s v="Twentieth Century Fox"/>
    <n v="120"/>
  </r>
  <r>
    <s v="Raw"/>
    <s v="R"/>
    <s v="Drama"/>
    <x v="36"/>
    <s v="March 15, 2017 (Belgium)"/>
    <n v="7"/>
    <n v="64000"/>
    <s v="Julia Ducournau"/>
    <s v="Julia Ducournau"/>
    <s v="Garance Marillier"/>
    <s v="France"/>
    <m/>
    <x v="6694"/>
    <s v="Petit Film"/>
    <n v="99"/>
  </r>
  <r>
    <s v="Miss Peregrine's Home for Peculiar Children"/>
    <s v="PG-13"/>
    <s v="Adventure"/>
    <x v="36"/>
    <s v="September 30, 2016 (United States)"/>
    <n v="6.7"/>
    <n v="160000"/>
    <s v="Tim Burton"/>
    <s v="Ransom Riggs"/>
    <s v="Eva Green"/>
    <s v="United States"/>
    <n v="110000000"/>
    <x v="6695"/>
    <s v="Twentieth Century Fox"/>
    <n v="127"/>
  </r>
  <r>
    <s v="Fantastic Beasts and Where to Find Them"/>
    <s v="PG-13"/>
    <s v="Adventure"/>
    <x v="36"/>
    <s v="November 18, 2016 (United States)"/>
    <n v="7.3"/>
    <n v="422000"/>
    <s v="David Yates"/>
    <s v="J.K. Rowling"/>
    <s v="Eddie Redmayne"/>
    <s v="United Kingdom"/>
    <n v="180000000"/>
    <x v="6696"/>
    <s v="Heyday Films"/>
    <n v="132"/>
  </r>
  <r>
    <s v="Train to Busan"/>
    <s v="Not Rated"/>
    <s v="Action"/>
    <x v="36"/>
    <s v="July 20, 2016 (South Korea)"/>
    <n v="7.6"/>
    <n v="181000"/>
    <s v="Sang-ho Yeon"/>
    <s v="Joo-Suk Park"/>
    <s v="Gong Yoo"/>
    <s v="South Korea"/>
    <m/>
    <x v="6697"/>
    <s v="Next Entertainment World"/>
    <n v="118"/>
  </r>
  <r>
    <s v="Resident Evil: The Final Chapter"/>
    <s v="R"/>
    <s v="Action"/>
    <x v="36"/>
    <s v="January 27, 2017 (United States)"/>
    <n v="5.5"/>
    <n v="87000"/>
    <s v="Paul W.S. Anderson"/>
    <s v="Paul W.S. Anderson"/>
    <s v="Milla Jovovich"/>
    <s v="United States"/>
    <n v="40000000"/>
    <x v="6698"/>
    <s v="Screen Gems"/>
    <n v="107"/>
  </r>
  <r>
    <s v="Criminal"/>
    <s v="R"/>
    <s v="Action"/>
    <x v="36"/>
    <s v="April 15, 2016 (United States)"/>
    <n v="6.3"/>
    <n v="62000"/>
    <s v="Ariel Vromen"/>
    <s v="Douglas Cook"/>
    <s v="Kevin Costner"/>
    <s v="United States"/>
    <n v="31500000"/>
    <x v="6699"/>
    <s v="Summit Entertainment"/>
    <n v="113"/>
  </r>
  <r>
    <s v="Underworld: Blood Wars"/>
    <s v="R"/>
    <s v="Action"/>
    <x v="36"/>
    <s v="January 6, 2017 (United States)"/>
    <n v="5.8"/>
    <n v="72000"/>
    <s v="Anna Foerster"/>
    <s v="Cory Goodman"/>
    <s v="Kate Beckinsale"/>
    <s v="United States"/>
    <n v="35000000"/>
    <x v="6700"/>
    <s v="Screen Gems"/>
    <n v="91"/>
  </r>
  <r>
    <s v="The Shallows"/>
    <s v="PG-13"/>
    <s v="Action"/>
    <x v="36"/>
    <s v="June 24, 2016 (United States)"/>
    <n v="6.3"/>
    <n v="124000"/>
    <s v="Jaume Collet-Serra"/>
    <s v="Anthony Jaswinski"/>
    <s v="Blake Lively"/>
    <s v="United States"/>
    <n v="17000000"/>
    <x v="6701"/>
    <s v="Columbia Pictures"/>
    <n v="86"/>
  </r>
  <r>
    <s v="Hidden Figures"/>
    <s v="PG"/>
    <s v="Biography"/>
    <x v="36"/>
    <s v="January 6, 2017 (United States)"/>
    <n v="7.8"/>
    <n v="209000"/>
    <s v="Theodore Melfi"/>
    <s v="Allison Schroeder"/>
    <s v="Taraji P. Henson"/>
    <s v="United States"/>
    <n v="25000000"/>
    <x v="6702"/>
    <s v="Fox 2000 Pictures"/>
    <n v="127"/>
  </r>
  <r>
    <s v="Sausage Party"/>
    <s v="R"/>
    <s v="Animation"/>
    <x v="36"/>
    <s v="August 12, 2016 (United States)"/>
    <n v="6.1"/>
    <n v="181000"/>
    <s v="Greg Tiernan"/>
    <s v="Kyle Hunter"/>
    <s v="Seth Rogen"/>
    <s v="United States"/>
    <n v="19000000"/>
    <x v="6703"/>
    <s v="Annapurna Pictures"/>
    <n v="89"/>
  </r>
  <r>
    <s v="The Girl on the Train"/>
    <s v="R"/>
    <s v="Crime"/>
    <x v="36"/>
    <s v="October 7, 2016 (United States)"/>
    <n v="6.5"/>
    <n v="176000"/>
    <s v="Tate Taylor"/>
    <s v="Erin Cressida Wilson"/>
    <s v="Emily Blunt"/>
    <s v="United States"/>
    <n v="45000000"/>
    <x v="6704"/>
    <s v="Dreamworks Pictures"/>
    <n v="112"/>
  </r>
  <r>
    <s v="Hell or High Water"/>
    <s v="R"/>
    <s v="Action"/>
    <x v="36"/>
    <s v="August 26, 2016 (United States)"/>
    <n v="7.6"/>
    <n v="211000"/>
    <s v="David Mackenzie"/>
    <s v="Taylor Sheridan"/>
    <s v="Chris Pine"/>
    <s v="United States"/>
    <n v="12000000"/>
    <x v="6705"/>
    <s v="CBS Films"/>
    <n v="102"/>
  </r>
  <r>
    <s v="The Purge: Election Year"/>
    <s v="R"/>
    <s v="Action"/>
    <x v="36"/>
    <s v="July 1, 2016 (United States)"/>
    <n v="6"/>
    <n v="93000"/>
    <s v="James DeMonaco"/>
    <s v="James DeMonaco"/>
    <s v="Frank Grillo"/>
    <s v="United States"/>
    <n v="10000000"/>
    <x v="6706"/>
    <s v="Universal Pictures"/>
    <n v="108"/>
  </r>
  <r>
    <s v="Ghostbusters"/>
    <s v="PG-13"/>
    <s v="Action"/>
    <x v="36"/>
    <s v="July 15, 2016 (United States)"/>
    <n v="6.7"/>
    <n v="209000"/>
    <s v="Paul Feig"/>
    <s v="Katie Dippold"/>
    <s v="Melissa McCarthy"/>
    <s v="United States"/>
    <n v="144000000"/>
    <x v="6707"/>
    <s v="Columbia Pictures"/>
    <n v="117"/>
  </r>
  <r>
    <s v="The Accountant"/>
    <s v="R"/>
    <s v="Action"/>
    <x v="36"/>
    <s v="October 14, 2016 (United States)"/>
    <n v="7.3"/>
    <n v="271000"/>
    <s v="Gavin O'Connor"/>
    <s v="Bill Dubuque"/>
    <s v="Ben Affleck"/>
    <s v="United States"/>
    <n v="44000000"/>
    <x v="6708"/>
    <s v="Warner Bros."/>
    <n v="128"/>
  </r>
  <r>
    <s v="The Neon Demon"/>
    <s v="R"/>
    <s v="Horror"/>
    <x v="36"/>
    <s v="June 24, 2016 (United States)"/>
    <n v="6.2"/>
    <n v="87000"/>
    <s v="Nicolas Winding Refn"/>
    <s v="Nicolas Winding Refn"/>
    <s v="Elle Fanning"/>
    <s v="United States"/>
    <n v="7000000"/>
    <x v="6709"/>
    <s v="Space Rocket Nation"/>
    <n v="117"/>
  </r>
  <r>
    <s v="Moonlight"/>
    <s v="R"/>
    <s v="Drama"/>
    <x v="36"/>
    <s v="November 18, 2016 (United States)"/>
    <n v="7.4"/>
    <n v="284000"/>
    <s v="Barry Jenkins"/>
    <s v="Barry Jenkins"/>
    <s v="Mahershala Ali"/>
    <s v="United States"/>
    <n v="4000000"/>
    <x v="6710"/>
    <s v="A24"/>
    <n v="111"/>
  </r>
  <r>
    <s v="Jason Bourne"/>
    <s v="PG-13"/>
    <s v="Action"/>
    <x v="36"/>
    <s v="July 29, 2016 (United States)"/>
    <n v="6.6"/>
    <n v="213000"/>
    <s v="Paul Greengrass"/>
    <s v="Paul Greengrass"/>
    <s v="Matt Damon"/>
    <s v="United States"/>
    <n v="120000000"/>
    <x v="6711"/>
    <s v="Universal Pictures"/>
    <n v="123"/>
  </r>
  <r>
    <s v="Manchester by the Sea"/>
    <s v="R"/>
    <s v="Drama"/>
    <x v="36"/>
    <s v="December 16, 2016 (United States)"/>
    <n v="7.8"/>
    <n v="257000"/>
    <s v="Kenneth Lonergan"/>
    <s v="Kenneth Lonergan"/>
    <s v="Casey Affleck"/>
    <s v="United States"/>
    <n v="9000000"/>
    <x v="6712"/>
    <s v="Amazon Studios"/>
    <n v="137"/>
  </r>
  <r>
    <s v="Central Intelligence"/>
    <s v="PG-13"/>
    <s v="Action"/>
    <x v="36"/>
    <s v="June 17, 2016 (United States)"/>
    <n v="6.3"/>
    <n v="166000"/>
    <s v="Rawson Marshall Thurber"/>
    <s v="Ike Barinholtz"/>
    <s v="Dwayne Johnson"/>
    <s v="United States"/>
    <n v="50000000"/>
    <x v="6713"/>
    <s v="New Line Cinema"/>
    <n v="107"/>
  </r>
  <r>
    <s v="War Dogs"/>
    <s v="R"/>
    <s v="Biography"/>
    <x v="36"/>
    <s v="August 19, 2016 (United States)"/>
    <n v="7.1"/>
    <n v="188000"/>
    <s v="Todd Phillips"/>
    <s v="Stephen Chin"/>
    <s v="Jonah Hill"/>
    <s v="United States"/>
    <n v="40000000"/>
    <x v="6714"/>
    <s v="BZ Entertainment"/>
    <n v="114"/>
  </r>
  <r>
    <s v="The Legend of Tarzan"/>
    <s v="PG-13"/>
    <s v="Action"/>
    <x v="36"/>
    <s v="July 1, 2016 (United States)"/>
    <n v="6.2"/>
    <n v="168000"/>
    <s v="David Yates"/>
    <s v="Adam Cozad"/>
    <s v="Alexander Skarsgård"/>
    <s v="United Kingdom"/>
    <n v="180000000"/>
    <x v="6715"/>
    <s v="Village Roadshow Pictures"/>
    <n v="110"/>
  </r>
  <r>
    <s v="Silence"/>
    <s v="R"/>
    <s v="Drama"/>
    <x v="36"/>
    <s v="January 13, 2017 (United States)"/>
    <n v="7.2"/>
    <n v="104000"/>
    <s v="Martin Scorsese"/>
    <s v="Jay Cocks"/>
    <s v="Andrew Garfield"/>
    <s v="United States"/>
    <n v="46000000"/>
    <x v="6716"/>
    <s v="SharpSword Films"/>
    <n v="161"/>
  </r>
  <r>
    <s v="American Honey"/>
    <s v="R"/>
    <s v="Adventure"/>
    <x v="36"/>
    <s v="October 14, 2016 (United Kingdom)"/>
    <n v="7"/>
    <n v="40000"/>
    <s v="Andrea Arnold"/>
    <s v="Andrea Arnold"/>
    <s v="Sasha Lane"/>
    <s v="United Kingdom"/>
    <m/>
    <x v="6717"/>
    <s v="Maven Pictures"/>
    <n v="163"/>
  </r>
  <r>
    <s v="Gods of Egypt"/>
    <s v="PG-13"/>
    <s v="Action"/>
    <x v="36"/>
    <s v="February 26, 2016 (United States)"/>
    <n v="5.4"/>
    <n v="110000"/>
    <s v="Alex Proyas"/>
    <s v="Matt Sazama"/>
    <s v="Brenton Thwaites"/>
    <s v="United States"/>
    <n v="140000000"/>
    <x v="6718"/>
    <s v="Pyramania"/>
    <n v="127"/>
  </r>
  <r>
    <s v="Hunt for the Wilderpeople"/>
    <s v="PG-13"/>
    <s v="Adventure"/>
    <x v="36"/>
    <s v="July 1, 2016 (United States)"/>
    <n v="7.9"/>
    <n v="118000"/>
    <s v="Taika Waititi"/>
    <s v="Taika Waititi"/>
    <s v="Sam Neill"/>
    <s v="New Zealand"/>
    <m/>
    <x v="6719"/>
    <s v="Piki Films"/>
    <n v="101"/>
  </r>
  <r>
    <s v="The Founder"/>
    <s v="PG-13"/>
    <s v="Biography"/>
    <x v="36"/>
    <s v="January 20, 2017 (United States)"/>
    <n v="7.2"/>
    <n v="134000"/>
    <s v="John Lee Hancock"/>
    <s v="Robert Siegel"/>
    <s v="Michael Keaton"/>
    <s v="United States"/>
    <n v="25000000"/>
    <x v="6720"/>
    <s v="The Weinstein Company"/>
    <n v="115"/>
  </r>
  <r>
    <s v="Inferno"/>
    <s v="PG-13"/>
    <s v="Action"/>
    <x v="36"/>
    <s v="October 28, 2016 (United States)"/>
    <n v="6.2"/>
    <n v="165000"/>
    <s v="Ron Howard"/>
    <s v="Dan Brown"/>
    <s v="Tom Hanks"/>
    <s v="United States"/>
    <n v="75000000"/>
    <x v="6721"/>
    <s v="Columbia Pictures"/>
    <n v="121"/>
  </r>
  <r>
    <s v="Now You See Me 2"/>
    <s v="PG-13"/>
    <s v="Action"/>
    <x v="36"/>
    <s v="June 10, 2016 (United States)"/>
    <n v="6.5"/>
    <n v="260000"/>
    <s v="Jon M. Chu"/>
    <s v="Ed Solomon"/>
    <s v="Jesse Eisenberg"/>
    <s v="United States"/>
    <n v="90000000"/>
    <x v="6722"/>
    <s v="Summit Entertainment"/>
    <n v="129"/>
  </r>
  <r>
    <s v="Miss Sloane"/>
    <s v="R"/>
    <s v="Drama"/>
    <x v="36"/>
    <s v="December 9, 2016 (United States)"/>
    <n v="7.5"/>
    <n v="68000"/>
    <s v="John Madden"/>
    <s v="Jonathan Perera"/>
    <s v="Jessica Chastain"/>
    <s v="France"/>
    <n v="13000000"/>
    <x v="6723"/>
    <s v="EuropaCorp"/>
    <n v="132"/>
  </r>
  <r>
    <s v="The Jungle Book"/>
    <s v="PG"/>
    <s v="Adventure"/>
    <x v="36"/>
    <s v="April 15, 2016 (United States)"/>
    <n v="7.4"/>
    <n v="264000"/>
    <s v="Jon Favreau"/>
    <s v="Justin Marks"/>
    <s v="Neel Sethi"/>
    <s v="United Kingdom"/>
    <n v="175000000"/>
    <x v="6724"/>
    <s v="Fairview Entertainment"/>
    <n v="106"/>
  </r>
  <r>
    <s v="10 Cloverfield Lane"/>
    <s v="PG-13"/>
    <s v="Action"/>
    <x v="36"/>
    <s v="March 11, 2016 (United States)"/>
    <n v="7.2"/>
    <n v="300000"/>
    <s v="Dan Trachtenberg"/>
    <s v="Josh Campbell"/>
    <s v="John Goodman"/>
    <s v="United States"/>
    <n v="15000000"/>
    <x v="6725"/>
    <s v="Paramount Pictures"/>
    <n v="103"/>
  </r>
  <r>
    <s v="The Lost City of Z"/>
    <s v="PG-13"/>
    <s v="Biography"/>
    <x v="36"/>
    <s v="April 21, 2017 (United States)"/>
    <n v="6.6"/>
    <n v="83000"/>
    <s v="James Gray"/>
    <s v="James Gray"/>
    <s v="Charlie Hunnam"/>
    <s v="United States"/>
    <n v="30000000"/>
    <x v="6726"/>
    <s v="Keep Your Head"/>
    <n v="141"/>
  </r>
  <r>
    <s v="Finding Dory"/>
    <s v="PG"/>
    <s v="Animation"/>
    <x v="36"/>
    <s v="June 17, 2016 (United States)"/>
    <n v="7.3"/>
    <n v="250000"/>
    <s v="Andrew Stanton"/>
    <s v="Andrew Stanton"/>
    <s v="Ellen DeGeneres"/>
    <s v="United States"/>
    <n v="200000000"/>
    <x v="6727"/>
    <s v="Pixar Animation Studios"/>
    <n v="97"/>
  </r>
  <r>
    <s v="Lion"/>
    <s v="PG-13"/>
    <s v="Biography"/>
    <x v="36"/>
    <s v="January 6, 2017 (United States)"/>
    <n v="8"/>
    <n v="221000"/>
    <s v="Garth Davis"/>
    <s v="Saroo Brierley"/>
    <s v="Dev Patel"/>
    <s v="United Kingdom"/>
    <n v="12000000"/>
    <x v="6728"/>
    <s v="The Weinstein Company"/>
    <n v="118"/>
  </r>
  <r>
    <s v="Lights Out"/>
    <s v="PG-13"/>
    <s v="Drama"/>
    <x v="36"/>
    <s v="July 22, 2016 (United States)"/>
    <n v="6.3"/>
    <n v="119000"/>
    <s v="David F. Sandberg"/>
    <s v="Eric Heisserer"/>
    <s v="Teresa Palmer"/>
    <s v="United States"/>
    <n v="4900000"/>
    <x v="6729"/>
    <s v="New Line Cinema"/>
    <n v="81"/>
  </r>
  <r>
    <s v="Meet the Blacks"/>
    <s v="R"/>
    <s v="Comedy"/>
    <x v="36"/>
    <s v="April 1, 2016 (United States)"/>
    <n v="4.8"/>
    <n v="36000"/>
    <s v="Deon Taylor"/>
    <s v="Deon Taylor"/>
    <s v="Mike Epps"/>
    <s v="United States"/>
    <n v="900000"/>
    <x v="6730"/>
    <s v="Hidden Empire Film Group (HEFG)"/>
    <n v="94"/>
  </r>
  <r>
    <s v="Allied"/>
    <s v="R"/>
    <s v="Action"/>
    <x v="36"/>
    <s v="November 23, 2016 (United States)"/>
    <n v="7.1"/>
    <n v="146000"/>
    <s v="Robert Zemeckis"/>
    <s v="Steven Knight"/>
    <s v="Brad Pitt"/>
    <s v="United Kingdom"/>
    <n v="85000000"/>
    <x v="6731"/>
    <s v="Paramount Pictures"/>
    <n v="124"/>
  </r>
  <r>
    <s v="Jack Reacher: Never Go Back"/>
    <s v="PG-13"/>
    <s v="Action"/>
    <x v="36"/>
    <s v="October 21, 2016 (United States)"/>
    <n v="6.1"/>
    <n v="144000"/>
    <s v="Edward Zwick"/>
    <s v="Richard Wenk"/>
    <s v="Tom Cruise"/>
    <s v="China"/>
    <n v="60000000"/>
    <x v="6732"/>
    <s v="Paramount Pictures"/>
    <n v="118"/>
  </r>
  <r>
    <s v="Bridget Jones's Baby"/>
    <s v="R"/>
    <s v="Comedy"/>
    <x v="36"/>
    <s v="September 16, 2016 (United States)"/>
    <n v="6.5"/>
    <n v="71000"/>
    <s v="Sharon Maguire"/>
    <s v="Helen Fielding"/>
    <s v="Renée Zellweger"/>
    <s v="United States"/>
    <n v="35000000"/>
    <x v="6733"/>
    <s v="Universal Pictures"/>
    <n v="123"/>
  </r>
  <r>
    <s v="How to Be Single"/>
    <s v="R"/>
    <s v="Comedy"/>
    <x v="36"/>
    <s v="February 12, 2016 (United States)"/>
    <n v="6.1"/>
    <n v="83000"/>
    <s v="Christian Ditter"/>
    <s v="Abby Kohn"/>
    <s v="Dakota Johnson"/>
    <s v="United States"/>
    <n v="38000000"/>
    <x v="6734"/>
    <s v="New Line Cinema"/>
    <n v="110"/>
  </r>
  <r>
    <s v="Snowden"/>
    <s v="R"/>
    <s v="Biography"/>
    <x v="36"/>
    <s v="September 16, 2016 (United States)"/>
    <n v="7.3"/>
    <n v="143000"/>
    <s v="Oliver Stone"/>
    <s v="Kieran Fitzgerald"/>
    <s v="Joseph Gordon-Levitt"/>
    <s v="United Kingdom"/>
    <n v="40000000"/>
    <x v="6735"/>
    <s v="Endgame Entertainment"/>
    <n v="134"/>
  </r>
  <r>
    <s v="Dangal"/>
    <s v="Not Rated"/>
    <s v="Action"/>
    <x v="36"/>
    <s v="December 21, 2016 (United States)"/>
    <n v="8.4"/>
    <n v="167000"/>
    <s v="Nitesh Tiwari"/>
    <s v="Piyush Gupta"/>
    <s v="Aamir Khan"/>
    <s v="India"/>
    <m/>
    <x v="6736"/>
    <s v="Aamir Khan Productions"/>
    <n v="161"/>
  </r>
  <r>
    <s v="The Bad Batch"/>
    <s v="R"/>
    <s v="Action"/>
    <x v="36"/>
    <s v="June 23, 2017 (United States)"/>
    <n v="5.3"/>
    <n v="28000"/>
    <s v="Ana Lily Amirpour"/>
    <s v="Ana Lily Amirpour"/>
    <s v="Suki Waterhouse"/>
    <s v="United States"/>
    <n v="6000000"/>
    <x v="6737"/>
    <s v="Human Stew Factory"/>
    <n v="118"/>
  </r>
  <r>
    <s v="Triple 9"/>
    <s v="R"/>
    <s v="Action"/>
    <x v="36"/>
    <s v="February 26, 2016 (United States)"/>
    <n v="6.3"/>
    <n v="69000"/>
    <s v="John Hillcoat"/>
    <s v="Matt Cook"/>
    <s v="Casey Affleck"/>
    <s v="United States"/>
    <n v="20000000"/>
    <x v="6738"/>
    <s v="Worldview Entertainment"/>
    <n v="115"/>
  </r>
  <r>
    <s v="Deepwater Horizon"/>
    <s v="PG-13"/>
    <s v="Action"/>
    <x v="36"/>
    <s v="September 30, 2016 (United States)"/>
    <n v="7.1"/>
    <n v="157000"/>
    <s v="Peter Berg"/>
    <s v="Matthew Michael Carnahan"/>
    <s v="Mark Wahlberg"/>
    <s v="United States"/>
    <n v="110000000"/>
    <x v="6739"/>
    <s v="Summit Entertainment"/>
    <n v="107"/>
  </r>
  <r>
    <s v="The Choice"/>
    <s v="PG-13"/>
    <s v="Drama"/>
    <x v="36"/>
    <s v="February 5, 2016 (United States)"/>
    <n v="6.6"/>
    <n v="37000"/>
    <s v="Ross Katz"/>
    <s v="Bryan Sipe"/>
    <s v="Benjamin Walker"/>
    <s v="United States"/>
    <m/>
    <x v="6740"/>
    <s v="Nicholas Sparks Productions"/>
    <n v="111"/>
  </r>
  <r>
    <s v="Sully"/>
    <s v="PG-13"/>
    <s v="Biography"/>
    <x v="36"/>
    <s v="September 9, 2016 (United States)"/>
    <n v="7.4"/>
    <n v="248000"/>
    <s v="Clint Eastwood"/>
    <s v="Todd Komarnicki"/>
    <s v="Tom Hanks"/>
    <s v="United States"/>
    <n v="60000000"/>
    <x v="6741"/>
    <s v="Flashlight Films"/>
    <n v="96"/>
  </r>
  <r>
    <s v="Morgan"/>
    <s v="R"/>
    <s v="Action"/>
    <x v="36"/>
    <s v="September 2, 2016 (United States)"/>
    <n v="5.8"/>
    <n v="41000"/>
    <s v="Luke Scott"/>
    <s v="Seth W. Owen"/>
    <s v="Kate Mara"/>
    <s v="United States"/>
    <n v="8000000"/>
    <x v="6742"/>
    <s v="Burk A Project"/>
    <n v="92"/>
  </r>
  <r>
    <s v="Pride and Prejudice and Zombies"/>
    <s v="PG-13"/>
    <s v="Action"/>
    <x v="36"/>
    <s v="February 5, 2016 (United States)"/>
    <n v="5.8"/>
    <n v="53000"/>
    <s v="Burr Steers"/>
    <s v="Burr Steers"/>
    <s v="Lily James"/>
    <s v="United States"/>
    <n v="28000000"/>
    <x v="6743"/>
    <s v="Cross Creek Pictures"/>
    <n v="108"/>
  </r>
  <r>
    <s v="The Infiltrator"/>
    <s v="R"/>
    <s v="Biography"/>
    <x v="36"/>
    <s v="July 13, 2016 (United States)"/>
    <n v="7"/>
    <n v="71000"/>
    <s v="Brad Furman"/>
    <s v="Ellen Furman"/>
    <s v="Bryan Cranston"/>
    <s v="United Kingdom"/>
    <n v="28000000"/>
    <x v="6744"/>
    <s v="George Films"/>
    <n v="127"/>
  </r>
  <r>
    <s v="The Edge of Seventeen"/>
    <s v="R"/>
    <s v="Comedy"/>
    <x v="36"/>
    <s v="November 18, 2016 (United States)"/>
    <n v="7.3"/>
    <n v="110000"/>
    <s v="Kelly Fremon Craig"/>
    <s v="Kelly Fremon Craig"/>
    <s v="Hailee Steinfeld"/>
    <s v="United States"/>
    <n v="9000000"/>
    <x v="6745"/>
    <s v="Gracie Films"/>
    <n v="104"/>
  </r>
  <r>
    <s v="A Cure for Wellness"/>
    <s v="R"/>
    <s v="Drama"/>
    <x v="36"/>
    <s v="February 17, 2017 (United States)"/>
    <n v="6.4"/>
    <n v="90000"/>
    <s v="Gore Verbinski"/>
    <s v="Justin Haythe"/>
    <s v="Dane DeHaan"/>
    <s v="United States"/>
    <n v="40000000"/>
    <x v="6746"/>
    <s v="New Regency Productions"/>
    <n v="146"/>
  </r>
  <r>
    <s v="London Has Fallen"/>
    <s v="R"/>
    <s v="Action"/>
    <x v="36"/>
    <s v="March 4, 2016 (United States)"/>
    <n v="5.9"/>
    <n v="149000"/>
    <s v="Babak Najafi"/>
    <s v="Creighton Rothenberger"/>
    <s v="Gerard Butler"/>
    <s v="United States"/>
    <n v="60000000"/>
    <x v="6747"/>
    <s v="Millennium Films"/>
    <n v="99"/>
  </r>
  <r>
    <s v="Dirty Grandpa"/>
    <s v="R"/>
    <s v="Comedy"/>
    <x v="36"/>
    <s v="January 22, 2016 (United States)"/>
    <n v="5.9"/>
    <n v="117000"/>
    <s v="Dan Mazer"/>
    <s v="John Phillips"/>
    <s v="Robert De Niro"/>
    <s v="United States"/>
    <n v="25000000"/>
    <x v="6748"/>
    <s v="Lionsgate"/>
    <n v="102"/>
  </r>
  <r>
    <s v="Hail, Caesar!"/>
    <s v="PG-13"/>
    <s v="Comedy"/>
    <x v="36"/>
    <s v="February 5, 2016 (United States)"/>
    <n v="6.3"/>
    <n v="127000"/>
    <s v="Ethan Coen"/>
    <s v="Joel Coen"/>
    <s v="Josh Brolin"/>
    <s v="United States"/>
    <n v="22000000"/>
    <x v="6749"/>
    <s v="Universal Pictures"/>
    <n v="106"/>
  </r>
  <r>
    <s v="The 5th Wave"/>
    <s v="PG-13"/>
    <s v="Action"/>
    <x v="36"/>
    <s v="January 22, 2016 (United States)"/>
    <n v="5.2"/>
    <n v="103000"/>
    <s v="J Blakeson"/>
    <s v="Susannah Grant"/>
    <s v="Chloë Grace Moretz"/>
    <s v="United States"/>
    <n v="38000000"/>
    <x v="6750"/>
    <s v="Columbia Pictures"/>
    <n v="112"/>
  </r>
  <r>
    <s v="Trolls"/>
    <s v="PG"/>
    <s v="Animation"/>
    <x v="36"/>
    <s v="November 4, 2016 (United States)"/>
    <n v="6.5"/>
    <n v="75000"/>
    <s v="Mike Mitchell"/>
    <s v="Jonathan Aibel"/>
    <s v="Anna Kendrick"/>
    <s v="United States"/>
    <n v="125000000"/>
    <x v="6751"/>
    <s v="DreamWorks Animation"/>
    <n v="92"/>
  </r>
  <r>
    <s v="Allegiant"/>
    <s v="PG-13"/>
    <s v="Action"/>
    <x v="36"/>
    <s v="March 18, 2016 (United States)"/>
    <n v="5.7"/>
    <n v="113000"/>
    <s v="Robert Schwentke"/>
    <s v="Noah Oppenheim"/>
    <s v="Shailene Woodley"/>
    <s v="United States"/>
    <n v="110000000"/>
    <x v="6752"/>
    <s v="Mandeville Films"/>
    <n v="120"/>
  </r>
  <r>
    <s v="Paterson"/>
    <s v="R"/>
    <s v="Comedy"/>
    <x v="36"/>
    <s v="December 28, 2016 (United States)"/>
    <n v="7.4"/>
    <n v="74000"/>
    <s v="Jim Jarmusch"/>
    <s v="Jim Jarmusch"/>
    <s v="Adam Driver"/>
    <s v="France"/>
    <n v="5000000"/>
    <x v="6753"/>
    <s v="K5 International"/>
    <n v="118"/>
  </r>
  <r>
    <s v="Swiss Army Man"/>
    <s v="R"/>
    <s v="Comedy"/>
    <x v="36"/>
    <s v="July 1, 2016 (United States)"/>
    <n v="7"/>
    <n v="109000"/>
    <s v="Dan Kwan"/>
    <s v="Daniel Scheinert"/>
    <s v="Paul Dano"/>
    <s v="United States"/>
    <n v="3000000"/>
    <x v="6754"/>
    <s v="Astrakan Films"/>
    <n v="97"/>
  </r>
  <r>
    <s v="The Great Wall"/>
    <s v="PG-13"/>
    <s v="Action"/>
    <x v="36"/>
    <s v="February 17, 2017 (United States)"/>
    <n v="5.9"/>
    <n v="128000"/>
    <s v="Yimou Zhang"/>
    <s v="Carlo Bernard"/>
    <s v="Matt Damon"/>
    <s v="United States"/>
    <n v="150000000"/>
    <x v="6755"/>
    <s v="Legendary East"/>
    <n v="103"/>
  </r>
  <r>
    <s v="Mike and Dave Need Wedding Dates"/>
    <s v="R"/>
    <s v="Comedy"/>
    <x v="36"/>
    <s v="July 8, 2016 (United States)"/>
    <n v="6"/>
    <n v="85000"/>
    <s v="Jake Szymanski"/>
    <s v="Andrew Jay Cohen"/>
    <s v="Zac Efron"/>
    <s v="United States"/>
    <n v="33000000"/>
    <x v="6756"/>
    <s v="Twentieth Century Fox"/>
    <n v="98"/>
  </r>
  <r>
    <s v="Bad Moms"/>
    <s v="R"/>
    <s v="Comedy"/>
    <x v="36"/>
    <s v="July 29, 2016 (United States)"/>
    <n v="6.2"/>
    <n v="117000"/>
    <s v="Jon Lucas"/>
    <s v="Jon Lucas"/>
    <s v="Mila Kunis"/>
    <s v="United States"/>
    <n v="20000000"/>
    <x v="6757"/>
    <s v="STX Entertainment"/>
    <n v="100"/>
  </r>
  <r>
    <s v="Collateral Beauty"/>
    <s v="PG-13"/>
    <s v="Drama"/>
    <x v="36"/>
    <s v="December 16, 2016 (United States)"/>
    <n v="6.8"/>
    <n v="95000"/>
    <s v="David Frankel"/>
    <s v="Allan Loeb"/>
    <s v="Will Smith"/>
    <s v="United States"/>
    <n v="36000000"/>
    <x v="6758"/>
    <s v="New Line Cinema"/>
    <n v="97"/>
  </r>
  <r>
    <s v="The Boy"/>
    <s v="PG-13"/>
    <s v="Horror"/>
    <x v="36"/>
    <s v="January 22, 2016 (United States)"/>
    <n v="6"/>
    <n v="84000"/>
    <s v="William Brent Bell"/>
    <s v="Stacey Menear"/>
    <s v="Lauren Cohan"/>
    <s v="United States"/>
    <n v="10000000"/>
    <x v="6759"/>
    <s v="Lakeshore Entertainment"/>
    <n v="97"/>
  </r>
  <r>
    <s v="Fences"/>
    <s v="PG-13"/>
    <s v="Drama"/>
    <x v="36"/>
    <s v="December 25, 2016 (United States)"/>
    <n v="7.2"/>
    <n v="101000"/>
    <s v="Denzel Washington"/>
    <s v="August Wilson"/>
    <s v="Denzel Washington"/>
    <s v="United States"/>
    <n v="24000000"/>
    <x v="6760"/>
    <s v="BRON Studios"/>
    <n v="139"/>
  </r>
  <r>
    <s v="Alice Through the Looking Glass"/>
    <s v="PG"/>
    <s v="Adventure"/>
    <x v="36"/>
    <s v="May 27, 2016 (United States)"/>
    <n v="6.2"/>
    <n v="98000"/>
    <s v="James Bobin"/>
    <s v="Linda Woolverton"/>
    <s v="Mia Wasikowska"/>
    <s v="United States"/>
    <n v="170000000"/>
    <x v="6761"/>
    <s v="Walt Disney Pictures"/>
    <n v="113"/>
  </r>
  <r>
    <s v="The Brothers Grimsby"/>
    <s v="R"/>
    <s v="Action"/>
    <x v="36"/>
    <s v="March 11, 2016 (United States)"/>
    <n v="6.2"/>
    <n v="96000"/>
    <s v="Louis Leterrier"/>
    <s v="Sacha Baron Cohen"/>
    <s v="Sacha Baron Cohen"/>
    <s v="United Kingdom"/>
    <n v="35000000"/>
    <x v="6762"/>
    <s v="Blue Sky Films"/>
    <n v="83"/>
  </r>
  <r>
    <s v="Ice Age: Collision Course"/>
    <s v="PG"/>
    <s v="Animation"/>
    <x v="36"/>
    <s v="July 22, 2016 (United States)"/>
    <n v="5.7"/>
    <n v="60000"/>
    <s v="Mike Thurmeier"/>
    <s v="Michael J. Wilson"/>
    <s v="Ray Romano"/>
    <s v="United States"/>
    <n v="105000000"/>
    <x v="6763"/>
    <s v="Blue Sky Studios"/>
    <n v="94"/>
  </r>
  <r>
    <s v="Patriots Day"/>
    <s v="R"/>
    <s v="Action"/>
    <x v="36"/>
    <s v="January 13, 2017 (United States)"/>
    <n v="7.4"/>
    <n v="96000"/>
    <s v="Peter Berg"/>
    <s v="Peter Berg"/>
    <s v="Mark Wahlberg"/>
    <s v="Hong Kong"/>
    <n v="45000000"/>
    <x v="6764"/>
    <s v="CBS Films"/>
    <n v="133"/>
  </r>
  <r>
    <s v="Keeping Up with the Joneses"/>
    <s v="PG-13"/>
    <s v="Action"/>
    <x v="36"/>
    <s v="October 21, 2016 (United States)"/>
    <n v="5.9"/>
    <n v="60000"/>
    <s v="Greg Mottola"/>
    <s v="Michael LeSieur"/>
    <s v="Zach Galifianakis"/>
    <s v="United States"/>
    <n v="40000000"/>
    <x v="6765"/>
    <s v="Fox 2000 Pictures"/>
    <n v="105"/>
  </r>
  <r>
    <s v="Genius"/>
    <s v="PG-13"/>
    <s v="Biography"/>
    <x v="36"/>
    <s v="June 10, 2016 (United States)"/>
    <n v="6.6"/>
    <n v="19000"/>
    <s v="Michael Grandage"/>
    <s v="John Logan"/>
    <s v="Colin Firth"/>
    <s v="United Kingdom"/>
    <m/>
    <x v="6766"/>
    <s v="Desert Wolf Productions"/>
    <n v="104"/>
  </r>
  <r>
    <s v="The Secret Life of Pets"/>
    <s v="PG"/>
    <s v="Animation"/>
    <x v="36"/>
    <s v="July 8, 2016 (United States)"/>
    <n v="6.5"/>
    <n v="188000"/>
    <s v="Chris Renaud"/>
    <s v="Cinco Paul"/>
    <s v="Louis C.K."/>
    <s v="United States"/>
    <n v="75000000"/>
    <x v="6767"/>
    <s v="Universal Pictures"/>
    <n v="87"/>
  </r>
  <r>
    <s v="Popstar: Never Stop Never Stopping"/>
    <s v="R"/>
    <s v="Comedy"/>
    <x v="36"/>
    <s v="June 3, 2016 (United States)"/>
    <n v="6.7"/>
    <n v="57000"/>
    <s v="Akiva Schaffer"/>
    <s v="Andy Samberg"/>
    <s v="Andy Samberg"/>
    <s v="United States"/>
    <n v="20000000"/>
    <x v="6768"/>
    <s v="Universal Pictures"/>
    <n v="87"/>
  </r>
  <r>
    <s v="Goldstone"/>
    <s v="R"/>
    <s v="Crime"/>
    <x v="36"/>
    <s v="July 7, 2016 (Australia)"/>
    <n v="6.5"/>
    <n v="5100"/>
    <s v="Ivan Sen"/>
    <s v="Ivan Sen"/>
    <s v="Aaron Pedersen"/>
    <s v="Australia"/>
    <m/>
    <x v="6769"/>
    <s v="Bunya Productions"/>
    <n v="110"/>
  </r>
  <r>
    <s v="20th Century Women"/>
    <s v="R"/>
    <s v="Comedy"/>
    <x v="36"/>
    <s v="January 20, 2017 (United States)"/>
    <n v="7.3"/>
    <n v="42000"/>
    <s v="Mike Mills"/>
    <s v="Mike Mills"/>
    <s v="Annette Bening"/>
    <s v="United States"/>
    <n v="7000000"/>
    <x v="6770"/>
    <s v="A24"/>
    <n v="119"/>
  </r>
  <r>
    <s v="Assassin's Creed"/>
    <s v="PG-13"/>
    <s v="Action"/>
    <x v="36"/>
    <s v="December 21, 2016 (United States)"/>
    <n v="5.7"/>
    <n v="190000"/>
    <s v="Justin Kurzel"/>
    <s v="Michael Lesslie"/>
    <s v="Michael Fassbender"/>
    <s v="United States"/>
    <n v="125000000"/>
    <x v="6771"/>
    <s v="New Regency Productions"/>
    <n v="115"/>
  </r>
  <r>
    <s v="Teenage Mutant Ninja Turtles: Out of the Shadows"/>
    <s v="PG-13"/>
    <s v="Action"/>
    <x v="36"/>
    <s v="June 3, 2016 (United States)"/>
    <n v="6"/>
    <n v="87000"/>
    <s v="Dave Green"/>
    <s v="Josh Appelbaum"/>
    <s v="Megan Fox"/>
    <s v="United States"/>
    <n v="135000000"/>
    <x v="6772"/>
    <s v="Paramount Pictures"/>
    <n v="112"/>
  </r>
  <r>
    <s v="White Girl"/>
    <s v="Not Rated"/>
    <s v="Crime"/>
    <x v="36"/>
    <s v="December 1, 2016 (United States)"/>
    <n v="5.7"/>
    <n v="10000"/>
    <s v="Elizabeth Wood"/>
    <s v="Elizabeth Wood"/>
    <s v="Morgan Saylor"/>
    <s v="United States"/>
    <m/>
    <x v="6773"/>
    <s v="Bank Street Films"/>
    <n v="88"/>
  </r>
  <r>
    <s v="Everybody Wants Some!!"/>
    <s v="R"/>
    <s v="Comedy"/>
    <x v="36"/>
    <s v="April 7, 2016 (Russia)"/>
    <n v="6.9"/>
    <n v="53000"/>
    <s v="Richard Linklater"/>
    <s v="Richard Linklater"/>
    <s v="Blake Jenner"/>
    <s v="United States"/>
    <n v="10000000"/>
    <x v="6774"/>
    <s v="Annapurna Pictures"/>
    <n v="117"/>
  </r>
  <r>
    <s v="The Take"/>
    <s v="R"/>
    <s v="Action"/>
    <x v="36"/>
    <s v="November 18, 2016 (United States)"/>
    <n v="6.3"/>
    <n v="40000"/>
    <s v="James Watkins"/>
    <s v="Andrew Baldwin"/>
    <s v="Idris Elba"/>
    <s v="United Kingdom"/>
    <n v="20000000"/>
    <x v="6775"/>
    <s v="StudioCanal"/>
    <n v="92"/>
  </r>
  <r>
    <s v="The Finest Hours"/>
    <s v="PG-13"/>
    <s v="Action"/>
    <x v="36"/>
    <s v="January 29, 2016 (United States)"/>
    <n v="6.8"/>
    <n v="63000"/>
    <s v="Craig Gillespie"/>
    <s v="Scott Silver"/>
    <s v="Chris Pine"/>
    <s v="United States"/>
    <n v="80000000"/>
    <x v="6776"/>
    <s v="Walt Disney Pictures"/>
    <n v="117"/>
  </r>
  <r>
    <s v="Greater"/>
    <s v="PG"/>
    <s v="Biography"/>
    <x v="36"/>
    <s v="August 26, 2016 (United States)"/>
    <n v="7.3"/>
    <n v="5300"/>
    <s v="David L. Hunt"/>
    <s v="Brian Reindl"/>
    <s v="Neal McDonough"/>
    <s v="United States"/>
    <n v="9000000"/>
    <x v="6777"/>
    <s v="Greater Productions"/>
    <n v="130"/>
  </r>
  <r>
    <s v="The Love Witch"/>
    <s v="Unrated"/>
    <s v="Comedy"/>
    <x v="36"/>
    <s v="March 10, 2017 (United Kingdom)"/>
    <n v="6.2"/>
    <n v="14000"/>
    <s v="Anna Biller"/>
    <s v="Anna Biller"/>
    <s v="Samantha Robinson"/>
    <s v="United States"/>
    <m/>
    <x v="6778"/>
    <s v="Anna Biller Productions"/>
    <n v="120"/>
  </r>
  <r>
    <s v="The Belko Experiment"/>
    <s v="R"/>
    <s v="Horror"/>
    <x v="36"/>
    <s v="March 17, 2017 (United States)"/>
    <n v="6.1"/>
    <n v="46000"/>
    <s v="Greg McLean"/>
    <s v="James Gunn"/>
    <s v="John Gallagher Jr."/>
    <s v="United States"/>
    <n v="5000000"/>
    <x v="6779"/>
    <s v="Orion Pictures"/>
    <n v="89"/>
  </r>
  <r>
    <s v="The BFG"/>
    <s v="PG"/>
    <s v="Adventure"/>
    <x v="36"/>
    <s v="July 1, 2016 (United States)"/>
    <n v="6.4"/>
    <n v="80000"/>
    <s v="Steven Spielberg"/>
    <s v="Melissa Mathison"/>
    <s v="Mark Rylance"/>
    <s v="United States"/>
    <n v="140000000"/>
    <x v="6780"/>
    <s v="Walt Disney Pictures"/>
    <n v="117"/>
  </r>
  <r>
    <s v="Zoolander 2"/>
    <s v="PG-13"/>
    <s v="Action"/>
    <x v="36"/>
    <s v="February 12, 2016 (United States)"/>
    <n v="4.7"/>
    <n v="66000"/>
    <s v="Ben Stiller"/>
    <s v="Justin Theroux"/>
    <s v="Ben Stiller"/>
    <s v="United States"/>
    <n v="50000000"/>
    <x v="6781"/>
    <s v="Panorama Films"/>
    <n v="101"/>
  </r>
  <r>
    <s v="Midnight Special"/>
    <s v="PG-13"/>
    <s v="Drama"/>
    <x v="36"/>
    <s v="April 21, 2016 (Greece)"/>
    <n v="6.6"/>
    <n v="77000"/>
    <s v="Jeff Nichols"/>
    <s v="Jeff Nichols"/>
    <s v="Michael Shannon"/>
    <s v="United States"/>
    <n v="18000000"/>
    <x v="6782"/>
    <s v="Warner Bros."/>
    <n v="112"/>
  </r>
  <r>
    <s v="The Angry Birds Movie"/>
    <s v="PG"/>
    <s v="Animation"/>
    <x v="36"/>
    <s v="May 20, 2016 (United States)"/>
    <n v="6.3"/>
    <n v="84000"/>
    <s v="Clay Kaytis"/>
    <s v="Jon Vitti"/>
    <s v="Jason Sudeikis"/>
    <s v="Finland"/>
    <n v="73000000"/>
    <x v="6783"/>
    <s v="Columbia Pictures"/>
    <n v="97"/>
  </r>
  <r>
    <s v="Live by Night"/>
    <s v="R"/>
    <s v="Action"/>
    <x v="36"/>
    <s v="January 13, 2017 (United States)"/>
    <n v="6.4"/>
    <n v="54000"/>
    <s v="Ben Affleck"/>
    <s v="Ben Affleck"/>
    <s v="Ben Affleck"/>
    <s v="United States"/>
    <n v="108000000"/>
    <x v="6784"/>
    <s v="Appian Way"/>
    <n v="129"/>
  </r>
  <r>
    <s v="Nerve"/>
    <s v="PG-13"/>
    <s v="Action"/>
    <x v="36"/>
    <s v="July 27, 2016 (United States)"/>
    <n v="6.5"/>
    <n v="120000"/>
    <s v="Henry Joost"/>
    <s v="Jessica Sharzer"/>
    <s v="Emma Roberts"/>
    <s v="United States"/>
    <n v="19000000"/>
    <x v="6785"/>
    <s v="Lionsgate"/>
    <n v="96"/>
  </r>
  <r>
    <s v="Mechanic: Resurrection"/>
    <s v="R"/>
    <s v="Action"/>
    <x v="36"/>
    <s v="August 26, 2016 (United States)"/>
    <n v="5.7"/>
    <n v="79000"/>
    <s v="Dennis Gansel"/>
    <s v="Lewis John Carlino"/>
    <s v="Jason Statham"/>
    <s v="United States"/>
    <n v="40000000"/>
    <x v="6786"/>
    <s v="Summit Entertainment"/>
    <n v="98"/>
  </r>
  <r>
    <s v="Sing Street"/>
    <s v="PG-13"/>
    <s v="Comedy"/>
    <x v="36"/>
    <s v="March 17, 2016 (Ireland)"/>
    <n v="7.9"/>
    <n v="88000"/>
    <s v="John Carney"/>
    <s v="Simon Carmody"/>
    <s v="Ferdia Walsh-Peelo"/>
    <s v="Ireland"/>
    <m/>
    <x v="6787"/>
    <s v="Cosmo Films"/>
    <n v="106"/>
  </r>
  <r>
    <s v="The Light Between Oceans"/>
    <s v="PG-13"/>
    <s v="Drama"/>
    <x v="36"/>
    <s v="September 2, 2016 (United States)"/>
    <n v="7.2"/>
    <n v="54000"/>
    <s v="Derek Cianfrance"/>
    <s v="Derek Cianfrance"/>
    <s v="Michael Fassbender"/>
    <s v="United Kingdom"/>
    <n v="20000000"/>
    <x v="6788"/>
    <s v="Heyday Films"/>
    <n v="133"/>
  </r>
  <r>
    <s v="Shin Godzilla"/>
    <s v="Not Rated"/>
    <s v="Action"/>
    <x v="36"/>
    <s v="July 29, 2016 (Japan)"/>
    <n v="6.8"/>
    <n v="25000"/>
    <s v="Hideaki Anno"/>
    <s v="Hideaki Anno"/>
    <s v="Hiroki Hasegawa"/>
    <s v="Japan"/>
    <m/>
    <x v="6789"/>
    <s v="Cine Bazar"/>
    <n v="120"/>
  </r>
  <r>
    <s v="Why Him?"/>
    <s v="R"/>
    <s v="Comedy"/>
    <x v="36"/>
    <s v="December 23, 2016 (United States)"/>
    <n v="6.2"/>
    <n v="104000"/>
    <s v="John Hamburg"/>
    <s v="John Hamburg"/>
    <s v="Zoey Deutch"/>
    <s v="United States"/>
    <n v="38000000"/>
    <x v="6790"/>
    <s v="Twentieth Century Fox"/>
    <n v="111"/>
  </r>
  <r>
    <s v="Miracles from Heaven"/>
    <s v="PG"/>
    <s v="Biography"/>
    <x v="36"/>
    <s v="March 16, 2016 (United States)"/>
    <n v="7.1"/>
    <n v="23000"/>
    <s v="Patricia Riggen"/>
    <s v="Christy Beam"/>
    <s v="Jennifer Garner"/>
    <s v="United States"/>
    <n v="13000000"/>
    <x v="6791"/>
    <s v="Columbia Pictures"/>
    <n v="109"/>
  </r>
  <r>
    <s v="Colossal"/>
    <s v="R"/>
    <s v="Comedy"/>
    <x v="36"/>
    <s v="April 21, 2017 (Canada)"/>
    <n v="6.2"/>
    <n v="61000"/>
    <s v="Nacho Vigalondo"/>
    <s v="Nacho Vigalondo"/>
    <s v="Anne Hathaway"/>
    <s v="Canada"/>
    <n v="15000000"/>
    <x v="6792"/>
    <s v="Toy Fight Productions"/>
    <n v="109"/>
  </r>
  <r>
    <s v="Free Fire"/>
    <s v="R"/>
    <s v="Action"/>
    <x v="36"/>
    <s v="April 21, 2017 (United States)"/>
    <n v="6.4"/>
    <n v="44000"/>
    <s v="Ben Wheatley"/>
    <s v="Amy Jump"/>
    <s v="Sharlto Copley"/>
    <s v="United Kingdom"/>
    <m/>
    <x v="6793"/>
    <s v="Film4"/>
    <n v="91"/>
  </r>
  <r>
    <s v="The Void"/>
    <s v="Not Rated"/>
    <s v="Horror"/>
    <x v="36"/>
    <s v="April 7, 2017 (United States)"/>
    <n v="5.9"/>
    <n v="33000"/>
    <s v="Jeremy Gillespie"/>
    <s v="Jeremy Gillespie"/>
    <s v="Aaron Poole"/>
    <s v="Canada"/>
    <m/>
    <x v="6794"/>
    <s v="120dB Films"/>
    <n v="90"/>
  </r>
  <r>
    <s v="The Exception"/>
    <s v="R"/>
    <s v="Drama"/>
    <x v="36"/>
    <s v="June 2, 2017 (United States)"/>
    <n v="6.8"/>
    <n v="12000"/>
    <s v="David Leveaux"/>
    <s v="Simon Burke"/>
    <s v="Lily James"/>
    <s v="United Kingdom"/>
    <m/>
    <x v="6795"/>
    <s v="Egoli Tossell KLK"/>
    <n v="107"/>
  </r>
  <r>
    <s v="Neighbors 2: Sorority Rising"/>
    <s v="R"/>
    <s v="Comedy"/>
    <x v="36"/>
    <s v="May 20, 2016 (United States)"/>
    <n v="5.7"/>
    <n v="116000"/>
    <s v="Nicholas Stoller"/>
    <s v="Andrew Jay Cohen"/>
    <s v="Seth Rogen"/>
    <s v="United States"/>
    <n v="35000000"/>
    <x v="6796"/>
    <s v="Universal Pictures"/>
    <n v="92"/>
  </r>
  <r>
    <s v="Ben-Hur"/>
    <s v="PG-13"/>
    <s v="Action"/>
    <x v="36"/>
    <s v="August 19, 2016 (United States)"/>
    <n v="5.7"/>
    <n v="43000"/>
    <s v="Timur Bekmambetov"/>
    <s v="Lew Wallace"/>
    <s v="Jack Huston"/>
    <s v="United States"/>
    <n v="100000000"/>
    <x v="6797"/>
    <s v="Hivemind"/>
    <n v="123"/>
  </r>
  <r>
    <s v="Free State of Jones"/>
    <s v="R"/>
    <s v="Action"/>
    <x v="36"/>
    <s v="June 24, 2016 (United States)"/>
    <n v="6.9"/>
    <n v="55000"/>
    <s v="Gary Ross"/>
    <s v="Gary Ross"/>
    <s v="Matthew McConaughey"/>
    <s v="United States"/>
    <n v="50000000"/>
    <x v="6798"/>
    <s v="Route One Entertainment"/>
    <n v="139"/>
  </r>
  <r>
    <s v="Jackie"/>
    <s v="R"/>
    <s v="Biography"/>
    <x v="36"/>
    <s v="December 2, 2016 (United States)"/>
    <n v="6.7"/>
    <n v="75000"/>
    <s v="Pablo Larraín"/>
    <s v="Noah Oppenheim"/>
    <s v="Natalie Portman"/>
    <s v="United States"/>
    <n v="9000000"/>
    <x v="6799"/>
    <s v="Fox Searchlight Pictures"/>
    <n v="100"/>
  </r>
  <r>
    <s v="Gold"/>
    <s v="R"/>
    <s v="Crime"/>
    <x v="36"/>
    <s v="January 27, 2017 (United States)"/>
    <n v="6.7"/>
    <n v="60000"/>
    <s v="Stephen Gaghan"/>
    <s v="Patrick Massett"/>
    <s v="Matthew McConaughey"/>
    <s v="United States"/>
    <n v="20000000"/>
    <x v="6800"/>
    <s v="Black Bear Pictures"/>
    <n v="120"/>
  </r>
  <r>
    <s v="Pete's Dragon"/>
    <s v="PG"/>
    <s v="Action"/>
    <x v="36"/>
    <s v="August 12, 2016 (United States)"/>
    <n v="6.7"/>
    <n v="55000"/>
    <s v="David Lowery"/>
    <s v="David Lowery"/>
    <s v="Bryce Dallas Howard"/>
    <s v="United States"/>
    <n v="65000000"/>
    <x v="6801"/>
    <s v="Walt Disney Pictures"/>
    <n v="102"/>
  </r>
  <r>
    <n v="31"/>
    <m/>
    <s v="Horror"/>
    <x v="36"/>
    <s v="September 16, 2016 (United States)"/>
    <n v="5.0999999999999996"/>
    <n v="19000"/>
    <s v="Rob Zombie"/>
    <s v="Rob Zombie"/>
    <s v="Malcolm McDowell"/>
    <s v="United Kingdom"/>
    <n v="1500000"/>
    <x v="6802"/>
    <s v="Bow and Arrow Entertainment"/>
    <n v="102"/>
  </r>
  <r>
    <s v="Keanu"/>
    <s v="R"/>
    <s v="Action"/>
    <x v="36"/>
    <s v="April 29, 2016 (United States)"/>
    <n v="6.3"/>
    <n v="47000"/>
    <s v="Peter Atencio"/>
    <s v="Jordan Peele"/>
    <s v="Keegan-Michael Key"/>
    <s v="United States"/>
    <n v="15000000"/>
    <x v="6803"/>
    <s v="Artists First"/>
    <n v="100"/>
  </r>
  <r>
    <s v="Goat"/>
    <s v="R"/>
    <s v="Drama"/>
    <x v="36"/>
    <s v="September 23, 2016 (United States)"/>
    <n v="5.7"/>
    <n v="7500"/>
    <s v="Andrew Neel"/>
    <s v="David Gordon Green"/>
    <s v="Ben Schnetzer"/>
    <s v="United States"/>
    <m/>
    <x v="6804"/>
    <s v="Killer Films"/>
    <n v="96"/>
  </r>
  <r>
    <s v="Storks"/>
    <s v="PG"/>
    <s v="Animation"/>
    <x v="36"/>
    <s v="September 23, 2016 (United States)"/>
    <n v="6.8"/>
    <n v="58000"/>
    <s v="Nicholas Stoller"/>
    <s v="Nicholas Stoller"/>
    <s v="Andy Samberg"/>
    <s v="United States"/>
    <n v="70000000"/>
    <x v="6805"/>
    <s v="RatPac-Dune Entertainment"/>
    <n v="87"/>
  </r>
  <r>
    <s v="A Monster Calls"/>
    <s v="PG-13"/>
    <s v="Adventure"/>
    <x v="36"/>
    <s v="January 6, 2017 (United States)"/>
    <n v="7.5"/>
    <n v="83000"/>
    <s v="J.A. Bayona"/>
    <s v="Patrick Ness"/>
    <s v="Lewis MacDougall"/>
    <s v="United Kingdom"/>
    <n v="43000000"/>
    <x v="6806"/>
    <s v="Participant"/>
    <n v="108"/>
  </r>
  <r>
    <s v="Anthropoid"/>
    <s v="R"/>
    <s v="Action"/>
    <x v="36"/>
    <s v="September 9, 2016 (United Kingdom)"/>
    <n v="7.2"/>
    <n v="45000"/>
    <s v="Sean Ellis"/>
    <s v="Sean Ellis"/>
    <s v="Jamie Dornan"/>
    <s v="Czech Republic"/>
    <m/>
    <x v="6807"/>
    <s v="LD Entertainment"/>
    <n v="120"/>
  </r>
  <r>
    <s v="Kubo and the Two Strings"/>
    <s v="PG"/>
    <s v="Animation"/>
    <x v="36"/>
    <s v="August 19, 2016 (United States)"/>
    <n v="7.8"/>
    <n v="121000"/>
    <s v="Travis Knight"/>
    <s v="Marc Haimes"/>
    <s v="Charlize Theron"/>
    <s v="United States"/>
    <n v="60000000"/>
    <x v="6808"/>
    <s v="Focus Features"/>
    <n v="101"/>
  </r>
  <r>
    <s v="Café Society"/>
    <s v="PG-13"/>
    <s v="Comedy"/>
    <x v="36"/>
    <s v="August 5, 2016 (United States)"/>
    <n v="6.6"/>
    <n v="73000"/>
    <s v="Woody Allen"/>
    <s v="Woody Allen"/>
    <s v="Jesse Eisenberg"/>
    <s v="United States"/>
    <n v="30000000"/>
    <x v="6809"/>
    <s v="Gravier Productions"/>
    <n v="96"/>
  </r>
  <r>
    <s v="Blair Witch"/>
    <s v="R"/>
    <s v="Horror"/>
    <x v="36"/>
    <s v="September 16, 2016 (United States)"/>
    <n v="5"/>
    <n v="43000"/>
    <s v="Adam Wingard"/>
    <s v="Simon Barrett"/>
    <s v="James Allen McCune"/>
    <s v="Canada"/>
    <n v="5000000"/>
    <x v="6810"/>
    <s v="Lionsgate"/>
    <n v="89"/>
  </r>
  <r>
    <s v="The Salesman"/>
    <s v="PG-13"/>
    <s v="Drama"/>
    <x v="36"/>
    <s v="August 31, 2016 (Iran)"/>
    <n v="7.8"/>
    <n v="54000"/>
    <s v="Asghar Farhadi"/>
    <s v="Asghar Farhadi"/>
    <s v="Shahab Hosseini"/>
    <s v="Iran"/>
    <m/>
    <x v="6811"/>
    <s v="ARTE"/>
    <n v="124"/>
  </r>
  <r>
    <s v="In a Valley of Violence"/>
    <s v="R"/>
    <s v="Action"/>
    <x v="36"/>
    <s v="October 21, 2016 (United States)"/>
    <n v="6"/>
    <n v="17000"/>
    <s v="Ti West"/>
    <s v="Ti West"/>
    <s v="Ethan Hawke"/>
    <s v="United States"/>
    <m/>
    <x v="6812"/>
    <s v="Blumhouse Productions"/>
    <n v="104"/>
  </r>
  <r>
    <s v="Ratchet &amp; Clank"/>
    <s v="PG"/>
    <s v="Animation"/>
    <x v="36"/>
    <s v="April 29, 2016 (United States)"/>
    <n v="5.6"/>
    <n v="10000"/>
    <s v="Kevin Munroe"/>
    <s v="T.J. Fixman"/>
    <s v="James Arnold Taylor"/>
    <s v="Hong Kong"/>
    <n v="20000000"/>
    <x v="6813"/>
    <s v="Gramercy Pictures (I)"/>
    <n v="94"/>
  </r>
  <r>
    <s v="Risen"/>
    <s v="PG-13"/>
    <s v="Action"/>
    <x v="36"/>
    <s v="February 19, 2016 (United States)"/>
    <n v="6.3"/>
    <n v="26000"/>
    <s v="Kevin Reynolds"/>
    <s v="Kevin Reynolds"/>
    <s v="Joseph Fiennes"/>
    <s v="United States"/>
    <n v="20000000"/>
    <x v="6814"/>
    <s v="LD Entertainment"/>
    <n v="107"/>
  </r>
  <r>
    <s v="Rules Don't Apply"/>
    <s v="PG-13"/>
    <s v="Comedy"/>
    <x v="36"/>
    <s v="November 23, 2016 (United States)"/>
    <n v="5.7"/>
    <n v="10000"/>
    <s v="Warren Beatty"/>
    <s v="Warren Beatty"/>
    <s v="Lily Collins"/>
    <s v="United States"/>
    <n v="25000000"/>
    <x v="6815"/>
    <s v="New Regency Productions"/>
    <n v="127"/>
  </r>
  <r>
    <s v="Office Christmas Party"/>
    <s v="R"/>
    <s v="Comedy"/>
    <x v="36"/>
    <s v="December 9, 2016 (United States)"/>
    <n v="5.9"/>
    <n v="72000"/>
    <s v="Josh Gordon"/>
    <s v="Jon Lucas"/>
    <s v="Jason Bateman"/>
    <s v="United States"/>
    <n v="45000000"/>
    <x v="6816"/>
    <s v="DreamWorks"/>
    <n v="105"/>
  </r>
  <r>
    <s v="Better Watch Out"/>
    <s v="R"/>
    <s v="Comedy"/>
    <x v="36"/>
    <s v="November 9, 2017 (New Zealand)"/>
    <n v="6.5"/>
    <n v="33000"/>
    <s v="Chris Peckover"/>
    <s v="Zack Kahn"/>
    <s v="Olivia DeJonge"/>
    <s v="Australia"/>
    <m/>
    <x v="6817"/>
    <s v="Storm Vision Entertainment"/>
    <n v="89"/>
  </r>
  <r>
    <s v="Florence Foster Jenkins"/>
    <s v="PG-13"/>
    <s v="Biography"/>
    <x v="36"/>
    <s v="August 12, 2016 (United States)"/>
    <n v="6.8"/>
    <n v="52000"/>
    <s v="Stephen Frears"/>
    <s v="Nicholas Martin"/>
    <s v="Meryl Streep"/>
    <s v="United Kingdom"/>
    <n v="29000000"/>
    <x v="6818"/>
    <s v="Pathé"/>
    <n v="111"/>
  </r>
  <r>
    <s v="Batman: The Killing Joke"/>
    <s v="R"/>
    <s v="Animation"/>
    <x v="36"/>
    <s v="July 25, 2016 (United States)"/>
    <n v="6.4"/>
    <n v="52000"/>
    <s v="Sam Liu"/>
    <s v="Brian Azzarello"/>
    <s v="Kevin Conroy"/>
    <s v="United States"/>
    <n v="3500000"/>
    <x v="6819"/>
    <s v="Warner Bros. Animation"/>
    <n v="76"/>
  </r>
  <r>
    <s v="Leap!"/>
    <s v="PG"/>
    <s v="Animation"/>
    <x v="36"/>
    <s v="August 25, 2017 (United States)"/>
    <n v="6.8"/>
    <n v="21000"/>
    <s v="Directors"/>
    <s v="Eric Summer"/>
    <s v="Elle Fanning"/>
    <s v="France"/>
    <n v="30000000"/>
    <x v="6820"/>
    <s v="Quad Productions"/>
    <n v="89"/>
  </r>
  <r>
    <s v="The Untamed"/>
    <s v="Not Rated"/>
    <s v="Drama"/>
    <x v="36"/>
    <s v="July 21, 2017 (United States)"/>
    <n v="6.1"/>
    <n v="5000"/>
    <s v="Amat Escalante"/>
    <s v="Amat Escalante"/>
    <s v="Ruth Ramos"/>
    <s v="Mexico"/>
    <m/>
    <x v="6821"/>
    <s v="Mantarraya Producciones"/>
    <n v="98"/>
  </r>
  <r>
    <s v="A Hologram for the King"/>
    <s v="R"/>
    <s v="Comedy"/>
    <x v="36"/>
    <s v="April 28, 2016 (Germany)"/>
    <n v="6.1"/>
    <n v="42000"/>
    <s v="Tom Tykwer"/>
    <s v="Dave Eggers"/>
    <s v="Tom Hanks"/>
    <s v="United Kingdom"/>
    <n v="30000000"/>
    <x v="6822"/>
    <s v="X-Filme Creative Pool"/>
    <n v="98"/>
  </r>
  <r>
    <s v="Ouija: Origin of Evil"/>
    <s v="PG-13"/>
    <s v="Drama"/>
    <x v="36"/>
    <s v="October 21, 2016 (United States)"/>
    <n v="6.1"/>
    <n v="56000"/>
    <s v="Mike Flanagan"/>
    <s v="Mike Flanagan"/>
    <s v="Elizabeth Reaser"/>
    <s v="United States"/>
    <n v="9000000"/>
    <x v="6823"/>
    <s v="Universal Pictures"/>
    <n v="99"/>
  </r>
  <r>
    <s v="All I See Is You"/>
    <s v="R"/>
    <s v="Drama"/>
    <x v="36"/>
    <s v="October 27, 2017 (United States)"/>
    <n v="5.4"/>
    <n v="11000"/>
    <s v="Marc Forster"/>
    <s v="Sean Conway"/>
    <s v="Blake Lively"/>
    <s v="United States"/>
    <n v="30000000"/>
    <x v="6824"/>
    <s v="2DUX²"/>
    <n v="109"/>
  </r>
  <r>
    <s v="The Forest"/>
    <s v="PG-13"/>
    <s v="Horror"/>
    <x v="36"/>
    <s v="January 8, 2016 (United States)"/>
    <n v="4.8"/>
    <n v="41000"/>
    <s v="Jason Zada"/>
    <s v="Nick Antosca"/>
    <s v="Natalie Dormer"/>
    <s v="United States"/>
    <n v="10000000"/>
    <x v="6825"/>
    <s v="AI-Film"/>
    <n v="93"/>
  </r>
  <r>
    <s v="Money Monster"/>
    <s v="R"/>
    <s v="Crime"/>
    <x v="36"/>
    <s v="May 13, 2016 (United States)"/>
    <n v="6.5"/>
    <n v="96000"/>
    <s v="Jodie Foster"/>
    <s v="Jamie Linden"/>
    <s v="George Clooney"/>
    <s v="United States"/>
    <n v="27000000"/>
    <x v="6826"/>
    <s v="TriStar Pictures"/>
    <n v="98"/>
  </r>
  <r>
    <s v="Monster Trucks"/>
    <s v="PG"/>
    <s v="Animation"/>
    <x v="36"/>
    <s v="January 13, 2017 (United States)"/>
    <n v="5.7"/>
    <n v="16000"/>
    <s v="Chris Wedge"/>
    <s v="Derek Connolly"/>
    <s v="Lucas Till"/>
    <s v="Canada"/>
    <n v="125000000"/>
    <x v="6827"/>
    <s v="Paramount Pictures"/>
    <n v="104"/>
  </r>
  <r>
    <s v="The Hollars"/>
    <s v="PG-13"/>
    <s v="Comedy"/>
    <x v="36"/>
    <s v="August 26, 2016 (United States)"/>
    <n v="6.6"/>
    <n v="12000"/>
    <s v="John Krasinski"/>
    <s v="Jim Strouse"/>
    <s v="Sharlto Copley"/>
    <s v="United States"/>
    <n v="3800000"/>
    <x v="6828"/>
    <s v="Sycamore Pictures"/>
    <n v="88"/>
  </r>
  <r>
    <s v="Fifty Shades of Black"/>
    <s v="R"/>
    <s v="Comedy"/>
    <x v="36"/>
    <s v="January 29, 2016 (United States)"/>
    <n v="3.5"/>
    <n v="20000"/>
    <s v="Michael Tiddes"/>
    <s v="Marlon Wayans"/>
    <s v="Marlon Wayans"/>
    <s v="United States"/>
    <n v="5000000"/>
    <x v="6829"/>
    <s v="Fermion Films"/>
    <n v="92"/>
  </r>
  <r>
    <s v="Toni Erdmann"/>
    <s v="R"/>
    <s v="Comedy"/>
    <x v="36"/>
    <s v="December 25, 2016 (United States)"/>
    <n v="7.4"/>
    <n v="46000"/>
    <s v="Maren Ade"/>
    <s v="Maren Ade"/>
    <s v="Sandra Hüller"/>
    <s v="Germany"/>
    <m/>
    <x v="6830"/>
    <s v="Komplizen Film"/>
    <n v="162"/>
  </r>
  <r>
    <s v="Their Finest"/>
    <s v="R"/>
    <s v="Comedy"/>
    <x v="36"/>
    <s v="April 7, 2017 (United States)"/>
    <n v="6.8"/>
    <n v="19000"/>
    <s v="Lone Scherfig"/>
    <s v="Lissa Evans"/>
    <s v="Gemma Arterton"/>
    <s v="United Kingdom"/>
    <m/>
    <x v="6831"/>
    <s v="BBC Films"/>
    <n v="117"/>
  </r>
  <r>
    <s v="My Big Fat Greek Wedding 2"/>
    <s v="PG-13"/>
    <s v="Comedy"/>
    <x v="36"/>
    <s v="March 25, 2016 (United States)"/>
    <n v="6"/>
    <n v="29000"/>
    <s v="Kirk Jones"/>
    <s v="Nia Vardalos"/>
    <s v="Nia Vardalos"/>
    <s v="United States"/>
    <n v="18000000"/>
    <x v="6832"/>
    <s v="Gold Circle Films"/>
    <n v="94"/>
  </r>
  <r>
    <s v="Billy Lynn's Long Halftime Walk"/>
    <s v="R"/>
    <s v="Action"/>
    <x v="36"/>
    <s v="November 18, 2016 (United States)"/>
    <n v="6.2"/>
    <n v="22000"/>
    <s v="Ang Lee"/>
    <s v="Ben Fountain"/>
    <s v="Joe Alwyn"/>
    <s v="United Kingdom"/>
    <n v="40000000"/>
    <x v="6833"/>
    <s v="Bona Film Group"/>
    <n v="113"/>
  </r>
  <r>
    <s v="Personal Shopper"/>
    <s v="R"/>
    <s v="Drama"/>
    <x v="36"/>
    <s v="March 10, 2017 (United States)"/>
    <n v="6.1"/>
    <n v="37000"/>
    <s v="Olivier Assayas"/>
    <s v="Olivier Assayas"/>
    <s v="Kristen Stewart"/>
    <s v="France"/>
    <n v="6000000"/>
    <x v="6834"/>
    <s v="CG Cinéma"/>
    <n v="105"/>
  </r>
  <r>
    <s v="Our Kind of Traitor"/>
    <s v="R"/>
    <s v="Crime"/>
    <x v="36"/>
    <s v="May 13, 2016 (United Kingdom)"/>
    <n v="6.2"/>
    <n v="21000"/>
    <s v="Susanna White"/>
    <s v="John le Carré"/>
    <s v="Carlos Acosta"/>
    <s v="United Kingdom"/>
    <m/>
    <x v="6835"/>
    <s v="StudioCanal"/>
    <n v="108"/>
  </r>
  <r>
    <s v="Love &amp; Friendship"/>
    <s v="PG"/>
    <s v="Comedy"/>
    <x v="36"/>
    <s v="June 3, 2016 (United States)"/>
    <n v="6.4"/>
    <n v="24000"/>
    <s v="Whit Stillman"/>
    <s v="Whit Stillman"/>
    <s v="Kate Beckinsale"/>
    <s v="Ireland"/>
    <n v="3000000"/>
    <x v="6836"/>
    <s v="Westerly Films"/>
    <n v="90"/>
  </r>
  <r>
    <s v="Bleed for This"/>
    <s v="R"/>
    <s v="Biography"/>
    <x v="36"/>
    <s v="November 18, 2016 (United States)"/>
    <n v="6.8"/>
    <n v="26000"/>
    <s v="Ben Younger"/>
    <s v="Ben Younger"/>
    <s v="Miles Teller"/>
    <s v="United States"/>
    <n v="6000000"/>
    <x v="6837"/>
    <s v="Verdi Productions"/>
    <n v="117"/>
  </r>
  <r>
    <s v="Whiskey Tango Foxtrot"/>
    <s v="R"/>
    <s v="Biography"/>
    <x v="36"/>
    <s v="March 4, 2016 (United States)"/>
    <n v="6.6"/>
    <n v="51000"/>
    <s v="Glenn Ficarra"/>
    <s v="Robert Carlock"/>
    <s v="Tina Fey"/>
    <s v="United States"/>
    <n v="35000000"/>
    <x v="6838"/>
    <s v="Broadway Video"/>
    <n v="112"/>
  </r>
  <r>
    <s v="Loving"/>
    <s v="PG-13"/>
    <s v="Biography"/>
    <x v="36"/>
    <s v="November 4, 2016 (United States)"/>
    <n v="7"/>
    <n v="33000"/>
    <s v="Jeff Nichols"/>
    <s v="Jeff Nichols"/>
    <s v="Ruth Negga"/>
    <s v="United Kingdom"/>
    <n v="9000000"/>
    <x v="6839"/>
    <s v="Raindog Films"/>
    <n v="123"/>
  </r>
  <r>
    <s v="I, Daniel Blake"/>
    <s v="R"/>
    <s v="Drama"/>
    <x v="36"/>
    <s v="June 9, 2017 (United States)"/>
    <n v="7.9"/>
    <n v="56000"/>
    <s v="Ken Loach"/>
    <s v="Paul Laverty"/>
    <s v="Dave Johns"/>
    <s v="United Kingdom"/>
    <m/>
    <x v="6840"/>
    <s v="Sixteen Films"/>
    <n v="100"/>
  </r>
  <r>
    <s v="Sanam Teri Kasam"/>
    <s v="Not Rated"/>
    <s v="Drama"/>
    <x v="36"/>
    <s v="February 5, 2016 (India)"/>
    <n v="7.5"/>
    <n v="11000"/>
    <s v="Radhika Rao"/>
    <s v="Radhika Rao"/>
    <s v="Harshvardhan Rane"/>
    <s v="India"/>
    <m/>
    <x v="6841"/>
    <s v="Jhoom Jhoom Productions"/>
    <n v="154"/>
  </r>
  <r>
    <s v="Pet"/>
    <s v="R"/>
    <s v="Horror"/>
    <x v="36"/>
    <s v="December 2, 2016 (United States)"/>
    <n v="5.7"/>
    <n v="16000"/>
    <s v="Carles Torrens"/>
    <s v="Jeremy Slater"/>
    <s v="Dominic Monaghan"/>
    <s v="Spain"/>
    <m/>
    <x v="6842"/>
    <s v="Cine365 Films"/>
    <n v="94"/>
  </r>
  <r>
    <s v="Kingsglaive: Final Fantasy XV"/>
    <s v="PG-13"/>
    <s v="Animation"/>
    <x v="36"/>
    <s v="July 9, 2016 (Japan)"/>
    <n v="6.8"/>
    <n v="21000"/>
    <s v="Takeshi Nozue"/>
    <s v="Takashi Hasegawa"/>
    <s v="Aaron Paul"/>
    <s v="Japan"/>
    <m/>
    <x v="6843"/>
    <s v="Square Visual Works Co. Ltd."/>
    <n v="110"/>
  </r>
  <r>
    <s v="Mr. Church"/>
    <s v="PG-13"/>
    <s v="Comedy"/>
    <x v="36"/>
    <s v="November 11, 2016 (Netherlands)"/>
    <n v="7.7"/>
    <n v="27000"/>
    <s v="Bruce Beresford"/>
    <s v="Susan McMartin"/>
    <s v="Eddie Murphy"/>
    <s v="United States"/>
    <n v="8000000"/>
    <x v="6844"/>
    <s v="Cinelou Films"/>
    <n v="104"/>
  </r>
  <r>
    <s v="Hands of Stone"/>
    <s v="R"/>
    <s v="Biography"/>
    <x v="36"/>
    <s v="August 26, 2016 (United States)"/>
    <n v="6.6"/>
    <n v="16000"/>
    <s v="Jonathan Jakubowicz"/>
    <s v="Jonathan Jakubowicz"/>
    <s v="Edgar Ramírez"/>
    <s v="Panama"/>
    <n v="20000000"/>
    <x v="6845"/>
    <s v="Fuego Films"/>
    <n v="111"/>
  </r>
  <r>
    <s v="Ae Dil Hai Mushkil"/>
    <s v="Not Rated"/>
    <s v="Drama"/>
    <x v="36"/>
    <s v="October 28, 2016 (United States)"/>
    <n v="5.8"/>
    <n v="22000"/>
    <s v="Karan Johar"/>
    <s v="Karan Johar"/>
    <s v="Ranbir Kapoor"/>
    <s v="India"/>
    <m/>
    <x v="6846"/>
    <s v="ADHM Films"/>
    <n v="158"/>
  </r>
  <r>
    <s v="Denial"/>
    <s v="PG-13"/>
    <s v="Biography"/>
    <x v="36"/>
    <s v="October 21, 2016 (United States)"/>
    <n v="6.7"/>
    <n v="20000"/>
    <s v="Mick Jackson"/>
    <s v="Deborah Lipstadt"/>
    <s v="Rachel Weisz"/>
    <s v="United Kingdom"/>
    <n v="10000000"/>
    <x v="6847"/>
    <s v="BBC Films"/>
    <n v="109"/>
  </r>
  <r>
    <s v="Carrie Pilby"/>
    <s v="Not Rated"/>
    <s v="Comedy"/>
    <x v="36"/>
    <s v="April 4, 2017 (United States)"/>
    <n v="6.7"/>
    <n v="9800"/>
    <s v="Susan Johnson"/>
    <s v="Kara Holden"/>
    <s v="Bel Powley"/>
    <s v="United States"/>
    <m/>
    <x v="6848"/>
    <s v="Braveart Films"/>
    <n v="98"/>
  </r>
  <r>
    <s v="Ride Along 2"/>
    <s v="PG-13"/>
    <s v="Action"/>
    <x v="36"/>
    <s v="January 15, 2016 (United States)"/>
    <n v="5.9"/>
    <n v="55000"/>
    <s v="Tim Story"/>
    <s v="Phil Hay"/>
    <s v="Ice Cube"/>
    <s v="United States"/>
    <n v="40000000"/>
    <x v="6849"/>
    <s v="Universal Pictures"/>
    <n v="102"/>
  </r>
  <r>
    <s v="Pink"/>
    <s v="Not Rated"/>
    <s v="Crime"/>
    <x v="36"/>
    <s v="September 16, 2016 (United States)"/>
    <n v="8.1"/>
    <n v="41000"/>
    <s v="Aniruddha Roy Chowdhury"/>
    <s v="Shoojit Sircar"/>
    <s v="Taapsee Pannu"/>
    <s v="India"/>
    <m/>
    <x v="6850"/>
    <s v="NH Studioz"/>
    <n v="136"/>
  </r>
  <r>
    <s v="Under the Shadow"/>
    <s v="PG-13"/>
    <s v="Drama"/>
    <x v="36"/>
    <s v="October 7, 2016 (United States)"/>
    <n v="6.9"/>
    <n v="25000"/>
    <s v="Babak Anvari"/>
    <s v="Babak Anvari"/>
    <s v="Narges Rashidi"/>
    <s v="United Kingdom"/>
    <m/>
    <x v="6851"/>
    <s v="Wigwam Films"/>
    <n v="84"/>
  </r>
  <r>
    <s v="Rock Dog"/>
    <s v="PG"/>
    <s v="Animation"/>
    <x v="36"/>
    <s v="February 24, 2017 (United States)"/>
    <n v="6"/>
    <n v="4900"/>
    <s v="Ash Brannon"/>
    <s v="Ash Brannon"/>
    <s v="Luke Wilson"/>
    <s v="China"/>
    <n v="60000000"/>
    <x v="6852"/>
    <s v="Summit Premiere"/>
    <n v="90"/>
  </r>
  <r>
    <s v="Race"/>
    <s v="PG-13"/>
    <s v="Biography"/>
    <x v="36"/>
    <s v="February 19, 2016 (United States)"/>
    <n v="7.1"/>
    <n v="36000"/>
    <s v="Stephen Hopkins"/>
    <s v="Joe Shrapnel"/>
    <s v="Stephan James"/>
    <s v="Canada"/>
    <n v="35000000"/>
    <x v="6853"/>
    <s v="Forecast Pictures"/>
    <n v="134"/>
  </r>
  <r>
    <s v="A United Kingdom"/>
    <s v="PG-13"/>
    <s v="Biography"/>
    <x v="36"/>
    <s v="February 10, 2017 (United States)"/>
    <n v="6.9"/>
    <n v="15000"/>
    <s v="Amma Asante"/>
    <s v="Guy Hibbert"/>
    <s v="David Oyelowo"/>
    <s v="Czech Republic"/>
    <n v="14000000"/>
    <x v="6854"/>
    <s v="Fox Searchlight Pictures"/>
    <n v="111"/>
  </r>
  <r>
    <s v="Julieta"/>
    <s v="R"/>
    <s v="Drama"/>
    <x v="36"/>
    <s v="December 21, 2016 (United States)"/>
    <n v="7.1"/>
    <n v="30000"/>
    <s v="Pedro Almodóvar"/>
    <s v="Pedro Almodóvar"/>
    <s v="Emma Suárez"/>
    <s v="Spain"/>
    <m/>
    <x v="6855"/>
    <s v="Echo Lake Entertainment"/>
    <n v="99"/>
  </r>
  <r>
    <s v="American Pastoral"/>
    <s v="R"/>
    <s v="Crime"/>
    <x v="36"/>
    <s v="October 21, 2016 (United States)"/>
    <n v="6.1"/>
    <n v="16000"/>
    <s v="Ewan McGregor"/>
    <s v="Philip Roth"/>
    <s v="Ewan McGregor"/>
    <s v="Hong Kong"/>
    <m/>
    <x v="6856"/>
    <s v="Lionsgate"/>
    <n v="108"/>
  </r>
  <r>
    <s v="Buster's Mal Heart"/>
    <s v="Unrated"/>
    <s v="Crime"/>
    <x v="36"/>
    <s v="May 23, 2017 (United States)"/>
    <n v="6.2"/>
    <n v="9400"/>
    <s v="Sarah Adina Smith"/>
    <s v="Sarah Adina Smith"/>
    <s v="Rami Malek"/>
    <s v="United States"/>
    <m/>
    <x v="6857"/>
    <s v="Everything Is Everything"/>
    <n v="96"/>
  </r>
  <r>
    <s v="Complete Unknown"/>
    <s v="R"/>
    <s v="Drama"/>
    <x v="36"/>
    <s v="August 26, 2016 (United States)"/>
    <n v="5.4"/>
    <n v="5800"/>
    <s v="Joshua Marston"/>
    <s v="Joshua Marston"/>
    <s v="Erin Darke"/>
    <s v="United States"/>
    <m/>
    <x v="6858"/>
    <s v="Parts and Labor"/>
    <n v="91"/>
  </r>
  <r>
    <s v="This Beautiful Fantastic"/>
    <s v="PG"/>
    <s v="Comedy"/>
    <x v="36"/>
    <s v="February 19, 2018 (United Kingdom)"/>
    <n v="6.9"/>
    <n v="10000"/>
    <s v="Simon Aboud"/>
    <s v="Simon Aboud"/>
    <s v="Jessica Brown Findlay"/>
    <s v="United Kingdom"/>
    <m/>
    <x v="6859"/>
    <s v="Ipso Facto Productions"/>
    <n v="92"/>
  </r>
  <r>
    <s v="Incarnate"/>
    <s v="PG-13"/>
    <s v="Horror"/>
    <x v="36"/>
    <s v="December 2, 2016 (United States)"/>
    <n v="5.3"/>
    <n v="12000"/>
    <s v="Brad Peyton"/>
    <s v="Ronnie Christensen"/>
    <s v="Aaron Eckhart"/>
    <s v="United States"/>
    <n v="5000000"/>
    <x v="6860"/>
    <s v="IM Global"/>
    <n v="87"/>
  </r>
  <r>
    <s v="The Innocents"/>
    <s v="PG-13"/>
    <s v="Drama"/>
    <x v="36"/>
    <s v="February 10, 2016 (France)"/>
    <n v="7.3"/>
    <n v="10000"/>
    <s v="Anne Fontaine"/>
    <s v="Sabrina B. Karine"/>
    <s v="Lou de Laâge"/>
    <s v="France"/>
    <m/>
    <x v="6861"/>
    <s v="Mandarin Films"/>
    <n v="115"/>
  </r>
  <r>
    <s v="Thor: Ragnarok"/>
    <s v="PG-13"/>
    <s v="Action"/>
    <x v="37"/>
    <s v="November 3, 2017 (United States)"/>
    <n v="7.9"/>
    <n v="628000"/>
    <s v="Taika Waititi"/>
    <s v="Eric Pearson"/>
    <s v="Chris Hemsworth"/>
    <s v="United States"/>
    <n v="180000000"/>
    <x v="6862"/>
    <s v="Walt Disney Pictures"/>
    <n v="130"/>
  </r>
  <r>
    <s v="Darkest Hour"/>
    <s v="PG-13"/>
    <s v="Biography"/>
    <x v="37"/>
    <s v="December 22, 2017 (United States)"/>
    <n v="7.4"/>
    <n v="179000"/>
    <s v="Joe Wright"/>
    <s v="Anthony McCarten"/>
    <s v="Gary Oldman"/>
    <s v="United Kingdom"/>
    <n v="30000000"/>
    <x v="6863"/>
    <s v="Focus Features"/>
    <n v="125"/>
  </r>
  <r>
    <s v="The Hitman's Bodyguard"/>
    <s v="R"/>
    <s v="Action"/>
    <x v="37"/>
    <s v="August 18, 2017 (United States)"/>
    <n v="6.9"/>
    <n v="203000"/>
    <s v="Patrick Hughes"/>
    <s v="Tom O'Connor"/>
    <s v="Ryan Reynolds"/>
    <s v="United States"/>
    <n v="30000000"/>
    <x v="6864"/>
    <s v="Summit Entertainment"/>
    <n v="118"/>
  </r>
  <r>
    <s v="It"/>
    <s v="R"/>
    <s v="Horror"/>
    <x v="37"/>
    <s v="September 8, 2017 (United States)"/>
    <n v="7.3"/>
    <n v="478000"/>
    <s v="Andy Muschietti"/>
    <s v="Chase Palmer"/>
    <s v="Bill Skarsgård"/>
    <s v="United States"/>
    <n v="35000000"/>
    <x v="6865"/>
    <s v="New Line Cinema"/>
    <n v="135"/>
  </r>
  <r>
    <s v="Spider-Man: Homecoming"/>
    <s v="PG-13"/>
    <s v="Action"/>
    <x v="37"/>
    <s v="July 7, 2017 (United States)"/>
    <n v="7.4"/>
    <n v="540000"/>
    <s v="Jon Watts"/>
    <s v="Jonathan Goldstein"/>
    <s v="Tom Holland"/>
    <s v="United States"/>
    <n v="175000000"/>
    <x v="6866"/>
    <s v="Columbia Pictures"/>
    <n v="133"/>
  </r>
  <r>
    <s v="Blade Runner 2049"/>
    <s v="R"/>
    <s v="Action"/>
    <x v="37"/>
    <s v="October 6, 2017 (United States)"/>
    <n v="8"/>
    <n v="486000"/>
    <s v="Denis Villeneuve"/>
    <s v="Hampton Fancher"/>
    <s v="Harrison Ford"/>
    <s v="United States"/>
    <n v="150000000"/>
    <x v="6867"/>
    <s v="Alcon Entertainment"/>
    <n v="164"/>
  </r>
  <r>
    <s v="Guardians of the Galaxy Vol. 2"/>
    <s v="PG-13"/>
    <s v="Action"/>
    <x v="37"/>
    <s v="May 5, 2017 (United States)"/>
    <n v="7.6"/>
    <n v="596000"/>
    <s v="James Gunn"/>
    <s v="James Gunn"/>
    <s v="Chris Pratt"/>
    <s v="United States"/>
    <n v="200000000"/>
    <x v="6868"/>
    <s v="Marvel Studios"/>
    <n v="136"/>
  </r>
  <r>
    <s v="The Greatest Showman"/>
    <s v="PG"/>
    <s v="Biography"/>
    <x v="37"/>
    <s v="December 20, 2017 (United States)"/>
    <n v="7.6"/>
    <n v="251000"/>
    <s v="Michael Gracey"/>
    <s v="Jenny Bicks"/>
    <s v="Hugh Jackman"/>
    <s v="United States"/>
    <n v="84000000"/>
    <x v="6869"/>
    <s v="Bona Film Group"/>
    <n v="105"/>
  </r>
  <r>
    <s v="Jumanji: Welcome to the Jungle"/>
    <s v="PG-13"/>
    <s v="Action"/>
    <x v="37"/>
    <s v="December 20, 2017 (United States)"/>
    <n v="6.9"/>
    <n v="336000"/>
    <s v="Jake Kasdan"/>
    <s v="Chris McKenna"/>
    <s v="Dwayne Johnson"/>
    <s v="United States"/>
    <n v="90000000"/>
    <x v="6870"/>
    <s v="Columbia Pictures"/>
    <n v="119"/>
  </r>
  <r>
    <s v="Baywatch"/>
    <s v="R"/>
    <s v="Action"/>
    <x v="37"/>
    <s v="May 25, 2017 (United States)"/>
    <n v="5.5"/>
    <n v="170000"/>
    <s v="Seth Gordon"/>
    <s v="Michael Berk"/>
    <s v="Dwayne Johnson"/>
    <s v="United Kingdom"/>
    <n v="69000000"/>
    <x v="6871"/>
    <s v="Paramount Pictures"/>
    <n v="116"/>
  </r>
  <r>
    <s v="Call Me by Your Name"/>
    <s v="R"/>
    <s v="Drama"/>
    <x v="37"/>
    <s v="January 19, 2018 (United States)"/>
    <n v="7.9"/>
    <n v="228000"/>
    <s v="Luca Guadagnino"/>
    <s v="James Ivory"/>
    <s v="Armie Hammer"/>
    <s v="Italy"/>
    <m/>
    <x v="6872"/>
    <s v="Frenesy Film Company"/>
    <n v="132"/>
  </r>
  <r>
    <s v="Home Again"/>
    <s v="PG-13"/>
    <s v="Comedy"/>
    <x v="37"/>
    <s v="September 8, 2017 (United States)"/>
    <n v="5.8"/>
    <n v="30000"/>
    <s v="Hallie Meyers-Shyer"/>
    <s v="Hallie Meyers-Shyer"/>
    <s v="Reese Witherspoon"/>
    <s v="United States"/>
    <n v="12000000"/>
    <x v="6873"/>
    <s v="Black Bicycle Entertainment"/>
    <n v="97"/>
  </r>
  <r>
    <s v="The Fate of the Furious"/>
    <s v="PG-13"/>
    <s v="Action"/>
    <x v="37"/>
    <s v="April 14, 2017 (United States)"/>
    <n v="6.6"/>
    <n v="214000"/>
    <s v="F. Gary Gray"/>
    <s v="Gary Scott Thompson"/>
    <s v="Vin Diesel"/>
    <s v="China"/>
    <n v="250000000"/>
    <x v="6874"/>
    <s v="Universal Pictures"/>
    <n v="136"/>
  </r>
  <r>
    <s v="Get Out"/>
    <s v="R"/>
    <s v="Horror"/>
    <x v="37"/>
    <s v="February 24, 2017 (United States)"/>
    <n v="7.7"/>
    <n v="517000"/>
    <s v="Jordan Peele"/>
    <s v="Jordan Peele"/>
    <s v="Daniel Kaluuya"/>
    <s v="United States"/>
    <n v="4500000"/>
    <x v="6875"/>
    <s v="Universal Pictures"/>
    <n v="104"/>
  </r>
  <r>
    <s v="Dunkirk"/>
    <s v="PG-13"/>
    <s v="Action"/>
    <x v="37"/>
    <s v="July 21, 2017 (United States)"/>
    <n v="7.8"/>
    <n v="582000"/>
    <s v="Christopher Nolan"/>
    <s v="Christopher Nolan"/>
    <s v="Fionn Whitehead"/>
    <s v="United Kingdom"/>
    <n v="100000000"/>
    <x v="6876"/>
    <s v="Syncopy"/>
    <n v="106"/>
  </r>
  <r>
    <s v="Coco"/>
    <s v="PG"/>
    <s v="Animation"/>
    <x v="37"/>
    <s v="November 22, 2017 (United States)"/>
    <n v="8.4"/>
    <n v="417000"/>
    <s v="Lee Unkrich"/>
    <s v="Lee Unkrich"/>
    <s v="Anthony Gonzalez"/>
    <s v="United States"/>
    <n v="175000000"/>
    <x v="6877"/>
    <s v="Walt Disney Pictures"/>
    <n v="105"/>
  </r>
  <r>
    <s v="Baby Driver"/>
    <s v="R"/>
    <s v="Action"/>
    <x v="37"/>
    <s v="June 28, 2017 (United States)"/>
    <n v="7.6"/>
    <n v="466000"/>
    <s v="Edgar Wright"/>
    <s v="Edgar Wright"/>
    <s v="Ansel Elgort"/>
    <s v="United Kingdom"/>
    <n v="34000000"/>
    <x v="6878"/>
    <s v="TriStar Pictures"/>
    <n v="113"/>
  </r>
  <r>
    <s v="The Boss Baby"/>
    <s v="PG"/>
    <s v="Animation"/>
    <x v="37"/>
    <s v="March 31, 2017 (United States)"/>
    <n v="6.3"/>
    <n v="114000"/>
    <s v="Tom McGrath"/>
    <s v="Michael McCullers"/>
    <s v="Alec Baldwin"/>
    <s v="United States"/>
    <n v="125000000"/>
    <x v="6879"/>
    <s v="DreamWorks Animation"/>
    <n v="97"/>
  </r>
  <r>
    <s v="Logan"/>
    <s v="R"/>
    <s v="Action"/>
    <x v="37"/>
    <s v="March 3, 2017 (United States)"/>
    <n v="8.1"/>
    <n v="674000"/>
    <s v="James Mangold"/>
    <s v="James Mangold"/>
    <s v="Hugh Jackman"/>
    <s v="United States"/>
    <n v="97000000"/>
    <x v="6880"/>
    <s v="Twentieth Century Fox"/>
    <n v="137"/>
  </r>
  <r>
    <s v="Wonder Woman"/>
    <s v="PG-13"/>
    <s v="Action"/>
    <x v="37"/>
    <s v="June 2, 2017 (United States)"/>
    <n v="7.4"/>
    <n v="600000"/>
    <s v="Patty Jenkins"/>
    <s v="Allan Heinberg"/>
    <s v="Gal Gadot"/>
    <s v="United States"/>
    <n v="149000000"/>
    <x v="6881"/>
    <s v="Warner Bros."/>
    <n v="141"/>
  </r>
  <r>
    <s v="Alien: Covenant"/>
    <s v="R"/>
    <s v="Horror"/>
    <x v="37"/>
    <s v="May 19, 2017 (United States)"/>
    <n v="6.4"/>
    <n v="261000"/>
    <s v="Ridley Scott"/>
    <s v="Dan O'Bannon"/>
    <s v="Michael Fassbender"/>
    <s v="United States"/>
    <n v="97000000"/>
    <x v="6882"/>
    <s v="Twentieth Century Fox"/>
    <n v="122"/>
  </r>
  <r>
    <s v="John Wick: Chapter 2"/>
    <s v="R"/>
    <s v="Action"/>
    <x v="37"/>
    <s v="February 10, 2017 (United States)"/>
    <n v="7.5"/>
    <n v="385000"/>
    <s v="Chad Stahelski"/>
    <s v="Derek Kolstad"/>
    <s v="Keanu Reeves"/>
    <s v="United States"/>
    <n v="40000000"/>
    <x v="6883"/>
    <s v="Summit Entertainment"/>
    <n v="122"/>
  </r>
  <r>
    <s v="Wonder"/>
    <s v="PG"/>
    <s v="Drama"/>
    <x v="37"/>
    <s v="November 17, 2017 (United States)"/>
    <n v="8"/>
    <n v="150000"/>
    <s v="Stephen Chbosky"/>
    <s v="Stephen Chbosky"/>
    <s v="Jacob Tremblay"/>
    <s v="United States"/>
    <n v="20000000"/>
    <x v="6884"/>
    <s v="Lionsgate"/>
    <n v="113"/>
  </r>
  <r>
    <s v="Justice League"/>
    <s v="PG-13"/>
    <s v="Action"/>
    <x v="37"/>
    <s v="November 17, 2017 (United States)"/>
    <n v="6.1"/>
    <n v="418000"/>
    <s v="Zack Snyder"/>
    <s v="Jerry Siegel"/>
    <s v="Ben Affleck"/>
    <s v="United States"/>
    <n v="300000000"/>
    <x v="6885"/>
    <s v="Warner Bros."/>
    <n v="120"/>
  </r>
  <r>
    <s v="Mother!"/>
    <s v="R"/>
    <s v="Drama"/>
    <x v="37"/>
    <s v="September 15, 2017 (United States)"/>
    <n v="6.6"/>
    <n v="200000"/>
    <s v="Darren Aronofsky"/>
    <s v="Darren Aronofsky"/>
    <s v="Jennifer Lawrence"/>
    <s v="United States"/>
    <n v="30000000"/>
    <x v="6886"/>
    <s v="Paramount Pictures"/>
    <n v="121"/>
  </r>
  <r>
    <s v="Pirates of the Caribbean: Dead Men Tell No Tales"/>
    <s v="PG-13"/>
    <s v="Action"/>
    <x v="37"/>
    <s v="May 26, 2017 (United States)"/>
    <n v="6.5"/>
    <n v="275000"/>
    <s v="Joachim Rønning"/>
    <s v="Jeff Nathanson"/>
    <s v="Johnny Depp"/>
    <s v="United States"/>
    <n v="230000000"/>
    <x v="6887"/>
    <s v="Walt Disney Pictures"/>
    <n v="129"/>
  </r>
  <r>
    <s v="The Shape of Water"/>
    <s v="R"/>
    <s v="Adventure"/>
    <x v="37"/>
    <s v="December 22, 2017 (United States)"/>
    <n v="7.3"/>
    <n v="386000"/>
    <s v="Guillermo del Toro"/>
    <s v="Guillermo del Toro"/>
    <s v="Sally Hawkins"/>
    <s v="United States"/>
    <n v="19400000"/>
    <x v="6888"/>
    <s v="Double Dare You (DDY)"/>
    <n v="123"/>
  </r>
  <r>
    <s v="Disobedience"/>
    <s v="R"/>
    <s v="Drama"/>
    <x v="37"/>
    <s v="April 27, 2018 (United States)"/>
    <n v="6.6"/>
    <n v="27000"/>
    <s v="Sebastián Lelio"/>
    <s v="Sebastián Lelio"/>
    <s v="Rachel Weisz"/>
    <s v="Ireland"/>
    <n v="6000000"/>
    <x v="6889"/>
    <s v="Braven Films"/>
    <n v="114"/>
  </r>
  <r>
    <s v="Kong: Skull Island"/>
    <s v="PG-13"/>
    <s v="Action"/>
    <x v="37"/>
    <s v="March 10, 2017 (United States)"/>
    <n v="6.6"/>
    <n v="293000"/>
    <s v="Jordan Vogt-Roberts"/>
    <s v="Dan Gilroy"/>
    <s v="Tom Hiddleston"/>
    <s v="United States"/>
    <n v="185000000"/>
    <x v="6890"/>
    <s v="Warner Bros."/>
    <n v="118"/>
  </r>
  <r>
    <s v="Beauty and the Beast"/>
    <s v="PG"/>
    <s v="Family"/>
    <x v="37"/>
    <s v="March 17, 2017 (United States)"/>
    <n v="7.1"/>
    <n v="283000"/>
    <s v="Bill Condon"/>
    <s v="Stephen Chbosky"/>
    <s v="Emma Watson"/>
    <s v="United States"/>
    <n v="160000000"/>
    <x v="6891"/>
    <s v="Mandeville Films"/>
    <n v="129"/>
  </r>
  <r>
    <s v="Kingsman: The Golden Circle"/>
    <s v="R"/>
    <s v="Action"/>
    <x v="37"/>
    <s v="September 22, 2017 (United States)"/>
    <n v="6.7"/>
    <n v="286000"/>
    <s v="Matthew Vaughn"/>
    <s v="Jane Goldman"/>
    <s v="Taron Egerton"/>
    <s v="United Kingdom"/>
    <n v="104000000"/>
    <x v="6892"/>
    <s v="Twentieth Century Fox"/>
    <n v="141"/>
  </r>
  <r>
    <s v="Three Billboards Outside Ebbing, Missouri"/>
    <s v="R"/>
    <s v="Comedy"/>
    <x v="37"/>
    <s v="December 1, 2017 (United States)"/>
    <n v="8.1"/>
    <n v="456000"/>
    <s v="Martin McDonagh"/>
    <s v="Martin McDonagh"/>
    <s v="Frances McDormand"/>
    <s v="United Kingdom"/>
    <n v="15000000"/>
    <x v="6893"/>
    <s v="Blueprint Pictures"/>
    <n v="115"/>
  </r>
  <r>
    <s v="Star Wars: Episode VIII - The Last Jedi"/>
    <s v="PG-13"/>
    <s v="Action"/>
    <x v="37"/>
    <s v="December 15, 2017 (United States)"/>
    <n v="7"/>
    <n v="581000"/>
    <s v="Rian Johnson"/>
    <s v="Rian Johnson"/>
    <s v="Daisy Ridley"/>
    <s v="United States"/>
    <n v="317000000"/>
    <x v="6894"/>
    <s v="Walt Disney Pictures"/>
    <n v="152"/>
  </r>
  <r>
    <s v="Beast"/>
    <s v="R"/>
    <s v="Crime"/>
    <x v="37"/>
    <s v="May 11, 2018 (United States)"/>
    <n v="6.8"/>
    <n v="11000"/>
    <s v="Michael Pearce"/>
    <s v="Michael Pearce"/>
    <s v="Jessie Buckley"/>
    <s v="United Kingdom"/>
    <m/>
    <x v="6895"/>
    <s v="Agile Films"/>
    <n v="107"/>
  </r>
  <r>
    <s v="I, Tonya"/>
    <s v="R"/>
    <s v="Biography"/>
    <x v="37"/>
    <s v="January 19, 2018 (United States)"/>
    <n v="7.5"/>
    <n v="193000"/>
    <s v="Craig Gillespie"/>
    <s v="Steven Rogers"/>
    <s v="Margot Robbie"/>
    <s v="United States"/>
    <n v="11000000"/>
    <x v="6896"/>
    <s v="AI-Film"/>
    <n v="119"/>
  </r>
  <r>
    <s v="Atomic Blonde"/>
    <s v="R"/>
    <s v="Action"/>
    <x v="37"/>
    <s v="July 28, 2017 (United States)"/>
    <n v="6.7"/>
    <n v="182000"/>
    <s v="David Leitch"/>
    <s v="Kurt Johnstad"/>
    <s v="Charlize Theron"/>
    <s v="United States"/>
    <n v="30000000"/>
    <x v="6897"/>
    <s v="Focus Features"/>
    <n v="115"/>
  </r>
  <r>
    <s v="Wind River"/>
    <s v="R"/>
    <s v="Crime"/>
    <x v="37"/>
    <s v="August 18, 2017 (United States)"/>
    <n v="7.7"/>
    <n v="217000"/>
    <s v="Taylor Sheridan"/>
    <s v="Taylor Sheridan"/>
    <s v="Elizabeth Olsen"/>
    <s v="United Kingdom"/>
    <n v="11000000"/>
    <x v="6898"/>
    <s v="Acacia Filmed Entertainment"/>
    <n v="107"/>
  </r>
  <r>
    <s v="Murder on the Orient Express"/>
    <s v="PG-13"/>
    <s v="Crime"/>
    <x v="37"/>
    <s v="November 10, 2017 (United States)"/>
    <n v="6.5"/>
    <n v="221000"/>
    <s v="Kenneth Branagh"/>
    <s v="Michael Green"/>
    <s v="Kenneth Branagh"/>
    <s v="Malta"/>
    <n v="55000000"/>
    <x v="6899"/>
    <s v="Twentieth Century Fox"/>
    <n v="114"/>
  </r>
  <r>
    <s v="King Arthur: Legend of the Sword"/>
    <s v="PG-13"/>
    <s v="Action"/>
    <x v="37"/>
    <s v="May 12, 2017 (United States)"/>
    <n v="6.7"/>
    <n v="200000"/>
    <s v="Guy Ritchie"/>
    <s v="Joby Harold"/>
    <s v="Charlie Hunnam"/>
    <s v="United Kingdom"/>
    <n v="175000000"/>
    <x v="6900"/>
    <s v="Warner Bros."/>
    <n v="126"/>
  </r>
  <r>
    <s v="Lady Bird"/>
    <s v="R"/>
    <s v="Comedy"/>
    <x v="37"/>
    <s v="December 1, 2017 (United States)"/>
    <n v="7.4"/>
    <n v="254000"/>
    <s v="Greta Gerwig"/>
    <s v="Greta Gerwig"/>
    <s v="Saoirse Ronan"/>
    <s v="United States"/>
    <n v="10000000"/>
    <x v="6901"/>
    <s v="IAC Films"/>
    <n v="94"/>
  </r>
  <r>
    <s v="The Killing of a Sacred Deer"/>
    <s v="R"/>
    <s v="Drama"/>
    <x v="37"/>
    <s v="November 3, 2017 (United States)"/>
    <n v="7"/>
    <n v="132000"/>
    <s v="Yorgos Lanthimos"/>
    <s v="Yorgos Lanthimos"/>
    <s v="Barry G. Bernson"/>
    <s v="Ireland"/>
    <m/>
    <x v="6902"/>
    <s v="Element Pictures"/>
    <n v="121"/>
  </r>
  <r>
    <s v="Logan Lucky"/>
    <s v="PG-13"/>
    <s v="Comedy"/>
    <x v="37"/>
    <s v="August 18, 2017 (United States)"/>
    <n v="7"/>
    <n v="137000"/>
    <s v="Steven Soderbergh"/>
    <s v="Jules Asner"/>
    <s v="Channing Tatum"/>
    <s v="United States"/>
    <n v="29000000"/>
    <x v="6903"/>
    <s v="Fingerprint Releasing"/>
    <n v="118"/>
  </r>
  <r>
    <s v="Fifty Shades Darker"/>
    <s v="R"/>
    <s v="Drama"/>
    <x v="37"/>
    <s v="February 10, 2017 (United States)"/>
    <n v="4.5999999999999996"/>
    <n v="95000"/>
    <s v="James Foley"/>
    <s v="Niall Leonard"/>
    <s v="Dakota Johnson"/>
    <s v="United States"/>
    <n v="55000000"/>
    <x v="6904"/>
    <s v="Universal Pictures"/>
    <n v="118"/>
  </r>
  <r>
    <s v="Happy Death Day"/>
    <s v="PG-13"/>
    <s v="Comedy"/>
    <x v="37"/>
    <s v="October 13, 2017 (United States)"/>
    <n v="6.6"/>
    <n v="124000"/>
    <s v="Christopher Landon"/>
    <s v="Scott Lobdell"/>
    <s v="Jessica Rothe"/>
    <s v="United States"/>
    <n v="4800000"/>
    <x v="6905"/>
    <s v="Universal Pictures"/>
    <n v="96"/>
  </r>
  <r>
    <s v="Transformers: The Last Knight"/>
    <s v="PG-13"/>
    <s v="Action"/>
    <x v="37"/>
    <s v="June 21, 2017 (United States)"/>
    <n v="5.2"/>
    <n v="140000"/>
    <s v="Michael Bay"/>
    <s v="Art Marcum"/>
    <s v="Mark Wahlberg"/>
    <s v="United States"/>
    <n v="217000000"/>
    <x v="6906"/>
    <s v="Paramount Pictures"/>
    <n v="154"/>
  </r>
  <r>
    <s v="Good Time"/>
    <s v="R"/>
    <s v="Crime"/>
    <x v="37"/>
    <s v="August 25, 2017 (United States)"/>
    <n v="7.4"/>
    <n v="100000"/>
    <s v="Benny Safdie"/>
    <s v="Ronald Bronstein"/>
    <s v="Robert Pattinson"/>
    <s v="United States"/>
    <n v="4500000"/>
    <x v="6907"/>
    <s v="Elara Pictures"/>
    <n v="102"/>
  </r>
  <r>
    <s v="Ghost in the Shell"/>
    <s v="PG-13"/>
    <s v="Action"/>
    <x v="37"/>
    <s v="March 31, 2017 (United States)"/>
    <n v="6.3"/>
    <n v="202000"/>
    <s v="Rupert Sanders"/>
    <s v="Shirow Masamune"/>
    <s v="Scarlett Johansson"/>
    <s v="United States"/>
    <n v="110000000"/>
    <x v="6908"/>
    <s v="Paramount Pictures"/>
    <n v="107"/>
  </r>
  <r>
    <s v="Hampstead"/>
    <s v="PG-13"/>
    <s v="Comedy"/>
    <x v="37"/>
    <s v="June 14, 2019 (United States)"/>
    <n v="6"/>
    <n v="5400"/>
    <s v="Joel Hopkins"/>
    <s v="Robert Festinger"/>
    <s v="Lesley Manville"/>
    <s v="United Kingdom"/>
    <m/>
    <x v="6909"/>
    <s v="Ecosse Films"/>
    <n v="102"/>
  </r>
  <r>
    <s v="Molly's Game"/>
    <s v="R"/>
    <s v="Biography"/>
    <x v="37"/>
    <s v="January 5, 2018 (United States)"/>
    <n v="7.4"/>
    <n v="153000"/>
    <s v="Aaron Sorkin"/>
    <s v="Aaron Sorkin"/>
    <s v="Jessica Chastain"/>
    <s v="China"/>
    <n v="30000000"/>
    <x v="6910"/>
    <s v="STX Entertainment"/>
    <n v="140"/>
  </r>
  <r>
    <s v="Hostiles"/>
    <s v="R"/>
    <s v="Drama"/>
    <x v="37"/>
    <s v="January 26, 2018 (United States)"/>
    <n v="7.2"/>
    <n v="76000"/>
    <s v="Scott Cooper"/>
    <s v="Scott Cooper"/>
    <s v="Scott Shepherd"/>
    <s v="United States"/>
    <n v="39000000"/>
    <x v="6911"/>
    <s v="Grisbi Productions, Le"/>
    <n v="134"/>
  </r>
  <r>
    <s v="Valerian and the City of a Thousand Planets"/>
    <s v="PG-13"/>
    <s v="Action"/>
    <x v="37"/>
    <s v="July 21, 2017 (United States)"/>
    <n v="6.5"/>
    <n v="168000"/>
    <s v="Luc Besson"/>
    <s v="Pierre Christin"/>
    <s v="Dane DeHaan"/>
    <s v="France"/>
    <n v="177200000"/>
    <x v="6912"/>
    <s v="EuropaCorp"/>
    <n v="136"/>
  </r>
  <r>
    <s v="The Dark Tower"/>
    <s v="PG-13"/>
    <s v="Action"/>
    <x v="37"/>
    <s v="August 4, 2017 (United States)"/>
    <n v="5.6"/>
    <n v="131000"/>
    <s v="Nikolaj Arcel"/>
    <s v="Akiva Goldsman"/>
    <s v="Idris Elba"/>
    <s v="United States"/>
    <n v="60000000"/>
    <x v="6913"/>
    <s v="Columbia Pictures"/>
    <n v="95"/>
  </r>
  <r>
    <s v="Pitch Perfect 3"/>
    <s v="PG-13"/>
    <s v="Comedy"/>
    <x v="37"/>
    <s v="December 22, 2017 (United States)"/>
    <n v="5.8"/>
    <n v="58000"/>
    <s v="Trish Sie"/>
    <s v="Kay Cannon"/>
    <s v="Anna Kendrick"/>
    <s v="United States"/>
    <n v="45000000"/>
    <x v="6914"/>
    <s v="Brownstone Entertainment (II)"/>
    <n v="93"/>
  </r>
  <r>
    <s v="American Assassin"/>
    <s v="R"/>
    <s v="Action"/>
    <x v="37"/>
    <s v="September 15, 2017 (United States)"/>
    <n v="6.2"/>
    <n v="75000"/>
    <s v="Michael Cuesta"/>
    <s v="Stephen Schiff"/>
    <s v="Dylan O'Brien"/>
    <s v="United States"/>
    <n v="33000000"/>
    <x v="6915"/>
    <s v="CBS Films"/>
    <n v="111"/>
  </r>
  <r>
    <s v="You Were Never Really Here"/>
    <s v="R"/>
    <s v="Crime"/>
    <x v="37"/>
    <s v="April 6, 2018 (United States)"/>
    <n v="6.8"/>
    <n v="109000"/>
    <s v="Lynne Ramsay"/>
    <s v="Lynne Ramsay"/>
    <s v="Joaquin Phoenix"/>
    <s v="United Kingdom"/>
    <m/>
    <x v="6916"/>
    <s v="Why Not Productions"/>
    <n v="89"/>
  </r>
  <r>
    <s v="The Florida Project"/>
    <s v="R"/>
    <s v="Drama"/>
    <x v="37"/>
    <s v="November 10, 2017 (United Kingdom)"/>
    <n v="7.6"/>
    <n v="101000"/>
    <s v="Sean Baker"/>
    <s v="Sean Baker"/>
    <s v="Brooklynn Prince"/>
    <s v="United States"/>
    <n v="2000000"/>
    <x v="6917"/>
    <s v="Cre Film"/>
    <n v="111"/>
  </r>
  <r>
    <s v="Life"/>
    <s v="R"/>
    <s v="Horror"/>
    <x v="37"/>
    <s v="March 24, 2017 (United States)"/>
    <n v="6.6"/>
    <n v="213000"/>
    <s v="Daniel Espinosa"/>
    <s v="Rhett Reese"/>
    <s v="Jake Gyllenhaal"/>
    <s v="United Kingdom"/>
    <n v="58000000"/>
    <x v="6918"/>
    <s v="Columbia Pictures"/>
    <n v="104"/>
  </r>
  <r>
    <s v="The Death of Stalin"/>
    <s v="R"/>
    <s v="Comedy"/>
    <x v="37"/>
    <s v="March 9, 2018 (United States)"/>
    <n v="7.2"/>
    <n v="92000"/>
    <s v="Armando Iannucci"/>
    <s v="Armando Iannucci"/>
    <s v="Steve Buscemi"/>
    <s v="United Kingdom"/>
    <n v="13000000"/>
    <x v="6919"/>
    <s v="Quad Productions"/>
    <n v="107"/>
  </r>
  <r>
    <s v="Gifted"/>
    <s v="PG-13"/>
    <s v="Drama"/>
    <x v="37"/>
    <s v="April 12, 2017 (United States)"/>
    <n v="7.6"/>
    <n v="105000"/>
    <s v="Marc Webb"/>
    <s v="Tom Flynn"/>
    <s v="Chris Evans"/>
    <s v="United States"/>
    <n v="7000000"/>
    <x v="6920"/>
    <s v="Dayday Films"/>
    <n v="101"/>
  </r>
  <r>
    <s v="Phantom Thread"/>
    <s v="R"/>
    <s v="Drama"/>
    <x v="37"/>
    <s v="January 19, 2018 (United States)"/>
    <n v="7.5"/>
    <n v="118000"/>
    <s v="Paul Thomas Anderson"/>
    <s v="Paul Thomas Anderson"/>
    <s v="Vicky Krieps"/>
    <s v="United States"/>
    <n v="35000000"/>
    <x v="6921"/>
    <s v="Focus Features"/>
    <n v="130"/>
  </r>
  <r>
    <s v="The Upside"/>
    <s v="PG-13"/>
    <s v="Comedy"/>
    <x v="37"/>
    <s v="January 11, 2019 (United States)"/>
    <n v="7"/>
    <n v="49000"/>
    <s v="Neil Burger"/>
    <s v="Jon Hartmere"/>
    <s v="Kevin Hart"/>
    <s v="United States"/>
    <n v="37500000"/>
    <x v="6922"/>
    <s v="Escape Artists"/>
    <n v="126"/>
  </r>
  <r>
    <s v="Berlin Syndrome"/>
    <s v="R"/>
    <s v="Drama"/>
    <x v="37"/>
    <s v="May 26, 2017 (United States)"/>
    <n v="6.3"/>
    <n v="23000"/>
    <s v="Cate Shortland"/>
    <s v="Shaun Grant"/>
    <s v="Teresa Palmer"/>
    <s v="Australia"/>
    <m/>
    <x v="6923"/>
    <s v="Aquarius Films"/>
    <n v="116"/>
  </r>
  <r>
    <s v="Annabelle: Creation"/>
    <s v="R"/>
    <s v="Horror"/>
    <x v="37"/>
    <s v="August 11, 2017 (United States)"/>
    <n v="6.5"/>
    <n v="120000"/>
    <s v="David F. Sandberg"/>
    <s v="Gary Dauberman"/>
    <s v="Anthony LaPaglia"/>
    <s v="United States"/>
    <n v="15000000"/>
    <x v="6924"/>
    <s v="New Line Cinema"/>
    <n v="109"/>
  </r>
  <r>
    <s v="American Made"/>
    <s v="R"/>
    <s v="Action"/>
    <x v="37"/>
    <s v="September 29, 2017 (United States)"/>
    <n v="7.2"/>
    <n v="165000"/>
    <s v="Doug Liman"/>
    <s v="Gary Spinelli"/>
    <s v="Tom Cruise"/>
    <s v="United States"/>
    <n v="50000000"/>
    <x v="6925"/>
    <s v="Cross Creek Pictures"/>
    <n v="115"/>
  </r>
  <r>
    <s v="War for the Planet of the Apes"/>
    <s v="PG-13"/>
    <s v="Action"/>
    <x v="37"/>
    <s v="July 14, 2017 (United States)"/>
    <n v="7.4"/>
    <n v="235000"/>
    <s v="Matt Reeves"/>
    <s v="Mark Bomback"/>
    <s v="Andy Serkis"/>
    <s v="United States"/>
    <n v="150000000"/>
    <x v="6926"/>
    <s v="Twentieth Century Fox"/>
    <n v="140"/>
  </r>
  <r>
    <s v="Geostorm"/>
    <s v="PG-13"/>
    <s v="Action"/>
    <x v="37"/>
    <s v="October 20, 2017 (United States)"/>
    <n v="5.3"/>
    <n v="99000"/>
    <s v="Dean Devlin"/>
    <s v="Dean Devlin"/>
    <s v="Gerard Butler"/>
    <s v="United States"/>
    <n v="120000000"/>
    <x v="6927"/>
    <s v="Warner Bros."/>
    <n v="109"/>
  </r>
  <r>
    <s v="The Circle"/>
    <s v="PG-13"/>
    <s v="Drama"/>
    <x v="37"/>
    <s v="April 28, 2017 (United States)"/>
    <n v="5.3"/>
    <n v="87000"/>
    <s v="James Ponsoldt"/>
    <s v="James Ponsoldt"/>
    <s v="Emma Watson"/>
    <s v="United Arab Emirates"/>
    <n v="18000000"/>
    <x v="6928"/>
    <s v="1978 Films"/>
    <n v="110"/>
  </r>
  <r>
    <s v="Cars 3"/>
    <s v="G"/>
    <s v="Animation"/>
    <x v="37"/>
    <s v="June 16, 2017 (United States)"/>
    <n v="6.7"/>
    <n v="82000"/>
    <s v="Brian Fee"/>
    <s v="Brian Fee"/>
    <s v="Owen Wilson"/>
    <s v="United States"/>
    <n v="175000000"/>
    <x v="6929"/>
    <s v="Pixar Animation Studios"/>
    <n v="102"/>
  </r>
  <r>
    <s v="Rough Night"/>
    <s v="R"/>
    <s v="Comedy"/>
    <x v="37"/>
    <s v="June 16, 2017 (United States)"/>
    <n v="5.2"/>
    <n v="49000"/>
    <s v="Lucia Aniello"/>
    <s v="Lucia Aniello"/>
    <s v="Scarlett Johansson"/>
    <s v="United States"/>
    <n v="20000000"/>
    <x v="6930"/>
    <s v="Paulilu Productions"/>
    <n v="101"/>
  </r>
  <r>
    <s v="xXx: Return of Xander Cage"/>
    <s v="PG-13"/>
    <s v="Action"/>
    <x v="37"/>
    <s v="January 20, 2017 (United States)"/>
    <n v="5.2"/>
    <n v="88000"/>
    <s v="D.J. Caruso"/>
    <s v="Rich Wilkes"/>
    <s v="Vin Diesel"/>
    <s v="China"/>
    <n v="85000000"/>
    <x v="6931"/>
    <s v="Paramount Pictures"/>
    <n v="107"/>
  </r>
  <r>
    <s v="The Mummy"/>
    <s v="PG-13"/>
    <s v="Action"/>
    <x v="37"/>
    <s v="June 9, 2017 (United States)"/>
    <n v="5.4"/>
    <n v="177000"/>
    <s v="Alex Kurtzman"/>
    <s v="David Koepp"/>
    <s v="Tom Cruise"/>
    <s v="United States"/>
    <n v="125000000"/>
    <x v="6932"/>
    <s v="Universal Pictures"/>
    <n v="110"/>
  </r>
  <r>
    <s v="CHIPS"/>
    <s v="R"/>
    <s v="Action"/>
    <x v="37"/>
    <s v="March 24, 2017 (United States)"/>
    <n v="6"/>
    <n v="44000"/>
    <s v="Dax Shepard"/>
    <s v="Rick Rosner"/>
    <s v="Michael Peña"/>
    <s v="United States"/>
    <n v="25000000"/>
    <x v="6933"/>
    <s v="Primate Pictures"/>
    <n v="100"/>
  </r>
  <r>
    <s v="Ferdinand"/>
    <s v="PG"/>
    <s v="Animation"/>
    <x v="37"/>
    <s v="December 15, 2017 (United States)"/>
    <n v="6.7"/>
    <n v="51000"/>
    <s v="Carlos Saldanha"/>
    <s v="Robert L. Baird"/>
    <s v="John Cena"/>
    <s v="United States"/>
    <n v="111000000"/>
    <x v="6934"/>
    <s v="Blue Sky Studios"/>
    <n v="108"/>
  </r>
  <r>
    <s v="Only the Brave"/>
    <s v="PG-13"/>
    <s v="Action"/>
    <x v="37"/>
    <s v="October 20, 2017 (United States)"/>
    <n v="7.6"/>
    <n v="62000"/>
    <s v="Joseph Kosinski"/>
    <s v="Sean Flynn"/>
    <s v="Josh Brolin"/>
    <s v="United States"/>
    <n v="38000000"/>
    <x v="6935"/>
    <s v="Columbia Pictures"/>
    <n v="134"/>
  </r>
  <r>
    <s v="The Beguiled"/>
    <s v="R"/>
    <s v="Drama"/>
    <x v="37"/>
    <s v="June 30, 2017 (United States)"/>
    <n v="6.3"/>
    <n v="54000"/>
    <s v="Sofia Coppola"/>
    <s v="Sofia Coppola"/>
    <s v="Nicole Kidman"/>
    <s v="United States"/>
    <n v="10500000"/>
    <x v="6936"/>
    <s v="American Zoetrope"/>
    <n v="93"/>
  </r>
  <r>
    <s v="The Glass Castle"/>
    <s v="PG-13"/>
    <s v="Biography"/>
    <x v="37"/>
    <s v="August 11, 2017 (United States)"/>
    <n v="7.1"/>
    <n v="31000"/>
    <s v="Destin Daniel Cretton"/>
    <s v="Destin Daniel Cretton"/>
    <s v="Brie Larson"/>
    <s v="United States"/>
    <n v="9000000"/>
    <x v="6937"/>
    <s v="Lionsgate"/>
    <n v="127"/>
  </r>
  <r>
    <s v="The Lego Batman Movie"/>
    <s v="PG"/>
    <s v="Animation"/>
    <x v="37"/>
    <s v="February 10, 2017 (United States)"/>
    <n v="7.3"/>
    <n v="135000"/>
    <s v="Chris McKay"/>
    <s v="Seth Grahame-Smith"/>
    <s v="Will Arnett"/>
    <s v="United States"/>
    <n v="80000000"/>
    <x v="6938"/>
    <s v="Animal Logic"/>
    <n v="104"/>
  </r>
  <r>
    <s v="Papillon"/>
    <s v="R"/>
    <s v="Adventure"/>
    <x v="37"/>
    <s v="August 24, 2018 (United States)"/>
    <n v="7.2"/>
    <n v="63000"/>
    <s v="Michael Noer"/>
    <s v="Aaron Guzikowski"/>
    <s v="Charlie Hunnam"/>
    <s v="United States"/>
    <m/>
    <x v="6939"/>
    <s v="Czech Anglo Productions"/>
    <n v="133"/>
  </r>
  <r>
    <s v="The Big Sick"/>
    <s v="R"/>
    <s v="Comedy"/>
    <x v="37"/>
    <s v="July 14, 2017 (United States)"/>
    <n v="7.5"/>
    <n v="126000"/>
    <s v="Michael Showalter"/>
    <s v="Emily V. Gordon"/>
    <s v="Kumail Nanjiani"/>
    <s v="United States"/>
    <n v="5000000"/>
    <x v="6940"/>
    <s v="Apatow Productions"/>
    <n v="120"/>
  </r>
  <r>
    <s v="The Endless"/>
    <s v="Not Rated"/>
    <s v="Drama"/>
    <x v="37"/>
    <s v="April 6, 2018 (United States)"/>
    <n v="6.5"/>
    <n v="37000"/>
    <s v="Justin Benson"/>
    <s v="Justin Benson"/>
    <s v="Aaron Moorhead"/>
    <s v="United States"/>
    <m/>
    <x v="6941"/>
    <s v="Snowfort Pictures"/>
    <n v="111"/>
  </r>
  <r>
    <s v="Thoroughbreds"/>
    <s v="R"/>
    <s v="Comedy"/>
    <x v="37"/>
    <s v="March 9, 2018 (United States)"/>
    <n v="6.7"/>
    <n v="38000"/>
    <s v="Cory Finley"/>
    <s v="Cory Finley"/>
    <s v="Olivia Cooke"/>
    <s v="United States"/>
    <n v="6000000"/>
    <x v="6942"/>
    <s v="B Story"/>
    <n v="92"/>
  </r>
  <r>
    <s v="The Foreigner"/>
    <s v="R"/>
    <s v="Action"/>
    <x v="37"/>
    <s v="October 13, 2017 (United States)"/>
    <n v="7"/>
    <n v="106000"/>
    <s v="Martin Campbell"/>
    <s v="David Marconi"/>
    <s v="Katie Leung"/>
    <s v="United Kingdom"/>
    <n v="35000000"/>
    <x v="6943"/>
    <s v="STX Entertainment"/>
    <n v="113"/>
  </r>
  <r>
    <s v="Revenge"/>
    <s v="R"/>
    <s v="Action"/>
    <x v="37"/>
    <s v="May 11, 2018 (United States)"/>
    <n v="6.4"/>
    <n v="39000"/>
    <s v="Coralie Fargeat"/>
    <s v="Coralie Fargeat"/>
    <s v="Matilda Anna Ingrid Lutz"/>
    <s v="France"/>
    <m/>
    <x v="6944"/>
    <s v="M.E.S. Productions"/>
    <n v="108"/>
  </r>
  <r>
    <s v="Jigsaw"/>
    <s v="R"/>
    <s v="Crime"/>
    <x v="37"/>
    <s v="October 27, 2017 (United States)"/>
    <n v="5.8"/>
    <n v="73000"/>
    <s v="Michael Spierig"/>
    <s v="Josh Stolberg"/>
    <s v="Matt Passmore"/>
    <s v="Canada"/>
    <n v="10000000"/>
    <x v="6945"/>
    <s v="Twisted Pictures"/>
    <n v="92"/>
  </r>
  <r>
    <s v="The Snowman"/>
    <s v="R"/>
    <s v="Crime"/>
    <x v="37"/>
    <s v="October 20, 2017 (United States)"/>
    <n v="5.0999999999999996"/>
    <n v="60000"/>
    <s v="Tomas Alfredson"/>
    <s v="Jo Nesbø"/>
    <s v="Michael Fassbender"/>
    <s v="United Kingdom"/>
    <n v="35000000"/>
    <x v="6946"/>
    <s v="Universal Pictures"/>
    <n v="119"/>
  </r>
  <r>
    <s v="The Disaster Artist"/>
    <s v="R"/>
    <s v="Biography"/>
    <x v="37"/>
    <s v="December 8, 2017 (United States)"/>
    <n v="7.4"/>
    <n v="143000"/>
    <s v="James Franco"/>
    <s v="Scott Neustadter"/>
    <s v="James Franco"/>
    <s v="United States"/>
    <n v="10000000"/>
    <x v="6947"/>
    <s v="Good Universe"/>
    <n v="104"/>
  </r>
  <r>
    <s v="47 Meters Down"/>
    <s v="PG-13"/>
    <s v="Adventure"/>
    <x v="37"/>
    <s v="June 16, 2017 (United States)"/>
    <n v="5.7"/>
    <n v="51000"/>
    <s v="Johannes Roberts"/>
    <s v="Johannes Roberts"/>
    <s v="Mandy Moore"/>
    <s v="United Kingdom"/>
    <n v="5300000"/>
    <x v="6948"/>
    <s v="thefyzz"/>
    <n v="89"/>
  </r>
  <r>
    <s v="The Post"/>
    <s v="PG-13"/>
    <s v="Drama"/>
    <x v="37"/>
    <s v="January 12, 2018 (United States)"/>
    <n v="7.2"/>
    <n v="141000"/>
    <s v="Steven Spielberg"/>
    <s v="Liz Hannah"/>
    <s v="Meryl Streep"/>
    <s v="United States"/>
    <n v="50000000"/>
    <x v="6949"/>
    <s v="Twentieth Century Fox"/>
    <n v="116"/>
  </r>
  <r>
    <s v="Everything, Everything"/>
    <s v="PG-13"/>
    <s v="Drama"/>
    <x v="37"/>
    <s v="May 19, 2017 (United States)"/>
    <n v="6.4"/>
    <n v="35000"/>
    <s v="Stella Meghie"/>
    <s v="J. Mills Goodloe"/>
    <s v="Amandla Stenberg"/>
    <s v="United States"/>
    <n v="10000000"/>
    <x v="6950"/>
    <s v="Alloy Entertainment"/>
    <n v="96"/>
  </r>
  <r>
    <s v="A Ghost Story"/>
    <s v="R"/>
    <s v="Drama"/>
    <x v="37"/>
    <s v="July 27, 2017 (Australia)"/>
    <n v="6.9"/>
    <n v="64000"/>
    <s v="David Lowery"/>
    <s v="David Lowery"/>
    <s v="Casey Affleck"/>
    <s v="United States"/>
    <n v="100000"/>
    <x v="6951"/>
    <s v="Sailor Bear"/>
    <n v="92"/>
  </r>
  <r>
    <s v="Sweet Virginia"/>
    <s v="R"/>
    <s v="Action"/>
    <x v="37"/>
    <s v="November 30, 2017 (Australia)"/>
    <n v="6.2"/>
    <n v="9200"/>
    <s v="Jamie M. Dagg"/>
    <s v="Paul China"/>
    <s v="Jon Bernthal"/>
    <s v="Canada"/>
    <m/>
    <x v="6952"/>
    <s v="Automatik Entertainment"/>
    <n v="93"/>
  </r>
  <r>
    <s v="Power Rangers"/>
    <s v="PG-13"/>
    <s v="Action"/>
    <x v="37"/>
    <s v="March 24, 2017 (United States)"/>
    <n v="5.9"/>
    <n v="104000"/>
    <s v="Dean Israelite"/>
    <s v="John Gatins"/>
    <s v="Dacre Montgomery"/>
    <s v="United States"/>
    <n v="100000000"/>
    <x v="6953"/>
    <s v="Lionsgate"/>
    <n v="124"/>
  </r>
  <r>
    <s v="Lucky"/>
    <s v="Not Rated"/>
    <s v="Comedy"/>
    <x v="37"/>
    <s v="September 29, 2017 (United States)"/>
    <n v="7.4"/>
    <n v="21000"/>
    <s v="John Carroll Lynch"/>
    <s v="Logan Sparks"/>
    <s v="Harry Dean Stanton"/>
    <s v="United States"/>
    <m/>
    <x v="6954"/>
    <s v="Superlative Films"/>
    <n v="88"/>
  </r>
  <r>
    <s v="All the Money in the World"/>
    <s v="R"/>
    <s v="Biography"/>
    <x v="37"/>
    <s v="December 25, 2017 (United States)"/>
    <n v="6.8"/>
    <n v="79000"/>
    <s v="Ridley Scott"/>
    <s v="David Scarpa"/>
    <s v="Michelle Williams"/>
    <s v="United States"/>
    <n v="50000000"/>
    <x v="6955"/>
    <s v="Imperative Entertainment"/>
    <n v="132"/>
  </r>
  <r>
    <s v="Suburbicon"/>
    <s v="R"/>
    <s v="Comedy"/>
    <x v="37"/>
    <s v="October 27, 2017 (United States)"/>
    <n v="5.7"/>
    <n v="42000"/>
    <s v="George Clooney"/>
    <s v="Joel Coen"/>
    <s v="Matt Damon"/>
    <s v="United Kingdom"/>
    <n v="25000000"/>
    <x v="6956"/>
    <s v="Black Bear Pictures"/>
    <n v="105"/>
  </r>
  <r>
    <s v="The Wife"/>
    <s v="R"/>
    <s v="Drama"/>
    <x v="37"/>
    <s v="September 28, 2018 (United Kingdom)"/>
    <n v="7.2"/>
    <n v="37000"/>
    <s v="Björn Runge"/>
    <s v="Jane Anderson"/>
    <s v="Glenn Close"/>
    <s v="United Kingdom"/>
    <m/>
    <x v="6957"/>
    <s v="Silver Reel"/>
    <n v="99"/>
  </r>
  <r>
    <s v="It Comes at Night"/>
    <s v="R"/>
    <s v="Horror"/>
    <x v="37"/>
    <s v="June 9, 2017 (United States)"/>
    <n v="6.2"/>
    <n v="87000"/>
    <s v="Trey Edward Shults"/>
    <s v="Trey Edward Shults"/>
    <s v="Joel Edgerton"/>
    <s v="United States"/>
    <n v="5000000"/>
    <x v="6958"/>
    <s v="Animal Kingdom"/>
    <n v="91"/>
  </r>
  <r>
    <s v="Despicable Me 3"/>
    <s v="PG"/>
    <s v="Animation"/>
    <x v="37"/>
    <s v="June 30, 2017 (United States)"/>
    <n v="6.3"/>
    <n v="119000"/>
    <s v="Kyle Balda"/>
    <s v="Cinco Paul"/>
    <s v="Steve Carell"/>
    <s v="United States"/>
    <n v="80000000"/>
    <x v="6959"/>
    <s v="Illumination Entertainment"/>
    <n v="89"/>
  </r>
  <r>
    <s v="Going in Style"/>
    <s v="PG-13"/>
    <s v="Comedy"/>
    <x v="37"/>
    <s v="April 7, 2017 (United States)"/>
    <n v="6.6"/>
    <n v="79000"/>
    <s v="Zach Braff"/>
    <s v="Theodore Melfi"/>
    <s v="Michael Caine"/>
    <s v="United States"/>
    <n v="25000000"/>
    <x v="6960"/>
    <s v="De Line Pictures"/>
    <n v="96"/>
  </r>
  <r>
    <s v="Downsizing"/>
    <s v="R"/>
    <s v="Drama"/>
    <x v="37"/>
    <s v="December 22, 2017 (United States)"/>
    <n v="5.7"/>
    <n v="102000"/>
    <s v="Alexander Payne"/>
    <s v="Alexander Payne"/>
    <s v="Matt Damon"/>
    <s v="United States"/>
    <n v="68000000"/>
    <x v="6961"/>
    <s v="Paramount Pictures"/>
    <n v="135"/>
  </r>
  <r>
    <s v="Before I Fall"/>
    <s v="PG-13"/>
    <s v="Drama"/>
    <x v="37"/>
    <s v="March 3, 2017 (United States)"/>
    <n v="6.5"/>
    <n v="48000"/>
    <s v="Ry Russo-Young"/>
    <s v="Maria Maggenti"/>
    <s v="Zoey Deutch"/>
    <s v="United States"/>
    <n v="5000000"/>
    <x v="6962"/>
    <s v="Awesomeness Films"/>
    <n v="98"/>
  </r>
  <r>
    <s v="Wonder Wheel"/>
    <s v="PG-13"/>
    <s v="Drama"/>
    <x v="37"/>
    <s v="December 15, 2017 (United States)"/>
    <n v="6.2"/>
    <n v="27000"/>
    <s v="Woody Allen"/>
    <s v="Woody Allen"/>
    <s v="Justin Timberlake"/>
    <s v="United States"/>
    <n v="25000000"/>
    <x v="6963"/>
    <s v="Amazon Studios"/>
    <n v="101"/>
  </r>
  <r>
    <s v="The Emoji Movie"/>
    <s v="PG"/>
    <s v="Animation"/>
    <x v="37"/>
    <s v="July 28, 2017 (United States)"/>
    <n v="3.3"/>
    <n v="58000"/>
    <s v="Tony Leondis"/>
    <s v="Tony Leondis"/>
    <s v="T.J. Miller"/>
    <s v="United States"/>
    <n v="50000000"/>
    <x v="6964"/>
    <s v="Columbia Pictures"/>
    <n v="86"/>
  </r>
  <r>
    <s v="Ingrid Goes West"/>
    <s v="R"/>
    <s v="Comedy"/>
    <x v="37"/>
    <s v="August 25, 2017 (United States)"/>
    <n v="6.6"/>
    <n v="38000"/>
    <s v="Matt Spicer"/>
    <s v="David Branson Smith"/>
    <s v="Aubrey Plaza"/>
    <s v="United States"/>
    <m/>
    <x v="6965"/>
    <s v="Star Thrower Entertainment"/>
    <n v="98"/>
  </r>
  <r>
    <s v="Unforgettable"/>
    <s v="R"/>
    <s v="Drama"/>
    <x v="37"/>
    <s v="April 21, 2017 (United States)"/>
    <n v="5.0999999999999996"/>
    <n v="15000"/>
    <s v="Denise Di Novi"/>
    <s v="Christina Hodson"/>
    <s v="Rosario Dawson"/>
    <s v="United States"/>
    <n v="12000000"/>
    <x v="6966"/>
    <s v="DiNovi Pictures"/>
    <n v="100"/>
  </r>
  <r>
    <s v="Paddington 2"/>
    <s v="PG"/>
    <s v="Animation"/>
    <x v="37"/>
    <s v="January 12, 2018 (United States)"/>
    <n v="7.8"/>
    <n v="66000"/>
    <s v="Paul King"/>
    <s v="Paul King"/>
    <s v="Ben Whishaw"/>
    <s v="United Kingdom"/>
    <n v="40000000"/>
    <x v="6967"/>
    <s v="StudioCanal"/>
    <n v="103"/>
  </r>
  <r>
    <s v="Girls Trip"/>
    <s v="R"/>
    <s v="Adventure"/>
    <x v="37"/>
    <s v="July 21, 2017 (United States)"/>
    <n v="6.2"/>
    <n v="35000"/>
    <s v="Malcolm D. Lee"/>
    <s v="Erica Rivinoja"/>
    <s v="Regina Hall"/>
    <s v="United States"/>
    <n v="19000000"/>
    <x v="6968"/>
    <s v="Perfect World Pictures"/>
    <n v="122"/>
  </r>
  <r>
    <s v="Loving Vincent"/>
    <s v="PG-13"/>
    <s v="Animation"/>
    <x v="37"/>
    <s v="September 22, 2017 (United States)"/>
    <n v="7.8"/>
    <n v="53000"/>
    <s v="Dorota Kobiela"/>
    <s v="Dorota Kobiela"/>
    <s v="Douglas Booth"/>
    <s v="Poland"/>
    <m/>
    <x v="6969"/>
    <s v="BreakThru Productions"/>
    <n v="94"/>
  </r>
  <r>
    <s v="The Space Between Us"/>
    <s v="PG-13"/>
    <s v="Drama"/>
    <x v="37"/>
    <s v="February 3, 2017 (United States)"/>
    <n v="6.4"/>
    <n v="50000"/>
    <s v="Peter Chelsom"/>
    <s v="Allan Loeb"/>
    <s v="Gary Oldman"/>
    <s v="United States"/>
    <n v="30000000"/>
    <x v="6970"/>
    <s v="Los Angeles Media Fund (LAMF)"/>
    <n v="120"/>
  </r>
  <r>
    <s v="Double Lover"/>
    <s v="Not Rated"/>
    <s v="Drama"/>
    <x v="37"/>
    <s v="May 26, 2017 (France)"/>
    <n v="6.2"/>
    <n v="11000"/>
    <s v="François Ozon"/>
    <s v="François Ozon"/>
    <s v="Marine Vacth"/>
    <s v="France"/>
    <m/>
    <x v="6971"/>
    <s v="Mandarin Films"/>
    <n v="107"/>
  </r>
  <r>
    <s v="The Mountain Between Us"/>
    <s v="PG-13"/>
    <s v="Action"/>
    <x v="37"/>
    <s v="October 6, 2017 (United States)"/>
    <n v="6.4"/>
    <n v="70000"/>
    <s v="Hany Abu-Assad"/>
    <s v="Chris Weitz"/>
    <s v="Kate Winslet"/>
    <s v="United States"/>
    <n v="35000000"/>
    <x v="6972"/>
    <s v="Chernin Entertainment"/>
    <n v="112"/>
  </r>
  <r>
    <s v="T2 Trainspotting"/>
    <s v="R"/>
    <s v="Drama"/>
    <x v="37"/>
    <s v="March 31, 2017 (United States)"/>
    <n v="7.2"/>
    <n v="117000"/>
    <s v="Danny Boyle"/>
    <s v="John Hodge"/>
    <s v="Ewan McGregor"/>
    <s v="United Kingdom"/>
    <n v="18000000"/>
    <x v="6973"/>
    <s v="Artbees"/>
    <n v="117"/>
  </r>
  <r>
    <s v="The Square"/>
    <s v="R"/>
    <s v="Comedy"/>
    <x v="37"/>
    <s v="August 25, 2017 (Sweden)"/>
    <n v="7.2"/>
    <n v="58000"/>
    <s v="Ruben Östlund"/>
    <s v="Ruben Östlund"/>
    <s v="Claes Bang"/>
    <s v="Sweden"/>
    <m/>
    <x v="6974"/>
    <s v="Plattform Produktion"/>
    <n v="151"/>
  </r>
  <r>
    <s v="The Hero"/>
    <s v="R"/>
    <s v="Drama"/>
    <x v="37"/>
    <s v="June 9, 2017 (United States)"/>
    <n v="6.5"/>
    <n v="8600"/>
    <s v="Brett Haley"/>
    <s v="Brett Haley"/>
    <s v="Sam Elliott"/>
    <s v="United States"/>
    <n v="1200000"/>
    <x v="6975"/>
    <s v="Houston King Productions"/>
    <n v="96"/>
  </r>
  <r>
    <s v="Battle of the Sexes"/>
    <s v="PG-13"/>
    <s v="Biography"/>
    <x v="37"/>
    <s v="September 29, 2017 (United States)"/>
    <n v="6.7"/>
    <n v="52000"/>
    <s v="Jonathan Dayton"/>
    <s v="Simon Beaufoy"/>
    <s v="Emma Stone"/>
    <s v="United Kingdom"/>
    <n v="25000000"/>
    <x v="6976"/>
    <s v="Cloud Eight Films"/>
    <n v="121"/>
  </r>
  <r>
    <s v="God's Own Country"/>
    <s v="Not Rated"/>
    <s v="Drama"/>
    <x v="37"/>
    <s v="August 24, 2017 (New Zealand)"/>
    <n v="7.7"/>
    <n v="27000"/>
    <s v="Francis Lee"/>
    <s v="Francis Lee"/>
    <s v="Josh O'Connor"/>
    <s v="United Kingdom"/>
    <m/>
    <x v="6977"/>
    <s v="British Film Institute (BFI)"/>
    <n v="104"/>
  </r>
  <r>
    <s v="The Book of Henry"/>
    <s v="PG-13"/>
    <s v="Crime"/>
    <x v="37"/>
    <s v="June 23, 2017 (United States)"/>
    <n v="6.6"/>
    <n v="25000"/>
    <s v="Colin Trevorrow"/>
    <s v="Gregg Hurwitz"/>
    <s v="Naomi Watts"/>
    <s v="United States"/>
    <n v="10000000"/>
    <x v="6978"/>
    <s v="Double Nickel Entertainment"/>
    <n v="105"/>
  </r>
  <r>
    <s v="Borg vs. McEnroe"/>
    <s v="R"/>
    <s v="Biography"/>
    <x v="37"/>
    <s v="April 13, 2018 (United States)"/>
    <n v="6.9"/>
    <n v="29000"/>
    <s v="Janus Metz"/>
    <s v="Ronnie Sandahl"/>
    <s v="Sverrir Gudnason"/>
    <s v="Sweden"/>
    <m/>
    <x v="6979"/>
    <s v="SF Studios Production AB"/>
    <n v="107"/>
  </r>
  <r>
    <s v="Daddy's Home 2"/>
    <s v="PG-13"/>
    <s v="Comedy"/>
    <x v="37"/>
    <s v="November 10, 2017 (United States)"/>
    <n v="6"/>
    <n v="65000"/>
    <s v="Sean Anders"/>
    <s v="Sean Anders"/>
    <s v="Will Ferrell"/>
    <s v="United States"/>
    <n v="69000000"/>
    <x v="6980"/>
    <s v="Paramount Pictures"/>
    <n v="100"/>
  </r>
  <r>
    <s v="Mark Felt: The Man Who Brought Down the White House"/>
    <s v="PG-13"/>
    <s v="Biography"/>
    <x v="37"/>
    <s v="September 29, 2017 (United States)"/>
    <n v="6.4"/>
    <n v="12000"/>
    <s v="Peter Landesman"/>
    <s v="Mark Felt"/>
    <s v="Liam Neeson"/>
    <s v="United States"/>
    <m/>
    <x v="6981"/>
    <s v="Butler Pictures"/>
    <n v="103"/>
  </r>
  <r>
    <s v="A Dog's Purpose"/>
    <s v="PG"/>
    <s v="Adventure"/>
    <x v="37"/>
    <s v="January 27, 2017 (United States)"/>
    <n v="7.2"/>
    <n v="68000"/>
    <s v="Lasse Hallström"/>
    <s v="W. Bruce Cameron"/>
    <s v="Josh Gad"/>
    <s v="United States"/>
    <n v="22000000"/>
    <x v="6982"/>
    <s v="Dreamworks Pictures"/>
    <n v="100"/>
  </r>
  <r>
    <s v="Columbus"/>
    <s v="Not Rated"/>
    <s v="Drama"/>
    <x v="37"/>
    <s v="August 4, 2017 (United States)"/>
    <n v="7.2"/>
    <n v="15000"/>
    <s v="Kogonada"/>
    <s v="Kogonada"/>
    <s v="John Cho"/>
    <s v="United States"/>
    <m/>
    <x v="6983"/>
    <s v="Depth of Field"/>
    <n v="100"/>
  </r>
  <r>
    <s v="The Little Hours"/>
    <s v="R"/>
    <s v="Comedy"/>
    <x v="37"/>
    <s v="June 30, 2017 (United States)"/>
    <n v="5.8"/>
    <n v="21000"/>
    <s v="Jeff Baena"/>
    <s v="Giovanni Boccaccio"/>
    <s v="Alison Brie"/>
    <s v="United States"/>
    <m/>
    <x v="6984"/>
    <s v="Destro Films"/>
    <n v="90"/>
  </r>
  <r>
    <s v="The Shack"/>
    <s v="PG-13"/>
    <s v="Drama"/>
    <x v="37"/>
    <s v="March 3, 2017 (United States)"/>
    <n v="6.3"/>
    <n v="32000"/>
    <s v="Stuart Hazeldine"/>
    <s v="John Fusco"/>
    <s v="Sam Worthington"/>
    <s v="United States"/>
    <n v="20000000"/>
    <x v="6985"/>
    <s v="Summit Entertainment"/>
    <n v="132"/>
  </r>
  <r>
    <s v="Thelma"/>
    <s v="Not Rated"/>
    <s v="Drama"/>
    <x v="37"/>
    <s v="September 15, 2017 (Norway)"/>
    <n v="7"/>
    <n v="28000"/>
    <s v="Joachim Trier"/>
    <s v="Eskil Vogt"/>
    <s v="Eili Harboe"/>
    <s v="Norway"/>
    <m/>
    <x v="6986"/>
    <s v="Motlys"/>
    <n v="116"/>
  </r>
  <r>
    <s v="Flatliners"/>
    <s v="PG-13"/>
    <s v="Drama"/>
    <x v="37"/>
    <s v="September 29, 2017 (United States)"/>
    <n v="5.2"/>
    <n v="44000"/>
    <s v="Niels Arden Oplev"/>
    <s v="Peter Filardi"/>
    <s v="Elliot Page"/>
    <s v="United States"/>
    <n v="19000000"/>
    <x v="6987"/>
    <s v="Columbia Pictures"/>
    <n v="109"/>
  </r>
  <r>
    <s v="Rings"/>
    <s v="PG-13"/>
    <s v="Drama"/>
    <x v="37"/>
    <s v="February 3, 2017 (United States)"/>
    <n v="4.5"/>
    <n v="39000"/>
    <s v="F. Javier Gutiérrez"/>
    <s v="David Loucka"/>
    <s v="Matilda Anna Ingrid Lutz"/>
    <s v="United States"/>
    <n v="25000000"/>
    <x v="6988"/>
    <s v="Macari/Edelstein"/>
    <n v="102"/>
  </r>
  <r>
    <s v="I Do... Until I Don't"/>
    <s v="R"/>
    <s v="Comedy"/>
    <x v="37"/>
    <s v="September 1, 2017 (United States)"/>
    <n v="4.0999999999999996"/>
    <n v="2000"/>
    <s v="Lake Bell"/>
    <s v="Lake Bell"/>
    <s v="Lake Bell"/>
    <s v="United States"/>
    <m/>
    <x v="6989"/>
    <s v="Cold Iron Pictures"/>
    <n v="106"/>
  </r>
  <r>
    <s v="Professor Marston &amp; the Wonder Women"/>
    <s v="R"/>
    <s v="Biography"/>
    <x v="37"/>
    <s v="October 13, 2017 (United States)"/>
    <n v="7.1"/>
    <n v="24000"/>
    <s v="Angela Robinson"/>
    <s v="Angela Robinson"/>
    <s v="Luke Evans"/>
    <s v="United States"/>
    <m/>
    <x v="6990"/>
    <s v="Strongman"/>
    <n v="108"/>
  </r>
  <r>
    <s v="The Rider"/>
    <s v="R"/>
    <s v="Drama"/>
    <x v="37"/>
    <s v="April 13, 2018 (United States)"/>
    <n v="7.5"/>
    <n v="17000"/>
    <s v="Chloé Zhao"/>
    <s v="Chloé Zhao"/>
    <s v="Brady Jandreau"/>
    <s v="United States"/>
    <m/>
    <x v="6991"/>
    <s v="Caviar"/>
    <n v="104"/>
  </r>
  <r>
    <s v="First Reformed"/>
    <s v="R"/>
    <s v="Drama"/>
    <x v="37"/>
    <s v="May 18, 2018 (United States)"/>
    <n v="7.1"/>
    <n v="51000"/>
    <s v="Paul Schrader"/>
    <s v="Paul Schrader"/>
    <s v="Ethan Hawke"/>
    <s v="United States"/>
    <m/>
    <x v="6992"/>
    <s v="Killer Films"/>
    <n v="113"/>
  </r>
  <r>
    <s v="The Lego Ninjago Movie"/>
    <s v="PG"/>
    <s v="Animation"/>
    <x v="37"/>
    <s v="September 22, 2017 (United States)"/>
    <n v="6"/>
    <n v="24000"/>
    <s v="Charlie Bean"/>
    <s v="Bob Logan"/>
    <s v="Jackie Chan"/>
    <s v="United States"/>
    <n v="70000000"/>
    <x v="6993"/>
    <s v="Animal Logic"/>
    <n v="101"/>
  </r>
  <r>
    <s v="My Friend Dahmer"/>
    <s v="R"/>
    <s v="Biography"/>
    <x v="37"/>
    <s v="March 2, 2018 (France)"/>
    <n v="6.2"/>
    <n v="17000"/>
    <s v="Marc Meyers"/>
    <s v="Marc Meyers"/>
    <s v="Ross Lynch"/>
    <s v="United States"/>
    <m/>
    <x v="6994"/>
    <s v="Ibid Filmworks"/>
    <n v="107"/>
  </r>
  <r>
    <s v="The House"/>
    <s v="R"/>
    <s v="Comedy"/>
    <x v="37"/>
    <s v="June 30, 2017 (United States)"/>
    <n v="5.6"/>
    <n v="42000"/>
    <s v="Andrew Jay Cohen"/>
    <s v="Brendan O'Brien"/>
    <s v="Will Ferrell"/>
    <s v="United States"/>
    <n v="40000000"/>
    <x v="6995"/>
    <s v="Gary Sanchez Productions"/>
    <n v="88"/>
  </r>
  <r>
    <s v="Marrowbone"/>
    <s v="R"/>
    <s v="Drama"/>
    <x v="37"/>
    <s v="April 13, 2018 (United States)"/>
    <n v="6.7"/>
    <n v="28000"/>
    <s v="Sergio G. Sánchez"/>
    <s v="Sergio G. Sánchez"/>
    <s v="George MacKay"/>
    <s v="Spain"/>
    <m/>
    <x v="6996"/>
    <s v="Lionsgate"/>
    <n v="110"/>
  </r>
  <r>
    <s v="The Zookeeper's Wife"/>
    <s v="PG-13"/>
    <s v="Biography"/>
    <x v="37"/>
    <s v="April 7, 2017 (United States)"/>
    <n v="7"/>
    <n v="41000"/>
    <s v="Niki Caro"/>
    <s v="Angela Workman"/>
    <s v="Jessica Chastain"/>
    <s v="Czech Republic"/>
    <n v="20000000"/>
    <x v="6997"/>
    <s v="Scion Films"/>
    <n v="127"/>
  </r>
  <r>
    <s v="Flower"/>
    <s v="R"/>
    <s v="Comedy"/>
    <x v="37"/>
    <s v="March 16, 2018 (United States)"/>
    <n v="6"/>
    <n v="7800"/>
    <s v="Max Winkler"/>
    <s v="Alex McAulay"/>
    <s v="Zoey Deutch"/>
    <s v="United States"/>
    <m/>
    <x v="6998"/>
    <s v="Diablo Entertainment (II)"/>
    <n v="90"/>
  </r>
  <r>
    <s v="Song to Song"/>
    <s v="R"/>
    <s v="Drama"/>
    <x v="37"/>
    <s v="March 17, 2017 (United States)"/>
    <n v="5.7"/>
    <n v="20000"/>
    <s v="Terrence Malick"/>
    <s v="Terrence Malick"/>
    <s v="Ryan Gosling"/>
    <s v="United States"/>
    <m/>
    <x v="6999"/>
    <s v="Buckeye Pictures"/>
    <n v="129"/>
  </r>
  <r>
    <s v="Detroit"/>
    <s v="R"/>
    <s v="Crime"/>
    <x v="37"/>
    <s v="August 4, 2017 (United States)"/>
    <n v="7.3"/>
    <n v="50000"/>
    <s v="Kathryn Bigelow"/>
    <s v="Mark Boal"/>
    <s v="John Boyega"/>
    <s v="United States"/>
    <n v="34000000"/>
    <x v="7000"/>
    <s v="Annapurna Pictures"/>
    <n v="143"/>
  </r>
  <r>
    <s v="Last Flag Flying"/>
    <s v="R"/>
    <s v="Comedy"/>
    <x v="37"/>
    <s v="November 3, 2017 (United States)"/>
    <n v="6.9"/>
    <n v="24000"/>
    <s v="Richard Linklater"/>
    <s v="Richard Linklater"/>
    <s v="Bryan Cranston"/>
    <s v="United States"/>
    <m/>
    <x v="7001"/>
    <s v="Amazon Studios"/>
    <n v="125"/>
  </r>
  <r>
    <s v="Megan Leavey"/>
    <s v="PG-13"/>
    <s v="Biography"/>
    <x v="37"/>
    <s v="June 9, 2017 (United States)"/>
    <n v="7.1"/>
    <n v="22000"/>
    <s v="Gabriela Cowperthwaite"/>
    <s v="Pamela Gray"/>
    <s v="Kate Mara"/>
    <s v="United States"/>
    <m/>
    <x v="7002"/>
    <s v="LD Entertainment"/>
    <n v="116"/>
  </r>
  <r>
    <s v="All Eyez on Me"/>
    <s v="R"/>
    <s v="Biography"/>
    <x v="37"/>
    <s v="June 16, 2017 (United States)"/>
    <n v="5.9"/>
    <n v="22000"/>
    <s v="Benny Boom"/>
    <s v="Jeremy Haft"/>
    <s v="Demetrius Shipp Jr."/>
    <s v="United States"/>
    <n v="40000000"/>
    <x v="7003"/>
    <s v="Summit Entertainment"/>
    <n v="139"/>
  </r>
  <r>
    <s v="Sleepless"/>
    <s v="R"/>
    <s v="Action"/>
    <x v="37"/>
    <s v="January 13, 2017 (United States)"/>
    <n v="5.6"/>
    <n v="31000"/>
    <s v="Baran bo Odar"/>
    <s v="Andrea Berloff"/>
    <s v="Jamie Foxx"/>
    <s v="United States"/>
    <n v="30000000"/>
    <x v="7004"/>
    <s v="Open Road Films (II)"/>
    <n v="95"/>
  </r>
  <r>
    <s v="The Captain"/>
    <m/>
    <s v="Drama"/>
    <x v="37"/>
    <s v="July 27, 2018 (United States)"/>
    <n v="7.4"/>
    <n v="15000"/>
    <s v="Robert Schwentke"/>
    <s v="Robert Schwentke"/>
    <s v="Max Hubacher"/>
    <s v="Germany"/>
    <m/>
    <x v="7005"/>
    <s v="Filmgalerie 451"/>
    <n v="118"/>
  </r>
  <r>
    <s v="Tulip Fever"/>
    <s v="R"/>
    <s v="Drama"/>
    <x v="37"/>
    <s v="September 1, 2017 (United States)"/>
    <n v="6.2"/>
    <n v="19000"/>
    <s v="Justin Chadwick"/>
    <s v="Deborah Moggach"/>
    <s v="Alicia Vikander"/>
    <s v="United Kingdom"/>
    <n v="25000000"/>
    <x v="7006"/>
    <s v="Worldview Entertainment"/>
    <n v="105"/>
  </r>
  <r>
    <s v="Stronger"/>
    <s v="R"/>
    <s v="Biography"/>
    <x v="37"/>
    <s v="September 29, 2017 (United States)"/>
    <n v="6.9"/>
    <n v="42000"/>
    <s v="David Gordon Green"/>
    <s v="John Pollono"/>
    <s v="Jake Gyllenhaal"/>
    <s v="United States"/>
    <n v="30000000"/>
    <x v="7007"/>
    <s v="Lionsgate"/>
    <n v="119"/>
  </r>
  <r>
    <s v="Jeepers Creepers III"/>
    <s v="Not Rated"/>
    <s v="Horror"/>
    <x v="37"/>
    <s v="November 2, 2017 (Mexico)"/>
    <n v="3.9"/>
    <n v="18000"/>
    <s v="Victor Salva"/>
    <s v="Victor Salva"/>
    <s v="Stan Shaw"/>
    <s v="United States"/>
    <m/>
    <x v="7008"/>
    <s v="Infinity Films"/>
    <n v="100"/>
  </r>
  <r>
    <s v="My Cousin Rachel"/>
    <s v="PG-13"/>
    <s v="Drama"/>
    <x v="37"/>
    <s v="June 9, 2017 (United States)"/>
    <n v="6"/>
    <n v="18000"/>
    <s v="Roger Michell"/>
    <s v="Roger Michell"/>
    <s v="Rachel Weisz"/>
    <s v="United Kingdom"/>
    <m/>
    <x v="7009"/>
    <s v="Fox Searchlight Pictures"/>
    <n v="106"/>
  </r>
  <r>
    <s v="Baahubali 2: The Conclusion"/>
    <s v="Not Rated"/>
    <s v="Action"/>
    <x v="37"/>
    <s v="April 28, 2017 (United States)"/>
    <n v="8.1999999999999993"/>
    <n v="79000"/>
    <s v="S.S. Rajamouli"/>
    <s v="Vijayendra Prasad"/>
    <s v="Prabhas"/>
    <s v="India"/>
    <m/>
    <x v="7010"/>
    <s v="Arka Mediaworks"/>
    <n v="167"/>
  </r>
  <r>
    <s v="Breathe"/>
    <s v="PG-13"/>
    <s v="Biography"/>
    <x v="37"/>
    <s v="October 27, 2017 (United Kingdom)"/>
    <n v="7.2"/>
    <n v="20000"/>
    <s v="Andy Serkis"/>
    <s v="William Nicholson"/>
    <s v="Andrew Garfield"/>
    <s v="United Kingdom"/>
    <m/>
    <x v="7011"/>
    <s v="BBC Films"/>
    <n v="118"/>
  </r>
  <r>
    <s v="The Only Living Boy in New York"/>
    <s v="R"/>
    <s v="Drama"/>
    <x v="37"/>
    <s v="July 27, 2017 (Greece)"/>
    <n v="6.3"/>
    <n v="13000"/>
    <s v="Marc Webb"/>
    <s v="Allan Loeb"/>
    <s v="Callum Turner"/>
    <s v="United States"/>
    <m/>
    <x v="7012"/>
    <s v="Amazon Studios"/>
    <n v="89"/>
  </r>
  <r>
    <s v="A Taxi Driver"/>
    <s v="Not Rated"/>
    <s v="Action"/>
    <x v="37"/>
    <s v="August 11, 2017 (United States)"/>
    <n v="7.9"/>
    <n v="19000"/>
    <s v="Hun Jang"/>
    <s v="Yu-na Eom"/>
    <s v="Kang-ho Song"/>
    <s v="South Korea"/>
    <m/>
    <x v="7013"/>
    <s v="The Lamp"/>
    <n v="137"/>
  </r>
  <r>
    <s v="Brad's Status"/>
    <s v="R"/>
    <s v="Comedy"/>
    <x v="37"/>
    <s v="September 15, 2017 (United States)"/>
    <n v="6.5"/>
    <n v="17000"/>
    <s v="Mike White"/>
    <s v="Mike White"/>
    <s v="Ben Stiller"/>
    <s v="United States"/>
    <m/>
    <x v="7014"/>
    <s v="Amazon Studios"/>
    <n v="102"/>
  </r>
  <r>
    <s v="American Satan"/>
    <s v="R"/>
    <s v="Drama"/>
    <x v="37"/>
    <s v="October 13, 2017 (United States)"/>
    <n v="5.7"/>
    <n v="3500"/>
    <s v="Ash Avildsen"/>
    <s v="Ash Avildsen"/>
    <s v="Andy Biersack"/>
    <s v="United States"/>
    <m/>
    <x v="7015"/>
    <s v="Sumerian Films"/>
    <n v="111"/>
  </r>
  <r>
    <s v="Smurfs: The Lost Village"/>
    <s v="PG"/>
    <s v="Animation"/>
    <x v="37"/>
    <s v="April 7, 2017 (United States)"/>
    <n v="6"/>
    <n v="19000"/>
    <s v="Kelly Asbury"/>
    <s v="Stacey Harman"/>
    <s v="Demi Lovato"/>
    <s v="United States"/>
    <n v="60000000"/>
    <x v="7016"/>
    <s v="Walt Disney Animation Studios"/>
    <n v="90"/>
  </r>
  <r>
    <s v="Gook"/>
    <s v="Unrated"/>
    <s v="Drama"/>
    <x v="37"/>
    <s v="January 19, 2018 (Sweden)"/>
    <n v="7"/>
    <n v="2300"/>
    <s v="Justin Chon"/>
    <s v="Justin Chon"/>
    <s v="Simone Baker"/>
    <s v="United States"/>
    <m/>
    <x v="7017"/>
    <s v="Datari Turner Productions"/>
    <n v="94"/>
  </r>
  <r>
    <s v="Wonderstruck"/>
    <s v="PG"/>
    <s v="Adventure"/>
    <x v="37"/>
    <s v="October 20, 2017 (United States)"/>
    <n v="6.2"/>
    <n v="9800"/>
    <s v="Todd Haynes"/>
    <s v="Brian Selznick"/>
    <s v="Oakes Fegley"/>
    <s v="United States"/>
    <m/>
    <x v="7018"/>
    <s v="Amazon Studios"/>
    <n v="116"/>
  </r>
  <r>
    <s v="In the Fade"/>
    <s v="R"/>
    <s v="Crime"/>
    <x v="37"/>
    <s v="December 27, 2017 (United States)"/>
    <n v="7.1"/>
    <n v="30000"/>
    <s v="Fatih Akin"/>
    <s v="Fatih Akin"/>
    <s v="Numan Acar"/>
    <s v="Germany"/>
    <m/>
    <x v="7019"/>
    <s v="Warner Bros."/>
    <n v="106"/>
  </r>
  <r>
    <s v="Snatched"/>
    <s v="R"/>
    <s v="Action"/>
    <x v="37"/>
    <s v="May 12, 2017 (United States)"/>
    <n v="4.5"/>
    <n v="34000"/>
    <s v="Jonathan Levine"/>
    <s v="Katie Dippold"/>
    <s v="Amy Schumer"/>
    <s v="United States"/>
    <n v="42000000"/>
    <x v="7020"/>
    <s v="Chernin Entertainment"/>
    <n v="90"/>
  </r>
  <r>
    <s v="Roman J. Israel, Esq."/>
    <s v="PG-13"/>
    <s v="Crime"/>
    <x v="37"/>
    <s v="November 22, 2017 (United States)"/>
    <n v="6.5"/>
    <n v="35000"/>
    <s v="Dan Gilroy"/>
    <s v="Dan Gilroy"/>
    <s v="Denzel Washington"/>
    <s v="Canada"/>
    <n v="22000000"/>
    <x v="7021"/>
    <s v="BRON Studios"/>
    <n v="122"/>
  </r>
  <r>
    <s v="Victoria &amp; Abdul"/>
    <s v="PG-13"/>
    <s v="Biography"/>
    <x v="37"/>
    <s v="October 6, 2017 (United States)"/>
    <n v="6.8"/>
    <n v="33000"/>
    <s v="Stephen Frears"/>
    <s v="Lee Hall"/>
    <s v="Judi Dench"/>
    <s v="United Kingdom"/>
    <n v="21000000"/>
    <x v="7022"/>
    <s v="BBC Films"/>
    <n v="111"/>
  </r>
  <r>
    <s v="Fist Fight"/>
    <s v="R"/>
    <s v="Comedy"/>
    <x v="37"/>
    <s v="February 17, 2017 (United States)"/>
    <n v="5.6"/>
    <n v="41000"/>
    <s v="Richie Keen"/>
    <s v="Van Robichaux"/>
    <s v="Ice Cube"/>
    <s v="United States"/>
    <n v="22000000"/>
    <x v="7023"/>
    <s v="New Line Cinema"/>
    <n v="91"/>
  </r>
  <r>
    <s v="The Wall"/>
    <s v="R"/>
    <s v="Action"/>
    <x v="37"/>
    <s v="May 18, 2017 (Greece)"/>
    <n v="6.2"/>
    <n v="25000"/>
    <s v="Doug Liman"/>
    <s v="Dwain Worrell"/>
    <s v="Aaron Taylor-Johnson"/>
    <s v="United States"/>
    <m/>
    <x v="7024"/>
    <s v="Amazon Studios"/>
    <n v="88"/>
  </r>
  <r>
    <s v="How to Be a Latin Lover"/>
    <s v="PG-13"/>
    <s v="Comedy"/>
    <x v="37"/>
    <s v="April 28, 2017 (United States)"/>
    <n v="6"/>
    <n v="15000"/>
    <s v="Ken Marino"/>
    <s v="Jon Zack"/>
    <s v="Eugenio Derbez"/>
    <s v="Mexico"/>
    <n v="10000000"/>
    <x v="7025"/>
    <s v="Pantelion Films"/>
    <n v="115"/>
  </r>
  <r>
    <s v="The Leisure Seeker"/>
    <s v="R"/>
    <s v="Adventure"/>
    <x v="37"/>
    <s v="January 3, 2018 (France)"/>
    <n v="6.7"/>
    <n v="7800"/>
    <s v="Paolo Virzì"/>
    <s v="Michael Zadoorian"/>
    <s v="Helen Mirren"/>
    <s v="Italy"/>
    <m/>
    <x v="7026"/>
    <s v="Indiana Production"/>
    <n v="112"/>
  </r>
  <r>
    <s v="Same Kind of Different as Me"/>
    <s v="PG-13"/>
    <s v="Biography"/>
    <x v="37"/>
    <s v="October 20, 2017 (United States)"/>
    <n v="6.6"/>
    <n v="6900"/>
    <s v="Michael Carney"/>
    <s v="Ron Hall"/>
    <s v="Greg Kinnear"/>
    <s v="United States"/>
    <n v="15000000"/>
    <x v="7027"/>
    <s v="Disruption Entertainment"/>
    <n v="119"/>
  </r>
  <r>
    <s v="My Little Pony: The Movie"/>
    <s v="PG"/>
    <s v="Animation"/>
    <x v="37"/>
    <s v="October 6, 2017 (United States)"/>
    <n v="6.1"/>
    <n v="6200"/>
    <s v="Jayson Thiessen"/>
    <s v="Meghan McCarthy"/>
    <s v="Emily Blunt"/>
    <s v="United States"/>
    <n v="6500000"/>
    <x v="7028"/>
    <s v="Lionsgate"/>
    <n v="99"/>
  </r>
  <r>
    <s v="Goodbye Christopher Robin"/>
    <s v="PG"/>
    <s v="Biography"/>
    <x v="37"/>
    <s v="September 29, 2017 (United Kingdom)"/>
    <n v="7.1"/>
    <n v="26000"/>
    <s v="Simon Curtis"/>
    <s v="Frank Cottrell Boyce"/>
    <s v="Domhnall Gleeson"/>
    <s v="United Kingdom"/>
    <m/>
    <x v="7029"/>
    <s v="DJ Films"/>
    <n v="107"/>
  </r>
  <r>
    <s v="Table 19"/>
    <s v="PG-13"/>
    <s v="Comedy"/>
    <x v="37"/>
    <s v="March 3, 2017 (United States)"/>
    <n v="5.8"/>
    <n v="27000"/>
    <s v="Jeffrey Blitz"/>
    <s v="Mark Duplass"/>
    <s v="Anna Kendrick"/>
    <s v="United States"/>
    <n v="5000000"/>
    <x v="7030"/>
    <s v="3311 Productions"/>
    <n v="87"/>
  </r>
  <r>
    <s v="Father Figures"/>
    <s v="R"/>
    <s v="Comedy"/>
    <x v="37"/>
    <s v="December 22, 2017 (United States)"/>
    <n v="5.5"/>
    <n v="19000"/>
    <s v="Lawrence Sher"/>
    <s v="Justin Malen"/>
    <s v="Owen Wilson"/>
    <s v="United States"/>
    <n v="25000000"/>
    <x v="7031"/>
    <s v="Alcon Entertainment"/>
    <n v="113"/>
  </r>
  <r>
    <s v="Kidnap"/>
    <s v="R"/>
    <s v="Action"/>
    <x v="37"/>
    <s v="August 4, 2017 (United States)"/>
    <n v="5.9"/>
    <n v="35000"/>
    <s v="Luis Prieto"/>
    <s v="Knate Lee"/>
    <s v="Halle Berry"/>
    <s v="United States"/>
    <n v="21000000"/>
    <x v="7032"/>
    <s v="Di Bonaventura Pictures"/>
    <n v="95"/>
  </r>
  <r>
    <s v="Diary of a Wimpy Kid: The Long Haul"/>
    <s v="PG"/>
    <s v="Animation"/>
    <x v="37"/>
    <s v="May 19, 2017 (United States)"/>
    <n v="4.3"/>
    <n v="7700"/>
    <s v="David Bowers"/>
    <s v="Jeff Kinney"/>
    <s v="Jason Drucker"/>
    <s v="United States"/>
    <n v="22000000"/>
    <x v="7033"/>
    <s v="Twentieth Century Fox"/>
    <n v="91"/>
  </r>
  <r>
    <s v="Ghost Stories"/>
    <s v="Not Rated"/>
    <s v="Drama"/>
    <x v="37"/>
    <s v="April 20, 2018 (United States)"/>
    <n v="6.4"/>
    <n v="32000"/>
    <s v="Jeremy Dyson"/>
    <s v="Jeremy Dyson"/>
    <s v="Samuel Bottomley"/>
    <s v="United Kingdom"/>
    <m/>
    <x v="7034"/>
    <s v="Warp Films"/>
    <n v="98"/>
  </r>
  <r>
    <s v="Churchill"/>
    <s v="PG"/>
    <s v="Biography"/>
    <x v="37"/>
    <s v="June 2, 2017 (United States)"/>
    <n v="6.1"/>
    <n v="12000"/>
    <s v="Jonathan Teplitzky"/>
    <s v="Alex von Tunzelmann"/>
    <s v="Brian Cox"/>
    <s v="United Kingdom"/>
    <n v="6400000"/>
    <x v="7035"/>
    <s v="Salon Pictures"/>
    <n v="105"/>
  </r>
  <r>
    <s v="Beach Rats"/>
    <s v="R"/>
    <s v="Drama"/>
    <x v="37"/>
    <s v="November 22, 2017 (Sweden)"/>
    <n v="6.4"/>
    <n v="13000"/>
    <s v="Eliza Hittman"/>
    <s v="Eliza Hittman"/>
    <s v="Harris Dickinson"/>
    <s v="United States"/>
    <m/>
    <x v="7036"/>
    <s v="Cinereach"/>
    <n v="98"/>
  </r>
  <r>
    <s v="The Bookshop"/>
    <s v="PG"/>
    <s v="Drama"/>
    <x v="37"/>
    <s v="August 24, 2018 (United States)"/>
    <n v="6.5"/>
    <n v="14000"/>
    <s v="Isabel Coixet"/>
    <s v="Isabel Coixet"/>
    <s v="Emily Mortimer"/>
    <s v="United Kingdom"/>
    <n v="5400000"/>
    <x v="7037"/>
    <s v="Diagonal TV"/>
    <n v="113"/>
  </r>
  <r>
    <s v="Mary Shelley"/>
    <s v="PG-13"/>
    <s v="Biography"/>
    <x v="37"/>
    <s v="July 5, 2018 (Australia)"/>
    <n v="6.5"/>
    <n v="14000"/>
    <s v="Haifaa Al-Mansour"/>
    <s v="Emma Jensen"/>
    <s v="Elle Fanning"/>
    <s v="United Kingdom"/>
    <m/>
    <x v="7038"/>
    <s v="BFI Film Fund"/>
    <n v="120"/>
  </r>
  <r>
    <s v="A Bad Moms Christmas"/>
    <s v="R"/>
    <s v="Comedy"/>
    <x v="37"/>
    <s v="November 1, 2017 (United States)"/>
    <n v="5.6"/>
    <n v="46000"/>
    <s v="Jon Lucas"/>
    <s v="Jon Lucas"/>
    <s v="Mila Kunis"/>
    <s v="United States"/>
    <n v="28000000"/>
    <x v="7039"/>
    <s v="Huayi Brothers Media"/>
    <n v="104"/>
  </r>
  <r>
    <s v="Loveless"/>
    <s v="R"/>
    <s v="Drama"/>
    <x v="37"/>
    <s v="June 1, 2017 (Russia)"/>
    <n v="7.6"/>
    <n v="31000"/>
    <s v="Andrey Zvyagintsev"/>
    <s v="Oleg Negin"/>
    <s v="Maryana Spivak"/>
    <s v="Russia"/>
    <m/>
    <x v="7040"/>
    <s v="Non-Stop Productions"/>
    <n v="127"/>
  </r>
  <r>
    <s v="Captain Underpants: The First Epic Movie"/>
    <s v="PG"/>
    <s v="Animation"/>
    <x v="37"/>
    <s v="June 2, 2017 (United States)"/>
    <n v="6.2"/>
    <n v="26000"/>
    <s v="David Soren"/>
    <s v="Nicholas Stoller"/>
    <s v="Kevin Hart"/>
    <s v="United States"/>
    <n v="38000000"/>
    <x v="7041"/>
    <s v="DreamWorks Animation"/>
    <n v="89"/>
  </r>
  <r>
    <s v="Beatriz at Dinner"/>
    <s v="R"/>
    <s v="Comedy"/>
    <x v="37"/>
    <s v="June 9, 2017 (United States)"/>
    <n v="6"/>
    <n v="9300"/>
    <s v="Miguel Arteta"/>
    <s v="Mike White"/>
    <s v="Salma Hayek"/>
    <s v="United States"/>
    <m/>
    <x v="7042"/>
    <s v="BRON Studios"/>
    <n v="82"/>
  </r>
  <r>
    <s v="Wish Upon"/>
    <s v="PG-13"/>
    <s v="Drama"/>
    <x v="37"/>
    <s v="July 14, 2017 (United States)"/>
    <n v="5"/>
    <n v="19000"/>
    <s v="John R. Leonetti"/>
    <s v="Barbara Marshall"/>
    <s v="Joey King"/>
    <s v="United States"/>
    <n v="12000000"/>
    <x v="7043"/>
    <s v="Broad Green Pictures"/>
    <n v="90"/>
  </r>
  <r>
    <s v="Super Dark Times"/>
    <s v="Not Rated"/>
    <s v="Crime"/>
    <x v="37"/>
    <s v="September 29, 2017 (United States)"/>
    <n v="6.6"/>
    <n v="21000"/>
    <s v="Kevin Phillips"/>
    <s v="Ben Collins"/>
    <s v="Owen Campbell"/>
    <s v="United States"/>
    <m/>
    <x v="7044"/>
    <s v="Ways &amp; Means"/>
    <n v="103"/>
  </r>
  <r>
    <s v="Blade of the Immortal"/>
    <s v="R"/>
    <s v="Action"/>
    <x v="37"/>
    <s v="November 3, 2017 (United States)"/>
    <n v="6.8"/>
    <n v="16000"/>
    <s v="Takashi Miike"/>
    <s v="Hiroaki Samura"/>
    <s v="Takuya Kimura"/>
    <s v="Japan"/>
    <m/>
    <x v="7045"/>
    <s v="Warner Bros."/>
    <n v="140"/>
  </r>
  <r>
    <s v="Journey's End"/>
    <s v="R"/>
    <s v="Drama"/>
    <x v="37"/>
    <s v="February 2, 2018 (United Kingdom)"/>
    <n v="6.7"/>
    <n v="8500"/>
    <s v="Saul Dibb"/>
    <s v="Simon Reade"/>
    <s v="Paul Bettany"/>
    <s v="United Kingdom"/>
    <m/>
    <x v="7046"/>
    <s v="Fluidity Films"/>
    <n v="107"/>
  </r>
  <r>
    <s v="Godard Mon Amour"/>
    <s v="R"/>
    <s v="Biography"/>
    <x v="37"/>
    <s v="September 13, 2017 (France)"/>
    <n v="6.6"/>
    <n v="4900"/>
    <s v="Michel Hazanavicius"/>
    <s v="Michel Hazanavicius"/>
    <s v="Louis Garrel"/>
    <s v="France"/>
    <m/>
    <x v="7047"/>
    <s v="Les Compagnons du Cinéma"/>
    <n v="107"/>
  </r>
  <r>
    <s v="Marshall"/>
    <s v="PG-13"/>
    <s v="Biography"/>
    <x v="37"/>
    <s v="October 13, 2017 (United States)"/>
    <n v="7.3"/>
    <n v="22000"/>
    <s v="Reginald Hudlin"/>
    <s v="Michael Koskoff"/>
    <s v="Chadwick Boseman"/>
    <s v="United States"/>
    <n v="12000000"/>
    <x v="7048"/>
    <s v="Chestnut Ridge Productions"/>
    <n v="118"/>
  </r>
  <r>
    <s v="BPM (Beats Per Minute)"/>
    <s v="Not Rated"/>
    <s v="Drama"/>
    <x v="37"/>
    <s v="October 20, 2017 (United States)"/>
    <n v="7.4"/>
    <n v="14000"/>
    <s v="Robin Campillo"/>
    <s v="Robin Campillo"/>
    <s v="Nahuel Pérez Biscayart"/>
    <s v="France"/>
    <m/>
    <x v="7049"/>
    <s v="Les Films de Pierre"/>
    <n v="143"/>
  </r>
  <r>
    <s v="Lean on Pete"/>
    <s v="R"/>
    <s v="Adventure"/>
    <x v="37"/>
    <s v="April 6, 2018 (United States)"/>
    <n v="7.2"/>
    <n v="12000"/>
    <s v="Andrew Haigh"/>
    <s v="Andrew Haigh"/>
    <s v="Charlie Plummer"/>
    <s v="United Kingdom"/>
    <m/>
    <x v="7050"/>
    <s v="Film4"/>
    <n v="121"/>
  </r>
  <r>
    <s v="Memoir of a Murderer"/>
    <s v="Not Rated"/>
    <s v="Action"/>
    <x v="37"/>
    <s v="September 8, 2017 (United States)"/>
    <n v="7.2"/>
    <n v="7300"/>
    <s v="Shin-yeon Won"/>
    <s v="Jo-yun Hwang"/>
    <s v="Sol Kyung-gu"/>
    <s v="South Korea"/>
    <m/>
    <x v="7051"/>
    <s v="Green Fish Pictures"/>
    <n v="118"/>
  </r>
  <r>
    <s v="Take Me"/>
    <s v="TV-MA"/>
    <s v="Comedy"/>
    <x v="37"/>
    <s v="May 5, 2017 (United States)"/>
    <n v="6.1"/>
    <n v="4900"/>
    <s v="Pat Healy"/>
    <s v="Mike Makowsky"/>
    <s v="Pat Healy"/>
    <s v="United States"/>
    <m/>
    <x v="7052"/>
    <s v="Duplass Brothers Productions"/>
    <n v="83"/>
  </r>
  <r>
    <s v="The Last Movie Star"/>
    <s v="R"/>
    <s v="Drama"/>
    <x v="37"/>
    <s v="March 30, 2018 (United States)"/>
    <n v="7"/>
    <n v="3700"/>
    <s v="Adam Rifkin"/>
    <s v="Adam Rifkin"/>
    <s v="Burt Reynolds"/>
    <s v="United States"/>
    <m/>
    <x v="7053"/>
    <s v="Broken Twig Productions Inc."/>
    <n v="94"/>
  </r>
  <r>
    <s v="On Chesil Beach"/>
    <s v="R"/>
    <s v="Drama"/>
    <x v="37"/>
    <s v="May 18, 2018 (United States)"/>
    <n v="6.3"/>
    <n v="10000"/>
    <s v="Dominic Cooke"/>
    <s v="Ian McEwan"/>
    <s v="Billy Howle"/>
    <s v="United Kingdom"/>
    <m/>
    <x v="7054"/>
    <s v="BBC Films"/>
    <n v="110"/>
  </r>
  <r>
    <s v="Breath"/>
    <s v="TV-MA"/>
    <s v="Adventure"/>
    <x v="37"/>
    <s v="May 3, 2018 (Australia)"/>
    <n v="6.7"/>
    <n v="3000"/>
    <s v="Simon Baker"/>
    <s v="Gerard Lee"/>
    <s v="Samson Coulter"/>
    <s v="Australia"/>
    <m/>
    <x v="7055"/>
    <s v="Gran Via Productions"/>
    <n v="115"/>
  </r>
  <r>
    <s v="The Villainess"/>
    <s v="Not Rated"/>
    <s v="Action"/>
    <x v="37"/>
    <s v="June 8, 2017 (South Korea)"/>
    <n v="6.7"/>
    <n v="13000"/>
    <s v="Byung-gil Jung"/>
    <s v="Byeong-sik Jung"/>
    <s v="Kim Ok-bin"/>
    <s v="South Korea"/>
    <m/>
    <x v="7056"/>
    <s v="Apeitda"/>
    <n v="124"/>
  </r>
  <r>
    <s v="How to Talk to Girls at Parties"/>
    <s v="R"/>
    <s v="Comedy"/>
    <x v="37"/>
    <s v="May 25, 2018 (United States)"/>
    <n v="5.7"/>
    <n v="10000"/>
    <s v="John Cameron Mitchell"/>
    <s v="Philippa Goslett"/>
    <s v="Elle Fanning"/>
    <s v="United Kingdom"/>
    <m/>
    <x v="7057"/>
    <s v="Cross City Sales"/>
    <n v="102"/>
  </r>
  <r>
    <s v="Amityville: The Awakening"/>
    <s v="PG-13"/>
    <s v="Horror"/>
    <x v="37"/>
    <s v="October 12, 2017 (United States)"/>
    <n v="4.8"/>
    <n v="13000"/>
    <s v="Franck Khalfoun"/>
    <s v="Franck Khalfoun"/>
    <s v="Jennifer Jason Leigh"/>
    <s v="United States"/>
    <m/>
    <x v="7058"/>
    <s v="Dimension Films"/>
    <n v="87"/>
  </r>
  <r>
    <s v="The Resurrection of Gavin Stone"/>
    <s v="PG"/>
    <s v="Comedy"/>
    <x v="37"/>
    <s v="January 20, 2017 (United States)"/>
    <n v="6.3"/>
    <n v="2000"/>
    <s v="Dallas Jenkins"/>
    <s v="Andrea Gyertson Nasfell"/>
    <s v="Brett Dalton"/>
    <s v="United States"/>
    <n v="2000000"/>
    <x v="7059"/>
    <s v="Blumhouse Productions"/>
    <n v="91"/>
  </r>
  <r>
    <s v="The Bye Bye Man"/>
    <s v="PG-13"/>
    <s v="Drama"/>
    <x v="37"/>
    <s v="January 13, 2017 (United States)"/>
    <n v="4.2"/>
    <n v="23000"/>
    <s v="Stacy Title"/>
    <s v="Jonathan Penner"/>
    <s v="Douglas Smith"/>
    <s v="United States"/>
    <n v="7400000"/>
    <x v="7060"/>
    <s v="Huayi Brothers Media"/>
    <n v="96"/>
  </r>
  <r>
    <s v="Along With the Gods: The Two Worlds"/>
    <s v="Not Rated"/>
    <s v="Action"/>
    <x v="37"/>
    <s v="December 20, 2017 (South Korea)"/>
    <n v="7.3"/>
    <n v="13000"/>
    <s v="Yong-hwa Kim"/>
    <s v="Ho-min Ju"/>
    <s v="Ha Jung-woo"/>
    <s v="South Korea"/>
    <m/>
    <x v="7061"/>
    <s v="Dexter Studios"/>
    <n v="139"/>
  </r>
  <r>
    <s v="A Quiet Place"/>
    <s v="PG-13"/>
    <s v="Drama"/>
    <x v="38"/>
    <s v="April 6, 2018 (United States)"/>
    <n v="7.5"/>
    <n v="456000"/>
    <s v="John Krasinski"/>
    <s v="Bryan Woods"/>
    <s v="Emily Blunt"/>
    <s v="United States"/>
    <n v="17000000"/>
    <x v="7062"/>
    <s v="Paramount Pictures"/>
    <n v="90"/>
  </r>
  <r>
    <s v="Avengers: Infinity War"/>
    <s v="PG-13"/>
    <s v="Action"/>
    <x v="38"/>
    <s v="April 27, 2018 (United States)"/>
    <n v="8.4"/>
    <n v="897000"/>
    <s v="Anthony Russo"/>
    <s v="Christopher Markus"/>
    <s v="Robert Downey Jr."/>
    <s v="United States"/>
    <n v="321000000"/>
    <x v="7063"/>
    <s v="Marvel Studios"/>
    <n v="149"/>
  </r>
  <r>
    <s v="Deadpool 2"/>
    <s v="R"/>
    <s v="Action"/>
    <x v="38"/>
    <s v="May 18, 2018 (United States)"/>
    <n v="7.7"/>
    <n v="505000"/>
    <s v="David Leitch"/>
    <s v="Rhett Reese"/>
    <s v="Ryan Reynolds"/>
    <s v="Canada"/>
    <n v="110000000"/>
    <x v="7064"/>
    <s v="Twentieth Century Fox"/>
    <n v="119"/>
  </r>
  <r>
    <s v="Bohemian Rhapsody"/>
    <s v="PG-13"/>
    <s v="Biography"/>
    <x v="38"/>
    <s v="November 2, 2018 (United States)"/>
    <n v="7.9"/>
    <n v="476000"/>
    <s v="Bryan Singer"/>
    <s v="Anthony McCarten"/>
    <s v="Rami Malek"/>
    <s v="United Kingdom"/>
    <n v="52000000"/>
    <x v="7065"/>
    <s v="Twentieth Century Fox"/>
    <n v="134"/>
  </r>
  <r>
    <s v="Black Panther"/>
    <s v="PG-13"/>
    <s v="Action"/>
    <x v="38"/>
    <s v="February 16, 2018 (United States)"/>
    <n v="7.3"/>
    <n v="661000"/>
    <s v="Ryan Coogler"/>
    <s v="Ryan Coogler"/>
    <s v="Chadwick Boseman"/>
    <s v="United States"/>
    <n v="200000000"/>
    <x v="7066"/>
    <s v="Marvel Studios"/>
    <n v="134"/>
  </r>
  <r>
    <s v="Hereditary"/>
    <s v="R"/>
    <s v="Drama"/>
    <x v="38"/>
    <s v="June 8, 2018 (United States)"/>
    <n v="7.3"/>
    <n v="259000"/>
    <s v="Ari Aster"/>
    <s v="Ari Aster"/>
    <s v="Toni Collette"/>
    <s v="United States"/>
    <n v="10000000"/>
    <x v="7067"/>
    <s v="PalmStar Media"/>
    <n v="127"/>
  </r>
  <r>
    <s v="A Simple Favor"/>
    <s v="R"/>
    <s v="Comedy"/>
    <x v="38"/>
    <s v="September 14, 2018 (United States)"/>
    <n v="6.8"/>
    <n v="136000"/>
    <s v="Paul Feig"/>
    <s v="Darcey Bell"/>
    <s v="Anna Kendrick"/>
    <s v="Canada"/>
    <n v="20000000"/>
    <x v="7068"/>
    <s v="BRON Studios"/>
    <n v="117"/>
  </r>
  <r>
    <s v="Aquaman"/>
    <s v="PG-13"/>
    <s v="Action"/>
    <x v="38"/>
    <s v="December 21, 2018 (United States)"/>
    <n v="6.9"/>
    <n v="404000"/>
    <s v="James Wan"/>
    <s v="David Leslie Johnson-McGoldrick"/>
    <s v="Jason Momoa"/>
    <s v="United States"/>
    <n v="160000000"/>
    <x v="7069"/>
    <s v="Warner Bros."/>
    <n v="143"/>
  </r>
  <r>
    <s v="Ready Player One"/>
    <s v="PG-13"/>
    <s v="Action"/>
    <x v="38"/>
    <s v="March 29, 2018 (United States)"/>
    <n v="7.4"/>
    <n v="388000"/>
    <s v="Steven Spielberg"/>
    <s v="Zak Penn"/>
    <s v="Tye Sheridan"/>
    <s v="United States"/>
    <n v="175000000"/>
    <x v="7070"/>
    <s v="Warner Bros."/>
    <n v="140"/>
  </r>
  <r>
    <s v="Spider-Man: Into the Spider-Verse"/>
    <s v="PG"/>
    <s v="Animation"/>
    <x v="38"/>
    <s v="December 14, 2018 (United States)"/>
    <n v="8.4"/>
    <n v="411000"/>
    <s v="Bob Persichetti"/>
    <s v="Phil Lord"/>
    <s v="Shameik Moore"/>
    <s v="United States"/>
    <n v="90000000"/>
    <x v="7071"/>
    <s v="Sony Pictures Entertainment (SPE)"/>
    <n v="117"/>
  </r>
  <r>
    <s v="Mission: Impossible - Fallout"/>
    <s v="PG-13"/>
    <s v="Action"/>
    <x v="38"/>
    <s v="July 27, 2018 (United States)"/>
    <n v="7.7"/>
    <n v="303000"/>
    <s v="Christopher McQuarrie"/>
    <s v="Bruce Geller"/>
    <s v="Tom Cruise"/>
    <s v="United States"/>
    <n v="178000000"/>
    <x v="7072"/>
    <s v="Paramount Pictures"/>
    <n v="147"/>
  </r>
  <r>
    <s v="Venom"/>
    <s v="PG-13"/>
    <s v="Action"/>
    <x v="38"/>
    <s v="October 5, 2018 (United States)"/>
    <n v="6.7"/>
    <n v="387000"/>
    <s v="Ruben Fleischer"/>
    <s v="Jeff Pinkner"/>
    <s v="Tom Hardy"/>
    <s v="China"/>
    <n v="100000000"/>
    <x v="7073"/>
    <s v="Avi Arad Productions"/>
    <n v="112"/>
  </r>
  <r>
    <s v="Green Book"/>
    <s v="PG-13"/>
    <s v="Biography"/>
    <x v="38"/>
    <s v="November 16, 2018 (United States)"/>
    <n v="8.1999999999999993"/>
    <n v="414000"/>
    <s v="Peter Farrelly"/>
    <s v="Nick Vallelonga"/>
    <s v="Viggo Mortensen"/>
    <s v="United States"/>
    <n v="23000000"/>
    <x v="7074"/>
    <s v="Participant"/>
    <n v="130"/>
  </r>
  <r>
    <s v="Crazy Rich Asians"/>
    <s v="PG-13"/>
    <s v="Comedy"/>
    <x v="38"/>
    <s v="August 15, 2018 (United States)"/>
    <n v="6.9"/>
    <n v="152000"/>
    <s v="Jon M. Chu"/>
    <s v="Peter Chiarelli"/>
    <s v="Constance Wu"/>
    <s v="United States"/>
    <n v="30000000"/>
    <x v="7075"/>
    <s v="Warner Bros."/>
    <n v="120"/>
  </r>
  <r>
    <s v="Ant-Man and the Wasp"/>
    <s v="PG-13"/>
    <s v="Action"/>
    <x v="38"/>
    <s v="July 6, 2018 (United States)"/>
    <n v="7"/>
    <n v="333000"/>
    <s v="Peyton Reed"/>
    <s v="Chris McKenna"/>
    <s v="Paul Rudd"/>
    <s v="United States"/>
    <n v="162000000"/>
    <x v="7076"/>
    <s v="Marvel Studios"/>
    <n v="118"/>
  </r>
  <r>
    <s v="BlacKkKlansman"/>
    <s v="R"/>
    <s v="Biography"/>
    <x v="38"/>
    <s v="August 10, 2018 (United States)"/>
    <n v="7.5"/>
    <n v="236000"/>
    <s v="Spike Lee"/>
    <s v="Charlie Wachtel"/>
    <s v="John David Washington"/>
    <s v="United States"/>
    <n v="15000000"/>
    <x v="7077"/>
    <s v="Focus Features"/>
    <n v="135"/>
  </r>
  <r>
    <s v="The Predator"/>
    <s v="R"/>
    <s v="Action"/>
    <x v="38"/>
    <s v="September 14, 2018 (United States)"/>
    <n v="5.3"/>
    <n v="120000"/>
    <s v="Shane Black"/>
    <s v="Fred Dekker"/>
    <s v="Boyd Holbrook"/>
    <s v="United States"/>
    <n v="88000000"/>
    <x v="7078"/>
    <s v="Twentieth Century Fox"/>
    <n v="107"/>
  </r>
  <r>
    <s v="White Boy Rick"/>
    <s v="R"/>
    <s v="Crime"/>
    <x v="38"/>
    <s v="September 14, 2018 (United States)"/>
    <n v="6.5"/>
    <n v="33000"/>
    <s v="Yann Demange"/>
    <s v="Andy Weiss"/>
    <s v="Matthew McConaughey"/>
    <s v="United States"/>
    <n v="29000000"/>
    <x v="7079"/>
    <s v="LBI Productions"/>
    <n v="111"/>
  </r>
  <r>
    <s v="Solo: A Star Wars Story"/>
    <s v="PG-13"/>
    <s v="Action"/>
    <x v="38"/>
    <s v="May 25, 2018 (United States)"/>
    <n v="6.9"/>
    <n v="306000"/>
    <s v="Ron Howard"/>
    <s v="Jonathan Kasdan"/>
    <s v="Alden Ehrenreich"/>
    <s v="United States"/>
    <n v="275000000"/>
    <x v="7080"/>
    <s v="Lucasfilm"/>
    <n v="135"/>
  </r>
  <r>
    <s v="Midnight Sun"/>
    <s v="PG-13"/>
    <s v="Drama"/>
    <x v="38"/>
    <s v="March 23, 2018 (United States)"/>
    <n v="6.6"/>
    <n v="26000"/>
    <s v="Scott Speer"/>
    <s v="Kenji Bando"/>
    <s v="Bella Thorne"/>
    <s v="United States"/>
    <n v="2800000"/>
    <x v="7081"/>
    <s v="Boies / Schiller Film Group"/>
    <n v="91"/>
  </r>
  <r>
    <s v="Under the Silver Lake"/>
    <s v="R"/>
    <s v="Crime"/>
    <x v="38"/>
    <s v="April 19, 2019 (United States)"/>
    <n v="6.5"/>
    <n v="36000"/>
    <s v="David Robert Mitchell"/>
    <s v="David Robert Mitchell"/>
    <s v="Andrew Garfield"/>
    <s v="United States"/>
    <n v="8500000"/>
    <x v="7082"/>
    <s v="Vendian Entertainment"/>
    <n v="139"/>
  </r>
  <r>
    <s v="Den of Thieves"/>
    <s v="R"/>
    <s v="Action"/>
    <x v="38"/>
    <s v="January 19, 2018 (United States)"/>
    <n v="7"/>
    <n v="99000"/>
    <s v="Christian Gudegast"/>
    <s v="Christian Gudegast"/>
    <s v="Gerard Butler"/>
    <s v="United States"/>
    <n v="30000000"/>
    <x v="7083"/>
    <s v="STX Films"/>
    <n v="140"/>
  </r>
  <r>
    <s v="Annihilation"/>
    <s v="R"/>
    <s v="Adventure"/>
    <x v="38"/>
    <s v="February 23, 2018 (United States)"/>
    <n v="6.8"/>
    <n v="292000"/>
    <s v="Alex Garland"/>
    <s v="Alex Garland"/>
    <s v="Natalie Portman"/>
    <s v="United Kingdom"/>
    <n v="40000000"/>
    <x v="7084"/>
    <s v="Paramount Pictures"/>
    <n v="115"/>
  </r>
  <r>
    <s v="Red Sparrow"/>
    <s v="R"/>
    <s v="Action"/>
    <x v="38"/>
    <s v="March 2, 2018 (United States)"/>
    <n v="6.6"/>
    <n v="173000"/>
    <s v="Francis Lawrence"/>
    <s v="Justin Haythe"/>
    <s v="Jennifer Lawrence"/>
    <s v="United States"/>
    <n v="69000000"/>
    <x v="7085"/>
    <s v="Chernin Entertainment"/>
    <n v="140"/>
  </r>
  <r>
    <s v="A Star Is Born"/>
    <s v="R"/>
    <s v="Drama"/>
    <x v="38"/>
    <s v="October 5, 2018 (United States)"/>
    <n v="7.6"/>
    <n v="350000"/>
    <s v="Bradley Cooper"/>
    <s v="Eric Roth"/>
    <s v="Lady Gaga"/>
    <s v="United States"/>
    <n v="36000000"/>
    <x v="7086"/>
    <s v="Warner Bros. Pictures"/>
    <n v="136"/>
  </r>
  <r>
    <s v="Mamma Mia! Here We Go Again"/>
    <s v="PG-13"/>
    <s v="Comedy"/>
    <x v="38"/>
    <s v="July 20, 2018 (United States)"/>
    <n v="6.6"/>
    <n v="85000"/>
    <s v="Ol Parker"/>
    <s v="Ol Parker"/>
    <s v="Lily James"/>
    <s v="United Kingdom"/>
    <n v="75000000"/>
    <x v="7087"/>
    <s v="Universal Pictures"/>
    <n v="114"/>
  </r>
  <r>
    <s v="Death Wish"/>
    <s v="R"/>
    <s v="Action"/>
    <x v="38"/>
    <s v="March 2, 2018 (United States)"/>
    <n v="6.3"/>
    <n v="67000"/>
    <s v="Eli Roth"/>
    <s v="Joe Carnahan"/>
    <s v="Bruce Willis"/>
    <s v="United States"/>
    <n v="30000000"/>
    <x v="7088"/>
    <s v="Cave 76"/>
    <n v="107"/>
  </r>
  <r>
    <s v="Instant Family"/>
    <s v="PG-13"/>
    <s v="Comedy"/>
    <x v="38"/>
    <s v="November 16, 2018 (United States)"/>
    <n v="7.3"/>
    <n v="97000"/>
    <s v="Sean Anders"/>
    <s v="Sean Anders"/>
    <s v="Mark Wahlberg"/>
    <s v="United States"/>
    <n v="48000000"/>
    <x v="7089"/>
    <s v="Closest to the Hole Productions"/>
    <n v="118"/>
  </r>
  <r>
    <s v="Jurassic World: Fallen Kingdom"/>
    <s v="PG-13"/>
    <s v="Action"/>
    <x v="38"/>
    <s v="June 22, 2018 (United States)"/>
    <n v="6.2"/>
    <n v="277000"/>
    <s v="J.A. Bayona"/>
    <s v="Derek Connolly"/>
    <s v="Chris Pratt"/>
    <s v="United States"/>
    <n v="170000000"/>
    <x v="7090"/>
    <s v="Universal Pictures"/>
    <n v="128"/>
  </r>
  <r>
    <s v="Eighth Grade"/>
    <s v="R"/>
    <s v="Comedy"/>
    <x v="38"/>
    <s v="August 3, 2018 (United States)"/>
    <n v="7.4"/>
    <n v="68000"/>
    <s v="Bo Burnham"/>
    <s v="Bo Burnham"/>
    <s v="Elsie Fisher"/>
    <s v="United States"/>
    <n v="2000000"/>
    <x v="7091"/>
    <s v="A24"/>
    <n v="93"/>
  </r>
  <r>
    <s v="Ocean's Eight"/>
    <s v="PG-13"/>
    <s v="Action"/>
    <x v="38"/>
    <s v="June 8, 2018 (United States)"/>
    <n v="6.3"/>
    <n v="197000"/>
    <s v="Gary Ross"/>
    <s v="Gary Ross"/>
    <s v="Sandra Bullock"/>
    <s v="United States"/>
    <n v="70000000"/>
    <x v="7092"/>
    <s v="Warner Bros."/>
    <n v="110"/>
  </r>
  <r>
    <s v="Suspiria"/>
    <s v="R"/>
    <s v="Fantasy"/>
    <x v="38"/>
    <s v="November 2, 2018 (United States)"/>
    <n v="6.7"/>
    <n v="66000"/>
    <s v="Luca Guadagnino"/>
    <s v="Dario Argento"/>
    <s v="Chloë Grace Moretz"/>
    <s v="Italy"/>
    <n v="20000000"/>
    <x v="7093"/>
    <s v="Frenesy Film Company"/>
    <n v="152"/>
  </r>
  <r>
    <s v="The Favourite"/>
    <s v="R"/>
    <s v="Biography"/>
    <x v="38"/>
    <s v="December 21, 2018 (United States)"/>
    <n v="7.5"/>
    <n v="181000"/>
    <s v="Yorgos Lanthimos"/>
    <s v="Deborah Davis"/>
    <s v="Olivia Colman"/>
    <s v="Ireland"/>
    <n v="15000000"/>
    <x v="7094"/>
    <s v="Fox Searchlight Pictures"/>
    <n v="119"/>
  </r>
  <r>
    <s v="The Meg"/>
    <s v="PG-13"/>
    <s v="Action"/>
    <x v="38"/>
    <s v="August 10, 2018 (United States)"/>
    <n v="5.6"/>
    <n v="157000"/>
    <s v="Jon Turteltaub"/>
    <s v="Dean Georgaris"/>
    <s v="Jason Statham"/>
    <s v="United States"/>
    <n v="130000000"/>
    <x v="7095"/>
    <s v="Di Bonaventura Pictures"/>
    <n v="113"/>
  </r>
  <r>
    <s v="Mandy"/>
    <s v="Not Rated"/>
    <s v="Horror"/>
    <x v="38"/>
    <s v="September 14, 2018 (United States)"/>
    <n v="6.5"/>
    <n v="68000"/>
    <s v="Panos Cosmatos"/>
    <s v="Panos Cosmatos"/>
    <s v="Nicolas Cage"/>
    <s v="United Kingdom"/>
    <n v="6000000"/>
    <x v="7096"/>
    <s v="SpectreVision"/>
    <n v="121"/>
  </r>
  <r>
    <s v="Sicario: Day of the Soldado"/>
    <s v="R"/>
    <s v="Action"/>
    <x v="38"/>
    <s v="June 29, 2018 (United States)"/>
    <n v="7.1"/>
    <n v="132000"/>
    <s v="Stefano Sollima"/>
    <s v="Taylor Sheridan"/>
    <s v="Benicio Del Toro"/>
    <s v="United States"/>
    <n v="35000000"/>
    <x v="7097"/>
    <s v="Columbia Pictures"/>
    <n v="122"/>
  </r>
  <r>
    <s v="Fifty Shades Freed"/>
    <s v="R"/>
    <s v="Drama"/>
    <x v="38"/>
    <s v="February 9, 2018 (United States)"/>
    <n v="4.5"/>
    <n v="59000"/>
    <s v="James Foley"/>
    <s v="Niall Leonard"/>
    <s v="Dakota Johnson"/>
    <s v="United States"/>
    <n v="55000000"/>
    <x v="7098"/>
    <s v="Perfect World Pictures"/>
    <n v="105"/>
  </r>
  <r>
    <s v="Halloween"/>
    <s v="R"/>
    <s v="Crime"/>
    <x v="38"/>
    <s v="October 19, 2018 (United States)"/>
    <n v="6.5"/>
    <n v="126000"/>
    <s v="David Gordon Green"/>
    <s v="John Carpenter"/>
    <s v="Jamie Lee Curtis"/>
    <s v="United States"/>
    <n v="10000000"/>
    <x v="7099"/>
    <s v="Blumhouse Productions"/>
    <n v="106"/>
  </r>
  <r>
    <s v="Incredibles 2"/>
    <s v="PG"/>
    <s v="Animation"/>
    <x v="38"/>
    <s v="June 15, 2018 (United States)"/>
    <n v="7.6"/>
    <n v="263000"/>
    <s v="Brad Bird"/>
    <s v="Brad Bird"/>
    <s v="Craig T. Nelson"/>
    <s v="United States"/>
    <n v="200000000"/>
    <x v="7100"/>
    <s v="Walt Disney Pictures"/>
    <n v="118"/>
  </r>
  <r>
    <s v="The First Purge"/>
    <s v="R"/>
    <s v="Action"/>
    <x v="38"/>
    <s v="July 4, 2018 (United States)"/>
    <n v="5.2"/>
    <n v="58000"/>
    <s v="Gerard McMurray"/>
    <s v="James DeMonaco"/>
    <s v="Y'lan Noel"/>
    <s v="United States"/>
    <n v="13000000"/>
    <x v="7101"/>
    <s v="Blumhouse Productions"/>
    <n v="97"/>
  </r>
  <r>
    <s v="The House That Jack Built"/>
    <s v="R"/>
    <s v="Crime"/>
    <x v="38"/>
    <s v="October 17, 2018 (Belgium)"/>
    <n v="6.8"/>
    <n v="64000"/>
    <s v="Lars von Trier"/>
    <s v="Lars von Trier"/>
    <s v="Matt Dillon"/>
    <s v="Denmark"/>
    <m/>
    <x v="7102"/>
    <s v="Zentropa Entertainments"/>
    <n v="152"/>
  </r>
  <r>
    <s v="Ophelia"/>
    <s v="PG-13"/>
    <s v="Drama"/>
    <x v="38"/>
    <s v="June 28, 2019 (United States)"/>
    <n v="6.6"/>
    <n v="8500"/>
    <s v="Claire McCarthy"/>
    <s v="Semi Chellas"/>
    <s v="Daisy Ridley"/>
    <s v="United Kingdom"/>
    <n v="12000000"/>
    <x v="7103"/>
    <s v="Covert Media"/>
    <n v="106"/>
  </r>
  <r>
    <s v="The Nun"/>
    <s v="R"/>
    <s v="Horror"/>
    <x v="38"/>
    <s v="September 7, 2018 (United States)"/>
    <n v="5.3"/>
    <n v="127000"/>
    <s v="Corin Hardy"/>
    <s v="Gary Dauberman"/>
    <s v="Demián Bichir"/>
    <s v="United States"/>
    <n v="22000000"/>
    <x v="7104"/>
    <s v="Atomic Monster"/>
    <n v="96"/>
  </r>
  <r>
    <s v="Charlie Says"/>
    <s v="R"/>
    <s v="Biography"/>
    <x v="38"/>
    <s v="May 17, 2019 (United States)"/>
    <n v="5.9"/>
    <n v="3500"/>
    <s v="Mary Harron"/>
    <s v="Guinevere Turner"/>
    <s v="Hannah Murray"/>
    <s v="United States"/>
    <m/>
    <x v="7105"/>
    <s v="Epic Level Entertainment"/>
    <n v="110"/>
  </r>
  <r>
    <s v="The Equalizer 2"/>
    <s v="R"/>
    <s v="Action"/>
    <x v="38"/>
    <s v="July 20, 2018 (United States)"/>
    <n v="6.7"/>
    <n v="141000"/>
    <s v="Antoine Fuqua"/>
    <s v="Richard Wenk"/>
    <s v="Denzel Washington"/>
    <s v="United States"/>
    <n v="62000000"/>
    <x v="7106"/>
    <s v="Columbia Pictures"/>
    <n v="121"/>
  </r>
  <r>
    <s v="Climax"/>
    <s v="R"/>
    <s v="Drama"/>
    <x v="38"/>
    <s v="September 19, 2018 (France)"/>
    <n v="7"/>
    <n v="57000"/>
    <s v="Gaspar Noé"/>
    <s v="Gaspar Noé"/>
    <s v="Sofia Boutella"/>
    <s v="France"/>
    <m/>
    <x v="7107"/>
    <s v="Rectangle Productions"/>
    <n v="97"/>
  </r>
  <r>
    <s v="The Commuter"/>
    <s v="PG-13"/>
    <s v="Action"/>
    <x v="38"/>
    <s v="January 12, 2018 (United States)"/>
    <n v="6.3"/>
    <n v="107000"/>
    <s v="Jaume Collet-Serra"/>
    <s v="Byron Willinger"/>
    <s v="Liam Neeson"/>
    <s v="United States"/>
    <n v="30000000"/>
    <x v="7108"/>
    <s v="StudioCanal"/>
    <n v="104"/>
  </r>
  <r>
    <s v="Game Night"/>
    <s v="R"/>
    <s v="Action"/>
    <x v="38"/>
    <s v="February 23, 2018 (United States)"/>
    <n v="6.9"/>
    <n v="215000"/>
    <s v="John Francis Daley"/>
    <s v="Mark Perez"/>
    <s v="Jason Bateman"/>
    <s v="United States"/>
    <n v="37000000"/>
    <x v="7109"/>
    <s v="Access Entertainment"/>
    <n v="100"/>
  </r>
  <r>
    <s v="Red Joan"/>
    <s v="R"/>
    <s v="Biography"/>
    <x v="38"/>
    <s v="April 19, 2019 (United Kingdom)"/>
    <n v="6.4"/>
    <n v="11000"/>
    <s v="Trevor Nunn"/>
    <s v="Lindsay Shapero"/>
    <s v="Judi Dench"/>
    <s v="United Kingdom"/>
    <m/>
    <x v="7110"/>
    <s v="Trademark Films"/>
    <n v="101"/>
  </r>
  <r>
    <s v="Tag"/>
    <s v="R"/>
    <s v="Action"/>
    <x v="38"/>
    <s v="June 15, 2018 (United States)"/>
    <n v="6.5"/>
    <n v="121000"/>
    <s v="Jeff Tomsic"/>
    <s v="Rob McKittrick"/>
    <s v="Jeremy Renner"/>
    <s v="United States"/>
    <n v="28000000"/>
    <x v="7111"/>
    <s v="Broken Road Productions"/>
    <n v="100"/>
  </r>
  <r>
    <s v="The Hate U Give"/>
    <s v="PG-13"/>
    <s v="Crime"/>
    <x v="38"/>
    <s v="October 19, 2018 (United States)"/>
    <n v="7.5"/>
    <n v="33000"/>
    <s v="George Tillman Jr."/>
    <s v="Audrey Wells"/>
    <s v="Amandla Stenberg"/>
    <s v="United States"/>
    <n v="23000000"/>
    <x v="7112"/>
    <s v="Fox 2000 Pictures"/>
    <n v="133"/>
  </r>
  <r>
    <s v="Bad Times at the El Royale"/>
    <s v="R"/>
    <s v="Crime"/>
    <x v="38"/>
    <s v="October 12, 2018 (United States)"/>
    <n v="7.1"/>
    <n v="135000"/>
    <s v="Drew Goddard"/>
    <s v="Drew Goddard"/>
    <s v="Jeff Bridges"/>
    <s v="United States"/>
    <n v="32000000"/>
    <x v="7113"/>
    <s v="Goddard Textiles"/>
    <n v="141"/>
  </r>
  <r>
    <s v="Isle of Dogs"/>
    <s v="PG-13"/>
    <s v="Animation"/>
    <x v="38"/>
    <s v="April 13, 2018 (United States)"/>
    <n v="7.9"/>
    <n v="147000"/>
    <s v="Wes Anderson"/>
    <s v="Wes Anderson"/>
    <s v="Bryan Cranston"/>
    <s v="Germany"/>
    <m/>
    <x v="7114"/>
    <s v="Indian Paintbrush"/>
    <n v="101"/>
  </r>
  <r>
    <s v="Fantastic Beasts: The Crimes of Grindelwald"/>
    <s v="PG-13"/>
    <s v="Adventure"/>
    <x v="38"/>
    <s v="November 16, 2018 (United States)"/>
    <n v="6.5"/>
    <n v="234000"/>
    <s v="David Yates"/>
    <s v="J.K. Rowling"/>
    <s v="Eddie Redmayne"/>
    <s v="United Kingdom"/>
    <n v="200000000"/>
    <x v="7115"/>
    <s v="Heyday Films"/>
    <n v="134"/>
  </r>
  <r>
    <s v="Hunter Killer"/>
    <s v="R"/>
    <s v="Action"/>
    <x v="38"/>
    <s v="October 26, 2018 (United States)"/>
    <n v="6.6"/>
    <n v="58000"/>
    <s v="Donovan Marsh"/>
    <s v="Arne Schmidt"/>
    <s v="Gerard Butler"/>
    <s v="United Kingdom"/>
    <n v="40000000"/>
    <x v="7116"/>
    <s v="Hunter Killer Productions"/>
    <n v="121"/>
  </r>
  <r>
    <s v="The Mule"/>
    <s v="R"/>
    <s v="Crime"/>
    <x v="38"/>
    <s v="December 14, 2018 (United States)"/>
    <n v="7"/>
    <n v="121000"/>
    <s v="Clint Eastwood"/>
    <s v="Nick Schenk"/>
    <s v="Clint Eastwood"/>
    <s v="United States"/>
    <n v="50000000"/>
    <x v="7117"/>
    <s v="Warner Bros."/>
    <n v="116"/>
  </r>
  <r>
    <s v="The Clovehitch Killer"/>
    <s v="Unrated"/>
    <s v="Crime"/>
    <x v="38"/>
    <s v="November 16, 2018 (United States)"/>
    <n v="6.6"/>
    <n v="21000"/>
    <s v="Duncan Skiles"/>
    <s v="Christopher Ford"/>
    <s v="Dylan McDermott"/>
    <s v="United States"/>
    <m/>
    <x v="7118"/>
    <s v="End Cue"/>
    <n v="109"/>
  </r>
  <r>
    <s v="Robin Hood"/>
    <s v="PG-13"/>
    <s v="Action"/>
    <x v="38"/>
    <s v="November 21, 2018 (United States)"/>
    <n v="5.3"/>
    <n v="68000"/>
    <s v="Otto Bathurst"/>
    <s v="Ben Chandler"/>
    <s v="Taron Egerton"/>
    <s v="United States"/>
    <n v="100000000"/>
    <x v="7119"/>
    <s v="Summit Entertainment"/>
    <n v="116"/>
  </r>
  <r>
    <s v="Beautiful Boy"/>
    <s v="R"/>
    <s v="Biography"/>
    <x v="38"/>
    <s v="October 25, 2018 (Israel)"/>
    <n v="7.3"/>
    <n v="59000"/>
    <s v="Felix van Groeningen"/>
    <s v="Luke Davies"/>
    <s v="Steve Carell"/>
    <s v="United States"/>
    <n v="25000000"/>
    <x v="7120"/>
    <s v="Amazon Studios"/>
    <n v="120"/>
  </r>
  <r>
    <s v="Capharnaüm"/>
    <s v="R"/>
    <s v="Drama"/>
    <x v="38"/>
    <s v="September 20, 2018 (Lebanon)"/>
    <n v="8.4"/>
    <n v="71000"/>
    <s v="Nadine Labaki"/>
    <s v="Nadine Labaki"/>
    <s v="Zain Al Rafeea"/>
    <s v="Lebanon"/>
    <n v="4000000"/>
    <x v="7121"/>
    <s v="Mooz Films"/>
    <n v="126"/>
  </r>
  <r>
    <s v="Adrift"/>
    <s v="PG-13"/>
    <s v="Action"/>
    <x v="38"/>
    <s v="June 1, 2018 (United States)"/>
    <n v="6.6"/>
    <n v="50000"/>
    <s v="Baltasar Kormákur"/>
    <s v="Aaron Kandell"/>
    <s v="Shailene Woodley"/>
    <s v="Hong Kong"/>
    <n v="35000000"/>
    <x v="7122"/>
    <s v="Huayi Brothers"/>
    <n v="96"/>
  </r>
  <r>
    <s v="Love, Simon"/>
    <s v="PG-13"/>
    <s v="Comedy"/>
    <x v="38"/>
    <s v="March 16, 2018 (United States)"/>
    <n v="7.6"/>
    <n v="104000"/>
    <s v="Greg Berlanti"/>
    <s v="Becky Albertalli"/>
    <s v="Nick Robinson"/>
    <s v="United States"/>
    <n v="17000000"/>
    <x v="7123"/>
    <s v="Fox 2000 Pictures"/>
    <n v="110"/>
  </r>
  <r>
    <s v="Mary Poppins Returns"/>
    <s v="PG"/>
    <s v="Comedy"/>
    <x v="38"/>
    <s v="December 19, 2018 (United States)"/>
    <n v="6.7"/>
    <n v="80000"/>
    <s v="Rob Marshall"/>
    <s v="P.L. Travers"/>
    <s v="Emily Blunt"/>
    <s v="United States"/>
    <n v="130000000"/>
    <x v="7124"/>
    <s v="Lucamar Productions"/>
    <n v="130"/>
  </r>
  <r>
    <s v="Leave No Trace"/>
    <s v="PG"/>
    <s v="Adventure"/>
    <x v="38"/>
    <s v="June 29, 2018 (United Kingdom)"/>
    <n v="7.2"/>
    <n v="54000"/>
    <s v="Debra Granik"/>
    <s v="Debra Granik"/>
    <s v="Thomasin McKenzie"/>
    <s v="United States"/>
    <m/>
    <x v="7125"/>
    <s v="BRON Studios"/>
    <n v="109"/>
  </r>
  <r>
    <s v="Bumblebee"/>
    <s v="PG-13"/>
    <s v="Action"/>
    <x v="38"/>
    <s v="December 21, 2018 (United States)"/>
    <n v="6.7"/>
    <n v="147000"/>
    <s v="Travis Knight"/>
    <s v="Christina Hodson"/>
    <s v="Hailee Steinfeld"/>
    <s v="China"/>
    <n v="135000000"/>
    <x v="7126"/>
    <s v="Hasbro"/>
    <n v="114"/>
  </r>
  <r>
    <s v="Vice"/>
    <s v="R"/>
    <s v="Biography"/>
    <x v="38"/>
    <s v="December 25, 2018 (United States)"/>
    <n v="7.2"/>
    <n v="130000"/>
    <s v="Adam McKay"/>
    <s v="Adam McKay"/>
    <s v="Christian Bale"/>
    <s v="United States"/>
    <n v="60000000"/>
    <x v="7127"/>
    <s v="Annapurna Pictures"/>
    <n v="132"/>
  </r>
  <r>
    <s v="Hotel Transylvania 3: Summer Vacation"/>
    <s v="PG"/>
    <s v="Animation"/>
    <x v="38"/>
    <s v="July 13, 2018 (United States)"/>
    <n v="6.3"/>
    <n v="62000"/>
    <s v="Genndy Tartakovsky"/>
    <s v="Genndy Tartakovsky"/>
    <s v="Adam Sandler"/>
    <s v="United States"/>
    <n v="80000000"/>
    <x v="7128"/>
    <s v="Sony Pictures Animation"/>
    <n v="97"/>
  </r>
  <r>
    <s v="Mile 22"/>
    <s v="R"/>
    <s v="Action"/>
    <x v="38"/>
    <s v="August 17, 2018 (United States)"/>
    <n v="6.1"/>
    <n v="72000"/>
    <s v="Peter Berg"/>
    <s v="Graham Roland"/>
    <s v="Mark Wahlberg"/>
    <s v="United States"/>
    <n v="50000000"/>
    <x v="7129"/>
    <s v="STX Entertainment"/>
    <n v="94"/>
  </r>
  <r>
    <s v="Peter Rabbit"/>
    <s v="PG"/>
    <s v="Animation"/>
    <x v="38"/>
    <s v="February 9, 2018 (United States)"/>
    <n v="6.6"/>
    <n v="38000"/>
    <s v="Will Gluck"/>
    <s v="Rob Lieber"/>
    <s v="James Corden"/>
    <s v="United States"/>
    <n v="50000000"/>
    <x v="7130"/>
    <s v="Columbia Pictures"/>
    <n v="95"/>
  </r>
  <r>
    <s v="12 Strong"/>
    <s v="R"/>
    <s v="Action"/>
    <x v="38"/>
    <s v="January 19, 2018 (United States)"/>
    <n v="6.6"/>
    <n v="72000"/>
    <s v="Nicolai Fuglsig"/>
    <s v="Ted Tally"/>
    <s v="Chris Hemsworth"/>
    <s v="United States"/>
    <n v="35000000"/>
    <x v="7131"/>
    <s v="Alcon Entertainment"/>
    <n v="130"/>
  </r>
  <r>
    <s v="The Spy Who Dumped Me"/>
    <s v="R"/>
    <s v="Action"/>
    <x v="38"/>
    <s v="August 3, 2018 (United States)"/>
    <n v="6.1"/>
    <n v="72000"/>
    <s v="Susanna Fogel"/>
    <s v="Susanna Fogel"/>
    <s v="Justin Theroux"/>
    <s v="Canada"/>
    <n v="40000000"/>
    <x v="7132"/>
    <s v="BRON Studios"/>
    <n v="117"/>
  </r>
  <r>
    <s v="Upgrade"/>
    <s v="R"/>
    <s v="Action"/>
    <x v="38"/>
    <s v="June 1, 2018 (United States)"/>
    <n v="7.5"/>
    <n v="168000"/>
    <s v="Leigh Whannell"/>
    <s v="Leigh Whannell"/>
    <s v="Logan Marshall-Green"/>
    <s v="United States"/>
    <n v="5000000"/>
    <x v="7133"/>
    <s v="Goalpost Pictures"/>
    <n v="100"/>
  </r>
  <r>
    <s v="Mary Queen of Scots"/>
    <s v="R"/>
    <s v="Biography"/>
    <x v="38"/>
    <s v="December 21, 2018 (United States)"/>
    <n v="6.3"/>
    <n v="45000"/>
    <s v="Josie Rourke"/>
    <s v="Beau Willimon"/>
    <s v="Saoirse Ronan"/>
    <s v="United Kingdom"/>
    <n v="25000000"/>
    <x v="7134"/>
    <s v="Focus Features"/>
    <n v="124"/>
  </r>
  <r>
    <s v="Ralph Breaks the Internet"/>
    <s v="PG"/>
    <s v="Animation"/>
    <x v="38"/>
    <s v="November 21, 2018 (United States)"/>
    <n v="7"/>
    <n v="140000"/>
    <s v="Phil Johnston"/>
    <s v="Phil Johnston"/>
    <s v="John C. Reilly"/>
    <s v="United States"/>
    <n v="175000000"/>
    <x v="7135"/>
    <s v="Walt Disney Animation Studios"/>
    <n v="112"/>
  </r>
  <r>
    <s v="Overlord"/>
    <s v="R"/>
    <s v="Action"/>
    <x v="38"/>
    <s v="November 9, 2018 (United States)"/>
    <n v="6.6"/>
    <n v="91000"/>
    <s v="Julius Avery"/>
    <s v="Billy Ray"/>
    <s v="Jovan Adepo"/>
    <s v="United States"/>
    <n v="38000000"/>
    <x v="7136"/>
    <s v="Bad Robot"/>
    <n v="110"/>
  </r>
  <r>
    <s v="Tomb Raider"/>
    <s v="PG-13"/>
    <s v="Action"/>
    <x v="38"/>
    <s v="March 16, 2018 (United States)"/>
    <n v="6.3"/>
    <n v="197000"/>
    <s v="Roar Uthaug"/>
    <s v="Geneva Robertson-Dworet"/>
    <s v="Alicia Vikander"/>
    <s v="United Kingdom"/>
    <n v="94000000"/>
    <x v="7137"/>
    <s v="Warner Bros."/>
    <n v="119"/>
  </r>
  <r>
    <s v="The Girl in the Spider's Web"/>
    <s v="R"/>
    <s v="Action"/>
    <x v="38"/>
    <s v="November 9, 2018 (United States)"/>
    <n v="6.1"/>
    <n v="44000"/>
    <s v="Fede Alvarez"/>
    <s v="David Lagercrantz"/>
    <s v="Claire Foy"/>
    <s v="Germany"/>
    <n v="43000000"/>
    <x v="7138"/>
    <s v="Columbia Pictures"/>
    <n v="115"/>
  </r>
  <r>
    <s v="Mortal Engines"/>
    <s v="PG-13"/>
    <s v="Action"/>
    <x v="38"/>
    <s v="December 14, 2018 (United States)"/>
    <n v="6.1"/>
    <n v="115000"/>
    <s v="Christian Rivers"/>
    <s v="Fran Walsh"/>
    <s v="Hera Hilmar"/>
    <s v="United States"/>
    <n v="100000000"/>
    <x v="7139"/>
    <s v="Media Rights Capital (MRC)"/>
    <n v="128"/>
  </r>
  <r>
    <s v="Maze Runner: The Death Cure"/>
    <s v="PG-13"/>
    <s v="Action"/>
    <x v="38"/>
    <s v="January 26, 2018 (United States)"/>
    <n v="6.3"/>
    <n v="121000"/>
    <s v="Wes Ball"/>
    <s v="T.S. Nowlin"/>
    <s v="Dylan O'Brien"/>
    <s v="United States"/>
    <n v="62000000"/>
    <x v="7140"/>
    <s v="Gotham Group"/>
    <n v="143"/>
  </r>
  <r>
    <s v="First Man"/>
    <s v="PG-13"/>
    <s v="Biography"/>
    <x v="38"/>
    <s v="October 12, 2018 (United States)"/>
    <n v="7.3"/>
    <n v="176000"/>
    <s v="Damien Chazelle"/>
    <s v="Josh Singer"/>
    <s v="Ryan Gosling"/>
    <s v="United States"/>
    <n v="59000000"/>
    <x v="7141"/>
    <s v="Universal Pictures"/>
    <n v="141"/>
  </r>
  <r>
    <s v="Creed II"/>
    <s v="PG-13"/>
    <s v="Drama"/>
    <x v="38"/>
    <s v="November 21, 2018 (United States)"/>
    <n v="7.1"/>
    <n v="111000"/>
    <s v="Steven Caple Jr."/>
    <s v="Juel Taylor"/>
    <s v="Michael B. Jordan"/>
    <s v="United States"/>
    <n v="50000000"/>
    <x v="7142"/>
    <s v="Metro-Goldwyn-Mayer (MGM)"/>
    <n v="130"/>
  </r>
  <r>
    <s v="Rampage"/>
    <s v="PG-13"/>
    <s v="Action"/>
    <x v="38"/>
    <s v="April 13, 2018 (United States)"/>
    <n v="6.1"/>
    <n v="151000"/>
    <s v="Brad Peyton"/>
    <s v="Ryan Engle"/>
    <s v="Dwayne Johnson"/>
    <s v="United States"/>
    <n v="120000000"/>
    <x v="7143"/>
    <s v="New Line Cinema"/>
    <n v="107"/>
  </r>
  <r>
    <s v="Everybody Knows"/>
    <s v="R"/>
    <s v="Crime"/>
    <x v="38"/>
    <s v="February 8, 2019 (United States)"/>
    <n v="6.9"/>
    <n v="31000"/>
    <s v="Asghar Farhadi"/>
    <s v="Asghar Farhadi"/>
    <s v="Penélope Cruz"/>
    <s v="Spain"/>
    <m/>
    <x v="7144"/>
    <s v="Memento Films Production"/>
    <n v="133"/>
  </r>
  <r>
    <s v="Mid90s"/>
    <s v="R"/>
    <s v="Comedy"/>
    <x v="38"/>
    <s v="October 26, 2018 (United States)"/>
    <n v="7.4"/>
    <n v="54000"/>
    <s v="Jonah Hill"/>
    <s v="Jonah Hill"/>
    <s v="Sunny Suljic"/>
    <s v="United States"/>
    <n v="10000000"/>
    <x v="7145"/>
    <s v="A24"/>
    <n v="85"/>
  </r>
  <r>
    <s v="Replicas"/>
    <s v="PG-13"/>
    <s v="Drama"/>
    <x v="38"/>
    <s v="January 11, 2019 (United States)"/>
    <n v="5.5"/>
    <n v="34000"/>
    <s v="Jeffrey Nachmanoff"/>
    <s v="Chad St. John"/>
    <s v="Keanu Reeves"/>
    <s v="United Kingdom"/>
    <n v="30000000"/>
    <x v="7146"/>
    <s v="Company Films"/>
    <n v="107"/>
  </r>
  <r>
    <s v="Widows"/>
    <s v="R"/>
    <s v="Crime"/>
    <x v="38"/>
    <s v="November 16, 2018 (United States)"/>
    <n v="6.9"/>
    <n v="91000"/>
    <s v="Steve McQueen"/>
    <s v="Gillian Flynn"/>
    <s v="Viola Davis"/>
    <s v="United Kingdom"/>
    <n v="42000000"/>
    <x v="7147"/>
    <s v="New Regency Productions"/>
    <n v="129"/>
  </r>
  <r>
    <s v="Burning"/>
    <s v="Not Rated"/>
    <s v="Drama"/>
    <x v="38"/>
    <s v="May 17, 2018 (South Korea)"/>
    <n v="7.5"/>
    <n v="54000"/>
    <s v="Chang-dong Lee"/>
    <s v="Jungmi Oh"/>
    <s v="Yoo Ah-in"/>
    <s v="South Korea"/>
    <m/>
    <x v="7148"/>
    <s v="Pine House Film"/>
    <n v="148"/>
  </r>
  <r>
    <s v="Searching"/>
    <s v="PG-13"/>
    <s v="Drama"/>
    <x v="38"/>
    <s v="August 31, 2018 (United States)"/>
    <n v="7.6"/>
    <n v="148000"/>
    <s v="Aneesh Chaganty"/>
    <s v="Aneesh Chaganty"/>
    <s v="John Cho"/>
    <s v="United States"/>
    <n v="880000"/>
    <x v="7149"/>
    <s v="Screen Gems"/>
    <n v="102"/>
  </r>
  <r>
    <s v="Life Itself"/>
    <s v="R"/>
    <s v="Drama"/>
    <x v="38"/>
    <s v="September 21, 2018 (United States)"/>
    <n v="6.9"/>
    <n v="19000"/>
    <s v="Dan Fogelman"/>
    <s v="Dan Fogelman"/>
    <s v="Oscar Isaac"/>
    <s v="United States"/>
    <n v="10000000"/>
    <x v="7150"/>
    <s v="FilmNation Entertainment"/>
    <n v="117"/>
  </r>
  <r>
    <s v="Blockers"/>
    <s v="R"/>
    <s v="Comedy"/>
    <x v="38"/>
    <s v="April 6, 2018 (United States)"/>
    <n v="6.2"/>
    <n v="74000"/>
    <s v="Kay Cannon"/>
    <s v="Brian Kehoe"/>
    <s v="Leslie Mann"/>
    <s v="United States"/>
    <n v="21000000"/>
    <x v="7151"/>
    <s v="Point Grey Pictures"/>
    <n v="102"/>
  </r>
  <r>
    <s v="The Strangers: Prey at Night"/>
    <s v="R"/>
    <s v="Horror"/>
    <x v="38"/>
    <s v="March 9, 2018 (United States)"/>
    <n v="5.2"/>
    <n v="28000"/>
    <s v="Johannes Roberts"/>
    <s v="Bryan Bertino"/>
    <s v="Christina Hendricks"/>
    <s v="United States"/>
    <n v="5000000"/>
    <x v="7152"/>
    <s v="Aviron Pictures"/>
    <n v="85"/>
  </r>
  <r>
    <s v="Peppermint"/>
    <s v="R"/>
    <s v="Action"/>
    <x v="38"/>
    <s v="September 7, 2018 (United States)"/>
    <n v="6.5"/>
    <n v="60000"/>
    <s v="Pierre Morel"/>
    <s v="Chad St. John"/>
    <s v="Jennifer Garner"/>
    <s v="Hong Kong"/>
    <n v="25000000"/>
    <x v="7153"/>
    <s v="STX Films"/>
    <n v="101"/>
  </r>
  <r>
    <s v="High Life"/>
    <s v="R"/>
    <s v="Adventure"/>
    <x v="38"/>
    <s v="April 12, 2019 (United States)"/>
    <n v="5.8"/>
    <n v="31000"/>
    <s v="Claire Denis"/>
    <s v="Claire Denis"/>
    <s v="Robert Pattinson"/>
    <s v="France"/>
    <m/>
    <x v="7154"/>
    <s v="Alcatraz Films"/>
    <n v="113"/>
  </r>
  <r>
    <s v="Every Day"/>
    <s v="PG-13"/>
    <s v="Drama"/>
    <x v="38"/>
    <s v="February 23, 2018 (United States)"/>
    <n v="6.5"/>
    <n v="20000"/>
    <s v="Michael Sucsy"/>
    <s v="Jesse Andrews"/>
    <s v="Angourie Rice"/>
    <s v="Canada"/>
    <n v="4900000"/>
    <x v="7155"/>
    <s v="Likely Story"/>
    <n v="97"/>
  </r>
  <r>
    <s v="Operation Finale"/>
    <s v="PG-13"/>
    <s v="Biography"/>
    <x v="38"/>
    <s v="August 29, 2018 (United States)"/>
    <n v="6.6"/>
    <n v="36000"/>
    <s v="Chris Weitz"/>
    <s v="Matthew Orton"/>
    <s v="Oscar Isaac"/>
    <s v="United States"/>
    <n v="24000000"/>
    <x v="7156"/>
    <s v="Metro-Goldwyn-Mayer (MGM)"/>
    <n v="122"/>
  </r>
  <r>
    <s v="Shoplifters"/>
    <s v="R"/>
    <s v="Crime"/>
    <x v="38"/>
    <s v="November 23, 2018 (United States)"/>
    <n v="7.9"/>
    <n v="68000"/>
    <s v="Hirokazu Koreeda"/>
    <s v="Hirokazu Koreeda"/>
    <s v="Lily Franky"/>
    <s v="Japan"/>
    <m/>
    <x v="7157"/>
    <s v="AOI Promotion"/>
    <n v="121"/>
  </r>
  <r>
    <s v="Blindspotting"/>
    <s v="R"/>
    <s v="Comedy"/>
    <x v="38"/>
    <s v="July 27, 2018 (United States)"/>
    <n v="7.4"/>
    <n v="29000"/>
    <s v="Carlos López Estrada"/>
    <s v="Rafael Casal"/>
    <s v="Daveed Diggs"/>
    <s v="United States"/>
    <m/>
    <x v="7158"/>
    <s v="Snoot Entertainment"/>
    <n v="95"/>
  </r>
  <r>
    <s v="The Sisters Brothers"/>
    <s v="R"/>
    <s v="Crime"/>
    <x v="38"/>
    <s v="October 19, 2018 (United States)"/>
    <n v="7"/>
    <n v="58000"/>
    <s v="Jacques Audiard"/>
    <s v="Jacques Audiard"/>
    <s v="John C. Reilly"/>
    <s v="France"/>
    <n v="38000000"/>
    <x v="7159"/>
    <s v="Why Not Productions"/>
    <n v="122"/>
  </r>
  <r>
    <s v="The Nightingale"/>
    <s v="R"/>
    <s v="Adventure"/>
    <x v="38"/>
    <s v="August 29, 2019 (Australia)"/>
    <n v="7.3"/>
    <n v="24000"/>
    <s v="Jennifer Kent"/>
    <s v="Jennifer Kent"/>
    <s v="Aisling Franciosi"/>
    <s v="Australia"/>
    <m/>
    <x v="7160"/>
    <s v="Causeway Films"/>
    <n v="136"/>
  </r>
  <r>
    <s v="Greta"/>
    <s v="R"/>
    <s v="Drama"/>
    <x v="38"/>
    <s v="March 1, 2019 (United States)"/>
    <n v="6"/>
    <n v="30000"/>
    <s v="Neil Jordan"/>
    <s v="Ray Wright"/>
    <s v="Isabelle Huppert"/>
    <s v="Ireland"/>
    <m/>
    <x v="7161"/>
    <s v="Sidney Kimmel Entertainment"/>
    <n v="98"/>
  </r>
  <r>
    <s v="I Feel Pretty"/>
    <s v="PG-13"/>
    <s v="Comedy"/>
    <x v="38"/>
    <s v="April 20, 2018 (United States)"/>
    <n v="5.5"/>
    <n v="51000"/>
    <s v="Abby Kohn"/>
    <s v="Abby Kohn"/>
    <s v="Amy Schumer"/>
    <s v="China"/>
    <n v="32000000"/>
    <x v="7162"/>
    <s v="Huayi Brothers Pictures"/>
    <n v="110"/>
  </r>
  <r>
    <s v="Hotel Artemis"/>
    <s v="R"/>
    <s v="Action"/>
    <x v="38"/>
    <s v="June 8, 2018 (United States)"/>
    <n v="6.1"/>
    <n v="49000"/>
    <s v="Drew Pearce"/>
    <s v="Drew Pearce"/>
    <s v="Jodie Foster"/>
    <s v="United Kingdom"/>
    <n v="15000000"/>
    <x v="7163"/>
    <s v="The Ink Factory"/>
    <n v="94"/>
  </r>
  <r>
    <s v="Slender Man"/>
    <s v="PG-13"/>
    <s v="Horror"/>
    <x v="38"/>
    <s v="August 10, 2018 (United States)"/>
    <n v="3.2"/>
    <n v="30000"/>
    <s v="Sylvain White"/>
    <s v="David Birke"/>
    <s v="Joey King"/>
    <s v="United States"/>
    <n v="10000000"/>
    <x v="7164"/>
    <s v="Screen Gems"/>
    <n v="93"/>
  </r>
  <r>
    <s v="Trial by Fire"/>
    <s v="R"/>
    <s v="Biography"/>
    <x v="38"/>
    <s v="May 17, 2019 (United States)"/>
    <n v="7"/>
    <n v="7200"/>
    <s v="Edward Zwick"/>
    <s v="Geoffrey Fletcher"/>
    <s v="Jack O'Connell"/>
    <s v="United States"/>
    <m/>
    <x v="7165"/>
    <s v="Flashlight Films"/>
    <n v="127"/>
  </r>
  <r>
    <s v="American Woman"/>
    <s v="R"/>
    <s v="Drama"/>
    <x v="38"/>
    <s v="June 14, 2019 (United States)"/>
    <n v="6.8"/>
    <n v="5800"/>
    <s v="Jake Scott"/>
    <s v="Brad Ingelsby"/>
    <s v="Sienna Miller"/>
    <s v="United Kingdom"/>
    <m/>
    <x v="7166"/>
    <s v="Romulus Entertainment"/>
    <n v="111"/>
  </r>
  <r>
    <s v="Book Club"/>
    <s v="PG-13"/>
    <s v="Comedy"/>
    <x v="38"/>
    <s v="May 18, 2018 (United States)"/>
    <n v="6.1"/>
    <n v="26000"/>
    <s v="Bill Holderman"/>
    <s v="Bill Holderman"/>
    <s v="Diane Keaton"/>
    <s v="United States"/>
    <n v="10000000"/>
    <x v="7167"/>
    <s v="Apartment Story"/>
    <n v="104"/>
  </r>
  <r>
    <s v="Slaughterhouse Rulez"/>
    <s v="R"/>
    <s v="Action"/>
    <x v="38"/>
    <s v="May 17, 2019 (United States)"/>
    <n v="5.3"/>
    <n v="13000"/>
    <s v="Crispian Mills"/>
    <s v="Crispian Mills"/>
    <s v="Jassa Ahluwalia"/>
    <s v="United Kingdom"/>
    <m/>
    <x v="7168"/>
    <s v="Catalyst Global Media"/>
    <n v="104"/>
  </r>
  <r>
    <s v="Sorry to Bother You"/>
    <s v="R"/>
    <s v="Comedy"/>
    <x v="38"/>
    <s v="July 13, 2018 (United States)"/>
    <n v="6.9"/>
    <n v="69000"/>
    <s v="Boots Riley"/>
    <s v="Boots Riley"/>
    <s v="LaKeith Stanfield"/>
    <s v="United States"/>
    <n v="3200000"/>
    <x v="7169"/>
    <s v="Cinereach"/>
    <n v="112"/>
  </r>
  <r>
    <s v="Pacific Rim: Uprising"/>
    <s v="PG-13"/>
    <s v="Action"/>
    <x v="38"/>
    <s v="March 23, 2018 (United States)"/>
    <n v="5.6"/>
    <n v="110000"/>
    <s v="Steven S. DeKnight"/>
    <s v="Steven S. DeKnight"/>
    <s v="John Boyega"/>
    <s v="United Kingdom"/>
    <n v="150000000"/>
    <x v="7170"/>
    <s v="Legendary Entertainment"/>
    <n v="111"/>
  </r>
  <r>
    <s v="Holmes &amp; Watson"/>
    <s v="PG-13"/>
    <s v="Comedy"/>
    <x v="38"/>
    <s v="December 25, 2018 (United States)"/>
    <n v="3.8"/>
    <n v="33000"/>
    <s v="Etan Cohen"/>
    <s v="Etan Cohen"/>
    <s v="Will Ferrell"/>
    <s v="United States"/>
    <n v="42000000"/>
    <x v="7171"/>
    <s v="Columbia Pictures"/>
    <n v="90"/>
  </r>
  <r>
    <s v="The Darkest Minds"/>
    <s v="PG-13"/>
    <s v="Action"/>
    <x v="38"/>
    <s v="August 3, 2018 (United States)"/>
    <n v="5.7"/>
    <n v="30000"/>
    <s v="Jennifer Yuh Nelson"/>
    <s v="Chad Hodge"/>
    <s v="Amandla Stenberg"/>
    <s v="United States"/>
    <n v="34000000"/>
    <x v="7172"/>
    <s v="21 Laps Entertainment"/>
    <n v="104"/>
  </r>
  <r>
    <s v="Cold War"/>
    <s v="R"/>
    <s v="Drama"/>
    <x v="38"/>
    <s v="June 8, 2018 (Poland)"/>
    <n v="7.6"/>
    <n v="52000"/>
    <s v="Pawel Pawlikowski"/>
    <s v="Pawel Pawlikowski"/>
    <s v="Joanna Kulig"/>
    <s v="Poland"/>
    <m/>
    <x v="7173"/>
    <s v="Opus Film"/>
    <n v="89"/>
  </r>
  <r>
    <s v="Truth or Dare"/>
    <s v="PG-13"/>
    <s v="Horror"/>
    <x v="38"/>
    <s v="April 13, 2018 (United States)"/>
    <n v="5.2"/>
    <n v="50000"/>
    <s v="Jeff Wadlow"/>
    <s v="Michael Reisz"/>
    <s v="Lucy Hale"/>
    <s v="United States"/>
    <n v="3500000"/>
    <x v="7174"/>
    <s v="Blumhouse Productions"/>
    <n v="100"/>
  </r>
  <r>
    <s v="Alpha"/>
    <s v="PG-13"/>
    <s v="Action"/>
    <x v="38"/>
    <s v="August 17, 2018 (United States)"/>
    <n v="6.7"/>
    <n v="58000"/>
    <s v="Albert Hughes"/>
    <s v="Daniele Sebastian Wiedenhaupt"/>
    <s v="Kodi Smit-McPhee"/>
    <s v="United States"/>
    <n v="51000000"/>
    <x v="7175"/>
    <s v="Studio 8"/>
    <n v="96"/>
  </r>
  <r>
    <s v="At Eternity's Gate"/>
    <s v="PG-13"/>
    <s v="Biography"/>
    <x v="38"/>
    <s v="February 15, 2019 (France)"/>
    <n v="6.9"/>
    <n v="31000"/>
    <s v="Julian Schnabel"/>
    <s v="Jean-Claude Carrière"/>
    <s v="Willem Dafoe"/>
    <s v="Ireland"/>
    <m/>
    <x v="7176"/>
    <s v="CBS Films"/>
    <n v="111"/>
  </r>
  <r>
    <s v="Overboard"/>
    <s v="PG-13"/>
    <s v="Comedy"/>
    <x v="38"/>
    <s v="May 4, 2018 (United States)"/>
    <n v="6"/>
    <n v="36000"/>
    <s v="Rob Greenberg"/>
    <s v="Bob Fisher"/>
    <s v="Eugenio Derbez"/>
    <s v="United States"/>
    <n v="12000000"/>
    <x v="7177"/>
    <s v="Metro-Goldwyn-Mayer (MGM)"/>
    <n v="112"/>
  </r>
  <r>
    <s v="Summer of 84"/>
    <s v="Not Rated"/>
    <s v="Drama"/>
    <x v="38"/>
    <s v="August 10, 2018 (United States)"/>
    <n v="6.7"/>
    <n v="36000"/>
    <s v="François Simard"/>
    <s v="Matt Leslie"/>
    <s v="Graham Verchere"/>
    <s v="Canada"/>
    <m/>
    <x v="7178"/>
    <s v="Brightlight Pictures"/>
    <n v="105"/>
  </r>
  <r>
    <s v="Arctic"/>
    <s v="PG-13"/>
    <s v="Adventure"/>
    <x v="38"/>
    <s v="January 31, 2019 (Denmark)"/>
    <n v="6.8"/>
    <n v="46000"/>
    <s v="Joe Penna"/>
    <s v="Joe Penna"/>
    <s v="Mads Mikkelsen"/>
    <s v="Iceland"/>
    <n v="2000000"/>
    <x v="7179"/>
    <s v="Armory Films"/>
    <n v="98"/>
  </r>
  <r>
    <s v="A Wrinkle in Time"/>
    <s v="PG"/>
    <s v="Adventure"/>
    <x v="38"/>
    <s v="March 9, 2018 (United States)"/>
    <n v="4.2"/>
    <n v="42000"/>
    <s v="Ava DuVernay"/>
    <s v="Jennifer Lee"/>
    <s v="Storm Reid"/>
    <s v="United States"/>
    <n v="100000000"/>
    <x v="7180"/>
    <s v="Legend3D"/>
    <n v="109"/>
  </r>
  <r>
    <s v="London Fields"/>
    <s v="R"/>
    <s v="Crime"/>
    <x v="38"/>
    <s v="October 26, 2018 (United States)"/>
    <n v="4"/>
    <n v="7800"/>
    <s v="Mathew Cullen"/>
    <s v="Roberta Hanley"/>
    <s v="Amber Heard"/>
    <s v="United Kingdom"/>
    <n v="8000000"/>
    <x v="7181"/>
    <s v="Muse Productions"/>
    <n v="118"/>
  </r>
  <r>
    <s v="Andhadhun"/>
    <s v="Not Rated"/>
    <s v="Crime"/>
    <x v="38"/>
    <s v="October 5, 2018 (United States)"/>
    <n v="8.1999999999999993"/>
    <n v="79000"/>
    <s v="Sriram Raghavan"/>
    <s v="Arijit Biswas"/>
    <s v="Ayushmann Khurrana"/>
    <s v="India"/>
    <n v="4500000"/>
    <x v="7182"/>
    <s v="Matchbox Pictures"/>
    <n v="139"/>
  </r>
  <r>
    <s v="Hotel Mumbai"/>
    <s v="R"/>
    <s v="Action"/>
    <x v="38"/>
    <s v="March 29, 2019 (United States)"/>
    <n v="7.6"/>
    <n v="57000"/>
    <s v="Anthony Maras"/>
    <s v="John Collee"/>
    <s v="Dev Patel"/>
    <s v="Australia"/>
    <m/>
    <x v="7183"/>
    <s v="India Take One Productions"/>
    <n v="123"/>
  </r>
  <r>
    <s v="Life of the Party"/>
    <s v="PG-13"/>
    <s v="Comedy"/>
    <x v="38"/>
    <s v="May 11, 2018 (United States)"/>
    <n v="5.6"/>
    <n v="35000"/>
    <s v="Ben Falcone"/>
    <s v="Melissa McCarthy"/>
    <s v="Melissa McCarthy"/>
    <s v="United States"/>
    <n v="30000000"/>
    <x v="7184"/>
    <s v="New Line Cinema"/>
    <n v="105"/>
  </r>
  <r>
    <s v="American Animals"/>
    <s v="R"/>
    <s v="Biography"/>
    <x v="38"/>
    <s v="August 14, 2018 (United States)"/>
    <n v="7"/>
    <n v="41000"/>
    <s v="Bart Layton"/>
    <s v="Bart Layton"/>
    <s v="Spencer Reinhard"/>
    <s v="United Kingdom"/>
    <m/>
    <x v="7185"/>
    <s v="Film4"/>
    <n v="116"/>
  </r>
  <r>
    <s v="The House with a Clock in Its Walls"/>
    <s v="PG"/>
    <s v="Comedy"/>
    <x v="38"/>
    <s v="September 21, 2018 (United States)"/>
    <n v="6.1"/>
    <n v="48000"/>
    <s v="Eli Roth"/>
    <s v="John Bellairs"/>
    <s v="Jack Black"/>
    <s v="United States"/>
    <n v="42000000"/>
    <x v="7186"/>
    <s v="DreamWorks"/>
    <n v="105"/>
  </r>
  <r>
    <s v="Brian Banks"/>
    <s v="PG-13"/>
    <s v="Biography"/>
    <x v="38"/>
    <s v="August 9, 2019 (United States)"/>
    <n v="7.2"/>
    <n v="5400"/>
    <s v="Tom Shadyac"/>
    <s v="Doug Atchison"/>
    <s v="Aldis Hodge"/>
    <s v="United States"/>
    <n v="10000000"/>
    <x v="7187"/>
    <s v="ShivHans Pictures"/>
    <n v="99"/>
  </r>
  <r>
    <s v="Gotti"/>
    <s v="R"/>
    <s v="Biography"/>
    <x v="38"/>
    <s v="June 14, 2018 (Hungary)"/>
    <n v="4.7"/>
    <n v="14000"/>
    <s v="Kevin Connolly"/>
    <s v="Leo Rossi"/>
    <s v="John Travolta"/>
    <s v="Canada"/>
    <n v="10000000"/>
    <x v="7188"/>
    <s v="Emmett/Furla/Oasis Films (EFO Films)"/>
    <n v="112"/>
  </r>
  <r>
    <s v="Christopher Robin"/>
    <s v="PG"/>
    <s v="Adventure"/>
    <x v="38"/>
    <s v="August 3, 2018 (United States)"/>
    <n v="7.3"/>
    <n v="72000"/>
    <s v="Marc Forster"/>
    <s v="A.A. Milne"/>
    <s v="Ewan McGregor"/>
    <s v="United Kingdom"/>
    <n v="75000000"/>
    <x v="7189"/>
    <s v="2DUX²"/>
    <n v="104"/>
  </r>
  <r>
    <s v="Destroyer"/>
    <s v="R"/>
    <s v="Action"/>
    <x v="38"/>
    <s v="December 27, 2018 (Israel)"/>
    <n v="6.2"/>
    <n v="27000"/>
    <s v="Karyn Kusama"/>
    <s v="Phil Hay"/>
    <s v="Nicole Kidman"/>
    <s v="United States"/>
    <n v="9000000"/>
    <x v="7190"/>
    <s v="Annapurna Pictures"/>
    <n v="121"/>
  </r>
  <r>
    <s v="We Have Always Lived in the Castle"/>
    <s v="Not Rated"/>
    <s v="Drama"/>
    <x v="38"/>
    <s v="May 17, 2019 (United States)"/>
    <n v="5.6"/>
    <n v="6100"/>
    <s v="Stacie Passon"/>
    <s v="Mark Kruger"/>
    <s v="Taissa Farmiga"/>
    <s v="United States"/>
    <m/>
    <x v="7191"/>
    <s v="Mighty Engine"/>
    <n v="90"/>
  </r>
  <r>
    <s v="The Miseducation of Cameron Post"/>
    <s v="Not Rated"/>
    <s v="Drama"/>
    <x v="38"/>
    <s v="September 7, 2018 (United Kingdom)"/>
    <n v="6.6"/>
    <n v="20000"/>
    <s v="Desiree Akhavan"/>
    <s v="Desiree Akhavan"/>
    <s v="Chloë Grace Moretz"/>
    <s v="United States"/>
    <m/>
    <x v="7192"/>
    <s v="Beachside Films"/>
    <n v="91"/>
  </r>
  <r>
    <s v="Insidious: The Last Key"/>
    <s v="PG-13"/>
    <s v="Horror"/>
    <x v="38"/>
    <s v="January 5, 2018 (United States)"/>
    <n v="5.7"/>
    <n v="55000"/>
    <s v="Adam Robitel"/>
    <s v="Leigh Whannell"/>
    <s v="Lin Shaye"/>
    <s v="United States"/>
    <n v="10000000"/>
    <x v="7193"/>
    <s v="Blumhouse Productions"/>
    <n v="103"/>
  </r>
  <r>
    <s v="Mary Magdalene"/>
    <s v="R"/>
    <s v="Biography"/>
    <x v="38"/>
    <s v="March 16, 2018 (United Kingdom)"/>
    <n v="5.9"/>
    <n v="9300"/>
    <s v="Garth Davis"/>
    <s v="Helen Edmundson"/>
    <s v="Rooney Mara"/>
    <s v="United Kingdom"/>
    <m/>
    <x v="7194"/>
    <s v="See-Saw Films"/>
    <n v="120"/>
  </r>
  <r>
    <s v="Don't Worry, He Won't Get Far on Foot"/>
    <s v="R"/>
    <s v="Biography"/>
    <x v="38"/>
    <s v="April 4, 2018 (France)"/>
    <n v="6.9"/>
    <n v="24000"/>
    <s v="Gus Van Sant"/>
    <s v="John Callahan"/>
    <s v="Joaquin Phoenix"/>
    <s v="France"/>
    <m/>
    <x v="7195"/>
    <s v="Amazon Studios"/>
    <n v="114"/>
  </r>
  <r>
    <s v="Can You Ever Forgive Me?"/>
    <s v="R"/>
    <s v="Biography"/>
    <x v="38"/>
    <s v="November 2, 2018 (South Africa)"/>
    <n v="7.1"/>
    <n v="49000"/>
    <s v="Marielle Heller"/>
    <s v="Nicole Holofcener"/>
    <s v="Melissa McCarthy"/>
    <s v="United States"/>
    <n v="10000000"/>
    <x v="7196"/>
    <s v="Archer Gray"/>
    <n v="106"/>
  </r>
  <r>
    <s v="Unsane"/>
    <s v="R"/>
    <s v="Drama"/>
    <x v="38"/>
    <s v="March 23, 2018 (United States)"/>
    <n v="6.4"/>
    <n v="42000"/>
    <s v="Steven Soderbergh"/>
    <s v="Jonathan Bernstein"/>
    <s v="Claire Foy"/>
    <s v="United States"/>
    <n v="1500000"/>
    <x v="7197"/>
    <s v="Fingerprint Releasing"/>
    <n v="98"/>
  </r>
  <r>
    <s v="Boy Erased"/>
    <s v="R"/>
    <s v="Biography"/>
    <x v="38"/>
    <s v="November 8, 2018 (Australia)"/>
    <n v="6.9"/>
    <n v="35000"/>
    <s v="Joel Edgerton"/>
    <s v="Garrard Conley"/>
    <s v="Lucas Hedges"/>
    <s v="Australia"/>
    <n v="11000000"/>
    <x v="7198"/>
    <s v="Focus Features"/>
    <n v="115"/>
  </r>
  <r>
    <s v="Johnny English Strikes Again"/>
    <s v="PG"/>
    <s v="Action"/>
    <x v="38"/>
    <s v="October 26, 2018 (United States)"/>
    <n v="6.2"/>
    <n v="67000"/>
    <s v="David Kerr"/>
    <s v="William Davies"/>
    <s v="Rowan Atkinson"/>
    <s v="United Kingdom"/>
    <n v="25000000"/>
    <x v="7199"/>
    <s v="Universal Pictures"/>
    <n v="89"/>
  </r>
  <r>
    <s v="Skyscraper"/>
    <s v="PG-13"/>
    <s v="Action"/>
    <x v="38"/>
    <s v="July 13, 2018 (United States)"/>
    <n v="5.8"/>
    <n v="111000"/>
    <s v="Rawson Marshall Thurber"/>
    <s v="Rawson Marshall Thurber"/>
    <s v="Dwayne Johnson"/>
    <s v="United States"/>
    <n v="125000000"/>
    <x v="7200"/>
    <s v="Legendary Entertainment"/>
    <n v="102"/>
  </r>
  <r>
    <s v="Wildlife"/>
    <s v="PG-13"/>
    <s v="Drama"/>
    <x v="38"/>
    <s v="January 1, 2019 (United States)"/>
    <n v="6.8"/>
    <n v="26000"/>
    <s v="Paul Dano"/>
    <s v="Paul Dano"/>
    <s v="Ed Oxenbould"/>
    <s v="United States"/>
    <m/>
    <x v="7201"/>
    <s v="June Pictures"/>
    <n v="105"/>
  </r>
  <r>
    <s v="The Old Man &amp; the Gun"/>
    <s v="PG-13"/>
    <s v="Biography"/>
    <x v="38"/>
    <s v="October 19, 2018 (United States)"/>
    <n v="6.7"/>
    <n v="42000"/>
    <s v="David Lowery"/>
    <s v="David Lowery"/>
    <s v="Robert Redford"/>
    <s v="United States"/>
    <m/>
    <x v="7202"/>
    <s v="Fox Searchlight Pictures"/>
    <n v="93"/>
  </r>
  <r>
    <s v="Forever My Girl"/>
    <s v="PG"/>
    <s v="Comedy"/>
    <x v="38"/>
    <s v="January 19, 2018 (United States)"/>
    <n v="6.7"/>
    <n v="16000"/>
    <s v="Bethany Ashton Wolf"/>
    <s v="Bethany Ashton Wolf"/>
    <s v="Alex Roe"/>
    <s v="United States"/>
    <n v="3500000"/>
    <x v="7203"/>
    <s v="LD Entertainment"/>
    <n v="108"/>
  </r>
  <r>
    <s v="On the Basis of Sex"/>
    <s v="PG-13"/>
    <s v="Biography"/>
    <x v="38"/>
    <s v="January 11, 2019 (United States)"/>
    <n v="7.1"/>
    <n v="31000"/>
    <s v="Mimi Leder"/>
    <s v="Daniel Stiepleman"/>
    <s v="Felicity Jones"/>
    <s v="United States"/>
    <n v="20000000"/>
    <x v="7204"/>
    <s v="Alibaba Pictures"/>
    <n v="120"/>
  </r>
  <r>
    <s v="I Want to Eat Your Pancreas"/>
    <s v="Not Rated"/>
    <s v="Animation"/>
    <x v="38"/>
    <s v="September 1, 2018 (Japan)"/>
    <n v="8"/>
    <n v="11000"/>
    <s v="Shin'ichirô Ushijima"/>
    <s v="Yoru Sumino"/>
    <s v="Mahiro Takasugi"/>
    <s v="Japan"/>
    <m/>
    <x v="7205"/>
    <s v="ABC Animation"/>
    <n v="109"/>
  </r>
  <r>
    <s v="The Man Who Killed Don Quixote"/>
    <s v="Not Rated"/>
    <s v="Adventure"/>
    <x v="38"/>
    <s v="May 19, 2018 (France)"/>
    <n v="6.4"/>
    <n v="17000"/>
    <s v="Terry Gilliam"/>
    <s v="Terry Gilliam"/>
    <s v="José Luis Ferrer"/>
    <s v="Spain"/>
    <m/>
    <x v="7206"/>
    <s v="Alacran Pictures"/>
    <n v="132"/>
  </r>
  <r>
    <s v="The Catcher Was a Spy"/>
    <s v="R"/>
    <s v="Biography"/>
    <x v="38"/>
    <s v="June 22, 2018 (United States)"/>
    <n v="6.2"/>
    <n v="8500"/>
    <s v="Ben Lewin"/>
    <s v="Robert Rodat"/>
    <s v="Paul Rudd"/>
    <s v="United States"/>
    <n v="14000000"/>
    <x v="7207"/>
    <s v="PalmStar Media"/>
    <n v="94"/>
  </r>
  <r>
    <s v="Welcome to Marwen"/>
    <s v="PG-13"/>
    <s v="Biography"/>
    <x v="38"/>
    <s v="December 21, 2018 (United States)"/>
    <n v="6.2"/>
    <n v="21000"/>
    <s v="Robert Zemeckis"/>
    <s v="Robert Zemeckis"/>
    <s v="Steve Carell"/>
    <s v="Japan"/>
    <n v="39000000"/>
    <x v="7208"/>
    <s v="Universal Pictures"/>
    <n v="116"/>
  </r>
  <r>
    <s v="Bad Samaritan"/>
    <s v="R"/>
    <s v="Crime"/>
    <x v="38"/>
    <s v="May 4, 2018 (United States)"/>
    <n v="6.5"/>
    <n v="21000"/>
    <s v="Dean Devlin"/>
    <s v="Brandon Boyce"/>
    <s v="David Tennant"/>
    <s v="United States"/>
    <m/>
    <x v="7209"/>
    <s v="Electric Entertainment"/>
    <n v="110"/>
  </r>
  <r>
    <s v="Border"/>
    <s v="R"/>
    <s v="Crime"/>
    <x v="38"/>
    <s v="October 26, 2018 (United States)"/>
    <n v="7"/>
    <n v="26000"/>
    <s v="Ali Abbasi"/>
    <s v="John Ajvide Lindqvist"/>
    <s v="Eva Melander"/>
    <s v="Sweden"/>
    <m/>
    <x v="7210"/>
    <s v="Meta Film Stockholm"/>
    <n v="110"/>
  </r>
  <r>
    <s v="Gringo"/>
    <s v="R"/>
    <s v="Action"/>
    <x v="38"/>
    <s v="March 9, 2018 (United States)"/>
    <n v="6.1"/>
    <n v="28000"/>
    <s v="Nash Edgerton"/>
    <s v="Anthony Tambakis"/>
    <s v="Joel Edgerton"/>
    <s v="Australia"/>
    <m/>
    <x v="7211"/>
    <s v="Amazon Studios"/>
    <n v="111"/>
  </r>
  <r>
    <s v="Assassination Nation"/>
    <s v="R"/>
    <s v="Action"/>
    <x v="38"/>
    <s v="September 21, 2018 (United States)"/>
    <n v="6"/>
    <n v="17000"/>
    <s v="Sam Levinson"/>
    <s v="Sam Levinson"/>
    <s v="Odessa Young"/>
    <s v="United States"/>
    <n v="7000000"/>
    <x v="7212"/>
    <s v="BRON Studios"/>
    <n v="108"/>
  </r>
  <r>
    <s v="Unfriended: Dark Web"/>
    <s v="R"/>
    <s v="Horror"/>
    <x v="38"/>
    <s v="July 20, 2018 (United States)"/>
    <n v="6"/>
    <n v="29000"/>
    <s v="Stephen Susco"/>
    <s v="Stephen Susco"/>
    <s v="Colin Woodell"/>
    <s v="United States"/>
    <n v="1000000"/>
    <x v="7213"/>
    <s v="Bazelevs Production"/>
    <n v="92"/>
  </r>
  <r>
    <s v="The Nutcracker and the Four Realms"/>
    <s v="PG"/>
    <s v="Adventure"/>
    <x v="38"/>
    <s v="November 2, 2018 (United States)"/>
    <n v="5.6"/>
    <n v="30000"/>
    <s v="Lasse Hallström"/>
    <s v="Ashleigh Powell"/>
    <s v="Mackenzie Foy"/>
    <s v="United States"/>
    <n v="120000000"/>
    <x v="7214"/>
    <s v="Walt Disney Pictures"/>
    <n v="99"/>
  </r>
  <r>
    <s v="Little Italy"/>
    <s v="R"/>
    <s v="Comedy"/>
    <x v="38"/>
    <s v="September 21, 2018 (United States)"/>
    <n v="5.7"/>
    <n v="13000"/>
    <s v="Donald Petrie"/>
    <s v="Steve Galluccio"/>
    <s v="Emma Roberts"/>
    <s v="Canada"/>
    <m/>
    <x v="7215"/>
    <s v="Firsttake Entertainment"/>
    <n v="102"/>
  </r>
  <r>
    <s v="The Happytime Murders"/>
    <s v="R"/>
    <s v="Action"/>
    <x v="38"/>
    <s v="August 24, 2018 (United States)"/>
    <n v="5.4"/>
    <n v="26000"/>
    <s v="Brian Henson"/>
    <s v="Todd Berger"/>
    <s v="Melissa McCarthy"/>
    <s v="United States"/>
    <n v="40000000"/>
    <x v="7216"/>
    <s v="STX Entertainment"/>
    <n v="91"/>
  </r>
  <r>
    <s v="Tully"/>
    <s v="R"/>
    <s v="Comedy"/>
    <x v="38"/>
    <s v="May 4, 2018 (United States)"/>
    <n v="7"/>
    <n v="55000"/>
    <s v="Jason Reitman"/>
    <s v="Diablo Cody"/>
    <s v="Charlize Theron"/>
    <s v="United States"/>
    <n v="13000000"/>
    <x v="7217"/>
    <s v="BRON Studios"/>
    <n v="95"/>
  </r>
  <r>
    <s v="Night School"/>
    <s v="PG-13"/>
    <s v="Comedy"/>
    <x v="38"/>
    <s v="September 28, 2018 (United States)"/>
    <n v="5.6"/>
    <n v="38000"/>
    <s v="Malcolm D. Lee"/>
    <s v="Kevin Hart"/>
    <s v="Kevin Hart"/>
    <s v="United States"/>
    <n v="29000000"/>
    <x v="7218"/>
    <s v="Hartbeat Productions"/>
    <n v="111"/>
  </r>
  <r>
    <s v="Lords of Chaos"/>
    <s v="R"/>
    <s v="Biography"/>
    <x v="38"/>
    <s v="February 8, 2019 (United States)"/>
    <n v="6.6"/>
    <n v="13000"/>
    <s v="Jonas Åkerlund"/>
    <s v="Dennis Magnusson"/>
    <s v="Rory Culkin"/>
    <s v="United Kingdom"/>
    <m/>
    <x v="7219"/>
    <s v="Proton Cinema"/>
    <n v="118"/>
  </r>
  <r>
    <s v="Smallfoot"/>
    <s v="PG"/>
    <s v="Animation"/>
    <x v="38"/>
    <s v="September 28, 2018 (United States)"/>
    <n v="6.6"/>
    <n v="36000"/>
    <s v="Karey Kirkpatrick"/>
    <s v="Karey Kirkpatrick"/>
    <s v="Channing Tatum"/>
    <s v="United States"/>
    <n v="80000000"/>
    <x v="7220"/>
    <s v="Warner Animation Group"/>
    <n v="96"/>
  </r>
  <r>
    <s v="Hell Fest"/>
    <s v="R"/>
    <s v="Horror"/>
    <x v="38"/>
    <s v="September 28, 2018 (United States)"/>
    <n v="5.5"/>
    <n v="15000"/>
    <s v="Gregory Plotkin"/>
    <s v="Seth M. Sherwood"/>
    <s v="Cynthea Mercado"/>
    <s v="United States"/>
    <n v="5500000"/>
    <x v="7221"/>
    <s v="CBS Films"/>
    <n v="89"/>
  </r>
  <r>
    <s v="A Private War"/>
    <s v="R"/>
    <s v="Biography"/>
    <x v="38"/>
    <s v="November 16, 2018 (United States)"/>
    <n v="6.7"/>
    <n v="18000"/>
    <s v="Matthew Heineman"/>
    <s v="Arash Amel"/>
    <s v="Rosamund Pike"/>
    <s v="United Kingdom"/>
    <m/>
    <x v="7222"/>
    <s v="Acacia Filmed Entertainment"/>
    <n v="110"/>
  </r>
  <r>
    <s v="Second Act"/>
    <s v="PG-13"/>
    <s v="Comedy"/>
    <x v="38"/>
    <s v="December 21, 2018 (United States)"/>
    <n v="5.8"/>
    <n v="24000"/>
    <s v="Peter Segal"/>
    <s v="Justin Zackham"/>
    <s v="Jennifer Lopez"/>
    <s v="United States"/>
    <n v="16000000"/>
    <x v="7223"/>
    <s v="Huayi Brothers"/>
    <n v="103"/>
  </r>
  <r>
    <s v="Uncle Drew"/>
    <s v="PG-13"/>
    <s v="Comedy"/>
    <x v="38"/>
    <s v="June 29, 2018 (United States)"/>
    <n v="5.8"/>
    <n v="13000"/>
    <s v="Charles Stone III"/>
    <s v="Jay Longino"/>
    <s v="Kyrie Irving"/>
    <s v="United States"/>
    <n v="19000000"/>
    <x v="7224"/>
    <s v="Summit Entertainment"/>
    <n v="103"/>
  </r>
  <r>
    <s v="Wild Rose"/>
    <s v="R"/>
    <s v="Comedy"/>
    <x v="38"/>
    <s v="June 21, 2019 (United States)"/>
    <n v="7.2"/>
    <n v="12000"/>
    <s v="Tom Harper"/>
    <s v="Nicole Taylor"/>
    <s v="Jessie Buckley"/>
    <s v="United Kingdom"/>
    <m/>
    <x v="7225"/>
    <s v="BFI Film Fund"/>
    <n v="101"/>
  </r>
  <r>
    <s v="The Possession of Hannah Grace"/>
    <s v="R"/>
    <s v="Horror"/>
    <x v="38"/>
    <s v="November 30, 2018 (United States)"/>
    <n v="5.2"/>
    <n v="20000"/>
    <s v="Diederik Van Rooijen"/>
    <s v="Brian Sieve"/>
    <s v="Shay Mitchell"/>
    <s v="United States"/>
    <n v="7700000"/>
    <x v="7226"/>
    <s v="Screen Gems"/>
    <n v="86"/>
  </r>
  <r>
    <s v="If Beale Street Could Talk"/>
    <s v="R"/>
    <s v="Drama"/>
    <x v="38"/>
    <s v="December 25, 2018 (United States)"/>
    <n v="7.1"/>
    <n v="45000"/>
    <s v="Barry Jenkins"/>
    <s v="Barry Jenkins"/>
    <s v="KiKi Layne"/>
    <s v="United States"/>
    <n v="12000000"/>
    <x v="7227"/>
    <s v="Annapurna Pictures"/>
    <n v="119"/>
  </r>
  <r>
    <s v="Out of Blue"/>
    <s v="Unrated"/>
    <s v="Crime"/>
    <x v="38"/>
    <s v="March 22, 2019 (United States)"/>
    <n v="4.8"/>
    <n v="1700"/>
    <s v="Carol Morley"/>
    <s v="Martin Amis"/>
    <s v="Mamie Gummer"/>
    <s v="United Kingdom"/>
    <m/>
    <x v="7228"/>
    <s v="Cannon and Morley Productions"/>
    <n v="109"/>
  </r>
  <r>
    <s v="The Grinch"/>
    <s v="PG"/>
    <s v="Animation"/>
    <x v="38"/>
    <s v="November 9, 2018 (United States)"/>
    <n v="6.3"/>
    <n v="58000"/>
    <s v="Yarrow Cheney"/>
    <s v="Michael LeSieur"/>
    <s v="Benedict Cumberbatch"/>
    <s v="France"/>
    <n v="75000000"/>
    <x v="7229"/>
    <s v="Universal Pictures"/>
    <n v="85"/>
  </r>
  <r>
    <s v="Colette"/>
    <s v="R"/>
    <s v="Biography"/>
    <x v="38"/>
    <s v="December 20, 2018 (Netherlands)"/>
    <n v="6.7"/>
    <n v="21000"/>
    <s v="Wash Westmoreland"/>
    <s v="Richard Glatzer"/>
    <s v="Keira Knightley"/>
    <s v="United Kingdom"/>
    <m/>
    <x v="7230"/>
    <s v="Number 9 Films"/>
    <n v="111"/>
  </r>
  <r>
    <s v="Winchester"/>
    <s v="PG-13"/>
    <s v="Biography"/>
    <x v="38"/>
    <s v="February 2, 2018 (United States)"/>
    <n v="5.5"/>
    <n v="32000"/>
    <s v="Michael Spierig"/>
    <s v="Tom Vaughan"/>
    <s v="Helen Mirren"/>
    <s v="Australia"/>
    <n v="3500000"/>
    <x v="7231"/>
    <s v="CBS Films"/>
    <n v="99"/>
  </r>
  <r>
    <s v="The 15:17 to Paris"/>
    <s v="PG-13"/>
    <s v="Biography"/>
    <x v="38"/>
    <s v="February 9, 2018 (United States)"/>
    <n v="5.3"/>
    <n v="30000"/>
    <s v="Clint Eastwood"/>
    <s v="Dorothy Blyskal"/>
    <s v="Alek Skarlatos"/>
    <s v="United States"/>
    <n v="30000000"/>
    <x v="7232"/>
    <s v="Warner Bros."/>
    <n v="94"/>
  </r>
  <r>
    <s v="Action Point"/>
    <s v="R"/>
    <s v="Comedy"/>
    <x v="38"/>
    <s v="June 1, 2018 (United States)"/>
    <n v="5.0999999999999996"/>
    <n v="11000"/>
    <s v="Tim Kirkby"/>
    <s v="John Altschuler"/>
    <s v="Johnny Knoxville"/>
    <s v="United States"/>
    <n v="19000000"/>
    <x v="7233"/>
    <s v="Paramount Pictures"/>
    <n v="85"/>
  </r>
  <r>
    <s v="Juliet, Naked"/>
    <s v="R"/>
    <s v="Comedy"/>
    <x v="38"/>
    <s v="August 17, 2018 (United States)"/>
    <n v="6.6"/>
    <n v="21000"/>
    <s v="Jesse Peretz"/>
    <s v="Evgenia Peretz"/>
    <s v="Chris O'Dowd"/>
    <s v="United States"/>
    <m/>
    <x v="7234"/>
    <s v="Los Angeles Media Fund (LAMF)"/>
    <n v="97"/>
  </r>
  <r>
    <s v="The Guilty"/>
    <s v="R"/>
    <s v="Crime"/>
    <x v="38"/>
    <s v="October 19, 2018 (United States)"/>
    <n v="7.5"/>
    <n v="48000"/>
    <s v="Gustav Möller"/>
    <s v="Gustav Möller"/>
    <s v="Jakob Cedergren"/>
    <s v="Denmark"/>
    <m/>
    <x v="7235"/>
    <s v="Nordisk Film / SPRING"/>
    <n v="85"/>
  </r>
  <r>
    <s v="Never Look Away"/>
    <s v="R"/>
    <s v="Biography"/>
    <x v="38"/>
    <s v="October 3, 2018 (Germany)"/>
    <n v="7.7"/>
    <n v="18000"/>
    <s v="Florian Henckel von Donnersmarck"/>
    <s v="Florian Henckel von Donnersmarck"/>
    <s v="Tom Schilling"/>
    <s v="Germany"/>
    <m/>
    <x v="7236"/>
    <s v="Pergamon Film"/>
    <n v="189"/>
  </r>
  <r>
    <s v="Vox Lux"/>
    <s v="R"/>
    <s v="Drama"/>
    <x v="38"/>
    <s v="December 20, 2018 (Kuwait)"/>
    <n v="5.8"/>
    <n v="17000"/>
    <s v="Brady Corbet"/>
    <s v="Brady Corbet"/>
    <s v="Natalie Portman"/>
    <s v="United States"/>
    <m/>
    <x v="7237"/>
    <s v="Bold Films"/>
    <n v="114"/>
  </r>
  <r>
    <s v="The Wind"/>
    <s v="R"/>
    <s v="Horror"/>
    <x v="38"/>
    <s v="April 5, 2019 (United States)"/>
    <n v="5.6"/>
    <n v="6800"/>
    <s v="Emma Tammi"/>
    <s v="Teresa Sutherland"/>
    <s v="Caitlin Gerard"/>
    <s v="United States"/>
    <m/>
    <x v="7238"/>
    <s v="Soapbox Films"/>
    <n v="88"/>
  </r>
  <r>
    <s v="Super Troopers 2"/>
    <s v="R"/>
    <s v="Comedy"/>
    <x v="38"/>
    <s v="April 20, 2018 (United States)"/>
    <n v="6.1"/>
    <n v="25000"/>
    <s v="Jay Chandrasekhar"/>
    <s v="Jay Chandrasekhar"/>
    <s v="Jay Chandrasekhar"/>
    <s v="United States"/>
    <n v="13500000"/>
    <x v="7239"/>
    <s v="Votiv Films"/>
    <n v="99"/>
  </r>
  <r>
    <s v="Summer '03"/>
    <s v="Not Rated"/>
    <s v="Comedy"/>
    <x v="38"/>
    <s v="December 20, 2018 (Russia)"/>
    <n v="5.5"/>
    <n v="2900"/>
    <s v="Becca Gleason"/>
    <s v="Becca Gleason"/>
    <s v="Joey King"/>
    <s v="United States"/>
    <m/>
    <x v="7240"/>
    <s v="Big Cat Productions"/>
    <n v="95"/>
  </r>
  <r>
    <s v="An Acceptable Loss"/>
    <s v="R"/>
    <s v="Drama"/>
    <x v="38"/>
    <s v="January 18, 2019 (United States)"/>
    <n v="5.4"/>
    <n v="1200"/>
    <s v="Joe Chappelle"/>
    <s v="Joe Chappelle"/>
    <s v="Tika Sumpter"/>
    <s v="United States"/>
    <m/>
    <x v="7241"/>
    <s v="CorradoMooncoin"/>
    <n v="102"/>
  </r>
  <r>
    <s v="The Death &amp; Life of John F. Donovan"/>
    <s v="R"/>
    <s v="Drama"/>
    <x v="38"/>
    <s v="December 13, 2019 (United States)"/>
    <n v="6.2"/>
    <n v="5900"/>
    <s v="Xavier Dolan"/>
    <s v="Xavier Dolan"/>
    <s v="Kit Harington"/>
    <s v="Canada"/>
    <n v="35000000"/>
    <x v="7242"/>
    <s v="Lyla Films"/>
    <n v="123"/>
  </r>
  <r>
    <s v="Duck Butter"/>
    <s v="Not Rated"/>
    <s v="Comedy"/>
    <x v="38"/>
    <s v="April 27, 2018 (United States)"/>
    <n v="5.3"/>
    <n v="3500"/>
    <s v="Miguel Arteta"/>
    <s v="Miguel Arteta"/>
    <s v="Alia Shawkat"/>
    <s v="United States"/>
    <m/>
    <x v="7243"/>
    <s v="Duplass Brothers Productions"/>
    <n v="93"/>
  </r>
  <r>
    <s v="The Little Mermaid"/>
    <s v="PG"/>
    <s v="Adventure"/>
    <x v="38"/>
    <s v="August 17, 2018 (United States)"/>
    <n v="4.3"/>
    <n v="8500"/>
    <s v="Blake Harris"/>
    <s v="Blake Harris"/>
    <s v="William Moseley"/>
    <s v="United States"/>
    <m/>
    <x v="7244"/>
    <s v="Conglomerate Media"/>
    <n v="85"/>
  </r>
  <r>
    <s v="Padmaavat"/>
    <s v="Not Rated"/>
    <s v="Drama"/>
    <x v="38"/>
    <s v="January 25, 2018 (India)"/>
    <n v="7"/>
    <n v="29000"/>
    <s v="Sanjay Leela Bhansali"/>
    <s v="Prakash Kapadia"/>
    <s v="Deepika Padukone"/>
    <s v="India"/>
    <m/>
    <x v="7245"/>
    <s v="Bhansali Productions"/>
    <n v="164"/>
  </r>
  <r>
    <s v="Stan &amp; Ollie"/>
    <s v="PG"/>
    <s v="Biography"/>
    <x v="38"/>
    <s v="January 11, 2019 (United Kingdom)"/>
    <n v="7.2"/>
    <n v="34000"/>
    <s v="Jon S. Baird"/>
    <s v="Jeff Pope"/>
    <s v="Steve Coogan"/>
    <s v="United Kingdom"/>
    <n v="10000000"/>
    <x v="7246"/>
    <s v="Entertainment One"/>
    <n v="98"/>
  </r>
  <r>
    <s v="SuperFly"/>
    <s v="R"/>
    <s v="Action"/>
    <x v="38"/>
    <s v="June 13, 2018 (United States)"/>
    <n v="5.2"/>
    <n v="6500"/>
    <s v="Director X."/>
    <s v="Alex Tse"/>
    <s v="Trevor Jackson"/>
    <s v="United States"/>
    <n v="16000000"/>
    <x v="7247"/>
    <s v="Columbia Pictures"/>
    <n v="116"/>
  </r>
  <r>
    <s v="Early Man"/>
    <s v="PG"/>
    <s v="Animation"/>
    <x v="38"/>
    <s v="February 16, 2018 (United States)"/>
    <n v="6.1"/>
    <n v="21000"/>
    <s v="Nick Park"/>
    <s v="Mark Burton"/>
    <s v="Eddie Redmayne"/>
    <s v="France"/>
    <n v="50000000"/>
    <x v="7248"/>
    <s v="Summit Entertainment"/>
    <n v="89"/>
  </r>
  <r>
    <s v="I Can Only Imagine"/>
    <s v="PG"/>
    <s v="Biography"/>
    <x v="38"/>
    <s v="March 16, 2018 (United States)"/>
    <n v="7.3"/>
    <n v="15000"/>
    <s v="Andrew Erwin"/>
    <s v="Bart Millard"/>
    <s v="J. Michael Finley"/>
    <s v="United States"/>
    <n v="7000000"/>
    <x v="7249"/>
    <s v="Kevin Downes Productions"/>
    <n v="110"/>
  </r>
  <r>
    <s v="The Hummingbird Project"/>
    <s v="R"/>
    <s v="Drama"/>
    <x v="38"/>
    <s v="March 22, 2019 (Canada)"/>
    <n v="6.2"/>
    <n v="13000"/>
    <s v="Kim Nguyen"/>
    <s v="Kim Nguyen"/>
    <s v="Jesse Eisenberg"/>
    <s v="Canada"/>
    <m/>
    <x v="7250"/>
    <s v="Item 7"/>
    <n v="111"/>
  </r>
  <r>
    <s v="Dragon Ball Super: Broly"/>
    <s v="PG"/>
    <s v="Animation"/>
    <x v="38"/>
    <s v="January 16, 2019 (United States)"/>
    <n v="7.8"/>
    <n v="24000"/>
    <s v="Tatsuya Nagamine"/>
    <s v="Akira Toriyama"/>
    <s v="Masako Nozawa"/>
    <s v="Japan"/>
    <n v="8500000"/>
    <x v="7251"/>
    <s v="Toei Company"/>
    <n v="100"/>
  </r>
  <r>
    <s v="Gloria Bell"/>
    <s v="R"/>
    <s v="Comedy"/>
    <x v="38"/>
    <s v="March 22, 2019 (United States)"/>
    <n v="6.3"/>
    <n v="10000"/>
    <s v="Sebastián Lelio"/>
    <s v="Alice Johnson Boher"/>
    <s v="Julianne Moore"/>
    <s v="Chile"/>
    <m/>
    <x v="7252"/>
    <s v="Fabula"/>
    <n v="102"/>
  </r>
  <r>
    <s v="Kin"/>
    <s v="PG-13"/>
    <s v="Action"/>
    <x v="38"/>
    <s v="August 31, 2018 (United States)"/>
    <n v="5.8"/>
    <n v="16000"/>
    <s v="Jonathan Baker"/>
    <s v="Jonathan Baker"/>
    <s v="Myles Truitt"/>
    <s v="United States"/>
    <n v="30000000"/>
    <x v="7253"/>
    <s v="Summit Entertainment"/>
    <n v="102"/>
  </r>
  <r>
    <s v="Aniara"/>
    <s v="R"/>
    <s v="Drama"/>
    <x v="38"/>
    <s v="May 17, 2019 (United States)"/>
    <n v="6.3"/>
    <n v="7400"/>
    <s v="Pella Kagerman"/>
    <s v="Pella Kagerman"/>
    <s v="Emelie Garbers"/>
    <s v="Sweden"/>
    <m/>
    <x v="7254"/>
    <s v="Film Capital Stockholm"/>
    <n v="106"/>
  </r>
  <r>
    <s v="Becoming Astrid"/>
    <m/>
    <s v="Biography"/>
    <x v="38"/>
    <s v="September 14, 2018 (Sweden)"/>
    <n v="7.1"/>
    <n v="5300"/>
    <s v="Pernille Fischer Christensen"/>
    <s v="Kim Fupz Aakeson"/>
    <s v="Alba August"/>
    <s v="Sweden"/>
    <m/>
    <x v="7255"/>
    <s v="Nordisk Film Production Sverige AB"/>
    <n v="123"/>
  </r>
  <r>
    <s v="Goosebumps 2: Haunted Halloween"/>
    <s v="PG"/>
    <s v="Animation"/>
    <x v="38"/>
    <s v="October 12, 2018 (United States)"/>
    <n v="5.6"/>
    <n v="19000"/>
    <s v="Ari Sandel"/>
    <s v="Rob Lieber"/>
    <s v="Wendi McLendon-Covey"/>
    <s v="United States"/>
    <n v="35000000"/>
    <x v="7256"/>
    <s v="Sony Pictures Animation"/>
    <n v="90"/>
  </r>
  <r>
    <s v="The Quake"/>
    <s v="PG-13"/>
    <s v="Action"/>
    <x v="38"/>
    <s v="December 14, 2018 (United States)"/>
    <n v="6.2"/>
    <n v="11000"/>
    <s v="John Andreas Andersen"/>
    <s v="John Kåre Raake"/>
    <s v="Kristoffer Joner"/>
    <s v="Norway"/>
    <m/>
    <x v="7257"/>
    <s v="Fantefilm"/>
    <n v="106"/>
  </r>
  <r>
    <s v="Nobody's Fool"/>
    <s v="R"/>
    <s v="Comedy"/>
    <x v="38"/>
    <s v="November 2, 2018 (United States)"/>
    <n v="4.9000000000000004"/>
    <n v="7000"/>
    <s v="Tyler Perry"/>
    <s v="Tyler Perry"/>
    <s v="Tiffany Haddish"/>
    <s v="United States"/>
    <n v="19000000"/>
    <x v="7258"/>
    <s v="BET Films"/>
    <n v="110"/>
  </r>
  <r>
    <s v="7 Days in Entebbe"/>
    <s v="PG-13"/>
    <s v="Action"/>
    <x v="38"/>
    <s v="March 16, 2018 (United States)"/>
    <n v="5.8"/>
    <n v="15000"/>
    <s v="José Padilha"/>
    <s v="Gregory Burke"/>
    <s v="Batsheva Dance Company"/>
    <s v="United Kingdom"/>
    <m/>
    <x v="7259"/>
    <s v="Participant"/>
    <n v="107"/>
  </r>
  <r>
    <s v="My Hero Academia: Two Heroes"/>
    <s v="PG-13"/>
    <s v="Animation"/>
    <x v="38"/>
    <s v="September 25, 2018 (United States)"/>
    <n v="7.5"/>
    <n v="8000"/>
    <s v="Kenji Nagasaki"/>
    <s v="Kôhei Horikoshi"/>
    <s v="Daiki Yamashita"/>
    <s v="Japan"/>
    <m/>
    <x v="7260"/>
    <s v="Bones"/>
    <n v="96"/>
  </r>
  <r>
    <s v="An Interview with God"/>
    <s v="Unrated"/>
    <s v="Drama"/>
    <x v="38"/>
    <s v="August 21, 2018 (United States)"/>
    <n v="5.8"/>
    <n v="3400"/>
    <s v="Perry Lang"/>
    <s v="Ken Aguado"/>
    <s v="David Strathairn"/>
    <s v="United States"/>
    <m/>
    <x v="7261"/>
    <s v="Astute Films"/>
    <n v="97"/>
  </r>
  <r>
    <s v="Midsommar"/>
    <s v="R"/>
    <s v="Drama"/>
    <x v="39"/>
    <s v="July 3, 2019 (United States)"/>
    <n v="7.1"/>
    <n v="232000"/>
    <s v="Ari Aster"/>
    <s v="Ari Aster"/>
    <s v="Florence Pugh"/>
    <s v="United States"/>
    <n v="9000000"/>
    <x v="7262"/>
    <s v="A24"/>
    <n v="148"/>
  </r>
  <r>
    <s v="Once Upon a Time... In Hollywood"/>
    <s v="R"/>
    <s v="Comedy"/>
    <x v="39"/>
    <s v="July 26, 2019 (United States)"/>
    <n v="7.6"/>
    <n v="603000"/>
    <s v="Quentin Tarantino"/>
    <s v="Quentin Tarantino"/>
    <s v="Leonardo DiCaprio"/>
    <s v="United States"/>
    <n v="90000000"/>
    <x v="7263"/>
    <s v="Columbia Pictures"/>
    <n v="161"/>
  </r>
  <r>
    <s v="Avengers: Endgame"/>
    <s v="PG-13"/>
    <s v="Action"/>
    <x v="39"/>
    <s v="April 26, 2019 (United States)"/>
    <n v="8.4"/>
    <n v="903000"/>
    <s v="Anthony Russo"/>
    <s v="Christopher Markus"/>
    <s v="Robert Downey Jr."/>
    <s v="United States"/>
    <n v="356000000"/>
    <x v="7264"/>
    <s v="Marvel Studios"/>
    <n v="181"/>
  </r>
  <r>
    <s v="Fighting with My Family"/>
    <s v="PG-13"/>
    <s v="Biography"/>
    <x v="39"/>
    <s v="February 22, 2019 (United States)"/>
    <n v="7.1"/>
    <n v="71000"/>
    <s v="Stephen Merchant"/>
    <s v="Stephen Merchant"/>
    <s v="Dwayne Johnson"/>
    <s v="United Kingdom"/>
    <n v="11000000"/>
    <x v="7265"/>
    <s v="Metro-Goldwyn-Mayer (MGM)"/>
    <n v="108"/>
  </r>
  <r>
    <s v="Little Women"/>
    <s v="PG"/>
    <s v="Drama"/>
    <x v="39"/>
    <s v="December 25, 2019 (United States)"/>
    <n v="7.8"/>
    <n v="159000"/>
    <s v="Greta Gerwig"/>
    <s v="Greta Gerwig"/>
    <s v="Saoirse Ronan"/>
    <s v="United States"/>
    <n v="40000000"/>
    <x v="7266"/>
    <s v="Columbia Pictures"/>
    <n v="135"/>
  </r>
  <r>
    <s v="Escape Room"/>
    <s v="PG-13"/>
    <s v="Action"/>
    <x v="39"/>
    <s v="January 4, 2019 (United States)"/>
    <n v="6.4"/>
    <n v="97000"/>
    <s v="Adam Robitel"/>
    <s v="Bragi F. Schut"/>
    <s v="Taylor Russell"/>
    <s v="United States"/>
    <n v="9000000"/>
    <x v="7267"/>
    <s v="Columbia Pictures"/>
    <n v="99"/>
  </r>
  <r>
    <s v="The Dead Don't Die"/>
    <s v="R"/>
    <s v="Comedy"/>
    <x v="39"/>
    <s v="June 14, 2019 (United States)"/>
    <n v="5.5"/>
    <n v="65000"/>
    <s v="Jim Jarmusch"/>
    <s v="Jim Jarmusch"/>
    <s v="Bill Murray"/>
    <s v="United States"/>
    <m/>
    <x v="7268"/>
    <s v="Focus Features"/>
    <n v="104"/>
  </r>
  <r>
    <s v="Joker"/>
    <s v="R"/>
    <s v="Crime"/>
    <x v="39"/>
    <s v="October 4, 2019 (United States)"/>
    <n v="8.4"/>
    <n v="1000000"/>
    <s v="Todd Phillips"/>
    <s v="Todd Phillips"/>
    <s v="Joaquin Phoenix"/>
    <s v="United States"/>
    <n v="55000000"/>
    <x v="7269"/>
    <s v="Warner Bros."/>
    <n v="122"/>
  </r>
  <r>
    <s v="Yesterday"/>
    <s v="PG-13"/>
    <s v="Comedy"/>
    <x v="39"/>
    <s v="June 28, 2019 (United States)"/>
    <n v="6.8"/>
    <n v="131000"/>
    <s v="Danny Boyle"/>
    <s v="Richard Curtis"/>
    <s v="Himesh Patel"/>
    <s v="United Kingdom"/>
    <n v="26000000"/>
    <x v="7270"/>
    <s v="Decibel Films"/>
    <n v="116"/>
  </r>
  <r>
    <s v="Parasite"/>
    <s v="R"/>
    <s v="Comedy"/>
    <x v="39"/>
    <s v="November 8, 2019 (United States)"/>
    <n v="8.6"/>
    <n v="631000"/>
    <s v="Bong Joon Ho"/>
    <s v="Bong Joon Ho"/>
    <s v="Kang-ho Song"/>
    <s v="South Korea"/>
    <n v="11400000"/>
    <x v="7271"/>
    <s v="Barunson E&amp;A"/>
    <n v="132"/>
  </r>
  <r>
    <s v="John Wick: Chapter 3 - Parabellum"/>
    <s v="R"/>
    <s v="Action"/>
    <x v="39"/>
    <s v="May 17, 2019 (United States)"/>
    <n v="7.4"/>
    <n v="296000"/>
    <s v="Chad Stahelski"/>
    <s v="Derek Kolstad"/>
    <s v="Keanu Reeves"/>
    <s v="United States"/>
    <n v="75000000"/>
    <x v="7272"/>
    <s v="Lionsgate"/>
    <n v="130"/>
  </r>
  <r>
    <s v="Knives Out"/>
    <s v="PG-13"/>
    <s v="Comedy"/>
    <x v="39"/>
    <s v="November 27, 2019 (United States)"/>
    <n v="7.9"/>
    <n v="505000"/>
    <s v="Rian Johnson"/>
    <s v="Rian Johnson"/>
    <s v="Daniel Craig"/>
    <s v="United States"/>
    <n v="40000000"/>
    <x v="7273"/>
    <s v="Lionsgate"/>
    <n v="130"/>
  </r>
  <r>
    <s v="Fast &amp; Furious Presents: Hobbs &amp; Shaw"/>
    <s v="PG-13"/>
    <s v="Action"/>
    <x v="39"/>
    <s v="August 2, 2019 (United States)"/>
    <n v="6.4"/>
    <n v="184000"/>
    <s v="David Leitch"/>
    <s v="Chris Morgan"/>
    <s v="Dwayne Johnson"/>
    <s v="United States"/>
    <n v="200000000"/>
    <x v="7274"/>
    <s v="Chris Morgan Productions"/>
    <n v="137"/>
  </r>
  <r>
    <s v="Captain Marvel"/>
    <s v="PG-13"/>
    <s v="Action"/>
    <x v="39"/>
    <s v="March 8, 2019 (United States)"/>
    <n v="6.8"/>
    <n v="478000"/>
    <s v="Anna Boden"/>
    <s v="Anna Boden"/>
    <s v="Brie Larson"/>
    <s v="United States"/>
    <n v="160000000"/>
    <x v="7275"/>
    <s v="Walt Disney Pictures"/>
    <n v="123"/>
  </r>
  <r>
    <s v="After"/>
    <s v="PG-13"/>
    <s v="Drama"/>
    <x v="39"/>
    <s v="April 12, 2019 (United States)"/>
    <n v="5.3"/>
    <n v="44000"/>
    <s v="Jenny Gage"/>
    <s v="Susan McMartin"/>
    <s v="Josephine Langford"/>
    <s v="United States"/>
    <n v="14000000"/>
    <x v="7276"/>
    <s v="CalMaple"/>
    <n v="105"/>
  </r>
  <r>
    <s v="Spider-Man: Far from Home"/>
    <s v="PG-13"/>
    <s v="Action"/>
    <x v="39"/>
    <s v="July 2, 2019 (United States)"/>
    <n v="7.5"/>
    <n v="359000"/>
    <s v="Jon Watts"/>
    <s v="Chris McKenna"/>
    <s v="Tom Holland"/>
    <s v="United States"/>
    <n v="160000000"/>
    <x v="7277"/>
    <s v="Columbia Pictures"/>
    <n v="129"/>
  </r>
  <r>
    <s v="Jojo Rabbit"/>
    <s v="PG-13"/>
    <s v="Comedy"/>
    <x v="39"/>
    <s v="November 8, 2019 (United States)"/>
    <n v="7.9"/>
    <n v="328000"/>
    <s v="Taika Waititi"/>
    <s v="Christine Leunens"/>
    <s v="Roman Griffin Davis"/>
    <s v="New Zealand"/>
    <n v="14000000"/>
    <x v="7278"/>
    <s v="TSG Entertainment"/>
    <n v="108"/>
  </r>
  <r>
    <s v="Shazam!"/>
    <s v="PG-13"/>
    <s v="Action"/>
    <x v="39"/>
    <s v="April 5, 2019 (United States)"/>
    <n v="7"/>
    <n v="284000"/>
    <s v="David F. Sandberg"/>
    <s v="Henry Gayden"/>
    <s v="Zachary Levi"/>
    <s v="United States"/>
    <n v="100000000"/>
    <x v="7279"/>
    <s v="Warner Bros."/>
    <n v="132"/>
  </r>
  <r>
    <s v="It Chapter Two"/>
    <s v="R"/>
    <s v="Drama"/>
    <x v="39"/>
    <s v="September 6, 2019 (United States)"/>
    <n v="6.5"/>
    <n v="222000"/>
    <s v="Andy Muschietti"/>
    <s v="Stephen King"/>
    <s v="Jessica Chastain"/>
    <s v="United States"/>
    <n v="79000000"/>
    <x v="7280"/>
    <s v="New Line Cinema"/>
    <n v="169"/>
  </r>
  <r>
    <n v="1917"/>
    <s v="R"/>
    <s v="Drama"/>
    <x v="39"/>
    <s v="January 10, 2020 (United States)"/>
    <n v="8.3000000000000007"/>
    <n v="473000"/>
    <s v="Sam Mendes"/>
    <s v="Sam Mendes"/>
    <s v="Dean-Charles Chapman"/>
    <s v="United States"/>
    <n v="95000000"/>
    <x v="7281"/>
    <s v="Dreamworks Pictures"/>
    <n v="119"/>
  </r>
  <r>
    <s v="Star Wars: Episode IX - The Rise of Skywalker"/>
    <s v="PG-13"/>
    <s v="Action"/>
    <x v="39"/>
    <s v="December 20, 2019 (United States)"/>
    <n v="6.5"/>
    <n v="394000"/>
    <s v="J.J. Abrams"/>
    <s v="Chris Terrio"/>
    <s v="Daisy Ridley"/>
    <s v="United States"/>
    <n v="275000000"/>
    <x v="7282"/>
    <s v="Walt Disney Pictures"/>
    <n v="141"/>
  </r>
  <r>
    <s v="Ford v Ferrari"/>
    <s v="PG-13"/>
    <s v="Action"/>
    <x v="39"/>
    <s v="November 15, 2019 (United States)"/>
    <n v="8.1"/>
    <n v="323000"/>
    <s v="James Mangold"/>
    <s v="Jez Butterworth"/>
    <s v="Matt Damon"/>
    <s v="United States"/>
    <n v="97600000"/>
    <x v="7283"/>
    <s v="Chernin Entertainment"/>
    <n v="152"/>
  </r>
  <r>
    <s v="The Irishman"/>
    <s v="R"/>
    <s v="Biography"/>
    <x v="39"/>
    <s v="November 27, 2019 (United States)"/>
    <n v="7.8"/>
    <n v="344000"/>
    <s v="Martin Scorsese"/>
    <s v="Steven Zaillian"/>
    <s v="Robert De Niro"/>
    <s v="United States"/>
    <n v="159000000"/>
    <x v="7284"/>
    <s v="Tribeca Productions"/>
    <n v="209"/>
  </r>
  <r>
    <s v="The Lighthouse"/>
    <s v="R"/>
    <s v="Drama"/>
    <x v="39"/>
    <s v="November 1, 2019 (United States)"/>
    <n v="7.5"/>
    <n v="159000"/>
    <s v="Robert Eggers"/>
    <s v="Robert Eggers"/>
    <s v="Robert Pattinson"/>
    <s v="Canada"/>
    <m/>
    <x v="7285"/>
    <s v="A24"/>
    <n v="109"/>
  </r>
  <r>
    <s v="Jumanji: The Next Level"/>
    <s v="PG-13"/>
    <s v="Action"/>
    <x v="39"/>
    <s v="December 13, 2019 (United States)"/>
    <n v="6.6"/>
    <n v="204000"/>
    <s v="Jake Kasdan"/>
    <s v="Jake Kasdan"/>
    <s v="Dwayne Johnson"/>
    <s v="United States"/>
    <n v="125000000"/>
    <x v="7286"/>
    <s v="Columbia Pictures"/>
    <n v="123"/>
  </r>
  <r>
    <s v="Alita: Battle Angel"/>
    <s v="PG-13"/>
    <s v="Action"/>
    <x v="39"/>
    <s v="February 14, 2019 (United States)"/>
    <n v="7.3"/>
    <n v="240000"/>
    <s v="Robert Rodriguez"/>
    <s v="James Cameron"/>
    <s v="Rosa Salazar"/>
    <s v="United States"/>
    <n v="170000000"/>
    <x v="7287"/>
    <s v="Twentieth Century Fox"/>
    <n v="122"/>
  </r>
  <r>
    <s v="Us"/>
    <s v="R"/>
    <s v="Horror"/>
    <x v="39"/>
    <s v="March 22, 2019 (United States)"/>
    <n v="6.8"/>
    <n v="247000"/>
    <s v="Jordan Peele"/>
    <s v="Jordan Peele"/>
    <s v="Lupita Nyong'o"/>
    <s v="United States"/>
    <n v="20000000"/>
    <x v="7288"/>
    <s v="Monkeypaw Productions"/>
    <n v="116"/>
  </r>
  <r>
    <s v="Ready or Not"/>
    <s v="R"/>
    <s v="Action"/>
    <x v="39"/>
    <s v="August 21, 2019 (United States)"/>
    <n v="6.9"/>
    <n v="121000"/>
    <s v="Matt Bettinelli-Olpin"/>
    <s v="Guy Busick"/>
    <s v="Samara Weaving"/>
    <s v="United States"/>
    <n v="6000000"/>
    <x v="7289"/>
    <s v="Fox Searchlight Pictures"/>
    <n v="95"/>
  </r>
  <r>
    <s v="Hellboy"/>
    <s v="R"/>
    <s v="Action"/>
    <x v="39"/>
    <s v="April 12, 2019 (United States)"/>
    <n v="5.2"/>
    <n v="82000"/>
    <s v="Neil Marshall"/>
    <s v="Andrew Cosby"/>
    <s v="David Harbour"/>
    <s v="United States"/>
    <n v="50000000"/>
    <x v="7290"/>
    <s v="Summit Entertainment"/>
    <n v="120"/>
  </r>
  <r>
    <s v="Terminator: Dark Fate"/>
    <s v="R"/>
    <s v="Action"/>
    <x v="39"/>
    <s v="November 1, 2019 (United States)"/>
    <n v="6.2"/>
    <n v="159000"/>
    <s v="Tim Miller"/>
    <s v="David S. Goyer"/>
    <s v="Linda Hamilton"/>
    <s v="United States"/>
    <n v="185000000"/>
    <x v="7291"/>
    <s v="Paramount Pictures"/>
    <n v="128"/>
  </r>
  <r>
    <s v="Downton Abbey"/>
    <s v="PG"/>
    <s v="Drama"/>
    <x v="39"/>
    <s v="September 20, 2019 (United States)"/>
    <n v="7.4"/>
    <n v="43000"/>
    <s v="Michael Engler"/>
    <s v="Julian Fellowes"/>
    <s v="Stephen Campbell Moore"/>
    <s v="United Kingdom"/>
    <n v="13000000"/>
    <x v="7292"/>
    <s v="Carnival Film &amp; Television"/>
    <n v="122"/>
  </r>
  <r>
    <s v="Gemini Man"/>
    <s v="PG-13"/>
    <s v="Action"/>
    <x v="39"/>
    <s v="October 11, 2019 (United States)"/>
    <n v="5.7"/>
    <n v="98000"/>
    <s v="Ang Lee"/>
    <s v="David Benioff"/>
    <s v="Will Smith"/>
    <s v="China"/>
    <n v="138000000"/>
    <x v="7293"/>
    <s v="Skydance Media"/>
    <n v="117"/>
  </r>
  <r>
    <s v="Booksmart"/>
    <s v="R"/>
    <s v="Comedy"/>
    <x v="39"/>
    <s v="May 24, 2019 (United States)"/>
    <n v="7.2"/>
    <n v="102000"/>
    <s v="Olivia Wilde"/>
    <s v="Emily Halpern"/>
    <s v="Kaitlyn Dever"/>
    <s v="United States"/>
    <n v="6000000"/>
    <x v="7294"/>
    <s v="Annapurna Pictures"/>
    <n v="102"/>
  </r>
  <r>
    <s v="Dora and the Lost City of Gold"/>
    <s v="PG"/>
    <s v="Adventure"/>
    <x v="39"/>
    <s v="August 9, 2019 (United States)"/>
    <n v="6.1"/>
    <n v="27000"/>
    <s v="James Bobin"/>
    <s v="Nicholas Stoller"/>
    <s v="Isabela Merced"/>
    <s v="United States"/>
    <n v="49000000"/>
    <x v="7295"/>
    <s v="Paramount Players"/>
    <n v="102"/>
  </r>
  <r>
    <s v="Glass"/>
    <s v="PG-13"/>
    <s v="Drama"/>
    <x v="39"/>
    <s v="January 18, 2019 (United States)"/>
    <n v="6.6"/>
    <n v="219000"/>
    <s v="M. Night Shyamalan"/>
    <s v="M. Night Shyamalan"/>
    <s v="James McAvoy"/>
    <s v="United States"/>
    <n v="20000000"/>
    <x v="7296"/>
    <s v="Buena Vista International"/>
    <n v="129"/>
  </r>
  <r>
    <s v="The Best of Enemies"/>
    <s v="PG-13"/>
    <s v="Biography"/>
    <x v="39"/>
    <s v="April 5, 2019 (United States)"/>
    <n v="7.2"/>
    <n v="13000"/>
    <s v="Robin Bissell"/>
    <s v="Robin Bissell"/>
    <s v="Taraji P. Henson"/>
    <s v="United States"/>
    <n v="10000000"/>
    <x v="7297"/>
    <s v="Astute Films"/>
    <n v="133"/>
  </r>
  <r>
    <s v="Official Secrets"/>
    <s v="R"/>
    <s v="Biography"/>
    <x v="39"/>
    <s v="August 30, 2019 (United States)"/>
    <n v="7.3"/>
    <n v="38000"/>
    <s v="Gavin Hood"/>
    <s v="Sara Bernstein"/>
    <s v="Keira Knightley"/>
    <s v="United Kingdom"/>
    <m/>
    <x v="7298"/>
    <s v="Entertainment One"/>
    <n v="112"/>
  </r>
  <r>
    <s v="The Lion King"/>
    <s v="PG"/>
    <s v="Animation"/>
    <x v="39"/>
    <s v="July 19, 2019 (United States)"/>
    <n v="6.9"/>
    <n v="222000"/>
    <s v="Jon Favreau"/>
    <s v="Jeff Nathanson"/>
    <s v="Donald Glover"/>
    <s v="United States"/>
    <n v="260000000"/>
    <x v="7299"/>
    <s v="Walt Disney Pictures"/>
    <n v="118"/>
  </r>
  <r>
    <s v="Aladdin"/>
    <s v="PG"/>
    <s v="Adventure"/>
    <x v="39"/>
    <s v="May 24, 2019 (United States)"/>
    <n v="6.9"/>
    <n v="239000"/>
    <s v="Guy Ritchie"/>
    <s v="John August"/>
    <s v="Will Smith"/>
    <s v="United Kingdom"/>
    <n v="183000000"/>
    <x v="7300"/>
    <s v="Walt Disney Pictures"/>
    <n v="128"/>
  </r>
  <r>
    <s v="Marriage Story"/>
    <s v="R"/>
    <s v="Comedy"/>
    <x v="39"/>
    <s v="December 6, 2019 (United States)"/>
    <n v="7.9"/>
    <n v="265000"/>
    <s v="Noah Baumbach"/>
    <s v="Noah Baumbach"/>
    <s v="Adam Driver"/>
    <s v="United Kingdom"/>
    <n v="18600000"/>
    <x v="7301"/>
    <s v="Heyday Films"/>
    <n v="137"/>
  </r>
  <r>
    <s v="Godzilla: King of the Monsters"/>
    <s v="PG-13"/>
    <s v="Action"/>
    <x v="39"/>
    <s v="May 31, 2019 (United States)"/>
    <n v="6"/>
    <n v="162000"/>
    <s v="Michael Dougherty"/>
    <s v="Michael Dougherty"/>
    <s v="Kyle Chandler"/>
    <s v="United States"/>
    <n v="170000000"/>
    <x v="7302"/>
    <s v="Warner Bros."/>
    <n v="132"/>
  </r>
  <r>
    <s v="Rocketman"/>
    <s v="R"/>
    <s v="Biography"/>
    <x v="39"/>
    <s v="May 31, 2019 (United States)"/>
    <n v="7.3"/>
    <n v="153000"/>
    <s v="Dexter Fletcher"/>
    <s v="Lee Hall"/>
    <s v="Taron Egerton"/>
    <s v="United Kingdom"/>
    <n v="40000000"/>
    <x v="7303"/>
    <s v="Paramount Pictures"/>
    <n v="121"/>
  </r>
  <r>
    <s v="Hustlers"/>
    <s v="R"/>
    <s v="Comedy"/>
    <x v="39"/>
    <s v="September 13, 2019 (United States)"/>
    <n v="6.3"/>
    <n v="89000"/>
    <s v="Lorene Scafaria"/>
    <s v="Lorene Scafaria"/>
    <s v="Constance Wu"/>
    <s v="United States"/>
    <n v="20000000"/>
    <x v="7304"/>
    <s v="Annapurna Pictures"/>
    <n v="110"/>
  </r>
  <r>
    <s v="Anna"/>
    <s v="R"/>
    <s v="Action"/>
    <x v="39"/>
    <s v="June 21, 2019 (United States)"/>
    <n v="6.6"/>
    <n v="69000"/>
    <s v="Luc Besson"/>
    <s v="Luc Besson"/>
    <s v="Sasha Luss"/>
    <s v="France"/>
    <m/>
    <x v="7305"/>
    <s v="Summit Entertainment"/>
    <n v="118"/>
  </r>
  <r>
    <s v="Portrait of a Lady on Fire"/>
    <s v="R"/>
    <s v="Drama"/>
    <x v="39"/>
    <s v="February 14, 2020 (United States)"/>
    <n v="8.1"/>
    <n v="74000"/>
    <s v="Céline Sciamma"/>
    <s v="Céline Sciamma"/>
    <s v="Noémie Merlant"/>
    <s v="France"/>
    <m/>
    <x v="7306"/>
    <s v="Lilies Films"/>
    <n v="122"/>
  </r>
  <r>
    <s v="Toy Story 4"/>
    <s v="G"/>
    <s v="Animation"/>
    <x v="39"/>
    <s v="June 21, 2019 (United States)"/>
    <n v="7.7"/>
    <n v="217000"/>
    <s v="Josh Cooley"/>
    <s v="John Lasseter"/>
    <s v="Tom Hanks"/>
    <s v="United States"/>
    <n v="200000000"/>
    <x v="7307"/>
    <s v="Pixar Animation Studios"/>
    <n v="100"/>
  </r>
  <r>
    <s v="Zombieland: Double Tap"/>
    <s v="R"/>
    <s v="Action"/>
    <x v="39"/>
    <s v="October 18, 2019 (United States)"/>
    <n v="6.7"/>
    <n v="151000"/>
    <s v="Ruben Fleischer"/>
    <s v="Rhett Reese"/>
    <s v="Woody Harrelson"/>
    <s v="United States"/>
    <n v="42000000"/>
    <x v="7308"/>
    <s v="2.0 Entertainment"/>
    <n v="99"/>
  </r>
  <r>
    <s v="Long Shot"/>
    <s v="R"/>
    <s v="Comedy"/>
    <x v="39"/>
    <s v="May 3, 2019 (United States)"/>
    <n v="6.8"/>
    <n v="101000"/>
    <s v="Jonathan Levine"/>
    <s v="Dan Sterling"/>
    <s v="Charlize Theron"/>
    <s v="United States"/>
    <n v="40000000"/>
    <x v="7309"/>
    <s v="Summit Entertainment"/>
    <n v="125"/>
  </r>
  <r>
    <s v="Angel Has Fallen"/>
    <s v="R"/>
    <s v="Action"/>
    <x v="39"/>
    <s v="August 23, 2019 (United States)"/>
    <n v="6.4"/>
    <n v="86000"/>
    <s v="Ric Roman Waugh"/>
    <s v="Robert Mark Kamen"/>
    <s v="Gerard Butler"/>
    <s v="United States"/>
    <n v="40000000"/>
    <x v="7310"/>
    <s v="Millennium Media"/>
    <n v="121"/>
  </r>
  <r>
    <s v="Men in Black: International"/>
    <s v="PG-13"/>
    <s v="Action"/>
    <x v="39"/>
    <s v="June 14, 2019 (United States)"/>
    <n v="5.6"/>
    <n v="119000"/>
    <s v="F. Gary Gray"/>
    <s v="Matt Holloway"/>
    <s v="Chris Hemsworth"/>
    <s v="China"/>
    <n v="110000000"/>
    <x v="7311"/>
    <s v="Columbia Pictures"/>
    <n v="114"/>
  </r>
  <r>
    <s v="X-Men: Dark Phoenix"/>
    <s v="PG-13"/>
    <s v="Action"/>
    <x v="39"/>
    <s v="June 7, 2019 (United States)"/>
    <n v="5.7"/>
    <n v="166000"/>
    <s v="Simon Kinberg"/>
    <s v="Simon Kinberg"/>
    <s v="James McAvoy"/>
    <s v="United States"/>
    <n v="200000000"/>
    <x v="7312"/>
    <s v="Twentieth Century Fox"/>
    <n v="113"/>
  </r>
  <r>
    <s v="Frozen II"/>
    <s v="PG"/>
    <s v="Animation"/>
    <x v="39"/>
    <s v="November 22, 2019 (United States)"/>
    <n v="6.8"/>
    <n v="148000"/>
    <s v="Chris Buck"/>
    <s v="Jennifer Lee"/>
    <s v="Kristen Bell"/>
    <s v="United States"/>
    <n v="150000000"/>
    <x v="7313"/>
    <s v="Walt Disney Animation Studios"/>
    <n v="103"/>
  </r>
  <r>
    <s v="Brightburn"/>
    <s v="R"/>
    <s v="Drama"/>
    <x v="39"/>
    <s v="May 24, 2019 (United States)"/>
    <n v="6.1"/>
    <n v="87000"/>
    <s v="David Yarovesky"/>
    <s v="Brian Gunn"/>
    <s v="Elizabeth Banks"/>
    <s v="United States"/>
    <n v="6000000"/>
    <x v="7314"/>
    <s v="Screen Gems"/>
    <n v="90"/>
  </r>
  <r>
    <s v="Ad Astra"/>
    <s v="PG-13"/>
    <s v="Adventure"/>
    <x v="39"/>
    <s v="September 20, 2019 (United States)"/>
    <n v="6.5"/>
    <n v="208000"/>
    <s v="James Gray"/>
    <s v="James Gray"/>
    <s v="Brad Pitt"/>
    <s v="China"/>
    <n v="90000000"/>
    <x v="7315"/>
    <s v="New Regency Productions"/>
    <n v="123"/>
  </r>
  <r>
    <s v="The Peanut Butter Falcon"/>
    <s v="PG-13"/>
    <s v="Adventure"/>
    <x v="39"/>
    <s v="August 23, 2019 (United States)"/>
    <n v="7.6"/>
    <n v="73000"/>
    <s v="Tyler Nilson"/>
    <s v="Tyler Nilson"/>
    <s v="Zack Gottsagen"/>
    <s v="United States"/>
    <n v="6200000"/>
    <x v="7316"/>
    <s v="Armory Films"/>
    <n v="97"/>
  </r>
  <r>
    <s v="Good Boys"/>
    <s v="R"/>
    <s v="Adventure"/>
    <x v="39"/>
    <s v="August 16, 2019 (United States)"/>
    <n v="6.7"/>
    <n v="66000"/>
    <s v="Gene Stupnitsky"/>
    <s v="Lee Eisenberg"/>
    <s v="Jacob Tremblay"/>
    <s v="United States"/>
    <n v="20000000"/>
    <x v="7317"/>
    <s v="Universal Pictures"/>
    <n v="90"/>
  </r>
  <r>
    <s v="Ma"/>
    <s v="R"/>
    <s v="Horror"/>
    <x v="39"/>
    <s v="May 31, 2019 (United States)"/>
    <n v="5.6"/>
    <n v="46000"/>
    <s v="Tate Taylor"/>
    <s v="Scotty Landes"/>
    <s v="Octavia Spencer"/>
    <s v="Japan"/>
    <n v="5000000"/>
    <x v="7318"/>
    <s v="Blumhouse Productions"/>
    <n v="99"/>
  </r>
  <r>
    <s v="Five Feet Apart"/>
    <s v="PG-13"/>
    <s v="Drama"/>
    <x v="39"/>
    <s v="March 15, 2019 (United States)"/>
    <n v="7.2"/>
    <n v="51000"/>
    <s v="Justin Baldoni"/>
    <s v="Mikki Daughtry"/>
    <s v="Haley Lu Richardson"/>
    <s v="United States"/>
    <n v="7000000"/>
    <x v="7319"/>
    <s v="CBS Films"/>
    <n v="116"/>
  </r>
  <r>
    <s v="Cold Pursuit"/>
    <s v="R"/>
    <s v="Action"/>
    <x v="39"/>
    <s v="February 8, 2019 (United States)"/>
    <n v="6.2"/>
    <n v="61000"/>
    <s v="Hans Petter Moland"/>
    <s v="Frank Baldwin"/>
    <s v="Liam Neeson"/>
    <s v="United Kingdom"/>
    <n v="60000000"/>
    <x v="7320"/>
    <s v="Summit Entertainment"/>
    <n v="119"/>
  </r>
  <r>
    <s v="Crawl"/>
    <s v="R"/>
    <s v="Action"/>
    <x v="39"/>
    <s v="July 12, 2019 (United States)"/>
    <n v="6.1"/>
    <n v="74000"/>
    <s v="Alexandre Aja"/>
    <s v="Michael Rasmussen"/>
    <s v="Kaya Scodelario"/>
    <s v="United States"/>
    <n v="13500000"/>
    <x v="7321"/>
    <s v="Paramount Pictures"/>
    <n v="87"/>
  </r>
  <r>
    <s v="Annabelle Comes Home"/>
    <s v="R"/>
    <s v="Horror"/>
    <x v="39"/>
    <s v="June 26, 2019 (United States)"/>
    <n v="5.9"/>
    <n v="65000"/>
    <s v="Gary Dauberman"/>
    <s v="Gary Dauberman"/>
    <s v="Vera Farmiga"/>
    <s v="United States"/>
    <n v="30000000"/>
    <x v="7322"/>
    <s v="New Line Cinema"/>
    <n v="106"/>
  </r>
  <r>
    <s v="Rambo: Last Blood"/>
    <s v="R"/>
    <s v="Action"/>
    <x v="39"/>
    <s v="September 20, 2019 (United States)"/>
    <n v="6.1"/>
    <n v="87000"/>
    <s v="Adrian Grunberg"/>
    <s v="Matthew Cirulnick"/>
    <s v="Sylvester Stallone"/>
    <s v="United States"/>
    <n v="50000000"/>
    <x v="7323"/>
    <s v="Lionsgate"/>
    <n v="89"/>
  </r>
  <r>
    <s v="Late Night"/>
    <s v="R"/>
    <s v="Comedy"/>
    <x v="39"/>
    <s v="June 14, 2019 (United States)"/>
    <n v="6.5"/>
    <n v="33000"/>
    <s v="Nisha Ganatra"/>
    <s v="Mindy Kaling"/>
    <s v="Emma Thompson"/>
    <s v="United States"/>
    <n v="4000000"/>
    <x v="7324"/>
    <s v="3 Arts Entertainment"/>
    <n v="102"/>
  </r>
  <r>
    <s v="The Addams Family"/>
    <s v="PG"/>
    <s v="Animation"/>
    <x v="39"/>
    <s v="October 11, 2019 (United States)"/>
    <n v="5.8"/>
    <n v="31000"/>
    <s v="Greg Tiernan"/>
    <s v="Matt Lieberman"/>
    <s v="Oscar Isaac"/>
    <s v="Canada"/>
    <n v="24000000"/>
    <x v="7325"/>
    <s v="Metro-Goldwyn-Mayer (MGM)"/>
    <n v="86"/>
  </r>
  <r>
    <s v="The Goldfinch"/>
    <s v="R"/>
    <s v="Drama"/>
    <x v="39"/>
    <s v="September 13, 2019 (United States)"/>
    <n v="6.3"/>
    <n v="19000"/>
    <s v="John Crowley"/>
    <s v="Peter Straughan"/>
    <s v="Oakes Fegley"/>
    <s v="United States"/>
    <n v="45000000"/>
    <x v="7326"/>
    <s v="Amazon Studios"/>
    <n v="149"/>
  </r>
  <r>
    <s v="A Beautiful Day in the Neighborhood"/>
    <s v="PG"/>
    <s v="Biography"/>
    <x v="39"/>
    <s v="November 22, 2019 (United States)"/>
    <n v="7.3"/>
    <n v="67000"/>
    <s v="Marielle Heller"/>
    <s v="Micah Fitzerman-Blue"/>
    <s v="Tom Hanks"/>
    <s v="China"/>
    <n v="25000000"/>
    <x v="7327"/>
    <s v="Big Beach Films"/>
    <n v="109"/>
  </r>
  <r>
    <s v="How to Train Your Dragon: The Hidden World"/>
    <s v="PG"/>
    <s v="Animation"/>
    <x v="39"/>
    <s v="February 22, 2019 (United States)"/>
    <n v="7.5"/>
    <n v="112000"/>
    <s v="Dean DeBlois"/>
    <s v="Dean DeBlois"/>
    <s v="Jay Baruchel"/>
    <s v="United States"/>
    <n v="129000000"/>
    <x v="7328"/>
    <s v="DreamWorks Animation"/>
    <n v="104"/>
  </r>
  <r>
    <s v="Pokémon Detective Pikachu"/>
    <s v="PG"/>
    <s v="Action"/>
    <x v="39"/>
    <s v="May 10, 2019 (United States)"/>
    <n v="6.6"/>
    <n v="146000"/>
    <s v="Rob Letterman"/>
    <s v="Dan Hernandez"/>
    <s v="Ryan Reynolds"/>
    <s v="United States"/>
    <n v="150000000"/>
    <x v="7329"/>
    <s v="Warner Bros."/>
    <n v="104"/>
  </r>
  <r>
    <s v="Serenity"/>
    <s v="R"/>
    <s v="Drama"/>
    <x v="39"/>
    <s v="January 25, 2019 (United States)"/>
    <n v="5.4"/>
    <n v="38000"/>
    <s v="Steven Knight"/>
    <s v="Steven Knight"/>
    <s v="Matthew McConaughey"/>
    <s v="United Kingdom"/>
    <n v="25000000"/>
    <x v="7330"/>
    <s v="Blue Budgie Films Limited"/>
    <n v="106"/>
  </r>
  <r>
    <s v="Maleficent: Mistress of Evil"/>
    <s v="PG"/>
    <s v="Adventure"/>
    <x v="39"/>
    <s v="October 18, 2019 (United States)"/>
    <n v="6.6"/>
    <n v="91000"/>
    <s v="Joachim Rønning"/>
    <s v="Linda Woolverton"/>
    <s v="Angelina Jolie"/>
    <s v="United States"/>
    <n v="185000000"/>
    <x v="7331"/>
    <s v="Walt Disney Pictures"/>
    <n v="119"/>
  </r>
  <r>
    <s v="The Last Black Man in San Francisco"/>
    <s v="R"/>
    <s v="Drama"/>
    <x v="39"/>
    <s v="June 7, 2019 (United States)"/>
    <n v="7.3"/>
    <n v="16000"/>
    <s v="Joe Talbot"/>
    <s v="Jimmie Fails"/>
    <s v="Jimmie Fails"/>
    <s v="United States"/>
    <m/>
    <x v="7332"/>
    <s v="A24"/>
    <n v="121"/>
  </r>
  <r>
    <s v="The Secret Life of Pets 2"/>
    <s v="PG"/>
    <s v="Animation"/>
    <x v="39"/>
    <s v="June 7, 2019 (United States)"/>
    <n v="6.5"/>
    <n v="55000"/>
    <s v="Chris Renaud"/>
    <s v="Brian Lynch"/>
    <s v="Patton Oswalt"/>
    <s v="United States"/>
    <n v="80000000"/>
    <x v="7333"/>
    <s v="Universal Pictures"/>
    <n v="86"/>
  </r>
  <r>
    <s v="The Curse of la Llorona"/>
    <s v="R"/>
    <s v="Horror"/>
    <x v="39"/>
    <s v="April 19, 2019 (United States)"/>
    <n v="5.3"/>
    <n v="43000"/>
    <s v="Michael Chaves"/>
    <s v="Mikki Daughtry"/>
    <s v="Linda Cardellini"/>
    <s v="United States"/>
    <n v="9000000"/>
    <x v="7334"/>
    <s v="New Line Cinema"/>
    <n v="93"/>
  </r>
  <r>
    <s v="Captive State"/>
    <s v="PG-13"/>
    <s v="Action"/>
    <x v="39"/>
    <s v="March 15, 2019 (United States)"/>
    <n v="6"/>
    <n v="51000"/>
    <s v="Rupert Wyatt"/>
    <s v="Erica Beeney"/>
    <s v="John Goodman"/>
    <s v="United States"/>
    <n v="25000000"/>
    <x v="7335"/>
    <s v="Participant"/>
    <n v="109"/>
  </r>
  <r>
    <s v="Scary Stories to Tell in the Dark"/>
    <s v="PG-13"/>
    <s v="Adventure"/>
    <x v="39"/>
    <s v="August 9, 2019 (United States)"/>
    <n v="6.2"/>
    <n v="66000"/>
    <s v="André Øvredal"/>
    <s v="Dan Hageman"/>
    <s v="Zoe Margaret Colletti"/>
    <s v="United States"/>
    <n v="25000000"/>
    <x v="7336"/>
    <s v="CBS Films"/>
    <n v="108"/>
  </r>
  <r>
    <s v="The Intruder"/>
    <s v="PG-13"/>
    <s v="Thriller"/>
    <x v="39"/>
    <s v="May 3, 2019 (United States)"/>
    <n v="5.6"/>
    <n v="15000"/>
    <s v="Deon Taylor"/>
    <s v="David Loughery"/>
    <s v="Michael Ealy"/>
    <s v="United States"/>
    <n v="8000000"/>
    <x v="7337"/>
    <s v="Screen Gems"/>
    <n v="102"/>
  </r>
  <r>
    <s v="The Angry Birds Movie 2"/>
    <s v="PG"/>
    <s v="Animation"/>
    <x v="39"/>
    <s v="August 14, 2019 (United States)"/>
    <n v="6.4"/>
    <n v="24000"/>
    <s v="Thurop Van Orman"/>
    <s v="Peter Ackerman"/>
    <s v="Jason Sudeikis"/>
    <s v="Finland"/>
    <n v="65000000"/>
    <x v="7338"/>
    <s v="Sony Pictures Animation"/>
    <n v="97"/>
  </r>
  <r>
    <s v="What Men Want"/>
    <s v="R"/>
    <s v="Comedy"/>
    <x v="39"/>
    <s v="February 8, 2019 (United States)"/>
    <n v="5.3"/>
    <n v="26000"/>
    <s v="Adam Shankman"/>
    <s v="Tina Gordon"/>
    <s v="Taraji P. Henson"/>
    <s v="United States"/>
    <n v="20000000"/>
    <x v="7339"/>
    <s v="BET Films"/>
    <n v="117"/>
  </r>
  <r>
    <s v="Pet Sematary"/>
    <s v="R"/>
    <s v="Horror"/>
    <x v="39"/>
    <s v="April 5, 2019 (United States)"/>
    <n v="5.7"/>
    <n v="86000"/>
    <s v="Kevin Kölsch"/>
    <s v="Stephen King"/>
    <s v="Jason Clarke"/>
    <s v="United States"/>
    <n v="21000000"/>
    <x v="7340"/>
    <s v="Paramount Pictures"/>
    <n v="101"/>
  </r>
  <r>
    <s v="47 Meters Down: Uncaged"/>
    <s v="PG-13"/>
    <s v="Adventure"/>
    <x v="39"/>
    <s v="August 16, 2019 (United States)"/>
    <n v="5"/>
    <n v="23000"/>
    <s v="Johannes Roberts"/>
    <s v="Ernest Riera"/>
    <s v="Sophie Nélisse"/>
    <s v="United Kingdom"/>
    <n v="12000000"/>
    <x v="7341"/>
    <s v="Entertainment Studios Motion Pictures"/>
    <n v="90"/>
  </r>
  <r>
    <s v="The Art of Self-Defense"/>
    <s v="R"/>
    <s v="Action"/>
    <x v="39"/>
    <s v="July 19, 2019 (United States)"/>
    <n v="6.6"/>
    <n v="32000"/>
    <s v="Riley Stearns"/>
    <s v="Riley Stearns"/>
    <s v="Jesse Eisenberg"/>
    <s v="United States"/>
    <m/>
    <x v="7342"/>
    <s v="End Cue"/>
    <n v="104"/>
  </r>
  <r>
    <s v="Happy Death Day 2U"/>
    <s v="PG-13"/>
    <s v="Comedy"/>
    <x v="39"/>
    <s v="February 13, 2019 (United States)"/>
    <n v="6.2"/>
    <n v="64000"/>
    <s v="Christopher Landon"/>
    <s v="Christopher Landon"/>
    <s v="Jessica Rothe"/>
    <s v="United States"/>
    <n v="9000000"/>
    <x v="7343"/>
    <s v="Blumhouse Productions"/>
    <n v="100"/>
  </r>
  <r>
    <s v="Weathering with You"/>
    <s v="PG-13"/>
    <s v="Animation"/>
    <x v="39"/>
    <s v="January 17, 2020 (United States)"/>
    <n v="7.5"/>
    <n v="28000"/>
    <s v="Makoto Shinkai"/>
    <s v="Makoto Shinkai"/>
    <s v="Kotaro Daigo"/>
    <s v="Japan"/>
    <n v="11100000"/>
    <x v="7344"/>
    <s v="Weathering With You Film Partners"/>
    <n v="112"/>
  </r>
  <r>
    <s v="The Kid"/>
    <s v="R"/>
    <s v="Biography"/>
    <x v="39"/>
    <s v="March 8, 2019 (United States)"/>
    <n v="5.9"/>
    <n v="7400"/>
    <s v="Vincent D'Onofrio"/>
    <s v="Vincent D'Onofrio"/>
    <s v="Jake Schur"/>
    <s v="United States"/>
    <n v="8000000"/>
    <x v="7345"/>
    <s v="Mimran Schur Pictures"/>
    <n v="100"/>
  </r>
  <r>
    <s v="Sword of Trust"/>
    <s v="R"/>
    <s v="Comedy"/>
    <x v="39"/>
    <s v="July 19, 2019 (United States)"/>
    <n v="6.3"/>
    <n v="2700"/>
    <s v="Lynn Shelton"/>
    <s v="Lynn Shelton"/>
    <s v="Marc Maron"/>
    <s v="United States"/>
    <m/>
    <x v="7346"/>
    <s v="Forager Films"/>
    <n v="88"/>
  </r>
  <r>
    <s v="The Lego Movie 2: The Second Part"/>
    <s v="PG"/>
    <s v="Animation"/>
    <x v="39"/>
    <s v="February 8, 2019 (United States)"/>
    <n v="6.6"/>
    <n v="58000"/>
    <s v="Mike Mitchell"/>
    <s v="Phil Lord"/>
    <s v="Chris Pratt"/>
    <s v="Denmark"/>
    <n v="99000000"/>
    <x v="7347"/>
    <s v="Warner Bros."/>
    <n v="107"/>
  </r>
  <r>
    <s v="Child's Play"/>
    <s v="R"/>
    <s v="Drama"/>
    <x v="39"/>
    <s v="June 21, 2019 (United States)"/>
    <n v="5.8"/>
    <n v="47000"/>
    <s v="Lars Klevberg"/>
    <s v="Tyler Burton Smith"/>
    <s v="Tim Matheson"/>
    <s v="Canada"/>
    <n v="10000000"/>
    <x v="7348"/>
    <s v="Orion Pictures"/>
    <n v="90"/>
  </r>
  <r>
    <s v="Luce"/>
    <s v="R"/>
    <s v="Drama"/>
    <x v="39"/>
    <s v="August 23, 2019 (United States)"/>
    <n v="6.7"/>
    <n v="11000"/>
    <s v="Julius Onah"/>
    <s v="J.C. Lee"/>
    <s v="Naomi Watts"/>
    <s v="United States"/>
    <m/>
    <x v="7349"/>
    <s v="Dream Factory Group"/>
    <n v="109"/>
  </r>
  <r>
    <s v="The Souvenir"/>
    <s v="R"/>
    <s v="Drama"/>
    <x v="39"/>
    <s v="August 30, 2019 (United Kingdom)"/>
    <n v="6.4"/>
    <n v="9300"/>
    <s v="Joanna Hogg"/>
    <s v="Joanna Hogg"/>
    <s v="Neil Young"/>
    <s v="United Kingdom"/>
    <m/>
    <x v="7350"/>
    <s v="BBC Films"/>
    <n v="120"/>
  </r>
  <r>
    <s v="The Farewell"/>
    <s v="PG"/>
    <s v="Comedy"/>
    <x v="39"/>
    <s v="August 9, 2019 (United States)"/>
    <n v="7.6"/>
    <n v="55000"/>
    <s v="Lulu Wang"/>
    <s v="Lulu Wang"/>
    <s v="Shuzhen Zhao"/>
    <s v="United States"/>
    <m/>
    <x v="7351"/>
    <s v="Big Beach Films"/>
    <n v="100"/>
  </r>
  <r>
    <s v="Dumbo"/>
    <s v="PG"/>
    <s v="Adventure"/>
    <x v="39"/>
    <s v="March 29, 2019 (United States)"/>
    <n v="6.3"/>
    <n v="69000"/>
    <s v="Tim Burton"/>
    <s v="Ehren Kruger"/>
    <s v="Colin Farrell"/>
    <s v="United States"/>
    <n v="170000000"/>
    <x v="7352"/>
    <s v="Walt Disney Pictures"/>
    <n v="112"/>
  </r>
  <r>
    <s v="The Hustle"/>
    <s v="PG-13"/>
    <s v="Comedy"/>
    <x v="39"/>
    <s v="May 10, 2019 (United States)"/>
    <n v="5.4"/>
    <n v="51000"/>
    <s v="Chris Addison"/>
    <s v="Stanley Shapiro"/>
    <s v="Anne Hathaway"/>
    <s v="United States"/>
    <n v="21000000"/>
    <x v="7353"/>
    <s v="Metro-Goldwyn-Mayer (MGM)"/>
    <n v="93"/>
  </r>
  <r>
    <s v="Ode to Joy"/>
    <s v="R"/>
    <s v="Comedy"/>
    <x v="39"/>
    <s v="August 9, 2019 (United States)"/>
    <n v="6.4"/>
    <n v="4400"/>
    <s v="Jason Winer"/>
    <s v="Max Werner"/>
    <s v="Martin Freeman"/>
    <s v="United States"/>
    <m/>
    <x v="7354"/>
    <s v="Mosaic"/>
    <n v="97"/>
  </r>
  <r>
    <s v="Shaft"/>
    <s v="R"/>
    <s v="Action"/>
    <x v="39"/>
    <s v="June 14, 2019 (United States)"/>
    <n v="6.4"/>
    <n v="48000"/>
    <s v="Tim Story"/>
    <s v="Ernest Tidyman"/>
    <s v="Samuel L. Jackson"/>
    <s v="United States"/>
    <n v="35000000"/>
    <x v="7355"/>
    <s v="Davis Entertainment"/>
    <n v="111"/>
  </r>
  <r>
    <s v="The Beach Bum"/>
    <s v="R"/>
    <s v="Comedy"/>
    <x v="39"/>
    <s v="March 29, 2019 (United States)"/>
    <n v="5.5"/>
    <n v="20000"/>
    <s v="Harmony Korine"/>
    <s v="Harmony Korine"/>
    <s v="Matthew McConaughey"/>
    <s v="Switzerland"/>
    <n v="5000000"/>
    <x v="7356"/>
    <s v="Iconoclast"/>
    <n v="95"/>
  </r>
  <r>
    <s v="The Kitchen"/>
    <s v="R"/>
    <s v="Action"/>
    <x v="39"/>
    <s v="August 9, 2019 (United States)"/>
    <n v="5.5"/>
    <n v="18000"/>
    <s v="Andrea Berloff"/>
    <s v="Andrea Berloff"/>
    <s v="Melissa McCarthy"/>
    <s v="United States"/>
    <n v="38000000"/>
    <x v="7357"/>
    <s v="BRON Studios"/>
    <n v="102"/>
  </r>
  <r>
    <s v="Can You Keep a Secret?"/>
    <s v="Not Rated"/>
    <s v="Comedy"/>
    <x v="39"/>
    <s v="September 13, 2019 (United States)"/>
    <n v="5.3"/>
    <n v="12000"/>
    <s v="Elise Durán"/>
    <s v="Peter Hutchings"/>
    <s v="Alexandra Daddario"/>
    <s v="United States"/>
    <m/>
    <x v="7358"/>
    <s v="BCDF Pictures"/>
    <n v="94"/>
  </r>
  <r>
    <s v="Stuber"/>
    <s v="R"/>
    <s v="Action"/>
    <x v="39"/>
    <s v="July 12, 2019 (United States)"/>
    <n v="6.2"/>
    <n v="43000"/>
    <s v="Michael Dowse"/>
    <s v="Tripper Clancy"/>
    <s v="Dave Bautista"/>
    <s v="United States"/>
    <n v="16000000"/>
    <x v="7359"/>
    <s v="GoldDay"/>
    <n v="93"/>
  </r>
  <r>
    <s v="The Art of Racing in the Rain"/>
    <s v="PG"/>
    <s v="Comedy"/>
    <x v="39"/>
    <s v="August 9, 2019 (United States)"/>
    <n v="7.6"/>
    <n v="27000"/>
    <s v="Simon Curtis"/>
    <s v="Mark Bomback"/>
    <s v="Kevin Costner"/>
    <s v="United States"/>
    <n v="18000000"/>
    <x v="7360"/>
    <s v="Fox 2000 Pictures"/>
    <n v="109"/>
  </r>
  <r>
    <s v="Blinded by the Light"/>
    <s v="PG-13"/>
    <s v="Comedy"/>
    <x v="39"/>
    <s v="August 16, 2019 (United States)"/>
    <n v="6.9"/>
    <n v="22000"/>
    <s v="Gurinder Chadha"/>
    <s v="Sarfraz Manzoor"/>
    <s v="Billy Barratt"/>
    <s v="United Kingdom"/>
    <n v="15000000"/>
    <x v="7361"/>
    <s v="New Line Cinema"/>
    <n v="118"/>
  </r>
  <r>
    <s v="Where'd You Go, Bernadette"/>
    <s v="PG-13"/>
    <s v="Comedy"/>
    <x v="39"/>
    <s v="August 16, 2019 (United States)"/>
    <n v="6.5"/>
    <n v="19000"/>
    <s v="Richard Linklater"/>
    <s v="Richard Linklater"/>
    <s v="Cate Blanchett"/>
    <s v="United States"/>
    <n v="20000000"/>
    <x v="7362"/>
    <s v="Annapurna Pictures"/>
    <n v="109"/>
  </r>
  <r>
    <s v="Ip Man 4: The Finale"/>
    <s v="Not Rated"/>
    <s v="Action"/>
    <x v="39"/>
    <s v="December 20, 2019 (China)"/>
    <n v="7"/>
    <n v="27000"/>
    <s v="Wilson Yip"/>
    <s v="Edmond Wong"/>
    <s v="Donnie Yen"/>
    <s v="Hong Kong"/>
    <n v="52000000"/>
    <x v="7363"/>
    <s v="Golden Harvest Company"/>
    <n v="107"/>
  </r>
  <r>
    <s v="Abominable"/>
    <s v="PG"/>
    <s v="Animation"/>
    <x v="39"/>
    <s v="September 27, 2019 (United States)"/>
    <n v="7"/>
    <n v="32000"/>
    <s v="Jill Culton"/>
    <s v="Jill Culton"/>
    <s v="Chloe Bennet"/>
    <s v="United States"/>
    <n v="75000000"/>
    <x v="7364"/>
    <s v="DreamWorks Animation"/>
    <n v="97"/>
  </r>
  <r>
    <s v="The Aftermath"/>
    <s v="R"/>
    <s v="Drama"/>
    <x v="39"/>
    <s v="March 15, 2019 (United States)"/>
    <n v="6.3"/>
    <n v="19000"/>
    <s v="James Kent"/>
    <s v="Joe Shrapnel"/>
    <s v="Keira Knightley"/>
    <s v="Germany"/>
    <m/>
    <x v="7365"/>
    <s v="Amusement Park Films"/>
    <n v="108"/>
  </r>
  <r>
    <s v="Isn't It Romantic"/>
    <s v="PG-13"/>
    <s v="Comedy"/>
    <x v="39"/>
    <s v="February 13, 2019 (United States)"/>
    <n v="5.9"/>
    <n v="65000"/>
    <s v="Todd Strauss-Schulson"/>
    <s v="Erin Cardillo"/>
    <s v="Rebel Wilson"/>
    <s v="United States"/>
    <n v="31000000"/>
    <x v="7366"/>
    <s v="BRON Studios"/>
    <n v="89"/>
  </r>
  <r>
    <s v="Killerman"/>
    <s v="R"/>
    <s v="Action"/>
    <x v="39"/>
    <s v="August 8, 2019 (Germany)"/>
    <n v="5.4"/>
    <n v="4000"/>
    <s v="Malik Bader"/>
    <s v="Malik Bader"/>
    <s v="Liam Hemsworth"/>
    <s v="United States"/>
    <m/>
    <x v="7367"/>
    <s v="Solution Entertainment Group"/>
    <n v="112"/>
  </r>
  <r>
    <s v="A Dog's Journey"/>
    <s v="PG"/>
    <s v="Adventure"/>
    <x v="39"/>
    <s v="May 17, 2019 (United States)"/>
    <n v="7.5"/>
    <n v="21000"/>
    <s v="Gail Mancuso"/>
    <s v="W. Bruce Cameron"/>
    <s v="Josh Gad"/>
    <s v="China"/>
    <n v="16000000"/>
    <x v="7368"/>
    <s v="Dreamworks Pictures"/>
    <n v="109"/>
  </r>
  <r>
    <s v="Don't Let Go"/>
    <s v="R"/>
    <s v="Drama"/>
    <x v="39"/>
    <s v="August 30, 2019 (United States)"/>
    <n v="6.4"/>
    <n v="8000"/>
    <s v="Jacob Estes"/>
    <s v="Jacob Estes"/>
    <s v="David Oyelowo"/>
    <s v="United States"/>
    <n v="5000000"/>
    <x v="7369"/>
    <s v="Blumhouse Productions"/>
    <n v="103"/>
  </r>
  <r>
    <s v="UglyDolls"/>
    <s v="PG"/>
    <s v="Animation"/>
    <x v="39"/>
    <s v="May 3, 2019 (United States)"/>
    <n v="5"/>
    <n v="6100"/>
    <s v="Kelly Asbury"/>
    <s v="Alison Peck"/>
    <s v="Kelly Clarkson"/>
    <s v="China"/>
    <n v="45000000"/>
    <x v="7370"/>
    <s v="STX Entertainment"/>
    <n v="87"/>
  </r>
  <r>
    <s v="Tolkien"/>
    <s v="PG-13"/>
    <s v="Biography"/>
    <x v="39"/>
    <s v="May 10, 2019 (United States)"/>
    <n v="6.8"/>
    <n v="36000"/>
    <s v="Dome Karukoski"/>
    <s v="David Gleeson"/>
    <s v="Nicholas Hoult"/>
    <s v="United States"/>
    <n v="20000000"/>
    <x v="7371"/>
    <s v="Fox Searchlight Pictures"/>
    <n v="112"/>
  </r>
  <r>
    <s v="The Hole in the Ground"/>
    <s v="R"/>
    <s v="Drama"/>
    <x v="39"/>
    <s v="February 26, 2019 (United States)"/>
    <n v="5.7"/>
    <n v="17000"/>
    <s v="Lee Cronin"/>
    <s v="Lee Cronin"/>
    <s v="Seána Kerslake"/>
    <s v="Ireland"/>
    <m/>
    <x v="7372"/>
    <s v="Savage Productions"/>
    <n v="90"/>
  </r>
  <r>
    <s v="Brittany Runs a Marathon"/>
    <s v="R"/>
    <s v="Comedy"/>
    <x v="39"/>
    <s v="October 24, 2019 (Argentina)"/>
    <n v="6.8"/>
    <n v="18000"/>
    <s v="Paul Downs Colaizzo"/>
    <s v="Paul Downs Colaizzo"/>
    <s v="Jillian Bell"/>
    <s v="United States"/>
    <m/>
    <x v="7373"/>
    <s v="Material Pictures"/>
    <n v="104"/>
  </r>
  <r>
    <s v="Chhichhore"/>
    <s v="Not Rated"/>
    <s v="Comedy"/>
    <x v="39"/>
    <s v="September 6, 2019 (United States)"/>
    <n v="8.3000000000000007"/>
    <n v="40000"/>
    <s v="Nitesh Tiwari"/>
    <s v="Piyush Gupta"/>
    <s v="Sushant Singh Rajput"/>
    <s v="India"/>
    <m/>
    <x v="7374"/>
    <s v="Fox STAR Studios"/>
    <n v="143"/>
  </r>
  <r>
    <s v="After the Wedding"/>
    <s v="PG-13"/>
    <s v="Drama"/>
    <x v="39"/>
    <s v="November 1, 2019 (United Kingdom)"/>
    <n v="6.3"/>
    <n v="6700"/>
    <s v="Bart Freundlich"/>
    <s v="Bart Freundlich"/>
    <s v="Julianne Moore"/>
    <s v="United States"/>
    <m/>
    <x v="7375"/>
    <s v="Sony Pictures Classics"/>
    <n v="112"/>
  </r>
  <r>
    <s v="Miss Bala"/>
    <s v="PG-13"/>
    <s v="Action"/>
    <x v="39"/>
    <s v="February 1, 2019 (United States)"/>
    <n v="5.8"/>
    <n v="9900"/>
    <s v="Catherine Hardwicke"/>
    <s v="Gareth Dunnet-Alcocer"/>
    <s v="Gina Rodriguez"/>
    <s v="Mexico"/>
    <n v="15000000"/>
    <x v="7376"/>
    <s v="Canana Films"/>
    <n v="104"/>
  </r>
  <r>
    <s v="A Dog's Way Home"/>
    <s v="PG"/>
    <s v="Adventure"/>
    <x v="39"/>
    <s v="January 11, 2019 (United States)"/>
    <n v="6.7"/>
    <n v="16000"/>
    <s v="Charles Martin Smith"/>
    <s v="W. Bruce Cameron"/>
    <s v="Ashley Judd"/>
    <s v="China"/>
    <n v="18000000"/>
    <x v="7377"/>
    <s v="Bona Film Group"/>
    <n v="96"/>
  </r>
  <r>
    <s v="Super 30"/>
    <s v="Not Rated"/>
    <s v="Biography"/>
    <x v="39"/>
    <s v="July 12, 2019 (United States)"/>
    <n v="8"/>
    <n v="24000"/>
    <s v="Vikas Bahl"/>
    <s v="Sanjeev Dutta"/>
    <s v="Hrithik Roshan"/>
    <s v="India"/>
    <m/>
    <x v="7378"/>
    <s v="Film Poland Productions"/>
    <n v="154"/>
  </r>
  <r>
    <s v="Wonder Park"/>
    <s v="PG"/>
    <s v="Animation"/>
    <x v="39"/>
    <s v="March 15, 2019 (United States)"/>
    <n v="5.9"/>
    <n v="11000"/>
    <s v="Dylan Brown"/>
    <s v="Josh Appelbaum"/>
    <s v="Sofia Mali"/>
    <s v="Spain"/>
    <n v="90000000"/>
    <x v="7379"/>
    <s v="Paramount Animation"/>
    <n v="85"/>
  </r>
  <r>
    <s v="The Gangster, the Cop, the Devil"/>
    <s v="Not Rated"/>
    <s v="Action"/>
    <x v="39"/>
    <s v="May 15, 2019 (South Korea)"/>
    <n v="6.9"/>
    <n v="9700"/>
    <s v="Won-Tae Lee"/>
    <s v="Won-Tae Lee"/>
    <s v="Ma Dong-seok"/>
    <s v="South Korea"/>
    <m/>
    <x v="7380"/>
    <s v="Ace Maker Movie Works"/>
    <n v="109"/>
  </r>
  <r>
    <s v="The Fanatic"/>
    <s v="R"/>
    <s v="Crime"/>
    <x v="39"/>
    <s v="August 30, 2019 (Mexico)"/>
    <n v="4.0999999999999996"/>
    <n v="7900"/>
    <s v="Fred Durst"/>
    <s v="Fred Durst"/>
    <s v="John Travolta"/>
    <s v="United States"/>
    <n v="18000000"/>
    <x v="27"/>
    <s v="Daniel Grodnik Productions"/>
    <n v="88"/>
  </r>
  <r>
    <s v="The Mustang"/>
    <s v="R"/>
    <s v="Drama"/>
    <x v="39"/>
    <s v="June 19, 2019 (France)"/>
    <n v="6.9"/>
    <n v="11000"/>
    <s v="Laure de Clermont-Tonnerre"/>
    <s v="Laure de Clermont-Tonnerre"/>
    <s v="Matthias Schoenaerts"/>
    <s v="France"/>
    <m/>
    <x v="7381"/>
    <s v="Canal+"/>
    <n v="96"/>
  </r>
  <r>
    <s v="Triple Threat"/>
    <s v="R"/>
    <s v="Action"/>
    <x v="39"/>
    <s v="March 29, 2019 (China)"/>
    <n v="5.6"/>
    <n v="10000"/>
    <s v="Jesse V. Johnson"/>
    <s v="Joey O'Bryan"/>
    <s v="Tony Jaa"/>
    <s v="Thailand"/>
    <n v="10000000"/>
    <x v="7382"/>
    <s v="Aurora Alliance Films"/>
    <n v="96"/>
  </r>
  <r>
    <s v="The Wandering Earth"/>
    <s v="TV-MA"/>
    <s v="Action"/>
    <x v="39"/>
    <s v="February 5, 2019 (China)"/>
    <n v="6"/>
    <n v="28000"/>
    <s v="Frant Gwo"/>
    <s v="Gong Geer"/>
    <s v="Jing Wu"/>
    <s v="China"/>
    <n v="48000000"/>
    <x v="7383"/>
    <s v="Beijing Dengfeng International Culture Communications Company"/>
    <n v="125"/>
  </r>
  <r>
    <s v="The Kid Who Would Be King"/>
    <s v="PG"/>
    <s v="Action"/>
    <x v="39"/>
    <s v="January 25, 2019 (United States)"/>
    <n v="6"/>
    <n v="15000"/>
    <s v="Joe Cornish"/>
    <s v="Joe Cornish"/>
    <s v="Louis Ashbourne Serkis"/>
    <s v="United Kingdom"/>
    <n v="59000000"/>
    <x v="7384"/>
    <s v="Big Talk Productions"/>
    <n v="120"/>
  </r>
  <r>
    <s v="Sunrise in Heaven"/>
    <s v="Not Rated"/>
    <s v="Drama"/>
    <x v="39"/>
    <s v="April 9, 2019 (United States)"/>
    <n v="6"/>
    <n v="871"/>
    <s v="Waymon Boone"/>
    <s v="Dan Benamor"/>
    <s v="Caylee Cowan"/>
    <s v="United States"/>
    <n v="1100000"/>
    <x v="27"/>
    <s v="Nasser Group"/>
    <n v="85"/>
  </r>
  <r>
    <s v="Missing Link"/>
    <s v="PG"/>
    <s v="Animation"/>
    <x v="39"/>
    <s v="April 12, 2019 (United States)"/>
    <n v="6.7"/>
    <n v="23000"/>
    <s v="Chris Butler"/>
    <s v="Chris Butler"/>
    <s v="Hugh Jackman"/>
    <s v="Canada"/>
    <n v="100000000"/>
    <x v="7385"/>
    <s v="Annapurna Pictures"/>
    <n v="93"/>
  </r>
  <r>
    <s v="Breakthrough"/>
    <s v="PG"/>
    <s v="Biography"/>
    <x v="39"/>
    <s v="April 17, 2019 (United States)"/>
    <n v="6.3"/>
    <n v="8800"/>
    <s v="Roxann Dawson"/>
    <s v="Joyce Smith"/>
    <s v="Marcel Ruiz"/>
    <s v="United States"/>
    <n v="14000000"/>
    <x v="7386"/>
    <s v="Fox 2000 Pictures"/>
    <n v="116"/>
  </r>
  <r>
    <s v="Poms"/>
    <s v="PG-13"/>
    <s v="Comedy"/>
    <x v="39"/>
    <s v="May 10, 2019 (United States)"/>
    <n v="6"/>
    <n v="4700"/>
    <s v="Zara Hayes"/>
    <s v="Zara Hayes"/>
    <s v="Diane Keaton"/>
    <s v="United Kingdom"/>
    <n v="10000000"/>
    <x v="7387"/>
    <s v="Entertainment One"/>
    <n v="90"/>
  </r>
  <r>
    <s v="Little"/>
    <s v="PG-13"/>
    <s v="Comedy"/>
    <x v="39"/>
    <s v="April 12, 2019 (United States)"/>
    <n v="5.5"/>
    <n v="12000"/>
    <s v="Tina Gordon"/>
    <s v="Tracy Oliver"/>
    <s v="Regina Hall"/>
    <s v="United States"/>
    <n v="20000000"/>
    <x v="7388"/>
    <s v="Universal Pictures"/>
    <n v="109"/>
  </r>
  <r>
    <s v="The Prodigy"/>
    <s v="R"/>
    <s v="Fantasy"/>
    <x v="39"/>
    <s v="February 8, 2019 (United States)"/>
    <n v="5.9"/>
    <n v="24000"/>
    <s v="Nicholas McCarthy"/>
    <s v="Jeff Buhler"/>
    <s v="Taylor Schilling"/>
    <s v="United States"/>
    <n v="6000000"/>
    <x v="7389"/>
    <s v="Orion Pictures"/>
    <n v="92"/>
  </r>
  <r>
    <s v="Ne Zha"/>
    <s v="Not Rated"/>
    <s v="Animation"/>
    <x v="39"/>
    <s v="July 26, 2019 (China)"/>
    <n v="7.5"/>
    <n v="6500"/>
    <s v="Yu Yang"/>
    <s v="Yu Yang"/>
    <s v="Yanting Lü"/>
    <s v="China"/>
    <m/>
    <x v="7390"/>
    <s v="Coco Cartoon"/>
    <n v="110"/>
  </r>
  <r>
    <s v="Storm Boy"/>
    <s v="PG"/>
    <s v="Drama"/>
    <x v="39"/>
    <s v="April 5, 2019 (United States)"/>
    <n v="6.9"/>
    <n v="3100"/>
    <s v="Shawn Seet"/>
    <s v="Justin Monjo"/>
    <s v="Finn Little"/>
    <s v="Australia"/>
    <m/>
    <x v="7391"/>
    <s v="Ambience Entertainment"/>
    <n v="99"/>
  </r>
  <r>
    <s v="Gully Boy"/>
    <s v="Not Rated"/>
    <s v="Drama"/>
    <x v="39"/>
    <s v="February 14, 2019 (United States)"/>
    <n v="8"/>
    <n v="34000"/>
    <s v="Zoya Akhtar"/>
    <s v="Zoya Akhtar"/>
    <s v="Vijay Varma"/>
    <s v="India"/>
    <m/>
    <x v="7392"/>
    <s v="Excel Entertainment"/>
    <n v="154"/>
  </r>
  <r>
    <s v="Crypto"/>
    <s v="R"/>
    <s v="Crime"/>
    <x v="39"/>
    <s v="April 12, 2019 (United States)"/>
    <n v="5.3"/>
    <n v="3700"/>
    <s v="John Stalberg Jr."/>
    <s v="Carlyle Eubank"/>
    <s v="Beau Knapp"/>
    <s v="United States"/>
    <m/>
    <x v="7393"/>
    <s v="Yale Productions"/>
    <n v="105"/>
  </r>
  <r>
    <s v="Overcomer"/>
    <s v="PG"/>
    <s v="Drama"/>
    <x v="39"/>
    <s v="August 23, 2019 (United States)"/>
    <n v="6.6"/>
    <n v="4100"/>
    <s v="Alex Kendrick"/>
    <s v="Alex Kendrick"/>
    <s v="Alex Kendrick"/>
    <s v="United States"/>
    <n v="5000000"/>
    <x v="7394"/>
    <s v="Affirm Films"/>
    <n v="119"/>
  </r>
  <r>
    <s v="Ms. Purple"/>
    <m/>
    <s v="Crime"/>
    <x v="39"/>
    <s v="September 6, 2019 (United States)"/>
    <n v="6.2"/>
    <n v="481"/>
    <s v="Justin Chon"/>
    <s v="Justin Chon"/>
    <s v="Jake Choi"/>
    <s v="United States"/>
    <m/>
    <x v="7395"/>
    <s v="Electric Panda Entertainment"/>
    <n v="87"/>
  </r>
  <r>
    <s v="A Madea Family Funeral"/>
    <s v="PG-13"/>
    <s v="Comedy"/>
    <x v="39"/>
    <s v="March 1, 2019 (United States)"/>
    <n v="4.5"/>
    <n v="4000"/>
    <s v="Tyler Perry"/>
    <s v="Tyler Perry"/>
    <s v="Tyler Perry"/>
    <s v="United States"/>
    <n v="20000000"/>
    <x v="7396"/>
    <s v="The Tyler Perry Company"/>
    <n v="109"/>
  </r>
  <r>
    <s v="Run with the Hunted"/>
    <s v="Not Rated"/>
    <s v="Crime"/>
    <x v="39"/>
    <s v="June 26, 2020 (United States)"/>
    <n v="5.2"/>
    <n v="735"/>
    <s v="John Swab"/>
    <s v="John Swab"/>
    <s v="Ron Perlman"/>
    <s v="United States"/>
    <m/>
    <x v="7397"/>
    <s v="Roxwell Films"/>
    <n v="93"/>
  </r>
  <r>
    <s v="Extreme Job"/>
    <s v="Not Rated"/>
    <s v="Action"/>
    <x v="39"/>
    <s v="June 21, 2019 (United States)"/>
    <n v="7.1"/>
    <n v="7600"/>
    <s v="Byeong-heon Lee"/>
    <s v="Se-yeong Bae"/>
    <s v="Lee Dong-yong"/>
    <s v="South Korea"/>
    <m/>
    <x v="7398"/>
    <s v="About Film"/>
    <n v="111"/>
  </r>
  <r>
    <s v="The Tomorrow Man"/>
    <s v="PG-13"/>
    <s v="Drama"/>
    <x v="39"/>
    <s v="August 2, 2019 (Sweden)"/>
    <n v="5.7"/>
    <n v="1500"/>
    <s v="Noble Jones"/>
    <s v="Noble Jones"/>
    <s v="John Lithgow"/>
    <s v="United States"/>
    <m/>
    <x v="7399"/>
    <s v="Symbolic Exchange"/>
    <n v="94"/>
  </r>
  <r>
    <s v="The Sun Is also a Star"/>
    <s v="PG-13"/>
    <s v="Drama"/>
    <x v="39"/>
    <s v="May 17, 2019 (United States)"/>
    <n v="5.9"/>
    <n v="6600"/>
    <s v="Ry Russo-Young"/>
    <s v="Tracy Oliver"/>
    <s v="Yara Shahidi"/>
    <s v="United States"/>
    <n v="9000000"/>
    <x v="7400"/>
    <s v="Alloy Entertainment"/>
    <n v="100"/>
  </r>
  <r>
    <s v="Faith, Hope &amp; Love"/>
    <s v="PG"/>
    <s v="Comedy"/>
    <x v="39"/>
    <s v="February 4, 2020 (Australia)"/>
    <n v="6.2"/>
    <n v="719"/>
    <s v="J.J. Englert"/>
    <s v="Robert Krantz"/>
    <s v="Peta Murgatroyd"/>
    <s v="United States"/>
    <m/>
    <x v="7401"/>
    <s v="Ellinas Multimedia"/>
    <n v="106"/>
  </r>
  <r>
    <s v="Kalank"/>
    <s v="Not Rated"/>
    <s v="Drama"/>
    <x v="39"/>
    <s v="April 17, 2019 (United States)"/>
    <n v="3.6"/>
    <n v="12000"/>
    <s v="Abhishek Varman"/>
    <s v="Shibani Bathija"/>
    <s v="Varun Dhawan"/>
    <s v="India"/>
    <m/>
    <x v="7402"/>
    <s v="Dharma Productions"/>
    <n v="166"/>
  </r>
  <r>
    <s v="Sonchiriya"/>
    <s v="Not Rated"/>
    <s v="Action"/>
    <x v="39"/>
    <s v="March 1, 2019 (India)"/>
    <n v="8.1"/>
    <n v="9800"/>
    <s v="Abhishek Chaubey"/>
    <s v="Sudip Sharma"/>
    <s v="Sushant Singh Rajput"/>
    <s v="India"/>
    <m/>
    <x v="7403"/>
    <s v="MacGuffin Pictures"/>
    <n v="143"/>
  </r>
  <r>
    <s v="Mission Mangal"/>
    <s v="Not Rated"/>
    <s v="Drama"/>
    <x v="39"/>
    <s v="August 15, 2019 (United States)"/>
    <n v="6.5"/>
    <n v="13000"/>
    <s v="Jagan Shakti"/>
    <s v="R. Balki"/>
    <s v="Akshay Kumar"/>
    <s v="India"/>
    <m/>
    <x v="7404"/>
    <s v="Cape of Good Films"/>
    <n v="130"/>
  </r>
  <r>
    <s v="K-12"/>
    <s v="Not Rated"/>
    <s v="Fantasy"/>
    <x v="39"/>
    <s v="September 5, 2019 (United States)"/>
    <n v="6.5"/>
    <n v="2500"/>
    <s v="Melanie Martinez"/>
    <s v="Melanie Martinez"/>
    <s v="Melanie Martinez"/>
    <s v="United States"/>
    <n v="5000000"/>
    <x v="7405"/>
    <s v="Atlantic Records"/>
    <n v="96"/>
  </r>
  <r>
    <s v="Batla House"/>
    <s v="Not Rated"/>
    <s v="Action"/>
    <x v="39"/>
    <s v="August 15, 2019 (United States)"/>
    <n v="7.2"/>
    <n v="10000"/>
    <s v="Nikkhil Advani"/>
    <s v="Ritesh Shah"/>
    <s v="Mrunal Thakur"/>
    <s v="India"/>
    <m/>
    <x v="7406"/>
    <s v="Bake My Cake Films"/>
    <n v="146"/>
  </r>
  <r>
    <s v="Saaho"/>
    <s v="Not Rated"/>
    <s v="Action"/>
    <x v="39"/>
    <s v="August 30, 2019 (United States)"/>
    <n v="5.2"/>
    <n v="17000"/>
    <s v="Sujeeth"/>
    <s v="Sujeeth"/>
    <s v="Prabhas"/>
    <s v="India"/>
    <m/>
    <x v="7407"/>
    <s v="UV Creations"/>
    <n v="170"/>
  </r>
  <r>
    <s v="Exit"/>
    <s v="Not Rated"/>
    <s v="Action"/>
    <x v="39"/>
    <s v="July 31, 2019 (South Korea)"/>
    <n v="7"/>
    <n v="4700"/>
    <s v="Sang-Geun Lee"/>
    <s v="Sang-Geun Lee"/>
    <s v="Jo Jung-Suk"/>
    <s v="South Korea"/>
    <m/>
    <x v="7408"/>
    <s v="Filmmaker R&amp;K"/>
    <n v="103"/>
  </r>
  <r>
    <s v="Cliffs of Freedom"/>
    <s v="R"/>
    <s v="Drama"/>
    <x v="39"/>
    <s v="March 22, 2019 (Ireland)"/>
    <n v="6.3"/>
    <n v="417"/>
    <s v="Van Ling"/>
    <s v="Van Ling"/>
    <s v="Tania Raymonde"/>
    <s v="United States"/>
    <m/>
    <x v="7409"/>
    <s v="The National Hellenic Society"/>
    <n v="137"/>
  </r>
  <r>
    <s v="Them That Follow"/>
    <s v="R"/>
    <s v="Drama"/>
    <x v="39"/>
    <s v="August 2, 2019 (United States)"/>
    <n v="5.4"/>
    <n v="2900"/>
    <s v="Britt Poulton"/>
    <s v="Britt Poulton"/>
    <s v="Walton Goggins"/>
    <s v="United States"/>
    <m/>
    <x v="7410"/>
    <s v="Amasia Entertainment"/>
    <n v="98"/>
  </r>
  <r>
    <s v="Unplanned"/>
    <s v="R"/>
    <s v="Biography"/>
    <x v="39"/>
    <s v="March 29, 2019 (United States)"/>
    <n v="5.8"/>
    <n v="13000"/>
    <s v="Chuck Konzelman"/>
    <s v="Abby Johnson"/>
    <s v="Ashley Bratcher"/>
    <s v="United States"/>
    <n v="6000000"/>
    <x v="7411"/>
    <s v="Unplanned Movie"/>
    <n v="109"/>
  </r>
  <r>
    <s v="Student of the Year 2"/>
    <s v="Not Rated"/>
    <s v="Action"/>
    <x v="39"/>
    <s v="May 10, 2019 (United States)"/>
    <n v="2.2000000000000002"/>
    <n v="18000"/>
    <s v="Punit Malhotra"/>
    <s v="Arshad Sayed"/>
    <s v="Tiger Shroff"/>
    <s v="India"/>
    <m/>
    <x v="7412"/>
    <s v="Fox STAR Studios"/>
    <n v="146"/>
  </r>
  <r>
    <s v="The Divine Fury"/>
    <s v="Not Rated"/>
    <s v="Action"/>
    <x v="39"/>
    <s v="July 31, 2019 (South Korea)"/>
    <n v="6.2"/>
    <n v="2500"/>
    <s v="Joo-hwan Kim"/>
    <s v="Joo-hwan Kim"/>
    <s v="Seo Jun Park"/>
    <s v="South Korea"/>
    <m/>
    <x v="7413"/>
    <s v="KeyEast"/>
    <n v="129"/>
  </r>
  <r>
    <s v="Luka Chuppi"/>
    <s v="Not Rated"/>
    <s v="Comedy"/>
    <x v="39"/>
    <s v="March 1, 2019 (India)"/>
    <n v="6.3"/>
    <n v="9000"/>
    <s v="Laxman Utekar"/>
    <s v="Rohan Shankar"/>
    <s v="Kartik Aaryan"/>
    <s v="India"/>
    <m/>
    <x v="7414"/>
    <s v="Maddock Films"/>
    <n v="126"/>
  </r>
  <r>
    <s v="De De Pyaar De"/>
    <s v="Not Rated"/>
    <s v="Comedy"/>
    <x v="39"/>
    <s v="May 17, 2019 (United States)"/>
    <n v="6.6"/>
    <n v="7400"/>
    <s v="Akiv Ali"/>
    <s v="Surabhi Bhatnagar"/>
    <s v="Ajay Devgn"/>
    <s v="India"/>
    <m/>
    <x v="7415"/>
    <s v="Luv Films"/>
    <n v="135"/>
  </r>
  <r>
    <s v="End of the Century"/>
    <s v="Unrated"/>
    <s v="Drama"/>
    <x v="39"/>
    <s v="August 16, 2019 (United States)"/>
    <n v="6.9"/>
    <n v="2700"/>
    <s v="Lucio Castro"/>
    <s v="Lucio Castro"/>
    <s v="Juan Barberini"/>
    <s v="Argentina"/>
    <m/>
    <x v="7416"/>
    <m/>
    <n v="84"/>
  </r>
  <r>
    <s v="Bennett's War"/>
    <s v="PG-13"/>
    <s v="Sport"/>
    <x v="39"/>
    <s v="August 30, 2019 (United States)"/>
    <n v="5.9"/>
    <n v="691"/>
    <s v="Alex Ranarivelo"/>
    <s v="Alex Ranarivelo"/>
    <s v="Michael Roark"/>
    <s v="United States"/>
    <m/>
    <x v="7417"/>
    <s v="ESX Entertainment"/>
    <n v="94"/>
  </r>
  <r>
    <s v="Code Geass: Lelouch of the Re;Surrection"/>
    <s v="Not Rated"/>
    <s v="Animation"/>
    <x v="39"/>
    <s v="May 5, 2019 (United States)"/>
    <n v="7.4"/>
    <n v="2000"/>
    <s v="Gorô Taniguchi"/>
    <s v="Gorô Taniguchi"/>
    <s v="Jun Fukuyama"/>
    <s v="Japan"/>
    <m/>
    <x v="7418"/>
    <s v="Sunrise"/>
    <n v="112"/>
  </r>
  <r>
    <s v="Before You Know It"/>
    <s v="Not Rated"/>
    <s v="Comedy"/>
    <x v="39"/>
    <s v="August 30, 2019 (United States)"/>
    <n v="5.0999999999999996"/>
    <n v="590"/>
    <s v="Hannah Pearl Utt"/>
    <s v="Jen Tullock"/>
    <s v="Hannah Pearl Utt"/>
    <s v="United States"/>
    <m/>
    <x v="7419"/>
    <s v="Ball &amp; Chain Productions"/>
    <n v="98"/>
  </r>
  <r>
    <s v="Pilgrim's Progress"/>
    <s v="PG"/>
    <s v="Animation"/>
    <x v="39"/>
    <s v="April 18, 2019 (United States)"/>
    <n v="6.1"/>
    <n v="548"/>
    <s v="Robert Fernandez"/>
    <s v="John Bunyan"/>
    <s v="David Thorpe"/>
    <s v="United States"/>
    <m/>
    <x v="7420"/>
    <s v="Cat In The Mill Studio"/>
    <n v="108"/>
  </r>
  <r>
    <s v="Mine 9"/>
    <s v="Not Rated"/>
    <s v="Drama"/>
    <x v="39"/>
    <s v="May 19, 2020 (Poland)"/>
    <n v="6.4"/>
    <n v="4400"/>
    <s v="Eddie Mensore"/>
    <s v="Eddie Mensore"/>
    <s v="Terry Serpico"/>
    <s v="United States"/>
    <n v="350000"/>
    <x v="7421"/>
    <s v="Emphatic Films"/>
    <n v="83"/>
  </r>
  <r>
    <s v="Give Me Liberty"/>
    <m/>
    <s v="Comedy"/>
    <x v="39"/>
    <s v="August 23, 2019 (United States)"/>
    <n v="6.7"/>
    <n v="1700"/>
    <s v="Kirill Mikhanovsky"/>
    <s v="Alice Austen"/>
    <s v="Chris Galust"/>
    <s v="United States"/>
    <m/>
    <x v="7422"/>
    <s v="Give Me Liberty"/>
    <n v="110"/>
  </r>
  <r>
    <s v="Romeo Akbar Walter"/>
    <s v="Not Rated"/>
    <s v="Action"/>
    <x v="39"/>
    <s v="April 5, 2019 (United States)"/>
    <n v="6.6"/>
    <n v="5200"/>
    <s v="Robbie Grewal"/>
    <s v="Robbie Grewal"/>
    <s v="John Abraham"/>
    <s v="India"/>
    <m/>
    <x v="7423"/>
    <s v="Kyta Productions"/>
    <n v="141"/>
  </r>
  <r>
    <s v="Furie"/>
    <s v="TV-14"/>
    <s v="Action"/>
    <x v="39"/>
    <s v="February 22, 2019 (Vietnam)"/>
    <n v="6.3"/>
    <n v="4200"/>
    <s v="Le-Van Kiet"/>
    <s v="Le-Van Kiet"/>
    <s v="Veronica Ngo"/>
    <s v="Vietnam"/>
    <m/>
    <x v="7424"/>
    <s v="Premiere Picture"/>
    <n v="98"/>
  </r>
  <r>
    <s v="Photograph"/>
    <s v="PG-13"/>
    <s v="Drama"/>
    <x v="39"/>
    <s v="March 15, 2019 (India)"/>
    <n v="6.9"/>
    <n v="4600"/>
    <s v="Ritesh Batra"/>
    <s v="Ritesh Batra"/>
    <s v="Nawazuddin Siddiqui"/>
    <s v="Germany"/>
    <m/>
    <x v="7425"/>
    <s v="Poetic License Production"/>
    <n v="110"/>
  </r>
  <r>
    <s v="Ek Ladki Ko Dekha Toh Aisa Laga"/>
    <m/>
    <s v="Comedy"/>
    <x v="39"/>
    <s v="February 1, 2019 (United States)"/>
    <n v="5.5"/>
    <n v="4000"/>
    <s v="Shelly Chopra Dhar"/>
    <s v="Shelly Chopra Dhar"/>
    <s v="Sonam Kapoor"/>
    <s v="India"/>
    <m/>
    <x v="7426"/>
    <s v="Fox STAR Studios"/>
    <n v="120"/>
  </r>
  <r>
    <s v="Body at Brighton Rock"/>
    <s v="R"/>
    <s v="Horror"/>
    <x v="39"/>
    <s v="April 26, 2019 (United States)"/>
    <n v="4.8"/>
    <n v="1900"/>
    <s v="Roxanne Benjamin"/>
    <s v="Roxanne Benjamin"/>
    <s v="Karina Fontes"/>
    <s v="United States"/>
    <m/>
    <x v="7427"/>
    <s v="Protostar Pictures"/>
    <n v="87"/>
  </r>
  <r>
    <s v="The Bravest"/>
    <s v="PG-13"/>
    <s v="Action"/>
    <x v="39"/>
    <s v="August 9, 2019 (United States)"/>
    <n v="5.6"/>
    <n v="794"/>
    <s v="Tony Chan"/>
    <s v="Chao Wang"/>
    <s v="Xiaoming Huang"/>
    <s v="China"/>
    <m/>
    <x v="7428"/>
    <s v="Bona Film Group"/>
    <n v="118"/>
  </r>
  <r>
    <s v="Bharat"/>
    <s v="Not Rated"/>
    <s v="Action"/>
    <x v="39"/>
    <s v="June 5, 2019 (United States)"/>
    <n v="4.9000000000000004"/>
    <n v="24000"/>
    <s v="Ali Abbas Zafar"/>
    <s v="Su-jin Park"/>
    <s v="Salman Khan"/>
    <s v="India"/>
    <m/>
    <x v="7429"/>
    <s v="AVA Films &amp; Entertainment"/>
    <n v="150"/>
  </r>
  <r>
    <s v="42nd Street: The Musical"/>
    <s v="Not Rated"/>
    <s v="Musical"/>
    <x v="39"/>
    <s v="May 1, 2019 (United States)"/>
    <n v="7.9"/>
    <n v="321"/>
    <s v="Mark Bramble"/>
    <s v="Mark Bramble"/>
    <s v="Bonnie Langford"/>
    <s v="United Kingdom"/>
    <m/>
    <x v="7430"/>
    <s v="Julian Marsh Pictures"/>
    <n v="155"/>
  </r>
  <r>
    <s v="Piranhas"/>
    <m/>
    <s v="Crime"/>
    <x v="39"/>
    <s v="February 13, 2019 (Italy)"/>
    <n v="6.3"/>
    <n v="4000"/>
    <s v="Claudio Giovannesi"/>
    <s v="Roberto Saviano"/>
    <s v="Francesco Di Napoli"/>
    <s v="Italy"/>
    <m/>
    <x v="7431"/>
    <s v="Palomar"/>
    <n v="111"/>
  </r>
  <r>
    <s v="Clinton Road"/>
    <m/>
    <s v="Horror"/>
    <x v="39"/>
    <s v="June 14, 2019 (United States)"/>
    <n v="5.9"/>
    <n v="1900"/>
    <s v="Richard Grieco"/>
    <s v="Noel Ashman"/>
    <s v="Ace Young"/>
    <m/>
    <n v="2500000"/>
    <x v="7432"/>
    <s v="Growing Tree Productions"/>
    <n v="77"/>
  </r>
  <r>
    <s v="High on the Hog"/>
    <s v="R"/>
    <s v="Action"/>
    <x v="39"/>
    <s v="April 16, 2019 (United States)"/>
    <n v="3.5"/>
    <n v="195"/>
    <s v="Tony Wash"/>
    <s v="Andy Golub"/>
    <s v="Sid Haig"/>
    <s v="United States"/>
    <n v="1200000"/>
    <x v="7433"/>
    <s v="Hicktown Entertainment"/>
    <n v="85"/>
  </r>
  <r>
    <s v="Kinky Boots: The Musical"/>
    <m/>
    <s v="Musical"/>
    <x v="39"/>
    <s v="June 25, 2019 (United States)"/>
    <n v="8.1999999999999993"/>
    <n v="641"/>
    <s v="Jerry Mitchell"/>
    <s v="Harvey Fierstein"/>
    <s v="Matt Henry"/>
    <s v="United Kingdom"/>
    <m/>
    <x v="7434"/>
    <s v="BroadwayHD"/>
    <n v="135"/>
  </r>
  <r>
    <s v="Play the Flute"/>
    <m/>
    <s v="Drama"/>
    <x v="39"/>
    <s v="March 1, 2019 (United States)"/>
    <n v="6.9"/>
    <n v="34"/>
    <s v="Rich Christiano"/>
    <s v="Rich Christiano"/>
    <s v="Brett Varvel"/>
    <s v="United States"/>
    <m/>
    <x v="7435"/>
    <s v="Christiano Film Group"/>
    <n v="103"/>
  </r>
  <r>
    <s v="Geolkapseu"/>
    <m/>
    <s v="Action"/>
    <x v="39"/>
    <s v="May 9, 2019 (South Korea)"/>
    <n v="5.9"/>
    <n v="760"/>
    <s v="Jung Da-Won"/>
    <s v="Jung Da-Won"/>
    <s v="Mi-ran Ra"/>
    <s v="South Korea"/>
    <m/>
    <x v="7436"/>
    <s v="CJ Entertainment"/>
    <n v="107"/>
  </r>
  <r>
    <s v="Shed of the Dead"/>
    <s v="R"/>
    <s v="Comedy"/>
    <x v="39"/>
    <s v="May 20, 2019 (United Kingdom)"/>
    <n v="4.7"/>
    <n v="1400"/>
    <s v="Drew Cullingham"/>
    <s v="Drew Cullingham"/>
    <s v="Spencer Brown"/>
    <s v="United Kingdom"/>
    <m/>
    <x v="7437"/>
    <s v="7DM Studios"/>
    <n v="82"/>
  </r>
  <r>
    <s v="The Fighting Preacher"/>
    <s v="PG"/>
    <s v="Comedy"/>
    <x v="39"/>
    <s v="July 24, 2019 (United States)"/>
    <n v="5.9"/>
    <n v="403"/>
    <s v="T.C. Christensen"/>
    <s v="T.C. Christensen"/>
    <s v="David McConnell"/>
    <s v="United States"/>
    <m/>
    <x v="7438"/>
    <s v="Remember Films"/>
    <n v="100"/>
  </r>
  <r>
    <s v="Junglee"/>
    <s v="Not Rated"/>
    <s v="Action"/>
    <x v="39"/>
    <s v="March 29, 2019 (United States)"/>
    <n v="5.6"/>
    <n v="1700"/>
    <s v="Chuck Russell"/>
    <s v="Adam Prince"/>
    <s v="Vidyut Jammwal"/>
    <s v="India"/>
    <m/>
    <x v="7439"/>
    <s v="Junglee Pictures"/>
    <n v="115"/>
  </r>
  <r>
    <s v="The Captain"/>
    <m/>
    <s v="Action"/>
    <x v="39"/>
    <s v="September 30, 2019 (China)"/>
    <n v="6.2"/>
    <n v="1700"/>
    <s v="Andrew Lau"/>
    <s v="Yonggan Yu"/>
    <s v="Hanyu Zhang"/>
    <s v="China"/>
    <m/>
    <x v="7440"/>
    <s v="Bona Film Group"/>
    <n v="111"/>
  </r>
  <r>
    <s v="Total Dhamaal"/>
    <s v="Not Rated"/>
    <s v="Action"/>
    <x v="39"/>
    <s v="February 22, 2019 (India)"/>
    <n v="4.2"/>
    <n v="5700"/>
    <s v="Indra Kumar"/>
    <s v="Paritosh Painter"/>
    <s v="Ajay Devgn"/>
    <s v="India"/>
    <m/>
    <x v="7441"/>
    <s v="Ajay Devgn Ffilms"/>
    <n v="130"/>
  </r>
  <r>
    <s v="The Untold Story"/>
    <m/>
    <s v="Comedy"/>
    <x v="39"/>
    <s v="January 11, 2019 (United States)"/>
    <n v="5.7"/>
    <n v="320"/>
    <s v="Shane Stanley"/>
    <s v="Lee Stanley"/>
    <s v="Miko Hughes"/>
    <s v="United States"/>
    <m/>
    <x v="7442"/>
    <s v="Visual Arts Entertainment"/>
    <n v="104"/>
  </r>
  <r>
    <s v="No Manches Frida 2"/>
    <s v="R"/>
    <s v="Comedy"/>
    <x v="39"/>
    <s v="March 15, 2019 (United States)"/>
    <n v="4.2"/>
    <n v="904"/>
    <s v="Nacho G. Velilla"/>
    <s v="Claudio Herrera"/>
    <s v="Martha Higareda"/>
    <s v="Mexico"/>
    <m/>
    <x v="7443"/>
    <s v="Neverending Media"/>
    <n v="102"/>
  </r>
  <r>
    <s v="Line Walker 2: Invisible Spy"/>
    <s v="Not Rated"/>
    <s v="Action"/>
    <x v="39"/>
    <s v="August 16, 2019 (United States)"/>
    <n v="6"/>
    <n v="674"/>
    <s v="Jazz Boon"/>
    <s v="Cat Kwan"/>
    <s v="Louis Koo"/>
    <s v="Hong Kong"/>
    <m/>
    <x v="7444"/>
    <s v="Babieka"/>
    <n v="98"/>
  </r>
  <r>
    <s v="Money"/>
    <m/>
    <s v="Crime"/>
    <x v="39"/>
    <s v="March 22, 2019 (United States)"/>
    <n v="5.9"/>
    <n v="630"/>
    <s v="Noo-ri Park"/>
    <s v="Noo-ri Park"/>
    <s v="Ryu Jun-Yeol"/>
    <s v="South Korea"/>
    <m/>
    <x v="7445"/>
    <s v="Moonlight Film"/>
    <n v="115"/>
  </r>
  <r>
    <s v="The Ground Beneath My Feet"/>
    <s v="Not Rated"/>
    <s v="Drama"/>
    <x v="39"/>
    <s v="July 26, 2019 (United States)"/>
    <n v="6.5"/>
    <n v="898"/>
    <s v="Marie Kreutzer"/>
    <s v="Marie Kreutzer"/>
    <s v="Valerie Pachner"/>
    <s v="Austria"/>
    <m/>
    <x v="7446"/>
    <s v="Novotny &amp; Novotny Filmproduktion GmbH"/>
    <n v="108"/>
  </r>
  <r>
    <s v="Open"/>
    <m/>
    <s v="Drama"/>
    <x v="39"/>
    <s v="October 4, 2019 (United States)"/>
    <n v="7.9"/>
    <n v="73"/>
    <s v="Andoy Ranay"/>
    <s v="Wanggo Gallaga"/>
    <s v="JC Santos"/>
    <s v="Philippines"/>
    <m/>
    <x v="27"/>
    <s v="ABS-CBN Film Productions"/>
    <n v="105"/>
  </r>
  <r>
    <s v="The Least of These: The Graham Staines Story"/>
    <s v="PG-13"/>
    <s v="Drama"/>
    <x v="39"/>
    <s v="March 29, 2019 (India)"/>
    <n v="6.4"/>
    <n v="806"/>
    <s v="Aneesh Daniel"/>
    <s v="Andrew E. Matthews"/>
    <s v="Sharman Joshi"/>
    <s v="United States"/>
    <m/>
    <x v="7447"/>
    <s v="Skypass Entertainment"/>
    <n v="112"/>
  </r>
  <r>
    <s v="Saga of Tanya the Evil - The Movie"/>
    <s v="Not Rated"/>
    <s v="Animation"/>
    <x v="39"/>
    <s v="May 16, 2019 (United States)"/>
    <n v="7.6"/>
    <n v="900"/>
    <s v="Yutaka Uemura"/>
    <s v="Carlo Zen"/>
    <s v="Tesshô Genda"/>
    <s v="Japan"/>
    <m/>
    <x v="7448"/>
    <s v="Studio NuT"/>
    <n v="115"/>
  </r>
  <r>
    <s v="Tod@s Caen"/>
    <s v="PG-13"/>
    <s v="Comedy"/>
    <x v="39"/>
    <s v="August 30, 2019 (United States)"/>
    <n v="4.9000000000000004"/>
    <n v="550"/>
    <s v="Ariel Winograd"/>
    <s v="Cory Brusseau"/>
    <s v="Martha Higareda"/>
    <s v="Mexico"/>
    <m/>
    <x v="7449"/>
    <s v="Neverending Media"/>
    <n v="120"/>
  </r>
  <r>
    <s v="My People, My Country"/>
    <m/>
    <s v="Drama"/>
    <x v="39"/>
    <s v="October 1, 2019 (United States)"/>
    <n v="6.5"/>
    <n v="1500"/>
    <s v="Directors"/>
    <s v="Hu Guan"/>
    <s v="Bo Huang"/>
    <s v="China"/>
    <m/>
    <x v="7450"/>
    <s v="Alibaba Pictures"/>
    <n v="154"/>
  </r>
  <r>
    <s v="Alone/Together"/>
    <m/>
    <s v="Drama"/>
    <x v="39"/>
    <s v="February 13, 2019 (Philippines)"/>
    <n v="6.8"/>
    <n v="396"/>
    <s v="Antoinette Jadaone"/>
    <s v="Antoinette Jadaone"/>
    <s v="Liza Soberano"/>
    <s v="Philippines"/>
    <m/>
    <x v="7451"/>
    <s v="ABS-CBN Film Productions"/>
    <n v="103"/>
  </r>
  <r>
    <s v="The Other Side of Heaven 2: Fire of Faith"/>
    <s v="PG-13"/>
    <s v="Adventure"/>
    <x v="39"/>
    <s v="June 28, 2019 (United States)"/>
    <n v="5.6"/>
    <n v="336"/>
    <s v="Mitch Davis"/>
    <s v="Mitch Davis"/>
    <s v="Christopher Gorham"/>
    <s v="United States"/>
    <m/>
    <x v="7452"/>
    <s v="Kolipoki Pictures"/>
    <n v="117"/>
  </r>
  <r>
    <s v="India's Most Wanted"/>
    <s v="Not Rated"/>
    <s v="Action"/>
    <x v="39"/>
    <s v="May 24, 2019 (United States)"/>
    <n v="4.5"/>
    <n v="2000"/>
    <s v="Raj Kumar Gupta"/>
    <s v="Raj Kumar Gupta"/>
    <s v="Arjun Kapoor"/>
    <s v="India"/>
    <m/>
    <x v="7453"/>
    <s v="Fox STAR Studios"/>
    <n v="123"/>
  </r>
  <r>
    <s v="Chasing the Dragon II: Wild Wild Bunch"/>
    <s v="Not Rated"/>
    <s v="Action"/>
    <x v="39"/>
    <s v="June 7, 2019 (United States)"/>
    <n v="5.8"/>
    <n v="523"/>
    <s v="Jason Kwan"/>
    <s v="Koon-Nam Lui"/>
    <s v="Tony Ka Fai Leung"/>
    <s v="China"/>
    <m/>
    <x v="7454"/>
    <s v="Bona Film Group"/>
    <n v="101"/>
  </r>
  <r>
    <s v="Round of Your Life"/>
    <m/>
    <s v="Family"/>
    <x v="39"/>
    <s v="June 21, 2019 (United States)"/>
    <n v="4.5999999999999996"/>
    <n v="150"/>
    <s v="Dylan Thomas Ellis"/>
    <s v="Tim Ogletree"/>
    <s v="Cole Allen"/>
    <s v="United States"/>
    <m/>
    <x v="7455"/>
    <s v="Aristar Entertainment"/>
    <n v="91"/>
  </r>
  <r>
    <s v="El Coyote"/>
    <s v="R"/>
    <s v="Action"/>
    <x v="39"/>
    <s v="October 4, 2019 (United States)"/>
    <n v="3"/>
    <n v="122"/>
    <s v="Jeffrey Nicholson"/>
    <s v="Jeffrey Nicholson"/>
    <s v="Michael Saquella"/>
    <s v="United States"/>
    <m/>
    <x v="7456"/>
    <s v="Cactus Blue Entertainment"/>
    <n v="93"/>
  </r>
  <r>
    <s v="By Light of Desert Night"/>
    <m/>
    <s v="Drama"/>
    <x v="39"/>
    <s v="March 3, 2020 (United States)"/>
    <n v="4.8"/>
    <n v="373"/>
    <s v="David Stuart Snell"/>
    <s v="David Stuart Snell"/>
    <s v="Alexandra Bokova"/>
    <s v="United States"/>
    <m/>
    <x v="27"/>
    <s v="Canyon Media"/>
    <n v="94"/>
  </r>
  <r>
    <s v="A Brother's Love"/>
    <m/>
    <s v="Drama"/>
    <x v="39"/>
    <s v="June 7, 2019 (Canada)"/>
    <n v="6.8"/>
    <n v="869"/>
    <s v="Monia Chokri"/>
    <s v="Monia Chokri"/>
    <s v="Anne-Élisabeth Bossé"/>
    <s v="Canada"/>
    <m/>
    <x v="7457"/>
    <s v="Metafilms"/>
    <n v="117"/>
  </r>
  <r>
    <s v="Tenet"/>
    <s v="PG-13"/>
    <s v="Action"/>
    <x v="40"/>
    <s v="September 3, 2020 (United States)"/>
    <n v="7.4"/>
    <n v="387000"/>
    <s v="Christopher Nolan"/>
    <s v="Christopher Nolan"/>
    <s v="John David Washington"/>
    <s v="United States"/>
    <n v="205000000"/>
    <x v="7458"/>
    <s v="Warner Bros."/>
    <n v="150"/>
  </r>
  <r>
    <s v="Wonder Woman 1984"/>
    <s v="PG-13"/>
    <s v="Action"/>
    <x v="40"/>
    <s v="December 25, 2020 (United States)"/>
    <n v="5.4"/>
    <n v="217000"/>
    <s v="Patty Jenkins"/>
    <s v="Patty Jenkins"/>
    <s v="Gal Gadot"/>
    <s v="United States"/>
    <m/>
    <x v="7459"/>
    <s v="Atlas Entertainment"/>
    <n v="151"/>
  </r>
  <r>
    <s v="Birds of Prey"/>
    <s v="R"/>
    <s v="Action"/>
    <x v="40"/>
    <s v="February 7, 2020 (United States)"/>
    <n v="6.1"/>
    <n v="190000"/>
    <s v="Cathy Yan"/>
    <s v="Christina Hodson"/>
    <s v="Margot Robbie"/>
    <s v="United States"/>
    <n v="84500000"/>
    <x v="7460"/>
    <s v="Clubhouse Pictures (II)"/>
    <n v="109"/>
  </r>
  <r>
    <s v="The Invisible Man"/>
    <s v="R"/>
    <s v="Drama"/>
    <x v="40"/>
    <s v="February 28, 2020 (United States)"/>
    <n v="7.1"/>
    <n v="186000"/>
    <s v="Leigh Whannell"/>
    <s v="Leigh Whannell"/>
    <s v="Elisabeth Moss"/>
    <s v="Canada"/>
    <n v="7000000"/>
    <x v="7461"/>
    <s v="Universal Pictures"/>
    <n v="124"/>
  </r>
  <r>
    <s v="Onward"/>
    <s v="PG"/>
    <s v="Animation"/>
    <x v="40"/>
    <s v="March 6, 2020 (United States)"/>
    <n v="7.4"/>
    <n v="120000"/>
    <s v="Dan Scanlon"/>
    <s v="Dan Scanlon"/>
    <s v="Tom Holland"/>
    <s v="United States"/>
    <m/>
    <x v="7462"/>
    <s v="Walt Disney Pictures"/>
    <n v="102"/>
  </r>
  <r>
    <s v="Bad Boys for Life"/>
    <s v="R"/>
    <s v="Action"/>
    <x v="40"/>
    <s v="January 17, 2020 (United States)"/>
    <n v="6.6"/>
    <n v="140000"/>
    <s v="Adil El Arbi"/>
    <s v="Peter Craig"/>
    <s v="Will Smith"/>
    <s v="United States"/>
    <n v="90000000"/>
    <x v="7463"/>
    <s v="Columbia Pictures"/>
    <n v="124"/>
  </r>
  <r>
    <s v="Sonic the Hedgehog"/>
    <s v="PG"/>
    <s v="Action"/>
    <x v="40"/>
    <s v="February 14, 2020 (United States)"/>
    <n v="6.5"/>
    <n v="102000"/>
    <s v="Jeff Fowler"/>
    <s v="Pat Casey"/>
    <s v="Ben Schwartz"/>
    <s v="United States"/>
    <n v="85000000"/>
    <x v="7464"/>
    <s v="Paramount Pictures"/>
    <n v="99"/>
  </r>
  <r>
    <s v="Dolittle"/>
    <s v="PG"/>
    <s v="Adventure"/>
    <x v="40"/>
    <s v="January 17, 2020 (United States)"/>
    <n v="5.6"/>
    <n v="53000"/>
    <s v="Stephen Gaghan"/>
    <s v="Stephen Gaghan"/>
    <s v="Robert Downey Jr."/>
    <s v="United States"/>
    <n v="175000000"/>
    <x v="7465"/>
    <s v="Universal Pictures"/>
    <n v="101"/>
  </r>
  <r>
    <s v="The Call of the Wild"/>
    <s v="PG"/>
    <s v="Adventure"/>
    <x v="40"/>
    <s v="February 21, 2020 (United States)"/>
    <n v="6.8"/>
    <n v="42000"/>
    <s v="Chris Sanders"/>
    <s v="Michael Green"/>
    <s v="Harrison Ford"/>
    <s v="Canada"/>
    <n v="135000000"/>
    <x v="7466"/>
    <s v="20th Century Studios"/>
    <n v="100"/>
  </r>
  <r>
    <s v="The Eight Hundred"/>
    <s v="Not Rated"/>
    <s v="Action"/>
    <x v="40"/>
    <s v="August 28, 2020 (United States)"/>
    <n v="6.8"/>
    <n v="3700"/>
    <s v="Hu Guan"/>
    <s v="Hu Guan"/>
    <s v="Zhi-zhong Huang"/>
    <s v="China"/>
    <n v="80000000"/>
    <x v="7467"/>
    <s v="Beijing Diqi Yinxiang Entertainment"/>
    <n v="149"/>
  </r>
  <r>
    <s v="The Quarry"/>
    <s v="R"/>
    <s v="Crime"/>
    <x v="40"/>
    <s v="April 17, 2020 (Mexico)"/>
    <n v="5.4"/>
    <n v="2400"/>
    <s v="Scott Teems"/>
    <s v="Scott Teems"/>
    <s v="Shea Whigham"/>
    <s v="United States"/>
    <m/>
    <x v="7468"/>
    <s v="Prowess Pictures"/>
    <n v="98"/>
  </r>
  <r>
    <s v="Star Trek First Frontier"/>
    <m/>
    <s v="Sci-Fi"/>
    <x v="40"/>
    <s v="September 8, 2020 (United States)"/>
    <n v="5.7"/>
    <n v="165"/>
    <s v="Kenneth Smith"/>
    <s v="Keith Brooks"/>
    <s v="Robert Pralgo"/>
    <s v="United States"/>
    <n v="370000"/>
    <x v="27"/>
    <s v="An Impulsive Production"/>
    <n v="85"/>
  </r>
  <r>
    <s v="Legend of Deification"/>
    <s v="TV-PG"/>
    <s v="Animation"/>
    <x v="40"/>
    <s v="October 1, 2020 (United States)"/>
    <n v="6.6"/>
    <n v="1300"/>
    <s v="Teng Cheng"/>
    <m/>
    <s v="Guangtao Jiang"/>
    <s v="China"/>
    <m/>
    <x v="7469"/>
    <s v="Beijing Enlight Pictures"/>
    <n v="110"/>
  </r>
  <r>
    <s v="Tulsa"/>
    <s v="PG-13"/>
    <s v="Comedy"/>
    <x v="40"/>
    <s v="June 3, 2020 (United States)"/>
    <n v="5"/>
    <n v="294"/>
    <s v="Scott Pryor"/>
    <s v="Scott Pryor"/>
    <s v="Scott Pryor"/>
    <s v="United States"/>
    <m/>
    <x v="7470"/>
    <s v="Pryor Entertainment"/>
    <n v="120"/>
  </r>
  <r>
    <s v="Leap"/>
    <m/>
    <s v="Drama"/>
    <x v="40"/>
    <s v="September 25, 2020 (United States)"/>
    <n v="6.7"/>
    <n v="903"/>
    <s v="Peter Ho-Sun Chan"/>
    <s v="Ji Zhang"/>
    <s v="Gong Li"/>
    <s v="China"/>
    <m/>
    <x v="7471"/>
    <m/>
    <n v="135"/>
  </r>
  <r>
    <s v="Black Wall Street Burning"/>
    <s v="R"/>
    <s v="Drama"/>
    <x v="40"/>
    <s v="February 7, 2020 (United States)"/>
    <n v="6.6"/>
    <n v="35"/>
    <s v="Marcus Brown"/>
    <s v="Dekoven Riggins"/>
    <s v="Dan Belcher"/>
    <s v="United States"/>
    <n v="5000"/>
    <x v="27"/>
    <s v="Notis Studio"/>
    <n v="78"/>
  </r>
  <r>
    <s v="I Am Fear"/>
    <s v="Not Rated"/>
    <s v="Horror"/>
    <x v="40"/>
    <s v="March 3, 2020 (United States)"/>
    <n v="3.4"/>
    <n v="447"/>
    <s v="Kevin Shulman"/>
    <s v="Kevin Shulman"/>
    <s v="Kristina Klebe"/>
    <s v="United States"/>
    <m/>
    <x v="7472"/>
    <s v="Roxwell Films"/>
    <n v="87"/>
  </r>
  <r>
    <s v="Aloha Surf Hotel"/>
    <m/>
    <s v="Comedy"/>
    <x v="40"/>
    <s v="November 5, 2020 (United States)"/>
    <n v="7.1"/>
    <n v="14"/>
    <s v="Stefan C. Schaefer"/>
    <s v="Stefan C. Schaefer"/>
    <s v="Augie Tulba"/>
    <s v="United States"/>
    <m/>
    <x v="27"/>
    <s v="Abominable Pictures"/>
    <n v="90"/>
  </r>
  <r>
    <s v="Love by Drowning"/>
    <s v="R"/>
    <s v="Drama"/>
    <x v="40"/>
    <s v="November 6, 2020 (United States)"/>
    <m/>
    <m/>
    <s v="Justin Kreinbrink"/>
    <s v="C.E. Poverman"/>
    <s v="Nicky Whelan"/>
    <s v="United States"/>
    <n v="1000000"/>
    <x v="27"/>
    <s v="Dow Jazz Films"/>
    <n v="121"/>
  </r>
  <r>
    <s v="The Robinsons"/>
    <m/>
    <s v="Action"/>
    <x v="40"/>
    <s v="November 10, 2020 (United States)"/>
    <m/>
    <m/>
    <s v="Directors"/>
    <s v="Aleks Alifirenko Jr."/>
    <s v="Billy Hartmann"/>
    <s v="United States"/>
    <n v="10000"/>
    <x v="27"/>
    <m/>
    <n v="90"/>
  </r>
  <r>
    <s v="More to Life"/>
    <m/>
    <s v="Drama"/>
    <x v="40"/>
    <s v="October 23, 2020 (United States)"/>
    <n v="3.1"/>
    <n v="18"/>
    <s v="Joseph Ebanks"/>
    <s v="Joseph Ebanks"/>
    <s v="Shannon Bond"/>
    <s v="United States"/>
    <n v="7000"/>
    <x v="27"/>
    <m/>
    <n v="90"/>
  </r>
  <r>
    <s v="Dream Round"/>
    <m/>
    <s v="Comedy"/>
    <x v="40"/>
    <s v="February 7, 2020 (United States)"/>
    <n v="4.7"/>
    <n v="36"/>
    <s v="Dusty Dukatz"/>
    <s v="Lisa Huston"/>
    <s v="Michael Saquella"/>
    <s v="United States"/>
    <m/>
    <x v="27"/>
    <s v="Cactus Blue Entertainment"/>
    <n v="90"/>
  </r>
  <r>
    <s v="Saving Mbango"/>
    <m/>
    <s v="Drama"/>
    <x v="40"/>
    <s v="April 27, 2020 (Cameroon)"/>
    <n v="5.7"/>
    <n v="29"/>
    <s v="Nkanya Nkwai"/>
    <s v="Lynno Lovert"/>
    <s v="Onyama Laura"/>
    <s v="United States"/>
    <n v="58750"/>
    <x v="27"/>
    <s v="Embi Productions"/>
    <m/>
  </r>
  <r>
    <s v="It's Just Us"/>
    <m/>
    <s v="Drama"/>
    <x v="40"/>
    <s v="October 1, 2020 (United States)"/>
    <m/>
    <m/>
    <s v="James Randall"/>
    <s v="James Randall"/>
    <s v="Christina Roz"/>
    <s v="United States"/>
    <n v="15000"/>
    <x v="27"/>
    <m/>
    <n v="120"/>
  </r>
  <r>
    <s v="Tee em el"/>
    <m/>
    <s v="Horror"/>
    <x v="40"/>
    <s v="August 19, 2020 (United States)"/>
    <n v="5.7"/>
    <n v="7"/>
    <s v="Pereko Mosia"/>
    <s v="Pereko Mosia"/>
    <s v="Siyabonga Mabaso"/>
    <s v="South Africa"/>
    <m/>
    <x v="27"/>
    <s v="PK 65 Films"/>
    <n v="102"/>
  </r>
  <r>
    <m/>
    <m/>
    <m/>
    <x v="41"/>
    <m/>
    <m/>
    <m/>
    <m/>
    <m/>
    <m/>
    <m/>
    <m/>
    <x v="27"/>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9">
  <r>
    <s v="The Shining"/>
    <x v="0"/>
    <x v="0"/>
    <x v="0"/>
    <s v="June 13, 1980 (United States)"/>
    <x v="0"/>
    <n v="927000"/>
    <s v="Stanley Kubrick"/>
    <s v="Stephen King"/>
    <s v="Jack Nicholson"/>
    <s v="United Kingdom"/>
    <n v="19000000"/>
    <n v="46998772"/>
    <s v="Warner Bros."/>
    <n v="146"/>
    <n v="82.4"/>
    <n v="173792789.17961165"/>
  </r>
  <r>
    <s v="The Blue Lagoon"/>
    <x v="0"/>
    <x v="1"/>
    <x v="0"/>
    <s v="July 2, 1980 (United States)"/>
    <x v="1"/>
    <n v="65000"/>
    <s v="Randal Kleiser"/>
    <s v="Henry De Vere Stacpoole"/>
    <s v="Brooke Shields"/>
    <s v="United States"/>
    <n v="4500000"/>
    <n v="58853106"/>
    <s v="Columbia Pictures"/>
    <n v="104"/>
    <n v="82.4"/>
    <n v="217627929.58980581"/>
  </r>
  <r>
    <s v="Star Wars: Episode V - The Empire Strikes Back"/>
    <x v="1"/>
    <x v="2"/>
    <x v="0"/>
    <s v="June 20, 1980 (United States)"/>
    <x v="2"/>
    <n v="1200000"/>
    <s v="Irvin Kershner"/>
    <s v="Leigh Brackett"/>
    <s v="Mark Hamill"/>
    <s v="United States"/>
    <n v="18000000"/>
    <n v="538375067"/>
    <s v="Lucasfilm"/>
    <n v="124"/>
    <n v="82.4"/>
    <n v="1990811685.8604367"/>
  </r>
  <r>
    <s v="Airplane!"/>
    <x v="1"/>
    <x v="3"/>
    <x v="0"/>
    <s v="July 2, 1980 (United States)"/>
    <x v="3"/>
    <n v="221000"/>
    <s v="Jim Abrahams"/>
    <s v="Jim Abrahams"/>
    <s v="Robert Hays"/>
    <s v="United States"/>
    <n v="3500000"/>
    <n v="83453539"/>
    <s v="Paramount Pictures"/>
    <n v="88"/>
    <n v="82.4"/>
    <n v="308595792.87985432"/>
  </r>
  <r>
    <s v="Caddyshack"/>
    <x v="0"/>
    <x v="3"/>
    <x v="0"/>
    <s v="July 25, 1980 (United States)"/>
    <x v="4"/>
    <n v="108000"/>
    <s v="Harold Ramis"/>
    <s v="Brian Doyle-Murray"/>
    <s v="Chevy Chase"/>
    <s v="United States"/>
    <n v="6000000"/>
    <n v="39846344"/>
    <s v="Orion Pictures"/>
    <n v="98"/>
    <n v="82.4"/>
    <n v="147344429.81553397"/>
  </r>
  <r>
    <s v="Friday the 13th"/>
    <x v="0"/>
    <x v="4"/>
    <x v="0"/>
    <s v="May 9, 1980 (United States)"/>
    <x v="5"/>
    <n v="123000"/>
    <s v="Sean S. Cunningham"/>
    <s v="Victor Miller"/>
    <s v="Betsy Palmer"/>
    <s v="United States"/>
    <n v="550000"/>
    <n v="39754601"/>
    <s v="Paramount Pictures"/>
    <n v="95"/>
    <n v="82.4"/>
    <n v="147005181.125"/>
  </r>
  <r>
    <s v="The Blues Brothers"/>
    <x v="0"/>
    <x v="2"/>
    <x v="0"/>
    <s v="June 20, 1980 (United States)"/>
    <x v="6"/>
    <n v="188000"/>
    <s v="John Landis"/>
    <s v="Dan Aykroyd"/>
    <s v="John Belushi"/>
    <s v="United States"/>
    <n v="27000000"/>
    <n v="115229890"/>
    <s v="Universal Pictures"/>
    <n v="133"/>
    <n v="82.4"/>
    <n v="426098877.22087377"/>
  </r>
  <r>
    <s v="Raging Bull"/>
    <x v="0"/>
    <x v="5"/>
    <x v="0"/>
    <s v="December 19, 1980 (United States)"/>
    <x v="7"/>
    <n v="330000"/>
    <s v="Martin Scorsese"/>
    <s v="Jake LaMotta"/>
    <s v="Robert De Niro"/>
    <s v="United States"/>
    <n v="18000000"/>
    <n v="23402427"/>
    <s v="Chartoff-Winkler Productions"/>
    <n v="129"/>
    <n v="82.4"/>
    <n v="86537858.093446597"/>
  </r>
  <r>
    <s v="Superman II"/>
    <x v="1"/>
    <x v="2"/>
    <x v="0"/>
    <s v="June 19, 1981 (United States)"/>
    <x v="8"/>
    <n v="101000"/>
    <s v="Richard Lester"/>
    <s v="Jerry Siegel"/>
    <s v="Gene Hackman"/>
    <s v="United States"/>
    <n v="54000000"/>
    <n v="108185706"/>
    <s v="Dovemead Films"/>
    <n v="127"/>
    <n v="82.4"/>
    <n v="400050784.20145631"/>
  </r>
  <r>
    <s v="The Long Riders"/>
    <x v="0"/>
    <x v="5"/>
    <x v="0"/>
    <s v="May 16, 1980 (United States)"/>
    <x v="9"/>
    <n v="10000"/>
    <s v="Walter Hill"/>
    <s v="Bill Bryden"/>
    <s v="David Carradine"/>
    <s v="United States"/>
    <n v="10000000"/>
    <n v="15795189"/>
    <s v="United Artists"/>
    <n v="100"/>
    <n v="82.4"/>
    <n v="58407695.246359222"/>
  </r>
  <r>
    <s v="Any Which Way You Can"/>
    <x v="1"/>
    <x v="2"/>
    <x v="0"/>
    <s v="December 17, 1980 (United States)"/>
    <x v="10"/>
    <n v="18000"/>
    <s v="Buddy Van Horn"/>
    <s v="Stanford Sherman"/>
    <s v="Clint Eastwood"/>
    <s v="United States"/>
    <n v="15000000"/>
    <n v="70687344"/>
    <s v="The Malpaso Company"/>
    <n v="116"/>
    <n v="82.4"/>
    <n v="261388758.69902912"/>
  </r>
  <r>
    <s v="The Gods Must Be Crazy"/>
    <x v="1"/>
    <x v="1"/>
    <x v="0"/>
    <s v="October 26, 1984 (United States)"/>
    <x v="4"/>
    <n v="54000"/>
    <s v="Jamie Uys"/>
    <s v="Jamie Uys"/>
    <s v="N!xau"/>
    <s v="South Africa"/>
    <n v="5000000"/>
    <n v="30031783"/>
    <s v="C.A.T. Films"/>
    <n v="109"/>
    <n v="82.4"/>
    <n v="111051993.69053397"/>
  </r>
  <r>
    <s v="Popeye"/>
    <x v="1"/>
    <x v="1"/>
    <x v="0"/>
    <s v="December 12, 1980 (United States)"/>
    <x v="11"/>
    <n v="30000"/>
    <s v="Robert Altman"/>
    <s v="Jules Feiffer"/>
    <s v="Robin Williams"/>
    <s v="United States"/>
    <n v="20000000"/>
    <n v="49823037"/>
    <s v="Paramount Pictures"/>
    <n v="114"/>
    <n v="82.4"/>
    <n v="184236400.16868931"/>
  </r>
  <r>
    <s v="Ordinary People"/>
    <x v="0"/>
    <x v="0"/>
    <x v="0"/>
    <s v="September 19, 1980 (United States)"/>
    <x v="3"/>
    <n v="49000"/>
    <s v="Robert Redford"/>
    <s v="Judith Guest"/>
    <s v="Donald Sutherland"/>
    <s v="United States"/>
    <n v="6000000"/>
    <n v="54766923"/>
    <s v="Paramount Pictures"/>
    <n v="124"/>
    <n v="82.4"/>
    <n v="202517978.61771843"/>
  </r>
  <r>
    <s v="Dressed to Kill"/>
    <x v="0"/>
    <x v="6"/>
    <x v="0"/>
    <s v="July 25, 1980 (United States)"/>
    <x v="12"/>
    <n v="37000"/>
    <s v="Brian De Palma"/>
    <s v="Brian De Palma"/>
    <s v="Michael Caine"/>
    <s v="United States"/>
    <n v="6500000"/>
    <n v="31899000"/>
    <s v="Filmways Pictures"/>
    <n v="104"/>
    <n v="82.4"/>
    <n v="117956617.7184466"/>
  </r>
  <r>
    <s v="Somewhere in Time"/>
    <x v="1"/>
    <x v="0"/>
    <x v="0"/>
    <s v="October 3, 1980 (United States)"/>
    <x v="13"/>
    <n v="27000"/>
    <s v="Jeannot Szwarc"/>
    <s v="Richard Matheson"/>
    <s v="Christopher Reeve"/>
    <s v="United States"/>
    <n v="5100000"/>
    <n v="9709597"/>
    <s v="Rastar Pictures"/>
    <n v="103"/>
    <n v="82.4"/>
    <n v="35904298.61529126"/>
  </r>
  <r>
    <s v="Fame"/>
    <x v="0"/>
    <x v="0"/>
    <x v="0"/>
    <s v="May 16, 1980 (United States)"/>
    <x v="14"/>
    <n v="21000"/>
    <s v="Alan Parker"/>
    <s v="Christopher Gore"/>
    <s v="Eddie Barth"/>
    <s v="United States"/>
    <m/>
    <n v="21202829"/>
    <s v="Metro-Goldwyn-Mayer (MGM)"/>
    <n v="134"/>
    <n v="82.4"/>
    <n v="78404150.440533981"/>
  </r>
  <r>
    <s v="9 to 5"/>
    <x v="1"/>
    <x v="3"/>
    <x v="0"/>
    <s v="December 19, 1980 (United States)"/>
    <x v="15"/>
    <n v="29000"/>
    <s v="Colin Higgins"/>
    <s v="Patricia Resnick"/>
    <s v="Jane Fonda"/>
    <s v="United States"/>
    <n v="10000000"/>
    <n v="103300686"/>
    <s v="IPC Films"/>
    <n v="109"/>
    <n v="82.4"/>
    <n v="381986881.36165047"/>
  </r>
  <r>
    <s v="The Fog"/>
    <x v="0"/>
    <x v="4"/>
    <x v="0"/>
    <s v="February 8, 1980 (United States)"/>
    <x v="8"/>
    <n v="66000"/>
    <s v="John Carpenter"/>
    <s v="John Carpenter"/>
    <s v="Adrienne Barbeau"/>
    <s v="United States"/>
    <n v="1000000"/>
    <n v="21448782"/>
    <s v="AVCO Embassy Pictures"/>
    <n v="89"/>
    <n v="82.4"/>
    <n v="79313639.264563099"/>
  </r>
  <r>
    <s v="Stir Crazy"/>
    <x v="0"/>
    <x v="3"/>
    <x v="0"/>
    <s v="December 12, 1980 (United States)"/>
    <x v="8"/>
    <n v="26000"/>
    <s v="Sidney Poitier"/>
    <s v="Bruce Jay Friedman"/>
    <s v="Gene Wilder"/>
    <s v="United States"/>
    <m/>
    <n v="101300000"/>
    <s v="Columbia Pictures"/>
    <n v="111"/>
    <n v="82.4"/>
    <n v="374588713.592233"/>
  </r>
  <r>
    <s v="Cruising"/>
    <x v="0"/>
    <x v="6"/>
    <x v="0"/>
    <s v="February 15, 1980 (United States)"/>
    <x v="16"/>
    <n v="20000"/>
    <s v="William Friedkin"/>
    <s v="William Friedkin"/>
    <s v="Al Pacino"/>
    <s v="West Germany"/>
    <n v="11000000"/>
    <n v="19814523"/>
    <s v="Lorimar Film Entertainment"/>
    <n v="102"/>
    <n v="82.4"/>
    <n v="73270450.947815523"/>
  </r>
  <r>
    <s v="Heaven's Gate"/>
    <x v="0"/>
    <x v="1"/>
    <x v="0"/>
    <s v="April 24, 1981 (United States)"/>
    <x v="8"/>
    <n v="14000"/>
    <s v="Michael Cimino"/>
    <s v="Michael Cimino"/>
    <s v="Kris Kristofferson"/>
    <s v="United States"/>
    <n v="44000000"/>
    <n v="3484523"/>
    <s v="Partisan Productions"/>
    <n v="219"/>
    <n v="82.4"/>
    <n v="12885123.27791262"/>
  </r>
  <r>
    <s v="The Final Countdown"/>
    <x v="1"/>
    <x v="2"/>
    <x v="0"/>
    <s v="August 1, 1980 (United States)"/>
    <x v="17"/>
    <n v="22000"/>
    <s v="Don Taylor"/>
    <s v="Thomas Hunter"/>
    <s v="Kirk Douglas"/>
    <s v="United States"/>
    <n v="12000000"/>
    <n v="16647800"/>
    <s v="Bryna Productions"/>
    <n v="103"/>
    <n v="82.4"/>
    <n v="61560493.446601935"/>
  </r>
  <r>
    <s v="Xanadu"/>
    <x v="1"/>
    <x v="7"/>
    <x v="0"/>
    <s v="August 8, 1980 (United States)"/>
    <x v="11"/>
    <n v="12000"/>
    <s v="Robert Greenwald"/>
    <s v="Richard Christian Danus"/>
    <s v="Olivia Newton-John"/>
    <s v="United States"/>
    <n v="20000000"/>
    <n v="22762571"/>
    <s v="Universal Pictures"/>
    <n v="96"/>
    <n v="82.4"/>
    <n v="84171788.637135923"/>
  </r>
  <r>
    <s v="Urban Cowboy"/>
    <x v="1"/>
    <x v="0"/>
    <x v="0"/>
    <s v="June 6, 1980 (United States)"/>
    <x v="5"/>
    <n v="14000"/>
    <s v="James Bridges"/>
    <s v="Aaron Latham"/>
    <s v="John Travolta"/>
    <s v="United States"/>
    <m/>
    <n v="46918287"/>
    <s v="Paramount Pictures"/>
    <n v="132"/>
    <n v="82.4"/>
    <n v="173495170.4963592"/>
  </r>
  <r>
    <s v="Altered States"/>
    <x v="0"/>
    <x v="4"/>
    <x v="0"/>
    <s v="December 25, 1980 (United States)"/>
    <x v="15"/>
    <n v="33000"/>
    <s v="Ken Russell"/>
    <s v="Paddy Chayefsky"/>
    <s v="William Hurt"/>
    <s v="United States"/>
    <m/>
    <n v="19853892"/>
    <s v="Warner Bros."/>
    <n v="102"/>
    <n v="82.4"/>
    <n v="73416030.247572809"/>
  </r>
  <r>
    <s v="Little Darlings"/>
    <x v="0"/>
    <x v="3"/>
    <x v="0"/>
    <s v="March 21, 1980 (United States)"/>
    <x v="16"/>
    <n v="5100"/>
    <s v="Ron Maxwell"/>
    <s v="Kimi Peck"/>
    <s v="Tatum O'Neal"/>
    <s v="United States"/>
    <m/>
    <n v="34326249"/>
    <s v="Stephen Friedman/Kings Road Productions"/>
    <n v="96"/>
    <n v="82.4"/>
    <n v="126932136.77548543"/>
  </r>
  <r>
    <s v="Raise the Titanic"/>
    <x v="1"/>
    <x v="2"/>
    <x v="0"/>
    <s v="August 1, 1980 (United States)"/>
    <x v="18"/>
    <n v="4100"/>
    <s v="Jerry Jameson"/>
    <s v="Adam Kennedy"/>
    <s v="Jason Robards"/>
    <s v="United Kingdom"/>
    <n v="36000000"/>
    <m/>
    <s v="ITC Films"/>
    <n v="115"/>
    <n v="82.4"/>
    <s v=""/>
  </r>
  <r>
    <s v="Brubaker"/>
    <x v="0"/>
    <x v="6"/>
    <x v="0"/>
    <s v="June 20, 1980 (United States)"/>
    <x v="13"/>
    <n v="17000"/>
    <s v="Stuart Rosenberg"/>
    <s v="W.D. Richter"/>
    <s v="Robert Redford"/>
    <s v="United States"/>
    <n v="9000000"/>
    <n v="37121708"/>
    <s v="Twentieth Century Fox"/>
    <n v="131"/>
    <n v="82.4"/>
    <n v="137269228.49029124"/>
  </r>
  <r>
    <s v="American Gigolo"/>
    <x v="0"/>
    <x v="6"/>
    <x v="0"/>
    <s v="February 1, 1980 (United States)"/>
    <x v="19"/>
    <n v="22000"/>
    <s v="Paul Schrader"/>
    <s v="Paul Schrader"/>
    <s v="Richard Gere"/>
    <s v="United States"/>
    <n v="4800000"/>
    <n v="22743674"/>
    <s v="Paramount Pictures"/>
    <n v="117"/>
    <n v="82.4"/>
    <n v="84101911.016990289"/>
  </r>
  <r>
    <s v="My Bodyguard"/>
    <x v="1"/>
    <x v="3"/>
    <x v="0"/>
    <s v="September 26, 1980 (United States)"/>
    <x v="12"/>
    <n v="8900"/>
    <s v="Tony Bill"/>
    <s v="Alan Ormsby"/>
    <s v="Chris Makepeace"/>
    <s v="United States"/>
    <m/>
    <n v="22482952"/>
    <s v="Twentieth Century Fox"/>
    <n v="102"/>
    <n v="82.4"/>
    <n v="83137809.155339807"/>
  </r>
  <r>
    <s v="Prom Night"/>
    <x v="0"/>
    <x v="4"/>
    <x v="0"/>
    <s v="July 18, 1980 (United States)"/>
    <x v="20"/>
    <n v="16000"/>
    <s v="Paul Lynch"/>
    <s v="William Gray"/>
    <s v="Leslie Nielsen"/>
    <s v="Canada"/>
    <m/>
    <n v="14796236"/>
    <s v="Guardian Trust Company"/>
    <n v="92"/>
    <n v="82.4"/>
    <n v="54713751.325242713"/>
  </r>
  <r>
    <s v="Smokey and the Bandit II"/>
    <x v="1"/>
    <x v="2"/>
    <x v="0"/>
    <s v="August 15, 1980 (United States)"/>
    <x v="11"/>
    <n v="15000"/>
    <s v="Hal Needham"/>
    <s v="Hal Needham"/>
    <s v="Burt Reynolds"/>
    <s v="United States"/>
    <m/>
    <n v="66132626"/>
    <s v="Universal Pictures"/>
    <n v="100"/>
    <n v="82.4"/>
    <n v="244546251.72572812"/>
  </r>
  <r>
    <s v="Cattle Annie and Little Britches"/>
    <x v="1"/>
    <x v="0"/>
    <x v="0"/>
    <s v="April 24, 1981 (United States)"/>
    <x v="10"/>
    <n v="604"/>
    <s v="Lamont Johnson"/>
    <s v="David Eyre"/>
    <s v="Scott Glenn"/>
    <s v="United States"/>
    <n v="5100000"/>
    <n v="534816"/>
    <s v="Cattle Annie Productions"/>
    <n v="97"/>
    <n v="82.4"/>
    <n v="1977650.9126213591"/>
  </r>
  <r>
    <s v="Seems Like Old Times"/>
    <x v="1"/>
    <x v="3"/>
    <x v="0"/>
    <s v="December 19, 1980 (United States)"/>
    <x v="17"/>
    <n v="9100"/>
    <s v="Jay Sandrich"/>
    <s v="Neil Simon"/>
    <s v="Goldie Hawn"/>
    <s v="United States"/>
    <m/>
    <n v="43995918"/>
    <s v="Rastar Films"/>
    <n v="102"/>
    <n v="82.4"/>
    <n v="162688789.01213592"/>
  </r>
  <r>
    <s v="Private Benjamin"/>
    <x v="0"/>
    <x v="3"/>
    <x v="0"/>
    <s v="October 10, 1980 (United States)"/>
    <x v="19"/>
    <n v="24000"/>
    <s v="Howard Zieff"/>
    <s v="Nancy Meyers"/>
    <s v="Goldie Hawn"/>
    <s v="United States"/>
    <n v="10000000"/>
    <n v="69847348"/>
    <s v="Warner Bros."/>
    <n v="109"/>
    <n v="82.4"/>
    <n v="258282608.44174755"/>
  </r>
  <r>
    <s v="The Hollywood Knights"/>
    <x v="0"/>
    <x v="3"/>
    <x v="0"/>
    <s v="May 30, 1980 (United States)"/>
    <x v="21"/>
    <n v="4300"/>
    <s v="Floyd Mutrux"/>
    <s v="Floyd Mutrux"/>
    <s v="Tony Danza"/>
    <s v="United States"/>
    <n v="4000000"/>
    <n v="10000000"/>
    <s v="PolyGram Filmed Entertainment"/>
    <n v="91"/>
    <n v="82.4"/>
    <n v="36978155.339805819"/>
  </r>
  <r>
    <s v="Motel Hell"/>
    <x v="0"/>
    <x v="3"/>
    <x v="0"/>
    <s v="October 24, 1980 (United States)"/>
    <x v="22"/>
    <n v="11000"/>
    <s v="Kevin Connor"/>
    <s v="Robert Jaffe"/>
    <s v="Rory Calhoun"/>
    <s v="United States"/>
    <n v="3000000"/>
    <n v="6342668"/>
    <s v="Camp Hill"/>
    <n v="101"/>
    <n v="82.4"/>
    <n v="23454016.257281553"/>
  </r>
  <r>
    <s v="The Jazz Singer"/>
    <x v="1"/>
    <x v="0"/>
    <x v="0"/>
    <s v="December 19, 1980 (United States)"/>
    <x v="23"/>
    <n v="4000"/>
    <s v="Richard Fleischer"/>
    <s v="Samson Raphaelson"/>
    <s v="Laurence Olivier"/>
    <s v="United States"/>
    <m/>
    <n v="27118000"/>
    <s v="EMI Films"/>
    <n v="115"/>
    <n v="82.4"/>
    <n v="100277361.65048543"/>
  </r>
  <r>
    <s v="Coal Miner's Daughter"/>
    <x v="1"/>
    <x v="5"/>
    <x v="0"/>
    <s v="March 7, 1980 (United States)"/>
    <x v="24"/>
    <n v="17000"/>
    <s v="Michael Apted"/>
    <s v="Thomas Rickman"/>
    <s v="Sissy Spacek"/>
    <s v="United States"/>
    <m/>
    <n v="67182787"/>
    <s v="Universal Pictures"/>
    <n v="124"/>
    <n v="82.4"/>
    <n v="248429553.38470873"/>
  </r>
  <r>
    <s v="The Watcher in the Woods"/>
    <x v="1"/>
    <x v="8"/>
    <x v="0"/>
    <s v="October 9, 1981 (United States)"/>
    <x v="21"/>
    <n v="5700"/>
    <s v="John Hough"/>
    <s v="Brian Clemens"/>
    <s v="Bette Davis"/>
    <s v="United States"/>
    <m/>
    <n v="5000000"/>
    <s v="Walt Disney Productions"/>
    <n v="84"/>
    <n v="82.4"/>
    <n v="18489077.66990291"/>
  </r>
  <r>
    <s v="Breaker Morant"/>
    <x v="1"/>
    <x v="0"/>
    <x v="0"/>
    <s v="July 3, 1980 (Australia)"/>
    <x v="6"/>
    <n v="13000"/>
    <s v="Bruce Beresford"/>
    <s v="Jonathan Hardy"/>
    <s v="Edward Woodward"/>
    <s v="Australia"/>
    <m/>
    <m/>
    <s v="The South Australian Film Corporation"/>
    <n v="107"/>
    <n v="82.4"/>
    <s v=""/>
  </r>
  <r>
    <s v="The Stunt Man"/>
    <x v="0"/>
    <x v="2"/>
    <x v="0"/>
    <s v="June 27, 1980 (United States)"/>
    <x v="12"/>
    <n v="9000"/>
    <s v="Richard Rush"/>
    <s v="Lawrence B. Marcus"/>
    <s v="Peter O'Toole"/>
    <s v="United States"/>
    <n v="3500000"/>
    <n v="7063886"/>
    <s v="Melvin Simon Productions"/>
    <n v="131"/>
    <n v="82.4"/>
    <n v="26120947.381067958"/>
  </r>
  <r>
    <s v="Where the Buffalo Roam"/>
    <x v="0"/>
    <x v="5"/>
    <x v="0"/>
    <s v="April 25, 1980 (United States)"/>
    <x v="14"/>
    <n v="11000"/>
    <s v="Art Linson"/>
    <s v="Hunter S. Thompson"/>
    <s v="Peter Boyle"/>
    <s v="United States"/>
    <m/>
    <n v="6659377"/>
    <s v="Universal Pictures"/>
    <n v="99"/>
    <n v="82.4"/>
    <n v="24625147.71723301"/>
  </r>
  <r>
    <s v="The Awakening"/>
    <x v="0"/>
    <x v="4"/>
    <x v="0"/>
    <s v="October 31, 1980 (United States)"/>
    <x v="25"/>
    <n v="2000"/>
    <s v="Mike Newell"/>
    <s v="Allan Scott"/>
    <s v="Charlton Heston"/>
    <s v="United Kingdom"/>
    <m/>
    <n v="8415112"/>
    <s v="EMI Films"/>
    <n v="101"/>
    <n v="82.4"/>
    <n v="31117531.873786405"/>
  </r>
  <r>
    <s v="Cheech and Chong's Next Movie"/>
    <x v="0"/>
    <x v="3"/>
    <x v="0"/>
    <s v="July 18, 1980 (United States)"/>
    <x v="10"/>
    <n v="12000"/>
    <s v="Tommy Chong"/>
    <s v="Tommy Chong"/>
    <s v="Cheech Marin"/>
    <s v="United States"/>
    <m/>
    <n v="41675194"/>
    <s v="Universal Pictures"/>
    <n v="99"/>
    <n v="82.4"/>
    <n v="154107179.75485435"/>
  </r>
  <r>
    <s v="The Island"/>
    <x v="0"/>
    <x v="2"/>
    <x v="0"/>
    <s v="June 13, 1980 (United States)"/>
    <x v="11"/>
    <n v="3900"/>
    <s v="Michael Ritchie"/>
    <s v="Peter Benchley"/>
    <s v="Michael Caine"/>
    <s v="United States"/>
    <n v="22000000"/>
    <n v="15716828"/>
    <s v="Universal Pictures"/>
    <n v="109"/>
    <n v="82.4"/>
    <n v="58117930.723300964"/>
  </r>
  <r>
    <s v="The Boogey Man"/>
    <x v="0"/>
    <x v="4"/>
    <x v="0"/>
    <s v="November 7, 1980 (United States)"/>
    <x v="26"/>
    <n v="3900"/>
    <s v="Ulli Lommel"/>
    <s v="Ulli Lommel"/>
    <s v="Suzanna Love"/>
    <s v="United States"/>
    <n v="300000"/>
    <m/>
    <s v="The Jerry Gross Organization"/>
    <n v="82"/>
    <n v="82.4"/>
    <s v=""/>
  </r>
  <r>
    <s v="The Nude Bomb"/>
    <x v="1"/>
    <x v="2"/>
    <x v="0"/>
    <s v="May 9, 1980 (United States)"/>
    <x v="27"/>
    <n v="3100"/>
    <s v="Clive Donner"/>
    <s v="Mel Brooks"/>
    <s v="Don Adams"/>
    <s v="United States"/>
    <n v="15000000"/>
    <n v="14662035"/>
    <s v="Universal Pictures"/>
    <n v="94"/>
    <n v="82.4"/>
    <n v="54217500.782766983"/>
  </r>
  <r>
    <s v="Lion of the Desert"/>
    <x v="1"/>
    <x v="5"/>
    <x v="0"/>
    <s v="May 16, 1981 (Japan)"/>
    <x v="28"/>
    <n v="15000"/>
    <s v="Moustapha Akkad"/>
    <s v="David Butler"/>
    <s v="Anthony Quinn"/>
    <s v="Libya"/>
    <n v="35000000"/>
    <m/>
    <s v="Falcon International Productions"/>
    <n v="173"/>
    <n v="82.4"/>
    <s v=""/>
  </r>
  <r>
    <s v="Stardust Memories"/>
    <x v="1"/>
    <x v="3"/>
    <x v="0"/>
    <s v="September 26, 1980 (United States)"/>
    <x v="4"/>
    <n v="22000"/>
    <s v="Woody Allen"/>
    <s v="Woody Allen"/>
    <s v="Woody Allen"/>
    <s v="United States"/>
    <n v="10000000"/>
    <n v="10389003"/>
    <s v="Jack Rollins &amp; Charles H. Joffe Productions"/>
    <n v="89"/>
    <n v="82.4"/>
    <n v="38416616.675970875"/>
  </r>
  <r>
    <s v="Melvin and Howard"/>
    <x v="0"/>
    <x v="3"/>
    <x v="0"/>
    <s v="September 19, 1980 (United States)"/>
    <x v="8"/>
    <n v="4500"/>
    <s v="Jonathan Demme"/>
    <s v="Bo Goldman"/>
    <s v="Paul Le Mat"/>
    <s v="United States"/>
    <n v="7000000"/>
    <n v="4309490"/>
    <s v="Universal Pictures"/>
    <n v="95"/>
    <n v="82.4"/>
    <n v="15935699.065533979"/>
  </r>
  <r>
    <s v="Can't Stop the Music"/>
    <x v="1"/>
    <x v="5"/>
    <x v="0"/>
    <s v="June 20, 1980 (United States)"/>
    <x v="29"/>
    <n v="3700"/>
    <s v="Nancy Walker"/>
    <s v="Bronte Woodard"/>
    <s v="Ray Simpson"/>
    <s v="United States"/>
    <n v="20000000"/>
    <m/>
    <s v="EMI Films"/>
    <n v="124"/>
    <n v="82.4"/>
    <s v=""/>
  </r>
  <r>
    <s v="Bronco Billy"/>
    <x v="1"/>
    <x v="2"/>
    <x v="0"/>
    <s v="June 11, 1980 (United States)"/>
    <x v="10"/>
    <n v="11000"/>
    <s v="Clint Eastwood"/>
    <s v="Dennis Hackin"/>
    <s v="Clint Eastwood"/>
    <s v="United States"/>
    <n v="6500000"/>
    <n v="24265659"/>
    <s v="Warner Bros."/>
    <n v="116"/>
    <n v="82.4"/>
    <n v="89729930.792475715"/>
  </r>
  <r>
    <s v="City of Women"/>
    <x v="0"/>
    <x v="3"/>
    <x v="0"/>
    <s v="April 8, 1981 (United States)"/>
    <x v="9"/>
    <n v="6700"/>
    <s v="Federico Fellini"/>
    <s v="Federico Fellini"/>
    <s v="Marcello Mastroianni"/>
    <s v="Italy"/>
    <m/>
    <n v="12516"/>
    <s v="Opera Film Produzione"/>
    <n v="139"/>
    <n v="82.4"/>
    <n v="46281.859223300969"/>
  </r>
  <r>
    <s v="The Private Eyes"/>
    <x v="1"/>
    <x v="3"/>
    <x v="0"/>
    <s v="November 21, 1980 (United States)"/>
    <x v="17"/>
    <n v="2900"/>
    <s v="Lang Elliott"/>
    <s v="Tim Conway"/>
    <s v="Tim Conway"/>
    <s v="United States"/>
    <m/>
    <m/>
    <s v="Tri Star Productions"/>
    <n v="91"/>
    <n v="82.4"/>
    <s v=""/>
  </r>
  <r>
    <s v="When Time Ran Out..."/>
    <x v="1"/>
    <x v="2"/>
    <x v="0"/>
    <s v="March 28, 1980 (United States)"/>
    <x v="26"/>
    <n v="2600"/>
    <s v="James Goldstone"/>
    <s v="Gordon Thomas"/>
    <s v="Paul Newman"/>
    <s v="United States"/>
    <n v="20000000"/>
    <n v="3763988"/>
    <s v="International Cinema"/>
    <n v="121"/>
    <n v="82.4"/>
    <n v="13918533.296116505"/>
  </r>
  <r>
    <s v="Oh Heavenly Dog"/>
    <x v="1"/>
    <x v="3"/>
    <x v="0"/>
    <s v="July 11, 1980 (United States)"/>
    <x v="20"/>
    <n v="2400"/>
    <s v="Joe Camp"/>
    <s v="Rod Browning"/>
    <s v="Chevy Chase"/>
    <s v="United States"/>
    <n v="6000000"/>
    <n v="6216067"/>
    <s v="Mulberry Square Productions"/>
    <n v="103"/>
    <n v="82.4"/>
    <n v="22985869.112864077"/>
  </r>
  <r>
    <s v="The Octagon"/>
    <x v="0"/>
    <x v="2"/>
    <x v="0"/>
    <s v="August 15, 1980 (United States)"/>
    <x v="27"/>
    <n v="5200"/>
    <s v="Eric Karson"/>
    <s v="Leigh Chapman"/>
    <s v="Chuck Norris"/>
    <s v="United States"/>
    <n v="4000000"/>
    <n v="18971000"/>
    <s v="American Cinema Productions"/>
    <n v="103"/>
    <n v="82.4"/>
    <n v="70151258.495145619"/>
  </r>
  <r>
    <s v="Hangar 18"/>
    <x v="1"/>
    <x v="9"/>
    <x v="0"/>
    <s v="March 13, 1981 (Ireland)"/>
    <x v="11"/>
    <n v="2400"/>
    <s v="James L. Conway"/>
    <s v="Ken Pettus"/>
    <s v="Darren McGavin"/>
    <s v="United States"/>
    <n v="11000000"/>
    <m/>
    <s v="Sunn Classic Pictures"/>
    <n v="97"/>
    <n v="82.4"/>
    <s v=""/>
  </r>
  <r>
    <s v="Herbie Goes Bananas"/>
    <x v="2"/>
    <x v="1"/>
    <x v="0"/>
    <s v="June 25, 1980 (United States)"/>
    <x v="18"/>
    <n v="5300"/>
    <s v="Vincent McEveety"/>
    <s v="Don Tait"/>
    <s v="Charles Martin Smith"/>
    <s v="United States"/>
    <m/>
    <n v="18000000"/>
    <s v="Walt Disney Productions"/>
    <n v="100"/>
    <n v="82.4"/>
    <n v="66560679.611650482"/>
  </r>
  <r>
    <s v="The Competition"/>
    <x v="1"/>
    <x v="0"/>
    <x v="0"/>
    <s v="December 3, 1980 (United States)"/>
    <x v="17"/>
    <n v="1900"/>
    <s v="Joel Oliansky"/>
    <s v="Joel Oliansky"/>
    <s v="Richard Dreyfuss"/>
    <s v="United States"/>
    <m/>
    <n v="14287755"/>
    <s v="Rastar Films"/>
    <n v="123"/>
    <n v="82.4"/>
    <n v="52833482.384708732"/>
  </r>
  <r>
    <s v="It's My Turn"/>
    <x v="0"/>
    <x v="3"/>
    <x v="0"/>
    <s v="February 5, 1981 (Argentina)"/>
    <x v="30"/>
    <n v="875"/>
    <s v="Claudia Weill"/>
    <s v="Eleanor Bergstein"/>
    <s v="Jill Clayburgh"/>
    <s v="United States"/>
    <m/>
    <m/>
    <s v="Rastar Films"/>
    <n v="91"/>
    <n v="82.4"/>
    <s v=""/>
  </r>
  <r>
    <s v="Honeysuckle Rose"/>
    <x v="1"/>
    <x v="0"/>
    <x v="0"/>
    <s v="July 18, 1980 (United States)"/>
    <x v="21"/>
    <n v="1400"/>
    <s v="Jerry Schatzberg"/>
    <s v="Gösta Stevens"/>
    <s v="Willie Nelson"/>
    <s v="United States"/>
    <m/>
    <n v="17815212"/>
    <s v="Major Studio Partners"/>
    <n v="119"/>
    <n v="82.4"/>
    <n v="65877367.674757279"/>
  </r>
  <r>
    <s v="Resurrection"/>
    <x v="1"/>
    <x v="0"/>
    <x v="0"/>
    <s v="September 26, 1980 (United States)"/>
    <x v="4"/>
    <n v="2800"/>
    <s v="Daniel Petrie"/>
    <s v="Lewis John Carlino"/>
    <s v="Ellen Burstyn"/>
    <s v="United States"/>
    <m/>
    <n v="3910019"/>
    <s v="Universal Pictures"/>
    <n v="103"/>
    <n v="82.4"/>
    <n v="14458528.996359222"/>
  </r>
  <r>
    <s v="Fatso"/>
    <x v="1"/>
    <x v="3"/>
    <x v="0"/>
    <s v="February 1, 1980 (United States)"/>
    <x v="21"/>
    <n v="2000"/>
    <s v="Anne Bancroft"/>
    <s v="Anne Bancroft"/>
    <s v="Dom DeLuise"/>
    <s v="United States"/>
    <m/>
    <n v="7653061"/>
    <s v="Brooksfilms"/>
    <n v="93"/>
    <n v="82.4"/>
    <n v="28299607.848300967"/>
  </r>
  <r>
    <s v="Moscow Does Not Believe in Tears"/>
    <x v="1"/>
    <x v="3"/>
    <x v="0"/>
    <s v="February 11, 1980 (Soviet Union)"/>
    <x v="31"/>
    <n v="12000"/>
    <s v="Vladimir Menshov"/>
    <s v="Valentin Chernykh"/>
    <s v="Vera Alentova"/>
    <s v="Soviet Union"/>
    <n v="900000"/>
    <m/>
    <s v="Mosfilm"/>
    <n v="150"/>
    <n v="82.4"/>
    <s v=""/>
  </r>
  <r>
    <s v="The Fiendish Plot of Dr. Fu Manchu"/>
    <x v="1"/>
    <x v="3"/>
    <x v="0"/>
    <s v="August 8, 1980 (United States)"/>
    <x v="27"/>
    <n v="2000"/>
    <s v="Piers Haggard"/>
    <s v="Rudy Dochtermann"/>
    <s v="Peter Sellers"/>
    <s v="United States"/>
    <m/>
    <n v="10697276"/>
    <s v="Braun Entertainment Group"/>
    <n v="100"/>
    <n v="82.4"/>
    <n v="39556553.364077665"/>
  </r>
  <r>
    <s v="Serial"/>
    <x v="0"/>
    <x v="3"/>
    <x v="0"/>
    <s v="March 28, 1980 (United States)"/>
    <x v="14"/>
    <n v="915"/>
    <s v="Bill Persky"/>
    <s v="Cyra McFadden"/>
    <s v="Martin Mull"/>
    <s v="United States"/>
    <m/>
    <n v="9870727"/>
    <s v="Paramount Pictures"/>
    <n v="86"/>
    <n v="82.4"/>
    <n v="36500127.632281549"/>
  </r>
  <r>
    <s v="Hero at Large"/>
    <x v="1"/>
    <x v="3"/>
    <x v="0"/>
    <s v="February 8, 1980 (United States)"/>
    <x v="22"/>
    <n v="1500"/>
    <s v="Martin Davidson"/>
    <s v="AJ Carothers"/>
    <s v="John Ritter"/>
    <s v="United States"/>
    <m/>
    <n v="15934737"/>
    <s v="Kings Road Entertainment"/>
    <n v="98"/>
    <n v="82.4"/>
    <n v="58923718.008495145"/>
  </r>
  <r>
    <s v="Wholly Moses!"/>
    <x v="1"/>
    <x v="3"/>
    <x v="0"/>
    <s v="June 13, 1980 (United States)"/>
    <x v="32"/>
    <n v="1800"/>
    <s v="Gary Weis"/>
    <s v="Guy Thomas"/>
    <s v="Dudley Moore"/>
    <s v="United States"/>
    <m/>
    <n v="14155617"/>
    <s v="Columbia Pictures"/>
    <n v="103"/>
    <n v="82.4"/>
    <n v="52344860.435679607"/>
  </r>
  <r>
    <s v="Bon Voyage, Charlie Brown (and Don't Come Back!!)"/>
    <x v="2"/>
    <x v="10"/>
    <x v="0"/>
    <s v="May 30, 1980 (United States)"/>
    <x v="4"/>
    <n v="2900"/>
    <s v="Bill Melendez"/>
    <s v="Charles M. Schulz"/>
    <s v="Scott Beach"/>
    <s v="United States"/>
    <m/>
    <n v="2013193"/>
    <s v="Lee Mendelson Film Productions"/>
    <n v="75"/>
    <n v="82.4"/>
    <n v="7444416.3483009702"/>
  </r>
  <r>
    <s v="In God We Trust (or Gimme That Prime Time Religion)"/>
    <x v="1"/>
    <x v="3"/>
    <x v="0"/>
    <s v="September 26, 1980 (United States)"/>
    <x v="30"/>
    <n v="965"/>
    <s v="Marty Feldman"/>
    <s v="Marty Feldman"/>
    <s v="Marty Feldman"/>
    <s v="United States"/>
    <m/>
    <n v="5215015"/>
    <s v="Universal Pictures"/>
    <n v="97"/>
    <n v="82.4"/>
    <n v="19284163.476941746"/>
  </r>
  <r>
    <s v="Roadie"/>
    <x v="1"/>
    <x v="3"/>
    <x v="0"/>
    <s v="June 13, 1980 (United States)"/>
    <x v="33"/>
    <n v="1100"/>
    <s v="Alan Rudolph"/>
    <s v="Big Boy Medlin"/>
    <s v="Meat Loaf"/>
    <s v="United States"/>
    <m/>
    <n v="4226370"/>
    <s v="Alive Enterprises"/>
    <n v="106"/>
    <n v="82.4"/>
    <n v="15628336.638349513"/>
  </r>
  <r>
    <s v="Just Tell Me What You Want"/>
    <x v="0"/>
    <x v="3"/>
    <x v="0"/>
    <s v="January 18, 1980 (United States)"/>
    <x v="30"/>
    <n v="585"/>
    <s v="Sidney Lumet"/>
    <s v="Jay Presson Allen"/>
    <s v="Ali MacGraw"/>
    <s v="United States"/>
    <m/>
    <n v="2086905"/>
    <s v="Warner Bros."/>
    <n v="112"/>
    <n v="82.4"/>
    <n v="7716989.7269417467"/>
  </r>
  <r>
    <s v="The Last Flight of Noah's Ark"/>
    <x v="2"/>
    <x v="1"/>
    <x v="0"/>
    <s v="June 25, 1980 (United States)"/>
    <x v="1"/>
    <n v="1300"/>
    <s v="Charles Jarrott"/>
    <s v="Ernest K. Gann"/>
    <s v="Elliott Gould"/>
    <s v="United States"/>
    <n v="6000000"/>
    <n v="11000000"/>
    <s v="Walt Disney Productions"/>
    <n v="97"/>
    <n v="82.4"/>
    <n v="40675970.873786405"/>
  </r>
  <r>
    <s v="Little Miss Marker"/>
    <x v="1"/>
    <x v="3"/>
    <x v="0"/>
    <s v="March 21, 1980 (United States)"/>
    <x v="21"/>
    <n v="1400"/>
    <s v="Walter Bernstein"/>
    <s v="Damon Runyon"/>
    <s v="Walter Matthau"/>
    <s v="United States"/>
    <m/>
    <n v="6321392"/>
    <s v="Universal Pictures"/>
    <n v="103"/>
    <n v="82.4"/>
    <n v="23375341.533980582"/>
  </r>
  <r>
    <s v="Willie &amp; Phil"/>
    <x v="0"/>
    <x v="3"/>
    <x v="0"/>
    <s v="August 15, 1980 (United States)"/>
    <x v="23"/>
    <n v="415"/>
    <s v="Paul Mazursky"/>
    <s v="Jean Gruault"/>
    <s v="Michael Ontkean"/>
    <s v="United States"/>
    <n v="5500000"/>
    <n v="4400000"/>
    <s v="Twentieth Century Fox"/>
    <n v="115"/>
    <n v="82.4"/>
    <n v="16270388.349514563"/>
  </r>
  <r>
    <s v="Babylon"/>
    <x v="3"/>
    <x v="0"/>
    <x v="0"/>
    <s v="November 1980 (United Kingdom)"/>
    <x v="34"/>
    <n v="1300"/>
    <s v="Franco Rosso"/>
    <s v="Franco Rosso"/>
    <s v="David N. Haynes"/>
    <s v="United Kingdom"/>
    <m/>
    <n v="109749"/>
    <s v="Diversity Music"/>
    <n v="95"/>
    <n v="82.4"/>
    <n v="405831.5570388349"/>
  </r>
  <r>
    <s v="Windwalker"/>
    <x v="1"/>
    <x v="1"/>
    <x v="0"/>
    <s v="November 18, 1983 (Sweden)"/>
    <x v="15"/>
    <n v="1000"/>
    <s v="Kieth Merrill"/>
    <s v="Ray Goldrup"/>
    <s v="Trevor Howard"/>
    <s v="United States"/>
    <n v="3000000"/>
    <m/>
    <s v="Santa Fe International"/>
    <n v="108"/>
    <n v="82.4"/>
    <s v=""/>
  </r>
  <r>
    <s v="Phobia"/>
    <x v="0"/>
    <x v="0"/>
    <x v="0"/>
    <s v="September 9, 1980 (United States)"/>
    <x v="35"/>
    <n v="546"/>
    <s v="John Huston"/>
    <s v="Gary Sherman"/>
    <s v="Paul Michael Glaser"/>
    <s v="Canada"/>
    <n v="5100000"/>
    <n v="59167"/>
    <s v="Borough Park Productions"/>
    <n v="94"/>
    <n v="82.4"/>
    <n v="218788.65169902911"/>
  </r>
  <r>
    <s v="Windows"/>
    <x v="0"/>
    <x v="0"/>
    <x v="0"/>
    <s v="January 18, 1980 (United States)"/>
    <x v="25"/>
    <n v="643"/>
    <s v="Gordon Willis"/>
    <s v="Barry Siegel"/>
    <s v="Talia Shire"/>
    <s v="United States"/>
    <m/>
    <n v="2128395"/>
    <s v="Mike Lobell Productions"/>
    <n v="96"/>
    <n v="82.4"/>
    <n v="7870412.0934466012"/>
  </r>
  <r>
    <s v="Loving Couples"/>
    <x v="1"/>
    <x v="3"/>
    <x v="0"/>
    <s v="October 24, 1980 (United States)"/>
    <x v="33"/>
    <n v="351"/>
    <s v="Jack Smight"/>
    <s v="Martin Donovan"/>
    <s v="Shirley MacLaine"/>
    <s v="United States"/>
    <m/>
    <n v="2806659"/>
    <s v="Time Life Films"/>
    <n v="97"/>
    <n v="82.4"/>
    <n v="10378507.248786407"/>
  </r>
  <r>
    <s v="The King and the Mockingbird"/>
    <x v="4"/>
    <x v="10"/>
    <x v="0"/>
    <s v="March 19, 1980 (France)"/>
    <x v="6"/>
    <n v="4800"/>
    <s v="Paul Grimault"/>
    <s v="Hans Christian Andersen"/>
    <s v="Jean Martin"/>
    <s v="France"/>
    <m/>
    <n v="167451"/>
    <s v="Les Films Paul Grimault"/>
    <n v="83"/>
    <n v="82.4"/>
    <n v="619202.90898058249"/>
  </r>
  <r>
    <s v="Oh, God! Book II"/>
    <x v="1"/>
    <x v="3"/>
    <x v="0"/>
    <s v="October 3, 1980 (United States)"/>
    <x v="33"/>
    <n v="2100"/>
    <s v="Gilbert Cates"/>
    <s v="Josh Greenfeld"/>
    <s v="George Burns"/>
    <s v="United States"/>
    <m/>
    <n v="14504277"/>
    <s v="Warner Bros."/>
    <n v="94"/>
    <n v="82.4"/>
    <n v="53634140.799757279"/>
  </r>
  <r>
    <s v="Those Lips, Those Eyes"/>
    <x v="0"/>
    <x v="3"/>
    <x v="0"/>
    <s v="August 15, 1980 (United States)"/>
    <x v="16"/>
    <n v="269"/>
    <s v="Michael Pressman"/>
    <s v="David Shaber"/>
    <s v="Frank Langella"/>
    <s v="United States"/>
    <m/>
    <n v="804713"/>
    <s v="Herb Jaffe"/>
    <n v="105"/>
    <n v="82.4"/>
    <n v="2975680.2317961161"/>
  </r>
  <r>
    <s v="La Cage aux Folles II"/>
    <x v="0"/>
    <x v="3"/>
    <x v="0"/>
    <s v="February 15, 1981 (United States)"/>
    <x v="1"/>
    <n v="1900"/>
    <s v="Édouard Molinaro"/>
    <s v="Jean Poiret"/>
    <s v="Michel Serrault"/>
    <s v="France"/>
    <m/>
    <n v="6950125"/>
    <s v="Da.Ma. Cinematografica"/>
    <n v="102"/>
    <n v="82.4"/>
    <n v="25700280.188106794"/>
  </r>
  <r>
    <s v="The Gong Show Movie"/>
    <x v="0"/>
    <x v="3"/>
    <x v="0"/>
    <s v="May 23, 1980 (United States)"/>
    <x v="36"/>
    <n v="740"/>
    <s v="Chuck Barris"/>
    <s v="Chuck Barris"/>
    <s v="Chuck Barris"/>
    <s v="United States"/>
    <m/>
    <n v="6621520"/>
    <s v="Chuck Barris Productions"/>
    <n v="89"/>
    <n v="82.4"/>
    <n v="24485159.514563106"/>
  </r>
  <r>
    <s v="Gilda Live"/>
    <x v="0"/>
    <x v="3"/>
    <x v="0"/>
    <s v="March 28, 1980 (United States)"/>
    <x v="8"/>
    <n v="599"/>
    <s v="Mike Nichols"/>
    <s v="Anne Beatts"/>
    <s v="Gilda Radner"/>
    <s v="United States"/>
    <m/>
    <n v="2261507"/>
    <s v="Broadway Productions"/>
    <n v="96"/>
    <n v="82.4"/>
    <n v="8362635.7148058247"/>
  </r>
  <r>
    <s v="Why Would I Lie?"/>
    <x v="1"/>
    <x v="3"/>
    <x v="0"/>
    <s v="August 8, 1980 (United States)"/>
    <x v="16"/>
    <n v="211"/>
    <s v="Larry Peerce"/>
    <s v="Hollis Hodges"/>
    <s v="Treat Williams"/>
    <s v="United States"/>
    <m/>
    <n v="1175855"/>
    <s v="Metro-Goldwyn-Mayer (MGM)"/>
    <n v="105"/>
    <n v="82.4"/>
    <n v="4348094.884708738"/>
  </r>
  <r>
    <s v="First Family"/>
    <x v="0"/>
    <x v="3"/>
    <x v="0"/>
    <s v="December 25, 1980 (United States)"/>
    <x v="36"/>
    <n v="593"/>
    <s v="Buck Henry"/>
    <s v="Buck Henry"/>
    <s v="Bob Newhart"/>
    <s v="United States"/>
    <m/>
    <n v="15198912"/>
    <s v="F.F. Associates"/>
    <n v="97"/>
    <n v="82.4"/>
    <n v="56202772.893203877"/>
  </r>
  <r>
    <s v="Mantis Fist Fighter"/>
    <x v="3"/>
    <x v="2"/>
    <x v="0"/>
    <s v="July 9, 1982 (United States)"/>
    <x v="17"/>
    <n v="230"/>
    <s v="Wing-Cho Yip"/>
    <s v="Hsin-Yi Chang"/>
    <s v="Ka-Yan Leung"/>
    <s v="Hong Kong"/>
    <m/>
    <m/>
    <s v="East Asia Film Company"/>
    <n v="89"/>
    <n v="82.4"/>
    <s v=""/>
  </r>
  <r>
    <s v="Indiana Jones and the Raiders of the Lost Ark"/>
    <x v="1"/>
    <x v="2"/>
    <x v="1"/>
    <s v="June 12, 1981 (United States)"/>
    <x v="0"/>
    <n v="905000"/>
    <s v="Steven Spielberg"/>
    <s v="Lawrence Kasdan"/>
    <s v="Harrison Ford"/>
    <s v="United States"/>
    <n v="18000000"/>
    <n v="389925971"/>
    <s v="Paramount Pictures"/>
    <n v="115"/>
    <n v="90.9"/>
    <n v="1307045581.5588558"/>
  </r>
  <r>
    <s v="Body Heat"/>
    <x v="0"/>
    <x v="6"/>
    <x v="1"/>
    <s v="August 28, 1981 (United States)"/>
    <x v="34"/>
    <n v="32000"/>
    <s v="Lawrence Kasdan"/>
    <s v="Lawrence Kasdan"/>
    <s v="William Hurt"/>
    <s v="United States"/>
    <m/>
    <n v="24058838"/>
    <s v="The Ladd Company"/>
    <n v="113"/>
    <n v="90.9"/>
    <n v="80646071.931793168"/>
  </r>
  <r>
    <s v="An American Werewolf in London"/>
    <x v="0"/>
    <x v="3"/>
    <x v="1"/>
    <s v="August 21, 1981 (United States)"/>
    <x v="24"/>
    <n v="97000"/>
    <s v="John Landis"/>
    <s v="John Landis"/>
    <s v="David Naughton"/>
    <s v="United Kingdom"/>
    <n v="10000000"/>
    <n v="30669378"/>
    <s v="Polygram Pictures"/>
    <n v="97"/>
    <n v="90.9"/>
    <n v="102804834.72607259"/>
  </r>
  <r>
    <s v="Escape from New York"/>
    <x v="0"/>
    <x v="2"/>
    <x v="1"/>
    <s v="July 10, 1981 (United States)"/>
    <x v="13"/>
    <n v="131000"/>
    <s v="John Carpenter"/>
    <s v="John Carpenter"/>
    <s v="Kurt Russell"/>
    <s v="United States"/>
    <n v="6000000"/>
    <n v="25244626"/>
    <s v="AVCO Embassy Pictures"/>
    <n v="99"/>
    <n v="90.9"/>
    <n v="84620875.051705152"/>
  </r>
  <r>
    <s v="The Evil Dead"/>
    <x v="5"/>
    <x v="4"/>
    <x v="1"/>
    <s v="April 15, 1983 (United States)"/>
    <x v="24"/>
    <n v="192000"/>
    <s v="Sam Raimi"/>
    <s v="Sam Raimi"/>
    <s v="Bruce Campbell"/>
    <s v="United States"/>
    <n v="350000"/>
    <n v="2956630"/>
    <s v="Renaissance Pictures"/>
    <n v="85"/>
    <n v="90.9"/>
    <n v="9910727.843784377"/>
  </r>
  <r>
    <s v="Porky's"/>
    <x v="0"/>
    <x v="3"/>
    <x v="1"/>
    <s v="March 19, 1982 (United States)"/>
    <x v="19"/>
    <n v="40000"/>
    <s v="Bob Clark"/>
    <s v="Bob Clark"/>
    <s v="Dan Monahan"/>
    <s v="Canada"/>
    <n v="2500000"/>
    <n v="111289673"/>
    <s v="Astral Bellevue Pathé"/>
    <n v="94"/>
    <n v="90.9"/>
    <n v="373046901.68426836"/>
  </r>
  <r>
    <s v="Blow Out"/>
    <x v="0"/>
    <x v="6"/>
    <x v="1"/>
    <s v="July 24, 1981 (United States)"/>
    <x v="34"/>
    <n v="47000"/>
    <s v="Brian De Palma"/>
    <s v="Brian De Palma"/>
    <s v="John Travolta"/>
    <s v="United States"/>
    <n v="18000000"/>
    <n v="12000000"/>
    <s v="Filmways Pictures"/>
    <n v="108"/>
    <n v="90.9"/>
    <n v="40224422.442244217"/>
  </r>
  <r>
    <s v="Clash of the Titans"/>
    <x v="1"/>
    <x v="2"/>
    <x v="1"/>
    <s v="June 12, 1981 (United States)"/>
    <x v="15"/>
    <n v="42000"/>
    <s v="Desmond Davis"/>
    <s v="Beverley Cross"/>
    <s v="Laurence Olivier"/>
    <s v="United Kingdom"/>
    <n v="15000000"/>
    <n v="41092328"/>
    <s v="Charles H. Schneer Productions"/>
    <n v="118"/>
    <n v="90.9"/>
    <n v="137742930.05060503"/>
  </r>
  <r>
    <s v="Excalibur"/>
    <x v="0"/>
    <x v="1"/>
    <x v="1"/>
    <s v="April 10, 1981 (United States)"/>
    <x v="34"/>
    <n v="59000"/>
    <s v="John Boorman"/>
    <s v="Thomas Malory"/>
    <s v="Nigel Terry"/>
    <s v="United Kingdom"/>
    <n v="11000000"/>
    <n v="34971136"/>
    <s v="Cinema '84"/>
    <n v="140"/>
    <n v="90.9"/>
    <n v="117224478.97909789"/>
  </r>
  <r>
    <s v="Mad Max 2"/>
    <x v="0"/>
    <x v="2"/>
    <x v="1"/>
    <s v="May 21, 1982 (United States)"/>
    <x v="37"/>
    <n v="170000"/>
    <s v="George Miller"/>
    <s v="Terry Hayes"/>
    <s v="Mel Gibson"/>
    <s v="Australia"/>
    <n v="3000000"/>
    <n v="23668369"/>
    <s v="Kennedy Miller Productions"/>
    <n v="96"/>
    <n v="90.9"/>
    <n v="79337206.097909778"/>
  </r>
  <r>
    <s v="Das Boot"/>
    <x v="3"/>
    <x v="1"/>
    <x v="1"/>
    <s v="February 10, 1982 (United States)"/>
    <x v="28"/>
    <n v="237000"/>
    <s v="Wolfgang Petersen"/>
    <s v="Wolfgang Petersen"/>
    <s v="Jürgen Prochnow"/>
    <s v="West Germany"/>
    <m/>
    <n v="11487676"/>
    <s v="Bavaria Film"/>
    <n v="149"/>
    <n v="90.9"/>
    <n v="38507094.358635858"/>
  </r>
  <r>
    <s v="Stripes"/>
    <x v="0"/>
    <x v="3"/>
    <x v="1"/>
    <s v="June 26, 1981 (United States)"/>
    <x v="15"/>
    <n v="68000"/>
    <s v="Ivan Reitman"/>
    <s v="Len Blum"/>
    <s v="Bill Murray"/>
    <s v="United States"/>
    <n v="10000000"/>
    <n v="85297000"/>
    <s v="Columbia Pictures"/>
    <n v="106"/>
    <n v="90.9"/>
    <n v="285918546.75467545"/>
  </r>
  <r>
    <s v="Possession"/>
    <x v="0"/>
    <x v="0"/>
    <x v="1"/>
    <s v="October 28, 1983 (United States)"/>
    <x v="34"/>
    <n v="27000"/>
    <s v="Andrzej Zulawski"/>
    <s v="Andrzej Zulawski"/>
    <s v="Isabelle Adjani"/>
    <s v="France"/>
    <m/>
    <n v="1113538"/>
    <s v="Gaumont"/>
    <n v="124"/>
    <n v="90.9"/>
    <n v="3732618.5764576453"/>
  </r>
  <r>
    <s v="The Cannonball Run"/>
    <x v="1"/>
    <x v="2"/>
    <x v="1"/>
    <s v="June 19, 1981 (United States)"/>
    <x v="19"/>
    <n v="34000"/>
    <s v="Hal Needham"/>
    <s v="Brock Yates"/>
    <s v="Burt Reynolds"/>
    <s v="United States"/>
    <n v="18000000"/>
    <n v="72179579"/>
    <s v="Golden Harvest Company"/>
    <n v="95"/>
    <n v="90.9"/>
    <n v="241948489.78327829"/>
  </r>
  <r>
    <s v="Thief"/>
    <x v="0"/>
    <x v="2"/>
    <x v="1"/>
    <s v="March 27, 1981 (United States)"/>
    <x v="34"/>
    <n v="27000"/>
    <s v="Michael Mann"/>
    <s v="Frank Hohimer"/>
    <s v="James Caan"/>
    <s v="United States"/>
    <n v="5500000"/>
    <n v="11492915"/>
    <s v="Mann/Caan Productions"/>
    <n v="123"/>
    <n v="90.9"/>
    <n v="38524655.671067104"/>
  </r>
  <r>
    <s v="Endless Love"/>
    <x v="0"/>
    <x v="0"/>
    <x v="1"/>
    <s v="July 17, 1981 (United States)"/>
    <x v="38"/>
    <n v="7600"/>
    <s v="Franco Zeffirelli"/>
    <s v="Scott Spencer"/>
    <s v="Brooke Shields"/>
    <s v="United States"/>
    <m/>
    <n v="32492674"/>
    <s v="PolyGram Filmed Entertainment"/>
    <n v="116"/>
    <n v="90.9"/>
    <n v="108916587.10451044"/>
  </r>
  <r>
    <s v="Time Bandits"/>
    <x v="1"/>
    <x v="1"/>
    <x v="1"/>
    <s v="November 6, 1981 (United States)"/>
    <x v="9"/>
    <n v="60000"/>
    <s v="Terry Gilliam"/>
    <s v="Michael Palin"/>
    <s v="Sean Connery"/>
    <s v="United Kingdom"/>
    <n v="5000000"/>
    <n v="42368025"/>
    <s v="HandMade Films"/>
    <n v="110"/>
    <n v="90.9"/>
    <n v="142019111.30363035"/>
  </r>
  <r>
    <s v="The Four Seasons"/>
    <x v="1"/>
    <x v="3"/>
    <x v="1"/>
    <s v="May 22, 1981 (United States)"/>
    <x v="8"/>
    <n v="4200"/>
    <s v="Alan Alda"/>
    <s v="Alan Alda"/>
    <s v="Alan Alda"/>
    <s v="United States"/>
    <m/>
    <n v="50427646"/>
    <s v="Universal Pictures"/>
    <n v="107"/>
    <n v="90.9"/>
    <n v="169035244.62266225"/>
  </r>
  <r>
    <s v="Friday the 13th Part 2"/>
    <x v="0"/>
    <x v="4"/>
    <x v="1"/>
    <s v="May 1, 1981 (United States)"/>
    <x v="10"/>
    <n v="61000"/>
    <s v="Steve Miner"/>
    <s v="Ron Kurz"/>
    <s v="Betsy Palmer"/>
    <s v="United States"/>
    <n v="1250000"/>
    <n v="21722776"/>
    <s v="Georgetown Productions Inc."/>
    <n v="87"/>
    <n v="90.9"/>
    <n v="72815509.870187014"/>
  </r>
  <r>
    <s v="Scanners"/>
    <x v="0"/>
    <x v="4"/>
    <x v="1"/>
    <s v="January 14, 1981 (United States)"/>
    <x v="8"/>
    <n v="51000"/>
    <s v="David Cronenberg"/>
    <s v="David Cronenberg"/>
    <s v="Jennifer O'Neill"/>
    <s v="Canada"/>
    <m/>
    <n v="14225876"/>
    <s v="Canadian Film Development Corporation (CFDC)"/>
    <n v="103"/>
    <n v="90.9"/>
    <n v="47685637.152915284"/>
  </r>
  <r>
    <s v="For Your Eyes Only"/>
    <x v="1"/>
    <x v="2"/>
    <x v="1"/>
    <s v="June 26, 1981 (United States)"/>
    <x v="17"/>
    <n v="94000"/>
    <s v="John Glen"/>
    <s v="Richard Maibaum"/>
    <s v="Roger Moore"/>
    <s v="United Kingdom"/>
    <n v="28000000"/>
    <n v="54813222"/>
    <s v="Eon Productions"/>
    <n v="127"/>
    <n v="90.9"/>
    <n v="183735849.76237622"/>
  </r>
  <r>
    <s v="Halloween II"/>
    <x v="0"/>
    <x v="4"/>
    <x v="1"/>
    <s v="October 30, 1981 (United States)"/>
    <x v="16"/>
    <n v="77000"/>
    <s v="Rick Rosenthal"/>
    <s v="John Carpenter"/>
    <s v="Jamie Lee Curtis"/>
    <s v="United States"/>
    <n v="2500000"/>
    <n v="25533818"/>
    <s v="Dino De Laurentiis Company"/>
    <n v="92"/>
    <n v="90.9"/>
    <n v="85590256.816281617"/>
  </r>
  <r>
    <s v="Taps"/>
    <x v="1"/>
    <x v="0"/>
    <x v="1"/>
    <s v="December 25, 1981 (United States)"/>
    <x v="8"/>
    <n v="17000"/>
    <s v="Harold Becker"/>
    <s v="Darryl Ponicsan"/>
    <s v="George C. Scott"/>
    <s v="United States"/>
    <n v="14000000"/>
    <n v="35856053"/>
    <s v="Major Studio Partners"/>
    <n v="126"/>
    <n v="90.9"/>
    <n v="120190751.91529152"/>
  </r>
  <r>
    <s v="Reds"/>
    <x v="1"/>
    <x v="5"/>
    <x v="1"/>
    <s v="December 25, 1981 (United States)"/>
    <x v="4"/>
    <n v="21000"/>
    <s v="Warren Beatty"/>
    <s v="Warren Beatty"/>
    <s v="Warren Beatty"/>
    <s v="United States"/>
    <n v="32000000"/>
    <n v="40382659"/>
    <s v="Barclays Mercantile Industrial Finance"/>
    <n v="195"/>
    <n v="90.9"/>
    <n v="135364094.57975796"/>
  </r>
  <r>
    <s v="On Golden Pond"/>
    <x v="1"/>
    <x v="0"/>
    <x v="1"/>
    <s v="February 12, 1982 (United States)"/>
    <x v="37"/>
    <n v="29000"/>
    <s v="Mark Rydell"/>
    <s v="Ernest Thompson"/>
    <s v="Katharine Hepburn"/>
    <s v="United States"/>
    <m/>
    <n v="119285432"/>
    <s v="IPC Films"/>
    <n v="109"/>
    <n v="90.9"/>
    <n v="399848967.33113307"/>
  </r>
  <r>
    <s v="The Fox and the Hound"/>
    <x v="2"/>
    <x v="10"/>
    <x v="1"/>
    <s v="July 10, 1981 (United States)"/>
    <x v="4"/>
    <n v="87000"/>
    <s v="Directors"/>
    <s v="Daniel P. Mannix"/>
    <s v="Mickey Rooney"/>
    <s v="United States"/>
    <n v="12000000"/>
    <n v="63456988"/>
    <s v="Walt Disney Animation Studios"/>
    <n v="83"/>
    <n v="90.9"/>
    <n v="212710057.68536851"/>
  </r>
  <r>
    <s v="Chariots of Fire"/>
    <x v="1"/>
    <x v="5"/>
    <x v="1"/>
    <s v="April 9, 1982 (United States)"/>
    <x v="13"/>
    <n v="56000"/>
    <s v="Hugh Hudson"/>
    <s v="Colin Welland"/>
    <s v="Ben Cross"/>
    <s v="United Kingdom"/>
    <n v="5500000"/>
    <n v="59303359"/>
    <s v="Enigma Productions"/>
    <n v="125"/>
    <n v="90.9"/>
    <n v="198786947.05500546"/>
  </r>
  <r>
    <s v="Absence of Malice"/>
    <x v="1"/>
    <x v="0"/>
    <x v="1"/>
    <s v="December 18, 1981 (United States)"/>
    <x v="15"/>
    <n v="12000"/>
    <s v="Sydney Pollack"/>
    <s v="Kurt Luedtke"/>
    <s v="Paul Newman"/>
    <s v="United States"/>
    <n v="12000000"/>
    <n v="40716963"/>
    <s v="Columbia Pictures"/>
    <n v="116"/>
    <n v="90.9"/>
    <n v="136484693.35643563"/>
  </r>
  <r>
    <s v="Tarzan the Ape Man"/>
    <x v="6"/>
    <x v="1"/>
    <x v="1"/>
    <s v="July 24, 1981 (United States)"/>
    <x v="39"/>
    <n v="5300"/>
    <s v="John Derek"/>
    <s v="Tom Rowe"/>
    <s v="Bo Derek"/>
    <s v="United States"/>
    <n v="6500000"/>
    <n v="36565280"/>
    <s v="Metro-Goldwyn-Mayer (MGM)"/>
    <n v="115"/>
    <n v="90.9"/>
    <n v="122568105.78657864"/>
  </r>
  <r>
    <s v="Victory"/>
    <x v="1"/>
    <x v="0"/>
    <x v="1"/>
    <s v="July 31, 1981 (United States)"/>
    <x v="17"/>
    <n v="29000"/>
    <s v="John Huston"/>
    <s v="Yabo Yablonsky"/>
    <s v="Michael Caine"/>
    <s v="United Kingdom"/>
    <n v="10000000"/>
    <n v="10853418"/>
    <s v="Lorimar Film Entertainment"/>
    <n v="116"/>
    <n v="90.9"/>
    <n v="36381039.214521445"/>
  </r>
  <r>
    <s v="Arthur"/>
    <x v="1"/>
    <x v="3"/>
    <x v="1"/>
    <s v="July 17, 1981 (United States)"/>
    <x v="15"/>
    <n v="27000"/>
    <s v="Steve Gordon"/>
    <s v="Steve Gordon"/>
    <s v="Dudley Moore"/>
    <s v="United States"/>
    <n v="7000000"/>
    <n v="95461682"/>
    <s v="Orion Pictures"/>
    <n v="97"/>
    <n v="90.9"/>
    <n v="319990918.65126508"/>
  </r>
  <r>
    <s v="My Dinner with Andre"/>
    <x v="1"/>
    <x v="5"/>
    <x v="1"/>
    <s v="October 11, 1981 (United States)"/>
    <x v="40"/>
    <n v="19000"/>
    <s v="Louis Malle"/>
    <s v="Wallace Shawn"/>
    <s v="Andre Gregory"/>
    <s v="United States"/>
    <m/>
    <n v="5073"/>
    <s v="Saga Productions Inc."/>
    <n v="110"/>
    <n v="90.9"/>
    <n v="17004.874587458744"/>
  </r>
  <r>
    <s v="Caveman"/>
    <x v="1"/>
    <x v="3"/>
    <x v="1"/>
    <s v="April 17, 1981 (United States)"/>
    <x v="1"/>
    <n v="7300"/>
    <s v="Carl Gottlieb"/>
    <s v="Rudy De Luca"/>
    <s v="Ringo Starr"/>
    <s v="United States"/>
    <m/>
    <n v="15965924"/>
    <s v="Estudios Churubusco Azteca S.A."/>
    <n v="91"/>
    <n v="90.9"/>
    <n v="53518339.304730467"/>
  </r>
  <r>
    <s v="Dead &amp; Buried"/>
    <x v="0"/>
    <x v="4"/>
    <x v="1"/>
    <s v="October 9, 1981 (United States)"/>
    <x v="14"/>
    <n v="11000"/>
    <s v="Gary Sherman"/>
    <s v="Jeff Millar"/>
    <s v="James Farentino"/>
    <s v="United States"/>
    <n v="3000000"/>
    <m/>
    <s v="Aspen Productions (I)"/>
    <n v="94"/>
    <n v="90.9"/>
    <s v=""/>
  </r>
  <r>
    <s v="History of the World: Part I"/>
    <x v="0"/>
    <x v="3"/>
    <x v="1"/>
    <s v="June 12, 1981 (United States)"/>
    <x v="15"/>
    <n v="47000"/>
    <s v="Mel Brooks"/>
    <s v="Mel Brooks"/>
    <s v="Mel Brooks"/>
    <s v="United States"/>
    <n v="11000000"/>
    <n v="31672907"/>
    <s v="Brooksfilms"/>
    <n v="92"/>
    <n v="90.9"/>
    <n v="106168699.26182617"/>
  </r>
  <r>
    <s v="The Howling"/>
    <x v="0"/>
    <x v="4"/>
    <x v="1"/>
    <s v="April 10, 1981 (United States)"/>
    <x v="14"/>
    <n v="32000"/>
    <s v="Joe Dante"/>
    <s v="Gary Brandner"/>
    <s v="Dee Wallace"/>
    <s v="United States"/>
    <n v="1000000"/>
    <n v="17985893"/>
    <s v="Embassy Pictures"/>
    <n v="91"/>
    <n v="90.9"/>
    <n v="60289346.50275027"/>
  </r>
  <r>
    <s v="Dragonslayer"/>
    <x v="1"/>
    <x v="2"/>
    <x v="1"/>
    <s v="June 26, 1981 (United States)"/>
    <x v="17"/>
    <n v="16000"/>
    <s v="Matthew Robbins"/>
    <s v="Hal Barwood"/>
    <s v="Peter MacNicol"/>
    <s v="United Kingdom"/>
    <n v="18000000"/>
    <n v="14110013"/>
    <s v="Paramount Pictures"/>
    <n v="109"/>
    <n v="90.9"/>
    <n v="47297260.298129804"/>
  </r>
  <r>
    <s v="Cutter's Way"/>
    <x v="0"/>
    <x v="6"/>
    <x v="1"/>
    <s v="February 10, 1982 (France)"/>
    <x v="15"/>
    <n v="5300"/>
    <s v="Ivan Passer"/>
    <s v="Newton Thornburg"/>
    <s v="Jeff Bridges"/>
    <s v="United States"/>
    <n v="3000000"/>
    <n v="1752634"/>
    <s v="Gurian Entertainment"/>
    <n v="109"/>
    <n v="90.9"/>
    <n v="5874890.8668866875"/>
  </r>
  <r>
    <s v="Quest for Fire"/>
    <x v="0"/>
    <x v="1"/>
    <x v="1"/>
    <s v="February 12, 1982 (United States)"/>
    <x v="4"/>
    <n v="21000"/>
    <s v="Jean-Jacques Annaud"/>
    <s v="Gérard Brach"/>
    <s v="Everett McGill"/>
    <s v="Canada"/>
    <n v="12500000"/>
    <n v="20962615"/>
    <s v="International Cinema Corporation (ICC)"/>
    <n v="100"/>
    <n v="90.9"/>
    <n v="70267423.43784377"/>
  </r>
  <r>
    <s v="The Final Conflict"/>
    <x v="0"/>
    <x v="4"/>
    <x v="1"/>
    <s v="March 20, 1981 (United States)"/>
    <x v="41"/>
    <n v="19000"/>
    <s v="Graham Baker"/>
    <s v="David Seltzer"/>
    <s v="Sam Neill"/>
    <s v="United Kingdom"/>
    <n v="5000000"/>
    <n v="20471382"/>
    <s v="Twentieth Century Fox"/>
    <n v="108"/>
    <n v="90.9"/>
    <n v="68620793.128712863"/>
  </r>
  <r>
    <s v="Mommie Dearest"/>
    <x v="0"/>
    <x v="5"/>
    <x v="1"/>
    <s v="September 25, 1981 (United States)"/>
    <x v="17"/>
    <n v="15000"/>
    <s v="Frank Perry"/>
    <s v="Christina Crawford"/>
    <s v="Faye Dunaway"/>
    <s v="United States"/>
    <n v="5000000"/>
    <n v="19032261"/>
    <s v="Paramount Pictures"/>
    <n v="129"/>
    <n v="90.9"/>
    <n v="63796808.874587446"/>
  </r>
  <r>
    <s v="Private Lessons"/>
    <x v="0"/>
    <x v="3"/>
    <x v="1"/>
    <s v="June 10, 1981 (United States)"/>
    <x v="33"/>
    <n v="3400"/>
    <s v="Alan Myerson"/>
    <s v="Dan Greenburg"/>
    <s v="Sylvia Kristel"/>
    <s v="United States"/>
    <n v="2800000"/>
    <n v="26279000"/>
    <s v="Barry &amp; Enright Productions"/>
    <n v="87"/>
    <n v="90.9"/>
    <n v="88088133.113311321"/>
  </r>
  <r>
    <s v="The Postman Always Rings Twice"/>
    <x v="0"/>
    <x v="6"/>
    <x v="1"/>
    <s v="March 20, 1981 (United States)"/>
    <x v="14"/>
    <n v="22000"/>
    <s v="Bob Rafelson"/>
    <s v="David Mamet"/>
    <s v="Jack Nicholson"/>
    <s v="West Germany"/>
    <n v="12000000"/>
    <n v="12376625"/>
    <s v="CIP Filmproduktion GmbH"/>
    <n v="122"/>
    <n v="90.9"/>
    <n v="41486882.700770073"/>
  </r>
  <r>
    <s v="Ragtime"/>
    <x v="1"/>
    <x v="0"/>
    <x v="1"/>
    <s v="December 25, 1981 (United States)"/>
    <x v="4"/>
    <n v="9000"/>
    <s v="Milos Forman"/>
    <s v="E.L. Doctorow"/>
    <s v="James Cagney"/>
    <s v="United States"/>
    <m/>
    <n v="14920781"/>
    <s v="Dino De Laurentiis Company"/>
    <n v="155"/>
    <n v="90.9"/>
    <n v="50014983.176017597"/>
  </r>
  <r>
    <s v="Deadly Blessing"/>
    <x v="0"/>
    <x v="4"/>
    <x v="1"/>
    <s v="August 14, 1981 (United States)"/>
    <x v="41"/>
    <n v="5200"/>
    <s v="Wes Craven"/>
    <s v="Glenn M. Benest"/>
    <s v="Maren Jensen"/>
    <s v="United States"/>
    <n v="2500000"/>
    <n v="8279042"/>
    <s v="PolyGram Filmed Entertainment"/>
    <n v="100"/>
    <n v="90.9"/>
    <n v="27751640.235423539"/>
  </r>
  <r>
    <s v="Eyewitness"/>
    <x v="0"/>
    <x v="6"/>
    <x v="1"/>
    <s v="February 13, 1981 (United States)"/>
    <x v="22"/>
    <n v="4500"/>
    <s v="Peter Yates"/>
    <s v="Steve Tesich"/>
    <s v="William Hurt"/>
    <s v="United States"/>
    <n v="8500000"/>
    <n v="6400000"/>
    <s v="Twentieth Century Fox"/>
    <n v="103"/>
    <n v="90.9"/>
    <n v="21453025.302530251"/>
  </r>
  <r>
    <s v="Gallipoli"/>
    <x v="1"/>
    <x v="1"/>
    <x v="1"/>
    <s v="August 28, 1981 (United States)"/>
    <x v="34"/>
    <n v="38000"/>
    <s v="Peter Weir"/>
    <s v="David Williamson"/>
    <s v="Mel Gibson"/>
    <s v="Australia"/>
    <m/>
    <n v="5732587"/>
    <s v="R&amp;R Films"/>
    <n v="110"/>
    <n v="90.9"/>
    <n v="19215833.431243122"/>
  </r>
  <r>
    <s v="Outland"/>
    <x v="0"/>
    <x v="2"/>
    <x v="1"/>
    <s v="May 22, 1981 (United States)"/>
    <x v="14"/>
    <n v="28000"/>
    <s v="Peter Hyams"/>
    <s v="Peter Hyams"/>
    <s v="Sean Connery"/>
    <s v="United Kingdom"/>
    <n v="16000000"/>
    <n v="17374595"/>
    <s v="The Ladd Company"/>
    <n v="109"/>
    <n v="90.9"/>
    <n v="58240254.086908683"/>
  </r>
  <r>
    <s v="Southern Comfort"/>
    <x v="0"/>
    <x v="2"/>
    <x v="1"/>
    <s v="September 25, 1981 (United States)"/>
    <x v="13"/>
    <n v="17000"/>
    <s v="Walter Hill"/>
    <s v="Michael Kane"/>
    <s v="Keith Carradine"/>
    <s v="United States"/>
    <m/>
    <m/>
    <s v="Cinema Group Ventures"/>
    <n v="106"/>
    <n v="90.9"/>
    <s v=""/>
  </r>
  <r>
    <s v="S.O.B."/>
    <x v="0"/>
    <x v="3"/>
    <x v="1"/>
    <s v="July 1, 1981 (United States)"/>
    <x v="5"/>
    <n v="5700"/>
    <s v="Blake Edwards"/>
    <s v="Blake Edwards"/>
    <s v="Julie Andrews"/>
    <s v="United States"/>
    <n v="12000000"/>
    <n v="14867086"/>
    <s v="Artista Management"/>
    <n v="122"/>
    <n v="90.9"/>
    <n v="49834995.645764567"/>
  </r>
  <r>
    <s v="The Beyond"/>
    <x v="0"/>
    <x v="4"/>
    <x v="1"/>
    <s v="November 11, 1983 (United States)"/>
    <x v="8"/>
    <n v="21000"/>
    <s v="Lucio Fulci"/>
    <s v="Dardano Sacchetti"/>
    <s v="Catriona MacColl"/>
    <s v="Italy"/>
    <n v="400000"/>
    <n v="123843"/>
    <s v="Fulvia Film"/>
    <n v="87"/>
    <n v="90.9"/>
    <n v="415126.09570957092"/>
  </r>
  <r>
    <s v="Ghost Story"/>
    <x v="0"/>
    <x v="0"/>
    <x v="1"/>
    <s v="December 18, 1981 (United States)"/>
    <x v="21"/>
    <n v="7900"/>
    <s v="John Irvin"/>
    <s v="Peter Straub"/>
    <s v="Craig Wasson"/>
    <s v="United States"/>
    <m/>
    <n v="23371905"/>
    <s v="Universal Pictures"/>
    <n v="110"/>
    <n v="90.9"/>
    <n v="78343448.333333328"/>
  </r>
  <r>
    <s v="My Bloody Valentine"/>
    <x v="0"/>
    <x v="4"/>
    <x v="1"/>
    <s v="February 11, 1981 (United States)"/>
    <x v="21"/>
    <n v="19000"/>
    <s v="George Mihalka"/>
    <s v="Stephen A. Miller"/>
    <s v="Paul Kelman"/>
    <s v="Canada"/>
    <m/>
    <n v="5672031"/>
    <s v="Canadian Film Development Corporation (CFDC)"/>
    <n v="90"/>
    <n v="90.9"/>
    <n v="19012847.587458745"/>
  </r>
  <r>
    <s v="The Funhouse"/>
    <x v="0"/>
    <x v="4"/>
    <x v="1"/>
    <s v="March 13, 1981 (United States)"/>
    <x v="23"/>
    <n v="13000"/>
    <s v="Tobe Hooper"/>
    <s v="Lawrence J. Block"/>
    <s v="Elizabeth Berridge"/>
    <s v="United States"/>
    <m/>
    <n v="7886857"/>
    <s v="Universal Pictures"/>
    <n v="96"/>
    <n v="90.9"/>
    <n v="26437022.309130911"/>
  </r>
  <r>
    <s v="One from the Heart"/>
    <x v="0"/>
    <x v="0"/>
    <x v="1"/>
    <s v="February 11, 1982 (United States)"/>
    <x v="16"/>
    <n v="5700"/>
    <s v="Francis Ford Coppola"/>
    <s v="Armyan Bernstein"/>
    <s v="Frederic Forrest"/>
    <s v="United States"/>
    <n v="26000000"/>
    <n v="636796"/>
    <s v="Zoetrope Studios"/>
    <n v="107"/>
    <n v="90.9"/>
    <n v="2134562.6094609457"/>
  </r>
  <r>
    <s v="The French Lieutenant's Woman"/>
    <x v="0"/>
    <x v="0"/>
    <x v="1"/>
    <s v="October 16, 1981 (United States)"/>
    <x v="9"/>
    <n v="13000"/>
    <s v="Karel Reisz"/>
    <s v="John Fowles"/>
    <s v="Meryl Streep"/>
    <s v="United Kingdom"/>
    <m/>
    <n v="26890068"/>
    <s v="Juniper Films"/>
    <n v="124"/>
    <n v="90.9"/>
    <n v="90136454.561056092"/>
  </r>
  <r>
    <s v="The Great Muppet Caper"/>
    <x v="2"/>
    <x v="1"/>
    <x v="1"/>
    <s v="June 26, 1981 (United States)"/>
    <x v="13"/>
    <n v="14000"/>
    <s v="Jim Henson"/>
    <s v="Tom Patchett"/>
    <s v="Jim Henson"/>
    <s v="United Kingdom"/>
    <m/>
    <n v="31206251"/>
    <s v="Henson Associates (HA)"/>
    <n v="97"/>
    <n v="90.9"/>
    <n v="104604451.92189218"/>
  </r>
  <r>
    <s v="True Confessions"/>
    <x v="0"/>
    <x v="6"/>
    <x v="1"/>
    <s v="September 25, 1981 (United States)"/>
    <x v="21"/>
    <n v="7500"/>
    <s v="Ulu Grosbard"/>
    <s v="John Gregory Dunne"/>
    <s v="Robert De Niro"/>
    <s v="United States"/>
    <n v="10000000"/>
    <n v="12850276"/>
    <s v="Chartoff-Winkler Productions"/>
    <n v="108"/>
    <n v="90.9"/>
    <n v="43074577.526952691"/>
  </r>
  <r>
    <s v="Looker"/>
    <x v="1"/>
    <x v="0"/>
    <x v="1"/>
    <s v="October 30, 1981 (United States)"/>
    <x v="10"/>
    <n v="4900"/>
    <s v="Michael Crichton"/>
    <s v="Michael Crichton"/>
    <s v="Albert Finney"/>
    <s v="United States"/>
    <n v="8000000"/>
    <m/>
    <s v="The Ladd Company"/>
    <n v="93"/>
    <n v="90.9"/>
    <s v=""/>
  </r>
  <r>
    <s v="Nighthawks"/>
    <x v="0"/>
    <x v="2"/>
    <x v="1"/>
    <s v="April 10, 1981 (United States)"/>
    <x v="5"/>
    <n v="18000"/>
    <s v="Bruce Malmuth"/>
    <s v="David Shaber"/>
    <s v="Sylvester Stallone"/>
    <s v="United States"/>
    <n v="5000000"/>
    <n v="19905359"/>
    <s v="Universal Pictures"/>
    <n v="99"/>
    <n v="90.9"/>
    <n v="66723464.106710665"/>
  </r>
  <r>
    <s v="Nice Dreams"/>
    <x v="0"/>
    <x v="3"/>
    <x v="1"/>
    <s v="June 5, 1981 (United States)"/>
    <x v="19"/>
    <n v="7100"/>
    <s v="Tommy Chong"/>
    <s v="Tommy Chong"/>
    <s v="Cheech Marin"/>
    <s v="United States"/>
    <m/>
    <n v="37000000"/>
    <s v="C &amp; C Brown Production"/>
    <n v="88"/>
    <n v="90.9"/>
    <n v="124025302.53025301"/>
  </r>
  <r>
    <s v="Sharky's Machine"/>
    <x v="0"/>
    <x v="2"/>
    <x v="1"/>
    <s v="December 18, 1981 (United States)"/>
    <x v="21"/>
    <n v="5600"/>
    <s v="Burt Reynolds"/>
    <s v="William Diehl"/>
    <s v="Burt Reynolds"/>
    <s v="United States"/>
    <m/>
    <n v="35610100"/>
    <s v="Deliverance Productions"/>
    <n v="122"/>
    <n v="90.9"/>
    <n v="119366308.80088007"/>
  </r>
  <r>
    <s v="Neighbors"/>
    <x v="0"/>
    <x v="3"/>
    <x v="1"/>
    <s v="December 18, 1981 (United States)"/>
    <x v="41"/>
    <n v="7600"/>
    <s v="John G. Avildsen"/>
    <s v="Thomas Berger"/>
    <s v="John Belushi"/>
    <s v="United States"/>
    <n v="8500000"/>
    <n v="29916207"/>
    <s v="Columbia Pictures"/>
    <n v="94"/>
    <n v="90.9"/>
    <n v="100280179.01980196"/>
  </r>
  <r>
    <s v="Puberty Blues"/>
    <x v="0"/>
    <x v="3"/>
    <x v="1"/>
    <s v="December 10, 1981 (Australia)"/>
    <x v="23"/>
    <n v="1300"/>
    <s v="Bruce Beresford"/>
    <s v="Margaret Kelly"/>
    <s v="Nell Schofield"/>
    <s v="Australia"/>
    <m/>
    <n v="237000"/>
    <s v="Limelight Productions (II)"/>
    <n v="87"/>
    <n v="90.9"/>
    <n v="794432.34323432331"/>
  </r>
  <r>
    <s v="Eye of the Needle"/>
    <x v="0"/>
    <x v="11"/>
    <x v="1"/>
    <s v="July 24, 1981 (United States)"/>
    <x v="12"/>
    <n v="9900"/>
    <s v="Richard Marquand"/>
    <s v="Ken Follett"/>
    <s v="Donald Sutherland"/>
    <s v="United Kingdom"/>
    <m/>
    <n v="17583634"/>
    <s v="Kings Road Entertainment"/>
    <n v="112"/>
    <n v="90.9"/>
    <n v="58940960.173817374"/>
  </r>
  <r>
    <s v="Wolfen"/>
    <x v="0"/>
    <x v="4"/>
    <x v="1"/>
    <s v="July 24, 1981 (United States)"/>
    <x v="21"/>
    <n v="9400"/>
    <s v="Michael Wadleigh"/>
    <s v="Whitley Strieber"/>
    <s v="Albert Finney"/>
    <s v="United States"/>
    <n v="17000000"/>
    <n v="10626725"/>
    <s v="Orion Pictures"/>
    <n v="115"/>
    <n v="90.9"/>
    <n v="35621156.298129804"/>
  </r>
  <r>
    <s v="Student Bodies"/>
    <x v="0"/>
    <x v="3"/>
    <x v="1"/>
    <s v="August 7, 1981 (United States)"/>
    <x v="30"/>
    <n v="4400"/>
    <s v="Mickey Rose"/>
    <s v="Mickey Rose"/>
    <s v="Kristen Riter"/>
    <s v="United States"/>
    <m/>
    <n v="5165432"/>
    <s v="Allen Smithee Classic Films"/>
    <n v="86"/>
    <n v="90.9"/>
    <n v="17314709.905390538"/>
  </r>
  <r>
    <s v="Prince of the City"/>
    <x v="0"/>
    <x v="6"/>
    <x v="1"/>
    <s v="August 26, 1981 (United States)"/>
    <x v="24"/>
    <n v="7600"/>
    <s v="Sidney Lumet"/>
    <s v="Jay Presson Allen"/>
    <s v="Treat Williams"/>
    <s v="United States"/>
    <n v="8600000"/>
    <n v="8124257"/>
    <s v="Orion Pictures"/>
    <n v="167"/>
    <n v="90.9"/>
    <n v="27232795.466446642"/>
  </r>
  <r>
    <s v="The Hand"/>
    <x v="0"/>
    <x v="0"/>
    <x v="1"/>
    <s v="April 24, 1981 (United States)"/>
    <x v="30"/>
    <n v="5700"/>
    <s v="Oliver Stone"/>
    <s v="Marc Brandel"/>
    <s v="Michael Caine"/>
    <s v="United States"/>
    <m/>
    <n v="2447576"/>
    <s v="Orion Pictures"/>
    <n v="104"/>
    <n v="90.9"/>
    <n v="8204360.9152915282"/>
  </r>
  <r>
    <s v="Continental Divide"/>
    <x v="1"/>
    <x v="3"/>
    <x v="1"/>
    <s v="September 18, 1981 (United States)"/>
    <x v="19"/>
    <n v="4800"/>
    <s v="Michael Apted"/>
    <s v="Lawrence Kasdan"/>
    <s v="John Belushi"/>
    <s v="United States"/>
    <m/>
    <n v="15578237"/>
    <s v="Universal Pictures"/>
    <n v="103"/>
    <n v="90.9"/>
    <n v="52218798.832783274"/>
  </r>
  <r>
    <s v="Diva"/>
    <x v="0"/>
    <x v="12"/>
    <x v="1"/>
    <s v="April 23, 1982 (United States)"/>
    <x v="13"/>
    <n v="12000"/>
    <s v="Jean-Jacques Beineix"/>
    <s v="Daniel Odier"/>
    <s v="Wilhelmenia Fernandez"/>
    <s v="France"/>
    <m/>
    <n v="110014"/>
    <s v="Les Films Galaxie"/>
    <n v="117"/>
    <n v="90.9"/>
    <n v="368770.80088008795"/>
  </r>
  <r>
    <s v="Venom"/>
    <x v="0"/>
    <x v="4"/>
    <x v="1"/>
    <s v="January 29, 1982 (United States)"/>
    <x v="1"/>
    <n v="2600"/>
    <s v="Piers Haggard"/>
    <s v="Alan Scholefield"/>
    <s v="Klaus Kinski"/>
    <s v="United Kingdom"/>
    <m/>
    <n v="5229643"/>
    <s v="Morison Film Group"/>
    <n v="92"/>
    <n v="90.9"/>
    <n v="17529947.437843781"/>
  </r>
  <r>
    <s v="Fort Apache the Bronx"/>
    <x v="0"/>
    <x v="6"/>
    <x v="1"/>
    <s v="February 6, 1981 (United States)"/>
    <x v="17"/>
    <n v="5800"/>
    <s v="Daniel Petrie"/>
    <s v="Heywood Gould"/>
    <s v="Paul Newman"/>
    <s v="United States"/>
    <m/>
    <n v="29200000"/>
    <s v="Time Life Films"/>
    <n v="125"/>
    <n v="90.9"/>
    <n v="97879427.942794263"/>
  </r>
  <r>
    <s v="Eyes of a Stranger"/>
    <x v="0"/>
    <x v="4"/>
    <x v="1"/>
    <s v="March 27, 1981 (United States)"/>
    <x v="22"/>
    <n v="2400"/>
    <s v="Ken Wiederhorn"/>
    <s v="Ron Kurz"/>
    <s v="Lauren Tewes"/>
    <s v="United States"/>
    <n v="800000"/>
    <n v="1118634"/>
    <s v="Georgetown Productions Inc."/>
    <n v="84"/>
    <n v="90.9"/>
    <n v="3749700.5478547849"/>
  </r>
  <r>
    <s v="Zorro: The Gay Blade"/>
    <x v="1"/>
    <x v="2"/>
    <x v="1"/>
    <s v="July 17, 1981 (United States)"/>
    <x v="19"/>
    <n v="4100"/>
    <s v="Peter Medak"/>
    <s v="Hal Dresner"/>
    <s v="George Hamilton"/>
    <s v="United States"/>
    <m/>
    <m/>
    <s v="Melvin Simon Productions"/>
    <n v="93"/>
    <n v="90.9"/>
    <s v=""/>
  </r>
  <r>
    <s v="Under the Rainbow"/>
    <x v="1"/>
    <x v="3"/>
    <x v="1"/>
    <s v="July 31, 1981 (United States)"/>
    <x v="20"/>
    <n v="2600"/>
    <s v="Steve Rash"/>
    <s v="Fred Bauer"/>
    <s v="Chevy Chase"/>
    <s v="United States"/>
    <n v="20000000"/>
    <n v="18826490"/>
    <s v="Innovisions"/>
    <n v="98"/>
    <n v="90.9"/>
    <n v="63107057.238723867"/>
  </r>
  <r>
    <s v="Carbon Copy"/>
    <x v="1"/>
    <x v="3"/>
    <x v="1"/>
    <s v="September 25, 1981 (United States)"/>
    <x v="41"/>
    <n v="2600"/>
    <s v="Michael Schultz"/>
    <s v="Stanley Shapiro"/>
    <s v="George Segal"/>
    <s v="United States"/>
    <n v="6000000"/>
    <n v="9566593"/>
    <s v="DeHaven/Shapiro Productions"/>
    <n v="92"/>
    <n v="90.9"/>
    <n v="32067556.513751369"/>
  </r>
  <r>
    <s v="The Incredible Shrinking Woman"/>
    <x v="1"/>
    <x v="3"/>
    <x v="1"/>
    <s v="January 30, 1981 (United States)"/>
    <x v="30"/>
    <n v="4500"/>
    <s v="Joel Schumacher"/>
    <s v="Richard Matheson"/>
    <s v="Lily Tomlin"/>
    <s v="United States"/>
    <m/>
    <n v="20259961"/>
    <s v="Lija Productions"/>
    <n v="88"/>
    <n v="90.9"/>
    <n v="67912102.493949383"/>
  </r>
  <r>
    <s v="The Night the Lights Went Out in Georgia"/>
    <x v="1"/>
    <x v="0"/>
    <x v="1"/>
    <s v="June 5, 1981 (United States)"/>
    <x v="22"/>
    <n v="891"/>
    <s v="Ron Maxwell"/>
    <s v="Bob Bonney"/>
    <s v="Kristy McNichol"/>
    <s v="United States"/>
    <m/>
    <n v="14923752"/>
    <s v="Viacom Enterprises"/>
    <n v="112"/>
    <n v="90.9"/>
    <n v="50024942.072607256"/>
  </r>
  <r>
    <s v="Quartet"/>
    <x v="0"/>
    <x v="0"/>
    <x v="1"/>
    <s v="October 25, 1981 (United States)"/>
    <x v="21"/>
    <n v="1300"/>
    <s v="James Ivory"/>
    <s v="Jean Rhys"/>
    <s v="Isabelle Adjani"/>
    <s v="United Kingdom"/>
    <m/>
    <n v="12042"/>
    <s v="Merchant Ivory Productions"/>
    <n v="101"/>
    <n v="90.9"/>
    <n v="40365.207920792076"/>
  </r>
  <r>
    <s v="Graduation Day"/>
    <x v="0"/>
    <x v="4"/>
    <x v="1"/>
    <s v="May 1, 1981 (United States)"/>
    <x v="38"/>
    <n v="3600"/>
    <s v="Herb Freed"/>
    <s v="Anne Marisse"/>
    <s v="Christopher George"/>
    <s v="United States"/>
    <n v="250000"/>
    <m/>
    <s v="Baughn/Freed Productions"/>
    <n v="96"/>
    <n v="90.9"/>
    <s v=""/>
  </r>
  <r>
    <s v="Modern Problems"/>
    <x v="1"/>
    <x v="3"/>
    <x v="1"/>
    <s v="December 25, 1981 (United States)"/>
    <x v="27"/>
    <n v="4900"/>
    <s v="Ken Shapiro"/>
    <s v="Ken Shapiro"/>
    <s v="Chevy Chase"/>
    <s v="United States"/>
    <n v="8000000"/>
    <n v="26154211"/>
    <s v="Twentieth Century Fox"/>
    <n v="93"/>
    <n v="90.9"/>
    <n v="87669835.992299214"/>
  </r>
  <r>
    <s v="Pennies from Heaven"/>
    <x v="0"/>
    <x v="0"/>
    <x v="1"/>
    <s v="January 1, 1982 (United States)"/>
    <x v="16"/>
    <n v="5300"/>
    <s v="Herbert Ross"/>
    <s v="Dennis Potter"/>
    <s v="Steve Martin"/>
    <s v="United States"/>
    <n v="22000000"/>
    <n v="9171289"/>
    <s v="Metro-Goldwyn-Mayer (MGM)"/>
    <n v="108"/>
    <n v="90.9"/>
    <n v="30742483.589658961"/>
  </r>
  <r>
    <s v="American Pop"/>
    <x v="0"/>
    <x v="10"/>
    <x v="1"/>
    <s v="February 13, 1981 (United States)"/>
    <x v="13"/>
    <n v="4400"/>
    <s v="Ralph Bakshi"/>
    <s v="Ronni Kern"/>
    <s v="Mews Small"/>
    <s v="United States"/>
    <n v="1500000"/>
    <m/>
    <s v="Bakshi Productions"/>
    <n v="96"/>
    <n v="90.9"/>
    <s v=""/>
  </r>
  <r>
    <s v="The Legend of the Lone Ranger"/>
    <x v="1"/>
    <x v="2"/>
    <x v="1"/>
    <s v="May 22, 1981 (United States)"/>
    <x v="27"/>
    <n v="2000"/>
    <s v="William A. Fraker"/>
    <s v="Ivan Goff"/>
    <s v="Klinton Spilsbury"/>
    <s v="United States"/>
    <n v="18000000"/>
    <n v="12617845"/>
    <s v="Eaves Movie Ranch"/>
    <n v="98"/>
    <n v="90.9"/>
    <n v="42295460.632563248"/>
  </r>
  <r>
    <s v="Sphinx"/>
    <x v="1"/>
    <x v="1"/>
    <x v="1"/>
    <s v="February 11, 1981 (United States)"/>
    <x v="33"/>
    <n v="1300"/>
    <s v="Franklin J. Schaffner"/>
    <s v="John Byrum"/>
    <s v="Lesley-Anne Down"/>
    <s v="United Kingdom"/>
    <n v="14000000"/>
    <n v="2022771"/>
    <s v="Orion Pictures"/>
    <n v="118"/>
    <n v="90.9"/>
    <n v="6780399.6006600652"/>
  </r>
  <r>
    <s v="Night School"/>
    <x v="0"/>
    <x v="4"/>
    <x v="1"/>
    <s v="September 11, 1981 (United States)"/>
    <x v="41"/>
    <n v="2400"/>
    <s v="Ken Hughes"/>
    <s v="Ruth Avergon"/>
    <s v="Leonard Mann"/>
    <s v="United States"/>
    <m/>
    <n v="1169875"/>
    <s v="Lorimar Productions"/>
    <n v="88"/>
    <n v="90.9"/>
    <n v="3921462.1837183712"/>
  </r>
  <r>
    <s v="An Eye for an Eye"/>
    <x v="0"/>
    <x v="2"/>
    <x v="1"/>
    <s v="August 14, 1981 (United States)"/>
    <x v="30"/>
    <n v="3600"/>
    <s v="Steve Carver"/>
    <s v="James Bruner"/>
    <s v="Chuck Norris"/>
    <s v="United States"/>
    <n v="3800000"/>
    <m/>
    <s v="Adams Apple Film Company"/>
    <n v="106"/>
    <n v="90.9"/>
    <s v=""/>
  </r>
  <r>
    <s v="Zoot Suit"/>
    <x v="0"/>
    <x v="0"/>
    <x v="1"/>
    <s v="January 1, 1982 (United States)"/>
    <x v="8"/>
    <n v="1100"/>
    <s v="Luis Valdez"/>
    <s v="Luis Valdez"/>
    <s v="Daniel Valdez"/>
    <s v="United States"/>
    <n v="2700000"/>
    <n v="3256082"/>
    <s v="Universal Pictures"/>
    <n v="103"/>
    <n v="90.9"/>
    <n v="10914501.489548953"/>
  </r>
  <r>
    <s v="Rich and Famous"/>
    <x v="0"/>
    <x v="0"/>
    <x v="1"/>
    <s v="October 9, 1981 (United States)"/>
    <x v="23"/>
    <n v="1600"/>
    <s v="George Cukor"/>
    <s v="Gerald Ayres"/>
    <s v="Jacqueline Bisset"/>
    <s v="United States"/>
    <m/>
    <n v="14492125"/>
    <s v="Jaquet"/>
    <n v="117"/>
    <n v="90.9"/>
    <n v="48578113.173817374"/>
  </r>
  <r>
    <s v="Buddy Buddy"/>
    <x v="0"/>
    <x v="3"/>
    <x v="1"/>
    <s v="December 11, 1981 (United States)"/>
    <x v="16"/>
    <n v="4500"/>
    <s v="Billy Wilder"/>
    <s v="Francis Veber"/>
    <s v="Jack Lemmon"/>
    <s v="United States"/>
    <n v="10000000"/>
    <n v="7258543"/>
    <s v="Heron Productions"/>
    <n v="96"/>
    <n v="90.9"/>
    <n v="24330891.662266225"/>
  </r>
  <r>
    <s v="Bustin' Loose"/>
    <x v="0"/>
    <x v="3"/>
    <x v="1"/>
    <s v="May 22, 1981 (United States)"/>
    <x v="10"/>
    <n v="2900"/>
    <s v="Oz Scott"/>
    <s v="Lonne Elder III"/>
    <s v="Richard Pryor"/>
    <s v="United States"/>
    <n v="11000000"/>
    <n v="31261269"/>
    <s v="Universal Pictures"/>
    <n v="94"/>
    <n v="90.9"/>
    <n v="104788874.19471946"/>
  </r>
  <r>
    <s v="Modern Romance"/>
    <x v="0"/>
    <x v="3"/>
    <x v="1"/>
    <s v="March 13, 1981 (United States)"/>
    <x v="9"/>
    <n v="3600"/>
    <s v="Albert Brooks"/>
    <s v="Albert Brooks"/>
    <s v="Albert Brooks"/>
    <s v="United States"/>
    <m/>
    <n v="2863642"/>
    <s v="Columbia Pictures"/>
    <n v="93"/>
    <n v="90.9"/>
    <n v="9599028.7942794263"/>
  </r>
  <r>
    <s v="Heartbeeps"/>
    <x v="1"/>
    <x v="3"/>
    <x v="1"/>
    <s v="December 18, 1981 (United States)"/>
    <x v="36"/>
    <n v="1300"/>
    <s v="Allan Arkush"/>
    <s v="John Hill"/>
    <s v="Andy Kaufman"/>
    <s v="United States"/>
    <n v="12000000"/>
    <n v="2154696"/>
    <s v="Universal Pictures"/>
    <n v="78"/>
    <n v="90.9"/>
    <n v="7222616.8448844878"/>
  </r>
  <r>
    <s v="Back Roads"/>
    <x v="0"/>
    <x v="1"/>
    <x v="1"/>
    <s v="March 13, 1981 (United States)"/>
    <x v="41"/>
    <n v="829"/>
    <s v="Martin Ritt"/>
    <s v="Gary DeVore"/>
    <s v="Sally Field"/>
    <s v="United States"/>
    <m/>
    <n v="11809387"/>
    <s v="CBS Theatrical Films"/>
    <n v="94"/>
    <n v="90.9"/>
    <n v="39585480.955995597"/>
  </r>
  <r>
    <s v="Take This Job and Shove It"/>
    <x v="1"/>
    <x v="3"/>
    <x v="1"/>
    <s v="May 15, 1981 (United States)"/>
    <x v="18"/>
    <n v="761"/>
    <s v="Gus Trikonis"/>
    <s v="Barry Schneider"/>
    <s v="Robert Hays"/>
    <s v="United States"/>
    <n v="3500000"/>
    <n v="17569027"/>
    <s v="Cinema Group Ventures"/>
    <n v="100"/>
    <n v="90.9"/>
    <n v="58891996.995599553"/>
  </r>
  <r>
    <s v="Raggedy Man"/>
    <x v="0"/>
    <x v="0"/>
    <x v="1"/>
    <s v="September 18, 1981 (United States)"/>
    <x v="8"/>
    <n v="1400"/>
    <s v="Jack Fisk"/>
    <s v="William D. Wittliff"/>
    <s v="Sissy Spacek"/>
    <s v="United States"/>
    <m/>
    <n v="1976198"/>
    <s v="Universal Pictures"/>
    <n v="94"/>
    <n v="90.9"/>
    <n v="6624285.2651265115"/>
  </r>
  <r>
    <s v="Whose Life Is It Anyway?"/>
    <x v="0"/>
    <x v="3"/>
    <x v="1"/>
    <s v="January 22, 1982 (United States)"/>
    <x v="4"/>
    <n v="2700"/>
    <s v="John Badham"/>
    <s v="Brian Clark"/>
    <s v="Richard Dreyfuss"/>
    <s v="United States"/>
    <n v="13000000"/>
    <n v="8206145"/>
    <s v="Metro-Goldwyn-Mayer (MGM)"/>
    <n v="119"/>
    <n v="90.9"/>
    <n v="27507286.925192516"/>
  </r>
  <r>
    <s v="Inchon"/>
    <x v="1"/>
    <x v="0"/>
    <x v="1"/>
    <s v="September 17, 1982 (United States)"/>
    <x v="42"/>
    <n v="659"/>
    <s v="Terence Young"/>
    <s v="Robin Moore"/>
    <s v="Laurence Olivier"/>
    <s v="South Korea"/>
    <n v="46000000"/>
    <n v="5200986"/>
    <s v="One Way Productions"/>
    <n v="140"/>
    <n v="90.9"/>
    <n v="17433888.165016498"/>
  </r>
  <r>
    <s v="All Night Long"/>
    <x v="0"/>
    <x v="3"/>
    <x v="1"/>
    <s v="March 6, 1981 (United States)"/>
    <x v="30"/>
    <n v="1700"/>
    <s v="Jean-Claude Tramont"/>
    <s v="W.D. Richter"/>
    <s v="Gene Hackman"/>
    <s v="United States"/>
    <n v="14000000"/>
    <n v="4454295"/>
    <s v="Universal Pictures"/>
    <n v="87"/>
    <n v="90.9"/>
    <n v="14930953.646864684"/>
  </r>
  <r>
    <s v="The Pursuit of D.B. Cooper"/>
    <x v="1"/>
    <x v="1"/>
    <x v="1"/>
    <s v="November 13, 1981 (United States)"/>
    <x v="41"/>
    <n v="1100"/>
    <s v="Roger Spottiswoode"/>
    <s v="J.D. Reed"/>
    <s v="Robert Duvall"/>
    <s v="United States"/>
    <n v="12000000"/>
    <n v="3702028"/>
    <s v="PolyGram Pictures"/>
    <n v="100"/>
    <n v="90.9"/>
    <n v="12409328.180418041"/>
  </r>
  <r>
    <s v="Rollover"/>
    <x v="0"/>
    <x v="0"/>
    <x v="1"/>
    <s v="December 11, 1981 (United States)"/>
    <x v="20"/>
    <n v="1100"/>
    <s v="Alan J. Pakula"/>
    <s v="Howard Kohn"/>
    <s v="Jane Fonda"/>
    <s v="United States"/>
    <n v="16000000"/>
    <n v="10851261"/>
    <s v="IPC Films"/>
    <n v="116"/>
    <n v="90.9"/>
    <n v="36373808.874587454"/>
  </r>
  <r>
    <s v="Only When I Laugh"/>
    <x v="0"/>
    <x v="3"/>
    <x v="1"/>
    <s v="September 25, 1981 (United States)"/>
    <x v="16"/>
    <n v="1300"/>
    <s v="Glenn Jordan"/>
    <s v="Neil Simon"/>
    <s v="Marsha Mason"/>
    <s v="United States"/>
    <m/>
    <n v="25524778"/>
    <s v="Columbia Pictures"/>
    <n v="120"/>
    <n v="90.9"/>
    <n v="85559954.418041795"/>
  </r>
  <r>
    <s v="Honky Tonk Freeway"/>
    <x v="1"/>
    <x v="2"/>
    <x v="1"/>
    <s v="August 21, 1981 (United States)"/>
    <x v="33"/>
    <n v="928"/>
    <s v="John Schlesinger"/>
    <s v="Edward Clinton"/>
    <s v="David Rasche"/>
    <s v="United States"/>
    <n v="24000000"/>
    <n v="2004742"/>
    <s v="EMI Films"/>
    <n v="107"/>
    <n v="90.9"/>
    <n v="6719965.7579757962"/>
  </r>
  <r>
    <s v="Paternity"/>
    <x v="1"/>
    <x v="3"/>
    <x v="1"/>
    <s v="October 2, 1981 (United States)"/>
    <x v="38"/>
    <n v="920"/>
    <s v="David Steinberg"/>
    <s v="Charlie Peters"/>
    <s v="Burt Reynolds"/>
    <s v="United States"/>
    <m/>
    <n v="18838812"/>
    <s v="Paramount Pictures"/>
    <n v="94"/>
    <n v="90.9"/>
    <n v="63148361.016501643"/>
  </r>
  <r>
    <s v="King of the Mountain"/>
    <x v="1"/>
    <x v="2"/>
    <x v="1"/>
    <s v="May 1, 1981 (United States)"/>
    <x v="30"/>
    <n v="384"/>
    <s v="Noel Nosseck"/>
    <s v="David Barry"/>
    <s v="Harry Hamlin"/>
    <s v="United States"/>
    <n v="2000000"/>
    <n v="1791147"/>
    <s v="PolyGram Pictures"/>
    <n v="90"/>
    <n v="90.9"/>
    <n v="6003987.7986798668"/>
  </r>
  <r>
    <s v="Scream"/>
    <x v="0"/>
    <x v="4"/>
    <x v="1"/>
    <s v="January 1, 1981 (United States)"/>
    <x v="43"/>
    <n v="674"/>
    <s v="Byron Quisenberry"/>
    <s v="Byron Quisenberry"/>
    <s v="Pepper Martin"/>
    <s v="United States"/>
    <m/>
    <m/>
    <s v="Calendar International Pictures"/>
    <n v="82"/>
    <n v="90.9"/>
    <s v=""/>
  </r>
  <r>
    <s v="The Devil and Max Devlin"/>
    <x v="1"/>
    <x v="3"/>
    <x v="1"/>
    <s v="March 6, 1981 (United States)"/>
    <x v="18"/>
    <n v="1200"/>
    <s v="Steven Hilliard Stern"/>
    <s v="Mary Rodgers"/>
    <s v="Elliott Gould"/>
    <s v="United States"/>
    <m/>
    <n v="16000000"/>
    <s v="Walt Disney Productions"/>
    <n v="96"/>
    <n v="90.9"/>
    <n v="53632563.256325625"/>
  </r>
  <r>
    <s v="The Amateur"/>
    <x v="0"/>
    <x v="6"/>
    <x v="1"/>
    <s v="February 12, 1982 (United States)"/>
    <x v="1"/>
    <n v="782"/>
    <s v="Charles Jarrott"/>
    <s v="Robert Littell"/>
    <s v="John Savage"/>
    <s v="Canada"/>
    <m/>
    <n v="6892098"/>
    <s v="Balkan Productions"/>
    <n v="112"/>
    <n v="90.9"/>
    <n v="23102555.122112207"/>
  </r>
  <r>
    <s v="Longshot"/>
    <x v="7"/>
    <x v="3"/>
    <x v="1"/>
    <s v="1981 (United States)"/>
    <x v="27"/>
    <n v="101"/>
    <s v="E.W. Swackhamer"/>
    <s v="Barry Rosen"/>
    <s v="Leif Garrett"/>
    <s v="United States"/>
    <m/>
    <m/>
    <s v="Greentree"/>
    <n v="100"/>
    <n v="90.9"/>
    <s v=""/>
  </r>
  <r>
    <s v="Comin' at Ya!"/>
    <x v="0"/>
    <x v="13"/>
    <x v="1"/>
    <s v="July 24, 1981 (United States)"/>
    <x v="27"/>
    <n v="499"/>
    <s v="Ferdinando Baldi"/>
    <s v="Wolfe Lowenthal"/>
    <s v="Tony Anthony"/>
    <s v="Italy"/>
    <m/>
    <n v="12000000"/>
    <s v="Lupo-Anthony-Quintano Productions"/>
    <n v="91"/>
    <n v="90.9"/>
    <n v="40224422.442244217"/>
  </r>
  <r>
    <s v="Le Pont du Nord"/>
    <x v="4"/>
    <x v="1"/>
    <x v="1"/>
    <s v="March 24, 1982 (France)"/>
    <x v="15"/>
    <n v="1100"/>
    <s v="Jacques Rivette"/>
    <s v="Bulle Ogier"/>
    <s v="Bulle Ogier"/>
    <s v="France"/>
    <m/>
    <n v="17110"/>
    <s v="Les Films du Losange"/>
    <n v="129"/>
    <n v="90.9"/>
    <n v="57353.322332233212"/>
  </r>
  <r>
    <s v="Silence of the North"/>
    <x v="1"/>
    <x v="0"/>
    <x v="1"/>
    <s v="October 23, 1981 (Canada)"/>
    <x v="21"/>
    <n v="228"/>
    <s v="Allan King"/>
    <s v="Olive Frederickson"/>
    <s v="Ellen Burstyn"/>
    <s v="Canada"/>
    <m/>
    <n v="1622898"/>
    <s v="Universal Pictures"/>
    <n v="94"/>
    <n v="90.9"/>
    <n v="5440011.2277227715"/>
  </r>
  <r>
    <s v="Fast Times at Ridgemont High"/>
    <x v="0"/>
    <x v="3"/>
    <x v="2"/>
    <s v="August 13, 1982 (United States)"/>
    <x v="13"/>
    <n v="98000"/>
    <s v="Amy Heckerling"/>
    <s v="Cameron Crowe"/>
    <s v="Sean Penn"/>
    <s v="United States"/>
    <n v="4500000"/>
    <n v="27092880"/>
    <s v="Universal Pictures"/>
    <n v="90"/>
    <n v="96.5"/>
    <n v="85546119.54404144"/>
  </r>
  <r>
    <s v="Blade Runner"/>
    <x v="0"/>
    <x v="2"/>
    <x v="2"/>
    <s v="June 25, 1982 (United States)"/>
    <x v="31"/>
    <n v="710000"/>
    <s v="Ridley Scott"/>
    <s v="Hampton Fancher"/>
    <s v="Harrison Ford"/>
    <s v="United States"/>
    <n v="28000000"/>
    <n v="41676878"/>
    <s v="The Ladd Company"/>
    <n v="117"/>
    <n v="96.5"/>
    <n v="131595282.14093263"/>
  </r>
  <r>
    <s v="The Thing"/>
    <x v="0"/>
    <x v="4"/>
    <x v="2"/>
    <s v="June 25, 1982 (United States)"/>
    <x v="31"/>
    <n v="382000"/>
    <s v="John Carpenter"/>
    <s v="Bill Lancaster"/>
    <s v="Kurt Russell"/>
    <s v="United States"/>
    <n v="15000000"/>
    <n v="19632053"/>
    <s v="Universal Pictures"/>
    <n v="109"/>
    <n v="96.5"/>
    <n v="61988461.648704655"/>
  </r>
  <r>
    <s v="Conan the Barbarian"/>
    <x v="0"/>
    <x v="2"/>
    <x v="2"/>
    <s v="May 14, 1982 (United States)"/>
    <x v="15"/>
    <n v="141000"/>
    <s v="John Milius"/>
    <s v="Robert E. Howard"/>
    <s v="Arnold Schwarzenegger"/>
    <s v="United States"/>
    <n v="20000000"/>
    <n v="68851475"/>
    <s v="Universal Pictures"/>
    <n v="129"/>
    <n v="96.5"/>
    <n v="217399424.17098445"/>
  </r>
  <r>
    <s v="E.T. the Extra-Terrestrial"/>
    <x v="1"/>
    <x v="8"/>
    <x v="2"/>
    <s v="June 11, 1982 (United States)"/>
    <x v="40"/>
    <n v="381000"/>
    <s v="Steven Spielberg"/>
    <s v="Melissa Mathison"/>
    <s v="Henry Thomas"/>
    <s v="United States"/>
    <n v="10500000"/>
    <n v="792910554"/>
    <s v="Universal Pictures"/>
    <n v="115"/>
    <n v="96.5"/>
    <n v="2503625345.1170983"/>
  </r>
  <r>
    <s v="First Blood"/>
    <x v="0"/>
    <x v="2"/>
    <x v="2"/>
    <s v="October 22, 1982 (United States)"/>
    <x v="3"/>
    <n v="234000"/>
    <s v="Ted Kotcheff"/>
    <s v="David Morrell"/>
    <s v="Sylvester Stallone"/>
    <s v="United States"/>
    <n v="15000000"/>
    <n v="125212904"/>
    <s v="Anabasis N.V."/>
    <n v="93"/>
    <n v="96.5"/>
    <n v="395361366.30880827"/>
  </r>
  <r>
    <s v="An Officer and a Gentleman"/>
    <x v="0"/>
    <x v="0"/>
    <x v="2"/>
    <s v="August 13, 1982 (United States)"/>
    <x v="9"/>
    <n v="52000"/>
    <s v="Taylor Hackford"/>
    <s v="Douglas Day Stewart"/>
    <s v="Richard Gere"/>
    <s v="United States"/>
    <n v="7500000"/>
    <n v="129795554"/>
    <s v="Lorimar Film Entertainment"/>
    <n v="124"/>
    <n v="96.5"/>
    <n v="409831143.04455954"/>
  </r>
  <r>
    <s v="Grease 2"/>
    <x v="1"/>
    <x v="3"/>
    <x v="2"/>
    <s v="June 11, 1982 (United States)"/>
    <x v="44"/>
    <n v="34000"/>
    <s v="Patricia Birch"/>
    <s v="Ken Finkleman"/>
    <s v="Michelle Pfeiffer"/>
    <s v="United States"/>
    <n v="13200000"/>
    <n v="15171476"/>
    <s v="Paramount Pictures"/>
    <n v="115"/>
    <n v="96.5"/>
    <n v="47904131.991709843"/>
  </r>
  <r>
    <s v="Annie"/>
    <x v="1"/>
    <x v="3"/>
    <x v="2"/>
    <s v="June 18, 1982 (United States)"/>
    <x v="14"/>
    <n v="41000"/>
    <s v="John Huston"/>
    <s v="Carol Sobieski"/>
    <s v="Aileen Quinn"/>
    <s v="United States"/>
    <n v="50000000"/>
    <n v="57063861"/>
    <s v="Columbia Pictures"/>
    <n v="127"/>
    <n v="96.5"/>
    <n v="180179880.27668393"/>
  </r>
  <r>
    <s v="Poltergeist"/>
    <x v="1"/>
    <x v="4"/>
    <x v="2"/>
    <s v="June 4, 1982 (United States)"/>
    <x v="4"/>
    <n v="148000"/>
    <s v="Tobe Hooper"/>
    <s v="Steven Spielberg"/>
    <s v="JoBeth Williams"/>
    <s v="United States"/>
    <n v="10700000"/>
    <n v="77142388"/>
    <s v="Metro-Goldwyn-Mayer (MGM)"/>
    <n v="114"/>
    <n v="96.5"/>
    <n v="243578089.36373055"/>
  </r>
  <r>
    <s v="48 Hrs."/>
    <x v="0"/>
    <x v="2"/>
    <x v="2"/>
    <s v="December 8, 1982 (United States)"/>
    <x v="15"/>
    <n v="73000"/>
    <s v="Walter Hill"/>
    <s v="Roger Spottiswoode"/>
    <s v="Nick Nolte"/>
    <s v="United States"/>
    <n v="12000000"/>
    <n v="78868508"/>
    <s v="Paramount Pictures"/>
    <n v="96"/>
    <n v="96.5"/>
    <n v="249028335.62279791"/>
  </r>
  <r>
    <s v="Star Trek II: The Wrath of Khan"/>
    <x v="1"/>
    <x v="2"/>
    <x v="2"/>
    <s v="June 4, 1982 (United States)"/>
    <x v="3"/>
    <n v="115000"/>
    <s v="Nicholas Meyer"/>
    <s v="Gene Roddenberry"/>
    <s v="William Shatner"/>
    <s v="United States"/>
    <n v="11200000"/>
    <n v="78912963"/>
    <s v="Paramount Pictures"/>
    <n v="113"/>
    <n v="96.5"/>
    <n v="249168702.86113986"/>
  </r>
  <r>
    <s v="Paradise"/>
    <x v="0"/>
    <x v="1"/>
    <x v="2"/>
    <s v="May 7, 1982 (United States)"/>
    <x v="38"/>
    <n v="2500"/>
    <s v="Stuart Gillard"/>
    <s v="Stuart Gillard"/>
    <s v="Willie Aames"/>
    <s v="Canada"/>
    <m/>
    <n v="5588800"/>
    <s v="Embassy Pictures"/>
    <n v="100"/>
    <n v="96.5"/>
    <n v="17646708.393782381"/>
  </r>
  <r>
    <s v="The Last American Virgin"/>
    <x v="0"/>
    <x v="3"/>
    <x v="2"/>
    <s v="July 30, 1982 (United States)"/>
    <x v="21"/>
    <n v="8100"/>
    <s v="Boaz Davidson"/>
    <s v="Boaz Davidson"/>
    <s v="Lawrence Monoson"/>
    <s v="United States"/>
    <m/>
    <n v="5829781"/>
    <s v="Cannon Group"/>
    <n v="92"/>
    <n v="96.5"/>
    <n v="18407609.022797927"/>
  </r>
  <r>
    <s v="Sophie's Choice"/>
    <x v="0"/>
    <x v="0"/>
    <x v="2"/>
    <s v="March 4, 1983 (United States)"/>
    <x v="37"/>
    <n v="44000"/>
    <s v="Alan J. Pakula"/>
    <s v="William Styron"/>
    <s v="Meryl Streep"/>
    <s v="United Kingdom"/>
    <n v="12000000"/>
    <n v="30036000"/>
    <s v="Incorporated Television Company (ITC)"/>
    <n v="150"/>
    <n v="96.5"/>
    <n v="94839059.06735751"/>
  </r>
  <r>
    <s v="Gandhi"/>
    <x v="1"/>
    <x v="5"/>
    <x v="2"/>
    <s v="February 25, 1983 (United States)"/>
    <x v="45"/>
    <n v="220000"/>
    <s v="Richard Attenborough"/>
    <s v="John Briley"/>
    <s v="Ben Kingsley"/>
    <s v="United Kingdom"/>
    <n v="22000000"/>
    <n v="52767889"/>
    <s v="International Film Investors"/>
    <n v="191"/>
    <n v="96.5"/>
    <n v="166615293.03937823"/>
  </r>
  <r>
    <s v="Tootsie"/>
    <x v="1"/>
    <x v="3"/>
    <x v="2"/>
    <s v="December 17, 1982 (United States)"/>
    <x v="34"/>
    <n v="100000"/>
    <s v="Sydney Pollack"/>
    <s v="Don McGuire"/>
    <s v="Dustin Hoffman"/>
    <s v="United States"/>
    <n v="21000000"/>
    <n v="177200000"/>
    <s v="Columbia Pictures"/>
    <n v="116"/>
    <n v="96.5"/>
    <n v="559511295.33678758"/>
  </r>
  <r>
    <s v="Tron"/>
    <x v="1"/>
    <x v="2"/>
    <x v="2"/>
    <s v="July 9, 1982 (United States)"/>
    <x v="8"/>
    <n v="115000"/>
    <s v="Steven Lisberger"/>
    <s v="Steven Lisberger"/>
    <s v="Jeff Bridges"/>
    <s v="United States"/>
    <n v="17000000"/>
    <n v="33000525"/>
    <s v="Walt Disney Productions"/>
    <n v="96"/>
    <n v="96.5"/>
    <n v="104199585.15544041"/>
  </r>
  <r>
    <s v="The Secret of NIMH"/>
    <x v="2"/>
    <x v="10"/>
    <x v="2"/>
    <s v="July 16, 1982 (United States)"/>
    <x v="37"/>
    <n v="37000"/>
    <s v="Don Bluth"/>
    <s v="Robert C. O'Brien"/>
    <s v="Elizabeth Hartman"/>
    <s v="United States"/>
    <n v="7000000"/>
    <n v="14665733"/>
    <s v="Aurora"/>
    <n v="82"/>
    <n v="96.5"/>
    <n v="46307241.918134712"/>
  </r>
  <r>
    <s v="The King of Comedy"/>
    <x v="1"/>
    <x v="3"/>
    <x v="2"/>
    <s v="February 18, 1983 (Brazil)"/>
    <x v="40"/>
    <n v="94000"/>
    <s v="Martin Scorsese"/>
    <s v="Paul D. Zimmerman"/>
    <s v="Robert De Niro"/>
    <s v="United States"/>
    <n v="20000000"/>
    <n v="2536242"/>
    <s v="Embassy International Pictures"/>
    <n v="109"/>
    <n v="96.5"/>
    <n v="8008216.9678756474"/>
  </r>
  <r>
    <s v="Rocky III"/>
    <x v="1"/>
    <x v="0"/>
    <x v="2"/>
    <s v="May 28, 1982 (United States)"/>
    <x v="8"/>
    <n v="179000"/>
    <s v="Sylvester Stallone"/>
    <s v="Sylvester Stallone"/>
    <s v="Sylvester Stallone"/>
    <s v="United States"/>
    <n v="17000000"/>
    <n v="125052686"/>
    <s v="Chartoff-Winkler Productions"/>
    <n v="99"/>
    <n v="96.5"/>
    <n v="394855475.89844555"/>
  </r>
  <r>
    <s v="The Beastmaster"/>
    <x v="1"/>
    <x v="2"/>
    <x v="2"/>
    <s v="August 20, 1982 (United States)"/>
    <x v="19"/>
    <n v="22000"/>
    <s v="Don Coscarelli"/>
    <s v="Don Coscarelli"/>
    <s v="Marc Singer"/>
    <s v="United States"/>
    <n v="8000000"/>
    <n v="14056528"/>
    <s v="Leisure Investment Company"/>
    <n v="118"/>
    <n v="96.5"/>
    <n v="44383669.239378236"/>
  </r>
  <r>
    <s v="Creepshow"/>
    <x v="0"/>
    <x v="3"/>
    <x v="2"/>
    <s v="November 12, 1982 (United States)"/>
    <x v="15"/>
    <n v="44000"/>
    <s v="George A. Romero"/>
    <s v="Stephen King"/>
    <s v="Hal Holbrook"/>
    <s v="United States"/>
    <n v="8000000"/>
    <n v="21028755"/>
    <s v="United Film Distribution Company (UFDC)"/>
    <n v="120"/>
    <n v="96.5"/>
    <n v="66398566.305699475"/>
  </r>
  <r>
    <s v="The Man from Snowy River"/>
    <x v="1"/>
    <x v="1"/>
    <x v="2"/>
    <s v="November 5, 1982 (United States)"/>
    <x v="4"/>
    <n v="8200"/>
    <s v="George Miller"/>
    <s v="A.B. 'Banjo' Paterson"/>
    <s v="Kirk Douglas"/>
    <s v="Australia"/>
    <n v="3500000"/>
    <n v="20659423"/>
    <s v="Cambridge Productions"/>
    <n v="102"/>
    <n v="96.5"/>
    <n v="65232395.731606215"/>
  </r>
  <r>
    <s v="Pink Floyd: The Wall"/>
    <x v="0"/>
    <x v="0"/>
    <x v="2"/>
    <s v="September 17, 1982 (United States)"/>
    <x v="45"/>
    <n v="78000"/>
    <s v="Alan Parker"/>
    <s v="Roger Waters"/>
    <s v="Bob Geldof"/>
    <s v="United Kingdom"/>
    <n v="12000000"/>
    <n v="22265763"/>
    <s v="Goldcrest Films International"/>
    <n v="95"/>
    <n v="96.5"/>
    <n v="70304435.089119166"/>
  </r>
  <r>
    <s v="Cat People"/>
    <x v="0"/>
    <x v="7"/>
    <x v="2"/>
    <s v="April 2, 1982 (United States)"/>
    <x v="19"/>
    <n v="20000"/>
    <s v="Paul Schrader"/>
    <s v="DeWitt Bodeen"/>
    <s v="Nastassja Kinski"/>
    <s v="United States"/>
    <n v="18000000"/>
    <n v="7000000"/>
    <s v="RKO Pictures"/>
    <n v="118"/>
    <n v="96.5"/>
    <n v="22102590.673575129"/>
  </r>
  <r>
    <s v="Fanny and Alexander"/>
    <x v="0"/>
    <x v="0"/>
    <x v="2"/>
    <s v="December 17, 1982 (Sweden)"/>
    <x v="31"/>
    <n v="59000"/>
    <s v="Ingmar Bergman"/>
    <s v="Ingmar Bergman"/>
    <s v="Bertil Guve"/>
    <s v="Sweden"/>
    <n v="6000000"/>
    <n v="6795771"/>
    <s v="Cinematograph AB"/>
    <n v="188"/>
    <n v="96.5"/>
    <n v="21457734.960621759"/>
  </r>
  <r>
    <s v="Friday the 13th Part III"/>
    <x v="0"/>
    <x v="4"/>
    <x v="2"/>
    <s v="August 13, 1982 (United States)"/>
    <x v="46"/>
    <n v="49000"/>
    <s v="Steve Miner"/>
    <s v="Martin Kitrosser"/>
    <s v="Dana Kimmell"/>
    <s v="United States"/>
    <n v="2300000"/>
    <n v="36690067"/>
    <s v="Paramount Pictures"/>
    <n v="95"/>
    <n v="96.5"/>
    <n v="115849361.81243522"/>
  </r>
  <r>
    <s v="Firefox"/>
    <x v="1"/>
    <x v="2"/>
    <x v="2"/>
    <s v="June 18, 1982 (United States)"/>
    <x v="22"/>
    <n v="26000"/>
    <s v="Clint Eastwood"/>
    <s v="Alex Lasker"/>
    <s v="Clint Eastwood"/>
    <s v="United States"/>
    <n v="18000000"/>
    <n v="46708276"/>
    <s v="Major Studio Partners"/>
    <n v="136"/>
    <n v="96.5"/>
    <n v="147481986.49948186"/>
  </r>
  <r>
    <s v="Halloween III: Season of the Witch"/>
    <x v="0"/>
    <x v="4"/>
    <x v="2"/>
    <s v="October 22, 1982 (United States)"/>
    <x v="18"/>
    <n v="45000"/>
    <s v="Tommy Lee Wallace"/>
    <s v="Tommy Lee Wallace"/>
    <s v="Tom Atkins"/>
    <s v="United States"/>
    <n v="2500000"/>
    <n v="14400000"/>
    <s v="Dino De Laurentiis Company"/>
    <n v="98"/>
    <n v="96.5"/>
    <n v="45468186.528497405"/>
  </r>
  <r>
    <s v="The Dark Crystal"/>
    <x v="1"/>
    <x v="1"/>
    <x v="2"/>
    <s v="December 17, 1982 (United States)"/>
    <x v="13"/>
    <n v="63000"/>
    <s v="Jim Henson"/>
    <s v="David Odell"/>
    <s v="Jim Henson"/>
    <s v="United Kingdom"/>
    <n v="15000000"/>
    <n v="41630431"/>
    <s v="Incorporated Television Company (ITC)"/>
    <n v="93"/>
    <n v="96.5"/>
    <n v="131448625.13678755"/>
  </r>
  <r>
    <s v="The Verdict"/>
    <x v="0"/>
    <x v="0"/>
    <x v="2"/>
    <s v="December 17, 1982 (United States)"/>
    <x v="3"/>
    <n v="37000"/>
    <s v="Sidney Lumet"/>
    <s v="Barry Reed"/>
    <s v="Paul Newman"/>
    <s v="United States"/>
    <n v="16000000"/>
    <n v="53993738"/>
    <s v="Twentieth Century Fox"/>
    <n v="129"/>
    <n v="96.5"/>
    <n v="170485927.13575128"/>
  </r>
  <r>
    <s v="Pieces"/>
    <x v="4"/>
    <x v="4"/>
    <x v="2"/>
    <s v="September 23, 1983 (United States)"/>
    <x v="10"/>
    <n v="9300"/>
    <s v="Juan Piquer Simón"/>
    <s v="Dick Randall"/>
    <s v="Christopher George"/>
    <s v="Spain"/>
    <n v="300000"/>
    <n v="2032311"/>
    <s v="Almena Films"/>
    <n v="85"/>
    <n v="96.5"/>
    <n v="6417048.3077720199"/>
  </r>
  <r>
    <s v="Zapped!"/>
    <x v="0"/>
    <x v="3"/>
    <x v="2"/>
    <s v="September 3, 1982 (United States)"/>
    <x v="38"/>
    <n v="6500"/>
    <s v="Robert J. Rosenthal"/>
    <s v="Bruce Rubin"/>
    <s v="Scott Baio"/>
    <s v="United States"/>
    <m/>
    <n v="16897768"/>
    <s v="Embassy Pictures"/>
    <n v="98"/>
    <n v="96.5"/>
    <n v="53354921.34300518"/>
  </r>
  <r>
    <s v="Six Pack"/>
    <x v="1"/>
    <x v="3"/>
    <x v="2"/>
    <s v="July 16, 1982 (United States)"/>
    <x v="23"/>
    <n v="2800"/>
    <s v="Daniel Petrie"/>
    <s v="Mike Marvin"/>
    <s v="Kenny Rogers"/>
    <s v="United States"/>
    <m/>
    <n v="20225989"/>
    <s v="Twentieth Century Fox"/>
    <n v="108"/>
    <n v="96.5"/>
    <n v="63863822.262176163"/>
  </r>
  <r>
    <s v="The World According to Garp"/>
    <x v="0"/>
    <x v="3"/>
    <x v="2"/>
    <s v="July 23, 1982 (United States)"/>
    <x v="13"/>
    <n v="25000"/>
    <s v="George Roy Hill"/>
    <s v="John Irving"/>
    <s v="Robin Williams"/>
    <s v="United States"/>
    <n v="17000000"/>
    <n v="29712172"/>
    <s v="Pan Arts"/>
    <n v="136"/>
    <n v="96.5"/>
    <n v="93816567.962694287"/>
  </r>
  <r>
    <s v="Diner"/>
    <x v="0"/>
    <x v="3"/>
    <x v="2"/>
    <s v="May 21, 1982 (United States)"/>
    <x v="12"/>
    <n v="19000"/>
    <s v="Barry Levinson"/>
    <s v="Barry Levinson"/>
    <s v="Steve Guttenberg"/>
    <s v="United States"/>
    <n v="5000000"/>
    <n v="14099953"/>
    <s v="Metro-Goldwyn-Mayer (MGM)"/>
    <n v="110"/>
    <n v="96.5"/>
    <n v="44520784.239378236"/>
  </r>
  <r>
    <s v="The Best Little Whorehouse in Texas"/>
    <x v="0"/>
    <x v="3"/>
    <x v="2"/>
    <s v="July 23, 1982 (United States)"/>
    <x v="22"/>
    <n v="10000"/>
    <s v="Colin Higgins"/>
    <s v="Larry L. King"/>
    <s v="Burt Reynolds"/>
    <s v="United States"/>
    <n v="35000000"/>
    <n v="69701637"/>
    <s v="Universal Pictures"/>
    <n v="114"/>
    <n v="96.5"/>
    <n v="220083821.69844559"/>
  </r>
  <r>
    <s v="The Year of Living Dangerously"/>
    <x v="1"/>
    <x v="0"/>
    <x v="2"/>
    <s v="February 18, 1983 (United States)"/>
    <x v="12"/>
    <n v="20000"/>
    <s v="Peter Weir"/>
    <s v="David Williamson"/>
    <s v="Mel Gibson"/>
    <s v="Australia"/>
    <n v="13000000"/>
    <n v="10278575"/>
    <s v="Metro-Goldwyn-Mayer (MGM)"/>
    <n v="115"/>
    <n v="96.5"/>
    <n v="32454733.70466321"/>
  </r>
  <r>
    <s v="Night Shift"/>
    <x v="0"/>
    <x v="3"/>
    <x v="2"/>
    <s v="July 30, 1982 (United States)"/>
    <x v="14"/>
    <n v="15000"/>
    <s v="Ron Howard"/>
    <s v="Lowell Ganz"/>
    <s v="Henry Winkler"/>
    <s v="United States"/>
    <m/>
    <n v="21095638"/>
    <s v="Major Studio Partners"/>
    <n v="106"/>
    <n v="96.5"/>
    <n v="66609750.244559579"/>
  </r>
  <r>
    <s v="Summer Lovers"/>
    <x v="0"/>
    <x v="3"/>
    <x v="2"/>
    <s v="July 16, 1982 (United States)"/>
    <x v="46"/>
    <n v="3900"/>
    <s v="Randal Kleiser"/>
    <s v="Randal Kleiser"/>
    <s v="Peter Gallagher"/>
    <s v="United States"/>
    <m/>
    <n v="4968000"/>
    <s v="Filmways Pictures"/>
    <n v="98"/>
    <n v="96.5"/>
    <n v="15686524.352331605"/>
  </r>
  <r>
    <s v="Victor Victoria"/>
    <x v="1"/>
    <x v="3"/>
    <x v="2"/>
    <s v="March 19, 1982 (United States)"/>
    <x v="37"/>
    <n v="20000"/>
    <s v="Blake Edwards"/>
    <s v="Blake Edwards"/>
    <s v="Julie Andrews"/>
    <s v="United Kingdom"/>
    <m/>
    <n v="28229046"/>
    <s v="Metro-Goldwyn-Mayer (MGM)"/>
    <n v="134"/>
    <n v="96.5"/>
    <n v="89133578.406217605"/>
  </r>
  <r>
    <s v="The Last Unicorn"/>
    <x v="2"/>
    <x v="10"/>
    <x v="2"/>
    <s v="November 19, 1982 (United States)"/>
    <x v="34"/>
    <n v="25000"/>
    <s v="Jules Bass"/>
    <s v="Peter S. Beagle"/>
    <s v="Jeff Bridges"/>
    <s v="United Kingdom"/>
    <n v="3500000"/>
    <n v="6455330"/>
    <s v="Rankin/Bass Productions"/>
    <n v="92"/>
    <n v="96.5"/>
    <n v="20382788.093264248"/>
  </r>
  <r>
    <s v="The Entity"/>
    <x v="0"/>
    <x v="0"/>
    <x v="2"/>
    <s v="February 4, 1983 (United States)"/>
    <x v="17"/>
    <n v="15000"/>
    <s v="Sidney J. Furie"/>
    <s v="Frank De Felitta"/>
    <s v="Barbara Hershey"/>
    <s v="United States"/>
    <n v="9000000"/>
    <n v="13277558"/>
    <s v="American Cinema Productions"/>
    <n v="125"/>
    <n v="96.5"/>
    <n v="41924061.374093264"/>
  </r>
  <r>
    <s v="Airplane II: the Sequel"/>
    <x v="1"/>
    <x v="3"/>
    <x v="2"/>
    <s v="December 10, 1982 (United States)"/>
    <x v="19"/>
    <n v="50000"/>
    <s v="Ken Finkleman"/>
    <s v="Ken Finkleman"/>
    <s v="Robert Hays"/>
    <s v="United States"/>
    <n v="15000000"/>
    <n v="27150534"/>
    <s v="Paramount Pictures"/>
    <n v="85"/>
    <n v="96.5"/>
    <n v="85728162.795854911"/>
  </r>
  <r>
    <s v="The Toy"/>
    <x v="1"/>
    <x v="3"/>
    <x v="2"/>
    <s v="December 10, 1982 (United States)"/>
    <x v="1"/>
    <n v="11000"/>
    <s v="Richard Donner"/>
    <s v="Francis Veber"/>
    <s v="Richard Pryor"/>
    <s v="United States"/>
    <n v="17000000"/>
    <n v="47118057"/>
    <s v="Columbia Pictures"/>
    <n v="102"/>
    <n v="96.5"/>
    <n v="148775875.3150259"/>
  </r>
  <r>
    <s v="The House on Sorority Row"/>
    <x v="0"/>
    <x v="4"/>
    <x v="2"/>
    <s v="July 28, 1983 (South Korea)"/>
    <x v="22"/>
    <n v="7800"/>
    <s v="Mark Rosman"/>
    <s v="Mark Rosman"/>
    <s v="Kate McNeil"/>
    <s v="United States"/>
    <n v="425000"/>
    <n v="10604986"/>
    <s v="VAE Productions"/>
    <n v="91"/>
    <n v="96.5"/>
    <n v="33485380.665284973"/>
  </r>
  <r>
    <s v="Evil Under the Sun"/>
    <x v="1"/>
    <x v="6"/>
    <x v="2"/>
    <s v="March 5, 1982 (United States)"/>
    <x v="12"/>
    <n v="15000"/>
    <s v="Guy Hamilton"/>
    <s v="Anthony Shaffer"/>
    <s v="Peter Ustinov"/>
    <s v="United Kingdom"/>
    <n v="10000000"/>
    <n v="6110670"/>
    <s v="EMI Films"/>
    <n v="117"/>
    <n v="96.5"/>
    <n v="19294519.678756475"/>
  </r>
  <r>
    <s v="The Sword and the Sorcerer"/>
    <x v="0"/>
    <x v="2"/>
    <x v="2"/>
    <s v="April 30, 1982 (United States)"/>
    <x v="41"/>
    <n v="5700"/>
    <s v="Albert Pyun"/>
    <s v="Tom Karnowski"/>
    <s v="Lee Horsley"/>
    <s v="United States"/>
    <m/>
    <n v="39103425"/>
    <s v="Sorcerer Productions"/>
    <n v="99"/>
    <n v="96.5"/>
    <n v="123469570.95854922"/>
  </r>
  <r>
    <s v="Death Wish II"/>
    <x v="0"/>
    <x v="2"/>
    <x v="2"/>
    <s v="February 19, 1982 (United States)"/>
    <x v="22"/>
    <n v="15000"/>
    <s v="Michael Winner"/>
    <s v="David Engelbach"/>
    <s v="Charles Bronson"/>
    <s v="United States"/>
    <n v="2000000"/>
    <n v="16100000"/>
    <s v="Golan-Globus Productions"/>
    <n v="89"/>
    <n v="96.5"/>
    <n v="50835958.549222797"/>
  </r>
  <r>
    <s v="Silent Rage"/>
    <x v="0"/>
    <x v="2"/>
    <x v="2"/>
    <s v="April 2, 1982 (United States)"/>
    <x v="30"/>
    <n v="5300"/>
    <s v="Michael Miller"/>
    <s v="Joseph Fraley"/>
    <s v="Chuck Norris"/>
    <s v="United States"/>
    <n v="4500000"/>
    <n v="10490791"/>
    <s v="Columbia Pictures"/>
    <n v="103"/>
    <n v="96.5"/>
    <n v="33124808.473575126"/>
  </r>
  <r>
    <s v="Megaforce"/>
    <x v="1"/>
    <x v="2"/>
    <x v="2"/>
    <s v="June 25, 1982 (United States)"/>
    <x v="47"/>
    <n v="3400"/>
    <s v="Hal Needham"/>
    <s v="Bob Kachler"/>
    <s v="Barry Bostwick"/>
    <s v="Hong Kong"/>
    <n v="20000000"/>
    <n v="5675599"/>
    <s v="Golden Harvest Company"/>
    <n v="99"/>
    <n v="96.5"/>
    <n v="17920777.360621762"/>
  </r>
  <r>
    <s v="Personal Best"/>
    <x v="0"/>
    <x v="0"/>
    <x v="2"/>
    <s v="June 26, 1982 (Japan)"/>
    <x v="21"/>
    <n v="2600"/>
    <s v="Robert Towne"/>
    <s v="Robert Towne"/>
    <s v="Mariel Hemingway"/>
    <s v="United States"/>
    <n v="16000000"/>
    <n v="5672311"/>
    <s v="The Geffen Company"/>
    <n v="128"/>
    <n v="96.5"/>
    <n v="17910395.458031088"/>
  </r>
  <r>
    <s v="Dead Men Don't Wear Plaid"/>
    <x v="1"/>
    <x v="3"/>
    <x v="2"/>
    <s v="May 21, 1982 (United States)"/>
    <x v="15"/>
    <n v="21000"/>
    <s v="Carl Reiner"/>
    <s v="Carl Reiner"/>
    <s v="Steve Martin"/>
    <s v="United States"/>
    <n v="9000000"/>
    <n v="18196170"/>
    <s v="Aspen Film Society"/>
    <n v="88"/>
    <n v="96.5"/>
    <n v="57454642.476683937"/>
  </r>
  <r>
    <s v="Amityville II: The Possession"/>
    <x v="0"/>
    <x v="4"/>
    <x v="2"/>
    <s v="September 24, 1982 (United States)"/>
    <x v="30"/>
    <n v="11000"/>
    <s v="Damiano Damiani"/>
    <s v="Tommy Lee Wallace"/>
    <s v="James Olson"/>
    <s v="Mexico"/>
    <n v="5000000"/>
    <n v="12534817"/>
    <s v="Dino De Laurentiis Company"/>
    <n v="104"/>
    <n v="96.5"/>
    <n v="39578847.045595855"/>
  </r>
  <r>
    <s v="Missing"/>
    <x v="1"/>
    <x v="5"/>
    <x v="2"/>
    <s v="March 12, 1982 (United States)"/>
    <x v="3"/>
    <n v="19000"/>
    <s v="Costa-Gavras"/>
    <s v="Costa-Gavras"/>
    <s v="Jack Lemmon"/>
    <s v="United States"/>
    <n v="9500000"/>
    <n v="14000000"/>
    <s v="PolyGram Filmed Entertainment"/>
    <n v="122"/>
    <n v="96.5"/>
    <n v="44205181.347150259"/>
  </r>
  <r>
    <s v="Frances"/>
    <x v="0"/>
    <x v="5"/>
    <x v="2"/>
    <s v="March 11, 1983 (Australia)"/>
    <x v="4"/>
    <n v="7300"/>
    <s v="Graeme Clifford"/>
    <s v="Eric Bergren"/>
    <s v="Jessica Lange"/>
    <s v="United States"/>
    <m/>
    <m/>
    <s v="Brooksfilms"/>
    <n v="140"/>
    <n v="96.5"/>
    <s v=""/>
  </r>
  <r>
    <s v="The Seduction"/>
    <x v="0"/>
    <x v="14"/>
    <x v="2"/>
    <s v="January 29, 1982 (United States)"/>
    <x v="38"/>
    <n v="1100"/>
    <s v="David Schmoeller"/>
    <s v="David Schmoeller"/>
    <s v="Morgan Fairchild"/>
    <s v="United States"/>
    <m/>
    <n v="11378339"/>
    <s v="The Romantic Venture"/>
    <n v="104"/>
    <n v="96.5"/>
    <n v="35927252.780310877"/>
  </r>
  <r>
    <s v="Cannery Row"/>
    <x v="1"/>
    <x v="3"/>
    <x v="2"/>
    <s v="February 12, 1982 (United States)"/>
    <x v="17"/>
    <n v="3500"/>
    <s v="David S. Ward"/>
    <s v="John Steinbeck"/>
    <s v="Nick Nolte"/>
    <s v="United States"/>
    <n v="11300000"/>
    <n v="5301539"/>
    <s v="Chai Productions"/>
    <n v="120"/>
    <n v="96.5"/>
    <n v="16739678.065284973"/>
  </r>
  <r>
    <s v="Deathtrap"/>
    <x v="1"/>
    <x v="3"/>
    <x v="2"/>
    <s v="March 19, 1982 (United States)"/>
    <x v="9"/>
    <n v="13000"/>
    <s v="Sidney Lumet"/>
    <s v="Ira Levin"/>
    <s v="Michael Caine"/>
    <s v="United States"/>
    <m/>
    <n v="19282134"/>
    <s v="Warner Bros."/>
    <n v="116"/>
    <n v="96.5"/>
    <n v="60883587.873575129"/>
  </r>
  <r>
    <s v="Tex"/>
    <x v="1"/>
    <x v="0"/>
    <x v="2"/>
    <s v="July 30, 1982 (United States)"/>
    <x v="16"/>
    <n v="2000"/>
    <s v="Tim Hunter"/>
    <s v="S.E. Hinton"/>
    <s v="Matt Dillon"/>
    <s v="United States"/>
    <m/>
    <n v="7400000"/>
    <s v="Walt Disney Productions"/>
    <n v="103"/>
    <n v="96.5"/>
    <n v="23365595.85492228"/>
  </r>
  <r>
    <s v="Time Walker"/>
    <x v="1"/>
    <x v="4"/>
    <x v="2"/>
    <s v="November 19, 1982 (United States)"/>
    <x v="48"/>
    <n v="1700"/>
    <s v="Tom Kennedy"/>
    <s v="Jason Williams"/>
    <s v="Ben Murphy"/>
    <s v="United States"/>
    <n v="750000"/>
    <m/>
    <s v="Byzantine Productions"/>
    <n v="83"/>
    <n v="96.5"/>
    <s v=""/>
  </r>
  <r>
    <s v="I, the Jury"/>
    <x v="0"/>
    <x v="6"/>
    <x v="2"/>
    <s v="April 22, 1982 (West Germany)"/>
    <x v="23"/>
    <n v="1500"/>
    <s v="Richard T. Heffron"/>
    <s v="Mickey Spillane"/>
    <s v="Armand Assante"/>
    <s v="United States"/>
    <m/>
    <n v="1515578"/>
    <s v="American Cinema Productions"/>
    <n v="111"/>
    <n v="96.5"/>
    <n v="4785457.166839378"/>
  </r>
  <r>
    <s v="Tempest"/>
    <x v="1"/>
    <x v="3"/>
    <x v="2"/>
    <s v="September 24, 1982 (United States)"/>
    <x v="16"/>
    <n v="2200"/>
    <s v="Paul Mazursky"/>
    <s v="Paul Mazursky"/>
    <s v="John Cassavetes"/>
    <s v="United States"/>
    <n v="13000000"/>
    <n v="5005245"/>
    <s v="Columbia Pictures"/>
    <n v="140"/>
    <n v="96.5"/>
    <n v="15804125.922279792"/>
  </r>
  <r>
    <s v="Young Doctors in Love"/>
    <x v="0"/>
    <x v="3"/>
    <x v="2"/>
    <s v="July 16, 1982 (United States)"/>
    <x v="30"/>
    <n v="3000"/>
    <s v="Garry Marshall"/>
    <s v="Michael Elias"/>
    <s v="Michael McKean"/>
    <s v="United States"/>
    <m/>
    <n v="30688860"/>
    <s v="ABC Motion Pictures"/>
    <n v="96"/>
    <n v="96.5"/>
    <n v="96900472.974093258"/>
  </r>
  <r>
    <s v="My Favorite Year"/>
    <x v="1"/>
    <x v="3"/>
    <x v="2"/>
    <s v="October 8, 1982 (United States)"/>
    <x v="34"/>
    <n v="9000"/>
    <s v="Richard Benjamin"/>
    <s v="Norman Steinberg"/>
    <s v="Peter O'Toole"/>
    <s v="United States"/>
    <m/>
    <n v="20123620"/>
    <s v="Metro-Goldwyn-Mayer (MGM)"/>
    <n v="92"/>
    <n v="96.5"/>
    <n v="63540590.818652846"/>
  </r>
  <r>
    <s v="Still of the Night"/>
    <x v="1"/>
    <x v="6"/>
    <x v="2"/>
    <s v="November 19, 1982 (United States)"/>
    <x v="10"/>
    <n v="4300"/>
    <s v="Robert Benton"/>
    <s v="Robert Benton"/>
    <s v="Roy Scheider"/>
    <s v="United States"/>
    <n v="10000000"/>
    <n v="5979947"/>
    <s v="United Artists"/>
    <n v="93"/>
    <n v="96.5"/>
    <n v="18881760.112953365"/>
  </r>
  <r>
    <s v="Parasite"/>
    <x v="0"/>
    <x v="4"/>
    <x v="2"/>
    <s v="March 12, 1982 (United States)"/>
    <x v="49"/>
    <n v="2300"/>
    <s v="Charles Band"/>
    <s v="Alan J. Adler"/>
    <s v="Robert Glaudini"/>
    <s v="United States"/>
    <n v="800000"/>
    <n v="2270"/>
    <s v="Embassy Pictures"/>
    <n v="85"/>
    <n v="96.5"/>
    <n v="7167.5544041450776"/>
  </r>
  <r>
    <s v="Making Love"/>
    <x v="0"/>
    <x v="0"/>
    <x v="2"/>
    <s v="March 5, 1982 (United States)"/>
    <x v="15"/>
    <n v="2500"/>
    <s v="Arthur Hiller"/>
    <s v="Barry Sandler"/>
    <s v="Michael Ontkean"/>
    <s v="United States"/>
    <m/>
    <n v="11897978"/>
    <s v="IndieProd Company Productions"/>
    <n v="113"/>
    <n v="96.5"/>
    <n v="37568019.653886005"/>
  </r>
  <r>
    <s v="Honkytonk Man"/>
    <x v="1"/>
    <x v="3"/>
    <x v="2"/>
    <s v="December 15, 1982 (United States)"/>
    <x v="14"/>
    <n v="8200"/>
    <s v="Clint Eastwood"/>
    <s v="Clancy Carlile"/>
    <s v="Clint Eastwood"/>
    <s v="United States"/>
    <n v="2000000"/>
    <n v="4484991"/>
    <s v="The Malpaso Company"/>
    <n v="122"/>
    <n v="96.5"/>
    <n v="14161417.178238342"/>
  </r>
  <r>
    <s v="The Beast Within"/>
    <x v="0"/>
    <x v="4"/>
    <x v="2"/>
    <s v="February 12, 1982 (United States)"/>
    <x v="41"/>
    <n v="3700"/>
    <s v="Philippe Mora"/>
    <s v="Tom Holland"/>
    <s v="Ronny Cox"/>
    <s v="United States"/>
    <m/>
    <n v="7742572"/>
    <s v="Katzka"/>
    <n v="98"/>
    <n v="96.5"/>
    <n v="24447271.382383417"/>
  </r>
  <r>
    <s v="Come Back to the 5 &amp; Dime Jimmy Dean, Jimmy Dean"/>
    <x v="1"/>
    <x v="3"/>
    <x v="2"/>
    <s v="April 6, 1983 (France)"/>
    <x v="13"/>
    <n v="4200"/>
    <s v="Robert Altman"/>
    <s v="Ed Graczyk"/>
    <s v="Cher"/>
    <s v="United States"/>
    <n v="850000"/>
    <n v="840958"/>
    <s v="Sandcastle 5 Productions"/>
    <n v="109"/>
    <n v="96.5"/>
    <n v="2655335.7782383417"/>
  </r>
  <r>
    <s v="The Final Option"/>
    <x v="0"/>
    <x v="2"/>
    <x v="2"/>
    <s v="September 16, 1983 (United States)"/>
    <x v="5"/>
    <n v="3000"/>
    <s v="Ian Sharp"/>
    <s v="George Markstein"/>
    <s v="Lewis Collins"/>
    <s v="Switzerland"/>
    <n v="6000000"/>
    <n v="2666873"/>
    <s v="Richmond Light Horse Productions"/>
    <n v="125"/>
    <n v="96.5"/>
    <n v="8420686.0424870458"/>
  </r>
  <r>
    <s v="Trail of the Pink Panther"/>
    <x v="1"/>
    <x v="3"/>
    <x v="2"/>
    <s v="December 17, 1982 (United States)"/>
    <x v="18"/>
    <n v="9800"/>
    <s v="Blake Edwards"/>
    <s v="Blake Edwards"/>
    <s v="Peter Sellers"/>
    <s v="United Kingdom"/>
    <n v="6000000"/>
    <n v="9056073"/>
    <s v="United Artists"/>
    <n v="96"/>
    <n v="96.5"/>
    <n v="28594667.804145075"/>
  </r>
  <r>
    <s v="The Sender"/>
    <x v="0"/>
    <x v="0"/>
    <x v="2"/>
    <s v="October 22, 1982 (United States)"/>
    <x v="22"/>
    <n v="1800"/>
    <s v="Roger Christian"/>
    <s v="Thomas Baum"/>
    <s v="Kathryn Harrold"/>
    <s v="United Kingdom"/>
    <m/>
    <n v="1054328"/>
    <s v="Paramount Pictures"/>
    <n v="91"/>
    <n v="96.5"/>
    <n v="3329054.3170984453"/>
  </r>
  <r>
    <s v="The Border"/>
    <x v="0"/>
    <x v="6"/>
    <x v="2"/>
    <s v="February 12, 1982 (United States)"/>
    <x v="5"/>
    <n v="6100"/>
    <s v="Tony Richardson"/>
    <s v="Deric Washburn"/>
    <s v="Jack Nicholson"/>
    <s v="United States"/>
    <n v="22000000"/>
    <n v="6118683"/>
    <s v="Efer Productions"/>
    <n v="108"/>
    <n v="96.5"/>
    <n v="19319820.830051813"/>
  </r>
  <r>
    <s v="Kiss Me Goodbye"/>
    <x v="1"/>
    <x v="3"/>
    <x v="2"/>
    <s v="December 22, 1982 (United States)"/>
    <x v="22"/>
    <n v="1900"/>
    <s v="Robert Mulligan"/>
    <s v="Bruno Barreto"/>
    <s v="Sally Field"/>
    <s v="United States"/>
    <m/>
    <n v="15782759"/>
    <s v="Twentieth Century Fox"/>
    <n v="101"/>
    <n v="96.5"/>
    <n v="49834265.982383415"/>
  </r>
  <r>
    <s v="A Midsummer Night's Sex Comedy"/>
    <x v="1"/>
    <x v="3"/>
    <x v="2"/>
    <s v="July 16, 1982 (United States)"/>
    <x v="14"/>
    <n v="19000"/>
    <s v="Woody Allen"/>
    <s v="Woody Allen"/>
    <s v="Woody Allen"/>
    <s v="United States"/>
    <m/>
    <n v="9077269"/>
    <s v="Jack Rollins &amp; Charles H. Joffe Productions"/>
    <n v="88"/>
    <n v="96.5"/>
    <n v="28661594.44870466"/>
  </r>
  <r>
    <s v="Vice Squad"/>
    <x v="0"/>
    <x v="2"/>
    <x v="2"/>
    <s v="January 22, 1982 (United States)"/>
    <x v="16"/>
    <n v="2000"/>
    <s v="Gary Sherman"/>
    <s v="Sandy Howard"/>
    <s v="Season Hubley"/>
    <s v="United Kingdom"/>
    <m/>
    <n v="13253583"/>
    <s v="AVCO Embassy Pictures"/>
    <n v="97"/>
    <n v="96.5"/>
    <n v="41848360.001036264"/>
  </r>
  <r>
    <s v="Best Friends"/>
    <x v="1"/>
    <x v="3"/>
    <x v="2"/>
    <s v="December 17, 1982 (United States)"/>
    <x v="30"/>
    <n v="2700"/>
    <s v="Norman Jewison"/>
    <s v="Valerie Curtin"/>
    <s v="Burt Reynolds"/>
    <s v="United States"/>
    <n v="15000000"/>
    <n v="36821203"/>
    <s v="Warner Bros."/>
    <n v="116"/>
    <n v="96.5"/>
    <n v="116263425.43108808"/>
  </r>
  <r>
    <s v="Shoot the Moon"/>
    <x v="0"/>
    <x v="0"/>
    <x v="2"/>
    <s v="February 19, 1982 (United States)"/>
    <x v="15"/>
    <n v="2500"/>
    <s v="Alan Parker"/>
    <s v="Bo Goldman"/>
    <s v="Albert Finney"/>
    <s v="United States"/>
    <n v="12000000"/>
    <n v="9217530"/>
    <s v="Metro-Goldwyn-Mayer (MGM)"/>
    <n v="124"/>
    <n v="96.5"/>
    <n v="29104470.373056993"/>
  </r>
  <r>
    <s v="Lookin' to Get Out"/>
    <x v="0"/>
    <x v="3"/>
    <x v="2"/>
    <s v="June 30, 1983 (Australia)"/>
    <x v="27"/>
    <n v="684"/>
    <s v="Hal Ashby"/>
    <s v="Al Schwartz"/>
    <s v="Jon Voight"/>
    <s v="United States"/>
    <n v="17000000"/>
    <n v="946461"/>
    <s v="Lorimar Productions"/>
    <n v="105"/>
    <n v="96.5"/>
    <n v="2988462.8673575129"/>
  </r>
  <r>
    <s v="Barbarosa"/>
    <x v="1"/>
    <x v="13"/>
    <x v="2"/>
    <s v="February 19, 1982 (United States)"/>
    <x v="5"/>
    <n v="1500"/>
    <s v="Fred Schepisi"/>
    <s v="William D. Wittliff"/>
    <s v="Willie Nelson"/>
    <s v="United States"/>
    <n v="11000000"/>
    <n v="1736123"/>
    <s v="Incorporated Television Company (ITC)"/>
    <n v="90"/>
    <n v="96.5"/>
    <n v="5481830.8611398963"/>
  </r>
  <r>
    <s v="Visiting Hours"/>
    <x v="0"/>
    <x v="4"/>
    <x v="2"/>
    <s v="May 28, 1982 (United States)"/>
    <x v="46"/>
    <n v="3800"/>
    <s v="Jean-Claude Lord"/>
    <s v="Brian Taggert"/>
    <s v="Michael Ironside"/>
    <s v="Canada"/>
    <m/>
    <n v="13258670"/>
    <s v="Canadian Film Development Corporation (CFDC)"/>
    <n v="103"/>
    <n v="96.5"/>
    <n v="41864422.269430049"/>
  </r>
  <r>
    <s v="A Little Sex"/>
    <x v="0"/>
    <x v="3"/>
    <x v="2"/>
    <s v="April 2, 1982 (United States)"/>
    <x v="38"/>
    <n v="501"/>
    <s v="Bruce Paltrow"/>
    <s v="Robert De Laurentiis"/>
    <s v="Tim Matheson"/>
    <s v="United States"/>
    <m/>
    <n v="2370376"/>
    <s v="Company Four"/>
    <n v="95"/>
    <n v="96.5"/>
    <n v="7484492.9243523311"/>
  </r>
  <r>
    <s v="Class Reunion"/>
    <x v="0"/>
    <x v="3"/>
    <x v="2"/>
    <s v="October 29, 1982 (United States)"/>
    <x v="32"/>
    <n v="2000"/>
    <s v="Michael Miller"/>
    <s v="John Hughes"/>
    <s v="Gerrit Graham"/>
    <s v="United States"/>
    <m/>
    <n v="10054150"/>
    <s v="ABC Motion Pictures"/>
    <n v="84"/>
    <n v="96.5"/>
    <n v="31746108.860103626"/>
  </r>
  <r>
    <s v="Hanky Panky"/>
    <x v="1"/>
    <x v="2"/>
    <x v="2"/>
    <s v="June 4, 1982 (United States)"/>
    <x v="41"/>
    <n v="2400"/>
    <s v="Sidney Poitier"/>
    <s v="Henry Rosenbaum"/>
    <s v="Gene Wilder"/>
    <s v="United States"/>
    <m/>
    <n v="9823934"/>
    <s v="Columbia Pictures"/>
    <n v="110"/>
    <n v="96.5"/>
    <n v="31019198.858031087"/>
  </r>
  <r>
    <s v="Author! Author!"/>
    <x v="1"/>
    <x v="3"/>
    <x v="2"/>
    <s v="June 18, 1982 (United States)"/>
    <x v="19"/>
    <n v="5100"/>
    <s v="Arthur Hiller"/>
    <s v="Israel Horovitz"/>
    <s v="Al Pacino"/>
    <s v="United States"/>
    <m/>
    <n v="13111101"/>
    <s v="Twentieth Century Fox"/>
    <n v="110"/>
    <n v="96.5"/>
    <n v="41398471.240414508"/>
  </r>
  <r>
    <s v="Split Image"/>
    <x v="0"/>
    <x v="0"/>
    <x v="2"/>
    <s v="October 3, 1982 (United States)"/>
    <x v="16"/>
    <n v="768"/>
    <s v="Ted Kotcheff"/>
    <s v="Scott Spencer"/>
    <s v="Michael O'Keefe"/>
    <s v="Canada"/>
    <m/>
    <n v="263635"/>
    <s v="PolyGram Filmed Entertainment"/>
    <n v="110"/>
    <n v="96.5"/>
    <n v="832430.92746113986"/>
  </r>
  <r>
    <s v="The Challenge"/>
    <x v="0"/>
    <x v="2"/>
    <x v="2"/>
    <s v="July 23, 1982 (United States)"/>
    <x v="21"/>
    <n v="2000"/>
    <s v="John Frankenheimer"/>
    <s v="Richard Maxwell"/>
    <s v="Scott Glenn"/>
    <s v="United States"/>
    <m/>
    <n v="2977706"/>
    <s v="CBS Theatrical Films"/>
    <n v="108"/>
    <n v="96.5"/>
    <n v="9402145.2663212437"/>
  </r>
  <r>
    <s v="The Soldier"/>
    <x v="0"/>
    <x v="2"/>
    <x v="2"/>
    <s v="August 27, 1982 (United States)"/>
    <x v="11"/>
    <n v="1100"/>
    <s v="James Glickenhaus"/>
    <s v="James Glickenhaus"/>
    <s v="Ken Wahl"/>
    <s v="United States"/>
    <n v="4000000"/>
    <n v="6328816"/>
    <s v="James Glickenhaus"/>
    <n v="96"/>
    <n v="96.5"/>
    <n v="19983318.499481864"/>
  </r>
  <r>
    <s v="Wrong Is Right"/>
    <x v="0"/>
    <x v="3"/>
    <x v="2"/>
    <s v="May 14, 1982 (United States)"/>
    <x v="46"/>
    <n v="1800"/>
    <s v="Richard Brooks"/>
    <s v="Charles McCarry"/>
    <s v="Sean Connery"/>
    <s v="United States"/>
    <n v="10000000"/>
    <n v="3583513"/>
    <s v="Columbia Pictures"/>
    <n v="117"/>
    <n v="96.5"/>
    <n v="11314988.716062175"/>
  </r>
  <r>
    <s v="Six Weeks"/>
    <x v="1"/>
    <x v="0"/>
    <x v="2"/>
    <s v="December 17, 1982 (United States)"/>
    <x v="46"/>
    <n v="818"/>
    <s v="Tony Bill"/>
    <s v="Fred Mustard Stewart"/>
    <s v="Dudley Moore"/>
    <s v="United States"/>
    <m/>
    <n v="6668025"/>
    <s v="PolyGram Pictures"/>
    <n v="107"/>
    <n v="96.5"/>
    <n v="21054375.310880829"/>
  </r>
  <r>
    <s v="The State of Things"/>
    <x v="3"/>
    <x v="0"/>
    <x v="2"/>
    <s v="February 18, 1983 (United States)"/>
    <x v="9"/>
    <n v="3000"/>
    <s v="Wim Wenders"/>
    <s v="Robert Kramer"/>
    <s v="Allen Garfield"/>
    <s v="West Germany"/>
    <m/>
    <n v="3700"/>
    <s v="Gray City"/>
    <n v="121"/>
    <n v="96.5"/>
    <n v="11682.797927461139"/>
  </r>
  <r>
    <s v="Jekyll and Hyde... Together Again"/>
    <x v="0"/>
    <x v="9"/>
    <x v="2"/>
    <s v="October 1, 1982 (United States)"/>
    <x v="19"/>
    <n v="1100"/>
    <s v="Jerry Belson"/>
    <s v="Monica Mcgowan Johnson"/>
    <s v="Mark Blankfield"/>
    <s v="United States"/>
    <n v="5000000"/>
    <n v="3792188"/>
    <s v="Paramount Pictures"/>
    <n v="87"/>
    <n v="96.5"/>
    <n v="11973882.731606217"/>
  </r>
  <r>
    <s v="Forced Vengeance"/>
    <x v="0"/>
    <x v="2"/>
    <x v="2"/>
    <s v="July 30, 1982 (United States)"/>
    <x v="41"/>
    <n v="2900"/>
    <s v="James Fargo"/>
    <s v="Franklin Thompson"/>
    <s v="Chuck Norris"/>
    <s v="United States"/>
    <n v="5000000"/>
    <n v="6660333"/>
    <s v="Metro-Goldwyn-Mayer (MGM)"/>
    <n v="90"/>
    <n v="96.5"/>
    <n v="21030087.721243523"/>
  </r>
  <r>
    <s v="The Missionary"/>
    <x v="0"/>
    <x v="3"/>
    <x v="2"/>
    <s v="November 5, 1982 (United States)"/>
    <x v="19"/>
    <n v="2100"/>
    <s v="Richard Loncraine"/>
    <s v="Michael Palin"/>
    <s v="Michael Palin"/>
    <s v="United Kingdom"/>
    <m/>
    <n v="7241180"/>
    <s v="HandMade Films"/>
    <n v="90"/>
    <n v="96.5"/>
    <n v="22864119.647668391"/>
  </r>
  <r>
    <s v="The Escape Artist"/>
    <x v="1"/>
    <x v="3"/>
    <x v="2"/>
    <s v="May 28, 1982 (United States)"/>
    <x v="19"/>
    <n v="683"/>
    <s v="Caleb Deschanel"/>
    <s v="David Wagoner"/>
    <s v="Raul Julia"/>
    <s v="United States"/>
    <m/>
    <n v="143369"/>
    <s v="Zoetrope Studios"/>
    <n v="94"/>
    <n v="96.5"/>
    <n v="452689.47461139894"/>
  </r>
  <r>
    <s v="Night Crossing"/>
    <x v="1"/>
    <x v="0"/>
    <x v="2"/>
    <s v="February 5, 1982 (United States)"/>
    <x v="16"/>
    <n v="1300"/>
    <s v="Delbert Mann"/>
    <s v="John McGreevey"/>
    <s v="John Hurt"/>
    <s v="United Kingdom"/>
    <n v="10000000"/>
    <n v="8000000"/>
    <s v="Walt Disney Productions"/>
    <n v="107"/>
    <n v="96.5"/>
    <n v="25260103.626943003"/>
  </r>
  <r>
    <s v="Endangered Species"/>
    <x v="0"/>
    <x v="0"/>
    <x v="2"/>
    <s v="September 10, 1982 (United States)"/>
    <x v="23"/>
    <n v="914"/>
    <s v="Alan Rudolph"/>
    <s v="Judd Klinger"/>
    <s v="Robert Urich"/>
    <s v="United States"/>
    <m/>
    <n v="1474249"/>
    <s v="Alive Enterprises"/>
    <n v="97"/>
    <n v="96.5"/>
    <n v="4654960.3139896365"/>
  </r>
  <r>
    <s v="Things Are Tough All Over"/>
    <x v="0"/>
    <x v="2"/>
    <x v="2"/>
    <s v="August 4, 1982 (United States)"/>
    <x v="22"/>
    <n v="3100"/>
    <s v="Thomas K. Avildsen"/>
    <s v="Cheech Marin"/>
    <s v="Toni Attell"/>
    <s v="United States"/>
    <n v="7000000"/>
    <n v="21134374"/>
    <s v="C &amp; C Brown Production"/>
    <n v="90"/>
    <n v="96.5"/>
    <n v="66732059.66632124"/>
  </r>
  <r>
    <s v="Homework"/>
    <x v="0"/>
    <x v="3"/>
    <x v="2"/>
    <s v="August 27, 1982 (United States)"/>
    <x v="50"/>
    <n v="322"/>
    <s v="James Beshears"/>
    <s v="Maurice Peterson"/>
    <s v="Joan Collins"/>
    <s v="United States"/>
    <m/>
    <n v="2914328"/>
    <s v="Jensen Farley Pictures"/>
    <n v="90"/>
    <n v="96.5"/>
    <n v="9202028.4103626944"/>
  </r>
  <r>
    <s v="Jinxed!"/>
    <x v="0"/>
    <x v="3"/>
    <x v="2"/>
    <s v="October 22, 1982 (United States)"/>
    <x v="32"/>
    <n v="984"/>
    <s v="Don Siegel"/>
    <s v="Frank D. Gilroy"/>
    <s v="Bette Midler"/>
    <s v="United States"/>
    <n v="13400000"/>
    <n v="2869638"/>
    <s v="Herb Jaffe"/>
    <n v="103"/>
    <n v="96.5"/>
    <n v="9060919.1564766839"/>
  </r>
  <r>
    <s v="The Return of Martin Guerre"/>
    <x v="4"/>
    <x v="5"/>
    <x v="2"/>
    <s v="August 26, 1983 (United States)"/>
    <x v="34"/>
    <n v="4100"/>
    <s v="Daniel Vigne"/>
    <s v="Jean-Claude Carrière"/>
    <s v="Gérard Depardieu"/>
    <s v="France"/>
    <m/>
    <n v="3723036"/>
    <s v="S.F.P.C."/>
    <n v="112"/>
    <n v="96.5"/>
    <n v="11755534.395854922"/>
  </r>
  <r>
    <s v="They Call Me Bruce"/>
    <x v="1"/>
    <x v="2"/>
    <x v="2"/>
    <s v="November 12, 1982 (United States)"/>
    <x v="46"/>
    <n v="1500"/>
    <s v="Elliott Hong"/>
    <s v="David Randolph"/>
    <s v="Johnny Yune"/>
    <s v="United States"/>
    <m/>
    <n v="16894678"/>
    <s v="Gold Pine Productions"/>
    <n v="87"/>
    <n v="96.5"/>
    <n v="53345164.627979271"/>
  </r>
  <r>
    <s v="Some Kind of Hero"/>
    <x v="0"/>
    <x v="3"/>
    <x v="2"/>
    <s v="April 2, 1982 (United States)"/>
    <x v="1"/>
    <n v="1400"/>
    <s v="Michael Pressman"/>
    <s v="Robert Boris"/>
    <s v="Richard Pryor"/>
    <s v="United States"/>
    <m/>
    <n v="23671186"/>
    <s v="Paramount Pictures"/>
    <n v="97"/>
    <n v="96.5"/>
    <n v="74742076.416580305"/>
  </r>
  <r>
    <s v="Hammett"/>
    <x v="1"/>
    <x v="6"/>
    <x v="2"/>
    <s v="September 17, 1982 (United States)"/>
    <x v="16"/>
    <n v="3000"/>
    <s v="Wim Wenders"/>
    <s v="Joe Gores"/>
    <s v="Frederic Forrest"/>
    <s v="United States"/>
    <m/>
    <n v="42914"/>
    <s v="Orion Pictures"/>
    <n v="97"/>
    <n v="96.5"/>
    <n v="135501.51088082901"/>
  </r>
  <r>
    <s v="Five Days One Summer"/>
    <x v="1"/>
    <x v="0"/>
    <x v="2"/>
    <s v="1982 (Japan)"/>
    <x v="10"/>
    <n v="1000"/>
    <s v="Fred Zinnemann"/>
    <s v="Michael Austin"/>
    <s v="Sean Connery"/>
    <s v="United States"/>
    <n v="15000000"/>
    <n v="199078"/>
    <s v="Cable and Wireless Finance"/>
    <n v="108"/>
    <n v="96.5"/>
    <n v="628591.36373056995"/>
  </r>
  <r>
    <s v="Penitentiary II"/>
    <x v="0"/>
    <x v="6"/>
    <x v="2"/>
    <s v="April 2, 1982 (United States)"/>
    <x v="44"/>
    <n v="538"/>
    <s v="Jamaa Fanaka"/>
    <s v="Jamaa Fanaka"/>
    <s v="Leon Isaac Kennedy"/>
    <s v="United States"/>
    <m/>
    <n v="3178542"/>
    <s v="Bob-Bea Productions"/>
    <n v="108"/>
    <n v="96.5"/>
    <n v="10036287.537823834"/>
  </r>
  <r>
    <s v="If You Could See What I Hear"/>
    <x v="1"/>
    <x v="5"/>
    <x v="2"/>
    <s v="April 23, 1982 (United States)"/>
    <x v="8"/>
    <n v="785"/>
    <s v="Eric Till"/>
    <s v="Stuart Gillard"/>
    <s v="Marc Singer"/>
    <s v="Canada"/>
    <m/>
    <n v="8693512"/>
    <s v="Cypress Grove"/>
    <n v="103"/>
    <n v="96.5"/>
    <n v="27449876.750259064"/>
  </r>
  <r>
    <s v="Partners"/>
    <x v="0"/>
    <x v="3"/>
    <x v="2"/>
    <s v="April 30, 1982 (United States)"/>
    <x v="11"/>
    <n v="1200"/>
    <s v="James Burrows"/>
    <s v="Francis Veber"/>
    <s v="Ryan O'Neal"/>
    <s v="United States"/>
    <n v="6000000"/>
    <n v="6062898"/>
    <s v="Paramount Pictures"/>
    <n v="93"/>
    <n v="96.5"/>
    <n v="19143678.969948184"/>
  </r>
  <r>
    <s v="Richard Pryor: Live on the Sunset Strip"/>
    <x v="0"/>
    <x v="3"/>
    <x v="2"/>
    <s v="March 12, 1982 (United States)"/>
    <x v="3"/>
    <n v="3900"/>
    <s v="Joe Layton"/>
    <s v="Paul Mooney"/>
    <s v="Richard Pryor"/>
    <s v="United States"/>
    <m/>
    <n v="36299720"/>
    <s v="Columbia Pictures"/>
    <n v="82"/>
    <n v="96.5"/>
    <n v="114616836.10362694"/>
  </r>
  <r>
    <s v="Bugs Bunny's 3rd Movie: 1001 Rabbit Tales"/>
    <x v="2"/>
    <x v="10"/>
    <x v="2"/>
    <s v="November 19, 1982 (United States)"/>
    <x v="12"/>
    <n v="1800"/>
    <s v="Directors"/>
    <s v="John W. Dunn"/>
    <s v="Mel Blanc"/>
    <s v="United States"/>
    <m/>
    <n v="78350"/>
    <s v="Warner Bros. Animation"/>
    <n v="74"/>
    <n v="96.5"/>
    <n v="247391.13989637303"/>
  </r>
  <r>
    <s v="Monsignor"/>
    <x v="0"/>
    <x v="6"/>
    <x v="2"/>
    <s v="October 22, 1982 (United States)"/>
    <x v="27"/>
    <n v="838"/>
    <s v="Frank Perry"/>
    <s v="Jack-Alain Léger"/>
    <s v="Christopher Reeve"/>
    <s v="United States"/>
    <m/>
    <n v="12408066"/>
    <s v="Frank Yablans Presentations"/>
    <n v="121"/>
    <n v="96.5"/>
    <n v="39178629.121243522"/>
  </r>
  <r>
    <s v="Yes, Giorgio"/>
    <x v="1"/>
    <x v="3"/>
    <x v="2"/>
    <s v="September 24, 1982 (United States)"/>
    <x v="49"/>
    <n v="653"/>
    <s v="Franklin J. Schaffner"/>
    <s v="Anne Piper"/>
    <s v="Luciano Pavarotti"/>
    <s v="United States"/>
    <n v="19000000"/>
    <n v="2279543"/>
    <s v="Metro-Goldwyn-Mayer (MGM)"/>
    <n v="110"/>
    <n v="96.5"/>
    <n v="7197686.5502590667"/>
  </r>
  <r>
    <s v="I Ought to Be in Pictures"/>
    <x v="1"/>
    <x v="3"/>
    <x v="2"/>
    <s v="March 26, 1982 (United States)"/>
    <x v="19"/>
    <n v="895"/>
    <s v="Herbert Ross"/>
    <s v="Neil Simon"/>
    <s v="Walter Matthau"/>
    <s v="United States"/>
    <m/>
    <n v="6968359"/>
    <s v="Twentieth Century Fox"/>
    <n v="108"/>
    <n v="96.5"/>
    <n v="22002683.806217615"/>
  </r>
  <r>
    <s v="La traviata"/>
    <x v="2"/>
    <x v="0"/>
    <x v="2"/>
    <s v="February 18, 1983 (Italy)"/>
    <x v="13"/>
    <n v="1300"/>
    <s v="Franco Zeffirelli"/>
    <s v="Francesco Maria Piave"/>
    <s v="Teresa Stratas"/>
    <s v="Netherlands"/>
    <m/>
    <n v="3783329"/>
    <s v="Accent Films B.V."/>
    <n v="109"/>
    <n v="96.5"/>
    <n v="11945910.324352331"/>
  </r>
  <r>
    <s v="Fighting Back"/>
    <x v="0"/>
    <x v="2"/>
    <x v="2"/>
    <s v="May 21, 1982 (United States)"/>
    <x v="10"/>
    <n v="460"/>
    <s v="Lewis Teague"/>
    <s v="Thomas Hedley Jr."/>
    <s v="Tom Skerritt"/>
    <s v="United States"/>
    <m/>
    <n v="3355948"/>
    <s v="Permut Presentations"/>
    <n v="98"/>
    <n v="96.5"/>
    <n v="10596449.280829014"/>
  </r>
  <r>
    <s v="Kamikaze 89"/>
    <x v="4"/>
    <x v="9"/>
    <x v="2"/>
    <s v="July 16, 1982 (West Germany)"/>
    <x v="1"/>
    <n v="665"/>
    <s v="Wolf Gremm"/>
    <s v="Robert Katz"/>
    <s v="Rainer Werner Fassbinder"/>
    <s v="West Germany"/>
    <m/>
    <n v="22440"/>
    <s v="Regina Ziegler Filmproduktion"/>
    <n v="106"/>
    <n v="96.5"/>
    <n v="70854.59067357512"/>
  </r>
  <r>
    <s v="The Wizard of Oz"/>
    <x v="4"/>
    <x v="10"/>
    <x v="2"/>
    <s v="October 6, 1982 (United States)"/>
    <x v="8"/>
    <n v="352"/>
    <s v="Fumihiko Takayama"/>
    <s v="Yoshimitsu Banno"/>
    <s v="Aileen Quinn"/>
    <s v="United States"/>
    <m/>
    <m/>
    <s v="Alan Enterprises"/>
    <n v="78"/>
    <n v="96.5"/>
    <s v=""/>
  </r>
  <r>
    <s v="Heidi's Song"/>
    <x v="2"/>
    <x v="10"/>
    <x v="2"/>
    <s v="November 19, 1982 (United States)"/>
    <x v="21"/>
    <n v="256"/>
    <s v="Robert Taylor"/>
    <s v="Joseph Barbera"/>
    <s v="Lorne Greene"/>
    <s v="United States"/>
    <m/>
    <n v="5124391"/>
    <s v="Hanna-Barbera Productions"/>
    <n v="94"/>
    <n v="96.5"/>
    <n v="16180330.960621761"/>
  </r>
  <r>
    <s v="Love Child"/>
    <x v="0"/>
    <x v="6"/>
    <x v="2"/>
    <s v="October 15, 1982 (United States)"/>
    <x v="46"/>
    <n v="253"/>
    <s v="Larry Peerce"/>
    <s v="Anne Gerard"/>
    <s v="Amy Madigan"/>
    <s v="United States"/>
    <m/>
    <m/>
    <s v="The Ladd Company"/>
    <n v="96"/>
    <n v="96.5"/>
    <s v=""/>
  </r>
  <r>
    <s v="Boardinghouse"/>
    <x v="0"/>
    <x v="3"/>
    <x v="2"/>
    <s v="October 21, 1983 (United States)"/>
    <x v="51"/>
    <n v="651"/>
    <s v="John Wintergate"/>
    <s v="John Wintergate"/>
    <s v="John Wintergate"/>
    <s v="United States"/>
    <n v="10000"/>
    <m/>
    <s v="Blustarr"/>
    <n v="98"/>
    <n v="96.5"/>
    <s v=""/>
  </r>
  <r>
    <s v="Experience Preferred... But Not Essential"/>
    <x v="1"/>
    <x v="0"/>
    <x v="2"/>
    <s v="December 22, 1982 (United Kingdom)"/>
    <x v="9"/>
    <n v="240"/>
    <s v="Peter Duffell"/>
    <s v="June Roberts"/>
    <s v="Elizabeth Edmonds"/>
    <s v="United Kingdom"/>
    <m/>
    <m/>
    <s v="Channel Four Film"/>
    <n v="80"/>
    <n v="96.5"/>
    <s v=""/>
  </r>
  <r>
    <s v="The Personals"/>
    <x v="1"/>
    <x v="3"/>
    <x v="2"/>
    <s v="October 1982 (United States)"/>
    <x v="17"/>
    <n v="75"/>
    <s v="Peter Markle"/>
    <s v="Peter Markle"/>
    <s v="Bill Schoppert"/>
    <s v="United States"/>
    <n v="435000"/>
    <m/>
    <s v="Blueline Productions"/>
    <n v="90"/>
    <n v="96.5"/>
    <s v=""/>
  </r>
  <r>
    <s v="Lonely Hearts"/>
    <x v="0"/>
    <x v="3"/>
    <x v="2"/>
    <s v="October 21, 1982 (Australia)"/>
    <x v="8"/>
    <n v="336"/>
    <s v="Paul Cox"/>
    <s v="Paul Cox"/>
    <s v="Wendy Hughes"/>
    <s v="Australia"/>
    <m/>
    <n v="777087"/>
    <s v="Adam Packer Film Productions"/>
    <n v="106"/>
    <n v="96.5"/>
    <n v="2453662.268393782"/>
  </r>
  <r>
    <s v="Scarface"/>
    <x v="0"/>
    <x v="6"/>
    <x v="3"/>
    <s v="December 9, 1983 (United States)"/>
    <x v="28"/>
    <n v="766000"/>
    <s v="Brian De Palma"/>
    <s v="Oliver Stone"/>
    <s v="Al Pacino"/>
    <s v="United States"/>
    <n v="25000000"/>
    <n v="65884703"/>
    <s v="Universal Pictures"/>
    <n v="170"/>
    <n v="99.6"/>
    <n v="201556917.71184736"/>
  </r>
  <r>
    <s v="The Outsiders"/>
    <x v="1"/>
    <x v="6"/>
    <x v="3"/>
    <s v="March 25, 1983 (United States)"/>
    <x v="12"/>
    <n v="78000"/>
    <s v="Francis Ford Coppola"/>
    <s v="Kathleen Rowell"/>
    <s v="C. Thomas Howell"/>
    <s v="United States"/>
    <n v="10000000"/>
    <n v="25697647"/>
    <s v="Zoetrope Studios"/>
    <n v="91"/>
    <n v="99.6"/>
    <n v="78615191.173694775"/>
  </r>
  <r>
    <s v="Star Wars: Episode VI - Return of the Jedi"/>
    <x v="1"/>
    <x v="2"/>
    <x v="3"/>
    <s v="May 25, 1983 (United States)"/>
    <x v="28"/>
    <n v="973000"/>
    <s v="Richard Marquand"/>
    <s v="Lawrence Kasdan"/>
    <s v="Mark Hamill"/>
    <s v="United States"/>
    <n v="32500000"/>
    <n v="475106177"/>
    <s v="Lucasfilm"/>
    <n v="131"/>
    <n v="99.6"/>
    <n v="1453462370.8022087"/>
  </r>
  <r>
    <s v="Risky Business"/>
    <x v="0"/>
    <x v="3"/>
    <x v="3"/>
    <s v="August 5, 1983 (United States)"/>
    <x v="8"/>
    <n v="83000"/>
    <s v="Paul Brickman"/>
    <s v="Paul Brickman"/>
    <s v="Tom Cruise"/>
    <s v="United States"/>
    <n v="6200000"/>
    <n v="63541777"/>
    <s v="The Geffen Company"/>
    <n v="99"/>
    <n v="99.6"/>
    <n v="194389351.92670682"/>
  </r>
  <r>
    <s v="National Lampoon's Vacation"/>
    <x v="0"/>
    <x v="1"/>
    <x v="3"/>
    <s v="July 29, 1983 (United States)"/>
    <x v="34"/>
    <n v="100000"/>
    <s v="Harold Ramis"/>
    <s v="John Hughes"/>
    <s v="Chevy Chase"/>
    <s v="United States"/>
    <n v="15000000"/>
    <n v="61399552"/>
    <s v="National Lampoon"/>
    <n v="98"/>
    <n v="99.6"/>
    <n v="187835778.05622488"/>
  </r>
  <r>
    <s v="Trading Places"/>
    <x v="0"/>
    <x v="3"/>
    <x v="3"/>
    <s v="June 8, 1983 (United States)"/>
    <x v="24"/>
    <n v="141000"/>
    <s v="John Landis"/>
    <s v="Timothy Harris"/>
    <s v="Eddie Murphy"/>
    <s v="United States"/>
    <n v="15000000"/>
    <n v="90404800"/>
    <s v="Cinema Group Ventures"/>
    <n v="116"/>
    <n v="99.6"/>
    <n v="276569704.41767067"/>
  </r>
  <r>
    <s v="Superman III"/>
    <x v="1"/>
    <x v="2"/>
    <x v="3"/>
    <s v="June 17, 1983 (United States)"/>
    <x v="18"/>
    <n v="66000"/>
    <s v="Richard Lester"/>
    <s v="Jerry Siegel"/>
    <s v="Christopher Reeve"/>
    <s v="France"/>
    <n v="39000000"/>
    <n v="59950623"/>
    <s v="Dovemead Films"/>
    <n v="125"/>
    <n v="99.6"/>
    <n v="183403160.9246988"/>
  </r>
  <r>
    <s v="The Big Chill"/>
    <x v="0"/>
    <x v="3"/>
    <x v="3"/>
    <s v="September 30, 1983 (United States)"/>
    <x v="13"/>
    <n v="34000"/>
    <s v="Lawrence Kasdan"/>
    <s v="Lawrence Kasdan"/>
    <s v="Tom Berenger"/>
    <s v="United States"/>
    <n v="8000000"/>
    <n v="56399659"/>
    <s v="Columbia Pictures"/>
    <n v="105"/>
    <n v="99.6"/>
    <n v="172539920.65562248"/>
  </r>
  <r>
    <s v="Staying Alive"/>
    <x v="1"/>
    <x v="0"/>
    <x v="3"/>
    <s v="July 15, 1983 (United States)"/>
    <x v="32"/>
    <n v="15000"/>
    <s v="Sylvester Stallone"/>
    <s v="Nik Cohn"/>
    <s v="John Travolta"/>
    <s v="United States"/>
    <n v="22000000"/>
    <n v="64892670"/>
    <s v="Paramount Pictures"/>
    <n v="93"/>
    <n v="99.6"/>
    <n v="198522053.70481926"/>
  </r>
  <r>
    <s v="Jaws 3-D"/>
    <x v="1"/>
    <x v="1"/>
    <x v="3"/>
    <s v="July 22, 1983 (United States)"/>
    <x v="47"/>
    <n v="41000"/>
    <s v="Joe Alves"/>
    <s v="Peter Benchley"/>
    <s v="Dennis Quaid"/>
    <s v="United States"/>
    <n v="20500000"/>
    <n v="87987055"/>
    <s v="Universal Pictures"/>
    <n v="99"/>
    <n v="99.6"/>
    <n v="269173249.58333331"/>
  </r>
  <r>
    <s v="Christine"/>
    <x v="0"/>
    <x v="4"/>
    <x v="3"/>
    <s v="December 9, 1983 (United States)"/>
    <x v="17"/>
    <n v="75000"/>
    <s v="John Carpenter"/>
    <s v="Stephen King"/>
    <s v="Keith Gordon"/>
    <s v="United States"/>
    <n v="9700000"/>
    <n v="21017849"/>
    <s v="Columbia Pictures"/>
    <n v="110"/>
    <n v="99.6"/>
    <n v="64298580.22389558"/>
  </r>
  <r>
    <s v="Sleepaway Camp"/>
    <x v="0"/>
    <x v="4"/>
    <x v="3"/>
    <s v="November 18, 1983 (United States)"/>
    <x v="21"/>
    <n v="28000"/>
    <s v="Robert Hiltzik"/>
    <s v="Robert Hiltzik"/>
    <s v="Felissa Rose"/>
    <s v="United States"/>
    <n v="350000"/>
    <m/>
    <s v="American Eagle Films"/>
    <n v="84"/>
    <n v="99.6"/>
    <s v=""/>
  </r>
  <r>
    <s v="Flashdance"/>
    <x v="0"/>
    <x v="0"/>
    <x v="3"/>
    <s v="April 15, 1983 (United States)"/>
    <x v="19"/>
    <n v="50000"/>
    <s v="Adrian Lyne"/>
    <s v="Thomas Hedley Jr."/>
    <s v="Jennifer Beals"/>
    <s v="United States"/>
    <n v="4000000"/>
    <n v="92921203"/>
    <s v="Paramount Pictures"/>
    <n v="95"/>
    <n v="99.6"/>
    <n v="284267977.45080322"/>
  </r>
  <r>
    <s v="WarGames"/>
    <x v="1"/>
    <x v="2"/>
    <x v="3"/>
    <s v="June 3, 1983 (United States)"/>
    <x v="12"/>
    <n v="93000"/>
    <s v="John Badham"/>
    <s v="Lawrence Lasker"/>
    <s v="Matthew Broderick"/>
    <s v="United States"/>
    <n v="12000000"/>
    <n v="79567667"/>
    <s v="United Artists"/>
    <n v="114"/>
    <n v="99.6"/>
    <n v="243416346.73594376"/>
  </r>
  <r>
    <s v="The Right Stuff"/>
    <x v="1"/>
    <x v="1"/>
    <x v="3"/>
    <s v="February 17, 1984 (United States)"/>
    <x v="40"/>
    <n v="57000"/>
    <s v="Philip Kaufman"/>
    <s v="Philip Kaufman"/>
    <s v="Sam Shepard"/>
    <s v="United States"/>
    <n v="27000000"/>
    <n v="21192315"/>
    <s v="The Ladd Company"/>
    <n v="193"/>
    <n v="99.6"/>
    <n v="64832313.057228915"/>
  </r>
  <r>
    <s v="Krull"/>
    <x v="1"/>
    <x v="2"/>
    <x v="3"/>
    <s v="July 29, 1983 (United States)"/>
    <x v="10"/>
    <n v="31000"/>
    <s v="Peter Yates"/>
    <s v="Stanford Sherman"/>
    <s v="Ken Marshall"/>
    <s v="United Kingdom"/>
    <n v="47000000"/>
    <n v="16916617"/>
    <s v="Columbia Pictures"/>
    <n v="121"/>
    <n v="99.6"/>
    <n v="51751939.758032128"/>
  </r>
  <r>
    <s v="Spring Break"/>
    <x v="0"/>
    <x v="3"/>
    <x v="3"/>
    <s v="March 25, 1983 (United States)"/>
    <x v="38"/>
    <n v="2800"/>
    <s v="Sean S. Cunningham"/>
    <s v="David Smilow"/>
    <s v="David Knell"/>
    <s v="United States"/>
    <m/>
    <n v="24071666"/>
    <s v="Columbia Pictures"/>
    <n v="102"/>
    <n v="99.6"/>
    <n v="73640930.022088349"/>
  </r>
  <r>
    <s v="The Dead Zone"/>
    <x v="0"/>
    <x v="0"/>
    <x v="3"/>
    <s v="October 21, 1983 (United States)"/>
    <x v="13"/>
    <n v="65000"/>
    <s v="David Cronenberg"/>
    <s v="Jeffrey Boam"/>
    <s v="Christopher Walken"/>
    <s v="United States"/>
    <n v="10000000"/>
    <n v="20766616"/>
    <s v="Dino De Laurentiis Company"/>
    <n v="103"/>
    <n v="99.6"/>
    <n v="63529998.947791159"/>
  </r>
  <r>
    <s v="Octopussy"/>
    <x v="1"/>
    <x v="2"/>
    <x v="3"/>
    <s v="June 10, 1983 (United States)"/>
    <x v="16"/>
    <n v="98000"/>
    <s v="John Glen"/>
    <s v="George MacDonald Fraser"/>
    <s v="Roger Moore"/>
    <s v="United Kingdom"/>
    <n v="27500000"/>
    <n v="67893619"/>
    <s v="United Artists"/>
    <n v="131"/>
    <n v="99.6"/>
    <n v="207702667.76405621"/>
  </r>
  <r>
    <s v="Private School"/>
    <x v="0"/>
    <x v="3"/>
    <x v="3"/>
    <s v="July 29, 1983 (United States)"/>
    <x v="11"/>
    <n v="6100"/>
    <s v="Noel Black"/>
    <s v="Dan Greenburg"/>
    <s v="Phoebe Cates"/>
    <s v="United States"/>
    <n v="3500000"/>
    <n v="14049540"/>
    <s v="Unity Productions"/>
    <n v="89"/>
    <n v="99.6"/>
    <n v="42980871.867469877"/>
  </r>
  <r>
    <s v="Valley Girl"/>
    <x v="0"/>
    <x v="3"/>
    <x v="3"/>
    <s v="April 29, 1983 (United States)"/>
    <x v="5"/>
    <n v="14000"/>
    <s v="Martha Coolidge"/>
    <s v="Andrew Lane"/>
    <s v="Nicolas Cage"/>
    <s v="United States"/>
    <n v="350000"/>
    <n v="17343596"/>
    <s v="Atlantic Entertainment Group"/>
    <n v="99"/>
    <n v="99.6"/>
    <n v="53058169.690763049"/>
  </r>
  <r>
    <s v="Rumble Fish"/>
    <x v="0"/>
    <x v="6"/>
    <x v="3"/>
    <s v="October 21, 1983 (United States)"/>
    <x v="13"/>
    <n v="32000"/>
    <s v="Francis Ford Coppola"/>
    <s v="S.E. Hinton"/>
    <s v="Matt Dillon"/>
    <s v="United States"/>
    <n v="10000000"/>
    <n v="2494480"/>
    <s v="Zoetrope Studios"/>
    <n v="94"/>
    <n v="99.6"/>
    <n v="7631205.3815261042"/>
  </r>
  <r>
    <s v="Videodrome"/>
    <x v="0"/>
    <x v="4"/>
    <x v="3"/>
    <s v="February 4, 1983 (United States)"/>
    <x v="13"/>
    <n v="86000"/>
    <s v="David Cronenberg"/>
    <s v="David Cronenberg"/>
    <s v="James Woods"/>
    <s v="Canada"/>
    <n v="5952000"/>
    <n v="2120439"/>
    <s v="Filmplan International"/>
    <n v="87"/>
    <n v="99.6"/>
    <n v="6486925.334337349"/>
  </r>
  <r>
    <s v="Terms of Endearment"/>
    <x v="1"/>
    <x v="3"/>
    <x v="3"/>
    <s v="December 9, 1983 (United States)"/>
    <x v="34"/>
    <n v="57000"/>
    <s v="James L. Brooks"/>
    <s v="Larry McMurtry"/>
    <s v="Shirley MacLaine"/>
    <s v="United States"/>
    <n v="8000000"/>
    <n v="108423749"/>
    <s v="Paramount Pictures"/>
    <n v="132"/>
    <n v="99.6"/>
    <n v="331693938.9588353"/>
  </r>
  <r>
    <s v="Twilight Zone: The Movie"/>
    <x v="1"/>
    <x v="4"/>
    <x v="3"/>
    <s v="June 24, 1983 (United States)"/>
    <x v="16"/>
    <n v="34000"/>
    <s v="Directors"/>
    <s v="John Landis"/>
    <s v="Dan Aykroyd"/>
    <s v="United States"/>
    <n v="10000000"/>
    <n v="29450919"/>
    <s v="Amblin Entertainment"/>
    <n v="101"/>
    <n v="99.6"/>
    <n v="90097339.551204816"/>
  </r>
  <r>
    <s v="Never Say Never Again"/>
    <x v="1"/>
    <x v="2"/>
    <x v="3"/>
    <s v="October 7, 1983 (United States)"/>
    <x v="19"/>
    <n v="63000"/>
    <s v="Irvin Kershner"/>
    <s v="Kevin McClory"/>
    <s v="Sean Connery"/>
    <s v="United Kingdom"/>
    <n v="36000000"/>
    <n v="55432841"/>
    <s v="TaliaFilm II Productions"/>
    <n v="134"/>
    <n v="99.6"/>
    <n v="169582195.30823293"/>
  </r>
  <r>
    <s v="A Christmas Story"/>
    <x v="1"/>
    <x v="3"/>
    <x v="3"/>
    <s v="November 18, 1983 (United States)"/>
    <x v="6"/>
    <n v="134000"/>
    <s v="Bob Clark"/>
    <s v="Jean Shepherd"/>
    <s v="Peter Billingsley"/>
    <s v="United States"/>
    <n v="3300000"/>
    <n v="20653717"/>
    <s v="Metro-Goldwyn-Mayer (MGM)"/>
    <n v="93"/>
    <n v="99.6"/>
    <n v="63184614.15562249"/>
  </r>
  <r>
    <s v="Cujo"/>
    <x v="0"/>
    <x v="4"/>
    <x v="3"/>
    <s v="August 12, 1983 (United States)"/>
    <x v="10"/>
    <n v="41000"/>
    <s v="Lewis Teague"/>
    <s v="Stephen King"/>
    <s v="Dee Wallace"/>
    <s v="United States"/>
    <n v="5000000"/>
    <n v="21156152"/>
    <s v="Sunn Classic Pictures"/>
    <n v="93"/>
    <n v="99.6"/>
    <n v="64721681.871485941"/>
  </r>
  <r>
    <s v="Sudden Impact"/>
    <x v="0"/>
    <x v="2"/>
    <x v="3"/>
    <s v="December 9, 1983 (United States)"/>
    <x v="14"/>
    <n v="42000"/>
    <s v="Clint Eastwood"/>
    <s v="Harry Julian Fink"/>
    <s v="Clint Eastwood"/>
    <s v="United States"/>
    <n v="22000000"/>
    <n v="67642693"/>
    <s v="Warner Bros."/>
    <n v="117"/>
    <n v="99.6"/>
    <n v="206935025.67369476"/>
  </r>
  <r>
    <s v="The Hunger"/>
    <x v="0"/>
    <x v="0"/>
    <x v="3"/>
    <s v="April 29, 1983 (United States)"/>
    <x v="17"/>
    <n v="24000"/>
    <s v="Tony Scott"/>
    <s v="James Costigan"/>
    <s v="Catherine Deneuve"/>
    <s v="United Kingdom"/>
    <m/>
    <n v="5988322"/>
    <s v="Metro-Goldwyn-Mayer (MGM)"/>
    <n v="97"/>
    <n v="99.6"/>
    <n v="18319695.917670682"/>
  </r>
  <r>
    <s v="Mr. Mom"/>
    <x v="1"/>
    <x v="3"/>
    <x v="3"/>
    <s v="August 19, 1983 (United States)"/>
    <x v="14"/>
    <n v="22000"/>
    <s v="Stan Dragoti"/>
    <s v="John Hughes"/>
    <s v="Michael Keaton"/>
    <s v="United States"/>
    <m/>
    <n v="64783827"/>
    <s v="Sherwood Productions"/>
    <n v="91"/>
    <n v="99.6"/>
    <n v="198189077.17771083"/>
  </r>
  <r>
    <s v="Blue Thunder"/>
    <x v="0"/>
    <x v="2"/>
    <x v="3"/>
    <s v="May 13, 1983 (United States)"/>
    <x v="5"/>
    <n v="18000"/>
    <s v="John Badham"/>
    <s v="Dan O'Bannon"/>
    <s v="Roy Scheider"/>
    <s v="United States"/>
    <n v="22000000"/>
    <n v="42313354"/>
    <s v="Columbia Pictures"/>
    <n v="109"/>
    <n v="99.6"/>
    <n v="129446575.94176707"/>
  </r>
  <r>
    <s v="Breathless"/>
    <x v="0"/>
    <x v="2"/>
    <x v="3"/>
    <s v="May 13, 1983 (United States)"/>
    <x v="23"/>
    <n v="8700"/>
    <s v="Jim McBride"/>
    <s v="François Truffaut"/>
    <s v="Richard Gere"/>
    <s v="United States"/>
    <n v="7500000"/>
    <n v="19910002"/>
    <s v="Breathless Associates"/>
    <n v="100"/>
    <n v="99.6"/>
    <n v="60909413.748995982"/>
  </r>
  <r>
    <s v="Psycho II"/>
    <x v="0"/>
    <x v="6"/>
    <x v="3"/>
    <s v="June 3, 1983 (United States)"/>
    <x v="16"/>
    <n v="25000"/>
    <s v="Richard Franklin"/>
    <s v="Tom Holland"/>
    <s v="Anthony Perkins"/>
    <s v="United States"/>
    <n v="5000000"/>
    <n v="34725000"/>
    <s v="Universal Pictures"/>
    <n v="113"/>
    <n v="99.6"/>
    <n v="106232003.01204818"/>
  </r>
  <r>
    <s v="Local Hero"/>
    <x v="1"/>
    <x v="3"/>
    <x v="3"/>
    <s v="March 17, 1983 (United Kingdom)"/>
    <x v="34"/>
    <n v="22000"/>
    <s v="Bill Forsyth"/>
    <s v="Bill Forsyth"/>
    <s v="Burt Lancaster"/>
    <s v="United Kingdom"/>
    <m/>
    <n v="5899678"/>
    <s v="Enigma Productions"/>
    <n v="111"/>
    <n v="99.6"/>
    <n v="18048512.917670682"/>
  </r>
  <r>
    <s v="Bad Boys"/>
    <x v="0"/>
    <x v="6"/>
    <x v="3"/>
    <s v="March 25, 1983 (United States)"/>
    <x v="13"/>
    <n v="14000"/>
    <s v="Rick Rosenthal"/>
    <s v="Richard Di Lello"/>
    <s v="Sean Penn"/>
    <s v="United States"/>
    <m/>
    <n v="9190819"/>
    <s v="EMI Films"/>
    <n v="123"/>
    <n v="99.6"/>
    <n v="28116893.065261044"/>
  </r>
  <r>
    <s v="Silkwood"/>
    <x v="0"/>
    <x v="5"/>
    <x v="3"/>
    <s v="January 27, 1984 (United States)"/>
    <x v="13"/>
    <n v="19000"/>
    <s v="Mike Nichols"/>
    <s v="Nora Ephron"/>
    <s v="Meryl Streep"/>
    <s v="United States"/>
    <n v="10000000"/>
    <n v="35615609"/>
    <s v="ABC Motion Pictures"/>
    <n v="131"/>
    <n v="99.6"/>
    <n v="108956586.97088353"/>
  </r>
  <r>
    <s v="All the Right Moves"/>
    <x v="0"/>
    <x v="0"/>
    <x v="3"/>
    <s v="October 21, 1983 (United States)"/>
    <x v="23"/>
    <n v="16000"/>
    <s v="Michael Chapman"/>
    <s v="Michael Kane"/>
    <s v="Tom Cruise"/>
    <s v="United States"/>
    <n v="5600000"/>
    <n v="17233166"/>
    <s v="Lucille Ball Productions"/>
    <n v="91"/>
    <n v="99.6"/>
    <n v="52720338.154618472"/>
  </r>
  <r>
    <s v="The Keep"/>
    <x v="0"/>
    <x v="0"/>
    <x v="3"/>
    <s v="December 16, 1983 (United States)"/>
    <x v="46"/>
    <n v="11000"/>
    <s v="Michael Mann"/>
    <s v="F. Paul Wilson"/>
    <s v="Scott Glenn"/>
    <s v="United Kingdom"/>
    <n v="11000000"/>
    <n v="4218594"/>
    <s v="Paramount Pictures"/>
    <n v="96"/>
    <n v="99.6"/>
    <n v="12905678.632530119"/>
  </r>
  <r>
    <s v="My Tutor"/>
    <x v="0"/>
    <x v="3"/>
    <x v="3"/>
    <s v="April 22, 1983 (United States)"/>
    <x v="33"/>
    <n v="3300"/>
    <s v="George Bowers"/>
    <s v="Joe Roberts"/>
    <s v="Matt Lattanzi"/>
    <s v="United States"/>
    <m/>
    <n v="22587834"/>
    <s v="Marimark Productions"/>
    <n v="97"/>
    <n v="99.6"/>
    <n v="69101536.343373492"/>
  </r>
  <r>
    <s v="Yentl"/>
    <x v="1"/>
    <x v="0"/>
    <x v="3"/>
    <s v="January 6, 1984 (United States)"/>
    <x v="14"/>
    <n v="13000"/>
    <s v="Barbra Streisand"/>
    <s v="Jack Rosenthal"/>
    <s v="Barbra Streisand"/>
    <s v="United Kingdom"/>
    <n v="12000000"/>
    <n v="40218899"/>
    <s v="Ladbroke"/>
    <n v="133"/>
    <n v="99.6"/>
    <n v="123039141.82028112"/>
  </r>
  <r>
    <s v="Fire and Ice"/>
    <x v="1"/>
    <x v="10"/>
    <x v="3"/>
    <s v="August 26, 1983 (United States)"/>
    <x v="14"/>
    <n v="10000"/>
    <s v="Ralph Bakshi"/>
    <s v="Ralph Bakshi"/>
    <s v="Randy Norton"/>
    <s v="United States"/>
    <n v="1200000"/>
    <n v="760883"/>
    <s v="Polyc International BV"/>
    <n v="81"/>
    <n v="99.6"/>
    <n v="2327721.3865461848"/>
  </r>
  <r>
    <s v="Eddie and the Cruisers"/>
    <x v="1"/>
    <x v="0"/>
    <x v="3"/>
    <s v="September 23, 1983 (United States)"/>
    <x v="15"/>
    <n v="6900"/>
    <s v="Martin Davidson"/>
    <s v="Martin Davidson"/>
    <s v="Tom Berenger"/>
    <s v="United States"/>
    <m/>
    <n v="4786789"/>
    <s v="Aurora"/>
    <n v="95"/>
    <n v="99.6"/>
    <n v="14643921.770080321"/>
  </r>
  <r>
    <s v="Yellowbeard"/>
    <x v="1"/>
    <x v="2"/>
    <x v="3"/>
    <s v="June 24, 1983 (United States)"/>
    <x v="22"/>
    <n v="7500"/>
    <s v="Mel Damski"/>
    <s v="Graham Chapman"/>
    <s v="Graham Chapman"/>
    <s v="United Kingdom"/>
    <n v="6500000"/>
    <n v="4300000"/>
    <s v="Seagoat Films"/>
    <n v="96"/>
    <n v="99.6"/>
    <n v="13154718.875502007"/>
  </r>
  <r>
    <s v="The Meaning of Life"/>
    <x v="0"/>
    <x v="3"/>
    <x v="3"/>
    <s v="March 31, 1983 (United States)"/>
    <x v="24"/>
    <n v="115000"/>
    <s v="Terry Jones"/>
    <s v="Graham Chapman"/>
    <s v="John Cleese"/>
    <s v="United Kingdom"/>
    <n v="9000000"/>
    <n v="14949697"/>
    <s v="Celandine Films"/>
    <n v="107"/>
    <n v="99.6"/>
    <n v="45734665.420682728"/>
  </r>
  <r>
    <s v="Nostalghia"/>
    <x v="4"/>
    <x v="0"/>
    <x v="3"/>
    <s v="March 1992 (United States)"/>
    <x v="31"/>
    <n v="24000"/>
    <s v="Andrei Tarkovsky"/>
    <s v="Andrei Tarkovsky"/>
    <s v="Oleg Yankovskiy"/>
    <s v="Italy"/>
    <m/>
    <n v="55269"/>
    <s v="Rai 2"/>
    <n v="125"/>
    <n v="99.6"/>
    <n v="169080.96686746986"/>
  </r>
  <r>
    <s v="Hot Dog... The Movie"/>
    <x v="0"/>
    <x v="3"/>
    <x v="3"/>
    <s v="January 13, 1984 (United States)"/>
    <x v="18"/>
    <n v="3200"/>
    <s v="Peter Markle"/>
    <s v="Mike Marvin"/>
    <s v="David Naughton"/>
    <s v="United States"/>
    <m/>
    <n v="20307325"/>
    <s v="Edward S. Feldman Productions"/>
    <n v="96"/>
    <n v="99.6"/>
    <n v="62124918.950803213"/>
  </r>
  <r>
    <s v="Smokey and the Bandit Part 3"/>
    <x v="1"/>
    <x v="2"/>
    <x v="3"/>
    <s v="August 12, 1983 (United States)"/>
    <x v="50"/>
    <n v="8200"/>
    <s v="Dick Lowry"/>
    <s v="Stuart Birnbaum"/>
    <s v="Jackie Gleason"/>
    <s v="United States"/>
    <m/>
    <n v="5678950"/>
    <s v="Universal Pictures"/>
    <n v="85"/>
    <n v="99.6"/>
    <n v="17373253.664658632"/>
  </r>
  <r>
    <s v="Deathstalker"/>
    <x v="0"/>
    <x v="2"/>
    <x v="3"/>
    <s v="September 16, 1983 (United States)"/>
    <x v="26"/>
    <n v="4600"/>
    <s v="James Sbardellati"/>
    <s v="Howard R. Cohen"/>
    <s v="Rick Hill"/>
    <s v="United States"/>
    <n v="457000"/>
    <n v="11919250"/>
    <s v="Aries Cinematográfica Argentina"/>
    <n v="80"/>
    <n v="99.6"/>
    <n v="36463809.989959836"/>
  </r>
  <r>
    <s v="Porky's II: The Next Day"/>
    <x v="0"/>
    <x v="3"/>
    <x v="3"/>
    <s v="June 24, 1983 (United States)"/>
    <x v="18"/>
    <n v="11000"/>
    <s v="Bob Clark"/>
    <s v="Roger Swaybill"/>
    <s v="Dan Monahan"/>
    <s v="Canada"/>
    <n v="6500000"/>
    <n v="33759266"/>
    <s v="Astral Bellevue Pathé"/>
    <n v="98"/>
    <n v="99.6"/>
    <n v="103277593.87751004"/>
  </r>
  <r>
    <s v="Something Wicked This Way Comes"/>
    <x v="1"/>
    <x v="7"/>
    <x v="3"/>
    <s v="April 29, 1983 (United States)"/>
    <x v="8"/>
    <n v="8600"/>
    <s v="Jack Clayton"/>
    <s v="Ray Bradbury"/>
    <s v="Jason Robards"/>
    <s v="United States"/>
    <n v="19000000"/>
    <n v="8400000"/>
    <s v="Walt Disney Productions"/>
    <n v="95"/>
    <n v="99.6"/>
    <n v="25697590.361445781"/>
  </r>
  <r>
    <s v="Tender Mercies"/>
    <x v="1"/>
    <x v="0"/>
    <x v="3"/>
    <s v="March 4, 1983 (Canada)"/>
    <x v="34"/>
    <n v="9700"/>
    <s v="Bruce Beresford"/>
    <s v="Horton Foote"/>
    <s v="Robert Duvall"/>
    <s v="United States"/>
    <m/>
    <n v="8443124"/>
    <s v="Antron Media Production"/>
    <n v="92"/>
    <n v="99.6"/>
    <n v="25829516.895582329"/>
  </r>
  <r>
    <s v="Star 80"/>
    <x v="0"/>
    <x v="5"/>
    <x v="3"/>
    <s v="February 3, 1984 (United States)"/>
    <x v="17"/>
    <n v="6000"/>
    <s v="Bob Fosse"/>
    <s v="Teresa Carpenter"/>
    <s v="Mariel Hemingway"/>
    <s v="United States"/>
    <n v="12000000"/>
    <n v="6472990"/>
    <s v="The Ladd Company"/>
    <n v="103"/>
    <n v="99.6"/>
    <n v="19802410.170682728"/>
  </r>
  <r>
    <s v="Gorky Park"/>
    <x v="0"/>
    <x v="6"/>
    <x v="3"/>
    <s v="December 16, 1983 (United States)"/>
    <x v="17"/>
    <n v="13000"/>
    <s v="Michael Apted"/>
    <s v="Martin Cruz Smith"/>
    <s v="William Hurt"/>
    <s v="United States"/>
    <n v="15000000"/>
    <n v="15856028"/>
    <s v="Eagle Associates."/>
    <n v="128"/>
    <n v="99.6"/>
    <n v="48507346.702811241"/>
  </r>
  <r>
    <s v="Lone Wolf McQuade"/>
    <x v="1"/>
    <x v="2"/>
    <x v="3"/>
    <s v="April 15, 1983 (United States)"/>
    <x v="21"/>
    <n v="11000"/>
    <s v="Steve Carver"/>
    <s v="B.J. Nelson"/>
    <s v="Chuck Norris"/>
    <s v="United States"/>
    <n v="5000000"/>
    <n v="12232628"/>
    <s v="1818 Productions"/>
    <n v="107"/>
    <n v="99.6"/>
    <n v="37422507.546184734"/>
  </r>
  <r>
    <s v="Easy Money"/>
    <x v="0"/>
    <x v="3"/>
    <x v="3"/>
    <s v="August 19, 1983 (United States)"/>
    <x v="21"/>
    <n v="8200"/>
    <s v="James Signorelli"/>
    <s v="Rodney Dangerfield"/>
    <s v="Rodney Dangerfield"/>
    <s v="United States"/>
    <m/>
    <n v="29309766"/>
    <s v="Easy Money Associates"/>
    <n v="95"/>
    <n v="99.6"/>
    <n v="89665519.078313246"/>
  </r>
  <r>
    <s v="Merry Christmas Mr. Lawrence"/>
    <x v="0"/>
    <x v="0"/>
    <x v="3"/>
    <s v="September 2, 1983 (United States)"/>
    <x v="4"/>
    <n v="16000"/>
    <s v="Nagisa Ôshima"/>
    <s v="Lourens van der Post"/>
    <s v="David Bowie"/>
    <s v="United Kingdom"/>
    <m/>
    <n v="2306560"/>
    <s v="National Film Trustee Company"/>
    <n v="123"/>
    <n v="99.6"/>
    <n v="7056313.5742971888"/>
  </r>
  <r>
    <s v="Losin' It"/>
    <x v="0"/>
    <x v="3"/>
    <x v="3"/>
    <s v="April 22, 1983 (United States)"/>
    <x v="38"/>
    <n v="4200"/>
    <s v="Curtis Hanson"/>
    <s v="Bill Norton"/>
    <s v="Tom Cruise"/>
    <s v="Canada"/>
    <n v="7000000"/>
    <n v="1246141"/>
    <s v="Tiberius Film Productions"/>
    <n v="100"/>
    <n v="99.6"/>
    <n v="3812240.5893574296"/>
  </r>
  <r>
    <s v="Screwballs"/>
    <x v="0"/>
    <x v="3"/>
    <x v="3"/>
    <s v="April 1, 1983 (United States)"/>
    <x v="32"/>
    <n v="3000"/>
    <s v="Rafal Zielinski"/>
    <s v="Linda Shayne"/>
    <s v="Peter Keleghan"/>
    <s v="Canada"/>
    <n v="800000"/>
    <n v="2082215"/>
    <s v="Millenium"/>
    <n v="80"/>
    <n v="99.6"/>
    <n v="6369989.0612449795"/>
  </r>
  <r>
    <s v="Brainstorm"/>
    <x v="1"/>
    <x v="9"/>
    <x v="3"/>
    <s v="September 30, 1983 (United States)"/>
    <x v="5"/>
    <n v="11000"/>
    <s v="Douglas Trumbull"/>
    <s v="Bruce Joel Rubin"/>
    <s v="Christopher Walken"/>
    <s v="United States"/>
    <n v="15000000"/>
    <n v="10219460"/>
    <s v="JF Productions"/>
    <n v="106"/>
    <n v="99.6"/>
    <n v="31263749.618473895"/>
  </r>
  <r>
    <s v="The Man with Two Brains"/>
    <x v="0"/>
    <x v="3"/>
    <x v="3"/>
    <s v="June 3, 1983 (United States)"/>
    <x v="5"/>
    <n v="25000"/>
    <s v="Carl Reiner"/>
    <s v="George Gipe"/>
    <s v="Steve Martin"/>
    <s v="United States"/>
    <m/>
    <n v="10353438"/>
    <s v="Aspen Film Society"/>
    <n v="93"/>
    <n v="99.6"/>
    <n v="31673620.066265058"/>
  </r>
  <r>
    <s v="Angel"/>
    <x v="0"/>
    <x v="2"/>
    <x v="3"/>
    <s v="January 13, 1984 (United States)"/>
    <x v="46"/>
    <n v="2900"/>
    <s v="Robert Vincent O'Neil"/>
    <s v="Robert Vincent O'Neil"/>
    <s v="Cliff Gorman"/>
    <s v="United States"/>
    <n v="3000000"/>
    <n v="17488564"/>
    <s v="Adams Apple Film Company"/>
    <n v="94"/>
    <n v="99.6"/>
    <n v="53501661.152610436"/>
  </r>
  <r>
    <s v="10 to Midnight"/>
    <x v="0"/>
    <x v="6"/>
    <x v="3"/>
    <s v="March 11, 1983 (United States)"/>
    <x v="21"/>
    <n v="7200"/>
    <s v="J. Lee Thompson"/>
    <s v="William Roberts"/>
    <s v="Charles Bronson"/>
    <s v="United States"/>
    <n v="4520000"/>
    <n v="7175592"/>
    <s v="Cannon Films"/>
    <n v="101"/>
    <n v="99.6"/>
    <n v="21951836.168674696"/>
  </r>
  <r>
    <s v="Uncommon Valor"/>
    <x v="0"/>
    <x v="2"/>
    <x v="3"/>
    <s v="December 16, 1983 (United States)"/>
    <x v="5"/>
    <n v="9300"/>
    <s v="Ted Kotcheff"/>
    <s v="Joe Gayton"/>
    <s v="Gene Hackman"/>
    <s v="United States"/>
    <n v="14500000"/>
    <n v="30503151"/>
    <s v="Paramount Pictures"/>
    <n v="105"/>
    <n v="99.6"/>
    <n v="93316366.563253"/>
  </r>
  <r>
    <s v="Doctor Detroit"/>
    <x v="0"/>
    <x v="3"/>
    <x v="3"/>
    <s v="May 6, 1983 (United States)"/>
    <x v="33"/>
    <n v="5400"/>
    <s v="Michael Pressman"/>
    <s v="Bruce Jay Friedman"/>
    <s v="Dan Aykroyd"/>
    <s v="United States"/>
    <m/>
    <n v="10375893"/>
    <s v="Black Rhino Productions"/>
    <n v="89"/>
    <n v="99.6"/>
    <n v="31742315.231927708"/>
  </r>
  <r>
    <s v="Mortuary"/>
    <x v="0"/>
    <x v="4"/>
    <x v="3"/>
    <s v="September 2, 1983 (United States)"/>
    <x v="33"/>
    <n v="1900"/>
    <s v="Howard Avedis"/>
    <s v="Howard Avedis"/>
    <s v="Mary Beth McDonough"/>
    <s v="United States"/>
    <n v="250000"/>
    <n v="4319001"/>
    <s v="Hickmar Productions"/>
    <n v="93"/>
    <n v="99.6"/>
    <n v="13212847.436746987"/>
  </r>
  <r>
    <s v="Stroker Ace"/>
    <x v="1"/>
    <x v="2"/>
    <x v="3"/>
    <s v="July 1, 1983 (United States)"/>
    <x v="38"/>
    <n v="3700"/>
    <s v="Hal Needham"/>
    <s v="William Neely"/>
    <s v="Burt Reynolds"/>
    <s v="United States"/>
    <m/>
    <n v="13000000"/>
    <s v="Universal Pictures"/>
    <n v="96"/>
    <n v="99.6"/>
    <n v="39770080.321285136"/>
  </r>
  <r>
    <s v="Sahara"/>
    <x v="1"/>
    <x v="1"/>
    <x v="3"/>
    <s v="March 2, 1984 (United States)"/>
    <x v="18"/>
    <n v="1500"/>
    <s v="Andrew V. McLaglen"/>
    <s v="Menahem Golan"/>
    <s v="Brooke Shields"/>
    <s v="United Kingdom"/>
    <n v="25000000"/>
    <n v="1402962"/>
    <s v="Cabal Film"/>
    <n v="111"/>
    <n v="99.6"/>
    <n v="4291993.1867469875"/>
  </r>
  <r>
    <s v="Two of a Kind"/>
    <x v="1"/>
    <x v="3"/>
    <x v="3"/>
    <s v="December 16, 1983 (United States)"/>
    <x v="32"/>
    <n v="3900"/>
    <s v="John Herzfeld"/>
    <s v="John Herzfeld"/>
    <s v="John Travolta"/>
    <s v="United States"/>
    <n v="14000000"/>
    <n v="23646952"/>
    <s v="Twentieth Century Fox"/>
    <n v="88"/>
    <n v="99.6"/>
    <n v="72341629.261044174"/>
  </r>
  <r>
    <s v="Chained Heat"/>
    <x v="0"/>
    <x v="2"/>
    <x v="3"/>
    <s v="May 27, 1983 (United States)"/>
    <x v="18"/>
    <n v="2100"/>
    <s v="Paul Nicholas"/>
    <s v="Aaron Butler"/>
    <s v="Linda Blair"/>
    <s v="United States"/>
    <n v="1250000"/>
    <n v="6149983"/>
    <s v="Heat GBR"/>
    <n v="95"/>
    <n v="99.6"/>
    <n v="18814255.221887548"/>
  </r>
  <r>
    <s v="Spacehunter: Adventures in the Forbidden Zone"/>
    <x v="1"/>
    <x v="2"/>
    <x v="3"/>
    <s v="May 20, 1983 (United States)"/>
    <x v="30"/>
    <n v="5500"/>
    <s v="Lamont Johnson"/>
    <s v="Stewart Harding"/>
    <s v="Peter Strauss"/>
    <s v="United States"/>
    <n v="14400000"/>
    <n v="16478265"/>
    <s v="Columbia Pictures"/>
    <n v="90"/>
    <n v="99.6"/>
    <n v="50410917.123493977"/>
  </r>
  <r>
    <s v="High Road to China"/>
    <x v="1"/>
    <x v="1"/>
    <x v="3"/>
    <s v="March 18, 1983 (United States)"/>
    <x v="10"/>
    <n v="5100"/>
    <s v="Brian G. Hutton"/>
    <s v="Jon Cleary"/>
    <s v="Tom Selleck"/>
    <s v="United States"/>
    <n v="19000000"/>
    <n v="28445927"/>
    <s v="City Films"/>
    <n v="105"/>
    <n v="99.6"/>
    <n v="87022830.892570272"/>
  </r>
  <r>
    <s v="Never Cry Wolf"/>
    <x v="1"/>
    <x v="1"/>
    <x v="3"/>
    <s v="January 27, 1984 (United States)"/>
    <x v="24"/>
    <n v="7800"/>
    <s v="Carroll Ballard"/>
    <s v="Farley Mowat"/>
    <s v="Charles Martin Smith"/>
    <s v="United States"/>
    <m/>
    <n v="29600000"/>
    <s v="Walt Disney Pictures"/>
    <n v="105"/>
    <n v="99.6"/>
    <n v="90553413.654618472"/>
  </r>
  <r>
    <s v="The Pirates of Penzance"/>
    <x v="2"/>
    <x v="3"/>
    <x v="3"/>
    <s v="February 18, 1983 (United States)"/>
    <x v="12"/>
    <n v="3300"/>
    <s v="Wilford Leach"/>
    <s v="W.S. Gilbert"/>
    <s v="Kevin Kline"/>
    <s v="United Kingdom"/>
    <m/>
    <n v="694497"/>
    <s v="Universal Pictures"/>
    <n v="112"/>
    <n v="99.6"/>
    <n v="2124630.8825301202"/>
  </r>
  <r>
    <s v="Rock &amp; Rule"/>
    <x v="1"/>
    <x v="10"/>
    <x v="3"/>
    <s v="July 24, 1987 (United States)"/>
    <x v="16"/>
    <n v="3400"/>
    <s v="Clive Smith"/>
    <s v="Patrick Loubert"/>
    <s v="Don Francks"/>
    <s v="Canada"/>
    <n v="8000000"/>
    <n v="30379"/>
    <s v="Nelvana"/>
    <n v="77"/>
    <n v="99.6"/>
    <n v="92936.559236947782"/>
  </r>
  <r>
    <s v="Hercules"/>
    <x v="1"/>
    <x v="1"/>
    <x v="3"/>
    <s v="August 26, 1983 (United States)"/>
    <x v="35"/>
    <n v="3600"/>
    <s v="Luigi Cozzi"/>
    <s v="Luigi Cozzi"/>
    <s v="Lou Ferrigno"/>
    <s v="Italy"/>
    <n v="2500000"/>
    <n v="10676194"/>
    <s v="Cannon Films Inc."/>
    <n v="98"/>
    <n v="99.6"/>
    <n v="32661007.146586344"/>
  </r>
  <r>
    <s v="Educating Rita"/>
    <x v="1"/>
    <x v="3"/>
    <x v="3"/>
    <s v="October 28, 1983 (United States)"/>
    <x v="13"/>
    <n v="13000"/>
    <s v="Lewis Gilbert"/>
    <s v="Willy Russell"/>
    <s v="Michael Caine"/>
    <s v="United Kingdom"/>
    <m/>
    <n v="14648076"/>
    <s v="Acorn Pictures"/>
    <n v="110"/>
    <n v="99.6"/>
    <n v="44811935.313253008"/>
  </r>
  <r>
    <s v="A Night in Heaven"/>
    <x v="0"/>
    <x v="0"/>
    <x v="3"/>
    <s v="November 18, 1983 (United States)"/>
    <x v="36"/>
    <n v="1200"/>
    <s v="John G. Avildsen"/>
    <s v="Joan Tewkesbury"/>
    <s v="Christopher Atkins"/>
    <s v="United States"/>
    <m/>
    <n v="5563663"/>
    <m/>
    <n v="83"/>
    <n v="99.6"/>
    <n v="17020563.414658632"/>
  </r>
  <r>
    <s v="Under Fire"/>
    <x v="0"/>
    <x v="0"/>
    <x v="3"/>
    <s v="October 21, 1983 (United States)"/>
    <x v="9"/>
    <n v="7200"/>
    <s v="Roger Spottiswoode"/>
    <s v="Ron Shelton"/>
    <s v="Nick Nolte"/>
    <s v="United States"/>
    <n v="9500000"/>
    <n v="5696391"/>
    <s v="Cinema '84"/>
    <n v="128"/>
    <n v="99.6"/>
    <n v="17426609.816265058"/>
  </r>
  <r>
    <s v="Amityville 3-D"/>
    <x v="1"/>
    <x v="4"/>
    <x v="3"/>
    <s v="November 18, 1983 (United States)"/>
    <x v="52"/>
    <n v="6000"/>
    <s v="Richard Fleischer"/>
    <s v="David Ambrose"/>
    <s v="Tony Roberts"/>
    <s v="Mexico"/>
    <n v="6000000"/>
    <n v="6333135"/>
    <s v="De Laurentiis Entertainment Group (DEG)"/>
    <n v="105"/>
    <n v="99.6"/>
    <n v="19374560.587349396"/>
  </r>
  <r>
    <s v="Testament"/>
    <x v="1"/>
    <x v="0"/>
    <x v="3"/>
    <s v="January 5, 1984 (Argentina)"/>
    <x v="9"/>
    <n v="5800"/>
    <s v="Lynne Littman"/>
    <s v="Carol Amen"/>
    <s v="Jane Alexander"/>
    <s v="United States"/>
    <m/>
    <n v="2044892"/>
    <s v="Paramount Pictures"/>
    <n v="90"/>
    <n v="99.6"/>
    <n v="6255809.1606425699"/>
  </r>
  <r>
    <s v="The Osterman Weekend"/>
    <x v="0"/>
    <x v="2"/>
    <x v="3"/>
    <s v="November 4, 1983 (United States)"/>
    <x v="23"/>
    <n v="8200"/>
    <s v="Sam Peckinpah"/>
    <s v="Robert Ludlum"/>
    <s v="Rutger Hauer"/>
    <s v="United States"/>
    <n v="6500000"/>
    <n v="6486797"/>
    <s v="Osterman Weekend Associates"/>
    <n v="103"/>
    <n v="99.6"/>
    <n v="19844649.055220883"/>
  </r>
  <r>
    <s v="Revenge of the Ninja"/>
    <x v="0"/>
    <x v="2"/>
    <x v="3"/>
    <s v="September 16, 1983 (United States)"/>
    <x v="10"/>
    <n v="4700"/>
    <s v="Sam Firstenberg"/>
    <s v="James R. Silke"/>
    <s v="Shô Kosugi"/>
    <s v="United States"/>
    <n v="700000"/>
    <n v="13168027"/>
    <s v="Cannon Films"/>
    <n v="90"/>
    <n v="99.6"/>
    <n v="40284114.727911644"/>
  </r>
  <r>
    <s v="Zelig"/>
    <x v="1"/>
    <x v="3"/>
    <x v="3"/>
    <s v="August 25, 1983 (Argentina)"/>
    <x v="3"/>
    <n v="41000"/>
    <s v="Woody Allen"/>
    <s v="Woody Allen"/>
    <s v="Woody Allen"/>
    <s v="United States"/>
    <m/>
    <n v="11798616"/>
    <s v="Jack Rollins &amp; Charles H. Joffe Productions"/>
    <n v="79"/>
    <n v="99.6"/>
    <n v="36094762"/>
  </r>
  <r>
    <s v="Independence Day"/>
    <x v="0"/>
    <x v="0"/>
    <x v="3"/>
    <s v="September 9, 1983 (Denmark)"/>
    <x v="16"/>
    <n v="458"/>
    <s v="Robert Mandel"/>
    <s v="Alice Hoffman"/>
    <s v="Kathleen Quinlan"/>
    <s v="United States"/>
    <m/>
    <m/>
    <s v="Warner Bros."/>
    <n v="110"/>
    <n v="99.6"/>
    <s v=""/>
  </r>
  <r>
    <s v="Escape from the Bronx"/>
    <x v="0"/>
    <x v="2"/>
    <x v="3"/>
    <s v="January 18, 1985 (United States)"/>
    <x v="26"/>
    <n v="2300"/>
    <s v="Enzo G. Castellari"/>
    <s v="Tito Carpi"/>
    <s v="Mark Gregory"/>
    <s v="Italy"/>
    <m/>
    <m/>
    <s v="Fulvia Film"/>
    <n v="89"/>
    <n v="99.6"/>
    <s v=""/>
  </r>
  <r>
    <s v="To Be or Not to Be"/>
    <x v="1"/>
    <x v="3"/>
    <x v="3"/>
    <s v="December 16, 1983 (United States)"/>
    <x v="8"/>
    <n v="10000"/>
    <s v="Alan Johnson"/>
    <s v="Thomas Meehan"/>
    <s v="Mel Brooks"/>
    <s v="United States"/>
    <n v="9000000"/>
    <n v="13030214"/>
    <s v="Brooksfilms"/>
    <n v="107"/>
    <n v="99.6"/>
    <n v="39862512.106425703"/>
  </r>
  <r>
    <s v="Eureka"/>
    <x v="0"/>
    <x v="0"/>
    <x v="3"/>
    <s v="May 20, 1983 (United Kingdom)"/>
    <x v="22"/>
    <n v="3100"/>
    <s v="Nicolas Roeg"/>
    <s v="Marshall Houts"/>
    <s v="Gene Hackman"/>
    <s v="United Kingdom"/>
    <m/>
    <n v="123572"/>
    <s v="Recorded Picture Company (RPC)"/>
    <n v="130"/>
    <n v="99.6"/>
    <n v="378036.0281124498"/>
  </r>
  <r>
    <s v="The Wicked Lady"/>
    <x v="0"/>
    <x v="1"/>
    <x v="3"/>
    <s v="October 28, 1983 (United States)"/>
    <x v="32"/>
    <n v="1100"/>
    <s v="Michael Winner"/>
    <s v="Leslie Arliss"/>
    <s v="Faye Dunaway"/>
    <s v="United Kingdom"/>
    <n v="8000000"/>
    <n v="724912"/>
    <s v="Golan-Globus Productions"/>
    <n v="98"/>
    <n v="99.6"/>
    <n v="2217677.5742971888"/>
  </r>
  <r>
    <s v="Still Smokin"/>
    <x v="0"/>
    <x v="3"/>
    <x v="3"/>
    <s v="May 6, 1983 (United States)"/>
    <x v="41"/>
    <n v="7400"/>
    <s v="Tommy Chong"/>
    <s v="Tommy Chong"/>
    <s v="Cheech Marin"/>
    <s v="United States"/>
    <m/>
    <n v="15543710"/>
    <s v="Paramount Pictures"/>
    <n v="91"/>
    <n v="99.6"/>
    <n v="47551891.937751003"/>
  </r>
  <r>
    <s v="Yor, the Hunter from the Future"/>
    <x v="1"/>
    <x v="2"/>
    <x v="3"/>
    <s v="August 19, 1983 (United States)"/>
    <x v="44"/>
    <n v="2900"/>
    <s v="Antonio Margheriti"/>
    <s v="Juan Zanotto"/>
    <s v="Reb Brown"/>
    <s v="Italy"/>
    <m/>
    <n v="2810199"/>
    <s v="Diamant Film"/>
    <n v="88"/>
    <n v="99.6"/>
    <n v="8597064.6114457827"/>
  </r>
  <r>
    <s v="Of Unknown Origin"/>
    <x v="0"/>
    <x v="4"/>
    <x v="3"/>
    <s v="November 24, 1983 (United States)"/>
    <x v="10"/>
    <n v="2900"/>
    <s v="George P. Cosmatos"/>
    <s v="Chauncey G. Parker III"/>
    <s v="Peter Weller"/>
    <s v="Canada"/>
    <n v="4000000"/>
    <n v="1080470"/>
    <s v="Warner Bros."/>
    <n v="88"/>
    <n v="99.6"/>
    <n v="3305413.7449799194"/>
  </r>
  <r>
    <s v="Curse of the Pink Panther"/>
    <x v="1"/>
    <x v="3"/>
    <x v="3"/>
    <s v="August 12, 1983 (United States)"/>
    <x v="36"/>
    <n v="5700"/>
    <s v="Blake Edwards"/>
    <s v="Blake Edwards"/>
    <s v="David Niven"/>
    <s v="United Kingdom"/>
    <n v="11000000"/>
    <n v="4491986"/>
    <s v="United Artists"/>
    <n v="109"/>
    <n v="99.6"/>
    <n v="13742049.540160641"/>
  </r>
  <r>
    <s v="D.C. Cab"/>
    <x v="0"/>
    <x v="2"/>
    <x v="3"/>
    <s v="December 16, 1983 (United States)"/>
    <x v="30"/>
    <n v="4400"/>
    <s v="Joel Schumacher"/>
    <s v="Topper Carew"/>
    <s v="Max Gail"/>
    <s v="United States"/>
    <n v="8000000"/>
    <n v="16134627"/>
    <s v="RKO Pictures"/>
    <n v="100"/>
    <n v="99.6"/>
    <n v="49359647.057228915"/>
  </r>
  <r>
    <s v="Beyond the Limit"/>
    <x v="0"/>
    <x v="0"/>
    <x v="3"/>
    <s v="September 30, 1983 (United States)"/>
    <x v="46"/>
    <n v="1200"/>
    <s v="John Mackenzie"/>
    <s v="Graham Greene"/>
    <s v="Michael Caine"/>
    <s v="United Kingdom"/>
    <n v="11800000"/>
    <n v="5997566"/>
    <s v="World Film Services"/>
    <n v="104"/>
    <n v="99.6"/>
    <n v="18347975.504016064"/>
  </r>
  <r>
    <s v="The Survivors"/>
    <x v="0"/>
    <x v="3"/>
    <x v="3"/>
    <s v="June 22, 1983 (United States)"/>
    <x v="1"/>
    <n v="4700"/>
    <s v="Michael Ritchie"/>
    <s v="Michael Leeson"/>
    <s v="Walter Matthau"/>
    <s v="United States"/>
    <n v="12000000"/>
    <n v="14000000"/>
    <s v="Rastar Films"/>
    <n v="103"/>
    <n v="99.6"/>
    <n v="42829317.269076303"/>
  </r>
  <r>
    <s v="The Lonely Lady"/>
    <x v="0"/>
    <x v="0"/>
    <x v="3"/>
    <s v="September 30, 1983 (United States)"/>
    <x v="53"/>
    <n v="938"/>
    <s v="Peter Sasdy"/>
    <s v="Harold Robbins"/>
    <s v="Pia Zadora"/>
    <s v="United States"/>
    <n v="5000000"/>
    <n v="1223200"/>
    <s v="Harold Robbins International Company"/>
    <n v="92"/>
    <n v="99.6"/>
    <n v="3742058.6345381523"/>
  </r>
  <r>
    <s v="The Star Chamber"/>
    <x v="0"/>
    <x v="6"/>
    <x v="3"/>
    <s v="August 5, 1983 (United States)"/>
    <x v="21"/>
    <n v="6500"/>
    <s v="Peter Hyams"/>
    <s v="Roderick Taylor"/>
    <s v="Michael Douglas"/>
    <s v="United States"/>
    <m/>
    <n v="5555305"/>
    <s v="Twentieth Century Fox"/>
    <n v="109"/>
    <n v="99.6"/>
    <n v="16994994.312248994"/>
  </r>
  <r>
    <s v="The Dresser"/>
    <x v="1"/>
    <x v="0"/>
    <x v="3"/>
    <s v="December 6, 1983 (United States)"/>
    <x v="37"/>
    <n v="4900"/>
    <s v="Peter Yates"/>
    <s v="Ronald Harwood"/>
    <s v="Albert Finney"/>
    <s v="United Kingdom"/>
    <m/>
    <n v="5310748"/>
    <s v="Columbia Pictures"/>
    <n v="118"/>
    <n v="99.6"/>
    <n v="16246836.502008032"/>
  </r>
  <r>
    <s v="The Lords of Discipline"/>
    <x v="0"/>
    <x v="14"/>
    <x v="3"/>
    <s v="February 18, 1983 (United States)"/>
    <x v="14"/>
    <n v="2600"/>
    <s v="Franc Roddam"/>
    <s v="Pat Conroy"/>
    <s v="David Keith"/>
    <s v="United States"/>
    <m/>
    <n v="11787127"/>
    <s v="Paramount Pictures"/>
    <n v="102"/>
    <n v="99.6"/>
    <n v="36059614.426706828"/>
  </r>
  <r>
    <s v="Cross Creek"/>
    <x v="1"/>
    <x v="5"/>
    <x v="3"/>
    <s v="October 27, 1983 (Netherlands)"/>
    <x v="9"/>
    <n v="1700"/>
    <s v="Martin Ritt"/>
    <s v="Marjorie Kinnan Rawlings"/>
    <s v="Mary Steenburgen"/>
    <s v="United States"/>
    <m/>
    <m/>
    <s v="Thorn EMI Screen Entertainment"/>
    <n v="127"/>
    <n v="99.6"/>
    <s v=""/>
  </r>
  <r>
    <s v="The Man Who Loved Women"/>
    <x v="0"/>
    <x v="3"/>
    <x v="3"/>
    <s v="December 16, 1983 (United States)"/>
    <x v="11"/>
    <n v="2200"/>
    <s v="Blake Edwards"/>
    <s v="Blake Edwards"/>
    <s v="Burt Reynolds"/>
    <s v="United States"/>
    <n v="19000000"/>
    <n v="10964740"/>
    <s v="Delphi Films"/>
    <n v="110"/>
    <n v="99.6"/>
    <n v="33543737.730923694"/>
  </r>
  <r>
    <s v="Nightmares"/>
    <x v="0"/>
    <x v="4"/>
    <x v="3"/>
    <s v="September 9, 1983 (United States)"/>
    <x v="1"/>
    <n v="3000"/>
    <s v="Joseph Sargent"/>
    <s v="Christopher Crowe"/>
    <s v="Cristina Raines"/>
    <s v="United States"/>
    <n v="6000000"/>
    <n v="6670680"/>
    <s v="Universal Pictures"/>
    <n v="99"/>
    <n v="99.6"/>
    <n v="20407190.722891565"/>
  </r>
  <r>
    <s v="Deal of the Century"/>
    <x v="1"/>
    <x v="3"/>
    <x v="3"/>
    <s v="November 4, 1983 (United States)"/>
    <x v="26"/>
    <n v="3600"/>
    <s v="William Friedkin"/>
    <s v="Paul Brickman"/>
    <s v="Chevy Chase"/>
    <s v="United States"/>
    <n v="10000000"/>
    <n v="10369581"/>
    <s v="Warner Bros."/>
    <n v="99"/>
    <n v="99.6"/>
    <n v="31723005.32831325"/>
  </r>
  <r>
    <s v="Eddie Macon's Run"/>
    <x v="1"/>
    <x v="2"/>
    <x v="3"/>
    <s v="March 25, 1983 (United States)"/>
    <x v="46"/>
    <n v="1100"/>
    <s v="Jeff Kanew"/>
    <s v="James McLendon"/>
    <s v="Kirk Douglas"/>
    <s v="United States"/>
    <n v="5000000"/>
    <n v="1262691"/>
    <s v="Universal Pictures"/>
    <n v="95"/>
    <n v="99.6"/>
    <n v="3862870.9608433731"/>
  </r>
  <r>
    <s v="Max Dugan Returns"/>
    <x v="1"/>
    <x v="3"/>
    <x v="3"/>
    <s v="March 25, 1983 (United States)"/>
    <x v="14"/>
    <n v="3300"/>
    <s v="Herbert Ross"/>
    <s v="Neil Simon"/>
    <s v="Jason Robards"/>
    <s v="United States"/>
    <m/>
    <n v="17613720"/>
    <s v="Twentieth Century Fox"/>
    <n v="98"/>
    <n v="99.6"/>
    <n v="53884543.012048192"/>
  </r>
  <r>
    <s v="The Sting II"/>
    <x v="1"/>
    <x v="3"/>
    <x v="3"/>
    <s v="February 18, 1983 (United States)"/>
    <x v="38"/>
    <n v="2100"/>
    <s v="Jeremy Kagan"/>
    <s v="David S. Ward"/>
    <s v="Jackie Gleason"/>
    <s v="United States"/>
    <m/>
    <n v="6347072"/>
    <s v="Universal Pictures"/>
    <n v="101"/>
    <n v="99.6"/>
    <n v="19417197.17269076"/>
  </r>
  <r>
    <s v="Baby It's You"/>
    <x v="0"/>
    <x v="3"/>
    <x v="3"/>
    <s v="March 4, 1983 (United States)"/>
    <x v="21"/>
    <n v="1700"/>
    <s v="John Sayles"/>
    <s v="Amy Robinson"/>
    <s v="Rosanna Arquette"/>
    <s v="United States"/>
    <n v="3000000"/>
    <n v="1867792"/>
    <s v="Double Play"/>
    <n v="105"/>
    <n v="99.6"/>
    <n v="5714018.2971887551"/>
  </r>
  <r>
    <s v="Heat and Dust"/>
    <x v="0"/>
    <x v="0"/>
    <x v="3"/>
    <s v="January 1983 (United Kingdom)"/>
    <x v="14"/>
    <n v="1600"/>
    <s v="James Ivory"/>
    <s v="Ruth Prawer Jhabvala"/>
    <s v="Julie Christie"/>
    <s v="United Kingdom"/>
    <m/>
    <n v="1772889"/>
    <s v="Merchant Ivory Productions"/>
    <n v="130"/>
    <n v="99.6"/>
    <n v="5423687.5331325298"/>
  </r>
  <r>
    <s v="Going Berserk"/>
    <x v="0"/>
    <x v="3"/>
    <x v="3"/>
    <s v="September 30, 1983 (United States)"/>
    <x v="33"/>
    <n v="1700"/>
    <s v="David Steinberg"/>
    <s v="Dana Olsen"/>
    <s v="John Candy"/>
    <s v="Canada"/>
    <m/>
    <m/>
    <s v="Les Productions Mutuelles Ltée"/>
    <n v="85"/>
    <n v="99.6"/>
    <s v=""/>
  </r>
  <r>
    <s v="Daniel"/>
    <x v="0"/>
    <x v="0"/>
    <x v="3"/>
    <s v="February 10, 1984 (United Kingdom)"/>
    <x v="14"/>
    <n v="1200"/>
    <s v="Sidney Lumet"/>
    <s v="E.L. Doctorow"/>
    <s v="Timothy Hutton"/>
    <s v="United Kingdom"/>
    <m/>
    <n v="687475"/>
    <s v="Paramount Pictures"/>
    <n v="130"/>
    <n v="99.6"/>
    <n v="2103148.9206827306"/>
  </r>
  <r>
    <s v="Heart Like a Wheel"/>
    <x v="1"/>
    <x v="5"/>
    <x v="3"/>
    <s v="April 1, 1983 (United States)"/>
    <x v="17"/>
    <n v="1300"/>
    <s v="Jonathan Kaplan"/>
    <s v="Ken Friedman"/>
    <s v="Bonnie Bedelia"/>
    <s v="United States"/>
    <m/>
    <n v="272278"/>
    <s v="Aurora"/>
    <n v="113"/>
    <n v="99.6"/>
    <n v="832962.91767068265"/>
  </r>
  <r>
    <s v="Love Letters"/>
    <x v="0"/>
    <x v="0"/>
    <x v="3"/>
    <s v="April 27, 1984 (United States)"/>
    <x v="23"/>
    <n v="701"/>
    <s v="Amy Holden Jones"/>
    <s v="Amy Holden Jones"/>
    <s v="Jamie Lee Curtis"/>
    <s v="United States"/>
    <n v="550000"/>
    <n v="5269990"/>
    <s v="Millenium"/>
    <n v="88"/>
    <n v="99.6"/>
    <n v="16122148.122489959"/>
  </r>
  <r>
    <s v="Get Crazy"/>
    <x v="0"/>
    <x v="3"/>
    <x v="3"/>
    <s v="August 5, 1983 (United States)"/>
    <x v="17"/>
    <n v="1100"/>
    <s v="Allan Arkush"/>
    <s v="Danny Opatoshu"/>
    <s v="Malcolm McDowell"/>
    <s v="United States"/>
    <n v="5500000"/>
    <n v="1645711"/>
    <s v="D &amp; P Productions"/>
    <n v="92"/>
    <n v="99.6"/>
    <n v="5034619.8965863455"/>
  </r>
  <r>
    <s v="Nate and Hayes"/>
    <x v="1"/>
    <x v="2"/>
    <x v="3"/>
    <s v="November 18, 1983 (United States)"/>
    <x v="19"/>
    <n v="2100"/>
    <s v="Ferdinand Fairfax"/>
    <s v="Lloyd Phillips"/>
    <s v="Tommy Lee Jones"/>
    <s v="New Zealand"/>
    <n v="12000000"/>
    <n v="1963756"/>
    <s v="Phillips Whitehouse Productions"/>
    <n v="99"/>
    <n v="99.6"/>
    <n v="6007594.9116465859"/>
  </r>
  <r>
    <s v="Strange Invaders"/>
    <x v="1"/>
    <x v="4"/>
    <x v="3"/>
    <s v="September 16, 1983 (United States)"/>
    <x v="30"/>
    <n v="2700"/>
    <s v="Michael Laughlin"/>
    <s v="Bill Condon"/>
    <s v="Paul Le Mat"/>
    <s v="United States"/>
    <m/>
    <n v="1362303"/>
    <s v="EMI Films"/>
    <n v="94"/>
    <n v="99.6"/>
    <n v="4167607.6716867466"/>
  </r>
  <r>
    <s v="The Black Stallion Returns"/>
    <x v="1"/>
    <x v="1"/>
    <x v="3"/>
    <s v="March 25, 1983 (United States)"/>
    <x v="22"/>
    <n v="2100"/>
    <s v="Robert Dalva"/>
    <s v="Walter Farley"/>
    <s v="Kelly Reno"/>
    <s v="United States"/>
    <m/>
    <n v="12049514"/>
    <s v="Zoetrope Studios"/>
    <n v="103"/>
    <n v="99.6"/>
    <n v="36862318.431726903"/>
  </r>
  <r>
    <s v="Metalstorm: the Destruction of Jared-Syn"/>
    <x v="1"/>
    <x v="2"/>
    <x v="3"/>
    <s v="August 19, 1983 (United States)"/>
    <x v="51"/>
    <n v="1600"/>
    <s v="Charles Band"/>
    <s v="Alan J. Adler"/>
    <s v="Jeffrey Byron"/>
    <s v="United States"/>
    <m/>
    <n v="5301085"/>
    <s v="Albert Band International Productions Inc."/>
    <n v="84"/>
    <n v="99.6"/>
    <n v="16217275.095381524"/>
  </r>
  <r>
    <s v="Getting It on"/>
    <x v="0"/>
    <x v="3"/>
    <x v="3"/>
    <s v="August 1983 (United States)"/>
    <x v="47"/>
    <n v="208"/>
    <s v="William Olsen"/>
    <s v="William Olsen"/>
    <s v="Martin Yost"/>
    <s v="United States"/>
    <n v="220000"/>
    <n v="975414"/>
    <s v="Seventh Avenue Films"/>
    <n v="96"/>
    <n v="99.6"/>
    <n v="2984022.5481927712"/>
  </r>
  <r>
    <s v="Lianna"/>
    <x v="0"/>
    <x v="0"/>
    <x v="3"/>
    <s v="September 8, 1983 (Netherlands)"/>
    <x v="8"/>
    <n v="1600"/>
    <s v="John Sayles"/>
    <s v="John Sayles"/>
    <s v="Linda Griffiths"/>
    <s v="United States"/>
    <n v="300000"/>
    <n v="1530839"/>
    <s v="Winwood Productions"/>
    <n v="110"/>
    <n v="99.6"/>
    <n v="4683199.2299196785"/>
  </r>
  <r>
    <s v="Better Late Than Never"/>
    <x v="1"/>
    <x v="3"/>
    <x v="3"/>
    <s v="April 15, 1983 (United States)"/>
    <x v="1"/>
    <n v="115"/>
    <s v="Bryan Forbes"/>
    <s v="Gwen Davis"/>
    <s v="David Niven"/>
    <s v="United Kingdom"/>
    <m/>
    <m/>
    <s v="Golden Harvest Company"/>
    <n v="89"/>
    <n v="99.6"/>
    <s v=""/>
  </r>
  <r>
    <s v="Lovesick"/>
    <x v="1"/>
    <x v="3"/>
    <x v="3"/>
    <s v="February 18, 1983 (United States)"/>
    <x v="33"/>
    <n v="747"/>
    <s v="Marshall Brickman"/>
    <s v="Marshall Brickman"/>
    <s v="Dudley Moore"/>
    <s v="United States"/>
    <n v="10100000"/>
    <n v="10171304"/>
    <s v="The Ladd Company"/>
    <n v="95"/>
    <n v="99.6"/>
    <n v="31116429.004016064"/>
  </r>
  <r>
    <s v="Running Brave"/>
    <x v="1"/>
    <x v="5"/>
    <x v="3"/>
    <s v="November 4, 1983 (United States)"/>
    <x v="17"/>
    <n v="659"/>
    <s v="Donald Shebib"/>
    <s v="Henry Bean"/>
    <s v="Robby Benson"/>
    <s v="Canada"/>
    <n v="8000000"/>
    <n v="3000000"/>
    <s v="Englander Productions"/>
    <n v="106"/>
    <n v="99.6"/>
    <n v="9177710.8433734942"/>
  </r>
  <r>
    <s v="Exposed"/>
    <x v="0"/>
    <x v="0"/>
    <x v="3"/>
    <s v="April 22, 1983 (United States)"/>
    <x v="27"/>
    <n v="786"/>
    <s v="James Toback"/>
    <s v="James Toback"/>
    <s v="Nastassja Kinski"/>
    <s v="United States"/>
    <m/>
    <n v="1818910"/>
    <s v="United Artists"/>
    <n v="100"/>
    <n v="99.6"/>
    <n v="5564476.6767068272"/>
  </r>
  <r>
    <s v="Trenchcoat"/>
    <x v="1"/>
    <x v="3"/>
    <x v="3"/>
    <s v="March 11, 1983 (United States)"/>
    <x v="11"/>
    <n v="456"/>
    <s v="Michael Tuchner"/>
    <s v="Jeffrey Price"/>
    <s v="Margot Kidder"/>
    <s v="United States"/>
    <n v="5000000"/>
    <n v="4304286"/>
    <s v="Walt Disney Productions"/>
    <n v="91"/>
    <n v="99.6"/>
    <n v="13167830.76506024"/>
  </r>
  <r>
    <s v="Stryker"/>
    <x v="0"/>
    <x v="2"/>
    <x v="3"/>
    <s v="September 2, 1983 (United States)"/>
    <x v="36"/>
    <n v="617"/>
    <s v="Cirio H. Santiago"/>
    <s v="Howard R. Cohen"/>
    <s v="Steve Sandor"/>
    <s v="Philippines"/>
    <m/>
    <n v="1723487"/>
    <s v="Cinema Vehicle Services"/>
    <n v="86"/>
    <n v="99.6"/>
    <n v="5272555.1094377507"/>
  </r>
  <r>
    <s v="The Man Who Wasn't There"/>
    <x v="0"/>
    <x v="2"/>
    <x v="3"/>
    <s v="August 12, 1983 (United States)"/>
    <x v="51"/>
    <n v="513"/>
    <s v="Bruce Malmuth"/>
    <s v="Stanford Sherman"/>
    <s v="Steve Guttenberg"/>
    <s v="United States"/>
    <m/>
    <n v="2443487"/>
    <s v="Paramount Pictures"/>
    <n v="111"/>
    <n v="99.6"/>
    <n v="7475205.7118473891"/>
  </r>
  <r>
    <s v="Table for Five"/>
    <x v="1"/>
    <x v="0"/>
    <x v="3"/>
    <s v="March 10, 1983 (Australia)"/>
    <x v="10"/>
    <n v="681"/>
    <s v="Robert Lieberman"/>
    <s v="David Seltzer"/>
    <s v="Jon Voight"/>
    <s v="United States"/>
    <m/>
    <n v="2439705"/>
    <s v="CBS Theatrical Films"/>
    <n v="122"/>
    <n v="99.6"/>
    <n v="7463635.6777108433"/>
  </r>
  <r>
    <s v="Romantic Comedy"/>
    <x v="1"/>
    <x v="3"/>
    <x v="3"/>
    <s v="October 7, 1983 (United States)"/>
    <x v="33"/>
    <n v="786"/>
    <s v="Arthur Hiller"/>
    <s v="Bernard Slade"/>
    <s v="Dudley Moore"/>
    <s v="United States"/>
    <m/>
    <n v="6857733"/>
    <s v="Metrocolor"/>
    <n v="103"/>
    <n v="99.6"/>
    <n v="20979430.171686746"/>
  </r>
  <r>
    <s v="Young Warriors"/>
    <x v="0"/>
    <x v="2"/>
    <x v="3"/>
    <s v="August 28, 1983 (United States)"/>
    <x v="32"/>
    <n v="460"/>
    <s v="Lawrence David Foldes"/>
    <s v="Russell W. Colgin"/>
    <s v="Ernest Borgnine"/>
    <s v="United States"/>
    <m/>
    <m/>
    <s v="Star Cinema"/>
    <n v="105"/>
    <n v="99.6"/>
    <s v=""/>
  </r>
  <r>
    <s v="Man, Woman and Child"/>
    <x v="1"/>
    <x v="0"/>
    <x v="3"/>
    <s v="September 7, 1983 (France)"/>
    <x v="10"/>
    <n v="368"/>
    <s v="Dick Richards"/>
    <s v="Erich Segal"/>
    <s v="Martin Sheen"/>
    <s v="United States"/>
    <m/>
    <n v="2314561"/>
    <s v="Gaylord Productions"/>
    <n v="99"/>
    <n v="99.6"/>
    <n v="7080790.5291164657"/>
  </r>
  <r>
    <s v="Hanna K."/>
    <x v="0"/>
    <x v="0"/>
    <x v="3"/>
    <s v="September 7, 1983 (France)"/>
    <x v="21"/>
    <n v="661"/>
    <s v="Costa-Gavras"/>
    <s v="Franco Solinas"/>
    <s v="Jill Clayburgh"/>
    <s v="Israel"/>
    <m/>
    <m/>
    <s v="K.G. Productions"/>
    <n v="111"/>
    <n v="99.6"/>
    <s v=""/>
  </r>
  <r>
    <s v="Slayground"/>
    <x v="0"/>
    <x v="6"/>
    <x v="3"/>
    <s v="February 1984 (United States)"/>
    <x v="38"/>
    <n v="360"/>
    <s v="Terry Bedford"/>
    <s v="Trevor Preston"/>
    <s v="Peter Coyote"/>
    <s v="United Kingdom"/>
    <m/>
    <n v="108128"/>
    <s v="Jennie and Company"/>
    <n v="89"/>
    <n v="99.6"/>
    <n v="330789.17269076302"/>
  </r>
  <r>
    <s v="White Star"/>
    <x v="3"/>
    <x v="0"/>
    <x v="3"/>
    <s v="March 8, 1985 (West Germany)"/>
    <x v="22"/>
    <n v="235"/>
    <s v="Roland Klick"/>
    <s v="Karen Jaehne-Lathan"/>
    <s v="Dennis Hopper"/>
    <s v="West Germany"/>
    <n v="100000"/>
    <m/>
    <m/>
    <n v="92"/>
    <n v="99.6"/>
    <s v=""/>
  </r>
  <r>
    <s v="Richard Pryor... Here and Now"/>
    <x v="0"/>
    <x v="3"/>
    <x v="3"/>
    <s v="October 28, 1983 (United States)"/>
    <x v="4"/>
    <n v="2200"/>
    <s v="Richard Pryor"/>
    <s v="Paul Mooney"/>
    <s v="Richard Pryor"/>
    <s v="United States"/>
    <m/>
    <n v="16156776"/>
    <s v="Columbia Pictures"/>
    <n v="83"/>
    <n v="99.6"/>
    <n v="49427406.096385539"/>
  </r>
  <r>
    <s v="Deadly Force"/>
    <x v="0"/>
    <x v="2"/>
    <x v="3"/>
    <s v="July 15, 1983 (United States)"/>
    <x v="38"/>
    <n v="300"/>
    <s v="Paul Aaron"/>
    <s v="Ken Barnett"/>
    <s v="Wings Hauser"/>
    <s v="United States"/>
    <n v="3000000"/>
    <m/>
    <s v="Force Productions"/>
    <n v="95"/>
    <n v="99.6"/>
    <s v=""/>
  </r>
  <r>
    <s v="My Brother's Wedding"/>
    <x v="4"/>
    <x v="0"/>
    <x v="3"/>
    <s v="March 1985 (United States)"/>
    <x v="13"/>
    <n v="826"/>
    <s v="Charles Burnett"/>
    <s v="Charles Burnett"/>
    <s v="Everett Silas"/>
    <s v="United States"/>
    <n v="50000"/>
    <n v="26177"/>
    <s v="Charles Burnett Productions"/>
    <n v="115"/>
    <n v="99.6"/>
    <n v="80081.645582329307"/>
  </r>
  <r>
    <s v="Blue Skies Again"/>
    <x v="1"/>
    <x v="3"/>
    <x v="3"/>
    <s v="April 29, 1983 (United States)"/>
    <x v="20"/>
    <n v="169"/>
    <s v="Richard Michaels"/>
    <s v="Kevin Sellers"/>
    <s v="Harry Hamlin"/>
    <s v="United States"/>
    <m/>
    <m/>
    <s v="Lantana"/>
    <n v="96"/>
    <n v="99.6"/>
    <s v=""/>
  </r>
  <r>
    <s v="Last Plane Out"/>
    <x v="1"/>
    <x v="2"/>
    <x v="3"/>
    <s v="September 23, 1983 (United States)"/>
    <x v="54"/>
    <n v="131"/>
    <s v="David Nelson"/>
    <s v="Ernest Tidyman"/>
    <s v="Jan-Michael Vincent"/>
    <s v="United States"/>
    <m/>
    <m/>
    <m/>
    <n v="92"/>
    <n v="99.6"/>
    <s v=""/>
  </r>
  <r>
    <s v="Cross Country"/>
    <x v="0"/>
    <x v="14"/>
    <x v="3"/>
    <s v="November 18, 1983 (United States)"/>
    <x v="20"/>
    <n v="182"/>
    <s v="Paul Lynch"/>
    <s v="Herbert Kastle"/>
    <s v="Richard Beymer"/>
    <s v="Canada"/>
    <n v="2500000"/>
    <m/>
    <s v="Filmline Productions"/>
    <n v="95"/>
    <n v="99.6"/>
    <s v=""/>
  </r>
  <r>
    <s v="A Polish Vampire in Burbank"/>
    <x v="4"/>
    <x v="3"/>
    <x v="3"/>
    <s v="October 31, 1983 (United States)"/>
    <x v="18"/>
    <n v="275"/>
    <s v="Mark Pirro"/>
    <s v="Mark Pirro"/>
    <s v="Mark Pirro"/>
    <s v="United States"/>
    <n v="3000"/>
    <m/>
    <s v="Pirromount Pictures"/>
    <n v="80"/>
    <n v="99.6"/>
    <s v=""/>
  </r>
  <r>
    <s v="Forever Young"/>
    <x v="4"/>
    <x v="0"/>
    <x v="3"/>
    <s v="January 29, 1986 (United States)"/>
    <x v="17"/>
    <n v="51"/>
    <s v="David Drury"/>
    <s v="Ray Connolly"/>
    <s v="James Aubrey"/>
    <s v="United Kingdom"/>
    <m/>
    <m/>
    <s v="Channel Four Films"/>
    <n v="84"/>
    <n v="99.6"/>
    <s v=""/>
  </r>
  <r>
    <s v="The Golden Seal"/>
    <x v="1"/>
    <x v="0"/>
    <x v="3"/>
    <s v="August 19, 1983 (United States)"/>
    <x v="11"/>
    <n v="313"/>
    <s v="Frank Zuniga"/>
    <s v="Donald G. Payne"/>
    <s v="Steve Railsback"/>
    <s v="United States"/>
    <m/>
    <n v="6666725"/>
    <s v="The Samuel Goldwyn Company"/>
    <n v="94"/>
    <n v="99.6"/>
    <n v="20395091.440763053"/>
  </r>
  <r>
    <s v="The Business of Show Business"/>
    <x v="3"/>
    <x v="15"/>
    <x v="3"/>
    <s v="February 15, 1983 (Canada)"/>
    <x v="28"/>
    <n v="79"/>
    <s v="Tom Logan"/>
    <s v="Tom Logan"/>
    <m/>
    <s v="Canada"/>
    <n v="323562"/>
    <m/>
    <s v="CTV"/>
    <n v="55"/>
    <n v="99.6"/>
    <s v=""/>
  </r>
  <r>
    <s v="The Terminator"/>
    <x v="0"/>
    <x v="2"/>
    <x v="4"/>
    <s v="October 26, 1984 (United States)"/>
    <x v="45"/>
    <n v="812000"/>
    <s v="James Cameron"/>
    <s v="James Cameron"/>
    <s v="Arnold Schwarzenegger"/>
    <s v="United Kingdom"/>
    <n v="6400000"/>
    <n v="78371200"/>
    <s v="Cinema '84"/>
    <n v="107"/>
    <n v="103.9"/>
    <n v="229833538.40230989"/>
  </r>
  <r>
    <s v="Dune"/>
    <x v="8"/>
    <x v="2"/>
    <x v="4"/>
    <s v="December 14, 1984 (United States)"/>
    <x v="16"/>
    <n v="132000"/>
    <s v="David Lynch"/>
    <s v="Frank Herbert"/>
    <s v="Kyle MacLachlan"/>
    <s v="United States"/>
    <n v="40000000"/>
    <n v="30925690"/>
    <s v="Dino De Laurentiis Company"/>
    <n v="137"/>
    <n v="103.9"/>
    <n v="90693529.769008651"/>
  </r>
  <r>
    <s v="Ghostbusters"/>
    <x v="1"/>
    <x v="2"/>
    <x v="4"/>
    <s v="June 8, 1984 (United States)"/>
    <x v="40"/>
    <n v="365000"/>
    <s v="Ivan Reitman"/>
    <s v="Dan Aykroyd"/>
    <s v="Bill Murray"/>
    <s v="United States"/>
    <n v="30000000"/>
    <n v="296187079"/>
    <s v="Columbia Pictures"/>
    <n v="105"/>
    <n v="103.9"/>
    <n v="868606380.85948014"/>
  </r>
  <r>
    <s v="The Karate Kid"/>
    <x v="1"/>
    <x v="2"/>
    <x v="4"/>
    <s v="June 22, 1984 (United States)"/>
    <x v="4"/>
    <n v="205000"/>
    <s v="John G. Avildsen"/>
    <s v="Robert Mark Kamen"/>
    <s v="Ralph Macchio"/>
    <s v="United States"/>
    <n v="8000000"/>
    <n v="91119319"/>
    <s v="Columbia Pictures"/>
    <n v="126"/>
    <n v="103.9"/>
    <n v="267219023.0923965"/>
  </r>
  <r>
    <s v="Once Upon a Time in America"/>
    <x v="0"/>
    <x v="6"/>
    <x v="4"/>
    <s v="June 1, 1984 (United States)"/>
    <x v="0"/>
    <n v="321000"/>
    <s v="Sergio Leone"/>
    <s v="Harry Grey"/>
    <s v="Robert De Niro"/>
    <s v="Italy"/>
    <n v="30000000"/>
    <n v="5473212"/>
    <s v="The Ladd Company"/>
    <n v="229"/>
    <n v="103.9"/>
    <n v="16050892.169393646"/>
  </r>
  <r>
    <s v="Police Academy"/>
    <x v="0"/>
    <x v="3"/>
    <x v="4"/>
    <s v="March 23, 1984 (United States)"/>
    <x v="17"/>
    <n v="118000"/>
    <s v="Hugh Wilson"/>
    <s v="Neal Israel"/>
    <s v="Steve Guttenberg"/>
    <s v="United States"/>
    <n v="4500000"/>
    <n v="81198894"/>
    <s v="The Ladd Company"/>
    <n v="96"/>
    <n v="103.9"/>
    <n v="238126111.66313758"/>
  </r>
  <r>
    <s v="Indiana Jones and the Temple of Doom"/>
    <x v="1"/>
    <x v="2"/>
    <x v="4"/>
    <s v="May 23, 1984 (United States)"/>
    <x v="24"/>
    <n v="459000"/>
    <s v="Steven Spielberg"/>
    <s v="Willard Huyck"/>
    <s v="Harrison Ford"/>
    <s v="United States"/>
    <n v="28000000"/>
    <n v="333107271"/>
    <s v="Paramount Pictures"/>
    <n v="118"/>
    <n v="103.9"/>
    <n v="976879552.20115483"/>
  </r>
  <r>
    <s v="Body Double"/>
    <x v="0"/>
    <x v="6"/>
    <x v="4"/>
    <s v="October 26, 1984 (United States)"/>
    <x v="8"/>
    <n v="30000"/>
    <s v="Brian De Palma"/>
    <s v="Robert J. Avrech"/>
    <s v="Craig Wasson"/>
    <s v="United States"/>
    <n v="10000000"/>
    <n v="8801940"/>
    <s v="Columbia Pictures"/>
    <n v="114"/>
    <n v="103.9"/>
    <n v="25812811.530317608"/>
  </r>
  <r>
    <s v="A Nightmare on Elm Street"/>
    <x v="0"/>
    <x v="4"/>
    <x v="4"/>
    <s v="November 16, 1984 (United States)"/>
    <x v="24"/>
    <n v="212000"/>
    <s v="Wes Craven"/>
    <s v="Wes Craven"/>
    <s v="Heather Langenkamp"/>
    <s v="United States"/>
    <n v="1800000"/>
    <n v="25507137"/>
    <s v="New Line Cinema"/>
    <n v="91"/>
    <n v="103.9"/>
    <n v="74802932.087584198"/>
  </r>
  <r>
    <s v="Amadeus"/>
    <x v="1"/>
    <x v="5"/>
    <x v="4"/>
    <s v="September 19, 1984 (United States)"/>
    <x v="28"/>
    <n v="377000"/>
    <s v="Milos Forman"/>
    <s v="Peter Shaffer"/>
    <s v="F. Murray Abraham"/>
    <s v="United States"/>
    <n v="18000000"/>
    <n v="52066791"/>
    <s v="AMLF"/>
    <n v="160"/>
    <n v="103.9"/>
    <n v="152692504.50144368"/>
  </r>
  <r>
    <s v="Beverly Hills Cop"/>
    <x v="0"/>
    <x v="2"/>
    <x v="4"/>
    <s v="December 5, 1984 (United States)"/>
    <x v="4"/>
    <n v="171000"/>
    <s v="Martin Brest"/>
    <s v="Daniel Petrie Jr."/>
    <s v="Eddie Murphy"/>
    <s v="United States"/>
    <n v="14000000"/>
    <n v="316360478"/>
    <s v="Paramount Pictures"/>
    <n v="105"/>
    <n v="103.9"/>
    <n v="927767446.06929731"/>
  </r>
  <r>
    <s v="Red Dawn"/>
    <x v="8"/>
    <x v="2"/>
    <x v="4"/>
    <s v="August 10, 1984 (United States)"/>
    <x v="5"/>
    <n v="53000"/>
    <s v="John Milius"/>
    <s v="Kevin Reynolds"/>
    <s v="Patrick Swayze"/>
    <s v="United States"/>
    <n v="17000000"/>
    <n v="38376497"/>
    <s v="United Artists"/>
    <n v="114"/>
    <n v="103.9"/>
    <n v="112543971.4716073"/>
  </r>
  <r>
    <s v="The NeverEnding Story"/>
    <x v="1"/>
    <x v="1"/>
    <x v="4"/>
    <s v="July 20, 1984 (United States)"/>
    <x v="34"/>
    <n v="135000"/>
    <s v="Wolfgang Petersen"/>
    <s v="Wolfgang Petersen"/>
    <s v="Noah Hathaway"/>
    <s v="West Germany"/>
    <n v="27000000"/>
    <n v="20251411"/>
    <s v="Constantin Film"/>
    <n v="102"/>
    <n v="103.9"/>
    <n v="59389845.348411925"/>
  </r>
  <r>
    <s v="Footloose"/>
    <x v="1"/>
    <x v="0"/>
    <x v="4"/>
    <s v="February 17, 1984 (United States)"/>
    <x v="14"/>
    <n v="73000"/>
    <s v="Herbert Ross"/>
    <s v="Dean Pitchford"/>
    <s v="Kevin Bacon"/>
    <s v="United States"/>
    <n v="8200000"/>
    <n v="80039064"/>
    <s v="Paramount Pictures"/>
    <n v="107"/>
    <n v="103.9"/>
    <n v="234724762.27911448"/>
  </r>
  <r>
    <s v="Revenge of the Nerds"/>
    <x v="0"/>
    <x v="3"/>
    <x v="4"/>
    <s v="August 10, 1984 (United States)"/>
    <x v="14"/>
    <n v="50000"/>
    <s v="Jeff Kanew"/>
    <s v="Tim Metcalfe"/>
    <s v="Robert Carradine"/>
    <s v="United States"/>
    <n v="8000000"/>
    <n v="40874452"/>
    <s v="Twentieth Century Fox"/>
    <n v="90"/>
    <n v="103.9"/>
    <n v="119869543.06448506"/>
  </r>
  <r>
    <s v="Gremlins"/>
    <x v="1"/>
    <x v="3"/>
    <x v="4"/>
    <s v="June 8, 1984 (United States)"/>
    <x v="4"/>
    <n v="204000"/>
    <s v="Joe Dante"/>
    <s v="Chris Columbus"/>
    <s v="Zach Galligan"/>
    <s v="United States"/>
    <n v="11000000"/>
    <n v="153633143"/>
    <s v="Warner Bros."/>
    <n v="106"/>
    <n v="103.9"/>
    <n v="450548784.13955718"/>
  </r>
  <r>
    <s v="Romancing the Stone"/>
    <x v="1"/>
    <x v="2"/>
    <x v="4"/>
    <s v="March 30, 1984 (United States)"/>
    <x v="15"/>
    <n v="86000"/>
    <s v="Robert Zemeckis"/>
    <s v="Diane Thomas"/>
    <s v="Michael Douglas"/>
    <s v="Mexico"/>
    <n v="10000000"/>
    <n v="86572238"/>
    <s v="Twentieth Century Fox"/>
    <n v="106"/>
    <n v="103.9"/>
    <n v="253884128.18671796"/>
  </r>
  <r>
    <s v="Streets of Fire"/>
    <x v="1"/>
    <x v="2"/>
    <x v="4"/>
    <s v="June 1, 1984 (United States)"/>
    <x v="17"/>
    <n v="19000"/>
    <s v="Walter Hill"/>
    <s v="Walter Hill"/>
    <s v="Michael Paré"/>
    <s v="United States"/>
    <n v="14500000"/>
    <n v="8089290"/>
    <s v="Universal Pictures"/>
    <n v="93"/>
    <n v="103.9"/>
    <n v="23722874.523580361"/>
  </r>
  <r>
    <s v="Sixteen Candles"/>
    <x v="1"/>
    <x v="3"/>
    <x v="4"/>
    <s v="May 4, 1984 (United States)"/>
    <x v="9"/>
    <n v="108000"/>
    <s v="John Hughes"/>
    <s v="John Hughes"/>
    <s v="Molly Ringwald"/>
    <s v="United States"/>
    <n v="6500000"/>
    <n v="23686027"/>
    <s v="Universal Pictures"/>
    <n v="93"/>
    <n v="103.9"/>
    <n v="69462294.7728585"/>
  </r>
  <r>
    <s v="Paris, Texas"/>
    <x v="0"/>
    <x v="0"/>
    <x v="4"/>
    <s v="August 23, 1984 (United Kingdom)"/>
    <x v="31"/>
    <n v="96000"/>
    <s v="Wim Wenders"/>
    <s v="L.M. Kit Carson"/>
    <s v="Harry Dean Stanton"/>
    <s v="West Germany"/>
    <m/>
    <n v="2207548"/>
    <s v="Road Movies Filmproduktion"/>
    <n v="145"/>
    <n v="103.9"/>
    <n v="6473916.0307988441"/>
  </r>
  <r>
    <s v="This Is Spinal Tap"/>
    <x v="0"/>
    <x v="3"/>
    <x v="4"/>
    <s v="March 2, 1984 (United States)"/>
    <x v="6"/>
    <n v="132000"/>
    <s v="Rob Reiner"/>
    <s v="Christopher Guest"/>
    <s v="Rob Reiner"/>
    <s v="United States"/>
    <n v="2500000"/>
    <n v="4736202"/>
    <s v="Spinal Tap Prod."/>
    <n v="82"/>
    <n v="103.9"/>
    <n v="13889516.356111644"/>
  </r>
  <r>
    <n v="1984"/>
    <x v="0"/>
    <x v="0"/>
    <x v="4"/>
    <s v="March 22, 1985 (United States)"/>
    <x v="12"/>
    <n v="68000"/>
    <s v="Michael Radford"/>
    <s v="Michael Radford"/>
    <s v="John Hurt"/>
    <s v="United Kingdom"/>
    <m/>
    <n v="8430492"/>
    <s v="Virgin"/>
    <n v="113"/>
    <n v="103.9"/>
    <n v="24723492.900866214"/>
  </r>
  <r>
    <s v="Top Secret!"/>
    <x v="1"/>
    <x v="3"/>
    <x v="4"/>
    <s v="June 8, 1984 (United States)"/>
    <x v="13"/>
    <n v="62000"/>
    <s v="Jim Abrahams"/>
    <s v="Jim Abrahams"/>
    <s v="Val Kilmer"/>
    <s v="United Kingdom"/>
    <n v="9000000"/>
    <n v="20458340"/>
    <s v="Kingsmere Properties"/>
    <n v="90"/>
    <n v="103.9"/>
    <n v="59996691.029836372"/>
  </r>
  <r>
    <s v="Conan the Destroyer"/>
    <x v="1"/>
    <x v="2"/>
    <x v="4"/>
    <s v="June 29, 1984 (United States)"/>
    <x v="23"/>
    <n v="77000"/>
    <s v="Richard Fleischer"/>
    <s v="Robert E. Howard"/>
    <s v="Arnold Schwarzenegger"/>
    <s v="United States"/>
    <n v="18000000"/>
    <n v="31042035"/>
    <s v="Dino De Laurentiis Company"/>
    <n v="103"/>
    <n v="103.9"/>
    <n v="91034726.318575546"/>
  </r>
  <r>
    <s v="Children of the Corn"/>
    <x v="0"/>
    <x v="4"/>
    <x v="4"/>
    <s v="March 9, 1984 (United States)"/>
    <x v="41"/>
    <n v="49000"/>
    <s v="Fritz Kiersch"/>
    <s v="Stephen King"/>
    <s v="Peter Horton"/>
    <s v="United States"/>
    <n v="800000"/>
    <n v="14568989"/>
    <s v="Hal Roach Studios"/>
    <n v="92"/>
    <n v="103.9"/>
    <n v="42725418.174205959"/>
  </r>
  <r>
    <s v="The Last Starfighter"/>
    <x v="1"/>
    <x v="2"/>
    <x v="4"/>
    <s v="July 13, 1984 (United States)"/>
    <x v="8"/>
    <n v="39000"/>
    <s v="Nick Castle"/>
    <s v="Jonathan R. Betuel"/>
    <s v="Lance Guest"/>
    <s v="United States"/>
    <n v="15000000"/>
    <n v="28733290"/>
    <s v="Lorimar Film Entertainment"/>
    <n v="101"/>
    <n v="103.9"/>
    <n v="84264037.17998074"/>
  </r>
  <r>
    <s v="Splash"/>
    <x v="1"/>
    <x v="3"/>
    <x v="4"/>
    <s v="March 9, 1984 (United States)"/>
    <x v="21"/>
    <n v="71000"/>
    <s v="Ron Howard"/>
    <s v="Brian Grazer"/>
    <s v="Tom Hanks"/>
    <s v="United States"/>
    <n v="8000000"/>
    <n v="69821334"/>
    <s v="Touchstone Pictures"/>
    <n v="111"/>
    <n v="103.9"/>
    <n v="204759966.02309909"/>
  </r>
  <r>
    <s v="Blood Simple"/>
    <x v="0"/>
    <x v="6"/>
    <x v="4"/>
    <s v="January 18, 1985 (United States)"/>
    <x v="37"/>
    <n v="91000"/>
    <s v="Joel Coen"/>
    <s v="Joel Coen"/>
    <s v="John Getz"/>
    <s v="United States"/>
    <n v="1500000"/>
    <n v="4228292"/>
    <s v="River Road Productions"/>
    <n v="99"/>
    <n v="103.9"/>
    <n v="12400005.509143405"/>
  </r>
  <r>
    <s v="The Natural"/>
    <x v="1"/>
    <x v="0"/>
    <x v="4"/>
    <s v="May 11, 1984 (United States)"/>
    <x v="24"/>
    <n v="46000"/>
    <s v="Barry Levinson"/>
    <s v="Bernard Malamud"/>
    <s v="Robert Redford"/>
    <s v="United States"/>
    <n v="28000000"/>
    <n v="47951979"/>
    <s v="TriStar Pictures"/>
    <n v="138"/>
    <n v="103.9"/>
    <n v="140625293.56400383"/>
  </r>
  <r>
    <s v="Bachelor Party"/>
    <x v="0"/>
    <x v="3"/>
    <x v="4"/>
    <s v="June 29, 1984 (United States)"/>
    <x v="21"/>
    <n v="36000"/>
    <s v="Neal Israel"/>
    <s v="Bob Israel"/>
    <s v="Tom Hanks"/>
    <s v="United States"/>
    <n v="5000000"/>
    <n v="38435947"/>
    <s v="Bachelor Party Productions"/>
    <n v="105"/>
    <n v="103.9"/>
    <n v="112718316.17805581"/>
  </r>
  <r>
    <s v="Nausicaä of the Valley of the Wind"/>
    <x v="3"/>
    <x v="10"/>
    <x v="4"/>
    <s v="November 25, 1987 (United States)"/>
    <x v="31"/>
    <n v="157000"/>
    <s v="Hayao Miyazaki"/>
    <s v="Hayao Miyazaki"/>
    <s v="Sumi Shimamoto"/>
    <s v="Japan"/>
    <n v="1000000"/>
    <n v="8736506"/>
    <s v="Nibariki"/>
    <n v="117"/>
    <n v="103.9"/>
    <n v="25620917.980750717"/>
  </r>
  <r>
    <s v="Friday the 13th: the Final Chapter"/>
    <x v="0"/>
    <x v="4"/>
    <x v="4"/>
    <s v="April 13, 1984 (United States)"/>
    <x v="22"/>
    <n v="47000"/>
    <s v="Joseph Zito"/>
    <s v="Victor Miller"/>
    <s v="Erich Anderson"/>
    <s v="United States"/>
    <n v="2600000"/>
    <n v="32980880"/>
    <s v="Paramount Pictures"/>
    <n v="91"/>
    <n v="103.9"/>
    <n v="96720636.53512992"/>
  </r>
  <r>
    <s v="Hardbodies"/>
    <x v="0"/>
    <x v="3"/>
    <x v="4"/>
    <s v="May 4, 1984 (United States)"/>
    <x v="38"/>
    <n v="3200"/>
    <s v="Mark Griffiths"/>
    <s v="Steve Greene"/>
    <s v="Grant Cramer"/>
    <s v="United States"/>
    <m/>
    <n v="7121719"/>
    <s v="Chroma III Productions"/>
    <n v="88"/>
    <n v="103.9"/>
    <n v="20885349.175168429"/>
  </r>
  <r>
    <s v="Against All Odds"/>
    <x v="0"/>
    <x v="2"/>
    <x v="4"/>
    <s v="March 2, 1984 (United States)"/>
    <x v="23"/>
    <n v="11000"/>
    <s v="Taylor Hackford"/>
    <s v="Eric Hughes"/>
    <s v="Rachel Ward"/>
    <s v="United States"/>
    <n v="13000000"/>
    <n v="21689062"/>
    <s v="Columbia Pictures"/>
    <n v="128"/>
    <n v="103.9"/>
    <n v="63605940.24446582"/>
  </r>
  <r>
    <s v="Supergirl"/>
    <x v="1"/>
    <x v="2"/>
    <x v="4"/>
    <s v="November 21, 1984 (United States)"/>
    <x v="44"/>
    <n v="19000"/>
    <s v="Jeannot Szwarc"/>
    <s v="David Odell"/>
    <s v="Helen Slater"/>
    <s v="United Kingdom"/>
    <n v="35000000"/>
    <n v="14296438"/>
    <s v="Artistry Limited"/>
    <n v="124"/>
    <n v="103.9"/>
    <n v="41926127.609239645"/>
  </r>
  <r>
    <s v="The Bounty"/>
    <x v="1"/>
    <x v="1"/>
    <x v="4"/>
    <s v="May 4, 1984 (United States)"/>
    <x v="9"/>
    <n v="25000"/>
    <s v="Roger Donaldson"/>
    <s v="Robert Bolt"/>
    <s v="Mel Gibson"/>
    <s v="United Kingdom"/>
    <n v="25000000"/>
    <n v="8613462"/>
    <s v="Dino De Laurentiis Company"/>
    <n v="132"/>
    <n v="103.9"/>
    <n v="25260075.759384021"/>
  </r>
  <r>
    <s v="Firestarter"/>
    <x v="0"/>
    <x v="2"/>
    <x v="4"/>
    <s v="May 11, 1984 (United States)"/>
    <x v="10"/>
    <n v="30000"/>
    <s v="Mark L. Lester"/>
    <s v="Stephen King"/>
    <s v="Drew Barrymore"/>
    <s v="United States"/>
    <n v="15000000"/>
    <n v="17080167"/>
    <s v="Dino De Laurentiis Company"/>
    <n v="114"/>
    <n v="103.9"/>
    <n v="50089767.90086621"/>
  </r>
  <r>
    <s v="C.H.U.D."/>
    <x v="0"/>
    <x v="4"/>
    <x v="4"/>
    <s v="August 31, 1984 (United States)"/>
    <x v="41"/>
    <n v="11000"/>
    <s v="Douglas Cheek"/>
    <s v="Parnell Hall"/>
    <s v="John Heard"/>
    <s v="United States"/>
    <n v="1250000"/>
    <n v="4654423"/>
    <s v="C.H.U.D. Productions"/>
    <n v="88"/>
    <n v="103.9"/>
    <n v="13649689.009624638"/>
  </r>
  <r>
    <s v="The Woman in Red"/>
    <x v="8"/>
    <x v="3"/>
    <x v="4"/>
    <s v="August 15, 1984 (United States)"/>
    <x v="22"/>
    <n v="15000"/>
    <s v="Gene Wilder"/>
    <s v="Jean-Loup Dabadie"/>
    <s v="Gene Wilder"/>
    <s v="United States"/>
    <n v="9000000"/>
    <n v="25348610"/>
    <s v="Orion Pictures"/>
    <n v="87"/>
    <n v="103.9"/>
    <n v="74338031.443695858"/>
  </r>
  <r>
    <s v="Runaway"/>
    <x v="8"/>
    <x v="2"/>
    <x v="4"/>
    <s v="December 14, 1984 (United States)"/>
    <x v="23"/>
    <n v="12000"/>
    <s v="Michael Crichton"/>
    <s v="Michael Crichton"/>
    <s v="Tom Selleck"/>
    <s v="United States"/>
    <m/>
    <n v="6770587"/>
    <s v="TriStar Pictures"/>
    <n v="99"/>
    <n v="103.9"/>
    <n v="19855609.806544751"/>
  </r>
  <r>
    <s v="The Adventures of Buckaroo Banzai Across the 8th Dimension"/>
    <x v="1"/>
    <x v="1"/>
    <x v="4"/>
    <s v="October 5, 1984 (Canada)"/>
    <x v="5"/>
    <n v="25000"/>
    <s v="W.D. Richter"/>
    <s v="Earl Mac Rauch"/>
    <s v="Peter Weller"/>
    <s v="United States"/>
    <m/>
    <n v="6254148"/>
    <s v="Sherwood Productions"/>
    <n v="103"/>
    <n v="103.9"/>
    <n v="18341086.57940327"/>
  </r>
  <r>
    <s v="Star Trek III: The Search for Spock"/>
    <x v="1"/>
    <x v="2"/>
    <x v="4"/>
    <s v="June 1, 1984 (United States)"/>
    <x v="17"/>
    <n v="76000"/>
    <s v="Leonard Nimoy"/>
    <s v="Gene Roddenberry"/>
    <s v="William Shatner"/>
    <s v="United States"/>
    <n v="17000000"/>
    <n v="76471046"/>
    <s v="Paramount Pictures"/>
    <n v="105"/>
    <n v="103.9"/>
    <n v="224261094.47738206"/>
  </r>
  <r>
    <s v="Repo Man"/>
    <x v="0"/>
    <x v="2"/>
    <x v="4"/>
    <s v="March 2, 1984 (United States)"/>
    <x v="15"/>
    <n v="35000"/>
    <s v="Alex Cox"/>
    <s v="Alex Cox"/>
    <s v="Harry Dean Stanton"/>
    <s v="United States"/>
    <n v="1500000"/>
    <n v="129000"/>
    <s v="Edge City Productions"/>
    <n v="92"/>
    <n v="103.9"/>
    <n v="378308.95091434068"/>
  </r>
  <r>
    <s v="2010: the Year We Make Contact"/>
    <x v="1"/>
    <x v="1"/>
    <x v="4"/>
    <s v="December 7, 1984 (United States)"/>
    <x v="8"/>
    <n v="50000"/>
    <s v="Peter Hyams"/>
    <s v="Arthur C. Clarke"/>
    <s v="Roy Scheider"/>
    <s v="United States"/>
    <n v="28000000"/>
    <n v="40400657"/>
    <s v="Metro-Goldwyn-Mayer (MGM)"/>
    <n v="116"/>
    <n v="103.9"/>
    <n v="118480078.80558227"/>
  </r>
  <r>
    <s v="The Killing Fields"/>
    <x v="0"/>
    <x v="5"/>
    <x v="4"/>
    <s v="February 1, 1985 (United States)"/>
    <x v="40"/>
    <n v="53000"/>
    <s v="Roland Joffé"/>
    <s v="Bruce Robinson"/>
    <s v="Sam Waterston"/>
    <s v="United Kingdom"/>
    <n v="14400000"/>
    <n v="34700291"/>
    <s v="Goldcrest Films International"/>
    <n v="141"/>
    <n v="103.9"/>
    <n v="101763028.56304137"/>
  </r>
  <r>
    <s v="The Cotton Club"/>
    <x v="0"/>
    <x v="6"/>
    <x v="4"/>
    <s v="December 14, 1984 (United States)"/>
    <x v="16"/>
    <n v="17000"/>
    <s v="Francis Ford Coppola"/>
    <s v="William Kennedy"/>
    <s v="Richard Gere"/>
    <s v="United States"/>
    <n v="58000000"/>
    <n v="25928721"/>
    <s v="Zoetrope Studios"/>
    <n v="127"/>
    <n v="103.9"/>
    <n v="76039280.930702582"/>
  </r>
  <r>
    <s v="Starman"/>
    <x v="1"/>
    <x v="11"/>
    <x v="4"/>
    <s v="December 14, 1984 (United States)"/>
    <x v="9"/>
    <n v="44000"/>
    <s v="John Carpenter"/>
    <s v="Bruce A. Evans"/>
    <s v="Jeff Bridges"/>
    <s v="United States"/>
    <n v="22000000"/>
    <n v="28744356"/>
    <s v="Columbia Pictures"/>
    <n v="115"/>
    <n v="103.9"/>
    <n v="84296489.636188626"/>
  </r>
  <r>
    <s v="Night of the Comet"/>
    <x v="8"/>
    <x v="3"/>
    <x v="4"/>
    <s v="November 16, 1984 (United States)"/>
    <x v="5"/>
    <n v="19000"/>
    <s v="Thom Eberhardt"/>
    <s v="Thom Eberhardt"/>
    <s v="Catherine Mary Stewart"/>
    <s v="United States"/>
    <n v="700000"/>
    <n v="14418922"/>
    <s v="Atlantic Entertainment Group"/>
    <n v="95"/>
    <n v="103.9"/>
    <n v="42285327.559191525"/>
  </r>
  <r>
    <s v="Blame It on Rio"/>
    <x v="0"/>
    <x v="3"/>
    <x v="4"/>
    <s v="February 17, 1984 (United States)"/>
    <x v="1"/>
    <n v="10000"/>
    <s v="Stanley Donen"/>
    <s v="Charlie Peters"/>
    <s v="Michael Caine"/>
    <s v="United States"/>
    <m/>
    <n v="18644570"/>
    <s v="Sherwood Productions"/>
    <n v="100"/>
    <n v="103.9"/>
    <n v="54677579.201154947"/>
  </r>
  <r>
    <s v="Dreamscape"/>
    <x v="8"/>
    <x v="2"/>
    <x v="4"/>
    <s v="August 17, 1984 (United States)"/>
    <x v="21"/>
    <n v="14000"/>
    <s v="Joseph Ruben"/>
    <s v="David Loughery"/>
    <s v="Dennis Quaid"/>
    <s v="United States"/>
    <m/>
    <n v="12145169"/>
    <s v="Zupnik-Curtis Enterprises"/>
    <n v="99"/>
    <n v="103.9"/>
    <n v="35617256.923002884"/>
  </r>
  <r>
    <s v="Crimes of Passion"/>
    <x v="0"/>
    <x v="0"/>
    <x v="4"/>
    <s v="October 19, 1984 (United States)"/>
    <x v="5"/>
    <n v="6600"/>
    <s v="Ken Russell"/>
    <s v="Barry Sandler"/>
    <s v="Kathleen Turner"/>
    <s v="United States"/>
    <m/>
    <n v="2912945"/>
    <s v="New World Pictures"/>
    <n v="107"/>
    <n v="103.9"/>
    <n v="8542582.6900866199"/>
  </r>
  <r>
    <s v="The Philadelphia Experiment"/>
    <x v="1"/>
    <x v="1"/>
    <x v="4"/>
    <s v="August 3, 1984 (United States)"/>
    <x v="10"/>
    <n v="15000"/>
    <s v="Stewart Raffill"/>
    <s v="Michael Janover"/>
    <s v="Michael Paré"/>
    <s v="United States"/>
    <n v="21000000"/>
    <n v="8103330"/>
    <s v="New World Pictures"/>
    <n v="102"/>
    <n v="103.9"/>
    <n v="23764048.614051968"/>
  </r>
  <r>
    <s v="Places in the Heart"/>
    <x v="1"/>
    <x v="0"/>
    <x v="4"/>
    <s v="October 5, 1984 (United States)"/>
    <x v="34"/>
    <n v="11000"/>
    <s v="Robert Benton"/>
    <s v="Robert Benton"/>
    <s v="Sally Field"/>
    <s v="United States"/>
    <m/>
    <n v="34901614"/>
    <s v="Delphi II Productions"/>
    <n v="111"/>
    <n v="103.9"/>
    <n v="102353433.93455245"/>
  </r>
  <r>
    <s v="Bolero"/>
    <x v="0"/>
    <x v="3"/>
    <x v="4"/>
    <s v="August 31, 1984 (United States)"/>
    <x v="53"/>
    <n v="5100"/>
    <s v="John Derek"/>
    <s v="John Derek"/>
    <s v="Bo Derek"/>
    <s v="United States"/>
    <n v="7000000"/>
    <n v="8914881"/>
    <s v="City Films"/>
    <n v="105"/>
    <n v="103.9"/>
    <n v="26144025.415784404"/>
  </r>
  <r>
    <s v="Cannonball Run II"/>
    <x v="1"/>
    <x v="2"/>
    <x v="4"/>
    <s v="June 29, 1984 (United States)"/>
    <x v="27"/>
    <n v="15000"/>
    <s v="Hal Needham"/>
    <s v="Brock Yates"/>
    <s v="Burt Reynolds"/>
    <s v="Hong Kong"/>
    <n v="20000000"/>
    <n v="28078073"/>
    <s v="Arcafin B.V."/>
    <n v="108"/>
    <n v="103.9"/>
    <n v="82342529.769971117"/>
  </r>
  <r>
    <s v="Stranger Than Paradise"/>
    <x v="0"/>
    <x v="3"/>
    <x v="4"/>
    <s v="October 4, 1984 (United Kingdom)"/>
    <x v="24"/>
    <n v="36000"/>
    <s v="Jim Jarmusch"/>
    <s v="Jim Jarmusch"/>
    <s v="John Lurie"/>
    <s v="United States"/>
    <n v="90000"/>
    <n v="2436000"/>
    <s v="Cinesthesia Productions"/>
    <n v="89"/>
    <n v="103.9"/>
    <n v="7143880.6544754561"/>
  </r>
  <r>
    <s v="The Ice Pirates"/>
    <x v="1"/>
    <x v="2"/>
    <x v="4"/>
    <s v="March 16, 1984 (United States)"/>
    <x v="46"/>
    <n v="10000"/>
    <s v="Stewart Raffill"/>
    <s v="Stewart Raffill"/>
    <s v="Robert Urich"/>
    <s v="United States"/>
    <n v="9000000"/>
    <n v="14255801"/>
    <s v="Metro-Goldwyn-Mayer (MGM)"/>
    <n v="91"/>
    <n v="103.9"/>
    <n v="41806954.424446575"/>
  </r>
  <r>
    <s v="A Passage to India"/>
    <x v="1"/>
    <x v="1"/>
    <x v="4"/>
    <s v="February 1, 1985 (United States)"/>
    <x v="4"/>
    <n v="18000"/>
    <s v="David Lean"/>
    <s v="E.M. Forster"/>
    <s v="Judy Davis"/>
    <s v="United Kingdom"/>
    <n v="16000000"/>
    <n v="27201487"/>
    <s v="EMI Films"/>
    <n v="164"/>
    <n v="103.9"/>
    <n v="79771829.537054852"/>
  </r>
  <r>
    <s v="Purple Rain"/>
    <x v="0"/>
    <x v="0"/>
    <x v="4"/>
    <s v="July 27, 1984 (United States)"/>
    <x v="16"/>
    <n v="20000"/>
    <s v="Albert Magnoli"/>
    <s v="Albert Magnoli"/>
    <s v="Prince"/>
    <s v="United States"/>
    <n v="7200000"/>
    <n v="70263155"/>
    <s v="Warner Bros."/>
    <n v="111"/>
    <n v="103.9"/>
    <n v="206055662.44947061"/>
  </r>
  <r>
    <s v="The Hotel New Hampshire"/>
    <x v="0"/>
    <x v="3"/>
    <x v="4"/>
    <s v="March 9, 1984 (United States)"/>
    <x v="22"/>
    <n v="8000"/>
    <s v="Tony Richardson"/>
    <s v="John Irving"/>
    <s v="Rob Lowe"/>
    <s v="United Kingdom"/>
    <n v="7500000"/>
    <n v="5142858"/>
    <s v="Filmline Productions"/>
    <n v="109"/>
    <n v="103.9"/>
    <n v="15082086.935514916"/>
  </r>
  <r>
    <s v="The Hit"/>
    <x v="0"/>
    <x v="6"/>
    <x v="4"/>
    <s v="March 8, 1985 (United States)"/>
    <x v="12"/>
    <n v="7700"/>
    <s v="Stephen Frears"/>
    <s v="Peter Prince"/>
    <s v="Freddie Stuart"/>
    <s v="United Kingdom"/>
    <m/>
    <n v="876775"/>
    <s v="Zenith Entertainment"/>
    <n v="98"/>
    <n v="103.9"/>
    <n v="2571254.4995187675"/>
  </r>
  <r>
    <s v="Sheena"/>
    <x v="1"/>
    <x v="1"/>
    <x v="4"/>
    <s v="August 17, 1984 (United States)"/>
    <x v="38"/>
    <n v="4600"/>
    <s v="John Guillermin"/>
    <s v="David Newman"/>
    <s v="Tanya Roberts"/>
    <s v="United Kingdom"/>
    <n v="25000000"/>
    <n v="5778353"/>
    <s v="Colgems Productions Ltd."/>
    <n v="117"/>
    <n v="103.9"/>
    <n v="16945757.065447543"/>
  </r>
  <r>
    <s v="Missing in Action"/>
    <x v="0"/>
    <x v="2"/>
    <x v="4"/>
    <s v="November 16, 1984 (United States)"/>
    <x v="30"/>
    <n v="14000"/>
    <s v="Joseph Zito"/>
    <s v="Arthur Silver"/>
    <s v="Chuck Norris"/>
    <s v="United States"/>
    <n v="2550000"/>
    <n v="22812411"/>
    <s v="The Cannon Group"/>
    <n v="101"/>
    <n v="103.9"/>
    <n v="66900304.443695851"/>
  </r>
  <r>
    <s v="Greystoke: The Legend of Tarzan, Lord of the Apes"/>
    <x v="1"/>
    <x v="1"/>
    <x v="4"/>
    <s v="March 30, 1984 (United States)"/>
    <x v="5"/>
    <n v="18000"/>
    <s v="Hugh Hudson"/>
    <s v="Edgar Rice Burroughs"/>
    <s v="Christopher Lambert"/>
    <s v="United Kingdom"/>
    <n v="30000000"/>
    <n v="45858563"/>
    <s v="Warner Bros."/>
    <n v="143"/>
    <n v="103.9"/>
    <n v="134486084.17805579"/>
  </r>
  <r>
    <s v="The Muppets Take Manhattan"/>
    <x v="2"/>
    <x v="1"/>
    <x v="4"/>
    <s v="July 13, 1984 (United States)"/>
    <x v="15"/>
    <n v="20000"/>
    <s v="Frank Oz"/>
    <s v="Tom Patchett"/>
    <s v="Jim Henson"/>
    <s v="United States"/>
    <m/>
    <n v="25534703"/>
    <s v="Henson Associates (HA)"/>
    <n v="94"/>
    <n v="103.9"/>
    <n v="74883772.897978812"/>
  </r>
  <r>
    <s v="The Wild Life"/>
    <x v="0"/>
    <x v="3"/>
    <x v="4"/>
    <s v="September 28, 1984 (United States)"/>
    <x v="10"/>
    <n v="2500"/>
    <s v="Art Linson"/>
    <s v="Cameron Crowe"/>
    <s v="Chris Penn"/>
    <s v="United States"/>
    <m/>
    <n v="11020375"/>
    <s v="Universal Pictures"/>
    <n v="96"/>
    <n v="103.9"/>
    <n v="32318655.076997109"/>
  </r>
  <r>
    <s v="Falling in Love"/>
    <x v="8"/>
    <x v="0"/>
    <x v="4"/>
    <s v="November 21, 1984 (United States)"/>
    <x v="16"/>
    <n v="13000"/>
    <s v="Ulu Grosbard"/>
    <s v="Michael Cristofer"/>
    <s v="Robert De Niro"/>
    <s v="United States"/>
    <n v="12000000"/>
    <n v="11129057"/>
    <s v="Paramount Pictures"/>
    <n v="106"/>
    <n v="103.9"/>
    <n v="32637378.901828676"/>
  </r>
  <r>
    <s v="Gwendoline"/>
    <x v="0"/>
    <x v="2"/>
    <x v="4"/>
    <s v="January 25, 1985 (United States)"/>
    <x v="11"/>
    <n v="2700"/>
    <s v="Just Jaeckin"/>
    <s v="Just Jaeckin"/>
    <s v="Tawny Kitaen"/>
    <s v="France"/>
    <m/>
    <n v="1337274"/>
    <s v="Films de L'Alma"/>
    <n v="87"/>
    <n v="103.9"/>
    <n v="3921726.5428296435"/>
  </r>
  <r>
    <s v="Breakin'"/>
    <x v="1"/>
    <x v="3"/>
    <x v="4"/>
    <s v="May 4, 1984 (United States)"/>
    <x v="1"/>
    <n v="6000"/>
    <s v="Joel Silberg"/>
    <s v="Charles Parker"/>
    <s v="Lucinda Dickey"/>
    <s v="United States"/>
    <m/>
    <n v="38682707"/>
    <s v="Golan-Globus Productions"/>
    <n v="90"/>
    <n v="103.9"/>
    <n v="113441971.34648699"/>
  </r>
  <r>
    <s v="Birdy"/>
    <x v="0"/>
    <x v="0"/>
    <x v="4"/>
    <s v="December 21, 1984 (United States)"/>
    <x v="4"/>
    <n v="22000"/>
    <s v="Alan Parker"/>
    <s v="William Wharton"/>
    <s v="Matthew Modine"/>
    <s v="United States"/>
    <n v="12000000"/>
    <n v="1455045"/>
    <s v="A&amp;M Films"/>
    <n v="120"/>
    <n v="103.9"/>
    <n v="4267105.0192492772"/>
  </r>
  <r>
    <s v="The Company of Wolves"/>
    <x v="0"/>
    <x v="0"/>
    <x v="4"/>
    <s v="April 19, 1985 (United States)"/>
    <x v="17"/>
    <n v="15000"/>
    <s v="Neil Jordan"/>
    <s v="Angela Carter"/>
    <s v="Sarah Patterson"/>
    <s v="United Kingdom"/>
    <n v="2000000"/>
    <n v="4389334"/>
    <s v="Incorporated Television Company (ITC)"/>
    <n v="95"/>
    <n v="103.9"/>
    <n v="12872281.711260825"/>
  </r>
  <r>
    <s v="Ghoulies"/>
    <x v="8"/>
    <x v="3"/>
    <x v="4"/>
    <s v="January 18, 1985 (United States)"/>
    <x v="29"/>
    <n v="8400"/>
    <s v="Luca Bercovici"/>
    <s v="Luca Bercovici"/>
    <s v="Peter Liapis"/>
    <s v="United States"/>
    <n v="5500000"/>
    <m/>
    <s v="Empire Pictures"/>
    <n v="81"/>
    <n v="103.9"/>
    <s v=""/>
  </r>
  <r>
    <s v="Electric Dreams"/>
    <x v="1"/>
    <x v="3"/>
    <x v="4"/>
    <s v="July 20, 1984 (United States)"/>
    <x v="16"/>
    <n v="7100"/>
    <s v="Steve Barron"/>
    <s v="Rusty Lemorande"/>
    <s v="Lenny von Dohlen"/>
    <s v="United States"/>
    <m/>
    <n v="2193612"/>
    <s v="Virgin"/>
    <n v="95"/>
    <n v="103.9"/>
    <n v="6433046.9335899893"/>
  </r>
  <r>
    <s v="Cloak &amp; Dagger"/>
    <x v="1"/>
    <x v="2"/>
    <x v="4"/>
    <s v="August 10, 1984 (United States)"/>
    <x v="14"/>
    <n v="7000"/>
    <s v="Richard Franklin"/>
    <s v="Tom Holland"/>
    <s v="Henry Thomas"/>
    <s v="United States"/>
    <m/>
    <m/>
    <s v="Universal Pictures"/>
    <n v="101"/>
    <n v="103.9"/>
    <s v=""/>
  </r>
  <r>
    <s v="Racing with the Moon"/>
    <x v="1"/>
    <x v="3"/>
    <x v="4"/>
    <s v="March 23, 1984 (United States)"/>
    <x v="17"/>
    <n v="4200"/>
    <s v="Richard Benjamin"/>
    <s v="Steve Kloves"/>
    <s v="Sean Penn"/>
    <s v="United States"/>
    <n v="6500000"/>
    <n v="6045647"/>
    <s v="Jaffe-Lansing"/>
    <n v="108"/>
    <n v="103.9"/>
    <n v="17729630.807507217"/>
  </r>
  <r>
    <s v="Silent Night, Deadly Night"/>
    <x v="0"/>
    <x v="4"/>
    <x v="4"/>
    <s v="November 9, 1984 (United States)"/>
    <x v="23"/>
    <n v="14000"/>
    <s v="Charles E. Sellier Jr."/>
    <s v="Paul Caimi"/>
    <s v="Lilyan Chauvin"/>
    <s v="United States"/>
    <n v="1065000"/>
    <n v="2491460"/>
    <s v="TriStar Pictures"/>
    <n v="79"/>
    <n v="103.9"/>
    <n v="7306524.1770933578"/>
  </r>
  <r>
    <s v="The Pope of Greenwich Village"/>
    <x v="0"/>
    <x v="2"/>
    <x v="4"/>
    <s v="June 22, 1984 (United States)"/>
    <x v="17"/>
    <n v="8000"/>
    <s v="Stuart Rosenberg"/>
    <s v="Vincent Patrick"/>
    <s v="Eric Roberts"/>
    <s v="United States"/>
    <n v="8000000"/>
    <n v="6836201"/>
    <s v="United Artists"/>
    <n v="121"/>
    <n v="103.9"/>
    <n v="20048031.229066405"/>
  </r>
  <r>
    <s v="All of Me"/>
    <x v="1"/>
    <x v="3"/>
    <x v="4"/>
    <s v="September 21, 1984 (United States)"/>
    <x v="17"/>
    <n v="17000"/>
    <s v="Carl Reiner"/>
    <s v="Edwin Davis"/>
    <s v="Steve Martin"/>
    <s v="United States"/>
    <m/>
    <n v="36403064"/>
    <s v="Kings Road Entertainment"/>
    <n v="93"/>
    <n v="103.9"/>
    <n v="106756627.53416745"/>
  </r>
  <r>
    <s v="Grandview, U.S.A."/>
    <x v="0"/>
    <x v="0"/>
    <x v="4"/>
    <s v="August 3, 1984 (United States)"/>
    <x v="20"/>
    <n v="1800"/>
    <s v="Randal Kleiser"/>
    <s v="Ken Hixon"/>
    <s v="Jamie Lee Curtis"/>
    <s v="United States"/>
    <m/>
    <n v="4743119"/>
    <s v="CBS Theatrical Films"/>
    <n v="97"/>
    <n v="103.9"/>
    <n v="13909801.340712221"/>
  </r>
  <r>
    <s v="Where the Boys Are"/>
    <x v="0"/>
    <x v="3"/>
    <x v="4"/>
    <s v="April 6, 1984 (United States)"/>
    <x v="52"/>
    <n v="983"/>
    <s v="Hy Averback"/>
    <s v="Stu Krieger"/>
    <s v="Lisa Hartman"/>
    <s v="United Kingdom"/>
    <m/>
    <n v="10530000"/>
    <s v="Incorporated Television Company (ITC)"/>
    <n v="94"/>
    <n v="103.9"/>
    <n v="30880567.853705481"/>
  </r>
  <r>
    <s v="Reckless"/>
    <x v="0"/>
    <x v="3"/>
    <x v="4"/>
    <s v="February 3, 1984 (United States)"/>
    <x v="21"/>
    <n v="1900"/>
    <s v="James Foley"/>
    <s v="Chris Columbus"/>
    <s v="Aidan Quinn"/>
    <s v="United States"/>
    <m/>
    <n v="8289916"/>
    <s v="Edgar J. Scherick Associates"/>
    <n v="90"/>
    <n v="103.9"/>
    <n v="24311235.853705484"/>
  </r>
  <r>
    <s v="Tightrope"/>
    <x v="0"/>
    <x v="6"/>
    <x v="4"/>
    <s v="August 17, 1984 (United States)"/>
    <x v="21"/>
    <n v="16000"/>
    <s v="Richard Tuggle"/>
    <s v="Richard Tuggle"/>
    <s v="Clint Eastwood"/>
    <s v="United States"/>
    <m/>
    <n v="48143579"/>
    <s v="The Malpaso Company"/>
    <n v="114"/>
    <n v="103.9"/>
    <n v="141187184.99807504"/>
  </r>
  <r>
    <s v="Rhinestone"/>
    <x v="1"/>
    <x v="3"/>
    <x v="4"/>
    <s v="June 22, 1984 (United States)"/>
    <x v="49"/>
    <n v="7000"/>
    <s v="Bob Clark"/>
    <s v="Phil Alden Robinson"/>
    <s v="Sylvester Stallone"/>
    <s v="United States"/>
    <n v="28000000"/>
    <n v="21435321"/>
    <s v="Twentieth Century Fox"/>
    <n v="111"/>
    <n v="103.9"/>
    <n v="62861812.403272368"/>
  </r>
  <r>
    <s v="The Flamingo Kid"/>
    <x v="8"/>
    <x v="3"/>
    <x v="4"/>
    <s v="December 21, 1984 (United States)"/>
    <x v="19"/>
    <n v="5000"/>
    <s v="Garry Marshall"/>
    <s v="Neal Marshall"/>
    <s v="Matt Dillon"/>
    <s v="United States"/>
    <m/>
    <n v="23859382"/>
    <s v="ABC Motion Pictures"/>
    <n v="100"/>
    <n v="103.9"/>
    <n v="69970680.417709321"/>
  </r>
  <r>
    <s v="Up the Creek"/>
    <x v="0"/>
    <x v="3"/>
    <x v="4"/>
    <s v="April 6, 1984 (United States)"/>
    <x v="41"/>
    <n v="3300"/>
    <s v="Robert Butler"/>
    <s v="Jim Kouf"/>
    <s v="Tim Matheson"/>
    <s v="United States"/>
    <m/>
    <n v="11708269"/>
    <s v="Orion Pictures"/>
    <n v="96"/>
    <n v="103.9"/>
    <n v="34335991.956689119"/>
  </r>
  <r>
    <s v="Swing Shift"/>
    <x v="1"/>
    <x v="0"/>
    <x v="4"/>
    <s v="April 13, 1984 (United States)"/>
    <x v="23"/>
    <n v="4400"/>
    <s v="Jonathan Demme"/>
    <s v="Nancy Dowd"/>
    <s v="Goldie Hawn"/>
    <s v="United States"/>
    <n v="15000000"/>
    <n v="6650206"/>
    <s v="Warner Bros."/>
    <n v="100"/>
    <n v="103.9"/>
    <n v="19502577.172281038"/>
  </r>
  <r>
    <s v="Beat Street"/>
    <x v="1"/>
    <x v="0"/>
    <x v="4"/>
    <s v="June 8, 1984 (United States)"/>
    <x v="16"/>
    <n v="3600"/>
    <s v="Stan Lathan"/>
    <s v="Steven Hager"/>
    <s v="Rae Dawn Chong"/>
    <s v="United States"/>
    <n v="9500000"/>
    <n v="16595791"/>
    <s v="Orion Pictures"/>
    <n v="105"/>
    <n v="103.9"/>
    <n v="48669273.510105863"/>
  </r>
  <r>
    <s v="Joy of Sex"/>
    <x v="0"/>
    <x v="3"/>
    <x v="4"/>
    <s v="August 3, 1984 (United States)"/>
    <x v="47"/>
    <n v="705"/>
    <s v="Martha Coolidge"/>
    <s v="Kathleen Rowell"/>
    <s v="Cameron Dye"/>
    <s v="United States"/>
    <m/>
    <n v="4463841"/>
    <s v="Paramount Pictures"/>
    <n v="93"/>
    <n v="103.9"/>
    <n v="13090782.990375359"/>
  </r>
  <r>
    <s v="Breakin' 2: Electric Boogaloo"/>
    <x v="1"/>
    <x v="3"/>
    <x v="4"/>
    <s v="December 21, 1984 (United States)"/>
    <x v="27"/>
    <n v="3900"/>
    <s v="Sam Firstenberg"/>
    <s v="Charles Parker"/>
    <s v="Lucinda Dickey"/>
    <s v="United States"/>
    <m/>
    <n v="15101131"/>
    <s v="TriStar Pictures"/>
    <n v="94"/>
    <n v="103.9"/>
    <n v="44285992.451395564"/>
  </r>
  <r>
    <s v="The Razor's Edge"/>
    <x v="8"/>
    <x v="0"/>
    <x v="4"/>
    <s v="October 19, 1984 (United States)"/>
    <x v="14"/>
    <n v="5100"/>
    <s v="John Byrum"/>
    <s v="W. Somerset Maugham"/>
    <s v="Bill Murray"/>
    <s v="United Kingdom"/>
    <n v="13000000"/>
    <n v="6551987"/>
    <s v="Columbia Pictures"/>
    <n v="128"/>
    <n v="103.9"/>
    <n v="19214537.429258902"/>
  </r>
  <r>
    <s v="Tank"/>
    <x v="1"/>
    <x v="2"/>
    <x v="4"/>
    <s v="March 16, 1984 (United States)"/>
    <x v="1"/>
    <n v="4100"/>
    <s v="Marvin J. Chomsky"/>
    <s v="Dan Gordon"/>
    <s v="James Garner"/>
    <s v="United States"/>
    <m/>
    <n v="11302884"/>
    <s v="Lorimar Film Entertainment"/>
    <n v="113"/>
    <n v="103.9"/>
    <n v="33147148.746871989"/>
  </r>
  <r>
    <s v="Moscow on the Hudson"/>
    <x v="0"/>
    <x v="3"/>
    <x v="4"/>
    <s v="April 6, 1984 (United States)"/>
    <x v="16"/>
    <n v="11000"/>
    <s v="Paul Mazursky"/>
    <s v="Paul Mazursky"/>
    <s v="Robin Williams"/>
    <s v="United States"/>
    <n v="13000000"/>
    <n v="25068724"/>
    <s v="Bavaria Film"/>
    <n v="115"/>
    <n v="103.9"/>
    <n v="73517230.055822894"/>
  </r>
  <r>
    <s v="Ninja III: The Domination"/>
    <x v="0"/>
    <x v="2"/>
    <x v="4"/>
    <s v="September 14, 1984 (United States)"/>
    <x v="20"/>
    <n v="4200"/>
    <s v="Sam Firstenberg"/>
    <s v="James R. Silke"/>
    <s v="Shô Kosugi"/>
    <s v="United States"/>
    <m/>
    <n v="7610785"/>
    <s v="Golan-Globus Productions"/>
    <n v="92"/>
    <n v="103.9"/>
    <n v="22319597.589027908"/>
  </r>
  <r>
    <s v="The Warrior and the Sorceress"/>
    <x v="0"/>
    <x v="1"/>
    <x v="4"/>
    <s v="September 7, 1984 (United States)"/>
    <x v="36"/>
    <n v="1700"/>
    <s v="John C. Broderick"/>
    <s v="John C. Broderick"/>
    <s v="David Carradine"/>
    <s v="United States"/>
    <m/>
    <n v="2886225"/>
    <s v="Aries Cinematográfica Argentina"/>
    <n v="81"/>
    <n v="103.9"/>
    <n v="8464222.8825794011"/>
  </r>
  <r>
    <s v="The Evil That Men Do"/>
    <x v="0"/>
    <x v="2"/>
    <x v="4"/>
    <s v="September 21, 1984 (United States)"/>
    <x v="22"/>
    <n v="3600"/>
    <s v="J. Lee Thompson"/>
    <s v="R. Lance Hill"/>
    <s v="Charles Bronson"/>
    <s v="Mexico"/>
    <n v="4600000"/>
    <n v="13102025"/>
    <s v="Capricorn"/>
    <n v="90"/>
    <n v="103.9"/>
    <n v="38423359.167468712"/>
  </r>
  <r>
    <s v="Firstborn"/>
    <x v="0"/>
    <x v="0"/>
    <x v="4"/>
    <s v="October 26, 1984 (United States)"/>
    <x v="19"/>
    <n v="2300"/>
    <s v="Michael Apted"/>
    <s v="Ron Koslow"/>
    <s v="Teri Garr"/>
    <s v="United States"/>
    <n v="8000000"/>
    <n v="6250994"/>
    <s v="Paramount Pictures"/>
    <n v="103"/>
    <n v="103.9"/>
    <n v="18331837.07218479"/>
  </r>
  <r>
    <s v="Cut and Run"/>
    <x v="0"/>
    <x v="1"/>
    <x v="4"/>
    <s v="May 2, 1986 (United States)"/>
    <x v="46"/>
    <n v="2100"/>
    <s v="Ruggero Deodato"/>
    <s v="Cesare Frugoni"/>
    <s v="Lisa Blount"/>
    <s v="Italy"/>
    <m/>
    <m/>
    <s v="Racing Pictures"/>
    <n v="90"/>
    <n v="103.9"/>
    <s v=""/>
  </r>
  <r>
    <s v="Teachers"/>
    <x v="0"/>
    <x v="3"/>
    <x v="4"/>
    <s v="October 5, 1984 (United States)"/>
    <x v="10"/>
    <n v="4000"/>
    <s v="Arthur Hiller"/>
    <s v="W.R. McKinney"/>
    <s v="Nick Nolte"/>
    <s v="United States"/>
    <n v="9000000"/>
    <n v="27774237"/>
    <s v="United Artists"/>
    <n v="107"/>
    <n v="103.9"/>
    <n v="81451491.952839255"/>
  </r>
  <r>
    <s v="Repentance"/>
    <x v="1"/>
    <x v="0"/>
    <x v="4"/>
    <s v="May 18, 1987 (Denmark)"/>
    <x v="28"/>
    <n v="4100"/>
    <s v="Tengiz Abuladze"/>
    <s v="Tengiz Abuladze"/>
    <s v="Avtandil Makharadze"/>
    <s v="Soviet Union"/>
    <m/>
    <m/>
    <s v="Georgian-Film"/>
    <n v="153"/>
    <n v="103.9"/>
    <s v=""/>
  </r>
  <r>
    <s v="The River"/>
    <x v="8"/>
    <x v="0"/>
    <x v="4"/>
    <s v="January 11, 1985 (United States)"/>
    <x v="21"/>
    <n v="6500"/>
    <s v="Mark Rydell"/>
    <s v="Robert Dillon"/>
    <s v="Mel Gibson"/>
    <s v="United States"/>
    <n v="18000000"/>
    <n v="11489982"/>
    <s v="Universal Pictures"/>
    <n v="124"/>
    <n v="103.9"/>
    <n v="33695837.491819054"/>
  </r>
  <r>
    <s v="Razorback"/>
    <x v="0"/>
    <x v="4"/>
    <x v="4"/>
    <s v="November 16, 1984 (United States)"/>
    <x v="22"/>
    <n v="6100"/>
    <s v="Russell Mulcahy"/>
    <s v="Everett De Roche"/>
    <s v="Gregory Harrison"/>
    <s v="Australia"/>
    <m/>
    <n v="150463"/>
    <s v="UAA Films"/>
    <n v="95"/>
    <n v="103.9"/>
    <n v="441251.93551491812"/>
  </r>
  <r>
    <s v="A Soldier's Story"/>
    <x v="1"/>
    <x v="6"/>
    <x v="4"/>
    <s v="November 2, 1984 (United States)"/>
    <x v="13"/>
    <n v="9300"/>
    <s v="Norman Jewison"/>
    <s v="Charles Fuller"/>
    <s v="Howard E. Rollins Jr."/>
    <s v="United States"/>
    <n v="6000000"/>
    <n v="21821347"/>
    <s v="Columbia Pictures"/>
    <n v="101"/>
    <n v="103.9"/>
    <n v="63993882.876804613"/>
  </r>
  <r>
    <s v="Comfort and Joy"/>
    <x v="1"/>
    <x v="3"/>
    <x v="4"/>
    <s v="October 10, 1984 (United States)"/>
    <x v="17"/>
    <n v="1900"/>
    <s v="Bill Forsyth"/>
    <s v="Bill Forsyth"/>
    <s v="Bill Paterson"/>
    <s v="United Kingdom"/>
    <m/>
    <n v="1057368"/>
    <s v="Lake (Comfort and Joy)"/>
    <n v="106"/>
    <n v="103.9"/>
    <n v="3100866.5024061594"/>
  </r>
  <r>
    <s v="Meatballs Part II"/>
    <x v="1"/>
    <x v="3"/>
    <x v="4"/>
    <s v="July 27, 1984 (United States)"/>
    <x v="47"/>
    <n v="2300"/>
    <s v="Ken Wiederhorn"/>
    <s v="Martin Kitrosser"/>
    <s v="Richard Mulligan"/>
    <s v="United States"/>
    <m/>
    <n v="5410972"/>
    <s v="TriStar Pictures"/>
    <n v="87"/>
    <n v="103.9"/>
    <n v="15868365.432146292"/>
  </r>
  <r>
    <s v="Lassiter"/>
    <x v="0"/>
    <x v="2"/>
    <x v="4"/>
    <s v="February 17, 1984 (United States)"/>
    <x v="23"/>
    <n v="2200"/>
    <s v="Roger Young"/>
    <s v="David Taylor"/>
    <s v="Tom Selleck"/>
    <s v="United States"/>
    <m/>
    <n v="17513452"/>
    <s v="Golden Harvest Company"/>
    <n v="100"/>
    <n v="103.9"/>
    <n v="51360431.418671794"/>
  </r>
  <r>
    <s v="Irreconcilable Differences"/>
    <x v="1"/>
    <x v="3"/>
    <x v="4"/>
    <s v="September 28, 1984 (United States)"/>
    <x v="1"/>
    <n v="2900"/>
    <s v="Charles Shyer"/>
    <s v="Nancy Meyers"/>
    <s v="Ryan O'Neal"/>
    <s v="United States"/>
    <n v="6000000"/>
    <n v="12414210"/>
    <s v="Hemdale"/>
    <n v="113"/>
    <n v="103.9"/>
    <n v="36406253.965351291"/>
  </r>
  <r>
    <s v="City Heat"/>
    <x v="1"/>
    <x v="2"/>
    <x v="4"/>
    <s v="December 7, 1984 (United States)"/>
    <x v="30"/>
    <n v="9300"/>
    <s v="Richard Benjamin"/>
    <s v="Blake Edwards"/>
    <s v="Clint Eastwood"/>
    <s v="United States"/>
    <n v="25000000"/>
    <n v="38348988"/>
    <s v="Warner Bros."/>
    <n v="93"/>
    <n v="103.9"/>
    <n v="112463297.8209817"/>
  </r>
  <r>
    <s v="Under the Volcano"/>
    <x v="0"/>
    <x v="0"/>
    <x v="4"/>
    <s v="June 13, 1984 (United States)"/>
    <x v="9"/>
    <n v="5100"/>
    <s v="John Huston"/>
    <s v="Malcolm Lowry"/>
    <s v="Albert Finney"/>
    <s v="Mexico"/>
    <m/>
    <n v="2556800"/>
    <s v="Conacite Uno"/>
    <n v="112"/>
    <n v="103.9"/>
    <n v="7498142.0596727608"/>
  </r>
  <r>
    <s v="Iceman"/>
    <x v="1"/>
    <x v="0"/>
    <x v="4"/>
    <s v="April 13, 1984 (United States)"/>
    <x v="10"/>
    <n v="5300"/>
    <s v="Fred Schepisi"/>
    <s v="Chip Proser"/>
    <s v="Timothy Hutton"/>
    <s v="United States"/>
    <m/>
    <n v="7343032"/>
    <s v="Universal Pictures"/>
    <n v="100"/>
    <n v="103.9"/>
    <n v="21534377.770933587"/>
  </r>
  <r>
    <s v="Flashpoint"/>
    <x v="0"/>
    <x v="2"/>
    <x v="4"/>
    <s v="August 31, 1984 (United States)"/>
    <x v="5"/>
    <n v="2300"/>
    <s v="William Tannen"/>
    <s v="George LaFountaine"/>
    <s v="Kris Kristofferson"/>
    <s v="United States"/>
    <n v="10000000"/>
    <n v="3854833"/>
    <s v="HBO Pictures"/>
    <n v="93"/>
    <n v="103.9"/>
    <n v="11304789.365736283"/>
  </r>
  <r>
    <s v="The Little Drummer Girl"/>
    <x v="0"/>
    <x v="0"/>
    <x v="4"/>
    <s v="October 19, 1984 (United States)"/>
    <x v="10"/>
    <n v="2000"/>
    <s v="George Roy Hill"/>
    <s v="Loring Mandel"/>
    <s v="Diane Keaton"/>
    <s v="United States"/>
    <m/>
    <n v="7828841"/>
    <s v="Bavaria Film"/>
    <n v="130"/>
    <n v="103.9"/>
    <n v="22959074.616939362"/>
  </r>
  <r>
    <s v="Lust in the Dust"/>
    <x v="0"/>
    <x v="3"/>
    <x v="4"/>
    <s v="March 1, 1985 (United States)"/>
    <x v="5"/>
    <n v="3000"/>
    <s v="Paul Bartel"/>
    <s v="Philip John Taylor"/>
    <s v="Tab Hunter"/>
    <s v="United States"/>
    <n v="3000000"/>
    <n v="727639"/>
    <s v="Fox Run Productions Inc."/>
    <n v="84"/>
    <n v="103.9"/>
    <n v="2133894.1607314721"/>
  </r>
  <r>
    <s v="Hot Moves"/>
    <x v="0"/>
    <x v="3"/>
    <x v="4"/>
    <s v="October 4, 1984 (United States)"/>
    <x v="25"/>
    <n v="619"/>
    <s v="Jim Sotos"/>
    <s v="Larry Anderson"/>
    <s v="Michael Zorek"/>
    <s v="United States"/>
    <m/>
    <n v="2732684"/>
    <s v="Spectrum Cinema Productions"/>
    <n v="85"/>
    <n v="103.9"/>
    <n v="8013944.3195380159"/>
  </r>
  <r>
    <s v="Oxford Blues"/>
    <x v="8"/>
    <x v="3"/>
    <x v="4"/>
    <s v="August 24, 1984 (United States)"/>
    <x v="11"/>
    <n v="3000"/>
    <s v="Robert Boris"/>
    <s v="Robert Boris"/>
    <s v="Rob Lowe"/>
    <s v="United Kingdom"/>
    <m/>
    <n v="8793152"/>
    <s v="Baltic Industrial Finance"/>
    <n v="97"/>
    <n v="103.9"/>
    <n v="25787039.599615011"/>
  </r>
  <r>
    <s v="Thief of Hearts"/>
    <x v="4"/>
    <x v="6"/>
    <x v="4"/>
    <s v="October 19, 1984 (United States)"/>
    <x v="1"/>
    <n v="1600"/>
    <s v="Douglas Day Stewart"/>
    <s v="Douglas Day Stewart"/>
    <s v="Steven Bauer"/>
    <s v="United States"/>
    <n v="9000000"/>
    <n v="10435015"/>
    <s v="Don Simpson/Jerry Bruckheimer Films"/>
    <n v="100"/>
    <n v="103.9"/>
    <n v="30602012.228103943"/>
  </r>
  <r>
    <s v="The Brother from Another Planet"/>
    <x v="0"/>
    <x v="3"/>
    <x v="4"/>
    <s v="September 14, 1984 (United States)"/>
    <x v="8"/>
    <n v="5700"/>
    <s v="John Sayles"/>
    <s v="John Sayles"/>
    <s v="Joe Morton"/>
    <s v="United States"/>
    <n v="350000"/>
    <n v="3677209"/>
    <s v="Anarchist's Convention Films"/>
    <n v="108"/>
    <n v="103.9"/>
    <n v="10783884.333974974"/>
  </r>
  <r>
    <s v="No Small Affair"/>
    <x v="0"/>
    <x v="3"/>
    <x v="4"/>
    <s v="November 9, 1984 (United States)"/>
    <x v="30"/>
    <n v="2000"/>
    <s v="Jerry Schatzberg"/>
    <s v="Craig Bolotin"/>
    <s v="Jon Cryer"/>
    <s v="United States"/>
    <m/>
    <n v="4994094"/>
    <s v="Delphi II Productions"/>
    <n v="102"/>
    <n v="103.9"/>
    <n v="14645817.534167467"/>
  </r>
  <r>
    <s v="Broadway Danny Rose"/>
    <x v="1"/>
    <x v="3"/>
    <x v="4"/>
    <s v="January 27, 1984 (United States)"/>
    <x v="34"/>
    <n v="24000"/>
    <s v="Woody Allen"/>
    <s v="Woody Allen"/>
    <s v="Woody Allen"/>
    <s v="United States"/>
    <n v="8000000"/>
    <n v="10600497"/>
    <s v="Orion Pictures"/>
    <n v="84"/>
    <n v="103.9"/>
    <n v="31087309.29643888"/>
  </r>
  <r>
    <s v="Best Defense"/>
    <x v="0"/>
    <x v="3"/>
    <x v="4"/>
    <s v="July 20, 1984 (United States)"/>
    <x v="51"/>
    <n v="5600"/>
    <s v="Willard Huyck"/>
    <s v="Robert Grossbach"/>
    <s v="Dudley Moore"/>
    <s v="United States"/>
    <n v="18000000"/>
    <n v="19265302"/>
    <s v="Cinema Group Ventures"/>
    <n v="94"/>
    <n v="103.9"/>
    <n v="56497954.950914331"/>
  </r>
  <r>
    <s v="Micki + Maude"/>
    <x v="8"/>
    <x v="3"/>
    <x v="4"/>
    <s v="December 21, 1984 (United States)"/>
    <x v="22"/>
    <n v="2800"/>
    <s v="Blake Edwards"/>
    <s v="Jonathan Reynolds"/>
    <s v="Dudley Moore"/>
    <s v="United States"/>
    <n v="15100000"/>
    <n v="26080861"/>
    <s v="BBE"/>
    <n v="118"/>
    <n v="103.9"/>
    <n v="76485450.882579386"/>
  </r>
  <r>
    <s v="Protocol"/>
    <x v="1"/>
    <x v="3"/>
    <x v="4"/>
    <s v="December 21, 1984 (United States)"/>
    <x v="30"/>
    <n v="4600"/>
    <s v="Herbert Ross"/>
    <s v="Buck Henry"/>
    <s v="Goldie Hawn"/>
    <s v="United States"/>
    <n v="12000000"/>
    <n v="26186631"/>
    <s v="Hawn / Sylbert Movie Company"/>
    <n v="96"/>
    <n v="103.9"/>
    <n v="76795634.89605388"/>
  </r>
  <r>
    <s v="Exterminator 2"/>
    <x v="0"/>
    <x v="2"/>
    <x v="4"/>
    <s v="September 14, 1984 (United States)"/>
    <x v="54"/>
    <n v="2000"/>
    <s v="Mark Buntzman"/>
    <s v="Mark Buntzman"/>
    <s v="Robert Ginty"/>
    <s v="United States"/>
    <m/>
    <n v="3739406"/>
    <s v="The Cannon Group"/>
    <n v="89"/>
    <n v="103.9"/>
    <n v="10966284.968238689"/>
  </r>
  <r>
    <s v="American Dreamer"/>
    <x v="1"/>
    <x v="3"/>
    <x v="4"/>
    <s v="October 26, 1984 (United States)"/>
    <x v="14"/>
    <n v="1400"/>
    <s v="Rick Rosenthal"/>
    <s v="Ann Biderman"/>
    <s v="JoBeth Williams"/>
    <s v="United States"/>
    <m/>
    <n v="5021751"/>
    <s v="CBS Theatrical Films"/>
    <n v="105"/>
    <n v="103.9"/>
    <n v="14726925.213666985"/>
  </r>
  <r>
    <s v="The Lonely Guy"/>
    <x v="0"/>
    <x v="3"/>
    <x v="4"/>
    <s v="January 27, 1984 (United States)"/>
    <x v="21"/>
    <n v="6800"/>
    <s v="Arthur Hiller"/>
    <s v="Ed. Weinberger"/>
    <s v="Steve Martin"/>
    <s v="United States"/>
    <m/>
    <n v="5718573"/>
    <s v="Universal Pictures"/>
    <n v="90"/>
    <n v="103.9"/>
    <n v="16770444.5919153"/>
  </r>
  <r>
    <s v="Choose Me"/>
    <x v="0"/>
    <x v="3"/>
    <x v="4"/>
    <s v="August 29, 1984 (United States)"/>
    <x v="8"/>
    <n v="2600"/>
    <s v="Alan Rudolph"/>
    <s v="Alan Rudolph"/>
    <s v="Geneviève Bujold"/>
    <s v="United States"/>
    <n v="700000"/>
    <n v="2490233"/>
    <s v="Tartan Productions"/>
    <n v="106"/>
    <n v="103.9"/>
    <n v="7302925.8431183817"/>
  </r>
  <r>
    <s v="Making the Grade"/>
    <x v="0"/>
    <x v="3"/>
    <x v="4"/>
    <s v="May 18, 1984 (United States)"/>
    <x v="46"/>
    <n v="1300"/>
    <s v="Dorian Walker"/>
    <s v="Gene Quintano"/>
    <s v="Judd Nelson"/>
    <s v="United States"/>
    <m/>
    <n v="4561346"/>
    <s v="The Cannon Group"/>
    <n v="105"/>
    <n v="103.9"/>
    <n v="13376728.837343598"/>
  </r>
  <r>
    <s v="Full Moon in Paris"/>
    <x v="0"/>
    <x v="3"/>
    <x v="4"/>
    <s v="August 29, 1984 (France)"/>
    <x v="34"/>
    <n v="4200"/>
    <s v="Éric Rohmer"/>
    <s v="Éric Rohmer"/>
    <s v="Pascale Ogier"/>
    <s v="France"/>
    <m/>
    <n v="15726"/>
    <s v="Les Films du Losange"/>
    <n v="101"/>
    <n v="103.9"/>
    <n v="46118.500481231946"/>
  </r>
  <r>
    <s v="Unfaithfully Yours"/>
    <x v="1"/>
    <x v="3"/>
    <x v="4"/>
    <s v="February 10, 1984 (United States)"/>
    <x v="22"/>
    <n v="2600"/>
    <s v="Howard Zieff"/>
    <s v="Preston Sturges"/>
    <s v="Dudley Moore"/>
    <s v="United States"/>
    <n v="12000000"/>
    <n v="19928200"/>
    <s v="Twentieth Century Fox"/>
    <n v="96"/>
    <n v="103.9"/>
    <n v="58441987.872954756"/>
  </r>
  <r>
    <s v="Impulse"/>
    <x v="0"/>
    <x v="4"/>
    <x v="4"/>
    <s v="September 28, 1984 (United States)"/>
    <x v="23"/>
    <n v="1300"/>
    <s v="Graham Baker"/>
    <s v="Nicholas Kazan"/>
    <s v="Tim Matheson"/>
    <s v="United States"/>
    <n v="10000000"/>
    <n v="2773433"/>
    <s v="ABC Motion Pictures"/>
    <n v="91"/>
    <n v="103.9"/>
    <n v="8133445.9586140504"/>
  </r>
  <r>
    <s v="Mrs. Soffel"/>
    <x v="8"/>
    <x v="0"/>
    <x v="4"/>
    <s v="February 8, 1985 (United States)"/>
    <x v="10"/>
    <n v="3000"/>
    <s v="Gillian Armstrong"/>
    <s v="Ron Nyswaner"/>
    <s v="Diane Keaton"/>
    <s v="United States"/>
    <n v="11000000"/>
    <n v="4385312"/>
    <s v="Edgar J. Scherick Associates"/>
    <n v="110"/>
    <n v="103.9"/>
    <n v="12860486.683349373"/>
  </r>
  <r>
    <s v="Garbo Talks"/>
    <x v="8"/>
    <x v="3"/>
    <x v="4"/>
    <s v="October 12, 1984 (United States)"/>
    <x v="5"/>
    <n v="1500"/>
    <s v="Sidney Lumet"/>
    <s v="Larry Grusin"/>
    <s v="Anne Bancroft"/>
    <s v="United States"/>
    <m/>
    <n v="1493782"/>
    <s v="United Artists"/>
    <n v="103"/>
    <n v="103.9"/>
    <n v="4380706.2117420593"/>
  </r>
  <r>
    <s v="Country"/>
    <x v="1"/>
    <x v="0"/>
    <x v="4"/>
    <s v="September 29, 1984 (United States)"/>
    <x v="17"/>
    <n v="1800"/>
    <s v="Richard Pearce"/>
    <s v="William D. Wittliff"/>
    <s v="Jessica Lange"/>
    <s v="United States"/>
    <m/>
    <n v="9640000"/>
    <s v="Far West"/>
    <n v="105"/>
    <n v="103.9"/>
    <n v="28270529.35514918"/>
  </r>
  <r>
    <s v="Cheech &amp; Chong's the Corsican Brothers"/>
    <x v="1"/>
    <x v="3"/>
    <x v="4"/>
    <s v="July 27, 1984 (United States)"/>
    <x v="32"/>
    <n v="3900"/>
    <s v="Tommy Chong"/>
    <s v="Tommy Chong"/>
    <s v="Cheech Marin"/>
    <s v="United States"/>
    <m/>
    <n v="3772785"/>
    <s v="Orion Pictures"/>
    <n v="82"/>
    <n v="103.9"/>
    <n v="11064173.142444657"/>
  </r>
  <r>
    <s v="Purple Hearts"/>
    <x v="0"/>
    <x v="0"/>
    <x v="4"/>
    <s v="August 31, 1984 (West Germany)"/>
    <x v="1"/>
    <n v="816"/>
    <s v="Sidney J. Furie"/>
    <s v="Rick Natkin"/>
    <s v="Ken Wahl"/>
    <s v="United States"/>
    <m/>
    <n v="2075282"/>
    <s v="The Ladd Company"/>
    <n v="116"/>
    <n v="103.9"/>
    <n v="6086029.1183830602"/>
  </r>
  <r>
    <s v="Give My Regards to Broad Street"/>
    <x v="1"/>
    <x v="0"/>
    <x v="4"/>
    <s v="October 23, 1984 (United States)"/>
    <x v="33"/>
    <n v="1400"/>
    <s v="Peter Webb"/>
    <s v="Paul McCartney"/>
    <s v="Paul McCartney"/>
    <s v="United Kingdom"/>
    <n v="9000000"/>
    <n v="1393501"/>
    <s v="MPL Communications"/>
    <n v="108"/>
    <n v="103.9"/>
    <n v="4086619.3907603459"/>
  </r>
  <r>
    <s v="Songwriter"/>
    <x v="0"/>
    <x v="0"/>
    <x v="4"/>
    <s v="October 14, 1984 (United States)"/>
    <x v="21"/>
    <n v="599"/>
    <s v="Alan Rudolph"/>
    <s v="Bud Shrake"/>
    <s v="Willie Nelson"/>
    <s v="United States"/>
    <m/>
    <n v="865915"/>
    <s v="TriStar Pictures"/>
    <n v="94"/>
    <n v="103.9"/>
    <n v="2539406.1645813277"/>
  </r>
  <r>
    <s v="Finders Keepers"/>
    <x v="0"/>
    <x v="3"/>
    <x v="4"/>
    <s v="May 18, 1984 (United States)"/>
    <x v="20"/>
    <n v="856"/>
    <s v="Richard Lester"/>
    <s v="Charles Dennis"/>
    <s v="Michael O'Keefe"/>
    <s v="United States"/>
    <n v="7000000"/>
    <n v="1467396"/>
    <s v="CBS Theatrical Films"/>
    <n v="96"/>
    <n v="103.9"/>
    <n v="4303325.9018286811"/>
  </r>
  <r>
    <s v="The Bostonians"/>
    <x v="4"/>
    <x v="0"/>
    <x v="4"/>
    <s v="October 5, 1984 (United Kingdom)"/>
    <x v="21"/>
    <n v="1800"/>
    <s v="James Ivory"/>
    <s v="Henry James"/>
    <s v="Christopher Reeve"/>
    <s v="United Kingdom"/>
    <m/>
    <n v="1009700"/>
    <s v="Merchant Ivory Productions"/>
    <n v="122"/>
    <n v="103.9"/>
    <n v="2961074.0134744942"/>
  </r>
  <r>
    <s v="Body Rock"/>
    <x v="8"/>
    <x v="0"/>
    <x v="4"/>
    <s v="September 28, 1984 (United States)"/>
    <x v="47"/>
    <n v="446"/>
    <s v="Marcelo Epstein"/>
    <s v="Desmond Nakano"/>
    <s v="Lorenzo Lamas"/>
    <s v="United States"/>
    <m/>
    <n v="1689501"/>
    <s v="New World Pictures"/>
    <n v="93"/>
    <n v="103.9"/>
    <n v="4954677.1385948015"/>
  </r>
  <r>
    <s v="The River Rat"/>
    <x v="1"/>
    <x v="1"/>
    <x v="4"/>
    <s v="September 28, 1984 (United States)"/>
    <x v="21"/>
    <n v="866"/>
    <s v="Thomas Rickman"/>
    <s v="Thomas Rickman"/>
    <s v="Tommy Lee Jones"/>
    <s v="United States"/>
    <m/>
    <n v="1142944"/>
    <s v="Cinema Group Ventures"/>
    <n v="93"/>
    <n v="103.9"/>
    <n v="3351829.0356111643"/>
  </r>
  <r>
    <s v="Just the Way You Are"/>
    <x v="1"/>
    <x v="3"/>
    <x v="4"/>
    <s v="November 16, 1984 (United States)"/>
    <x v="23"/>
    <n v="807"/>
    <s v="Édouard Molinaro"/>
    <s v="Allan Burns"/>
    <s v="Kristy McNichol"/>
    <s v="United States"/>
    <m/>
    <n v="7889694"/>
    <s v="Metro-Goldwyn-Mayer (MGM)"/>
    <n v="94"/>
    <n v="103.9"/>
    <n v="23137533.799807504"/>
  </r>
  <r>
    <s v="Until September"/>
    <x v="0"/>
    <x v="0"/>
    <x v="4"/>
    <s v="September 21, 1984 (United States)"/>
    <x v="46"/>
    <n v="634"/>
    <s v="Richard Marquand"/>
    <s v="Janice Lee Graham"/>
    <s v="Karen Allen"/>
    <s v="United States"/>
    <m/>
    <n v="4239154"/>
    <s v="United Artists"/>
    <n v="95"/>
    <n v="103.9"/>
    <n v="12431859.709335899"/>
  </r>
  <r>
    <s v="Crackers"/>
    <x v="1"/>
    <x v="1"/>
    <x v="4"/>
    <s v="February 17, 1984 (United States)"/>
    <x v="33"/>
    <n v="1200"/>
    <s v="Louis Malle"/>
    <s v="Jeffrey Alan Fiskin"/>
    <s v="Donald Sutherland"/>
    <s v="United States"/>
    <n v="12000000"/>
    <n v="129268"/>
    <s v="Universal Pictures"/>
    <n v="91"/>
    <n v="103.9"/>
    <n v="379094.89509143401"/>
  </r>
  <r>
    <s v="Kaos"/>
    <x v="0"/>
    <x v="3"/>
    <x v="4"/>
    <s v="February 14, 1986 (United States)"/>
    <x v="6"/>
    <n v="2700"/>
    <s v="Paolo Taviani"/>
    <s v="Luigi Pirandello"/>
    <s v="Margarita Lozano"/>
    <s v="Italy"/>
    <m/>
    <m/>
    <s v="Filmtre"/>
    <n v="187"/>
    <n v="103.9"/>
    <s v=""/>
  </r>
  <r>
    <s v="Misunderstood"/>
    <x v="1"/>
    <x v="0"/>
    <x v="4"/>
    <s v="March 30, 1984 (United States)"/>
    <x v="22"/>
    <n v="440"/>
    <s v="Jerry Schatzberg"/>
    <s v="Florence Montgomery"/>
    <s v="Gene Hackman"/>
    <s v="Italy"/>
    <m/>
    <n v="1525532"/>
    <s v="ACCENT Films"/>
    <n v="91"/>
    <n v="103.9"/>
    <n v="4473817.1357074101"/>
  </r>
  <r>
    <s v="Mike's Murder"/>
    <x v="0"/>
    <x v="0"/>
    <x v="4"/>
    <s v="March 9, 1984 (United States)"/>
    <x v="1"/>
    <n v="822"/>
    <s v="James Bridges"/>
    <s v="James Bridges"/>
    <s v="Debra Winger"/>
    <s v="United States"/>
    <n v="6300000"/>
    <n v="1059966"/>
    <s v="Skyewiay"/>
    <n v="109"/>
    <n v="103.9"/>
    <n v="3108485.4687199225"/>
  </r>
  <r>
    <s v="The Buddy System"/>
    <x v="1"/>
    <x v="0"/>
    <x v="4"/>
    <s v="January 20, 1984 (United States)"/>
    <x v="46"/>
    <n v="794"/>
    <s v="Glenn Jordan"/>
    <s v="Mary Agnes Donoghue"/>
    <s v="Richard Dreyfuss"/>
    <s v="United States"/>
    <m/>
    <n v="1820049"/>
    <s v="Twentieth Century Fox"/>
    <n v="110"/>
    <n v="103.9"/>
    <n v="5337525.7969201151"/>
  </r>
  <r>
    <s v="A Private Function"/>
    <x v="0"/>
    <x v="3"/>
    <x v="4"/>
    <s v="March 1, 1985 (United States)"/>
    <x v="16"/>
    <n v="2600"/>
    <s v="Malcolm Mowbray"/>
    <s v="Alan Bennett"/>
    <s v="Michael Palin"/>
    <s v="United Kingdom"/>
    <m/>
    <n v="2527088"/>
    <s v="HandMade Films"/>
    <n v="92"/>
    <n v="103.9"/>
    <n v="7411007.8306063516"/>
  </r>
  <r>
    <s v="Scandalous"/>
    <x v="1"/>
    <x v="3"/>
    <x v="4"/>
    <s v="January 20, 1984 (United States)"/>
    <x v="54"/>
    <n v="212"/>
    <s v="Rob Cohen"/>
    <s v="Larry Cohen"/>
    <s v="Robert Hays"/>
    <s v="United Kingdom"/>
    <m/>
    <n v="526805"/>
    <s v="Angeles Cinema Investors"/>
    <n v="92"/>
    <n v="103.9"/>
    <n v="1544922.8440808468"/>
  </r>
  <r>
    <s v="Oh, God! You Devil"/>
    <x v="1"/>
    <x v="3"/>
    <x v="4"/>
    <s v="November 9, 1984 (United States)"/>
    <x v="20"/>
    <n v="2400"/>
    <s v="Paul Bogart"/>
    <s v="Andrew Bergman"/>
    <s v="George Burns"/>
    <s v="United States"/>
    <m/>
    <n v="21538850"/>
    <s v="Warner Bros."/>
    <n v="97"/>
    <n v="103.9"/>
    <n v="63165424.398460045"/>
  </r>
  <r>
    <s v="The Bay Boy"/>
    <x v="0"/>
    <x v="0"/>
    <x v="4"/>
    <s v="February 15, 1985 (United States)"/>
    <x v="21"/>
    <n v="653"/>
    <s v="Daniel Petrie"/>
    <s v="Daniel Petrie"/>
    <s v="Liv Ullmann"/>
    <s v="Canada"/>
    <m/>
    <n v="162364"/>
    <s v="International Cinema Corporation (ICC)"/>
    <n v="107"/>
    <n v="103.9"/>
    <n v="476153.13570741093"/>
  </r>
  <r>
    <s v="Heavenly Bodies"/>
    <x v="0"/>
    <x v="0"/>
    <x v="4"/>
    <s v="February 1, 1985 (United States)"/>
    <x v="33"/>
    <n v="733"/>
    <s v="Lawrence Dane"/>
    <s v="Lawrence Dane"/>
    <s v="Cynthia Dale"/>
    <s v="Canada"/>
    <m/>
    <n v="1839623"/>
    <s v="Producers Sales Organization (PSO)"/>
    <n v="90"/>
    <n v="103.9"/>
    <n v="5394929.0481231948"/>
  </r>
  <r>
    <s v="Heartbreakers"/>
    <x v="0"/>
    <x v="0"/>
    <x v="4"/>
    <s v="September 28, 1984 (United States)"/>
    <x v="23"/>
    <n v="456"/>
    <s v="Bobby Roth"/>
    <s v="Bobby Roth"/>
    <s v="Peter Coyote"/>
    <s v="United States"/>
    <m/>
    <n v="148750"/>
    <s v="Jethro Films Production"/>
    <n v="98"/>
    <n v="103.9"/>
    <n v="436228.34456207888"/>
  </r>
  <r>
    <s v="Champions"/>
    <x v="1"/>
    <x v="5"/>
    <x v="4"/>
    <s v="April 20, 1984 (United States)"/>
    <x v="16"/>
    <n v="586"/>
    <s v="John Irvin"/>
    <s v="Bob Champion"/>
    <s v="John Hurt"/>
    <s v="United Kingdom"/>
    <m/>
    <n v="200498"/>
    <s v="Archerwest"/>
    <n v="106"/>
    <n v="103.9"/>
    <n v="587985.95380173239"/>
  </r>
  <r>
    <s v="A Sunday in the Country"/>
    <x v="2"/>
    <x v="0"/>
    <x v="4"/>
    <s v="April 11, 1984 (France)"/>
    <x v="37"/>
    <n v="2500"/>
    <s v="Bertrand Tavernier"/>
    <s v="Pierre Bost"/>
    <s v="Louis Ducreux"/>
    <s v="France"/>
    <m/>
    <n v="2411143"/>
    <s v="Films A2"/>
    <n v="90"/>
    <n v="103.9"/>
    <n v="7070984.3320500469"/>
  </r>
  <r>
    <s v="Mass Appeal"/>
    <x v="1"/>
    <x v="0"/>
    <x v="4"/>
    <s v="December 14, 1984 (United States)"/>
    <x v="14"/>
    <n v="952"/>
    <s v="Glenn Jordan"/>
    <s v="Bill C. Davis"/>
    <s v="Jack Lemmon"/>
    <s v="United States"/>
    <m/>
    <n v="1945658"/>
    <s v="David Foster Productions"/>
    <n v="99"/>
    <n v="103.9"/>
    <n v="5705890.2078922028"/>
  </r>
  <r>
    <s v="Windy City"/>
    <x v="0"/>
    <x v="0"/>
    <x v="4"/>
    <s v="January 1, 1986 (Uruguay)"/>
    <x v="1"/>
    <n v="262"/>
    <s v="Armyan Bernstein"/>
    <s v="Armyan Bernstein"/>
    <s v="John Shea"/>
    <s v="United States"/>
    <m/>
    <n v="343890"/>
    <s v="CBS Theatrical Films"/>
    <n v="103"/>
    <n v="103.9"/>
    <n v="1008501.280076997"/>
  </r>
  <r>
    <s v="Lovelines"/>
    <x v="0"/>
    <x v="3"/>
    <x v="4"/>
    <s v="November 2, 1984 (United States)"/>
    <x v="11"/>
    <n v="241"/>
    <s v="Rod Amateau"/>
    <s v="Chip Hand"/>
    <s v="Greg Bradford"/>
    <s v="United States"/>
    <m/>
    <m/>
    <s v="Delphi II Productions"/>
    <n v="93"/>
    <n v="103.9"/>
    <s v=""/>
  </r>
  <r>
    <s v="The Bear"/>
    <x v="1"/>
    <x v="5"/>
    <x v="4"/>
    <s v="September 28, 1984 (United States)"/>
    <x v="10"/>
    <n v="270"/>
    <s v="Richard C. Sarafian"/>
    <s v="Michael Kane"/>
    <s v="Gary Busey"/>
    <s v="United States"/>
    <n v="221000"/>
    <n v="2687148"/>
    <m/>
    <n v="110"/>
    <n v="103.9"/>
    <n v="7880404.1924927803"/>
  </r>
  <r>
    <s v="Weekend Pass"/>
    <x v="0"/>
    <x v="3"/>
    <x v="4"/>
    <s v="February 3, 1984 (United States)"/>
    <x v="51"/>
    <n v="424"/>
    <s v="Lawrence Bassoff"/>
    <s v="Lawrence Bassoff"/>
    <s v="Patrick Houser"/>
    <s v="United States"/>
    <m/>
    <n v="21058033"/>
    <s v="Marimark Productions"/>
    <n v="88"/>
    <n v="103.9"/>
    <n v="61755367.229066402"/>
  </r>
  <r>
    <s v="Over the Brooklyn Bridge"/>
    <x v="0"/>
    <x v="3"/>
    <x v="4"/>
    <s v="March 2, 1984 (United States)"/>
    <x v="46"/>
    <n v="1400"/>
    <s v="Menahem Golan"/>
    <s v="Arnold Somkin"/>
    <s v="Elliott Gould"/>
    <s v="United States"/>
    <m/>
    <n v="837914"/>
    <s v="City Films"/>
    <n v="108"/>
    <n v="103.9"/>
    <n v="2457289.6612127041"/>
  </r>
  <r>
    <s v="Fast Talking"/>
    <x v="4"/>
    <x v="0"/>
    <x v="4"/>
    <s v="April 23, 1986 (United States)"/>
    <x v="15"/>
    <n v="94"/>
    <s v="Ken Cameron"/>
    <s v="Ken Cameron"/>
    <s v="Steve Bisley"/>
    <s v="Australia"/>
    <m/>
    <m/>
    <s v="Filmtrex"/>
    <n v="95"/>
    <n v="103.9"/>
    <s v=""/>
  </r>
  <r>
    <s v="Lily in Love"/>
    <x v="8"/>
    <x v="3"/>
    <x v="4"/>
    <s v="April 19, 1985 (United States)"/>
    <x v="46"/>
    <n v="184"/>
    <s v="Károly Makk"/>
    <s v="Frank Cucci"/>
    <s v="Christopher Plummer"/>
    <s v="Hungary"/>
    <m/>
    <m/>
    <s v="Hungarofilm"/>
    <n v="90"/>
    <n v="103.9"/>
    <s v=""/>
  </r>
  <r>
    <s v="Winter Flight"/>
    <x v="3"/>
    <x v="0"/>
    <x v="4"/>
    <s v="February 14, 1986 (United States)"/>
    <x v="4"/>
    <n v="67"/>
    <s v="Roy Battersby"/>
    <s v="Alan Janes"/>
    <s v="Reece Dinsdale"/>
    <s v="United Kingdom"/>
    <m/>
    <n v="2729"/>
    <s v="Enigma Productions"/>
    <n v="89"/>
    <n v="103.9"/>
    <n v="8003.1405197305094"/>
  </r>
  <r>
    <s v="Almost You"/>
    <x v="0"/>
    <x v="3"/>
    <x v="4"/>
    <s v="March 29, 1985 (United States)"/>
    <x v="27"/>
    <n v="216"/>
    <s v="Adam Brooks"/>
    <s v="Adam Brooks"/>
    <s v="Brooke Adams"/>
    <s v="United States"/>
    <n v="1000000"/>
    <n v="95000"/>
    <s v="Almost You"/>
    <n v="96"/>
    <n v="103.9"/>
    <n v="278599.61501443695"/>
  </r>
  <r>
    <s v="The Adventures of Pinocchio"/>
    <x v="4"/>
    <x v="10"/>
    <x v="4"/>
    <s v="June 8, 1984 (United States)"/>
    <x v="27"/>
    <n v="73"/>
    <s v="Ippei Kuri"/>
    <s v="Donald Paonessa"/>
    <s v="Danielle Romeo"/>
    <s v="United States"/>
    <m/>
    <m/>
    <s v="Century Video Corporation"/>
    <n v="98"/>
    <n v="103.9"/>
    <s v=""/>
  </r>
  <r>
    <s v="Blame It on the Night"/>
    <x v="8"/>
    <x v="3"/>
    <x v="4"/>
    <s v="November 2, 1984 (United States)"/>
    <x v="27"/>
    <n v="172"/>
    <s v="Gene Taft"/>
    <s v="Gene Taft"/>
    <s v="Nick Mancuso"/>
    <s v="United States"/>
    <m/>
    <m/>
    <s v="Delphi II Productions"/>
    <n v="85"/>
    <n v="103.9"/>
    <s v=""/>
  </r>
  <r>
    <s v="Petit Con"/>
    <x v="0"/>
    <x v="3"/>
    <x v="4"/>
    <s v="April 19, 1985 (United States)"/>
    <x v="19"/>
    <n v="105"/>
    <s v="Gérard Lauzier"/>
    <s v="Gérard Lauzier"/>
    <s v="Guy Marchand"/>
    <s v="France"/>
    <m/>
    <n v="127426"/>
    <s v="Gaumont International"/>
    <n v="90"/>
    <n v="103.9"/>
    <n v="373692.99518768041"/>
  </r>
  <r>
    <s v="Weird Science"/>
    <x v="8"/>
    <x v="3"/>
    <x v="5"/>
    <s v="August 2, 1985 (United States)"/>
    <x v="14"/>
    <n v="83000"/>
    <s v="John Hughes"/>
    <s v="John Hughes"/>
    <s v="Anthony Michael Hall"/>
    <s v="United States"/>
    <n v="7500000"/>
    <n v="38934048"/>
    <s v="Universal Pictures"/>
    <n v="94"/>
    <n v="107.6"/>
    <n v="110252829.23420075"/>
  </r>
  <r>
    <s v="The Goonies"/>
    <x v="1"/>
    <x v="1"/>
    <x v="5"/>
    <s v="June 7, 1985 (United States)"/>
    <x v="40"/>
    <n v="252000"/>
    <s v="Richard Donner"/>
    <s v="Chris Columbus"/>
    <s v="Sean Astin"/>
    <s v="United States"/>
    <n v="19000000"/>
    <n v="63980721"/>
    <s v="Warner Bros."/>
    <n v="114"/>
    <n v="107.6"/>
    <n v="181179606.77230483"/>
  </r>
  <r>
    <s v="Back to the Future"/>
    <x v="1"/>
    <x v="1"/>
    <x v="5"/>
    <s v="July 3, 1985 (United States)"/>
    <x v="55"/>
    <n v="1100000"/>
    <s v="Robert Zemeckis"/>
    <s v="Robert Zemeckis"/>
    <s v="Michael J. Fox"/>
    <s v="United States"/>
    <n v="19000000"/>
    <n v="381906762"/>
    <s v="Universal Pictures"/>
    <n v="116"/>
    <n v="107.6"/>
    <n v="1081477605.7750928"/>
  </r>
  <r>
    <s v="To Live and Die in L.A."/>
    <x v="0"/>
    <x v="2"/>
    <x v="5"/>
    <s v="November 1, 1985 (United States)"/>
    <x v="4"/>
    <n v="31000"/>
    <s v="William Friedkin"/>
    <s v="Gerald Petievich"/>
    <s v="William Petersen"/>
    <s v="United States"/>
    <n v="6000000"/>
    <n v="17307019"/>
    <s v="SLM Production Group"/>
    <n v="116"/>
    <n v="107.6"/>
    <n v="49009746.183085501"/>
  </r>
  <r>
    <s v="Clue"/>
    <x v="1"/>
    <x v="3"/>
    <x v="5"/>
    <s v="December 13, 1985 (United States)"/>
    <x v="4"/>
    <n v="88000"/>
    <s v="Jonathan Lynn"/>
    <s v="John Landis"/>
    <s v="Eileen Brennan"/>
    <s v="United States"/>
    <n v="15000000"/>
    <n v="14643997"/>
    <s v="Paramount Pictures"/>
    <n v="94"/>
    <n v="107.6"/>
    <n v="41468642.062267661"/>
  </r>
  <r>
    <s v="The Breakfast Club"/>
    <x v="0"/>
    <x v="3"/>
    <x v="5"/>
    <s v="February 15, 1985 (United States)"/>
    <x v="40"/>
    <n v="367000"/>
    <s v="John Hughes"/>
    <s v="John Hughes"/>
    <s v="Emilio Estevez"/>
    <s v="United States"/>
    <n v="1000000"/>
    <n v="51525171"/>
    <s v="Universal Pictures"/>
    <n v="97"/>
    <n v="107.6"/>
    <n v="145908174.75557622"/>
  </r>
  <r>
    <s v="Cocoon"/>
    <x v="8"/>
    <x v="3"/>
    <x v="5"/>
    <s v="June 21, 1985 (United States)"/>
    <x v="17"/>
    <n v="59000"/>
    <s v="Ron Howard"/>
    <s v="Tom Benedek"/>
    <s v="Don Ameche"/>
    <s v="United States"/>
    <n v="17500000"/>
    <n v="85313124"/>
    <s v="Twentieth Century Fox"/>
    <n v="117"/>
    <n v="107.6"/>
    <n v="241588372.51672864"/>
  </r>
  <r>
    <s v="Rambo: First Blood Part II"/>
    <x v="0"/>
    <x v="2"/>
    <x v="5"/>
    <s v="May 22, 1985 (United States)"/>
    <x v="16"/>
    <n v="159000"/>
    <s v="George P. Cosmatos"/>
    <s v="David Morrell"/>
    <s v="Sylvester Stallone"/>
    <s v="United States"/>
    <n v="44000000"/>
    <n v="300400432"/>
    <s v="Estudios Churubusco Azteca S.A."/>
    <n v="96"/>
    <n v="107.6"/>
    <n v="850669253.07063198"/>
  </r>
  <r>
    <s v="Mask"/>
    <x v="8"/>
    <x v="5"/>
    <x v="5"/>
    <s v="March 22, 1985 (United States)"/>
    <x v="13"/>
    <n v="27000"/>
    <s v="Peter Bogdanovich"/>
    <s v="Anna Hamilton Phelan"/>
    <s v="Cher"/>
    <s v="United States"/>
    <n v="8000000"/>
    <n v="48230162"/>
    <s v="Universal Pictures"/>
    <n v="120"/>
    <n v="107.6"/>
    <n v="136577419.71561339"/>
  </r>
  <r>
    <s v="Legend"/>
    <x v="1"/>
    <x v="1"/>
    <x v="5"/>
    <s v="April 18, 1986 (United States)"/>
    <x v="5"/>
    <n v="62000"/>
    <s v="Ridley Scott"/>
    <s v="William Hjortsberg"/>
    <s v="Tom Cruise"/>
    <s v="United States"/>
    <n v="24500000"/>
    <n v="15502112"/>
    <s v="Legend Production Company"/>
    <n v="94"/>
    <n v="107.6"/>
    <n v="43898638.721189588"/>
  </r>
  <r>
    <s v="The Return of the Living Dead"/>
    <x v="0"/>
    <x v="3"/>
    <x v="5"/>
    <s v="August 16, 1985 (United States)"/>
    <x v="4"/>
    <n v="56000"/>
    <s v="Dan O'Bannon"/>
    <s v="Rudy Ricci"/>
    <s v="Clu Gulager"/>
    <s v="United States"/>
    <n v="4000000"/>
    <n v="14237880"/>
    <s v="Cinema '84"/>
    <n v="91"/>
    <n v="107.6"/>
    <n v="40318606.282527879"/>
  </r>
  <r>
    <s v="St. Elmo's Fire"/>
    <x v="0"/>
    <x v="0"/>
    <x v="5"/>
    <s v="June 28, 1985 (United States)"/>
    <x v="5"/>
    <n v="38000"/>
    <s v="Joel Schumacher"/>
    <s v="Joel Schumacher"/>
    <s v="Demi Moore"/>
    <s v="United States"/>
    <n v="10000000"/>
    <n v="37803872"/>
    <s v="Columbia Pictures"/>
    <n v="110"/>
    <n v="107.6"/>
    <n v="107052414.48327138"/>
  </r>
  <r>
    <s v="Brazil"/>
    <x v="0"/>
    <x v="0"/>
    <x v="5"/>
    <s v="December 18, 1985 (United States)"/>
    <x v="6"/>
    <n v="191000"/>
    <s v="Terry Gilliam"/>
    <s v="Terry Gilliam"/>
    <s v="Jonathan Pryce"/>
    <s v="United Kingdom"/>
    <n v="15000000"/>
    <n v="9949953"/>
    <s v="Embassy International Pictures"/>
    <n v="132"/>
    <n v="107.6"/>
    <n v="28176121.552973978"/>
  </r>
  <r>
    <s v="Pale Rider"/>
    <x v="0"/>
    <x v="0"/>
    <x v="5"/>
    <s v="June 28, 1985 (United States)"/>
    <x v="4"/>
    <n v="55000"/>
    <s v="Clint Eastwood"/>
    <s v="Michael Butler"/>
    <s v="Clint Eastwood"/>
    <s v="United States"/>
    <n v="6900000"/>
    <n v="41410568"/>
    <s v="The Malpaso Company"/>
    <n v="115"/>
    <n v="107.6"/>
    <n v="117265799.90334573"/>
  </r>
  <r>
    <s v="Teen Wolf"/>
    <x v="1"/>
    <x v="3"/>
    <x v="5"/>
    <s v="August 23, 1985 (United States)"/>
    <x v="10"/>
    <n v="48000"/>
    <s v="Rod Daniel"/>
    <s v="Jeph Loeb"/>
    <s v="Michael J. Fox"/>
    <s v="United States"/>
    <m/>
    <n v="33086611"/>
    <s v="Atlantic Entertainment Group"/>
    <n v="91"/>
    <n v="107.6"/>
    <n v="93694148.435873613"/>
  </r>
  <r>
    <s v="Real Genius"/>
    <x v="1"/>
    <x v="3"/>
    <x v="5"/>
    <s v="August 7, 1985 (United States)"/>
    <x v="9"/>
    <n v="31000"/>
    <s v="Martha Coolidge"/>
    <s v="Neal Israel"/>
    <s v="Val Kilmer"/>
    <s v="United States"/>
    <n v="8000000"/>
    <n v="12952019"/>
    <s v="Delphi III Productions"/>
    <n v="108"/>
    <n v="107.6"/>
    <n v="36677325.179368027"/>
  </r>
  <r>
    <s v="Commando"/>
    <x v="0"/>
    <x v="2"/>
    <x v="5"/>
    <s v="October 4, 1985 (United States)"/>
    <x v="17"/>
    <n v="150000"/>
    <s v="Mark L. Lester"/>
    <s v="Jeph Loeb"/>
    <s v="Arnold Schwarzenegger"/>
    <s v="United States"/>
    <n v="10000000"/>
    <n v="57491000"/>
    <s v="SLM Production Group"/>
    <n v="90"/>
    <n v="107.6"/>
    <n v="162802116.17100373"/>
  </r>
  <r>
    <s v="Witness"/>
    <x v="0"/>
    <x v="6"/>
    <x v="5"/>
    <s v="February 8, 1985 (United States)"/>
    <x v="34"/>
    <n v="89000"/>
    <s v="Peter Weir"/>
    <s v="William Kelley"/>
    <s v="Harrison Ford"/>
    <s v="United States"/>
    <n v="12000000"/>
    <n v="68706993"/>
    <s v="Paramount Pictures"/>
    <n v="112"/>
    <n v="107.6"/>
    <n v="194563390.02881041"/>
  </r>
  <r>
    <s v="The Color Purple"/>
    <x v="8"/>
    <x v="0"/>
    <x v="5"/>
    <s v="February 7, 1986 (United States)"/>
    <x v="40"/>
    <n v="81000"/>
    <s v="Steven Spielberg"/>
    <s v="Menno Meyjes"/>
    <s v="Danny Glover"/>
    <s v="United States"/>
    <n v="15000000"/>
    <n v="98467863"/>
    <s v="Amblin Entertainment"/>
    <n v="154"/>
    <n v="107.6"/>
    <n v="278839757.02695167"/>
  </r>
  <r>
    <s v="Silverado"/>
    <x v="8"/>
    <x v="2"/>
    <x v="5"/>
    <s v="July 10, 1985 (United States)"/>
    <x v="13"/>
    <n v="40000"/>
    <s v="Lawrence Kasdan"/>
    <s v="Lawrence Kasdan"/>
    <s v="Kevin Kline"/>
    <s v="United States"/>
    <n v="26000000"/>
    <n v="32192570"/>
    <s v="Columbia Pictures"/>
    <n v="133"/>
    <n v="107.6"/>
    <n v="91162417.091078073"/>
  </r>
  <r>
    <s v="Rocky IV"/>
    <x v="1"/>
    <x v="0"/>
    <x v="5"/>
    <s v="November 27, 1985 (United States)"/>
    <x v="15"/>
    <n v="192000"/>
    <s v="Sylvester Stallone"/>
    <s v="Sylvester Stallone"/>
    <s v="Sylvester Stallone"/>
    <s v="United States"/>
    <n v="30000000"/>
    <n v="300473716"/>
    <s v="United Artists"/>
    <n v="91"/>
    <n v="107.6"/>
    <n v="850876777.55762088"/>
  </r>
  <r>
    <s v="Better Off Dead..."/>
    <x v="1"/>
    <x v="3"/>
    <x v="5"/>
    <s v="October 11, 1985 (United States)"/>
    <x v="12"/>
    <n v="42000"/>
    <s v="Savage Steve Holland"/>
    <s v="Savage Steve Holland"/>
    <s v="John Cusack"/>
    <s v="United States"/>
    <m/>
    <n v="10297601"/>
    <s v="A&amp;M Films"/>
    <n v="97"/>
    <n v="107.6"/>
    <n v="29160585.731412638"/>
  </r>
  <r>
    <s v="Ran"/>
    <x v="0"/>
    <x v="2"/>
    <x v="5"/>
    <s v="June 1, 1985 (Japan)"/>
    <x v="7"/>
    <n v="117000"/>
    <s v="Akira Kurosawa"/>
    <s v="Akira Kurosawa"/>
    <s v="Tatsuya Nakadai"/>
    <s v="Japan"/>
    <n v="11500000"/>
    <n v="4164283"/>
    <s v="Greenwich Film Productions"/>
    <n v="162"/>
    <n v="107.6"/>
    <n v="11792351.580855019"/>
  </r>
  <r>
    <s v="Ladyhawke"/>
    <x v="8"/>
    <x v="1"/>
    <x v="5"/>
    <s v="April 12, 1985 (United States)"/>
    <x v="9"/>
    <n v="44000"/>
    <s v="Richard Donner"/>
    <s v="Edward Khmara"/>
    <s v="Matthew Broderick"/>
    <s v="United States"/>
    <n v="20000000"/>
    <n v="18432000"/>
    <s v="Twentieth Century Fox"/>
    <n v="121"/>
    <n v="107.6"/>
    <n v="52195449.814126395"/>
  </r>
  <r>
    <s v="A Room with a View"/>
    <x v="4"/>
    <x v="0"/>
    <x v="5"/>
    <s v="April 11, 1986 (United Kingdom)"/>
    <x v="4"/>
    <n v="41000"/>
    <s v="James Ivory"/>
    <s v="E.M. Forster"/>
    <s v="Maggie Smith"/>
    <s v="United Kingdom"/>
    <n v="3000000"/>
    <n v="21041453"/>
    <s v="Goldcrest Films International"/>
    <n v="117"/>
    <n v="107.6"/>
    <n v="59584858.077137545"/>
  </r>
  <r>
    <s v="Red Sonja"/>
    <x v="8"/>
    <x v="2"/>
    <x v="5"/>
    <s v="July 3, 1985 (United States)"/>
    <x v="27"/>
    <n v="39000"/>
    <s v="Richard Fleischer"/>
    <s v="Robert E. Howard"/>
    <s v="Arnold Schwarzenegger"/>
    <s v="United States"/>
    <n v="17900000"/>
    <n v="6951415"/>
    <s v="Dino De Laurentiis Company"/>
    <n v="89"/>
    <n v="107.6"/>
    <n v="19684908.461895913"/>
  </r>
  <r>
    <s v="Fright Night"/>
    <x v="0"/>
    <x v="7"/>
    <x v="5"/>
    <s v="August 2, 1985 (United States)"/>
    <x v="12"/>
    <n v="63000"/>
    <s v="Tom Holland"/>
    <s v="Tom Holland"/>
    <s v="Chris Sarandon"/>
    <s v="United States"/>
    <n v="9000000"/>
    <n v="24922237"/>
    <s v="Columbia Pictures"/>
    <n v="106"/>
    <n v="107.6"/>
    <n v="70574401.616171002"/>
  </r>
  <r>
    <s v="Explorers"/>
    <x v="1"/>
    <x v="1"/>
    <x v="5"/>
    <s v="July 12, 1985 (United States)"/>
    <x v="16"/>
    <n v="20000"/>
    <s v="Joe Dante"/>
    <s v="Eric Luke"/>
    <s v="Ethan Hawke"/>
    <s v="United States"/>
    <n v="25000000"/>
    <n v="9873044"/>
    <s v="Paramount Pictures"/>
    <n v="109"/>
    <n v="107.6"/>
    <n v="27958331.847583644"/>
  </r>
  <r>
    <s v="Flesh+Blood"/>
    <x v="0"/>
    <x v="1"/>
    <x v="5"/>
    <s v="August 30, 1985 (United States)"/>
    <x v="17"/>
    <n v="17000"/>
    <s v="Paul Verhoeven"/>
    <s v="Gerard Soeteman"/>
    <s v="Rutger Hauer"/>
    <s v="Netherlands"/>
    <n v="6500000"/>
    <m/>
    <s v="Riverside Pictures"/>
    <n v="126"/>
    <n v="107.6"/>
    <s v=""/>
  </r>
  <r>
    <s v="Mad Max Beyond Thunderdome"/>
    <x v="8"/>
    <x v="2"/>
    <x v="5"/>
    <s v="July 10, 1985 (United States)"/>
    <x v="21"/>
    <n v="129000"/>
    <s v="George Miller"/>
    <s v="Terry Hayes"/>
    <s v="Mel Gibson"/>
    <s v="Australia"/>
    <n v="10000000"/>
    <n v="36230219"/>
    <s v="Kennedy Miller Productions"/>
    <n v="107"/>
    <n v="107.6"/>
    <n v="102596168.48791821"/>
  </r>
  <r>
    <s v="After Hours"/>
    <x v="0"/>
    <x v="3"/>
    <x v="5"/>
    <s v="October 11, 1985 (United States)"/>
    <x v="3"/>
    <n v="63000"/>
    <s v="Martin Scorsese"/>
    <s v="Joseph Minion"/>
    <s v="Griffin Dunne"/>
    <s v="United States"/>
    <n v="4500000"/>
    <n v="10609321"/>
    <s v="The Geffen Company"/>
    <n v="97"/>
    <n v="107.6"/>
    <n v="30043309.560408924"/>
  </r>
  <r>
    <s v="A View to a Kill"/>
    <x v="1"/>
    <x v="2"/>
    <x v="5"/>
    <s v="May 24, 1985 (United States)"/>
    <x v="21"/>
    <n v="91000"/>
    <s v="John Glen"/>
    <s v="Richard Maibaum"/>
    <s v="Roger Moore"/>
    <s v="United Kingdom"/>
    <n v="30000000"/>
    <n v="50327960"/>
    <s v="Eon Productions"/>
    <n v="131"/>
    <n v="107.6"/>
    <n v="142517931.33828998"/>
  </r>
  <r>
    <s v="Fletch"/>
    <x v="1"/>
    <x v="3"/>
    <x v="5"/>
    <s v="May 31, 1985 (United States)"/>
    <x v="15"/>
    <n v="49000"/>
    <s v="Michael Ritchie"/>
    <s v="Gregory McDonald"/>
    <s v="Chevy Chase"/>
    <s v="United States"/>
    <n v="8000000"/>
    <n v="59612888"/>
    <s v="Universal Pictures"/>
    <n v="98"/>
    <n v="107.6"/>
    <n v="168810845.47955391"/>
  </r>
  <r>
    <s v="Perfect"/>
    <x v="0"/>
    <x v="0"/>
    <x v="5"/>
    <s v="June 7, 1985 (United States)"/>
    <x v="54"/>
    <n v="4800"/>
    <s v="James Bridges"/>
    <s v="Aaron Latham"/>
    <s v="John Travolta"/>
    <s v="United States"/>
    <n v="19000000"/>
    <n v="12918858"/>
    <s v="Columbia Pictures"/>
    <n v="115"/>
    <n v="107.6"/>
    <n v="36583420.377323419"/>
  </r>
  <r>
    <s v="A Nightmare on Elm Street 2: Freddy's Revenge"/>
    <x v="0"/>
    <x v="4"/>
    <x v="5"/>
    <s v="November 1, 1985 (United States)"/>
    <x v="30"/>
    <n v="63000"/>
    <s v="Jack Sholder"/>
    <s v="David Chaskin"/>
    <s v="Robert Englund"/>
    <s v="United States"/>
    <n v="3000000"/>
    <n v="29999213"/>
    <s v="New Line Cinema"/>
    <n v="87"/>
    <n v="107.6"/>
    <n v="84951302.984200746"/>
  </r>
  <r>
    <s v="Summer Rental"/>
    <x v="1"/>
    <x v="3"/>
    <x v="5"/>
    <s v="August 9, 1985 (United States)"/>
    <x v="21"/>
    <n v="15000"/>
    <s v="Carl Reiner"/>
    <s v="Jeremy Stevens"/>
    <s v="John Candy"/>
    <s v="United States"/>
    <m/>
    <n v="24689703"/>
    <s v="Paramount Pictures"/>
    <n v="87"/>
    <n v="107.6"/>
    <n v="69915915.46561338"/>
  </r>
  <r>
    <s v="Lifeforce"/>
    <x v="0"/>
    <x v="2"/>
    <x v="5"/>
    <s v="June 21, 1985 (United States)"/>
    <x v="19"/>
    <n v="24000"/>
    <s v="Tobe Hooper"/>
    <s v="Colin Wilson"/>
    <s v="Steve Railsback"/>
    <s v="United Kingdom"/>
    <n v="25000000"/>
    <n v="11603545"/>
    <s v="Golan-Globus Productions"/>
    <n v="101"/>
    <n v="107.6"/>
    <n v="32858737.560408924"/>
  </r>
  <r>
    <s v="Pee-wee's Big Adventure"/>
    <x v="1"/>
    <x v="1"/>
    <x v="5"/>
    <s v="August 9, 1985 (United States)"/>
    <x v="9"/>
    <n v="50000"/>
    <s v="Tim Burton"/>
    <s v="Phil Hartman"/>
    <s v="Paul Reubens"/>
    <s v="United States"/>
    <n v="6000000"/>
    <n v="40940662"/>
    <s v="Warner Bros."/>
    <n v="91"/>
    <n v="107.6"/>
    <n v="115935127.42936803"/>
  </r>
  <r>
    <s v="Out of Africa"/>
    <x v="1"/>
    <x v="5"/>
    <x v="5"/>
    <s v="December 20, 1985 (United States)"/>
    <x v="13"/>
    <n v="75000"/>
    <s v="Sydney Pollack"/>
    <s v="Karen Blixen"/>
    <s v="Meryl Streep"/>
    <s v="United States"/>
    <n v="31000000"/>
    <n v="227514205"/>
    <s v="Mirage Enterprises"/>
    <n v="161"/>
    <n v="107.6"/>
    <n v="644271173.45260227"/>
  </r>
  <r>
    <s v="Day of the Dead"/>
    <x v="4"/>
    <x v="4"/>
    <x v="5"/>
    <s v="July 19, 1985 (United States)"/>
    <x v="12"/>
    <n v="65000"/>
    <s v="George A. Romero"/>
    <s v="George A. Romero"/>
    <s v="Lori Cardille"/>
    <s v="United States"/>
    <n v="3500000"/>
    <n v="5000000"/>
    <s v="United Film Distribution Company (UFDC)"/>
    <n v="101"/>
    <n v="107.6"/>
    <n v="14158921.933085501"/>
  </r>
  <r>
    <s v="Just One of the Guys"/>
    <x v="8"/>
    <x v="3"/>
    <x v="5"/>
    <s v="April 26, 1985 (United States)"/>
    <x v="16"/>
    <n v="15000"/>
    <s v="Lisa Gottlieb"/>
    <s v="Dennis Feldman"/>
    <s v="Joyce Hyser"/>
    <s v="United States"/>
    <m/>
    <n v="11528900"/>
    <s v="Columbia Pictures"/>
    <n v="100"/>
    <n v="107.6"/>
    <n v="32647359.014869887"/>
  </r>
  <r>
    <s v="National Lampoon's European Vacation"/>
    <x v="8"/>
    <x v="1"/>
    <x v="5"/>
    <s v="July 26, 1985 (United States)"/>
    <x v="19"/>
    <n v="60000"/>
    <s v="Amy Heckerling"/>
    <s v="John Hughes"/>
    <s v="Chevy Chase"/>
    <s v="United States"/>
    <n v="17000000"/>
    <n v="49364621"/>
    <s v="National Lampoon"/>
    <n v="95"/>
    <n v="107.6"/>
    <n v="139789962.99907064"/>
  </r>
  <r>
    <s v="Spies Like Us"/>
    <x v="1"/>
    <x v="1"/>
    <x v="5"/>
    <s v="December 6, 1985 (United States)"/>
    <x v="5"/>
    <n v="45000"/>
    <s v="John Landis"/>
    <s v="Dan Aykroyd"/>
    <s v="Chevy Chase"/>
    <s v="United States"/>
    <n v="22000000"/>
    <n v="60088980"/>
    <s v="Warner Bros."/>
    <n v="102"/>
    <n v="107.6"/>
    <n v="170159035.37174723"/>
  </r>
  <r>
    <s v="House"/>
    <x v="0"/>
    <x v="3"/>
    <x v="5"/>
    <s v="February 28, 1986 (United States)"/>
    <x v="19"/>
    <n v="24000"/>
    <s v="Steve Miner"/>
    <s v="Fred Dekker"/>
    <s v="William Katt"/>
    <s v="United States"/>
    <n v="3000000"/>
    <n v="19444631"/>
    <s v="New World Pictures"/>
    <n v="93"/>
    <n v="107.6"/>
    <n v="55063002.469330855"/>
  </r>
  <r>
    <s v="Police Academy 2: Their First Assignment"/>
    <x v="8"/>
    <x v="3"/>
    <x v="5"/>
    <s v="March 29, 1985 (United States)"/>
    <x v="1"/>
    <n v="53000"/>
    <s v="Jerry Paris"/>
    <s v="Neal Israel"/>
    <s v="Steve Guttenberg"/>
    <s v="United States"/>
    <n v="7600000"/>
    <n v="55600000"/>
    <s v="Warner Bros."/>
    <n v="87"/>
    <n v="107.6"/>
    <n v="157447211.89591077"/>
  </r>
  <r>
    <s v="The Black Cauldron"/>
    <x v="1"/>
    <x v="10"/>
    <x v="5"/>
    <s v="July 24, 1985 (United States)"/>
    <x v="5"/>
    <n v="33000"/>
    <s v="Ted Berman"/>
    <s v="Lloyd Alexander"/>
    <s v="Grant Bardsley"/>
    <s v="United States"/>
    <n v="44000000"/>
    <n v="21288692"/>
    <s v="Walt Disney Pictures"/>
    <n v="80"/>
    <n v="107.6"/>
    <n v="60284985.617100373"/>
  </r>
  <r>
    <s v="Friday the 13th: A New Beginning"/>
    <x v="0"/>
    <x v="4"/>
    <x v="5"/>
    <s v="March 22, 1985 (United States)"/>
    <x v="25"/>
    <n v="35000"/>
    <s v="Danny Steinmann"/>
    <s v="Martin Kitrosser"/>
    <s v="Melanie Kinnaman"/>
    <s v="United States"/>
    <n v="2200000"/>
    <n v="21930418"/>
    <s v="Georgetown Productions Inc."/>
    <n v="92"/>
    <n v="107.6"/>
    <n v="62102215.28438662"/>
  </r>
  <r>
    <s v="Runaway Train"/>
    <x v="0"/>
    <x v="2"/>
    <x v="5"/>
    <s v="January 17, 1986 (United States)"/>
    <x v="13"/>
    <n v="28000"/>
    <s v="Andrey Konchalovskiy"/>
    <s v="Djordje Milicevic"/>
    <s v="Jon Voight"/>
    <s v="United States"/>
    <n v="9000000"/>
    <n v="7683620"/>
    <s v="Golan-Globus Productions"/>
    <n v="111"/>
    <n v="107.6"/>
    <n v="21758355.148698885"/>
  </r>
  <r>
    <s v="Re-Animator"/>
    <x v="9"/>
    <x v="3"/>
    <x v="5"/>
    <s v="October 18, 1985 (United States)"/>
    <x v="13"/>
    <n v="59000"/>
    <s v="Stuart Gordon"/>
    <s v="H.P. Lovecraft"/>
    <s v="Jeffrey Combs"/>
    <s v="United States"/>
    <n v="900000"/>
    <n v="2023414"/>
    <s v="Empire Pictures"/>
    <n v="104"/>
    <n v="107.6"/>
    <n v="5729872.1728624534"/>
  </r>
  <r>
    <s v="Brewster's Millions"/>
    <x v="1"/>
    <x v="3"/>
    <x v="5"/>
    <s v="May 22, 1985 (United States)"/>
    <x v="16"/>
    <n v="36000"/>
    <s v="Walter Hill"/>
    <s v="George Barr McCutcheon"/>
    <s v="Richard Pryor"/>
    <s v="United States"/>
    <n v="20000000"/>
    <n v="45833132"/>
    <s v="Universal Pictures"/>
    <n v="102"/>
    <n v="107.6"/>
    <n v="129789547.58736059"/>
  </r>
  <r>
    <s v="The Last Dragon"/>
    <x v="8"/>
    <x v="2"/>
    <x v="5"/>
    <s v="March 22, 1985 (United States)"/>
    <x v="15"/>
    <n v="13000"/>
    <s v="Michael Schultz"/>
    <s v="Louis Venosta"/>
    <s v="Taimak"/>
    <s v="United States"/>
    <n v="10000000"/>
    <n v="25754284"/>
    <s v="Delphi III Productions"/>
    <n v="109"/>
    <n v="107.6"/>
    <n v="72930579.31970261"/>
  </r>
  <r>
    <s v="The Legend of Billie Jean"/>
    <x v="8"/>
    <x v="2"/>
    <x v="5"/>
    <s v="July 19, 1985 (United States)"/>
    <x v="14"/>
    <n v="9200"/>
    <s v="Matthew Robbins"/>
    <s v="Mark Rosenthal"/>
    <s v="Helen Slater"/>
    <s v="United States"/>
    <m/>
    <n v="3099497"/>
    <s v="Gomillion Studios"/>
    <n v="96"/>
    <n v="107.6"/>
    <n v="8777107.2109665424"/>
  </r>
  <r>
    <s v="Desperately Seeking Susan"/>
    <x v="8"/>
    <x v="3"/>
    <x v="5"/>
    <s v="April 12, 1985 (United States)"/>
    <x v="22"/>
    <n v="22000"/>
    <s v="Susan Seidelman"/>
    <s v="Leora Barish"/>
    <s v="Rosanna Arquette"/>
    <s v="United States"/>
    <n v="4500000"/>
    <n v="27398584"/>
    <s v="Orion Pictures"/>
    <n v="104"/>
    <n v="107.6"/>
    <n v="77586882.386617094"/>
  </r>
  <r>
    <s v="Girls Just Want to Have Fun"/>
    <x v="1"/>
    <x v="3"/>
    <x v="5"/>
    <s v="April 12, 1985 (United States)"/>
    <x v="22"/>
    <n v="10000"/>
    <s v="Alan Metter"/>
    <s v="Amy Spies"/>
    <s v="Biff Yeager"/>
    <s v="United States"/>
    <m/>
    <n v="6326051"/>
    <s v="New World Pictures"/>
    <n v="90"/>
    <n v="107.6"/>
    <n v="17914012.450743496"/>
  </r>
  <r>
    <s v="Vision Quest"/>
    <x v="0"/>
    <x v="0"/>
    <x v="5"/>
    <s v="February 15, 1985 (United States)"/>
    <x v="14"/>
    <n v="8100"/>
    <s v="Harold Becker"/>
    <s v="Terry Davis"/>
    <s v="Matthew Modine"/>
    <s v="United States"/>
    <m/>
    <n v="12993175"/>
    <s v="Warner Bros."/>
    <n v="107"/>
    <n v="107.6"/>
    <n v="36793870.097583644"/>
  </r>
  <r>
    <s v="Jagged Edge"/>
    <x v="0"/>
    <x v="0"/>
    <x v="5"/>
    <s v="October 4, 1985 (United States)"/>
    <x v="16"/>
    <n v="14000"/>
    <s v="Richard Marquand"/>
    <s v="Joe Eszterhas"/>
    <s v="Jeff Bridges"/>
    <s v="United States"/>
    <n v="15000000"/>
    <n v="40491165"/>
    <s v="Columbia Pictures"/>
    <n v="108"/>
    <n v="107.6"/>
    <n v="114662248.8429368"/>
  </r>
  <r>
    <s v="Enemy Mine"/>
    <x v="8"/>
    <x v="2"/>
    <x v="5"/>
    <s v="December 20, 1985 (United States)"/>
    <x v="15"/>
    <n v="45000"/>
    <s v="Wolfgang Petersen"/>
    <s v="Barry Longyear"/>
    <s v="Dennis Quaid"/>
    <s v="United States"/>
    <n v="40000000"/>
    <n v="12303411"/>
    <s v="Twentieth Century Fox"/>
    <n v="108"/>
    <n v="107.6"/>
    <n v="34840607.171933085"/>
  </r>
  <r>
    <s v="Tuff Turf"/>
    <x v="0"/>
    <x v="2"/>
    <x v="5"/>
    <s v="January 11, 1985 (United States)"/>
    <x v="10"/>
    <n v="4400"/>
    <s v="Fritz Kiersch"/>
    <s v="Jette Rinck"/>
    <s v="James Spader"/>
    <s v="United States"/>
    <m/>
    <n v="9369329"/>
    <s v="New World Pictures"/>
    <n v="112"/>
    <n v="107.6"/>
    <n v="26531919.575278811"/>
  </r>
  <r>
    <s v="Volunteers"/>
    <x v="0"/>
    <x v="1"/>
    <x v="5"/>
    <s v="August 16, 1985 (United States)"/>
    <x v="30"/>
    <n v="8900"/>
    <s v="Nicholas Meyer"/>
    <s v="Keith Critchlow"/>
    <s v="Tom Hanks"/>
    <s v="United States"/>
    <m/>
    <n v="19875740"/>
    <s v="HBO Pictures"/>
    <n v="107"/>
    <n v="107.6"/>
    <n v="56283810.204460971"/>
  </r>
  <r>
    <s v="The Jewel of the Nile"/>
    <x v="1"/>
    <x v="2"/>
    <x v="5"/>
    <s v="December 11, 1985 (United States)"/>
    <x v="10"/>
    <n v="53000"/>
    <s v="Lewis Teague"/>
    <s v="Mark Rosenthal"/>
    <s v="Michael Douglas"/>
    <s v="United States"/>
    <n v="25000000"/>
    <n v="96773200"/>
    <s v="SLM Production Group"/>
    <n v="106"/>
    <n v="107.6"/>
    <n v="274040836.80297399"/>
  </r>
  <r>
    <s v="Once Bitten"/>
    <x v="8"/>
    <x v="3"/>
    <x v="5"/>
    <s v="November 15, 1985 (United States)"/>
    <x v="30"/>
    <n v="14000"/>
    <s v="Howard Storm"/>
    <s v="Dimitri Villard"/>
    <s v="Lauren Hutton"/>
    <s v="United States"/>
    <n v="3200000"/>
    <n v="10000000"/>
    <s v="Night Life Inc."/>
    <n v="94"/>
    <n v="107.6"/>
    <n v="28317843.866171002"/>
  </r>
  <r>
    <s v="Private Resort"/>
    <x v="0"/>
    <x v="3"/>
    <x v="5"/>
    <s v="May 3, 1985 (United States)"/>
    <x v="11"/>
    <n v="7900"/>
    <s v="George Bowers"/>
    <s v="Gordon Mitchell"/>
    <s v="Rob Morrow"/>
    <s v="United States"/>
    <m/>
    <n v="331816"/>
    <s v="Delphi III Productions"/>
    <n v="82"/>
    <n v="107.6"/>
    <n v="939631.36802973982"/>
  </r>
  <r>
    <s v="Police Story"/>
    <x v="8"/>
    <x v="2"/>
    <x v="5"/>
    <s v="December 14, 1985 (Hong Kong)"/>
    <x v="37"/>
    <n v="31000"/>
    <s v="Jackie Chan"/>
    <s v="Jackie Chan"/>
    <s v="Jackie Chan"/>
    <s v="Hong Kong"/>
    <m/>
    <n v="113164"/>
    <s v="Golden Way Films Ltd."/>
    <n v="100"/>
    <n v="107.6"/>
    <n v="320456.04832713754"/>
  </r>
  <r>
    <s v="Into the Night"/>
    <x v="0"/>
    <x v="2"/>
    <x v="5"/>
    <s v="February 22, 1985 (United States)"/>
    <x v="16"/>
    <n v="11000"/>
    <s v="John Landis"/>
    <s v="Ron Koslow"/>
    <s v="Jeff Goldblum"/>
    <s v="United States"/>
    <n v="8000000"/>
    <n v="7562164"/>
    <s v="Universal Pictures"/>
    <n v="115"/>
    <n v="107.6"/>
    <n v="21414417.944237918"/>
  </r>
  <r>
    <s v="The Sure Thing"/>
    <x v="8"/>
    <x v="3"/>
    <x v="5"/>
    <s v="March 1, 1985 (United States)"/>
    <x v="9"/>
    <n v="20000"/>
    <s v="Rob Reiner"/>
    <s v="Steve Bloom"/>
    <s v="John Cusack"/>
    <s v="United States"/>
    <n v="4500000"/>
    <n v="18135531"/>
    <s v="Embassy Pictures"/>
    <n v="95"/>
    <n v="107.6"/>
    <n v="51355913.528810412"/>
  </r>
  <r>
    <s v="White Nights"/>
    <x v="8"/>
    <x v="0"/>
    <x v="5"/>
    <s v="December 6, 1985 (United States)"/>
    <x v="17"/>
    <n v="6900"/>
    <s v="Taylor Hackford"/>
    <s v="James Goldman"/>
    <s v="Mikhail Baryshnikov"/>
    <s v="United States"/>
    <n v="20000000"/>
    <n v="42160849"/>
    <s v="Columbia Pictures"/>
    <n v="136"/>
    <n v="107.6"/>
    <n v="119390433.9247212"/>
  </r>
  <r>
    <s v="Mischief"/>
    <x v="0"/>
    <x v="3"/>
    <x v="5"/>
    <s v="February 8, 1985 (United States)"/>
    <x v="16"/>
    <n v="5900"/>
    <s v="Mel Damski"/>
    <s v="Noel Black"/>
    <s v="Doug McKeon"/>
    <s v="United States"/>
    <m/>
    <n v="8692426"/>
    <s v="Twentieth Century Fox"/>
    <n v="97"/>
    <n v="107.6"/>
    <n v="24615076.228624534"/>
  </r>
  <r>
    <s v="Silver Bullet"/>
    <x v="0"/>
    <x v="4"/>
    <x v="5"/>
    <s v="October 11, 1985 (United States)"/>
    <x v="5"/>
    <n v="25000"/>
    <s v="Daniel Attias"/>
    <s v="Stephen King"/>
    <s v="Gary Busey"/>
    <s v="United States"/>
    <n v="7000000"/>
    <n v="12361866"/>
    <s v="Dino De Laurentiis Company"/>
    <n v="95"/>
    <n v="107.6"/>
    <n v="35006139.128252789"/>
  </r>
  <r>
    <s v="Kiss of the Spider Woman"/>
    <x v="0"/>
    <x v="0"/>
    <x v="5"/>
    <s v="July 26, 1985 (United States)"/>
    <x v="34"/>
    <n v="15000"/>
    <s v="Hector Babenco"/>
    <s v="Manuel Puig"/>
    <s v="William Hurt"/>
    <s v="Brazil"/>
    <m/>
    <n v="17009654"/>
    <s v="HB Filmes"/>
    <n v="120"/>
    <n v="107.6"/>
    <n v="48167672.618959107"/>
  </r>
  <r>
    <s v="My Beautiful Laundrette"/>
    <x v="0"/>
    <x v="3"/>
    <x v="5"/>
    <s v="April 4, 1986 (United States)"/>
    <x v="15"/>
    <n v="15000"/>
    <s v="Stephen Frears"/>
    <s v="Hanif Kureishi"/>
    <s v="Saeed Jaffrey"/>
    <s v="United Kingdom"/>
    <m/>
    <n v="2455535"/>
    <s v="Working Title Films"/>
    <n v="97"/>
    <n v="107.6"/>
    <n v="6953545.673791822"/>
  </r>
  <r>
    <s v="Young Sherlock Holmes"/>
    <x v="8"/>
    <x v="1"/>
    <x v="5"/>
    <s v="December 4, 1985 (United States)"/>
    <x v="8"/>
    <n v="20000"/>
    <s v="Barry Levinson"/>
    <s v="Arthur Conan Doyle"/>
    <s v="Nicholas Rowe"/>
    <s v="United States"/>
    <n v="18000000"/>
    <n v="19739575"/>
    <s v="Amblin Entertainment"/>
    <n v="109"/>
    <n v="107.6"/>
    <n v="55898220.283457249"/>
  </r>
  <r>
    <s v="Smooth Talk"/>
    <x v="8"/>
    <x v="0"/>
    <x v="5"/>
    <s v="November 15, 1985 (United States)"/>
    <x v="16"/>
    <n v="2200"/>
    <s v="Joyce Chopra"/>
    <s v="Joyce Carol Oates"/>
    <s v="Treat Williams"/>
    <s v="United Kingdom"/>
    <n v="2400000"/>
    <n v="16785"/>
    <s v="American Playhouse"/>
    <n v="92"/>
    <n v="107.6"/>
    <n v="47531.500929368027"/>
  </r>
  <r>
    <s v="Porky's Revenge"/>
    <x v="0"/>
    <x v="3"/>
    <x v="5"/>
    <s v="March 22, 1985 (United States)"/>
    <x v="25"/>
    <n v="8100"/>
    <s v="James Komack"/>
    <s v="Bob Clark"/>
    <s v="Dan Monahan"/>
    <s v="United States"/>
    <n v="9000000"/>
    <n v="20518905"/>
    <s v="Melvin Simon Productions"/>
    <n v="92"/>
    <n v="107.6"/>
    <n v="58105114.809479557"/>
  </r>
  <r>
    <s v="Year of the Dragon"/>
    <x v="0"/>
    <x v="2"/>
    <x v="5"/>
    <s v="August 16, 1985 (United States)"/>
    <x v="15"/>
    <n v="14000"/>
    <s v="Michael Cimino"/>
    <s v="Robert Daley"/>
    <s v="Mickey Rourke"/>
    <s v="United States"/>
    <n v="24000000"/>
    <n v="18707466"/>
    <s v="Dino De Laurentiis Company"/>
    <n v="134"/>
    <n v="107.6"/>
    <n v="52975510.131970264"/>
  </r>
  <r>
    <s v="Prizzi's Honor"/>
    <x v="0"/>
    <x v="3"/>
    <x v="5"/>
    <s v="June 14, 1985 (United States)"/>
    <x v="17"/>
    <n v="23000"/>
    <s v="John Huston"/>
    <s v="Richard Condon"/>
    <s v="Jack Nicholson"/>
    <s v="United States"/>
    <m/>
    <n v="26657534"/>
    <s v="ABC Motion Pictures"/>
    <n v="130"/>
    <n v="107.6"/>
    <n v="75488388.566914499"/>
  </r>
  <r>
    <s v="The Quiet Earth"/>
    <x v="0"/>
    <x v="0"/>
    <x v="5"/>
    <s v="October 18, 1985 (United States)"/>
    <x v="8"/>
    <n v="25000"/>
    <s v="Geoff Murphy"/>
    <s v="Craig Harrison"/>
    <s v="Bruno Lawrence"/>
    <s v="New Zealand"/>
    <n v="1000000"/>
    <n v="2123135"/>
    <s v="Cinepro"/>
    <n v="91"/>
    <n v="107.6"/>
    <n v="6012260.5436802972"/>
  </r>
  <r>
    <s v="Tampopo"/>
    <x v="4"/>
    <x v="3"/>
    <x v="5"/>
    <s v="September 1987 (United States)"/>
    <x v="45"/>
    <n v="17000"/>
    <s v="Jûzô Itami"/>
    <s v="Jûzô Itami"/>
    <s v="Ken Watanabe"/>
    <s v="Japan"/>
    <m/>
    <n v="444213"/>
    <s v="Itami Productions"/>
    <n v="114"/>
    <n v="107.6"/>
    <n v="1257915.4377323419"/>
  </r>
  <r>
    <s v="Creature"/>
    <x v="0"/>
    <x v="4"/>
    <x v="5"/>
    <s v="March 19, 1986 (France)"/>
    <x v="36"/>
    <n v="3400"/>
    <s v="William Malone"/>
    <s v="William Malone"/>
    <s v="Stan Ivar"/>
    <s v="United States"/>
    <n v="750000"/>
    <m/>
    <s v="Trans World Entertainment (TWE)"/>
    <n v="97"/>
    <n v="107.6"/>
    <s v=""/>
  </r>
  <r>
    <s v="Secret Admirer"/>
    <x v="0"/>
    <x v="3"/>
    <x v="5"/>
    <s v="June 14, 1985 (United States)"/>
    <x v="14"/>
    <n v="6600"/>
    <s v="David Greenwalt"/>
    <s v="Jim Kouf"/>
    <s v="C. Thomas Howell"/>
    <s v="United States"/>
    <m/>
    <n v="8622757"/>
    <s v="Orion Pictures"/>
    <n v="90"/>
    <n v="107.6"/>
    <n v="24417788.64219331"/>
  </r>
  <r>
    <s v="No Retreat, No Surrender"/>
    <x v="1"/>
    <x v="2"/>
    <x v="5"/>
    <s v="May 2, 1986 (United States)"/>
    <x v="46"/>
    <n v="16000"/>
    <s v="Corey Yuen"/>
    <s v="See-Yuen Ng"/>
    <s v="Kurt McKinney"/>
    <s v="United States"/>
    <m/>
    <n v="4662137"/>
    <s v="Seasonal Film Corporation"/>
    <n v="85"/>
    <n v="107.6"/>
    <n v="13202166.764869889"/>
  </r>
  <r>
    <s v="D.A.R.Y.L."/>
    <x v="1"/>
    <x v="8"/>
    <x v="5"/>
    <s v="June 14, 1985 (United States)"/>
    <x v="21"/>
    <n v="12000"/>
    <s v="Simon Wincer"/>
    <s v="David Ambrose"/>
    <s v="Mary Beth Hurt"/>
    <s v="United Kingdom"/>
    <m/>
    <n v="7840873"/>
    <s v="Paramount Pictures"/>
    <n v="99"/>
    <n v="107.6"/>
    <n v="22203661.738847584"/>
  </r>
  <r>
    <s v="Mishima: A Life in Four Chapters"/>
    <x v="0"/>
    <x v="5"/>
    <x v="5"/>
    <s v="September 20, 1985 (United States)"/>
    <x v="45"/>
    <n v="10000"/>
    <s v="Paul Schrader"/>
    <s v="Paul Schrader"/>
    <s v="Ken Ogata"/>
    <s v="United States"/>
    <n v="5000000"/>
    <n v="569996"/>
    <s v="Zoetrope Studios"/>
    <n v="120"/>
    <n v="107.6"/>
    <n v="1614105.7732342007"/>
  </r>
  <r>
    <s v="A Chorus Line"/>
    <x v="8"/>
    <x v="0"/>
    <x v="5"/>
    <s v="December 20, 1985 (United States)"/>
    <x v="19"/>
    <n v="9300"/>
    <s v="Richard Attenborough"/>
    <s v="Arnold Schulman"/>
    <s v="Michael Douglas"/>
    <s v="United States"/>
    <n v="27000000"/>
    <n v="14202899"/>
    <s v="Embassy Pictures"/>
    <n v="113"/>
    <n v="107.6"/>
    <n v="40219547.632899627"/>
  </r>
  <r>
    <s v="Cat's Eye"/>
    <x v="8"/>
    <x v="3"/>
    <x v="5"/>
    <s v="April 12, 1985 (United States)"/>
    <x v="21"/>
    <n v="23000"/>
    <s v="Lewis Teague"/>
    <s v="Stephen King"/>
    <s v="Drew Barrymore"/>
    <s v="United States"/>
    <n v="7000000"/>
    <n v="13086298"/>
    <s v="Dino De Laurentiis Company"/>
    <n v="94"/>
    <n v="107.6"/>
    <n v="37057574.355018586"/>
  </r>
  <r>
    <s v="Murphy's Romance"/>
    <x v="8"/>
    <x v="3"/>
    <x v="5"/>
    <s v="January 31, 1986 (United States)"/>
    <x v="9"/>
    <n v="5600"/>
    <s v="Martin Ritt"/>
    <s v="Max Schott"/>
    <s v="Sally Field"/>
    <s v="United States"/>
    <n v="13000000"/>
    <n v="30867525"/>
    <s v="Columbia Pictures"/>
    <n v="107"/>
    <n v="107.6"/>
    <n v="87410175.348513007"/>
  </r>
  <r>
    <s v="Heaven Help Us"/>
    <x v="0"/>
    <x v="3"/>
    <x v="5"/>
    <s v="February 8, 1985 (United States)"/>
    <x v="15"/>
    <n v="4100"/>
    <s v="Michael Dinner"/>
    <s v="Charles Purpura"/>
    <s v="Donald Sutherland"/>
    <s v="United States"/>
    <m/>
    <n v="6070794"/>
    <s v="HBO Pictures"/>
    <n v="104"/>
    <n v="107.6"/>
    <n v="17191179.663568772"/>
  </r>
  <r>
    <s v="American Flyers"/>
    <x v="8"/>
    <x v="0"/>
    <x v="5"/>
    <s v="August 16, 1985 (United States)"/>
    <x v="16"/>
    <n v="5700"/>
    <s v="John Badham"/>
    <s v="Steve Tesich"/>
    <s v="Kevin Costner"/>
    <s v="United States"/>
    <m/>
    <n v="1420355"/>
    <s v="WW Production"/>
    <n v="113"/>
    <n v="107.6"/>
    <n v="4022139.1124535315"/>
  </r>
  <r>
    <s v="The Journey of Natty Gann"/>
    <x v="1"/>
    <x v="1"/>
    <x v="5"/>
    <s v="September 27, 1985 (United States)"/>
    <x v="9"/>
    <n v="5600"/>
    <s v="Jeremy Kagan"/>
    <s v="Jeanne Rosenberg"/>
    <s v="Meredith Salenger"/>
    <s v="United States"/>
    <m/>
    <n v="9708373"/>
    <s v="Walt Disney Pictures"/>
    <n v="101"/>
    <n v="107.6"/>
    <n v="27492019.080855019"/>
  </r>
  <r>
    <s v="Trouble in Mind"/>
    <x v="0"/>
    <x v="3"/>
    <x v="5"/>
    <s v="March 1986 (United States)"/>
    <x v="16"/>
    <n v="1800"/>
    <s v="Alan Rudolph"/>
    <s v="Alan Rudolph"/>
    <s v="Kris Kristofferson"/>
    <s v="United States"/>
    <m/>
    <n v="19632"/>
    <s v="Pfeiffer/Blocker Production"/>
    <n v="111"/>
    <n v="107.6"/>
    <n v="55593.591078066915"/>
  </r>
  <r>
    <s v="Fandango"/>
    <x v="1"/>
    <x v="3"/>
    <x v="5"/>
    <s v="January 25, 1985 (United States)"/>
    <x v="17"/>
    <n v="7500"/>
    <s v="Kevin Reynolds"/>
    <s v="Kevin Reynolds"/>
    <s v="Kevin Costner"/>
    <s v="United States"/>
    <n v="7000000"/>
    <n v="91666"/>
    <s v="Warner Bros."/>
    <n v="91"/>
    <n v="107.6"/>
    <n v="259578.34758364313"/>
  </r>
  <r>
    <s v="Gotcha!"/>
    <x v="8"/>
    <x v="2"/>
    <x v="5"/>
    <s v="May 3, 1985 (United States)"/>
    <x v="19"/>
    <n v="7000"/>
    <s v="Jeff Kanew"/>
    <s v="Paul G. Hensler"/>
    <s v="Anthony Edwards"/>
    <s v="United States"/>
    <m/>
    <n v="10806919"/>
    <s v="Universal Pictures"/>
    <n v="101"/>
    <n v="107.6"/>
    <n v="30602864.491635688"/>
  </r>
  <r>
    <s v="Death Wish 3"/>
    <x v="0"/>
    <x v="2"/>
    <x v="5"/>
    <s v="November 1, 1985 (United States)"/>
    <x v="23"/>
    <n v="14000"/>
    <s v="Michael Winner"/>
    <s v="Don Jakoby"/>
    <s v="Charles Bronson"/>
    <s v="United States"/>
    <n v="9000000"/>
    <n v="16116878"/>
    <s v="The Cannon Group"/>
    <n v="92"/>
    <n v="107.6"/>
    <n v="45639523.481412642"/>
  </r>
  <r>
    <s v="King Solomon's Mines"/>
    <x v="8"/>
    <x v="2"/>
    <x v="5"/>
    <s v="November 22, 1985 (United States)"/>
    <x v="33"/>
    <n v="13000"/>
    <s v="J. Lee Thompson"/>
    <s v="H. Rider Haggard"/>
    <s v="Richard Chamberlain"/>
    <s v="United States"/>
    <n v="12500000"/>
    <n v="15057465"/>
    <s v="The Cannon Group"/>
    <n v="100"/>
    <n v="107.6"/>
    <n v="42639494.289033458"/>
  </r>
  <r>
    <s v="American Warrior"/>
    <x v="0"/>
    <x v="2"/>
    <x v="5"/>
    <s v="August 30, 1985 (United States)"/>
    <x v="30"/>
    <n v="14000"/>
    <s v="Sam Firstenberg"/>
    <s v="Paul De Mielche"/>
    <s v="Michael Dudikoff"/>
    <s v="United States"/>
    <n v="1000000"/>
    <n v="10499694"/>
    <s v="The Cannon Group"/>
    <n v="95"/>
    <n v="107.6"/>
    <n v="29732869.533457249"/>
  </r>
  <r>
    <s v="The Emerald Forest"/>
    <x v="0"/>
    <x v="2"/>
    <x v="5"/>
    <s v="July 3, 1985 (United States)"/>
    <x v="15"/>
    <n v="9600"/>
    <s v="John Boorman"/>
    <s v="Rospo Pallenberg"/>
    <s v="Powers Boothe"/>
    <s v="United Kingdom"/>
    <m/>
    <n v="24468550"/>
    <s v="Christel Films"/>
    <n v="114"/>
    <n v="107.6"/>
    <n v="69289657.853159845"/>
  </r>
  <r>
    <s v="The Holcroft Covenant"/>
    <x v="0"/>
    <x v="2"/>
    <x v="5"/>
    <s v="October 18, 1985 (United States)"/>
    <x v="46"/>
    <n v="3100"/>
    <s v="John Frankenheimer"/>
    <s v="Robert Ludlum"/>
    <s v="Michael Caine"/>
    <s v="United Kingdom"/>
    <m/>
    <n v="393825"/>
    <s v="Edie &amp; Ely Landau Inc."/>
    <n v="112"/>
    <n v="107.6"/>
    <n v="1115227.4860594796"/>
  </r>
  <r>
    <s v="The Falcon and the Snowman"/>
    <x v="0"/>
    <x v="5"/>
    <x v="5"/>
    <s v="February 8, 1985 (United States)"/>
    <x v="8"/>
    <n v="11000"/>
    <s v="John Schlesinger"/>
    <s v="Robert Lindsey"/>
    <s v="Timothy Hutton"/>
    <s v="United Kingdom"/>
    <n v="12000000"/>
    <n v="17130087"/>
    <s v="Hemdale"/>
    <n v="131"/>
    <n v="107.6"/>
    <n v="48508712.907992564"/>
  </r>
  <r>
    <s v="Transylvania 6-5000"/>
    <x v="1"/>
    <x v="3"/>
    <x v="5"/>
    <s v="November 8, 1985 (United States)"/>
    <x v="18"/>
    <n v="6900"/>
    <s v="Rudy De Luca"/>
    <s v="Rudy De Luca"/>
    <s v="Jeff Goldblum"/>
    <s v="Yugoslavia"/>
    <n v="3000000"/>
    <n v="7196872"/>
    <s v="Balcor Film Investors"/>
    <n v="93"/>
    <n v="107.6"/>
    <n v="20379989.762081783"/>
  </r>
  <r>
    <s v="Desert Hearts"/>
    <x v="0"/>
    <x v="0"/>
    <x v="5"/>
    <s v="March 7, 1986 (United States)"/>
    <x v="9"/>
    <n v="5500"/>
    <s v="Donna Deitch"/>
    <s v="Jane Rule"/>
    <s v="Helen Shaver"/>
    <s v="United States"/>
    <n v="1250000"/>
    <n v="2492088"/>
    <s v="Desert Hearts Productions"/>
    <n v="91"/>
    <n v="107.6"/>
    <n v="7057055.8884758363"/>
  </r>
  <r>
    <s v="The Heavenly Kid"/>
    <x v="8"/>
    <x v="3"/>
    <x v="5"/>
    <s v="July 26, 1985 (United States)"/>
    <x v="21"/>
    <n v="4600"/>
    <s v="Cary Medoway"/>
    <s v="Cary Medoway"/>
    <s v="Lewis Smith"/>
    <s v="United States"/>
    <m/>
    <n v="3852271"/>
    <s v="Engelberg-Sumner-Cheikes"/>
    <n v="90"/>
    <n v="107.6"/>
    <n v="10908800.870817844"/>
  </r>
  <r>
    <s v="The Purple Rose of Cairo"/>
    <x v="1"/>
    <x v="3"/>
    <x v="5"/>
    <s v="April 19, 1985 (United States)"/>
    <x v="3"/>
    <n v="48000"/>
    <s v="Woody Allen"/>
    <s v="Woody Allen"/>
    <s v="Mia Farrow"/>
    <s v="United States"/>
    <n v="15000000"/>
    <n v="10631333"/>
    <s v="Jack Rollins &amp; Charles H. Joffe Productions"/>
    <n v="82"/>
    <n v="107.6"/>
    <n v="30105642.798327137"/>
  </r>
  <r>
    <s v="The Man with One Red Shoe"/>
    <x v="1"/>
    <x v="3"/>
    <x v="5"/>
    <s v="July 19, 1985 (United States)"/>
    <x v="46"/>
    <n v="15000"/>
    <s v="Stan Dragoti"/>
    <s v="Francis Veber"/>
    <s v="Tom Hanks"/>
    <s v="United States"/>
    <n v="16000000"/>
    <n v="8645411"/>
    <s v="Twentieth Century Fox"/>
    <n v="92"/>
    <n v="107.6"/>
    <n v="24481939.885687731"/>
  </r>
  <r>
    <s v="My Life as a Dog"/>
    <x v="9"/>
    <x v="0"/>
    <x v="5"/>
    <s v="May 1, 1987 (United States)"/>
    <x v="37"/>
    <n v="19000"/>
    <s v="Lasse Hallström"/>
    <s v="Reidar Jönsson"/>
    <s v="Anton Glanzelius"/>
    <s v="Sweden"/>
    <m/>
    <n v="8349284"/>
    <s v="Svensk Filmindustri (SF)"/>
    <n v="101"/>
    <n v="107.6"/>
    <n v="23643372.07063197"/>
  </r>
  <r>
    <s v="My Science Project"/>
    <x v="1"/>
    <x v="2"/>
    <x v="5"/>
    <s v="August 9, 1985 (United States)"/>
    <x v="22"/>
    <n v="5500"/>
    <s v="Jonathan R. Betuel"/>
    <s v="Jonathan R. Betuel"/>
    <s v="John Stockwell"/>
    <s v="United States"/>
    <m/>
    <n v="4122748"/>
    <s v="Touchstone Pictures"/>
    <n v="94"/>
    <n v="107.6"/>
    <n v="11674733.416356878"/>
  </r>
  <r>
    <s v="Seven Minutes in Heaven"/>
    <x v="8"/>
    <x v="3"/>
    <x v="5"/>
    <s v="May 9, 1985 (United States)"/>
    <x v="10"/>
    <n v="1500"/>
    <s v="Linda Feferman"/>
    <s v="Jane Bernstein"/>
    <s v="Jennifer Connelly"/>
    <s v="United States"/>
    <m/>
    <m/>
    <s v="Fifteen"/>
    <n v="88"/>
    <n v="107.6"/>
    <s v=""/>
  </r>
  <r>
    <s v="Fraternity Vacation"/>
    <x v="0"/>
    <x v="3"/>
    <x v="5"/>
    <s v="April 12, 1985 (United States)"/>
    <x v="11"/>
    <n v="2200"/>
    <s v="James Frawley"/>
    <s v="Lindsay Harrison"/>
    <s v="Stephen Geoffreys"/>
    <s v="United States"/>
    <m/>
    <n v="3333306"/>
    <s v="New World Pictures"/>
    <n v="94"/>
    <n v="107.6"/>
    <n v="9439203.8866170999"/>
  </r>
  <r>
    <s v="The New Kids"/>
    <x v="0"/>
    <x v="6"/>
    <x v="5"/>
    <s v="January 18, 1985 (United States)"/>
    <x v="10"/>
    <n v="2900"/>
    <s v="Sean S. Cunningham"/>
    <s v="Stephen Gyllenhaal"/>
    <s v="Shannon Presby"/>
    <s v="United States"/>
    <m/>
    <n v="199108"/>
    <s v="Columbia Pictures"/>
    <n v="110"/>
    <n v="107.6"/>
    <n v="563830.92565055762"/>
  </r>
  <r>
    <s v="Tomboy"/>
    <x v="0"/>
    <x v="3"/>
    <x v="5"/>
    <s v="November 14, 1985 (West Germany)"/>
    <x v="32"/>
    <n v="1400"/>
    <s v="Herb Freed"/>
    <s v="Ben Zelig"/>
    <s v="Betsy Russell"/>
    <s v="United States"/>
    <m/>
    <n v="14100000"/>
    <s v="Marimark Productions"/>
    <n v="91"/>
    <n v="107.6"/>
    <n v="39928159.851301119"/>
  </r>
  <r>
    <s v="Invasion U.S.A."/>
    <x v="0"/>
    <x v="2"/>
    <x v="5"/>
    <s v="September 27, 1985 (United States)"/>
    <x v="30"/>
    <n v="9200"/>
    <s v="Joseph Zito"/>
    <s v="James Bruner"/>
    <s v="Chuck Norris"/>
    <s v="United States"/>
    <n v="10000000"/>
    <n v="17536256"/>
    <s v="Cannon Films"/>
    <n v="107"/>
    <n v="107.6"/>
    <n v="49658895.94052045"/>
  </r>
  <r>
    <s v="Revolution"/>
    <x v="1"/>
    <x v="1"/>
    <x v="5"/>
    <s v="December 25, 1985 (United States)"/>
    <x v="11"/>
    <n v="6500"/>
    <s v="Hugh Hudson"/>
    <s v="Robert Dillon"/>
    <s v="Al Pacino"/>
    <s v="United Kingdom"/>
    <n v="28000000"/>
    <n v="358574"/>
    <s v="Goldcrest Films International"/>
    <n v="126"/>
    <n v="107.6"/>
    <n v="1015404.2546468402"/>
  </r>
  <r>
    <s v="Lost in America"/>
    <x v="0"/>
    <x v="3"/>
    <x v="5"/>
    <s v="February 8, 1985 (United States)"/>
    <x v="9"/>
    <n v="8200"/>
    <s v="Albert Brooks"/>
    <s v="Albert Brooks"/>
    <s v="Albert Brooks"/>
    <s v="United States"/>
    <m/>
    <n v="10179000"/>
    <s v="The Geffen Company"/>
    <n v="91"/>
    <n v="107.6"/>
    <n v="28824733.271375466"/>
  </r>
  <r>
    <s v="Subway"/>
    <x v="0"/>
    <x v="14"/>
    <x v="5"/>
    <s v="November 6, 1985 (United States)"/>
    <x v="14"/>
    <n v="14000"/>
    <s v="Luc Besson"/>
    <s v="Luc Besson"/>
    <s v="Christopher Lambert"/>
    <s v="France"/>
    <m/>
    <n v="390659"/>
    <s v="Les Films du Loup"/>
    <n v="104"/>
    <n v="107.6"/>
    <n v="1106262.0566914498"/>
  </r>
  <r>
    <s v="Moving Violations"/>
    <x v="8"/>
    <x v="3"/>
    <x v="5"/>
    <s v="April 19, 1985 (United States)"/>
    <x v="46"/>
    <n v="3800"/>
    <s v="Neal Israel"/>
    <s v="Neal Israel"/>
    <s v="John Murray"/>
    <s v="United States"/>
    <m/>
    <n v="10627754"/>
    <s v="SLM Production Group"/>
    <n v="90"/>
    <n v="107.6"/>
    <n v="30095507.842007436"/>
  </r>
  <r>
    <s v="Nomads"/>
    <x v="0"/>
    <x v="4"/>
    <x v="5"/>
    <s v="March 7, 1986 (United States)"/>
    <x v="11"/>
    <n v="4000"/>
    <s v="John McTiernan"/>
    <s v="John McTiernan"/>
    <s v="Lesley-Anne Down"/>
    <s v="United States"/>
    <m/>
    <n v="2278264"/>
    <s v="Cinema VII"/>
    <n v="91"/>
    <n v="107.6"/>
    <n v="6451552.423791822"/>
  </r>
  <r>
    <s v="Fool for Love"/>
    <x v="0"/>
    <x v="0"/>
    <x v="5"/>
    <s v="May 14, 1986 (France)"/>
    <x v="10"/>
    <n v="2400"/>
    <s v="Robert Altman"/>
    <s v="Sam Shepard"/>
    <s v="Sam Shepard"/>
    <s v="United States"/>
    <m/>
    <n v="836156"/>
    <s v="Cinema '84"/>
    <n v="106"/>
    <n v="107.6"/>
    <n v="2367813.5055762082"/>
  </r>
  <r>
    <s v="Baby: Secret of the Lost Legend"/>
    <x v="1"/>
    <x v="1"/>
    <x v="5"/>
    <s v="March 22, 1985 (United States)"/>
    <x v="27"/>
    <n v="3100"/>
    <s v="Bill Norton"/>
    <s v="Clifford Green"/>
    <s v="William Katt"/>
    <s v="United States"/>
    <m/>
    <n v="14972297"/>
    <s v="Silver Screen Partners II"/>
    <n v="95"/>
    <n v="107.6"/>
    <n v="42398316.876394056"/>
  </r>
  <r>
    <s v="Code of Silence"/>
    <x v="0"/>
    <x v="2"/>
    <x v="5"/>
    <s v="May 3, 1985 (United States)"/>
    <x v="10"/>
    <n v="7300"/>
    <s v="Andrew Davis"/>
    <s v="Michael Butler"/>
    <s v="Chuck Norris"/>
    <s v="United States"/>
    <n v="7000000"/>
    <n v="20345361"/>
    <s v="Orion Pictures"/>
    <n v="101"/>
    <n v="107.6"/>
    <n v="57613675.619888477"/>
  </r>
  <r>
    <s v="Crimewave"/>
    <x v="8"/>
    <x v="3"/>
    <x v="5"/>
    <s v="April 25, 1986 (United States)"/>
    <x v="46"/>
    <n v="5300"/>
    <s v="Sam Raimi"/>
    <s v="Ethan Coen"/>
    <s v="Louise Lasser"/>
    <s v="United States"/>
    <n v="3000000"/>
    <n v="5101"/>
    <s v="Columbia Pictures"/>
    <n v="83"/>
    <n v="107.6"/>
    <n v="14444.932156133829"/>
  </r>
  <r>
    <s v="Gymkata"/>
    <x v="0"/>
    <x v="2"/>
    <x v="5"/>
    <s v="May 3, 1985 (United States)"/>
    <x v="44"/>
    <n v="3900"/>
    <s v="Robert Clouse"/>
    <s v="Charles Robert Carner"/>
    <s v="Kurt Thomas"/>
    <s v="United States"/>
    <m/>
    <n v="5730596"/>
    <s v="Metro-Goldwyn-Mayer (MGM)"/>
    <n v="90"/>
    <n v="107.6"/>
    <n v="16227812.27881041"/>
  </r>
  <r>
    <s v="Sweet Dreams"/>
    <x v="8"/>
    <x v="5"/>
    <x v="5"/>
    <s v="October 11, 1985 (United States)"/>
    <x v="12"/>
    <n v="4400"/>
    <s v="Karel Reisz"/>
    <s v="Robert Getchell"/>
    <s v="Jessica Lange"/>
    <s v="United States"/>
    <m/>
    <n v="9085049"/>
    <s v="HBO Pictures"/>
    <n v="115"/>
    <n v="107.6"/>
    <n v="25726899.909851301"/>
  </r>
  <r>
    <s v="The Slugger's Wife"/>
    <x v="8"/>
    <x v="3"/>
    <x v="5"/>
    <s v="March 29, 1985 (United States)"/>
    <x v="54"/>
    <n v="1000"/>
    <s v="Hal Ashby"/>
    <s v="Neil Simon"/>
    <s v="Michael O'Keefe"/>
    <s v="United States"/>
    <m/>
    <n v="1878561"/>
    <s v="Rastar Films"/>
    <n v="105"/>
    <n v="107.6"/>
    <n v="5319679.7091078069"/>
  </r>
  <r>
    <s v="Avenging Angel"/>
    <x v="0"/>
    <x v="2"/>
    <x v="5"/>
    <s v="January 11, 1985 (United States)"/>
    <x v="25"/>
    <n v="1400"/>
    <s v="Robert Vincent O'Neil"/>
    <s v="Robert Vincent O'Neil"/>
    <s v="Betsy Russell"/>
    <s v="United States"/>
    <m/>
    <n v="5622787"/>
    <s v="Avenging Venture"/>
    <n v="93"/>
    <n v="107.6"/>
    <n v="15922520.435873605"/>
  </r>
  <r>
    <s v="Santa Claus: The Movie"/>
    <x v="1"/>
    <x v="1"/>
    <x v="5"/>
    <s v="November 27, 1985 (United States)"/>
    <x v="21"/>
    <n v="12000"/>
    <s v="Jeannot Szwarc"/>
    <s v="David Newman"/>
    <s v="Dudley Moore"/>
    <s v="United Kingdom"/>
    <n v="50000000"/>
    <n v="23717291"/>
    <s v="GGG"/>
    <n v="107"/>
    <n v="107.6"/>
    <n v="67162254.346654281"/>
  </r>
  <r>
    <s v="That Was Then... This Is Now"/>
    <x v="0"/>
    <x v="6"/>
    <x v="5"/>
    <s v="November 8, 1985 (United States)"/>
    <x v="19"/>
    <n v="2200"/>
    <s v="Christopher Cain"/>
    <s v="S.E. Hinton"/>
    <s v="Emilio Estevez"/>
    <s v="United States"/>
    <m/>
    <n v="8630068"/>
    <s v="Media Ventures"/>
    <n v="102"/>
    <n v="107.6"/>
    <n v="24438491.817843866"/>
  </r>
  <r>
    <s v="Agnes of God"/>
    <x v="8"/>
    <x v="0"/>
    <x v="5"/>
    <s v="September 27, 1985 (United States)"/>
    <x v="14"/>
    <n v="6900"/>
    <s v="Norman Jewison"/>
    <s v="John Pielmeier"/>
    <s v="Jane Fonda"/>
    <s v="United States"/>
    <n v="10000000"/>
    <n v="25627836"/>
    <s v="Columbia Pictures"/>
    <n v="98"/>
    <n v="107.6"/>
    <n v="72572505.847583652"/>
  </r>
  <r>
    <s v="Rustlers' Rhapsody"/>
    <x v="1"/>
    <x v="3"/>
    <x v="5"/>
    <s v="May 10, 1985 (United States)"/>
    <x v="16"/>
    <n v="2100"/>
    <s v="Hugh Wilson"/>
    <s v="Hugh Wilson"/>
    <s v="Tom Berenger"/>
    <s v="United States"/>
    <m/>
    <n v="6090497"/>
    <s v="Paramount Pictures"/>
    <n v="88"/>
    <n v="107.6"/>
    <n v="17246974.311338291"/>
  </r>
  <r>
    <s v="The Adventures of Mark Twain"/>
    <x v="2"/>
    <x v="10"/>
    <x v="5"/>
    <s v="July 26, 1985 (United States)"/>
    <x v="34"/>
    <n v="2700"/>
    <s v="Will Vinton"/>
    <s v="Susan Shadburne"/>
    <s v="James Whitmore"/>
    <s v="United States"/>
    <m/>
    <n v="849915"/>
    <s v="Atlantic"/>
    <n v="86"/>
    <n v="107.6"/>
    <n v="2406776.026951673"/>
  </r>
  <r>
    <s v="Stick"/>
    <x v="0"/>
    <x v="2"/>
    <x v="5"/>
    <s v="April 26, 1985 (United States)"/>
    <x v="46"/>
    <n v="1900"/>
    <s v="Burt Reynolds"/>
    <s v="Elmore Leonard"/>
    <s v="Burt Reynolds"/>
    <s v="United States"/>
    <n v="22000000"/>
    <n v="8489518"/>
    <s v="Universal Pictures"/>
    <n v="109"/>
    <n v="107.6"/>
    <n v="24040484.522304833"/>
  </r>
  <r>
    <s v="The Bride"/>
    <x v="8"/>
    <x v="7"/>
    <x v="5"/>
    <s v="August 16, 1985 (United States)"/>
    <x v="11"/>
    <n v="2900"/>
    <s v="Franc Roddam"/>
    <s v="Lloyd Fonvielle"/>
    <s v="Sting"/>
    <s v="United Kingdom"/>
    <n v="13000000"/>
    <n v="3558669"/>
    <s v="Colgems Productions Ltd."/>
    <n v="118"/>
    <n v="107.6"/>
    <n v="10077383.311338291"/>
  </r>
  <r>
    <s v="Morons from Outer Space"/>
    <x v="8"/>
    <x v="3"/>
    <x v="5"/>
    <s v="September 20, 1985 (United States)"/>
    <x v="54"/>
    <n v="1800"/>
    <s v="Mike Hodges"/>
    <s v="Griff Rhys Jones"/>
    <s v="Mel Smith"/>
    <s v="United Kingdom"/>
    <m/>
    <n v="441137"/>
    <s v="Calendar Productions"/>
    <n v="90"/>
    <n v="107.6"/>
    <n v="1249204.8689591079"/>
  </r>
  <r>
    <s v="Godzilla 1985"/>
    <x v="1"/>
    <x v="2"/>
    <x v="5"/>
    <s v="August 23, 1985 (United States)"/>
    <x v="19"/>
    <n v="6100"/>
    <s v="Directors"/>
    <s v="Reuben Bercovitch"/>
    <s v="Raymond Burr"/>
    <s v="Japan"/>
    <n v="2000000"/>
    <n v="4116395"/>
    <s v="Toho Company"/>
    <n v="87"/>
    <n v="107.6"/>
    <n v="11656743.090148699"/>
  </r>
  <r>
    <s v="Plenty"/>
    <x v="0"/>
    <x v="0"/>
    <x v="5"/>
    <s v="September 20, 1985 (United States)"/>
    <x v="22"/>
    <n v="2800"/>
    <s v="Fred Schepisi"/>
    <s v="David Hare"/>
    <s v="Meryl Streep"/>
    <s v="United Kingdom"/>
    <n v="10000000"/>
    <n v="6148000"/>
    <s v="Pressman Productions"/>
    <n v="121"/>
    <n v="107.6"/>
    <n v="17409810.408921935"/>
  </r>
  <r>
    <s v="King David"/>
    <x v="8"/>
    <x v="1"/>
    <x v="5"/>
    <s v="March 29, 1985 (United States)"/>
    <x v="11"/>
    <n v="2100"/>
    <s v="Bruce Beresford"/>
    <s v="Andrew Birkin"/>
    <s v="Richard Gere"/>
    <s v="United Kingdom"/>
    <n v="22000000"/>
    <n v="5111099"/>
    <s v="Barclays Mercantile Industrial Finance"/>
    <n v="114"/>
    <n v="107.6"/>
    <n v="14473530.346654275"/>
  </r>
  <r>
    <s v="The Trip to Bountiful"/>
    <x v="1"/>
    <x v="0"/>
    <x v="5"/>
    <s v="January 24, 1986 (United States)"/>
    <x v="24"/>
    <n v="4300"/>
    <s v="Peter Masterson"/>
    <s v="Horton Foote"/>
    <s v="Geraldine Page"/>
    <s v="United States"/>
    <m/>
    <n v="7491903"/>
    <s v="Bountiful Film Partners"/>
    <n v="108"/>
    <n v="107.6"/>
    <n v="21215453.941449814"/>
  </r>
  <r>
    <s v="Missing in Action 2: The Beginning"/>
    <x v="0"/>
    <x v="2"/>
    <x v="5"/>
    <s v="March 1, 1985 (United States)"/>
    <x v="11"/>
    <n v="7900"/>
    <s v="Lance Hool"/>
    <s v="Steve Bing"/>
    <s v="Chuck Norris"/>
    <s v="United States"/>
    <n v="2410000"/>
    <n v="10755447"/>
    <s v="The Cannon Group"/>
    <n v="100"/>
    <n v="107.6"/>
    <n v="30457106.885687731"/>
  </r>
  <r>
    <s v="The Protector"/>
    <x v="0"/>
    <x v="2"/>
    <x v="5"/>
    <s v="August 23, 1985 (United States)"/>
    <x v="46"/>
    <n v="4200"/>
    <s v="James Glickenhaus"/>
    <s v="James Glickenhaus"/>
    <s v="Jackie Chan"/>
    <s v="Hong Kong"/>
    <n v="5000000"/>
    <n v="981817"/>
    <s v="Eurasia Investments"/>
    <n v="91"/>
    <n v="107.6"/>
    <n v="2780294.0511152418"/>
  </r>
  <r>
    <s v="The Mean Season"/>
    <x v="0"/>
    <x v="6"/>
    <x v="5"/>
    <s v="February 15, 1985 (United States)"/>
    <x v="10"/>
    <n v="3800"/>
    <s v="Phillip Borsos"/>
    <s v="John Katzenbach"/>
    <s v="Kurt Russell"/>
    <s v="United States"/>
    <n v="7000000"/>
    <n v="4349446"/>
    <s v="David Foster Productions"/>
    <n v="103"/>
    <n v="107.6"/>
    <n v="12316693.273234202"/>
  </r>
  <r>
    <s v="Turk 182"/>
    <x v="8"/>
    <x v="3"/>
    <x v="5"/>
    <s v="February 15, 1985 (United States)"/>
    <x v="22"/>
    <n v="3700"/>
    <s v="Bob Clark"/>
    <s v="James Gregory Kingston"/>
    <s v="Timothy Hutton"/>
    <s v="United States"/>
    <m/>
    <n v="3594997"/>
    <s v="Interscope Communications"/>
    <n v="102"/>
    <n v="107.6"/>
    <n v="10180256.374535317"/>
  </r>
  <r>
    <s v="The Official Story"/>
    <x v="4"/>
    <x v="0"/>
    <x v="5"/>
    <s v="November 8, 1985 (United States)"/>
    <x v="40"/>
    <n v="8800"/>
    <s v="Luis Puenzo"/>
    <s v="Aída Bortnik"/>
    <s v="Norma Aleandro"/>
    <s v="Argentina"/>
    <m/>
    <n v="69832"/>
    <s v="Historias Cinematograficas Cinemania"/>
    <n v="112"/>
    <n v="107.6"/>
    <n v="197749.16728624536"/>
  </r>
  <r>
    <s v="Krush Groove"/>
    <x v="0"/>
    <x v="3"/>
    <x v="5"/>
    <s v="October 25, 1985 (United States)"/>
    <x v="16"/>
    <n v="2900"/>
    <s v="Michael Schultz"/>
    <s v="Ralph Farquhar"/>
    <s v="Sheila E."/>
    <s v="United States"/>
    <n v="3000000"/>
    <n v="11052713"/>
    <s v="Crystalite Productions"/>
    <n v="97"/>
    <n v="107.6"/>
    <n v="31298900.103159852"/>
  </r>
  <r>
    <s v="He-Man and She-Ra: The Secret of the Sword"/>
    <x v="2"/>
    <x v="10"/>
    <x v="5"/>
    <s v="March 22, 1985 (United States)"/>
    <x v="4"/>
    <n v="2600"/>
    <s v="Directors"/>
    <s v="Larry DiTillio"/>
    <s v="John Erwin"/>
    <s v="United States"/>
    <n v="2000000"/>
    <n v="7660857"/>
    <s v="Filmation Associates"/>
    <n v="100"/>
    <n v="107.6"/>
    <n v="21693895.240706321"/>
  </r>
  <r>
    <s v="Warning Sign"/>
    <x v="0"/>
    <x v="0"/>
    <x v="5"/>
    <s v="August 23, 1985 (United States)"/>
    <x v="10"/>
    <n v="2300"/>
    <s v="Hal Barwood"/>
    <s v="Hal Barwood"/>
    <s v="Sam Waterston"/>
    <s v="United States"/>
    <m/>
    <n v="1918117"/>
    <s v="SLM Production Group"/>
    <n v="99"/>
    <n v="107.6"/>
    <n v="5431693.7723048329"/>
  </r>
  <r>
    <s v="Creator"/>
    <x v="0"/>
    <x v="3"/>
    <x v="5"/>
    <s v="September 20, 1985 (United States)"/>
    <x v="19"/>
    <n v="3000"/>
    <s v="Ivan Passer"/>
    <s v="Jeremy Leven"/>
    <s v="Peter O'Toole"/>
    <s v="United States"/>
    <m/>
    <n v="5349607"/>
    <s v="Kings Road Entertainment"/>
    <n v="107"/>
    <n v="107.6"/>
    <n v="15148933.577137547"/>
  </r>
  <r>
    <s v="Taipei Story"/>
    <x v="4"/>
    <x v="0"/>
    <x v="5"/>
    <s v="1985 (Taiwan)"/>
    <x v="3"/>
    <n v="2500"/>
    <s v="Edward Yang"/>
    <s v="T'ien-wen Chu"/>
    <s v="Chin Tsai"/>
    <s v="Taiwan"/>
    <m/>
    <n v="35336"/>
    <s v="Evergreen Film Company"/>
    <n v="119"/>
    <n v="107.6"/>
    <n v="100063.93308550186"/>
  </r>
  <r>
    <s v="Otac na sluzbenom putu"/>
    <x v="0"/>
    <x v="0"/>
    <x v="5"/>
    <s v="October 11, 1985 (United States)"/>
    <x v="40"/>
    <n v="9000"/>
    <s v="Emir Kusturica"/>
    <s v="Abdulah Sidran"/>
    <s v="Moreno D'E Bartolli"/>
    <s v="Yugoslavia"/>
    <m/>
    <n v="34751"/>
    <s v="Centar Film"/>
    <n v="136"/>
    <n v="107.6"/>
    <n v="98407.339219330854"/>
  </r>
  <r>
    <s v="The Aviator"/>
    <x v="1"/>
    <x v="1"/>
    <x v="5"/>
    <s v="March 15, 1985 (United States)"/>
    <x v="30"/>
    <n v="1200"/>
    <s v="George Miller"/>
    <s v="Ernest K. Gann"/>
    <s v="Christopher Reeve"/>
    <s v="United States"/>
    <m/>
    <n v="1304192"/>
    <s v="United Artists"/>
    <n v="96"/>
    <n v="107.6"/>
    <n v="3693190.5427509295"/>
  </r>
  <r>
    <s v="Starchaser: The Legend of Orin"/>
    <x v="1"/>
    <x v="10"/>
    <x v="5"/>
    <s v="November 22, 1985 (United States)"/>
    <x v="16"/>
    <n v="2100"/>
    <s v="Steven Hahn"/>
    <s v="Jeffrey Scott"/>
    <s v="Joe Colligan"/>
    <s v="South Korea"/>
    <n v="15000000"/>
    <n v="3360800"/>
    <s v="Young Sung Production Co."/>
    <n v="100"/>
    <n v="107.6"/>
    <n v="9517060.9665427506"/>
  </r>
  <r>
    <s v="Maxie"/>
    <x v="1"/>
    <x v="3"/>
    <x v="5"/>
    <s v="September 27, 1985 (United States)"/>
    <x v="20"/>
    <n v="993"/>
    <s v="Paul Aaron"/>
    <s v="Jack Finney"/>
    <s v="Glenn Close"/>
    <s v="United States"/>
    <m/>
    <n v="2564278"/>
    <s v="Aurora"/>
    <n v="98"/>
    <n v="107.6"/>
    <n v="7261482.4033457246"/>
  </r>
  <r>
    <s v="DEFCON-4"/>
    <x v="0"/>
    <x v="2"/>
    <x v="5"/>
    <s v="March 15, 1985 (United States)"/>
    <x v="54"/>
    <n v="1800"/>
    <s v="Paul Donovan"/>
    <s v="Paul Donovan"/>
    <s v="Lenore Zann"/>
    <s v="Canada"/>
    <m/>
    <n v="1057064"/>
    <s v="New World Pictures"/>
    <n v="88"/>
    <n v="107.6"/>
    <n v="2993377.3308550185"/>
  </r>
  <r>
    <s v="The Care Bears Movie"/>
    <x v="2"/>
    <x v="10"/>
    <x v="5"/>
    <s v="March 29, 1985 (United States)"/>
    <x v="46"/>
    <n v="5200"/>
    <s v="Arna Selznick"/>
    <s v="Peter Sauder"/>
    <s v="Georgia Engel"/>
    <s v="Canada"/>
    <n v="2000000"/>
    <n v="22934622"/>
    <s v="Nelvana"/>
    <n v="77"/>
    <n v="107.6"/>
    <n v="64945904.492565058"/>
  </r>
  <r>
    <s v="Sylvester"/>
    <x v="1"/>
    <x v="0"/>
    <x v="5"/>
    <s v="March 15, 1985 (United States)"/>
    <x v="5"/>
    <n v="404"/>
    <s v="Tim Hunter"/>
    <s v="Carol Sobieski"/>
    <s v="Richard Farnsworth"/>
    <s v="United States"/>
    <m/>
    <n v="385687"/>
    <s v="Columbia Pictures"/>
    <n v="104"/>
    <n v="107.6"/>
    <n v="1092182.4247211895"/>
  </r>
  <r>
    <s v="Radioactive Dreams"/>
    <x v="0"/>
    <x v="2"/>
    <x v="5"/>
    <s v="September 19, 1986 (United States)"/>
    <x v="41"/>
    <n v="1600"/>
    <s v="Albert Pyun"/>
    <s v="Albert Pyun"/>
    <s v="John Stockwell"/>
    <s v="Mexico"/>
    <m/>
    <n v="220038"/>
    <s v="ITM Productions"/>
    <n v="98"/>
    <n v="107.6"/>
    <n v="623100.1728624535"/>
  </r>
  <r>
    <s v="Twice in a Lifetime"/>
    <x v="0"/>
    <x v="0"/>
    <x v="5"/>
    <s v="November 8, 1985 (United States)"/>
    <x v="16"/>
    <n v="1000"/>
    <s v="Bud Yorkin"/>
    <s v="Colin Welland"/>
    <s v="Gene Hackman"/>
    <s v="United States"/>
    <n v="8000000"/>
    <n v="8402424"/>
    <s v="Bud Yorkin Productions"/>
    <n v="111"/>
    <n v="107.6"/>
    <n v="23793853.092936803"/>
  </r>
  <r>
    <s v="Dance with a Stranger"/>
    <x v="0"/>
    <x v="5"/>
    <x v="5"/>
    <s v="August 9, 1985 (United States)"/>
    <x v="17"/>
    <n v="2500"/>
    <s v="Mike Newell"/>
    <s v="Shelagh Delaney"/>
    <s v="Miranda Richardson"/>
    <s v="United Kingdom"/>
    <m/>
    <n v="2174622"/>
    <s v="Goldcrest Films International"/>
    <n v="96"/>
    <n v="107.6"/>
    <n v="6158060.6263940521"/>
  </r>
  <r>
    <s v="Water"/>
    <x v="8"/>
    <x v="1"/>
    <x v="5"/>
    <s v="April 18, 1986 (United States)"/>
    <x v="10"/>
    <n v="2300"/>
    <s v="Dick Clement"/>
    <s v="Dick Clement"/>
    <s v="Michael Caine"/>
    <s v="United Kingdom"/>
    <m/>
    <n v="1256862"/>
    <s v="HandMade Films"/>
    <n v="115"/>
    <n v="107.6"/>
    <n v="3559162.1877323422"/>
  </r>
  <r>
    <s v="One Magic Christmas"/>
    <x v="2"/>
    <x v="8"/>
    <x v="5"/>
    <s v="November 22, 1985 (United States)"/>
    <x v="16"/>
    <n v="3400"/>
    <s v="Phillip Borsos"/>
    <s v="Thomas Meehan"/>
    <s v="Mary Steenburgen"/>
    <s v="Canada"/>
    <m/>
    <n v="13677222"/>
    <s v="Walt Disney Pictures"/>
    <n v="89"/>
    <n v="107.6"/>
    <n v="38730943.711895913"/>
  </r>
  <r>
    <s v="Echo Park"/>
    <x v="0"/>
    <x v="3"/>
    <x v="5"/>
    <s v="July 25, 1986 (United States)"/>
    <x v="1"/>
    <n v="610"/>
    <s v="Robert Dornhelm"/>
    <s v="Michael Ventura"/>
    <s v="Susan Dey"/>
    <s v="United States"/>
    <m/>
    <m/>
    <s v="Sascha-Verleih"/>
    <n v="88"/>
    <n v="107.6"/>
    <s v=""/>
  </r>
  <r>
    <s v="O.C. and Stiggs"/>
    <x v="0"/>
    <x v="3"/>
    <x v="5"/>
    <s v="1985 (United States)"/>
    <x v="20"/>
    <n v="1200"/>
    <s v="Robert Altman"/>
    <s v="Tod Carroll"/>
    <s v="Daniel Jenkins"/>
    <s v="United States"/>
    <n v="7000000"/>
    <n v="29815"/>
    <s v="Metro-Goldwyn-Mayer (MGM)"/>
    <n v="109"/>
    <n v="107.6"/>
    <n v="84429.651486988849"/>
  </r>
  <r>
    <s v="The Good Father"/>
    <x v="0"/>
    <x v="0"/>
    <x v="5"/>
    <s v="February 11, 1987 (United States)"/>
    <x v="19"/>
    <n v="511"/>
    <s v="Mike Newell"/>
    <s v="Peter Prince"/>
    <s v="Anthony Hopkins"/>
    <s v="United Kingdom"/>
    <m/>
    <n v="421201"/>
    <s v="Channel Four Films"/>
    <n v="90"/>
    <n v="107.6"/>
    <n v="1192750.4154275092"/>
  </r>
  <r>
    <s v="Fever Pitch"/>
    <x v="0"/>
    <x v="0"/>
    <x v="5"/>
    <s v="November 22, 1985 (United States)"/>
    <x v="52"/>
    <n v="243"/>
    <s v="Richard Brooks"/>
    <s v="Richard Brooks"/>
    <s v="Ryan O'Neal"/>
    <s v="United States"/>
    <n v="7000000"/>
    <n v="618847"/>
    <s v="Metro-Goldwyn-Mayer (MGM)"/>
    <n v="96"/>
    <n v="107.6"/>
    <n v="1752441.2723048327"/>
  </r>
  <r>
    <s v="The Doctor and the Devils"/>
    <x v="0"/>
    <x v="6"/>
    <x v="5"/>
    <s v="October 4, 1985 (United States)"/>
    <x v="10"/>
    <n v="1100"/>
    <s v="Freddie Francis"/>
    <s v="Dylan Thomas"/>
    <s v="Timothy Dalton"/>
    <s v="United Kingdom"/>
    <m/>
    <n v="147070"/>
    <s v="Brooksfilms"/>
    <n v="93"/>
    <n v="107.6"/>
    <n v="416470.52973977698"/>
  </r>
  <r>
    <s v="Head Office"/>
    <x v="8"/>
    <x v="3"/>
    <x v="5"/>
    <s v="January 3, 1986 (United States)"/>
    <x v="20"/>
    <n v="1400"/>
    <s v="Ken Finkleman"/>
    <s v="Ken Finkleman"/>
    <s v="Judge Reinhold"/>
    <s v="United States"/>
    <m/>
    <n v="3393807"/>
    <s v="Guber-Peters Company"/>
    <n v="90"/>
    <n v="107.6"/>
    <n v="9610529.673791822"/>
  </r>
  <r>
    <s v="Eleni"/>
    <x v="1"/>
    <x v="0"/>
    <x v="5"/>
    <s v="December 21, 1985 (Japan)"/>
    <x v="9"/>
    <n v="1400"/>
    <s v="Peter Yates"/>
    <s v="Nicholas Gage"/>
    <s v="Kate Nelligan"/>
    <s v="United States"/>
    <m/>
    <n v="305102"/>
    <s v="CBS Entertainment Production"/>
    <n v="114"/>
    <n v="107.6"/>
    <n v="863983.07992565061"/>
  </r>
  <r>
    <s v="Dreamchild"/>
    <x v="1"/>
    <x v="5"/>
    <x v="5"/>
    <s v="October 4, 1985 (United States)"/>
    <x v="8"/>
    <n v="1500"/>
    <s v="Gavin Millar"/>
    <s v="Dennis Potter"/>
    <s v="Coral Browne"/>
    <s v="United Kingdom"/>
    <m/>
    <n v="1215923"/>
    <s v="PfH Ltd."/>
    <n v="94"/>
    <n v="107.6"/>
    <n v="3443231.7667286247"/>
  </r>
  <r>
    <s v="Defense of the Realm"/>
    <x v="1"/>
    <x v="14"/>
    <x v="5"/>
    <s v="November 21, 1986 (United States)"/>
    <x v="16"/>
    <n v="2100"/>
    <s v="David Drury"/>
    <s v="Martin Stellman"/>
    <s v="Gabriel Byrne"/>
    <s v="United Kingdom"/>
    <m/>
    <n v="750000"/>
    <s v="The Rank Organisation"/>
    <n v="96"/>
    <n v="107.6"/>
    <n v="2123838.2899628254"/>
  </r>
  <r>
    <s v="Bad Medicine"/>
    <x v="8"/>
    <x v="3"/>
    <x v="5"/>
    <s v="November 22, 1985 (United States)"/>
    <x v="26"/>
    <n v="1200"/>
    <s v="Harvey Miller"/>
    <s v="Steven Horowitz"/>
    <s v="Steve Guttenberg"/>
    <s v="United States"/>
    <m/>
    <n v="2685453"/>
    <s v="Lantana Productions"/>
    <n v="98"/>
    <n v="107.6"/>
    <n v="7604623.8763940521"/>
  </r>
  <r>
    <s v="Wetherby"/>
    <x v="0"/>
    <x v="0"/>
    <x v="5"/>
    <s v="July 19, 1985 (United States)"/>
    <x v="8"/>
    <n v="1400"/>
    <s v="David Hare"/>
    <s v="David Hare"/>
    <s v="Vanessa Redgrave"/>
    <s v="United Kingdom"/>
    <m/>
    <n v="1299985"/>
    <s v="Film Four International"/>
    <n v="102"/>
    <n v="107.6"/>
    <n v="3681277.2258364311"/>
  </r>
  <r>
    <s v="Compromising Positions"/>
    <x v="0"/>
    <x v="3"/>
    <x v="5"/>
    <s v="August 30, 1985 (United States)"/>
    <x v="23"/>
    <n v="953"/>
    <s v="Frank Perry"/>
    <s v="Susan Isaacs"/>
    <s v="Susan Sarandon"/>
    <s v="United States"/>
    <m/>
    <n v="12531831"/>
    <s v="Blackhawk Productions"/>
    <n v="99"/>
    <n v="107.6"/>
    <n v="35487443.361524165"/>
  </r>
  <r>
    <s v="Rainbow Brite and the Star Stealer"/>
    <x v="2"/>
    <x v="10"/>
    <x v="5"/>
    <s v="November 15, 1985 (United States)"/>
    <x v="15"/>
    <n v="1100"/>
    <s v="Bernard Deyriès"/>
    <s v="Jean Chalopin"/>
    <s v="Bettina Bush"/>
    <s v="United States"/>
    <m/>
    <n v="4889971"/>
    <s v="DIC Entertainment"/>
    <n v="85"/>
    <n v="107.6"/>
    <n v="13847343.52881041"/>
  </r>
  <r>
    <s v="Alamo Bay"/>
    <x v="0"/>
    <x v="2"/>
    <x v="5"/>
    <s v="April 3, 1985 (United States)"/>
    <x v="22"/>
    <n v="1100"/>
    <s v="Louis Malle"/>
    <s v="Alice Arlen"/>
    <s v="Amy Madigan"/>
    <s v="United States"/>
    <n v="5000000"/>
    <m/>
    <s v="Delphi IV Productions"/>
    <n v="98"/>
    <n v="107.6"/>
    <s v=""/>
  </r>
  <r>
    <s v="Three Men and a Cradle"/>
    <x v="8"/>
    <x v="3"/>
    <x v="5"/>
    <s v="April 25, 1986 (United States)"/>
    <x v="14"/>
    <n v="3400"/>
    <s v="Coline Serreau"/>
    <s v="Coline Serreau"/>
    <s v="Roland Giraud"/>
    <s v="France"/>
    <m/>
    <n v="2052466"/>
    <s v="Flach Film"/>
    <n v="106"/>
    <n v="107.6"/>
    <n v="5812141.1728624534"/>
  </r>
  <r>
    <s v="In the Shadow of Kilimanjaro"/>
    <x v="0"/>
    <x v="2"/>
    <x v="5"/>
    <s v="May 9, 1986 (United States)"/>
    <x v="27"/>
    <n v="386"/>
    <s v="Raju Patel"/>
    <s v="T. Michael Harry"/>
    <s v="John Rhys-Davies"/>
    <s v="United Kingdom"/>
    <m/>
    <m/>
    <s v="Film Corporation of Kenya"/>
    <n v="97"/>
    <n v="107.6"/>
    <s v=""/>
  </r>
  <r>
    <s v="Rappin'"/>
    <x v="1"/>
    <x v="0"/>
    <x v="5"/>
    <s v="May 10, 1985 (United States)"/>
    <x v="52"/>
    <n v="434"/>
    <s v="Joel Silberg"/>
    <s v="Adam Friedman"/>
    <s v="Mario Van Peebles"/>
    <s v="United States"/>
    <n v="2000000"/>
    <n v="2864844"/>
    <s v="Cannon Pictures"/>
    <n v="92"/>
    <n v="107.6"/>
    <n v="8112620.5092936801"/>
  </r>
  <r>
    <s v="Bal na vodi"/>
    <x v="0"/>
    <x v="0"/>
    <x v="5"/>
    <s v="October 24, 1985 (Yugoslavia)"/>
    <x v="37"/>
    <n v="804"/>
    <s v="Jovan Acin"/>
    <s v="Jovan Acin"/>
    <s v="Gala Videnovic"/>
    <s v="Yugoslavia"/>
    <m/>
    <m/>
    <s v="CFS Avala Film"/>
    <n v="112"/>
    <n v="107.6"/>
    <s v=""/>
  </r>
  <r>
    <s v="Certain Fury"/>
    <x v="0"/>
    <x v="2"/>
    <x v="5"/>
    <s v="March 1, 1985 (United States)"/>
    <x v="33"/>
    <n v="487"/>
    <s v="Stephen Gyllenhaal"/>
    <s v="Michael Jacobs"/>
    <s v="Tatum O'Neal"/>
    <s v="United States"/>
    <m/>
    <n v="1381091"/>
    <s v="Entertainment Events"/>
    <n v="87"/>
    <n v="107.6"/>
    <n v="3910951.930297398"/>
  </r>
  <r>
    <s v="Bliss"/>
    <x v="0"/>
    <x v="3"/>
    <x v="5"/>
    <s v="February 21, 1986 (United States)"/>
    <x v="15"/>
    <n v="1300"/>
    <s v="Ray Lawrence"/>
    <s v="Ray Lawrence"/>
    <s v="Barry Otto"/>
    <s v="Australia"/>
    <m/>
    <m/>
    <s v="Window III Productions"/>
    <n v="112"/>
    <n v="107.6"/>
    <s v=""/>
  </r>
  <r>
    <s v="Code Name: Emerald"/>
    <x v="1"/>
    <x v="2"/>
    <x v="5"/>
    <s v="September 27, 1985 (United States)"/>
    <x v="23"/>
    <n v="934"/>
    <s v="Jonathan Sanger"/>
    <s v="Ronald Bass"/>
    <s v="Ed Harris"/>
    <s v="United States"/>
    <m/>
    <n v="561548"/>
    <s v="Metro-Goldwyn-Mayer (MGM)"/>
    <n v="95"/>
    <n v="107.6"/>
    <n v="1590182.8587360594"/>
  </r>
  <r>
    <s v="Colonel Redl"/>
    <x v="0"/>
    <x v="5"/>
    <x v="5"/>
    <s v="October 4, 1985 (United States)"/>
    <x v="24"/>
    <n v="2800"/>
    <s v="István Szabó"/>
    <s v="István Szabó"/>
    <s v="Klaus Maria Brandauer"/>
    <s v="Yugoslavia"/>
    <m/>
    <n v="2357"/>
    <s v="Manfred Durniok Filmproduktion"/>
    <n v="144"/>
    <n v="107.6"/>
    <n v="6674.5157992565055"/>
  </r>
  <r>
    <s v="Thunder Run"/>
    <x v="8"/>
    <x v="2"/>
    <x v="5"/>
    <s v="May 30, 1986 (United States)"/>
    <x v="18"/>
    <n v="301"/>
    <s v="Gary Hudson"/>
    <s v="Charles Davis"/>
    <s v="Forrest Tucker"/>
    <s v="United States"/>
    <m/>
    <m/>
    <s v="Lynn-Davis Productions"/>
    <n v="90"/>
    <n v="107.6"/>
    <s v=""/>
  </r>
  <r>
    <s v="Marie"/>
    <x v="8"/>
    <x v="5"/>
    <x v="5"/>
    <s v="September 27, 1985 (United States)"/>
    <x v="17"/>
    <n v="861"/>
    <s v="Roger Donaldson"/>
    <s v="Peter Maas"/>
    <s v="Sissy Spacek"/>
    <s v="United States"/>
    <m/>
    <n v="2507995"/>
    <s v="Dino De Laurentiis Company"/>
    <n v="112"/>
    <n v="107.6"/>
    <n v="7102101.0827137548"/>
  </r>
  <r>
    <s v="Movers &amp; Shakers"/>
    <x v="1"/>
    <x v="3"/>
    <x v="5"/>
    <s v="March 31, 1988 (Italy)"/>
    <x v="29"/>
    <n v="468"/>
    <s v="William Asher"/>
    <s v="Charles Grodin"/>
    <s v="Walter Matthau"/>
    <s v="United States"/>
    <m/>
    <n v="372438"/>
    <s v="Asher-Grodin Productions"/>
    <n v="80"/>
    <n v="107.6"/>
    <n v="1054664.1133828997"/>
  </r>
  <r>
    <s v="La Cage aux Folles 3: The Wedding"/>
    <x v="8"/>
    <x v="3"/>
    <x v="5"/>
    <s v="February 14, 1986 (United States)"/>
    <x v="32"/>
    <n v="760"/>
    <s v="Georges Lautner"/>
    <s v="Philippe Nicaud"/>
    <s v="Michel Serrault"/>
    <s v="France"/>
    <m/>
    <n v="345280"/>
    <s v="Columbia Films"/>
    <n v="87"/>
    <n v="107.6"/>
    <n v="977758.51301115239"/>
  </r>
  <r>
    <s v="James Joyce's Women"/>
    <x v="0"/>
    <x v="0"/>
    <x v="5"/>
    <s v="September 13, 1985 (United States)"/>
    <x v="10"/>
    <n v="122"/>
    <s v="Michael Pearce"/>
    <s v="Fionnula Flanagan"/>
    <s v="Fionnula Flanagan"/>
    <s v="Ireland"/>
    <m/>
    <m/>
    <s v="The Rejoycing Company"/>
    <n v="88"/>
    <n v="107.6"/>
    <s v=""/>
  </r>
  <r>
    <s v="Turtle Diary"/>
    <x v="1"/>
    <x v="3"/>
    <x v="5"/>
    <s v="February 14, 1986 (United States)"/>
    <x v="15"/>
    <n v="726"/>
    <s v="John Irvin"/>
    <s v="Russell Hoban"/>
    <s v="Glenda Jackson"/>
    <s v="United Kingdom"/>
    <m/>
    <n v="2156772"/>
    <s v="Britannic"/>
    <n v="97"/>
    <n v="107.6"/>
    <n v="6107513.2750929371"/>
  </r>
  <r>
    <s v="Maccheroni"/>
    <x v="1"/>
    <x v="3"/>
    <x v="5"/>
    <s v="October 24, 1985 (Italy)"/>
    <x v="5"/>
    <n v="701"/>
    <s v="Ettore Scola"/>
    <s v="Ruggero Maccari"/>
    <s v="Jack Lemmon"/>
    <s v="Italy"/>
    <m/>
    <m/>
    <s v="Filmauro"/>
    <n v="104"/>
    <n v="107.6"/>
    <s v=""/>
  </r>
  <r>
    <s v="My Man Adam"/>
    <x v="0"/>
    <x v="3"/>
    <x v="5"/>
    <s v="October 25, 1985 (United States)"/>
    <x v="11"/>
    <n v="128"/>
    <s v="Roger L. Simon"/>
    <s v="Renée Missel"/>
    <s v="Raphael Sbarge"/>
    <s v="United States"/>
    <m/>
    <m/>
    <s v="The Mount Company (II)"/>
    <n v="83"/>
    <n v="107.6"/>
    <s v=""/>
  </r>
  <r>
    <s v="Sudden Death"/>
    <x v="0"/>
    <x v="2"/>
    <x v="5"/>
    <s v="September 13, 1985 (United States)"/>
    <x v="25"/>
    <n v="134"/>
    <s v="Sig Shore"/>
    <s v="Sig Shore"/>
    <s v="Denise Coward"/>
    <s v="United States"/>
    <m/>
    <m/>
    <s v="Lodestar Productions"/>
    <n v="90"/>
    <n v="107.6"/>
    <s v=""/>
  </r>
  <r>
    <s v="One Woman or Two"/>
    <x v="8"/>
    <x v="3"/>
    <x v="5"/>
    <s v="February 20, 1987 (United States)"/>
    <x v="27"/>
    <n v="351"/>
    <s v="Daniel Vigne"/>
    <s v="Élisabeth Rappeneau"/>
    <s v="Gérard Depardieu"/>
    <s v="France"/>
    <m/>
    <m/>
    <s v="Hachette Première"/>
    <n v="97"/>
    <n v="107.6"/>
    <s v=""/>
  </r>
  <r>
    <s v="Joshua Then and Now"/>
    <x v="0"/>
    <x v="3"/>
    <x v="5"/>
    <s v="September 20, 1985 (United States)"/>
    <x v="14"/>
    <n v="545"/>
    <s v="Ted Kotcheff"/>
    <s v="Mordecai Richler"/>
    <s v="James Woods"/>
    <s v="Canada"/>
    <m/>
    <n v="542420"/>
    <s v="Films RSL"/>
    <n v="119"/>
    <n v="107.6"/>
    <n v="1536016.4869888476"/>
  </r>
  <r>
    <s v="On the Edge"/>
    <x v="8"/>
    <x v="0"/>
    <x v="5"/>
    <s v="May 2, 1986 (United States)"/>
    <x v="8"/>
    <n v="214"/>
    <s v="Rob Nilsson"/>
    <s v="Roy Kissin"/>
    <s v="Bruce Dern"/>
    <s v="United States"/>
    <m/>
    <m/>
    <s v="Alliance Communications Corporation"/>
    <n v="95"/>
    <n v="107.6"/>
    <s v=""/>
  </r>
  <r>
    <s v="The Girl in the Picture"/>
    <x v="8"/>
    <x v="3"/>
    <x v="5"/>
    <s v="July 5, 1985 (United Kingdom)"/>
    <x v="21"/>
    <n v="155"/>
    <s v="Cary Parker"/>
    <s v="Cary Parker"/>
    <s v="John Gordon Sinclair"/>
    <s v="United Kingdom"/>
    <m/>
    <n v="202428"/>
    <s v="Antonine Films"/>
    <n v="84"/>
    <n v="107.6"/>
    <n v="573232.44981412636"/>
  </r>
  <r>
    <s v="Here Come the Littles"/>
    <x v="2"/>
    <x v="10"/>
    <x v="5"/>
    <s v="May 24, 1985 (United States)"/>
    <x v="15"/>
    <n v="207"/>
    <s v="Bernard Deyriès"/>
    <s v="Heywood Kling"/>
    <s v="Jimmy Keegan"/>
    <s v="United States"/>
    <m/>
    <n v="6565359"/>
    <s v="ABC Entertainment"/>
    <n v="72"/>
    <n v="107.6"/>
    <n v="18591681.108736061"/>
  </r>
  <r>
    <s v="Came a Hot Friday"/>
    <x v="1"/>
    <x v="1"/>
    <x v="5"/>
    <s v="October 4, 1985 (United States)"/>
    <x v="14"/>
    <n v="192"/>
    <s v="Ian Mune"/>
    <s v="Ronald Hugh Morrieson"/>
    <s v="Peter Bland"/>
    <s v="New Zealand"/>
    <m/>
    <m/>
    <s v="Mirage Films"/>
    <n v="101"/>
    <n v="107.6"/>
    <s v=""/>
  </r>
  <r>
    <s v="Wuthering Heights"/>
    <x v="4"/>
    <x v="0"/>
    <x v="5"/>
    <s v="October 9, 1985 (France)"/>
    <x v="16"/>
    <n v="339"/>
    <s v="Jacques Rivette"/>
    <s v="Pascal Bonitzer"/>
    <s v="Fabienne Babe"/>
    <s v="France"/>
    <m/>
    <m/>
    <s v="La Cecilia"/>
    <n v="130"/>
    <n v="107.6"/>
    <s v=""/>
  </r>
  <r>
    <s v="The Frog Prince"/>
    <x v="1"/>
    <x v="3"/>
    <x v="5"/>
    <s v="February 21, 1986 (United States)"/>
    <x v="14"/>
    <n v="91"/>
    <s v="Brian Gilbert"/>
    <s v="Brian Gilbert"/>
    <s v="Jane Snowden"/>
    <s v="United Kingdom"/>
    <m/>
    <m/>
    <s v="Enigma Productions"/>
    <n v="90"/>
    <n v="107.6"/>
    <s v=""/>
  </r>
  <r>
    <s v="Lune de miel"/>
    <x v="0"/>
    <x v="14"/>
    <x v="5"/>
    <s v="November 20, 1985 (France)"/>
    <x v="26"/>
    <n v="100"/>
    <s v="Patrick Jamain"/>
    <s v="Robert Geoffrion"/>
    <s v="Nathalie Baye"/>
    <s v="France"/>
    <m/>
    <m/>
    <s v="Malofilm"/>
    <n v="98"/>
    <n v="107.6"/>
    <s v=""/>
  </r>
  <r>
    <s v="Tea in the Harem"/>
    <x v="3"/>
    <x v="0"/>
    <x v="5"/>
    <s v="June 6, 1986 (United States)"/>
    <x v="15"/>
    <n v="397"/>
    <s v="Mehdi Charef"/>
    <s v="Mehdi Charef"/>
    <s v="Kader Boukhanef"/>
    <s v="France"/>
    <m/>
    <m/>
    <s v="Centre national du cinéma et de l'image animée (CNC)"/>
    <n v="110"/>
    <n v="107.6"/>
    <s v=""/>
  </r>
  <r>
    <s v="Mr. Love"/>
    <x v="8"/>
    <x v="3"/>
    <x v="5"/>
    <s v="April 25, 1986 (United States)"/>
    <x v="5"/>
    <n v="166"/>
    <s v="Roy Battersby"/>
    <s v="Kenneth Eastaugh"/>
    <s v="Barry Jackson"/>
    <s v="United Kingdom"/>
    <m/>
    <m/>
    <s v="Enigma Productions"/>
    <n v="91"/>
    <n v="107.6"/>
    <s v=""/>
  </r>
  <r>
    <s v="Death of an Angel"/>
    <x v="1"/>
    <x v="0"/>
    <x v="5"/>
    <s v="March 7, 1986 (United States)"/>
    <x v="20"/>
    <n v="51"/>
    <s v="Petru Popescu"/>
    <s v="Petru Popescu"/>
    <s v="Bonnie Bedelia"/>
    <s v="United States"/>
    <m/>
    <m/>
    <s v="Angeles"/>
    <n v="91"/>
    <n v="107.6"/>
    <s v=""/>
  </r>
  <r>
    <s v="Sincerely Charlotte"/>
    <x v="3"/>
    <x v="0"/>
    <x v="5"/>
    <s v="July 18, 1986 (United States)"/>
    <x v="41"/>
    <n v="139"/>
    <s v="Caroline Huppert"/>
    <s v="Caroline Huppert"/>
    <s v="Isabelle Huppert"/>
    <s v="France"/>
    <m/>
    <m/>
    <s v="Les Films de la Tour"/>
    <n v="88"/>
    <n v="107.6"/>
    <s v=""/>
  </r>
  <r>
    <s v="Top Gun"/>
    <x v="1"/>
    <x v="2"/>
    <x v="6"/>
    <s v="May 16, 1986 (United States)"/>
    <x v="15"/>
    <n v="306000"/>
    <s v="Tony Scott"/>
    <s v="Jim Cash"/>
    <s v="Tom Cruise"/>
    <s v="United States"/>
    <n v="15000000"/>
    <n v="357288178"/>
    <s v="Paramount Pictures"/>
    <n v="110"/>
    <n v="109.6"/>
    <n v="993300253.98357677"/>
  </r>
  <r>
    <s v="Aliens"/>
    <x v="0"/>
    <x v="2"/>
    <x v="6"/>
    <s v="July 18, 1986 (United States)"/>
    <x v="28"/>
    <n v="668000"/>
    <s v="James Cameron"/>
    <s v="James Cameron"/>
    <s v="Sigourney Weaver"/>
    <s v="United Kingdom"/>
    <n v="18500000"/>
    <n v="131060248"/>
    <s v="Twentieth Century Fox"/>
    <n v="137"/>
    <n v="109.6"/>
    <n v="364361839.10218984"/>
  </r>
  <r>
    <s v="Stand by Me"/>
    <x v="0"/>
    <x v="1"/>
    <x v="6"/>
    <s v="August 22, 1986 (United States)"/>
    <x v="31"/>
    <n v="374000"/>
    <s v="Rob Reiner"/>
    <s v="Stephen King"/>
    <s v="Wil Wheaton"/>
    <s v="United States"/>
    <n v="8000000"/>
    <n v="52287414"/>
    <s v="Columbia Pictures"/>
    <n v="89"/>
    <n v="109.6"/>
    <n v="145364735.81934309"/>
  </r>
  <r>
    <s v="Ferris Bueller's Day Off"/>
    <x v="8"/>
    <x v="3"/>
    <x v="6"/>
    <s v="June 11, 1986 (United States)"/>
    <x v="40"/>
    <n v="330000"/>
    <s v="John Hughes"/>
    <s v="John Hughes"/>
    <s v="Matthew Broderick"/>
    <s v="United States"/>
    <n v="6000000"/>
    <n v="70720215"/>
    <s v="Paramount Pictures"/>
    <n v="103"/>
    <n v="109.6"/>
    <n v="196609940.7892336"/>
  </r>
  <r>
    <s v="Crocodile Dundee"/>
    <x v="8"/>
    <x v="2"/>
    <x v="6"/>
    <s v="September 26, 1986 (United States)"/>
    <x v="14"/>
    <n v="96000"/>
    <s v="Peter Faiman"/>
    <s v="Paul Hogan"/>
    <s v="Paul Hogan"/>
    <s v="Australia"/>
    <n v="8800000"/>
    <n v="328203506"/>
    <s v="Rimfire Films"/>
    <n v="97"/>
    <n v="109.6"/>
    <n v="912441681.37043798"/>
  </r>
  <r>
    <s v="Labyrinth"/>
    <x v="1"/>
    <x v="1"/>
    <x v="6"/>
    <s v="June 27, 1986 (United States)"/>
    <x v="34"/>
    <n v="127000"/>
    <s v="Jim Henson"/>
    <s v="Dennis Lee"/>
    <s v="David Bowie"/>
    <s v="United Kingdom"/>
    <n v="25000000"/>
    <n v="13915874"/>
    <s v="Henson Associates (HA)"/>
    <n v="101"/>
    <n v="109.6"/>
    <n v="38687653.355839416"/>
  </r>
  <r>
    <s v="Highlander"/>
    <x v="0"/>
    <x v="2"/>
    <x v="6"/>
    <s v="March 7, 1986 (United States)"/>
    <x v="12"/>
    <n v="127000"/>
    <s v="Russell Mulcahy"/>
    <s v="Gregory Widen"/>
    <s v="Christopher Lambert"/>
    <s v="United Kingdom"/>
    <n v="16000000"/>
    <n v="5900712"/>
    <s v="Thorn EMI Screen Entertainment"/>
    <n v="116"/>
    <n v="109.6"/>
    <n v="16404625.423357666"/>
  </r>
  <r>
    <s v="Big Trouble in Little China"/>
    <x v="8"/>
    <x v="2"/>
    <x v="6"/>
    <s v="July 2, 1986 (United States)"/>
    <x v="4"/>
    <n v="128000"/>
    <s v="John Carpenter"/>
    <s v="Gary Goldman"/>
    <s v="Kurt Russell"/>
    <s v="United States"/>
    <n v="25000000"/>
    <n v="11100577"/>
    <s v="Twentieth Century Fox"/>
    <n v="99"/>
    <n v="109.6"/>
    <n v="30860819.451642338"/>
  </r>
  <r>
    <s v="Pretty in Pink"/>
    <x v="8"/>
    <x v="3"/>
    <x v="6"/>
    <s v="February 28, 1986 (United States)"/>
    <x v="8"/>
    <n v="76000"/>
    <s v="Howard Deutch"/>
    <s v="John Hughes"/>
    <s v="Molly Ringwald"/>
    <s v="United States"/>
    <n v="9000000"/>
    <n v="40479480"/>
    <s v="Paramount Pictures"/>
    <n v="97"/>
    <n v="109.6"/>
    <n v="112537386.45985402"/>
  </r>
  <r>
    <s v="Platoon"/>
    <x v="0"/>
    <x v="0"/>
    <x v="6"/>
    <s v="February 6, 1987 (United States)"/>
    <x v="31"/>
    <n v="389000"/>
    <s v="Oliver Stone"/>
    <s v="Oliver Stone"/>
    <s v="Charlie Sheen"/>
    <s v="United States"/>
    <n v="6000000"/>
    <n v="138545632"/>
    <s v="Hemdale"/>
    <n v="120"/>
    <n v="109.6"/>
    <n v="385172026.18978107"/>
  </r>
  <r>
    <s v="Blue Velvet"/>
    <x v="0"/>
    <x v="0"/>
    <x v="6"/>
    <s v="October 23, 1986 (Italy)"/>
    <x v="3"/>
    <n v="186000"/>
    <s v="David Lynch"/>
    <s v="David Lynch"/>
    <s v="Isabella Rossellini"/>
    <s v="United States"/>
    <n v="6000000"/>
    <n v="8618766"/>
    <s v="De Laurentiis Entertainment Group (DEG)"/>
    <n v="120"/>
    <n v="109.6"/>
    <n v="23961113.14051095"/>
  </r>
  <r>
    <s v="Manhunter"/>
    <x v="0"/>
    <x v="6"/>
    <x v="6"/>
    <s v="August 15, 1986 (United States)"/>
    <x v="13"/>
    <n v="68000"/>
    <s v="Michael Mann"/>
    <s v="Thomas Harris"/>
    <s v="William Petersen"/>
    <s v="United States"/>
    <n v="15000000"/>
    <n v="8621783"/>
    <s v="De Laurentiis Entertainment Group (DEG)"/>
    <n v="120"/>
    <n v="109.6"/>
    <n v="23969500.730839416"/>
  </r>
  <r>
    <s v="Howard the Duck"/>
    <x v="1"/>
    <x v="2"/>
    <x v="6"/>
    <s v="August 1, 1986 (United States)"/>
    <x v="32"/>
    <n v="44000"/>
    <s v="Willard Huyck"/>
    <s v="Steve Gerber"/>
    <s v="Lea Thompson"/>
    <s v="United States"/>
    <n v="37000000"/>
    <n v="37962774"/>
    <s v="Universal Pictures"/>
    <n v="110"/>
    <n v="109.6"/>
    <n v="105540668.22810219"/>
  </r>
  <r>
    <s v="The Fly"/>
    <x v="0"/>
    <x v="0"/>
    <x v="6"/>
    <s v="August 15, 1986 (United States)"/>
    <x v="37"/>
    <n v="165000"/>
    <s v="David Cronenberg"/>
    <s v="George Langelaan"/>
    <s v="Jeff Goldblum"/>
    <s v="United States"/>
    <n v="15000000"/>
    <n v="60629159"/>
    <s v="SLM Production Group"/>
    <n v="96"/>
    <n v="109.6"/>
    <n v="168555700.2490876"/>
  </r>
  <r>
    <s v="Little Shop of Horrors"/>
    <x v="8"/>
    <x v="3"/>
    <x v="6"/>
    <s v="December 19, 1986 (United States)"/>
    <x v="9"/>
    <n v="68000"/>
    <s v="Frank Oz"/>
    <s v="Howard Ashman"/>
    <s v="Rick Moranis"/>
    <s v="United States"/>
    <n v="25000000"/>
    <n v="38983045"/>
    <s v="The Geffen Company"/>
    <n v="94"/>
    <n v="109.6"/>
    <n v="108377133.31660585"/>
  </r>
  <r>
    <s v="The Mosquito Coast"/>
    <x v="1"/>
    <x v="1"/>
    <x v="6"/>
    <s v="November 26, 1986 (United States)"/>
    <x v="14"/>
    <n v="28000"/>
    <s v="Peter Weir"/>
    <s v="Paul Theroux"/>
    <s v="Harrison Ford"/>
    <s v="United States"/>
    <n v="25000000"/>
    <n v="14302779"/>
    <s v="The Saul Zaentz Company"/>
    <n v="117"/>
    <n v="109.6"/>
    <n v="39763291.617700733"/>
  </r>
  <r>
    <s v="The Karate Kid Part II"/>
    <x v="1"/>
    <x v="2"/>
    <x v="6"/>
    <s v="June 20, 1986 (United States)"/>
    <x v="10"/>
    <n v="82000"/>
    <s v="John G. Avildsen"/>
    <s v="Robert Mark Kamen"/>
    <s v="Pat Morita"/>
    <s v="United States"/>
    <m/>
    <n v="115103979"/>
    <s v="Columbia Pictures"/>
    <n v="113"/>
    <n v="109.6"/>
    <n v="320001664.24543798"/>
  </r>
  <r>
    <s v="River's Edge"/>
    <x v="0"/>
    <x v="6"/>
    <x v="6"/>
    <s v="May 8, 1987 (United States)"/>
    <x v="9"/>
    <n v="17000"/>
    <s v="Tim Hunter"/>
    <s v="Neal Jimenez"/>
    <s v="Crispin Glover"/>
    <s v="United States"/>
    <n v="1900000"/>
    <n v="4600000"/>
    <s v="Hemdale"/>
    <n v="99"/>
    <n v="109.6"/>
    <n v="12788503.649635037"/>
  </r>
  <r>
    <s v="9½ Weeks"/>
    <x v="0"/>
    <x v="0"/>
    <x v="6"/>
    <s v="February 21, 1986 (United States)"/>
    <x v="22"/>
    <n v="39000"/>
    <s v="Adrian Lyne"/>
    <s v="Elizabeth McNeill"/>
    <s v="Mickey Rourke"/>
    <s v="United States"/>
    <n v="17000000"/>
    <n v="6735922"/>
    <s v="Producers Sales Organization (PSO)"/>
    <n v="117"/>
    <n v="109.6"/>
    <n v="18726600.669708032"/>
  </r>
  <r>
    <s v="The Golden Child"/>
    <x v="8"/>
    <x v="2"/>
    <x v="6"/>
    <s v="December 12, 1986 (United States)"/>
    <x v="22"/>
    <n v="53000"/>
    <s v="Michael Ritchie"/>
    <s v="Dennis Feldman"/>
    <s v="Eddie Murphy"/>
    <s v="United States"/>
    <n v="25000000"/>
    <n v="79817937"/>
    <s v="Paramount Pictures"/>
    <n v="94"/>
    <n v="109.6"/>
    <n v="221902604.05018249"/>
  </r>
  <r>
    <s v="Star Trek IV: The Voyage Home"/>
    <x v="1"/>
    <x v="2"/>
    <x v="6"/>
    <s v="November 26, 1986 (United States)"/>
    <x v="4"/>
    <n v="81000"/>
    <s v="Leonard Nimoy"/>
    <s v="Gene Roddenberry"/>
    <s v="William Shatner"/>
    <s v="United States"/>
    <n v="25000000"/>
    <n v="109713132"/>
    <s v="Paramount Pictures"/>
    <n v="119"/>
    <n v="109.6"/>
    <n v="305014519.34671533"/>
  </r>
  <r>
    <s v="Short Circuit"/>
    <x v="1"/>
    <x v="3"/>
    <x v="6"/>
    <s v="May 9, 1986 (United States)"/>
    <x v="17"/>
    <n v="58000"/>
    <s v="John Badham"/>
    <s v="S.S. Wilson"/>
    <s v="Ally Sheedy"/>
    <s v="United States"/>
    <n v="15000000"/>
    <n v="40697761"/>
    <s v="TriStar Pictures"/>
    <n v="98"/>
    <n v="109.6"/>
    <n v="113144231.53923358"/>
  </r>
  <r>
    <s v="The Delta Force"/>
    <x v="0"/>
    <x v="2"/>
    <x v="6"/>
    <s v="February 14, 1986 (United States)"/>
    <x v="41"/>
    <n v="19000"/>
    <s v="Menahem Golan"/>
    <s v="James Bruner"/>
    <s v="Chuck Norris"/>
    <s v="United States"/>
    <n v="12000000"/>
    <n v="17768900"/>
    <s v="Golan-Globus Productions"/>
    <n v="125"/>
    <n v="109.6"/>
    <n v="49399487.500000007"/>
  </r>
  <r>
    <s v="The Name of the Rose"/>
    <x v="0"/>
    <x v="6"/>
    <x v="6"/>
    <s v="September 24, 1986 (United States)"/>
    <x v="3"/>
    <n v="104000"/>
    <s v="Jean-Jacques Annaud"/>
    <s v="Umberto Eco"/>
    <s v="Sean Connery"/>
    <s v="West Germany"/>
    <m/>
    <n v="7153487"/>
    <s v="Constantin Film"/>
    <n v="130"/>
    <n v="109.6"/>
    <n v="19887477.088503651"/>
  </r>
  <r>
    <s v="The Wraith"/>
    <x v="8"/>
    <x v="2"/>
    <x v="6"/>
    <s v="November 21, 1986 (United States)"/>
    <x v="22"/>
    <n v="15000"/>
    <s v="Mike Marvin"/>
    <s v="Mike Marvin"/>
    <s v="Charlie Sheen"/>
    <s v="United States"/>
    <n v="2700000"/>
    <n v="3500000"/>
    <s v="New Century Entertainment Corporation"/>
    <n v="93"/>
    <n v="109.6"/>
    <n v="9730383.2116788328"/>
  </r>
  <r>
    <s v="The Color of Money"/>
    <x v="0"/>
    <x v="0"/>
    <x v="6"/>
    <s v="October 17, 1986 (United States)"/>
    <x v="9"/>
    <n v="77000"/>
    <s v="Martin Scorsese"/>
    <s v="Walter Tevis"/>
    <s v="Paul Newman"/>
    <s v="United States"/>
    <n v="13800000"/>
    <n v="52293982"/>
    <s v="Touchstone Pictures"/>
    <n v="119"/>
    <n v="109.6"/>
    <n v="145382995.57846716"/>
  </r>
  <r>
    <s v="Hoosiers"/>
    <x v="1"/>
    <x v="0"/>
    <x v="6"/>
    <s v="February 27, 1987 (United States)"/>
    <x v="24"/>
    <n v="44000"/>
    <s v="David Anspaugh"/>
    <s v="Angelo Pizzo"/>
    <s v="Gene Hackman"/>
    <s v="United Kingdom"/>
    <n v="6000000"/>
    <n v="28607524"/>
    <s v="Cinema '84"/>
    <n v="114"/>
    <n v="109.6"/>
    <n v="79532048.93065694"/>
  </r>
  <r>
    <s v="Heartbreak Ridge"/>
    <x v="0"/>
    <x v="0"/>
    <x v="6"/>
    <s v="December 5, 1986 (United States)"/>
    <x v="15"/>
    <n v="41000"/>
    <s v="Clint Eastwood"/>
    <s v="James Carabatsos"/>
    <s v="Clint Eastwood"/>
    <s v="United States"/>
    <n v="15000000"/>
    <n v="42724017"/>
    <s v="Jay Weston Productions"/>
    <n v="130"/>
    <n v="109.6"/>
    <n v="118777445.0720803"/>
  </r>
  <r>
    <s v="Flight of the Navigator"/>
    <x v="1"/>
    <x v="1"/>
    <x v="6"/>
    <s v="August 1, 1986 (United States)"/>
    <x v="15"/>
    <n v="45000"/>
    <s v="Randal Kleiser"/>
    <s v="Mark H. Baker"/>
    <s v="Joey Cramer"/>
    <s v="United States"/>
    <n v="9000000"/>
    <n v="18564613"/>
    <s v="Walt Disney Pictures"/>
    <n v="90"/>
    <n v="109.6"/>
    <n v="51611656.761861317"/>
  </r>
  <r>
    <s v="Cobra"/>
    <x v="0"/>
    <x v="2"/>
    <x v="6"/>
    <s v="May 23, 1986 (United States)"/>
    <x v="1"/>
    <n v="69000"/>
    <s v="George P. Cosmatos"/>
    <s v="Paula Gosling"/>
    <s v="Sylvester Stallone"/>
    <s v="United States"/>
    <n v="25000000"/>
    <n v="49042224"/>
    <s v="Warner Bros."/>
    <n v="87"/>
    <n v="109.6"/>
    <n v="136342752.30656937"/>
  </r>
  <r>
    <s v="Peggy Sue Got Married"/>
    <x v="8"/>
    <x v="3"/>
    <x v="6"/>
    <s v="October 10, 1986 (United States)"/>
    <x v="5"/>
    <n v="34000"/>
    <s v="Francis Ford Coppola"/>
    <s v="Jerry Leichtling"/>
    <s v="Kathleen Turner"/>
    <s v="United States"/>
    <n v="18000000"/>
    <n v="41488348"/>
    <s v="TriStar Pictures"/>
    <n v="103"/>
    <n v="109.6"/>
    <n v="115342149.95985402"/>
  </r>
  <r>
    <s v="The Mission"/>
    <x v="1"/>
    <x v="1"/>
    <x v="6"/>
    <s v="October 31, 1986 (United States)"/>
    <x v="34"/>
    <n v="57000"/>
    <s v="Roland Joffé"/>
    <s v="Robert Bolt"/>
    <s v="Robert De Niro"/>
    <s v="United Kingdom"/>
    <n v="24500000"/>
    <n v="17502499"/>
    <s v="Warner Bros."/>
    <n v="125"/>
    <n v="109.6"/>
    <n v="48658863.552007303"/>
  </r>
  <r>
    <s v="Working Girls"/>
    <x v="9"/>
    <x v="0"/>
    <x v="6"/>
    <s v="March 20, 1987 (United States)"/>
    <x v="14"/>
    <n v="780"/>
    <s v="Lizzie Borden"/>
    <s v="Lizzie Borden"/>
    <s v="Louise Smith"/>
    <s v="United States"/>
    <m/>
    <n v="1777378"/>
    <s v="Alternate Current"/>
    <n v="93"/>
    <n v="109.6"/>
    <n v="4941305.4434306575"/>
  </r>
  <r>
    <s v="Youngblood"/>
    <x v="0"/>
    <x v="0"/>
    <x v="6"/>
    <s v="January 31, 1986 (United States)"/>
    <x v="19"/>
    <n v="13000"/>
    <s v="Peter Markle"/>
    <s v="Peter Markle"/>
    <s v="Rob Lowe"/>
    <s v="United States"/>
    <m/>
    <n v="15448384"/>
    <s v="Blueline Productions"/>
    <n v="110"/>
    <n v="109.6"/>
    <n v="42948198.94890511"/>
  </r>
  <r>
    <s v="Three Amigos!"/>
    <x v="1"/>
    <x v="3"/>
    <x v="6"/>
    <s v="December 12, 1986 (United States)"/>
    <x v="16"/>
    <n v="70000"/>
    <s v="John Landis"/>
    <s v="Steve Martin"/>
    <s v="Steve Martin"/>
    <s v="United States"/>
    <n v="25000000"/>
    <n v="39246734"/>
    <s v="L.A. Films"/>
    <n v="104"/>
    <n v="109.6"/>
    <n v="109110217.60766424"/>
  </r>
  <r>
    <s v="Maximum Overdrive"/>
    <x v="0"/>
    <x v="2"/>
    <x v="6"/>
    <s v="July 25, 1986 (United States)"/>
    <x v="30"/>
    <n v="31000"/>
    <s v="Stephen King"/>
    <s v="Stephen King"/>
    <s v="Emilio Estevez"/>
    <s v="United States"/>
    <n v="10000000"/>
    <n v="7433663"/>
    <s v="De Laurentiis Entertainment Group (DEG)"/>
    <n v="98"/>
    <n v="109.6"/>
    <n v="20666397.044708032"/>
  </r>
  <r>
    <s v="Lucas"/>
    <x v="8"/>
    <x v="3"/>
    <x v="6"/>
    <s v="March 28, 1986 (United States)"/>
    <x v="15"/>
    <n v="15000"/>
    <s v="David Seltzer"/>
    <s v="David Seltzer"/>
    <s v="Corey Haim"/>
    <s v="United States"/>
    <n v="6000000"/>
    <n v="8200000"/>
    <s v="Lawrence Gordon Productions"/>
    <n v="100"/>
    <n v="109.6"/>
    <n v="22796897.810218979"/>
  </r>
  <r>
    <s v="Friday the 13th Part VI: Jason Lives"/>
    <x v="0"/>
    <x v="4"/>
    <x v="6"/>
    <s v="August 1, 1986 (United States)"/>
    <x v="22"/>
    <n v="40000"/>
    <s v="Tom McLoughlin"/>
    <s v="Tom McLoughlin"/>
    <s v="Thom Mathews"/>
    <s v="United States"/>
    <n v="3000000"/>
    <n v="19472057"/>
    <s v="Paramount Pictures"/>
    <n v="86"/>
    <n v="109.6"/>
    <n v="54134450.437043801"/>
  </r>
  <r>
    <s v="The Money Pit"/>
    <x v="1"/>
    <x v="3"/>
    <x v="6"/>
    <s v="March 26, 1986 (United States)"/>
    <x v="5"/>
    <n v="54000"/>
    <s v="Richard Benjamin"/>
    <s v="David Giler"/>
    <s v="Tom Hanks"/>
    <s v="United States"/>
    <n v="10000000"/>
    <n v="54999651"/>
    <s v="Amblin Entertainment"/>
    <n v="91"/>
    <n v="109.6"/>
    <n v="152905051.63959855"/>
  </r>
  <r>
    <s v="Back to School"/>
    <x v="8"/>
    <x v="3"/>
    <x v="6"/>
    <s v="June 13, 1986 (United States)"/>
    <x v="14"/>
    <n v="29000"/>
    <s v="Alan Metter"/>
    <s v="Rodney Dangerfield"/>
    <s v="Rodney Dangerfield"/>
    <s v="United States"/>
    <n v="11000000"/>
    <n v="91258000"/>
    <s v="Orion Pictures"/>
    <n v="96"/>
    <n v="109.6"/>
    <n v="253707231.75182483"/>
  </r>
  <r>
    <s v="Betty Blue"/>
    <x v="9"/>
    <x v="0"/>
    <x v="6"/>
    <s v="November 7, 1986 (United States)"/>
    <x v="34"/>
    <n v="19000"/>
    <s v="Jean-Jacques Beineix"/>
    <s v="Philippe Djian"/>
    <s v="Jean-Hugues Anglade"/>
    <s v="France"/>
    <m/>
    <n v="2016851"/>
    <s v="Gaumont"/>
    <n v="185"/>
    <n v="109.6"/>
    <n v="5607066.6031021904"/>
  </r>
  <r>
    <s v="About Last Night"/>
    <x v="0"/>
    <x v="3"/>
    <x v="6"/>
    <s v="July 2, 1986 (United States)"/>
    <x v="19"/>
    <n v="15000"/>
    <s v="Edward Zwick"/>
    <s v="David Mamet"/>
    <s v="Rob Lowe"/>
    <s v="United States"/>
    <n v="8500000"/>
    <n v="38702310"/>
    <s v="TriStar Pictures"/>
    <n v="113"/>
    <n v="109.6"/>
    <n v="107596659.27919708"/>
  </r>
  <r>
    <s v="Critters"/>
    <x v="8"/>
    <x v="3"/>
    <x v="6"/>
    <s v="April 11, 1986 (United States)"/>
    <x v="10"/>
    <n v="32000"/>
    <s v="Stephen Herek"/>
    <s v="Domonic Muir"/>
    <s v="Dee Wallace"/>
    <s v="United States"/>
    <n v="2000000"/>
    <n v="13167232"/>
    <s v="New Line Cinema"/>
    <n v="86"/>
    <n v="109.6"/>
    <n v="36606346.627737232"/>
  </r>
  <r>
    <s v="The Texas Chainsaw Massacre 2"/>
    <x v="9"/>
    <x v="3"/>
    <x v="6"/>
    <s v="August 22, 1986 (United States)"/>
    <x v="41"/>
    <n v="29000"/>
    <s v="Tobe Hooper"/>
    <s v="L.M. Kit Carson"/>
    <s v="Dennis Hopper"/>
    <s v="United States"/>
    <n v="4700000"/>
    <n v="8025872"/>
    <s v="Cannon Films"/>
    <n v="101"/>
    <n v="109.6"/>
    <n v="22312802.905109491"/>
  </r>
  <r>
    <s v="Iron Eagle"/>
    <x v="8"/>
    <x v="2"/>
    <x v="6"/>
    <s v="January 17, 1986 (United States)"/>
    <x v="30"/>
    <n v="14000"/>
    <s v="Sidney J. Furie"/>
    <s v="Kevin Alyn Elders"/>
    <s v="Louis Gossett Jr."/>
    <s v="United States"/>
    <m/>
    <n v="24159872"/>
    <s v="TriStar Pictures"/>
    <n v="117"/>
    <n v="109.6"/>
    <n v="67167089.401459858"/>
  </r>
  <r>
    <s v="One Crazy Summer"/>
    <x v="1"/>
    <x v="3"/>
    <x v="6"/>
    <s v="August 8, 1986 (United States)"/>
    <x v="5"/>
    <n v="14000"/>
    <s v="Savage Steve Holland"/>
    <s v="Savage Steve Holland"/>
    <s v="John Cusack"/>
    <s v="United States"/>
    <m/>
    <n v="13431806"/>
    <s v="A&amp;M Films"/>
    <n v="93"/>
    <n v="109.6"/>
    <n v="37341891.315693431"/>
  </r>
  <r>
    <s v="From Beyond"/>
    <x v="0"/>
    <x v="4"/>
    <x v="6"/>
    <s v="October 24, 1986 (United States)"/>
    <x v="17"/>
    <n v="24000"/>
    <s v="Stuart Gordon"/>
    <s v="H.P. Lovecraft"/>
    <s v="Jeffrey Combs"/>
    <s v="United States"/>
    <n v="4500000"/>
    <n v="1261000"/>
    <s v="Empire Pictures"/>
    <n v="85"/>
    <n v="109.6"/>
    <n v="3505718.0656934311"/>
  </r>
  <r>
    <s v="Sid and Nancy"/>
    <x v="0"/>
    <x v="5"/>
    <x v="6"/>
    <s v="November 7, 1986 (United States)"/>
    <x v="9"/>
    <n v="30000"/>
    <s v="Alex Cox"/>
    <s v="Alex Cox"/>
    <s v="Gary Oldman"/>
    <s v="United Kingdom"/>
    <n v="4000000"/>
    <n v="2850707"/>
    <s v="Initial Pictures"/>
    <n v="112"/>
    <n v="109.6"/>
    <n v="7925277.5812043799"/>
  </r>
  <r>
    <s v="Henry: Portrait of a Serial Killer"/>
    <x v="9"/>
    <x v="5"/>
    <x v="6"/>
    <s v="September 7, 1990 (United States)"/>
    <x v="9"/>
    <n v="33000"/>
    <s v="John McNaughton"/>
    <s v="Richard Fire"/>
    <s v="Michael Rooker"/>
    <s v="United States"/>
    <n v="111000"/>
    <n v="609939"/>
    <s v="Maljack Productions"/>
    <n v="83"/>
    <n v="109.6"/>
    <n v="1695697.2016423359"/>
  </r>
  <r>
    <s v="Mona Lisa"/>
    <x v="0"/>
    <x v="6"/>
    <x v="6"/>
    <s v="June 13, 1986 (United States)"/>
    <x v="4"/>
    <n v="14000"/>
    <s v="Neil Jordan"/>
    <s v="Neil Jordan"/>
    <s v="Bob Hoskins"/>
    <s v="United Kingdom"/>
    <m/>
    <n v="5794184"/>
    <s v="HandMade Films"/>
    <n v="104"/>
    <n v="109.6"/>
    <n v="16108465.91970803"/>
  </r>
  <r>
    <s v="Police Academy 3: Back in Training"/>
    <x v="1"/>
    <x v="3"/>
    <x v="6"/>
    <s v="March 21, 1986 (United States)"/>
    <x v="20"/>
    <n v="43000"/>
    <s v="Jerry Paris"/>
    <s v="Neal Israel"/>
    <s v="Steve Guttenberg"/>
    <s v="Canada"/>
    <m/>
    <n v="43579163"/>
    <s v="Police Academy Productions"/>
    <n v="83"/>
    <n v="109.6"/>
    <n v="121154844.58120438"/>
  </r>
  <r>
    <s v="Night of the Creeps"/>
    <x v="0"/>
    <x v="3"/>
    <x v="6"/>
    <s v="August 22, 1986 (United States)"/>
    <x v="8"/>
    <n v="22000"/>
    <s v="Fred Dekker"/>
    <s v="Fred Dekker"/>
    <s v="Jason Lively"/>
    <s v="United States"/>
    <n v="5000000"/>
    <n v="591366"/>
    <s v="TriStar Pictures"/>
    <n v="88"/>
    <n v="109.6"/>
    <n v="1644062.22810219"/>
  </r>
  <r>
    <s v="The Sacrifice"/>
    <x v="1"/>
    <x v="0"/>
    <x v="6"/>
    <s v="May 9, 1986 (Sweden)"/>
    <x v="31"/>
    <n v="26000"/>
    <s v="Andrei Tarkovsky"/>
    <s v="Andrei Tarkovsky"/>
    <s v="Erland Josephson"/>
    <s v="Sweden"/>
    <m/>
    <n v="167292"/>
    <s v="Svenska Filminstitutet (SFI)"/>
    <n v="149"/>
    <n v="109.6"/>
    <n v="465090.0766423358"/>
  </r>
  <r>
    <s v="The Hitcher"/>
    <x v="0"/>
    <x v="2"/>
    <x v="6"/>
    <s v="February 21, 1986 (United States)"/>
    <x v="13"/>
    <n v="45000"/>
    <s v="Robert Harmon"/>
    <s v="Eric Red"/>
    <s v="Rutger Hauer"/>
    <s v="United States"/>
    <n v="6000000"/>
    <n v="5844868"/>
    <s v="HBO Pictures"/>
    <n v="97"/>
    <n v="109.6"/>
    <n v="16249372.989051096"/>
  </r>
  <r>
    <s v="Rad"/>
    <x v="1"/>
    <x v="0"/>
    <x v="6"/>
    <s v="March 28, 1986 (United States)"/>
    <x v="15"/>
    <n v="5600"/>
    <s v="Hal Needham"/>
    <s v="Sam Bernard"/>
    <s v="Bart Conner"/>
    <s v="United States"/>
    <m/>
    <n v="2015882"/>
    <s v="TaliaFilm II Productions"/>
    <n v="91"/>
    <n v="109.6"/>
    <n v="5604372.6770072998"/>
  </r>
  <r>
    <s v="An American Tail"/>
    <x v="2"/>
    <x v="10"/>
    <x v="6"/>
    <s v="November 21, 1986 (United States)"/>
    <x v="15"/>
    <n v="50000"/>
    <s v="Don Bluth"/>
    <s v="Judy Freudberg"/>
    <s v="Dom DeLuise"/>
    <s v="United States"/>
    <m/>
    <n v="84542002"/>
    <s v="Universal Pictures"/>
    <n v="80"/>
    <n v="109.6"/>
    <n v="235036021.98357666"/>
  </r>
  <r>
    <s v="SpaceCamp"/>
    <x v="1"/>
    <x v="1"/>
    <x v="6"/>
    <s v="June 6, 1986 (United States)"/>
    <x v="46"/>
    <n v="13000"/>
    <s v="Harry Winer"/>
    <s v="Clifford Green"/>
    <s v="Kate Capshaw"/>
    <s v="United States"/>
    <n v="18000000"/>
    <n v="9697739"/>
    <s v="ABC Motion Pictures"/>
    <n v="107"/>
    <n v="109.6"/>
    <n v="26960776.216240879"/>
  </r>
  <r>
    <s v="Raw Deal"/>
    <x v="0"/>
    <x v="2"/>
    <x v="6"/>
    <s v="June 6, 1986 (United States)"/>
    <x v="41"/>
    <n v="32000"/>
    <s v="John Irvin"/>
    <s v="Luciano Vincenzoni"/>
    <s v="Arnold Schwarzenegger"/>
    <s v="United States"/>
    <n v="8500000"/>
    <n v="16209459"/>
    <s v="De Laurentiis Entertainment Group (DEG)"/>
    <n v="106"/>
    <n v="109.6"/>
    <n v="45064070.778284676"/>
  </r>
  <r>
    <s v="Hannah and Her Sisters"/>
    <x v="8"/>
    <x v="3"/>
    <x v="6"/>
    <s v="March 14, 1986 (United States)"/>
    <x v="6"/>
    <n v="68000"/>
    <s v="Woody Allen"/>
    <s v="Woody Allen"/>
    <s v="Mia Farrow"/>
    <s v="United States"/>
    <n v="6400000"/>
    <n v="40084041"/>
    <s v="Orion Pictures"/>
    <n v="107"/>
    <n v="109.6"/>
    <n v="111438022.74361315"/>
  </r>
  <r>
    <s v="The Great Mouse Detective"/>
    <x v="2"/>
    <x v="10"/>
    <x v="6"/>
    <s v="July 2, 1986 (United States)"/>
    <x v="13"/>
    <n v="46000"/>
    <s v="Directors"/>
    <s v="Peter Young"/>
    <s v="Vincent Price"/>
    <s v="United States"/>
    <n v="14000000"/>
    <n v="38625550"/>
    <s v="Walt Disney Pictures"/>
    <n v="74"/>
    <n v="109.6"/>
    <n v="107383258.07481752"/>
  </r>
  <r>
    <s v="Ruthless People"/>
    <x v="0"/>
    <x v="3"/>
    <x v="6"/>
    <s v="June 27, 1986 (United States)"/>
    <x v="15"/>
    <n v="27000"/>
    <s v="Jim Abrahams"/>
    <s v="Dale Launer"/>
    <s v="Bette Midler"/>
    <s v="United States"/>
    <n v="13000000"/>
    <n v="71624879"/>
    <s v="Touchstone Pictures"/>
    <n v="93"/>
    <n v="109.6"/>
    <n v="199125005.7600365"/>
  </r>
  <r>
    <s v="The Transformers: the Movie"/>
    <x v="1"/>
    <x v="10"/>
    <x v="6"/>
    <s v="August 8, 1986 (United States)"/>
    <x v="4"/>
    <n v="38000"/>
    <s v="Nelson Shin"/>
    <s v="Ron Friedman"/>
    <s v="Orson Welles"/>
    <s v="United States"/>
    <n v="6000000"/>
    <n v="5860601"/>
    <s v="Sunbow Productions"/>
    <n v="84"/>
    <n v="109.6"/>
    <n v="16293112.451642336"/>
  </r>
  <r>
    <s v="Wildcats"/>
    <x v="0"/>
    <x v="3"/>
    <x v="6"/>
    <s v="February 14, 1986 (United States)"/>
    <x v="10"/>
    <n v="12000"/>
    <s v="Michael Ritchie"/>
    <s v="Ezra Sacks"/>
    <s v="Goldie Hawn"/>
    <s v="United States"/>
    <m/>
    <n v="26285544"/>
    <s v="Hawn / Sylbert Movie Company"/>
    <n v="106"/>
    <n v="109.6"/>
    <n v="73076690.299270079"/>
  </r>
  <r>
    <s v="Troll"/>
    <x v="8"/>
    <x v="3"/>
    <x v="6"/>
    <s v="January 17, 1986 (United States)"/>
    <x v="54"/>
    <n v="9500"/>
    <s v="John Carl Buechler"/>
    <s v="John Carl Buechler"/>
    <s v="Michael Moriarty"/>
    <s v="Italy"/>
    <n v="1100000"/>
    <n v="5450815"/>
    <s v="Empire Pictures"/>
    <n v="82"/>
    <n v="109.6"/>
    <n v="15153862.504562045"/>
  </r>
  <r>
    <s v="At Close Range"/>
    <x v="0"/>
    <x v="6"/>
    <x v="6"/>
    <s v="April 18, 1986 (United States)"/>
    <x v="9"/>
    <n v="15000"/>
    <s v="James Foley"/>
    <s v="Elliott Lewitt"/>
    <s v="Sean Penn"/>
    <s v="United States"/>
    <n v="6500000"/>
    <n v="2347000"/>
    <s v="Hemdale"/>
    <n v="111"/>
    <n v="109.6"/>
    <n v="6524916.9708029199"/>
  </r>
  <r>
    <s v="The Boy Who Could Fly"/>
    <x v="1"/>
    <x v="0"/>
    <x v="6"/>
    <s v="August 15, 1986 (United States)"/>
    <x v="16"/>
    <n v="5600"/>
    <s v="Nick Castle"/>
    <s v="Nick Castle"/>
    <s v="Lucy Deakins"/>
    <s v="United States"/>
    <m/>
    <n v="7177431"/>
    <s v="Lorimar Film Partners"/>
    <n v="114"/>
    <n v="109.6"/>
    <n v="19954044.030109491"/>
  </r>
  <r>
    <s v="Something Wild"/>
    <x v="0"/>
    <x v="3"/>
    <x v="6"/>
    <s v="November 7, 1986 (United States)"/>
    <x v="15"/>
    <n v="17000"/>
    <s v="Jonathan Demme"/>
    <s v="E. Max Frye"/>
    <s v="Jeff Daniels"/>
    <s v="United States"/>
    <n v="7000000"/>
    <n v="8362969"/>
    <s v="Religioso Primitiva"/>
    <n v="114"/>
    <n v="109.6"/>
    <n v="23249969.47354015"/>
  </r>
  <r>
    <s v="Heartburn"/>
    <x v="0"/>
    <x v="3"/>
    <x v="6"/>
    <s v="July 25, 1986 (United States)"/>
    <x v="10"/>
    <n v="10000"/>
    <s v="Mike Nichols"/>
    <s v="Nora Ephron"/>
    <s v="Meryl Streep"/>
    <s v="United States"/>
    <n v="20000000"/>
    <n v="25314189"/>
    <s v="Paramount Pictures"/>
    <n v="108"/>
    <n v="109.6"/>
    <n v="70376217.046532854"/>
  </r>
  <r>
    <s v="Crossroads"/>
    <x v="0"/>
    <x v="0"/>
    <x v="6"/>
    <s v="March 14, 1986 (United States)"/>
    <x v="12"/>
    <n v="15000"/>
    <s v="Walter Hill"/>
    <s v="John Fusco"/>
    <s v="Ralph Macchio"/>
    <s v="United States"/>
    <m/>
    <n v="5839031"/>
    <s v="Columbia Pictures"/>
    <n v="99"/>
    <n v="109.6"/>
    <n v="16233145.489963505"/>
  </r>
  <r>
    <s v="The Clan of the Cave Bear"/>
    <x v="0"/>
    <x v="1"/>
    <x v="6"/>
    <s v="January 17, 1986 (United States)"/>
    <x v="20"/>
    <n v="6200"/>
    <s v="Michael Chapman"/>
    <s v="Jean M. Auel"/>
    <s v="Daryl Hannah"/>
    <s v="United States"/>
    <n v="15000000"/>
    <n v="1953732"/>
    <s v="Warner Bros."/>
    <n v="98"/>
    <n v="109.6"/>
    <n v="5431588.872262774"/>
  </r>
  <r>
    <s v="She's Gotta Have It"/>
    <x v="0"/>
    <x v="3"/>
    <x v="6"/>
    <s v="August 8, 1986 (United States)"/>
    <x v="8"/>
    <n v="13000"/>
    <s v="Spike Lee"/>
    <s v="Spike Lee"/>
    <s v="Tracy Camilla Johns"/>
    <s v="United States"/>
    <n v="175000"/>
    <n v="7137502"/>
    <s v="40 Acres &amp; A Mule Filmworks"/>
    <n v="84"/>
    <n v="109.6"/>
    <n v="19843037.038321171"/>
  </r>
  <r>
    <s v="Running Scared"/>
    <x v="0"/>
    <x v="2"/>
    <x v="6"/>
    <s v="June 27, 1986 (United States)"/>
    <x v="16"/>
    <n v="12000"/>
    <s v="Peter Hyams"/>
    <s v="Gary DeVore"/>
    <s v="Gregory Hines"/>
    <s v="United States"/>
    <m/>
    <n v="38500726"/>
    <s v="Metro-Goldwyn-Mayer (MGM)"/>
    <n v="107"/>
    <n v="109.6"/>
    <n v="107036233.68795621"/>
  </r>
  <r>
    <s v="8 Million Ways to Die"/>
    <x v="0"/>
    <x v="2"/>
    <x v="6"/>
    <s v="April 25, 1986 (United States)"/>
    <x v="1"/>
    <n v="4700"/>
    <s v="Hal Ashby"/>
    <s v="Lawrence Block"/>
    <s v="Jeff Bridges"/>
    <s v="United States"/>
    <n v="18000000"/>
    <n v="1305114"/>
    <s v="Producers Sales Organization (PSO)"/>
    <n v="115"/>
    <n v="109.6"/>
    <n v="3628359.8156934311"/>
  </r>
  <r>
    <s v="Soul Man"/>
    <x v="8"/>
    <x v="3"/>
    <x v="6"/>
    <s v="October 24, 1986 (United States)"/>
    <x v="11"/>
    <n v="7800"/>
    <s v="Steve Miner"/>
    <s v="Carol Black"/>
    <s v="C. Thomas Howell"/>
    <s v="United States"/>
    <m/>
    <n v="27820000"/>
    <s v="Balcor Film Investors"/>
    <n v="104"/>
    <n v="109.6"/>
    <n v="77342645.985401466"/>
  </r>
  <r>
    <s v="Down by Law"/>
    <x v="0"/>
    <x v="3"/>
    <x v="6"/>
    <s v="September 25, 1986 (Canada)"/>
    <x v="3"/>
    <n v="49000"/>
    <s v="Jim Jarmusch"/>
    <s v="Jim Jarmusch"/>
    <s v="Tom Waits"/>
    <s v="United States"/>
    <n v="1100000"/>
    <n v="1504286"/>
    <s v="Island Pictures"/>
    <n v="107"/>
    <n v="109.6"/>
    <n v="4182079.7828467158"/>
  </r>
  <r>
    <s v="Poltergeist II: the Other Side"/>
    <x v="8"/>
    <x v="4"/>
    <x v="6"/>
    <s v="May 23, 1986 (United States)"/>
    <x v="46"/>
    <n v="26000"/>
    <s v="Brian Gibson"/>
    <s v="Mark Victor"/>
    <s v="JoBeth Williams"/>
    <s v="United States"/>
    <n v="19000000"/>
    <n v="40996665"/>
    <s v="Freddie Fields Productions"/>
    <n v="91"/>
    <n v="109.6"/>
    <n v="113975217.38594891"/>
  </r>
  <r>
    <s v="Bad Blood"/>
    <x v="9"/>
    <x v="6"/>
    <x v="6"/>
    <s v="November 26, 1986 (France)"/>
    <x v="4"/>
    <n v="7500"/>
    <s v="Leos Carax"/>
    <s v="Leos Carax"/>
    <s v="Michel Piccoli"/>
    <s v="Switzerland"/>
    <m/>
    <n v="58731"/>
    <s v="Les Films Plain Chant"/>
    <n v="105"/>
    <n v="109.6"/>
    <n v="163278.61040145985"/>
  </r>
  <r>
    <s v="Psycho III"/>
    <x v="0"/>
    <x v="4"/>
    <x v="6"/>
    <s v="July 2, 1986 (United States)"/>
    <x v="20"/>
    <n v="14000"/>
    <s v="Anthony Perkins"/>
    <s v="Charles Edward Pogue"/>
    <s v="Anthony Perkins"/>
    <s v="United States"/>
    <m/>
    <n v="14481606"/>
    <s v="Universal Pictures"/>
    <n v="93"/>
    <n v="109.6"/>
    <n v="40260450.257299274"/>
  </r>
  <r>
    <s v="Allan Quatermain and the Lost City of Gold"/>
    <x v="1"/>
    <x v="2"/>
    <x v="6"/>
    <s v="January 30, 1987 (United States)"/>
    <x v="26"/>
    <n v="9000"/>
    <s v="Gary Nelson"/>
    <s v="H. Rider Haggard"/>
    <s v="Richard Chamberlain"/>
    <s v="United States"/>
    <n v="13000000"/>
    <n v="3751699"/>
    <s v="Golan-Globus Productions"/>
    <n v="99"/>
    <n v="109.6"/>
    <n v="10430133.989963505"/>
  </r>
  <r>
    <s v="The Adventures of Milo and Otis"/>
    <x v="2"/>
    <x v="1"/>
    <x v="6"/>
    <s v="August 25, 1989 (United States)"/>
    <x v="9"/>
    <n v="11000"/>
    <s v="Masanori Hata"/>
    <s v="Masanori Hata"/>
    <s v="Kyôko Koizumi"/>
    <s v="Japan"/>
    <m/>
    <n v="13299749"/>
    <s v="Fuji Television Network"/>
    <n v="76"/>
    <n v="109.6"/>
    <n v="36974758.396897815"/>
  </r>
  <r>
    <s v="Caravaggio"/>
    <x v="3"/>
    <x v="5"/>
    <x v="6"/>
    <s v="August 29, 1986 (United States)"/>
    <x v="14"/>
    <n v="5500"/>
    <s v="Derek Jarman"/>
    <s v="Derek Jarman"/>
    <s v="Noam Almaz"/>
    <s v="United Kingdom"/>
    <m/>
    <n v="5478"/>
    <s v="British Film Institute (BFI)"/>
    <n v="93"/>
    <n v="109.6"/>
    <n v="15229.4397810219"/>
  </r>
  <r>
    <s v="Children of a Lesser God"/>
    <x v="0"/>
    <x v="0"/>
    <x v="6"/>
    <s v="October 31, 1986 (United States)"/>
    <x v="13"/>
    <n v="15000"/>
    <s v="Randa Haines"/>
    <s v="Mark Medoff"/>
    <s v="William Hurt"/>
    <s v="United States"/>
    <n v="10500000"/>
    <n v="31853080"/>
    <s v="Paramount Pictures"/>
    <n v="119"/>
    <n v="109.6"/>
    <n v="88555049.963503659"/>
  </r>
  <r>
    <s v="Invaders from Mars"/>
    <x v="1"/>
    <x v="4"/>
    <x v="6"/>
    <s v="June 6, 1986 (United States)"/>
    <x v="41"/>
    <n v="8200"/>
    <s v="Tobe Hooper"/>
    <s v="Richard Blake"/>
    <s v="Karen Black"/>
    <s v="United States"/>
    <n v="12000000"/>
    <n v="4884663"/>
    <s v="Cannon Pictures"/>
    <n v="100"/>
    <n v="109.6"/>
    <n v="13579897.95711679"/>
  </r>
  <r>
    <s v="Matador"/>
    <x v="5"/>
    <x v="0"/>
    <x v="6"/>
    <s v="March 7, 1986 (Spain)"/>
    <x v="9"/>
    <n v="11000"/>
    <s v="Pedro Almodóvar"/>
    <s v="Pedro Almodóvar"/>
    <s v="Assumpta Serna"/>
    <s v="Spain"/>
    <m/>
    <n v="286126"/>
    <s v="Compañía Iberoamericana de TV"/>
    <n v="110"/>
    <n v="109.6"/>
    <n v="795461.60766423366"/>
  </r>
  <r>
    <s v="Down and Out in Beverly Hills"/>
    <x v="0"/>
    <x v="3"/>
    <x v="6"/>
    <s v="January 31, 1986 (United States)"/>
    <x v="19"/>
    <n v="16000"/>
    <s v="Paul Mazursky"/>
    <s v="René Fauchois"/>
    <s v="Nick Nolte"/>
    <s v="United States"/>
    <n v="14000000"/>
    <n v="62134225"/>
    <s v="Touchstone Pictures"/>
    <n v="103"/>
    <n v="109.6"/>
    <n v="172739948.51733577"/>
  </r>
  <r>
    <s v="April Fool's Day"/>
    <x v="0"/>
    <x v="4"/>
    <x v="6"/>
    <s v="March 28, 1986 (United States)"/>
    <x v="19"/>
    <n v="15000"/>
    <s v="Fred Walton"/>
    <s v="Danilo Bach"/>
    <s v="Deborah Foreman"/>
    <s v="United States"/>
    <n v="5000000"/>
    <n v="12947763"/>
    <s v="Paramount Pictures"/>
    <n v="89"/>
    <n v="109.6"/>
    <n v="35996198.778284676"/>
  </r>
  <r>
    <s v="The Big Easy"/>
    <x v="0"/>
    <x v="3"/>
    <x v="6"/>
    <s v="August 21, 1987 (United States)"/>
    <x v="16"/>
    <n v="12000"/>
    <s v="Jim McBride"/>
    <s v="Daniel Petrie Jr."/>
    <s v="Dennis Quaid"/>
    <s v="United States"/>
    <n v="8500000"/>
    <n v="17685307"/>
    <s v="Kings Road Entertainment"/>
    <n v="102"/>
    <n v="109.6"/>
    <n v="49167089.807481758"/>
  </r>
  <r>
    <s v="Pirates"/>
    <x v="8"/>
    <x v="2"/>
    <x v="6"/>
    <s v="July 18, 1986 (United States)"/>
    <x v="10"/>
    <n v="8100"/>
    <s v="Roman Polanski"/>
    <s v="John Brownjohn"/>
    <s v="Walter Matthau"/>
    <s v="France"/>
    <n v="40000000"/>
    <n v="1641825"/>
    <s v="Carthago Films S.a.r.l."/>
    <n v="121"/>
    <n v="109.6"/>
    <n v="4564453.2618613141"/>
  </r>
  <r>
    <s v="No Mercy"/>
    <x v="0"/>
    <x v="6"/>
    <x v="6"/>
    <s v="December 19, 1986 (United States)"/>
    <x v="46"/>
    <n v="7000"/>
    <s v="Richard Pearce"/>
    <s v="James Carabatsos"/>
    <s v="Richard Gere"/>
    <s v="United States"/>
    <n v="14000000"/>
    <n v="12303904"/>
    <s v="TriStar Pictures"/>
    <n v="106"/>
    <n v="109.6"/>
    <n v="34206200.262773722"/>
  </r>
  <r>
    <s v="Lady Jane"/>
    <x v="8"/>
    <x v="5"/>
    <x v="6"/>
    <s v="February 7, 1986 (United States)"/>
    <x v="12"/>
    <n v="6300"/>
    <s v="Trevor Nunn"/>
    <s v="Chris Bryant"/>
    <s v="Helena Bonham Carter"/>
    <s v="United Kingdom"/>
    <n v="8500000"/>
    <n v="277646"/>
    <s v="Capital Equipment Leasing"/>
    <n v="136"/>
    <n v="109.6"/>
    <n v="771886.27919708041"/>
  </r>
  <r>
    <s v="Club Paradise"/>
    <x v="8"/>
    <x v="3"/>
    <x v="6"/>
    <s v="July 11, 1986 (United States)"/>
    <x v="27"/>
    <n v="5900"/>
    <s v="Harold Ramis"/>
    <s v="Harry Shearer"/>
    <s v="Robin Williams"/>
    <s v="United States"/>
    <n v="15000000"/>
    <n v="12308521"/>
    <s v="Warner Bros."/>
    <n v="96"/>
    <n v="109.6"/>
    <n v="34219036.028284676"/>
  </r>
  <r>
    <s v="Manon of the Spring"/>
    <x v="1"/>
    <x v="0"/>
    <x v="6"/>
    <s v="December 4, 1987 (United States)"/>
    <x v="45"/>
    <n v="21000"/>
    <s v="Claude Berri"/>
    <s v="Claude Berri"/>
    <s v="Yves Montand"/>
    <s v="Switzerland"/>
    <m/>
    <n v="3940542"/>
    <s v="DD Productions"/>
    <n v="113"/>
    <n v="109.6"/>
    <n v="10955138.206204381"/>
  </r>
  <r>
    <s v="Gothic"/>
    <x v="0"/>
    <x v="0"/>
    <x v="6"/>
    <s v="April 10, 1987 (United States)"/>
    <x v="46"/>
    <n v="7400"/>
    <s v="Ken Russell"/>
    <s v="Stephen Volk"/>
    <s v="Gabriel Byrne"/>
    <s v="United Kingdom"/>
    <m/>
    <n v="916172"/>
    <s v="Virgin Vision"/>
    <n v="87"/>
    <n v="109.6"/>
    <n v="2547058.4708029199"/>
  </r>
  <r>
    <s v="Armed and Dangerous"/>
    <x v="8"/>
    <x v="2"/>
    <x v="6"/>
    <s v="August 15, 1986 (United States)"/>
    <x v="46"/>
    <n v="11000"/>
    <s v="Mark L. Lester"/>
    <s v="Brian Grazer"/>
    <s v="John Candy"/>
    <s v="United States"/>
    <n v="12000000"/>
    <n v="15945534"/>
    <s v="Columbia Pictures"/>
    <n v="88"/>
    <n v="109.6"/>
    <n v="44330330.381386861"/>
  </r>
  <r>
    <s v="F/X"/>
    <x v="0"/>
    <x v="2"/>
    <x v="6"/>
    <s v="February 7, 1986 (United States)"/>
    <x v="17"/>
    <n v="18000"/>
    <s v="Robert Mandel"/>
    <s v="Robert T. Megginson"/>
    <s v="Bryan Brown"/>
    <s v="United States"/>
    <n v="10000000"/>
    <n v="20603715"/>
    <s v="Orion Pictures"/>
    <n v="109"/>
    <n v="109.6"/>
    <n v="57280583.581204385"/>
  </r>
  <r>
    <s v="King Kong Lives"/>
    <x v="8"/>
    <x v="2"/>
    <x v="6"/>
    <s v="December 19, 1986 (United States)"/>
    <x v="49"/>
    <n v="5600"/>
    <s v="John Guillermin"/>
    <s v="Ronald Shusett"/>
    <s v="Brian Kerwin"/>
    <s v="United States"/>
    <n v="10000000"/>
    <n v="4711220"/>
    <s v="Toho Company"/>
    <n v="105"/>
    <n v="109.6"/>
    <n v="13097707.427007301"/>
  </r>
  <r>
    <s v="Castaway"/>
    <x v="0"/>
    <x v="1"/>
    <x v="6"/>
    <s v="September 11, 1987 (United States)"/>
    <x v="1"/>
    <n v="3100"/>
    <s v="Nicolas Roeg"/>
    <s v="Lucy Irvine"/>
    <s v="Oliver Reed"/>
    <s v="United Kingdom"/>
    <m/>
    <m/>
    <s v="Cannon Screen Entertainment"/>
    <n v="117"/>
    <n v="109.6"/>
    <s v=""/>
  </r>
  <r>
    <s v="Wise Guys"/>
    <x v="0"/>
    <x v="3"/>
    <x v="6"/>
    <s v="April 18, 1986 (United States)"/>
    <x v="46"/>
    <n v="5500"/>
    <s v="Brian De Palma"/>
    <s v="George Gallo"/>
    <s v="Danny DeVito"/>
    <s v="United States"/>
    <n v="13000000"/>
    <n v="8475466"/>
    <s v="Metro-Goldwyn-Mayer (MGM)"/>
    <n v="100"/>
    <n v="109.6"/>
    <n v="23562723.450729929"/>
  </r>
  <r>
    <s v="Solarbabies"/>
    <x v="8"/>
    <x v="2"/>
    <x v="6"/>
    <s v="November 26, 1986 (United States)"/>
    <x v="25"/>
    <n v="4100"/>
    <s v="Alan Johnson"/>
    <s v="Walon Green"/>
    <s v="Richard Jordan"/>
    <s v="United States"/>
    <n v="25000000"/>
    <n v="1579260"/>
    <s v="Brooksfilms"/>
    <n v="94"/>
    <n v="109.6"/>
    <n v="4390515.7116788328"/>
  </r>
  <r>
    <s v="The Manhattan Project"/>
    <x v="8"/>
    <x v="9"/>
    <x v="6"/>
    <s v="June 13, 1986 (United States)"/>
    <x v="19"/>
    <n v="5600"/>
    <s v="Marshall Brickman"/>
    <s v="Marshall Brickman"/>
    <s v="John Lithgow"/>
    <s v="United States"/>
    <n v="18000000"/>
    <n v="3900000"/>
    <s v="Gladden Entertainment"/>
    <n v="117"/>
    <n v="109.6"/>
    <n v="10842427.00729927"/>
  </r>
  <r>
    <s v="Trick or Treat"/>
    <x v="0"/>
    <x v="3"/>
    <x v="6"/>
    <s v="October 24, 1986 (United States)"/>
    <x v="1"/>
    <n v="6200"/>
    <s v="Charles Martin Smith"/>
    <s v="Rhet Topham"/>
    <s v="Marc Price"/>
    <s v="United States"/>
    <m/>
    <n v="6797218"/>
    <s v="De Laurentiis Entertainment Group (DEG)"/>
    <n v="98"/>
    <n v="109.6"/>
    <n v="18897010.260948908"/>
  </r>
  <r>
    <s v="Body Slam"/>
    <x v="1"/>
    <x v="3"/>
    <x v="6"/>
    <s v="May 21, 1987 (United States)"/>
    <x v="33"/>
    <n v="976"/>
    <s v="Hal Needham"/>
    <s v="Shel Lytton"/>
    <s v="Dirk Benedict"/>
    <s v="United States"/>
    <m/>
    <m/>
    <s v="Hemdale"/>
    <n v="92"/>
    <n v="109.6"/>
    <s v=""/>
  </r>
  <r>
    <s v="Jumpin' Jack Flash"/>
    <x v="0"/>
    <x v="3"/>
    <x v="6"/>
    <s v="October 10, 1986 (United States)"/>
    <x v="23"/>
    <n v="19000"/>
    <s v="Penny Marshall"/>
    <s v="David Franzoni"/>
    <s v="Whoopi Goldberg"/>
    <s v="United States"/>
    <m/>
    <n v="29844101"/>
    <s v="Lawrence Gordon Productions"/>
    <n v="105"/>
    <n v="109.6"/>
    <n v="82969868.382299274"/>
  </r>
  <r>
    <s v="Fire with Fire"/>
    <x v="8"/>
    <x v="0"/>
    <x v="6"/>
    <s v="May 9, 1986 (United States)"/>
    <x v="16"/>
    <n v="1500"/>
    <s v="Duncan Gibbins"/>
    <s v="Bill Phillips"/>
    <s v="Craig Sheffer"/>
    <s v="United States"/>
    <m/>
    <n v="4636169"/>
    <s v="Paramount Pictures"/>
    <n v="103"/>
    <n v="109.6"/>
    <n v="12889057.429744527"/>
  </r>
  <r>
    <s v="Gung Ho"/>
    <x v="8"/>
    <x v="3"/>
    <x v="6"/>
    <s v="March 14, 1986 (United States)"/>
    <x v="21"/>
    <n v="12000"/>
    <s v="Ron Howard"/>
    <s v="Edwin Blum"/>
    <s v="Michael Keaton"/>
    <s v="United States"/>
    <n v="18000000"/>
    <n v="36611610"/>
    <s v="Paramount Pictures"/>
    <n v="111"/>
    <n v="109.6"/>
    <n v="101784284.37043796"/>
  </r>
  <r>
    <s v="True Stories"/>
    <x v="1"/>
    <x v="3"/>
    <x v="6"/>
    <s v="October 10, 1986 (United States)"/>
    <x v="13"/>
    <n v="6100"/>
    <s v="David Byrne"/>
    <s v="Stephen Tobolowsky"/>
    <s v="David Byrne"/>
    <s v="United States"/>
    <m/>
    <n v="2545459"/>
    <s v="Gary Kurfirst Pictures"/>
    <n v="89"/>
    <n v="109.6"/>
    <n v="7076654.7198905116"/>
  </r>
  <r>
    <s v="When the Wind Blows"/>
    <x v="4"/>
    <x v="10"/>
    <x v="6"/>
    <s v="March 11, 1988 (United States)"/>
    <x v="3"/>
    <n v="10000"/>
    <s v="Jimmy T. Murakami"/>
    <s v="Raymond Briggs"/>
    <s v="Peggy Ashcroft"/>
    <s v="United Kingdom"/>
    <m/>
    <n v="5274"/>
    <s v="Meltdown Productions"/>
    <n v="84"/>
    <n v="109.6"/>
    <n v="14662.297445255475"/>
  </r>
  <r>
    <s v="Murphy's Law"/>
    <x v="0"/>
    <x v="2"/>
    <x v="6"/>
    <s v="April 18, 1986 (United States)"/>
    <x v="22"/>
    <n v="5100"/>
    <s v="J. Lee Thompson"/>
    <s v="Gail Morgan Hickman"/>
    <s v="Charles Bronson"/>
    <s v="United States"/>
    <n v="6000000"/>
    <n v="9947631"/>
    <s v="Cannon Group"/>
    <n v="100"/>
    <n v="109.6"/>
    <n v="27655503.336678833"/>
  </r>
  <r>
    <s v="Deadly Friend"/>
    <x v="0"/>
    <x v="0"/>
    <x v="6"/>
    <s v="October 10, 1986 (United States)"/>
    <x v="41"/>
    <n v="6900"/>
    <s v="Wes Craven"/>
    <s v="Diana Henstell"/>
    <s v="Matthew Labyorteaux"/>
    <s v="United States"/>
    <m/>
    <n v="8988731"/>
    <s v="Warner Bros."/>
    <n v="91"/>
    <n v="109.6"/>
    <n v="24989656.34762774"/>
  </r>
  <r>
    <s v="Jean de Florette"/>
    <x v="1"/>
    <x v="3"/>
    <x v="6"/>
    <s v="August 28, 1987 (United States)"/>
    <x v="45"/>
    <n v="24000"/>
    <s v="Claude Berri"/>
    <s v="Claude Berri"/>
    <s v="Yves Montand"/>
    <s v="Switzerland"/>
    <m/>
    <n v="4940939"/>
    <s v="DD Productions"/>
    <n v="120"/>
    <n v="109.6"/>
    <n v="13736351.398722628"/>
  </r>
  <r>
    <s v="Reform School Girls"/>
    <x v="0"/>
    <x v="6"/>
    <x v="6"/>
    <s v="August 22, 1986 (United States)"/>
    <x v="20"/>
    <n v="2200"/>
    <s v="Tom DeSimone"/>
    <s v="Tom DeSimone"/>
    <s v="Linda Carol"/>
    <s v="United States"/>
    <m/>
    <n v="2510433"/>
    <s v="Balcor Film Investors"/>
    <n v="94"/>
    <n v="109.6"/>
    <n v="6979278.604927008"/>
  </r>
  <r>
    <s v="Band of the Hand"/>
    <x v="0"/>
    <x v="2"/>
    <x v="6"/>
    <s v="April 11, 1986 (United States)"/>
    <x v="19"/>
    <n v="2800"/>
    <s v="Paul Michael Glaser"/>
    <s v="Leo Garen"/>
    <s v="Stephen Lang"/>
    <s v="United States"/>
    <n v="8700000"/>
    <n v="4865912"/>
    <s v="Delphi V Productions"/>
    <n v="109"/>
    <n v="109.6"/>
    <n v="13527768.124087593"/>
  </r>
  <r>
    <s v="Vamp"/>
    <x v="0"/>
    <x v="3"/>
    <x v="6"/>
    <s v="July 18, 1986 (United States)"/>
    <x v="23"/>
    <n v="5100"/>
    <s v="Richard Wenk"/>
    <s v="Donald P. Borchers"/>
    <s v="Chris Makepeace"/>
    <s v="United States"/>
    <n v="3300000"/>
    <n v="4941117"/>
    <s v="New World Pictures"/>
    <n v="93"/>
    <n v="109.6"/>
    <n v="13736846.25821168"/>
  </r>
  <r>
    <s v="Nothing in Common"/>
    <x v="1"/>
    <x v="3"/>
    <x v="6"/>
    <s v="July 30, 1986 (United States)"/>
    <x v="23"/>
    <n v="6600"/>
    <s v="Garry Marshall"/>
    <s v="Garry Marshall"/>
    <s v="Tom Hanks"/>
    <s v="United States"/>
    <m/>
    <n v="32324557"/>
    <s v="Delphi Films"/>
    <n v="118"/>
    <n v="109.6"/>
    <n v="89865807.645072997"/>
  </r>
  <r>
    <s v="TerrorVision"/>
    <x v="0"/>
    <x v="3"/>
    <x v="6"/>
    <s v="February 14, 1986 (United States)"/>
    <x v="46"/>
    <n v="6600"/>
    <s v="Ted Nicolaou"/>
    <s v="Ted Nicolaou"/>
    <s v="Diane Franklin"/>
    <s v="United States"/>
    <m/>
    <n v="320256"/>
    <s v="Empire Pictures"/>
    <n v="85"/>
    <n v="109.6"/>
    <n v="890346.74452554749"/>
  </r>
  <r>
    <s v="Quicksilver"/>
    <x v="1"/>
    <x v="6"/>
    <x v="6"/>
    <s v="February 14, 1986 (United States)"/>
    <x v="46"/>
    <n v="4500"/>
    <s v="Thomas Michael Donnelly"/>
    <s v="Thomas Michael Donnelly"/>
    <s v="Kevin Bacon"/>
    <s v="United States"/>
    <m/>
    <n v="7634909"/>
    <s v="Columbia Pictures"/>
    <n v="105"/>
    <n v="109.6"/>
    <n v="21225882.958941609"/>
  </r>
  <r>
    <s v="52 Pick-Up"/>
    <x v="0"/>
    <x v="6"/>
    <x v="6"/>
    <s v="November 7, 1986 (United States)"/>
    <x v="5"/>
    <n v="5400"/>
    <s v="John Frankenheimer"/>
    <s v="Elmore Leonard"/>
    <s v="Roy Scheider"/>
    <s v="United States"/>
    <m/>
    <n v="5186646"/>
    <s v="Cannon Group"/>
    <n v="110"/>
    <n v="109.6"/>
    <n v="14419443.760948906"/>
  </r>
  <r>
    <s v="Black Moon Rising"/>
    <x v="0"/>
    <x v="2"/>
    <x v="6"/>
    <s v="January 10, 1986 (United States)"/>
    <x v="30"/>
    <n v="5400"/>
    <s v="Harley Cokeliss"/>
    <s v="John Carpenter"/>
    <s v="Tommy Lee Jones"/>
    <s v="United States"/>
    <m/>
    <n v="6637565"/>
    <s v="New World Pictures"/>
    <n v="100"/>
    <n v="109.6"/>
    <n v="18453157.440693431"/>
  </r>
  <r>
    <s v="Extremities"/>
    <x v="0"/>
    <x v="0"/>
    <x v="6"/>
    <s v="August 22, 1986 (United States)"/>
    <x v="21"/>
    <n v="3500"/>
    <s v="Robert M. Young"/>
    <s v="William Mastrosimone"/>
    <s v="Farrah Fawcett"/>
    <s v="United States"/>
    <m/>
    <n v="13418091"/>
    <s v="Atlantic Entertainment Group"/>
    <n v="89"/>
    <n v="109.6"/>
    <n v="37303762.114051096"/>
  </r>
  <r>
    <s v="The Men's Club"/>
    <x v="0"/>
    <x v="0"/>
    <x v="6"/>
    <s v="September 19, 1986 (United States)"/>
    <x v="32"/>
    <n v="790"/>
    <s v="Peter Medak"/>
    <s v="Leonard Michaels"/>
    <s v="David Dukes"/>
    <s v="United States"/>
    <m/>
    <n v="2556361"/>
    <s v="Atlantic Entertainment Group"/>
    <n v="101"/>
    <n v="109.6"/>
    <n v="7106963.4735401468"/>
  </r>
  <r>
    <s v="Haunted Honeymoon"/>
    <x v="1"/>
    <x v="3"/>
    <x v="6"/>
    <s v="July 25, 1986 (United States)"/>
    <x v="46"/>
    <n v="6900"/>
    <s v="Gene Wilder"/>
    <s v="Gene Wilder"/>
    <s v="Gene Wilder"/>
    <s v="United Kingdom"/>
    <n v="13000000"/>
    <n v="8033397"/>
    <s v="Orion Pictures"/>
    <n v="82"/>
    <n v="109.6"/>
    <n v="22333723.229014602"/>
  </r>
  <r>
    <s v="Summer"/>
    <x v="0"/>
    <x v="0"/>
    <x v="6"/>
    <s v="August 29, 1986 (United States)"/>
    <x v="3"/>
    <n v="7700"/>
    <s v="Éric Rohmer"/>
    <s v="Marie Rivière"/>
    <s v="Marie Rivière"/>
    <s v="France"/>
    <m/>
    <n v="63137"/>
    <s v="Ministère de la Culture et de la Communication"/>
    <n v="99"/>
    <n v="109.6"/>
    <n v="175527.772810219"/>
  </r>
  <r>
    <s v="Tough Guys"/>
    <x v="1"/>
    <x v="3"/>
    <x v="6"/>
    <s v="October 3, 1986 (United States)"/>
    <x v="19"/>
    <n v="6800"/>
    <s v="Jeff Kanew"/>
    <s v="James Orr"/>
    <s v="Burt Lancaster"/>
    <s v="United States"/>
    <n v="10000000"/>
    <n v="21458229"/>
    <s v="Touchstone Pictures"/>
    <n v="104"/>
    <n v="109.6"/>
    <n v="59656226.061131395"/>
  </r>
  <r>
    <s v="Eliminators"/>
    <x v="1"/>
    <x v="2"/>
    <x v="6"/>
    <s v="January 31, 1986 (United States)"/>
    <x v="38"/>
    <n v="1900"/>
    <s v="Peter Manoogian"/>
    <s v="Paul De Meo"/>
    <s v="Andrew Prine"/>
    <s v="United States"/>
    <m/>
    <n v="4601256"/>
    <s v="Empire Pictures"/>
    <n v="96"/>
    <n v="109.6"/>
    <n v="12791995.467153287"/>
  </r>
  <r>
    <s v="The Best of Times"/>
    <x v="8"/>
    <x v="3"/>
    <x v="6"/>
    <s v="January 31, 1986 (United States)"/>
    <x v="22"/>
    <n v="6800"/>
    <s v="Roger Spottiswoode"/>
    <s v="Ron Shelton"/>
    <s v="Robin Williams"/>
    <s v="United States"/>
    <n v="12000000"/>
    <n v="7817314"/>
    <s v="Cinema Group Ventures"/>
    <n v="104"/>
    <n v="109.6"/>
    <n v="21732988.830291972"/>
  </r>
  <r>
    <s v="Firewalker"/>
    <x v="1"/>
    <x v="2"/>
    <x v="6"/>
    <s v="November 21, 1986 (United States)"/>
    <x v="27"/>
    <n v="6300"/>
    <s v="J. Lee Thompson"/>
    <s v="Robert Gosnell"/>
    <s v="Chuck Norris"/>
    <s v="United States"/>
    <n v="8000000"/>
    <n v="11949484"/>
    <s v="Cannon Group"/>
    <n v="105"/>
    <n v="109.6"/>
    <n v="33220873.857664235"/>
  </r>
  <r>
    <s v="Modern Girls"/>
    <x v="8"/>
    <x v="3"/>
    <x v="6"/>
    <s v="November 7, 1986 (United States)"/>
    <x v="1"/>
    <n v="1300"/>
    <s v="Jerry Kramer"/>
    <s v="Laurie Craig"/>
    <s v="Daphne Zuniga"/>
    <s v="United States"/>
    <m/>
    <n v="604849"/>
    <m/>
    <n v="84"/>
    <n v="109.6"/>
    <n v="1681546.4443430658"/>
  </r>
  <r>
    <s v="Witchboard"/>
    <x v="0"/>
    <x v="4"/>
    <x v="6"/>
    <s v="March 13, 1987 (United States)"/>
    <x v="46"/>
    <n v="6600"/>
    <s v="Kevin Tenney"/>
    <s v="Kevin Tenney"/>
    <s v="Todd Allen"/>
    <s v="United Kingdom"/>
    <n v="2000000"/>
    <n v="7369373"/>
    <s v="Paragon Arts International"/>
    <n v="98"/>
    <n v="109.6"/>
    <n v="20487663.805656936"/>
  </r>
  <r>
    <s v="Clockwise"/>
    <x v="1"/>
    <x v="3"/>
    <x v="6"/>
    <s v="October 10, 1986 (United States)"/>
    <x v="14"/>
    <n v="12000"/>
    <s v="Christopher Morahan"/>
    <s v="Michael Frayn"/>
    <s v="John Cleese"/>
    <s v="United Kingdom"/>
    <m/>
    <n v="1476356"/>
    <s v="Thorn EMI Screen Entertainment"/>
    <n v="96"/>
    <n v="109.6"/>
    <n v="4104431.3248175187"/>
  </r>
  <r>
    <s v="Legal Eagles"/>
    <x v="1"/>
    <x v="3"/>
    <x v="6"/>
    <s v="June 20, 1986 (United States)"/>
    <x v="22"/>
    <n v="10000"/>
    <s v="Ivan Reitman"/>
    <s v="Ivan Reitman"/>
    <s v="Robert Redford"/>
    <s v="United States"/>
    <n v="40000000"/>
    <n v="93151591"/>
    <s v="Universal Pictures"/>
    <n v="116"/>
    <n v="109.6"/>
    <n v="258971622.05930659"/>
  </r>
  <r>
    <s v="Link"/>
    <x v="0"/>
    <x v="4"/>
    <x v="6"/>
    <s v="September 19, 1986 (United States)"/>
    <x v="23"/>
    <n v="2800"/>
    <s v="Richard Franklin"/>
    <s v="Lee David Zlotoff"/>
    <s v="Terence Stamp"/>
    <s v="United Kingdom"/>
    <m/>
    <n v="1720450"/>
    <s v="Cannon Screen Entertainment"/>
    <n v="103"/>
    <n v="109.6"/>
    <n v="4783039.3704379564"/>
  </r>
  <r>
    <s v="Jo Jo Dancer, Your Life Is Calling"/>
    <x v="0"/>
    <x v="5"/>
    <x v="6"/>
    <s v="May 2, 1986 (United States)"/>
    <x v="5"/>
    <n v="1600"/>
    <s v="Richard Pryor"/>
    <s v="Rocco Urbisci"/>
    <s v="Richard Pryor"/>
    <s v="United States"/>
    <n v="14000000"/>
    <n v="18034150"/>
    <s v="Columbia Pictures"/>
    <n v="97"/>
    <n v="109.6"/>
    <n v="50136911.541970804"/>
  </r>
  <r>
    <s v="Wanted: Dead or Alive"/>
    <x v="0"/>
    <x v="2"/>
    <x v="6"/>
    <s v="January 16, 1987 (United States)"/>
    <x v="22"/>
    <n v="4700"/>
    <s v="Gary Sherman"/>
    <s v="Michael Patrick Goodman"/>
    <s v="Rutger Hauer"/>
    <s v="United States"/>
    <m/>
    <n v="7555000"/>
    <s v="New World Pictures"/>
    <n v="106"/>
    <n v="109.6"/>
    <n v="21003727.189781025"/>
  </r>
  <r>
    <s v="American Anthem"/>
    <x v="8"/>
    <x v="0"/>
    <x v="6"/>
    <s v="June 27, 1986 (United States)"/>
    <x v="25"/>
    <n v="1400"/>
    <s v="Albert Magnoli"/>
    <s v="Evan Archerd"/>
    <s v="Mitchell Gaylord"/>
    <s v="United States"/>
    <m/>
    <n v="4845724"/>
    <s v="Lorimar Productions"/>
    <n v="102"/>
    <n v="109.6"/>
    <n v="13471643.273722628"/>
  </r>
  <r>
    <s v="The Morning After"/>
    <x v="0"/>
    <x v="6"/>
    <x v="6"/>
    <s v="December 25, 1986 (United States)"/>
    <x v="22"/>
    <n v="6200"/>
    <s v="Sidney Lumet"/>
    <s v="James Cresson"/>
    <s v="Jane Fonda"/>
    <s v="United States"/>
    <n v="15000000"/>
    <n v="25147055"/>
    <s v="American Filmworks"/>
    <n v="103"/>
    <n v="109.6"/>
    <n v="69911566.227189779"/>
  </r>
  <r>
    <s v="Crimes of the Heart"/>
    <x v="8"/>
    <x v="3"/>
    <x v="6"/>
    <s v="January 23, 1987 (United States)"/>
    <x v="5"/>
    <n v="3800"/>
    <s v="Bruce Beresford"/>
    <s v="Beth Henley"/>
    <s v="Diane Keaton"/>
    <s v="United States"/>
    <n v="20000000"/>
    <n v="22905522"/>
    <s v="De Laurentiis Entertainment Group (DEG)"/>
    <n v="105"/>
    <n v="109.6"/>
    <n v="63679859.06386862"/>
  </r>
  <r>
    <s v="Under the Cherry Moon"/>
    <x v="8"/>
    <x v="3"/>
    <x v="6"/>
    <s v="July 2, 1986 (United States)"/>
    <x v="18"/>
    <n v="3200"/>
    <s v="Prince"/>
    <s v="Becky Johnston"/>
    <s v="Prince"/>
    <s v="United States"/>
    <m/>
    <n v="10090429"/>
    <s v="Warner Bros."/>
    <n v="100"/>
    <n v="109.6"/>
    <n v="28052497.411496352"/>
  </r>
  <r>
    <s v="Malcolm"/>
    <x v="8"/>
    <x v="3"/>
    <x v="6"/>
    <s v="November 5, 1986 (United States)"/>
    <x v="12"/>
    <n v="2100"/>
    <s v="Nadia Tass"/>
    <s v="David Parker"/>
    <s v="Colin Friels"/>
    <s v="Australia"/>
    <m/>
    <m/>
    <s v="Cascade Films"/>
    <n v="85"/>
    <n v="109.6"/>
    <s v=""/>
  </r>
  <r>
    <s v="Meatballs III: Summer Job"/>
    <x v="0"/>
    <x v="3"/>
    <x v="6"/>
    <s v="January 9, 1987 (United States)"/>
    <x v="50"/>
    <n v="2200"/>
    <s v="George Mendeluk"/>
    <s v="Janis Allen"/>
    <s v="Sally Kellerman"/>
    <s v="Canada"/>
    <m/>
    <n v="2147228"/>
    <s v="TMS Pictures"/>
    <n v="96"/>
    <n v="109.6"/>
    <n v="5969528.9379562046"/>
  </r>
  <r>
    <s v="Devil in the Flesh"/>
    <x v="10"/>
    <x v="0"/>
    <x v="6"/>
    <s v="May 22, 1987 (United States)"/>
    <x v="1"/>
    <n v="1400"/>
    <s v="Marco Bellocchio"/>
    <s v="Marco Bellocchio"/>
    <s v="Maruschka Detmers"/>
    <s v="Italy"/>
    <m/>
    <n v="546904"/>
    <s v="L.P. Film"/>
    <n v="114"/>
    <n v="109.6"/>
    <n v="1520453.0000000002"/>
  </r>
  <r>
    <s v="Absolute Beginners"/>
    <x v="8"/>
    <x v="0"/>
    <x v="6"/>
    <s v="April 18, 1986 (United States)"/>
    <x v="41"/>
    <n v="3200"/>
    <s v="Julien Temple"/>
    <s v="Colin MacInnes"/>
    <s v="Patsy Kensit"/>
    <s v="United Kingdom"/>
    <m/>
    <n v="930211"/>
    <s v="Goldcrest Films International"/>
    <n v="108"/>
    <n v="109.6"/>
    <n v="2586088.4279197082"/>
  </r>
  <r>
    <s v="Deadtime Stories"/>
    <x v="0"/>
    <x v="3"/>
    <x v="6"/>
    <s v="November 28, 1986 (United States)"/>
    <x v="32"/>
    <n v="1800"/>
    <s v="Jeffrey Delman"/>
    <s v="Jeffrey Delman"/>
    <s v="Scott Valentine"/>
    <s v="United States"/>
    <m/>
    <n v="2750741"/>
    <s v="Scary Stuff"/>
    <n v="93"/>
    <n v="109.6"/>
    <n v="7647361.1560218986"/>
  </r>
  <r>
    <s v="Avenging Force"/>
    <x v="0"/>
    <x v="2"/>
    <x v="6"/>
    <s v="September 12, 1986 (United States)"/>
    <x v="1"/>
    <n v="2600"/>
    <s v="Sam Firstenberg"/>
    <s v="James Booth"/>
    <s v="Michael Dudikoff"/>
    <s v="United States"/>
    <n v="4000000"/>
    <n v="4679650"/>
    <s v="The Cannon Group"/>
    <n v="104"/>
    <n v="109.6"/>
    <n v="13009939.370437957"/>
  </r>
  <r>
    <s v="Heat"/>
    <x v="0"/>
    <x v="2"/>
    <x v="6"/>
    <s v="March 13, 1987 (United States)"/>
    <x v="41"/>
    <n v="1900"/>
    <s v="Dick Richards"/>
    <s v="William Goldman"/>
    <s v="Burt Reynolds"/>
    <s v="United States"/>
    <n v="17000000"/>
    <n v="2793214"/>
    <s v="Escalante Productions"/>
    <n v="101"/>
    <n v="109.6"/>
    <n v="7765440.7463503657"/>
  </r>
  <r>
    <s v="Sweet Liberty"/>
    <x v="1"/>
    <x v="3"/>
    <x v="6"/>
    <s v="May 16, 1986 (United States)"/>
    <x v="1"/>
    <n v="2600"/>
    <s v="Alan Alda"/>
    <s v="Alan Alda"/>
    <s v="Alan Alda"/>
    <s v="United States"/>
    <m/>
    <n v="14205021"/>
    <s v="Universal Pictures"/>
    <n v="106"/>
    <n v="109.6"/>
    <n v="39491513.674270079"/>
  </r>
  <r>
    <s v="Killer Party"/>
    <x v="0"/>
    <x v="3"/>
    <x v="6"/>
    <s v="May 9, 1986 (United States)"/>
    <x v="27"/>
    <n v="1800"/>
    <s v="William Fruet"/>
    <s v="Barney Cohen"/>
    <s v="Martin Hewitt"/>
    <s v="Canada"/>
    <m/>
    <m/>
    <s v="Marquis"/>
    <n v="91"/>
    <n v="109.6"/>
    <s v=""/>
  </r>
  <r>
    <s v="Out of Bounds"/>
    <x v="0"/>
    <x v="2"/>
    <x v="6"/>
    <s v="July 25, 1986 (United States)"/>
    <x v="20"/>
    <n v="1400"/>
    <s v="Richard Tuggle"/>
    <s v="Tony Kayden"/>
    <s v="Anthony Michael Hall"/>
    <s v="United States"/>
    <m/>
    <n v="5099316"/>
    <s v="Columbia Pictures"/>
    <n v="93"/>
    <n v="109.6"/>
    <n v="14176656.799270075"/>
  </r>
  <r>
    <s v="Wisdom"/>
    <x v="0"/>
    <x v="6"/>
    <x v="6"/>
    <s v="January 2, 1987 (United States)"/>
    <x v="46"/>
    <n v="3100"/>
    <s v="Emilio Estevez"/>
    <s v="Emilio Estevez"/>
    <s v="Emilio Estevez"/>
    <s v="United States"/>
    <m/>
    <n v="5715174"/>
    <s v="Gladden Entertainment"/>
    <n v="109"/>
    <n v="109.6"/>
    <n v="15888809.468978103"/>
  </r>
  <r>
    <s v="Shanghai Surprise"/>
    <x v="8"/>
    <x v="1"/>
    <x v="6"/>
    <s v="August 29, 1986 (United States)"/>
    <x v="56"/>
    <n v="5000"/>
    <s v="Jim Goddard"/>
    <s v="John Kohn"/>
    <s v="Sean Penn"/>
    <s v="United Kingdom"/>
    <n v="17000000"/>
    <n v="2315683"/>
    <s v="HandMade Films"/>
    <n v="97"/>
    <n v="109.6"/>
    <n v="6437852.281934307"/>
  </r>
  <r>
    <s v="Power"/>
    <x v="0"/>
    <x v="0"/>
    <x v="6"/>
    <s v="January 31, 1986 (United States)"/>
    <x v="46"/>
    <n v="2700"/>
    <s v="Sidney Lumet"/>
    <s v="David Himmelstein"/>
    <s v="Richard Gere"/>
    <s v="United States"/>
    <n v="16000000"/>
    <n v="3800000"/>
    <s v="Lorimar Productions"/>
    <n v="111"/>
    <n v="109.6"/>
    <n v="10564416.058394162"/>
  </r>
  <r>
    <s v="A Fine Mess"/>
    <x v="1"/>
    <x v="2"/>
    <x v="6"/>
    <s v="August 8, 1986 (United States)"/>
    <x v="32"/>
    <n v="1400"/>
    <s v="Blake Edwards"/>
    <s v="Blake Edwards"/>
    <s v="Ted Danson"/>
    <s v="United States"/>
    <m/>
    <n v="6029824"/>
    <s v="Blake Edwards"/>
    <n v="90"/>
    <n v="109.6"/>
    <n v="16763570.91970803"/>
  </r>
  <r>
    <s v="Let's Get Harry"/>
    <x v="0"/>
    <x v="2"/>
    <x v="6"/>
    <s v="October 31, 1986 (United States)"/>
    <x v="33"/>
    <n v="1200"/>
    <s v="Director"/>
    <s v="Mark Feldberg"/>
    <s v="Michael Schoeffling"/>
    <s v="United States"/>
    <m/>
    <n v="140980"/>
    <s v="Delphi V Productions"/>
    <n v="102"/>
    <n v="109.6"/>
    <n v="391939.83576642338"/>
  </r>
  <r>
    <s v="My Chauffeur"/>
    <x v="0"/>
    <x v="3"/>
    <x v="6"/>
    <s v="January 24, 1986 (United States)"/>
    <x v="41"/>
    <n v="1900"/>
    <s v="David Beaird"/>
    <s v="David Beaird"/>
    <s v="Deborah Foreman"/>
    <s v="United States"/>
    <m/>
    <n v="4781448"/>
    <s v="Marimark Productions"/>
    <n v="97"/>
    <n v="109.6"/>
    <n v="13292948.956204381"/>
  </r>
  <r>
    <s v="Biggles: Adventures in Time"/>
    <x v="1"/>
    <x v="1"/>
    <x v="6"/>
    <s v="January 29, 1988 (United States)"/>
    <x v="46"/>
    <n v="2800"/>
    <s v="John Hough"/>
    <s v="W.E. Johns"/>
    <s v="Neil Dickson"/>
    <s v="United Kingdom"/>
    <m/>
    <m/>
    <s v="Compact Yellowbill"/>
    <n v="108"/>
    <n v="109.6"/>
    <s v=""/>
  </r>
  <r>
    <s v="Half Moon Street"/>
    <x v="0"/>
    <x v="0"/>
    <x v="6"/>
    <s v="September 26, 1986 (United States)"/>
    <x v="20"/>
    <n v="2500"/>
    <s v="Bob Swaim"/>
    <s v="Edward Behr"/>
    <s v="Sigourney Weaver"/>
    <s v="United Kingdom"/>
    <m/>
    <n v="1131399"/>
    <s v="Centurion"/>
    <n v="90"/>
    <n v="109.6"/>
    <n v="3145413.0958029199"/>
  </r>
  <r>
    <s v="Every Time We Say Goodbye"/>
    <x v="8"/>
    <x v="0"/>
    <x v="6"/>
    <s v="November 14, 1986 (United States)"/>
    <x v="23"/>
    <n v="2300"/>
    <s v="Moshé Mizrahi"/>
    <s v="Moshé Mizrahi"/>
    <s v="Tom Hanks"/>
    <s v="Israel"/>
    <m/>
    <n v="278623"/>
    <s v="Delphi V Productions"/>
    <n v="98"/>
    <n v="109.6"/>
    <n v="774602.44616788323"/>
  </r>
  <r>
    <s v="The Decline of the American Empire"/>
    <x v="0"/>
    <x v="3"/>
    <x v="6"/>
    <s v="November 14, 1986 (United States)"/>
    <x v="13"/>
    <n v="8000"/>
    <s v="Denys Arcand"/>
    <s v="Denys Arcand"/>
    <s v="Dominique Michel"/>
    <s v="Canada"/>
    <m/>
    <n v="1915792"/>
    <s v="Corporation Image M &amp; M"/>
    <n v="101"/>
    <n v="109.6"/>
    <n v="5326111.5182481753"/>
  </r>
  <r>
    <s v="Hardbodies 2"/>
    <x v="0"/>
    <x v="3"/>
    <x v="6"/>
    <s v="September 12, 1986 (United States)"/>
    <x v="56"/>
    <n v="1100"/>
    <s v="Mark Griffiths"/>
    <s v="Mark Griffiths"/>
    <s v="James Karen"/>
    <s v="United States"/>
    <m/>
    <n v="78068"/>
    <s v="Chroma III Productions"/>
    <n v="88"/>
    <n v="109.6"/>
    <n v="217037.58759124088"/>
  </r>
  <r>
    <s v="The Boy in Blue"/>
    <x v="0"/>
    <x v="5"/>
    <x v="6"/>
    <s v="January 17, 1986 (United States)"/>
    <x v="11"/>
    <n v="1100"/>
    <s v="Charles Jarrott"/>
    <s v="Douglas Bowie"/>
    <s v="Nicolas Cage"/>
    <s v="Canada"/>
    <m/>
    <n v="275000"/>
    <s v="Canadian Broadcasting Corporation (CBC)"/>
    <n v="100"/>
    <n v="109.6"/>
    <n v="764530.10948905116"/>
  </r>
  <r>
    <s v="Brighton Beach Memoirs"/>
    <x v="8"/>
    <x v="3"/>
    <x v="6"/>
    <s v="December 25, 1986 (United States)"/>
    <x v="8"/>
    <n v="3400"/>
    <s v="Gene Saks"/>
    <s v="Neil Simon"/>
    <s v="Blythe Danner"/>
    <s v="United States"/>
    <n v="18000000"/>
    <n v="11957943"/>
    <s v="Rastar Pictures"/>
    <n v="108"/>
    <n v="109.6"/>
    <n v="33244390.803832121"/>
  </r>
  <r>
    <s v="The Longshot"/>
    <x v="8"/>
    <x v="3"/>
    <x v="6"/>
    <s v="January 17, 1986 (United States)"/>
    <x v="20"/>
    <n v="565"/>
    <s v="Paul Bartel"/>
    <s v="Tim Conway"/>
    <s v="Tim Conway"/>
    <s v="United States"/>
    <m/>
    <m/>
    <s v="Orion Pictures"/>
    <n v="89"/>
    <n v="109.6"/>
    <s v=""/>
  </r>
  <r>
    <s v="Willy/Milly"/>
    <x v="8"/>
    <x v="3"/>
    <x v="6"/>
    <s v="November 14, 1986 (United States)"/>
    <x v="41"/>
    <n v="454"/>
    <s v="Paul Schneider"/>
    <s v="Alan Friedman"/>
    <s v="Pamela Adlon"/>
    <s v="United States"/>
    <m/>
    <n v="277405"/>
    <s v="Griffon Productions"/>
    <n v="86"/>
    <n v="109.6"/>
    <n v="771216.27281021909"/>
  </r>
  <r>
    <s v="Ginger and Fred"/>
    <x v="8"/>
    <x v="3"/>
    <x v="6"/>
    <s v="March 28, 1986 (United States)"/>
    <x v="4"/>
    <n v="4900"/>
    <s v="Federico Fellini"/>
    <s v="Federico Fellini"/>
    <s v="Marcello Mastroianni"/>
    <s v="Italy"/>
    <m/>
    <n v="837623"/>
    <s v="Produzioni Europee Associate (PEA)"/>
    <n v="125"/>
    <n v="109.6"/>
    <n v="2328683.6505474453"/>
  </r>
  <r>
    <s v="Round Midnight"/>
    <x v="0"/>
    <x v="0"/>
    <x v="6"/>
    <s v="October 3, 1986 (United States)"/>
    <x v="34"/>
    <n v="4700"/>
    <s v="Bertrand Tavernier"/>
    <s v="David Rayfiel"/>
    <s v="Dexter Gordon"/>
    <s v="United States"/>
    <m/>
    <n v="3272593"/>
    <s v="Little Bear"/>
    <n v="133"/>
    <n v="109.6"/>
    <n v="9098166.8531021904"/>
  </r>
  <r>
    <s v="Violets Are Blue..."/>
    <x v="8"/>
    <x v="0"/>
    <x v="6"/>
    <s v="April 25, 1986 (United States)"/>
    <x v="23"/>
    <n v="906"/>
    <s v="Jack Fisk"/>
    <s v="Naomi Foner"/>
    <s v="Sissy Spacek"/>
    <s v="United States"/>
    <n v="10000000"/>
    <n v="4743287"/>
    <s v="Rastar Films"/>
    <n v="88"/>
    <n v="109.6"/>
    <n v="13186857.197992701"/>
  </r>
  <r>
    <s v="Parting Glances"/>
    <x v="4"/>
    <x v="0"/>
    <x v="6"/>
    <s v="February 19, 1986 (United States)"/>
    <x v="13"/>
    <n v="2800"/>
    <s v="Bill Sherwood"/>
    <s v="Bill Sherwood"/>
    <s v="John Bolger"/>
    <s v="United States"/>
    <m/>
    <m/>
    <s v="Rondo Productions"/>
    <n v="90"/>
    <n v="109.6"/>
    <s v=""/>
  </r>
  <r>
    <s v="The Whoopee Boys"/>
    <x v="0"/>
    <x v="3"/>
    <x v="6"/>
    <s v="August 22, 1986 (United States)"/>
    <x v="23"/>
    <n v="783"/>
    <s v="John Byrum"/>
    <s v="Steve Zacharias"/>
    <s v="Michael O'Keefe"/>
    <s v="United States"/>
    <m/>
    <m/>
    <s v="Paramount Pictures"/>
    <n v="88"/>
    <n v="109.6"/>
    <s v=""/>
  </r>
  <r>
    <s v="Tai-Pan"/>
    <x v="0"/>
    <x v="1"/>
    <x v="6"/>
    <s v="November 7, 1986 (United States)"/>
    <x v="41"/>
    <n v="1600"/>
    <s v="Daryl Duke"/>
    <s v="John Briley"/>
    <s v="Bryan Brown"/>
    <s v="United States"/>
    <n v="25000000"/>
    <n v="4007250"/>
    <s v="De Laurentiis Entertainment Group (DEG)"/>
    <n v="127"/>
    <n v="109.6"/>
    <n v="11140593.75"/>
  </r>
  <r>
    <s v="My Little Pony: The Movie"/>
    <x v="2"/>
    <x v="10"/>
    <x v="6"/>
    <s v="June 6, 1986 (United States)"/>
    <x v="22"/>
    <n v="2500"/>
    <s v="Directors"/>
    <s v="George Arthur Bloom"/>
    <s v="Danny DeVito"/>
    <s v="United States"/>
    <m/>
    <n v="5958456"/>
    <s v="Sunbow Productions"/>
    <n v="86"/>
    <n v="109.6"/>
    <n v="16565160.065693432"/>
  </r>
  <r>
    <s v="Playing for Keeps"/>
    <x v="8"/>
    <x v="3"/>
    <x v="6"/>
    <s v="October 3, 1986 (United States)"/>
    <x v="29"/>
    <n v="616"/>
    <s v="Bob Weinstein"/>
    <s v="Bob Weinstein"/>
    <s v="Daniel Jordano"/>
    <s v="United States"/>
    <m/>
    <n v="2669366"/>
    <s v="Miramax"/>
    <n v="102"/>
    <n v="109.6"/>
    <n v="7421129.7463503657"/>
  </r>
  <r>
    <s v="night, Mother"/>
    <x v="8"/>
    <x v="0"/>
    <x v="6"/>
    <s v="January 29, 1987 (Australia)"/>
    <x v="37"/>
    <n v="2100"/>
    <s v="Tom Moore"/>
    <s v="Marsha Norman"/>
    <s v="Sissy Spacek"/>
    <s v="United States"/>
    <m/>
    <n v="441863"/>
    <s v="Aaron Spelling Productions"/>
    <n v="96"/>
    <n v="109.6"/>
    <n v="1228427.5191605841"/>
  </r>
  <r>
    <s v="Jake Speed"/>
    <x v="1"/>
    <x v="2"/>
    <x v="6"/>
    <s v="May 30, 1986 (United States)"/>
    <x v="33"/>
    <n v="879"/>
    <s v="Andrew Lane"/>
    <s v="Wayne Crawford"/>
    <s v="Wayne Crawford"/>
    <s v="United States"/>
    <m/>
    <n v="1943751"/>
    <s v="Balcor Film Investors"/>
    <n v="105"/>
    <n v="109.6"/>
    <n v="5403840.5994525552"/>
  </r>
  <r>
    <s v="The Naked Cage"/>
    <x v="0"/>
    <x v="2"/>
    <x v="6"/>
    <s v="March 7, 1986 (United States)"/>
    <x v="33"/>
    <n v="543"/>
    <s v="Paul Nicholas"/>
    <s v="Paul Nicholas"/>
    <s v="Shari Shattuck"/>
    <s v="United States"/>
    <m/>
    <n v="3136701"/>
    <s v="The Cannon Group"/>
    <n v="97"/>
    <n v="109.6"/>
    <n v="8720372.2144160587"/>
  </r>
  <r>
    <s v="Blue City"/>
    <x v="0"/>
    <x v="2"/>
    <x v="6"/>
    <s v="May 2, 1986 (United States)"/>
    <x v="44"/>
    <n v="1100"/>
    <s v="Michelle Manning"/>
    <s v="Ross Macdonald"/>
    <s v="Judd Nelson"/>
    <s v="United States"/>
    <n v="10000000"/>
    <n v="6947787"/>
    <s v="Paramount Pictures"/>
    <n v="83"/>
    <n v="109.6"/>
    <n v="19315608.56660584"/>
  </r>
  <r>
    <s v="That's Life!"/>
    <x v="8"/>
    <x v="3"/>
    <x v="6"/>
    <s v="October 10, 1986 (United States)"/>
    <x v="22"/>
    <n v="1400"/>
    <s v="Blake Edwards"/>
    <s v="Milton Wexler"/>
    <s v="Jack Lemmon"/>
    <s v="United States"/>
    <m/>
    <n v="4079895"/>
    <s v="Blake Edwards"/>
    <n v="102"/>
    <n v="109.6"/>
    <n v="11342554.803832117"/>
  </r>
  <r>
    <s v="Sky Bandits"/>
    <x v="1"/>
    <x v="2"/>
    <x v="6"/>
    <s v="October 31, 1986 (United States)"/>
    <x v="26"/>
    <n v="258"/>
    <s v="Zoran Perisic"/>
    <s v="Thom Keyes"/>
    <s v="Scott McGinnis"/>
    <s v="United Kingdom"/>
    <n v="18000000"/>
    <n v="2295500"/>
    <s v="J&amp;M Entertainment"/>
    <n v="105"/>
    <n v="109.6"/>
    <n v="6381741.3321167892"/>
  </r>
  <r>
    <s v="Ménage"/>
    <x v="3"/>
    <x v="3"/>
    <x v="6"/>
    <s v="October 1, 1986 (United States)"/>
    <x v="9"/>
    <n v="2700"/>
    <s v="Bertrand Blier"/>
    <s v="Bertrand Blier"/>
    <s v="Gérard Depardieu"/>
    <s v="France"/>
    <m/>
    <n v="925952"/>
    <s v="Ciné Valse"/>
    <n v="84"/>
    <n v="109.6"/>
    <n v="2574247.9416058394"/>
  </r>
  <r>
    <s v="Dream Lover"/>
    <x v="0"/>
    <x v="6"/>
    <x v="6"/>
    <s v="April 2, 1986 (France)"/>
    <x v="38"/>
    <n v="503"/>
    <s v="Alan J. Pakula"/>
    <s v="Jon Boorstin"/>
    <s v="Kristy McNichol"/>
    <s v="United States"/>
    <m/>
    <n v="502237"/>
    <s v="Metro-Goldwyn-Mayer (MGM)"/>
    <n v="104"/>
    <n v="109.6"/>
    <n v="1396273.8494525549"/>
  </r>
  <r>
    <s v="Dangerously Close"/>
    <x v="0"/>
    <x v="2"/>
    <x v="6"/>
    <s v="May 9, 1986 (United States)"/>
    <x v="41"/>
    <n v="1200"/>
    <s v="Albert Pyun"/>
    <s v="Scott Fields"/>
    <s v="John Stockwell"/>
    <s v="United States"/>
    <m/>
    <n v="2390525"/>
    <s v="Golan-Globus Productions"/>
    <n v="95"/>
    <n v="109.6"/>
    <n v="6645921.2363138692"/>
  </r>
  <r>
    <s v="The Whistle Blower"/>
    <x v="1"/>
    <x v="14"/>
    <x v="6"/>
    <s v="July 10, 1987 (United States)"/>
    <x v="19"/>
    <n v="2000"/>
    <s v="Simon Langton"/>
    <s v="Julian Bond"/>
    <s v="Michael Caine"/>
    <s v="United Kingdom"/>
    <m/>
    <n v="1500000"/>
    <s v="Portreeve"/>
    <n v="100"/>
    <n v="109.6"/>
    <n v="4170164.2335766428"/>
  </r>
  <r>
    <s v="Care Bears Movie II: A New Generation"/>
    <x v="2"/>
    <x v="10"/>
    <x v="6"/>
    <s v="March 21, 1986 (United States)"/>
    <x v="30"/>
    <n v="2200"/>
    <s v="Dale Schott"/>
    <s v="Peter Sauder"/>
    <s v="Maxine Miller"/>
    <s v="Canada"/>
    <m/>
    <n v="8540346"/>
    <s v="Nelvana"/>
    <n v="76"/>
    <n v="109.6"/>
    <n v="23743096.954379562"/>
  </r>
  <r>
    <s v="Knights of the City"/>
    <x v="0"/>
    <x v="2"/>
    <x v="6"/>
    <s v="February 14, 1986 (United States)"/>
    <x v="25"/>
    <n v="153"/>
    <s v="Dominic Orlando"/>
    <s v="Leon Isaac Kennedy"/>
    <s v="Leon Isaac Kennedy"/>
    <s v="United States"/>
    <m/>
    <n v="601451"/>
    <s v="Grace"/>
    <n v="87"/>
    <n v="109.6"/>
    <n v="1672099.6322992702"/>
  </r>
  <r>
    <s v="Born American"/>
    <x v="0"/>
    <x v="2"/>
    <x v="6"/>
    <s v="December 19, 1986 (Finland)"/>
    <x v="52"/>
    <n v="1900"/>
    <s v="Renny Harlin"/>
    <s v="Renny Harlin"/>
    <s v="Mike Norris"/>
    <s v="United States"/>
    <n v="3401376"/>
    <n v="3388020"/>
    <s v="Cinema Group Ventures"/>
    <n v="95"/>
    <n v="109.6"/>
    <n v="9419066.5510948915"/>
  </r>
  <r>
    <s v="Desert Bloom"/>
    <x v="1"/>
    <x v="0"/>
    <x v="6"/>
    <s v="April 18, 1986 (United States)"/>
    <x v="14"/>
    <n v="937"/>
    <s v="Eugene Corr"/>
    <s v="Linda Remy"/>
    <s v="Jon Voight"/>
    <s v="United States"/>
    <m/>
    <n v="416393"/>
    <s v="Carson Productions"/>
    <n v="105"/>
    <n v="109.6"/>
    <n v="1157618.1304744526"/>
  </r>
  <r>
    <s v="Touch and Go"/>
    <x v="0"/>
    <x v="3"/>
    <x v="6"/>
    <s v="August 22, 1986 (United States)"/>
    <x v="46"/>
    <n v="818"/>
    <s v="Robert Mandel"/>
    <s v="Alan Ormsby"/>
    <s v="Michael Keaton"/>
    <s v="United States"/>
    <m/>
    <n v="1254040"/>
    <s v="Kings Road Entertainment"/>
    <n v="101"/>
    <n v="109.6"/>
    <n v="3486368.5036496352"/>
  </r>
  <r>
    <s v="Man Facing Southeast"/>
    <x v="0"/>
    <x v="0"/>
    <x v="6"/>
    <s v="March 13, 1987 (United States)"/>
    <x v="3"/>
    <n v="3800"/>
    <s v="Eliseo Subiela"/>
    <s v="Eliseo Subiela"/>
    <s v="Lorenzo Quinteros"/>
    <s v="Argentina"/>
    <n v="600000"/>
    <m/>
    <s v="Cinequanon"/>
    <n v="105"/>
    <n v="109.6"/>
    <s v=""/>
  </r>
  <r>
    <s v="Nutcracker"/>
    <x v="2"/>
    <x v="8"/>
    <x v="6"/>
    <s v="November 26, 1986 (United States)"/>
    <x v="13"/>
    <n v="1000"/>
    <s v="Carroll Ballard"/>
    <s v="Kent Stowell"/>
    <s v="Hugh Duncan Bigney Mitchell"/>
    <s v="United States"/>
    <m/>
    <n v="781727"/>
    <s v="Hyperion Pictures"/>
    <n v="89"/>
    <n v="109.6"/>
    <n v="2173286.6505474453"/>
  </r>
  <r>
    <s v="The Fringe Dwellers"/>
    <x v="1"/>
    <x v="0"/>
    <x v="6"/>
    <s v="October 1986 (United States)"/>
    <x v="17"/>
    <n v="377"/>
    <s v="Bruce Beresford"/>
    <s v="Bruce Beresford"/>
    <s v="Kristina Nehm"/>
    <s v="Australia"/>
    <m/>
    <m/>
    <s v="Fringe Dwellers Productions"/>
    <n v="98"/>
    <n v="109.6"/>
    <s v=""/>
  </r>
  <r>
    <s v="Just Between Friends"/>
    <x v="8"/>
    <x v="0"/>
    <x v="6"/>
    <s v="March 21, 1986 (United States)"/>
    <x v="23"/>
    <n v="735"/>
    <s v="Allan Burns"/>
    <s v="Allan Burns"/>
    <s v="Mary Tyler Moore"/>
    <s v="United States"/>
    <m/>
    <n v="6408791"/>
    <s v="MTM Enterprises"/>
    <n v="110"/>
    <n v="109.6"/>
    <n v="17817140.672445256"/>
  </r>
  <r>
    <s v="Oviri"/>
    <x v="0"/>
    <x v="5"/>
    <x v="6"/>
    <s v="September 5, 1986 (Denmark)"/>
    <x v="22"/>
    <n v="367"/>
    <s v="Henning Carlsen"/>
    <s v="Henning Carlsen"/>
    <s v="Donald Sutherland"/>
    <s v="Denmark"/>
    <m/>
    <n v="583800"/>
    <s v="Caméras Continentales"/>
    <n v="90"/>
    <n v="109.6"/>
    <n v="1623027.9197080294"/>
  </r>
  <r>
    <s v="P.O.W. the Escape"/>
    <x v="0"/>
    <x v="2"/>
    <x v="6"/>
    <s v="April 4, 1986 (United States)"/>
    <x v="18"/>
    <n v="533"/>
    <s v="Gideon Amir"/>
    <s v="Malcolm Barbour"/>
    <s v="David Carradine"/>
    <s v="United States"/>
    <m/>
    <n v="2497233"/>
    <m/>
    <n v="90"/>
    <n v="109.6"/>
    <n v="6942581.1596715339"/>
  </r>
  <r>
    <s v="Armed Response"/>
    <x v="0"/>
    <x v="2"/>
    <x v="6"/>
    <s v="October 3, 1986 (United States)"/>
    <x v="18"/>
    <n v="592"/>
    <s v="Fred Olen Ray"/>
    <s v="T.L. Lankford"/>
    <s v="David Carradine"/>
    <s v="United States"/>
    <n v="1500000"/>
    <m/>
    <s v="Cinetel Films"/>
    <n v="86"/>
    <n v="109.6"/>
    <s v=""/>
  </r>
  <r>
    <s v="Duet for One"/>
    <x v="0"/>
    <x v="0"/>
    <x v="6"/>
    <s v="February 1987 (United States)"/>
    <x v="8"/>
    <n v="840"/>
    <s v="Andrey Konchalovskiy"/>
    <s v="Tom Kempinski"/>
    <s v="Julie Andrews"/>
    <s v="United States"/>
    <m/>
    <n v="8736"/>
    <s v="Golan-Globus Productions"/>
    <n v="107"/>
    <n v="109.6"/>
    <n v="24287.036496350367"/>
  </r>
  <r>
    <s v="Bullies"/>
    <x v="0"/>
    <x v="2"/>
    <x v="6"/>
    <s v="August 29, 1986 (United States)"/>
    <x v="11"/>
    <n v="453"/>
    <s v="Paul Lynch"/>
    <s v="John Sheppard"/>
    <s v="Jonathan Crombie"/>
    <s v="Canada"/>
    <m/>
    <n v="2995527"/>
    <s v="Simcom Limited"/>
    <n v="90"/>
    <n v="109.6"/>
    <n v="8327893.0374087598"/>
  </r>
  <r>
    <s v="Native Son"/>
    <x v="1"/>
    <x v="0"/>
    <x v="6"/>
    <s v="December 12, 1986 (United States)"/>
    <x v="1"/>
    <n v="525"/>
    <s v="Jerrold Freedman"/>
    <s v="Richard Wesley"/>
    <s v="Victor Love"/>
    <s v="United States"/>
    <n v="2000000"/>
    <n v="1301121"/>
    <s v="American Playhouse"/>
    <n v="111"/>
    <n v="109.6"/>
    <n v="3617258.8385036499"/>
  </r>
  <r>
    <s v="The Assault"/>
    <x v="1"/>
    <x v="0"/>
    <x v="6"/>
    <s v="February 6, 1986 (Netherlands)"/>
    <x v="13"/>
    <n v="3100"/>
    <s v="Fons Rademakers"/>
    <s v="Gerard Soeteman"/>
    <s v="Derek de Lint"/>
    <s v="Netherlands"/>
    <m/>
    <n v="512403"/>
    <s v="Fons Rademakers Produktie"/>
    <n v="144"/>
    <n v="109.6"/>
    <n v="1424536.4425182482"/>
  </r>
  <r>
    <s v="Nobody's Fool"/>
    <x v="8"/>
    <x v="3"/>
    <x v="6"/>
    <s v="November 7, 1986 (United States)"/>
    <x v="30"/>
    <n v="754"/>
    <s v="Evelyn Purcell"/>
    <s v="Beth Henley"/>
    <s v="Rosanna Arquette"/>
    <s v="United States"/>
    <m/>
    <n v="563358"/>
    <s v="Island Pictures"/>
    <n v="107"/>
    <n v="109.6"/>
    <n v="1566196.9215328468"/>
  </r>
  <r>
    <s v="Alien Predator"/>
    <x v="0"/>
    <x v="0"/>
    <x v="6"/>
    <s v="February 6, 1987 (United States)"/>
    <x v="47"/>
    <n v="922"/>
    <s v="Deran Sarafian"/>
    <s v="Deran Sarafian"/>
    <s v="Dennis Christopher"/>
    <s v="United States"/>
    <m/>
    <m/>
    <s v="Continental Motion Pictures"/>
    <n v="90"/>
    <n v="109.6"/>
    <s v=""/>
  </r>
  <r>
    <s v="Low Blow"/>
    <x v="0"/>
    <x v="2"/>
    <x v="6"/>
    <s v="April 1986 (United States)"/>
    <x v="35"/>
    <n v="437"/>
    <s v="Frank Harris"/>
    <s v="Leo Fong"/>
    <s v="Leo Fong"/>
    <s v="United States"/>
    <m/>
    <m/>
    <s v="Action Communications"/>
    <n v="90"/>
    <n v="109.6"/>
    <s v=""/>
  </r>
  <r>
    <s v="A Man and a Woman: 20 Years Later"/>
    <x v="1"/>
    <x v="0"/>
    <x v="6"/>
    <s v="August 15, 1986 (United States)"/>
    <x v="23"/>
    <n v="675"/>
    <s v="Claude Lelouch"/>
    <s v="Claude Lelouch"/>
    <s v="Anouk Aimée"/>
    <s v="France"/>
    <m/>
    <m/>
    <s v="Les Films 13"/>
    <n v="102"/>
    <n v="109.6"/>
    <s v=""/>
  </r>
  <r>
    <s v="The Princess Bride"/>
    <x v="1"/>
    <x v="1"/>
    <x v="7"/>
    <s v="October 9, 1987 (United States)"/>
    <x v="31"/>
    <n v="402000"/>
    <s v="Rob Reiner"/>
    <s v="William Goldman"/>
    <s v="Cary Elwes"/>
    <s v="United Kingdom"/>
    <n v="16000000"/>
    <n v="30902642"/>
    <s v="Act III Communications"/>
    <n v="98"/>
    <n v="113.6"/>
    <n v="82887632.19542253"/>
  </r>
  <r>
    <s v="The Lost Boys"/>
    <x v="0"/>
    <x v="3"/>
    <x v="7"/>
    <s v="July 31, 1987 (United States)"/>
    <x v="4"/>
    <n v="128000"/>
    <s v="Joel Schumacher"/>
    <s v="Jan Fischer"/>
    <s v="Jason Patric"/>
    <s v="United States"/>
    <m/>
    <n v="32388898"/>
    <s v="Warner Bros."/>
    <n v="97"/>
    <n v="113.6"/>
    <n v="86874095.251760572"/>
  </r>
  <r>
    <s v="Full Metal Jacket"/>
    <x v="0"/>
    <x v="0"/>
    <x v="7"/>
    <s v="July 10, 1987 (United States)"/>
    <x v="28"/>
    <n v="691000"/>
    <s v="Stanley Kubrick"/>
    <s v="Stanley Kubrick"/>
    <s v="Matthew Modine"/>
    <s v="United Kingdom"/>
    <n v="30000000"/>
    <n v="46357676"/>
    <s v="Natant"/>
    <n v="116"/>
    <n v="113.6"/>
    <n v="124341407.36971831"/>
  </r>
  <r>
    <s v="Predator"/>
    <x v="0"/>
    <x v="2"/>
    <x v="7"/>
    <s v="June 12, 1987 (United States)"/>
    <x v="40"/>
    <n v="381000"/>
    <s v="John McTiernan"/>
    <s v="Jim Thomas"/>
    <s v="Arnold Schwarzenegger"/>
    <s v="United States"/>
    <n v="15000000"/>
    <n v="98268458"/>
    <s v="Twentieth Century Fox"/>
    <n v="107"/>
    <n v="113.6"/>
    <n v="263577457.32922536"/>
  </r>
  <r>
    <s v="RoboCop"/>
    <x v="0"/>
    <x v="2"/>
    <x v="7"/>
    <s v="July 17, 1987 (United States)"/>
    <x v="24"/>
    <n v="240000"/>
    <s v="Paul Verhoeven"/>
    <s v="Edward Neumeier"/>
    <s v="Peter Weller"/>
    <s v="United States"/>
    <n v="13000000"/>
    <n v="53424681"/>
    <s v="Orion Pictures"/>
    <n v="102"/>
    <n v="113.6"/>
    <n v="143296657.57658452"/>
  </r>
  <r>
    <s v="Dirty Dancing"/>
    <x v="8"/>
    <x v="0"/>
    <x v="7"/>
    <s v="August 21, 1987 (United States)"/>
    <x v="9"/>
    <n v="211000"/>
    <s v="Emile Ardolino"/>
    <s v="Eleanor Bergstein"/>
    <s v="Patrick Swayze"/>
    <s v="United States"/>
    <n v="6000000"/>
    <n v="214577242"/>
    <s v="Great American Films Limited Partnership"/>
    <n v="100"/>
    <n v="113.6"/>
    <n v="575543007.37147892"/>
  </r>
  <r>
    <s v="Adventures in Babysitting"/>
    <x v="8"/>
    <x v="1"/>
    <x v="7"/>
    <s v="July 3, 1987 (United States)"/>
    <x v="15"/>
    <n v="40000"/>
    <s v="Chris Columbus"/>
    <s v="David Simkins"/>
    <s v="Elisabeth Shue"/>
    <s v="United States"/>
    <n v="7000000"/>
    <n v="34368475"/>
    <s v="Touchstone Pictures"/>
    <n v="102"/>
    <n v="113.6"/>
    <n v="92183752.926936626"/>
  </r>
  <r>
    <s v="The Untouchables"/>
    <x v="0"/>
    <x v="6"/>
    <x v="7"/>
    <s v="June 3, 1987 (United States)"/>
    <x v="6"/>
    <n v="289000"/>
    <s v="Brian De Palma"/>
    <s v="David Mamet"/>
    <s v="Kevin Costner"/>
    <s v="United States"/>
    <n v="25000000"/>
    <n v="76270454"/>
    <s v="Paramount Pictures"/>
    <n v="119"/>
    <n v="113.6"/>
    <n v="204574008.22007042"/>
  </r>
  <r>
    <s v="Spaceballs"/>
    <x v="1"/>
    <x v="1"/>
    <x v="7"/>
    <s v="June 24, 1987 (United States)"/>
    <x v="12"/>
    <n v="176000"/>
    <s v="Mel Brooks"/>
    <s v="Mel Brooks"/>
    <s v="Mel Brooks"/>
    <s v="United States"/>
    <n v="22700000"/>
    <n v="38119483"/>
    <s v="Brooksfilms"/>
    <n v="96"/>
    <n v="113.6"/>
    <n v="102244775.26496479"/>
  </r>
  <r>
    <s v="Raising Arizona"/>
    <x v="8"/>
    <x v="3"/>
    <x v="7"/>
    <s v="April 17, 1987 (United States)"/>
    <x v="4"/>
    <n v="130000"/>
    <s v="Joel Coen"/>
    <s v="Ethan Coen"/>
    <s v="Nicolas Cage"/>
    <s v="United States"/>
    <n v="6000000"/>
    <n v="29180280"/>
    <s v="Circle Films"/>
    <n v="94"/>
    <n v="113.6"/>
    <n v="78267881.302816898"/>
  </r>
  <r>
    <s v="Lethal Weapon"/>
    <x v="0"/>
    <x v="2"/>
    <x v="7"/>
    <s v="March 6, 1987 (United States)"/>
    <x v="37"/>
    <n v="243000"/>
    <s v="Richard Donner"/>
    <s v="Shane Black"/>
    <s v="Mel Gibson"/>
    <s v="United States"/>
    <n v="15000000"/>
    <n v="120207127"/>
    <s v="Warner Bros."/>
    <n v="109"/>
    <n v="113.6"/>
    <n v="322421757.01496482"/>
  </r>
  <r>
    <s v="Near Dark"/>
    <x v="0"/>
    <x v="2"/>
    <x v="7"/>
    <s v="January 8, 1988 (United Kingdom)"/>
    <x v="9"/>
    <n v="35000"/>
    <s v="Kathryn Bigelow"/>
    <s v="Kathryn Bigelow"/>
    <s v="Adrian Pasdar"/>
    <s v="United States"/>
    <n v="5000000"/>
    <n v="3369307"/>
    <s v="F/M"/>
    <n v="94"/>
    <n v="113.6"/>
    <n v="9037216.9269366208"/>
  </r>
  <r>
    <s v="Mannequin"/>
    <x v="1"/>
    <x v="3"/>
    <x v="7"/>
    <s v="February 13, 1987 (United States)"/>
    <x v="23"/>
    <n v="30000"/>
    <s v="Michael Gottlieb"/>
    <s v="Edward Rugoff"/>
    <s v="Andrew McCarthy"/>
    <s v="United States"/>
    <n v="6000000"/>
    <n v="42721196"/>
    <s v="Gladden Entertainment"/>
    <n v="90"/>
    <n v="113.6"/>
    <n v="114587574.13028169"/>
  </r>
  <r>
    <s v="Masters of the Universe"/>
    <x v="1"/>
    <x v="2"/>
    <x v="7"/>
    <s v="August 7, 1987 (United States)"/>
    <x v="20"/>
    <n v="38000"/>
    <s v="Gary Goddard"/>
    <s v="David Odell"/>
    <s v="Dolph Lundgren"/>
    <s v="United States"/>
    <n v="22000000"/>
    <n v="17336370"/>
    <s v="Golan-Globus Productions"/>
    <n v="106"/>
    <n v="113.6"/>
    <n v="46499929.040492959"/>
  </r>
  <r>
    <s v="Fatal Attraction"/>
    <x v="0"/>
    <x v="0"/>
    <x v="7"/>
    <s v="September 18, 1987 (United States)"/>
    <x v="15"/>
    <n v="79000"/>
    <s v="Adrian Lyne"/>
    <s v="James Dearden"/>
    <s v="Michael Douglas"/>
    <s v="United States"/>
    <n v="14000000"/>
    <n v="320145693"/>
    <s v="Paramount Pictures"/>
    <n v="119"/>
    <n v="113.6"/>
    <n v="858700639.58714795"/>
  </r>
  <r>
    <s v="Hellraiser"/>
    <x v="0"/>
    <x v="4"/>
    <x v="7"/>
    <s v="September 18, 1987 (United States)"/>
    <x v="9"/>
    <n v="108000"/>
    <s v="Clive Barker"/>
    <s v="Clive Barker"/>
    <s v="Andrew Robinson"/>
    <s v="United Kingdom"/>
    <m/>
    <n v="14575193"/>
    <s v="New World Pictures"/>
    <n v="94"/>
    <n v="113.6"/>
    <n v="39093849.534330986"/>
  </r>
  <r>
    <s v="Empire of the Sun"/>
    <x v="1"/>
    <x v="2"/>
    <x v="7"/>
    <s v="December 25, 1987 (United States)"/>
    <x v="3"/>
    <n v="119000"/>
    <s v="Steven Spielberg"/>
    <s v="Tom Stoppard"/>
    <s v="Christian Bale"/>
    <s v="United States"/>
    <n v="35000000"/>
    <n v="22238696"/>
    <s v="Amblin Entertainment"/>
    <n v="153"/>
    <n v="113.6"/>
    <n v="59649037.598591551"/>
  </r>
  <r>
    <s v="No Way Out"/>
    <x v="0"/>
    <x v="2"/>
    <x v="7"/>
    <s v="August 14, 1987 (United States)"/>
    <x v="12"/>
    <n v="37000"/>
    <s v="Roger Donaldson"/>
    <s v="Kenneth Fearing"/>
    <s v="Kevin Costner"/>
    <s v="United States"/>
    <n v="15000000"/>
    <n v="35509515"/>
    <s v="Orion Pictures"/>
    <n v="114"/>
    <n v="113.6"/>
    <n v="95244271.307218313"/>
  </r>
  <r>
    <s v="The Witches of Eastwick"/>
    <x v="0"/>
    <x v="3"/>
    <x v="7"/>
    <s v="June 12, 1987 (United States)"/>
    <x v="14"/>
    <n v="65000"/>
    <s v="George Miller"/>
    <s v="John Updike"/>
    <s v="Jack Nicholson"/>
    <s v="United States"/>
    <n v="22000000"/>
    <n v="63766510"/>
    <s v="Warner Bros."/>
    <n v="118"/>
    <n v="113.6"/>
    <n v="171035700.6778169"/>
  </r>
  <r>
    <s v="Some Kind of Wonderful"/>
    <x v="8"/>
    <x v="0"/>
    <x v="7"/>
    <s v="February 27, 1987 (United States)"/>
    <x v="12"/>
    <n v="29000"/>
    <s v="Howard Deutch"/>
    <s v="John Hughes"/>
    <s v="Eric Stoltz"/>
    <s v="United States"/>
    <m/>
    <n v="18553948"/>
    <s v="Hughes Entertainment"/>
    <n v="95"/>
    <n v="113.6"/>
    <n v="49765739.045774646"/>
  </r>
  <r>
    <s v="The Running Man"/>
    <x v="0"/>
    <x v="2"/>
    <x v="7"/>
    <s v="November 13, 1987 (United States)"/>
    <x v="17"/>
    <n v="144000"/>
    <s v="Paul Michael Glaser"/>
    <s v="Stephen King"/>
    <s v="Arnold Schwarzenegger"/>
    <s v="United States"/>
    <n v="27000000"/>
    <n v="38122105"/>
    <s v="TAFT Entertainment Pictures"/>
    <n v="101"/>
    <n v="113.6"/>
    <n v="102251808.04137324"/>
  </r>
  <r>
    <s v="Black Widow"/>
    <x v="0"/>
    <x v="6"/>
    <x v="7"/>
    <s v="February 6, 1987 (United States)"/>
    <x v="5"/>
    <n v="9000"/>
    <s v="Bob Rafelson"/>
    <s v="Ronald Bass"/>
    <s v="Debra Winger"/>
    <s v="United States"/>
    <n v="10500000"/>
    <n v="25205460"/>
    <s v="Amercent Films"/>
    <n v="102"/>
    <n v="113.6"/>
    <n v="67606546.32042253"/>
  </r>
  <r>
    <s v="Angel Heart"/>
    <x v="10"/>
    <x v="4"/>
    <x v="7"/>
    <s v="March 6, 1987 (United States)"/>
    <x v="4"/>
    <n v="83000"/>
    <s v="Alan Parker"/>
    <s v="William Hjortsberg"/>
    <s v="Mickey Rourke"/>
    <s v="United Kingdom"/>
    <n v="17000000"/>
    <n v="17186348"/>
    <s v="Carolco International N.V."/>
    <n v="113"/>
    <n v="113.6"/>
    <n v="46097537.285211265"/>
  </r>
  <r>
    <s v="Moonstruck"/>
    <x v="1"/>
    <x v="3"/>
    <x v="7"/>
    <s v="January 15, 1988 (United States)"/>
    <x v="12"/>
    <n v="53000"/>
    <s v="Norman Jewison"/>
    <s v="John Patrick Shanley"/>
    <s v="Cher"/>
    <s v="United States"/>
    <n v="15000000"/>
    <n v="80642217"/>
    <s v="Metro-Goldwyn-Mayer (MGM)"/>
    <n v="102"/>
    <n v="113.6"/>
    <n v="216300030.98503521"/>
  </r>
  <r>
    <s v="Jaws: the Revenge"/>
    <x v="8"/>
    <x v="1"/>
    <x v="7"/>
    <s v="July 17, 1987 (United States)"/>
    <x v="53"/>
    <n v="42000"/>
    <s v="Joseph Sargent"/>
    <s v="Peter Benchley"/>
    <s v="Lorraine Gary"/>
    <s v="United States"/>
    <n v="23000000"/>
    <n v="51881013"/>
    <s v="Universal Pictures"/>
    <n v="89"/>
    <n v="113.6"/>
    <n v="139156203.00264084"/>
  </r>
  <r>
    <s v="Wall Street"/>
    <x v="0"/>
    <x v="6"/>
    <x v="7"/>
    <s v="December 11, 1987 (United States)"/>
    <x v="34"/>
    <n v="147000"/>
    <s v="Oliver Stone"/>
    <s v="Stanley Weiser"/>
    <s v="Charlie Sheen"/>
    <s v="United States"/>
    <n v="15000000"/>
    <n v="43848069"/>
    <s v="Twentieth Century Fox"/>
    <n v="126"/>
    <n v="113.6"/>
    <n v="117610093.52376761"/>
  </r>
  <r>
    <s v="Good Morning, Vietnam"/>
    <x v="0"/>
    <x v="5"/>
    <x v="7"/>
    <s v="January 15, 1988 (United States)"/>
    <x v="4"/>
    <n v="131000"/>
    <s v="Barry Levinson"/>
    <s v="Mitch Markowitz"/>
    <s v="Robin Williams"/>
    <s v="United States"/>
    <n v="13000000"/>
    <n v="123922370"/>
    <s v="Touchstone Pictures"/>
    <n v="121"/>
    <n v="113.6"/>
    <n v="332386849.81514084"/>
  </r>
  <r>
    <s v="A Nightmare on Elm Street 3: Dream Warriors"/>
    <x v="0"/>
    <x v="7"/>
    <x v="7"/>
    <s v="February 27, 1987 (United States)"/>
    <x v="14"/>
    <n v="73000"/>
    <s v="Chuck Russell"/>
    <s v="Wes Craven"/>
    <s v="Heather Langenkamp"/>
    <s v="United States"/>
    <n v="4500000"/>
    <n v="44793222"/>
    <s v="New Line Cinema"/>
    <n v="96"/>
    <n v="113.6"/>
    <n v="120145200.20598592"/>
  </r>
  <r>
    <s v="Planes, Trains &amp; Automobiles"/>
    <x v="0"/>
    <x v="3"/>
    <x v="7"/>
    <s v="November 25, 1987 (United States)"/>
    <x v="37"/>
    <n v="128000"/>
    <s v="John Hughes"/>
    <s v="John Hughes"/>
    <s v="Steve Martin"/>
    <s v="United States"/>
    <n v="30000000"/>
    <n v="49530280"/>
    <s v="Paramount Pictures"/>
    <n v="93"/>
    <n v="113.6"/>
    <n v="132851023.90845071"/>
  </r>
  <r>
    <s v="Can't Buy Me Love"/>
    <x v="8"/>
    <x v="3"/>
    <x v="7"/>
    <s v="August 14, 1987 (United States)"/>
    <x v="8"/>
    <n v="34000"/>
    <s v="Steve Rash"/>
    <s v="Michael Swerdlick"/>
    <s v="Patrick Dempsey"/>
    <s v="United States"/>
    <m/>
    <n v="31623833"/>
    <s v="Touchstone Pictures"/>
    <n v="94"/>
    <n v="113.6"/>
    <n v="84822023.900528178"/>
  </r>
  <r>
    <s v="Overboard"/>
    <x v="1"/>
    <x v="3"/>
    <x v="7"/>
    <s v="December 16, 1987 (United States)"/>
    <x v="15"/>
    <n v="55000"/>
    <s v="Garry Marshall"/>
    <s v="Leslie Dixon"/>
    <s v="Goldie Hawn"/>
    <s v="United States"/>
    <n v="22000000"/>
    <n v="26713187"/>
    <s v="Metro-Goldwyn-Mayer (MGM)"/>
    <n v="112"/>
    <n v="113.6"/>
    <n v="71650599.286091551"/>
  </r>
  <r>
    <s v="Beverly Hills Cop II"/>
    <x v="0"/>
    <x v="2"/>
    <x v="7"/>
    <s v="May 20, 1987 (United States)"/>
    <x v="16"/>
    <n v="111000"/>
    <s v="Tony Scott"/>
    <s v="Danilo Bach"/>
    <s v="Eddie Murphy"/>
    <s v="United States"/>
    <n v="28000000"/>
    <n v="299965036"/>
    <s v="Paramount Pictures"/>
    <n v="100"/>
    <n v="113.6"/>
    <n v="804571711.8767606"/>
  </r>
  <r>
    <s v="Superman IV: The Quest for Peace"/>
    <x v="1"/>
    <x v="2"/>
    <x v="7"/>
    <s v="July 24, 1987 (United States)"/>
    <x v="47"/>
    <n v="44000"/>
    <s v="Sidney J. Furie"/>
    <s v="Jerry Siegel"/>
    <s v="Christopher Reeve"/>
    <s v="United Kingdom"/>
    <n v="17000000"/>
    <n v="15681020"/>
    <s v="Cannon Films"/>
    <n v="90"/>
    <n v="113.6"/>
    <n v="42059918.961267605"/>
  </r>
  <r>
    <s v="The Secret of My Success"/>
    <x v="8"/>
    <x v="3"/>
    <x v="7"/>
    <s v="April 10, 1987 (United States)"/>
    <x v="16"/>
    <n v="31000"/>
    <s v="Herbert Ross"/>
    <s v="Jim Cash"/>
    <s v="Michael J. Fox"/>
    <s v="United States"/>
    <n v="12000000"/>
    <n v="110996879"/>
    <s v="Rastar Pictures"/>
    <n v="111"/>
    <n v="113.6"/>
    <n v="297717861.19102114"/>
  </r>
  <r>
    <s v="Withnail &amp; I"/>
    <x v="0"/>
    <x v="3"/>
    <x v="7"/>
    <s v="June 19, 1987 (United States)"/>
    <x v="37"/>
    <n v="41000"/>
    <s v="Bruce Robinson"/>
    <s v="Bruce Robinson"/>
    <s v="Richard E. Grant"/>
    <s v="United Kingdom"/>
    <m/>
    <n v="1628359"/>
    <s v="Cineplex Odeon Films"/>
    <n v="107"/>
    <n v="113.6"/>
    <n v="4367614.3248239439"/>
  </r>
  <r>
    <s v="Evil Dead II"/>
    <x v="0"/>
    <x v="3"/>
    <x v="7"/>
    <s v="March 13, 1987 (United States)"/>
    <x v="3"/>
    <n v="152000"/>
    <s v="Sam Raimi"/>
    <s v="Sam Raimi"/>
    <s v="Bruce Campbell"/>
    <s v="United States"/>
    <n v="3600000"/>
    <n v="5923798"/>
    <s v="Renaissance Pictures"/>
    <n v="84"/>
    <n v="113.6"/>
    <n v="15888919.459507043"/>
  </r>
  <r>
    <s v="Summer School"/>
    <x v="8"/>
    <x v="3"/>
    <x v="7"/>
    <s v="July 22, 1987 (United States)"/>
    <x v="14"/>
    <n v="18000"/>
    <s v="Carl Reiner"/>
    <s v="Stuart Birnbaum"/>
    <s v="Mark Harmon"/>
    <s v="United States"/>
    <m/>
    <n v="35659098"/>
    <s v="Paramount Pictures"/>
    <n v="97"/>
    <n v="113.6"/>
    <n v="95645485.568661973"/>
  </r>
  <r>
    <s v="Innerspace"/>
    <x v="1"/>
    <x v="2"/>
    <x v="7"/>
    <s v="July 1, 1987 (United States)"/>
    <x v="8"/>
    <n v="56000"/>
    <s v="Joe Dante"/>
    <s v="Chip Proser"/>
    <s v="Dennis Quaid"/>
    <s v="United States"/>
    <n v="27000000"/>
    <n v="25893810"/>
    <s v="Warner Bros."/>
    <n v="120"/>
    <n v="113.6"/>
    <n v="69452851.294014081"/>
  </r>
  <r>
    <s v="The Living Daylights"/>
    <x v="1"/>
    <x v="2"/>
    <x v="7"/>
    <s v="July 31, 1987 (United States)"/>
    <x v="17"/>
    <n v="91000"/>
    <s v="John Glen"/>
    <s v="Richard Maibaum"/>
    <s v="Timothy Dalton"/>
    <s v="United Kingdom"/>
    <n v="40000000"/>
    <n v="51186259"/>
    <s v="Eon Productions"/>
    <n v="130"/>
    <n v="113.6"/>
    <n v="137292721.10299295"/>
  </r>
  <r>
    <s v="Over the Top"/>
    <x v="1"/>
    <x v="2"/>
    <x v="7"/>
    <s v="February 13, 1987 (United States)"/>
    <x v="1"/>
    <n v="51000"/>
    <s v="Menahem Golan"/>
    <s v="Gary Conway"/>
    <s v="Sylvester Stallone"/>
    <s v="United States"/>
    <n v="25000000"/>
    <n v="16057580"/>
    <s v="The Cannon Group"/>
    <n v="93"/>
    <n v="113.6"/>
    <n v="43069935.08802817"/>
  </r>
  <r>
    <s v="The Last Emperor"/>
    <x v="8"/>
    <x v="5"/>
    <x v="7"/>
    <s v="April 15, 1988 (United States)"/>
    <x v="3"/>
    <n v="97000"/>
    <s v="Bernardo Bertolucci"/>
    <s v="Mark Peploe"/>
    <s v="John Lone"/>
    <s v="United Kingdom"/>
    <m/>
    <n v="43993869"/>
    <s v="Recorded Picture Company (RPC)"/>
    <n v="163"/>
    <n v="113.6"/>
    <n v="118001160.95334508"/>
  </r>
  <r>
    <s v="Less Than Zero"/>
    <x v="0"/>
    <x v="6"/>
    <x v="7"/>
    <s v="November 6, 1987 (United States)"/>
    <x v="5"/>
    <n v="19000"/>
    <s v="Marek Kanievska"/>
    <s v="Bret Easton Ellis"/>
    <s v="Andrew McCarthy"/>
    <s v="United States"/>
    <m/>
    <n v="12396383"/>
    <s v="Twentieth Century Fox"/>
    <n v="98"/>
    <n v="113.6"/>
    <n v="33249805.458626762"/>
  </r>
  <r>
    <s v="Three Men and a Baby"/>
    <x v="1"/>
    <x v="3"/>
    <x v="7"/>
    <s v="November 25, 1987 (United States)"/>
    <x v="10"/>
    <n v="50000"/>
    <s v="Leonard Nimoy"/>
    <s v="Coline Serreau"/>
    <s v="Tom Selleck"/>
    <s v="United States"/>
    <n v="11000000"/>
    <n v="167780960"/>
    <s v="Touchstone Pictures"/>
    <n v="102"/>
    <n v="113.6"/>
    <n v="450025162.95774651"/>
  </r>
  <r>
    <s v="La Bamba"/>
    <x v="8"/>
    <x v="5"/>
    <x v="7"/>
    <s v="July 24, 1987 (United States)"/>
    <x v="15"/>
    <n v="30000"/>
    <s v="Luis Valdez"/>
    <s v="Luis Valdez"/>
    <s v="Lou Diamond Phillips"/>
    <s v="United States"/>
    <n v="6500000"/>
    <n v="54215416"/>
    <s v="Columbia Pictures"/>
    <n v="108"/>
    <n v="113.6"/>
    <n v="145417581.47183099"/>
  </r>
  <r>
    <s v="Revenge of the Nerds II: Nerds in Paradise"/>
    <x v="8"/>
    <x v="3"/>
    <x v="7"/>
    <s v="July 10, 1987 (United States)"/>
    <x v="27"/>
    <n v="14000"/>
    <s v="Joe Roth"/>
    <s v="Tim Metcalfe"/>
    <s v="Robert Carradine"/>
    <s v="United States"/>
    <m/>
    <n v="30063289"/>
    <s v="Twentieth Century Fox"/>
    <n v="88"/>
    <n v="113.6"/>
    <n v="80636304.210387319"/>
  </r>
  <r>
    <s v="The Monster Squad"/>
    <x v="8"/>
    <x v="2"/>
    <x v="7"/>
    <s v="August 14, 1987 (United States)"/>
    <x v="9"/>
    <n v="30000"/>
    <s v="Fred Dekker"/>
    <s v="Shane Black"/>
    <s v="Andre Gower"/>
    <s v="United States"/>
    <n v="12000000"/>
    <n v="3769990"/>
    <s v="TAFT Entertainment Pictures"/>
    <n v="79"/>
    <n v="113.6"/>
    <n v="10111936.205985915"/>
  </r>
  <r>
    <s v="Prince of Darkness"/>
    <x v="0"/>
    <x v="4"/>
    <x v="7"/>
    <s v="October 23, 1987 (United States)"/>
    <x v="17"/>
    <n v="39000"/>
    <s v="John Carpenter"/>
    <s v="John Carpenter"/>
    <s v="Donald Pleasence"/>
    <s v="United States"/>
    <n v="3000000"/>
    <n v="14182492"/>
    <s v="Alive Films"/>
    <n v="102"/>
    <n v="113.6"/>
    <n v="38040539.721830986"/>
  </r>
  <r>
    <s v="Wings of Desire"/>
    <x v="8"/>
    <x v="0"/>
    <x v="7"/>
    <s v="May 6, 1988 (United States)"/>
    <x v="45"/>
    <n v="67000"/>
    <s v="Wim Wenders"/>
    <s v="Wim Wenders"/>
    <s v="Bruno Ganz"/>
    <s v="West Germany"/>
    <m/>
    <n v="3404057"/>
    <s v="Road Movies Filmproduktion"/>
    <n v="128"/>
    <n v="113.6"/>
    <n v="9130424.0132042263"/>
  </r>
  <r>
    <s v="Maurice"/>
    <x v="0"/>
    <x v="0"/>
    <x v="7"/>
    <s v="September 18, 1987 (United States)"/>
    <x v="3"/>
    <n v="17000"/>
    <s v="James Ivory"/>
    <s v="E.M. Forster"/>
    <s v="James Wilby"/>
    <s v="United Kingdom"/>
    <m/>
    <n v="2642567"/>
    <s v="Merchant Ivory Productions"/>
    <n v="140"/>
    <n v="113.6"/>
    <n v="7087941.5924295774"/>
  </r>
  <r>
    <s v="Broadcast News"/>
    <x v="0"/>
    <x v="3"/>
    <x v="7"/>
    <s v="December 25, 1987 (United States)"/>
    <x v="13"/>
    <n v="28000"/>
    <s v="James L. Brooks"/>
    <s v="James L. Brooks"/>
    <s v="William Hurt"/>
    <s v="United States"/>
    <n v="20000000"/>
    <n v="67331309"/>
    <s v="Amercent Films"/>
    <n v="133"/>
    <n v="113.6"/>
    <n v="180597269.82658452"/>
  </r>
  <r>
    <s v="Harry and the Hendersons"/>
    <x v="1"/>
    <x v="3"/>
    <x v="7"/>
    <s v="June 5, 1987 (United States)"/>
    <x v="22"/>
    <n v="32000"/>
    <s v="William Dear"/>
    <s v="William Dear"/>
    <s v="John Lithgow"/>
    <s v="United States"/>
    <n v="10000000"/>
    <n v="49998613"/>
    <s v="Amblin Entertainment"/>
    <n v="110"/>
    <n v="113.6"/>
    <n v="134107195.25616197"/>
  </r>
  <r>
    <s v="Creepshow 2"/>
    <x v="0"/>
    <x v="7"/>
    <x v="7"/>
    <s v="May 1, 1987 (United States)"/>
    <x v="10"/>
    <n v="23000"/>
    <s v="Michael Gornick"/>
    <s v="Stephen King"/>
    <s v="George Kennedy"/>
    <s v="United States"/>
    <n v="3500000"/>
    <n v="14000000"/>
    <s v="New World Pictures"/>
    <n v="92"/>
    <n v="113.6"/>
    <n v="37551056.33802817"/>
  </r>
  <r>
    <s v="Police Academy 4: Citizens on Patrol"/>
    <x v="1"/>
    <x v="3"/>
    <x v="7"/>
    <s v="April 3, 1987 (United States)"/>
    <x v="18"/>
    <n v="41000"/>
    <s v="Jim Drake"/>
    <s v="Neal Israel"/>
    <s v="Steve Guttenberg"/>
    <s v="United States"/>
    <m/>
    <n v="28061343"/>
    <s v="Warner Bros."/>
    <n v="88"/>
    <n v="113.6"/>
    <n v="75266647.993838027"/>
  </r>
  <r>
    <s v="The Stepfather"/>
    <x v="0"/>
    <x v="4"/>
    <x v="7"/>
    <s v="June 5, 1987 (United States)"/>
    <x v="8"/>
    <n v="14000"/>
    <s v="Joseph Ruben"/>
    <s v="Carolyn Lefcourt"/>
    <s v="Terry O'Quinn"/>
    <s v="United Kingdom"/>
    <m/>
    <n v="2488740"/>
    <s v="Incorporated Television Company (ITC)"/>
    <n v="89"/>
    <n v="113.6"/>
    <n v="6675343.9964788733"/>
  </r>
  <r>
    <s v="My Best Friend Is a Vampire"/>
    <x v="1"/>
    <x v="3"/>
    <x v="7"/>
    <s v="May 6, 1988 (United States)"/>
    <x v="10"/>
    <n v="3300"/>
    <s v="Jimmy Huston"/>
    <s v="Tab Murphy"/>
    <s v="Robert Sean Leonard"/>
    <s v="United States"/>
    <m/>
    <n v="174380"/>
    <s v="Kings Road Entertainment"/>
    <n v="89"/>
    <n v="113.6"/>
    <n v="467725.22887323942"/>
  </r>
  <r>
    <s v="Flowers in the Attic"/>
    <x v="8"/>
    <x v="0"/>
    <x v="7"/>
    <s v="November 20, 1987 (United States)"/>
    <x v="46"/>
    <n v="9500"/>
    <s v="Jeffrey Bloom"/>
    <s v="Virginia C. Andrews"/>
    <s v="Louise Fletcher"/>
    <s v="United States"/>
    <m/>
    <n v="15151736"/>
    <s v="New World Pictures"/>
    <n v="93"/>
    <n v="113.6"/>
    <n v="40640263.725352116"/>
  </r>
  <r>
    <s v="*batteries not included"/>
    <x v="1"/>
    <x v="3"/>
    <x v="7"/>
    <s v="December 18, 1987 (United States)"/>
    <x v="17"/>
    <n v="32000"/>
    <s v="Matthew Robbins"/>
    <s v="Mick Garris"/>
    <s v="Hume Cronyn"/>
    <s v="United States"/>
    <n v="25000000"/>
    <n v="65088797"/>
    <s v="Universal Pictures"/>
    <n v="106"/>
    <n v="113.6"/>
    <n v="174582363.08010563"/>
  </r>
  <r>
    <s v="Roxanne"/>
    <x v="1"/>
    <x v="3"/>
    <x v="7"/>
    <s v="June 19, 1987 (United States)"/>
    <x v="14"/>
    <n v="42000"/>
    <s v="Fred Schepisi"/>
    <s v="Edmond Rostand"/>
    <s v="Steve Martin"/>
    <s v="United States"/>
    <n v="12000000"/>
    <n v="40050884"/>
    <s v="Columbia Pictures Industries"/>
    <n v="107"/>
    <n v="113.6"/>
    <n v="107425214.39084508"/>
  </r>
  <r>
    <s v="Dragnet"/>
    <x v="8"/>
    <x v="3"/>
    <x v="7"/>
    <s v="June 26, 1987 (United States)"/>
    <x v="22"/>
    <n v="33000"/>
    <s v="Tom Mankiewicz"/>
    <s v="Dan Aykroyd"/>
    <s v="Dan Aykroyd"/>
    <s v="United States"/>
    <n v="20000000"/>
    <n v="66673516"/>
    <s v="Applied Action"/>
    <n v="106"/>
    <n v="113.6"/>
    <n v="178832925.39788732"/>
  </r>
  <r>
    <s v="Throw Momma from the Train"/>
    <x v="8"/>
    <x v="3"/>
    <x v="7"/>
    <s v="December 11, 1987 (United States)"/>
    <x v="21"/>
    <n v="35000"/>
    <s v="Danny DeVito"/>
    <s v="Stu Silver"/>
    <s v="Danny DeVito"/>
    <s v="United States"/>
    <n v="14000000"/>
    <n v="57915972"/>
    <s v="Orion Pictures"/>
    <n v="88"/>
    <n v="113.6"/>
    <n v="155343280.53169015"/>
  </r>
  <r>
    <s v="Amazon Women on the Moon"/>
    <x v="0"/>
    <x v="3"/>
    <x v="7"/>
    <s v="September 18, 1987 (United States)"/>
    <x v="19"/>
    <n v="10000"/>
    <s v="Directors"/>
    <s v="Michael Barrie"/>
    <s v="Rosanna Arquette"/>
    <s v="United States"/>
    <m/>
    <n v="548696"/>
    <s v="Universal Pictures"/>
    <n v="85"/>
    <n v="113.6"/>
    <n v="1471722.457746479"/>
  </r>
  <r>
    <s v="Teen Wolf Too"/>
    <x v="1"/>
    <x v="3"/>
    <x v="7"/>
    <s v="November 20, 1987 (United States)"/>
    <x v="39"/>
    <n v="11000"/>
    <s v="Christopher Leitch"/>
    <s v="Jeph Loeb"/>
    <s v="Jason Bateman"/>
    <s v="United States"/>
    <n v="3000000"/>
    <n v="7888703"/>
    <s v="Atlantic Entertainment Group"/>
    <n v="95"/>
    <n v="113.6"/>
    <n v="21159223.627640847"/>
  </r>
  <r>
    <s v="Baby Boom"/>
    <x v="1"/>
    <x v="3"/>
    <x v="7"/>
    <s v="October 30, 1987 (United States)"/>
    <x v="21"/>
    <n v="14000"/>
    <s v="Charles Shyer"/>
    <s v="Nancy Meyers"/>
    <s v="Diane Keaton"/>
    <s v="United States"/>
    <m/>
    <n v="26712476"/>
    <s v="United Artists"/>
    <n v="110"/>
    <n v="113.6"/>
    <n v="71648692.228873238"/>
  </r>
  <r>
    <s v="84 Charing Cross Road"/>
    <x v="1"/>
    <x v="5"/>
    <x v="7"/>
    <s v="February 13, 1987 (United States)"/>
    <x v="24"/>
    <n v="9500"/>
    <s v="David Hugh Jones"/>
    <s v="Helene Hanff"/>
    <s v="Anne Bancroft"/>
    <s v="United Kingdom"/>
    <m/>
    <n v="1083486"/>
    <s v="Brooksfilms"/>
    <n v="100"/>
    <n v="113.6"/>
    <n v="2906145.9876760566"/>
  </r>
  <r>
    <s v="The Gate"/>
    <x v="8"/>
    <x v="7"/>
    <x v="7"/>
    <s v="May 15, 1987 (United States)"/>
    <x v="10"/>
    <n v="16000"/>
    <s v="Tibor Takács"/>
    <s v="Michael Nankin"/>
    <s v="Stephen Dorff"/>
    <s v="Canada"/>
    <m/>
    <n v="13539458"/>
    <s v="New Century Entertainment"/>
    <n v="85"/>
    <n v="113.6"/>
    <n v="36315782.153169014"/>
  </r>
  <r>
    <s v="Ernest Goes to Camp"/>
    <x v="1"/>
    <x v="3"/>
    <x v="7"/>
    <s v="May 22, 1987 (United States)"/>
    <x v="30"/>
    <n v="11000"/>
    <s v="John R. Cherry III"/>
    <s v="John R. Cherry III"/>
    <s v="Jim Varney"/>
    <s v="United States"/>
    <n v="3500000"/>
    <n v="23509382"/>
    <s v="Emshell Producers"/>
    <n v="92"/>
    <n v="113.6"/>
    <n v="63057294.853873238"/>
  </r>
  <r>
    <s v="Aria"/>
    <x v="0"/>
    <x v="3"/>
    <x v="7"/>
    <s v="September 15, 1987 (United States)"/>
    <x v="1"/>
    <n v="2600"/>
    <s v="Directors"/>
    <s v="Robert Altman"/>
    <s v="John Hurt"/>
    <s v="United Kingdom"/>
    <m/>
    <n v="1028679"/>
    <s v="Lightyear Entertainment"/>
    <n v="90"/>
    <n v="113.6"/>
    <n v="2759141.6487676059"/>
  </r>
  <r>
    <s v="Hamburger Hill"/>
    <x v="0"/>
    <x v="2"/>
    <x v="7"/>
    <s v="August 28, 1987 (United States)"/>
    <x v="17"/>
    <n v="24000"/>
    <s v="John Irvin"/>
    <s v="James Carabatsos"/>
    <s v="Anthony Barrile"/>
    <s v="United States"/>
    <m/>
    <n v="13839404"/>
    <s v="RKO Pictures"/>
    <n v="110"/>
    <n v="113.6"/>
    <n v="37120302.806338027"/>
  </r>
  <r>
    <s v="Cherry 2000"/>
    <x v="8"/>
    <x v="2"/>
    <x v="7"/>
    <s v="February 5, 1988 (United States)"/>
    <x v="41"/>
    <n v="9100"/>
    <s v="Steve De Jarnatt"/>
    <s v="Lloyd Fonvielle"/>
    <s v="Melanie Griffith"/>
    <s v="United States"/>
    <n v="10000000"/>
    <m/>
    <s v="Orion Pictures"/>
    <n v="99"/>
    <n v="113.6"/>
    <s v=""/>
  </r>
  <r>
    <s v="The Hidden"/>
    <x v="0"/>
    <x v="4"/>
    <x v="7"/>
    <s v="October 30, 1987 (United States)"/>
    <x v="9"/>
    <n v="18000"/>
    <s v="Jack Sholder"/>
    <s v="Jim Kouf"/>
    <s v="Kyle MacLachlan"/>
    <s v="United States"/>
    <n v="5000000"/>
    <n v="9747988"/>
    <s v="Heron Communications"/>
    <n v="97"/>
    <n v="113.6"/>
    <n v="26146231.897887323"/>
  </r>
  <r>
    <s v="The Bedroom Window"/>
    <x v="0"/>
    <x v="6"/>
    <x v="7"/>
    <s v="January 16, 1987 (United States)"/>
    <x v="5"/>
    <n v="5100"/>
    <s v="Curtis Hanson"/>
    <s v="Anne Holden"/>
    <s v="Steve Guttenberg"/>
    <s v="United States"/>
    <n v="8300000"/>
    <n v="12640385"/>
    <s v="De Laurentiis Entertainment Group (DEG)"/>
    <n v="112"/>
    <n v="113.6"/>
    <n v="33904272.090669014"/>
  </r>
  <r>
    <s v="Barfly"/>
    <x v="0"/>
    <x v="3"/>
    <x v="7"/>
    <s v="October 16, 1987 (United States)"/>
    <x v="13"/>
    <n v="19000"/>
    <s v="Barbet Schroeder"/>
    <s v="Charles Bukowski"/>
    <s v="Mickey Rourke"/>
    <s v="United States"/>
    <n v="3000000"/>
    <n v="3221568"/>
    <s v="Golan-Globus Productions"/>
    <n v="100"/>
    <n v="113.6"/>
    <n v="8640948.6760563385"/>
  </r>
  <r>
    <s v="Maid to Order"/>
    <x v="1"/>
    <x v="7"/>
    <x v="7"/>
    <s v="July 31, 1987 (United States)"/>
    <x v="30"/>
    <n v="3300"/>
    <s v="Amy Holden Jones"/>
    <s v="Amy Holden Jones"/>
    <s v="Ally Sheedy"/>
    <s v="United States"/>
    <n v="3000000"/>
    <n v="9868521"/>
    <s v="Vista Organization"/>
    <n v="93"/>
    <n v="113.6"/>
    <n v="26469527.717429578"/>
  </r>
  <r>
    <s v="Blind Date"/>
    <x v="8"/>
    <x v="3"/>
    <x v="7"/>
    <s v="March 27, 1987 (United States)"/>
    <x v="22"/>
    <n v="21000"/>
    <s v="Blake Edwards"/>
    <s v="Dale Launer"/>
    <s v="Kim Basinger"/>
    <s v="United States"/>
    <n v="18000000"/>
    <n v="39337581"/>
    <s v="TriStar Pictures"/>
    <n v="95"/>
    <n v="113.6"/>
    <n v="105511980.02376761"/>
  </r>
  <r>
    <s v="Au Revoir les Enfants"/>
    <x v="1"/>
    <x v="0"/>
    <x v="7"/>
    <s v="February 12, 1988 (United States)"/>
    <x v="45"/>
    <n v="32000"/>
    <s v="Louis Malle"/>
    <s v="Louis Malle"/>
    <s v="Gaspard Manesse"/>
    <s v="France"/>
    <m/>
    <n v="4575613"/>
    <s v="Nouvelles Éditions de Films (NEF)"/>
    <n v="104"/>
    <n v="113.6"/>
    <n v="12272792.967429578"/>
  </r>
  <r>
    <s v="Rita, Sue and Bob Too"/>
    <x v="0"/>
    <x v="3"/>
    <x v="7"/>
    <s v="May 29, 1987 (United Kingdom)"/>
    <x v="16"/>
    <n v="3600"/>
    <s v="Alan Clarke"/>
    <s v="Andrea Dunbar"/>
    <s v="Siobhan Finneran"/>
    <s v="United Kingdom"/>
    <m/>
    <n v="124167"/>
    <s v="British Screen Productions"/>
    <n v="93"/>
    <n v="113.6"/>
    <n v="333043.00088028167"/>
  </r>
  <r>
    <s v="Hope and Glory"/>
    <x v="8"/>
    <x v="3"/>
    <x v="7"/>
    <s v="February 19, 1988 (United States)"/>
    <x v="4"/>
    <n v="13000"/>
    <s v="John Boorman"/>
    <s v="John Boorman"/>
    <s v="Sarah Miles"/>
    <s v="United Kingdom"/>
    <m/>
    <n v="10021120"/>
    <s v="Columbia Pictures"/>
    <n v="113"/>
    <n v="113.6"/>
    <n v="26878831.549295776"/>
  </r>
  <r>
    <s v="No Man's Land"/>
    <x v="0"/>
    <x v="6"/>
    <x v="7"/>
    <s v="October 23, 1987 (United States)"/>
    <x v="10"/>
    <n v="4400"/>
    <s v="Peter Werner"/>
    <s v="Dick Wolf"/>
    <s v="Charlie Sheen"/>
    <s v="United States"/>
    <n v="8000000"/>
    <n v="2877571"/>
    <s v="Orion Pictures"/>
    <n v="106"/>
    <n v="113.6"/>
    <n v="7718273.6241197186"/>
  </r>
  <r>
    <s v="Ishtar"/>
    <x v="8"/>
    <x v="2"/>
    <x v="7"/>
    <s v="May 15, 1987 (United States)"/>
    <x v="54"/>
    <n v="11000"/>
    <s v="Elaine May"/>
    <s v="Elaine May"/>
    <s v="Warren Beatty"/>
    <s v="United States"/>
    <n v="55000000"/>
    <n v="14375181"/>
    <s v="Columbia Pictures"/>
    <n v="107"/>
    <n v="113.6"/>
    <n v="38557373.685739435"/>
  </r>
  <r>
    <s v="Tough Guys Don't Dance"/>
    <x v="0"/>
    <x v="3"/>
    <x v="7"/>
    <s v="September 18, 1987 (United States)"/>
    <x v="25"/>
    <n v="1300"/>
    <s v="Norman Mailer"/>
    <s v="Norman Mailer"/>
    <s v="Ryan O'Neal"/>
    <s v="United States"/>
    <n v="5000000"/>
    <n v="858250"/>
    <s v="Golan-Globus Productions"/>
    <n v="110"/>
    <n v="113.6"/>
    <n v="2302013.8644366199"/>
  </r>
  <r>
    <s v="Stakeout"/>
    <x v="0"/>
    <x v="2"/>
    <x v="7"/>
    <s v="August 5, 1987 (United States)"/>
    <x v="14"/>
    <n v="24000"/>
    <s v="John Badham"/>
    <s v="Jim Kouf"/>
    <s v="Richard Dreyfuss"/>
    <s v="United States"/>
    <m/>
    <n v="65673233"/>
    <s v="Touchstone Pictures"/>
    <n v="117"/>
    <n v="113.6"/>
    <n v="176149948.02024648"/>
  </r>
  <r>
    <s v="Babette's Feast"/>
    <x v="2"/>
    <x v="0"/>
    <x v="7"/>
    <s v="March 4, 1988 (United States)"/>
    <x v="40"/>
    <n v="19000"/>
    <s v="Gabriel Axel"/>
    <s v="Karen Blixen"/>
    <s v="Stéphane Audran"/>
    <s v="Denmark"/>
    <m/>
    <n v="4637920"/>
    <s v="Panorama Film A/S"/>
    <n v="103"/>
    <n v="113.6"/>
    <n v="12439913.943661973"/>
  </r>
  <r>
    <s v="The Garbage Pail Kids Movie"/>
    <x v="1"/>
    <x v="1"/>
    <x v="7"/>
    <s v="August 22, 1987 (United States)"/>
    <x v="57"/>
    <n v="7600"/>
    <s v="Rod Amateau"/>
    <s v="Linda Palmer"/>
    <s v="Anthony Newley"/>
    <s v="United States"/>
    <n v="1000000"/>
    <n v="1576615"/>
    <s v="Atlantic Entertainment Group"/>
    <n v="100"/>
    <n v="113.6"/>
    <n v="4228825.6205985919"/>
  </r>
  <r>
    <s v="Radio Days"/>
    <x v="1"/>
    <x v="3"/>
    <x v="7"/>
    <s v="January 30, 1987 (United States)"/>
    <x v="24"/>
    <n v="32000"/>
    <s v="Woody Allen"/>
    <s v="Woody Allen"/>
    <s v="Mia Farrow"/>
    <s v="United States"/>
    <n v="16000000"/>
    <n v="14792779"/>
    <s v="Jack Rollins &amp; Charles H. Joffe Productions"/>
    <n v="88"/>
    <n v="113.6"/>
    <n v="39677462.6875"/>
  </r>
  <r>
    <s v="Bagdad Cafe"/>
    <x v="1"/>
    <x v="3"/>
    <x v="7"/>
    <s v="April 22, 1988 (United States)"/>
    <x v="34"/>
    <n v="13000"/>
    <s v="Percy Adlon"/>
    <s v="Eleonore Adlon"/>
    <s v="Marianne Sägebrecht"/>
    <s v="West Germany"/>
    <m/>
    <n v="3731829"/>
    <s v="Pelemele Film"/>
    <n v="95"/>
    <n v="113.6"/>
    <n v="10009580.073063381"/>
  </r>
  <r>
    <s v="Project X"/>
    <x v="1"/>
    <x v="3"/>
    <x v="7"/>
    <s v="April 17, 1987 (United States)"/>
    <x v="10"/>
    <n v="10000"/>
    <s v="Jonathan Kaplan"/>
    <s v="Lawrence Lasker"/>
    <s v="Matthew Broderick"/>
    <s v="United States"/>
    <n v="18000000"/>
    <n v="21589395"/>
    <s v="Amercent Films"/>
    <n v="108"/>
    <n v="113.6"/>
    <n v="57907470.567781694"/>
  </r>
  <r>
    <s v="Three O'Clock High"/>
    <x v="8"/>
    <x v="3"/>
    <x v="7"/>
    <s v="October 9, 1987 (United States)"/>
    <x v="12"/>
    <n v="11000"/>
    <s v="Phil Joanou"/>
    <s v="Richard Christian Matheson"/>
    <s v="Casey Siemaszko"/>
    <s v="United States"/>
    <n v="6000000"/>
    <n v="3685862"/>
    <s v="Aaron Spelling Productions"/>
    <n v="101"/>
    <n v="113.6"/>
    <n v="9886286.5440140851"/>
  </r>
  <r>
    <s v="The Barbarians"/>
    <x v="0"/>
    <x v="2"/>
    <x v="7"/>
    <s v="March 20, 1987 (United States)"/>
    <x v="18"/>
    <n v="3600"/>
    <s v="Ruggero Deodato"/>
    <s v="Alberto Piferi"/>
    <s v="David Paul"/>
    <s v="Italy"/>
    <n v="4000000"/>
    <n v="800000"/>
    <s v="Canon Italia S.r.l."/>
    <n v="87"/>
    <n v="113.6"/>
    <n v="2145774.647887324"/>
  </r>
  <r>
    <s v="North Shore"/>
    <x v="1"/>
    <x v="2"/>
    <x v="7"/>
    <s v="August 14, 1987 (United States)"/>
    <x v="16"/>
    <n v="2500"/>
    <s v="William Phelps"/>
    <s v="William Phelps"/>
    <s v="Matt Adler"/>
    <s v="United States"/>
    <m/>
    <n v="3832228"/>
    <s v="Finnegan/Pinchuk Productions"/>
    <n v="96"/>
    <n v="113.6"/>
    <n v="10278872.10915493"/>
  </r>
  <r>
    <s v="The Believers"/>
    <x v="0"/>
    <x v="6"/>
    <x v="7"/>
    <s v="June 10, 1987 (United States)"/>
    <x v="10"/>
    <n v="6500"/>
    <s v="John Schlesinger"/>
    <s v="Nicholas Conde"/>
    <s v="Martin Sheen"/>
    <s v="United States"/>
    <n v="13000000"/>
    <n v="18753438"/>
    <s v="Orion Pictures"/>
    <n v="114"/>
    <n v="113.6"/>
    <n v="50300814.776408449"/>
  </r>
  <r>
    <s v="House II: the Second Story"/>
    <x v="8"/>
    <x v="3"/>
    <x v="7"/>
    <s v="August 28, 1987 (United States)"/>
    <x v="20"/>
    <n v="10000"/>
    <s v="Ethan Wiley"/>
    <s v="Fred Dekker"/>
    <s v="Arye Gross"/>
    <s v="United States"/>
    <m/>
    <n v="7800000"/>
    <s v="New World Pictures"/>
    <n v="88"/>
    <n v="113.6"/>
    <n v="20921302.816901408"/>
  </r>
  <r>
    <s v="Death Wish 4: The Crackdown"/>
    <x v="0"/>
    <x v="2"/>
    <x v="7"/>
    <s v="November 6, 1987 (United States)"/>
    <x v="20"/>
    <n v="9100"/>
    <s v="J. Lee Thompson"/>
    <s v="Brian Garfield"/>
    <s v="Charles Bronson"/>
    <s v="United States"/>
    <n v="5000000"/>
    <n v="6880310"/>
    <s v="Golan-Globus Productions"/>
    <n v="99"/>
    <n v="113.6"/>
    <n v="18454493.459507044"/>
  </r>
  <r>
    <s v="House of Games"/>
    <x v="0"/>
    <x v="6"/>
    <x v="7"/>
    <s v="October 14, 1987 (United States)"/>
    <x v="4"/>
    <n v="21000"/>
    <s v="David Mamet"/>
    <s v="David Mamet"/>
    <s v="Lindsay Crouse"/>
    <s v="United States"/>
    <m/>
    <n v="2585639"/>
    <s v="Filmhaus"/>
    <n v="102"/>
    <n v="113.6"/>
    <n v="6935248.2684859158"/>
  </r>
  <r>
    <s v="Cry Freedom"/>
    <x v="1"/>
    <x v="5"/>
    <x v="7"/>
    <s v="November 6, 1987 (United States)"/>
    <x v="34"/>
    <n v="13000"/>
    <s v="Richard Attenborough"/>
    <s v="John Briley"/>
    <s v="Denzel Washington"/>
    <s v="United Kingdom"/>
    <n v="29000000"/>
    <n v="5899797"/>
    <s v="Universal Pictures"/>
    <n v="157"/>
    <n v="113.6"/>
    <n v="15824543.537852112"/>
  </r>
  <r>
    <s v="Man on Fire"/>
    <x v="0"/>
    <x v="2"/>
    <x v="7"/>
    <s v="September 4, 1987 (France)"/>
    <x v="23"/>
    <n v="1900"/>
    <s v="Élie Chouraqui"/>
    <s v="A.J. Quinnell"/>
    <s v="Scott Glenn"/>
    <s v="France"/>
    <m/>
    <n v="519596"/>
    <s v="7 Films Cinéma"/>
    <n v="92"/>
    <n v="113.6"/>
    <n v="1393669.9049295776"/>
  </r>
  <r>
    <s v="Assassination"/>
    <x v="8"/>
    <x v="2"/>
    <x v="7"/>
    <s v="January 9, 1987 (United States)"/>
    <x v="33"/>
    <n v="3000"/>
    <s v="Peter R. Hunt"/>
    <s v="Richard Sale"/>
    <s v="Charles Bronson"/>
    <s v="United States"/>
    <n v="5000000"/>
    <n v="6075793"/>
    <s v="The Cannon Group"/>
    <n v="88"/>
    <n v="113.6"/>
    <n v="16296603.231514085"/>
  </r>
  <r>
    <s v="The Pick-up Artist"/>
    <x v="8"/>
    <x v="3"/>
    <x v="7"/>
    <s v="September 18, 1987 (United States)"/>
    <x v="11"/>
    <n v="6600"/>
    <s v="James Toback"/>
    <s v="James Toback"/>
    <s v="Molly Ringwald"/>
    <s v="United States"/>
    <n v="15000000"/>
    <n v="13290368"/>
    <s v="Amercent Films"/>
    <n v="81"/>
    <n v="113.6"/>
    <n v="35647668.394366197"/>
  </r>
  <r>
    <s v="Back to the Beach"/>
    <x v="1"/>
    <x v="3"/>
    <x v="7"/>
    <s v="August 7, 1987 (United States)"/>
    <x v="23"/>
    <n v="2800"/>
    <s v="Lyndall Hobbs"/>
    <s v="James Komack"/>
    <s v="Frankie Avalon"/>
    <s v="United States"/>
    <m/>
    <n v="13110903"/>
    <s v="Paramount Pictures"/>
    <n v="92"/>
    <n v="113.6"/>
    <n v="35166304.085387327"/>
  </r>
  <r>
    <s v="Someone to Watch Over Me"/>
    <x v="0"/>
    <x v="6"/>
    <x v="7"/>
    <s v="October 9, 1987 (United States)"/>
    <x v="10"/>
    <n v="9700"/>
    <s v="Ridley Scott"/>
    <s v="Howard Franklin"/>
    <s v="Tom Berenger"/>
    <s v="United States"/>
    <n v="12800000"/>
    <n v="10278549"/>
    <s v="Columbia Pictures"/>
    <n v="106"/>
    <n v="113.6"/>
    <n v="27569312.326584507"/>
  </r>
  <r>
    <s v="Born in East L.A."/>
    <x v="0"/>
    <x v="3"/>
    <x v="7"/>
    <s v="August 21, 1987 (United States)"/>
    <x v="22"/>
    <n v="5600"/>
    <s v="Cheech Marin"/>
    <s v="Cheech Marin"/>
    <s v="Cheech Marin"/>
    <s v="United States"/>
    <m/>
    <n v="17355263"/>
    <s v="Clear Type"/>
    <n v="85"/>
    <n v="113.6"/>
    <n v="46550604.191021129"/>
  </r>
  <r>
    <s v="Ironweed"/>
    <x v="0"/>
    <x v="0"/>
    <x v="7"/>
    <s v="February 12, 1988 (United States)"/>
    <x v="17"/>
    <n v="8600"/>
    <s v="Hector Babenco"/>
    <s v="William Kennedy"/>
    <s v="Jack Nicholson"/>
    <s v="United States"/>
    <n v="27000000"/>
    <n v="7393346"/>
    <s v="Home Box Office (HBO)"/>
    <n v="143"/>
    <n v="113.6"/>
    <n v="19830568.012323946"/>
  </r>
  <r>
    <s v="Who's That Girl"/>
    <x v="1"/>
    <x v="3"/>
    <x v="7"/>
    <s v="August 7, 1987 (United States)"/>
    <x v="25"/>
    <n v="9600"/>
    <s v="James Foley"/>
    <s v="Andrew Smith"/>
    <s v="Madonna"/>
    <s v="United States"/>
    <n v="17000000"/>
    <n v="7305209"/>
    <s v="The Guber-Peters Company"/>
    <n v="92"/>
    <n v="113.6"/>
    <n v="19594165.337147888"/>
  </r>
  <r>
    <s v="Extreme Prejudice"/>
    <x v="0"/>
    <x v="2"/>
    <x v="7"/>
    <s v="April 24, 1987 (United States)"/>
    <x v="14"/>
    <n v="6400"/>
    <s v="Walter Hill"/>
    <s v="John Milius"/>
    <s v="Nick Nolte"/>
    <s v="United States"/>
    <n v="22000000"/>
    <n v="11307844"/>
    <s v="Carolco Pictures"/>
    <n v="104"/>
    <n v="113.6"/>
    <n v="30330106.221830986"/>
  </r>
  <r>
    <s v="Matewan"/>
    <x v="8"/>
    <x v="0"/>
    <x v="7"/>
    <s v="August 28, 1987 (United States)"/>
    <x v="6"/>
    <n v="7500"/>
    <s v="John Sayles"/>
    <s v="John Sayles"/>
    <s v="Chris Cooper"/>
    <s v="United States"/>
    <n v="4000000"/>
    <n v="1680358"/>
    <s v="Cinecom Entertainment Group"/>
    <n v="135"/>
    <n v="113.6"/>
    <n v="4507086.9947183104"/>
  </r>
  <r>
    <s v="Pelle the Conqueror"/>
    <x v="8"/>
    <x v="0"/>
    <x v="7"/>
    <s v="December 21, 1988 (United States)"/>
    <x v="40"/>
    <n v="10000"/>
    <s v="Bille August"/>
    <s v="Martin Andersen Nexø"/>
    <s v="Pelle Hvenegaard"/>
    <s v="Denmark"/>
    <m/>
    <n v="2063688"/>
    <s v="Per Holst Filmproduktion"/>
    <n v="157"/>
    <n v="113.6"/>
    <n v="5535261.7394366199"/>
  </r>
  <r>
    <s v="Suspect"/>
    <x v="0"/>
    <x v="6"/>
    <x v="7"/>
    <s v="October 23, 1987 (United States)"/>
    <x v="14"/>
    <n v="9600"/>
    <s v="Peter Yates"/>
    <s v="Eric Roth"/>
    <s v="Cher"/>
    <s v="United States"/>
    <n v="14500000"/>
    <n v="18782400"/>
    <s v="TriStar Pictures"/>
    <n v="121"/>
    <n v="113.6"/>
    <n v="50378497.183098592"/>
  </r>
  <r>
    <s v="The Fourth Protocol"/>
    <x v="0"/>
    <x v="14"/>
    <x v="7"/>
    <s v="August 28, 1987 (United States)"/>
    <x v="14"/>
    <n v="9200"/>
    <s v="John Mackenzie"/>
    <s v="George Axelrod"/>
    <s v="Michael Caine"/>
    <s v="United Kingdom"/>
    <n v="6000000"/>
    <n v="12423831"/>
    <s v="Fourth Protocol"/>
    <n v="119"/>
    <n v="113.6"/>
    <n v="33323426.986795776"/>
  </r>
  <r>
    <s v="The Chipmunk Adventure"/>
    <x v="2"/>
    <x v="10"/>
    <x v="7"/>
    <s v="May 22, 1987 (United States)"/>
    <x v="13"/>
    <n v="5200"/>
    <s v="Janice Karman"/>
    <s v="Janice Karman"/>
    <s v="Ross Bagdasarian Jr."/>
    <s v="United States"/>
    <m/>
    <n v="6804312"/>
    <s v="Bagdasarian Productions"/>
    <n v="77"/>
    <n v="113.6"/>
    <n v="18250650.232394367"/>
  </r>
  <r>
    <s v="The Allnighter"/>
    <x v="8"/>
    <x v="3"/>
    <x v="7"/>
    <s v="May 1, 1987 (United States)"/>
    <x v="29"/>
    <n v="1200"/>
    <s v="Tamar Simon Hoffs"/>
    <s v="Tamar Simon Hoffs"/>
    <s v="Susanna Hoffs"/>
    <s v="United States"/>
    <m/>
    <n v="2700000"/>
    <s v="Aurora Productions LLC"/>
    <n v="108"/>
    <n v="113.6"/>
    <n v="7241989.4366197186"/>
  </r>
  <r>
    <s v="Prom Night II"/>
    <x v="0"/>
    <x v="4"/>
    <x v="7"/>
    <s v="October 16, 1987 (United States)"/>
    <x v="46"/>
    <n v="5600"/>
    <s v="Bruce Pittman"/>
    <s v="Ron Oliver"/>
    <s v="Lisa Schrage"/>
    <s v="Canada"/>
    <m/>
    <n v="2683519"/>
    <s v="British Columbia Television"/>
    <n v="97"/>
    <n v="113.6"/>
    <n v="7197783.7966549294"/>
  </r>
  <r>
    <s v="Hiding Out"/>
    <x v="8"/>
    <x v="3"/>
    <x v="7"/>
    <s v="November 6, 1987 (United States)"/>
    <x v="5"/>
    <n v="3500"/>
    <s v="Bob Giraldi"/>
    <s v="Joe Menosky"/>
    <s v="Jon Cryer"/>
    <s v="United States"/>
    <n v="7000000"/>
    <n v="7019441"/>
    <s v="De Laurentiis Entertainment Group (DEG)"/>
    <n v="98"/>
    <n v="113.6"/>
    <n v="18827673.175176058"/>
  </r>
  <r>
    <s v="White Water Summer"/>
    <x v="1"/>
    <x v="1"/>
    <x v="7"/>
    <s v="July 10, 1987 (United States)"/>
    <x v="19"/>
    <n v="5200"/>
    <s v="Jeff Bleckner"/>
    <s v="Manya Starr"/>
    <s v="Kevin Bacon"/>
    <s v="United States"/>
    <m/>
    <n v="300859"/>
    <s v="Columbia Pictures"/>
    <n v="90"/>
    <n v="113.6"/>
    <n v="806969.5184859155"/>
  </r>
  <r>
    <s v="Made in Heaven"/>
    <x v="1"/>
    <x v="3"/>
    <x v="7"/>
    <s v="November 6, 1987 (United States)"/>
    <x v="5"/>
    <n v="3200"/>
    <s v="Alan Rudolph"/>
    <s v="Bruce A. Evans"/>
    <s v="Timothy Hutton"/>
    <s v="United States"/>
    <n v="13000000"/>
    <n v="4572845"/>
    <s v="Lorimar Motion Pictures"/>
    <n v="103"/>
    <n v="113.6"/>
    <n v="12265368.587147888"/>
  </r>
  <r>
    <s v="Best Seller"/>
    <x v="0"/>
    <x v="2"/>
    <x v="7"/>
    <s v="September 25, 1987 (United States)"/>
    <x v="16"/>
    <n v="5000"/>
    <s v="John Flynn"/>
    <s v="Larry Cohen"/>
    <s v="James Woods"/>
    <s v="United States"/>
    <m/>
    <n v="4278150"/>
    <s v="Hemdale"/>
    <n v="95"/>
    <n v="113.6"/>
    <n v="11474932.262323944"/>
  </r>
  <r>
    <s v="Date with an Angel"/>
    <x v="1"/>
    <x v="3"/>
    <x v="7"/>
    <s v="November 20, 1987 (United States)"/>
    <x v="46"/>
    <n v="2600"/>
    <s v="Tom McLoughlin"/>
    <s v="Tom McLoughlin"/>
    <s v="Michael E. Knight"/>
    <s v="United States"/>
    <n v="8000000"/>
    <n v="1988962"/>
    <s v="De Laurentiis Entertainment Group (DEG)"/>
    <n v="105"/>
    <n v="113.6"/>
    <n v="5334830.2940140851"/>
  </r>
  <r>
    <s v="Hunk"/>
    <x v="1"/>
    <x v="3"/>
    <x v="7"/>
    <s v="March 6, 1987 (United States)"/>
    <x v="32"/>
    <n v="1300"/>
    <s v="Lawrence Bassoff"/>
    <s v="Lawrence Bassoff"/>
    <s v="John Allen Nelson"/>
    <s v="United States"/>
    <m/>
    <n v="1749956"/>
    <s v="Marimark Productions"/>
    <n v="102"/>
    <n v="113.6"/>
    <n v="4693764.0246478878"/>
  </r>
  <r>
    <s v="Real Men"/>
    <x v="8"/>
    <x v="2"/>
    <x v="7"/>
    <s v="September 25, 1987 (United States)"/>
    <x v="10"/>
    <n v="3900"/>
    <s v="Dennis Feldman"/>
    <s v="Dennis Feldman"/>
    <s v="Jim Belushi"/>
    <s v="United States"/>
    <m/>
    <n v="873903"/>
    <s v="United Artists"/>
    <n v="85"/>
    <n v="113.6"/>
    <n v="2343998.6276408453"/>
  </r>
  <r>
    <s v="Critical Condition"/>
    <x v="0"/>
    <x v="3"/>
    <x v="7"/>
    <s v="January 16, 1987 (United States)"/>
    <x v="20"/>
    <n v="3200"/>
    <s v="Michael Apted"/>
    <s v="Denis Hamill"/>
    <s v="Richard Pryor"/>
    <s v="United States"/>
    <n v="14000000"/>
    <n v="20240502"/>
    <s v="Paramount Pictures"/>
    <n v="97"/>
    <n v="113.6"/>
    <n v="54289445.065140843"/>
  </r>
  <r>
    <s v="A Month in the Country"/>
    <x v="1"/>
    <x v="0"/>
    <x v="7"/>
    <s v="December 4, 1987 (United Kingdom)"/>
    <x v="15"/>
    <n v="1500"/>
    <s v="Pat O'Connor"/>
    <s v="Simon Gray"/>
    <s v="Colin Firth"/>
    <s v="United Kingdom"/>
    <m/>
    <m/>
    <s v="Channel Four Films"/>
    <n v="96"/>
    <n v="113.6"/>
    <s v=""/>
  </r>
  <r>
    <s v="Outrageous Fortune"/>
    <x v="0"/>
    <x v="3"/>
    <x v="7"/>
    <s v="January 30, 1987 (United States)"/>
    <x v="19"/>
    <n v="7600"/>
    <s v="Arthur Hiller"/>
    <s v="Leslie Dixon"/>
    <s v="Shelley Long"/>
    <s v="United States"/>
    <m/>
    <n v="52864741"/>
    <s v="Touchstone Pictures"/>
    <n v="99"/>
    <n v="113.6"/>
    <n v="141794776.25616199"/>
  </r>
  <r>
    <s v="Like Father Like Son"/>
    <x v="8"/>
    <x v="3"/>
    <x v="7"/>
    <s v="October 2, 1987 (United States)"/>
    <x v="33"/>
    <n v="5700"/>
    <s v="Rod Daniel"/>
    <s v="Lorne Cameron"/>
    <s v="Dudley Moore"/>
    <s v="United States"/>
    <n v="10500000"/>
    <n v="34377585"/>
    <s v="Imagine Films Entertainment"/>
    <n v="100"/>
    <n v="113.6"/>
    <n v="92208187.935739443"/>
  </r>
  <r>
    <s v="Steel Dawn"/>
    <x v="0"/>
    <x v="2"/>
    <x v="7"/>
    <s v="March 31, 1988 (South Africa)"/>
    <x v="27"/>
    <n v="4700"/>
    <s v="Lance Hool"/>
    <s v="Doug Lefler"/>
    <s v="Patrick Swayze"/>
    <s v="United States"/>
    <n v="3520000"/>
    <n v="562187"/>
    <s v="Independent Film Centre"/>
    <n v="100"/>
    <n v="113.6"/>
    <n v="1507908.2649647887"/>
  </r>
  <r>
    <s v="Tin Men"/>
    <x v="0"/>
    <x v="3"/>
    <x v="7"/>
    <s v="March 13, 1987 (United States)"/>
    <x v="14"/>
    <n v="8000"/>
    <s v="Barry Levinson"/>
    <s v="Barry Levinson"/>
    <s v="Richard Dreyfuss"/>
    <s v="United States"/>
    <n v="11000000"/>
    <n v="25411386"/>
    <s v="Touchstone Pictures"/>
    <n v="112"/>
    <n v="113.6"/>
    <n v="68158884.808098599"/>
  </r>
  <r>
    <s v="The Big Town"/>
    <x v="0"/>
    <x v="0"/>
    <x v="7"/>
    <s v="September 25, 1987 (United States)"/>
    <x v="23"/>
    <n v="1800"/>
    <s v="Ben Bolt"/>
    <s v="Clark Howard"/>
    <s v="Matt Dillon"/>
    <s v="United States"/>
    <m/>
    <n v="1733017"/>
    <s v="Albacore Productions Inc."/>
    <n v="109"/>
    <n v="113.6"/>
    <n v="4648329.9286971828"/>
  </r>
  <r>
    <s v="Light of Day"/>
    <x v="8"/>
    <x v="0"/>
    <x v="7"/>
    <s v="February 6, 1987 (United States)"/>
    <x v="41"/>
    <n v="2600"/>
    <s v="Paul Schrader"/>
    <s v="Paul Schrader"/>
    <s v="Michael J. Fox"/>
    <s v="United States"/>
    <m/>
    <n v="10489617"/>
    <s v="TAFT Entertainment Pictures"/>
    <n v="107"/>
    <n v="113.6"/>
    <n v="28135442.780809861"/>
  </r>
  <r>
    <s v="Prison"/>
    <x v="0"/>
    <x v="6"/>
    <x v="7"/>
    <s v="December 8, 1987 (United Kingdom)"/>
    <x v="1"/>
    <n v="4000"/>
    <s v="Renny Harlin"/>
    <s v="Irwin Yablans"/>
    <s v="Lane Smith"/>
    <s v="United States"/>
    <n v="4000000"/>
    <n v="345704"/>
    <s v="Empire Pictures"/>
    <n v="102"/>
    <n v="113.6"/>
    <n v="927253.59859154932"/>
  </r>
  <r>
    <s v="Wish You Were Here"/>
    <x v="0"/>
    <x v="3"/>
    <x v="7"/>
    <s v="July 24, 1987 (United States)"/>
    <x v="8"/>
    <n v="2700"/>
    <s v="David Leland"/>
    <s v="David Leland"/>
    <s v="Emily Lloyd"/>
    <s v="United Kingdom"/>
    <m/>
    <n v="3283832"/>
    <s v="Channel Four Films"/>
    <n v="88"/>
    <n v="113.6"/>
    <n v="8807954.3169014081"/>
  </r>
  <r>
    <s v="Gandahar"/>
    <x v="1"/>
    <x v="10"/>
    <x v="7"/>
    <s v="September 20, 1989 (United States)"/>
    <x v="12"/>
    <n v="4500"/>
    <s v="René Laloux"/>
    <s v="René Laloux"/>
    <s v="Glenn Close"/>
    <s v="France"/>
    <m/>
    <n v="370698"/>
    <s v="Col.Ima.Son"/>
    <n v="78"/>
    <n v="113.6"/>
    <n v="994292.963028169"/>
  </r>
  <r>
    <s v="Street Smart"/>
    <x v="0"/>
    <x v="6"/>
    <x v="7"/>
    <s v="March 20, 1987 (United States)"/>
    <x v="5"/>
    <n v="2900"/>
    <s v="Jerry Schatzberg"/>
    <s v="David Freeman"/>
    <s v="Christopher Reeve"/>
    <s v="United States"/>
    <n v="5000000"/>
    <n v="1119112"/>
    <s v="Golan-Globus Productions"/>
    <n v="97"/>
    <n v="113.6"/>
    <n v="3001702.6971830986"/>
  </r>
  <r>
    <s v="The Curse"/>
    <x v="0"/>
    <x v="4"/>
    <x v="7"/>
    <s v="September 14, 1988 (Spain)"/>
    <x v="27"/>
    <n v="2900"/>
    <s v="David Keith"/>
    <s v="David Chaskin"/>
    <s v="Wil Wheaton"/>
    <s v="Italy"/>
    <m/>
    <n v="1930001"/>
    <s v="Trans World Entertainment (TWE)"/>
    <n v="92"/>
    <n v="113.6"/>
    <n v="5176684.0202464787"/>
  </r>
  <r>
    <s v="The House on Carroll Street"/>
    <x v="1"/>
    <x v="14"/>
    <x v="7"/>
    <s v="1987 (United States)"/>
    <x v="10"/>
    <n v="2300"/>
    <s v="Peter Yates"/>
    <s v="Walter Bernstein"/>
    <s v="Kelly McGillis"/>
    <s v="United States"/>
    <n v="14000000"/>
    <n v="459824"/>
    <s v="Orion Pictures"/>
    <n v="101"/>
    <n v="113.6"/>
    <n v="1233348.352112676"/>
  </r>
  <r>
    <s v="The Whales of August"/>
    <x v="4"/>
    <x v="0"/>
    <x v="7"/>
    <s v="August 19, 1987 (France)"/>
    <x v="4"/>
    <n v="4400"/>
    <s v="Lindsay Anderson"/>
    <s v="David Berry"/>
    <s v="Bette Davis"/>
    <s v="United States"/>
    <m/>
    <n v="1338198"/>
    <s v="Alive Films"/>
    <n v="90"/>
    <n v="113.6"/>
    <n v="3589339.1778169014"/>
  </r>
  <r>
    <s v="Prick Up Your Ears"/>
    <x v="0"/>
    <x v="5"/>
    <x v="7"/>
    <s v="May 8, 1987 (United States)"/>
    <x v="4"/>
    <n v="5700"/>
    <s v="Stephen Frears"/>
    <s v="John Lahr"/>
    <s v="Gary Oldman"/>
    <s v="United Kingdom"/>
    <m/>
    <n v="1672927"/>
    <s v="Zenith Entertainment"/>
    <n v="105"/>
    <n v="113.6"/>
    <n v="4487155.4304577466"/>
  </r>
  <r>
    <s v="The Principal"/>
    <x v="0"/>
    <x v="2"/>
    <x v="7"/>
    <s v="September 18, 1987 (United States)"/>
    <x v="21"/>
    <n v="9300"/>
    <s v="Christopher Cain"/>
    <s v="Frank Deese"/>
    <s v="Jim Belushi"/>
    <s v="United States"/>
    <n v="11000000"/>
    <n v="19734940"/>
    <s v="TriStar Pictures"/>
    <n v="109"/>
    <n v="113.6"/>
    <n v="52933417.41197183"/>
  </r>
  <r>
    <s v="American Ninja 2: The Confrontation"/>
    <x v="0"/>
    <x v="2"/>
    <x v="7"/>
    <s v="May 1, 1987 (United States)"/>
    <x v="38"/>
    <n v="8200"/>
    <s v="Sam Firstenberg"/>
    <s v="Avi Kleinberger"/>
    <s v="Michael Dudikoff"/>
    <s v="United States"/>
    <n v="350000"/>
    <n v="4000000"/>
    <s v="Golan-Globus Productions"/>
    <n v="90"/>
    <n v="113.6"/>
    <n v="10728873.239436621"/>
  </r>
  <r>
    <s v="Housekeeping"/>
    <x v="1"/>
    <x v="3"/>
    <x v="7"/>
    <s v="February 5, 1988 (Sweden)"/>
    <x v="13"/>
    <n v="2300"/>
    <s v="Bill Forsyth"/>
    <s v="Marilynne Robinson"/>
    <s v="Christine Lahti"/>
    <s v="United States"/>
    <m/>
    <n v="1083282"/>
    <s v="Columbia Pictures"/>
    <n v="116"/>
    <n v="113.6"/>
    <n v="2905598.8151408453"/>
  </r>
  <r>
    <s v="A Prayer for the Dying"/>
    <x v="0"/>
    <x v="2"/>
    <x v="7"/>
    <s v="September 11, 1987 (United States)"/>
    <x v="21"/>
    <n v="4800"/>
    <s v="Mike Hodges"/>
    <s v="Jack Higgins"/>
    <s v="Mickey Rourke"/>
    <s v="United Kingdom"/>
    <n v="6000000"/>
    <n v="1432687"/>
    <s v="The Samuel Goldwyn Company"/>
    <n v="107"/>
    <n v="113.6"/>
    <n v="3842779.3036971833"/>
  </r>
  <r>
    <s v="Slam Dance"/>
    <x v="0"/>
    <x v="6"/>
    <x v="7"/>
    <s v="October 2, 1987 (United States)"/>
    <x v="11"/>
    <n v="1400"/>
    <s v="Wayne Wang"/>
    <s v="Don Keith Opper"/>
    <s v="Tom Hulce"/>
    <s v="United Kingdom"/>
    <n v="4500000"/>
    <n v="406881"/>
    <s v="Zenith Entertainment"/>
    <n v="92"/>
    <n v="113.6"/>
    <n v="1091343.6681338029"/>
  </r>
  <r>
    <s v="Rampage"/>
    <x v="0"/>
    <x v="0"/>
    <x v="7"/>
    <s v="October 30, 1992 (United States)"/>
    <x v="19"/>
    <n v="2000"/>
    <s v="William Friedkin"/>
    <s v="William P. Wood"/>
    <s v="Michael Biehn"/>
    <s v="United States"/>
    <n v="7500000"/>
    <n v="796368"/>
    <s v="De Laurentiis Entertainment Group (DEG)"/>
    <n v="97"/>
    <n v="113.6"/>
    <n v="2136032.8309859154"/>
  </r>
  <r>
    <s v="The Sicilian"/>
    <x v="0"/>
    <x v="2"/>
    <x v="7"/>
    <s v="October 23, 1987 (United States)"/>
    <x v="20"/>
    <n v="4800"/>
    <s v="Michael Cimino"/>
    <s v="Mario Puzo"/>
    <s v="Christopher Lambert"/>
    <s v="United States"/>
    <n v="9000000"/>
    <n v="5406879"/>
    <s v="Gladden Entertainment"/>
    <n v="115"/>
    <n v="113.6"/>
    <n v="14502429.852992957"/>
  </r>
  <r>
    <s v="Silent Night, Deadly Night Part 2"/>
    <x v="0"/>
    <x v="4"/>
    <x v="7"/>
    <s v="April 10, 1987 (United States)"/>
    <x v="51"/>
    <n v="6400"/>
    <s v="Lee Harry"/>
    <s v="Michael Hickey"/>
    <s v="Eric Freeman"/>
    <s v="United States"/>
    <n v="100000"/>
    <m/>
    <s v="Silent Night Releasing Corporation"/>
    <n v="88"/>
    <n v="113.6"/>
    <s v=""/>
  </r>
  <r>
    <s v="Creepozoids"/>
    <x v="0"/>
    <x v="4"/>
    <x v="7"/>
    <s v="October 2, 1987 (United States)"/>
    <x v="35"/>
    <n v="2100"/>
    <s v="David DeCoteau"/>
    <s v="Dave Eisenstark"/>
    <s v="Linnea Quigley"/>
    <s v="United States"/>
    <n v="75000"/>
    <m/>
    <s v="Titan Productions"/>
    <n v="72"/>
    <n v="113.6"/>
    <s v=""/>
  </r>
  <r>
    <s v="The Outing"/>
    <x v="0"/>
    <x v="4"/>
    <x v="7"/>
    <s v="November 21, 1987 (Japan)"/>
    <x v="27"/>
    <n v="1600"/>
    <s v="Tom Daley"/>
    <s v="Warren Chaney"/>
    <s v="Deborah Winters"/>
    <s v="United States"/>
    <n v="2000000"/>
    <n v="1083395"/>
    <s v="H.I.T. Films"/>
    <n v="87"/>
    <n v="113.6"/>
    <n v="2905901.9058098593"/>
  </r>
  <r>
    <s v="Nightflyers"/>
    <x v="0"/>
    <x v="4"/>
    <x v="7"/>
    <s v="April 7, 1988 (Australia)"/>
    <x v="36"/>
    <n v="1100"/>
    <s v="Robert Collector"/>
    <s v="George R.R. Martin"/>
    <s v="Catherine Mary Stewart"/>
    <s v="United States"/>
    <m/>
    <n v="1149470"/>
    <s v="Vista Organization"/>
    <n v="89"/>
    <n v="113.6"/>
    <n v="3083129.4806338027"/>
  </r>
  <r>
    <s v="Fatal Beauty"/>
    <x v="0"/>
    <x v="2"/>
    <x v="7"/>
    <s v="October 30, 1987 (United States)"/>
    <x v="20"/>
    <n v="3400"/>
    <s v="Tom Holland"/>
    <s v="Bill Svanoe"/>
    <s v="Whoopi Goldberg"/>
    <s v="United States"/>
    <m/>
    <n v="12046526"/>
    <s v="Metro-Goldwyn-Mayer (MGM)"/>
    <n v="104"/>
    <n v="113.6"/>
    <n v="32311412.607394367"/>
  </r>
  <r>
    <s v="Siesta"/>
    <x v="0"/>
    <x v="0"/>
    <x v="7"/>
    <s v="November 11, 1987 (United States)"/>
    <x v="41"/>
    <n v="2100"/>
    <s v="Mary Lambert"/>
    <s v="Patrice Chaplin"/>
    <s v="Ellen Barkin"/>
    <s v="United States"/>
    <m/>
    <n v="700000"/>
    <s v="Lorimar Motion Pictures"/>
    <n v="97"/>
    <n v="113.6"/>
    <n v="1877552.8169014086"/>
  </r>
  <r>
    <s v="Leonard Part 6"/>
    <x v="1"/>
    <x v="2"/>
    <x v="7"/>
    <s v="December 18, 1987 (United States)"/>
    <x v="58"/>
    <n v="7900"/>
    <s v="Paul Weiland"/>
    <s v="Jonathan Reynolds"/>
    <s v="Bill Cosby"/>
    <s v="United States"/>
    <n v="24000000"/>
    <n v="4615255"/>
    <s v="Columbia Pictures"/>
    <n v="85"/>
    <n v="113.6"/>
    <n v="12379121.465669014"/>
  </r>
  <r>
    <s v="Boyfriends and Girlfriends"/>
    <x v="1"/>
    <x v="3"/>
    <x v="7"/>
    <s v="July 15, 1988 (United States)"/>
    <x v="37"/>
    <n v="4300"/>
    <s v="Éric Rohmer"/>
    <s v="Éric Rohmer"/>
    <s v="Emmanuelle Chaulet"/>
    <s v="France"/>
    <m/>
    <n v="824024"/>
    <s v="Les Films du Losange"/>
    <n v="103"/>
    <n v="113.6"/>
    <n v="2210212.2605633806"/>
  </r>
  <r>
    <s v="White Mischief"/>
    <x v="0"/>
    <x v="6"/>
    <x v="7"/>
    <s v="May 6, 1988 (United States)"/>
    <x v="21"/>
    <n v="2600"/>
    <s v="Michael Radford"/>
    <s v="James Fox"/>
    <s v="Sarah Miles"/>
    <s v="United Kingdom"/>
    <n v="5300000"/>
    <n v="3107551"/>
    <s v="Columbia Pictures"/>
    <n v="107"/>
    <n v="113.6"/>
    <n v="8335130.1910211267"/>
  </r>
  <r>
    <s v="White of the Eye"/>
    <x v="0"/>
    <x v="4"/>
    <x v="7"/>
    <s v="June 19, 1987 (United Kingdom)"/>
    <x v="19"/>
    <n v="2200"/>
    <s v="Donald Cammell"/>
    <s v="China Kong"/>
    <s v="David Keith"/>
    <s v="United Kingdom"/>
    <m/>
    <m/>
    <s v="Mrs. White's Productions"/>
    <n v="110"/>
    <n v="113.6"/>
    <s v=""/>
  </r>
  <r>
    <s v="Hot Pursuit"/>
    <x v="8"/>
    <x v="3"/>
    <x v="7"/>
    <s v="May 8, 1987 (United States)"/>
    <x v="1"/>
    <n v="3500"/>
    <s v="Steven Lisberger"/>
    <s v="Steven Lisberger"/>
    <s v="John Cusack"/>
    <s v="United States"/>
    <m/>
    <n v="4215849"/>
    <s v="RKO Pictures"/>
    <n v="93"/>
    <n v="113.6"/>
    <n v="11307827.379401408"/>
  </r>
  <r>
    <s v="Hollywood Shuffle"/>
    <x v="0"/>
    <x v="3"/>
    <x v="7"/>
    <s v="March 20, 1987 (United States)"/>
    <x v="9"/>
    <n v="5200"/>
    <s v="Robert Townsend"/>
    <s v="Dom Irrera"/>
    <s v="Robert Townsend"/>
    <s v="United States"/>
    <n v="100000"/>
    <n v="5228617"/>
    <s v="Conquering Unicorn"/>
    <n v="78"/>
    <n v="113.6"/>
    <n v="14024292.252640845"/>
  </r>
  <r>
    <s v="The Dead"/>
    <x v="1"/>
    <x v="0"/>
    <x v="7"/>
    <s v="December 18, 1987 (United States)"/>
    <x v="4"/>
    <n v="7300"/>
    <s v="John Huston"/>
    <s v="James Joyce"/>
    <s v="Anjelica Huston"/>
    <s v="United Kingdom"/>
    <m/>
    <n v="4370078"/>
    <s v="Vestron Pictures"/>
    <n v="83"/>
    <n v="113.6"/>
    <n v="11721503.227112677"/>
  </r>
  <r>
    <s v="Gardens of Stone"/>
    <x v="0"/>
    <x v="0"/>
    <x v="7"/>
    <s v="May 8, 1987 (United States)"/>
    <x v="5"/>
    <n v="5200"/>
    <s v="Francis Ford Coppola"/>
    <s v="Nicholas Proffitt"/>
    <s v="James Caan"/>
    <s v="United States"/>
    <m/>
    <n v="5262047"/>
    <s v="TriStar Pictures"/>
    <n v="111"/>
    <n v="113.6"/>
    <n v="14113958.810739437"/>
  </r>
  <r>
    <s v="Nuts"/>
    <x v="0"/>
    <x v="0"/>
    <x v="7"/>
    <s v="December 11, 1987 (United States)"/>
    <x v="14"/>
    <n v="6000"/>
    <s v="Martin Ritt"/>
    <s v="Tom Topor"/>
    <s v="Barbra Streisand"/>
    <s v="United States"/>
    <n v="25000000"/>
    <n v="30950002"/>
    <s v="Warner Bros."/>
    <n v="116"/>
    <n v="113.6"/>
    <n v="83014662.05457747"/>
  </r>
  <r>
    <s v="Four Adventures of Reinette and Mirabelle"/>
    <x v="4"/>
    <x v="3"/>
    <x v="7"/>
    <s v="July 19, 1989 (United States)"/>
    <x v="37"/>
    <n v="2200"/>
    <s v="Éric Rohmer"/>
    <s v="Éric Rohmer"/>
    <s v="Joëlle Miquel"/>
    <s v="France"/>
    <m/>
    <n v="22039"/>
    <s v="Compagnie Eric Rohmer (CER)"/>
    <n v="99"/>
    <n v="113.6"/>
    <n v="59113.409330985916"/>
  </r>
  <r>
    <s v="Walk Like a Man"/>
    <x v="1"/>
    <x v="3"/>
    <x v="7"/>
    <s v="April 17, 1987 (United States)"/>
    <x v="25"/>
    <n v="1400"/>
    <s v="Melvin Frank"/>
    <s v="Robert Klane"/>
    <s v="Christopher Lloyd"/>
    <s v="United States"/>
    <m/>
    <m/>
    <s v="Metro-Goldwyn-Mayer (MGM)"/>
    <n v="86"/>
    <n v="113.6"/>
    <s v=""/>
  </r>
  <r>
    <s v="Cross My Heart"/>
    <x v="0"/>
    <x v="3"/>
    <x v="7"/>
    <s v="November 13, 1987 (United States)"/>
    <x v="46"/>
    <n v="999"/>
    <s v="Armyan Bernstein"/>
    <s v="Armyan Bernstein"/>
    <s v="Martin Short"/>
    <s v="United States"/>
    <m/>
    <n v="1025762"/>
    <s v="Northern"/>
    <n v="90"/>
    <n v="113.6"/>
    <n v="2751317.6179577466"/>
  </r>
  <r>
    <s v="Walker"/>
    <x v="0"/>
    <x v="5"/>
    <x v="7"/>
    <s v="December 4, 1987 (United States)"/>
    <x v="14"/>
    <n v="3300"/>
    <s v="Alex Cox"/>
    <s v="Rudy Wurlitzer"/>
    <s v="Ed Harris"/>
    <s v="United States"/>
    <n v="5800000"/>
    <m/>
    <s v="In-Cine Compañía Industrial Cinematográfica"/>
    <n v="94"/>
    <n v="113.6"/>
    <s v=""/>
  </r>
  <r>
    <s v="Malone"/>
    <x v="0"/>
    <x v="2"/>
    <x v="7"/>
    <s v="May 1, 1987 (United States)"/>
    <x v="46"/>
    <n v="2800"/>
    <s v="Harley Cokeliss"/>
    <s v="Christopher Frank"/>
    <s v="Burt Reynolds"/>
    <s v="United States"/>
    <n v="10000000"/>
    <n v="3060858"/>
    <s v="Orion Pictures"/>
    <n v="92"/>
    <n v="113.6"/>
    <n v="8209889.3714788733"/>
  </r>
  <r>
    <s v="Making Mr. Right"/>
    <x v="8"/>
    <x v="3"/>
    <x v="7"/>
    <s v="April 3, 1987 (United States)"/>
    <x v="20"/>
    <n v="2500"/>
    <s v="Susan Seidelman"/>
    <s v="Floyd Byars"/>
    <s v="John Malkovich"/>
    <s v="United States"/>
    <m/>
    <n v="1584970"/>
    <s v="Barry &amp; Enright Productions"/>
    <n v="98"/>
    <n v="113.6"/>
    <n v="4251235.5545774652"/>
  </r>
  <r>
    <s v="Return to Horror High"/>
    <x v="0"/>
    <x v="3"/>
    <x v="7"/>
    <s v="February 20, 1987 (United States)"/>
    <x v="36"/>
    <n v="3100"/>
    <s v="Bill Froehlich"/>
    <s v="Bill Froehlich"/>
    <s v="Lori Lethin"/>
    <s v="United States"/>
    <m/>
    <n v="1189709"/>
    <s v="Balcor Film Investors"/>
    <n v="95"/>
    <n v="113.6"/>
    <n v="3191059.2632042253"/>
  </r>
  <r>
    <s v="Straight to Hell"/>
    <x v="0"/>
    <x v="2"/>
    <x v="7"/>
    <s v="June 26, 1987 (United States)"/>
    <x v="46"/>
    <n v="2300"/>
    <s v="Alex Cox"/>
    <s v="Alex Cox"/>
    <s v="Sy Richardson"/>
    <s v="United Kingdom"/>
    <n v="1000000"/>
    <n v="210200"/>
    <s v="Commies From Mars Corporation"/>
    <n v="86"/>
    <n v="113.6"/>
    <n v="563802.28873239434"/>
  </r>
  <r>
    <s v="Hello Again"/>
    <x v="1"/>
    <x v="3"/>
    <x v="7"/>
    <s v="November 6, 1987 (United States)"/>
    <x v="11"/>
    <n v="3200"/>
    <s v="Frank Perry"/>
    <s v="Susan Isaacs"/>
    <s v="Shelley Long"/>
    <s v="United States"/>
    <m/>
    <n v="20419446"/>
    <s v="Touchstone Pictures"/>
    <n v="96"/>
    <n v="113.6"/>
    <n v="54769411.938380286"/>
  </r>
  <r>
    <s v="Promised Land"/>
    <x v="0"/>
    <x v="0"/>
    <x v="7"/>
    <s v="January 22, 1988 (United States)"/>
    <x v="46"/>
    <n v="1200"/>
    <s v="Michael Hoffman"/>
    <s v="Michael Hoffman"/>
    <s v="Jason Gedrick"/>
    <s v="United States"/>
    <m/>
    <n v="316199"/>
    <s v="Great American Films Limited Partnership"/>
    <n v="102"/>
    <n v="113.6"/>
    <n v="848114.74735915498"/>
  </r>
  <r>
    <s v="Dead of Winter"/>
    <x v="0"/>
    <x v="0"/>
    <x v="7"/>
    <s v="February 6, 1987 (United States)"/>
    <x v="19"/>
    <n v="3700"/>
    <s v="Arthur Penn"/>
    <s v="Marc Shmuger"/>
    <s v="Mary Steenburgen"/>
    <s v="United States"/>
    <m/>
    <n v="2413427"/>
    <s v="Metro-Goldwyn-Mayer (MGM)"/>
    <n v="100"/>
    <n v="113.6"/>
    <n v="6473338.0889084507"/>
  </r>
  <r>
    <s v="No Retreat, No Surrender 2"/>
    <x v="0"/>
    <x v="1"/>
    <x v="7"/>
    <s v="January 27, 1989 (United States)"/>
    <x v="27"/>
    <n v="1600"/>
    <s v="Corey Yuen"/>
    <s v="Maria Elena Cellino"/>
    <s v="Loren Avedon"/>
    <s v="Hong Kong"/>
    <m/>
    <m/>
    <s v="Seasonal Film Corporation"/>
    <n v="92"/>
    <n v="113.6"/>
    <s v=""/>
  </r>
  <r>
    <s v="My Demon Lover"/>
    <x v="8"/>
    <x v="3"/>
    <x v="7"/>
    <s v="April 24, 1987 (United States)"/>
    <x v="26"/>
    <n v="1200"/>
    <s v="Charlie Loventhal"/>
    <s v="Leslie Ray"/>
    <s v="Scott Valentine"/>
    <s v="United States"/>
    <m/>
    <n v="3922273"/>
    <s v="New Line Cinema"/>
    <n v="90"/>
    <n v="113.6"/>
    <n v="10520392.456866197"/>
  </r>
  <r>
    <s v="China Girl"/>
    <x v="0"/>
    <x v="6"/>
    <x v="7"/>
    <s v="September 25, 1987 (United States)"/>
    <x v="19"/>
    <n v="1700"/>
    <s v="Abel Ferrara"/>
    <s v="Nicholas St. John"/>
    <s v="James Russo"/>
    <s v="United States"/>
    <m/>
    <n v="1262091"/>
    <s v="Great American Films Limited Partnership"/>
    <n v="90"/>
    <n v="113.6"/>
    <n v="3385203.5889084507"/>
  </r>
  <r>
    <s v="Five Corners"/>
    <x v="0"/>
    <x v="6"/>
    <x v="7"/>
    <s v="May 1988 (United Kingdom)"/>
    <x v="19"/>
    <n v="3100"/>
    <s v="Tony Bill"/>
    <s v="John Patrick Shanley"/>
    <s v="Jodie Foster"/>
    <s v="United Kingdom"/>
    <n v="5500000"/>
    <n v="969205"/>
    <s v="Cineplex Odeon Films"/>
    <n v="90"/>
    <n v="113.6"/>
    <n v="2599619.3970070425"/>
  </r>
  <r>
    <s v="The Squeeze"/>
    <x v="8"/>
    <x v="2"/>
    <x v="7"/>
    <s v="July 10, 1987 (United States)"/>
    <x v="32"/>
    <n v="1100"/>
    <s v="Roger Young"/>
    <s v="Daniel Taplitz"/>
    <s v="Michael Keaton"/>
    <s v="United States"/>
    <n v="19000000"/>
    <n v="2228951"/>
    <s v="TriStar Pictures"/>
    <n v="101"/>
    <n v="113.6"/>
    <n v="5978533.1839788733"/>
  </r>
  <r>
    <s v="Nadine"/>
    <x v="1"/>
    <x v="3"/>
    <x v="7"/>
    <s v="August 7, 1987 (United States)"/>
    <x v="30"/>
    <n v="3800"/>
    <s v="Robert Benton"/>
    <s v="Robert Benton"/>
    <s v="Jeff Bridges"/>
    <s v="United States"/>
    <n v="12000000"/>
    <n v="5669831"/>
    <s v="TriStar Pictures"/>
    <n v="83"/>
    <n v="113.6"/>
    <n v="15207724.522007043"/>
  </r>
  <r>
    <s v="Personal Services"/>
    <x v="0"/>
    <x v="3"/>
    <x v="7"/>
    <s v="May 15, 1987 (United States)"/>
    <x v="5"/>
    <n v="1400"/>
    <s v="Terry Jones"/>
    <s v="David Leland"/>
    <s v="Julie Walters"/>
    <s v="United Kingdom"/>
    <n v="19897678"/>
    <n v="1744164"/>
    <s v="British Screen Productions"/>
    <n v="105"/>
    <n v="113.6"/>
    <n v="4678228.6161971828"/>
  </r>
  <r>
    <s v="Cyclone"/>
    <x v="0"/>
    <x v="2"/>
    <x v="7"/>
    <s v="June 5, 1987 (United States)"/>
    <x v="54"/>
    <n v="882"/>
    <s v="Fred Olen Ray"/>
    <s v="Paul Garson"/>
    <s v="Heather Thomas"/>
    <s v="United States"/>
    <m/>
    <m/>
    <s v="Cinetel Films"/>
    <n v="89"/>
    <n v="113.6"/>
    <s v=""/>
  </r>
  <r>
    <s v="Three for the Road"/>
    <x v="1"/>
    <x v="0"/>
    <x v="7"/>
    <s v="July 24, 1987 (Philippines)"/>
    <x v="11"/>
    <n v="997"/>
    <s v="Bill Norton"/>
    <s v="Richard Martini"/>
    <s v="Charlie Sheen"/>
    <s v="United States"/>
    <m/>
    <n v="1539000"/>
    <s v="Vista Organization"/>
    <n v="88"/>
    <n v="113.6"/>
    <n v="4127933.9788732394"/>
  </r>
  <r>
    <s v="Little Dorrit"/>
    <x v="2"/>
    <x v="0"/>
    <x v="7"/>
    <s v="October 21, 1988 (United States)"/>
    <x v="4"/>
    <n v="1000"/>
    <s v="Christine Edzard"/>
    <s v="Charles Dickens"/>
    <s v="Derek Jacobi"/>
    <s v="United Kingdom"/>
    <m/>
    <n v="1025228"/>
    <s v="Sands"/>
    <n v="357"/>
    <n v="113.6"/>
    <n v="2749885.3133802819"/>
  </r>
  <r>
    <s v="The Year My Voice Broke"/>
    <x v="8"/>
    <x v="0"/>
    <x v="7"/>
    <s v="October 17, 1987 (United States)"/>
    <x v="34"/>
    <n v="2000"/>
    <s v="John Duigan"/>
    <s v="John Duigan"/>
    <s v="Noah Taylor"/>
    <s v="Australia"/>
    <m/>
    <n v="213901"/>
    <s v="Kennedy Miller Productions"/>
    <n v="103"/>
    <n v="113.6"/>
    <n v="573729.17869718315"/>
  </r>
  <r>
    <s v="The Belly of an Architect"/>
    <x v="0"/>
    <x v="0"/>
    <x v="7"/>
    <s v="October 16, 1987 (United Kingdom)"/>
    <x v="9"/>
    <n v="5500"/>
    <s v="Peter Greenaway"/>
    <s v="Peter Greenaway"/>
    <s v="Brian Dennehy"/>
    <s v="United Kingdom"/>
    <m/>
    <m/>
    <s v="Callender Company"/>
    <n v="119"/>
    <n v="113.6"/>
    <s v=""/>
  </r>
  <r>
    <s v="Pass the Ammo"/>
    <x v="0"/>
    <x v="3"/>
    <x v="7"/>
    <s v="March 4, 1988 (United States)"/>
    <x v="10"/>
    <n v="512"/>
    <s v="David Beaird"/>
    <s v="Joel Cohen"/>
    <s v="Bill Paxton"/>
    <s v="United States"/>
    <m/>
    <n v="169785"/>
    <s v="The Vista Organisation"/>
    <n v="93"/>
    <n v="113.6"/>
    <n v="455400.43573943665"/>
  </r>
  <r>
    <s v="In the Mood"/>
    <x v="8"/>
    <x v="3"/>
    <x v="7"/>
    <s v="September 16, 1987 (United States)"/>
    <x v="19"/>
    <n v="905"/>
    <s v="Phil Alden Robinson"/>
    <s v="Robert Kosberg"/>
    <s v="Patrick Dempsey"/>
    <s v="United States"/>
    <n v="7000000"/>
    <n v="999382"/>
    <s v="Kings Road Entertainment"/>
    <n v="98"/>
    <n v="113.6"/>
    <n v="2680560.698943662"/>
  </r>
  <r>
    <s v="Surrender"/>
    <x v="1"/>
    <x v="3"/>
    <x v="7"/>
    <s v="October 9, 1987 (United States)"/>
    <x v="20"/>
    <n v="872"/>
    <s v="Jerry Belson"/>
    <s v="Jerry Belson"/>
    <s v="Sally Field"/>
    <s v="United States"/>
    <n v="15000000"/>
    <n v="5711976"/>
    <s v="The Cannon Group"/>
    <n v="105"/>
    <n v="113.6"/>
    <n v="15320766.612676056"/>
  </r>
  <r>
    <s v="Intervista"/>
    <x v="3"/>
    <x v="3"/>
    <x v="7"/>
    <s v="November 6, 1992 (United States)"/>
    <x v="9"/>
    <n v="2500"/>
    <s v="Federico Fellini"/>
    <s v="Federico Fellini"/>
    <s v="Sergio Rubini"/>
    <s v="Italy"/>
    <m/>
    <n v="138608"/>
    <s v="Aljosha"/>
    <n v="105"/>
    <n v="113.6"/>
    <n v="371776.91549295775"/>
  </r>
  <r>
    <s v="Square Dance"/>
    <x v="8"/>
    <x v="0"/>
    <x v="7"/>
    <s v="January 9, 1988 (Japan)"/>
    <x v="23"/>
    <n v="878"/>
    <s v="Daniel Petrie"/>
    <s v="Alan Hines"/>
    <s v="Jason Robards"/>
    <s v="United States"/>
    <m/>
    <n v="225358"/>
    <s v="Island Pictures"/>
    <n v="112"/>
    <n v="113.6"/>
    <n v="604459.35387323948"/>
  </r>
  <r>
    <s v="Shy People"/>
    <x v="0"/>
    <x v="0"/>
    <x v="7"/>
    <s v="March 11, 1988 (United States)"/>
    <x v="17"/>
    <n v="1200"/>
    <s v="Andrey Konchalovskiy"/>
    <s v="Andrey Konchalovskiy"/>
    <s v="Jill Clayburgh"/>
    <s v="United States"/>
    <m/>
    <m/>
    <s v="The Cannon Group"/>
    <n v="118"/>
    <n v="113.6"/>
    <s v=""/>
  </r>
  <r>
    <s v="A Man in Love"/>
    <x v="0"/>
    <x v="0"/>
    <x v="7"/>
    <s v="September 1987 (United States)"/>
    <x v="23"/>
    <n v="541"/>
    <s v="Diane Kurys"/>
    <s v="Diane Kurys"/>
    <s v="Peter Coyote"/>
    <s v="France"/>
    <m/>
    <n v="949451"/>
    <s v="Alexandre Films"/>
    <n v="125"/>
    <n v="113.6"/>
    <n v="2546634.8565140846"/>
  </r>
  <r>
    <s v="Disorderlies"/>
    <x v="1"/>
    <x v="3"/>
    <x v="7"/>
    <s v="August 14, 1987 (United States)"/>
    <x v="18"/>
    <n v="2100"/>
    <s v="Michael Schultz"/>
    <s v="Mark Feldberg"/>
    <s v="Darren Robinson"/>
    <s v="United States"/>
    <m/>
    <n v="10348437"/>
    <s v="Warner Bros."/>
    <n v="86"/>
    <n v="113.6"/>
    <n v="27756767.199823946"/>
  </r>
  <r>
    <s v="Anguish"/>
    <x v="0"/>
    <x v="4"/>
    <x v="7"/>
    <s v="January 8, 1988 (United States)"/>
    <x v="17"/>
    <n v="3500"/>
    <s v="Bigas Luna"/>
    <s v="Bigas Luna"/>
    <s v="Zelda Rubinstein"/>
    <s v="Spain"/>
    <m/>
    <m/>
    <s v="Luna Films"/>
    <n v="89"/>
    <n v="113.6"/>
    <s v=""/>
  </r>
  <r>
    <s v="September"/>
    <x v="1"/>
    <x v="0"/>
    <x v="7"/>
    <s v="December 18, 1987 (United States)"/>
    <x v="16"/>
    <n v="9300"/>
    <s v="Woody Allen"/>
    <s v="Woody Allen"/>
    <s v="Elaine Stritch"/>
    <s v="United States"/>
    <n v="10000000"/>
    <n v="486434"/>
    <s v="Jack Rollins &amp; Charles H. Joffe Productions"/>
    <n v="83"/>
    <n v="113.6"/>
    <n v="1304722.1813380283"/>
  </r>
  <r>
    <s v="Oci ciornie"/>
    <x v="3"/>
    <x v="3"/>
    <x v="7"/>
    <s v="November 6, 1987 (United States)"/>
    <x v="34"/>
    <n v="3000"/>
    <s v="Nikita Mikhalkov"/>
    <s v="Aleksandr Adabashyan"/>
    <s v="Marcello Mastroianni"/>
    <s v="Italy"/>
    <m/>
    <n v="2201428"/>
    <s v="Excelsior Film-TV"/>
    <n v="118"/>
    <n v="113.6"/>
    <n v="5904710.4894366199"/>
  </r>
  <r>
    <s v="Burglar"/>
    <x v="0"/>
    <x v="3"/>
    <x v="7"/>
    <s v="March 20, 1987 (United States)"/>
    <x v="33"/>
    <n v="4200"/>
    <s v="Hugh Wilson"/>
    <s v="Lawrence Block"/>
    <s v="Whoopi Goldberg"/>
    <s v="Canada"/>
    <m/>
    <n v="16337355"/>
    <s v="Nelvana"/>
    <n v="103"/>
    <n v="113.6"/>
    <n v="43820352.715669014"/>
  </r>
  <r>
    <s v="The Kindred"/>
    <x v="0"/>
    <x v="4"/>
    <x v="7"/>
    <s v="January 30, 1987 (Canada)"/>
    <x v="41"/>
    <n v="1700"/>
    <s v="Stephen Carpenter"/>
    <s v="Stephen Carpenter"/>
    <s v="Rod Steiger"/>
    <s v="United States"/>
    <m/>
    <n v="2407024"/>
    <s v="Kindred Limited Partnership"/>
    <n v="91"/>
    <n v="113.6"/>
    <n v="6456163.8450704226"/>
  </r>
  <r>
    <s v="Julia and Julia"/>
    <x v="0"/>
    <x v="0"/>
    <x v="7"/>
    <s v="February 5, 1988 (United States)"/>
    <x v="41"/>
    <n v="771"/>
    <s v="Peter Del Monte"/>
    <s v="Peter Del Monte"/>
    <s v="Kathleen Turner"/>
    <s v="Italy"/>
    <m/>
    <n v="901364"/>
    <s v="RAI Radiotelevisione Italiana"/>
    <n v="98"/>
    <n v="113.6"/>
    <n v="2417655.0246478873"/>
  </r>
  <r>
    <s v="Russkies"/>
    <x v="1"/>
    <x v="0"/>
    <x v="7"/>
    <s v="November 6, 1987 (United States)"/>
    <x v="41"/>
    <n v="1400"/>
    <s v="Rick Rosenthal"/>
    <s v="Sheldon Lettich"/>
    <s v="Whip Hubley"/>
    <s v="United States"/>
    <m/>
    <n v="2189047"/>
    <s v="New Century Entertainment Corporation"/>
    <n v="99"/>
    <n v="113.6"/>
    <n v="5871501.9445422534"/>
  </r>
  <r>
    <s v="Sister, Sister"/>
    <x v="0"/>
    <x v="0"/>
    <x v="7"/>
    <s v="February 9, 1988 (United States)"/>
    <x v="20"/>
    <n v="834"/>
    <s v="Bill Condon"/>
    <s v="Bill Condon"/>
    <s v="Eric Stoltz"/>
    <s v="United States"/>
    <n v="4000000"/>
    <n v="743445"/>
    <s v="New World Entertainment Films"/>
    <n v="91"/>
    <n v="113.6"/>
    <n v="1994081.7913732396"/>
  </r>
  <r>
    <s v="From the Hip"/>
    <x v="1"/>
    <x v="3"/>
    <x v="7"/>
    <s v="February 6, 1987 (United States)"/>
    <x v="19"/>
    <n v="2200"/>
    <s v="Bob Clark"/>
    <s v="Bob Clark"/>
    <s v="Judd Nelson"/>
    <s v="United States"/>
    <m/>
    <n v="9518342"/>
    <s v="De Laurentiis Entertainment Group (DEG)"/>
    <n v="111"/>
    <n v="113.6"/>
    <n v="25530271.191901408"/>
  </r>
  <r>
    <s v="Death Before Dishonor"/>
    <x v="0"/>
    <x v="2"/>
    <x v="7"/>
    <s v="February 20, 1987 (United States)"/>
    <x v="38"/>
    <n v="862"/>
    <s v="Terry Leonard"/>
    <s v="John Gatliff"/>
    <s v="Fred Dryer"/>
    <s v="United States"/>
    <m/>
    <n v="4546244"/>
    <s v="Balcor Film Investors"/>
    <n v="91"/>
    <n v="113.6"/>
    <n v="12194018.897887325"/>
  </r>
  <r>
    <s v="Cold Steel"/>
    <x v="0"/>
    <x v="2"/>
    <x v="7"/>
    <s v="April 9, 1988 (Japan)"/>
    <x v="54"/>
    <n v="697"/>
    <s v="Dorothy Ann Puzo"/>
    <s v="Lisa M. Hansen"/>
    <s v="Brad Davis"/>
    <s v="United States"/>
    <m/>
    <n v="285885"/>
    <s v="Cinetel Films"/>
    <n v="91"/>
    <n v="113.6"/>
    <n v="766805.9815140845"/>
  </r>
  <r>
    <s v="Million Dollar Mystery"/>
    <x v="1"/>
    <x v="3"/>
    <x v="7"/>
    <s v="June 12, 1987 (United States)"/>
    <x v="27"/>
    <n v="390"/>
    <s v="Richard Fleischer"/>
    <s v="Tim Metcalfe"/>
    <s v="Eddie Deezen"/>
    <s v="United States"/>
    <n v="10000000"/>
    <n v="989033"/>
    <s v="De Laurentiis Entertainment Group (DEG)"/>
    <n v="95"/>
    <n v="113.6"/>
    <n v="2652802.4216549294"/>
  </r>
  <r>
    <s v="The Glass Menagerie"/>
    <x v="1"/>
    <x v="0"/>
    <x v="7"/>
    <s v="May 27, 1987 (France)"/>
    <x v="12"/>
    <n v="1900"/>
    <s v="Paul Newman"/>
    <s v="Tennessee Williams"/>
    <s v="Joanne Woodward"/>
    <s v="United States"/>
    <m/>
    <n v="895904"/>
    <s v="Cineplex Odeon Films"/>
    <n v="134"/>
    <n v="113.6"/>
    <n v="2403010.1126760566"/>
  </r>
  <r>
    <s v="Anna"/>
    <x v="8"/>
    <x v="0"/>
    <x v="7"/>
    <s v="November 28, 1987 (United States)"/>
    <x v="16"/>
    <n v="639"/>
    <s v="Yurek Bogayevicz"/>
    <s v="Yurek Bogayevicz"/>
    <s v="Sally Kirkland"/>
    <s v="United States"/>
    <m/>
    <n v="1236848"/>
    <s v="Magnus Films"/>
    <n v="100"/>
    <n v="113.6"/>
    <n v="3317496.352112676"/>
  </r>
  <r>
    <s v="Die Hard"/>
    <x v="0"/>
    <x v="2"/>
    <x v="8"/>
    <s v="July 20, 1988 (United States)"/>
    <x v="7"/>
    <n v="810000"/>
    <s v="John McTiernan"/>
    <s v="Roderick Thorp"/>
    <s v="Bruce Willis"/>
    <s v="United States"/>
    <n v="28000000"/>
    <n v="141603197"/>
    <s v="Twentieth Century Fox"/>
    <n v="132"/>
    <n v="118.3"/>
    <n v="364720998.52831781"/>
  </r>
  <r>
    <s v="Midnight Run"/>
    <x v="0"/>
    <x v="2"/>
    <x v="8"/>
    <s v="July 20, 1988 (United States)"/>
    <x v="24"/>
    <n v="79000"/>
    <s v="Martin Brest"/>
    <s v="George Gallo"/>
    <s v="Robert De Niro"/>
    <s v="United States"/>
    <n v="30000000"/>
    <n v="81613606"/>
    <s v="Universal Pictures"/>
    <n v="126"/>
    <n v="118.3"/>
    <n v="210208501.67540151"/>
  </r>
  <r>
    <s v="Beetlejuice"/>
    <x v="1"/>
    <x v="3"/>
    <x v="8"/>
    <s v="March 30, 1988 (United States)"/>
    <x v="24"/>
    <n v="270000"/>
    <s v="Tim Burton"/>
    <s v="Michael McDowell"/>
    <s v="Alec Baldwin"/>
    <s v="United States"/>
    <n v="15000000"/>
    <n v="74270074"/>
    <s v="The Geffen Company"/>
    <n v="92"/>
    <n v="118.3"/>
    <n v="191294095.92392221"/>
  </r>
  <r>
    <s v="Big"/>
    <x v="1"/>
    <x v="3"/>
    <x v="8"/>
    <s v="June 3, 1988 (United States)"/>
    <x v="4"/>
    <n v="205000"/>
    <s v="Penny Marshall"/>
    <s v="Gary Ross"/>
    <s v="Tom Hanks"/>
    <s v="United States"/>
    <n v="18000000"/>
    <n v="151927281"/>
    <s v="American Entertainment Partners II L.P."/>
    <n v="104"/>
    <n v="118.3"/>
    <n v="391312278.2814877"/>
  </r>
  <r>
    <s v="Rain Man"/>
    <x v="0"/>
    <x v="0"/>
    <x v="8"/>
    <s v="December 16, 1988 (United States)"/>
    <x v="45"/>
    <n v="483000"/>
    <s v="Barry Levinson"/>
    <s v="Barry Morrow"/>
    <s v="Dustin Hoffman"/>
    <s v="United States"/>
    <n v="25000000"/>
    <n v="354825435"/>
    <s v="United Artists"/>
    <n v="133"/>
    <n v="118.3"/>
    <n v="913907946.27641582"/>
  </r>
  <r>
    <s v="Running on Empty"/>
    <x v="8"/>
    <x v="6"/>
    <x v="8"/>
    <s v="September 9, 1988 (United States)"/>
    <x v="3"/>
    <n v="15000"/>
    <s v="Sidney Lumet"/>
    <s v="Naomi Foner"/>
    <s v="River Phoenix"/>
    <s v="United States"/>
    <n v="7000000"/>
    <n v="2847941"/>
    <s v="Double Play"/>
    <n v="116"/>
    <n v="118.3"/>
    <n v="7335313.8013524935"/>
  </r>
  <r>
    <s v="They Live"/>
    <x v="0"/>
    <x v="2"/>
    <x v="8"/>
    <s v="November 4, 1988 (United States)"/>
    <x v="4"/>
    <n v="117000"/>
    <s v="John Carpenter"/>
    <s v="Ray Nelson"/>
    <s v="Roddy Piper"/>
    <s v="United States"/>
    <n v="4000000"/>
    <n v="13008928"/>
    <s v="Alive Films"/>
    <n v="94"/>
    <n v="118.3"/>
    <n v="33506511.932375316"/>
  </r>
  <r>
    <s v="Willow"/>
    <x v="1"/>
    <x v="2"/>
    <x v="8"/>
    <s v="May 20, 1988 (United States)"/>
    <x v="4"/>
    <n v="103000"/>
    <s v="Ron Howard"/>
    <s v="George Lucas"/>
    <s v="Val Kilmer"/>
    <s v="United Kingdom"/>
    <n v="35000000"/>
    <n v="57269863"/>
    <s v="Metro-Goldwyn-Mayer (MGM)"/>
    <n v="126"/>
    <n v="118.3"/>
    <n v="147507415.52071005"/>
  </r>
  <r>
    <s v="Crocodile Dundee II"/>
    <x v="1"/>
    <x v="2"/>
    <x v="8"/>
    <s v="May 25, 1988 (United States)"/>
    <x v="41"/>
    <n v="55000"/>
    <s v="John Cornell"/>
    <s v="Paul Hogan"/>
    <s v="Paul Hogan"/>
    <s v="Australia"/>
    <n v="14000000"/>
    <n v="239606210"/>
    <s v="Paramount Pictures"/>
    <n v="108"/>
    <n v="118.3"/>
    <n v="617142960.16060853"/>
  </r>
  <r>
    <s v="Heathers"/>
    <x v="0"/>
    <x v="3"/>
    <x v="8"/>
    <s v="March 31, 1989 (United States)"/>
    <x v="13"/>
    <n v="92000"/>
    <s v="Michael Lehmann"/>
    <s v="Daniel Waters"/>
    <s v="Winona Ryder"/>
    <s v="United States"/>
    <n v="3000000"/>
    <n v="1163969"/>
    <s v="New World Pictures"/>
    <n v="103"/>
    <n v="118.3"/>
    <n v="2997982.7075232458"/>
  </r>
  <r>
    <s v="Coming to America"/>
    <x v="0"/>
    <x v="3"/>
    <x v="8"/>
    <s v="June 29, 1988 (United States)"/>
    <x v="12"/>
    <n v="196000"/>
    <s v="John Landis"/>
    <s v="Eddie Murphy"/>
    <s v="Eddie Murphy"/>
    <s v="United States"/>
    <n v="39000000"/>
    <n v="288752301"/>
    <s v="Paramount Pictures"/>
    <n v="117"/>
    <n v="118.3"/>
    <n v="743726340.78360093"/>
  </r>
  <r>
    <s v="Who Framed Roger Rabbit"/>
    <x v="1"/>
    <x v="10"/>
    <x v="8"/>
    <s v="June 22, 1988 (United States)"/>
    <x v="3"/>
    <n v="187000"/>
    <s v="Robert Zemeckis"/>
    <s v="Gary K. Wolf"/>
    <s v="Bob Hoskins"/>
    <s v="United States"/>
    <n v="70000000"/>
    <n v="329803958"/>
    <s v="Touchstone Pictures"/>
    <n v="104"/>
    <n v="118.3"/>
    <n v="849461251.07861364"/>
  </r>
  <r>
    <s v="Mystic Pizza"/>
    <x v="0"/>
    <x v="3"/>
    <x v="8"/>
    <s v="October 21, 1988 (United States)"/>
    <x v="21"/>
    <n v="27000"/>
    <s v="Donald Petrie"/>
    <s v="Amy Holden Jones"/>
    <s v="Annabeth Gish"/>
    <s v="United States"/>
    <n v="6000000"/>
    <n v="12793213"/>
    <s v="Night Life Inc."/>
    <n v="104"/>
    <n v="118.3"/>
    <n v="32950904.489433642"/>
  </r>
  <r>
    <s v="Akira"/>
    <x v="0"/>
    <x v="10"/>
    <x v="8"/>
    <s v="July 16, 1988 (Japan)"/>
    <x v="45"/>
    <n v="171000"/>
    <s v="Katsuhiro Ôtomo"/>
    <s v="Katsuhiro Ôtomo"/>
    <s v="Mitsuo Iwata"/>
    <s v="Japan"/>
    <m/>
    <n v="2562351"/>
    <s v="Akira Committee Company Ltd."/>
    <n v="124"/>
    <n v="118.3"/>
    <n v="6599732.457311918"/>
  </r>
  <r>
    <s v="Cinema Paradiso"/>
    <x v="1"/>
    <x v="0"/>
    <x v="8"/>
    <s v="February 23, 1990 (United States)"/>
    <x v="55"/>
    <n v="239000"/>
    <s v="Giuseppe Tornatore"/>
    <s v="Giuseppe Tornatore"/>
    <s v="Philippe Noiret"/>
    <s v="Italy"/>
    <n v="5000000"/>
    <n v="13019063"/>
    <s v="Cristaldifilm"/>
    <n v="155"/>
    <n v="118.3"/>
    <n v="33532616.196956888"/>
  </r>
  <r>
    <s v="Mississippi Burning"/>
    <x v="0"/>
    <x v="6"/>
    <x v="8"/>
    <s v="January 27, 1989 (United States)"/>
    <x v="40"/>
    <n v="91000"/>
    <s v="Alan Parker"/>
    <s v="Chris Gerolmo"/>
    <s v="Gene Hackman"/>
    <s v="United States"/>
    <n v="15000000"/>
    <n v="34603943"/>
    <s v="Orion Pictures"/>
    <n v="128"/>
    <n v="118.3"/>
    <n v="89127822.756551132"/>
  </r>
  <r>
    <s v="Child's Play"/>
    <x v="0"/>
    <x v="7"/>
    <x v="8"/>
    <s v="November 9, 1988 (United States)"/>
    <x v="14"/>
    <n v="91000"/>
    <s v="Tom Holland"/>
    <s v="Don Mancini"/>
    <s v="Catherine Hicks"/>
    <s v="United States"/>
    <n v="9000000"/>
    <n v="44196684"/>
    <s v="United Artists"/>
    <n v="87"/>
    <n v="118.3"/>
    <n v="113835415.17159763"/>
  </r>
  <r>
    <s v="Twins"/>
    <x v="1"/>
    <x v="3"/>
    <x v="8"/>
    <s v="December 9, 1988 (United States)"/>
    <x v="10"/>
    <n v="117000"/>
    <s v="Ivan Reitman"/>
    <s v="William Davies"/>
    <s v="Arnold Schwarzenegger"/>
    <s v="United States"/>
    <n v="15000000"/>
    <n v="216614388"/>
    <s v="Universal Pictures"/>
    <n v="107"/>
    <n v="118.3"/>
    <n v="557923956.24344885"/>
  </r>
  <r>
    <s v="The Naked Gun: from the Files of Police Squad!"/>
    <x v="8"/>
    <x v="3"/>
    <x v="8"/>
    <s v="December 2, 1988 (United States)"/>
    <x v="37"/>
    <n v="158000"/>
    <s v="David Zucker"/>
    <s v="Jerry Zucker"/>
    <s v="Leslie Nielsen"/>
    <s v="United States"/>
    <n v="12000000"/>
    <n v="78756177"/>
    <s v="Paramount Pictures"/>
    <n v="85"/>
    <n v="118.3"/>
    <n v="202848750.05832627"/>
  </r>
  <r>
    <s v="The Great Outdoors"/>
    <x v="1"/>
    <x v="3"/>
    <x v="8"/>
    <s v="June 17, 1988 (United States)"/>
    <x v="14"/>
    <n v="41000"/>
    <s v="Howard Deutch"/>
    <s v="John Hughes"/>
    <s v="Dan Aykroyd"/>
    <s v="United States"/>
    <n v="24000000"/>
    <n v="43455230"/>
    <s v="Universal Pictures"/>
    <n v="91"/>
    <n v="118.3"/>
    <n v="111925685.38461538"/>
  </r>
  <r>
    <s v="Cocktail"/>
    <x v="0"/>
    <x v="3"/>
    <x v="8"/>
    <s v="July 29, 1988 (United States)"/>
    <x v="23"/>
    <n v="81000"/>
    <s v="Roger Donaldson"/>
    <s v="Heywood Gould"/>
    <s v="Tom Cruise"/>
    <s v="United States"/>
    <n v="20000000"/>
    <n v="171504781"/>
    <s v="Touchstone Pictures"/>
    <n v="104"/>
    <n v="118.3"/>
    <n v="441737166.27810645"/>
  </r>
  <r>
    <s v="My Neighbor Totoro"/>
    <x v="2"/>
    <x v="10"/>
    <x v="8"/>
    <s v="July 13, 1990 (United States)"/>
    <x v="7"/>
    <n v="304000"/>
    <s v="Hayao Miyazaki"/>
    <s v="Hayao Miyazaki"/>
    <s v="Hitoshi Takagi"/>
    <s v="Japan"/>
    <n v="3700000"/>
    <n v="30550920"/>
    <s v="Tokuma Japan Communications"/>
    <n v="86"/>
    <n v="118.3"/>
    <n v="78688633.338968724"/>
  </r>
  <r>
    <s v="Young Guns"/>
    <x v="0"/>
    <x v="2"/>
    <x v="8"/>
    <s v="August 12, 1988 (United States)"/>
    <x v="15"/>
    <n v="57000"/>
    <s v="Christopher Cain"/>
    <s v="John Fusco"/>
    <s v="Emilio Estevez"/>
    <s v="United States"/>
    <n v="13000000"/>
    <n v="45661556"/>
    <s v="Morgan Creek Entertainment"/>
    <n v="107"/>
    <n v="118.3"/>
    <n v="117608420.22992392"/>
  </r>
  <r>
    <s v="A Fish Called Wanda"/>
    <x v="0"/>
    <x v="3"/>
    <x v="8"/>
    <s v="July 29, 1988 (United States)"/>
    <x v="24"/>
    <n v="135000"/>
    <s v="Charles Crichton"/>
    <s v="John Cleese"/>
    <s v="John Cleese"/>
    <s v="United Kingdom"/>
    <n v="7500000"/>
    <n v="62493712"/>
    <s v="Metro-Goldwyn-Mayer (MGM)"/>
    <n v="108"/>
    <n v="118.3"/>
    <n v="160962248.9129332"/>
  </r>
  <r>
    <s v="Working Girl"/>
    <x v="0"/>
    <x v="3"/>
    <x v="8"/>
    <s v="December 21, 1988 (United States)"/>
    <x v="8"/>
    <n v="54000"/>
    <s v="Mike Nichols"/>
    <s v="Kevin Wade"/>
    <s v="Melanie Griffith"/>
    <s v="United States"/>
    <n v="28000000"/>
    <n v="102953112"/>
    <s v="Twentieth Century Fox"/>
    <n v="113"/>
    <n v="118.3"/>
    <n v="265171709.4370245"/>
  </r>
  <r>
    <s v="Bloodsport"/>
    <x v="0"/>
    <x v="2"/>
    <x v="8"/>
    <s v="April 29, 1988 (United States)"/>
    <x v="8"/>
    <n v="79000"/>
    <s v="Newt Arnold"/>
    <s v="Sheldon Lettich"/>
    <s v="Jean-Claude Van Damme"/>
    <s v="United States"/>
    <n v="1100000"/>
    <n v="11806119"/>
    <s v="Cannon International"/>
    <n v="92"/>
    <n v="118.3"/>
    <n v="30408490.780219778"/>
  </r>
  <r>
    <s v="The Last Temptation of Christ"/>
    <x v="0"/>
    <x v="0"/>
    <x v="8"/>
    <s v="August 12, 1988 (Canada)"/>
    <x v="24"/>
    <n v="54000"/>
    <s v="Martin Scorsese"/>
    <s v="Nikos Kazantzakis"/>
    <s v="Willem Dafoe"/>
    <s v="Canada"/>
    <n v="7000000"/>
    <n v="8865702"/>
    <s v="Universal Pictures"/>
    <n v="164"/>
    <n v="118.3"/>
    <n v="22834990.696534235"/>
  </r>
  <r>
    <s v="Married to the Mob"/>
    <x v="0"/>
    <x v="3"/>
    <x v="8"/>
    <s v="August 19, 1988 (United States)"/>
    <x v="19"/>
    <n v="16000"/>
    <s v="Jonathan Demme"/>
    <s v="Barry Strugatz"/>
    <s v="Michelle Pfeiffer"/>
    <s v="United States"/>
    <n v="10000000"/>
    <n v="21486757"/>
    <s v="Orion Pictures"/>
    <n v="104"/>
    <n v="118.3"/>
    <n v="55342475.552831776"/>
  </r>
  <r>
    <s v="The Land Before Time"/>
    <x v="2"/>
    <x v="10"/>
    <x v="8"/>
    <s v="November 18, 1988 (United States)"/>
    <x v="34"/>
    <n v="82000"/>
    <s v="Don Bluth"/>
    <s v="Stu Krieger"/>
    <s v="Pat Hingle"/>
    <s v="United States"/>
    <n v="12500000"/>
    <n v="84460846"/>
    <s v="Lucasfilm"/>
    <n v="69"/>
    <n v="118.3"/>
    <n v="217542009.94251901"/>
  </r>
  <r>
    <s v="Rambo III"/>
    <x v="0"/>
    <x v="2"/>
    <x v="8"/>
    <s v="May 25, 1988 (United States)"/>
    <x v="1"/>
    <n v="125000"/>
    <s v="Peter MacDonald"/>
    <s v="David Morrell"/>
    <s v="Sylvester Stallone"/>
    <s v="United States"/>
    <n v="63000000"/>
    <n v="189015611"/>
    <s v="Carolco Pictures"/>
    <n v="102"/>
    <n v="118.3"/>
    <n v="486839025.1200338"/>
  </r>
  <r>
    <s v="The Accused"/>
    <x v="0"/>
    <x v="6"/>
    <x v="8"/>
    <s v="October 14, 1988 (United States)"/>
    <x v="13"/>
    <n v="33000"/>
    <s v="Jonathan Kaplan"/>
    <s v="Tom Topor"/>
    <s v="Kelly McGillis"/>
    <s v="Canada"/>
    <n v="13000000"/>
    <n v="32078318"/>
    <s v="Paramount Pictures"/>
    <n v="111"/>
    <n v="118.3"/>
    <n v="82622683.808960259"/>
  </r>
  <r>
    <s v="Dangerous Liaisons"/>
    <x v="0"/>
    <x v="0"/>
    <x v="8"/>
    <s v="February 24, 1989 (United States)"/>
    <x v="37"/>
    <n v="66000"/>
    <s v="Stephen Frears"/>
    <s v="Christopher Hampton"/>
    <s v="Glenn Close"/>
    <s v="United States"/>
    <n v="14000000"/>
    <n v="34670720"/>
    <s v="Lorimar Film Entertainment"/>
    <n v="119"/>
    <n v="118.3"/>
    <n v="89299817.278106496"/>
  </r>
  <r>
    <s v="Earth Girls Are Easy"/>
    <x v="1"/>
    <x v="3"/>
    <x v="8"/>
    <s v="May 12, 1989 (United States)"/>
    <x v="20"/>
    <n v="21000"/>
    <s v="Julien Temple"/>
    <s v="Julie Brown"/>
    <s v="Geena Davis"/>
    <s v="United Kingdom"/>
    <n v="10000000"/>
    <n v="3916303"/>
    <s v="De Laurentiis Entertainment Group (DEG)"/>
    <n v="100"/>
    <n v="118.3"/>
    <n v="10087045.850380387"/>
  </r>
  <r>
    <s v="Hairspray"/>
    <x v="1"/>
    <x v="3"/>
    <x v="8"/>
    <s v="February 26, 1988 (United States)"/>
    <x v="9"/>
    <n v="20000"/>
    <s v="John Waters"/>
    <s v="John Waters"/>
    <s v="Sonny Bono"/>
    <s v="United States"/>
    <n v="2000000"/>
    <n v="6673032"/>
    <s v="New Line Cinema"/>
    <n v="92"/>
    <n v="118.3"/>
    <n v="17187428.997464072"/>
  </r>
  <r>
    <s v="Dead Ringers"/>
    <x v="0"/>
    <x v="0"/>
    <x v="8"/>
    <s v="September 23, 1988 (United States)"/>
    <x v="4"/>
    <n v="43000"/>
    <s v="David Cronenberg"/>
    <s v="David Cronenberg"/>
    <s v="Jeremy Irons"/>
    <s v="Canada"/>
    <n v="13000000"/>
    <n v="8038508"/>
    <s v="Morgan Creek Entertainment"/>
    <n v="116"/>
    <n v="118.3"/>
    <n v="20704424.240067624"/>
  </r>
  <r>
    <s v="Bull Durham"/>
    <x v="0"/>
    <x v="3"/>
    <x v="8"/>
    <s v="June 15, 1988 (United States)"/>
    <x v="12"/>
    <n v="49000"/>
    <s v="Ron Shelton"/>
    <s v="Ron Shelton"/>
    <s v="Kevin Costner"/>
    <s v="United States"/>
    <n v="7000000"/>
    <n v="50888729"/>
    <s v="The Mount Company"/>
    <n v="108"/>
    <n v="118.3"/>
    <n v="131071815.09974639"/>
  </r>
  <r>
    <s v="The Big Blue"/>
    <x v="1"/>
    <x v="1"/>
    <x v="8"/>
    <s v="August 19, 1988 (United States)"/>
    <x v="37"/>
    <n v="49000"/>
    <s v="Luc Besson"/>
    <s v="Luc Besson"/>
    <s v="Jean-Marc Barr"/>
    <s v="France"/>
    <m/>
    <n v="3975244"/>
    <s v="Gaumont"/>
    <n v="168"/>
    <n v="118.3"/>
    <n v="10238857.538461538"/>
  </r>
  <r>
    <s v="The Unbearable Lightness of Being"/>
    <x v="0"/>
    <x v="0"/>
    <x v="8"/>
    <s v="February 5, 1988 (United States)"/>
    <x v="4"/>
    <n v="35000"/>
    <s v="Philip Kaufman"/>
    <s v="Milan Kundera"/>
    <s v="Daniel Day-Lewis"/>
    <s v="Sweden"/>
    <n v="17000000"/>
    <n v="10006806"/>
    <s v="The Saul Zaentz Company"/>
    <n v="171"/>
    <n v="118.3"/>
    <n v="25774081.049873203"/>
  </r>
  <r>
    <s v="The Blob"/>
    <x v="0"/>
    <x v="4"/>
    <x v="8"/>
    <s v="August 5, 1988 (United States)"/>
    <x v="16"/>
    <n v="34000"/>
    <s v="Chuck Russell"/>
    <s v="Theodore Simonson"/>
    <s v="Shawnee Smith"/>
    <s v="United States"/>
    <n v="19000000"/>
    <n v="8247943"/>
    <s v="TriStar Pictures"/>
    <n v="95"/>
    <n v="118.3"/>
    <n v="21243856.568892643"/>
  </r>
  <r>
    <s v="Oliver &amp; Company"/>
    <x v="2"/>
    <x v="10"/>
    <x v="8"/>
    <s v="November 18, 1988 (United States)"/>
    <x v="17"/>
    <n v="45000"/>
    <s v="George Scribner"/>
    <s v="Jim Cox"/>
    <s v="Joey Lawrence"/>
    <s v="United States"/>
    <n v="31000000"/>
    <n v="74151346"/>
    <s v="Walt Disney Animation Studios"/>
    <n v="74"/>
    <n v="118.3"/>
    <n v="190988293.54353338"/>
  </r>
  <r>
    <s v="Two Moon Junction"/>
    <x v="0"/>
    <x v="0"/>
    <x v="8"/>
    <s v="April 29, 1988 (United States)"/>
    <x v="27"/>
    <n v="5200"/>
    <s v="Zalman King"/>
    <s v="Zalman King"/>
    <s v="Sherilyn Fenn"/>
    <s v="United States"/>
    <m/>
    <n v="1547397"/>
    <s v="DDM Film Corporation"/>
    <n v="104"/>
    <n v="118.3"/>
    <n v="3985560.9966187654"/>
  </r>
  <r>
    <s v="Beaches"/>
    <x v="8"/>
    <x v="3"/>
    <x v="8"/>
    <s v="January 13, 1989 (United States)"/>
    <x v="15"/>
    <n v="24000"/>
    <s v="Garry Marshall"/>
    <s v="Iris Rainer"/>
    <s v="Bette Midler"/>
    <s v="United States"/>
    <n v="20000000"/>
    <n v="57041866"/>
    <s v="All Girl Productions"/>
    <n v="123"/>
    <n v="118.3"/>
    <n v="146920173.8816568"/>
  </r>
  <r>
    <s v="Red Heat"/>
    <x v="0"/>
    <x v="2"/>
    <x v="8"/>
    <s v="June 17, 1988 (United States)"/>
    <x v="10"/>
    <n v="67000"/>
    <s v="Walter Hill"/>
    <s v="Walter Hill"/>
    <s v="Arnold Schwarzenegger"/>
    <s v="United States"/>
    <n v="29000000"/>
    <n v="34994648"/>
    <s v="Carolco Pictures"/>
    <n v="104"/>
    <n v="118.3"/>
    <n v="90134144.087912083"/>
  </r>
  <r>
    <s v="A Nightmare on Elm Street 4: The Dream Master"/>
    <x v="0"/>
    <x v="4"/>
    <x v="8"/>
    <s v="August 19, 1988 (United States)"/>
    <x v="46"/>
    <n v="51000"/>
    <s v="Renny Harlin"/>
    <s v="Wes Craven"/>
    <s v="Robert Englund"/>
    <s v="United States"/>
    <n v="13000000"/>
    <n v="49369899"/>
    <s v="New Line Cinema"/>
    <n v="93"/>
    <n v="118.3"/>
    <n v="127159832.8427726"/>
  </r>
  <r>
    <s v="The Accidental Tourist"/>
    <x v="1"/>
    <x v="0"/>
    <x v="8"/>
    <s v="January 6, 1989 (United States)"/>
    <x v="8"/>
    <n v="15000"/>
    <s v="Lawrence Kasdan"/>
    <s v="Anne Tyler"/>
    <s v="William Hurt"/>
    <s v="United States"/>
    <m/>
    <n v="32632093"/>
    <s v="Warner Bros."/>
    <n v="121"/>
    <n v="118.3"/>
    <n v="84049017.219780207"/>
  </r>
  <r>
    <s v="The Adventures of Baron Munchausen"/>
    <x v="1"/>
    <x v="1"/>
    <x v="8"/>
    <s v="March 10, 1989 (United States)"/>
    <x v="13"/>
    <n v="52000"/>
    <s v="Terry Gilliam"/>
    <s v="Charles McKeown"/>
    <s v="John Neville"/>
    <s v="United Kingdom"/>
    <n v="46630000"/>
    <n v="8083123"/>
    <s v="Prominent Features"/>
    <n v="126"/>
    <n v="118.3"/>
    <n v="20819337.092983939"/>
  </r>
  <r>
    <s v="Killer Klowns from Outer Space"/>
    <x v="8"/>
    <x v="3"/>
    <x v="8"/>
    <s v="May 27, 1988 (United States)"/>
    <x v="19"/>
    <n v="34000"/>
    <s v="Stephen Chiodo"/>
    <s v="Charles Chiodo"/>
    <s v="Grant Cramer"/>
    <s v="United States"/>
    <n v="2000000"/>
    <m/>
    <s v="Sarlui / Diamant"/>
    <n v="88"/>
    <n v="118.3"/>
    <s v=""/>
  </r>
  <r>
    <s v="Halloween 4: The Return of Michael Myers"/>
    <x v="0"/>
    <x v="4"/>
    <x v="8"/>
    <s v="October 21, 1988 (United States)"/>
    <x v="23"/>
    <n v="45000"/>
    <s v="Dwight H. Little"/>
    <s v="Dhani Lipsius"/>
    <s v="Donald Pleasence"/>
    <s v="United States"/>
    <n v="5000000"/>
    <n v="17768757"/>
    <s v="Trancas International Films"/>
    <n v="88"/>
    <n v="118.3"/>
    <n v="45766189.838546067"/>
  </r>
  <r>
    <s v="Elvira: Mistress of the Dark"/>
    <x v="8"/>
    <x v="3"/>
    <x v="8"/>
    <s v="September 30, 1988 (United States)"/>
    <x v="14"/>
    <n v="14000"/>
    <s v="James Signorelli"/>
    <s v="Sam Egan"/>
    <s v="Cassandra Peterson"/>
    <s v="United States"/>
    <n v="7500000"/>
    <n v="5596267"/>
    <s v="NBC Productions"/>
    <n v="96"/>
    <n v="118.3"/>
    <n v="14414053.718512256"/>
  </r>
  <r>
    <s v="Mac and Me"/>
    <x v="1"/>
    <x v="1"/>
    <x v="8"/>
    <s v="August 12, 1988 (United States)"/>
    <x v="39"/>
    <n v="12000"/>
    <s v="Stewart Raffill"/>
    <s v="Stewart Raffill"/>
    <s v="Christine Ebersole"/>
    <s v="United States"/>
    <n v="13000000"/>
    <n v="6424112"/>
    <s v="Mac and Me Joint Venture"/>
    <n v="99"/>
    <n v="118.3"/>
    <n v="16546296.926458156"/>
  </r>
  <r>
    <s v="Above the Law"/>
    <x v="0"/>
    <x v="2"/>
    <x v="8"/>
    <s v="April 22, 1988 (United States)"/>
    <x v="22"/>
    <n v="30000"/>
    <s v="Andrew Davis"/>
    <s v="Andrew Davis"/>
    <s v="Steven Seagal"/>
    <s v="United States"/>
    <n v="7500000"/>
    <n v="18869631"/>
    <s v="Warner Bros."/>
    <n v="99"/>
    <n v="118.3"/>
    <n v="48601661.586644121"/>
  </r>
  <r>
    <s v="Scrooged"/>
    <x v="8"/>
    <x v="3"/>
    <x v="8"/>
    <s v="November 23, 1988 (United States)"/>
    <x v="9"/>
    <n v="90000"/>
    <s v="Richard Donner"/>
    <s v="Mitch Glazer"/>
    <s v="Bill Murray"/>
    <s v="United States"/>
    <n v="32000000"/>
    <n v="60329001"/>
    <s v="Paramount Pictures"/>
    <n v="101"/>
    <n v="118.3"/>
    <n v="155386699.95519865"/>
  </r>
  <r>
    <s v="The Dead Pool"/>
    <x v="0"/>
    <x v="2"/>
    <x v="8"/>
    <s v="July 13, 1988 (United States)"/>
    <x v="21"/>
    <n v="42000"/>
    <s v="Buddy Van Horn"/>
    <s v="Harry Julian Fink"/>
    <s v="Clint Eastwood"/>
    <s v="United States"/>
    <n v="31000000"/>
    <n v="37903295"/>
    <s v="Warner Bros."/>
    <n v="91"/>
    <n v="118.3"/>
    <n v="97625815.608622134"/>
  </r>
  <r>
    <s v="I'm Gonna Git You Sucka"/>
    <x v="0"/>
    <x v="2"/>
    <x v="8"/>
    <s v="January 11, 1989 (United States)"/>
    <x v="14"/>
    <n v="13000"/>
    <s v="Keenen Ivory Wayans"/>
    <s v="Keenen Ivory Wayans"/>
    <s v="Keenen Ivory Wayans"/>
    <s v="United States"/>
    <n v="3000000"/>
    <n v="13030057"/>
    <s v="Front Films"/>
    <n v="88"/>
    <n v="118.3"/>
    <n v="33560932.949281484"/>
  </r>
  <r>
    <s v="Pumpkinhead"/>
    <x v="0"/>
    <x v="7"/>
    <x v="8"/>
    <s v="January 13, 1989 (United States)"/>
    <x v="19"/>
    <n v="21000"/>
    <s v="Stan Winston"/>
    <s v="Ed Justin"/>
    <s v="Lance Henriksen"/>
    <s v="United States"/>
    <n v="3500000"/>
    <n v="4385516"/>
    <s v="De Laurentiis Entertainment Group (DEG)"/>
    <n v="86"/>
    <n v="118.3"/>
    <n v="11295576.713440405"/>
  </r>
  <r>
    <s v="Dirty Rotten Scoundrels"/>
    <x v="1"/>
    <x v="3"/>
    <x v="8"/>
    <s v="December 14, 1988 (United States)"/>
    <x v="34"/>
    <n v="67000"/>
    <s v="Frank Oz"/>
    <s v="Dale Launer"/>
    <s v="Steve Martin"/>
    <s v="United States"/>
    <m/>
    <n v="42039085"/>
    <s v="Orion Pictures"/>
    <n v="110"/>
    <n v="118.3"/>
    <n v="108278184.27303465"/>
  </r>
  <r>
    <s v="Friday the 13th Part VII: the New Blood"/>
    <x v="0"/>
    <x v="4"/>
    <x v="8"/>
    <s v="May 13, 1988 (United States)"/>
    <x v="11"/>
    <n v="34000"/>
    <s v="John Carl Buechler"/>
    <s v="Daryl Haney"/>
    <s v="Terry Kiser"/>
    <s v="United States"/>
    <n v="2800000"/>
    <n v="19170001"/>
    <s v="Paramount Pictures"/>
    <n v="88"/>
    <n v="118.3"/>
    <n v="49375311.113271341"/>
  </r>
  <r>
    <s v="License to Drive"/>
    <x v="8"/>
    <x v="3"/>
    <x v="8"/>
    <s v="July 6, 1988 (United States)"/>
    <x v="21"/>
    <n v="19000"/>
    <s v="Greg Beeman"/>
    <s v="Neil Tolkin"/>
    <s v="Corey Haim"/>
    <s v="United States"/>
    <n v="8000000"/>
    <n v="22433275"/>
    <s v="Twentieth Century Fox"/>
    <n v="88"/>
    <n v="118.3"/>
    <n v="57780379.480135247"/>
  </r>
  <r>
    <s v="Hellbound: Hellraiser II"/>
    <x v="0"/>
    <x v="4"/>
    <x v="8"/>
    <s v="December 23, 1988 (United States)"/>
    <x v="16"/>
    <n v="44000"/>
    <s v="Tony Randel"/>
    <s v="Peter Atkins"/>
    <s v="Doug Bradley"/>
    <s v="United Kingdom"/>
    <n v="3000000"/>
    <n v="12090735"/>
    <s v="New World Pictures"/>
    <n v="97"/>
    <n v="118.3"/>
    <n v="31141563.436179202"/>
  </r>
  <r>
    <s v="Frantic"/>
    <x v="0"/>
    <x v="6"/>
    <x v="8"/>
    <s v="February 26, 1988 (United States)"/>
    <x v="15"/>
    <n v="51000"/>
    <s v="Roman Polanski"/>
    <s v="Roman Polanski"/>
    <s v="Harrison Ford"/>
    <s v="France"/>
    <n v="20000000"/>
    <n v="17637950"/>
    <s v="Warner Bros."/>
    <n v="120"/>
    <n v="118.3"/>
    <n v="45429276.120033808"/>
  </r>
  <r>
    <s v="Colors"/>
    <x v="0"/>
    <x v="2"/>
    <x v="8"/>
    <s v="April 29, 1988 (United States)"/>
    <x v="17"/>
    <n v="25000"/>
    <s v="Dennis Hopper"/>
    <s v="Michael Schiffer"/>
    <s v="Sean Penn"/>
    <s v="United States"/>
    <n v="6000000"/>
    <n v="46616067"/>
    <s v="Orion Pictures"/>
    <n v="120"/>
    <n v="118.3"/>
    <n v="120066911.36855452"/>
  </r>
  <r>
    <s v="My Stepmother Is an Alien"/>
    <x v="8"/>
    <x v="3"/>
    <x v="8"/>
    <s v="December 9, 1988 (United States)"/>
    <x v="20"/>
    <n v="25000"/>
    <s v="Richard Benjamin"/>
    <s v="Jerico Stone"/>
    <s v="Dan Aykroyd"/>
    <s v="United States"/>
    <n v="20000000"/>
    <n v="13854000"/>
    <s v="Weintraub Entertainment Group"/>
    <n v="105"/>
    <n v="118.3"/>
    <n v="35683125.950972103"/>
  </r>
  <r>
    <s v="A Cry in the Dark"/>
    <x v="8"/>
    <x v="5"/>
    <x v="8"/>
    <s v="November 11, 1988 (United States)"/>
    <x v="15"/>
    <n v="9600"/>
    <s v="Fred Schepisi"/>
    <s v="John Bryson"/>
    <s v="Meryl Streep"/>
    <s v="Australia"/>
    <n v="15000000"/>
    <n v="6908797"/>
    <s v="Cannon Entertainment"/>
    <n v="120"/>
    <n v="118.3"/>
    <n v="17794678.325443786"/>
  </r>
  <r>
    <s v="The Lair of the White Worm"/>
    <x v="0"/>
    <x v="3"/>
    <x v="8"/>
    <s v="October 21, 1988 (United States)"/>
    <x v="23"/>
    <n v="10000"/>
    <s v="Ken Russell"/>
    <s v="Ken Russell"/>
    <s v="Amanda Donohoe"/>
    <s v="United Kingdom"/>
    <n v="2500000"/>
    <n v="1189315"/>
    <s v="White Lair"/>
    <n v="93"/>
    <n v="118.3"/>
    <n v="3063265.2620456466"/>
  </r>
  <r>
    <s v="High Spirits"/>
    <x v="8"/>
    <x v="3"/>
    <x v="8"/>
    <s v="November 18, 1988 (United States)"/>
    <x v="1"/>
    <n v="8900"/>
    <s v="Neil Jordan"/>
    <s v="Neil Jordan"/>
    <s v="Peter O'Toole"/>
    <s v="Ireland"/>
    <n v="17000000"/>
    <n v="8578231"/>
    <s v="Vision PDG"/>
    <n v="99"/>
    <n v="118.3"/>
    <n v="22094564.545224003"/>
  </r>
  <r>
    <s v="Vampire's Kiss"/>
    <x v="0"/>
    <x v="3"/>
    <x v="8"/>
    <s v="June 16, 1989 (Italy)"/>
    <x v="22"/>
    <n v="15000"/>
    <s v="Robert Bierman"/>
    <s v="Joseph Minion"/>
    <s v="Nicolas Cage"/>
    <s v="United States"/>
    <n v="2000000"/>
    <n v="725131"/>
    <s v="Hemdale"/>
    <n v="103"/>
    <n v="118.3"/>
    <n v="1867687.3685545223"/>
  </r>
  <r>
    <s v="Return of the Living Dead II"/>
    <x v="0"/>
    <x v="3"/>
    <x v="8"/>
    <s v="January 15, 1988 (United States)"/>
    <x v="1"/>
    <n v="19000"/>
    <s v="Ken Wiederhorn"/>
    <s v="Ken Wiederhorn"/>
    <s v="James Karen"/>
    <s v="United States"/>
    <n v="6200000"/>
    <n v="9205924"/>
    <s v="Lorimar Motion Pictures"/>
    <n v="89"/>
    <n v="118.3"/>
    <n v="23711285.230769228"/>
  </r>
  <r>
    <s v="The New Adventures of Pippi Longstocking"/>
    <x v="2"/>
    <x v="1"/>
    <x v="8"/>
    <s v="July 29, 1988 (United States)"/>
    <x v="23"/>
    <n v="4000"/>
    <s v="Ken Annakin"/>
    <s v="Astrid Lindgren"/>
    <s v="Tami Erin"/>
    <s v="Sweden"/>
    <n v="5000000"/>
    <n v="3569939"/>
    <s v="Columbia Pictures"/>
    <n v="100"/>
    <n v="118.3"/>
    <n v="9194931.6424344871"/>
  </r>
  <r>
    <s v="Eight Men Out"/>
    <x v="1"/>
    <x v="0"/>
    <x v="8"/>
    <s v="June 29, 1989 (Australia)"/>
    <x v="13"/>
    <n v="19000"/>
    <s v="John Sayles"/>
    <s v="Eliot Asinof"/>
    <s v="John Cusack"/>
    <s v="United States"/>
    <n v="6000000"/>
    <n v="5680515"/>
    <s v="Orion Pictures"/>
    <n v="119"/>
    <n v="118.3"/>
    <n v="14631047.510566356"/>
  </r>
  <r>
    <s v="Stand and Deliver"/>
    <x v="1"/>
    <x v="5"/>
    <x v="8"/>
    <s v="March 11, 1988 (United States)"/>
    <x v="4"/>
    <n v="17000"/>
    <s v="Ramón Menéndez"/>
    <s v="Ramón Menéndez"/>
    <s v="Edward James Olmos"/>
    <s v="United States"/>
    <m/>
    <n v="13994920"/>
    <s v="American Playhouse"/>
    <n v="103"/>
    <n v="118.3"/>
    <n v="36046087.269653417"/>
  </r>
  <r>
    <s v="Maniac Cop"/>
    <x v="0"/>
    <x v="2"/>
    <x v="8"/>
    <s v="May 13, 1988 (United States)"/>
    <x v="22"/>
    <n v="15000"/>
    <s v="William Lustig"/>
    <s v="Larry Cohen"/>
    <s v="Tom Atkins"/>
    <s v="United States"/>
    <n v="1100000"/>
    <n v="671382"/>
    <s v="Shapiro-Glickenhaus Entertainment"/>
    <n v="85"/>
    <n v="118.3"/>
    <n v="1729248.4818258663"/>
  </r>
  <r>
    <s v="Women on the Verge of a Nervous Breakdown"/>
    <x v="0"/>
    <x v="3"/>
    <x v="8"/>
    <s v="November 11, 1988 (United States)"/>
    <x v="37"/>
    <n v="37000"/>
    <s v="Pedro Almodóvar"/>
    <s v="Pedro Almodóvar"/>
    <s v="Carmen Maura"/>
    <s v="Spain"/>
    <n v="700000"/>
    <n v="7263129"/>
    <s v="Laurenfilm"/>
    <n v="88"/>
    <n v="118.3"/>
    <n v="18707315.353338968"/>
  </r>
  <r>
    <s v="She's Having a Baby"/>
    <x v="8"/>
    <x v="3"/>
    <x v="8"/>
    <s v="February 5, 1988 (United States)"/>
    <x v="23"/>
    <n v="12000"/>
    <s v="John Hughes"/>
    <s v="John Hughes"/>
    <s v="Kevin Bacon"/>
    <s v="United States"/>
    <n v="20000000"/>
    <n v="16031707"/>
    <s v="Paramount Pictures"/>
    <n v="106"/>
    <n v="118.3"/>
    <n v="41292148.122569732"/>
  </r>
  <r>
    <s v="Police Academy 5: Assignment: Miami Beach"/>
    <x v="1"/>
    <x v="3"/>
    <x v="8"/>
    <s v="March 18, 1988 (United States)"/>
    <x v="26"/>
    <n v="33000"/>
    <s v="Alan Myerson"/>
    <s v="Neal Israel"/>
    <s v="Bubba Smith"/>
    <s v="United States"/>
    <m/>
    <n v="19510371"/>
    <s v="Warner Bros."/>
    <n v="90"/>
    <n v="118.3"/>
    <n v="50251986.844463222"/>
  </r>
  <r>
    <s v="Tequila Sunrise"/>
    <x v="0"/>
    <x v="6"/>
    <x v="8"/>
    <s v="December 2, 1988 (United States)"/>
    <x v="10"/>
    <n v="30000"/>
    <s v="Robert Towne"/>
    <s v="Robert Towne"/>
    <s v="Mel Gibson"/>
    <s v="United States"/>
    <n v="23000000"/>
    <n v="41292551"/>
    <s v="Cinema City Films"/>
    <n v="115"/>
    <n v="118.3"/>
    <n v="106355370.1580727"/>
  </r>
  <r>
    <s v="Night of the Demons"/>
    <x v="0"/>
    <x v="3"/>
    <x v="8"/>
    <s v="October 14, 1988 (United States)"/>
    <x v="19"/>
    <n v="14000"/>
    <s v="Kevin Tenney"/>
    <s v="Joe Augustyn"/>
    <s v="Cathy Podewell"/>
    <s v="United States"/>
    <n v="1200000"/>
    <n v="3109904"/>
    <s v="Blue Rider Pictures"/>
    <n v="90"/>
    <n v="118.3"/>
    <n v="8010040.1420118334"/>
  </r>
  <r>
    <s v="Biloxi Blues"/>
    <x v="8"/>
    <x v="3"/>
    <x v="8"/>
    <s v="March 25, 1988 (United States)"/>
    <x v="14"/>
    <n v="15000"/>
    <s v="Mike Nichols"/>
    <s v="Neil Simon"/>
    <s v="Matthew Broderick"/>
    <s v="United States"/>
    <n v="20000000"/>
    <n v="51684798"/>
    <s v="Rastar Pictures"/>
    <n v="106"/>
    <n v="118.3"/>
    <n v="133122214.29078613"/>
  </r>
  <r>
    <s v="Shag"/>
    <x v="1"/>
    <x v="3"/>
    <x v="8"/>
    <s v="July 21, 1989 (United States)"/>
    <x v="5"/>
    <n v="4000"/>
    <s v="Zelda Barron"/>
    <s v="Lanier Laney"/>
    <s v="Phoebe Cates"/>
    <s v="United Kingdom"/>
    <n v="5000000"/>
    <n v="6957975"/>
    <s v="Palace Pictures"/>
    <n v="98"/>
    <n v="118.3"/>
    <n v="17921343.892645814"/>
  </r>
  <r>
    <s v="Cocoon: the Return"/>
    <x v="1"/>
    <x v="1"/>
    <x v="8"/>
    <s v="November 23, 1988 (United States)"/>
    <x v="20"/>
    <n v="16000"/>
    <s v="Daniel Petrie"/>
    <s v="David Saperstein"/>
    <s v="Don Ameche"/>
    <s v="United States"/>
    <n v="17500000"/>
    <n v="25024919"/>
    <s v="Zanuck/Brown Productions"/>
    <n v="116"/>
    <n v="118.3"/>
    <n v="64455560.602704979"/>
  </r>
  <r>
    <s v="Poltergeist III"/>
    <x v="1"/>
    <x v="4"/>
    <x v="8"/>
    <s v="June 10, 1988 (United States)"/>
    <x v="32"/>
    <n v="17000"/>
    <s v="Gary Sherman"/>
    <s v="Gary Sherman"/>
    <s v="Heather O'Rourke"/>
    <s v="United States"/>
    <n v="10500000"/>
    <n v="14114488"/>
    <s v="Metro-Goldwyn-Mayer (MGM)"/>
    <n v="98"/>
    <n v="118.3"/>
    <n v="36354053.200338118"/>
  </r>
  <r>
    <s v="Waxwork"/>
    <x v="0"/>
    <x v="3"/>
    <x v="8"/>
    <s v="June 17, 1988 (United States)"/>
    <x v="19"/>
    <n v="12000"/>
    <s v="Anthony Hickox"/>
    <s v="Anthony Hickox"/>
    <s v="Zach Galligan"/>
    <s v="United States"/>
    <n v="3000000"/>
    <n v="808114"/>
    <s v="Palla"/>
    <n v="95"/>
    <n v="118.3"/>
    <n v="2081422.9568892645"/>
  </r>
  <r>
    <s v="Funny Farm"/>
    <x v="1"/>
    <x v="3"/>
    <x v="8"/>
    <s v="June 3, 1988 (United States)"/>
    <x v="19"/>
    <n v="20000"/>
    <s v="George Roy Hill"/>
    <s v="Jay Cronley"/>
    <s v="Chevy Chase"/>
    <s v="United States"/>
    <n v="19000000"/>
    <n v="25537221"/>
    <s v="Cornelius Productions"/>
    <n v="101"/>
    <n v="118.3"/>
    <n v="65775073.868977174"/>
  </r>
  <r>
    <s v="As Tears Go By"/>
    <x v="4"/>
    <x v="6"/>
    <x v="8"/>
    <s v="May 2, 2008 (United States)"/>
    <x v="9"/>
    <n v="9000"/>
    <s v="Kar-Wai Wong"/>
    <s v="Jeffrey Lau"/>
    <s v="Andy Lau"/>
    <s v="Hong Kong"/>
    <m/>
    <n v="13133"/>
    <s v="In-Gear Film Production"/>
    <n v="102"/>
    <n v="118.3"/>
    <n v="33826.078613693993"/>
  </r>
  <r>
    <s v="Fright Night Part 2"/>
    <x v="0"/>
    <x v="3"/>
    <x v="8"/>
    <s v="May 19, 1989 (United States)"/>
    <x v="23"/>
    <n v="12000"/>
    <s v="Tommy Lee Wallace"/>
    <s v="Tom Holland"/>
    <s v="William Ragsdale"/>
    <s v="United States"/>
    <n v="7500000"/>
    <n v="2983784"/>
    <s v="Vista Organization"/>
    <n v="104"/>
    <n v="118.3"/>
    <n v="7685198.5190194417"/>
  </r>
  <r>
    <s v="Caddyshack II"/>
    <x v="1"/>
    <x v="3"/>
    <x v="8"/>
    <s v="July 22, 1988 (United States)"/>
    <x v="51"/>
    <n v="15000"/>
    <s v="Allan Arkush"/>
    <s v="Brian Doyle-Murray"/>
    <s v="Jackie Mason"/>
    <s v="United States"/>
    <n v="20000000"/>
    <n v="11798302"/>
    <s v="The Guber-Peters Company"/>
    <n v="98"/>
    <n v="118.3"/>
    <n v="30388356.884192728"/>
  </r>
  <r>
    <s v="School Daze"/>
    <x v="0"/>
    <x v="3"/>
    <x v="8"/>
    <s v="February 12, 1988 (United States)"/>
    <x v="22"/>
    <n v="6700"/>
    <s v="Spike Lee"/>
    <s v="Spike Lee"/>
    <s v="Laurence Fishburne"/>
    <s v="United States"/>
    <n v="6500000"/>
    <n v="14545844"/>
    <s v="Columbia Pictures"/>
    <n v="121"/>
    <n v="118.3"/>
    <n v="37465077.48774302"/>
  </r>
  <r>
    <s v="Johnny Be Good"/>
    <x v="0"/>
    <x v="3"/>
    <x v="8"/>
    <s v="March 25, 1988 (United States)"/>
    <x v="26"/>
    <n v="6300"/>
    <s v="Bud S. Smith"/>
    <s v="Steve Zacharias"/>
    <s v="Anthony Michael Hall"/>
    <s v="United States"/>
    <n v="22000000"/>
    <n v="17550399"/>
    <s v="Zacharias-Buhai Productions"/>
    <n v="91"/>
    <n v="118.3"/>
    <n v="45203774.939137779"/>
  </r>
  <r>
    <s v="Taffin"/>
    <x v="0"/>
    <x v="2"/>
    <x v="8"/>
    <s v="February 26, 1988 (United States)"/>
    <x v="30"/>
    <n v="1600"/>
    <s v="Francis Megahy"/>
    <s v="David Ambrose"/>
    <s v="Pierce Brosnan"/>
    <s v="United Kingdom"/>
    <m/>
    <n v="159969"/>
    <s v="United British Artists (UBA)"/>
    <n v="96"/>
    <n v="118.3"/>
    <n v="412024.97295012674"/>
  </r>
  <r>
    <s v="Short Circuit 2"/>
    <x v="1"/>
    <x v="3"/>
    <x v="8"/>
    <s v="July 6, 1988 (United States)"/>
    <x v="46"/>
    <n v="24000"/>
    <s v="Kenneth Johnson"/>
    <s v="S.S. Wilson"/>
    <s v="Fisher Stevens"/>
    <s v="United States"/>
    <n v="15000000"/>
    <n v="21630088"/>
    <s v="TriStar Pictures"/>
    <n v="110"/>
    <n v="118.3"/>
    <n v="55711646.775993235"/>
  </r>
  <r>
    <s v="The Serpent and the Rainbow"/>
    <x v="0"/>
    <x v="7"/>
    <x v="8"/>
    <s v="February 5, 1988 (United States)"/>
    <x v="16"/>
    <n v="23000"/>
    <s v="Wes Craven"/>
    <s v="Wade Davis"/>
    <s v="Bill Pullman"/>
    <s v="United States"/>
    <n v="7000000"/>
    <n v="19595031"/>
    <s v="Universal Pictures"/>
    <n v="98"/>
    <n v="118.3"/>
    <n v="50470041.806424342"/>
  </r>
  <r>
    <s v="A Night in the Life of Jimmy Reardon"/>
    <x v="0"/>
    <x v="3"/>
    <x v="8"/>
    <s v="February 26, 1988 (United States)"/>
    <x v="30"/>
    <n v="2600"/>
    <s v="William Richert"/>
    <s v="William Richert"/>
    <s v="River Phoenix"/>
    <s v="United States"/>
    <m/>
    <n v="6264058"/>
    <s v="Island Pictures"/>
    <n v="90"/>
    <n v="118.3"/>
    <n v="16134053.02282333"/>
  </r>
  <r>
    <s v="The Presidio"/>
    <x v="0"/>
    <x v="2"/>
    <x v="8"/>
    <s v="June 10, 1988 (United States)"/>
    <x v="22"/>
    <n v="17000"/>
    <s v="Peter Hyams"/>
    <s v="Larry Ferguson"/>
    <s v="Sean Connery"/>
    <s v="United States"/>
    <m/>
    <n v="20324096"/>
    <s v="Paramount Pictures"/>
    <n v="97"/>
    <n v="118.3"/>
    <n v="52347861.802197799"/>
  </r>
  <r>
    <s v="Big Business"/>
    <x v="1"/>
    <x v="3"/>
    <x v="8"/>
    <s v="June 10, 1988 (United States)"/>
    <x v="5"/>
    <n v="13000"/>
    <s v="Jim Abrahams"/>
    <s v="Dori Pierson"/>
    <s v="Bette Midler"/>
    <s v="United States"/>
    <m/>
    <n v="40150487"/>
    <s v="Touchstone Pictures"/>
    <n v="97"/>
    <n v="118.3"/>
    <n v="103413807.17582417"/>
  </r>
  <r>
    <s v="Monkey Shines"/>
    <x v="0"/>
    <x v="0"/>
    <x v="8"/>
    <s v="July 29, 1988 (United States)"/>
    <x v="19"/>
    <n v="11000"/>
    <s v="George A. Romero"/>
    <s v="Michael Stewart"/>
    <s v="Jason Beghe"/>
    <s v="United States"/>
    <n v="7000000"/>
    <n v="5344577"/>
    <s v="Orion Pictures"/>
    <n v="113"/>
    <n v="118.3"/>
    <n v="13765787.082840236"/>
  </r>
  <r>
    <s v="The Seventh Sign"/>
    <x v="0"/>
    <x v="0"/>
    <x v="8"/>
    <s v="April 1, 1988 (United States)"/>
    <x v="23"/>
    <n v="14000"/>
    <s v="Carl Schultz"/>
    <s v="Ellen Green"/>
    <s v="Demi Moore"/>
    <s v="United States"/>
    <m/>
    <n v="18875011"/>
    <s v="TriStar Pictures"/>
    <n v="97"/>
    <n v="118.3"/>
    <n v="48615518.611158065"/>
  </r>
  <r>
    <s v="Time of the Gypsies"/>
    <x v="0"/>
    <x v="3"/>
    <x v="8"/>
    <s v="February 9, 1990 (United States)"/>
    <x v="7"/>
    <n v="29000"/>
    <s v="Emir Kusturica"/>
    <s v="Emir Kusturica"/>
    <s v="Davor Dujmovic"/>
    <s v="Yugoslavia"/>
    <m/>
    <m/>
    <s v="Forum Sarajevo"/>
    <n v="142"/>
    <n v="118.3"/>
    <s v=""/>
  </r>
  <r>
    <s v="Masquerade"/>
    <x v="0"/>
    <x v="0"/>
    <x v="8"/>
    <s v="March 11, 1988 (United States)"/>
    <x v="10"/>
    <n v="3500"/>
    <s v="Bob Swaim"/>
    <s v="Dick Wolf"/>
    <s v="Rob Lowe"/>
    <s v="United States"/>
    <n v="12000000"/>
    <n v="15855828"/>
    <s v="Metro-Goldwyn-Mayer (MGM)"/>
    <n v="91"/>
    <n v="118.3"/>
    <n v="40839144.47675401"/>
  </r>
  <r>
    <s v="Phantasm II"/>
    <x v="0"/>
    <x v="2"/>
    <x v="8"/>
    <s v="July 8, 1988 (United States)"/>
    <x v="16"/>
    <n v="14000"/>
    <s v="Don Coscarelli"/>
    <s v="Don Coscarelli"/>
    <s v="James Le Gros"/>
    <s v="United States"/>
    <n v="3000000"/>
    <n v="7282851"/>
    <s v="Spacegate Productions"/>
    <n v="97"/>
    <n v="118.3"/>
    <n v="18758112.423499577"/>
  </r>
  <r>
    <s v="Tucker: The Man and His Dream"/>
    <x v="1"/>
    <x v="5"/>
    <x v="8"/>
    <s v="August 12, 1988 (United States)"/>
    <x v="15"/>
    <n v="17000"/>
    <s v="Francis Ford Coppola"/>
    <s v="Arnold Schulman"/>
    <s v="Jeff Bridges"/>
    <s v="United States"/>
    <n v="23000000"/>
    <n v="19652638"/>
    <s v="Lucasfilm"/>
    <n v="110"/>
    <n v="118.3"/>
    <n v="50618417.570583262"/>
  </r>
  <r>
    <s v="Action Jackson"/>
    <x v="0"/>
    <x v="2"/>
    <x v="8"/>
    <s v="February 12, 1988 (United States)"/>
    <x v="20"/>
    <n v="10000"/>
    <s v="Craig R. Baxley"/>
    <s v="Robert Reneau"/>
    <s v="Carl Weathers"/>
    <s v="United States"/>
    <n v="7000000"/>
    <n v="20256975"/>
    <s v="Lorimar Film Entertainment"/>
    <n v="96"/>
    <n v="118.3"/>
    <n v="52174981.255283177"/>
  </r>
  <r>
    <s v="Bright Lights, Big City"/>
    <x v="0"/>
    <x v="0"/>
    <x v="8"/>
    <s v="April 1, 1988 (United States)"/>
    <x v="46"/>
    <n v="7600"/>
    <s v="James Bridges"/>
    <s v="Jay McInerney"/>
    <s v="Michael J. Fox"/>
    <s v="United States"/>
    <n v="25000000"/>
    <n v="16118077"/>
    <s v="United Artists"/>
    <n v="107"/>
    <n v="118.3"/>
    <n v="41514607.454775989"/>
  </r>
  <r>
    <s v="Shoot to Kill"/>
    <x v="0"/>
    <x v="2"/>
    <x v="8"/>
    <s v="February 12, 1988 (United States)"/>
    <x v="8"/>
    <n v="12000"/>
    <s v="Roger Spottiswoode"/>
    <s v="Harv Zimmel"/>
    <s v="Sidney Poitier"/>
    <s v="United States"/>
    <n v="15000000"/>
    <n v="29300090"/>
    <s v="Touchstone Pictures"/>
    <n v="110"/>
    <n v="118.3"/>
    <n v="75466926.65257819"/>
  </r>
  <r>
    <s v="The Beast of War"/>
    <x v="0"/>
    <x v="1"/>
    <x v="8"/>
    <s v="September 7, 1988 (France)"/>
    <x v="4"/>
    <n v="9100"/>
    <s v="Kevin Reynolds"/>
    <s v="William Mastrosimone"/>
    <s v="George Dzundza"/>
    <s v="United States"/>
    <n v="8000000"/>
    <n v="161004"/>
    <s v="A&amp;M Films"/>
    <n v="111"/>
    <n v="118.3"/>
    <n v="414690.7759932375"/>
  </r>
  <r>
    <s v="Lady in White"/>
    <x v="8"/>
    <x v="7"/>
    <x v="8"/>
    <s v="April 22, 1988 (United States)"/>
    <x v="17"/>
    <n v="6400"/>
    <s v="Frank LaLoggia"/>
    <s v="Frank LaLoggia"/>
    <s v="Lukas Haas"/>
    <s v="United States"/>
    <n v="4700000"/>
    <n v="1705139"/>
    <s v="New Sky Communications Inc."/>
    <n v="113"/>
    <n v="118.3"/>
    <n v="4391849.9856297541"/>
  </r>
  <r>
    <s v="Gorillas in the Mist"/>
    <x v="8"/>
    <x v="5"/>
    <x v="8"/>
    <s v="October 7, 1988 (United States)"/>
    <x v="9"/>
    <n v="25000"/>
    <s v="Michael Apted"/>
    <s v="Harold T.P. Hayes"/>
    <s v="Sigourney Weaver"/>
    <s v="United States"/>
    <n v="22000000"/>
    <n v="61149479"/>
    <s v="Universal Pictures"/>
    <n v="129"/>
    <n v="118.3"/>
    <n v="157499968.31191882"/>
  </r>
  <r>
    <s v="Alien Nation"/>
    <x v="0"/>
    <x v="2"/>
    <x v="8"/>
    <s v="October 7, 1988 (United States)"/>
    <x v="21"/>
    <n v="15000"/>
    <s v="Graham Baker"/>
    <s v="Rockne S. O'Bannon"/>
    <s v="James Caan"/>
    <s v="United States"/>
    <n v="16000000"/>
    <n v="32155047"/>
    <s v="American Entertainment Partners II L.P."/>
    <n v="91"/>
    <n v="118.3"/>
    <n v="82820311.250211313"/>
  </r>
  <r>
    <s v="Betrayed"/>
    <x v="0"/>
    <x v="6"/>
    <x v="8"/>
    <s v="August 26, 1988 (United States)"/>
    <x v="21"/>
    <n v="5800"/>
    <s v="Costa-Gavras"/>
    <s v="Joe Eszterhas"/>
    <s v="Debra Winger"/>
    <s v="Japan"/>
    <n v="19000000"/>
    <n v="25816139"/>
    <s v="United Artists"/>
    <n v="127"/>
    <n v="118.3"/>
    <n v="66493470.44209636"/>
  </r>
  <r>
    <s v="Miracle Mile"/>
    <x v="0"/>
    <x v="2"/>
    <x v="8"/>
    <s v="May 19, 1989 (United States)"/>
    <x v="9"/>
    <n v="9800"/>
    <s v="Steve De Jarnatt"/>
    <s v="Steve De Jarnatt"/>
    <s v="Anthony Edwards"/>
    <s v="United States"/>
    <n v="3700000"/>
    <n v="1145404"/>
    <s v="Hemdale"/>
    <n v="87"/>
    <n v="118.3"/>
    <n v="2950165.67032967"/>
  </r>
  <r>
    <s v="Buster"/>
    <x v="0"/>
    <x v="3"/>
    <x v="8"/>
    <s v="November 23, 1988 (United States)"/>
    <x v="23"/>
    <n v="3600"/>
    <s v="David Green"/>
    <s v="Colin Shindler"/>
    <s v="Phil Collins"/>
    <s v="United Kingdom"/>
    <m/>
    <n v="540000"/>
    <s v="The Movie Group"/>
    <n v="102"/>
    <n v="118.3"/>
    <n v="1390853.7616229923"/>
  </r>
  <r>
    <s v="Big Top Pee-wee"/>
    <x v="1"/>
    <x v="1"/>
    <x v="8"/>
    <s v="July 22, 1988 (United States)"/>
    <x v="27"/>
    <n v="8800"/>
    <s v="Randal Kleiser"/>
    <s v="Paul Reubens"/>
    <s v="Paul Reubens"/>
    <s v="United States"/>
    <m/>
    <n v="15122324"/>
    <s v="Paramount Pictures"/>
    <n v="86"/>
    <n v="118.3"/>
    <n v="38949891.14792899"/>
  </r>
  <r>
    <s v="For Keeps?"/>
    <x v="8"/>
    <x v="3"/>
    <x v="8"/>
    <s v="January 15, 1988 (United States)"/>
    <x v="23"/>
    <n v="4500"/>
    <s v="John G. Avildsen"/>
    <s v="Tim Kazurinsky"/>
    <s v="Molly Ringwald"/>
    <s v="United States"/>
    <m/>
    <n v="17514553"/>
    <s v="TriStar Pictures"/>
    <n v="90"/>
    <n v="118.3"/>
    <n v="45111448.005917154"/>
  </r>
  <r>
    <s v="Appointment with Death"/>
    <x v="1"/>
    <x v="6"/>
    <x v="8"/>
    <s v="April 27, 1988 (France)"/>
    <x v="19"/>
    <n v="4200"/>
    <s v="Michael Winner"/>
    <s v="Agatha Christie"/>
    <s v="Peter Ustinov"/>
    <s v="United States"/>
    <n v="6000000"/>
    <n v="960040"/>
    <s v="Golan-Globus Productions"/>
    <n v="102"/>
    <n v="118.3"/>
    <n v="2472731.9357565511"/>
  </r>
  <r>
    <s v="Some Girls"/>
    <x v="0"/>
    <x v="3"/>
    <x v="8"/>
    <s v="September 9, 1988 (United States)"/>
    <x v="1"/>
    <n v="3100"/>
    <s v="Michael Hoffman"/>
    <s v="Rupert Walters"/>
    <s v="Patrick Dempsey"/>
    <s v="United Kingdom"/>
    <m/>
    <n v="401421"/>
    <s v="Metro-Goldwyn-Mayer (MGM)"/>
    <n v="94"/>
    <n v="118.3"/>
    <n v="1033922.0515638207"/>
  </r>
  <r>
    <s v="Critters 2"/>
    <x v="8"/>
    <x v="3"/>
    <x v="8"/>
    <s v="April 29, 1988 (United States)"/>
    <x v="30"/>
    <n v="14000"/>
    <s v="Mick Garris"/>
    <s v="David Twohy"/>
    <s v="Scott Grimes"/>
    <s v="United States"/>
    <n v="4500000"/>
    <n v="3813293"/>
    <s v="New Line Cinema"/>
    <n v="86"/>
    <n v="118.3"/>
    <n v="9821727.6170752309"/>
  </r>
  <r>
    <s v="Dead Heat"/>
    <x v="0"/>
    <x v="2"/>
    <x v="8"/>
    <s v="May 6, 1988 (United States)"/>
    <x v="22"/>
    <n v="7200"/>
    <s v="Mark Goldblatt"/>
    <s v="Terry Black"/>
    <s v="Treat Williams"/>
    <s v="United States"/>
    <n v="5000000"/>
    <n v="3588626"/>
    <s v="New World Pictures"/>
    <n v="86"/>
    <n v="118.3"/>
    <n v="9243062.9095519856"/>
  </r>
  <r>
    <s v="Talk Radio"/>
    <x v="0"/>
    <x v="0"/>
    <x v="8"/>
    <s v="January 13, 1989 (United States)"/>
    <x v="4"/>
    <n v="13000"/>
    <s v="Oliver Stone"/>
    <s v="Stephen Singular"/>
    <s v="Eric Bogosian"/>
    <s v="United States"/>
    <n v="4000000"/>
    <n v="3468572"/>
    <s v="Cineplex Odeon Films"/>
    <n v="110"/>
    <n v="118.3"/>
    <n v="8933845.2104818244"/>
  </r>
  <r>
    <s v="Satisfaction"/>
    <x v="8"/>
    <x v="3"/>
    <x v="8"/>
    <s v="February 12, 1988 (United States)"/>
    <x v="38"/>
    <n v="3400"/>
    <s v="Joan Freeman"/>
    <s v="Charles Purpura"/>
    <s v="Justine Bateman"/>
    <s v="United States"/>
    <m/>
    <n v="8253123"/>
    <s v="National Broadcasting Company (NBC)"/>
    <n v="92"/>
    <n v="118.3"/>
    <n v="21257198.462383769"/>
  </r>
  <r>
    <s v="The Bear"/>
    <x v="1"/>
    <x v="1"/>
    <x v="8"/>
    <s v="October 27, 1989 (United States)"/>
    <x v="3"/>
    <n v="17000"/>
    <s v="Jean-Jacques Annaud"/>
    <s v="James Oliver Curwood"/>
    <s v="Tchéky Karyo"/>
    <s v="France"/>
    <m/>
    <n v="31753898"/>
    <s v="Price"/>
    <n v="96"/>
    <n v="118.3"/>
    <n v="81787089.776838541"/>
  </r>
  <r>
    <s v="The Milagro Beanfield War"/>
    <x v="0"/>
    <x v="3"/>
    <x v="8"/>
    <s v="March 18, 1988 (United States)"/>
    <x v="15"/>
    <n v="6000"/>
    <s v="Robert Redford"/>
    <s v="John Nichols"/>
    <s v="Rubén Blades"/>
    <s v="United States"/>
    <n v="22000000"/>
    <n v="13825794"/>
    <s v="Esparza"/>
    <n v="117"/>
    <n v="118.3"/>
    <n v="35610477.022823326"/>
  </r>
  <r>
    <s v="18 Again!"/>
    <x v="1"/>
    <x v="3"/>
    <x v="8"/>
    <s v="April 8, 1988 (United States)"/>
    <x v="46"/>
    <n v="4400"/>
    <s v="Paul Flaherty"/>
    <s v="Josh Goldstein"/>
    <s v="Charlie Schlatter"/>
    <s v="United States"/>
    <m/>
    <n v="2567099"/>
    <s v="New World Entertainment Films"/>
    <n v="93"/>
    <n v="118.3"/>
    <n v="6611961.6677937442"/>
  </r>
  <r>
    <s v="Vice Versa"/>
    <x v="1"/>
    <x v="3"/>
    <x v="8"/>
    <s v="March 11, 1988 (United States)"/>
    <x v="23"/>
    <n v="9300"/>
    <s v="Brian Gilbert"/>
    <s v="Dick Clement"/>
    <s v="Judge Reinhold"/>
    <s v="United States"/>
    <m/>
    <n v="13664060"/>
    <s v="Columbia Pictures"/>
    <n v="98"/>
    <n v="118.3"/>
    <n v="35193906.018596783"/>
  </r>
  <r>
    <s v="Fresh Horses"/>
    <x v="8"/>
    <x v="0"/>
    <x v="8"/>
    <s v="November 18, 1988 (United States)"/>
    <x v="27"/>
    <n v="1700"/>
    <s v="David Anspaugh"/>
    <s v="Larry Ketron"/>
    <s v="Molly Ringwald"/>
    <s v="United States"/>
    <n v="14000000"/>
    <n v="6640346"/>
    <s v="Weintraub Entertainment Group"/>
    <n v="105"/>
    <n v="118.3"/>
    <n v="17103241.134404056"/>
  </r>
  <r>
    <s v="Bat*21"/>
    <x v="0"/>
    <x v="0"/>
    <x v="8"/>
    <s v="October 21, 1988 (United States)"/>
    <x v="16"/>
    <n v="8300"/>
    <s v="Peter Markle"/>
    <s v="William C. Anderson"/>
    <s v="Gene Hackman"/>
    <s v="United States"/>
    <m/>
    <n v="3966256"/>
    <s v="TriStar Pictures"/>
    <n v="105"/>
    <n v="118.3"/>
    <n v="10215707.550295858"/>
  </r>
  <r>
    <s v="Casual Sex?"/>
    <x v="0"/>
    <x v="3"/>
    <x v="8"/>
    <s v="April 22, 1988 (United States)"/>
    <x v="18"/>
    <n v="3800"/>
    <s v="Geneviève Robert"/>
    <s v="Wendy Goldman"/>
    <s v="Lea Thompson"/>
    <s v="United States"/>
    <m/>
    <n v="12277096"/>
    <s v="Jascat"/>
    <n v="97"/>
    <n v="118.3"/>
    <n v="31621565.098901097"/>
  </r>
  <r>
    <s v="Jack's Back"/>
    <x v="0"/>
    <x v="6"/>
    <x v="8"/>
    <s v="May 6, 1988 (United States)"/>
    <x v="23"/>
    <n v="3000"/>
    <s v="Rowdy Herrington"/>
    <s v="Rowdy Herrington"/>
    <s v="James Spader"/>
    <s v="United States"/>
    <n v="1000000"/>
    <m/>
    <s v="Cinema Group"/>
    <n v="97"/>
    <n v="118.3"/>
    <s v=""/>
  </r>
  <r>
    <s v="Bird"/>
    <x v="0"/>
    <x v="5"/>
    <x v="8"/>
    <s v="September 30, 1988 (United States)"/>
    <x v="13"/>
    <n v="12000"/>
    <s v="Clint Eastwood"/>
    <s v="Joel Oliansky"/>
    <s v="Forest Whitaker"/>
    <s v="United States"/>
    <n v="9000000"/>
    <n v="2181286"/>
    <s v="The Malpaso Company"/>
    <n v="161"/>
    <n v="118.3"/>
    <n v="5618240.4412510563"/>
  </r>
  <r>
    <s v="Stealing Home"/>
    <x v="8"/>
    <x v="0"/>
    <x v="8"/>
    <s v="August 26, 1988 (United States)"/>
    <x v="17"/>
    <n v="4200"/>
    <s v="Steven Kampmann"/>
    <s v="Steven Kampmann"/>
    <s v="Mark Harmon"/>
    <s v="United States"/>
    <m/>
    <n v="7467504"/>
    <s v="The Mount Company"/>
    <n v="98"/>
    <n v="118.3"/>
    <n v="19233714.867286559"/>
  </r>
  <r>
    <s v="Salaam Bombay!"/>
    <x v="4"/>
    <x v="6"/>
    <x v="8"/>
    <s v="October 7, 1988 (United States)"/>
    <x v="45"/>
    <n v="8800"/>
    <s v="Mira Nair"/>
    <s v="Mira Nair"/>
    <s v="Shafiq Syed"/>
    <s v="United States"/>
    <m/>
    <n v="2080758"/>
    <s v="Mirabai Films"/>
    <n v="113"/>
    <n v="118.3"/>
    <n v="5359314.9839391373"/>
  </r>
  <r>
    <s v="Young Einstein"/>
    <x v="1"/>
    <x v="3"/>
    <x v="8"/>
    <s v="August 4, 1989 (United States)"/>
    <x v="33"/>
    <n v="8500"/>
    <s v="Yahoo Serious"/>
    <s v="Yahoo Serious"/>
    <s v="Yahoo Serious"/>
    <s v="Australia"/>
    <m/>
    <n v="11536599"/>
    <s v="Warner Bros."/>
    <n v="91"/>
    <n v="118.3"/>
    <n v="29714300.213863056"/>
  </r>
  <r>
    <s v="Punchline"/>
    <x v="0"/>
    <x v="3"/>
    <x v="8"/>
    <s v="October 7, 1988 (United States)"/>
    <x v="23"/>
    <n v="8200"/>
    <s v="David Seltzer"/>
    <s v="David Seltzer"/>
    <s v="Sally Field"/>
    <s v="United States"/>
    <n v="15000000"/>
    <n v="21042667"/>
    <s v="Columbia Pictures"/>
    <n v="128"/>
    <n v="118.3"/>
    <n v="54198652.873203717"/>
  </r>
  <r>
    <s v="Return to Snowy River"/>
    <x v="1"/>
    <x v="1"/>
    <x v="8"/>
    <s v="April 15, 1988 (United States)"/>
    <x v="14"/>
    <n v="2400"/>
    <s v="Geoff Burrowes"/>
    <s v="John Dixon"/>
    <s v="Tom Burlinson"/>
    <s v="Australia"/>
    <m/>
    <n v="13687027"/>
    <s v="Burrowes Film Group"/>
    <n v="99"/>
    <n v="118.3"/>
    <n v="35253061.089602701"/>
  </r>
  <r>
    <s v="Moving"/>
    <x v="0"/>
    <x v="3"/>
    <x v="8"/>
    <s v="March 4, 1988 (United States)"/>
    <x v="19"/>
    <n v="5300"/>
    <s v="Alan Metter"/>
    <s v="Andy Breckman"/>
    <s v="Richard Pryor"/>
    <s v="United States"/>
    <m/>
    <n v="10815378"/>
    <s v="Warner Bros."/>
    <n v="89"/>
    <n v="118.3"/>
    <n v="27856683.656804733"/>
  </r>
  <r>
    <s v="And God Created Woman"/>
    <x v="0"/>
    <x v="3"/>
    <x v="8"/>
    <s v="March 4, 1988 (United States)"/>
    <x v="36"/>
    <n v="1800"/>
    <s v="Roger Vadim"/>
    <s v="R.J. Stewart"/>
    <s v="Rebecca De Mornay"/>
    <s v="United States"/>
    <m/>
    <n v="717376"/>
    <s v="Vestron Pictures"/>
    <n v="100"/>
    <n v="118.3"/>
    <n v="1847713.1631445477"/>
  </r>
  <r>
    <s v="High Hopes"/>
    <x v="1"/>
    <x v="3"/>
    <x v="8"/>
    <s v="May 25, 1989 (Italy)"/>
    <x v="34"/>
    <n v="4800"/>
    <s v="Mike Leigh"/>
    <s v="Mike Leigh"/>
    <s v="Phil Davis"/>
    <s v="United Kingdom"/>
    <m/>
    <n v="1192322"/>
    <s v="Portman Productions"/>
    <n v="108"/>
    <n v="118.3"/>
    <n v="3071010.2569737951"/>
  </r>
  <r>
    <s v="Little Nikita"/>
    <x v="1"/>
    <x v="0"/>
    <x v="8"/>
    <s v="March 18, 1988 (United States)"/>
    <x v="22"/>
    <n v="5100"/>
    <s v="Richard Benjamin"/>
    <s v="John Hill"/>
    <s v="Sidney Poitier"/>
    <s v="United States"/>
    <n v="15000000"/>
    <n v="1733070"/>
    <s v="Columbia Pictures"/>
    <n v="98"/>
    <n v="118.3"/>
    <n v="4463790.6086221468"/>
  </r>
  <r>
    <s v="Camille Claudel"/>
    <x v="0"/>
    <x v="5"/>
    <x v="8"/>
    <s v="December 21, 1989 (United States)"/>
    <x v="4"/>
    <n v="6400"/>
    <s v="Bruno Nuytten"/>
    <s v="Reine-Marie Paris"/>
    <s v="Isabelle Adjani"/>
    <s v="France"/>
    <m/>
    <n v="3331297"/>
    <s v="Les Films Christian Fechner"/>
    <n v="175"/>
    <n v="118.3"/>
    <n v="8580272.1546914615"/>
  </r>
  <r>
    <s v="Torch Song Trilogy"/>
    <x v="0"/>
    <x v="3"/>
    <x v="8"/>
    <s v="December 14, 1988 (United States)"/>
    <x v="3"/>
    <n v="6800"/>
    <s v="Paul Bogart"/>
    <s v="Harvey Fierstein"/>
    <s v="Anne Bancroft"/>
    <s v="United States"/>
    <m/>
    <n v="4870903"/>
    <s v="New Line Cinema"/>
    <n v="120"/>
    <n v="118.3"/>
    <n v="12545766.222316144"/>
  </r>
  <r>
    <s v="Vibes"/>
    <x v="1"/>
    <x v="1"/>
    <x v="8"/>
    <s v="August 5, 1988 (United States)"/>
    <x v="46"/>
    <n v="3900"/>
    <s v="Ken Kwapis"/>
    <s v="Deborah Blum"/>
    <s v="Cyndi Lauper"/>
    <s v="United States"/>
    <n v="18000000"/>
    <n v="1883811"/>
    <s v="Imagine Entertainment"/>
    <n v="99"/>
    <n v="118.3"/>
    <n v="4852047.4361792048"/>
  </r>
  <r>
    <s v="36 fillette"/>
    <x v="3"/>
    <x v="11"/>
    <x v="8"/>
    <s v="January 6, 1989 (United States)"/>
    <x v="22"/>
    <n v="1200"/>
    <s v="Catherine Breillat"/>
    <s v="Catherine Breillat"/>
    <s v="Delphine Zentout"/>
    <s v="France"/>
    <m/>
    <m/>
    <s v="CB Films"/>
    <n v="88"/>
    <n v="118.3"/>
    <s v=""/>
  </r>
  <r>
    <s v="D.O.A."/>
    <x v="0"/>
    <x v="16"/>
    <x v="8"/>
    <s v="March 18, 1988 (United States)"/>
    <x v="19"/>
    <n v="9700"/>
    <s v="Annabel Jankel"/>
    <s v="Charles Edward Pogue"/>
    <s v="Dennis Quaid"/>
    <s v="United States"/>
    <m/>
    <n v="12706478"/>
    <s v="Bigelow Productions"/>
    <n v="96"/>
    <n v="118.3"/>
    <n v="32727505.043110732"/>
  </r>
  <r>
    <s v="Braddock: Missing in Action III"/>
    <x v="0"/>
    <x v="2"/>
    <x v="8"/>
    <s v="January 22, 1988 (United States)"/>
    <x v="38"/>
    <n v="6000"/>
    <s v="Aaron Norris"/>
    <s v="Arthur Silver"/>
    <s v="Chuck Norris"/>
    <s v="United States"/>
    <m/>
    <n v="6193901"/>
    <s v="The Cannon Group"/>
    <n v="103"/>
    <n v="118.3"/>
    <n v="15953352.786982248"/>
  </r>
  <r>
    <s v="Red Scorpion"/>
    <x v="0"/>
    <x v="2"/>
    <x v="8"/>
    <s v="April 21, 1989 (United States)"/>
    <x v="33"/>
    <n v="8400"/>
    <s v="Joseph Zito"/>
    <s v="Robert Abramoff"/>
    <s v="Dolph Lundgren"/>
    <s v="United States"/>
    <n v="16000000"/>
    <n v="4192440"/>
    <s v="Abramoff Production"/>
    <n v="105"/>
    <n v="118.3"/>
    <n v="10798279.526627218"/>
  </r>
  <r>
    <s v="Drowning by Numbers"/>
    <x v="0"/>
    <x v="3"/>
    <x v="8"/>
    <s v="June 1991 (United States)"/>
    <x v="13"/>
    <n v="8300"/>
    <s v="Peter Greenaway"/>
    <s v="Peter Greenaway"/>
    <s v="Bernard Hill"/>
    <s v="United Kingdom"/>
    <m/>
    <n v="424773"/>
    <s v="Film Four International"/>
    <n v="118"/>
    <n v="118.3"/>
    <n v="1094068.7497886729"/>
  </r>
  <r>
    <s v="Watchers"/>
    <x v="0"/>
    <x v="2"/>
    <x v="8"/>
    <s v="December 2, 1988 (United States)"/>
    <x v="20"/>
    <n v="4000"/>
    <s v="Jon Hess"/>
    <s v="Dean R. Koontz"/>
    <s v="Corey Haim"/>
    <s v="Canada"/>
    <m/>
    <n v="940173"/>
    <s v="Concorde Pictures"/>
    <n v="91"/>
    <n v="118.3"/>
    <n v="2421561.3956043953"/>
  </r>
  <r>
    <s v="Rocket Gibraltar"/>
    <x v="1"/>
    <x v="0"/>
    <x v="8"/>
    <s v="September 2, 1988 (United States)"/>
    <x v="14"/>
    <n v="1800"/>
    <s v="Daniel Petrie"/>
    <s v="Amos Poe"/>
    <s v="Burt Lancaster"/>
    <s v="United States"/>
    <n v="3000000"/>
    <n v="187349"/>
    <s v="Columbia Pictures"/>
    <n v="99"/>
    <n v="118.3"/>
    <n v="482546.4099746407"/>
  </r>
  <r>
    <s v="The Unholy"/>
    <x v="0"/>
    <x v="4"/>
    <x v="8"/>
    <s v="April 22, 1988 (United States)"/>
    <x v="18"/>
    <n v="1700"/>
    <s v="Camilo Vila"/>
    <s v="Philip Yordan"/>
    <s v="Ben Cross"/>
    <s v="United States"/>
    <m/>
    <n v="6337299"/>
    <s v="Vestron Pictures"/>
    <n v="102"/>
    <n v="118.3"/>
    <n v="16322696.579036348"/>
  </r>
  <r>
    <s v="Not of This Earth"/>
    <x v="0"/>
    <x v="3"/>
    <x v="8"/>
    <s v="May 20, 1988 (United States)"/>
    <x v="38"/>
    <n v="2200"/>
    <s v="Jim Wynorski"/>
    <s v="R.J. Robertson"/>
    <s v="Traci Lords"/>
    <s v="United States"/>
    <n v="210000"/>
    <m/>
    <s v="Miracle Pictures"/>
    <n v="81"/>
    <n v="118.3"/>
    <s v=""/>
  </r>
  <r>
    <s v="A New Life"/>
    <x v="8"/>
    <x v="3"/>
    <x v="8"/>
    <s v="March 25, 1988 (United States)"/>
    <x v="1"/>
    <n v="497"/>
    <s v="Alan Alda"/>
    <s v="Alan Alda"/>
    <s v="Alan Alda"/>
    <s v="United States"/>
    <m/>
    <n v="7721852"/>
    <s v="Paramount Pictures"/>
    <n v="104"/>
    <n v="118.3"/>
    <n v="19888827.594251901"/>
  </r>
  <r>
    <n v="1969"/>
    <x v="0"/>
    <x v="0"/>
    <x v="8"/>
    <s v="November 18, 1988 (United States)"/>
    <x v="1"/>
    <n v="3600"/>
    <s v="Ernest Thompson"/>
    <s v="Ernest Thompson"/>
    <s v="Robert Downey Jr."/>
    <s v="United States"/>
    <n v="7000000"/>
    <n v="5979011"/>
    <s v="Atlantic Entertainment Group"/>
    <n v="95"/>
    <n v="118.3"/>
    <n v="15399870.25950972"/>
  </r>
  <r>
    <s v="Arthur 2: on the Rocks"/>
    <x v="1"/>
    <x v="3"/>
    <x v="8"/>
    <s v="July 8, 1988 (United States)"/>
    <x v="26"/>
    <n v="6100"/>
    <s v="Bud Yorkin"/>
    <s v="Steve Gordon"/>
    <s v="Dudley Moore"/>
    <s v="United States"/>
    <m/>
    <n v="14681192"/>
    <s v="Warner Bros."/>
    <n v="113"/>
    <n v="118.3"/>
    <n v="37813687.256128483"/>
  </r>
  <r>
    <s v="Messenger of Death"/>
    <x v="0"/>
    <x v="2"/>
    <x v="8"/>
    <s v="September 17, 1988 (United States)"/>
    <x v="30"/>
    <n v="2600"/>
    <s v="J. Lee Thompson"/>
    <s v="Rex Burns"/>
    <s v="Charles Bronson"/>
    <s v="United States"/>
    <m/>
    <n v="3074681"/>
    <s v="The Cannon Group"/>
    <n v="91"/>
    <n v="118.3"/>
    <n v="7919317.841927303"/>
  </r>
  <r>
    <s v="Memories of Me"/>
    <x v="8"/>
    <x v="3"/>
    <x v="8"/>
    <s v="October 7, 1988 (United States)"/>
    <x v="46"/>
    <n v="994"/>
    <s v="Henry Winkler"/>
    <s v="Eric Roth"/>
    <s v="Billy Crystal"/>
    <s v="United States"/>
    <n v="12000000"/>
    <n v="3965604"/>
    <s v="Metro-Goldwyn-Mayer (MGM)"/>
    <n v="105"/>
    <n v="118.3"/>
    <n v="10214028.223161453"/>
  </r>
  <r>
    <s v="Chocolat"/>
    <x v="8"/>
    <x v="0"/>
    <x v="8"/>
    <s v="May 1989 (United States)"/>
    <x v="4"/>
    <n v="3100"/>
    <s v="Claire Denis"/>
    <s v="Claire Denis"/>
    <s v="Isaach De Bankolé"/>
    <s v="France"/>
    <m/>
    <n v="2319801"/>
    <s v="Caroline Productions"/>
    <n v="105"/>
    <n v="118.3"/>
    <n v="5975007.3093829239"/>
  </r>
  <r>
    <s v="The Couch Trip"/>
    <x v="0"/>
    <x v="3"/>
    <x v="8"/>
    <s v="January 15, 1988 (United States)"/>
    <x v="1"/>
    <n v="4800"/>
    <s v="Michael Ritchie"/>
    <s v="Ken Kolb"/>
    <s v="Dan Aykroyd"/>
    <s v="United States"/>
    <n v="19000000"/>
    <n v="11005304"/>
    <s v="Orion Pictures"/>
    <n v="97"/>
    <n v="118.3"/>
    <n v="28345867.53000845"/>
  </r>
  <r>
    <s v="Without a Clue"/>
    <x v="1"/>
    <x v="3"/>
    <x v="8"/>
    <s v="October 21, 1988 (United States)"/>
    <x v="9"/>
    <n v="9800"/>
    <s v="Thom Eberhardt"/>
    <s v="Gary Murphy"/>
    <s v="Michael Caine"/>
    <s v="United Kingdom"/>
    <m/>
    <n v="8539181"/>
    <s v="Incorporated Television Company (ITC)"/>
    <n v="107"/>
    <n v="118.3"/>
    <n v="21993985.213017751"/>
  </r>
  <r>
    <s v="Bad Dreams"/>
    <x v="0"/>
    <x v="4"/>
    <x v="8"/>
    <s v="April 8, 1988 (United States)"/>
    <x v="41"/>
    <n v="3600"/>
    <s v="Andrew Fleming"/>
    <s v="Andrew Fleming"/>
    <s v="Jennifer Rubin"/>
    <s v="United States"/>
    <n v="4000000"/>
    <n v="9797098"/>
    <s v="No Frills Film Production"/>
    <n v="80"/>
    <n v="118.3"/>
    <n v="25233945.567202028"/>
  </r>
  <r>
    <s v="Another Woman"/>
    <x v="1"/>
    <x v="0"/>
    <x v="8"/>
    <s v="November 18, 1988 (United States)"/>
    <x v="4"/>
    <n v="13000"/>
    <s v="Woody Allen"/>
    <s v="Woody Allen"/>
    <s v="Gena Rowlands"/>
    <s v="United States"/>
    <n v="10000000"/>
    <n v="1562749"/>
    <s v="Jack Rollins &amp; Charles H. Joffe Productions"/>
    <n v="81"/>
    <n v="118.3"/>
    <n v="4025102.4539306844"/>
  </r>
  <r>
    <s v="Paperhouse"/>
    <x v="8"/>
    <x v="0"/>
    <x v="8"/>
    <s v="February 17, 1989 (United States)"/>
    <x v="17"/>
    <n v="5500"/>
    <s v="Bernard Rose"/>
    <s v="Catherine Storr"/>
    <s v="Charlotte Burke"/>
    <s v="United Kingdom"/>
    <m/>
    <n v="241278"/>
    <s v="Working Title Films"/>
    <n v="92"/>
    <n v="118.3"/>
    <n v="621448.91462383769"/>
  </r>
  <r>
    <s v="Sunset"/>
    <x v="0"/>
    <x v="6"/>
    <x v="8"/>
    <s v="April 29, 1988 (United States)"/>
    <x v="46"/>
    <n v="3900"/>
    <s v="Blake Edwards"/>
    <s v="Rod Amateau"/>
    <s v="Bruce Willis"/>
    <s v="United States"/>
    <n v="16000000"/>
    <n v="4594452"/>
    <s v="Cecchi Gori Group Tiger Cinematografica"/>
    <n v="102"/>
    <n v="118.3"/>
    <n v="11833723.790363481"/>
  </r>
  <r>
    <s v="Cop"/>
    <x v="0"/>
    <x v="6"/>
    <x v="8"/>
    <s v="March 11, 1988 (United States)"/>
    <x v="5"/>
    <n v="4800"/>
    <s v="James B. Harris"/>
    <s v="James Ellroy"/>
    <s v="James Woods"/>
    <s v="United States"/>
    <n v="3000000"/>
    <n v="1984315"/>
    <s v="Atlantic Entertainment Group"/>
    <n v="110"/>
    <n v="118.3"/>
    <n v="5110911.0777683854"/>
  </r>
  <r>
    <s v="Pulse"/>
    <x v="8"/>
    <x v="4"/>
    <x v="8"/>
    <s v="March 4, 1988 (United States)"/>
    <x v="20"/>
    <n v="2300"/>
    <s v="Paul Golding"/>
    <s v="Paul Golding"/>
    <s v="Cliff De Young"/>
    <s v="United States"/>
    <n v="6000000"/>
    <n v="40397"/>
    <s v="Aspen Film Society"/>
    <n v="91"/>
    <n v="118.3"/>
    <n v="104048.73964497041"/>
  </r>
  <r>
    <s v="Stormy Monday"/>
    <x v="0"/>
    <x v="6"/>
    <x v="8"/>
    <s v="May 1988 (United States)"/>
    <x v="19"/>
    <n v="3800"/>
    <s v="Mike Figgis"/>
    <s v="Mike Figgis"/>
    <s v="Melanie Griffith"/>
    <s v="United Kingdom"/>
    <n v="4000000"/>
    <n v="1791328"/>
    <s v="Atlantic Entertainment Group"/>
    <n v="93"/>
    <n v="118.3"/>
    <n v="4613843.1242603548"/>
  </r>
  <r>
    <s v="Heart of Midnight"/>
    <x v="0"/>
    <x v="0"/>
    <x v="8"/>
    <s v="March 3, 1989 (United States)"/>
    <x v="20"/>
    <n v="1200"/>
    <s v="Matthew Chapman"/>
    <s v="Matthew Chapman"/>
    <s v="Jennifer Jason Leigh"/>
    <s v="United States"/>
    <m/>
    <m/>
    <s v="Virgin Vision"/>
    <n v="93"/>
    <n v="118.3"/>
    <s v=""/>
  </r>
  <r>
    <s v="Switching Channels"/>
    <x v="1"/>
    <x v="3"/>
    <x v="8"/>
    <s v="March 4, 1988 (United States)"/>
    <x v="23"/>
    <n v="3500"/>
    <s v="Ted Kotcheff"/>
    <s v="Ben Hecht"/>
    <s v="Kathleen Turner"/>
    <s v="United States"/>
    <n v="18000000"/>
    <n v="9129999"/>
    <s v="TriStar Pictures"/>
    <n v="105"/>
    <n v="118.3"/>
    <n v="23515728.616229922"/>
  </r>
  <r>
    <s v="Miles from Home"/>
    <x v="0"/>
    <x v="2"/>
    <x v="8"/>
    <s v="September 16, 1988 (United States)"/>
    <x v="46"/>
    <n v="1300"/>
    <s v="Gary Sinise"/>
    <s v="Chris Gerolmo"/>
    <s v="Richard Gere"/>
    <s v="United States"/>
    <m/>
    <n v="188964"/>
    <s v="Cinecom Pictures"/>
    <n v="108"/>
    <n v="118.3"/>
    <n v="486706.0929839391"/>
  </r>
  <r>
    <s v="Clean and Sober"/>
    <x v="0"/>
    <x v="0"/>
    <x v="8"/>
    <s v="August 10, 1988 (United States)"/>
    <x v="17"/>
    <n v="5700"/>
    <s v="Glenn Gordon Caron"/>
    <s v="Tod Carroll"/>
    <s v="Michael Keaton"/>
    <s v="United States"/>
    <m/>
    <n v="8674093"/>
    <s v="Imagine Films Entertainment"/>
    <n v="124"/>
    <n v="118.3"/>
    <n v="22341471.995773457"/>
  </r>
  <r>
    <s v="Crossing Delancey"/>
    <x v="1"/>
    <x v="3"/>
    <x v="8"/>
    <s v="September 16, 1988 (United States)"/>
    <x v="15"/>
    <n v="3900"/>
    <s v="Joan Micklin Silver"/>
    <s v="Susan Sandler"/>
    <s v="Amy Irving"/>
    <s v="United States"/>
    <n v="4000000"/>
    <n v="16262415"/>
    <s v="Warner Bros."/>
    <n v="97"/>
    <n v="118.3"/>
    <n v="41886372.362637356"/>
  </r>
  <r>
    <s v="Things Change"/>
    <x v="1"/>
    <x v="3"/>
    <x v="8"/>
    <s v="October 21, 1988 (United States)"/>
    <x v="9"/>
    <n v="3400"/>
    <s v="David Mamet"/>
    <s v="David Mamet"/>
    <s v="Don Ameche"/>
    <s v="United States"/>
    <m/>
    <n v="3527886"/>
    <s v="Columbia Pictures"/>
    <n v="100"/>
    <n v="118.3"/>
    <n v="9086617.6179205403"/>
  </r>
  <r>
    <s v="Kansas"/>
    <x v="0"/>
    <x v="6"/>
    <x v="8"/>
    <s v="September 23, 1988 (United States)"/>
    <x v="30"/>
    <n v="997"/>
    <s v="David Stevens"/>
    <s v="Spencer Eastman"/>
    <s v="Matt Dillon"/>
    <s v="United States"/>
    <m/>
    <n v="2432536"/>
    <s v="Trans World Entertainment (TWE)"/>
    <n v="108"/>
    <n v="118.3"/>
    <n v="6265373.7886728654"/>
  </r>
  <r>
    <s v="Hot to Trot"/>
    <x v="1"/>
    <x v="3"/>
    <x v="8"/>
    <s v="August 26, 1988 (United States)"/>
    <x v="44"/>
    <n v="3100"/>
    <s v="Michael Dinner"/>
    <s v="Stephen Neigher"/>
    <s v="Bobcat Goldthwait"/>
    <s v="United States"/>
    <m/>
    <n v="6436211"/>
    <s v="Warner Bros."/>
    <n v="83"/>
    <n v="118.3"/>
    <n v="16577459.777683854"/>
  </r>
  <r>
    <s v="Shakedown"/>
    <x v="0"/>
    <x v="2"/>
    <x v="8"/>
    <s v="May 6, 1988 (United States)"/>
    <x v="22"/>
    <n v="3000"/>
    <s v="James Glickenhaus"/>
    <s v="James Glickenhaus"/>
    <s v="Peter Weller"/>
    <s v="United States"/>
    <n v="6000000"/>
    <n v="10068039"/>
    <s v="Shapiro-Glickenhaus Entertainment"/>
    <n v="97"/>
    <n v="118.3"/>
    <n v="25931796.139475908"/>
  </r>
  <r>
    <s v="976-EVIL"/>
    <x v="0"/>
    <x v="3"/>
    <x v="8"/>
    <s v="March 24, 1989 (United States)"/>
    <x v="27"/>
    <n v="4900"/>
    <s v="Robert Englund"/>
    <s v="Rhet Topham"/>
    <s v="Stephen Geoffreys"/>
    <s v="United States"/>
    <m/>
    <n v="2955917"/>
    <s v="Cinetel Films"/>
    <n v="92"/>
    <n v="118.3"/>
    <n v="7613422.737954353"/>
  </r>
  <r>
    <s v="Pascali's Island"/>
    <x v="8"/>
    <x v="0"/>
    <x v="8"/>
    <s v="August 1988 (United States)"/>
    <x v="8"/>
    <n v="1200"/>
    <s v="James Dearden"/>
    <s v="James Dearden"/>
    <s v="Ben Kingsley"/>
    <s v="United Kingdom"/>
    <m/>
    <n v="1451857"/>
    <s v="Avenue Pictures"/>
    <n v="104"/>
    <n v="118.3"/>
    <n v="3739482.9070160608"/>
  </r>
  <r>
    <s v="Everybody's All-American"/>
    <x v="0"/>
    <x v="0"/>
    <x v="8"/>
    <s v="November 4, 1988 (United States)"/>
    <x v="19"/>
    <n v="3000"/>
    <s v="Taylor Hackford"/>
    <s v="Frank Deford"/>
    <s v="Jessica Lange"/>
    <s v="United States"/>
    <n v="22000000"/>
    <n v="12638294"/>
    <s v="New Visions"/>
    <n v="127"/>
    <n v="118.3"/>
    <n v="32551886.574809805"/>
  </r>
  <r>
    <s v="Heartbreak Hotel"/>
    <x v="8"/>
    <x v="3"/>
    <x v="8"/>
    <s v="September 30, 1988 (United States)"/>
    <x v="46"/>
    <n v="1200"/>
    <s v="Chris Columbus"/>
    <s v="Chris Columbus"/>
    <s v="David Keith"/>
    <s v="United States"/>
    <n v="13000000"/>
    <n v="5509417"/>
    <s v="Silver Screen Partners III"/>
    <n v="97"/>
    <n v="118.3"/>
    <n v="14190358.071851224"/>
  </r>
  <r>
    <s v="The Chocolate War"/>
    <x v="0"/>
    <x v="0"/>
    <x v="8"/>
    <s v="November 18, 1988 (United States)"/>
    <x v="17"/>
    <n v="2100"/>
    <s v="Keith Gordon"/>
    <s v="Robert Cormier"/>
    <s v="John Glover"/>
    <s v="United States"/>
    <m/>
    <n v="303624"/>
    <s v="Management Company Entertainment Group (MCEG)"/>
    <n v="100"/>
    <n v="118.3"/>
    <n v="782030.70836855448"/>
  </r>
  <r>
    <s v="It Takes Two"/>
    <x v="8"/>
    <x v="3"/>
    <x v="8"/>
    <s v="July 13, 1988 (United States)"/>
    <x v="20"/>
    <n v="688"/>
    <s v="David Beaird"/>
    <s v="Richard Christian Matheson"/>
    <s v="George Newbern"/>
    <s v="United States"/>
    <m/>
    <n v="344375"/>
    <s v="United Artists"/>
    <n v="81"/>
    <n v="118.3"/>
    <n v="886991.22992392222"/>
  </r>
  <r>
    <s v="Iron Eagle II"/>
    <x v="1"/>
    <x v="2"/>
    <x v="8"/>
    <s v="November 11, 1988 (United States)"/>
    <x v="51"/>
    <n v="4700"/>
    <s v="Sidney J. Furie"/>
    <s v="Kevin Alyn Elders"/>
    <s v="Louis Gossett Jr."/>
    <s v="Canada"/>
    <m/>
    <n v="10497324"/>
    <s v="Carolco Pictures"/>
    <n v="105"/>
    <n v="118.3"/>
    <n v="27037486.245139472"/>
  </r>
  <r>
    <s v="Party Line"/>
    <x v="0"/>
    <x v="14"/>
    <x v="8"/>
    <s v="October 1988 (United States)"/>
    <x v="38"/>
    <n v="309"/>
    <s v="William Webb"/>
    <s v="Richard Brandes"/>
    <s v="Richard Hatch"/>
    <s v="United States"/>
    <m/>
    <m/>
    <s v="Westwind"/>
    <n v="91"/>
    <n v="118.3"/>
    <s v=""/>
  </r>
  <r>
    <s v="The Kiss"/>
    <x v="0"/>
    <x v="0"/>
    <x v="8"/>
    <s v="October 14, 1988 (United States)"/>
    <x v="20"/>
    <n v="1500"/>
    <s v="Pen Densham"/>
    <s v="Tom Ropelewski"/>
    <s v="Joanna Pacula"/>
    <s v="Canada"/>
    <n v="6000000"/>
    <n v="1869148"/>
    <s v="TriStar Pictures"/>
    <n v="101"/>
    <n v="118.3"/>
    <n v="4814280.6052409122"/>
  </r>
  <r>
    <s v="Spellbinder"/>
    <x v="0"/>
    <x v="0"/>
    <x v="8"/>
    <s v="September 23, 1988 (United States)"/>
    <x v="1"/>
    <n v="2200"/>
    <s v="Janet Greek"/>
    <s v="Tracy Tormé"/>
    <s v="Tim Daly"/>
    <s v="United States"/>
    <n v="6000000"/>
    <n v="657446"/>
    <s v="Metro-Goldwyn-Mayer (MGM)"/>
    <n v="99"/>
    <n v="118.3"/>
    <n v="1693354.1521555367"/>
  </r>
  <r>
    <s v="Patty Hearst"/>
    <x v="0"/>
    <x v="5"/>
    <x v="8"/>
    <s v="September 23, 1988 (United States)"/>
    <x v="21"/>
    <n v="1700"/>
    <s v="Paul Schrader"/>
    <s v="Patricia Hearst"/>
    <s v="Natasha Richardson"/>
    <s v="United Kingdom"/>
    <m/>
    <n v="1223326"/>
    <s v="Atlantic Entertainment Group"/>
    <n v="108"/>
    <n v="118.3"/>
    <n v="3150865.8681318681"/>
  </r>
  <r>
    <s v="A Handful of Dust"/>
    <x v="1"/>
    <x v="0"/>
    <x v="8"/>
    <s v="June 24, 1988 (United States)"/>
    <x v="14"/>
    <n v="1900"/>
    <s v="Charles Sturridge"/>
    <s v="Evelyn Waugh"/>
    <s v="James Wilby"/>
    <s v="United Kingdom"/>
    <m/>
    <n v="1560700"/>
    <s v="Handful of Dust"/>
    <n v="118"/>
    <n v="118.3"/>
    <n v="4019824.9366018595"/>
  </r>
  <r>
    <s v="Criminal Law"/>
    <x v="0"/>
    <x v="6"/>
    <x v="8"/>
    <s v="April 28, 1989 (United States)"/>
    <x v="46"/>
    <n v="3800"/>
    <s v="Martin Campbell"/>
    <s v="Mark Kasdan"/>
    <s v="Gary Oldman"/>
    <s v="United States"/>
    <m/>
    <n v="9974446"/>
    <s v="Hemdale"/>
    <n v="117"/>
    <n v="118.3"/>
    <n v="25690732.850380387"/>
  </r>
  <r>
    <s v="A Summer Story"/>
    <x v="8"/>
    <x v="0"/>
    <x v="8"/>
    <s v="July 23, 1988 (South Korea)"/>
    <x v="4"/>
    <n v="998"/>
    <s v="Piers Haggard"/>
    <s v="John Galsworthy"/>
    <s v="Imogen Stubbs"/>
    <s v="United Kingdom"/>
    <m/>
    <m/>
    <s v="Incorporated Television Company (ITC)"/>
    <n v="95"/>
    <n v="118.3"/>
    <s v=""/>
  </r>
  <r>
    <s v="Platoon Leader"/>
    <x v="0"/>
    <x v="0"/>
    <x v="8"/>
    <s v="October 1988 (United States)"/>
    <x v="20"/>
    <n v="1600"/>
    <s v="Aaron Norris"/>
    <s v="Andrew Deutsch"/>
    <s v="Tony Pierce"/>
    <s v="United States"/>
    <m/>
    <n v="1348771"/>
    <s v="Cannon International"/>
    <n v="97"/>
    <n v="118.3"/>
    <n v="3473968.9239222314"/>
  </r>
  <r>
    <s v="The Girl in a Swing"/>
    <x v="0"/>
    <x v="0"/>
    <x v="8"/>
    <s v="September 29, 1989 (United States)"/>
    <x v="20"/>
    <n v="613"/>
    <s v="Gordon Hessler"/>
    <s v="Richard Adams"/>
    <s v="Meg Tilly"/>
    <s v="United Kingdom"/>
    <m/>
    <n v="747013"/>
    <s v="Panorama"/>
    <n v="119"/>
    <n v="118.3"/>
    <n v="1924047.8537616229"/>
  </r>
  <r>
    <s v="Permanent Record"/>
    <x v="8"/>
    <x v="0"/>
    <x v="8"/>
    <s v="April 22, 1988 (United States)"/>
    <x v="5"/>
    <n v="1900"/>
    <s v="Marisa Silver"/>
    <s v="Jarre Fees"/>
    <s v="Alan Boyce"/>
    <s v="United States"/>
    <n v="8000000"/>
    <n v="1893139"/>
    <s v="Paramount Pictures"/>
    <n v="91"/>
    <n v="118.3"/>
    <n v="4876073.1470836848"/>
  </r>
  <r>
    <s v="Hero and the Terror"/>
    <x v="0"/>
    <x v="2"/>
    <x v="8"/>
    <s v="August 26, 1988 (United States)"/>
    <x v="11"/>
    <n v="3500"/>
    <s v="William Tannen"/>
    <s v="Michael Blodgett"/>
    <s v="Chuck Norris"/>
    <s v="United States"/>
    <m/>
    <n v="5301200"/>
    <s v="Golan-Globus Productions"/>
    <n v="96"/>
    <n v="118.3"/>
    <n v="13654062.890955197"/>
  </r>
  <r>
    <s v="Illegally Yours"/>
    <x v="1"/>
    <x v="3"/>
    <x v="8"/>
    <s v="May 13, 1988 (United States)"/>
    <x v="29"/>
    <n v="949"/>
    <s v="Peter Bogdanovich"/>
    <s v="Michael Kaplan"/>
    <s v="Rob Lowe"/>
    <s v="United States"/>
    <n v="13000000"/>
    <n v="259019"/>
    <s v="Crescent Moon"/>
    <n v="102"/>
    <n v="118.3"/>
    <n v="667143.61200338113"/>
  </r>
  <r>
    <s v="Track 29"/>
    <x v="0"/>
    <x v="0"/>
    <x v="8"/>
    <s v="July 12, 1988 (United States)"/>
    <x v="23"/>
    <n v="2000"/>
    <s v="Nicolas Roeg"/>
    <s v="Dennis Potter"/>
    <s v="Theresa Russell"/>
    <s v="United Kingdom"/>
    <n v="5000000"/>
    <n v="429028"/>
    <s v="HandMade Films"/>
    <n v="90"/>
    <n v="118.3"/>
    <n v="1105028.1622992391"/>
  </r>
  <r>
    <s v="Distant Voices, Still Lives"/>
    <x v="8"/>
    <x v="0"/>
    <x v="8"/>
    <s v="November 16, 1988 (France)"/>
    <x v="34"/>
    <n v="3900"/>
    <s v="Terence Davies"/>
    <s v="Terence Davies"/>
    <s v="Pete Postlethwaite"/>
    <s v="United Kingdom"/>
    <m/>
    <n v="771745"/>
    <s v="British Film Institute (BFI)"/>
    <n v="84"/>
    <n v="118.3"/>
    <n v="1987748.9560439559"/>
  </r>
  <r>
    <s v="Ernest Saves Christmas"/>
    <x v="1"/>
    <x v="3"/>
    <x v="8"/>
    <s v="November 11, 1988 (United States)"/>
    <x v="41"/>
    <n v="10000"/>
    <s v="John R. Cherry III"/>
    <s v="Ed Turner"/>
    <s v="Jim Varney"/>
    <s v="United States"/>
    <n v="6000000"/>
    <n v="28202109"/>
    <s v="Touchstone Pictures"/>
    <n v="95"/>
    <n v="118.3"/>
    <n v="72638906.274725273"/>
  </r>
  <r>
    <s v="Feds"/>
    <x v="8"/>
    <x v="3"/>
    <x v="8"/>
    <s v="October 28, 1988 (United States)"/>
    <x v="20"/>
    <n v="3000"/>
    <s v="Daniel Goldberg"/>
    <s v="Len Blum"/>
    <s v="Rebecca De Mornay"/>
    <s v="United States"/>
    <m/>
    <n v="3838793"/>
    <s v="Warner Bros."/>
    <n v="82"/>
    <n v="118.3"/>
    <n v="9887406.8224852066"/>
  </r>
  <r>
    <s v="Moon Over Parador"/>
    <x v="8"/>
    <x v="3"/>
    <x v="8"/>
    <s v="September 9, 1988 (United States)"/>
    <x v="22"/>
    <n v="5500"/>
    <s v="Paul Mazursky"/>
    <s v="Charles G. Booth"/>
    <s v="Richard Dreyfuss"/>
    <s v="United States"/>
    <n v="20000000"/>
    <n v="11444204"/>
    <s v="Universal Pictures"/>
    <n v="103"/>
    <n v="118.3"/>
    <n v="29476322.559594251"/>
  </r>
  <r>
    <s v="Salome's Last Dance"/>
    <x v="0"/>
    <x v="5"/>
    <x v="8"/>
    <s v="June 1988 (United States)"/>
    <x v="16"/>
    <n v="1500"/>
    <s v="Ken Russell"/>
    <s v="Oscar Wilde"/>
    <s v="Glenda Jackson"/>
    <s v="United Kingdom"/>
    <m/>
    <m/>
    <s v="Jolly Russell Productions"/>
    <n v="89"/>
    <n v="118.3"/>
    <s v=""/>
  </r>
  <r>
    <s v="Off Limits"/>
    <x v="0"/>
    <x v="2"/>
    <x v="8"/>
    <s v="March 11, 1988 (United States)"/>
    <x v="19"/>
    <n v="2700"/>
    <s v="Christopher Crowe"/>
    <s v="Christopher Crowe"/>
    <s v="Willem Dafoe"/>
    <s v="United States"/>
    <n v="12000000"/>
    <n v="7242035"/>
    <s v="Twentieth Century Fox"/>
    <n v="102"/>
    <n v="118.3"/>
    <n v="18652984.48436179"/>
  </r>
  <r>
    <s v="Tapeheads"/>
    <x v="0"/>
    <x v="3"/>
    <x v="8"/>
    <s v="October 21, 1988 (United States)"/>
    <x v="46"/>
    <n v="3900"/>
    <s v="Bill Fishman"/>
    <s v="Bill Fishman"/>
    <s v="John Cusack"/>
    <s v="United States"/>
    <n v="3000000"/>
    <n v="343786"/>
    <s v="Front Films"/>
    <n v="93"/>
    <n v="118.3"/>
    <n v="885474.16906170745"/>
  </r>
  <r>
    <s v="Apartment Zero"/>
    <x v="0"/>
    <x v="0"/>
    <x v="8"/>
    <s v="September 15, 1989 (United Kingdom)"/>
    <x v="9"/>
    <n v="3700"/>
    <s v="Martin Donovan"/>
    <s v="Martin Donovan"/>
    <s v="Hart Bochner"/>
    <s v="United Kingdom"/>
    <n v="4000000"/>
    <n v="1267578"/>
    <s v="Producers Representative Organization"/>
    <n v="124"/>
    <n v="118.3"/>
    <n v="3264843.7582417582"/>
  </r>
  <r>
    <s v="The Good Mother"/>
    <x v="0"/>
    <x v="0"/>
    <x v="8"/>
    <s v="November 4, 1988 (United States)"/>
    <x v="46"/>
    <n v="1500"/>
    <s v="Leonard Nimoy"/>
    <s v="Michael Bortman"/>
    <s v="Diane Keaton"/>
    <s v="United States"/>
    <n v="14000000"/>
    <n v="4764606"/>
    <s v="Touchstone Pictures"/>
    <n v="103"/>
    <n v="118.3"/>
    <n v="12271981.810650887"/>
  </r>
  <r>
    <s v="Indiana Jones and the Last Crusade"/>
    <x v="8"/>
    <x v="2"/>
    <x v="9"/>
    <s v="May 24, 1989 (United States)"/>
    <x v="7"/>
    <n v="707000"/>
    <s v="Steven Spielberg"/>
    <s v="Jeffrey Boam"/>
    <s v="Harrison Ford"/>
    <s v="United States"/>
    <n v="48000000"/>
    <n v="474171806"/>
    <s v="Paramount Pictures"/>
    <n v="127"/>
    <n v="124"/>
    <n v="1165162494.2596774"/>
  </r>
  <r>
    <s v="Road House"/>
    <x v="0"/>
    <x v="2"/>
    <x v="9"/>
    <s v="May 19, 1989 (United States)"/>
    <x v="14"/>
    <n v="66000"/>
    <s v="Rowdy Herrington"/>
    <s v="R. Lance Hill"/>
    <s v="Patrick Swayze"/>
    <s v="United States"/>
    <n v="17000000"/>
    <n v="30050028"/>
    <s v="Silver Pictures"/>
    <n v="114"/>
    <n v="124"/>
    <n v="73840673.641935483"/>
  </r>
  <r>
    <s v="Batman"/>
    <x v="8"/>
    <x v="2"/>
    <x v="9"/>
    <s v="June 23, 1989 (United States)"/>
    <x v="24"/>
    <n v="346000"/>
    <s v="Tim Burton"/>
    <s v="Bob Kane"/>
    <s v="Michael Keaton"/>
    <s v="United States"/>
    <n v="35000000"/>
    <n v="411508343"/>
    <s v="Warner Bros."/>
    <n v="126"/>
    <n v="124"/>
    <n v="1011182194.4524193"/>
  </r>
  <r>
    <s v="Bill &amp; Ted's Excellent Adventure"/>
    <x v="1"/>
    <x v="1"/>
    <x v="9"/>
    <s v="February 17, 1989 (United States)"/>
    <x v="9"/>
    <n v="123000"/>
    <s v="Stephen Herek"/>
    <s v="Chris Matheson"/>
    <s v="Keanu Reeves"/>
    <s v="United States"/>
    <n v="10000000"/>
    <n v="40508994"/>
    <s v="De Laurentiis Entertainment Group (DEG)"/>
    <n v="90"/>
    <n v="124"/>
    <n v="99541052.19193548"/>
  </r>
  <r>
    <s v="Field of Dreams"/>
    <x v="1"/>
    <x v="0"/>
    <x v="9"/>
    <s v="May 5, 1989 (United States)"/>
    <x v="24"/>
    <n v="111000"/>
    <s v="Phil Alden Robinson"/>
    <s v="W.P. Kinsella"/>
    <s v="Kevin Costner"/>
    <s v="United States"/>
    <m/>
    <n v="84431625"/>
    <s v="Gordon Company"/>
    <n v="107"/>
    <n v="124"/>
    <n v="207470291.43145159"/>
  </r>
  <r>
    <s v="Dead Poets Society"/>
    <x v="1"/>
    <x v="3"/>
    <x v="9"/>
    <s v="June 9, 1989 (United States)"/>
    <x v="31"/>
    <n v="442000"/>
    <s v="Peter Weir"/>
    <s v="Tom Schulman"/>
    <s v="Robin Williams"/>
    <s v="United States"/>
    <n v="16400000"/>
    <n v="235860116"/>
    <s v="Touchstone Pictures"/>
    <n v="128"/>
    <n v="124"/>
    <n v="579569172.13870966"/>
  </r>
  <r>
    <s v="The Little Mermaid"/>
    <x v="2"/>
    <x v="10"/>
    <x v="9"/>
    <s v="November 17, 1989 (United States)"/>
    <x v="37"/>
    <n v="244000"/>
    <s v="Ron Clements"/>
    <s v="John Musker"/>
    <s v="Jodi Benson"/>
    <s v="United States"/>
    <n v="40000000"/>
    <n v="211343479"/>
    <s v="Walt Disney Pictures"/>
    <n v="83"/>
    <n v="124"/>
    <n v="519325468.15564513"/>
  </r>
  <r>
    <s v="The Abyss"/>
    <x v="8"/>
    <x v="1"/>
    <x v="9"/>
    <s v="August 9, 1989 (United States)"/>
    <x v="24"/>
    <n v="167000"/>
    <s v="James Cameron"/>
    <s v="James Cameron"/>
    <s v="Ed Harris"/>
    <s v="United States"/>
    <n v="70000000"/>
    <n v="90000098"/>
    <s v="Twentieth Century Fox"/>
    <n v="140"/>
    <n v="124"/>
    <n v="221153466.61774191"/>
  </r>
  <r>
    <s v="Back to the Future Part II"/>
    <x v="1"/>
    <x v="1"/>
    <x v="9"/>
    <s v="November 22, 1989 (United States)"/>
    <x v="40"/>
    <n v="494000"/>
    <s v="Robert Zemeckis"/>
    <s v="Robert Zemeckis"/>
    <s v="Michael J. Fox"/>
    <s v="United States"/>
    <n v="40000000"/>
    <n v="332500002"/>
    <s v="Universal Pictures"/>
    <n v="108"/>
    <n v="124"/>
    <n v="817038311.36612892"/>
  </r>
  <r>
    <s v="Do the Right Thing"/>
    <x v="0"/>
    <x v="3"/>
    <x v="9"/>
    <s v="July 21, 1989 (United States)"/>
    <x v="45"/>
    <n v="94000"/>
    <s v="Spike Lee"/>
    <s v="Spike Lee"/>
    <s v="Danny Aiello"/>
    <s v="United States"/>
    <n v="6500000"/>
    <n v="37295445"/>
    <s v="40 Acres &amp; A Mule Filmworks"/>
    <n v="120"/>
    <n v="124"/>
    <n v="91644532.995967731"/>
  </r>
  <r>
    <s v="Honey, I Shrunk the Kids"/>
    <x v="1"/>
    <x v="1"/>
    <x v="9"/>
    <s v="June 23, 1989 (United States)"/>
    <x v="5"/>
    <n v="146000"/>
    <s v="Joe Johnston"/>
    <s v="Stuart Gordon"/>
    <s v="Rick Moranis"/>
    <s v="United States"/>
    <n v="18000000"/>
    <n v="222724172"/>
    <s v="Walt Disney Pictures"/>
    <n v="93"/>
    <n v="124"/>
    <n v="547290767.80967736"/>
  </r>
  <r>
    <s v="Turner &amp; Hooch"/>
    <x v="1"/>
    <x v="3"/>
    <x v="9"/>
    <s v="July 28, 1989 (United States)"/>
    <x v="19"/>
    <n v="66000"/>
    <s v="Roger Spottiswoode"/>
    <s v="Dennis Shryack"/>
    <s v="Tom Hanks"/>
    <s v="United States"/>
    <n v="13000000"/>
    <n v="71079915"/>
    <s v="Touchstone Pictures"/>
    <n v="97"/>
    <n v="124"/>
    <n v="174661694.35887095"/>
  </r>
  <r>
    <s v="Weekend at Bernie's"/>
    <x v="8"/>
    <x v="1"/>
    <x v="9"/>
    <s v="July 5, 1989 (United States)"/>
    <x v="5"/>
    <n v="51000"/>
    <s v="Ted Kotcheff"/>
    <s v="Robert Klane"/>
    <s v="Andrew McCarthy"/>
    <s v="United States"/>
    <m/>
    <n v="30218387"/>
    <s v="Gladden Entertainment"/>
    <n v="97"/>
    <n v="124"/>
    <n v="74254375.152419344"/>
  </r>
  <r>
    <s v="The Karate Kid Part III"/>
    <x v="1"/>
    <x v="2"/>
    <x v="9"/>
    <s v="June 30, 1989 (United States)"/>
    <x v="11"/>
    <n v="56000"/>
    <s v="John G. Avildsen"/>
    <s v="Robert Mark Kamen"/>
    <s v="Ralph Macchio"/>
    <s v="United States"/>
    <m/>
    <n v="38956288"/>
    <s v="Columbia Pictures"/>
    <n v="112"/>
    <n v="124"/>
    <n v="95725652.851612896"/>
  </r>
  <r>
    <s v="Sex, Lies, and Videotape"/>
    <x v="0"/>
    <x v="0"/>
    <x v="9"/>
    <s v="September 22, 1989 (United States)"/>
    <x v="13"/>
    <n v="52000"/>
    <s v="Steven Soderbergh"/>
    <s v="Steven Soderbergh"/>
    <s v="James Spader"/>
    <s v="United States"/>
    <n v="1200000"/>
    <n v="24741667"/>
    <s v="Outlaw Productions (I)"/>
    <n v="100"/>
    <n v="124"/>
    <n v="60796660.765322573"/>
  </r>
  <r>
    <s v="When Harry Met Sally..."/>
    <x v="0"/>
    <x v="3"/>
    <x v="9"/>
    <s v="July 21, 1989 (United States)"/>
    <x v="37"/>
    <n v="201000"/>
    <s v="Rob Reiner"/>
    <s v="Nora Ephron"/>
    <s v="Billy Crystal"/>
    <s v="United States"/>
    <n v="16000000"/>
    <n v="93232006"/>
    <s v="Castle Rock Entertainment"/>
    <n v="95"/>
    <n v="124"/>
    <n v="229095098.61451611"/>
  </r>
  <r>
    <s v="Major League"/>
    <x v="0"/>
    <x v="3"/>
    <x v="9"/>
    <s v="April 7, 1989 (United States)"/>
    <x v="13"/>
    <n v="64000"/>
    <s v="David S. Ward"/>
    <s v="David S. Ward"/>
    <s v="Tom Berenger"/>
    <s v="United States"/>
    <n v="11000000"/>
    <n v="49797148"/>
    <s v="Mirage Enterprises"/>
    <n v="107"/>
    <n v="124"/>
    <n v="122364443.51290321"/>
  </r>
  <r>
    <s v="Steel Magnolias"/>
    <x v="1"/>
    <x v="3"/>
    <x v="9"/>
    <s v="November 22, 1989 (United States)"/>
    <x v="4"/>
    <n v="50000"/>
    <s v="Herbert Ross"/>
    <s v="Robert Harling"/>
    <s v="Shirley MacLaine"/>
    <s v="United States"/>
    <n v="15000000"/>
    <n v="96759512"/>
    <s v="TriStar Pictures"/>
    <n v="117"/>
    <n v="124"/>
    <n v="237763091.18064514"/>
  </r>
  <r>
    <s v="Pet Sematary"/>
    <x v="0"/>
    <x v="7"/>
    <x v="9"/>
    <s v="April 21, 1989 (United States)"/>
    <x v="14"/>
    <n v="97000"/>
    <s v="Mary Lambert"/>
    <s v="Stephen King"/>
    <s v="Dale Midkiff"/>
    <s v="United States"/>
    <n v="11500000"/>
    <n v="57470138"/>
    <s v="Paramount Pictures"/>
    <n v="103"/>
    <n v="124"/>
    <n v="141218960.06935483"/>
  </r>
  <r>
    <s v="Uncle Buck"/>
    <x v="1"/>
    <x v="3"/>
    <x v="9"/>
    <s v="August 16, 1989 (United States)"/>
    <x v="9"/>
    <n v="88000"/>
    <s v="John Hughes"/>
    <s v="John Hughes"/>
    <s v="John Candy"/>
    <s v="United States"/>
    <n v="15000000"/>
    <n v="79258538"/>
    <s v="Universal Pictures"/>
    <n v="100"/>
    <n v="124"/>
    <n v="194758681.68225804"/>
  </r>
  <r>
    <s v="Ghostbusters II"/>
    <x v="1"/>
    <x v="2"/>
    <x v="9"/>
    <s v="June 16, 1989 (United States)"/>
    <x v="14"/>
    <n v="187000"/>
    <s v="Ivan Reitman"/>
    <s v="Dan Aykroyd"/>
    <s v="Bill Murray"/>
    <s v="United States"/>
    <n v="37000000"/>
    <n v="215394738"/>
    <s v="Columbia Pictures"/>
    <n v="108"/>
    <n v="124"/>
    <n v="529280457.00483865"/>
  </r>
  <r>
    <s v="Tango &amp; Cash"/>
    <x v="0"/>
    <x v="2"/>
    <x v="9"/>
    <s v="December 22, 1989 (United States)"/>
    <x v="5"/>
    <n v="98000"/>
    <s v="Andrey Konchalovskiy"/>
    <s v="Randy Feldman"/>
    <s v="Sylvester Stallone"/>
    <s v="United States"/>
    <n v="55000000"/>
    <n v="63408614"/>
    <s v="Warner Bros."/>
    <n v="104"/>
    <n v="124"/>
    <n v="155811328.11129031"/>
  </r>
  <r>
    <s v="Born on the Fourth of July"/>
    <x v="0"/>
    <x v="5"/>
    <x v="9"/>
    <s v="January 5, 1990 (United States)"/>
    <x v="13"/>
    <n v="101000"/>
    <s v="Oliver Stone"/>
    <s v="Ron Kovic"/>
    <s v="Tom Cruise"/>
    <s v="United States"/>
    <n v="14000000"/>
    <n v="161001698"/>
    <s v="Ixtlan"/>
    <n v="145"/>
    <n v="124"/>
    <n v="395622720.81129026"/>
  </r>
  <r>
    <s v="Glory"/>
    <x v="0"/>
    <x v="5"/>
    <x v="9"/>
    <s v="February 16, 1990 (United States)"/>
    <x v="40"/>
    <n v="126000"/>
    <s v="Edward Zwick"/>
    <s v="Kevin Jarre"/>
    <s v="Matthew Broderick"/>
    <s v="United States"/>
    <n v="18000000"/>
    <n v="26979166"/>
    <s v="TriStar Pictures"/>
    <n v="122"/>
    <n v="124"/>
    <n v="66294773.227419347"/>
  </r>
  <r>
    <s v="Parenthood"/>
    <x v="8"/>
    <x v="3"/>
    <x v="9"/>
    <s v="August 2, 1989 (United States)"/>
    <x v="9"/>
    <n v="46000"/>
    <s v="Ron Howard"/>
    <s v="Lowell Ganz"/>
    <s v="Steve Martin"/>
    <s v="United States"/>
    <n v="20000000"/>
    <n v="126297830"/>
    <s v="Imagine Entertainment"/>
    <n v="124"/>
    <n v="124"/>
    <n v="310346361.29838705"/>
  </r>
  <r>
    <s v="Lethal Weapon 2"/>
    <x v="0"/>
    <x v="2"/>
    <x v="9"/>
    <s v="July 7, 1989 (United States)"/>
    <x v="13"/>
    <n v="166000"/>
    <s v="Richard Donner"/>
    <s v="Jeffrey Boam"/>
    <s v="Mel Gibson"/>
    <s v="United States"/>
    <n v="28000000"/>
    <n v="227853986"/>
    <s v="Warner Bros."/>
    <n v="114"/>
    <n v="124"/>
    <n v="559896044.63064516"/>
  </r>
  <r>
    <s v="National Lampoon's Christmas Vacation"/>
    <x v="8"/>
    <x v="3"/>
    <x v="9"/>
    <s v="December 1, 1989 (United States)"/>
    <x v="37"/>
    <n v="164000"/>
    <s v="Jeremiah S. Chechik"/>
    <s v="John Hughes"/>
    <s v="Chevy Chase"/>
    <s v="United States"/>
    <n v="27000000"/>
    <n v="73594646"/>
    <s v="Warner Bros."/>
    <n v="97"/>
    <n v="124"/>
    <n v="180841037.38870966"/>
  </r>
  <r>
    <s v="The 'Burbs"/>
    <x v="1"/>
    <x v="3"/>
    <x v="9"/>
    <s v="February 17, 1989 (United States)"/>
    <x v="15"/>
    <n v="71000"/>
    <s v="Joe Dante"/>
    <s v="Dana Olsen"/>
    <s v="Tom Hanks"/>
    <s v="United States"/>
    <n v="18000000"/>
    <n v="49101993"/>
    <s v="Imagine Entertainment"/>
    <n v="102"/>
    <n v="124"/>
    <n v="120656268.2830645"/>
  </r>
  <r>
    <s v="Say Anything"/>
    <x v="8"/>
    <x v="3"/>
    <x v="9"/>
    <s v="April 14, 1989 (United States)"/>
    <x v="4"/>
    <n v="85000"/>
    <s v="Cameron Crowe"/>
    <s v="Cameron Crowe"/>
    <s v="John Cusack"/>
    <s v="United States"/>
    <m/>
    <n v="21515196"/>
    <s v="Gracie Films"/>
    <n v="100"/>
    <n v="124"/>
    <n v="52868388.880645156"/>
  </r>
  <r>
    <s v="License to Kill"/>
    <x v="8"/>
    <x v="2"/>
    <x v="9"/>
    <s v="July 14, 1989 (United States)"/>
    <x v="14"/>
    <n v="97000"/>
    <s v="John Glen"/>
    <s v="Michael G. Wilson"/>
    <s v="Timothy Dalton"/>
    <s v="United Kingdom"/>
    <n v="32000000"/>
    <n v="156167015"/>
    <s v="Danjaq"/>
    <n v="133"/>
    <n v="124"/>
    <n v="383742657.02016127"/>
  </r>
  <r>
    <s v="Shirley Valentine"/>
    <x v="0"/>
    <x v="3"/>
    <x v="9"/>
    <s v="August 30, 1989 (United States)"/>
    <x v="13"/>
    <n v="7400"/>
    <s v="Lewis Gilbert"/>
    <s v="Willy Russell"/>
    <s v="Pauline Collins"/>
    <s v="United Kingdom"/>
    <m/>
    <n v="6056912"/>
    <s v="Paramount Pictures"/>
    <n v="108"/>
    <n v="124"/>
    <n v="14883395.858064516"/>
  </r>
  <r>
    <s v="Harlem Nights"/>
    <x v="0"/>
    <x v="3"/>
    <x v="9"/>
    <s v="November 17, 1989 (United States)"/>
    <x v="10"/>
    <n v="21000"/>
    <s v="Eddie Murphy"/>
    <s v="Eddie Murphy"/>
    <s v="Eddie Murphy"/>
    <s v="United States"/>
    <n v="30000000"/>
    <n v="60864870"/>
    <s v="Eddie Murphy Productions"/>
    <n v="116"/>
    <n v="124"/>
    <n v="149560692.65322578"/>
  </r>
  <r>
    <s v="Lock Up"/>
    <x v="0"/>
    <x v="2"/>
    <x v="9"/>
    <s v="August 4, 1989 (United States)"/>
    <x v="5"/>
    <n v="39000"/>
    <s v="John Flynn"/>
    <s v="Richard Smith"/>
    <s v="Sylvester Stallone"/>
    <s v="United States"/>
    <n v="24000000"/>
    <n v="22099847"/>
    <s v="White Eagle"/>
    <n v="109"/>
    <n v="124"/>
    <n v="54305027.265322573"/>
  </r>
  <r>
    <s v="The Cook, the Thief, His Wife &amp; Her Lover"/>
    <x v="10"/>
    <x v="6"/>
    <x v="9"/>
    <s v="April 6, 1990 (United States)"/>
    <x v="37"/>
    <n v="36000"/>
    <s v="Peter Greenaway"/>
    <s v="Peter Greenaway"/>
    <s v="Richard Bohringer"/>
    <s v="Netherlands"/>
    <m/>
    <n v="7724701"/>
    <s v="Allarts"/>
    <n v="124"/>
    <n v="124"/>
    <n v="18981583.828225806"/>
  </r>
  <r>
    <s v="Warlock"/>
    <x v="0"/>
    <x v="2"/>
    <x v="9"/>
    <s v="January 11, 1991 (United States)"/>
    <x v="19"/>
    <n v="16000"/>
    <s v="Steve Miner"/>
    <s v="David Twohy"/>
    <s v="Julian Sands"/>
    <s v="United States"/>
    <n v="7000000"/>
    <n v="9094451"/>
    <s v="New World Pictures"/>
    <n v="103"/>
    <n v="124"/>
    <n v="22347413.062096771"/>
  </r>
  <r>
    <s v="See No Evil, Hear No Evil"/>
    <x v="0"/>
    <x v="3"/>
    <x v="9"/>
    <s v="May 12, 1989 (United States)"/>
    <x v="15"/>
    <n v="50000"/>
    <s v="Arthur Hiller"/>
    <s v="Earl Barret"/>
    <s v="Richard Pryor"/>
    <s v="United States"/>
    <n v="18000000"/>
    <n v="46908987"/>
    <s v="TriStar Pictures"/>
    <n v="103"/>
    <n v="124"/>
    <n v="115267486.60403225"/>
  </r>
  <r>
    <s v="Casualties of War"/>
    <x v="0"/>
    <x v="2"/>
    <x v="9"/>
    <s v="August 18, 1989 (United States)"/>
    <x v="12"/>
    <n v="42000"/>
    <s v="Brian De Palma"/>
    <s v="Daniel Lang"/>
    <s v="Michael J. Fox"/>
    <s v="United States"/>
    <n v="22500000"/>
    <n v="18671317"/>
    <s v="Art Linson Productions"/>
    <n v="113"/>
    <n v="124"/>
    <n v="45880244.273387089"/>
  </r>
  <r>
    <s v="The Package"/>
    <x v="0"/>
    <x v="2"/>
    <x v="9"/>
    <s v="August 25, 1989 (United States)"/>
    <x v="5"/>
    <n v="9100"/>
    <s v="Andrew Davis"/>
    <s v="John Bishop"/>
    <s v="Gene Hackman"/>
    <s v="United States"/>
    <n v="18000000"/>
    <n v="10647219"/>
    <s v="Orion Pictures"/>
    <n v="108"/>
    <n v="124"/>
    <n v="26162964.752419353"/>
  </r>
  <r>
    <s v="My Left Foot"/>
    <x v="0"/>
    <x v="5"/>
    <x v="9"/>
    <s v="March 30, 1990 (United States)"/>
    <x v="6"/>
    <n v="70000"/>
    <s v="Jim Sheridan"/>
    <s v="Shane Connaughton"/>
    <s v="Daniel Day-Lewis"/>
    <s v="Ireland"/>
    <m/>
    <n v="14743391"/>
    <s v="Ferndale Films"/>
    <n v="103"/>
    <n v="124"/>
    <n v="36228316.433064513"/>
  </r>
  <r>
    <s v="The War of the Roses"/>
    <x v="0"/>
    <x v="3"/>
    <x v="9"/>
    <s v="December 8, 1989 (United States)"/>
    <x v="8"/>
    <n v="50000"/>
    <s v="Danny DeVito"/>
    <s v="Warren Adler"/>
    <s v="Michael Douglas"/>
    <s v="United States"/>
    <n v="26000000"/>
    <n v="160188546"/>
    <s v="Twentieth Century Fox"/>
    <n v="116"/>
    <n v="124"/>
    <n v="393624596.50161284"/>
  </r>
  <r>
    <s v="Wild Orchid"/>
    <x v="0"/>
    <x v="0"/>
    <x v="9"/>
    <s v="April 27, 1990 (United States)"/>
    <x v="26"/>
    <n v="12000"/>
    <s v="Zalman King"/>
    <s v="Patricia Louisianna Knop"/>
    <s v="Mickey Rourke"/>
    <s v="United States"/>
    <m/>
    <n v="11060485"/>
    <s v="Vision PDG"/>
    <n v="105"/>
    <n v="124"/>
    <n v="27178465.963709675"/>
  </r>
  <r>
    <s v="Little Monsters"/>
    <x v="1"/>
    <x v="1"/>
    <x v="9"/>
    <s v="August 25, 1989 (United States)"/>
    <x v="10"/>
    <n v="12000"/>
    <s v="Richard Greenberg"/>
    <s v="Terry Rossio"/>
    <s v="Fred Savage"/>
    <s v="United States"/>
    <m/>
    <n v="793775"/>
    <s v="Davis Entertainment"/>
    <n v="100"/>
    <n v="124"/>
    <n v="1950510.0201612902"/>
  </r>
  <r>
    <s v="The Wizard"/>
    <x v="1"/>
    <x v="1"/>
    <x v="9"/>
    <s v="December 15, 1989 (United States)"/>
    <x v="10"/>
    <n v="14000"/>
    <s v="Todd Holland"/>
    <s v="David Chisholm"/>
    <s v="Fred Savage"/>
    <s v="United States"/>
    <n v="6000000"/>
    <n v="14278900"/>
    <s v="Carolco Pictures"/>
    <n v="100"/>
    <n v="124"/>
    <n v="35086942.17741935"/>
  </r>
  <r>
    <s v="UHF"/>
    <x v="8"/>
    <x v="3"/>
    <x v="9"/>
    <s v="July 21, 1989 (United States)"/>
    <x v="9"/>
    <n v="27000"/>
    <s v="Jay Levey"/>
    <s v="Weird Al' Yankovic"/>
    <s v="Weird Al' Yankovic"/>
    <s v="United States"/>
    <n v="5000000"/>
    <n v="6157157"/>
    <s v="Cinecorp SAC"/>
    <n v="97"/>
    <n v="124"/>
    <n v="15129723.692741934"/>
  </r>
  <r>
    <s v="Look Who's Talking"/>
    <x v="8"/>
    <x v="3"/>
    <x v="9"/>
    <s v="October 13, 1989 (United States)"/>
    <x v="23"/>
    <n v="78000"/>
    <s v="Amy Heckerling"/>
    <s v="Amy Heckerling"/>
    <s v="John Travolta"/>
    <s v="United States"/>
    <n v="7500000"/>
    <n v="296999813"/>
    <s v="TriStar Pictures"/>
    <n v="93"/>
    <n v="124"/>
    <n v="729805185.65403223"/>
  </r>
  <r>
    <s v="Star Trek V: The Final Frontier"/>
    <x v="1"/>
    <x v="2"/>
    <x v="9"/>
    <s v="June 9, 1989 (United States)"/>
    <x v="30"/>
    <n v="57000"/>
    <s v="William Shatner"/>
    <s v="Gene Roddenberry"/>
    <s v="William Shatner"/>
    <s v="United States"/>
    <n v="27800000"/>
    <n v="52210049"/>
    <s v="Paramount Pictures"/>
    <n v="107"/>
    <n v="124"/>
    <n v="128293563.95403224"/>
  </r>
  <r>
    <s v="Tie Me Up! Tie Me Down!"/>
    <x v="5"/>
    <x v="3"/>
    <x v="9"/>
    <s v="January 22, 1990 (Spain)"/>
    <x v="9"/>
    <n v="26000"/>
    <s v="Pedro Almodóvar"/>
    <s v="Pedro Almodóvar"/>
    <s v="Victoria Abril"/>
    <s v="Spain"/>
    <m/>
    <n v="4088140"/>
    <s v="El Deseo"/>
    <n v="101"/>
    <n v="124"/>
    <n v="10045614.983870966"/>
  </r>
  <r>
    <s v="All Dogs Go to Heaven"/>
    <x v="2"/>
    <x v="10"/>
    <x v="9"/>
    <s v="November 17, 1989 (United States)"/>
    <x v="8"/>
    <n v="38000"/>
    <s v="Don Bluth"/>
    <s v="Don Bluth"/>
    <s v="Dom DeLuise"/>
    <s v="Ireland"/>
    <n v="13800000"/>
    <n v="27100027"/>
    <s v="Goldcrest Films International"/>
    <n v="84"/>
    <n v="124"/>
    <n v="66591759.894354835"/>
  </r>
  <r>
    <s v="Cyborg"/>
    <x v="0"/>
    <x v="2"/>
    <x v="9"/>
    <s v="April 7, 1989 (United States)"/>
    <x v="27"/>
    <n v="30000"/>
    <s v="Albert Pyun"/>
    <s v="Albert Pyun"/>
    <s v="Jean-Claude Van Damme"/>
    <s v="United States"/>
    <n v="500000"/>
    <n v="10166459"/>
    <s v="Cannon Entertainment"/>
    <n v="86"/>
    <n v="124"/>
    <n v="24981613.365322579"/>
  </r>
  <r>
    <s v="Always"/>
    <x v="1"/>
    <x v="0"/>
    <x v="9"/>
    <s v="December 22, 1989 (United States)"/>
    <x v="5"/>
    <n v="29000"/>
    <s v="Steven Spielberg"/>
    <s v="Jerry Belson"/>
    <s v="Richard Dreyfuss"/>
    <s v="United States"/>
    <n v="31000000"/>
    <n v="74134790"/>
    <s v="Universal Pictures"/>
    <n v="122"/>
    <n v="124"/>
    <n v="182168310.58870965"/>
  </r>
  <r>
    <s v="Leviathan"/>
    <x v="0"/>
    <x v="1"/>
    <x v="9"/>
    <s v="March 17, 1989 (United States)"/>
    <x v="1"/>
    <n v="19000"/>
    <s v="George P. Cosmatos"/>
    <s v="David Webb Peoples"/>
    <s v="Peter Weller"/>
    <s v="United States"/>
    <n v="25000000"/>
    <n v="15704614"/>
    <s v="Filmauro"/>
    <n v="98"/>
    <n v="124"/>
    <n v="38590289.4016129"/>
  </r>
  <r>
    <s v="Best of the Best"/>
    <x v="8"/>
    <x v="2"/>
    <x v="9"/>
    <s v="November 10, 1989 (United States)"/>
    <x v="5"/>
    <n v="13000"/>
    <s v="Robert Radler"/>
    <s v="Phillip Rhee"/>
    <s v="Eric Roberts"/>
    <s v="United States"/>
    <n v="5000000"/>
    <n v="1700000"/>
    <s v="The Movie Group"/>
    <n v="97"/>
    <n v="124"/>
    <n v="4177338.7096774192"/>
  </r>
  <r>
    <s v="Dead Calm"/>
    <x v="0"/>
    <x v="4"/>
    <x v="9"/>
    <s v="April 7, 1989 (United States)"/>
    <x v="8"/>
    <n v="38000"/>
    <s v="Phillip Noyce"/>
    <s v="Terry Hayes"/>
    <s v="Nicole Kidman"/>
    <s v="Australia"/>
    <n v="10400000"/>
    <n v="7825009"/>
    <s v="Kennedy Miller Productions"/>
    <n v="96"/>
    <n v="124"/>
    <n v="19228066.470161289"/>
  </r>
  <r>
    <s v="Kickboxer"/>
    <x v="0"/>
    <x v="2"/>
    <x v="9"/>
    <s v="September 8, 1989 (United States)"/>
    <x v="16"/>
    <n v="52000"/>
    <s v="Mark DiSalle"/>
    <s v="Mark DiSalle"/>
    <s v="Jean-Claude Van Damme"/>
    <s v="United States"/>
    <n v="1500000"/>
    <n v="14697005"/>
    <s v="Kings Road Entertainment"/>
    <n v="97"/>
    <n v="124"/>
    <n v="36114334.060483865"/>
  </r>
  <r>
    <s v="Black Rain"/>
    <x v="0"/>
    <x v="2"/>
    <x v="9"/>
    <s v="September 22, 1989 (United States)"/>
    <x v="14"/>
    <n v="51000"/>
    <s v="Ridley Scott"/>
    <s v="Craig Bolotin"/>
    <s v="Michael Douglas"/>
    <s v="United States"/>
    <n v="30000000"/>
    <n v="134212055"/>
    <s v="Paramount Pictures"/>
    <n v="125"/>
    <n v="124"/>
    <n v="329793654.50403225"/>
  </r>
  <r>
    <s v="Troop Beverly Hills"/>
    <x v="1"/>
    <x v="1"/>
    <x v="9"/>
    <s v="March 24, 1989 (United States)"/>
    <x v="1"/>
    <n v="9600"/>
    <s v="Jeff Kanew"/>
    <s v="Ava Ostern Fries"/>
    <s v="Shelley Long"/>
    <s v="United States"/>
    <n v="18000000"/>
    <n v="8508843"/>
    <s v="Weintraub Entertainment Group"/>
    <n v="105"/>
    <n v="124"/>
    <n v="20908423.08145161"/>
  </r>
  <r>
    <s v="Driving Miss Daisy"/>
    <x v="1"/>
    <x v="0"/>
    <x v="9"/>
    <s v="January 26, 1990 (United States)"/>
    <x v="34"/>
    <n v="102000"/>
    <s v="Bruce Beresford"/>
    <s v="Alfred Uhry"/>
    <s v="Morgan Freeman"/>
    <s v="United States"/>
    <n v="7500000"/>
    <n v="145793296"/>
    <s v="The Zanuck Company"/>
    <n v="99"/>
    <n v="124"/>
    <n v="358251752.34838706"/>
  </r>
  <r>
    <s v="Drugstore Cowboy"/>
    <x v="0"/>
    <x v="6"/>
    <x v="9"/>
    <s v="October 20, 1989 (United States)"/>
    <x v="4"/>
    <n v="34000"/>
    <s v="Gus Van Sant"/>
    <s v="James Fogle"/>
    <s v="Matt Dillon"/>
    <s v="United States"/>
    <n v="2500000"/>
    <n v="4729352"/>
    <s v="Avenue Pictures"/>
    <n v="101"/>
    <n v="124"/>
    <n v="11621238.341935484"/>
  </r>
  <r>
    <s v="A Nightmare on Elm Street 5: The Dream Child"/>
    <x v="0"/>
    <x v="7"/>
    <x v="9"/>
    <s v="August 11, 1989 (United States)"/>
    <x v="27"/>
    <n v="42000"/>
    <s v="Stephen Hopkins"/>
    <s v="Wes Craven"/>
    <s v="Robert Englund"/>
    <s v="United States"/>
    <n v="6000000"/>
    <n v="22168359"/>
    <s v="New Line Cinema"/>
    <n v="89"/>
    <n v="124"/>
    <n v="54473378.929838702"/>
  </r>
  <r>
    <s v="Dream a Little Dream"/>
    <x v="8"/>
    <x v="3"/>
    <x v="9"/>
    <s v="March 3, 1989 (United States)"/>
    <x v="1"/>
    <n v="6500"/>
    <s v="Marc Rocco"/>
    <s v="Daniel Jay Franklin"/>
    <s v="Corey Feldman"/>
    <s v="United States"/>
    <m/>
    <n v="5552441"/>
    <s v="Lightning Pictures"/>
    <n v="114"/>
    <n v="124"/>
    <n v="13643780.424999999"/>
  </r>
  <r>
    <s v="Halloween 5: The Revenge of Michael Myers"/>
    <x v="0"/>
    <x v="4"/>
    <x v="9"/>
    <s v="October 13, 1989 (United States)"/>
    <x v="27"/>
    <n v="36000"/>
    <s v="Dominique Othenin-Girard"/>
    <s v="John Carpenter"/>
    <s v="Donald Pleasence"/>
    <s v="United States"/>
    <n v="5000000"/>
    <n v="11642254"/>
    <s v="Magnum Pictures Inc."/>
    <n v="96"/>
    <n v="124"/>
    <n v="28608022.530645158"/>
  </r>
  <r>
    <s v="DeepStar Six"/>
    <x v="0"/>
    <x v="2"/>
    <x v="9"/>
    <s v="January 13, 1989 (United States)"/>
    <x v="20"/>
    <n v="11000"/>
    <s v="Sean S. Cunningham"/>
    <s v="Lewis Abernathy"/>
    <s v="Greg Evigan"/>
    <s v="United States"/>
    <n v="8000000"/>
    <n v="8143225"/>
    <s v="Carolco Entertainment"/>
    <n v="99"/>
    <n v="124"/>
    <n v="20010005.302419353"/>
  </r>
  <r>
    <s v="Sea of Love"/>
    <x v="0"/>
    <x v="6"/>
    <x v="9"/>
    <s v="September 15, 1989 (United States)"/>
    <x v="8"/>
    <n v="39000"/>
    <s v="Harold Becker"/>
    <s v="Richard Price"/>
    <s v="Al Pacino"/>
    <s v="United States"/>
    <n v="19000000"/>
    <n v="110879513"/>
    <s v="Universal Pictures"/>
    <n v="113"/>
    <n v="124"/>
    <n v="272459577.50887096"/>
  </r>
  <r>
    <s v="Skin Deep"/>
    <x v="0"/>
    <x v="3"/>
    <x v="9"/>
    <s v="March 3, 1989 (United States)"/>
    <x v="10"/>
    <n v="4200"/>
    <s v="Blake Edwards"/>
    <s v="Blake Edwards"/>
    <s v="John Ritter"/>
    <s v="United States"/>
    <n v="9000000"/>
    <n v="19674852"/>
    <s v="Beco Films"/>
    <n v="101"/>
    <n v="124"/>
    <n v="48346188.745161287"/>
  </r>
  <r>
    <s v="K-9"/>
    <x v="8"/>
    <x v="2"/>
    <x v="9"/>
    <s v="April 28, 1989 (United States)"/>
    <x v="22"/>
    <n v="32000"/>
    <s v="Rod Daniel"/>
    <s v="Steven Siegel"/>
    <s v="Jim Belushi"/>
    <s v="United States"/>
    <n v="17000000"/>
    <n v="78247647"/>
    <s v="Gordon Company"/>
    <n v="101"/>
    <n v="124"/>
    <n v="192274661.62016127"/>
  </r>
  <r>
    <s v="Lean on Me"/>
    <x v="8"/>
    <x v="0"/>
    <x v="9"/>
    <s v="March 3, 1989 (United States)"/>
    <x v="34"/>
    <n v="19000"/>
    <s v="John G. Avildsen"/>
    <s v="Michael Schiffer"/>
    <s v="Morgan Freeman"/>
    <s v="United States"/>
    <n v="10000000"/>
    <n v="31906454"/>
    <s v="Norman Twain Productions"/>
    <n v="108"/>
    <n v="124"/>
    <n v="78402391.401612893"/>
  </r>
  <r>
    <s v="Henry V"/>
    <x v="8"/>
    <x v="2"/>
    <x v="9"/>
    <s v="November 8, 1989 (United States)"/>
    <x v="24"/>
    <n v="29000"/>
    <s v="Kenneth Branagh"/>
    <s v="William Shakespeare"/>
    <s v="Kenneth Branagh"/>
    <s v="United Kingdom"/>
    <n v="9000000"/>
    <n v="10161099"/>
    <s v="Renaissance Films"/>
    <n v="137"/>
    <n v="124"/>
    <n v="24968442.462096773"/>
  </r>
  <r>
    <s v="She's Out of Control"/>
    <x v="1"/>
    <x v="3"/>
    <x v="9"/>
    <s v="April 14, 1989 (United States)"/>
    <x v="20"/>
    <n v="4100"/>
    <s v="Stan Dragoti"/>
    <s v="Seth Winston"/>
    <s v="Tony Danza"/>
    <s v="United States"/>
    <m/>
    <n v="12065892"/>
    <s v="Weintraub Entertainment Group"/>
    <n v="90"/>
    <n v="124"/>
    <n v="29649010.422580644"/>
  </r>
  <r>
    <s v="Friday the 13th Part VIII: Jason Takes Manhattan"/>
    <x v="0"/>
    <x v="1"/>
    <x v="9"/>
    <s v="July 28, 1989 (United States)"/>
    <x v="26"/>
    <n v="35000"/>
    <s v="Rob Hedden"/>
    <s v="Rob Hedden"/>
    <s v="Jensen Daggett"/>
    <s v="Canada"/>
    <n v="5000000"/>
    <n v="14343976"/>
    <s v="Paramount Pictures"/>
    <n v="100"/>
    <n v="124"/>
    <n v="35246850.703225806"/>
  </r>
  <r>
    <s v="Teen Witch"/>
    <x v="8"/>
    <x v="3"/>
    <x v="9"/>
    <s v="April 28, 1989 (United States)"/>
    <x v="10"/>
    <n v="8600"/>
    <s v="Dorian Walker"/>
    <s v="Robin Menken"/>
    <s v="Robyn Lively"/>
    <s v="United States"/>
    <m/>
    <n v="27843"/>
    <s v="Trans World Entertainment (TWE)"/>
    <n v="90"/>
    <n v="124"/>
    <n v="68417.43629032257"/>
  </r>
  <r>
    <s v="Valmont"/>
    <x v="0"/>
    <x v="0"/>
    <x v="9"/>
    <s v="November 17, 1989 (United States)"/>
    <x v="9"/>
    <n v="13000"/>
    <s v="Milos Forman"/>
    <s v="Choderlos de Laclos"/>
    <s v="Colin Firth"/>
    <s v="France"/>
    <n v="33000000"/>
    <n v="1132112"/>
    <s v="Renn Productions"/>
    <n v="137"/>
    <n v="124"/>
    <n v="2781891.3419354837"/>
  </r>
  <r>
    <s v="Scandal"/>
    <x v="0"/>
    <x v="0"/>
    <x v="9"/>
    <s v="April 28, 1989 (United States)"/>
    <x v="16"/>
    <n v="4800"/>
    <s v="Michael Caton-Jones"/>
    <s v="Michael Thomas"/>
    <s v="John Hurt"/>
    <s v="United Kingdom"/>
    <n v="7000000"/>
    <n v="8800000"/>
    <s v="British Screen Productions"/>
    <n v="106"/>
    <n v="124"/>
    <n v="21623870.967741933"/>
  </r>
  <r>
    <s v="The Fabulous Baker Boys"/>
    <x v="0"/>
    <x v="3"/>
    <x v="9"/>
    <s v="October 13, 1989 (United States)"/>
    <x v="15"/>
    <n v="22000"/>
    <s v="Steve Kloves"/>
    <s v="Steve Kloves"/>
    <s v="Jeff Bridges"/>
    <s v="United States"/>
    <n v="13000000"/>
    <n v="18428904"/>
    <s v="Gladden Entertainment"/>
    <n v="114"/>
    <n v="124"/>
    <n v="45284572.974193543"/>
  </r>
  <r>
    <s v="Shocker"/>
    <x v="0"/>
    <x v="3"/>
    <x v="9"/>
    <s v="October 27, 1989 (United States)"/>
    <x v="30"/>
    <n v="15000"/>
    <s v="Wes Craven"/>
    <s v="Wes Craven"/>
    <s v="Michael Murphy"/>
    <s v="United States"/>
    <n v="5000000"/>
    <n v="16554699"/>
    <s v="Alive Films"/>
    <n v="109"/>
    <n v="124"/>
    <n v="40679167.623387091"/>
  </r>
  <r>
    <s v="Next of Kin"/>
    <x v="0"/>
    <x v="2"/>
    <x v="9"/>
    <s v="October 20, 1989 (United States)"/>
    <x v="1"/>
    <n v="9700"/>
    <s v="John Irvin"/>
    <s v="Michael Jenning"/>
    <s v="Patrick Swayze"/>
    <s v="United States"/>
    <n v="12000000"/>
    <n v="15942628"/>
    <s v="Lorimar Film Entertainment"/>
    <n v="108"/>
    <n v="124"/>
    <n v="39175151.222580642"/>
  </r>
  <r>
    <s v="The Fly II"/>
    <x v="0"/>
    <x v="0"/>
    <x v="9"/>
    <s v="February 10, 1989 (United States)"/>
    <x v="27"/>
    <n v="22000"/>
    <s v="Chris Walas"/>
    <s v="Mick Garris"/>
    <s v="Eric Stoltz"/>
    <s v="United States"/>
    <m/>
    <n v="38903179"/>
    <s v="Brooksfilms"/>
    <n v="105"/>
    <n v="124"/>
    <n v="95595150.333064511"/>
  </r>
  <r>
    <s v="She-Devil"/>
    <x v="8"/>
    <x v="3"/>
    <x v="9"/>
    <s v="December 8, 1989 (United States)"/>
    <x v="41"/>
    <n v="17000"/>
    <s v="Susan Seidelman"/>
    <s v="Fay Weldon"/>
    <s v="Meryl Streep"/>
    <s v="United States"/>
    <m/>
    <n v="15351421"/>
    <s v="Orion Pictures"/>
    <n v="99"/>
    <n v="124"/>
    <n v="37722403.054032251"/>
  </r>
  <r>
    <s v="Mystery Train"/>
    <x v="0"/>
    <x v="3"/>
    <x v="9"/>
    <s v="November 17, 1989 (United States)"/>
    <x v="37"/>
    <n v="26000"/>
    <s v="Jim Jarmusch"/>
    <s v="Jim Jarmusch"/>
    <s v="Masatoshi Nagase"/>
    <s v="Japan"/>
    <n v="2800000"/>
    <n v="1544973"/>
    <s v="JVC Entertainment Networks"/>
    <n v="110"/>
    <n v="124"/>
    <n v="3796397.363709677"/>
  </r>
  <r>
    <s v="Blaze"/>
    <x v="0"/>
    <x v="5"/>
    <x v="9"/>
    <s v="December 13, 1989 (United States)"/>
    <x v="22"/>
    <n v="3600"/>
    <s v="Ron Shelton"/>
    <s v="Blaze Starr"/>
    <s v="Paul Newman"/>
    <s v="United States"/>
    <n v="22000000"/>
    <n v="19131246"/>
    <s v="Touchstone Pictures"/>
    <n v="120"/>
    <n v="124"/>
    <n v="47010408.517741933"/>
  </r>
  <r>
    <s v="The Rainbow"/>
    <x v="0"/>
    <x v="2"/>
    <x v="9"/>
    <s v="May 26, 1989 (United States)"/>
    <x v="19"/>
    <n v="1400"/>
    <s v="Ken Russell"/>
    <s v="Ken Russell"/>
    <s v="Sammi Davis"/>
    <s v="United Kingdom"/>
    <n v="11987578"/>
    <n v="444055"/>
    <s v="Vestron Pictures"/>
    <n v="113"/>
    <n v="124"/>
    <n v="1091157.7298387096"/>
  </r>
  <r>
    <s v="Gleaming the Cube"/>
    <x v="8"/>
    <x v="2"/>
    <x v="9"/>
    <s v="January 13, 1989 (United States)"/>
    <x v="21"/>
    <n v="7400"/>
    <s v="Graeme Clifford"/>
    <s v="Michael Tolkin"/>
    <s v="Christian Slater"/>
    <s v="United States"/>
    <n v="10000000"/>
    <n v="2777280"/>
    <s v="David Foster Productions"/>
    <n v="105"/>
    <n v="124"/>
    <n v="6824493.6774193542"/>
  </r>
  <r>
    <s v="Fletch Lives"/>
    <x v="1"/>
    <x v="3"/>
    <x v="9"/>
    <s v="March 17, 1989 (United States)"/>
    <x v="10"/>
    <n v="20000"/>
    <s v="Michael Ritchie"/>
    <s v="Gregory McDonald"/>
    <s v="Chevy Chase"/>
    <s v="United States"/>
    <n v="8000000"/>
    <n v="39450960"/>
    <s v="Universal Pictures"/>
    <n v="95"/>
    <n v="124"/>
    <n v="96941189.612903222"/>
  </r>
  <r>
    <s v="Communion"/>
    <x v="0"/>
    <x v="5"/>
    <x v="9"/>
    <s v="November 10, 1989 (United States)"/>
    <x v="41"/>
    <n v="5900"/>
    <s v="Philippe Mora"/>
    <s v="Whitley Strieber"/>
    <s v="Christopher Walken"/>
    <s v="United States"/>
    <n v="5000000"/>
    <n v="1919653"/>
    <s v="Allied Vision"/>
    <n v="107"/>
    <n v="124"/>
    <n v="4717082.8153225798"/>
  </r>
  <r>
    <s v="Erik the Viking"/>
    <x v="8"/>
    <x v="3"/>
    <x v="9"/>
    <s v="September 22, 1989 (United States)"/>
    <x v="19"/>
    <n v="13000"/>
    <s v="Terry Jones"/>
    <s v="Terry Jones"/>
    <s v="Tim Robbins"/>
    <s v="United Kingdom"/>
    <m/>
    <n v="1932642"/>
    <s v="KB Erik the Viking"/>
    <n v="107"/>
    <n v="124"/>
    <n v="4749000.14032258"/>
  </r>
  <r>
    <s v="Crimes and Misdemeanors"/>
    <x v="8"/>
    <x v="3"/>
    <x v="9"/>
    <s v="November 3, 1989 (United States)"/>
    <x v="6"/>
    <n v="56000"/>
    <s v="Woody Allen"/>
    <s v="Woody Allen"/>
    <s v="Martin Landau"/>
    <s v="United States"/>
    <n v="19000000"/>
    <n v="18254702"/>
    <s v="Jack Rollins &amp; Charles H. Joffe Productions"/>
    <n v="104"/>
    <n v="124"/>
    <n v="44856513.704838708"/>
  </r>
  <r>
    <s v="An Innocent Man"/>
    <x v="0"/>
    <x v="2"/>
    <x v="9"/>
    <s v="October 6, 1989 (United States)"/>
    <x v="16"/>
    <n v="6300"/>
    <s v="Peter Yates"/>
    <s v="Larry Brothers"/>
    <s v="Tom Selleck"/>
    <s v="United States"/>
    <m/>
    <n v="20047604"/>
    <s v="Interscope Communications"/>
    <n v="113"/>
    <n v="124"/>
    <n v="49262136.603225805"/>
  </r>
  <r>
    <s v="Let It Ride"/>
    <x v="8"/>
    <x v="3"/>
    <x v="9"/>
    <s v="August 18, 1989 (United States)"/>
    <x v="8"/>
    <n v="5300"/>
    <s v="Joe Pytka"/>
    <s v="Jay Cronley"/>
    <s v="Richard Dreyfuss"/>
    <s v="United States"/>
    <n v="18000000"/>
    <n v="4973285"/>
    <s v="Alleged Productions"/>
    <n v="90"/>
    <n v="124"/>
    <n v="12220644.673387095"/>
  </r>
  <r>
    <s v="Loverboy"/>
    <x v="8"/>
    <x v="3"/>
    <x v="9"/>
    <s v="April 28, 1989 (United States)"/>
    <x v="10"/>
    <n v="7500"/>
    <s v="Joan Micklin Silver"/>
    <s v="Robin Schiff"/>
    <s v="Patrick Dempsey"/>
    <s v="United States"/>
    <m/>
    <n v="3960327"/>
    <s v="Crescent Film Enterprises"/>
    <n v="98"/>
    <n v="124"/>
    <n v="9731545.4588709679"/>
  </r>
  <r>
    <s v="Kill Me Again"/>
    <x v="0"/>
    <x v="2"/>
    <x v="9"/>
    <s v="October 27, 1989 (United States)"/>
    <x v="21"/>
    <n v="4600"/>
    <s v="John Dahl"/>
    <s v="John Dahl"/>
    <s v="Val Kilmer"/>
    <s v="United States"/>
    <n v="4000000"/>
    <n v="283694"/>
    <s v="Incorporated Television Company (ITC)"/>
    <n v="94"/>
    <n v="124"/>
    <n v="697109.36935483862"/>
  </r>
  <r>
    <s v="The Gods Must Be Crazy II"/>
    <x v="1"/>
    <x v="3"/>
    <x v="9"/>
    <s v="April 13, 1990 (United States)"/>
    <x v="15"/>
    <n v="16000"/>
    <s v="Jamie Uys"/>
    <s v="Jamie Uys"/>
    <s v="N!xau"/>
    <s v="South Africa"/>
    <m/>
    <n v="6291444"/>
    <s v="Elrina Investment"/>
    <n v="98"/>
    <n v="124"/>
    <n v="15459701.506451612"/>
  </r>
  <r>
    <s v="Millennium"/>
    <x v="8"/>
    <x v="0"/>
    <x v="9"/>
    <s v="August 25, 1989 (United States)"/>
    <x v="1"/>
    <n v="6100"/>
    <s v="Michael Anderson"/>
    <s v="John Varley"/>
    <s v="Kris Kristofferson"/>
    <s v="United States"/>
    <m/>
    <n v="5777099"/>
    <s v="First Millenium Partnership"/>
    <n v="108"/>
    <n v="124"/>
    <n v="14195823.107258063"/>
  </r>
  <r>
    <s v="Chances Are"/>
    <x v="1"/>
    <x v="3"/>
    <x v="9"/>
    <s v="March 10, 1989 (United States)"/>
    <x v="16"/>
    <n v="11000"/>
    <s v="Emile Ardolino"/>
    <s v="Perry Howze"/>
    <s v="Cybill Shepherd"/>
    <s v="United States"/>
    <n v="16000000"/>
    <n v="16278590"/>
    <s v="TriStar Pictures"/>
    <n v="108"/>
    <n v="124"/>
    <n v="40000696.556451611"/>
  </r>
  <r>
    <s v="The Dream Team"/>
    <x v="8"/>
    <x v="3"/>
    <x v="9"/>
    <s v="April 7, 1989 (United States)"/>
    <x v="16"/>
    <n v="13000"/>
    <s v="Howard Zieff"/>
    <s v="Jon Connolly"/>
    <s v="Michael Keaton"/>
    <s v="United States"/>
    <n v="15000000"/>
    <n v="28890240"/>
    <s v="Universal Pictures"/>
    <n v="113"/>
    <n v="124"/>
    <n v="70990775.225806445"/>
  </r>
  <r>
    <s v="Last Exit to Brooklyn"/>
    <x v="0"/>
    <x v="0"/>
    <x v="9"/>
    <s v="May 4, 1990 (United States)"/>
    <x v="8"/>
    <n v="5900"/>
    <s v="Uli Edel"/>
    <s v="Hubert Selby Jr."/>
    <s v="Jennifer Jason Leigh"/>
    <s v="United Kingdom"/>
    <m/>
    <n v="1730005"/>
    <s v="Allied Filmmakers"/>
    <n v="102"/>
    <n v="124"/>
    <n v="4251068.7379032252"/>
  </r>
  <r>
    <s v="Little Nemo: Adventures in Slumberland"/>
    <x v="2"/>
    <x v="10"/>
    <x v="9"/>
    <s v="August 21, 1992 (United States)"/>
    <x v="12"/>
    <n v="7000"/>
    <s v="Masami Hata"/>
    <s v="Chris Columbus"/>
    <s v="Gabriel Damon"/>
    <s v="Japan"/>
    <n v="35000000"/>
    <n v="1368000"/>
    <s v="TMS Entertainment"/>
    <n v="85"/>
    <n v="124"/>
    <n v="3361529.032258064"/>
  </r>
  <r>
    <s v="Kinjite: Forbidden Subjects"/>
    <x v="0"/>
    <x v="2"/>
    <x v="9"/>
    <s v="February 3, 1989 (United States)"/>
    <x v="30"/>
    <n v="2900"/>
    <s v="J. Lee Thompson"/>
    <s v="Harold Nebenzal"/>
    <s v="Charles Bronson"/>
    <s v="United States"/>
    <n v="5000000"/>
    <n v="3416846"/>
    <s v="Golan-Globus Productions"/>
    <n v="97"/>
    <n v="124"/>
    <n v="8396072.3887096774"/>
  </r>
  <r>
    <s v="Great Balls of Fire!"/>
    <x v="8"/>
    <x v="5"/>
    <x v="9"/>
    <s v="June 30, 1989 (United States)"/>
    <x v="19"/>
    <n v="16000"/>
    <s v="Jim McBride"/>
    <s v="Myra Lewis"/>
    <s v="Dennis Quaid"/>
    <s v="United States"/>
    <m/>
    <n v="13741060"/>
    <s v="Orion Pictures"/>
    <n v="108"/>
    <n v="124"/>
    <n v="33765330.5"/>
  </r>
  <r>
    <s v="New York Stories"/>
    <x v="1"/>
    <x v="3"/>
    <x v="9"/>
    <s v="March 10, 1989 (United States)"/>
    <x v="5"/>
    <n v="17000"/>
    <s v="Woody Allen"/>
    <s v="Richard Price"/>
    <s v="Woody Allen"/>
    <s v="United States"/>
    <n v="15000000"/>
    <n v="10763469"/>
    <s v="Touchstone Pictures"/>
    <n v="124"/>
    <n v="124"/>
    <n v="26448621.002419353"/>
  </r>
  <r>
    <s v="Cousins"/>
    <x v="8"/>
    <x v="3"/>
    <x v="9"/>
    <s v="February 10, 1989 (United States)"/>
    <x v="21"/>
    <n v="4300"/>
    <s v="Joel Schumacher"/>
    <s v="Jean-Charles Tacchella"/>
    <s v="Ted Danson"/>
    <s v="United States"/>
    <n v="13000000"/>
    <n v="22026369"/>
    <s v="Paramount Pictures"/>
    <n v="113"/>
    <n v="124"/>
    <n v="54124472.857258059"/>
  </r>
  <r>
    <s v="Blind Fury"/>
    <x v="0"/>
    <x v="2"/>
    <x v="9"/>
    <s v="March 16, 1990 (United States)"/>
    <x v="5"/>
    <n v="16000"/>
    <s v="Phillip Noyce"/>
    <s v="Ryôzô Kasahara"/>
    <s v="Rutger Hauer"/>
    <s v="United States"/>
    <n v="10000000"/>
    <n v="2692037"/>
    <s v="TriStar Pictures"/>
    <n v="86"/>
    <n v="124"/>
    <n v="6615029.6282258062"/>
  </r>
  <r>
    <s v="The Return of Swamp Thing"/>
    <x v="8"/>
    <x v="2"/>
    <x v="9"/>
    <s v="May 12, 1989 (United States)"/>
    <x v="32"/>
    <n v="4400"/>
    <s v="Jim Wynorski"/>
    <s v="Neil Cuthbert"/>
    <s v="Dick Durock"/>
    <s v="United States"/>
    <n v="4000000"/>
    <n v="192816"/>
    <s v="Lightyear Entertainment"/>
    <n v="88"/>
    <n v="124"/>
    <n v="473798.67096774187"/>
  </r>
  <r>
    <s v="The January Man"/>
    <x v="0"/>
    <x v="2"/>
    <x v="9"/>
    <s v="January 13, 1989 (United States)"/>
    <x v="41"/>
    <n v="6700"/>
    <s v="Pat O'Connor"/>
    <s v="John Patrick Shanley"/>
    <s v="Kevin Kline"/>
    <s v="United States"/>
    <m/>
    <n v="4611062"/>
    <s v="Metro-Goldwyn-Mayer (MGM)"/>
    <n v="97"/>
    <n v="124"/>
    <n v="11330569.285483871"/>
  </r>
  <r>
    <s v="We're No Angels"/>
    <x v="8"/>
    <x v="3"/>
    <x v="9"/>
    <s v="December 15, 1989 (United States)"/>
    <x v="10"/>
    <n v="22000"/>
    <s v="Neil Jordan"/>
    <s v="David Mamet"/>
    <s v="Robert De Niro"/>
    <s v="United States"/>
    <n v="20000000"/>
    <n v="10555348"/>
    <s v="Paramount Pictures"/>
    <n v="106"/>
    <n v="124"/>
    <n v="25937213.996774193"/>
  </r>
  <r>
    <s v="Johnny Handsome"/>
    <x v="0"/>
    <x v="6"/>
    <x v="9"/>
    <s v="September 29, 1989 (United States)"/>
    <x v="10"/>
    <n v="9200"/>
    <s v="Walter Hill"/>
    <s v="John Godey"/>
    <s v="Mickey Rourke"/>
    <s v="United States"/>
    <n v="20000000"/>
    <n v="7237794"/>
    <s v="Carolco Pictures"/>
    <n v="94"/>
    <n v="124"/>
    <n v="17785127.675806452"/>
  </r>
  <r>
    <s v="Who's Harry Crumb?"/>
    <x v="8"/>
    <x v="3"/>
    <x v="9"/>
    <s v="February 3, 1989 (United States)"/>
    <x v="23"/>
    <n v="15000"/>
    <s v="Paul Flaherty"/>
    <s v="Robert Conte"/>
    <s v="John Candy"/>
    <s v="United States"/>
    <m/>
    <n v="10982364"/>
    <s v="TriStar Pictures"/>
    <n v="94"/>
    <n v="124"/>
    <n v="26986502.50645161"/>
  </r>
  <r>
    <s v="The Mighty Quinn"/>
    <x v="0"/>
    <x v="2"/>
    <x v="9"/>
    <s v="February 17, 1989 (United States)"/>
    <x v="22"/>
    <n v="5200"/>
    <s v="Carl Schenkel"/>
    <s v="Albert Z. Carr"/>
    <s v="Denzel Washington"/>
    <s v="United States"/>
    <m/>
    <n v="4557214"/>
    <s v="A&amp;M Films"/>
    <n v="98"/>
    <n v="124"/>
    <n v="11198250.853225805"/>
  </r>
  <r>
    <s v="Fat Man and Little Boy"/>
    <x v="8"/>
    <x v="5"/>
    <x v="9"/>
    <s v="October 20, 1989 (United States)"/>
    <x v="16"/>
    <n v="7200"/>
    <s v="Roland Joffé"/>
    <s v="Bruce Robinson"/>
    <s v="Paul Newman"/>
    <s v="United States"/>
    <n v="30000000"/>
    <n v="3563162"/>
    <s v="Paramount Pictures"/>
    <n v="127"/>
    <n v="124"/>
    <n v="8755608.5596774183"/>
  </r>
  <r>
    <s v="Police Academy 6: City Under Siege"/>
    <x v="1"/>
    <x v="3"/>
    <x v="9"/>
    <s v="March 10, 1989 (United States)"/>
    <x v="44"/>
    <n v="29000"/>
    <s v="Peter Bonerz"/>
    <s v="Neal Israel"/>
    <s v="Bubba Smith"/>
    <s v="United States"/>
    <n v="12000000"/>
    <n v="11567217"/>
    <s v="Warner Bros."/>
    <n v="84"/>
    <n v="124"/>
    <n v="28423637.257258061"/>
  </r>
  <r>
    <s v="Her Alibi"/>
    <x v="1"/>
    <x v="3"/>
    <x v="9"/>
    <s v="February 3, 1989 (United States)"/>
    <x v="1"/>
    <n v="6900"/>
    <s v="Bruce Beresford"/>
    <s v="Charlie Peters"/>
    <s v="Tom Selleck"/>
    <s v="United States"/>
    <m/>
    <n v="18699037"/>
    <s v="Warner Bros."/>
    <n v="94"/>
    <n v="124"/>
    <n v="45948359.466935478"/>
  </r>
  <r>
    <s v="The Blood of Heroes"/>
    <x v="0"/>
    <x v="2"/>
    <x v="9"/>
    <s v="February 23, 1990 (United States)"/>
    <x v="16"/>
    <n v="6500"/>
    <s v="David Webb Peoples"/>
    <s v="David Webb Peoples"/>
    <s v="Rutger Hauer"/>
    <s v="Australia"/>
    <m/>
    <n v="882290"/>
    <s v="Kings Road Entertainment"/>
    <n v="90"/>
    <n v="124"/>
    <n v="2168014.2177419355"/>
  </r>
  <r>
    <s v="Pink Cadillac"/>
    <x v="8"/>
    <x v="2"/>
    <x v="9"/>
    <s v="May 26, 1989 (United States)"/>
    <x v="20"/>
    <n v="11000"/>
    <s v="Buddy Van Horn"/>
    <s v="John Eskow"/>
    <s v="Clint Eastwood"/>
    <s v="United States"/>
    <n v="19000000"/>
    <n v="12143484"/>
    <s v="Malpaso Productions"/>
    <n v="122"/>
    <n v="124"/>
    <n v="29839673.990322579"/>
  </r>
  <r>
    <s v="Three Fugitives"/>
    <x v="8"/>
    <x v="2"/>
    <x v="9"/>
    <s v="January 27, 1989 (United States)"/>
    <x v="19"/>
    <n v="11000"/>
    <s v="Francis Veber"/>
    <s v="Francis Veber"/>
    <s v="Nick Nolte"/>
    <s v="United States"/>
    <n v="15000000"/>
    <n v="40586886"/>
    <s v="Touchstone Pictures"/>
    <n v="96"/>
    <n v="124"/>
    <n v="99732452.93709676"/>
  </r>
  <r>
    <s v="Robot Jox"/>
    <x v="1"/>
    <x v="2"/>
    <x v="9"/>
    <s v="November 21, 1990 (United States)"/>
    <x v="20"/>
    <n v="6000"/>
    <s v="Stuart Gordon"/>
    <s v="Stuart Gordon"/>
    <s v="Gary Graham"/>
    <s v="United States"/>
    <n v="10000000"/>
    <n v="1272977"/>
    <s v="Empire Pictures"/>
    <n v="85"/>
    <n v="124"/>
    <n v="3128032.9991935482"/>
  </r>
  <r>
    <s v="No Holds Barred"/>
    <x v="8"/>
    <x v="2"/>
    <x v="9"/>
    <s v="June 2, 1989 (United States)"/>
    <x v="44"/>
    <n v="6000"/>
    <s v="Thomas J. Wright"/>
    <s v="Dennis Hackin"/>
    <s v="Hulk Hogan"/>
    <s v="United States"/>
    <n v="8000000"/>
    <n v="16093651"/>
    <s v="New Line Cinema"/>
    <n v="93"/>
    <n v="124"/>
    <n v="39546253.707258061"/>
  </r>
  <r>
    <s v="Family Business"/>
    <x v="0"/>
    <x v="6"/>
    <x v="9"/>
    <s v="December 15, 1989 (United States)"/>
    <x v="46"/>
    <n v="12000"/>
    <s v="Sidney Lumet"/>
    <s v="Vincent Patrick"/>
    <s v="Sean Connery"/>
    <s v="United States"/>
    <m/>
    <n v="12195695"/>
    <s v="TriStar Pictures"/>
    <n v="110"/>
    <n v="124"/>
    <n v="29967969.891129028"/>
  </r>
  <r>
    <s v="Wicked Stepmother"/>
    <x v="8"/>
    <x v="3"/>
    <x v="9"/>
    <s v="February 3, 1989 (United States)"/>
    <x v="36"/>
    <n v="1800"/>
    <s v="Larry Cohen"/>
    <s v="Larry Cohen"/>
    <s v="Bette Davis"/>
    <s v="United States"/>
    <n v="2500000"/>
    <m/>
    <s v="Larco Productions"/>
    <n v="90"/>
    <n v="124"/>
    <s v=""/>
  </r>
  <r>
    <s v="Chattahoochee"/>
    <x v="0"/>
    <x v="5"/>
    <x v="9"/>
    <s v="April 20, 1990 (United States)"/>
    <x v="21"/>
    <n v="1900"/>
    <s v="Mick Jackson"/>
    <s v="James Cresson"/>
    <s v="Gary Oldman"/>
    <s v="United States"/>
    <m/>
    <n v="259486"/>
    <s v="Hemdale"/>
    <n v="98"/>
    <n v="124"/>
    <n v="637624.06612903217"/>
  </r>
  <r>
    <s v="Stepfather II: Make Room for Daddy"/>
    <x v="0"/>
    <x v="4"/>
    <x v="9"/>
    <s v="November 3, 1989 (United States)"/>
    <x v="46"/>
    <n v="3700"/>
    <s v="Jeff Burr"/>
    <s v="Carolyn Lefcourt"/>
    <s v="Terry O'Quinn"/>
    <s v="United Kingdom"/>
    <n v="1500000"/>
    <n v="1519796"/>
    <s v="Incorporated Television Company (ITC)"/>
    <n v="93"/>
    <n v="124"/>
    <n v="3734530.9774193545"/>
  </r>
  <r>
    <s v="Eddie and the Cruisers II: Eddie Lives!"/>
    <x v="8"/>
    <x v="0"/>
    <x v="9"/>
    <s v="August 18, 1989 (United States)"/>
    <x v="19"/>
    <n v="2800"/>
    <s v="Jean-Claude Lord"/>
    <s v="P.F. Kluge"/>
    <s v="Michael Paré"/>
    <s v="Canada"/>
    <m/>
    <n v="536508"/>
    <s v="Scotti Brothers Pictures (I)"/>
    <n v="104"/>
    <n v="124"/>
    <n v="1318338.6096774193"/>
  </r>
  <r>
    <s v="The Big Picture"/>
    <x v="8"/>
    <x v="3"/>
    <x v="9"/>
    <s v="December 15, 1989 (Brazil)"/>
    <x v="19"/>
    <n v="4800"/>
    <s v="Christopher Guest"/>
    <s v="Michael Varhol"/>
    <s v="Kevin Bacon"/>
    <s v="United States"/>
    <n v="5000000"/>
    <n v="117463"/>
    <s v="Aspen Film Society"/>
    <n v="100"/>
    <n v="124"/>
    <n v="288636.90403225803"/>
  </r>
  <r>
    <s v="Parents"/>
    <x v="0"/>
    <x v="3"/>
    <x v="9"/>
    <s v="January 27, 1989 (United States)"/>
    <x v="10"/>
    <n v="6800"/>
    <s v="Bob Balaban"/>
    <s v="Christopher Hawthorne"/>
    <s v="Randy Quaid"/>
    <s v="Canada"/>
    <n v="3000000"/>
    <n v="870532"/>
    <s v="Great American Films Limited Partnership"/>
    <n v="81"/>
    <n v="124"/>
    <n v="2139121.7774193548"/>
  </r>
  <r>
    <s v="Jacknife"/>
    <x v="0"/>
    <x v="0"/>
    <x v="9"/>
    <s v="March 10, 1989 (United States)"/>
    <x v="21"/>
    <n v="5600"/>
    <s v="David Hugh Jones"/>
    <s v="Stephen Metcalfe"/>
    <s v="Robert De Niro"/>
    <s v="United States"/>
    <m/>
    <n v="2049769"/>
    <s v="Kings Road Entertainment"/>
    <n v="102"/>
    <n v="124"/>
    <n v="5036811.4056451609"/>
  </r>
  <r>
    <s v="Dad"/>
    <x v="1"/>
    <x v="3"/>
    <x v="9"/>
    <s v="November 10, 1989 (United States)"/>
    <x v="21"/>
    <n v="4700"/>
    <s v="Gary David Goldberg"/>
    <s v="William Wharton"/>
    <s v="Jack Lemmon"/>
    <s v="United States"/>
    <n v="19000000"/>
    <n v="27503037"/>
    <s v="Amblin Entertainment"/>
    <n v="117"/>
    <n v="124"/>
    <n v="67582059.466935486"/>
  </r>
  <r>
    <s v="Speed Zone"/>
    <x v="1"/>
    <x v="2"/>
    <x v="9"/>
    <s v="April 21, 1989 (United States)"/>
    <x v="54"/>
    <n v="3200"/>
    <s v="Jim Drake"/>
    <s v="Michael Short"/>
    <s v="Peter Boyle"/>
    <s v="Canada"/>
    <n v="18000000"/>
    <n v="3077361"/>
    <s v="Canadian International Studios VIII"/>
    <n v="94"/>
    <n v="124"/>
    <n v="7561870.1346774185"/>
  </r>
  <r>
    <s v="How to Get Ahead in Advertising"/>
    <x v="0"/>
    <x v="3"/>
    <x v="9"/>
    <s v="March 29, 1990 (West Germany)"/>
    <x v="15"/>
    <n v="5700"/>
    <s v="Bruce Robinson"/>
    <s v="Bruce Robinson"/>
    <s v="Richard E. Grant"/>
    <s v="United Kingdom"/>
    <m/>
    <n v="418053"/>
    <s v="HandMade Films"/>
    <n v="90"/>
    <n v="124"/>
    <n v="1027264.1056451612"/>
  </r>
  <r>
    <s v="Lisa"/>
    <x v="8"/>
    <x v="0"/>
    <x v="9"/>
    <s v="October 20, 1989 (Argentina)"/>
    <x v="22"/>
    <n v="1700"/>
    <s v="Gary Sherman"/>
    <s v="Gary Sherman"/>
    <s v="Staci Keanan"/>
    <s v="United States"/>
    <m/>
    <n v="4347648"/>
    <s v="Gary Sherman Productions"/>
    <n v="95"/>
    <n v="124"/>
    <n v="10683293.109677419"/>
  </r>
  <r>
    <s v="Out Cold"/>
    <x v="0"/>
    <x v="3"/>
    <x v="9"/>
    <s v="March 3, 1989 (United States)"/>
    <x v="30"/>
    <n v="703"/>
    <s v="Malcolm Mowbray"/>
    <s v="Leonard Glasser"/>
    <s v="John Lithgow"/>
    <s v="United States"/>
    <m/>
    <n v="294266"/>
    <s v="Braunstein and Hamady Productions"/>
    <n v="92"/>
    <n v="124"/>
    <n v="723087.5016129032"/>
  </r>
  <r>
    <s v="Longtime Companion"/>
    <x v="0"/>
    <x v="0"/>
    <x v="9"/>
    <s v="May 1, 1990 (Portugal)"/>
    <x v="37"/>
    <n v="5400"/>
    <s v="Norman René"/>
    <s v="Craig Lucas"/>
    <s v="Stephen Caffrey"/>
    <s v="United States"/>
    <n v="3000000"/>
    <n v="4609953"/>
    <s v="American Playhouse"/>
    <n v="96"/>
    <n v="124"/>
    <n v="11327844.186290322"/>
  </r>
  <r>
    <s v="Happily Ever After"/>
    <x v="2"/>
    <x v="10"/>
    <x v="9"/>
    <s v="May 28, 1993 (United States)"/>
    <x v="41"/>
    <n v="2200"/>
    <s v="John Howley"/>
    <s v="Martha Moran"/>
    <s v="Edward Asner"/>
    <s v="United States"/>
    <m/>
    <n v="3299382"/>
    <s v="Filmation Associates"/>
    <n v="75"/>
    <n v="124"/>
    <n v="8107433.0274193538"/>
  </r>
  <r>
    <s v="Heart of Dixie"/>
    <x v="1"/>
    <x v="0"/>
    <x v="9"/>
    <s v="August 25, 1989 (United States)"/>
    <x v="33"/>
    <n v="677"/>
    <s v="Martin Davidson"/>
    <s v="Anne Rivers Siddons"/>
    <s v="Ally Sheedy"/>
    <s v="United States"/>
    <n v="8000000"/>
    <n v="1097333"/>
    <m/>
    <n v="95"/>
    <n v="124"/>
    <n v="2696430.363709677"/>
  </r>
  <r>
    <s v="Tap"/>
    <x v="8"/>
    <x v="3"/>
    <x v="9"/>
    <s v="February 10, 1989 (United States)"/>
    <x v="16"/>
    <n v="1500"/>
    <s v="Nick Castle"/>
    <s v="Nick Castle"/>
    <s v="Gregory Hines"/>
    <s v="United States"/>
    <m/>
    <n v="9114702"/>
    <s v="Beco Films"/>
    <n v="111"/>
    <n v="124"/>
    <n v="22397174.995161287"/>
  </r>
  <r>
    <s v="A Dry White Season"/>
    <x v="0"/>
    <x v="0"/>
    <x v="9"/>
    <s v="September 20, 1989 (United States)"/>
    <x v="9"/>
    <n v="5300"/>
    <s v="Euzhan Palcy"/>
    <s v="André P. Brink"/>
    <s v="Donald Sutherland"/>
    <s v="United States"/>
    <n v="9000000"/>
    <n v="3766879"/>
    <s v="Davros Films"/>
    <n v="106"/>
    <n v="124"/>
    <n v="9256193.8008064516"/>
  </r>
  <r>
    <s v="The Phantom of the Opera"/>
    <x v="0"/>
    <x v="0"/>
    <x v="9"/>
    <s v="November 3, 1989 (United States)"/>
    <x v="30"/>
    <n v="3800"/>
    <s v="Dwight H. Little"/>
    <s v="Gaston Leroux"/>
    <s v="Robert Englund"/>
    <s v="United States"/>
    <m/>
    <n v="3953745"/>
    <s v="21st Century Film Corporation"/>
    <n v="93"/>
    <n v="124"/>
    <n v="9715371.7862903215"/>
  </r>
  <r>
    <s v="The Experts"/>
    <x v="8"/>
    <x v="3"/>
    <x v="9"/>
    <s v="January 13, 1989 (United States)"/>
    <x v="25"/>
    <n v="2300"/>
    <s v="Dave Thomas"/>
    <s v="Steven Greene"/>
    <s v="John Travolta"/>
    <s v="Canada"/>
    <m/>
    <n v="169203"/>
    <s v="Paramount Pictures"/>
    <n v="94"/>
    <n v="124"/>
    <n v="415775.43629032257"/>
  </r>
  <r>
    <s v="Triumph of the Spirit"/>
    <x v="0"/>
    <x v="5"/>
    <x v="9"/>
    <s v="December 23, 1989 (South Korea)"/>
    <x v="8"/>
    <n v="2300"/>
    <s v="Robert M. Young"/>
    <s v="Shimon Arama"/>
    <s v="Willem Dafoe"/>
    <s v="United States"/>
    <m/>
    <n v="408839"/>
    <s v="Nova International Films"/>
    <n v="120"/>
    <n v="124"/>
    <n v="1004622.9298387096"/>
  </r>
  <r>
    <s v="The Unbelievable Truth"/>
    <x v="0"/>
    <x v="3"/>
    <x v="9"/>
    <s v="November 8, 1990 (Australia)"/>
    <x v="4"/>
    <n v="5000"/>
    <s v="Hal Hartley"/>
    <s v="Hal Hartley"/>
    <s v="Adrienne Shelly"/>
    <s v="United States"/>
    <n v="75000"/>
    <m/>
    <s v="Action Features"/>
    <n v="90"/>
    <n v="124"/>
    <s v=""/>
  </r>
  <r>
    <s v="True Believer"/>
    <x v="0"/>
    <x v="6"/>
    <x v="9"/>
    <s v="February 17, 1989 (United States)"/>
    <x v="17"/>
    <n v="4500"/>
    <s v="Joseph Ruben"/>
    <s v="Wesley Strick"/>
    <s v="James Woods"/>
    <s v="United States"/>
    <m/>
    <n v="8742750"/>
    <s v="Columbia Pictures"/>
    <n v="108"/>
    <n v="124"/>
    <n v="21483192.943548385"/>
  </r>
  <r>
    <s v="The Horror Show"/>
    <x v="0"/>
    <x v="4"/>
    <x v="9"/>
    <s v="April 28, 1989 (United States)"/>
    <x v="18"/>
    <n v="3600"/>
    <s v="James Isaac"/>
    <s v="Allyn Warner"/>
    <s v="Lance Henriksen"/>
    <s v="United States"/>
    <n v="3000000"/>
    <n v="1738897"/>
    <s v="Sean S. Cunningham Films"/>
    <n v="95"/>
    <n v="124"/>
    <n v="4272918.6766129024"/>
  </r>
  <r>
    <s v="The Tall Guy"/>
    <x v="0"/>
    <x v="3"/>
    <x v="9"/>
    <s v="September 21, 1990 (United States)"/>
    <x v="19"/>
    <n v="4500"/>
    <s v="Mel Smith"/>
    <s v="Richard Curtis"/>
    <s v="Jeff Goldblum"/>
    <s v="United Kingdom"/>
    <m/>
    <n v="510712"/>
    <s v="London Weekend Television (LWT)"/>
    <n v="92"/>
    <n v="124"/>
    <n v="1254951.1806451611"/>
  </r>
  <r>
    <s v="The Toxic Avenger Part II"/>
    <x v="0"/>
    <x v="2"/>
    <x v="9"/>
    <s v="February 24, 1989 (United States)"/>
    <x v="27"/>
    <n v="6200"/>
    <s v="Michael Herz"/>
    <s v="Lloyd Kaufman"/>
    <s v="Ron Fazio"/>
    <s v="United States"/>
    <n v="2300000"/>
    <n v="792966"/>
    <s v="Lorimar Film Entertainment"/>
    <n v="102"/>
    <n v="124"/>
    <n v="1948522.0983870965"/>
  </r>
  <r>
    <s v="Dead Bang"/>
    <x v="0"/>
    <x v="2"/>
    <x v="9"/>
    <s v="March 24, 1989 (United States)"/>
    <x v="10"/>
    <n v="3500"/>
    <s v="John Frankenheimer"/>
    <s v="Robert Foster"/>
    <s v="Don Johnson"/>
    <s v="United States"/>
    <n v="14500000"/>
    <n v="8125592"/>
    <s v="Lorimar Film Entertainment"/>
    <n v="102"/>
    <n v="124"/>
    <n v="19966676.47096774"/>
  </r>
  <r>
    <s v="Music Box"/>
    <x v="8"/>
    <x v="6"/>
    <x v="9"/>
    <s v="January 19, 1990 (United States)"/>
    <x v="34"/>
    <n v="7200"/>
    <s v="Costa-Gavras"/>
    <s v="Joe Eszterhas"/>
    <s v="Jessica Lange"/>
    <s v="United States"/>
    <m/>
    <n v="6263883"/>
    <s v="Carolco Pictures"/>
    <n v="124"/>
    <n v="124"/>
    <n v="15391977.016935483"/>
  </r>
  <r>
    <s v="Gross Anatomy"/>
    <x v="8"/>
    <x v="0"/>
    <x v="9"/>
    <s v="October 20, 1989 (United States)"/>
    <x v="10"/>
    <n v="3600"/>
    <s v="Thom Eberhardt"/>
    <s v="Mark Spragg"/>
    <s v="Matthew Modine"/>
    <s v="United States"/>
    <n v="8500000"/>
    <n v="11604598"/>
    <s v="Hill/Rosenman"/>
    <n v="109"/>
    <n v="124"/>
    <n v="28515492.020967741"/>
  </r>
  <r>
    <s v="Violent Cop"/>
    <x v="4"/>
    <x v="2"/>
    <x v="9"/>
    <s v="July 16, 1999 (United States)"/>
    <x v="13"/>
    <n v="11000"/>
    <s v="Takeshi Kitano"/>
    <s v="Hisashi Nozawa"/>
    <s v="Takeshi Kitano"/>
    <s v="Japan"/>
    <m/>
    <m/>
    <s v="Bandai Media Department"/>
    <n v="103"/>
    <n v="124"/>
    <s v=""/>
  </r>
  <r>
    <s v="Renegades"/>
    <x v="0"/>
    <x v="2"/>
    <x v="9"/>
    <s v="June 2, 1989 (United States)"/>
    <x v="20"/>
    <n v="3300"/>
    <s v="Jack Sholder"/>
    <s v="David Rich"/>
    <s v="Kiefer Sutherland"/>
    <s v="United States"/>
    <n v="16000000"/>
    <n v="9015164"/>
    <s v="Morgan Creek Entertainment"/>
    <n v="106"/>
    <n v="124"/>
    <n v="22152584.441935483"/>
  </r>
  <r>
    <s v="Sing"/>
    <x v="8"/>
    <x v="0"/>
    <x v="9"/>
    <s v="March 31, 1989 (United States)"/>
    <x v="15"/>
    <n v="716"/>
    <s v="Richard Baskin"/>
    <s v="Dean Pitchford"/>
    <s v="Lorraine Bracco"/>
    <s v="United States"/>
    <n v="11500000"/>
    <n v="2260616"/>
    <s v="TriStar Pictures"/>
    <n v="98"/>
    <n v="124"/>
    <n v="5554916.8967741933"/>
  </r>
  <r>
    <s v="Sweetie"/>
    <x v="0"/>
    <x v="3"/>
    <x v="9"/>
    <s v="September 28, 1989 (Australia)"/>
    <x v="8"/>
    <n v="3500"/>
    <s v="Jane Campion"/>
    <s v="Gerard Lee"/>
    <s v="Geneviève Lemon"/>
    <s v="Australia"/>
    <m/>
    <n v="938562"/>
    <s v="Arenafilm"/>
    <n v="97"/>
    <n v="124"/>
    <n v="2306289.043548387"/>
  </r>
  <r>
    <s v="Listen to Me"/>
    <x v="8"/>
    <x v="0"/>
    <x v="9"/>
    <s v="May 5, 1989 (United States)"/>
    <x v="11"/>
    <n v="1000"/>
    <s v="Douglas Day Stewart"/>
    <s v="Douglas Day Stewart"/>
    <s v="Kirk Cameron"/>
    <s v="United States"/>
    <m/>
    <n v="4299023"/>
    <s v="Weintraub Entertainment Group"/>
    <n v="107"/>
    <n v="124"/>
    <n v="10563808.936290322"/>
  </r>
  <r>
    <s v="Miss Firecracker"/>
    <x v="1"/>
    <x v="3"/>
    <x v="9"/>
    <s v="January 19, 1990 (Sweden)"/>
    <x v="22"/>
    <n v="2000"/>
    <s v="Thomas Schlamme"/>
    <s v="Beth Henley"/>
    <s v="Holly Hunter"/>
    <s v="United States"/>
    <m/>
    <n v="1852655"/>
    <s v="Corsair Pictures"/>
    <n v="102"/>
    <n v="124"/>
    <n v="4552451.439516129"/>
  </r>
  <r>
    <s v="The Rachel Papers"/>
    <x v="0"/>
    <x v="0"/>
    <x v="9"/>
    <s v="May 12, 1989 (United States)"/>
    <x v="10"/>
    <n v="1900"/>
    <s v="Damian Harris"/>
    <s v="Damian Harris"/>
    <s v="Dexter Fletcher"/>
    <s v="United Kingdom"/>
    <m/>
    <n v="201468"/>
    <s v="Initial Film and Television"/>
    <n v="95"/>
    <n v="124"/>
    <n v="495058.86774193542"/>
  </r>
  <r>
    <s v="Wired"/>
    <x v="0"/>
    <x v="5"/>
    <x v="9"/>
    <s v="August 25, 1989 (United States)"/>
    <x v="47"/>
    <n v="790"/>
    <s v="Larry Peerce"/>
    <s v="Bob Woodward"/>
    <s v="Michael Chiklis"/>
    <s v="United States"/>
    <m/>
    <n v="1089000"/>
    <s v="FM Entertainment"/>
    <n v="112"/>
    <n v="124"/>
    <n v="2675954.0322580645"/>
  </r>
  <r>
    <s v="Lost Angels"/>
    <x v="0"/>
    <x v="0"/>
    <x v="9"/>
    <s v="May 5, 1989 (United States)"/>
    <x v="22"/>
    <n v="881"/>
    <s v="Hugh Hudson"/>
    <s v="Michael Weller"/>
    <s v="Donald Sutherland"/>
    <s v="United States"/>
    <m/>
    <n v="1247946"/>
    <m/>
    <n v="116"/>
    <n v="124"/>
    <n v="3066525.3725806447"/>
  </r>
  <r>
    <s v="Jesus of Montreal"/>
    <x v="0"/>
    <x v="0"/>
    <x v="9"/>
    <s v="May 25, 1990 (United States)"/>
    <x v="24"/>
    <n v="6800"/>
    <s v="Denys Arcand"/>
    <s v="Denys Arcand"/>
    <s v="Lothaire Bluteau"/>
    <s v="Canada"/>
    <m/>
    <n v="1601612"/>
    <s v="Max Films Productions"/>
    <n v="120"/>
    <n v="124"/>
    <n v="3935574.0032258062"/>
  </r>
  <r>
    <s v="Rooftops"/>
    <x v="0"/>
    <x v="2"/>
    <x v="9"/>
    <s v="March 17, 1989 (United States)"/>
    <x v="25"/>
    <n v="490"/>
    <s v="Robert Wise"/>
    <s v="Allan A. Goldstein"/>
    <s v="Jason Gedrick"/>
    <s v="United States"/>
    <m/>
    <n v="2043889"/>
    <s v="Koch Company"/>
    <n v="98"/>
    <n v="124"/>
    <n v="5022362.7282258058"/>
  </r>
  <r>
    <s v="After Midnight"/>
    <x v="0"/>
    <x v="4"/>
    <x v="9"/>
    <s v="November 3, 1989 (United States)"/>
    <x v="30"/>
    <n v="1700"/>
    <s v="Jim Wheat"/>
    <s v="Ken Wheat"/>
    <s v="Jillian McWhirter"/>
    <s v="United States"/>
    <n v="3000000"/>
    <n v="76325"/>
    <s v="High Bar Productions"/>
    <n v="90"/>
    <n v="124"/>
    <n v="187550.22177419355"/>
  </r>
  <r>
    <s v="Disorganized Crime"/>
    <x v="0"/>
    <x v="2"/>
    <x v="9"/>
    <s v="April 14, 1989 (United States)"/>
    <x v="21"/>
    <n v="2200"/>
    <s v="Jim Kouf"/>
    <s v="Jim Kouf"/>
    <s v="Hoyt Axton"/>
    <s v="United States"/>
    <m/>
    <n v="7723506"/>
    <s v="Kouf/Bigelow Productions"/>
    <n v="98"/>
    <n v="124"/>
    <n v="18978647.404838707"/>
  </r>
  <r>
    <s v="Slaves of New York"/>
    <x v="0"/>
    <x v="3"/>
    <x v="9"/>
    <s v="March 1989 (United States)"/>
    <x v="46"/>
    <n v="917"/>
    <s v="James Ivory"/>
    <s v="Tama Janowitz"/>
    <s v="Bernadette Peters"/>
    <s v="United States"/>
    <m/>
    <n v="463972"/>
    <s v="TriStar Pictures"/>
    <n v="124"/>
    <n v="124"/>
    <n v="1140098.9387096774"/>
  </r>
  <r>
    <s v="Damned River"/>
    <x v="0"/>
    <x v="2"/>
    <x v="9"/>
    <s v="October 13, 1989 (United States)"/>
    <x v="18"/>
    <n v="201"/>
    <s v="Michael Schroeder"/>
    <s v="John Crowther"/>
    <s v="Stephen Shellen"/>
    <s v="United States"/>
    <n v="5000000"/>
    <m/>
    <s v="Metro-Goldwyn-Mayer (MGM)"/>
    <n v="95"/>
    <n v="124"/>
    <s v=""/>
  </r>
  <r>
    <s v="My Twentieth Century"/>
    <x v="3"/>
    <x v="3"/>
    <x v="9"/>
    <s v="January 13, 1990 (Japan)"/>
    <x v="12"/>
    <n v="1500"/>
    <s v="Ildikó Enyedi"/>
    <s v="Ildikó Enyedi"/>
    <s v="Dorota Segda"/>
    <s v="Hungary"/>
    <m/>
    <m/>
    <s v="Budapest Stúdió Vállalat"/>
    <n v="104"/>
    <n v="124"/>
    <s v=""/>
  </r>
  <r>
    <s v="Scenes from the Class Struggle in Beverly Hills"/>
    <x v="0"/>
    <x v="3"/>
    <x v="9"/>
    <s v="July 1989 (United States)"/>
    <x v="22"/>
    <n v="1200"/>
    <s v="Paul Bartel"/>
    <s v="Paul Bartel"/>
    <s v="Jacqueline Bisset"/>
    <s v="United States"/>
    <m/>
    <n v="2156471"/>
    <s v="North Street Films"/>
    <n v="103"/>
    <n v="124"/>
    <n v="5299005.7556451606"/>
  </r>
  <r>
    <s v="The Terror Within"/>
    <x v="0"/>
    <x v="4"/>
    <x v="9"/>
    <s v="January 20, 1989 (United States)"/>
    <x v="25"/>
    <n v="1600"/>
    <s v="Thierry Notz"/>
    <s v="Thomas McKelvey Cleaver"/>
    <s v="Andrew Stevens"/>
    <s v="United States"/>
    <m/>
    <n v="858591"/>
    <s v="Concorde Pictures"/>
    <n v="88"/>
    <n v="124"/>
    <n v="2109779.6588709676"/>
  </r>
  <r>
    <s v="Farewell to the King"/>
    <x v="8"/>
    <x v="2"/>
    <x v="9"/>
    <s v="March 3, 1989 (United States)"/>
    <x v="21"/>
    <n v="2700"/>
    <s v="John Milius"/>
    <s v="Pierre Schoendoerffer"/>
    <s v="Nick Nolte"/>
    <s v="United States"/>
    <n v="20000000"/>
    <n v="2420917"/>
    <s v="Cine Location Services"/>
    <n v="117"/>
    <n v="124"/>
    <n v="5948817.8217741931"/>
  </r>
  <r>
    <s v="See You in the Morning"/>
    <x v="8"/>
    <x v="0"/>
    <x v="9"/>
    <s v="April 21, 1989 (United States)"/>
    <x v="1"/>
    <n v="849"/>
    <s v="Alan J. Pakula"/>
    <s v="Alan J. Pakula"/>
    <s v="Jeff Bridges"/>
    <s v="United States"/>
    <m/>
    <n v="4795009"/>
    <s v="Lorimar Film Entertainment"/>
    <n v="119"/>
    <n v="124"/>
    <n v="11782574.534677418"/>
  </r>
  <r>
    <s v="I, Madman"/>
    <x v="0"/>
    <x v="7"/>
    <x v="9"/>
    <s v="April 7, 1989 (United States)"/>
    <x v="22"/>
    <n v="2900"/>
    <s v="Tibor Takács"/>
    <s v="David Chaskin"/>
    <s v="Jenny Wright"/>
    <s v="Canada"/>
    <m/>
    <m/>
    <s v="Trans World Entertainment (TWE)"/>
    <n v="89"/>
    <n v="124"/>
    <s v=""/>
  </r>
  <r>
    <s v="Immediate Family"/>
    <x v="8"/>
    <x v="0"/>
    <x v="9"/>
    <s v="October 27, 1989 (United States)"/>
    <x v="22"/>
    <n v="1500"/>
    <s v="Jonathan Kaplan"/>
    <s v="Barbara Benedek"/>
    <s v="Glenn Close"/>
    <s v="United States"/>
    <n v="14000000"/>
    <n v="5932613"/>
    <s v="Columbia Pictures"/>
    <n v="95"/>
    <n v="124"/>
    <n v="14577961.137903225"/>
  </r>
  <r>
    <s v="In Country"/>
    <x v="0"/>
    <x v="0"/>
    <x v="9"/>
    <s v="September 29, 1989 (United States)"/>
    <x v="23"/>
    <n v="2700"/>
    <s v="Norman Jewison"/>
    <s v="Bobbie Ann Mason"/>
    <s v="Emily Lloyd"/>
    <s v="United States"/>
    <n v="18000000"/>
    <n v="3531971"/>
    <s v="Warner Bros."/>
    <n v="120"/>
    <n v="124"/>
    <n v="8678964.2233870961"/>
  </r>
  <r>
    <s v="Winter People"/>
    <x v="8"/>
    <x v="0"/>
    <x v="9"/>
    <s v="April 14, 1989 (United States)"/>
    <x v="19"/>
    <n v="1300"/>
    <s v="Ted Kotcheff"/>
    <s v="John Ehle"/>
    <s v="Kurt Russell"/>
    <s v="United States"/>
    <m/>
    <n v="2023282"/>
    <s v="Castle Rock Entertainment"/>
    <n v="110"/>
    <n v="124"/>
    <n v="4971726.0112903221"/>
  </r>
  <r>
    <s v="Enemies, A Love Story"/>
    <x v="0"/>
    <x v="3"/>
    <x v="9"/>
    <s v="December 13, 1989 (United States)"/>
    <x v="14"/>
    <n v="2100"/>
    <s v="Paul Mazursky"/>
    <s v="Isaac Bashevis Singer"/>
    <s v="Ron Silver"/>
    <s v="United States"/>
    <n v="9500000"/>
    <n v="7754571"/>
    <s v="Morgan Creek Entertainment"/>
    <n v="119"/>
    <n v="124"/>
    <n v="19054982.126612902"/>
  </r>
  <r>
    <s v="American Ninja 3: Blood Hunt"/>
    <x v="0"/>
    <x v="2"/>
    <x v="9"/>
    <s v="February 24, 1989 (United States)"/>
    <x v="48"/>
    <n v="5000"/>
    <s v="Cedric Sundstrom"/>
    <s v="Avi Kleinberger"/>
    <s v="David Bradley"/>
    <s v="United States"/>
    <m/>
    <n v="902152"/>
    <s v="Breton Film Productions"/>
    <n v="89"/>
    <n v="124"/>
    <n v="2216820.2774193548"/>
  </r>
  <r>
    <s v="Physical Evidence"/>
    <x v="0"/>
    <x v="6"/>
    <x v="9"/>
    <s v="January 27, 1989 (United States)"/>
    <x v="27"/>
    <n v="1600"/>
    <s v="Michael Crichton"/>
    <s v="Steve Ransohoff"/>
    <s v="Burt Reynolds"/>
    <s v="United States"/>
    <n v="17000000"/>
    <n v="3560932"/>
    <s v="Columbia Pictures"/>
    <n v="99"/>
    <n v="124"/>
    <n v="8750128.8741935473"/>
  </r>
  <r>
    <s v="Worth Winning"/>
    <x v="8"/>
    <x v="3"/>
    <x v="9"/>
    <s v="October 27, 1989 (United States)"/>
    <x v="1"/>
    <n v="1600"/>
    <s v="Will Mackenzie"/>
    <s v="Dan Lewandowski"/>
    <s v="Mark Harmon"/>
    <s v="United States"/>
    <m/>
    <n v="3690328"/>
    <s v="A&amp;M Films"/>
    <n v="103"/>
    <n v="124"/>
    <n v="9068088.238709677"/>
  </r>
  <r>
    <s v="Edge of Sanity"/>
    <x v="0"/>
    <x v="4"/>
    <x v="9"/>
    <s v="April 14, 1989 (United States)"/>
    <x v="33"/>
    <n v="1300"/>
    <s v="Gérard Kikoïne"/>
    <s v="J.P. Félix"/>
    <s v="Anthony Perkins"/>
    <s v="United Kingdom"/>
    <m/>
    <m/>
    <s v="Allied Vision"/>
    <n v="85"/>
    <n v="124"/>
    <s v=""/>
  </r>
  <r>
    <s v="Brenda Starr"/>
    <x v="1"/>
    <x v="1"/>
    <x v="9"/>
    <s v="April 15, 1992 (United States)"/>
    <x v="25"/>
    <n v="1000"/>
    <s v="Robert Ellis Miller"/>
    <s v="Noreen Stone"/>
    <s v="Brooke Shields"/>
    <s v="United States"/>
    <n v="16000000"/>
    <n v="67878"/>
    <s v="AM/PM Entertainment"/>
    <n v="93"/>
    <n v="124"/>
    <n v="166793.76290322578"/>
  </r>
  <r>
    <s v="How I Got Into College"/>
    <x v="8"/>
    <x v="3"/>
    <x v="9"/>
    <s v="May 19, 1989 (United States)"/>
    <x v="1"/>
    <n v="2100"/>
    <s v="Savage Steve Holland"/>
    <s v="Terrel Seltzer"/>
    <s v="Anthony Edwards"/>
    <s v="United States"/>
    <n v="10000000"/>
    <n v="1642239"/>
    <s v="Twentieth Century Fox"/>
    <n v="86"/>
    <n v="124"/>
    <n v="4035405.026612903"/>
  </r>
  <r>
    <s v="Mortal Passions"/>
    <x v="0"/>
    <x v="6"/>
    <x v="9"/>
    <s v="January 26, 1990 (United States)"/>
    <x v="54"/>
    <n v="274"/>
    <s v="Andrew Lane"/>
    <s v="Alan Moskowitz"/>
    <s v="Zach Galligan"/>
    <s v="United States"/>
    <m/>
    <m/>
    <s v="Gibraltar Entertainment"/>
    <n v="92"/>
    <n v="124"/>
    <s v=""/>
  </r>
  <r>
    <s v="Old Gringo"/>
    <x v="0"/>
    <x v="1"/>
    <x v="9"/>
    <s v="October 6, 1989 (United States)"/>
    <x v="1"/>
    <n v="1800"/>
    <s v="Luis Puenzo"/>
    <s v="Carlos Fuentes"/>
    <s v="Jane Fonda"/>
    <s v="United States"/>
    <n v="34000000"/>
    <n v="3574256"/>
    <s v="Columbia Pictures"/>
    <n v="119"/>
    <n v="124"/>
    <n v="8782869.3806451596"/>
  </r>
  <r>
    <s v="Relentless"/>
    <x v="0"/>
    <x v="6"/>
    <x v="9"/>
    <s v="August 30, 1989 (United States)"/>
    <x v="23"/>
    <n v="1400"/>
    <s v="William Lustig"/>
    <s v="Phil Alden Robinson"/>
    <s v="Judd Nelson"/>
    <s v="United States"/>
    <n v="4000000"/>
    <n v="6985999"/>
    <s v="Cinetel Films"/>
    <n v="92"/>
    <n v="124"/>
    <n v="17166402.38145161"/>
  </r>
  <r>
    <s v="Cheetah"/>
    <x v="2"/>
    <x v="1"/>
    <x v="9"/>
    <s v="August 18, 1989 (United States)"/>
    <x v="22"/>
    <n v="943"/>
    <s v="Jeff Blyth"/>
    <s v="Alan Caillou"/>
    <s v="Keith Coogan"/>
    <s v="United States"/>
    <n v="5000000"/>
    <n v="8153677"/>
    <s v="Silver Screen Partners III"/>
    <n v="83"/>
    <n v="124"/>
    <n v="20035688.563709676"/>
  </r>
  <r>
    <s v="Monsieur Hire"/>
    <x v="8"/>
    <x v="6"/>
    <x v="9"/>
    <s v="June 1990 (United States)"/>
    <x v="37"/>
    <n v="6100"/>
    <s v="Patrice Leconte"/>
    <s v="Georges Simenon"/>
    <s v="Michel Blanc"/>
    <s v="France"/>
    <m/>
    <n v="1417030"/>
    <s v="Cinéa"/>
    <n v="81"/>
    <n v="124"/>
    <n v="3482008.3951612902"/>
  </r>
  <r>
    <s v="Prancer"/>
    <x v="2"/>
    <x v="0"/>
    <x v="9"/>
    <s v="November 17, 1989 (United States)"/>
    <x v="5"/>
    <n v="4800"/>
    <s v="John D. Hancock"/>
    <s v="Greg Taylor"/>
    <s v="Sam Elliott"/>
    <s v="United States"/>
    <m/>
    <n v="18587135"/>
    <s v="Cineplex Odeon Films"/>
    <n v="103"/>
    <n v="124"/>
    <n v="45673387.374999993"/>
  </r>
  <r>
    <s v="Too Beautiful for You"/>
    <x v="0"/>
    <x v="3"/>
    <x v="9"/>
    <s v="April 1990 (United States)"/>
    <x v="8"/>
    <n v="2600"/>
    <s v="Bertrand Blier"/>
    <s v="Bertrand Blier"/>
    <s v="Gérard Depardieu"/>
    <s v="France"/>
    <m/>
    <n v="1776440"/>
    <s v="Ciné Valse"/>
    <n v="91"/>
    <n v="124"/>
    <n v="4365171.5161290318"/>
  </r>
  <r>
    <s v="Getting It Right"/>
    <x v="0"/>
    <x v="3"/>
    <x v="9"/>
    <s v="May 5, 1989 (United States)"/>
    <x v="5"/>
    <n v="659"/>
    <s v="Randal Kleiser"/>
    <s v="Elizabeth Jane Howard"/>
    <s v="Jesse Birdsall"/>
    <s v="United Kingdom"/>
    <m/>
    <n v="960385"/>
    <s v="Management Company Entertainment Group (MCEG)"/>
    <n v="102"/>
    <n v="124"/>
    <n v="2359913.7862903224"/>
  </r>
  <r>
    <s v="Rude Awakening"/>
    <x v="0"/>
    <x v="3"/>
    <x v="9"/>
    <s v="August 16, 1989 (United States)"/>
    <x v="25"/>
    <n v="1200"/>
    <s v="David Greenwalt"/>
    <s v="Neil Levy"/>
    <s v="Cheech Marin"/>
    <s v="United States"/>
    <n v="10000000"/>
    <n v="3169719"/>
    <s v="Aaron Russo Entertainment"/>
    <n v="100"/>
    <n v="124"/>
    <n v="7788817.5749999993"/>
  </r>
  <r>
    <s v="Cookie"/>
    <x v="0"/>
    <x v="3"/>
    <x v="9"/>
    <s v="August 23, 1989 (United States)"/>
    <x v="20"/>
    <n v="1200"/>
    <s v="Susan Seidelman"/>
    <s v="Nora Ephron"/>
    <s v="Peter Falk"/>
    <s v="United States"/>
    <m/>
    <n v="1869417"/>
    <s v="Lorimar Film Entertainment"/>
    <n v="94"/>
    <n v="124"/>
    <n v="4593639.9991935482"/>
  </r>
  <r>
    <s v="Bloodhounds of Broadway"/>
    <x v="1"/>
    <x v="3"/>
    <x v="9"/>
    <s v="November 3, 1989 (United States)"/>
    <x v="30"/>
    <n v="1200"/>
    <s v="Howard Brookner"/>
    <s v="Howard Brookner"/>
    <s v="Josef Sommer"/>
    <s v="United States"/>
    <n v="4000000"/>
    <n v="43671"/>
    <s v="American Playhouse Theatrical Films"/>
    <n v="93"/>
    <n v="124"/>
    <n v="107310.91693548387"/>
  </r>
  <r>
    <s v="The Toxic Avenger Part III: The Last Temptation of Toxie"/>
    <x v="0"/>
    <x v="2"/>
    <x v="9"/>
    <s v="November 24, 1989 (United States)"/>
    <x v="44"/>
    <n v="4300"/>
    <s v="Michael Herz"/>
    <s v="Lloyd Kaufman"/>
    <s v="Ron Fazio"/>
    <s v="United States"/>
    <m/>
    <n v="363561"/>
    <s v="Troma Entertainment"/>
    <n v="102"/>
    <n v="124"/>
    <n v="893363.19919354829"/>
  </r>
  <r>
    <s v="River of Death"/>
    <x v="0"/>
    <x v="2"/>
    <x v="9"/>
    <s v="September 29, 1989 (United States)"/>
    <x v="36"/>
    <n v="1100"/>
    <s v="Steve Carver"/>
    <s v="Alistair MacLean"/>
    <s v="Michael Dudikoff"/>
    <s v="United States"/>
    <m/>
    <m/>
    <s v="Breton Film Productions"/>
    <n v="107"/>
    <n v="124"/>
    <s v=""/>
  </r>
  <r>
    <s v="Staying Together"/>
    <x v="0"/>
    <x v="3"/>
    <x v="9"/>
    <s v="November 10, 1989 (United States)"/>
    <x v="19"/>
    <n v="761"/>
    <s v="Lee Grant"/>
    <s v="Monte Merrick"/>
    <s v="Sean Astin"/>
    <s v="United States"/>
    <m/>
    <n v="4348025"/>
    <m/>
    <n v="91"/>
    <n v="124"/>
    <n v="10684219.49596774"/>
  </r>
  <r>
    <s v="Fast Food"/>
    <x v="8"/>
    <x v="3"/>
    <x v="9"/>
    <s v="April 28, 1989 (United States)"/>
    <x v="54"/>
    <n v="653"/>
    <s v="Michael A. Simpson"/>
    <s v="Scott B. Sowers"/>
    <s v="Clark Brandon"/>
    <s v="United States"/>
    <m/>
    <m/>
    <s v="Double Helix Films"/>
    <n v="92"/>
    <n v="124"/>
    <s v=""/>
  </r>
  <r>
    <s v="Martians Go Home"/>
    <x v="8"/>
    <x v="3"/>
    <x v="9"/>
    <s v="April 20, 1990 (United States)"/>
    <x v="59"/>
    <n v="666"/>
    <s v="David Odell"/>
    <s v="Fredric Brown"/>
    <s v="Randy Quaid"/>
    <s v="United States"/>
    <m/>
    <n v="129778"/>
    <s v="Edward R. Pressman Productions"/>
    <n v="89"/>
    <n v="124"/>
    <n v="318898.03709677415"/>
  </r>
  <r>
    <s v="Night Game"/>
    <x v="0"/>
    <x v="6"/>
    <x v="9"/>
    <s v="September 15, 1989 (United States)"/>
    <x v="38"/>
    <n v="710"/>
    <s v="Peter Masterson"/>
    <s v="Spencer Eastman"/>
    <s v="Roy Scheider"/>
    <s v="United States"/>
    <m/>
    <n v="337812"/>
    <s v="Epic Productions"/>
    <n v="95"/>
    <n v="124"/>
    <n v="830091.26129032252"/>
  </r>
  <r>
    <s v="Romero"/>
    <x v="8"/>
    <x v="5"/>
    <x v="9"/>
    <s v="August 25, 1989 (United States)"/>
    <x v="13"/>
    <n v="2100"/>
    <s v="John Duigan"/>
    <s v="John Sacret Young"/>
    <s v="Raul Julia"/>
    <s v="United States"/>
    <m/>
    <n v="1316495"/>
    <s v="Paulist Pictures"/>
    <n v="102"/>
    <n v="124"/>
    <n v="3234967.9556451612"/>
  </r>
  <r>
    <s v="84C MoPic"/>
    <x v="0"/>
    <x v="0"/>
    <x v="9"/>
    <s v="April 7, 1989 (United States)"/>
    <x v="15"/>
    <n v="1700"/>
    <s v="Patrick Sheane Duncan"/>
    <s v="Patrick Sheane Duncan"/>
    <s v="Jonathan Emerson"/>
    <s v="United States"/>
    <m/>
    <m/>
    <s v="Charlie Mopic"/>
    <n v="95"/>
    <n v="124"/>
    <s v=""/>
  </r>
  <r>
    <s v="Rosalie Goes Shopping"/>
    <x v="1"/>
    <x v="3"/>
    <x v="9"/>
    <s v="May 1990 (United States)"/>
    <x v="1"/>
    <n v="877"/>
    <s v="Percy Adlon"/>
    <s v="Christopher Doherty"/>
    <s v="Marianne Sägebrecht"/>
    <s v="United States"/>
    <m/>
    <n v="574080"/>
    <s v="Bayerischer Rundfunk (BR)"/>
    <n v="94"/>
    <n v="124"/>
    <n v="1410662.7096774192"/>
  </r>
  <r>
    <s v="True Love"/>
    <x v="0"/>
    <x v="3"/>
    <x v="9"/>
    <s v="September 15, 1989 (United States)"/>
    <x v="22"/>
    <n v="696"/>
    <s v="Nancy Savoca"/>
    <s v="Nancy Savoca"/>
    <s v="Annabella Sciorra"/>
    <s v="United States"/>
    <m/>
    <n v="1354268"/>
    <s v="United Artists"/>
    <n v="104"/>
    <n v="124"/>
    <n v="3327785.9645161289"/>
  </r>
  <r>
    <s v="Second Sight"/>
    <x v="1"/>
    <x v="3"/>
    <x v="9"/>
    <s v="November 3, 1989 (United States)"/>
    <x v="44"/>
    <n v="1300"/>
    <s v="Joel Zwick"/>
    <s v="Tom Schulman"/>
    <s v="John Larroquette"/>
    <s v="United States"/>
    <m/>
    <n v="5368865"/>
    <s v="Lorimar Film Entertainment"/>
    <n v="83"/>
    <n v="124"/>
    <n v="13192686.818548387"/>
  </r>
  <r>
    <s v="A Chorus of Disapproval"/>
    <x v="1"/>
    <x v="3"/>
    <x v="9"/>
    <s v="November 3, 1989 (United Kingdom)"/>
    <x v="41"/>
    <n v="776"/>
    <s v="Michael Winner"/>
    <s v="Alan Ayckbourn"/>
    <s v="Jeremy Irons"/>
    <s v="United Kingdom"/>
    <m/>
    <n v="216373"/>
    <s v="Curzon Films"/>
    <n v="92"/>
    <n v="124"/>
    <n v="531684.29919354839"/>
  </r>
  <r>
    <s v="The Lemon Sisters"/>
    <x v="8"/>
    <x v="3"/>
    <x v="9"/>
    <s v="August 31, 1990 (United States)"/>
    <x v="18"/>
    <n v="694"/>
    <s v="Joyce Chopra"/>
    <s v="Jeremy Pikser"/>
    <s v="Diane Keaton"/>
    <s v="United States"/>
    <n v="9000000"/>
    <n v="3473905"/>
    <s v="Lightyear Entertainment"/>
    <n v="93"/>
    <n v="124"/>
    <n v="8536281.0766129028"/>
  </r>
  <r>
    <s v="Breaking In"/>
    <x v="0"/>
    <x v="1"/>
    <x v="9"/>
    <s v="October 13, 1989 (United States)"/>
    <x v="10"/>
    <n v="1400"/>
    <s v="Bill Forsyth"/>
    <s v="John Sayles"/>
    <s v="Burt Reynolds"/>
    <s v="United States"/>
    <n v="6000000"/>
    <n v="1877618"/>
    <s v="Act III Communications"/>
    <n v="94"/>
    <n v="124"/>
    <n v="4613791.9725806452"/>
  </r>
  <r>
    <s v="Crack House"/>
    <x v="0"/>
    <x v="2"/>
    <x v="9"/>
    <s v="November 10, 1989 (United States)"/>
    <x v="30"/>
    <n v="353"/>
    <s v="Michael Fischa"/>
    <s v="Blake Schaffer"/>
    <s v="Jim Brown"/>
    <s v="United States"/>
    <m/>
    <n v="862551"/>
    <s v="Silverman Entertainment"/>
    <n v="90"/>
    <n v="124"/>
    <n v="2119510.4008064512"/>
  </r>
  <r>
    <s v="Goodfellas"/>
    <x v="0"/>
    <x v="5"/>
    <x v="10"/>
    <s v="September 21, 1990 (United States)"/>
    <x v="2"/>
    <n v="1100000"/>
    <s v="Martin Scorsese"/>
    <s v="Nicholas Pileggi"/>
    <s v="Robert De Niro"/>
    <s v="United States"/>
    <n v="25000000"/>
    <n v="46963277"/>
    <s v="Warner Bros."/>
    <n v="146"/>
    <n v="130.69999999999999"/>
    <n v="109485160.68783474"/>
  </r>
  <r>
    <s v="The Godfather: Part III"/>
    <x v="0"/>
    <x v="6"/>
    <x v="10"/>
    <s v="December 25, 1990 (United States)"/>
    <x v="37"/>
    <n v="370000"/>
    <s v="Francis Ford Coppola"/>
    <s v="Mario Puzo"/>
    <s v="Al Pacino"/>
    <s v="United States"/>
    <n v="54000000"/>
    <n v="136861392"/>
    <s v="Paramount Pictures"/>
    <n v="162"/>
    <n v="130.69999999999999"/>
    <n v="319064010.27084929"/>
  </r>
  <r>
    <s v="Total Recall"/>
    <x v="0"/>
    <x v="2"/>
    <x v="10"/>
    <s v="June 1, 1990 (United States)"/>
    <x v="24"/>
    <n v="310000"/>
    <s v="Paul Verhoeven"/>
    <s v="Philip K. Dick"/>
    <s v="Arnold Schwarzenegger"/>
    <s v="United States"/>
    <n v="65000000"/>
    <n v="261317921"/>
    <s v="Carolco Pictures"/>
    <n v="113"/>
    <n v="130.69999999999999"/>
    <n v="609208649.79877579"/>
  </r>
  <r>
    <s v="Pretty Woman"/>
    <x v="0"/>
    <x v="3"/>
    <x v="10"/>
    <s v="March 23, 1990 (United States)"/>
    <x v="9"/>
    <n v="299000"/>
    <s v="Garry Marshall"/>
    <s v="J.F. Lawton"/>
    <s v="Richard Gere"/>
    <s v="United States"/>
    <n v="14000000"/>
    <n v="463406268"/>
    <s v="Touchstone Pictures"/>
    <n v="119"/>
    <n v="130.69999999999999"/>
    <n v="1080335806.1178272"/>
  </r>
  <r>
    <s v="Home Alone"/>
    <x v="1"/>
    <x v="3"/>
    <x v="10"/>
    <s v="November 16, 1990 (United States)"/>
    <x v="37"/>
    <n v="501000"/>
    <s v="Chris Columbus"/>
    <s v="John Hughes"/>
    <s v="Macaulay Culkin"/>
    <s v="United States"/>
    <n v="18000000"/>
    <n v="476684675"/>
    <s v="Hughes Entertainment"/>
    <n v="103"/>
    <n v="130.69999999999999"/>
    <n v="1111291663.9058914"/>
  </r>
  <r>
    <s v="Ghost"/>
    <x v="8"/>
    <x v="0"/>
    <x v="10"/>
    <s v="July 13, 1990 (United States)"/>
    <x v="12"/>
    <n v="203000"/>
    <s v="Jerry Zucker"/>
    <s v="Bruce Joel Rubin"/>
    <s v="Patrick Swayze"/>
    <s v="United States"/>
    <n v="22000000"/>
    <n v="505703557"/>
    <s v="Paramount Pictures"/>
    <n v="127"/>
    <n v="130.69999999999999"/>
    <n v="1178943181.4682479"/>
  </r>
  <r>
    <s v="Dances with Wolves"/>
    <x v="8"/>
    <x v="1"/>
    <x v="10"/>
    <s v="November 21, 1990 (United States)"/>
    <x v="45"/>
    <n v="247000"/>
    <s v="Kevin Costner"/>
    <s v="Michael Blake"/>
    <s v="Kevin Costner"/>
    <s v="United States"/>
    <n v="22000000"/>
    <n v="424208848"/>
    <s v="Tig Productions"/>
    <n v="181"/>
    <n v="130.69999999999999"/>
    <n v="988955133.7842387"/>
  </r>
  <r>
    <s v="Tremors"/>
    <x v="8"/>
    <x v="3"/>
    <x v="10"/>
    <s v="January 19, 1990 (United States)"/>
    <x v="12"/>
    <n v="126000"/>
    <s v="Ron Underwood"/>
    <s v="S.S. Wilson"/>
    <s v="Kevin Bacon"/>
    <s v="United States"/>
    <n v="11000000"/>
    <n v="16667084"/>
    <s v="Universal Pictures"/>
    <n v="96"/>
    <n v="130.69999999999999"/>
    <n v="38855856.88446825"/>
  </r>
  <r>
    <s v="Die Hard 2"/>
    <x v="0"/>
    <x v="2"/>
    <x v="10"/>
    <s v="July 3, 1990 (United States)"/>
    <x v="12"/>
    <n v="344000"/>
    <s v="Renny Harlin"/>
    <s v="Steven E. de Souza"/>
    <s v="Bruce Willis"/>
    <s v="United States"/>
    <n v="70000000"/>
    <n v="240031274"/>
    <s v="Twentieth Century Fox"/>
    <n v="124"/>
    <n v="130.69999999999999"/>
    <n v="559583237.85615921"/>
  </r>
  <r>
    <s v="Misery"/>
    <x v="0"/>
    <x v="0"/>
    <x v="10"/>
    <s v="November 30, 1990 (United States)"/>
    <x v="40"/>
    <n v="191000"/>
    <s v="Rob Reiner"/>
    <s v="Stephen King"/>
    <s v="James Caan"/>
    <s v="United States"/>
    <n v="20000000"/>
    <n v="61276872"/>
    <s v="Castle Rock Entertainment"/>
    <n v="107"/>
    <n v="130.69999999999999"/>
    <n v="142854345.05279267"/>
  </r>
  <r>
    <s v="Kindergarten Cop"/>
    <x v="8"/>
    <x v="2"/>
    <x v="10"/>
    <s v="December 21, 1990 (United States)"/>
    <x v="19"/>
    <n v="140000"/>
    <s v="Ivan Reitman"/>
    <s v="Murray Salem"/>
    <s v="Arnold Schwarzenegger"/>
    <s v="United States"/>
    <n v="15000000"/>
    <n v="201957688"/>
    <s v="Universal Pictures"/>
    <n v="111"/>
    <n v="130.69999999999999"/>
    <n v="470822551.90206581"/>
  </r>
  <r>
    <s v="The Bonfire of the Vanities"/>
    <x v="0"/>
    <x v="3"/>
    <x v="10"/>
    <s v="December 21, 1990 (United States)"/>
    <x v="41"/>
    <n v="22000"/>
    <s v="Brian De Palma"/>
    <s v="Michael Cristofer"/>
    <s v="Tom Hanks"/>
    <s v="United States"/>
    <n v="47000000"/>
    <n v="15691192"/>
    <s v="Warner Bros."/>
    <n v="125"/>
    <n v="130.69999999999999"/>
    <n v="36580766.659525633"/>
  </r>
  <r>
    <s v="Teenage Mutant Ninja Turtles"/>
    <x v="1"/>
    <x v="2"/>
    <x v="10"/>
    <s v="March 30, 1990 (United States)"/>
    <x v="8"/>
    <n v="88000"/>
    <s v="Steve Barron"/>
    <s v="Kevin Eastman"/>
    <s v="Judith Hoag"/>
    <s v="United States"/>
    <n v="13500000"/>
    <n v="201965915"/>
    <s v="888 Productions"/>
    <n v="93"/>
    <n v="130.69999999999999"/>
    <n v="470841731.44988525"/>
  </r>
  <r>
    <s v="Edward Scissorhands"/>
    <x v="8"/>
    <x v="0"/>
    <x v="10"/>
    <s v="December 14, 1990 (United States)"/>
    <x v="6"/>
    <n v="456000"/>
    <s v="Tim Burton"/>
    <s v="Tim Burton"/>
    <s v="Johnny Depp"/>
    <s v="United States"/>
    <n v="20000000"/>
    <n v="86024005"/>
    <s v="Twentieth Century Fox"/>
    <n v="105"/>
    <n v="130.69999999999999"/>
    <n v="200547163.91354248"/>
  </r>
  <r>
    <s v="The Hunt for Red October"/>
    <x v="1"/>
    <x v="2"/>
    <x v="10"/>
    <s v="March 2, 1990 (United States)"/>
    <x v="37"/>
    <n v="186000"/>
    <s v="John McTiernan"/>
    <s v="Tom Clancy"/>
    <s v="Sean Connery"/>
    <s v="United States"/>
    <n v="30000000"/>
    <n v="200512643"/>
    <s v="Paramount Pictures"/>
    <n v="135"/>
    <n v="130.69999999999999"/>
    <n v="467453728.55470544"/>
  </r>
  <r>
    <s v="Dick Tracy"/>
    <x v="1"/>
    <x v="2"/>
    <x v="10"/>
    <s v="June 15, 1990 (United States)"/>
    <x v="10"/>
    <n v="59000"/>
    <s v="Warren Beatty"/>
    <s v="Chester Gould"/>
    <s v="Warren Beatty"/>
    <s v="United States"/>
    <n v="47000000"/>
    <n v="162738726"/>
    <s v="Touchstone Pictures"/>
    <n v="105"/>
    <n v="130.69999999999999"/>
    <n v="379391658.85386384"/>
  </r>
  <r>
    <s v="Awakenings"/>
    <x v="8"/>
    <x v="5"/>
    <x v="10"/>
    <s v="January 11, 1991 (United States)"/>
    <x v="40"/>
    <n v="130000"/>
    <s v="Penny Marshall"/>
    <s v="Oliver Sacks"/>
    <s v="Robert De Niro"/>
    <s v="United States"/>
    <n v="31000000"/>
    <n v="52096475"/>
    <s v="Columbia Pictures"/>
    <n v="121"/>
    <n v="130.69999999999999"/>
    <n v="121452149.44529457"/>
  </r>
  <r>
    <s v="The Handmaid's Tale"/>
    <x v="0"/>
    <x v="0"/>
    <x v="10"/>
    <s v="March 9, 1990 (United States)"/>
    <x v="22"/>
    <n v="9100"/>
    <s v="Volker Schlöndorff"/>
    <s v="Margaret Atwood"/>
    <s v="Natasha Richardson"/>
    <s v="United States"/>
    <m/>
    <n v="4960385"/>
    <s v="Bioskop Film"/>
    <n v="108"/>
    <n v="130.69999999999999"/>
    <n v="11564111.013771998"/>
  </r>
  <r>
    <s v="Wild at Heart"/>
    <x v="0"/>
    <x v="3"/>
    <x v="10"/>
    <s v="August 17, 1990 (United States)"/>
    <x v="13"/>
    <n v="86000"/>
    <s v="David Lynch"/>
    <s v="Barry Gifford"/>
    <s v="Nicolas Cage"/>
    <s v="United States"/>
    <n v="9500000"/>
    <n v="14561425"/>
    <s v="PolyGram Filmed Entertainment"/>
    <n v="125"/>
    <n v="130.69999999999999"/>
    <n v="33946948.718439177"/>
  </r>
  <r>
    <s v="Predator 2"/>
    <x v="0"/>
    <x v="2"/>
    <x v="10"/>
    <s v="November 21, 1990 (United States)"/>
    <x v="21"/>
    <n v="151000"/>
    <s v="Stephen Hopkins"/>
    <s v="Jim Thomas"/>
    <s v="Danny Glover"/>
    <s v="United States"/>
    <n v="35000000"/>
    <n v="57120318"/>
    <s v="Davis Entertainment"/>
    <n v="108"/>
    <n v="130.69999999999999"/>
    <n v="133164199.65263963"/>
  </r>
  <r>
    <s v="RoboCop 2"/>
    <x v="0"/>
    <x v="2"/>
    <x v="10"/>
    <s v="June 22, 1990 (United States)"/>
    <x v="1"/>
    <n v="83000"/>
    <s v="Irvin Kershner"/>
    <s v="Edward Neumeier"/>
    <s v="Peter Weller"/>
    <s v="United States"/>
    <n v="25000000"/>
    <n v="45681173"/>
    <s v="Orion Pictures"/>
    <n v="117"/>
    <n v="130.69999999999999"/>
    <n v="106496200.5592961"/>
  </r>
  <r>
    <s v="The Witches"/>
    <x v="1"/>
    <x v="1"/>
    <x v="10"/>
    <s v="August 24, 1990 (United States)"/>
    <x v="15"/>
    <n v="46000"/>
    <s v="Nicolas Roeg"/>
    <s v="Roald Dahl"/>
    <s v="Anjelica Huston"/>
    <s v="United Kingdom"/>
    <m/>
    <n v="10360553"/>
    <s v="Lorimar Film Entertainment"/>
    <n v="91"/>
    <n v="130.69999999999999"/>
    <n v="24153485.073450651"/>
  </r>
  <r>
    <s v="Jacob's Ladder"/>
    <x v="0"/>
    <x v="0"/>
    <x v="10"/>
    <s v="November 2, 1990 (United States)"/>
    <x v="24"/>
    <n v="101000"/>
    <s v="Adrian Lyne"/>
    <s v="Bruce Joel Rubin"/>
    <s v="Tim Robbins"/>
    <s v="United States"/>
    <n v="25000000"/>
    <n v="26118851"/>
    <s v="Carolco Pictures"/>
    <n v="113"/>
    <n v="130.69999999999999"/>
    <n v="60890695.483550116"/>
  </r>
  <r>
    <s v="Back to the Future Part III"/>
    <x v="1"/>
    <x v="1"/>
    <x v="10"/>
    <s v="May 25, 1990 (United States)"/>
    <x v="34"/>
    <n v="416000"/>
    <s v="Robert Zemeckis"/>
    <s v="Robert Zemeckis"/>
    <s v="Michael J. Fox"/>
    <s v="United States"/>
    <n v="40000000"/>
    <n v="245077583"/>
    <s v="Universal Pictures"/>
    <n v="118"/>
    <n v="130.69999999999999"/>
    <n v="571347662.89288449"/>
  </r>
  <r>
    <s v="Darkman"/>
    <x v="0"/>
    <x v="2"/>
    <x v="10"/>
    <s v="August 24, 1990 (United States)"/>
    <x v="5"/>
    <n v="60000"/>
    <s v="Sam Raimi"/>
    <s v="Sam Raimi"/>
    <s v="Liam Neeson"/>
    <s v="United States"/>
    <n v="14000000"/>
    <n v="48878502"/>
    <s v="Renaissance Pictures"/>
    <n v="96"/>
    <n v="130.69999999999999"/>
    <n v="113950111.39556237"/>
  </r>
  <r>
    <s v="The Hot Spot"/>
    <x v="0"/>
    <x v="6"/>
    <x v="10"/>
    <s v="October 26, 1990 (United States)"/>
    <x v="5"/>
    <n v="11000"/>
    <s v="Dennis Hopper"/>
    <s v="Charles Williams"/>
    <s v="Don Johnson"/>
    <s v="United States"/>
    <n v="13000000"/>
    <n v="1293976"/>
    <s v="Orion Pictures"/>
    <n v="130"/>
    <n v="130.69999999999999"/>
    <n v="3016637.2394797248"/>
  </r>
  <r>
    <s v="Cry-Baby"/>
    <x v="8"/>
    <x v="3"/>
    <x v="10"/>
    <s v="April 6, 1990 (United States)"/>
    <x v="16"/>
    <n v="57000"/>
    <s v="John Waters"/>
    <s v="John Waters"/>
    <s v="Johnny Depp"/>
    <s v="United States"/>
    <n v="11000000"/>
    <n v="8266343"/>
    <s v="Universal Pictures"/>
    <n v="85"/>
    <n v="130.69999999999999"/>
    <n v="19271267.881407805"/>
  </r>
  <r>
    <s v="Presumed Innocent"/>
    <x v="0"/>
    <x v="16"/>
    <x v="10"/>
    <s v="July 27, 1990 (United States)"/>
    <x v="15"/>
    <n v="39000"/>
    <s v="Alan J. Pakula"/>
    <s v="Scott Turow"/>
    <s v="Harrison Ford"/>
    <s v="United States"/>
    <n v="22000000"/>
    <n v="221303188"/>
    <s v="Warner Bros."/>
    <n v="127"/>
    <n v="130.69999999999999"/>
    <n v="515922581.35883707"/>
  </r>
  <r>
    <s v="Arachnophobia"/>
    <x v="8"/>
    <x v="3"/>
    <x v="10"/>
    <s v="July 18, 1990 (United States)"/>
    <x v="5"/>
    <n v="65000"/>
    <s v="Frank Marshall"/>
    <s v="Don Jakoby"/>
    <s v="Jeff Daniels"/>
    <s v="United States"/>
    <n v="22000000"/>
    <n v="53208180"/>
    <s v="Hollywood Pictures"/>
    <n v="109"/>
    <n v="130.69999999999999"/>
    <n v="124043859.57153788"/>
  </r>
  <r>
    <s v="Days of Thunder"/>
    <x v="8"/>
    <x v="2"/>
    <x v="10"/>
    <s v="June 27, 1990 (United States)"/>
    <x v="10"/>
    <n v="81000"/>
    <s v="Tony Scott"/>
    <s v="Robert Towne"/>
    <s v="Tom Cruise"/>
    <s v="United States"/>
    <n v="60000000"/>
    <n v="157920733"/>
    <s v="Don Simpson/Jerry Bruckheimer Films"/>
    <n v="107"/>
    <n v="130.69999999999999"/>
    <n v="368159505.31828618"/>
  </r>
  <r>
    <s v="King of New York"/>
    <x v="0"/>
    <x v="6"/>
    <x v="10"/>
    <s v="January 5, 1991 (United States)"/>
    <x v="9"/>
    <n v="34000"/>
    <s v="Abel Ferrara"/>
    <s v="Nicholas St. John"/>
    <s v="Christopher Walken"/>
    <s v="Italy"/>
    <n v="5300000"/>
    <n v="2554476"/>
    <s v="Reteitalia"/>
    <n v="103"/>
    <n v="130.69999999999999"/>
    <n v="5955232.1132364189"/>
  </r>
  <r>
    <s v="Gremlins 2: The New Batch"/>
    <x v="8"/>
    <x v="3"/>
    <x v="10"/>
    <s v="June 15, 1990 (United States)"/>
    <x v="5"/>
    <n v="95000"/>
    <s v="Joe Dante"/>
    <s v="Chris Columbus"/>
    <s v="Zach Galligan"/>
    <s v="United States"/>
    <n v="50000000"/>
    <n v="41482207"/>
    <s v="Warner Bros."/>
    <n v="106"/>
    <n v="130.69999999999999"/>
    <n v="96707180.358837038"/>
  </r>
  <r>
    <s v="Rocky V"/>
    <x v="8"/>
    <x v="0"/>
    <x v="10"/>
    <s v="November 16, 1990 (United States)"/>
    <x v="11"/>
    <n v="130000"/>
    <s v="John G. Avildsen"/>
    <s v="Sylvester Stallone"/>
    <s v="Sylvester Stallone"/>
    <s v="United States"/>
    <n v="42000000"/>
    <n v="119946358"/>
    <s v="United Artists"/>
    <n v="104"/>
    <n v="130.69999999999999"/>
    <n v="279630109.27773529"/>
  </r>
  <r>
    <s v="Young Guns II"/>
    <x v="8"/>
    <x v="2"/>
    <x v="10"/>
    <s v="August 1, 1990 (United States)"/>
    <x v="16"/>
    <n v="32000"/>
    <s v="Geoff Murphy"/>
    <s v="John Fusco"/>
    <s v="Emilio Estevez"/>
    <s v="United States"/>
    <n v="20000000"/>
    <n v="44143410"/>
    <s v="Morgan Creek Entertainment"/>
    <n v="104"/>
    <n v="130.69999999999999"/>
    <n v="102911224.3840857"/>
  </r>
  <r>
    <s v="Miller's Crossing"/>
    <x v="0"/>
    <x v="6"/>
    <x v="10"/>
    <s v="October 5, 1990 (United States)"/>
    <x v="3"/>
    <n v="128000"/>
    <s v="Joel Coen"/>
    <s v="Joel Coen"/>
    <s v="Gabriel Byrne"/>
    <s v="United States"/>
    <n v="14000000"/>
    <n v="5080409"/>
    <s v="Circle Films"/>
    <n v="115"/>
    <n v="130.69999999999999"/>
    <n v="11843922.12930375"/>
  </r>
  <r>
    <s v="Revenge"/>
    <x v="0"/>
    <x v="2"/>
    <x v="10"/>
    <s v="February 16, 1990 (United States)"/>
    <x v="19"/>
    <n v="17000"/>
    <s v="Tony Scott"/>
    <s v="Jim Harrison"/>
    <s v="Kevin Costner"/>
    <s v="United States"/>
    <n v="22000000"/>
    <n v="15645616"/>
    <s v="New World Pictures"/>
    <n v="124"/>
    <n v="130.69999999999999"/>
    <n v="36474515.648048967"/>
  </r>
  <r>
    <s v="Lord of the Flies"/>
    <x v="0"/>
    <x v="1"/>
    <x v="10"/>
    <s v="March 16, 1990 (United States)"/>
    <x v="5"/>
    <n v="28000"/>
    <s v="Harry Hook"/>
    <s v="William Golding"/>
    <s v="Balthazar Getty"/>
    <s v="United States"/>
    <m/>
    <n v="13985225"/>
    <s v="Castle Rock Entertainment"/>
    <n v="90"/>
    <n v="130.69999999999999"/>
    <n v="32603657.670237184"/>
  </r>
  <r>
    <s v="Nikita"/>
    <x v="0"/>
    <x v="2"/>
    <x v="10"/>
    <s v="April 1991 (United States)"/>
    <x v="4"/>
    <n v="69000"/>
    <s v="Luc Besson"/>
    <s v="Luc Besson"/>
    <s v="Anne Parillaud"/>
    <s v="France"/>
    <m/>
    <n v="5017971"/>
    <s v="Gaumont"/>
    <n v="117"/>
    <n v="130.69999999999999"/>
    <n v="11698360.854628921"/>
  </r>
  <r>
    <s v="Mermaids"/>
    <x v="8"/>
    <x v="3"/>
    <x v="10"/>
    <s v="December 14, 1990 (United States)"/>
    <x v="17"/>
    <n v="30000"/>
    <s v="Richard Benjamin"/>
    <s v="Patty Dann"/>
    <s v="Cher"/>
    <s v="United States"/>
    <n v="20000000"/>
    <n v="35419397"/>
    <s v="Orion Pictures"/>
    <n v="110"/>
    <n v="130.69999999999999"/>
    <n v="82572993.618209645"/>
  </r>
  <r>
    <s v="Child's Play 2"/>
    <x v="0"/>
    <x v="4"/>
    <x v="10"/>
    <s v="November 9, 1990 (United States)"/>
    <x v="23"/>
    <n v="47000"/>
    <s v="John Lafia"/>
    <s v="Don Mancini"/>
    <s v="Alex Vincent"/>
    <s v="United States"/>
    <n v="13000000"/>
    <n v="35763605"/>
    <s v="Universal Pictures"/>
    <n v="84"/>
    <n v="130.69999999999999"/>
    <n v="83375443.332058147"/>
  </r>
  <r>
    <s v="Joe Versus the Volcano"/>
    <x v="1"/>
    <x v="3"/>
    <x v="10"/>
    <s v="March 9, 1990 (United States)"/>
    <x v="1"/>
    <n v="35000"/>
    <s v="John Patrick Shanley"/>
    <s v="John Patrick Shanley"/>
    <s v="Tom Hanks"/>
    <s v="United States"/>
    <n v="25000000"/>
    <n v="39404261"/>
    <s v="Warner Bros."/>
    <n v="102"/>
    <n v="130.69999999999999"/>
    <n v="91862879.316755936"/>
  </r>
  <r>
    <s v="Slacker"/>
    <x v="0"/>
    <x v="3"/>
    <x v="10"/>
    <s v="July 5, 1991 (United States)"/>
    <x v="12"/>
    <n v="20000"/>
    <s v="Richard Linklater"/>
    <s v="Richard Linklater"/>
    <s v="Richard Linklater"/>
    <s v="United States"/>
    <n v="23000"/>
    <n v="1228108"/>
    <s v="Detour Filmproduction"/>
    <n v="97"/>
    <n v="130.69999999999999"/>
    <n v="2863079.6296863044"/>
  </r>
  <r>
    <s v="Flatliners"/>
    <x v="0"/>
    <x v="0"/>
    <x v="10"/>
    <s v="August 10, 1990 (United States)"/>
    <x v="14"/>
    <n v="82000"/>
    <s v="Joel Schumacher"/>
    <s v="Peter Filardi"/>
    <s v="Kiefer Sutherland"/>
    <s v="United States"/>
    <n v="26000000"/>
    <n v="61489265"/>
    <s v="Columbia Pictures"/>
    <n v="115"/>
    <n v="130.69999999999999"/>
    <n v="143349495.37490436"/>
  </r>
  <r>
    <s v="Days of Being Wild"/>
    <x v="4"/>
    <x v="6"/>
    <x v="10"/>
    <s v="December 15, 1990 (Hong Kong)"/>
    <x v="24"/>
    <n v="19000"/>
    <s v="Kar-Wai Wong"/>
    <s v="Jeffrey Lau"/>
    <s v="Leslie Cheung"/>
    <s v="Hong Kong"/>
    <m/>
    <n v="3106052"/>
    <s v="In-Gear Film"/>
    <n v="94"/>
    <n v="130.69999999999999"/>
    <n v="7241117.4016832439"/>
  </r>
  <r>
    <s v="The Exorcist III"/>
    <x v="0"/>
    <x v="0"/>
    <x v="10"/>
    <s v="August 17, 1990 (United States)"/>
    <x v="5"/>
    <n v="27000"/>
    <s v="William Peter Blatty"/>
    <s v="William Peter Blatty"/>
    <s v="George C. Scott"/>
    <s v="United States"/>
    <m/>
    <n v="39024251"/>
    <s v="Morgan Creek Entertainment"/>
    <n v="110"/>
    <n v="130.69999999999999"/>
    <n v="90976964.649579197"/>
  </r>
  <r>
    <s v="Quigley Down Under"/>
    <x v="8"/>
    <x v="2"/>
    <x v="10"/>
    <s v="October 19, 1990 (United States)"/>
    <x v="15"/>
    <n v="21000"/>
    <s v="Simon Wincer"/>
    <s v="John Hill"/>
    <s v="Tom Selleck"/>
    <s v="Australia"/>
    <n v="20000000"/>
    <n v="21413105"/>
    <s v="Pathé Entertainment"/>
    <n v="119"/>
    <n v="130.69999999999999"/>
    <n v="49920222.597551644"/>
  </r>
  <r>
    <s v="Nightbreed"/>
    <x v="0"/>
    <x v="2"/>
    <x v="10"/>
    <s v="February 16, 1990 (United States)"/>
    <x v="16"/>
    <n v="21000"/>
    <s v="Clive Barker"/>
    <s v="Clive Barker"/>
    <s v="Craig Sheffer"/>
    <s v="United States"/>
    <n v="11000000"/>
    <n v="8862354"/>
    <s v="Morgan Creek Entertainment"/>
    <n v="102"/>
    <n v="130.69999999999999"/>
    <n v="20660744.175975516"/>
  </r>
  <r>
    <s v="The Two Jakes"/>
    <x v="0"/>
    <x v="6"/>
    <x v="10"/>
    <s v="August 10, 1990 (United States)"/>
    <x v="19"/>
    <n v="12000"/>
    <s v="Jack Nicholson"/>
    <s v="Robert Towne"/>
    <s v="Jack Nicholson"/>
    <s v="United States"/>
    <n v="19000000"/>
    <n v="10005969"/>
    <s v="88 Productions"/>
    <n v="137"/>
    <n v="130.69999999999999"/>
    <n v="23326845.863045141"/>
  </r>
  <r>
    <s v="Lionheart"/>
    <x v="0"/>
    <x v="2"/>
    <x v="10"/>
    <s v="January 11, 1991 (United States)"/>
    <x v="19"/>
    <n v="34000"/>
    <s v="Sheldon Lettich"/>
    <s v="Stefani Warren"/>
    <s v="Jean-Claude Van Damme"/>
    <s v="United States"/>
    <n v="6000000"/>
    <n v="24271196"/>
    <s v="Imperial Entertainment Corporation"/>
    <n v="108"/>
    <n v="130.69999999999999"/>
    <n v="56583270.246365726"/>
  </r>
  <r>
    <s v="Internal Affairs"/>
    <x v="0"/>
    <x v="6"/>
    <x v="10"/>
    <s v="January 12, 1990 (United States)"/>
    <x v="16"/>
    <n v="18000"/>
    <s v="Mike Figgis"/>
    <s v="Henry Bean"/>
    <s v="Richard Gere"/>
    <s v="United States"/>
    <n v="15000000"/>
    <n v="27734391"/>
    <s v="Paramount Pictures"/>
    <n v="115"/>
    <n v="130.69999999999999"/>
    <n v="64656992.637337416"/>
  </r>
  <r>
    <s v="Three Men and a Little Lady"/>
    <x v="1"/>
    <x v="3"/>
    <x v="10"/>
    <s v="November 21, 1990 (United States)"/>
    <x v="30"/>
    <n v="23000"/>
    <s v="Emile Ardolino"/>
    <s v="Coline Serreau"/>
    <s v="Tom Selleck"/>
    <s v="United States"/>
    <m/>
    <n v="71609321"/>
    <s v="Touchstone Pictures"/>
    <n v="104"/>
    <n v="130.69999999999999"/>
    <n v="166942311.46671769"/>
  </r>
  <r>
    <s v="Problem Child"/>
    <x v="1"/>
    <x v="3"/>
    <x v="10"/>
    <s v="July 27, 1990 (United States)"/>
    <x v="20"/>
    <n v="29000"/>
    <s v="Dennis Dugan"/>
    <s v="Scott Alexander"/>
    <s v="Michael Oliver"/>
    <s v="United States"/>
    <n v="10000000"/>
    <n v="72270891"/>
    <s v="Universal Pictures"/>
    <n v="81"/>
    <n v="130.69999999999999"/>
    <n v="168484625.00153023"/>
  </r>
  <r>
    <s v="The Grifters"/>
    <x v="0"/>
    <x v="6"/>
    <x v="10"/>
    <s v="January 25, 1991 (United States)"/>
    <x v="15"/>
    <n v="26000"/>
    <s v="Stephen Frears"/>
    <s v="Jim Thompson"/>
    <s v="Anjelica Huston"/>
    <s v="United States"/>
    <m/>
    <n v="13446769"/>
    <s v="Cineplex Odeon Films"/>
    <n v="110"/>
    <n v="130.69999999999999"/>
    <n v="31348358.946442235"/>
  </r>
  <r>
    <s v="My Blue Heaven"/>
    <x v="8"/>
    <x v="3"/>
    <x v="10"/>
    <s v="August 17, 1990 (United States)"/>
    <x v="21"/>
    <n v="19000"/>
    <s v="Herbert Ross"/>
    <s v="Nora Ephron"/>
    <s v="Steve Martin"/>
    <s v="United States"/>
    <m/>
    <n v="23591472"/>
    <s v="Hawn / Sylbert Movie Company"/>
    <n v="97"/>
    <n v="130.69999999999999"/>
    <n v="54998634.417750575"/>
  </r>
  <r>
    <s v="The Rescuers Down Under"/>
    <x v="2"/>
    <x v="10"/>
    <x v="10"/>
    <s v="November 16, 1990 (United States)"/>
    <x v="15"/>
    <n v="40000"/>
    <s v="Hendel Butoy"/>
    <s v="Jim Cox"/>
    <s v="Bob Newhart"/>
    <s v="United States"/>
    <n v="30000000"/>
    <n v="27931461"/>
    <s v="Silver Screen Partners IV"/>
    <n v="77"/>
    <n v="130.69999999999999"/>
    <n v="65116420.556235656"/>
  </r>
  <r>
    <s v="House Party"/>
    <x v="0"/>
    <x v="3"/>
    <x v="10"/>
    <s v="March 9, 1990 (United States)"/>
    <x v="16"/>
    <n v="14000"/>
    <s v="Reginald Hudlin"/>
    <s v="Reginald Hudlin"/>
    <s v="Christopher Reid"/>
    <s v="United States"/>
    <n v="2500000"/>
    <n v="26385627"/>
    <s v="Jackson/McHenry Company,The"/>
    <n v="100"/>
    <n v="130.69999999999999"/>
    <n v="61512628.514919661"/>
  </r>
  <r>
    <s v="Another 48 Hrs."/>
    <x v="0"/>
    <x v="2"/>
    <x v="10"/>
    <s v="June 8, 1990 (United States)"/>
    <x v="23"/>
    <n v="40000"/>
    <s v="Walter Hill"/>
    <s v="John Fasano"/>
    <s v="Eddie Murphy"/>
    <s v="United States"/>
    <n v="38000000"/>
    <n v="153518974"/>
    <s v="Paramount Pictures"/>
    <n v="93"/>
    <n v="130.69999999999999"/>
    <n v="357897715.2088753"/>
  </r>
  <r>
    <s v="Night of the Living Dead"/>
    <x v="0"/>
    <x v="4"/>
    <x v="10"/>
    <s v="October 19, 1990 (United States)"/>
    <x v="15"/>
    <n v="40000"/>
    <s v="Tom Savini"/>
    <s v="John A. Russo"/>
    <s v="Tony Todd"/>
    <s v="United States"/>
    <n v="4200000"/>
    <n v="5835247"/>
    <s v="21st Century Film Corporation"/>
    <n v="92"/>
    <n v="130.69999999999999"/>
    <n v="13603670.703136954"/>
  </r>
  <r>
    <s v="Pacific Heights"/>
    <x v="0"/>
    <x v="14"/>
    <x v="10"/>
    <s v="September 28, 1990 (United States)"/>
    <x v="5"/>
    <n v="19000"/>
    <s v="John Schlesinger"/>
    <s v="Daniel Pyne"/>
    <s v="Melanie Griffith"/>
    <s v="United States"/>
    <n v="18000000"/>
    <n v="44926706"/>
    <s v="Morgan Creek Entertainment"/>
    <n v="102"/>
    <n v="130.69999999999999"/>
    <n v="104737316.89517981"/>
  </r>
  <r>
    <s v="Postcards from the Edge"/>
    <x v="0"/>
    <x v="3"/>
    <x v="10"/>
    <s v="September 14, 1990 (United States)"/>
    <x v="17"/>
    <n v="16000"/>
    <s v="Mike Nichols"/>
    <s v="Carrie Fisher"/>
    <s v="Meryl Streep"/>
    <s v="United States"/>
    <n v="22000000"/>
    <n v="39071603"/>
    <s v="Columbia Pictures"/>
    <n v="101"/>
    <n v="130.69999999999999"/>
    <n v="91087356.037490442"/>
  </r>
  <r>
    <s v="Henry &amp; June"/>
    <x v="5"/>
    <x v="5"/>
    <x v="10"/>
    <s v="October 5, 1990 (United States)"/>
    <x v="21"/>
    <n v="13000"/>
    <s v="Philip Kaufman"/>
    <s v="Anaïs Nin"/>
    <s v="Fred Ward"/>
    <s v="United States"/>
    <m/>
    <n v="23472449"/>
    <s v="Universal Pictures"/>
    <n v="136"/>
    <n v="130.69999999999999"/>
    <n v="54721156.926549353"/>
  </r>
  <r>
    <s v="Hard to Kill"/>
    <x v="0"/>
    <x v="2"/>
    <x v="10"/>
    <s v="February 9, 1990 (United States)"/>
    <x v="1"/>
    <n v="28000"/>
    <s v="Bruce Malmuth"/>
    <s v="Steven McKay"/>
    <s v="Steven Seagal"/>
    <s v="United States"/>
    <n v="10000000"/>
    <n v="47410827"/>
    <s v="Warner Bros."/>
    <n v="96"/>
    <n v="130.69999999999999"/>
    <n v="110528530.88676359"/>
  </r>
  <r>
    <s v="Pump Up the Volume"/>
    <x v="0"/>
    <x v="3"/>
    <x v="10"/>
    <s v="August 22, 1990 (United States)"/>
    <x v="13"/>
    <n v="27000"/>
    <s v="Allan Moyle"/>
    <s v="Allan Moyle"/>
    <s v="Christian Slater"/>
    <s v="Canada"/>
    <m/>
    <n v="11541758"/>
    <s v="New Line Cinema"/>
    <n v="102"/>
    <n v="130.69999999999999"/>
    <n v="26907220.065799542"/>
  </r>
  <r>
    <s v="Hamlet"/>
    <x v="1"/>
    <x v="0"/>
    <x v="10"/>
    <s v="January 18, 1991 (United States)"/>
    <x v="17"/>
    <n v="22000"/>
    <s v="Franco Zeffirelli"/>
    <s v="William Shakespeare"/>
    <s v="Mel Gibson"/>
    <s v="United States"/>
    <m/>
    <n v="20710451"/>
    <s v="Icon Productions"/>
    <n v="135"/>
    <n v="130.69999999999999"/>
    <n v="48282130.219586842"/>
  </r>
  <r>
    <s v="The NeverEnding Story II: The Next Chapter"/>
    <x v="1"/>
    <x v="1"/>
    <x v="10"/>
    <s v="February 8, 1991 (United States)"/>
    <x v="33"/>
    <n v="25000"/>
    <s v="George Miller"/>
    <s v="Karin Howard"/>
    <s v="Jonathan Brandis"/>
    <s v="Germany"/>
    <n v="36000000"/>
    <n v="17373527"/>
    <s v="Warner Bros."/>
    <n v="89"/>
    <n v="130.69999999999999"/>
    <n v="40502782.531752102"/>
  </r>
  <r>
    <s v="Men at Work"/>
    <x v="8"/>
    <x v="2"/>
    <x v="10"/>
    <s v="August 24, 1990 (United States)"/>
    <x v="22"/>
    <n v="23000"/>
    <s v="Emilio Estevez"/>
    <s v="Emilio Estevez"/>
    <s v="Charlie Sheen"/>
    <s v="United States"/>
    <m/>
    <n v="16247964"/>
    <s v="Epic Productions"/>
    <n v="98"/>
    <n v="130.69999999999999"/>
    <n v="37878765.346595258"/>
  </r>
  <r>
    <s v="Leatherface: Texas Chainsaw Massacre III"/>
    <x v="0"/>
    <x v="4"/>
    <x v="10"/>
    <s v="January 12, 1990 (United States)"/>
    <x v="27"/>
    <n v="15000"/>
    <s v="Jeff Burr"/>
    <s v="Kim Henkel"/>
    <s v="Kate Hodge"/>
    <s v="United States"/>
    <n v="2000000"/>
    <n v="5765562"/>
    <s v="Nicolas Entertainment"/>
    <n v="85"/>
    <n v="130.69999999999999"/>
    <n v="13441214.547819434"/>
  </r>
  <r>
    <s v="Reversal of Fortune"/>
    <x v="0"/>
    <x v="5"/>
    <x v="10"/>
    <s v="November 9, 1990 (United States)"/>
    <x v="13"/>
    <n v="15000"/>
    <s v="Barbet Schroeder"/>
    <s v="Alan Dershowitz"/>
    <s v="Jeremy Irons"/>
    <s v="United States"/>
    <m/>
    <n v="15445131"/>
    <s v="Sovereign Pictures"/>
    <n v="111"/>
    <n v="130.69999999999999"/>
    <n v="36007126.363427699"/>
  </r>
  <r>
    <s v="Frankenhooker"/>
    <x v="0"/>
    <x v="3"/>
    <x v="10"/>
    <s v="June 1, 1990 (United States)"/>
    <x v="19"/>
    <n v="9400"/>
    <s v="Frank Henenlotter"/>
    <s v="Robert Martin"/>
    <s v="James Lorinz"/>
    <s v="United States"/>
    <n v="2500000"/>
    <n v="205068"/>
    <s v="Levins-Henenlotter"/>
    <n v="85"/>
    <n v="130.69999999999999"/>
    <n v="478073.60061208875"/>
  </r>
  <r>
    <s v="State of Grace"/>
    <x v="0"/>
    <x v="2"/>
    <x v="10"/>
    <s v="September 14, 1990 (United States)"/>
    <x v="13"/>
    <n v="21000"/>
    <s v="Phil Joanou"/>
    <s v="Dennis McIntyre"/>
    <s v="Sean Penn"/>
    <s v="United Kingdom"/>
    <n v="18000000"/>
    <n v="1911542"/>
    <s v="Cinehaus"/>
    <n v="134"/>
    <n v="130.69999999999999"/>
    <n v="4456364.555470543"/>
  </r>
  <r>
    <s v="Bird on a Wire"/>
    <x v="8"/>
    <x v="2"/>
    <x v="10"/>
    <s v="May 18, 1990 (United States)"/>
    <x v="22"/>
    <n v="42000"/>
    <s v="John Badham"/>
    <s v="Louis Venosta"/>
    <s v="Mel Gibson"/>
    <s v="United States"/>
    <n v="20000000"/>
    <n v="138697012"/>
    <s v="Universal Pictures"/>
    <n v="110"/>
    <n v="130.69999999999999"/>
    <n v="323343378.3963275"/>
  </r>
  <r>
    <s v="Memphis Belle"/>
    <x v="8"/>
    <x v="2"/>
    <x v="10"/>
    <s v="October 12, 1990 (United States)"/>
    <x v="15"/>
    <n v="27000"/>
    <s v="Michael Caton-Jones"/>
    <s v="Monte Merrick"/>
    <s v="Matthew Modine"/>
    <s v="United Kingdom"/>
    <n v="23000000"/>
    <n v="27441977"/>
    <s v="Enigma Productions"/>
    <n v="107"/>
    <n v="130.69999999999999"/>
    <n v="63975289.915072687"/>
  </r>
  <r>
    <s v="The Adventures of Ford Fairlane"/>
    <x v="0"/>
    <x v="2"/>
    <x v="10"/>
    <s v="July 11, 1990 (United States)"/>
    <x v="5"/>
    <n v="17000"/>
    <s v="Renny Harlin"/>
    <s v="Daniel Waters"/>
    <s v="Andrew Dice Clay"/>
    <s v="United States"/>
    <n v="20000000"/>
    <n v="21413502"/>
    <s v="Twentieth Century Fox"/>
    <n v="104"/>
    <n v="130.69999999999999"/>
    <n v="49921148.120887533"/>
  </r>
  <r>
    <s v="Marked for Death"/>
    <x v="0"/>
    <x v="2"/>
    <x v="10"/>
    <s v="October 5, 1990 (United States)"/>
    <x v="22"/>
    <n v="21000"/>
    <s v="Dwight H. Little"/>
    <s v="Michael Grais"/>
    <s v="Steven Seagal"/>
    <s v="United States"/>
    <n v="12000000"/>
    <n v="57968936"/>
    <s v="Victor &amp; Grais"/>
    <n v="93"/>
    <n v="130.69999999999999"/>
    <n v="135142576.88752869"/>
  </r>
  <r>
    <s v="Slumber Party Massacre III"/>
    <x v="0"/>
    <x v="3"/>
    <x v="10"/>
    <s v="September 7, 1990 (United States)"/>
    <x v="26"/>
    <n v="2500"/>
    <s v="Sally Mattison"/>
    <s v="Catherine Cyran"/>
    <s v="Keely Christian"/>
    <s v="United States"/>
    <n v="350000"/>
    <n v="1242995"/>
    <s v="Concorde Pictures"/>
    <n v="87"/>
    <n v="130.69999999999999"/>
    <n v="2897785.5891354247"/>
  </r>
  <r>
    <s v="Dreams"/>
    <x v="1"/>
    <x v="0"/>
    <x v="10"/>
    <s v="August 24, 1990 (United States)"/>
    <x v="40"/>
    <n v="25000"/>
    <s v="Akira Kurosawa"/>
    <s v="Akira Kurosawa"/>
    <s v="Akira Terao"/>
    <s v="Japan"/>
    <n v="12000000"/>
    <n v="2970161"/>
    <s v="Warner Bros."/>
    <n v="119"/>
    <n v="130.69999999999999"/>
    <n v="6924315.659525631"/>
  </r>
  <r>
    <s v="Air America"/>
    <x v="0"/>
    <x v="2"/>
    <x v="10"/>
    <s v="August 10, 1990 (United States)"/>
    <x v="1"/>
    <n v="27000"/>
    <s v="Roger Spottiswoode"/>
    <s v="Christopher Robbins"/>
    <s v="Mel Gibson"/>
    <s v="United States"/>
    <n v="35000000"/>
    <n v="33461269"/>
    <s v="Carolco Pictures"/>
    <n v="113"/>
    <n v="130.69999999999999"/>
    <n v="78008023.445294574"/>
  </r>
  <r>
    <s v="I Love You to Death"/>
    <x v="0"/>
    <x v="3"/>
    <x v="10"/>
    <s v="April 6, 1990 (United States)"/>
    <x v="5"/>
    <n v="14000"/>
    <s v="Lawrence Kasdan"/>
    <s v="John Kostmayer"/>
    <s v="Kevin Kline"/>
    <s v="United States"/>
    <m/>
    <n v="16186793"/>
    <s v="Chestnut Hill Productions"/>
    <n v="97"/>
    <n v="130.69999999999999"/>
    <n v="37736157.820198931"/>
  </r>
  <r>
    <s v="Class of 1999"/>
    <x v="0"/>
    <x v="2"/>
    <x v="10"/>
    <s v="May 11, 1990 (United States)"/>
    <x v="23"/>
    <n v="7000"/>
    <s v="Mark L. Lester"/>
    <s v="Mark L. Lester"/>
    <s v="Bradley Gregg"/>
    <s v="United States"/>
    <n v="5200000"/>
    <n v="2459895"/>
    <s v="Lightning Pictures"/>
    <n v="99"/>
    <n v="130.69999999999999"/>
    <n v="5734736.0864575366"/>
  </r>
  <r>
    <s v="Death Warrant"/>
    <x v="0"/>
    <x v="2"/>
    <x v="10"/>
    <s v="September 14, 1990 (United States)"/>
    <x v="46"/>
    <n v="18000"/>
    <s v="Deran Sarafian"/>
    <s v="David S. Goyer"/>
    <s v="Jean-Claude Van Damme"/>
    <s v="United States"/>
    <n v="4000000"/>
    <n v="16853487"/>
    <s v="Cannon Films"/>
    <n v="89"/>
    <n v="130.69999999999999"/>
    <n v="39290416.900535576"/>
  </r>
  <r>
    <s v="White Palace"/>
    <x v="0"/>
    <x v="0"/>
    <x v="10"/>
    <s v="October 26, 1990 (United States)"/>
    <x v="16"/>
    <n v="7700"/>
    <s v="Luis Mandoki"/>
    <s v="Glenn Savan"/>
    <s v="Susan Sarandon"/>
    <s v="United States"/>
    <m/>
    <n v="17487531"/>
    <s v="Universal Pictures"/>
    <n v="103"/>
    <n v="130.69999999999999"/>
    <n v="40768559.263198167"/>
  </r>
  <r>
    <s v="Close-Up"/>
    <x v="4"/>
    <x v="5"/>
    <x v="10"/>
    <s v="October 30, 1991 (France)"/>
    <x v="28"/>
    <n v="17000"/>
    <s v="Abbas Kiarostami"/>
    <s v="Abbas Kiarostami"/>
    <s v="Hossain Sabzian"/>
    <s v="Iran"/>
    <m/>
    <m/>
    <s v="Kanun parvaresh fekri"/>
    <n v="98"/>
    <n v="130.69999999999999"/>
    <s v=""/>
  </r>
  <r>
    <s v="Quick Change"/>
    <x v="0"/>
    <x v="3"/>
    <x v="10"/>
    <s v="July 13, 1990 (United States)"/>
    <x v="8"/>
    <n v="20000"/>
    <s v="Howard Franklin"/>
    <s v="Jay Cronley"/>
    <s v="Bill Murray"/>
    <s v="United States"/>
    <n v="15000000"/>
    <n v="15260154"/>
    <s v="Devoted Productions"/>
    <n v="89"/>
    <n v="130.69999999999999"/>
    <n v="35575890.77123183"/>
  </r>
  <r>
    <s v="Hardware"/>
    <x v="0"/>
    <x v="9"/>
    <x v="10"/>
    <s v="September 14, 1990 (United States)"/>
    <x v="22"/>
    <n v="13000"/>
    <s v="Richard Stanley"/>
    <s v="Steve MacManus"/>
    <s v="Dylan McDermott"/>
    <s v="United Kingdom"/>
    <n v="1500000"/>
    <n v="5728953"/>
    <s v="Palace Pictures"/>
    <n v="94"/>
    <n v="130.69999999999999"/>
    <n v="13355868.241009947"/>
  </r>
  <r>
    <s v="Mr. Destiny"/>
    <x v="8"/>
    <x v="3"/>
    <x v="10"/>
    <s v="October 12, 1990 (United States)"/>
    <x v="5"/>
    <n v="12000"/>
    <s v="James Orr"/>
    <s v="James Orr"/>
    <s v="Jim Belushi"/>
    <s v="United States"/>
    <n v="20000000"/>
    <n v="15379253"/>
    <s v="Laurence Mark Productions"/>
    <n v="110"/>
    <n v="130.69999999999999"/>
    <n v="35853545.440703906"/>
  </r>
  <r>
    <s v="The Freshman"/>
    <x v="1"/>
    <x v="3"/>
    <x v="10"/>
    <s v="July 27, 1990 (United States)"/>
    <x v="16"/>
    <n v="19000"/>
    <s v="Andrew Bergman"/>
    <s v="Andrew Bergman"/>
    <s v="Marlon Brando"/>
    <s v="United States"/>
    <n v="12000000"/>
    <n v="21460601"/>
    <s v="TriStar Pictures"/>
    <n v="102"/>
    <n v="130.69999999999999"/>
    <n v="50030949.691660292"/>
  </r>
  <r>
    <s v="Blue Steel"/>
    <x v="0"/>
    <x v="2"/>
    <x v="10"/>
    <s v="March 16, 1990 (United States)"/>
    <x v="46"/>
    <n v="13000"/>
    <s v="Kathryn Bigelow"/>
    <s v="Kathryn Bigelow"/>
    <s v="Jamie Lee Curtis"/>
    <s v="United States"/>
    <m/>
    <n v="8217997"/>
    <s v="Lightning Pictures"/>
    <n v="102"/>
    <n v="130.69999999999999"/>
    <n v="19158559.188217293"/>
  </r>
  <r>
    <s v="The Krays"/>
    <x v="0"/>
    <x v="5"/>
    <x v="10"/>
    <s v="November 9, 1990 (United States)"/>
    <x v="14"/>
    <n v="7900"/>
    <s v="Peter Medak"/>
    <s v="Philip Ridley"/>
    <s v="Gary Kemp"/>
    <s v="United Kingdom"/>
    <m/>
    <n v="2060847"/>
    <s v="Fugitive TV Productions"/>
    <n v="115"/>
    <n v="130.69999999999999"/>
    <n v="4804438.262433053"/>
  </r>
  <r>
    <s v="Navy Seals"/>
    <x v="0"/>
    <x v="2"/>
    <x v="10"/>
    <s v="July 20, 1990 (United States)"/>
    <x v="41"/>
    <n v="16000"/>
    <s v="Lewis Teague"/>
    <s v="Chuck Pfarrer"/>
    <s v="Charlie Sheen"/>
    <s v="United States"/>
    <n v="20000000"/>
    <n v="25069101"/>
    <s v="Orion Pictures"/>
    <n v="113"/>
    <n v="130.69999999999999"/>
    <n v="58443420.61744453"/>
  </r>
  <r>
    <s v="Graveyard Shift"/>
    <x v="0"/>
    <x v="4"/>
    <x v="10"/>
    <s v="October 26, 1990 (United States)"/>
    <x v="38"/>
    <n v="10000"/>
    <s v="Ralph S. Singleton"/>
    <s v="Stephen King"/>
    <s v="David Andrews"/>
    <s v="United States"/>
    <n v="10500000"/>
    <n v="11582891"/>
    <s v="Paramount Pictures"/>
    <n v="89"/>
    <n v="130.69999999999999"/>
    <n v="27003113.142310634"/>
  </r>
  <r>
    <s v="The Sheltering Sky"/>
    <x v="0"/>
    <x v="1"/>
    <x v="10"/>
    <s v="December 12, 1990 (United States)"/>
    <x v="8"/>
    <n v="12000"/>
    <s v="Bernardo Bertolucci"/>
    <s v="Paul Bowles"/>
    <s v="Debra Winger"/>
    <s v="United Kingdom"/>
    <n v="25000000"/>
    <n v="2075084"/>
    <s v="Recorded Picture Company (RPC)"/>
    <n v="138"/>
    <n v="130.69999999999999"/>
    <n v="4837628.8814078039"/>
  </r>
  <r>
    <s v="Dark Angel"/>
    <x v="0"/>
    <x v="2"/>
    <x v="10"/>
    <s v="September 28, 1990 (United States)"/>
    <x v="10"/>
    <n v="11000"/>
    <s v="Craig R. Baxley"/>
    <s v="Jonathan Tydor"/>
    <s v="Dolph Lundgren"/>
    <s v="United States"/>
    <n v="7000000"/>
    <n v="4348368"/>
    <s v="Vision PDG"/>
    <n v="91"/>
    <n v="130.69999999999999"/>
    <n v="10137320.042846212"/>
  </r>
  <r>
    <s v="The Comfort of Strangers"/>
    <x v="0"/>
    <x v="0"/>
    <x v="10"/>
    <s v="April 1991 (United States)"/>
    <x v="21"/>
    <n v="5000"/>
    <s v="Paul Schrader"/>
    <s v="Ian McEwan"/>
    <s v="Christopher Walken"/>
    <s v="United States"/>
    <m/>
    <n v="1244381"/>
    <s v="Erre Produzioni"/>
    <n v="107"/>
    <n v="130.69999999999999"/>
    <n v="2901016.7612853865"/>
  </r>
  <r>
    <s v="Mo' Better Blues"/>
    <x v="0"/>
    <x v="0"/>
    <x v="10"/>
    <s v="August 3, 1990 (United States)"/>
    <x v="14"/>
    <n v="12000"/>
    <s v="Spike Lee"/>
    <s v="Spike Lee"/>
    <s v="Denzel Washington"/>
    <s v="United States"/>
    <n v="10000000"/>
    <n v="16153593"/>
    <s v="Universal Pictures"/>
    <n v="130"/>
    <n v="130.69999999999999"/>
    <n v="37658758.891354248"/>
  </r>
  <r>
    <s v="Welcome Home, Roxy Carmichael"/>
    <x v="8"/>
    <x v="3"/>
    <x v="10"/>
    <s v="October 12, 1990 (United States)"/>
    <x v="23"/>
    <n v="5000"/>
    <s v="Jim Abrahams"/>
    <s v="Karen Leigh Hopkins"/>
    <s v="Winona Ryder"/>
    <s v="United Kingdom"/>
    <m/>
    <n v="3989297"/>
    <s v="Incorporated Television Company (ITC)"/>
    <n v="95"/>
    <n v="130.69999999999999"/>
    <n v="9300220.3205814846"/>
  </r>
  <r>
    <s v="Bad Influence"/>
    <x v="0"/>
    <x v="0"/>
    <x v="10"/>
    <s v="March 9, 1990 (United States)"/>
    <x v="21"/>
    <n v="7700"/>
    <s v="Curtis Hanson"/>
    <s v="David Koepp"/>
    <s v="Rob Lowe"/>
    <s v="United States"/>
    <n v="7000000"/>
    <n v="12626043"/>
    <s v="Epic Productions"/>
    <n v="99"/>
    <n v="130.69999999999999"/>
    <n v="29435006.136954859"/>
  </r>
  <r>
    <s v="Look Who's Talking Too"/>
    <x v="8"/>
    <x v="3"/>
    <x v="10"/>
    <s v="December 14, 1990 (United States)"/>
    <x v="32"/>
    <n v="45000"/>
    <s v="Amy Heckerling"/>
    <s v="Amy Heckerling"/>
    <s v="John Travolta"/>
    <s v="United States"/>
    <m/>
    <n v="47789074"/>
    <s v="TriStar Pictures"/>
    <n v="81"/>
    <n v="130.69999999999999"/>
    <n v="111410335.48431523"/>
  </r>
  <r>
    <s v="Rosencrantz &amp; Guildenstern Are Dead"/>
    <x v="1"/>
    <x v="3"/>
    <x v="10"/>
    <s v="February 8, 1991 (United States)"/>
    <x v="34"/>
    <n v="21000"/>
    <s v="Tom Stoppard"/>
    <s v="Tom Stoppard"/>
    <s v="Gary Oldman"/>
    <s v="United Kingdom"/>
    <m/>
    <n v="739104"/>
    <s v="Brandenberg"/>
    <n v="117"/>
    <n v="130.69999999999999"/>
    <n v="1723068.0091813314"/>
  </r>
  <r>
    <s v="Tales from the Darkside: The Movie"/>
    <x v="0"/>
    <x v="3"/>
    <x v="10"/>
    <s v="May 4, 1990 (United States)"/>
    <x v="21"/>
    <n v="16000"/>
    <s v="John Harrison"/>
    <s v="Michael McDowell"/>
    <s v="Debbie Harry"/>
    <s v="United States"/>
    <n v="3500000"/>
    <n v="16324573"/>
    <s v="Paramount Pictures"/>
    <n v="93"/>
    <n v="130.69999999999999"/>
    <n v="38057363.374904364"/>
  </r>
  <r>
    <s v="The Rookie"/>
    <x v="0"/>
    <x v="2"/>
    <x v="10"/>
    <s v="December 7, 1990 (United States)"/>
    <x v="23"/>
    <n v="26000"/>
    <s v="Clint Eastwood"/>
    <s v="Boaz Yakin"/>
    <s v="Clint Eastwood"/>
    <s v="United States"/>
    <n v="10000000"/>
    <n v="21633874"/>
    <s v="Warner Bros."/>
    <n v="120"/>
    <n v="130.69999999999999"/>
    <n v="50434899.830145374"/>
  </r>
  <r>
    <s v="Green Card"/>
    <x v="8"/>
    <x v="3"/>
    <x v="10"/>
    <s v="February 1, 1991 (United States)"/>
    <x v="19"/>
    <n v="23000"/>
    <s v="Peter Weir"/>
    <s v="Peter Weir"/>
    <s v="Gérard Depardieu"/>
    <s v="France"/>
    <n v="12500000"/>
    <n v="29888235"/>
    <s v="Touchstone Pictures"/>
    <n v="107"/>
    <n v="130.69999999999999"/>
    <n v="69678234.15837796"/>
  </r>
  <r>
    <s v="Metropolitan"/>
    <x v="8"/>
    <x v="3"/>
    <x v="10"/>
    <s v="August 3, 1990 (United States)"/>
    <x v="34"/>
    <n v="10000"/>
    <s v="Whit Stillman"/>
    <s v="Whit Stillman"/>
    <s v="Carolyn Farina"/>
    <s v="United States"/>
    <n v="230000"/>
    <n v="2960492"/>
    <s v="Westerly Films"/>
    <n v="98"/>
    <n v="130.69999999999999"/>
    <n v="6901774.3871461367"/>
  </r>
  <r>
    <s v="Europa Europa"/>
    <x v="0"/>
    <x v="0"/>
    <x v="10"/>
    <s v="November 14, 1990 (France)"/>
    <x v="37"/>
    <n v="15000"/>
    <s v="Agnieszka Holland"/>
    <s v="Agnieszka Holland"/>
    <s v="Solomon Perel"/>
    <s v="Germany"/>
    <m/>
    <n v="5575738"/>
    <s v="Bayerischer Rundfunk (BR)"/>
    <n v="112"/>
    <n v="130.69999999999999"/>
    <n v="12998679.17827085"/>
  </r>
  <r>
    <s v="Cyrano de Bergerac"/>
    <x v="1"/>
    <x v="3"/>
    <x v="10"/>
    <s v="December 1, 1990 (United States)"/>
    <x v="24"/>
    <n v="23000"/>
    <s v="Jean-Paul Rappeneau"/>
    <s v="Edmond Rostand"/>
    <s v="Gérard Depardieu"/>
    <s v="France"/>
    <m/>
    <n v="5822041"/>
    <s v="Caméra One"/>
    <n v="137"/>
    <n v="130.69999999999999"/>
    <n v="13572883.647283856"/>
  </r>
  <r>
    <s v="Almost an Angel"/>
    <x v="1"/>
    <x v="3"/>
    <x v="10"/>
    <s v="December 19, 1990 (United States)"/>
    <x v="41"/>
    <n v="4200"/>
    <s v="John Cornell"/>
    <s v="Paul Hogan"/>
    <s v="Paul Hogan"/>
    <s v="United States"/>
    <n v="25000000"/>
    <n v="6939946"/>
    <s v="Ironbark Films"/>
    <n v="95"/>
    <n v="130.69999999999999"/>
    <n v="16179047.790359603"/>
  </r>
  <r>
    <s v="Everybody Wins"/>
    <x v="0"/>
    <x v="0"/>
    <x v="10"/>
    <s v="January 19, 1990 (United States)"/>
    <x v="27"/>
    <n v="1100"/>
    <s v="Karel Reisz"/>
    <s v="Arthur Miller"/>
    <s v="Debra Winger"/>
    <s v="United Kingdom"/>
    <n v="19000000"/>
    <n v="1372350"/>
    <s v="Recorded Picture Company (RPC)"/>
    <n v="97"/>
    <n v="130.69999999999999"/>
    <n v="3199350"/>
  </r>
  <r>
    <s v="Truly Madly Deeply"/>
    <x v="1"/>
    <x v="3"/>
    <x v="10"/>
    <s v="May 24, 1991 (United States)"/>
    <x v="13"/>
    <n v="7600"/>
    <s v="Anthony Minghella"/>
    <s v="Anthony Minghella"/>
    <s v="Juliet Stevenson"/>
    <s v="United Kingdom"/>
    <m/>
    <n v="1554742"/>
    <s v="British Broadcasting Corporation (BBC)"/>
    <n v="106"/>
    <n v="130.69999999999999"/>
    <n v="3624559.1996939555"/>
  </r>
  <r>
    <s v="Havana"/>
    <x v="0"/>
    <x v="0"/>
    <x v="10"/>
    <s v="December 14, 1990 (United States)"/>
    <x v="10"/>
    <n v="7400"/>
    <s v="Sydney Pollack"/>
    <s v="Judith Rascoe"/>
    <s v="Robert Redford"/>
    <s v="United States"/>
    <n v="40000000"/>
    <n v="9645440"/>
    <s v="Mirage Enterprises"/>
    <n v="144"/>
    <n v="130.69999999999999"/>
    <n v="22486347.115531754"/>
  </r>
  <r>
    <s v="DuckTales the Movie: Treasure of the Lost Lamp"/>
    <x v="2"/>
    <x v="10"/>
    <x v="10"/>
    <s v="August 3, 1990 (United States)"/>
    <x v="15"/>
    <n v="26000"/>
    <s v="Bob Hathcock"/>
    <s v="Alan Burnett"/>
    <s v="Alan Young"/>
    <s v="France"/>
    <m/>
    <n v="18115724"/>
    <s v="Disney Television Animation"/>
    <n v="74"/>
    <n v="130.69999999999999"/>
    <n v="42233061.230298392"/>
  </r>
  <r>
    <s v="The Russia House"/>
    <x v="0"/>
    <x v="0"/>
    <x v="10"/>
    <s v="December 21, 1990 (United States)"/>
    <x v="10"/>
    <n v="15000"/>
    <s v="Fred Schepisi"/>
    <s v="John le Carré"/>
    <s v="Sean Connery"/>
    <s v="United States"/>
    <n v="21800000"/>
    <n v="22997992"/>
    <s v="Pathé Entertainment"/>
    <n v="123"/>
    <n v="130.69999999999999"/>
    <n v="53615058.625860751"/>
  </r>
  <r>
    <s v="Life Is Sweet"/>
    <x v="0"/>
    <x v="3"/>
    <x v="10"/>
    <s v="December 1991 (United States)"/>
    <x v="24"/>
    <n v="9500"/>
    <s v="Mike Leigh"/>
    <s v="Mike Leigh"/>
    <s v="Alison Steadman"/>
    <s v="United Kingdom"/>
    <m/>
    <n v="1516414"/>
    <s v="British Screen Productions"/>
    <n v="103"/>
    <n v="130.69999999999999"/>
    <n v="3535205.4001530223"/>
  </r>
  <r>
    <s v="Jetsons: The Movie"/>
    <x v="2"/>
    <x v="10"/>
    <x v="10"/>
    <s v="July 6, 1990 (United States)"/>
    <x v="41"/>
    <n v="4900"/>
    <s v="Joseph Barbera"/>
    <s v="Dennis Marks"/>
    <s v="George O'Hanlon"/>
    <s v="United States"/>
    <m/>
    <n v="20305841"/>
    <s v="Hanna-Barbera Productions"/>
    <n v="82"/>
    <n v="130.69999999999999"/>
    <n v="47338865.743687838"/>
  </r>
  <r>
    <s v="White Hunter Black Heart"/>
    <x v="1"/>
    <x v="1"/>
    <x v="10"/>
    <s v="September 14, 1990 (United States)"/>
    <x v="14"/>
    <n v="11000"/>
    <s v="Clint Eastwood"/>
    <s v="Peter Viertel"/>
    <s v="Clint Eastwood"/>
    <s v="United States"/>
    <n v="24000000"/>
    <n v="2319124"/>
    <s v="Malpaso Productions"/>
    <n v="112"/>
    <n v="130.69999999999999"/>
    <n v="5406557.6342769703"/>
  </r>
  <r>
    <s v="Avalon"/>
    <x v="1"/>
    <x v="0"/>
    <x v="10"/>
    <s v="October 19, 1990 (United States)"/>
    <x v="13"/>
    <n v="5900"/>
    <s v="Barry Levinson"/>
    <s v="Barry Levinson"/>
    <s v="Aidan Quinn"/>
    <s v="United States"/>
    <n v="20000000"/>
    <n v="15779578"/>
    <s v="TriStar Pictures"/>
    <n v="128"/>
    <n v="130.69999999999999"/>
    <n v="36786820.325937264"/>
  </r>
  <r>
    <s v="Narrow Margin"/>
    <x v="0"/>
    <x v="2"/>
    <x v="10"/>
    <s v="September 21, 1990 (United States)"/>
    <x v="14"/>
    <n v="8400"/>
    <s v="Peter Hyams"/>
    <s v="Peter Hyams"/>
    <s v="Gene Hackman"/>
    <s v="United States"/>
    <m/>
    <n v="10873237"/>
    <s v="Carolco Pictures"/>
    <n v="97"/>
    <n v="130.69999999999999"/>
    <n v="25348701.713083398"/>
  </r>
  <r>
    <s v="Cadillac Man"/>
    <x v="0"/>
    <x v="3"/>
    <x v="10"/>
    <s v="May 18, 1990 (United States)"/>
    <x v="46"/>
    <n v="14000"/>
    <s v="Roger Donaldson"/>
    <s v="Ken Friedman"/>
    <s v="Robin Williams"/>
    <s v="United States"/>
    <m/>
    <n v="27627310"/>
    <s v="Orion Pictures"/>
    <n v="97"/>
    <n v="130.69999999999999"/>
    <n v="64407355.447589904"/>
  </r>
  <r>
    <s v="Taking Care of Business"/>
    <x v="0"/>
    <x v="3"/>
    <x v="10"/>
    <s v="August 17, 1990 (United States)"/>
    <x v="16"/>
    <n v="8100"/>
    <s v="Arthur Hiller"/>
    <s v="Jill Mazursky"/>
    <s v="Jim Belushi"/>
    <s v="United States"/>
    <m/>
    <n v="20005435"/>
    <s v="Hollywood Pictures"/>
    <n v="108"/>
    <n v="130.69999999999999"/>
    <n v="46638531.327467486"/>
  </r>
  <r>
    <s v="Texasville"/>
    <x v="0"/>
    <x v="0"/>
    <x v="10"/>
    <s v="September 28, 1990 (United States)"/>
    <x v="22"/>
    <n v="2500"/>
    <s v="Peter Bogdanovich"/>
    <s v="Larry McMurtry"/>
    <s v="Jeff Bridges"/>
    <s v="United States"/>
    <m/>
    <n v="2268181"/>
    <s v="Cine-Source"/>
    <n v="123"/>
    <n v="130.69999999999999"/>
    <n v="5287794.5730680954"/>
  </r>
  <r>
    <s v="The Guardian"/>
    <x v="0"/>
    <x v="0"/>
    <x v="10"/>
    <s v="April 27, 1990 (United States)"/>
    <x v="20"/>
    <n v="5300"/>
    <s v="William Friedkin"/>
    <s v="Dan Greenburg"/>
    <s v="Jenny Seagrove"/>
    <s v="United States"/>
    <m/>
    <n v="17037887"/>
    <s v="Universal Pictures"/>
    <n v="92"/>
    <n v="130.69999999999999"/>
    <n v="39720307.336648814"/>
  </r>
  <r>
    <s v="Repossessed"/>
    <x v="8"/>
    <x v="3"/>
    <x v="10"/>
    <s v="September 14, 1990 (United States)"/>
    <x v="25"/>
    <n v="8300"/>
    <s v="Bob Logan"/>
    <s v="Bob Logan"/>
    <s v="Leslie Nielsen"/>
    <s v="United States"/>
    <m/>
    <n v="1382462"/>
    <s v="Carolco Pictures"/>
    <n v="80"/>
    <n v="130.69999999999999"/>
    <n v="3222924.0351951034"/>
  </r>
  <r>
    <s v="Fire Birds"/>
    <x v="8"/>
    <x v="2"/>
    <x v="10"/>
    <s v="May 25, 1990 (United States)"/>
    <x v="25"/>
    <n v="6000"/>
    <s v="David Green"/>
    <s v="Step Tyner"/>
    <s v="Nicolas Cage"/>
    <s v="United States"/>
    <n v="22000000"/>
    <n v="14760451"/>
    <s v="Nova International Films"/>
    <n v="85"/>
    <n v="130.69999999999999"/>
    <n v="34410936.646518745"/>
  </r>
  <r>
    <s v="Miami Blues"/>
    <x v="0"/>
    <x v="3"/>
    <x v="10"/>
    <s v="April 20, 1990 (United States)"/>
    <x v="5"/>
    <n v="8000"/>
    <s v="George Armitage"/>
    <s v="Charles Willeford"/>
    <s v="Fred Ward"/>
    <s v="United States"/>
    <m/>
    <n v="9888167"/>
    <s v="Tristes Tropiques"/>
    <n v="97"/>
    <n v="130.69999999999999"/>
    <n v="23052214.880642693"/>
  </r>
  <r>
    <s v="The Field"/>
    <x v="8"/>
    <x v="0"/>
    <x v="10"/>
    <s v="March 1991 (United States)"/>
    <x v="34"/>
    <n v="5800"/>
    <s v="Jim Sheridan"/>
    <s v="Jim Sheridan"/>
    <s v="Richard Harris"/>
    <s v="Ireland"/>
    <m/>
    <n v="1494399"/>
    <s v="Granada Television"/>
    <n v="107"/>
    <n v="130.69999999999999"/>
    <n v="3483881.9839326702"/>
  </r>
  <r>
    <s v="After Dark, My Sweet"/>
    <x v="0"/>
    <x v="6"/>
    <x v="10"/>
    <s v="August 24, 1990 (United States)"/>
    <x v="14"/>
    <n v="3300"/>
    <s v="James Foley"/>
    <s v="Jim Thompson"/>
    <s v="Jason Patric"/>
    <s v="United States"/>
    <m/>
    <n v="2678414"/>
    <s v="Avenue Pictures"/>
    <n v="114"/>
    <n v="130.69999999999999"/>
    <n v="6244167.9097169088"/>
  </r>
  <r>
    <s v="Alice"/>
    <x v="8"/>
    <x v="3"/>
    <x v="10"/>
    <s v="January 10, 1991 (Argentina)"/>
    <x v="14"/>
    <n v="14000"/>
    <s v="Woody Allen"/>
    <s v="Woody Allen"/>
    <s v="Mia Farrow"/>
    <s v="United States"/>
    <n v="12000000"/>
    <n v="7331647"/>
    <s v="Jack Rollins &amp; Charles H. Joffe Productions"/>
    <n v="106"/>
    <n v="130.69999999999999"/>
    <n v="17092217.604437646"/>
  </r>
  <r>
    <s v="Side Out"/>
    <x v="8"/>
    <x v="3"/>
    <x v="10"/>
    <s v="March 30, 1990 (United States)"/>
    <x v="30"/>
    <n v="1900"/>
    <s v="Peter Israelson"/>
    <s v="David Thoreau"/>
    <s v="C. Thomas Howell"/>
    <s v="United States"/>
    <n v="6000000"/>
    <m/>
    <s v="Aurora"/>
    <n v="100"/>
    <n v="130.69999999999999"/>
    <s v=""/>
  </r>
  <r>
    <s v="The First Power"/>
    <x v="0"/>
    <x v="6"/>
    <x v="10"/>
    <s v="April 6, 1990 (United States)"/>
    <x v="46"/>
    <n v="3800"/>
    <s v="Robert Resnikoff"/>
    <s v="Robert Resnikoff"/>
    <s v="Lou Diamond Phillips"/>
    <s v="United States"/>
    <n v="10000000"/>
    <n v="22424195"/>
    <s v="Interscope Communications"/>
    <n v="98"/>
    <n v="130.69999999999999"/>
    <n v="52277369.674827851"/>
  </r>
  <r>
    <s v="Delta Force 2: the Colombian Connection"/>
    <x v="0"/>
    <x v="2"/>
    <x v="10"/>
    <s v="August 24, 1990 (United States)"/>
    <x v="38"/>
    <n v="6900"/>
    <s v="Aaron Norris"/>
    <s v="James Bruner"/>
    <s v="Chuck Norris"/>
    <s v="United States"/>
    <m/>
    <n v="6698361"/>
    <s v="Cannon Films"/>
    <n v="111"/>
    <n v="130.69999999999999"/>
    <n v="15615842.361897476"/>
  </r>
  <r>
    <s v="Desperate Hours"/>
    <x v="0"/>
    <x v="2"/>
    <x v="10"/>
    <s v="October 5, 1990 (United States)"/>
    <x v="20"/>
    <n v="7200"/>
    <s v="Michael Cimino"/>
    <s v="Joseph Hayes"/>
    <s v="Mickey Rourke"/>
    <s v="United States"/>
    <n v="18000000"/>
    <n v="2742912"/>
    <s v="Dino De Laurentiis Company"/>
    <n v="105"/>
    <n v="130.69999999999999"/>
    <n v="6394531.6480489671"/>
  </r>
  <r>
    <s v="Ju Dou"/>
    <x v="8"/>
    <x v="0"/>
    <x v="10"/>
    <s v="April 1991 (United States)"/>
    <x v="3"/>
    <n v="7800"/>
    <s v="Yimou Zhang"/>
    <s v="Heng Liu"/>
    <s v="Gong Li"/>
    <s v="China"/>
    <m/>
    <n v="1986433"/>
    <s v="China Film Co-Production Corporation"/>
    <n v="95"/>
    <n v="130.69999999999999"/>
    <n v="4630957.4223412396"/>
  </r>
  <r>
    <s v="Cadence"/>
    <x v="8"/>
    <x v="0"/>
    <x v="10"/>
    <s v="February 15, 1991 (United States)"/>
    <x v="16"/>
    <n v="5300"/>
    <s v="Martin Sheen"/>
    <s v="Dennis Shryack"/>
    <s v="Charlie Sheen"/>
    <s v="United States"/>
    <n v="4000000"/>
    <n v="2070871"/>
    <s v="The Movie Group"/>
    <n v="97"/>
    <n v="130.69999999999999"/>
    <n v="4827807.1438408569"/>
  </r>
  <r>
    <s v="Brain Dead"/>
    <x v="0"/>
    <x v="4"/>
    <x v="10"/>
    <s v="January 19, 1990 (United States)"/>
    <x v="22"/>
    <n v="4100"/>
    <s v="Adam Simon"/>
    <s v="Charles Beaumont"/>
    <s v="Bill Pullman"/>
    <s v="United States"/>
    <n v="2000000"/>
    <n v="1627955"/>
    <s v="Concorde Pictures"/>
    <n v="85"/>
    <n v="130.69999999999999"/>
    <n v="3795240.1568477429"/>
  </r>
  <r>
    <s v="The Hairdresser's Husband"/>
    <x v="0"/>
    <x v="3"/>
    <x v="10"/>
    <s v="October 3, 1990 (France)"/>
    <x v="4"/>
    <n v="9200"/>
    <s v="Patrice Leconte"/>
    <s v="Claude Klotz"/>
    <s v="Jean Rochefort"/>
    <s v="France"/>
    <m/>
    <n v="1217084"/>
    <s v="Lambart Productions"/>
    <n v="82"/>
    <n v="130.69999999999999"/>
    <n v="2837379.4552410101"/>
  </r>
  <r>
    <s v="Ernest Goes to Jail"/>
    <x v="1"/>
    <x v="3"/>
    <x v="10"/>
    <s v="April 6, 1990 (United States)"/>
    <x v="20"/>
    <n v="9000"/>
    <s v="John R. Cherry III"/>
    <s v="Charlie Cohen"/>
    <s v="Jim Varney"/>
    <s v="United States"/>
    <n v="9000000"/>
    <n v="25029569"/>
    <s v="Silver Screen Partners IV"/>
    <n v="81"/>
    <n v="130.69999999999999"/>
    <n v="58351259.941086456"/>
  </r>
  <r>
    <s v="Madhouse"/>
    <x v="8"/>
    <x v="3"/>
    <x v="10"/>
    <s v="February 16, 1990 (United States)"/>
    <x v="30"/>
    <n v="3000"/>
    <s v="Tom Ropelewski"/>
    <s v="Tom Ropelewski"/>
    <s v="Richard Alexander"/>
    <s v="United States"/>
    <m/>
    <m/>
    <s v="Orion Pictures"/>
    <n v="90"/>
    <n v="130.69999999999999"/>
    <s v=""/>
  </r>
  <r>
    <s v="A Cry in the Wild"/>
    <x v="1"/>
    <x v="2"/>
    <x v="10"/>
    <s v="June 1, 1990 (United States)"/>
    <x v="41"/>
    <n v="945"/>
    <s v="Mark Griffiths"/>
    <s v="Gary Paulsen"/>
    <s v="Jared Rushton"/>
    <s v="United States"/>
    <m/>
    <n v="1494969"/>
    <s v="Concorde Pictures"/>
    <n v="82"/>
    <n v="130.69999999999999"/>
    <n v="3485210.8209640398"/>
  </r>
  <r>
    <s v="The Long Walk Home"/>
    <x v="1"/>
    <x v="0"/>
    <x v="10"/>
    <s v="April 12, 1991 (Brazil)"/>
    <x v="4"/>
    <n v="3500"/>
    <s v="Richard Pearce"/>
    <s v="John Cork"/>
    <s v="Sissy Spacek"/>
    <s v="United States"/>
    <m/>
    <n v="4873620"/>
    <s v="Dave Bell Associates"/>
    <n v="97"/>
    <n v="130.69999999999999"/>
    <n v="11361836.37337414"/>
  </r>
  <r>
    <s v="Mountains of the Moon"/>
    <x v="0"/>
    <x v="1"/>
    <x v="10"/>
    <s v="February 23, 1990 (United States)"/>
    <x v="13"/>
    <n v="3500"/>
    <s v="Bob Rafelson"/>
    <s v="William Harrison"/>
    <s v="Patrick Bergin"/>
    <s v="United States"/>
    <n v="19000000"/>
    <n v="4011793"/>
    <s v="Carolco Pictures"/>
    <n v="136"/>
    <n v="130.69999999999999"/>
    <n v="9352665.0887528695"/>
  </r>
  <r>
    <s v="Two Evil Eyes"/>
    <x v="0"/>
    <x v="4"/>
    <x v="10"/>
    <s v="October 25, 1991 (United States)"/>
    <x v="10"/>
    <n v="6400"/>
    <s v="Dario Argento"/>
    <s v="Edgar Allan Poe"/>
    <s v="Adrienne Barbeau"/>
    <s v="Italy"/>
    <n v="9000000"/>
    <n v="349618"/>
    <s v="ADC Films"/>
    <n v="120"/>
    <n v="130.69999999999999"/>
    <n v="815062.00918133126"/>
  </r>
  <r>
    <s v="Mr. &amp; Mrs. Bridge"/>
    <x v="8"/>
    <x v="0"/>
    <x v="10"/>
    <s v="January 18, 1991 (United Kingdom)"/>
    <x v="14"/>
    <n v="2800"/>
    <s v="James Ivory"/>
    <s v="Evan S. Connell"/>
    <s v="Paul Newman"/>
    <s v="United Kingdom"/>
    <m/>
    <n v="7698010"/>
    <s v="Cineplex Odeon Films"/>
    <n v="126"/>
    <n v="130.69999999999999"/>
    <n v="17946317.115531754"/>
  </r>
  <r>
    <s v="Trust"/>
    <x v="0"/>
    <x v="3"/>
    <x v="10"/>
    <s v="September 20, 1991 (United Kingdom)"/>
    <x v="34"/>
    <n v="9400"/>
    <s v="Hal Hartley"/>
    <s v="Hal Hartley"/>
    <s v="Adrienne Shelly"/>
    <s v="United Kingdom"/>
    <n v="700000"/>
    <n v="357400"/>
    <s v="Channel Four Films"/>
    <n v="107"/>
    <n v="130.69999999999999"/>
    <n v="833204.13159908191"/>
  </r>
  <r>
    <s v="Crazy People"/>
    <x v="0"/>
    <x v="3"/>
    <x v="10"/>
    <s v="April 13, 1990 (United States)"/>
    <x v="22"/>
    <n v="4200"/>
    <s v="Tony Bill"/>
    <s v="Mitch Markowitz"/>
    <s v="Dudley Moore"/>
    <s v="United States"/>
    <m/>
    <n v="13236513"/>
    <s v="Paramount Pictures"/>
    <n v="90"/>
    <n v="130.69999999999999"/>
    <n v="30858190.597551644"/>
  </r>
  <r>
    <s v="A Shock to the System"/>
    <x v="0"/>
    <x v="3"/>
    <x v="10"/>
    <s v="March 23, 1990 (United States)"/>
    <x v="17"/>
    <n v="4500"/>
    <s v="Jan Egleson"/>
    <s v="Simon Brett"/>
    <s v="Michael Caine"/>
    <s v="United States"/>
    <n v="12000000"/>
    <n v="3417056"/>
    <s v="Brigand Films"/>
    <n v="88"/>
    <n v="130.69999999999999"/>
    <n v="7966158.8615149194"/>
  </r>
  <r>
    <s v="The Boyfriend School"/>
    <x v="8"/>
    <x v="3"/>
    <x v="10"/>
    <s v="September 21, 1990 (United States)"/>
    <x v="1"/>
    <n v="2600"/>
    <s v="Malcolm Mowbray"/>
    <s v="Sarah Bird"/>
    <s v="Steve Guttenberg"/>
    <s v="United Kingdom"/>
    <n v="6700000"/>
    <n v="1171762"/>
    <s v="Hemdale"/>
    <n v="101"/>
    <n v="130.69999999999999"/>
    <n v="2731720.5921958685"/>
  </r>
  <r>
    <s v="Roger Corman's Frankenstein Unbound"/>
    <x v="0"/>
    <x v="0"/>
    <x v="10"/>
    <s v="November 2, 1990 (United States)"/>
    <x v="30"/>
    <n v="3600"/>
    <s v="Roger Corman"/>
    <s v="Brian Aldiss"/>
    <s v="John Hurt"/>
    <s v="United States"/>
    <n v="11500000"/>
    <n v="334748"/>
    <s v="The Mount Company"/>
    <n v="85"/>
    <n v="130.69999999999999"/>
    <n v="780395.68171384849"/>
  </r>
  <r>
    <s v="Nuns on the Run"/>
    <x v="8"/>
    <x v="3"/>
    <x v="10"/>
    <s v="March 30, 1990 (United States)"/>
    <x v="22"/>
    <n v="7700"/>
    <s v="Jonathan Lynn"/>
    <s v="Jonathan Lynn"/>
    <s v="Eric Idle"/>
    <s v="United Kingdom"/>
    <m/>
    <n v="10959015"/>
    <s v="HandMade Films"/>
    <n v="89"/>
    <n v="130.69999999999999"/>
    <n v="25548675.367253251"/>
  </r>
  <r>
    <s v="Q&amp;A"/>
    <x v="0"/>
    <x v="6"/>
    <x v="10"/>
    <s v="April 27, 1990 (United States)"/>
    <x v="14"/>
    <n v="5600"/>
    <s v="Sidney Lumet"/>
    <s v="Edwin Torres"/>
    <s v="Nick Nolte"/>
    <s v="United States"/>
    <m/>
    <n v="11207891"/>
    <s v="Regency International Pictures"/>
    <n v="132"/>
    <n v="130.69999999999999"/>
    <n v="26128878.25325172"/>
  </r>
  <r>
    <s v="An Angel at My Table"/>
    <x v="0"/>
    <x v="5"/>
    <x v="10"/>
    <s v="September 20, 1990 (Australia)"/>
    <x v="24"/>
    <n v="6900"/>
    <s v="Jane Campion"/>
    <s v="Janet Frame"/>
    <s v="Kerry Fox"/>
    <s v="New Zealand"/>
    <m/>
    <n v="1055995"/>
    <s v="Hibiscus Films"/>
    <n v="158"/>
    <n v="130.69999999999999"/>
    <n v="2461833.7911247131"/>
  </r>
  <r>
    <s v="Stanley &amp; Iris"/>
    <x v="8"/>
    <x v="0"/>
    <x v="10"/>
    <s v="February 9, 1990 (United States)"/>
    <x v="5"/>
    <n v="7300"/>
    <s v="Martin Ritt"/>
    <s v="Pat Barker"/>
    <s v="Jane Fonda"/>
    <s v="United States"/>
    <n v="23000000"/>
    <n v="5820015"/>
    <s v="Metro-Goldwyn-Mayer (MGM)"/>
    <n v="104"/>
    <n v="130.69999999999999"/>
    <n v="13568160.4475899"/>
  </r>
  <r>
    <s v="Flashback"/>
    <x v="0"/>
    <x v="2"/>
    <x v="10"/>
    <s v="February 2, 1990 (United States)"/>
    <x v="19"/>
    <n v="5100"/>
    <s v="Franco Amurri"/>
    <s v="David Loughery"/>
    <s v="Dennis Hopper"/>
    <s v="United States"/>
    <m/>
    <n v="6488114"/>
    <s v="Paramount Pictures"/>
    <n v="108"/>
    <n v="130.69999999999999"/>
    <n v="15125694.994644223"/>
  </r>
  <r>
    <s v="Men Don't Leave"/>
    <x v="8"/>
    <x v="3"/>
    <x v="10"/>
    <s v="February 23, 1990 (United States)"/>
    <x v="17"/>
    <n v="2400"/>
    <s v="Paul Brickman"/>
    <s v="Barbara Benedek"/>
    <s v="Jessica Lange"/>
    <s v="United States"/>
    <m/>
    <n v="6070725"/>
    <s v="The Geffen Company"/>
    <n v="115"/>
    <n v="130.69999999999999"/>
    <n v="14152638.925019128"/>
  </r>
  <r>
    <s v="Ski Patrol"/>
    <x v="1"/>
    <x v="2"/>
    <x v="10"/>
    <s v="January 12, 1990 (United States)"/>
    <x v="33"/>
    <n v="3400"/>
    <s v="Richard Correll"/>
    <s v="Steven Long Mitchell"/>
    <s v="Roger Rose"/>
    <s v="United States"/>
    <m/>
    <n v="8533973"/>
    <s v="Epic Productions"/>
    <n v="91"/>
    <n v="130.69999999999999"/>
    <n v="19895191.837031368"/>
  </r>
  <r>
    <s v="Ghost Dad"/>
    <x v="1"/>
    <x v="3"/>
    <x v="10"/>
    <s v="June 29, 1990 (United States)"/>
    <x v="44"/>
    <n v="7500"/>
    <s v="Sidney Poitier"/>
    <s v="Brent Maddock"/>
    <s v="Bill Cosby"/>
    <s v="United States"/>
    <m/>
    <n v="25421633"/>
    <s v="Universal Pictures"/>
    <n v="83"/>
    <n v="130.69999999999999"/>
    <n v="59265276.014537111"/>
  </r>
  <r>
    <s v="Book of Love"/>
    <x v="8"/>
    <x v="3"/>
    <x v="10"/>
    <s v="February 1, 1991 (United States)"/>
    <x v="19"/>
    <n v="1100"/>
    <s v="Robert Shaye"/>
    <s v="William Kotzwinkle"/>
    <s v="Chris Young"/>
    <s v="United States"/>
    <m/>
    <n v="1382259"/>
    <s v="New Line Cinema"/>
    <n v="82"/>
    <n v="130.69999999999999"/>
    <n v="3222450.7827084926"/>
  </r>
  <r>
    <s v="Hidden Agenda"/>
    <x v="0"/>
    <x v="0"/>
    <x v="10"/>
    <s v="January 1991 (United States)"/>
    <x v="15"/>
    <n v="3700"/>
    <s v="Ken Loach"/>
    <s v="Jim Allen"/>
    <s v="Frances McDormand"/>
    <s v="United Kingdom"/>
    <m/>
    <n v="1232210"/>
    <s v="Hemdale"/>
    <n v="108"/>
    <n v="130.69999999999999"/>
    <n v="2872642.5937260902"/>
  </r>
  <r>
    <s v="Everybody's Fine"/>
    <x v="8"/>
    <x v="0"/>
    <x v="10"/>
    <s v="May 31, 1991 (United States)"/>
    <x v="3"/>
    <n v="3700"/>
    <s v="Giuseppe Tornatore"/>
    <s v="Massimo De Rita"/>
    <s v="Marcello Mastroianni"/>
    <s v="Italy"/>
    <m/>
    <n v="1745470"/>
    <s v="Erre Produzioni"/>
    <n v="118"/>
    <n v="130.69999999999999"/>
    <n v="4069202.0581484316"/>
  </r>
  <r>
    <s v="Spaced Invaders"/>
    <x v="1"/>
    <x v="1"/>
    <x v="10"/>
    <s v="April 27, 1990 (United States)"/>
    <x v="11"/>
    <n v="3300"/>
    <s v="Patrick Read Johnson"/>
    <s v="Patrick Read Johnson"/>
    <s v="Douglas Barr"/>
    <s v="United States"/>
    <n v="3000000"/>
    <n v="15369573"/>
    <s v="Silver Screen Partners IV"/>
    <n v="100"/>
    <n v="130.69999999999999"/>
    <n v="35830978.524100997"/>
  </r>
  <r>
    <s v="Meet the Applegates"/>
    <x v="0"/>
    <x v="3"/>
    <x v="10"/>
    <s v="February 1, 1991 (United States)"/>
    <x v="30"/>
    <n v="2200"/>
    <s v="Michael Lehmann"/>
    <s v="Michael Lehmann"/>
    <s v="Ed Begley Jr."/>
    <s v="United States"/>
    <n v="5000000"/>
    <n v="485772"/>
    <s v="Cinemarque Entertainment"/>
    <n v="90"/>
    <n v="130.69999999999999"/>
    <n v="1132476.8814078041"/>
  </r>
  <r>
    <s v="Betsy's Wedding"/>
    <x v="0"/>
    <x v="3"/>
    <x v="10"/>
    <s v="June 22, 1990 (United States)"/>
    <x v="41"/>
    <n v="3500"/>
    <s v="Alan Alda"/>
    <s v="Alan Alda"/>
    <s v="Alan Alda"/>
    <s v="United States"/>
    <m/>
    <n v="19740070"/>
    <s v="Touchstone Pictures"/>
    <n v="94"/>
    <n v="130.69999999999999"/>
    <n v="46019887.750573836"/>
  </r>
  <r>
    <s v="Def by Temptation"/>
    <x v="0"/>
    <x v="4"/>
    <x v="10"/>
    <s v="May 11, 1990 (United States)"/>
    <x v="32"/>
    <n v="1400"/>
    <s v="James Bond III"/>
    <s v="James Bond III"/>
    <s v="James Bond III"/>
    <s v="United States"/>
    <m/>
    <n v="2218579"/>
    <s v="Bonded Filmworks"/>
    <n v="95"/>
    <n v="130.69999999999999"/>
    <n v="5172157.7758224942"/>
  </r>
  <r>
    <s v="Heart Condition"/>
    <x v="0"/>
    <x v="3"/>
    <x v="10"/>
    <s v="February 2, 1990 (United States)"/>
    <x v="41"/>
    <n v="3300"/>
    <s v="James D. Parriott"/>
    <s v="James D. Parriott"/>
    <s v="Bob Hoskins"/>
    <s v="United States"/>
    <m/>
    <n v="4134992"/>
    <s v="New Line Cinema"/>
    <n v="100"/>
    <n v="130.69999999999999"/>
    <n v="9639878.0596786533"/>
  </r>
  <r>
    <s v="My Father's Glory"/>
    <x v="2"/>
    <x v="1"/>
    <x v="10"/>
    <s v="August 1991 (United States)"/>
    <x v="37"/>
    <n v="6200"/>
    <s v="Yves Robert"/>
    <s v="Louis Nucéra"/>
    <s v="Philippe Caubère"/>
    <s v="France"/>
    <m/>
    <n v="1730856"/>
    <s v="Gaumont"/>
    <n v="105"/>
    <n v="130.69999999999999"/>
    <n v="4035132.5416985461"/>
  </r>
  <r>
    <s v="Vincent &amp; Theo"/>
    <x v="8"/>
    <x v="5"/>
    <x v="10"/>
    <s v="November 16, 1990 (United States)"/>
    <x v="15"/>
    <n v="3700"/>
    <s v="Robert Altman"/>
    <s v="Julian Mitchell"/>
    <s v="Tim Roth"/>
    <s v="France"/>
    <m/>
    <n v="2231274"/>
    <s v="Belbo Films"/>
    <n v="138"/>
    <n v="130.69999999999999"/>
    <n v="5201753.5409334358"/>
  </r>
  <r>
    <s v="Streets"/>
    <x v="0"/>
    <x v="2"/>
    <x v="10"/>
    <s v="January 19, 1990 (United States)"/>
    <x v="46"/>
    <n v="712"/>
    <s v="Katt Shea"/>
    <s v="Andy Ruben"/>
    <s v="Christina Applegate"/>
    <s v="United States"/>
    <m/>
    <n v="1510053"/>
    <m/>
    <n v="85"/>
    <n v="130.69999999999999"/>
    <n v="3520376.0451415456"/>
  </r>
  <r>
    <s v="Stella"/>
    <x v="8"/>
    <x v="0"/>
    <x v="10"/>
    <s v="February 2, 1990 (United States)"/>
    <x v="19"/>
    <n v="2400"/>
    <s v="John Erman"/>
    <s v="Olive Higgins Prouty"/>
    <s v="Bette Midler"/>
    <s v="United States"/>
    <m/>
    <n v="20240128"/>
    <s v="The Samuel Goldwyn Company"/>
    <n v="109"/>
    <n v="130.69999999999999"/>
    <n v="47185669.484315224"/>
  </r>
  <r>
    <s v="The Forbidden Dance"/>
    <x v="8"/>
    <x v="0"/>
    <x v="10"/>
    <s v="March 16, 1990 (United States)"/>
    <x v="49"/>
    <n v="1500"/>
    <s v="Greydon Clark"/>
    <s v="Menahem Golan"/>
    <s v="Laura Harring"/>
    <s v="United States"/>
    <m/>
    <n v="1823154"/>
    <s v="21st Century Film Corporation"/>
    <n v="97"/>
    <n v="130.69999999999999"/>
    <n v="4250306.2264728388"/>
  </r>
  <r>
    <s v="Loose Cannons"/>
    <x v="0"/>
    <x v="2"/>
    <x v="10"/>
    <s v="February 9, 1990 (United States)"/>
    <x v="38"/>
    <n v="4500"/>
    <s v="Bob Clark"/>
    <s v="Richard Christian Matheson"/>
    <s v="Gene Hackman"/>
    <s v="United States"/>
    <n v="15000000"/>
    <n v="5585154"/>
    <s v="TriStar Pictures"/>
    <n v="94"/>
    <n v="130.69999999999999"/>
    <n v="13020630.63351186"/>
  </r>
  <r>
    <s v="A Tale of Springtime"/>
    <x v="1"/>
    <x v="3"/>
    <x v="10"/>
    <s v="April 4, 1990 (France)"/>
    <x v="13"/>
    <n v="4000"/>
    <s v="Éric Rohmer"/>
    <s v="Éric Rohmer"/>
    <s v="Anne Teyssèdre"/>
    <s v="France"/>
    <m/>
    <n v="20554"/>
    <s v="Compagnie Eric Rohmer (CER)"/>
    <n v="108"/>
    <n v="130.69999999999999"/>
    <n v="47917.397092578423"/>
  </r>
  <r>
    <s v="To Sleep with Anger"/>
    <x v="1"/>
    <x v="0"/>
    <x v="10"/>
    <s v="October 12, 1990 (United States)"/>
    <x v="13"/>
    <n v="2200"/>
    <s v="Charles Burnett"/>
    <s v="Charles Burnett"/>
    <s v="Danny Glover"/>
    <s v="United States"/>
    <m/>
    <n v="1161135"/>
    <s v="SVS Films"/>
    <n v="102"/>
    <n v="130.69999999999999"/>
    <n v="2706945.9410864576"/>
  </r>
  <r>
    <s v="Where the Heart Is"/>
    <x v="0"/>
    <x v="3"/>
    <x v="10"/>
    <s v="February 23, 1990 (United States)"/>
    <x v="22"/>
    <n v="1500"/>
    <s v="John Boorman"/>
    <s v="Telsche Boorman"/>
    <s v="Dabney Coleman"/>
    <s v="United States"/>
    <n v="15000000"/>
    <n v="1106475"/>
    <s v="Touchstone Pictures"/>
    <n v="107"/>
    <n v="130.69999999999999"/>
    <n v="2579517.4636572301"/>
  </r>
  <r>
    <s v="Love at Large"/>
    <x v="0"/>
    <x v="3"/>
    <x v="10"/>
    <s v="March 9, 1990 (United States)"/>
    <x v="46"/>
    <n v="1200"/>
    <s v="Alan Rudolph"/>
    <s v="Alan Rudolph"/>
    <s v="Tom Berenger"/>
    <s v="United States"/>
    <m/>
    <n v="1436308"/>
    <s v="David Blocker Productions"/>
    <n v="97"/>
    <n v="130.69999999999999"/>
    <n v="3348454.8400918134"/>
  </r>
  <r>
    <s v="Boiling Point"/>
    <x v="4"/>
    <x v="2"/>
    <x v="10"/>
    <s v="November 19, 1999 (United States)"/>
    <x v="8"/>
    <n v="6300"/>
    <s v="Takeshi Kitano"/>
    <s v="Takeshi Kitano"/>
    <s v="Takeshi Kitano"/>
    <s v="Japan"/>
    <m/>
    <m/>
    <s v="Bandai Visual Company"/>
    <n v="96"/>
    <n v="130.69999999999999"/>
    <s v=""/>
  </r>
  <r>
    <s v="Downtown"/>
    <x v="0"/>
    <x v="2"/>
    <x v="10"/>
    <s v="January 12, 1990 (United States)"/>
    <x v="46"/>
    <n v="1800"/>
    <s v="Richard Benjamin"/>
    <s v="Nat Mauldin"/>
    <s v="Anthony Edwards"/>
    <s v="United States"/>
    <n v="10000000"/>
    <n v="2346150"/>
    <s v="Pacific Western"/>
    <n v="96"/>
    <n v="130.69999999999999"/>
    <n v="5469563.1599081866"/>
  </r>
  <r>
    <s v="Short Time"/>
    <x v="8"/>
    <x v="3"/>
    <x v="10"/>
    <s v="May 4, 1990 (United States)"/>
    <x v="5"/>
    <n v="2200"/>
    <s v="Gregg Champion"/>
    <s v="John Blumenthal"/>
    <s v="Dabney Coleman"/>
    <s v="United States"/>
    <m/>
    <n v="4010647"/>
    <s v="Gladden Entertainment"/>
    <n v="97"/>
    <n v="130.69999999999999"/>
    <n v="9349993.4269319046"/>
  </r>
  <r>
    <s v="American Ninja 4: The Annihilation"/>
    <x v="0"/>
    <x v="2"/>
    <x v="10"/>
    <s v="March 8, 1991 (United States)"/>
    <x v="35"/>
    <n v="4600"/>
    <s v="Cedric Sundstrom"/>
    <s v="Gideon Amir"/>
    <s v="Michael Dudikoff"/>
    <s v="United States"/>
    <m/>
    <n v="358047"/>
    <s v="The Cannon Group"/>
    <n v="99"/>
    <n v="130.69999999999999"/>
    <n v="834712.47819433815"/>
  </r>
  <r>
    <s v="Gate 2: The Trespassers"/>
    <x v="0"/>
    <x v="7"/>
    <x v="10"/>
    <s v="February 28, 1992 (United States)"/>
    <x v="25"/>
    <n v="2000"/>
    <s v="Tibor Takács"/>
    <s v="Michael Nankin"/>
    <s v="Louis Tripp"/>
    <s v="Canada"/>
    <n v="6500000"/>
    <n v="2032973"/>
    <s v="Vision PDG"/>
    <n v="93"/>
    <n v="130.69999999999999"/>
    <n v="4739455.8003060445"/>
  </r>
  <r>
    <s v="Come See the Paradise"/>
    <x v="0"/>
    <x v="0"/>
    <x v="10"/>
    <s v="January 1991 (United States)"/>
    <x v="17"/>
    <n v="2600"/>
    <s v="Alan Parker"/>
    <s v="Alan Parker"/>
    <s v="Dennis Quaid"/>
    <s v="United States"/>
    <n v="17500000"/>
    <n v="947306"/>
    <s v="Twentieth Century Fox"/>
    <n v="138"/>
    <n v="130.69999999999999"/>
    <n v="2208447.8821729152"/>
  </r>
  <r>
    <s v="The Garden"/>
    <x v="9"/>
    <x v="0"/>
    <x v="10"/>
    <s v="1990 (United States)"/>
    <x v="5"/>
    <n v="840"/>
    <s v="Derek Jarman"/>
    <m/>
    <s v="Tilda Swinton"/>
    <s v="United Kingdom"/>
    <m/>
    <n v="5006"/>
    <s v="Basilisk Communications"/>
    <n v="92"/>
    <n v="130.69999999999999"/>
    <n v="11670.452945677123"/>
  </r>
  <r>
    <s v="Lambada"/>
    <x v="1"/>
    <x v="0"/>
    <x v="10"/>
    <s v="March 16, 1990 (United States)"/>
    <x v="50"/>
    <n v="979"/>
    <s v="Joel Silberg"/>
    <s v="Joel Silberg"/>
    <s v="J. Eddie Peck"/>
    <s v="United States"/>
    <m/>
    <n v="4263112"/>
    <s v="Cannon Films"/>
    <n v="104"/>
    <n v="130.69999999999999"/>
    <n v="9938563.3236419279"/>
  </r>
  <r>
    <s v="The Shrimp on the Barbie"/>
    <x v="8"/>
    <x v="3"/>
    <x v="10"/>
    <s v="August 31, 1990 (United States)"/>
    <x v="46"/>
    <n v="1200"/>
    <s v="Director"/>
    <s v="Grant Morris"/>
    <s v="Cheech Marin"/>
    <s v="Australia"/>
    <m/>
    <m/>
    <s v="Unity Pictures"/>
    <n v="90"/>
    <n v="130.69999999999999"/>
    <s v=""/>
  </r>
  <r>
    <s v="May Fools"/>
    <x v="0"/>
    <x v="3"/>
    <x v="10"/>
    <s v="July 1990 (United States)"/>
    <x v="4"/>
    <n v="2900"/>
    <s v="Louis Malle"/>
    <s v="Louis Malle"/>
    <s v="Miou-Miou"/>
    <s v="France"/>
    <m/>
    <n v="1576702"/>
    <s v="Nouvelles Éditions de Films (NEF)"/>
    <n v="107"/>
    <n v="130.69999999999999"/>
    <n v="3675754.3947972455"/>
  </r>
  <r>
    <s v="The Last of the Finest"/>
    <x v="0"/>
    <x v="2"/>
    <x v="10"/>
    <s v="March 9, 1990 (United States)"/>
    <x v="1"/>
    <n v="1200"/>
    <s v="John Mackenzie"/>
    <s v="Jere Cunningham"/>
    <s v="Brian Dennehy"/>
    <s v="United States"/>
    <n v="12000000"/>
    <n v="1531489"/>
    <s v="Orion Pictures"/>
    <n v="106"/>
    <n v="130.69999999999999"/>
    <n v="3570349.6426931904"/>
  </r>
  <r>
    <s v="Strangers in Good Company"/>
    <x v="1"/>
    <x v="0"/>
    <x v="10"/>
    <s v="1990 (Canada)"/>
    <x v="3"/>
    <n v="995"/>
    <s v="Cynthia Scott"/>
    <s v="Gloria Demers"/>
    <s v="Alice Diabo"/>
    <s v="Canada"/>
    <m/>
    <m/>
    <s v="National Film Board of Canada (NFB)"/>
    <n v="101"/>
    <n v="130.69999999999999"/>
    <s v=""/>
  </r>
  <r>
    <s v="Opportunity Knocks"/>
    <x v="8"/>
    <x v="3"/>
    <x v="10"/>
    <s v="March 30, 1990 (United States)"/>
    <x v="22"/>
    <n v="2900"/>
    <s v="Donald Petrie"/>
    <s v="Mitchel Katlin"/>
    <s v="Dana Carvey"/>
    <s v="United States"/>
    <m/>
    <n v="11359129"/>
    <s v="Imagine Films Entertainment"/>
    <n v="103"/>
    <n v="130.69999999999999"/>
    <n v="26481458.349655699"/>
  </r>
  <r>
    <s v="Funny About Love"/>
    <x v="8"/>
    <x v="3"/>
    <x v="10"/>
    <s v="September 21, 1990 (United States)"/>
    <x v="38"/>
    <n v="1300"/>
    <s v="Leonard Nimoy"/>
    <s v="Bob Greene"/>
    <s v="Gene Wilder"/>
    <s v="United States"/>
    <m/>
    <n v="8141292"/>
    <s v="Duffy Films"/>
    <n v="101"/>
    <n v="130.69999999999999"/>
    <n v="18979737.355776589"/>
  </r>
  <r>
    <s v="Graffiti Bridge"/>
    <x v="8"/>
    <x v="0"/>
    <x v="10"/>
    <s v="November 2, 1990 (United States)"/>
    <x v="54"/>
    <n v="1800"/>
    <s v="Prince"/>
    <s v="Prince"/>
    <s v="Prince"/>
    <s v="United States"/>
    <n v="7500000"/>
    <n v="4562778"/>
    <s v="Paisley Park Films"/>
    <n v="90"/>
    <n v="130.69999999999999"/>
    <n v="10637172.583014537"/>
  </r>
  <r>
    <s v="Coupe de Ville"/>
    <x v="8"/>
    <x v="3"/>
    <x v="10"/>
    <s v="March 9, 1990 (United States)"/>
    <x v="17"/>
    <n v="2300"/>
    <s v="Joe Roth"/>
    <s v="Mike Binder"/>
    <s v="Patrick Dempsey"/>
    <s v="United States"/>
    <m/>
    <n v="715983"/>
    <s v="Morgan Creek Entertainment"/>
    <n v="99"/>
    <n v="130.69999999999999"/>
    <n v="1669166.1828615149"/>
  </r>
  <r>
    <s v="Sibling Rivalry"/>
    <x v="8"/>
    <x v="3"/>
    <x v="10"/>
    <s v="October 26, 1990 (United States)"/>
    <x v="20"/>
    <n v="2500"/>
    <s v="Carl Reiner"/>
    <s v="Martha Goldhirsh"/>
    <s v="Kirstie Alley"/>
    <s v="United States"/>
    <n v="16000000"/>
    <n v="17854933"/>
    <s v="Castle Rock Entertainment"/>
    <n v="87"/>
    <n v="130.69999999999999"/>
    <n v="41625080.987758227"/>
  </r>
  <r>
    <s v="Vital Signs"/>
    <x v="0"/>
    <x v="0"/>
    <x v="10"/>
    <s v="April 13, 1990 (United States)"/>
    <x v="20"/>
    <n v="703"/>
    <s v="Marisa Silver"/>
    <s v="Larry Ketron"/>
    <s v="Adrian Pasdar"/>
    <s v="United States"/>
    <m/>
    <n v="1224605"/>
    <s v="Twentieth Century Fox"/>
    <n v="103"/>
    <n v="130.69999999999999"/>
    <n v="2854913.1101759756"/>
  </r>
  <r>
    <s v="Body Chemistry"/>
    <x v="0"/>
    <x v="0"/>
    <x v="10"/>
    <s v="March 9, 1990 (United States)"/>
    <x v="36"/>
    <n v="406"/>
    <s v="Kristine Peterson"/>
    <s v="Jackson Barr"/>
    <s v="Marc Singer"/>
    <s v="United States"/>
    <m/>
    <n v="2415312"/>
    <s v="Concorde-New Horizons"/>
    <n v="84"/>
    <n v="130.69999999999999"/>
    <n v="5630800.0489671007"/>
  </r>
  <r>
    <s v="The Haunting of Morella"/>
    <x v="0"/>
    <x v="4"/>
    <x v="10"/>
    <s v="February 9, 1990 (United States)"/>
    <x v="44"/>
    <n v="694"/>
    <s v="Jim Wynorski"/>
    <s v="Edgar Allan Poe"/>
    <s v="Nicole Eggert"/>
    <s v="United States"/>
    <m/>
    <n v="1547867"/>
    <s v="Concorde-New Horizons"/>
    <n v="82"/>
    <n v="130.69999999999999"/>
    <n v="3608531.5600612089"/>
  </r>
  <r>
    <s v="The Fourth War"/>
    <x v="0"/>
    <x v="0"/>
    <x v="10"/>
    <s v="March 23, 1990 (United States)"/>
    <x v="41"/>
    <n v="1400"/>
    <s v="John Frankenheimer"/>
    <s v="Stephen Peters"/>
    <s v="Roy Scheider"/>
    <s v="United States"/>
    <m/>
    <n v="1305887"/>
    <s v="Kodiak Films"/>
    <n v="91"/>
    <n v="130.69999999999999"/>
    <n v="3044405.2708492731"/>
  </r>
  <r>
    <s v="Tune in Tomorrow..."/>
    <x v="8"/>
    <x v="3"/>
    <x v="10"/>
    <s v="November 2, 1990 (United States)"/>
    <x v="19"/>
    <n v="1700"/>
    <s v="Jon Amiel"/>
    <s v="Mario Vargas Llosa"/>
    <s v="Barbara Hershey"/>
    <s v="United States"/>
    <n v="11000000"/>
    <n v="1794001"/>
    <s v="Odyssey"/>
    <n v="107"/>
    <n v="130.69999999999999"/>
    <n v="4182342.0405508801"/>
  </r>
  <r>
    <s v="Impulse"/>
    <x v="0"/>
    <x v="6"/>
    <x v="10"/>
    <s v="April 6, 1990 (United States)"/>
    <x v="46"/>
    <n v="1200"/>
    <s v="Sondra Locke"/>
    <s v="John DeMarco"/>
    <s v="Theresa Russell"/>
    <s v="United States"/>
    <n v="9000000"/>
    <n v="2544504"/>
    <s v="Warner Bros."/>
    <n v="109"/>
    <n v="130.69999999999999"/>
    <n v="5931984.4590665651"/>
  </r>
  <r>
    <s v="La discrète"/>
    <x v="3"/>
    <x v="0"/>
    <x v="10"/>
    <s v="November 21, 1990 (France)"/>
    <x v="9"/>
    <n v="930"/>
    <s v="Christian Vincent"/>
    <s v="Christian Vincent"/>
    <s v="Fabrice Luchini"/>
    <s v="France"/>
    <m/>
    <m/>
    <s v="France 3 Cinéma"/>
    <n v="94"/>
    <n v="130.69999999999999"/>
    <s v=""/>
  </r>
  <r>
    <s v="Heaven and Earth"/>
    <x v="8"/>
    <x v="2"/>
    <x v="10"/>
    <s v="February 8, 1991 (United States)"/>
    <x v="9"/>
    <n v="958"/>
    <s v="Haruki Kadokawa"/>
    <s v="Haruki Kadokawa"/>
    <s v="Takaaki Enoki"/>
    <s v="Japan"/>
    <n v="42000000"/>
    <m/>
    <s v="Haruki Kadokawa Films"/>
    <n v="125"/>
    <n v="130.69999999999999"/>
    <s v=""/>
  </r>
  <r>
    <s v="Crossing the Line"/>
    <x v="0"/>
    <x v="6"/>
    <x v="10"/>
    <s v="August 31, 1990 (United Kingdom)"/>
    <x v="1"/>
    <n v="1000"/>
    <s v="David Leland"/>
    <s v="William McIlvanney"/>
    <s v="Kenny Ireland"/>
    <s v="United Kingdom"/>
    <m/>
    <n v="59227"/>
    <s v="Palace Pictures"/>
    <n v="93"/>
    <n v="130.69999999999999"/>
    <n v="138075.49273144605"/>
  </r>
  <r>
    <s v="Mindwalk"/>
    <x v="1"/>
    <x v="0"/>
    <x v="10"/>
    <s v="December 20, 1991 (United States)"/>
    <x v="37"/>
    <n v="3000"/>
    <s v="Bernt Amadeus Capra"/>
    <s v="Bernt Amadeus Capra"/>
    <s v="Liv Ullmann"/>
    <s v="United States"/>
    <m/>
    <n v="774048"/>
    <s v="Atlas"/>
    <n v="112"/>
    <n v="130.69999999999999"/>
    <n v="1804532.7130833971"/>
  </r>
  <r>
    <s v="The Nasty Girl"/>
    <x v="8"/>
    <x v="3"/>
    <x v="10"/>
    <s v="March 1991 (United States)"/>
    <x v="4"/>
    <n v="2500"/>
    <s v="Michael Verhoeven"/>
    <s v="Michael Verhoeven"/>
    <s v="Lena Stolze"/>
    <s v="West Germany"/>
    <m/>
    <n v="2293625"/>
    <s v="Filmverlag der Autoren"/>
    <n v="92"/>
    <n v="130.69999999999999"/>
    <n v="5347111.993114002"/>
  </r>
  <r>
    <s v="Archangel"/>
    <x v="4"/>
    <x v="3"/>
    <x v="10"/>
    <s v="September 1, 1990 (Canada)"/>
    <x v="16"/>
    <n v="1300"/>
    <s v="Guy Maddin"/>
    <s v="John B. Harvie"/>
    <s v="Michael Gottli"/>
    <s v="Canada"/>
    <m/>
    <m/>
    <s v="Cinephile"/>
    <n v="90"/>
    <n v="130.69999999999999"/>
    <s v=""/>
  </r>
  <r>
    <s v="Terminator 2: Judgment Day"/>
    <x v="0"/>
    <x v="2"/>
    <x v="11"/>
    <s v="July 3, 1991 (United States)"/>
    <x v="55"/>
    <n v="1000000"/>
    <s v="James Cameron"/>
    <s v="James Cameron"/>
    <s v="Arnold Schwarzenegger"/>
    <s v="United States"/>
    <n v="102000000"/>
    <n v="520881154"/>
    <s v="Carolco Pictures"/>
    <n v="137"/>
    <n v="136.19999999999999"/>
    <n v="1165289923.8164463"/>
  </r>
  <r>
    <s v="Point Break"/>
    <x v="0"/>
    <x v="2"/>
    <x v="11"/>
    <s v="July 12, 1991 (United States)"/>
    <x v="4"/>
    <n v="166000"/>
    <s v="Kathryn Bigelow"/>
    <s v="Rick King"/>
    <s v="Patrick Swayze"/>
    <s v="United States"/>
    <n v="24000000"/>
    <n v="83531958"/>
    <s v="Largo Entertainment"/>
    <n v="122"/>
    <n v="136.19999999999999"/>
    <n v="186873624.10132158"/>
  </r>
  <r>
    <s v="The Silence of the Lambs"/>
    <x v="0"/>
    <x v="6"/>
    <x v="11"/>
    <s v="February 14, 1991 (United States)"/>
    <x v="60"/>
    <n v="1300000"/>
    <s v="Jonathan Demme"/>
    <s v="Thomas Harris"/>
    <s v="Jodie Foster"/>
    <s v="United States"/>
    <n v="19000000"/>
    <n v="272742922"/>
    <s v="Strong Heart/Demme Production"/>
    <n v="118"/>
    <n v="136.19999999999999"/>
    <n v="610167168.38032305"/>
  </r>
  <r>
    <s v="Hook"/>
    <x v="1"/>
    <x v="1"/>
    <x v="11"/>
    <s v="December 11, 1991 (United States)"/>
    <x v="8"/>
    <n v="240000"/>
    <s v="Steven Spielberg"/>
    <s v="J.M. Barrie"/>
    <s v="Dustin Hoffman"/>
    <s v="United States"/>
    <n v="70000000"/>
    <n v="300854823"/>
    <s v="Amblin Entertainment"/>
    <n v="142"/>
    <n v="136.19999999999999"/>
    <n v="673057742.79074883"/>
  </r>
  <r>
    <s v="Boyz n the Hood"/>
    <x v="0"/>
    <x v="6"/>
    <x v="11"/>
    <s v="July 12, 1991 (United States)"/>
    <x v="40"/>
    <n v="130000"/>
    <s v="John Singleton"/>
    <s v="John Singleton"/>
    <s v="Cuba Gooding Jr."/>
    <s v="United States"/>
    <n v="6500000"/>
    <n v="57529070"/>
    <s v="Columbia Pictures"/>
    <n v="112"/>
    <n v="136.19999999999999"/>
    <n v="128701230.75624081"/>
  </r>
  <r>
    <s v="Cape Fear"/>
    <x v="0"/>
    <x v="6"/>
    <x v="11"/>
    <s v="November 15, 1991 (United States)"/>
    <x v="4"/>
    <n v="180000"/>
    <s v="Martin Scorsese"/>
    <s v="John D. MacDonald"/>
    <s v="Robert De Niro"/>
    <s v="United States"/>
    <n v="35000000"/>
    <n v="182291969"/>
    <s v="Amblin Entertainment"/>
    <n v="128"/>
    <n v="136.19999999999999"/>
    <n v="407814705.97870779"/>
  </r>
  <r>
    <s v="Career Opportunities"/>
    <x v="8"/>
    <x v="3"/>
    <x v="11"/>
    <s v="March 29, 1991 (United States)"/>
    <x v="23"/>
    <n v="12000"/>
    <s v="Bryan Gordon"/>
    <s v="John Hughes"/>
    <s v="Frank Whaley"/>
    <s v="United States"/>
    <m/>
    <n v="11336986"/>
    <s v="Hughes Entertainment"/>
    <n v="83"/>
    <n v="136.19999999999999"/>
    <n v="25362552.380323052"/>
  </r>
  <r>
    <s v="The Addams Family"/>
    <x v="8"/>
    <x v="3"/>
    <x v="11"/>
    <s v="November 22, 1991 (United States)"/>
    <x v="15"/>
    <n v="140000"/>
    <s v="Barry Sonnenfeld"/>
    <s v="Charles Addams"/>
    <s v="Anjelica Huston"/>
    <s v="United States"/>
    <n v="30000000"/>
    <n v="191502426"/>
    <s v="Orion Pictures"/>
    <n v="99"/>
    <n v="136.19999999999999"/>
    <n v="428419891.35242289"/>
  </r>
  <r>
    <s v="Thelma &amp; Louise"/>
    <x v="0"/>
    <x v="1"/>
    <x v="11"/>
    <s v="May 24, 1991 (United States)"/>
    <x v="24"/>
    <n v="142000"/>
    <s v="Ridley Scott"/>
    <s v="Callie Khouri"/>
    <s v="Susan Sarandon"/>
    <s v="United States"/>
    <n v="16500000"/>
    <n v="45456285"/>
    <s v="Pathé Entertainment"/>
    <n v="130"/>
    <n v="136.19999999999999"/>
    <n v="101692584.72466961"/>
  </r>
  <r>
    <s v="Y Tu Mamá También"/>
    <x v="3"/>
    <x v="0"/>
    <x v="11"/>
    <s v="June 8, 2001 (Mexico)"/>
    <x v="37"/>
    <n v="118000"/>
    <s v="Alfonso Cuarón"/>
    <s v="Carlos Cuarón"/>
    <s v="Maribel Verdú"/>
    <s v="Mexico"/>
    <n v="2000000"/>
    <n v="33616692"/>
    <s v="Anhelo Producciones"/>
    <n v="106"/>
    <n v="136.19999999999999"/>
    <n v="75205624.466960356"/>
  </r>
  <r>
    <s v="Robin Hood: Prince of Thieves"/>
    <x v="8"/>
    <x v="2"/>
    <x v="11"/>
    <s v="June 14, 1991 (United States)"/>
    <x v="15"/>
    <n v="182000"/>
    <s v="Kevin Reynolds"/>
    <s v="Pen Densham"/>
    <s v="Kevin Costner"/>
    <s v="United States"/>
    <n v="48000000"/>
    <n v="390493908"/>
    <s v="Warner Bros."/>
    <n v="143"/>
    <n v="136.19999999999999"/>
    <n v="873593933.68281937"/>
  </r>
  <r>
    <s v="The Doors"/>
    <x v="0"/>
    <x v="5"/>
    <x v="11"/>
    <s v="March 1, 1991 (United States)"/>
    <x v="13"/>
    <n v="86000"/>
    <s v="Oliver Stone"/>
    <s v="Randall Jahnson"/>
    <s v="Val Kilmer"/>
    <s v="United States"/>
    <n v="38000000"/>
    <n v="34416893"/>
    <s v="Bill Graham Films"/>
    <n v="140"/>
    <n v="136.19999999999999"/>
    <n v="76995795.132892802"/>
  </r>
  <r>
    <s v="Beauty and the Beast"/>
    <x v="2"/>
    <x v="10"/>
    <x v="11"/>
    <s v="November 22, 1991 (United States)"/>
    <x v="45"/>
    <n v="424000"/>
    <s v="Gary Trousdale"/>
    <s v="Linda Woolverton"/>
    <s v="Paige O'Hara"/>
    <s v="United States"/>
    <n v="25000000"/>
    <n v="424967620"/>
    <s v="Walt Disney Pictures"/>
    <n v="84"/>
    <n v="136.19999999999999"/>
    <n v="950716841.51248157"/>
  </r>
  <r>
    <s v="Fried Green Tomatoes"/>
    <x v="8"/>
    <x v="0"/>
    <x v="11"/>
    <s v="January 24, 1992 (United States)"/>
    <x v="3"/>
    <n v="69000"/>
    <s v="Jon Avnet"/>
    <s v="Fannie Flagg"/>
    <s v="Kathy Bates"/>
    <s v="United States"/>
    <n v="11000000"/>
    <n v="119418501"/>
    <s v="Universal Pictures"/>
    <n v="130"/>
    <n v="136.19999999999999"/>
    <n v="267157248.56607929"/>
  </r>
  <r>
    <s v="JFK"/>
    <x v="0"/>
    <x v="0"/>
    <x v="11"/>
    <s v="December 20, 1991 (United States)"/>
    <x v="45"/>
    <n v="146000"/>
    <s v="Oliver Stone"/>
    <s v="Jim Garrison"/>
    <s v="Kevin Costner"/>
    <s v="United States"/>
    <n v="40000000"/>
    <n v="205405498"/>
    <s v="Warner Bros."/>
    <n v="189"/>
    <n v="136.19999999999999"/>
    <n v="459523166.23054332"/>
  </r>
  <r>
    <s v="The Rocketeer"/>
    <x v="1"/>
    <x v="2"/>
    <x v="11"/>
    <s v="June 21, 1991 (United States)"/>
    <x v="16"/>
    <n v="55000"/>
    <s v="Joe Johnston"/>
    <s v="Dave Stevens"/>
    <s v="Billy Campbell"/>
    <s v="United States"/>
    <n v="35000000"/>
    <n v="46704056"/>
    <s v="Walt Disney Pictures"/>
    <n v="108"/>
    <n v="136.19999999999999"/>
    <n v="104484037.17474303"/>
  </r>
  <r>
    <s v="My Girl"/>
    <x v="1"/>
    <x v="3"/>
    <x v="11"/>
    <s v="November 27, 1991 (United States)"/>
    <x v="15"/>
    <n v="75000"/>
    <s v="Howard Zieff"/>
    <s v="Laurice Elehwany"/>
    <s v="Anna Chlumsky"/>
    <s v="United States"/>
    <n v="17000000"/>
    <n v="59489799"/>
    <s v="Columbia Pictures"/>
    <n v="102"/>
    <n v="136.19999999999999"/>
    <n v="133087678.08590308"/>
  </r>
  <r>
    <s v="Backdraft"/>
    <x v="0"/>
    <x v="2"/>
    <x v="11"/>
    <s v="May 24, 1991 (United States)"/>
    <x v="17"/>
    <n v="74000"/>
    <s v="Ron Howard"/>
    <s v="Gregory Widen"/>
    <s v="Kurt Russell"/>
    <s v="United States"/>
    <n v="40000000"/>
    <n v="152368585"/>
    <s v="Imagine Films Entertainment"/>
    <n v="137"/>
    <n v="136.19999999999999"/>
    <n v="340871570.11380321"/>
  </r>
  <r>
    <s v="Bill &amp; Ted's Bogus Journey"/>
    <x v="1"/>
    <x v="1"/>
    <x v="11"/>
    <s v="July 19, 1991 (United States)"/>
    <x v="21"/>
    <n v="72000"/>
    <s v="Peter Hewitt"/>
    <s v="Chris Matheson"/>
    <s v="Keanu Reeves"/>
    <s v="United States"/>
    <n v="20000000"/>
    <n v="38039850"/>
    <s v="Nelson Entertainment"/>
    <n v="93"/>
    <n v="136.19999999999999"/>
    <n v="85100897.907488987"/>
  </r>
  <r>
    <s v="Father of the Bride"/>
    <x v="1"/>
    <x v="3"/>
    <x v="11"/>
    <s v="December 20, 1991 (United States)"/>
    <x v="16"/>
    <n v="71000"/>
    <s v="Charles Shyer"/>
    <s v="Frances Goodrich"/>
    <s v="Steve Martin"/>
    <s v="United States"/>
    <m/>
    <n v="89325780"/>
    <s v="Touchstone Pictures"/>
    <n v="105"/>
    <n v="136.19999999999999"/>
    <n v="199835280.22026432"/>
  </r>
  <r>
    <s v="City Slickers"/>
    <x v="8"/>
    <x v="3"/>
    <x v="11"/>
    <s v="June 7, 1991 (United States)"/>
    <x v="8"/>
    <n v="51000"/>
    <s v="Ron Underwood"/>
    <s v="Lowell Ganz"/>
    <s v="Billy Crystal"/>
    <s v="United States"/>
    <n v="27000000"/>
    <n v="179033791"/>
    <s v="Castle Rock Entertainment"/>
    <n v="113"/>
    <n v="136.19999999999999"/>
    <n v="400525668.99926579"/>
  </r>
  <r>
    <s v="Don't Tell Mom the Babysitter's Dead"/>
    <x v="8"/>
    <x v="3"/>
    <x v="11"/>
    <s v="June 7, 1991 (United States)"/>
    <x v="21"/>
    <n v="29000"/>
    <s v="Stephen Herek"/>
    <s v="Neil Landau"/>
    <s v="Christina Applegate"/>
    <s v="United States"/>
    <m/>
    <n v="25196249"/>
    <s v="Home Box Office (HBO)"/>
    <n v="102"/>
    <n v="136.19999999999999"/>
    <n v="56367819.899412625"/>
  </r>
  <r>
    <s v="The Fisher King"/>
    <x v="0"/>
    <x v="3"/>
    <x v="11"/>
    <s v="September 27, 1991 (United States)"/>
    <x v="24"/>
    <n v="81000"/>
    <s v="Terry Gilliam"/>
    <s v="Richard LaGravenese"/>
    <s v="Jeff Bridges"/>
    <s v="United States"/>
    <n v="24000000"/>
    <n v="41895491"/>
    <s v="TriStar Pictures"/>
    <n v="137"/>
    <n v="136.19999999999999"/>
    <n v="93726549.983113065"/>
  </r>
  <r>
    <s v="Sex and Zen"/>
    <x v="0"/>
    <x v="3"/>
    <x v="11"/>
    <s v="November 30, 1991 (Hong Kong)"/>
    <x v="41"/>
    <n v="2200"/>
    <s v="Michael Mak"/>
    <s v="Alexander Lee"/>
    <s v="Lawrence Ng"/>
    <s v="Hong Kong"/>
    <m/>
    <m/>
    <s v="Golden Harvest Company"/>
    <n v="99"/>
    <n v="136.19999999999999"/>
    <s v=""/>
  </r>
  <r>
    <s v="Sleeping with the Enemy"/>
    <x v="0"/>
    <x v="0"/>
    <x v="11"/>
    <s v="February 8, 1991 (United States)"/>
    <x v="21"/>
    <n v="52000"/>
    <s v="Joseph Ruben"/>
    <s v="Nancy Price"/>
    <s v="Julia Roberts"/>
    <s v="United States"/>
    <n v="19000000"/>
    <n v="174999005"/>
    <s v="Twentieth Century Fox"/>
    <n v="99"/>
    <n v="136.19999999999999"/>
    <n v="391499242.46328926"/>
  </r>
  <r>
    <s v="The Beautiful Troublemaker"/>
    <x v="9"/>
    <x v="0"/>
    <x v="11"/>
    <s v="September 4, 1991 (France)"/>
    <x v="37"/>
    <n v="7500"/>
    <s v="Jacques Rivette"/>
    <s v="Pascal Bonitzer"/>
    <s v="Michel Piccoli"/>
    <s v="France"/>
    <m/>
    <n v="403056"/>
    <s v="Pierre Grise Productions"/>
    <n v="238"/>
    <n v="136.19999999999999"/>
    <n v="901697.23348017619"/>
  </r>
  <r>
    <s v="Return to the Blue Lagoon"/>
    <x v="8"/>
    <x v="1"/>
    <x v="11"/>
    <s v="August 2, 1991 (United States)"/>
    <x v="33"/>
    <n v="19000"/>
    <s v="William A. Graham"/>
    <s v="Henry De Vere Stacpoole"/>
    <s v="Brian Krause"/>
    <s v="United States"/>
    <n v="11000000"/>
    <n v="2807854"/>
    <s v="Columbia Pictures"/>
    <n v="102"/>
    <n v="136.19999999999999"/>
    <n v="6281594.0807635831"/>
  </r>
  <r>
    <s v="The Last Boy Scout"/>
    <x v="0"/>
    <x v="2"/>
    <x v="11"/>
    <s v="December 13, 1991 (United States)"/>
    <x v="9"/>
    <n v="95000"/>
    <s v="Tony Scott"/>
    <s v="Shane Black"/>
    <s v="Bruce Willis"/>
    <s v="United States"/>
    <n v="43000000"/>
    <n v="59509925"/>
    <s v="Geffen Pictures"/>
    <n v="105"/>
    <n v="136.19999999999999"/>
    <n v="133132702.99192365"/>
  </r>
  <r>
    <s v="Star Trek VI: The Undiscovered Country"/>
    <x v="1"/>
    <x v="2"/>
    <x v="11"/>
    <s v="December 6, 1991 (United States)"/>
    <x v="13"/>
    <n v="72000"/>
    <s v="Nicholas Meyer"/>
    <s v="Gene Roddenberry"/>
    <s v="William Shatner"/>
    <s v="United States"/>
    <n v="30000000"/>
    <n v="96888996"/>
    <s v="Paramount Pictures"/>
    <n v="110"/>
    <n v="136.19999999999999"/>
    <n v="216755338.33480176"/>
  </r>
  <r>
    <s v="My Own Private Idaho"/>
    <x v="0"/>
    <x v="0"/>
    <x v="11"/>
    <s v="July 20, 1991 (Japan)"/>
    <x v="9"/>
    <n v="53000"/>
    <s v="Gus Van Sant"/>
    <s v="Gus Van Sant"/>
    <s v="River Phoenix"/>
    <s v="United States"/>
    <n v="2500000"/>
    <n v="6401336"/>
    <s v="New Line Cinema"/>
    <n v="104"/>
    <n v="136.19999999999999"/>
    <n v="14320756.822320117"/>
  </r>
  <r>
    <s v="Drop Dead Fred"/>
    <x v="8"/>
    <x v="3"/>
    <x v="11"/>
    <s v="May 24, 1991 (United States)"/>
    <x v="23"/>
    <n v="27000"/>
    <s v="Ate de Jong"/>
    <s v="Elizabeth Livingston"/>
    <s v="Phoebe Cates"/>
    <s v="United States"/>
    <n v="6788000"/>
    <n v="13878411"/>
    <s v="PolyGram Filmed Entertainment"/>
    <n v="103"/>
    <n v="136.19999999999999"/>
    <n v="31048104.491189428"/>
  </r>
  <r>
    <s v="Hot Shots!"/>
    <x v="8"/>
    <x v="2"/>
    <x v="11"/>
    <s v="July 31, 1991 (United States)"/>
    <x v="8"/>
    <n v="102000"/>
    <s v="Jim Abrahams"/>
    <s v="Jim Abrahams"/>
    <s v="Charlie Sheen"/>
    <s v="United States"/>
    <n v="26000000"/>
    <n v="181096164"/>
    <s v="Twentieth Century Fox"/>
    <n v="84"/>
    <n v="136.19999999999999"/>
    <n v="405139509.33039647"/>
  </r>
  <r>
    <s v="Hudson Hawk"/>
    <x v="0"/>
    <x v="2"/>
    <x v="11"/>
    <s v="May 24, 1991 (United States)"/>
    <x v="1"/>
    <n v="54000"/>
    <s v="Michael Lehmann"/>
    <s v="Bruce Willis"/>
    <s v="Bruce Willis"/>
    <s v="United States"/>
    <n v="65000000"/>
    <n v="17218080"/>
    <s v="TriStar Pictures"/>
    <n v="100"/>
    <n v="136.19999999999999"/>
    <n v="38519449.162995592"/>
  </r>
  <r>
    <s v="The Prince of Tides"/>
    <x v="0"/>
    <x v="0"/>
    <x v="11"/>
    <s v="December 25, 1991 (United States)"/>
    <x v="17"/>
    <n v="17000"/>
    <s v="Barbra Streisand"/>
    <s v="Pat Conroy"/>
    <s v="Barbra Streisand"/>
    <s v="United States"/>
    <n v="30000000"/>
    <n v="74787599"/>
    <s v="Columbia Pictures"/>
    <n v="132"/>
    <n v="136.19999999999999"/>
    <n v="167311170.45007342"/>
  </r>
  <r>
    <s v="Barton Fink"/>
    <x v="0"/>
    <x v="3"/>
    <x v="11"/>
    <s v="August 21, 1991 (United States)"/>
    <x v="3"/>
    <n v="116000"/>
    <s v="Joel Coen"/>
    <s v="Joel Coen"/>
    <s v="John Turturro"/>
    <s v="United Kingdom"/>
    <n v="9000000"/>
    <n v="6153939"/>
    <s v="Circle Films"/>
    <n v="116"/>
    <n v="136.19999999999999"/>
    <n v="13767292.314977974"/>
  </r>
  <r>
    <s v="Nothing But Trouble"/>
    <x v="8"/>
    <x v="3"/>
    <x v="11"/>
    <s v="February 15, 1991 (United States)"/>
    <x v="27"/>
    <n v="23000"/>
    <s v="Dan Aykroyd"/>
    <s v="Peter Aykroyd"/>
    <s v="Chevy Chase"/>
    <s v="United States"/>
    <n v="40000000"/>
    <n v="8479793"/>
    <s v="Applied Action"/>
    <n v="94"/>
    <n v="136.19999999999999"/>
    <n v="18970579.494126286"/>
  </r>
  <r>
    <s v="What About Bob?"/>
    <x v="1"/>
    <x v="3"/>
    <x v="11"/>
    <s v="May 17, 1991 (United States)"/>
    <x v="9"/>
    <n v="65000"/>
    <s v="Frank Oz"/>
    <s v="Alvin Sargent"/>
    <s v="Bill Murray"/>
    <s v="United States"/>
    <n v="35000000"/>
    <n v="63707829"/>
    <s v="Touchstone Pictures"/>
    <n v="99"/>
    <n v="136.19999999999999"/>
    <n v="142524049.16519824"/>
  </r>
  <r>
    <s v="Naked Lunch"/>
    <x v="0"/>
    <x v="0"/>
    <x v="11"/>
    <s v="April 24, 1992 (United Kingdom)"/>
    <x v="9"/>
    <n v="48000"/>
    <s v="David Cronenberg"/>
    <s v="William S. Burroughs"/>
    <s v="Peter Weller"/>
    <s v="Canada"/>
    <n v="16000000"/>
    <n v="2641357"/>
    <s v="Recorded Picture Company (RPC)"/>
    <n v="115"/>
    <n v="136.19999999999999"/>
    <n v="5909115.1093979441"/>
  </r>
  <r>
    <s v="Teenage Mutant Ninja Turtles II: The Secret of the Ooze"/>
    <x v="1"/>
    <x v="2"/>
    <x v="11"/>
    <s v="March 22, 1991 (United States)"/>
    <x v="22"/>
    <n v="53000"/>
    <s v="Michael Pressman"/>
    <s v="Kevin Eastman"/>
    <s v="Paige Turco"/>
    <s v="United States"/>
    <n v="25000000"/>
    <n v="78656813"/>
    <s v="Golden Harvest Company"/>
    <n v="88"/>
    <n v="136.19999999999999"/>
    <n v="175967187.37958884"/>
  </r>
  <r>
    <s v="The Naked Gun 2½: The Smell of Fear"/>
    <x v="8"/>
    <x v="3"/>
    <x v="11"/>
    <s v="June 28, 1991 (United States)"/>
    <x v="15"/>
    <n v="108000"/>
    <s v="David Zucker"/>
    <s v="Jim Abrahams"/>
    <s v="Leslie Nielsen"/>
    <s v="United States"/>
    <n v="23000000"/>
    <n v="86930411"/>
    <s v="Paramount Pictures"/>
    <n v="85"/>
    <n v="136.19999999999999"/>
    <n v="194476477.47209984"/>
  </r>
  <r>
    <s v="Double Impact"/>
    <x v="0"/>
    <x v="2"/>
    <x v="11"/>
    <s v="August 9, 1991 (United States)"/>
    <x v="41"/>
    <n v="39000"/>
    <s v="Sheldon Lettich"/>
    <s v="Sheldon Lettich"/>
    <s v="Jean-Claude Van Damme"/>
    <s v="United States"/>
    <n v="15000000"/>
    <n v="30102717"/>
    <s v="Stone Group Pictures"/>
    <n v="110"/>
    <n v="136.19999999999999"/>
    <n v="67344330.909691632"/>
  </r>
  <r>
    <s v="The Commitments"/>
    <x v="0"/>
    <x v="3"/>
    <x v="11"/>
    <s v="September 13, 1991 (United States)"/>
    <x v="37"/>
    <n v="34000"/>
    <s v="Alan Parker"/>
    <s v="Roddy Doyle"/>
    <s v="Robert Arkins"/>
    <s v="Ireland"/>
    <n v="12000000"/>
    <n v="14919570"/>
    <s v="Beacon Communications"/>
    <n v="118"/>
    <n v="136.19999999999999"/>
    <n v="33377334.647577092"/>
  </r>
  <r>
    <s v="The Man in the Moon"/>
    <x v="8"/>
    <x v="0"/>
    <x v="11"/>
    <s v="October 4, 1991 (United States)"/>
    <x v="4"/>
    <n v="16000"/>
    <s v="Robert Mulligan"/>
    <s v="Jenny Wingfield"/>
    <s v="Sam Waterston"/>
    <s v="United States"/>
    <m/>
    <n v="2853801"/>
    <s v="Metro-Goldwyn-Mayer (MGM)"/>
    <n v="99"/>
    <n v="136.19999999999999"/>
    <n v="6384384.4691629959"/>
  </r>
  <r>
    <s v="The Double Life of Véronique"/>
    <x v="0"/>
    <x v="0"/>
    <x v="11"/>
    <s v="November 22, 1991 (United States)"/>
    <x v="40"/>
    <n v="44000"/>
    <s v="Krzysztof Kieslowski"/>
    <s v="Krzysztof Kieslowski"/>
    <s v="Irène Jacob"/>
    <s v="France"/>
    <m/>
    <n v="2175939"/>
    <s v="Sidéral Productions"/>
    <n v="98"/>
    <n v="136.19999999999999"/>
    <n v="4867904.6497797351"/>
  </r>
  <r>
    <s v="New Jack City"/>
    <x v="0"/>
    <x v="2"/>
    <x v="11"/>
    <s v="March 8, 1991 (United States)"/>
    <x v="17"/>
    <n v="33000"/>
    <s v="Mario Van Peebles"/>
    <s v="Thomas Lee Wright"/>
    <s v="Wesley Snipes"/>
    <s v="United States"/>
    <n v="8000000"/>
    <n v="47624353"/>
    <s v="Warner Bros."/>
    <n v="97"/>
    <n v="136.19999999999999"/>
    <n v="106542880.75697504"/>
  </r>
  <r>
    <s v="Toy Soldiers"/>
    <x v="0"/>
    <x v="2"/>
    <x v="11"/>
    <s v="April 26, 1991 (United States)"/>
    <x v="14"/>
    <n v="20000"/>
    <s v="Daniel Petrie Jr."/>
    <s v="William P. Kennedy"/>
    <s v="Sean Astin"/>
    <s v="United States"/>
    <n v="10000000"/>
    <n v="15073942"/>
    <s v="TriStar Pictures"/>
    <n v="111"/>
    <n v="136.19999999999999"/>
    <n v="33722688.160058737"/>
  </r>
  <r>
    <s v="The People Under the Stairs"/>
    <x v="0"/>
    <x v="3"/>
    <x v="11"/>
    <s v="November 1, 1991 (United States)"/>
    <x v="5"/>
    <n v="32000"/>
    <s v="Wes Craven"/>
    <s v="Wes Craven"/>
    <s v="Brandon Quintin Adams"/>
    <s v="United States"/>
    <n v="6000000"/>
    <n v="31347154"/>
    <s v="Universal Pictures"/>
    <n v="102"/>
    <n v="136.19999999999999"/>
    <n v="70128324.697503671"/>
  </r>
  <r>
    <s v="Regarding Henry"/>
    <x v="8"/>
    <x v="0"/>
    <x v="11"/>
    <s v="July 10, 1991 (United States)"/>
    <x v="17"/>
    <n v="30000"/>
    <s v="Mike Nichols"/>
    <s v="J.J. Abrams"/>
    <s v="Harrison Ford"/>
    <s v="United States"/>
    <n v="25000000"/>
    <n v="43001500"/>
    <s v="Paramount Pictures"/>
    <n v="108"/>
    <n v="136.19999999999999"/>
    <n v="96200859.397944197"/>
  </r>
  <r>
    <s v="Bugsy"/>
    <x v="0"/>
    <x v="5"/>
    <x v="11"/>
    <s v="December 20, 1991 (United States)"/>
    <x v="8"/>
    <n v="27000"/>
    <s v="Barry Levinson"/>
    <s v="James Toback"/>
    <s v="Warren Beatty"/>
    <s v="United States"/>
    <n v="30000000"/>
    <n v="49114016"/>
    <s v="TriStar Pictures"/>
    <n v="136"/>
    <n v="136.19999999999999"/>
    <n v="109875482.19676946"/>
  </r>
  <r>
    <s v="Doc Hollywood"/>
    <x v="8"/>
    <x v="3"/>
    <x v="11"/>
    <s v="August 2, 1991 (United States)"/>
    <x v="19"/>
    <n v="34000"/>
    <s v="Michael Caton-Jones"/>
    <s v="Neil B. Shulman"/>
    <s v="Michael J. Fox"/>
    <s v="United States"/>
    <n v="20000000"/>
    <n v="54830779"/>
    <s v="Warner Bros."/>
    <n v="104"/>
    <n v="136.19999999999999"/>
    <n v="122664745.67767988"/>
  </r>
  <r>
    <s v="Delicatessen"/>
    <x v="0"/>
    <x v="3"/>
    <x v="11"/>
    <s v="April 3, 1992 (United States)"/>
    <x v="37"/>
    <n v="82000"/>
    <s v="Marc Caro"/>
    <s v="Jean-Pierre Jeunet"/>
    <s v="Marie-Laure Dougnac"/>
    <s v="France"/>
    <m/>
    <n v="1794187"/>
    <s v="Constellation"/>
    <n v="99"/>
    <n v="136.19999999999999"/>
    <n v="4013867.6864904552"/>
  </r>
  <r>
    <s v="Night on Earth"/>
    <x v="0"/>
    <x v="3"/>
    <x v="11"/>
    <s v="December 12, 1991 (Germany)"/>
    <x v="3"/>
    <n v="57000"/>
    <s v="Jim Jarmusch"/>
    <s v="Jim Jarmusch"/>
    <s v="Winona Ryder"/>
    <s v="France"/>
    <n v="3500000"/>
    <n v="2023808"/>
    <s v="Victor Company of Japan (JVC)"/>
    <n v="129"/>
    <n v="136.19999999999999"/>
    <n v="4527564.5932452278"/>
  </r>
  <r>
    <s v="Child's Play 3"/>
    <x v="0"/>
    <x v="4"/>
    <x v="11"/>
    <s v="August 30, 1991 (United States)"/>
    <x v="27"/>
    <n v="37000"/>
    <s v="Jack Bender"/>
    <s v="Don Mancini"/>
    <s v="Justin Whalin"/>
    <s v="United Kingdom"/>
    <n v="13000000"/>
    <n v="20560255"/>
    <s v="Universal Pictures"/>
    <n v="90"/>
    <n v="136.19999999999999"/>
    <n v="45996400.135829665"/>
  </r>
  <r>
    <s v="Freddy's Dead: The Final Nightmare"/>
    <x v="0"/>
    <x v="7"/>
    <x v="11"/>
    <s v="September 13, 1991 (United States)"/>
    <x v="38"/>
    <n v="43000"/>
    <s v="Rachel Talalay"/>
    <s v="Wes Craven"/>
    <s v="Robert Englund"/>
    <s v="United States"/>
    <n v="11000000"/>
    <n v="34872033"/>
    <s v="New Line Cinema"/>
    <n v="89"/>
    <n v="136.19999999999999"/>
    <n v="78014012.151982382"/>
  </r>
  <r>
    <s v="Oscar"/>
    <x v="1"/>
    <x v="3"/>
    <x v="11"/>
    <s v="April 26, 1991 (United States)"/>
    <x v="16"/>
    <n v="30000"/>
    <s v="John Landis"/>
    <s v="Claude Magnier"/>
    <s v="Sylvester Stallone"/>
    <s v="United States"/>
    <n v="35000000"/>
    <n v="23562716"/>
    <s v="Joseph S. Vecchio Entertainment"/>
    <n v="109"/>
    <n v="136.19999999999999"/>
    <n v="52713359.509544782"/>
  </r>
  <r>
    <s v="The Lovers on the Bridge"/>
    <x v="0"/>
    <x v="0"/>
    <x v="11"/>
    <s v="July 2, 1999 (United States)"/>
    <x v="37"/>
    <n v="13000"/>
    <s v="Leos Carax"/>
    <s v="Leos Carax"/>
    <s v="Juliette Binoche"/>
    <s v="France"/>
    <n v="28000000"/>
    <n v="29679"/>
    <s v="Films A2"/>
    <n v="125"/>
    <n v="136.19999999999999"/>
    <n v="66396.411894273129"/>
  </r>
  <r>
    <s v="Highlander II: The Quickening"/>
    <x v="0"/>
    <x v="2"/>
    <x v="11"/>
    <s v="November 1, 1991 (United States)"/>
    <x v="29"/>
    <n v="44000"/>
    <s v="Russell Mulcahy"/>
    <s v="Gregory Widen"/>
    <s v="Christopher Lambert"/>
    <s v="United Kingdom"/>
    <n v="30000000"/>
    <n v="15556340"/>
    <s v="Davis-Panzer Productions"/>
    <n v="91"/>
    <n v="136.19999999999999"/>
    <n v="34801885.447870776"/>
  </r>
  <r>
    <s v="Stone Cold"/>
    <x v="0"/>
    <x v="2"/>
    <x v="11"/>
    <s v="May 17, 1991 (United States)"/>
    <x v="22"/>
    <n v="7300"/>
    <s v="Craig R. Baxley"/>
    <s v="Walter Doniger"/>
    <s v="Brian Bosworth"/>
    <s v="United States"/>
    <n v="17000000"/>
    <n v="9151887"/>
    <s v="Stone Group Pictures"/>
    <n v="92"/>
    <n v="136.19999999999999"/>
    <n v="20474155.425110132"/>
  </r>
  <r>
    <s v="Wild Hearts Can't Be Broken"/>
    <x v="2"/>
    <x v="0"/>
    <x v="11"/>
    <s v="May 24, 1991 (United States)"/>
    <x v="13"/>
    <n v="5000"/>
    <s v="Steve Miner"/>
    <s v="Matt Williams"/>
    <s v="Gabrielle Anwar"/>
    <s v="United States"/>
    <m/>
    <n v="7294835"/>
    <s v="Walt Disney Pictures"/>
    <n v="88"/>
    <n v="136.19999999999999"/>
    <n v="16319649.225403817"/>
  </r>
  <r>
    <s v="Showdown in Little Tokyo"/>
    <x v="0"/>
    <x v="2"/>
    <x v="11"/>
    <s v="August 23, 1991 (United States)"/>
    <x v="10"/>
    <n v="17000"/>
    <s v="Mark L. Lester"/>
    <s v="Stephen Glantz"/>
    <s v="Dolph Lundgren"/>
    <s v="United States"/>
    <n v="8000000"/>
    <n v="2275557"/>
    <s v="Little Tokyo Productions"/>
    <n v="79"/>
    <n v="136.19999999999999"/>
    <n v="5090765.1828193832"/>
  </r>
  <r>
    <s v="Jungle Fever"/>
    <x v="0"/>
    <x v="0"/>
    <x v="11"/>
    <s v="June 7, 1991 (United States)"/>
    <x v="14"/>
    <n v="17000"/>
    <s v="Spike Lee"/>
    <s v="Spike Lee"/>
    <s v="Wesley Snipes"/>
    <s v="United States"/>
    <n v="14000000"/>
    <n v="43882682"/>
    <s v="Universal Pictures"/>
    <n v="132"/>
    <n v="136.19999999999999"/>
    <n v="98172196.809104264"/>
  </r>
  <r>
    <s v="Harley Davidson and the Marlboro Man"/>
    <x v="0"/>
    <x v="2"/>
    <x v="11"/>
    <s v="August 23, 1991 (United States)"/>
    <x v="10"/>
    <n v="19000"/>
    <s v="Simon Wincer"/>
    <s v="Don Michael Paul"/>
    <s v="Mickey Rourke"/>
    <s v="United States"/>
    <n v="23000000"/>
    <n v="7434726"/>
    <s v="Krisjair"/>
    <n v="98"/>
    <n v="136.19999999999999"/>
    <n v="16632606.550660793"/>
  </r>
  <r>
    <s v="Not Without My Daughter"/>
    <x v="8"/>
    <x v="0"/>
    <x v="11"/>
    <s v="January 11, 1991 (United States)"/>
    <x v="5"/>
    <n v="13000"/>
    <s v="Brian Gilbert"/>
    <s v="Betty Mahmoody"/>
    <s v="Sally Field"/>
    <s v="United States"/>
    <m/>
    <n v="14789113"/>
    <s v="Pathé Entertainment"/>
    <n v="116"/>
    <n v="136.19999999999999"/>
    <n v="33085482.607195299"/>
  </r>
  <r>
    <s v="Defending Your Life"/>
    <x v="1"/>
    <x v="3"/>
    <x v="11"/>
    <s v="April 5, 1991 (United States)"/>
    <x v="13"/>
    <n v="18000"/>
    <s v="Albert Brooks"/>
    <s v="Albert Brooks"/>
    <s v="Albert Brooks"/>
    <s v="United States"/>
    <m/>
    <n v="16371128"/>
    <s v="Geffen Pictures"/>
    <n v="112"/>
    <n v="136.19999999999999"/>
    <n v="36624689.439060204"/>
  </r>
  <r>
    <s v="Flight of the Intruder"/>
    <x v="8"/>
    <x v="2"/>
    <x v="11"/>
    <s v="January 18, 1991 (United States)"/>
    <x v="1"/>
    <n v="6600"/>
    <s v="John Milius"/>
    <s v="Stephen Coonts"/>
    <s v="Danny Glover"/>
    <s v="United States"/>
    <n v="35000000"/>
    <n v="14587732"/>
    <s v="Paramount Pictures"/>
    <n v="115"/>
    <n v="136.19999999999999"/>
    <n v="32634962.851688694"/>
  </r>
  <r>
    <s v="Problem Child 2"/>
    <x v="8"/>
    <x v="3"/>
    <x v="11"/>
    <s v="July 3, 1991 (United States)"/>
    <x v="38"/>
    <n v="21000"/>
    <s v="Brian Levant"/>
    <s v="Scott Alexander"/>
    <s v="John Ritter"/>
    <s v="United States"/>
    <n v="15000000"/>
    <n v="32704700"/>
    <s v="Universal Pictures"/>
    <n v="90"/>
    <n v="136.19999999999999"/>
    <n v="73165360.425844342"/>
  </r>
  <r>
    <s v="The Hard Way"/>
    <x v="0"/>
    <x v="2"/>
    <x v="11"/>
    <s v="March 8, 1991 (United States)"/>
    <x v="5"/>
    <n v="19000"/>
    <s v="John Badham"/>
    <s v="Lem Dobbs"/>
    <s v="Michael J. Fox"/>
    <s v="United States"/>
    <n v="24000000"/>
    <n v="65595485"/>
    <s v="Universal Pictures"/>
    <n v="111"/>
    <n v="136.19999999999999"/>
    <n v="146747021.14170337"/>
  </r>
  <r>
    <s v="Ricochet"/>
    <x v="0"/>
    <x v="2"/>
    <x v="11"/>
    <s v="October 4, 1991 (United States)"/>
    <x v="19"/>
    <n v="17000"/>
    <s v="Russell Mulcahy"/>
    <s v="Fred Dekker"/>
    <s v="Denzel Washington"/>
    <s v="United States"/>
    <m/>
    <n v="21756163"/>
    <s v="Home Box Office (HBO)"/>
    <n v="102"/>
    <n v="136.19999999999999"/>
    <n v="48671827.210719526"/>
  </r>
  <r>
    <s v="L.A. Story"/>
    <x v="8"/>
    <x v="3"/>
    <x v="11"/>
    <s v="February 8, 1991 (United States)"/>
    <x v="17"/>
    <n v="30000"/>
    <s v="Mick Jackson"/>
    <s v="Steve Martin"/>
    <s v="Steve Martin"/>
    <s v="United States"/>
    <m/>
    <n v="28862081"/>
    <s v="Carolco Pictures"/>
    <n v="95"/>
    <n v="136.19999999999999"/>
    <n v="64568840.533773862"/>
  </r>
  <r>
    <s v="Rush"/>
    <x v="0"/>
    <x v="2"/>
    <x v="11"/>
    <s v="January 17, 1992 (United States)"/>
    <x v="8"/>
    <n v="8200"/>
    <s v="Lili Fini Zanuck"/>
    <s v="Kim Wozencraft"/>
    <s v="Jason Patric"/>
    <s v="United States"/>
    <n v="17000000"/>
    <n v="7241350"/>
    <s v="Metro-Goldwyn-Mayer (MGM)"/>
    <n v="120"/>
    <n v="136.19999999999999"/>
    <n v="16199995.190895742"/>
  </r>
  <r>
    <s v="Dead Again"/>
    <x v="0"/>
    <x v="6"/>
    <x v="11"/>
    <s v="August 30, 1991 (United States)"/>
    <x v="15"/>
    <n v="27000"/>
    <s v="Kenneth Branagh"/>
    <s v="Scott Frank"/>
    <s v="Kenneth Branagh"/>
    <s v="United States"/>
    <n v="15000000"/>
    <n v="38016380"/>
    <s v="Paramount Pictures"/>
    <n v="107"/>
    <n v="136.19999999999999"/>
    <n v="85048391.967694566"/>
  </r>
  <r>
    <s v="Out for Justice"/>
    <x v="0"/>
    <x v="2"/>
    <x v="11"/>
    <s v="April 12, 1991 (United States)"/>
    <x v="10"/>
    <n v="22000"/>
    <s v="John Flynn"/>
    <s v="R. Lance Hill"/>
    <s v="Steven Seagal"/>
    <s v="United States"/>
    <n v="14000000"/>
    <n v="39673161"/>
    <s v="Arnold Kopelson Productions"/>
    <n v="91"/>
    <n v="136.19999999999999"/>
    <n v="88754861.649779737"/>
  </r>
  <r>
    <s v="Only Yesterday"/>
    <x v="1"/>
    <x v="10"/>
    <x v="11"/>
    <s v="February 26, 2016 (United States)"/>
    <x v="37"/>
    <n v="29000"/>
    <s v="Isao Takahata"/>
    <s v="Hotaru Okamoto"/>
    <s v="Miki Imai"/>
    <s v="Japan"/>
    <m/>
    <n v="545825"/>
    <s v="Nippon Television Network (NTV)"/>
    <n v="118"/>
    <n v="136.19999999999999"/>
    <n v="1221093.0800293686"/>
  </r>
  <r>
    <s v="The Indian Runner"/>
    <x v="0"/>
    <x v="0"/>
    <x v="11"/>
    <s v="September 20, 1991 (United States)"/>
    <x v="9"/>
    <n v="8600"/>
    <s v="Sean Penn"/>
    <s v="Sean Penn"/>
    <s v="David Morse"/>
    <s v="United States"/>
    <n v="7000000"/>
    <n v="191125"/>
    <s v="Columbia Pictures"/>
    <n v="127"/>
    <n v="136.19999999999999"/>
    <n v="427575.53230543318"/>
  </r>
  <r>
    <s v="An American Tail: Fievel Goes West"/>
    <x v="2"/>
    <x v="10"/>
    <x v="11"/>
    <s v="November 22, 1991 (United States)"/>
    <x v="16"/>
    <n v="24000"/>
    <s v="Phil Nibbelink"/>
    <s v="Flint Dille"/>
    <s v="James Stewart"/>
    <s v="United States"/>
    <m/>
    <n v="40766041"/>
    <s v="Universal Pictures"/>
    <n v="75"/>
    <n v="136.19999999999999"/>
    <n v="91199799.50587371"/>
  </r>
  <r>
    <s v="Life Stinks"/>
    <x v="8"/>
    <x v="3"/>
    <x v="11"/>
    <s v="July 26, 1991 (United States)"/>
    <x v="23"/>
    <n v="9800"/>
    <s v="Mel Brooks"/>
    <s v="Mel Brooks"/>
    <s v="Mel Brooks"/>
    <s v="United States"/>
    <n v="13000000"/>
    <n v="4102526"/>
    <s v="Brooksfilms"/>
    <n v="92"/>
    <n v="136.19999999999999"/>
    <n v="9177971.1615271661"/>
  </r>
  <r>
    <s v="Frankie and Johnny"/>
    <x v="0"/>
    <x v="3"/>
    <x v="11"/>
    <s v="October 11, 1991 (United States)"/>
    <x v="17"/>
    <n v="30000"/>
    <s v="Garry Marshall"/>
    <s v="Terrence McNally"/>
    <s v="Al Pacino"/>
    <s v="United States"/>
    <n v="29000000"/>
    <n v="22773535"/>
    <s v="Paramount Pictures"/>
    <n v="118"/>
    <n v="136.19999999999999"/>
    <n v="50947842.250367105"/>
  </r>
  <r>
    <s v="Grand Canyon"/>
    <x v="0"/>
    <x v="6"/>
    <x v="11"/>
    <s v="January 17, 1992 (United States)"/>
    <x v="15"/>
    <n v="15000"/>
    <s v="Lawrence Kasdan"/>
    <s v="Lawrence Kasdan"/>
    <s v="Danny Glover"/>
    <s v="United States"/>
    <m/>
    <n v="40991329"/>
    <s v="Twentieth Century Fox"/>
    <n v="134"/>
    <n v="136.19999999999999"/>
    <n v="91703802.836270183"/>
  </r>
  <r>
    <s v="Close My Eyes"/>
    <x v="0"/>
    <x v="0"/>
    <x v="11"/>
    <s v="November 22, 1991 (United States)"/>
    <x v="21"/>
    <n v="3100"/>
    <s v="Stephen Poliakoff"/>
    <s v="Stephen Poliakoff"/>
    <s v="Alan Rickman"/>
    <s v="United Kingdom"/>
    <m/>
    <n v="135893"/>
    <s v="Film Four International"/>
    <n v="108"/>
    <n v="136.19999999999999"/>
    <n v="304013.19456681353"/>
  </r>
  <r>
    <s v="Homicide"/>
    <x v="0"/>
    <x v="6"/>
    <x v="11"/>
    <s v="August 28, 1991 (France)"/>
    <x v="9"/>
    <n v="6500"/>
    <s v="David Mamet"/>
    <s v="David Mamet"/>
    <s v="Joe Mantegna"/>
    <s v="United States"/>
    <m/>
    <n v="2971661"/>
    <s v="Pressman Film"/>
    <n v="102"/>
    <n v="136.19999999999999"/>
    <n v="6648055.1152716596"/>
  </r>
  <r>
    <s v="Soapdish"/>
    <x v="8"/>
    <x v="3"/>
    <x v="11"/>
    <s v="May 31, 1991 (United States)"/>
    <x v="14"/>
    <n v="15000"/>
    <s v="Michael Hoffman"/>
    <s v="Robert Harling"/>
    <s v="Sally Field"/>
    <s v="United States"/>
    <n v="25000000"/>
    <n v="36489888"/>
    <s v="Paramount Pictures"/>
    <n v="97"/>
    <n v="136.19999999999999"/>
    <n v="81633398.4845815"/>
  </r>
  <r>
    <s v="Curly Sue"/>
    <x v="1"/>
    <x v="3"/>
    <x v="11"/>
    <s v="October 25, 1991 (United States)"/>
    <x v="23"/>
    <n v="21000"/>
    <s v="John Hughes"/>
    <s v="John Hughes"/>
    <s v="Jim Belushi"/>
    <s v="United States"/>
    <n v="25000000"/>
    <n v="33691313"/>
    <s v="Warner Bros."/>
    <n v="101"/>
    <n v="136.19999999999999"/>
    <n v="75372562.930249631"/>
  </r>
  <r>
    <s v="The Rapture"/>
    <x v="0"/>
    <x v="0"/>
    <x v="11"/>
    <s v="October 4, 1991 (United States)"/>
    <x v="21"/>
    <n v="5000"/>
    <s v="Michael Tolkin"/>
    <s v="Michael Tolkin"/>
    <s v="Mimi Rogers"/>
    <s v="United States"/>
    <m/>
    <n v="1277404"/>
    <s v="New Line Cinema"/>
    <n v="100"/>
    <n v="136.19999999999999"/>
    <n v="2857745.9530102788"/>
  </r>
  <r>
    <s v="Mannequin: on the Move"/>
    <x v="1"/>
    <x v="3"/>
    <x v="11"/>
    <s v="May 17, 1991 (United States)"/>
    <x v="44"/>
    <n v="5800"/>
    <s v="Stewart Raffill"/>
    <s v="Edward Rugoff"/>
    <s v="Kristy Swanson"/>
    <s v="United States"/>
    <n v="13000000"/>
    <n v="3752428"/>
    <s v="Gladden Entertainment"/>
    <n v="95"/>
    <n v="136.19999999999999"/>
    <n v="8394748.9838472828"/>
  </r>
  <r>
    <s v="Rock-A-Doodle"/>
    <x v="2"/>
    <x v="10"/>
    <x v="11"/>
    <s v="April 3, 1992 (United States)"/>
    <x v="10"/>
    <n v="8800"/>
    <s v="Don Bluth"/>
    <s v="Don Bluth"/>
    <s v="Glen Campbell"/>
    <s v="Ireland"/>
    <n v="18000000"/>
    <n v="11657385"/>
    <s v="Goldcrest Films International"/>
    <n v="77"/>
    <n v="136.19999999999999"/>
    <n v="26079333.403083701"/>
  </r>
  <r>
    <s v="Necessary Roughness"/>
    <x v="8"/>
    <x v="3"/>
    <x v="11"/>
    <s v="September 27, 1991 (United States)"/>
    <x v="19"/>
    <n v="11000"/>
    <s v="Stan Dragoti"/>
    <s v="Rick Natkin"/>
    <s v="Scott Bakula"/>
    <s v="United States"/>
    <n v="13500000"/>
    <n v="26255594"/>
    <s v="Paramount Pictures"/>
    <n v="108"/>
    <n v="136.19999999999999"/>
    <n v="58737734.888399415"/>
  </r>
  <r>
    <s v="Cool as Ice"/>
    <x v="1"/>
    <x v="3"/>
    <x v="11"/>
    <s v="October 18, 1991 (United States)"/>
    <x v="43"/>
    <n v="9100"/>
    <s v="David Kellogg"/>
    <s v="David Stenn"/>
    <s v="Vanilla Ice"/>
    <s v="United States"/>
    <n v="6000000"/>
    <n v="1193062"/>
    <s v="Alive Films"/>
    <n v="91"/>
    <n v="136.19999999999999"/>
    <n v="2669060.1424375917"/>
  </r>
  <r>
    <s v="Wild Orchid II: Two Shades of Blue"/>
    <x v="0"/>
    <x v="0"/>
    <x v="11"/>
    <s v="May 8, 1992 (United States)"/>
    <x v="35"/>
    <n v="1500"/>
    <s v="Zalman King"/>
    <s v="Zalman King"/>
    <s v="Nina Siemaszko"/>
    <s v="United States"/>
    <m/>
    <n v="573904"/>
    <s v="Vision PDG"/>
    <n v="111"/>
    <n v="136.19999999999999"/>
    <n v="1283910.0499265785"/>
  </r>
  <r>
    <s v="Switch"/>
    <x v="0"/>
    <x v="3"/>
    <x v="11"/>
    <s v="May 10, 1991 (United States)"/>
    <x v="1"/>
    <n v="9100"/>
    <s v="Blake Edwards"/>
    <s v="Blake Edwards"/>
    <s v="Ellen Barkin"/>
    <s v="United States"/>
    <n v="14000000"/>
    <n v="15545943"/>
    <s v="Beco Films"/>
    <n v="103"/>
    <n v="136.19999999999999"/>
    <n v="34778625.786343612"/>
  </r>
  <r>
    <s v="White Fang"/>
    <x v="1"/>
    <x v="1"/>
    <x v="11"/>
    <s v="January 18, 1991 (United States)"/>
    <x v="17"/>
    <n v="20000"/>
    <s v="Randal Kleiser"/>
    <s v="Jack London"/>
    <s v="Ethan Hawke"/>
    <s v="United States"/>
    <n v="14000000"/>
    <n v="34793160"/>
    <s v="Walt Disney Pictures"/>
    <n v="107"/>
    <n v="136.19999999999999"/>
    <n v="77837561.321585909"/>
  </r>
  <r>
    <s v="Until the End of the World"/>
    <x v="0"/>
    <x v="2"/>
    <x v="11"/>
    <s v="December 25, 1991 (United States)"/>
    <x v="8"/>
    <n v="9500"/>
    <s v="Wim Wenders"/>
    <s v="Peter Carey"/>
    <s v="William Hurt"/>
    <s v="Germany"/>
    <n v="23000000"/>
    <n v="829625"/>
    <s v="Argos Films"/>
    <n v="158"/>
    <n v="136.19999999999999"/>
    <n v="1855996.6042584435"/>
  </r>
  <r>
    <s v="Only the Lonely"/>
    <x v="8"/>
    <x v="3"/>
    <x v="11"/>
    <s v="May 24, 1991 (United States)"/>
    <x v="5"/>
    <n v="10000"/>
    <s v="Chris Columbus"/>
    <s v="Chris Columbus"/>
    <s v="John Candy"/>
    <s v="United States"/>
    <m/>
    <n v="25092802"/>
    <s v="Twentieth Century Fox"/>
    <n v="104"/>
    <n v="136.19999999999999"/>
    <n v="56136393.314243756"/>
  </r>
  <r>
    <s v="Dutch"/>
    <x v="8"/>
    <x v="3"/>
    <x v="11"/>
    <s v="July 19, 1991 (United States)"/>
    <x v="16"/>
    <n v="12000"/>
    <s v="Peter Faiman"/>
    <s v="John Hughes"/>
    <s v="Ed O'Neill"/>
    <s v="United States"/>
    <n v="17000000"/>
    <n v="4603929"/>
    <s v="Twentieth Century Fox"/>
    <n v="107"/>
    <n v="136.19999999999999"/>
    <n v="10299685.508810572"/>
  </r>
  <r>
    <s v="Shattered"/>
    <x v="0"/>
    <x v="6"/>
    <x v="11"/>
    <s v="October 11, 1991 (United States)"/>
    <x v="16"/>
    <n v="8900"/>
    <s v="Wolfgang Petersen"/>
    <s v="Richard Neely"/>
    <s v="Tom Berenger"/>
    <s v="United States"/>
    <n v="22000000"/>
    <n v="11511031"/>
    <s v="Capella International"/>
    <n v="98"/>
    <n v="136.19999999999999"/>
    <n v="25751917.369309839"/>
  </r>
  <r>
    <s v="Raise the Red Lantern"/>
    <x v="1"/>
    <x v="0"/>
    <x v="11"/>
    <s v="December 18, 1991 (Italy)"/>
    <x v="31"/>
    <n v="30000"/>
    <s v="Yimou Zhang"/>
    <s v="Tong Su"/>
    <s v="Gong Li"/>
    <s v="China"/>
    <m/>
    <n v="2603061"/>
    <s v="ERA International"/>
    <n v="125"/>
    <n v="136.19999999999999"/>
    <n v="5823441.1651982376"/>
  </r>
  <r>
    <s v="Suburban Commando"/>
    <x v="1"/>
    <x v="2"/>
    <x v="11"/>
    <s v="October 4, 1991 (United States)"/>
    <x v="54"/>
    <n v="9600"/>
    <s v="Burt Kennedy"/>
    <s v="Frank A. Cappello"/>
    <s v="Hulk Hogan"/>
    <s v="United States"/>
    <m/>
    <n v="6948859"/>
    <s v="New Line Cinema"/>
    <n v="90"/>
    <n v="136.19999999999999"/>
    <n v="15545648.585168868"/>
  </r>
  <r>
    <s v="Popcorn"/>
    <x v="0"/>
    <x v="3"/>
    <x v="11"/>
    <s v="February 1, 1991 (United States)"/>
    <x v="1"/>
    <n v="4200"/>
    <s v="Mark Herrier"/>
    <s v="Mitchell Smith"/>
    <s v="Jill Schoelen"/>
    <s v="United States"/>
    <m/>
    <n v="4205000"/>
    <s v="Movie Partners"/>
    <n v="91"/>
    <n v="136.19999999999999"/>
    <n v="9407220.9985315707"/>
  </r>
  <r>
    <s v="Mobsters"/>
    <x v="0"/>
    <x v="6"/>
    <x v="11"/>
    <s v="July 26, 1991 (United States)"/>
    <x v="22"/>
    <n v="8600"/>
    <s v="Michael Karbelnikoff"/>
    <s v="Michael Mahern"/>
    <s v="Christian Slater"/>
    <s v="United States"/>
    <n v="23000000"/>
    <n v="20246790"/>
    <s v="Universal Pictures"/>
    <n v="104"/>
    <n v="136.19999999999999"/>
    <n v="45295131.51982379"/>
  </r>
  <r>
    <s v="Operation Condor"/>
    <x v="8"/>
    <x v="2"/>
    <x v="11"/>
    <s v="July 18, 1997 (United States)"/>
    <x v="4"/>
    <n v="19000"/>
    <s v="Jackie Chan"/>
    <s v="Jackie Chan"/>
    <s v="Jackie Chan"/>
    <s v="Hong Kong"/>
    <m/>
    <n v="10405394"/>
    <s v="Golden Harvest Company"/>
    <n v="80"/>
    <n v="136.19999999999999"/>
    <n v="23278440.174743023"/>
  </r>
  <r>
    <s v="If Looks Could Kill"/>
    <x v="8"/>
    <x v="2"/>
    <x v="11"/>
    <s v="March 15, 1991 (United States)"/>
    <x v="1"/>
    <n v="6600"/>
    <s v="William Dear"/>
    <s v="Fred Dekker"/>
    <s v="Richard Grieco"/>
    <s v="United States"/>
    <m/>
    <n v="7788597"/>
    <s v="Warner Bros."/>
    <n v="88"/>
    <n v="136.19999999999999"/>
    <n v="17424269.5"/>
  </r>
  <r>
    <s v="The Butcher's Wife"/>
    <x v="8"/>
    <x v="3"/>
    <x v="11"/>
    <s v="October 25, 1991 (United States)"/>
    <x v="20"/>
    <n v="6800"/>
    <s v="Terry Hughes"/>
    <s v="Ezra Litwak"/>
    <s v="Demi Moore"/>
    <s v="United States"/>
    <m/>
    <n v="9689816"/>
    <s v="Paramount Pictures"/>
    <n v="107"/>
    <n v="136.19999999999999"/>
    <n v="21677583.958883993"/>
  </r>
  <r>
    <s v="Dying Young"/>
    <x v="0"/>
    <x v="0"/>
    <x v="11"/>
    <s v="June 21, 1991 (United States)"/>
    <x v="10"/>
    <n v="15000"/>
    <s v="Joel Schumacher"/>
    <s v="Marti Leimbach"/>
    <s v="Julia Roberts"/>
    <s v="United States"/>
    <n v="18000000"/>
    <n v="82264675"/>
    <s v="Fogwood Films"/>
    <n v="111"/>
    <n v="136.19999999999999"/>
    <n v="184038520.35609397"/>
  </r>
  <r>
    <s v="Dogfight"/>
    <x v="0"/>
    <x v="3"/>
    <x v="11"/>
    <s v="October 4, 1991 (United States)"/>
    <x v="34"/>
    <n v="8700"/>
    <s v="Nancy Savoca"/>
    <s v="Bob Comfort"/>
    <s v="River Phoenix"/>
    <s v="United States"/>
    <m/>
    <n v="394631"/>
    <s v="Warner Bros."/>
    <n v="94"/>
    <n v="136.19999999999999"/>
    <n v="882849.23421439063"/>
  </r>
  <r>
    <s v="Whore"/>
    <x v="5"/>
    <x v="0"/>
    <x v="11"/>
    <s v="October 18, 1991 (United States)"/>
    <x v="41"/>
    <n v="3500"/>
    <s v="Ken Russell"/>
    <s v="David Hines"/>
    <s v="Theresa Russell"/>
    <s v="United States"/>
    <m/>
    <n v="1008404"/>
    <s v="Cheap Date"/>
    <n v="85"/>
    <n v="136.19999999999999"/>
    <n v="2255952.2672540382"/>
  </r>
  <r>
    <s v="Hear My Song"/>
    <x v="0"/>
    <x v="3"/>
    <x v="11"/>
    <s v="February 1992 (United States)"/>
    <x v="9"/>
    <n v="1600"/>
    <s v="Peter Chelsom"/>
    <s v="Peter Chelsom"/>
    <s v="Ned Beatty"/>
    <s v="Ireland"/>
    <m/>
    <n v="4313473"/>
    <s v="British Screen Productions"/>
    <n v="104"/>
    <n v="136.19999999999999"/>
    <n v="9649891.5058737155"/>
  </r>
  <r>
    <s v="Other People's Money"/>
    <x v="0"/>
    <x v="3"/>
    <x v="11"/>
    <s v="October 18, 1991 (United States)"/>
    <x v="19"/>
    <n v="8200"/>
    <s v="Norman Jewison"/>
    <s v="Jerry Sterner"/>
    <s v="Danny DeVito"/>
    <s v="United States"/>
    <m/>
    <n v="25682090"/>
    <s v="Warner Bros."/>
    <n v="103"/>
    <n v="136.19999999999999"/>
    <n v="57454719.698972099"/>
  </r>
  <r>
    <s v="Delirious"/>
    <x v="1"/>
    <x v="3"/>
    <x v="11"/>
    <s v="August 9, 1991 (United States)"/>
    <x v="23"/>
    <n v="8000"/>
    <s v="Tom Mankiewicz"/>
    <s v="Lawrence J. Cohen"/>
    <s v="John Candy"/>
    <s v="United States"/>
    <n v="18000000"/>
    <n v="5546827"/>
    <s v="Metro-Goldwyn-Mayer (MGM)"/>
    <n v="96"/>
    <n v="136.19999999999999"/>
    <n v="12409090.946402349"/>
  </r>
  <r>
    <s v="Flirting"/>
    <x v="0"/>
    <x v="0"/>
    <x v="11"/>
    <s v="November 14, 1992 (United States)"/>
    <x v="13"/>
    <n v="5800"/>
    <s v="John Duigan"/>
    <s v="John Duigan"/>
    <s v="Noah Taylor"/>
    <s v="Australia"/>
    <m/>
    <n v="2415396"/>
    <s v="Kennedy Miller Productions"/>
    <n v="99"/>
    <n v="136.19999999999999"/>
    <n v="5403606.176211454"/>
  </r>
  <r>
    <s v="The Pit and the Pendulum"/>
    <x v="0"/>
    <x v="4"/>
    <x v="11"/>
    <s v="April 1991 (United States)"/>
    <x v="22"/>
    <n v="4400"/>
    <s v="Stuart Gordon"/>
    <s v="Edgar Allan Poe"/>
    <s v="Lance Henriksen"/>
    <s v="United States"/>
    <n v="2000000"/>
    <m/>
    <s v="Empire Pictures"/>
    <n v="97"/>
    <n v="136.19999999999999"/>
    <s v=""/>
  </r>
  <r>
    <s v="High Heels"/>
    <x v="0"/>
    <x v="3"/>
    <x v="11"/>
    <s v="December 20, 1991 (United States)"/>
    <x v="12"/>
    <n v="14000"/>
    <s v="Pedro Almodóvar"/>
    <s v="Pedro Almodóvar"/>
    <s v="Victoria Abril"/>
    <s v="Spain"/>
    <m/>
    <n v="1710057"/>
    <s v="Canal+"/>
    <n v="112"/>
    <n v="136.19999999999999"/>
    <n v="3825656.1519823787"/>
  </r>
  <r>
    <s v="Little Man Tate"/>
    <x v="1"/>
    <x v="0"/>
    <x v="11"/>
    <s v="November 1, 1991 (United States)"/>
    <x v="14"/>
    <n v="14000"/>
    <s v="Jodie Foster"/>
    <s v="Scott Frank"/>
    <s v="Jodie Foster"/>
    <s v="United States"/>
    <n v="10000000"/>
    <n v="25010896"/>
    <s v="Orion Pictures"/>
    <n v="99"/>
    <n v="136.19999999999999"/>
    <n v="55953157.204111598"/>
  </r>
  <r>
    <s v="Shadows and Fog"/>
    <x v="8"/>
    <x v="3"/>
    <x v="11"/>
    <s v="March 20, 1992 (United States)"/>
    <x v="17"/>
    <n v="16000"/>
    <s v="Woody Allen"/>
    <s v="Woody Allen"/>
    <s v="Woody Allen"/>
    <s v="United States"/>
    <n v="14000000"/>
    <n v="2735731"/>
    <s v="Jack Rollins &amp; Charles H. Joffe Productions"/>
    <n v="85"/>
    <n v="136.19999999999999"/>
    <n v="6120244.0212922171"/>
  </r>
  <r>
    <s v="Shakes the Clown"/>
    <x v="0"/>
    <x v="3"/>
    <x v="11"/>
    <s v="March 13, 1992 (United States)"/>
    <x v="41"/>
    <n v="4700"/>
    <s v="Bobcat Goldthwait"/>
    <s v="Bobcat Goldthwait"/>
    <s v="Bobcat Goldthwait"/>
    <s v="United States"/>
    <n v="1400000"/>
    <n v="115103"/>
    <s v="IRS Media"/>
    <n v="87"/>
    <n v="136.19999999999999"/>
    <n v="257502.8201174743"/>
  </r>
  <r>
    <s v="Black Robe"/>
    <x v="0"/>
    <x v="1"/>
    <x v="11"/>
    <s v="October 4, 1991 (United States)"/>
    <x v="12"/>
    <n v="6600"/>
    <s v="Bruce Beresford"/>
    <s v="Brian Moore"/>
    <s v="Lothaire Bluteau"/>
    <s v="Canada"/>
    <m/>
    <n v="8211952"/>
    <s v="Alliance Communications Corporation"/>
    <n v="101"/>
    <n v="136.19999999999999"/>
    <n v="18371378.666666668"/>
  </r>
  <r>
    <s v="Billy Bathgate"/>
    <x v="0"/>
    <x v="6"/>
    <x v="11"/>
    <s v="November 1, 1991 (United States)"/>
    <x v="23"/>
    <n v="11000"/>
    <s v="Robert Benton"/>
    <s v="E.L. Doctorow"/>
    <s v="Dustin Hoffman"/>
    <s v="United States"/>
    <n v="48000000"/>
    <n v="15565363"/>
    <s v="Touchstone Pictures"/>
    <n v="106"/>
    <n v="136.19999999999999"/>
    <n v="34822071.263582967"/>
  </r>
  <r>
    <s v="Europa"/>
    <x v="0"/>
    <x v="0"/>
    <x v="11"/>
    <s v="June 27, 1991 (Germany)"/>
    <x v="37"/>
    <n v="20000"/>
    <s v="Lars von Trier"/>
    <s v="Lars von Trier"/>
    <s v="Barbara Sukowa"/>
    <s v="Denmark"/>
    <m/>
    <n v="1015007"/>
    <s v="Alicéléo"/>
    <n v="112"/>
    <n v="136.19999999999999"/>
    <n v="2270724.1769456682"/>
  </r>
  <r>
    <s v="The Doctor"/>
    <x v="8"/>
    <x v="0"/>
    <x v="11"/>
    <s v="August 16, 1991 (United States)"/>
    <x v="9"/>
    <n v="5200"/>
    <s v="Randa Haines"/>
    <s v="Ed Rosenbaum"/>
    <s v="William Hurt"/>
    <s v="United States"/>
    <m/>
    <n v="38120905"/>
    <s v="Touchstone Pictures"/>
    <n v="122"/>
    <n v="136.19999999999999"/>
    <n v="85282230.201908961"/>
  </r>
  <r>
    <s v="Kafka"/>
    <x v="8"/>
    <x v="0"/>
    <x v="11"/>
    <s v="November 15, 1991 (United States)"/>
    <x v="15"/>
    <n v="9600"/>
    <s v="Steven Soderbergh"/>
    <s v="Lem Dobbs"/>
    <s v="Jeremy Irons"/>
    <s v="France"/>
    <n v="11000000"/>
    <n v="1059071"/>
    <s v="Baltimore Pictures"/>
    <n v="98"/>
    <n v="136.19999999999999"/>
    <n v="2369302.009544787"/>
  </r>
  <r>
    <s v="Johnny Suede"/>
    <x v="0"/>
    <x v="3"/>
    <x v="11"/>
    <s v="April 22, 1992 (France)"/>
    <x v="1"/>
    <n v="3800"/>
    <s v="Tom DiCillo"/>
    <s v="Tom DiCillo"/>
    <s v="Brad Pitt"/>
    <s v="Switzerland"/>
    <n v="500000"/>
    <n v="90091"/>
    <s v="Arena"/>
    <n v="97"/>
    <n v="136.19999999999999"/>
    <n v="201547.19309838471"/>
  </r>
  <r>
    <s v="Mystery Date"/>
    <x v="8"/>
    <x v="3"/>
    <x v="11"/>
    <s v="August 16, 1991 (United States)"/>
    <x v="22"/>
    <n v="2700"/>
    <s v="Jonathan Wacks"/>
    <s v="Parker Bennett"/>
    <s v="Ethan Hawke"/>
    <s v="United States"/>
    <n v="10000000"/>
    <n v="6166819"/>
    <s v="Orion Pictures"/>
    <n v="97"/>
    <n v="136.19999999999999"/>
    <n v="13796106.823054332"/>
  </r>
  <r>
    <s v="Ernest Scared Stupid"/>
    <x v="1"/>
    <x v="3"/>
    <x v="11"/>
    <s v="October 11, 1991 (United States)"/>
    <x v="1"/>
    <n v="11000"/>
    <s v="John R. Cherry III"/>
    <s v="John R. Cherry III"/>
    <s v="Jim Varney"/>
    <s v="United States"/>
    <m/>
    <n v="14143280"/>
    <s v="Touchstone Pictures"/>
    <n v="91"/>
    <n v="136.19999999999999"/>
    <n v="31640656.5051395"/>
  </r>
  <r>
    <s v="The Five Heartbeats"/>
    <x v="0"/>
    <x v="0"/>
    <x v="11"/>
    <s v="March 29, 1991 (United States)"/>
    <x v="37"/>
    <n v="3900"/>
    <s v="Robert Townsend"/>
    <s v="Robert Townsend"/>
    <s v="Robert Townsend"/>
    <s v="United States"/>
    <m/>
    <n v="8750400"/>
    <s v="Twentieth Century Fox"/>
    <n v="121"/>
    <n v="136.19999999999999"/>
    <n v="19575968.281938326"/>
  </r>
  <r>
    <s v="Mississippi Masala"/>
    <x v="0"/>
    <x v="0"/>
    <x v="11"/>
    <s v="February 5, 1992 (United States)"/>
    <x v="17"/>
    <n v="4800"/>
    <s v="Mira Nair"/>
    <s v="Sooni Taraporevala"/>
    <s v="Denzel Washington"/>
    <s v="United States"/>
    <m/>
    <n v="7308786"/>
    <s v="Black River Productions"/>
    <n v="118"/>
    <n v="136.19999999999999"/>
    <n v="16350859.722466961"/>
  </r>
  <r>
    <s v="The Marrying Man"/>
    <x v="0"/>
    <x v="3"/>
    <x v="11"/>
    <s v="April 5, 1991 (United States)"/>
    <x v="1"/>
    <n v="5300"/>
    <s v="Jerry Rees"/>
    <s v="Neil Simon"/>
    <s v="Kim Basinger"/>
    <s v="United States"/>
    <n v="26000000"/>
    <n v="12454768"/>
    <s v="Hollywood Pictures"/>
    <n v="115"/>
    <n v="136.19999999999999"/>
    <n v="27863199.776798826"/>
  </r>
  <r>
    <s v="He Said, She Said"/>
    <x v="8"/>
    <x v="3"/>
    <x v="11"/>
    <s v="February 22, 1991 (United States)"/>
    <x v="41"/>
    <n v="6100"/>
    <s v="Ken Kwapis"/>
    <s v="Brian Hohlfeld"/>
    <s v="Kevin Bacon"/>
    <s v="United States"/>
    <m/>
    <n v="9804775"/>
    <s v="Paramount Pictures"/>
    <n v="115"/>
    <n v="136.19999999999999"/>
    <n v="21934764.629221734"/>
  </r>
  <r>
    <s v="Poison"/>
    <x v="9"/>
    <x v="0"/>
    <x v="11"/>
    <s v="August 16, 1991 (Sweden)"/>
    <x v="5"/>
    <n v="4100"/>
    <s v="Todd Haynes"/>
    <s v="Jean Genet"/>
    <s v="Edith Meeks"/>
    <s v="United States"/>
    <n v="250000"/>
    <n v="787280"/>
    <s v="Bronze Eye Productions"/>
    <n v="85"/>
    <n v="136.19999999999999"/>
    <n v="1761264.4346549192"/>
  </r>
  <r>
    <s v="King Ralph"/>
    <x v="1"/>
    <x v="3"/>
    <x v="11"/>
    <s v="February 15, 1991 (United States)"/>
    <x v="11"/>
    <n v="15000"/>
    <s v="David S. Ward"/>
    <s v="Emlyn Williams"/>
    <s v="John Goodman"/>
    <s v="United States"/>
    <n v="23000000"/>
    <n v="52487045"/>
    <s v="Universal Pictures"/>
    <n v="97"/>
    <n v="136.19999999999999"/>
    <n v="117421458.2342144"/>
  </r>
  <r>
    <s v="Enchanted April"/>
    <x v="1"/>
    <x v="0"/>
    <x v="11"/>
    <s v="December 25, 1992 (Sweden)"/>
    <x v="34"/>
    <n v="6200"/>
    <s v="Mike Newell"/>
    <s v="Elizabeth von Arnim"/>
    <s v="Alfred Molina"/>
    <s v="United Kingdom"/>
    <m/>
    <n v="13200170"/>
    <s v="BBC Films"/>
    <n v="95"/>
    <n v="136.19999999999999"/>
    <n v="29530776.791483112"/>
  </r>
  <r>
    <s v="Mediterraneo"/>
    <x v="0"/>
    <x v="3"/>
    <x v="11"/>
    <s v="January 31, 1991 (Italy)"/>
    <x v="24"/>
    <n v="14000"/>
    <s v="Gabriele Salvatores"/>
    <s v="Enzo Monteleone"/>
    <s v="Diego Abatantuono"/>
    <s v="Italy"/>
    <m/>
    <n v="4532791"/>
    <s v="A.M.A. Film"/>
    <n v="96"/>
    <n v="136.19999999999999"/>
    <n v="10140539.04331865"/>
  </r>
  <r>
    <s v="House Party 2"/>
    <x v="0"/>
    <x v="3"/>
    <x v="11"/>
    <s v="October 23, 1991 (United States)"/>
    <x v="11"/>
    <n v="6100"/>
    <s v="George Jackson"/>
    <s v="Reginald Hudlin"/>
    <s v="Christopher Reid"/>
    <s v="United States"/>
    <n v="5000000"/>
    <n v="19438638"/>
    <s v="Jackson/McHenry Company,The"/>
    <n v="94"/>
    <n v="136.19999999999999"/>
    <n v="43487173.264317177"/>
  </r>
  <r>
    <s v="Deceived"/>
    <x v="8"/>
    <x v="6"/>
    <x v="11"/>
    <s v="September 27, 1991 (United States)"/>
    <x v="19"/>
    <n v="6700"/>
    <s v="Damian Harris"/>
    <s v="Mary Agnes Donoghue"/>
    <s v="Goldie Hawn"/>
    <s v="United States"/>
    <m/>
    <n v="28738096"/>
    <s v="Touchstone Pictures"/>
    <n v="104"/>
    <n v="136.19999999999999"/>
    <n v="64291467.336270191"/>
  </r>
  <r>
    <s v="The Perfect Weapon"/>
    <x v="0"/>
    <x v="2"/>
    <x v="11"/>
    <s v="March 15, 1991 (United States)"/>
    <x v="22"/>
    <n v="3800"/>
    <s v="Mark DiSalle"/>
    <s v="David C. Wilson"/>
    <s v="Jeff Speakman"/>
    <s v="United States"/>
    <n v="10000000"/>
    <n v="14061361"/>
    <s v="Paramount Pictures"/>
    <n v="83"/>
    <n v="136.19999999999999"/>
    <n v="31457391.312041115"/>
  </r>
  <r>
    <s v="Class Action"/>
    <x v="0"/>
    <x v="0"/>
    <x v="11"/>
    <s v="March 15, 1991 (United States)"/>
    <x v="5"/>
    <n v="7000"/>
    <s v="Michael Apted"/>
    <s v="Carolyn Shelby"/>
    <s v="Gene Hackman"/>
    <s v="United States"/>
    <m/>
    <n v="28277918"/>
    <s v="Interscope Communications"/>
    <n v="110"/>
    <n v="136.19999999999999"/>
    <n v="63261979.549192362"/>
  </r>
  <r>
    <s v="Under Suspicion"/>
    <x v="0"/>
    <x v="6"/>
    <x v="11"/>
    <s v="February 28, 1992 (United States)"/>
    <x v="16"/>
    <n v="3800"/>
    <s v="Simon Moore"/>
    <s v="Simon Moore"/>
    <s v="Liam Neeson"/>
    <s v="United Kingdom"/>
    <n v="6000000"/>
    <n v="221295"/>
    <s v="Carnival Film &amp; Television"/>
    <n v="99"/>
    <n v="136.19999999999999"/>
    <n v="495070.38546255504"/>
  </r>
  <r>
    <s v="Edward II"/>
    <x v="0"/>
    <x v="0"/>
    <x v="11"/>
    <s v="October 18, 1991 (United Kingdom)"/>
    <x v="8"/>
    <n v="2500"/>
    <s v="Derek Jarman"/>
    <s v="Christopher Marlowe"/>
    <s v="Steven Waddington"/>
    <s v="United Kingdom"/>
    <m/>
    <n v="706131"/>
    <s v="British Screen Productions"/>
    <n v="87"/>
    <n v="136.19999999999999"/>
    <n v="1579721.8480176211"/>
  </r>
  <r>
    <s v="The Princess and the Goblin"/>
    <x v="2"/>
    <x v="10"/>
    <x v="11"/>
    <s v="June 3, 1994 (United States)"/>
    <x v="8"/>
    <n v="2600"/>
    <s v="József Gémes"/>
    <s v="Robin Lyons"/>
    <s v="Claire Bloom"/>
    <s v="United Kingdom"/>
    <n v="10000000"/>
    <n v="2105078"/>
    <s v="Siriol Productions"/>
    <n v="82"/>
    <n v="136.19999999999999"/>
    <n v="4709377.8751835534"/>
  </r>
  <r>
    <s v="Rambling Rose"/>
    <x v="0"/>
    <x v="0"/>
    <x v="11"/>
    <s v="September 20, 1991 (United States)"/>
    <x v="14"/>
    <n v="4700"/>
    <s v="Martha Coolidge"/>
    <s v="Calder Willingham"/>
    <s v="Laura Dern"/>
    <s v="United States"/>
    <n v="7500000"/>
    <n v="6266621"/>
    <s v="Carolco Pictures"/>
    <n v="112"/>
    <n v="136.19999999999999"/>
    <n v="14019378.991923641"/>
  </r>
  <r>
    <s v="Big Girls Don't Cry... They Get Even"/>
    <x v="1"/>
    <x v="3"/>
    <x v="11"/>
    <s v="May 8, 1992 (United States)"/>
    <x v="16"/>
    <n v="1800"/>
    <s v="Joan Micklin Silver"/>
    <s v="Frank Mugavero"/>
    <s v="Griffin Dunne"/>
    <s v="United States"/>
    <m/>
    <n v="271327"/>
    <s v="New Line Cinema"/>
    <n v="96"/>
    <n v="136.19999999999999"/>
    <n v="606999.53671071946"/>
  </r>
  <r>
    <s v="K2"/>
    <x v="0"/>
    <x v="1"/>
    <x v="11"/>
    <s v="May 1, 1992 (United States)"/>
    <x v="19"/>
    <n v="6500"/>
    <s v="Franc Roddam"/>
    <s v="Patrick Meyers"/>
    <s v="Michael Biehn"/>
    <s v="United Kingdom"/>
    <m/>
    <n v="3106559"/>
    <s v="Paramount Pictures"/>
    <n v="104"/>
    <n v="136.19999999999999"/>
    <n v="6949842.3443465494"/>
  </r>
  <r>
    <s v="Prospero's Books"/>
    <x v="0"/>
    <x v="0"/>
    <x v="11"/>
    <s v="August 30, 1991 (United Kingdom)"/>
    <x v="15"/>
    <n v="6100"/>
    <s v="Peter Greenaway"/>
    <s v="William Shakespeare"/>
    <s v="John Gielgud"/>
    <s v="United Kingdom"/>
    <m/>
    <n v="1750301"/>
    <s v="Allarts"/>
    <n v="124"/>
    <n v="136.19999999999999"/>
    <n v="3915688.0668135094"/>
  </r>
  <r>
    <s v="Pure Luck"/>
    <x v="1"/>
    <x v="3"/>
    <x v="11"/>
    <s v="August 9, 1991 (United States)"/>
    <x v="1"/>
    <n v="6700"/>
    <s v="Nadia Tass"/>
    <s v="Francis Veber"/>
    <s v="Martin Short"/>
    <s v="United States"/>
    <n v="17010000"/>
    <n v="24941969"/>
    <s v="Hivemind"/>
    <n v="96"/>
    <n v="136.19999999999999"/>
    <n v="55798957.080029368"/>
  </r>
  <r>
    <s v="F/X2"/>
    <x v="8"/>
    <x v="2"/>
    <x v="11"/>
    <s v="May 10, 1991 (United States)"/>
    <x v="23"/>
    <n v="9000"/>
    <s v="Richard Franklin"/>
    <s v="Robert T. Megginson"/>
    <s v="Bryan Brown"/>
    <s v="United States"/>
    <n v="16400000"/>
    <n v="21082165"/>
    <s v="Orion Pictures"/>
    <n v="108"/>
    <n v="136.19999999999999"/>
    <n v="47163991.743759178"/>
  </r>
  <r>
    <s v="The Adjuster"/>
    <x v="0"/>
    <x v="3"/>
    <x v="11"/>
    <s v="July 1992 (United States)"/>
    <x v="17"/>
    <n v="3300"/>
    <s v="Atom Egoyan"/>
    <s v="Atom Egoyan"/>
    <s v="Elias Koteas"/>
    <s v="Canada"/>
    <m/>
    <n v="396573"/>
    <s v="Alliance Entertainment"/>
    <n v="102"/>
    <n v="136.19999999999999"/>
    <n v="887193.78193832596"/>
  </r>
  <r>
    <s v="Mortal Thoughts"/>
    <x v="0"/>
    <x v="16"/>
    <x v="11"/>
    <s v="April 19, 1991 (United States)"/>
    <x v="46"/>
    <n v="8400"/>
    <s v="Alan Rudolph"/>
    <s v="William Reilly"/>
    <s v="Demi Moore"/>
    <s v="United States"/>
    <n v="8000000"/>
    <n v="18784957"/>
    <s v="Columbia Pictures"/>
    <n v="103"/>
    <n v="136.19999999999999"/>
    <n v="42024789.999265783"/>
  </r>
  <r>
    <s v="Another You"/>
    <x v="0"/>
    <x v="3"/>
    <x v="11"/>
    <s v="July 26, 1991 (United States)"/>
    <x v="20"/>
    <n v="3700"/>
    <s v="Maurice Phillips"/>
    <s v="Ziggy Steinberg"/>
    <s v="Richard Pryor"/>
    <s v="United States"/>
    <n v="17000000"/>
    <n v="2865916"/>
    <s v="TriStar Pictures"/>
    <n v="98"/>
    <n v="136.19999999999999"/>
    <n v="6411487.5565345082"/>
  </r>
  <r>
    <s v="For the Boys"/>
    <x v="0"/>
    <x v="3"/>
    <x v="11"/>
    <s v="November 27, 1991 (United States)"/>
    <x v="5"/>
    <n v="5300"/>
    <s v="Mark Rydell"/>
    <s v="Neal Jimenez"/>
    <s v="Bette Midler"/>
    <s v="United States"/>
    <n v="40000000"/>
    <n v="23202444"/>
    <s v="All Girl Productions"/>
    <n v="138"/>
    <n v="136.19999999999999"/>
    <n v="51907376.555066079"/>
  </r>
  <r>
    <s v="Beastmaster 2: Through the Portal of Time"/>
    <x v="8"/>
    <x v="2"/>
    <x v="11"/>
    <s v="August 30, 1991 (United States)"/>
    <x v="52"/>
    <n v="3000"/>
    <s v="Sylvio Tabet"/>
    <s v="Andre Norton"/>
    <s v="Marc Singer"/>
    <s v="United States"/>
    <n v="6000000"/>
    <n v="869325"/>
    <s v="Les Films 21"/>
    <n v="107"/>
    <n v="136.19999999999999"/>
    <n v="1944811.5088105726"/>
  </r>
  <r>
    <s v="McBain"/>
    <x v="0"/>
    <x v="2"/>
    <x v="11"/>
    <s v="September 20, 1991 (United States)"/>
    <x v="25"/>
    <n v="1700"/>
    <s v="James Glickenhaus"/>
    <s v="James Glickenhaus"/>
    <s v="Christopher Walken"/>
    <s v="United States"/>
    <m/>
    <n v="456127"/>
    <s v="Marble Hall"/>
    <n v="102"/>
    <n v="136.19999999999999"/>
    <n v="1020425.0873715124"/>
  </r>
  <r>
    <s v="Eve of Destruction"/>
    <x v="0"/>
    <x v="2"/>
    <x v="11"/>
    <s v="January 18, 1991 (United States)"/>
    <x v="38"/>
    <n v="2100"/>
    <s v="Duncan Gibbins"/>
    <s v="Duncan Gibbins"/>
    <s v="Gregory Hines"/>
    <s v="United States"/>
    <n v="13000000"/>
    <n v="5451119"/>
    <s v="Nelson Entertainment"/>
    <n v="99"/>
    <n v="136.19999999999999"/>
    <n v="12194977.674743025"/>
  </r>
  <r>
    <s v="A Rage in Harlem"/>
    <x v="0"/>
    <x v="3"/>
    <x v="11"/>
    <s v="May 3, 1991 (United States)"/>
    <x v="23"/>
    <n v="2000"/>
    <s v="Bill Duke"/>
    <s v="Chester Himes"/>
    <s v="Forest Whitaker"/>
    <s v="United Kingdom"/>
    <n v="8000000"/>
    <n v="10438504"/>
    <s v="Palace Pictures"/>
    <n v="115"/>
    <n v="136.19999999999999"/>
    <n v="23352512.25256975"/>
  </r>
  <r>
    <s v="Rhapsody in August"/>
    <x v="1"/>
    <x v="0"/>
    <x v="11"/>
    <s v="December 20, 1991 (United States)"/>
    <x v="13"/>
    <n v="6400"/>
    <s v="Akira Kurosawa"/>
    <s v="Kiyoko Murata"/>
    <s v="Sachiko Murase"/>
    <s v="Japan"/>
    <m/>
    <n v="516431"/>
    <s v="Feature Film Enterprise II"/>
    <n v="98"/>
    <n v="136.19999999999999"/>
    <n v="1155334.2562408224"/>
  </r>
  <r>
    <s v="Kickboxer 2: the Road Back"/>
    <x v="0"/>
    <x v="2"/>
    <x v="11"/>
    <s v="June 14, 1991 (United States)"/>
    <x v="54"/>
    <n v="5400"/>
    <s v="Albert Pyun"/>
    <s v="Mark DiSalle"/>
    <s v="Sasha Mitchell"/>
    <s v="United States"/>
    <m/>
    <n v="1250712"/>
    <s v="Kings Road Entertainment"/>
    <n v="90"/>
    <n v="136.19999999999999"/>
    <n v="2798031.911894273"/>
  </r>
  <r>
    <s v="V.I. Warshawski"/>
    <x v="0"/>
    <x v="2"/>
    <x v="11"/>
    <s v="July 26, 1991 (United States)"/>
    <x v="18"/>
    <n v="4800"/>
    <s v="Jeff Kanew"/>
    <s v="Sara Paretsky"/>
    <s v="Kathleen Turner"/>
    <s v="United States"/>
    <m/>
    <n v="11128309"/>
    <s v="Hollywood Pictures"/>
    <n v="89"/>
    <n v="136.19999999999999"/>
    <n v="24895710.369309839"/>
  </r>
  <r>
    <s v="The Super"/>
    <x v="0"/>
    <x v="3"/>
    <x v="11"/>
    <s v="October 4, 1991 (United States)"/>
    <x v="41"/>
    <n v="5400"/>
    <s v="Rod Daniel"/>
    <s v="Sam Simon"/>
    <s v="Joe Pesci"/>
    <s v="United States"/>
    <n v="22000000"/>
    <n v="11000863"/>
    <s v="Largo Entertainment"/>
    <n v="95"/>
    <n v="136.19999999999999"/>
    <n v="24610594.39133627"/>
  </r>
  <r>
    <s v="Proof"/>
    <x v="0"/>
    <x v="0"/>
    <x v="11"/>
    <s v="March 20, 1992 (United States)"/>
    <x v="13"/>
    <n v="6300"/>
    <s v="Jocelyn Moorhouse"/>
    <s v="Jocelyn Moorhouse"/>
    <s v="Hugo Weaving"/>
    <s v="Australia"/>
    <m/>
    <n v="524668"/>
    <s v="House &amp; Moorhouse Films"/>
    <n v="86"/>
    <n v="136.19999999999999"/>
    <n v="1173761.6710719529"/>
  </r>
  <r>
    <s v="At Play in the Fields of the Lord"/>
    <x v="0"/>
    <x v="0"/>
    <x v="11"/>
    <s v="December 6, 1991 (United States)"/>
    <x v="8"/>
    <n v="3100"/>
    <s v="Hector Babenco"/>
    <s v="Peter Matthiessen"/>
    <s v="Tom Berenger"/>
    <s v="United States"/>
    <n v="36000000"/>
    <n v="1345903"/>
    <s v="The Saul Zaentz Company"/>
    <n v="189"/>
    <n v="136.19999999999999"/>
    <n v="3010988.5763582964"/>
  </r>
  <r>
    <s v="True Colors"/>
    <x v="0"/>
    <x v="0"/>
    <x v="11"/>
    <s v="March 15, 1991 (United States)"/>
    <x v="21"/>
    <n v="5000"/>
    <s v="Herbert Ross"/>
    <s v="Kevin Wade"/>
    <s v="John Cusack"/>
    <s v="United States"/>
    <n v="20000000"/>
    <n v="418807"/>
    <s v="Paramount Pictures"/>
    <n v="111"/>
    <n v="136.19999999999999"/>
    <n v="936934.6027900147"/>
  </r>
  <r>
    <s v="Impromptu"/>
    <x v="8"/>
    <x v="5"/>
    <x v="11"/>
    <s v="May 1991 (United States)"/>
    <x v="15"/>
    <n v="4800"/>
    <s v="James Lapine"/>
    <s v="Sarah Kernochan"/>
    <s v="Judy Davis"/>
    <s v="United States"/>
    <m/>
    <n v="4076211"/>
    <s v="C.L.G. Films"/>
    <n v="107"/>
    <n v="136.19999999999999"/>
    <n v="9119100.526431717"/>
  </r>
  <r>
    <s v="A Kiss Before Dying"/>
    <x v="0"/>
    <x v="6"/>
    <x v="11"/>
    <s v="April 26, 1991 (United States)"/>
    <x v="46"/>
    <n v="5100"/>
    <s v="James Dearden"/>
    <s v="Ira Levin"/>
    <s v="Matt Dillon"/>
    <s v="United Kingdom"/>
    <n v="15000000"/>
    <n v="15429177"/>
    <s v="Universal Pictures"/>
    <n v="94"/>
    <n v="136.19999999999999"/>
    <n v="34517402.583700441"/>
  </r>
  <r>
    <s v="Guilty by Suspicion"/>
    <x v="8"/>
    <x v="0"/>
    <x v="11"/>
    <s v="March 15, 1991 (United States)"/>
    <x v="16"/>
    <n v="8000"/>
    <s v="Irwin Winkler"/>
    <s v="Irwin Winkler"/>
    <s v="Robert De Niro"/>
    <s v="United States"/>
    <m/>
    <n v="9480198"/>
    <s v="Warner Bros."/>
    <n v="105"/>
    <n v="136.19999999999999"/>
    <n v="21208636.788546257"/>
  </r>
  <r>
    <s v="Scissors"/>
    <x v="0"/>
    <x v="4"/>
    <x v="11"/>
    <s v="March 22, 1991 (United States)"/>
    <x v="33"/>
    <n v="2700"/>
    <s v="Frank De Felitta"/>
    <s v="Joyce Selznick"/>
    <s v="Sharon Stone"/>
    <s v="United States"/>
    <m/>
    <n v="2368"/>
    <s v="DDM Film Corporation"/>
    <n v="105"/>
    <n v="136.19999999999999"/>
    <n v="5297.5741556534504"/>
  </r>
  <r>
    <s v="Where Angels Fear to Tread"/>
    <x v="1"/>
    <x v="0"/>
    <x v="11"/>
    <s v="February 28, 1992 (United States)"/>
    <x v="5"/>
    <n v="2100"/>
    <s v="Charles Sturridge"/>
    <s v="E.M. Forster"/>
    <s v="Helena Bonham Carter"/>
    <s v="United Kingdom"/>
    <m/>
    <n v="1403033"/>
    <s v="Sovereign Pictures"/>
    <n v="116"/>
    <n v="136.19999999999999"/>
    <n v="3138797.0271659326"/>
  </r>
  <r>
    <s v="Tous les matins du monde"/>
    <x v="4"/>
    <x v="5"/>
    <x v="11"/>
    <s v="December 18, 1991 (France)"/>
    <x v="24"/>
    <n v="6800"/>
    <s v="Alain Corneau"/>
    <s v="Pascal Quignard"/>
    <s v="Gérard Depardieu"/>
    <s v="France"/>
    <m/>
    <n v="3089497"/>
    <s v="Film Par Film"/>
    <n v="115"/>
    <n v="136.19999999999999"/>
    <n v="6911672.0697503667"/>
  </r>
  <r>
    <s v="The Hitman"/>
    <x v="0"/>
    <x v="2"/>
    <x v="11"/>
    <s v="October 25, 1991 (United States)"/>
    <x v="20"/>
    <n v="3700"/>
    <s v="Aaron Norris"/>
    <s v="Robert Geoffrion"/>
    <s v="Chuck Norris"/>
    <s v="United States"/>
    <m/>
    <n v="4654288"/>
    <s v="Cannon Pictures"/>
    <n v="95"/>
    <n v="136.19999999999999"/>
    <n v="10412346.208516886"/>
  </r>
  <r>
    <s v="Bingo"/>
    <x v="1"/>
    <x v="1"/>
    <x v="11"/>
    <s v="August 9, 1991 (United States)"/>
    <x v="38"/>
    <n v="2700"/>
    <s v="Matthew Robbins"/>
    <s v="Jim Strain"/>
    <s v="Cindy Williams"/>
    <s v="United States"/>
    <n v="10000000"/>
    <n v="8667684"/>
    <s v="TriStar Pictures"/>
    <n v="89"/>
    <n v="136.19999999999999"/>
    <n v="19390920.079295155"/>
  </r>
  <r>
    <s v="Queens Logic"/>
    <x v="0"/>
    <x v="3"/>
    <x v="11"/>
    <s v="February 1, 1991 (United States)"/>
    <x v="23"/>
    <n v="1500"/>
    <s v="Steve Rash"/>
    <s v="Tony Spiridakis"/>
    <s v="Kevin Bacon"/>
    <s v="United States"/>
    <m/>
    <n v="612781"/>
    <s v="Carolco Pictures"/>
    <n v="100"/>
    <n v="136.19999999999999"/>
    <n v="1370883.7790014683"/>
  </r>
  <r>
    <s v="Body Parts"/>
    <x v="0"/>
    <x v="4"/>
    <x v="11"/>
    <s v="August 2, 1991 (United States)"/>
    <x v="41"/>
    <n v="4100"/>
    <s v="Eric Red"/>
    <s v="Pierre Boileau"/>
    <s v="Jeff Fahey"/>
    <s v="United States"/>
    <n v="10000000"/>
    <n v="9188150"/>
    <s v="Paramount Pictures"/>
    <n v="88"/>
    <n v="136.19999999999999"/>
    <n v="20555281.240822319"/>
  </r>
  <r>
    <s v="One Good Cop"/>
    <x v="0"/>
    <x v="2"/>
    <x v="11"/>
    <s v="May 3, 1991 (United States)"/>
    <x v="23"/>
    <n v="3900"/>
    <s v="Heywood Gould"/>
    <s v="Heywood Gould"/>
    <s v="Michael Keaton"/>
    <s v="United States"/>
    <n v="4000000"/>
    <n v="11276846"/>
    <s v="Hollywood Pictures"/>
    <n v="114"/>
    <n v="136.19999999999999"/>
    <n v="25228010.104258444"/>
  </r>
  <r>
    <s v="Year of the Gun"/>
    <x v="0"/>
    <x v="2"/>
    <x v="11"/>
    <s v="November 1, 1991 (United States)"/>
    <x v="41"/>
    <n v="2500"/>
    <s v="John Frankenheimer"/>
    <s v="Michael Mewshaw"/>
    <s v="Andrew McCarthy"/>
    <s v="United States"/>
    <m/>
    <n v="1182273"/>
    <s v="Initial Films"/>
    <n v="111"/>
    <n v="136.19999999999999"/>
    <n v="2644923.5176211451"/>
  </r>
  <r>
    <s v="Strictly Business"/>
    <x v="8"/>
    <x v="3"/>
    <x v="11"/>
    <s v="November 8, 1991 (United States)"/>
    <x v="30"/>
    <n v="1900"/>
    <s v="Kevin Hooks"/>
    <s v="Pam Gibson"/>
    <s v="Tommy Davidson"/>
    <s v="United States"/>
    <m/>
    <n v="7683267"/>
    <s v="Island World"/>
    <n v="83"/>
    <n v="136.19999999999999"/>
    <n v="17188630.359030835"/>
  </r>
  <r>
    <s v="The Efficiency Expert"/>
    <x v="1"/>
    <x v="3"/>
    <x v="11"/>
    <s v="November 6, 1992 (United States)"/>
    <x v="19"/>
    <n v="1700"/>
    <s v="Mark Joffe"/>
    <s v="Max Dann"/>
    <s v="Anthony Hopkins"/>
    <s v="Australia"/>
    <m/>
    <n v="179469"/>
    <s v="Australian Film Finance Corporation (AFFC)"/>
    <n v="85"/>
    <n v="136.19999999999999"/>
    <n v="401499.29735682817"/>
  </r>
  <r>
    <s v="All I Want for Christmas"/>
    <x v="2"/>
    <x v="3"/>
    <x v="11"/>
    <s v="November 8, 1991 (United States)"/>
    <x v="22"/>
    <n v="4600"/>
    <s v="Robert Lieberman"/>
    <s v="Thom Eberhardt"/>
    <s v="Harley Jane Kozak"/>
    <s v="United States"/>
    <m/>
    <n v="14812144"/>
    <s v="Paramount Pictures"/>
    <n v="92"/>
    <n v="136.19999999999999"/>
    <n v="33137006.437591776"/>
  </r>
  <r>
    <s v="29th Street"/>
    <x v="0"/>
    <x v="3"/>
    <x v="11"/>
    <s v="November 1, 1991 (United States)"/>
    <x v="4"/>
    <n v="2700"/>
    <s v="George Gallo"/>
    <s v="Frank Pesce"/>
    <s v="Anthony LaPaglia"/>
    <s v="Japan"/>
    <m/>
    <n v="2120564"/>
    <s v="JVC Entertainment Networks"/>
    <n v="101"/>
    <n v="136.19999999999999"/>
    <n v="4744022.3994126283"/>
  </r>
  <r>
    <s v="Shout"/>
    <x v="8"/>
    <x v="0"/>
    <x v="11"/>
    <s v="October 4, 1991 (United States)"/>
    <x v="11"/>
    <n v="1800"/>
    <s v="Jeffrey Hornaday"/>
    <s v="Joe Gayton"/>
    <s v="John Travolta"/>
    <s v="United States"/>
    <m/>
    <n v="3547684"/>
    <s v="Robert Simonds Productions"/>
    <n v="89"/>
    <n v="136.19999999999999"/>
    <n v="7936705.6886930978"/>
  </r>
  <r>
    <s v="Daughters of the Dust"/>
    <x v="7"/>
    <x v="0"/>
    <x v="11"/>
    <s v="December 27, 1991 (United States)"/>
    <x v="14"/>
    <n v="2300"/>
    <s v="Julie Dash"/>
    <s v="Julie Dash"/>
    <s v="Cora Lee Day"/>
    <s v="United States"/>
    <m/>
    <n v="1689723"/>
    <s v="Geechee Girls"/>
    <n v="113"/>
    <n v="136.19999999999999"/>
    <n v="3780165.9185022027"/>
  </r>
  <r>
    <s v="Once Around"/>
    <x v="0"/>
    <x v="3"/>
    <x v="11"/>
    <s v="February 1, 1991 (United States)"/>
    <x v="16"/>
    <n v="4100"/>
    <s v="Lasse Hallström"/>
    <s v="Malia Scotch Marmo"/>
    <s v="Richard Dreyfuss"/>
    <s v="United States"/>
    <n v="16000000"/>
    <n v="14851083"/>
    <s v="Cinecom Entertainment Group"/>
    <n v="115"/>
    <n v="136.19999999999999"/>
    <n v="33224118.870044053"/>
  </r>
  <r>
    <s v="Sólo con tu pareja"/>
    <x v="4"/>
    <x v="3"/>
    <x v="11"/>
    <s v="December 25, 1992 (Mexico)"/>
    <x v="15"/>
    <n v="3500"/>
    <s v="Alfonso Cuarón"/>
    <s v="Alfonso Cuarón"/>
    <s v="Daniel Giménez Cacho"/>
    <s v="Mexico"/>
    <m/>
    <n v="9915"/>
    <s v="Esperanto Filmoj"/>
    <n v="94"/>
    <n v="136.19999999999999"/>
    <n v="22181.354625550659"/>
  </r>
  <r>
    <s v="The Taking of Beverly Hills"/>
    <x v="0"/>
    <x v="2"/>
    <x v="11"/>
    <s v="October 11, 1991 (United States)"/>
    <x v="27"/>
    <n v="1100"/>
    <s v="Sidney J. Furie"/>
    <s v="Sidney J. Furie"/>
    <s v="Ken Wahl"/>
    <s v="United States"/>
    <n v="19000000"/>
    <n v="939277"/>
    <s v="Nelson Entertainment"/>
    <n v="96"/>
    <n v="136.19999999999999"/>
    <n v="2101304.7129221731"/>
  </r>
  <r>
    <s v="Run"/>
    <x v="0"/>
    <x v="2"/>
    <x v="11"/>
    <s v="February 1, 1991 (United States)"/>
    <x v="19"/>
    <n v="2600"/>
    <s v="Geoff Burrowes"/>
    <s v="Dennis Shryack"/>
    <s v="Patrick Dempsey"/>
    <s v="United States"/>
    <n v="16000000"/>
    <n v="4409328"/>
    <s v="Hollywood Pictures"/>
    <n v="91"/>
    <n v="136.19999999999999"/>
    <n v="9864333.6387665197"/>
  </r>
  <r>
    <s v="Paradise"/>
    <x v="8"/>
    <x v="0"/>
    <x v="11"/>
    <s v="October 4, 1991 (United States)"/>
    <x v="17"/>
    <n v="2700"/>
    <s v="Mary Agnes Donoghue"/>
    <s v="Mary Agnes Donoghue"/>
    <s v="Melanie Griffith"/>
    <s v="United States"/>
    <m/>
    <n v="18634643"/>
    <s v="Grand Highway Productions"/>
    <n v="111"/>
    <n v="136.19999999999999"/>
    <n v="41688514.846549191"/>
  </r>
  <r>
    <s v="Madame Bovary"/>
    <x v="8"/>
    <x v="0"/>
    <x v="11"/>
    <s v="December 25, 1991 (United States)"/>
    <x v="14"/>
    <n v="3600"/>
    <s v="Claude Chabrol"/>
    <s v="Gustave Flaubert"/>
    <s v="Isabelle Huppert"/>
    <s v="France"/>
    <m/>
    <n v="1942423"/>
    <s v="MK2 Productions"/>
    <n v="143"/>
    <n v="136.19999999999999"/>
    <n v="4345494.0389133627"/>
  </r>
  <r>
    <s v="Company Business"/>
    <x v="8"/>
    <x v="2"/>
    <x v="11"/>
    <s v="September 6, 1991 (United States)"/>
    <x v="41"/>
    <n v="2600"/>
    <s v="Nicholas Meyer"/>
    <s v="Nicholas Meyer"/>
    <s v="Gene Hackman"/>
    <s v="United States"/>
    <n v="18000000"/>
    <n v="1501785"/>
    <s v="Pathé Entertainment"/>
    <n v="98"/>
    <n v="136.19999999999999"/>
    <n v="3359720.1872246694"/>
  </r>
  <r>
    <s v="Talent for the Game"/>
    <x v="1"/>
    <x v="0"/>
    <x v="11"/>
    <s v="June 28, 1991 (United Kingdom)"/>
    <x v="22"/>
    <n v="796"/>
    <s v="Robert M. Young"/>
    <s v="David Himmelstein"/>
    <s v="Edward James Olmos"/>
    <s v="United States"/>
    <m/>
    <n v="336396"/>
    <s v="Paramount Pictures"/>
    <n v="91"/>
    <n v="136.19999999999999"/>
    <n v="752568.73127753299"/>
  </r>
  <r>
    <s v="City of Hope"/>
    <x v="0"/>
    <x v="6"/>
    <x v="11"/>
    <s v="November 15, 1991 (United Kingdom)"/>
    <x v="4"/>
    <n v="2300"/>
    <s v="John Sayles"/>
    <s v="John Sayles"/>
    <s v="Vincent Spano"/>
    <s v="United States"/>
    <n v="3000000"/>
    <n v="1345015"/>
    <s v="Esperanza Films Inc."/>
    <n v="129"/>
    <n v="136.19999999999999"/>
    <n v="3009001.9860499264"/>
  </r>
  <r>
    <s v="Riff-Raff"/>
    <x v="0"/>
    <x v="3"/>
    <x v="11"/>
    <s v="February 12, 1993 (United States)"/>
    <x v="12"/>
    <n v="4300"/>
    <s v="Ken Loach"/>
    <s v="Bill Jesse"/>
    <s v="Robert Carlyle"/>
    <s v="United Kingdom"/>
    <m/>
    <n v="295444"/>
    <s v="Parallax Pictures"/>
    <n v="95"/>
    <n v="136.19999999999999"/>
    <n v="660952.91336270189"/>
  </r>
  <r>
    <s v="The Object of Beauty"/>
    <x v="0"/>
    <x v="3"/>
    <x v="11"/>
    <s v="April 12, 1991 (United States)"/>
    <x v="46"/>
    <n v="2000"/>
    <s v="Michael Lindsay-Hogg"/>
    <s v="Michael Lindsay-Hogg"/>
    <s v="John Malkovich"/>
    <s v="United Kingdom"/>
    <m/>
    <n v="5136759"/>
    <s v="Avenue Pictures"/>
    <n v="103"/>
    <n v="136.19999999999999"/>
    <n v="11491706.808370044"/>
  </r>
  <r>
    <s v="Liebestraum"/>
    <x v="0"/>
    <x v="16"/>
    <x v="11"/>
    <s v="November 1991 (United States)"/>
    <x v="23"/>
    <n v="1500"/>
    <s v="Mike Figgis"/>
    <s v="Mike Figgis"/>
    <s v="Kevin Anderson"/>
    <s v="United States"/>
    <n v="6900000"/>
    <n v="133645"/>
    <s v="Initial Entertainment Group (IEG)"/>
    <n v="112"/>
    <n v="136.19999999999999"/>
    <n v="298984.07856093982"/>
  </r>
  <r>
    <s v="Voyager"/>
    <x v="8"/>
    <x v="0"/>
    <x v="11"/>
    <s v="January 31, 1992 (United States)"/>
    <x v="17"/>
    <n v="3100"/>
    <s v="Volker Schlöndorff"/>
    <s v="Max Frisch"/>
    <s v="Sam Shepard"/>
    <s v="Germany"/>
    <m/>
    <n v="516517"/>
    <s v="Bioskop Film"/>
    <n v="117"/>
    <n v="136.19999999999999"/>
    <n v="1155526.6512481645"/>
  </r>
  <r>
    <s v="Closet Land"/>
    <x v="0"/>
    <x v="0"/>
    <x v="11"/>
    <s v="March 6, 1991 (United States)"/>
    <x v="12"/>
    <n v="2700"/>
    <s v="Radha Bharadwaj"/>
    <s v="Radha Bharadwaj"/>
    <s v="Madeleine Stowe"/>
    <s v="United States"/>
    <n v="4000000"/>
    <n v="259012"/>
    <s v="Imagine Entertainment"/>
    <n v="89"/>
    <n v="136.19999999999999"/>
    <n v="579449.01908957411"/>
  </r>
  <r>
    <s v="Timebomb"/>
    <x v="0"/>
    <x v="2"/>
    <x v="11"/>
    <s v="May 25, 1991 (South Korea)"/>
    <x v="20"/>
    <n v="1600"/>
    <s v="Avi Nesher"/>
    <s v="Avi Nesher"/>
    <s v="Michael Biehn"/>
    <s v="United States"/>
    <n v="6000000"/>
    <m/>
    <s v="Raffaella Productions"/>
    <n v="96"/>
    <n v="136.19999999999999"/>
    <s v=""/>
  </r>
  <r>
    <s v="Crooked Hearts"/>
    <x v="0"/>
    <x v="0"/>
    <x v="11"/>
    <s v="September 6, 1991 (United States)"/>
    <x v="22"/>
    <n v="945"/>
    <s v="Michael Bortman"/>
    <s v="Robert Boswell"/>
    <s v="Peter Berg"/>
    <s v="United States"/>
    <m/>
    <n v="30964"/>
    <s v="A&amp;M Films"/>
    <n v="113"/>
    <n v="136.19999999999999"/>
    <n v="69271.15124816446"/>
  </r>
  <r>
    <s v="The Unborn"/>
    <x v="0"/>
    <x v="0"/>
    <x v="11"/>
    <s v="March 29, 1991 (United States)"/>
    <x v="26"/>
    <n v="1100"/>
    <s v="Rodman Flender"/>
    <s v="John Brancato"/>
    <s v="Brooke Adams"/>
    <s v="United States"/>
    <m/>
    <n v="1159578"/>
    <s v="Califilm"/>
    <n v="83"/>
    <n v="136.19999999999999"/>
    <n v="2594151.3700440526"/>
  </r>
  <r>
    <s v="Van Gogh"/>
    <x v="0"/>
    <x v="5"/>
    <x v="11"/>
    <s v="October 30, 1992 (United States)"/>
    <x v="13"/>
    <n v="2800"/>
    <s v="Maurice Pialat"/>
    <s v="Maurice Pialat"/>
    <s v="Jacques Dutronc"/>
    <s v="France"/>
    <m/>
    <n v="193205"/>
    <s v="Erato Films"/>
    <n v="158"/>
    <n v="136.19999999999999"/>
    <n v="432228.80690161529"/>
  </r>
  <r>
    <s v="Late for Dinner"/>
    <x v="1"/>
    <x v="0"/>
    <x v="11"/>
    <s v="September 20, 1991 (United States)"/>
    <x v="5"/>
    <n v="1700"/>
    <s v="W.D. Richter"/>
    <s v="Mark Andrus"/>
    <s v="Peter Berg"/>
    <s v="United States"/>
    <n v="14000000"/>
    <n v="8906823"/>
    <s v="Castle Rock Entertainment"/>
    <n v="99"/>
    <n v="136.19999999999999"/>
    <n v="19925910.191629957"/>
  </r>
  <r>
    <s v="Lovers: A True Story"/>
    <x v="0"/>
    <x v="2"/>
    <x v="11"/>
    <s v="April 12, 1991 (Spain)"/>
    <x v="9"/>
    <n v="2800"/>
    <s v="Vicente Aranda"/>
    <s v="Álvaro del Amo"/>
    <s v="Victoria Abril"/>
    <s v="Spain"/>
    <m/>
    <n v="1407309"/>
    <s v="Pedro Costa Producciones Cinematográficas"/>
    <n v="103"/>
    <n v="136.19999999999999"/>
    <n v="3148363.0859030834"/>
  </r>
  <r>
    <s v="Johnny Stecchino"/>
    <x v="0"/>
    <x v="3"/>
    <x v="11"/>
    <s v="October 24, 1991 (Italy)"/>
    <x v="13"/>
    <n v="10000"/>
    <s v="Roberto Benigni"/>
    <s v="Roberto Benigni"/>
    <s v="Roberto Benigni"/>
    <s v="Italy"/>
    <m/>
    <n v="626057"/>
    <s v="Cecchi Gori Group Tiger Cinematografica"/>
    <n v="102"/>
    <n v="136.19999999999999"/>
    <n v="1400584.1989720999"/>
  </r>
  <r>
    <s v="Stepping Out"/>
    <x v="1"/>
    <x v="3"/>
    <x v="11"/>
    <s v="October 11, 1991 (United States)"/>
    <x v="5"/>
    <n v="1100"/>
    <s v="Lewis Gilbert"/>
    <s v="Richard Harris"/>
    <s v="Liza Minnelli"/>
    <s v="United States"/>
    <m/>
    <n v="246000"/>
    <s v="Paramount Pictures"/>
    <n v="106"/>
    <n v="136.19999999999999"/>
    <n v="550339.20704845816"/>
  </r>
  <r>
    <s v="The Inner Circle"/>
    <x v="8"/>
    <x v="5"/>
    <x v="11"/>
    <s v="December 25, 1991 (United States)"/>
    <x v="12"/>
    <n v="2000"/>
    <s v="Andrey Konchalovskiy"/>
    <s v="Andrey Konchalovskiy"/>
    <s v="Tom Hulce"/>
    <s v="Italy"/>
    <m/>
    <n v="93292"/>
    <s v="Numero Uno International"/>
    <n v="137"/>
    <n v="136.19999999999999"/>
    <n v="208708.31424375917"/>
  </r>
  <r>
    <s v="Mon père, ce héros."/>
    <x v="3"/>
    <x v="3"/>
    <x v="11"/>
    <s v="October 23, 1991 (France)"/>
    <x v="10"/>
    <n v="2600"/>
    <s v="Gérard Lauzier"/>
    <s v="Gérard Lauzier"/>
    <s v="Gérard Depardieu"/>
    <s v="France"/>
    <m/>
    <m/>
    <s v="Film Par Film"/>
    <n v="105"/>
    <n v="136.19999999999999"/>
    <s v=""/>
  </r>
  <r>
    <s v="Defenseless"/>
    <x v="0"/>
    <x v="16"/>
    <x v="11"/>
    <s v="August 23, 1991 (United States)"/>
    <x v="41"/>
    <n v="815"/>
    <s v="Martin Campbell"/>
    <s v="James Cresson"/>
    <s v="Barbara Hershey"/>
    <s v="United States"/>
    <m/>
    <n v="6413375"/>
    <s v="New Visions Pictures"/>
    <n v="104"/>
    <n v="136.19999999999999"/>
    <n v="14347689.88619677"/>
  </r>
  <r>
    <s v="Reservoir Dogs"/>
    <x v="0"/>
    <x v="6"/>
    <x v="12"/>
    <s v="September 2, 1992 (France)"/>
    <x v="28"/>
    <n v="943000"/>
    <s v="Quentin Tarantino"/>
    <s v="Quentin Tarantino"/>
    <s v="Harvey Keitel"/>
    <s v="United States"/>
    <n v="1200000"/>
    <n v="2913644"/>
    <s v="Live Entertainment"/>
    <n v="99"/>
    <n v="140.30000000000001"/>
    <n v="6327778.5231646467"/>
  </r>
  <r>
    <s v="Basic Instinct"/>
    <x v="0"/>
    <x v="0"/>
    <x v="12"/>
    <s v="March 20, 1992 (United States)"/>
    <x v="9"/>
    <n v="186000"/>
    <s v="Paul Verhoeven"/>
    <s v="Joe Eszterhas"/>
    <s v="Michael Douglas"/>
    <s v="United States"/>
    <n v="49000000"/>
    <n v="352927224"/>
    <s v="Carolco Pictures"/>
    <n v="127"/>
    <n v="140.30000000000001"/>
    <n v="766478440.14825368"/>
  </r>
  <r>
    <s v="Candyman"/>
    <x v="0"/>
    <x v="4"/>
    <x v="12"/>
    <s v="October 16, 1992 (United States)"/>
    <x v="14"/>
    <n v="74000"/>
    <s v="Bernard Rose"/>
    <s v="Clive Barker"/>
    <s v="Virginia Madsen"/>
    <s v="United States"/>
    <n v="6000000"/>
    <n v="25795897"/>
    <s v="Candyman Films"/>
    <n v="99"/>
    <n v="140.30000000000001"/>
    <n v="56022878.231646471"/>
  </r>
  <r>
    <s v="My Cousin Vinny"/>
    <x v="0"/>
    <x v="3"/>
    <x v="12"/>
    <s v="March 13, 1992 (United States)"/>
    <x v="37"/>
    <n v="112000"/>
    <s v="Jonathan Lynn"/>
    <s v="Dale Launer"/>
    <s v="Joe Pesci"/>
    <s v="United States"/>
    <n v="11000000"/>
    <n v="64088552"/>
    <s v="Twentieth Century Fox"/>
    <n v="120"/>
    <n v="140.30000000000001"/>
    <n v="139185900.17391303"/>
  </r>
  <r>
    <s v="The Last of the Mohicans"/>
    <x v="0"/>
    <x v="2"/>
    <x v="12"/>
    <s v="September 25, 1992 (United States)"/>
    <x v="3"/>
    <n v="156000"/>
    <s v="Michael Mann"/>
    <s v="James Fenimore Cooper"/>
    <s v="Daniel Day-Lewis"/>
    <s v="United States"/>
    <n v="40000000"/>
    <n v="75505856"/>
    <s v="Morgan Creek Entertainment"/>
    <n v="112"/>
    <n v="140.30000000000001"/>
    <n v="163981712.92373484"/>
  </r>
  <r>
    <s v="Dracula"/>
    <x v="0"/>
    <x v="4"/>
    <x v="12"/>
    <s v="November 13, 1992 (United States)"/>
    <x v="34"/>
    <n v="199000"/>
    <s v="Francis Ford Coppola"/>
    <s v="Bram Stoker"/>
    <s v="Gary Oldman"/>
    <s v="United Kingdom"/>
    <n v="40000000"/>
    <n v="215862692"/>
    <s v="American Zoetrope"/>
    <n v="128"/>
    <n v="140.30000000000001"/>
    <n v="468805147.91446894"/>
  </r>
  <r>
    <s v="Unforgiven"/>
    <x v="0"/>
    <x v="0"/>
    <x v="12"/>
    <s v="August 7, 1992 (United States)"/>
    <x v="7"/>
    <n v="385000"/>
    <s v="Clint Eastwood"/>
    <s v="David Webb Peoples"/>
    <s v="Clint Eastwood"/>
    <s v="United States"/>
    <n v="14400000"/>
    <n v="159157447"/>
    <s v="Warner Bros."/>
    <n v="130"/>
    <n v="140.30000000000001"/>
    <n v="345654127.59016389"/>
  </r>
  <r>
    <s v="A Few Good Men"/>
    <x v="0"/>
    <x v="0"/>
    <x v="12"/>
    <s v="December 11, 1992 (United States)"/>
    <x v="3"/>
    <n v="242000"/>
    <s v="Rob Reiner"/>
    <s v="Aaron Sorkin"/>
    <s v="Tom Cruise"/>
    <s v="United States"/>
    <n v="41000000"/>
    <n v="243240178"/>
    <s v="Columbia Pictures"/>
    <n v="138"/>
    <n v="140.30000000000001"/>
    <n v="528262881.23022091"/>
  </r>
  <r>
    <s v="A League of Their Own"/>
    <x v="1"/>
    <x v="3"/>
    <x v="12"/>
    <s v="July 1, 1992 (United States)"/>
    <x v="4"/>
    <n v="97000"/>
    <s v="Penny Marshall"/>
    <s v="Kim Wilson"/>
    <s v="Tom Hanks"/>
    <s v="United States"/>
    <n v="40000000"/>
    <n v="132440069"/>
    <s v="Columbia Pictures"/>
    <n v="128"/>
    <n v="140.30000000000001"/>
    <n v="287630000.17320025"/>
  </r>
  <r>
    <s v="The Bodyguard"/>
    <x v="0"/>
    <x v="2"/>
    <x v="12"/>
    <s v="November 25, 1992 (United States)"/>
    <x v="21"/>
    <n v="124000"/>
    <s v="Mick Jackson"/>
    <s v="Lawrence Kasdan"/>
    <s v="Kevin Costner"/>
    <s v="United States"/>
    <n v="25000000"/>
    <n v="411006740"/>
    <s v="Kasdan Pictures"/>
    <n v="129"/>
    <n v="140.30000000000001"/>
    <n v="892614067.55523872"/>
  </r>
  <r>
    <s v="Scent of a Woman"/>
    <x v="0"/>
    <x v="0"/>
    <x v="12"/>
    <s v="January 8, 1993 (United States)"/>
    <x v="45"/>
    <n v="274000"/>
    <s v="Martin Brest"/>
    <s v="Giovanni Arpino"/>
    <s v="Al Pacino"/>
    <s v="United States"/>
    <n v="31000000"/>
    <n v="134095253"/>
    <s v="Universal Pictures"/>
    <n v="156"/>
    <n v="140.30000000000001"/>
    <n v="291224687.02138275"/>
  </r>
  <r>
    <s v="Batman Returns"/>
    <x v="8"/>
    <x v="2"/>
    <x v="12"/>
    <s v="June 19, 1992 (United States)"/>
    <x v="9"/>
    <n v="280000"/>
    <s v="Tim Burton"/>
    <s v="Bob Kane"/>
    <s v="Michael Keaton"/>
    <s v="United States"/>
    <n v="80000000"/>
    <n v="266892996"/>
    <s v="Warner Bros."/>
    <n v="126"/>
    <n v="140.30000000000001"/>
    <n v="579631474.56307912"/>
  </r>
  <r>
    <s v="The Mighty Ducks"/>
    <x v="1"/>
    <x v="3"/>
    <x v="12"/>
    <s v="October 2, 1992 (United States)"/>
    <x v="14"/>
    <n v="62000"/>
    <s v="Stephen Herek"/>
    <s v="Steven Brill"/>
    <s v="Emilio Estevez"/>
    <s v="United States"/>
    <n v="10000000"/>
    <n v="50752337"/>
    <s v="Avnet/Kerner Productions"/>
    <n v="104"/>
    <n v="140.30000000000001"/>
    <n v="110222644.93157519"/>
  </r>
  <r>
    <s v="Aladdin"/>
    <x v="2"/>
    <x v="10"/>
    <x v="12"/>
    <s v="November 25, 1992 (United States)"/>
    <x v="45"/>
    <n v="382000"/>
    <s v="Ron Clements"/>
    <s v="Ron Clements"/>
    <s v="Scott Weinger"/>
    <s v="United States"/>
    <n v="28000000"/>
    <n v="504050219"/>
    <s v="Walt Disney Pictures"/>
    <n v="90"/>
    <n v="140.30000000000001"/>
    <n v="1094683547.60727"/>
  </r>
  <r>
    <s v="Sister Act"/>
    <x v="1"/>
    <x v="3"/>
    <x v="12"/>
    <s v="May 29, 1992 (United States)"/>
    <x v="5"/>
    <n v="91000"/>
    <s v="Emile Ardolino"/>
    <s v="Paul Rudnick"/>
    <s v="Whoopi Goldberg"/>
    <s v="United States"/>
    <n v="31000000"/>
    <n v="231605150"/>
    <s v="Touchstone Pictures"/>
    <n v="100"/>
    <n v="140.30000000000001"/>
    <n v="502994220.9907341"/>
  </r>
  <r>
    <s v="Alien 3"/>
    <x v="0"/>
    <x v="2"/>
    <x v="12"/>
    <s v="May 22, 1992 (United States)"/>
    <x v="16"/>
    <n v="284000"/>
    <s v="David Fincher"/>
    <s v="Dan O'Bannon"/>
    <s v="Sigourney Weaver"/>
    <s v="United States"/>
    <n v="50000000"/>
    <n v="159814498"/>
    <s v="Twentieth Century Fox"/>
    <n v="114"/>
    <n v="140.30000000000001"/>
    <n v="347081094.37348539"/>
  </r>
  <r>
    <s v="Death Becomes Her"/>
    <x v="8"/>
    <x v="3"/>
    <x v="12"/>
    <s v="July 31, 1992 (United States)"/>
    <x v="14"/>
    <n v="108000"/>
    <s v="Robert Zemeckis"/>
    <s v="Martin Donovan"/>
    <s v="Meryl Streep"/>
    <s v="United States"/>
    <n v="55000000"/>
    <n v="149022650"/>
    <s v="Universal Pictures"/>
    <n v="104"/>
    <n v="140.30000000000001"/>
    <n v="323643631.1831789"/>
  </r>
  <r>
    <s v="Far and Away"/>
    <x v="8"/>
    <x v="1"/>
    <x v="12"/>
    <s v="May 22, 1992 (United States)"/>
    <x v="14"/>
    <n v="60000"/>
    <s v="Ron Howard"/>
    <s v="Bob Dolman"/>
    <s v="Tom Cruise"/>
    <s v="United States"/>
    <n v="60000000"/>
    <n v="137783840"/>
    <s v="Imagine Films Entertainment"/>
    <n v="140"/>
    <n v="140.30000000000001"/>
    <n v="299235467.19885957"/>
  </r>
  <r>
    <s v="The Crying Game"/>
    <x v="0"/>
    <x v="6"/>
    <x v="12"/>
    <s v="February 19, 1993 (United States)"/>
    <x v="4"/>
    <n v="52000"/>
    <s v="Neil Jordan"/>
    <s v="Neil Jordan"/>
    <s v="Stephen Rea"/>
    <s v="United Kingdom"/>
    <m/>
    <n v="62548947"/>
    <s v="Palace Pictures"/>
    <n v="112"/>
    <n v="140.30000000000001"/>
    <n v="135842224.8816821"/>
  </r>
  <r>
    <s v="Howards End"/>
    <x v="1"/>
    <x v="0"/>
    <x v="12"/>
    <s v="February 26, 1993 (United States)"/>
    <x v="34"/>
    <n v="30000"/>
    <s v="James Ivory"/>
    <s v="E.M. Forster"/>
    <s v="Anthony Hopkins"/>
    <s v="United Kingdom"/>
    <m/>
    <n v="26341736"/>
    <s v="Merchant Ivory Productions"/>
    <n v="142"/>
    <n v="140.30000000000001"/>
    <n v="57208317.599429786"/>
  </r>
  <r>
    <s v="Under Siege"/>
    <x v="0"/>
    <x v="2"/>
    <x v="12"/>
    <s v="October 9, 1992 (United States)"/>
    <x v="16"/>
    <n v="80000"/>
    <s v="Andrew Davis"/>
    <s v="J.F. Lawton"/>
    <s v="Steven Seagal"/>
    <s v="France"/>
    <n v="35000000"/>
    <n v="156563139"/>
    <s v="Warner Bros."/>
    <n v="103"/>
    <n v="140.30000000000001"/>
    <n v="340019874.93442619"/>
  </r>
  <r>
    <s v="Deep Cover"/>
    <x v="0"/>
    <x v="2"/>
    <x v="12"/>
    <s v="April 15, 1992 (United States)"/>
    <x v="15"/>
    <n v="9500"/>
    <s v="Bill Duke"/>
    <s v="Michael Tolkin"/>
    <s v="Laurence Fishburne"/>
    <s v="United States"/>
    <n v="8000000"/>
    <n v="16639799"/>
    <s v="Image Organization"/>
    <n v="107"/>
    <n v="140.30000000000001"/>
    <n v="36137895.618674263"/>
  </r>
  <r>
    <s v="Single White Female"/>
    <x v="0"/>
    <x v="0"/>
    <x v="12"/>
    <s v="August 14, 1992 (United States)"/>
    <x v="5"/>
    <n v="34000"/>
    <s v="Barbet Schroeder"/>
    <s v="John Lutz"/>
    <s v="Bridget Fonda"/>
    <s v="United States"/>
    <n v="16000000"/>
    <n v="48017402"/>
    <s v="Columbia Pictures"/>
    <n v="107"/>
    <n v="140.30000000000001"/>
    <n v="104282982.10548823"/>
  </r>
  <r>
    <s v="Cool World"/>
    <x v="8"/>
    <x v="10"/>
    <x v="12"/>
    <s v="July 10, 1992 (United States)"/>
    <x v="38"/>
    <n v="22000"/>
    <s v="Ralph Bakshi"/>
    <s v="Michael Grais"/>
    <s v="Gabriel Byrne"/>
    <s v="United States"/>
    <n v="30000000"/>
    <n v="14110589"/>
    <s v="Bakshi Animation"/>
    <n v="102"/>
    <n v="140.30000000000001"/>
    <n v="30645021.156806841"/>
  </r>
  <r>
    <s v="Glengarry Glen Ross"/>
    <x v="0"/>
    <x v="6"/>
    <x v="12"/>
    <s v="October 2, 1992 (United States)"/>
    <x v="3"/>
    <n v="98000"/>
    <s v="James Foley"/>
    <s v="David Mamet"/>
    <s v="Al Pacino"/>
    <s v="United States"/>
    <n v="12500000"/>
    <n v="10725228"/>
    <s v="New Line Cinema"/>
    <n v="100"/>
    <n v="140.30000000000001"/>
    <n v="23292779.555238772"/>
  </r>
  <r>
    <s v="Wayne's World"/>
    <x v="8"/>
    <x v="3"/>
    <x v="12"/>
    <s v="February 14, 1992 (United States)"/>
    <x v="9"/>
    <n v="148000"/>
    <s v="Penelope Spheeris"/>
    <s v="Mike Myers"/>
    <s v="Mike Myers"/>
    <s v="United States"/>
    <n v="20000000"/>
    <n v="183097323"/>
    <s v="Paramount Pictures"/>
    <n v="94"/>
    <n v="140.30000000000001"/>
    <n v="397646146.24447608"/>
  </r>
  <r>
    <s v="Army of Darkness"/>
    <x v="0"/>
    <x v="3"/>
    <x v="12"/>
    <s v="February 19, 1993 (United States)"/>
    <x v="24"/>
    <n v="166000"/>
    <s v="Sam Raimi"/>
    <s v="Sam Raimi"/>
    <s v="Bruce Campbell"/>
    <s v="United States"/>
    <n v="11000000"/>
    <n v="11502976"/>
    <s v="Dino De Laurentiis Company"/>
    <n v="81"/>
    <n v="140.30000000000001"/>
    <n v="24981873.037776191"/>
  </r>
  <r>
    <s v="A River Runs Through It"/>
    <x v="1"/>
    <x v="0"/>
    <x v="12"/>
    <s v="October 30, 1992 (United States)"/>
    <x v="13"/>
    <n v="55000"/>
    <s v="Robert Redford"/>
    <s v="Norman Maclean"/>
    <s v="Craig Sheffer"/>
    <s v="United States"/>
    <n v="12000000"/>
    <n v="43440294"/>
    <s v="Allied Filmmakers"/>
    <n v="123"/>
    <n v="140.30000000000001"/>
    <n v="94342534.439059153"/>
  </r>
  <r>
    <s v="Twin Peaks: Fire Walk with Me"/>
    <x v="0"/>
    <x v="0"/>
    <x v="12"/>
    <s v="August 28, 1992 (United States)"/>
    <x v="4"/>
    <n v="89000"/>
    <s v="David Lynch"/>
    <s v="David Lynch"/>
    <s v="Sheryl Lee"/>
    <s v="France"/>
    <n v="10000000"/>
    <n v="4184990"/>
    <s v="New Line Cinema"/>
    <n v="134"/>
    <n v="140.30000000000001"/>
    <n v="9088855.687811831"/>
  </r>
  <r>
    <s v="Of Mice and Men"/>
    <x v="8"/>
    <x v="0"/>
    <x v="12"/>
    <s v="October 2, 1992 (United States)"/>
    <x v="24"/>
    <n v="41000"/>
    <s v="Gary Sinise"/>
    <s v="John Steinbeck"/>
    <s v="John Malkovich"/>
    <s v="United States"/>
    <m/>
    <n v="5471088"/>
    <s v="Metro-Goldwyn-Mayer (MGM)"/>
    <n v="115"/>
    <n v="140.30000000000001"/>
    <n v="11881970.873841766"/>
  </r>
  <r>
    <s v="Beethoven"/>
    <x v="1"/>
    <x v="3"/>
    <x v="12"/>
    <s v="April 3, 1992 (United States)"/>
    <x v="46"/>
    <n v="68000"/>
    <s v="Brian Levant"/>
    <s v="John Hughes"/>
    <s v="Charles Grodin"/>
    <s v="United States"/>
    <m/>
    <n v="147214049"/>
    <s v="Universal Pictures"/>
    <n v="87"/>
    <n v="140.30000000000001"/>
    <n v="319715757.16535991"/>
  </r>
  <r>
    <s v="Universal Soldier"/>
    <x v="0"/>
    <x v="2"/>
    <x v="12"/>
    <s v="July 10, 1992 (United States)"/>
    <x v="22"/>
    <n v="85000"/>
    <s v="Roland Emmerich"/>
    <s v="Richard Rothstein"/>
    <s v="Jean-Claude Van Damme"/>
    <s v="United States"/>
    <n v="23000000"/>
    <n v="36299898"/>
    <s v="StudioCanal"/>
    <n v="102"/>
    <n v="140.30000000000001"/>
    <n v="78835202.570206702"/>
  </r>
  <r>
    <s v="Buffy the Vampire Slayer"/>
    <x v="8"/>
    <x v="2"/>
    <x v="12"/>
    <s v="July 31, 1992 (United States)"/>
    <x v="46"/>
    <n v="41000"/>
    <s v="Fran Rubel Kuzui"/>
    <s v="Joss Whedon"/>
    <s v="Kristy Swanson"/>
    <s v="United States"/>
    <n v="7000000"/>
    <n v="16624456"/>
    <s v="Twentieth Century Fox"/>
    <n v="86"/>
    <n v="140.30000000000001"/>
    <n v="36104574.078403421"/>
  </r>
  <r>
    <s v="Sleepwalkers"/>
    <x v="0"/>
    <x v="7"/>
    <x v="12"/>
    <s v="April 10, 1992 (United States)"/>
    <x v="11"/>
    <n v="21000"/>
    <s v="Mick Garris"/>
    <s v="Stephen King"/>
    <s v="Brian Krause"/>
    <s v="United States"/>
    <n v="15000000"/>
    <n v="30524763"/>
    <s v="Columbia Pictures"/>
    <n v="91"/>
    <n v="140.30000000000001"/>
    <n v="66292910.093371339"/>
  </r>
  <r>
    <s v="Chaplin"/>
    <x v="8"/>
    <x v="5"/>
    <x v="12"/>
    <s v="January 8, 1993 (United States)"/>
    <x v="24"/>
    <n v="55000"/>
    <s v="Richard Attenborough"/>
    <s v="David Robinson"/>
    <s v="Robert Downey Jr."/>
    <s v="United Kingdom"/>
    <n v="31000000"/>
    <n v="9493259"/>
    <s v="Carolco Pictures"/>
    <n v="143"/>
    <n v="140.30000000000001"/>
    <n v="20617220.365645044"/>
  </r>
  <r>
    <s v="The Lover"/>
    <x v="0"/>
    <x v="5"/>
    <x v="12"/>
    <s v="October 30, 1992 (United States)"/>
    <x v="15"/>
    <n v="20000"/>
    <s v="Jean-Jacques Annaud"/>
    <s v="Marguerite Duras"/>
    <s v="Jane March"/>
    <s v="France"/>
    <m/>
    <n v="5013090"/>
    <s v="Films A2"/>
    <n v="115"/>
    <n v="140.30000000000001"/>
    <n v="10887302.373485388"/>
  </r>
  <r>
    <s v="Home Alone 2: Lost in New York"/>
    <x v="1"/>
    <x v="1"/>
    <x v="12"/>
    <s v="November 20, 1992 (United States)"/>
    <x v="8"/>
    <n v="318000"/>
    <s v="Chris Columbus"/>
    <s v="John Hughes"/>
    <s v="Macaulay Culkin"/>
    <s v="United States"/>
    <n v="28000000"/>
    <n v="358994850"/>
    <s v="Twentieth Century Fox"/>
    <n v="120"/>
    <n v="140.30000000000001"/>
    <n v="779655957.19885957"/>
  </r>
  <r>
    <s v="The Hand That Rocks the Cradle"/>
    <x v="0"/>
    <x v="0"/>
    <x v="12"/>
    <s v="January 10, 1992 (United States)"/>
    <x v="14"/>
    <n v="40000"/>
    <s v="Curtis Hanson"/>
    <s v="Amanda Silver"/>
    <s v="Annabella Sciorra"/>
    <s v="United States"/>
    <n v="11700000"/>
    <n v="88036683"/>
    <s v="Hollywood Pictures"/>
    <n v="110"/>
    <n v="140.30000000000001"/>
    <n v="191195846.82893798"/>
  </r>
  <r>
    <s v="Newsies"/>
    <x v="1"/>
    <x v="0"/>
    <x v="12"/>
    <s v="April 10, 1992 (United States)"/>
    <x v="15"/>
    <n v="19000"/>
    <s v="Kenny Ortega"/>
    <s v="Bob Tzudiker"/>
    <s v="Christian Bale"/>
    <s v="United States"/>
    <n v="15000000"/>
    <n v="2819485"/>
    <s v="Touchwood Pacific Partners 1"/>
    <n v="121"/>
    <n v="140.30000000000001"/>
    <n v="6123286.3827512469"/>
  </r>
  <r>
    <s v="Malcolm X"/>
    <x v="8"/>
    <x v="5"/>
    <x v="12"/>
    <s v="November 18, 1992 (United States)"/>
    <x v="3"/>
    <n v="89000"/>
    <s v="Spike Lee"/>
    <s v="Alex Haley"/>
    <s v="Denzel Washington"/>
    <s v="Japan"/>
    <n v="33000000"/>
    <n v="48169910"/>
    <s v="Largo International N.V."/>
    <n v="202"/>
    <n v="140.30000000000001"/>
    <n v="104614195.13186029"/>
  </r>
  <r>
    <s v="Patriot Games"/>
    <x v="0"/>
    <x v="2"/>
    <x v="12"/>
    <s v="June 5, 1992 (United States)"/>
    <x v="15"/>
    <n v="106000"/>
    <s v="Phillip Noyce"/>
    <s v="Tom Clancy"/>
    <s v="Harrison Ford"/>
    <s v="United States"/>
    <n v="45000000"/>
    <n v="178051587"/>
    <s v="Mace Neufeld Productions"/>
    <n v="117"/>
    <n v="140.30000000000001"/>
    <n v="386687944.11190301"/>
  </r>
  <r>
    <s v="Dead Alive"/>
    <x v="0"/>
    <x v="3"/>
    <x v="12"/>
    <s v="February 12, 1993 (United States)"/>
    <x v="24"/>
    <n v="93000"/>
    <s v="Peter Jackson"/>
    <s v="Stephen Sinclair"/>
    <s v="Timothy Balme"/>
    <s v="New Zealand"/>
    <n v="3000000"/>
    <n v="242623"/>
    <s v="WingNut Films"/>
    <n v="104"/>
    <n v="140.30000000000001"/>
    <n v="526922.50962223799"/>
  </r>
  <r>
    <s v="Poison Ivy"/>
    <x v="0"/>
    <x v="0"/>
    <x v="12"/>
    <s v="May 8, 1992 (United States)"/>
    <x v="20"/>
    <n v="18000"/>
    <s v="Katt Shea"/>
    <s v="Melissa Goddard"/>
    <s v="Drew Barrymore"/>
    <s v="United States"/>
    <n v="3000000"/>
    <n v="1829804"/>
    <s v="New Line Cinema"/>
    <n v="93"/>
    <n v="140.30000000000001"/>
    <n v="3973922.1582323587"/>
  </r>
  <r>
    <s v="Sneakers"/>
    <x v="8"/>
    <x v="3"/>
    <x v="12"/>
    <s v="September 11, 1992 (United States)"/>
    <x v="12"/>
    <n v="54000"/>
    <s v="Phil Alden Robinson"/>
    <s v="Phil Alden Robinson"/>
    <s v="Robert Redford"/>
    <s v="United States"/>
    <n v="23000000"/>
    <n v="105232691"/>
    <s v="Parkes/Lasker productions"/>
    <n v="126"/>
    <n v="140.30000000000001"/>
    <n v="228541703.11974338"/>
  </r>
  <r>
    <s v="The Lawnmower Man"/>
    <x v="0"/>
    <x v="4"/>
    <x v="12"/>
    <s v="March 6, 1992 (United States)"/>
    <x v="20"/>
    <n v="34000"/>
    <s v="Brett Leonard"/>
    <s v="Stephen King"/>
    <s v="Jeff Fahey"/>
    <s v="United Kingdom"/>
    <n v="10000000"/>
    <n v="32100816"/>
    <s v="Allied Vision"/>
    <n v="108"/>
    <n v="140.30000000000001"/>
    <n v="69715742.232359231"/>
  </r>
  <r>
    <s v="The Player"/>
    <x v="0"/>
    <x v="3"/>
    <x v="12"/>
    <s v="May 8, 1992 (United States)"/>
    <x v="24"/>
    <n v="56000"/>
    <s v="Robert Altman"/>
    <s v="Michael Tolkin"/>
    <s v="Tim Robbins"/>
    <s v="United States"/>
    <n v="8000000"/>
    <n v="21706101"/>
    <s v="Avenue Pictures"/>
    <n v="124"/>
    <n v="140.30000000000001"/>
    <n v="47140762.471133284"/>
  </r>
  <r>
    <s v="Encino Man"/>
    <x v="1"/>
    <x v="3"/>
    <x v="12"/>
    <s v="May 22, 1992 (United States)"/>
    <x v="1"/>
    <n v="38000"/>
    <s v="Les Mayfield"/>
    <s v="George Zaloom"/>
    <s v="Sean Astin"/>
    <s v="United States"/>
    <n v="7000000"/>
    <n v="40693477"/>
    <s v="Encino Man Productions"/>
    <n v="88"/>
    <n v="140.30000000000001"/>
    <n v="88377066.58517462"/>
  </r>
  <r>
    <s v="White Men Can't Jump"/>
    <x v="0"/>
    <x v="3"/>
    <x v="12"/>
    <s v="March 27, 1992 (United States)"/>
    <x v="8"/>
    <n v="78000"/>
    <s v="Ron Shelton"/>
    <s v="Ron Shelton"/>
    <s v="Wesley Snipes"/>
    <s v="United States"/>
    <m/>
    <n v="90753806"/>
    <s v="Twentieth Century Fox"/>
    <n v="115"/>
    <n v="140.30000000000001"/>
    <n v="197096826.00285101"/>
  </r>
  <r>
    <s v="Lethal Weapon 3"/>
    <x v="0"/>
    <x v="2"/>
    <x v="12"/>
    <s v="May 15, 1992 (United States)"/>
    <x v="17"/>
    <n v="160000"/>
    <s v="Richard Donner"/>
    <s v="Jeffrey Boam"/>
    <s v="Mel Gibson"/>
    <s v="United States"/>
    <n v="35000000"/>
    <n v="321731527"/>
    <s v="Warner Bros."/>
    <n v="118"/>
    <n v="140.30000000000001"/>
    <n v="698728412.52245188"/>
  </r>
  <r>
    <s v="American Me"/>
    <x v="0"/>
    <x v="5"/>
    <x v="12"/>
    <s v="March 13, 1992 (United States)"/>
    <x v="13"/>
    <n v="8600"/>
    <s v="Edward James Olmos"/>
    <s v="Floyd Mutrux"/>
    <s v="Edward James Olmos"/>
    <s v="United States"/>
    <n v="16000000"/>
    <n v="13086430"/>
    <s v="Hivemind"/>
    <n v="125"/>
    <n v="140.30000000000001"/>
    <n v="28420778.481824659"/>
  </r>
  <r>
    <s v="El Mariachi"/>
    <x v="0"/>
    <x v="2"/>
    <x v="12"/>
    <s v="February 26, 1993 (United States)"/>
    <x v="15"/>
    <n v="64000"/>
    <s v="Robert Rodriguez"/>
    <s v="Robert Rodriguez"/>
    <s v="Carlos Gallardo"/>
    <s v="Mexico"/>
    <n v="7000"/>
    <n v="2040920"/>
    <s v="Columbia Pictures"/>
    <n v="81"/>
    <n v="140.30000000000001"/>
    <n v="4432418.5602280824"/>
  </r>
  <r>
    <s v="Bitter Moon"/>
    <x v="0"/>
    <x v="0"/>
    <x v="12"/>
    <s v="March 18, 1994 (United States)"/>
    <x v="13"/>
    <n v="37000"/>
    <s v="Roman Polanski"/>
    <s v="Pascal Bruckner"/>
    <s v="Hugh Grant"/>
    <s v="France"/>
    <n v="5000000"/>
    <n v="1862805"/>
    <s v="Canal+"/>
    <n v="139"/>
    <n v="140.30000000000001"/>
    <n v="4045592.8973627938"/>
  </r>
  <r>
    <s v="Pet Sematary II"/>
    <x v="0"/>
    <x v="7"/>
    <x v="12"/>
    <s v="August 28, 1992 (United States)"/>
    <x v="38"/>
    <n v="20000"/>
    <s v="Mary Lambert"/>
    <s v="Richard Outten"/>
    <s v="Edward Furlong"/>
    <s v="United States"/>
    <n v="8000000"/>
    <n v="17092453"/>
    <s v="Paramount Pictures"/>
    <n v="100"/>
    <n v="140.30000000000001"/>
    <n v="37120958.154668562"/>
  </r>
  <r>
    <s v="Bad Lieutenant"/>
    <x v="5"/>
    <x v="6"/>
    <x v="12"/>
    <s v="December 17, 1992 (Argentina)"/>
    <x v="12"/>
    <n v="40000"/>
    <s v="Abel Ferrara"/>
    <s v="Zoë Lund"/>
    <s v="Harvey Keitel"/>
    <s v="United States"/>
    <n v="1000000"/>
    <n v="2038916"/>
    <s v="Bad Lt. Productions"/>
    <n v="96"/>
    <n v="140.30000000000001"/>
    <n v="4428066.3235923015"/>
  </r>
  <r>
    <s v="Singles"/>
    <x v="8"/>
    <x v="3"/>
    <x v="12"/>
    <s v="September 18, 1992 (United States)"/>
    <x v="17"/>
    <n v="28000"/>
    <s v="Cameron Crowe"/>
    <s v="Cameron Crowe"/>
    <s v="Bridget Fonda"/>
    <s v="United States"/>
    <m/>
    <n v="18471850"/>
    <s v="Warner Bros."/>
    <n v="99"/>
    <n v="140.30000000000001"/>
    <n v="40116697.754811116"/>
  </r>
  <r>
    <s v="FernGully: The Last Rainforest"/>
    <x v="2"/>
    <x v="10"/>
    <x v="12"/>
    <s v="April 10, 1992 (United States)"/>
    <x v="16"/>
    <n v="28000"/>
    <s v="Bill Kroyer"/>
    <s v="Jim Cox"/>
    <s v="Samantha Mathis"/>
    <s v="Australia"/>
    <n v="24000000"/>
    <n v="32710894"/>
    <s v="FAI Films"/>
    <n v="76"/>
    <n v="140.30000000000001"/>
    <n v="71040694.239486814"/>
  </r>
  <r>
    <s v="HouseSitter"/>
    <x v="1"/>
    <x v="3"/>
    <x v="12"/>
    <s v="June 12, 1992 (United States)"/>
    <x v="10"/>
    <n v="23000"/>
    <s v="Frank Oz"/>
    <s v="Mark Stein"/>
    <s v="Steve Martin"/>
    <s v="United States"/>
    <n v="26000000"/>
    <n v="94900635"/>
    <s v="Imagine Entertainment"/>
    <n v="102"/>
    <n v="140.30000000000001"/>
    <n v="206102804.59372771"/>
  </r>
  <r>
    <s v="School Ties"/>
    <x v="8"/>
    <x v="0"/>
    <x v="12"/>
    <s v="September 18, 1992 (United States)"/>
    <x v="15"/>
    <n v="23000"/>
    <s v="Robert Mandel"/>
    <s v="Dick Wolf"/>
    <s v="Brendan Fraser"/>
    <s v="United States"/>
    <n v="18000000"/>
    <n v="14715067"/>
    <s v="Paramount Pictures"/>
    <n v="106"/>
    <n v="140.30000000000001"/>
    <n v="31957811.225231644"/>
  </r>
  <r>
    <s v="Hoffa"/>
    <x v="0"/>
    <x v="5"/>
    <x v="12"/>
    <s v="December 25, 1992 (United States)"/>
    <x v="14"/>
    <n v="22000"/>
    <s v="Danny DeVito"/>
    <s v="David Mamet"/>
    <s v="Jack Nicholson"/>
    <s v="United States"/>
    <n v="35000000"/>
    <n v="29302121"/>
    <s v="Twentieth Century Fox"/>
    <n v="140"/>
    <n v="140.30000000000001"/>
    <n v="63637607.047042049"/>
  </r>
  <r>
    <s v="Juice"/>
    <x v="0"/>
    <x v="2"/>
    <x v="12"/>
    <s v="January 17, 1992 (United States)"/>
    <x v="12"/>
    <n v="25000"/>
    <s v="Ernest R. Dickerson"/>
    <s v="Ernest R. Dickerson"/>
    <s v="Omar Epps"/>
    <s v="United States"/>
    <n v="5000000"/>
    <n v="20146880"/>
    <s v="Island World"/>
    <n v="95"/>
    <n v="140.30000000000001"/>
    <n v="43754485.645046324"/>
  </r>
  <r>
    <s v="Damage"/>
    <x v="0"/>
    <x v="0"/>
    <x v="12"/>
    <s v="January 22, 1993 (United States)"/>
    <x v="8"/>
    <n v="17000"/>
    <s v="Louis Malle"/>
    <s v="David Hare"/>
    <s v="Jeremy Irons"/>
    <s v="United Kingdom"/>
    <m/>
    <n v="7532911"/>
    <s v="Nouvelles Éditions de Films (NEF)"/>
    <n v="111"/>
    <n v="140.30000000000001"/>
    <n v="16359786.042052742"/>
  </r>
  <r>
    <s v="Forever Young"/>
    <x v="1"/>
    <x v="0"/>
    <x v="12"/>
    <s v="December 16, 1992 (United States)"/>
    <x v="21"/>
    <n v="45000"/>
    <s v="Steve Miner"/>
    <s v="J.J. Abrams"/>
    <s v="Mel Gibson"/>
    <s v="United States"/>
    <m/>
    <n v="127956187"/>
    <s v="Warner Bros."/>
    <n v="102"/>
    <n v="140.30000000000001"/>
    <n v="277892018.38132572"/>
  </r>
  <r>
    <s v="Man Bites Dog"/>
    <x v="5"/>
    <x v="3"/>
    <x v="12"/>
    <s v="January 15, 1993 (United States)"/>
    <x v="24"/>
    <n v="37000"/>
    <s v="Rémy Belvaux"/>
    <s v="Rémy Belvaux"/>
    <s v="Benoît Poelvoorde"/>
    <s v="Belgium"/>
    <m/>
    <n v="205569"/>
    <s v="Les Artistes Anonymes"/>
    <n v="95"/>
    <n v="140.30000000000001"/>
    <n v="446449.56735566643"/>
  </r>
  <r>
    <s v="3 Ninjas"/>
    <x v="1"/>
    <x v="2"/>
    <x v="12"/>
    <s v="August 7, 1992 (United States)"/>
    <x v="11"/>
    <n v="21000"/>
    <s v="Jon Turteltaub"/>
    <s v="Kenny Kim"/>
    <s v="Victor Wong"/>
    <s v="United States"/>
    <n v="6500000"/>
    <n v="29000301"/>
    <s v="Touchstone Pictures"/>
    <n v="84"/>
    <n v="140.30000000000001"/>
    <n v="62982121.986457586"/>
  </r>
  <r>
    <s v="Hellraiser III: Hell on Earth"/>
    <x v="0"/>
    <x v="4"/>
    <x v="12"/>
    <s v="September 11, 1992 (United States)"/>
    <x v="30"/>
    <n v="28000"/>
    <s v="Anthony Hickox"/>
    <s v="Peter Atkins"/>
    <s v="Terry Farrell"/>
    <s v="United States"/>
    <n v="5000000"/>
    <n v="12534961"/>
    <s v="Fifth Avenue Entertainment"/>
    <n v="97"/>
    <n v="140.30000000000001"/>
    <n v="27223112.022095509"/>
  </r>
  <r>
    <s v="Body of Evidence"/>
    <x v="0"/>
    <x v="0"/>
    <x v="12"/>
    <s v="January 15, 1993 (United States)"/>
    <x v="54"/>
    <n v="14000"/>
    <s v="Uli Edel"/>
    <s v="Brad Mirman"/>
    <s v="Madonna"/>
    <s v="Germany"/>
    <n v="30000000"/>
    <n v="13273595"/>
    <s v="Constantin Film"/>
    <n v="99"/>
    <n v="140.30000000000001"/>
    <n v="28827258.706343547"/>
  </r>
  <r>
    <s v="Honey, I Blew Up the Kid"/>
    <x v="1"/>
    <x v="1"/>
    <x v="12"/>
    <s v="July 17, 1992 (United States)"/>
    <x v="38"/>
    <n v="42000"/>
    <s v="Randal Kleiser"/>
    <s v="Stuart Gordon"/>
    <s v="Rick Moranis"/>
    <s v="United States"/>
    <n v="40000000"/>
    <n v="58662452"/>
    <s v="Touchwood Pacific Partners 1"/>
    <n v="89"/>
    <n v="140.30000000000001"/>
    <n v="127401633.10334995"/>
  </r>
  <r>
    <s v="Captain Ron"/>
    <x v="8"/>
    <x v="1"/>
    <x v="12"/>
    <s v="September 18, 1992 (United States)"/>
    <x v="1"/>
    <n v="21000"/>
    <s v="Thom Eberhardt"/>
    <s v="John Dwyer"/>
    <s v="Kurt Russell"/>
    <s v="United States"/>
    <n v="24000000"/>
    <n v="22518097"/>
    <s v="Touchstone Pictures"/>
    <n v="100"/>
    <n v="140.30000000000001"/>
    <n v="48904234.895937271"/>
  </r>
  <r>
    <s v="The Cutting Edge"/>
    <x v="1"/>
    <x v="3"/>
    <x v="12"/>
    <s v="March 27, 1992 (United States)"/>
    <x v="15"/>
    <n v="19000"/>
    <s v="Paul Michael Glaser"/>
    <s v="Tony Gilroy"/>
    <s v="D.B. Sweeney"/>
    <s v="United States"/>
    <m/>
    <n v="25105517"/>
    <s v="Metro-Goldwyn-Mayer (MGM)"/>
    <n v="101"/>
    <n v="140.30000000000001"/>
    <n v="54523528.367070556"/>
  </r>
  <r>
    <s v="Passenger 57"/>
    <x v="0"/>
    <x v="2"/>
    <x v="12"/>
    <s v="November 6, 1992 (United States)"/>
    <x v="23"/>
    <n v="46000"/>
    <s v="Kevin Hooks"/>
    <s v="Stewart Raffill"/>
    <s v="Wesley Snipes"/>
    <s v="United States"/>
    <n v="15000000"/>
    <n v="44065653"/>
    <s v="Warner Bros."/>
    <n v="84"/>
    <n v="140.30000000000001"/>
    <n v="95700673.336421952"/>
  </r>
  <r>
    <s v="Jamón, Jamón"/>
    <x v="0"/>
    <x v="3"/>
    <x v="12"/>
    <s v="February 4, 1994 (United States)"/>
    <x v="5"/>
    <n v="13000"/>
    <s v="Bigas Luna"/>
    <s v="Cuca Canals"/>
    <s v="Penélope Cruz"/>
    <s v="Spain"/>
    <m/>
    <m/>
    <s v="Lolafilms"/>
    <n v="95"/>
    <n v="140.30000000000001"/>
    <s v=""/>
  </r>
  <r>
    <s v="Children of the Corn II: the Final Sacrifice"/>
    <x v="0"/>
    <x v="4"/>
    <x v="12"/>
    <s v="January 29, 1993 (United States)"/>
    <x v="36"/>
    <n v="7900"/>
    <s v="David Price"/>
    <s v="A L Katz"/>
    <s v="Terence Knox"/>
    <s v="United States"/>
    <n v="900000"/>
    <n v="6980986"/>
    <s v="Fifth Avenue Entertainment"/>
    <n v="92"/>
    <n v="140.30000000000001"/>
    <n v="15161129.253029222"/>
  </r>
  <r>
    <s v="Ladybugs"/>
    <x v="8"/>
    <x v="3"/>
    <x v="12"/>
    <s v="March 27, 1992 (United States)"/>
    <x v="30"/>
    <n v="9100"/>
    <s v="Sidney J. Furie"/>
    <s v="Curtis Burch"/>
    <s v="Rodney Dangerfield"/>
    <s v="United States"/>
    <m/>
    <n v="14796494"/>
    <s v="Ladybugs"/>
    <n v="90"/>
    <n v="140.30000000000001"/>
    <n v="32134652.329294369"/>
  </r>
  <r>
    <s v="Radio Flyer"/>
    <x v="8"/>
    <x v="0"/>
    <x v="12"/>
    <s v="February 21, 1992 (United States)"/>
    <x v="9"/>
    <n v="13000"/>
    <s v="Richard Donner"/>
    <s v="David Mickey Evans"/>
    <s v="Lorraine Bracco"/>
    <s v="United States"/>
    <n v="35000000"/>
    <n v="4651977"/>
    <s v="Columbia Pictures"/>
    <n v="114"/>
    <n v="140.30000000000001"/>
    <n v="10103046.271560941"/>
  </r>
  <r>
    <s v="Strictly Ballroom"/>
    <x v="1"/>
    <x v="3"/>
    <x v="12"/>
    <s v="February 12, 1993 (United States)"/>
    <x v="13"/>
    <n v="26000"/>
    <s v="Baz Luhrmann"/>
    <s v="Baz Luhrmann"/>
    <s v="Paul Mercurio"/>
    <s v="Australia"/>
    <m/>
    <n v="11749595"/>
    <s v="Beyond Films"/>
    <n v="94"/>
    <n v="140.30000000000001"/>
    <n v="25517473.95937277"/>
  </r>
  <r>
    <s v="Raising Cain"/>
    <x v="0"/>
    <x v="6"/>
    <x v="12"/>
    <s v="August 7, 1992 (United States)"/>
    <x v="10"/>
    <n v="15000"/>
    <s v="Brian De Palma"/>
    <s v="Brian De Palma"/>
    <s v="John Lithgow"/>
    <s v="United States"/>
    <n v="12000000"/>
    <n v="37170057"/>
    <s v="Pacific Western"/>
    <n v="92"/>
    <n v="140.30000000000001"/>
    <n v="80724991.930862427"/>
  </r>
  <r>
    <s v="Orlando"/>
    <x v="8"/>
    <x v="5"/>
    <x v="12"/>
    <s v="June 9, 1993 (United States)"/>
    <x v="13"/>
    <n v="15000"/>
    <s v="Sally Potter"/>
    <s v="Virginia Woolf"/>
    <s v="Tilda Swinton"/>
    <s v="United Kingdom"/>
    <n v="4000000"/>
    <n v="5378172"/>
    <s v="Adventure Pictures"/>
    <n v="94"/>
    <n v="140.30000000000001"/>
    <n v="11680178.24946543"/>
  </r>
  <r>
    <s v="Gladiator"/>
    <x v="0"/>
    <x v="2"/>
    <x v="12"/>
    <s v="March 6, 1992 (United States)"/>
    <x v="16"/>
    <n v="8500"/>
    <s v="Rowdy Herrington"/>
    <s v="Djordje Milicevic"/>
    <s v="James Marshall"/>
    <s v="United States"/>
    <n v="20000000"/>
    <n v="9223441"/>
    <s v="Columbia Pictures"/>
    <n v="101"/>
    <n v="140.30000000000001"/>
    <n v="20031236.441197433"/>
  </r>
  <r>
    <s v="Split Second"/>
    <x v="0"/>
    <x v="2"/>
    <x v="12"/>
    <s v="May 1, 1992 (United States)"/>
    <x v="19"/>
    <n v="13000"/>
    <s v="Tony Maylam"/>
    <s v="Gary Scott Thompson"/>
    <s v="Rutger Hauer"/>
    <s v="United Kingdom"/>
    <n v="7000000"/>
    <n v="5430822"/>
    <s v="Challenge Film Corporation"/>
    <n v="90"/>
    <n v="140.30000000000001"/>
    <n v="11794522.191019244"/>
  </r>
  <r>
    <s v="Tom and Jerry: The Movie"/>
    <x v="2"/>
    <x v="10"/>
    <x v="12"/>
    <s v="July 30, 1993 (United States)"/>
    <x v="20"/>
    <n v="10000"/>
    <s v="Phil Roman"/>
    <s v="Dennis Marks"/>
    <s v="Richard Kind"/>
    <s v="United States"/>
    <n v="8000000"/>
    <n v="3560469"/>
    <s v="Turner Pictures (I)"/>
    <n v="84"/>
    <n v="140.30000000000001"/>
    <n v="7732536.7377049178"/>
  </r>
  <r>
    <s v="Toys"/>
    <x v="8"/>
    <x v="1"/>
    <x v="12"/>
    <s v="December 18, 1992 (United States)"/>
    <x v="27"/>
    <n v="31000"/>
    <s v="Barry Levinson"/>
    <s v="Valerie Curtin"/>
    <s v="Robin Williams"/>
    <s v="United States"/>
    <n v="43000000"/>
    <n v="23278931"/>
    <s v="Baltimore Pictures"/>
    <n v="118"/>
    <n v="140.30000000000001"/>
    <n v="50556594.980042763"/>
  </r>
  <r>
    <s v="Romper Stomper"/>
    <x v="0"/>
    <x v="6"/>
    <x v="12"/>
    <s v="November 12, 1992 (Australia)"/>
    <x v="8"/>
    <n v="38000"/>
    <s v="Geoffrey Wright"/>
    <s v="Geoffrey Wright"/>
    <s v="Russell Crowe"/>
    <s v="Australia"/>
    <m/>
    <n v="175340"/>
    <s v="Film Victoria"/>
    <n v="94"/>
    <n v="140.30000000000001"/>
    <n v="380798.98788310762"/>
  </r>
  <r>
    <s v="1492: Conquest of Paradise"/>
    <x v="8"/>
    <x v="1"/>
    <x v="12"/>
    <s v="October 9, 1992 (United States)"/>
    <x v="16"/>
    <n v="29000"/>
    <s v="Ridley Scott"/>
    <s v="Rose Bosch"/>
    <s v="Gérard Depardieu"/>
    <s v="United Kingdom"/>
    <n v="47000000"/>
    <n v="7191399"/>
    <s v="Gaumont"/>
    <n v="154"/>
    <n v="140.30000000000001"/>
    <n v="15618098.897362793"/>
  </r>
  <r>
    <s v="Pure Country"/>
    <x v="1"/>
    <x v="0"/>
    <x v="12"/>
    <s v="October 23, 1992 (United States)"/>
    <x v="9"/>
    <n v="4100"/>
    <s v="Christopher Cain"/>
    <s v="Rex McGee"/>
    <s v="George Strait"/>
    <s v="United States"/>
    <n v="10000000"/>
    <n v="15164458"/>
    <s v="Warner Bros."/>
    <n v="112"/>
    <n v="140.30000000000001"/>
    <n v="32933787.260156803"/>
  </r>
  <r>
    <s v="Boomerang"/>
    <x v="0"/>
    <x v="3"/>
    <x v="12"/>
    <s v="July 1, 1992 (United States)"/>
    <x v="30"/>
    <n v="27000"/>
    <s v="Reginald Hudlin"/>
    <s v="Barry W. Blaustein"/>
    <s v="Eddie Murphy"/>
    <s v="United States"/>
    <n v="42000000"/>
    <n v="131052444"/>
    <s v="Paramount Pictures"/>
    <n v="117"/>
    <n v="140.30000000000001"/>
    <n v="284616391.21026373"/>
  </r>
  <r>
    <s v="The Power of One"/>
    <x v="8"/>
    <x v="0"/>
    <x v="12"/>
    <s v="March 27, 1992 (United States)"/>
    <x v="13"/>
    <n v="9500"/>
    <s v="John G. Avildsen"/>
    <s v="Bryce Courtenay"/>
    <s v="Stephen Dorff"/>
    <s v="Australia"/>
    <n v="18000000"/>
    <n v="2827107"/>
    <s v="Alcor Films"/>
    <n v="127"/>
    <n v="140.30000000000001"/>
    <n v="6139839.6500356374"/>
  </r>
  <r>
    <s v="Dr. Giggles"/>
    <x v="0"/>
    <x v="3"/>
    <x v="12"/>
    <s v="October 23, 1992 (United States)"/>
    <x v="33"/>
    <n v="5900"/>
    <s v="Manny Coto"/>
    <s v="Manny Coto"/>
    <s v="Larry Drake"/>
    <s v="United States"/>
    <m/>
    <n v="8403433"/>
    <s v="Dark Horse Entertainment"/>
    <n v="95"/>
    <n v="140.30000000000001"/>
    <n v="18250363.756949391"/>
  </r>
  <r>
    <s v="Sidekicks"/>
    <x v="1"/>
    <x v="2"/>
    <x v="12"/>
    <s v="April 30, 1993 (United States)"/>
    <x v="27"/>
    <n v="8000"/>
    <s v="Aaron Norris"/>
    <s v="Lou Illar"/>
    <s v="Chuck Norris"/>
    <s v="United States"/>
    <m/>
    <n v="17180393"/>
    <s v="Gallery Films"/>
    <n v="101"/>
    <n v="140.30000000000001"/>
    <n v="37311944.027797572"/>
  </r>
  <r>
    <s v="Medicine Man"/>
    <x v="8"/>
    <x v="1"/>
    <x v="12"/>
    <s v="February 7, 1992 (United States)"/>
    <x v="22"/>
    <n v="22000"/>
    <s v="John McTiernan"/>
    <s v="Tom Schulman"/>
    <s v="Sean Connery"/>
    <s v="United States"/>
    <n v="40000000"/>
    <n v="45500797"/>
    <s v="Hollywood Pictures"/>
    <n v="106"/>
    <n v="140.30000000000001"/>
    <n v="98817482.864575908"/>
  </r>
  <r>
    <s v="Honeymoon in Vegas"/>
    <x v="8"/>
    <x v="3"/>
    <x v="12"/>
    <s v="August 28, 1992 (United States)"/>
    <x v="1"/>
    <n v="17000"/>
    <s v="Andrew Bergman"/>
    <s v="Andrew Bergman"/>
    <s v="James Caan"/>
    <s v="United States"/>
    <n v="25000000"/>
    <n v="35208854"/>
    <s v="Castle Rock Entertainment"/>
    <n v="96"/>
    <n v="140.30000000000001"/>
    <n v="76465700.73984319"/>
  </r>
  <r>
    <s v="Thunderheart"/>
    <x v="0"/>
    <x v="6"/>
    <x v="12"/>
    <s v="April 3, 1992 (United States)"/>
    <x v="8"/>
    <n v="15000"/>
    <s v="Michael Apted"/>
    <s v="John Fusco"/>
    <s v="Val Kilmer"/>
    <s v="United States"/>
    <n v="15000000"/>
    <n v="22660758"/>
    <s v="TriStar Pictures"/>
    <n v="119"/>
    <n v="140.30000000000001"/>
    <n v="49214062.456165358"/>
  </r>
  <r>
    <s v="Stop! Or My Mom Will Shoot"/>
    <x v="8"/>
    <x v="2"/>
    <x v="12"/>
    <s v="February 21, 1992 (United States)"/>
    <x v="36"/>
    <n v="39000"/>
    <s v="Roger Spottiswoode"/>
    <s v="Blake Snyder"/>
    <s v="Sylvester Stallone"/>
    <s v="United States"/>
    <n v="45000000"/>
    <n v="70611210"/>
    <s v="Northern Lights Entertainment"/>
    <n v="87"/>
    <n v="140.30000000000001"/>
    <n v="153351644.24091232"/>
  </r>
  <r>
    <s v="Innocent Blood"/>
    <x v="0"/>
    <x v="2"/>
    <x v="12"/>
    <s v="September 25, 1992 (United States)"/>
    <x v="19"/>
    <n v="9500"/>
    <s v="John Landis"/>
    <s v="Michael Wolk"/>
    <s v="Anne Parillaud"/>
    <s v="United States"/>
    <n v="20000000"/>
    <n v="4943279"/>
    <s v="Warner Bros."/>
    <n v="112"/>
    <n v="140.30000000000001"/>
    <n v="10735688.605131859"/>
  </r>
  <r>
    <s v="Unlawful Entry"/>
    <x v="0"/>
    <x v="6"/>
    <x v="12"/>
    <s v="June 26, 1992 (United States)"/>
    <x v="21"/>
    <n v="15000"/>
    <s v="Jonathan Kaplan"/>
    <s v="George Putnam"/>
    <s v="Kurt Russell"/>
    <s v="Japan"/>
    <m/>
    <n v="57138719"/>
    <s v="Largo Entertainment"/>
    <n v="111"/>
    <n v="140.30000000000001"/>
    <n v="124092428.22024234"/>
  </r>
  <r>
    <s v="Lorenzo's Oil"/>
    <x v="8"/>
    <x v="5"/>
    <x v="12"/>
    <s v="January 29, 1993 (United States)"/>
    <x v="4"/>
    <n v="21000"/>
    <s v="George Miller"/>
    <s v="George Miller"/>
    <s v="Nick Nolte"/>
    <s v="United States"/>
    <n v="30000000"/>
    <n v="7286388"/>
    <s v="Universal Pictures"/>
    <n v="129"/>
    <n v="140.30000000000001"/>
    <n v="15824393.610833926"/>
  </r>
  <r>
    <s v="Final Analysis"/>
    <x v="0"/>
    <x v="0"/>
    <x v="12"/>
    <s v="February 7, 1992 (United States)"/>
    <x v="23"/>
    <n v="14000"/>
    <s v="Phil Joanou"/>
    <s v="Robert Berger"/>
    <s v="Richard Gere"/>
    <s v="United States"/>
    <n v="32000000"/>
    <n v="28590665"/>
    <s v="Warner Bros."/>
    <n v="124"/>
    <n v="140.30000000000001"/>
    <n v="62092484.857448317"/>
  </r>
  <r>
    <s v="One False Move"/>
    <x v="0"/>
    <x v="6"/>
    <x v="12"/>
    <s v="May 8, 1992 (United States)"/>
    <x v="12"/>
    <n v="11000"/>
    <s v="Carl Franklin"/>
    <s v="Billy Bob Thornton"/>
    <s v="Bill Paxton"/>
    <s v="United States"/>
    <m/>
    <n v="1543112"/>
    <s v="IRS Media"/>
    <n v="105"/>
    <n v="140.30000000000001"/>
    <n v="3351291.7063435493"/>
  </r>
  <r>
    <s v="Stay Tuned"/>
    <x v="1"/>
    <x v="1"/>
    <x v="12"/>
    <s v="August 14, 1992 (United States)"/>
    <x v="19"/>
    <n v="11000"/>
    <s v="Peter Hyams"/>
    <s v="Tom S. Parker"/>
    <s v="John Ritter"/>
    <s v="United States"/>
    <n v="25000000"/>
    <n v="10736401"/>
    <s v="Morgan Creek Entertainment"/>
    <n v="88"/>
    <n v="140.30000000000001"/>
    <n v="23317044.794725586"/>
  </r>
  <r>
    <s v="Consenting Adults"/>
    <x v="0"/>
    <x v="6"/>
    <x v="12"/>
    <s v="October 16, 1992 (United States)"/>
    <x v="46"/>
    <n v="7000"/>
    <s v="Alan J. Pakula"/>
    <s v="Matthew Chapman"/>
    <s v="Kevin Kline"/>
    <s v="United States"/>
    <n v="18000000"/>
    <n v="21591728"/>
    <s v="Hollywood Pictures"/>
    <n v="99"/>
    <n v="140.30000000000001"/>
    <n v="46892370.075552382"/>
  </r>
  <r>
    <s v="Fortress"/>
    <x v="0"/>
    <x v="2"/>
    <x v="12"/>
    <s v="September 3, 1993 (United States)"/>
    <x v="23"/>
    <n v="28000"/>
    <s v="Stuart Gordon"/>
    <s v="Troy Neighbors"/>
    <s v="Christopher Lambert"/>
    <s v="Australia"/>
    <n v="8000000"/>
    <n v="6739141"/>
    <s v="Davis Entertainment"/>
    <n v="95"/>
    <n v="140.30000000000001"/>
    <n v="14635896.384176763"/>
  </r>
  <r>
    <s v="Once Upon a Crime..."/>
    <x v="1"/>
    <x v="3"/>
    <x v="12"/>
    <s v="March 6, 1992 (United States)"/>
    <x v="23"/>
    <n v="4100"/>
    <s v="Eugene Levy"/>
    <s v="Rodolfo Sonego"/>
    <s v="John Candy"/>
    <s v="United States"/>
    <n v="18000000"/>
    <n v="8669847"/>
    <s v="Ascot Film"/>
    <n v="94"/>
    <n v="140.30000000000001"/>
    <n v="18828954.96008553"/>
  </r>
  <r>
    <s v="Mom and Dad Save the World"/>
    <x v="1"/>
    <x v="1"/>
    <x v="12"/>
    <s v="July 24, 1992 (United States)"/>
    <x v="20"/>
    <n v="4400"/>
    <s v="Greg Beeman"/>
    <s v="Chris Matheson"/>
    <s v="Teri Garr"/>
    <s v="United States"/>
    <n v="14000000"/>
    <n v="2034470"/>
    <s v="Home Box Office (HBO)"/>
    <n v="88"/>
    <n v="140.30000000000001"/>
    <n v="4418410.6129722018"/>
  </r>
  <r>
    <s v="Supercop"/>
    <x v="0"/>
    <x v="2"/>
    <x v="12"/>
    <s v="July 4, 1992 (Hong Kong)"/>
    <x v="15"/>
    <n v="20000"/>
    <s v="Stanley Tong"/>
    <s v="Edward Tang"/>
    <s v="Jackie Chan"/>
    <s v="Hong Kong"/>
    <n v="900000"/>
    <n v="16270600"/>
    <s v="Golden Harvest Company"/>
    <n v="91"/>
    <n v="140.30000000000001"/>
    <n v="35336078.545972914"/>
  </r>
  <r>
    <s v="Jennifer 8"/>
    <x v="0"/>
    <x v="6"/>
    <x v="12"/>
    <s v="November 6, 1992 (United States)"/>
    <x v="21"/>
    <n v="16000"/>
    <s v="Bruce Robinson"/>
    <s v="Bruce Robinson"/>
    <s v="Andy Garcia"/>
    <s v="Canada"/>
    <n v="20000000"/>
    <n v="11390479"/>
    <s v="Paramount Pictures"/>
    <n v="124"/>
    <n v="140.30000000000001"/>
    <n v="24737554.891660724"/>
  </r>
  <r>
    <s v="Bébé's Kids"/>
    <x v="8"/>
    <x v="10"/>
    <x v="12"/>
    <s v="July 31, 1992 (United States)"/>
    <x v="1"/>
    <n v="4900"/>
    <s v="Bruce W. Smith"/>
    <s v="Robin Harris"/>
    <s v="Faizon Love"/>
    <s v="United States"/>
    <m/>
    <n v="8442162"/>
    <s v="Hyperion Pictures"/>
    <n v="72"/>
    <n v="140.30000000000001"/>
    <n v="18334474.421952955"/>
  </r>
  <r>
    <s v="Memoirs of an Invisible Man"/>
    <x v="8"/>
    <x v="3"/>
    <x v="12"/>
    <s v="February 28, 1992 (United States)"/>
    <x v="22"/>
    <n v="23000"/>
    <s v="John Carpenter"/>
    <s v="H.F. Saint"/>
    <s v="Chevy Chase"/>
    <s v="United States"/>
    <n v="40000000"/>
    <n v="14358033"/>
    <s v="Warner Bros."/>
    <n v="99"/>
    <n v="140.30000000000001"/>
    <n v="31182413.79258731"/>
  </r>
  <r>
    <s v="Peter's Friends"/>
    <x v="0"/>
    <x v="3"/>
    <x v="12"/>
    <s v="December 25, 1992 (United States)"/>
    <x v="9"/>
    <n v="11000"/>
    <s v="Kenneth Branagh"/>
    <s v="Rita Rudner"/>
    <s v="Hugh Laurie"/>
    <s v="United Kingdom"/>
    <n v="5000000"/>
    <n v="4058564"/>
    <s v="British Broadcasting Corporation (BBC)"/>
    <n v="101"/>
    <n v="140.30000000000001"/>
    <n v="8814286.8909479678"/>
  </r>
  <r>
    <s v="Freejack"/>
    <x v="0"/>
    <x v="2"/>
    <x v="12"/>
    <s v="January 17, 1992 (United States)"/>
    <x v="20"/>
    <n v="15000"/>
    <s v="Geoff Murphy"/>
    <s v="Robert Sheckley"/>
    <s v="Emilio Estevez"/>
    <s v="United States"/>
    <n v="30000000"/>
    <n v="17129026"/>
    <s v="Morgan Creek Entertainment"/>
    <n v="110"/>
    <n v="140.30000000000001"/>
    <n v="37200386.473271556"/>
  </r>
  <r>
    <s v="Como agua para chocolate"/>
    <x v="0"/>
    <x v="0"/>
    <x v="12"/>
    <s v="May 28, 1993 (United States)"/>
    <x v="12"/>
    <n v="17000"/>
    <s v="Alfonso Arau"/>
    <s v="Laura Esquivel"/>
    <s v="Marco Leonardi"/>
    <s v="Mexico"/>
    <n v="2000000"/>
    <n v="21744201"/>
    <s v="Consejo Nacional para la Cultura y las Artes (CONACULTA)"/>
    <n v="105"/>
    <n v="140.30000000000001"/>
    <n v="47223507.089807555"/>
  </r>
  <r>
    <s v="Leap of Faith"/>
    <x v="8"/>
    <x v="3"/>
    <x v="12"/>
    <s v="December 18, 1992 (United States)"/>
    <x v="10"/>
    <n v="13000"/>
    <s v="Richard Pearce"/>
    <s v="Janus Cercone"/>
    <s v="Steve Martin"/>
    <s v="United States"/>
    <m/>
    <n v="23369283"/>
    <s v="Paramount Pictures"/>
    <n v="108"/>
    <n v="140.30000000000001"/>
    <n v="50752819.173913039"/>
  </r>
  <r>
    <s v="Noises Off..."/>
    <x v="8"/>
    <x v="3"/>
    <x v="12"/>
    <s v="March 20, 1992 (United States)"/>
    <x v="24"/>
    <n v="11000"/>
    <s v="Peter Bogdanovich"/>
    <s v="Michael Frayn"/>
    <s v="Michael Caine"/>
    <s v="United States"/>
    <n v="12000000"/>
    <n v="2280148"/>
    <s v="Touchstone Pictures"/>
    <n v="101"/>
    <n v="140.30000000000001"/>
    <n v="4951967.8945117602"/>
  </r>
  <r>
    <s v="Class Act"/>
    <x v="8"/>
    <x v="3"/>
    <x v="12"/>
    <s v="June 5, 1992 (United States)"/>
    <x v="10"/>
    <n v="7100"/>
    <s v="Randall Miller"/>
    <s v="Michael Swerdlick"/>
    <s v="Christopher Reid"/>
    <s v="United States"/>
    <n v="7500000"/>
    <n v="13272113"/>
    <s v="Warner Bros."/>
    <n v="98"/>
    <n v="140.30000000000001"/>
    <n v="28824040.136136848"/>
  </r>
  <r>
    <s v="Diggstown"/>
    <x v="0"/>
    <x v="0"/>
    <x v="12"/>
    <s v="August 14, 1992 (United States)"/>
    <x v="9"/>
    <n v="7000"/>
    <s v="Michael Ritchie"/>
    <s v="Leonard Wise"/>
    <s v="James Woods"/>
    <s v="United States"/>
    <n v="17000000"/>
    <n v="4836637"/>
    <s v="Metro-Goldwyn-Mayer (MGM)"/>
    <n v="98"/>
    <n v="140.30000000000001"/>
    <n v="10504086.200285103"/>
  </r>
  <r>
    <s v="Indochine"/>
    <x v="8"/>
    <x v="0"/>
    <x v="12"/>
    <s v="December 23, 1992 (United States)"/>
    <x v="12"/>
    <n v="9500"/>
    <s v="Régis Wargnier"/>
    <s v="Erik Orsenna"/>
    <s v="Catherine Deneuve"/>
    <s v="France"/>
    <m/>
    <n v="5603158"/>
    <s v="Paradis Films"/>
    <n v="160"/>
    <n v="140.30000000000001"/>
    <n v="12168797.167498218"/>
  </r>
  <r>
    <s v="Nemesis"/>
    <x v="0"/>
    <x v="2"/>
    <x v="12"/>
    <s v="December 26, 1992 (Japan)"/>
    <x v="20"/>
    <n v="5300"/>
    <s v="Albert Pyun"/>
    <s v="Rebecca Charles"/>
    <s v="Olivier Gruner"/>
    <s v="Denmark"/>
    <m/>
    <n v="2001124"/>
    <s v="Imperial Entertainment"/>
    <n v="95"/>
    <n v="140.30000000000001"/>
    <n v="4345990.611546685"/>
  </r>
  <r>
    <s v="Kuffs"/>
    <x v="8"/>
    <x v="2"/>
    <x v="12"/>
    <s v="January 10, 1992 (United States)"/>
    <x v="23"/>
    <n v="10000"/>
    <s v="Bruce A. Evans"/>
    <s v="Bruce A. Evans"/>
    <s v="Christian Slater"/>
    <s v="United States"/>
    <n v="10000000"/>
    <n v="21142815"/>
    <s v="Dino de Laurentiis Communications"/>
    <n v="102"/>
    <n v="140.30000000000001"/>
    <n v="45917432.148966499"/>
  </r>
  <r>
    <s v="Shining Through"/>
    <x v="0"/>
    <x v="0"/>
    <x v="12"/>
    <s v="January 31, 1992 (United States)"/>
    <x v="5"/>
    <n v="9400"/>
    <s v="David Seltzer"/>
    <s v="Susan Isaacs"/>
    <s v="Michael Douglas"/>
    <s v="United States"/>
    <m/>
    <n v="43838238"/>
    <s v="Twentieth Century Fox"/>
    <n v="132"/>
    <n v="140.30000000000001"/>
    <n v="95206779.177476823"/>
  </r>
  <r>
    <s v="Mo' Money"/>
    <x v="0"/>
    <x v="2"/>
    <x v="12"/>
    <s v="July 24, 1992 (United States)"/>
    <x v="30"/>
    <n v="7200"/>
    <s v="Peter MacDonald"/>
    <s v="Damon Wayans"/>
    <s v="Damon Wayans"/>
    <s v="United States"/>
    <n v="10000000"/>
    <n v="40227006"/>
    <s v="Columbia Pictures"/>
    <n v="89"/>
    <n v="140.30000000000001"/>
    <n v="87363996.637205988"/>
  </r>
  <r>
    <s v="Husbands and Wives"/>
    <x v="0"/>
    <x v="3"/>
    <x v="12"/>
    <s v="September 18, 1992 (United States)"/>
    <x v="24"/>
    <n v="28000"/>
    <s v="Woody Allen"/>
    <s v="Woody Allen"/>
    <s v="Woody Allen"/>
    <s v="United States"/>
    <n v="20000000"/>
    <n v="10555619"/>
    <s v="Jack Rollins &amp; Charles H. Joffe Productions"/>
    <n v="108"/>
    <n v="140.30000000000001"/>
    <n v="22924427.008553099"/>
  </r>
  <r>
    <s v="Trespass"/>
    <x v="0"/>
    <x v="2"/>
    <x v="12"/>
    <s v="December 25, 1992 (United States)"/>
    <x v="21"/>
    <n v="10000"/>
    <s v="Walter Hill"/>
    <s v="Bob Gale"/>
    <s v="Bill Paxton"/>
    <s v="United States"/>
    <n v="14000000"/>
    <n v="13249535"/>
    <s v="Universal Pictures"/>
    <n v="101"/>
    <n v="140.30000000000001"/>
    <n v="28775005.80541696"/>
  </r>
  <r>
    <s v="Love Potion No. 9"/>
    <x v="8"/>
    <x v="3"/>
    <x v="12"/>
    <s v="November 13, 1992 (United States)"/>
    <x v="46"/>
    <n v="13000"/>
    <s v="Dale Launer"/>
    <s v="Dale Launer"/>
    <s v="Tate Donovan"/>
    <s v="United States"/>
    <m/>
    <n v="754935"/>
    <s v="Penta Pictures"/>
    <n v="92"/>
    <n v="140.30000000000001"/>
    <n v="1639548.7847469707"/>
  </r>
  <r>
    <s v="Rapid Fire"/>
    <x v="0"/>
    <x v="2"/>
    <x v="12"/>
    <s v="August 21, 1992 (United States)"/>
    <x v="21"/>
    <n v="8600"/>
    <s v="Dwight H. Little"/>
    <s v="Cindy Cirile"/>
    <s v="Brandon Lee"/>
    <s v="United States"/>
    <n v="10000000"/>
    <n v="14356479"/>
    <s v="Twentieth Century Fox"/>
    <n v="95"/>
    <n v="140.30000000000001"/>
    <n v="31179038.854597289"/>
  </r>
  <r>
    <s v="Wind"/>
    <x v="8"/>
    <x v="2"/>
    <x v="12"/>
    <s v="September 11, 1992 (United States)"/>
    <x v="5"/>
    <n v="2600"/>
    <s v="Carroll Ballard"/>
    <s v="Jeff Benjamin"/>
    <s v="Matthew Modine"/>
    <s v="United States"/>
    <n v="29000000"/>
    <n v="5519569"/>
    <s v="American Zoetrope"/>
    <n v="126"/>
    <n v="140.30000000000001"/>
    <n v="11987260.686386315"/>
  </r>
  <r>
    <s v="Hero"/>
    <x v="8"/>
    <x v="3"/>
    <x v="12"/>
    <s v="October 2, 1992 (United States)"/>
    <x v="16"/>
    <n v="22000"/>
    <s v="Stephen Frears"/>
    <s v="Laura Ziskin"/>
    <s v="Dustin Hoffman"/>
    <s v="United States"/>
    <n v="42000000"/>
    <n v="19507345"/>
    <s v="Columbia Pictures"/>
    <n v="119"/>
    <n v="140.30000000000001"/>
    <n v="42365559.668567352"/>
  </r>
  <r>
    <s v="South Central"/>
    <x v="0"/>
    <x v="6"/>
    <x v="12"/>
    <s v="September 18, 1992 (United States)"/>
    <x v="8"/>
    <n v="5400"/>
    <s v="Stephen Milburn Anderson"/>
    <s v="Stephen Milburn Anderson"/>
    <s v="Glenn Plummer"/>
    <s v="United States"/>
    <n v="4000000"/>
    <n v="1373196"/>
    <s v="Enchantment Films Inc."/>
    <n v="98"/>
    <n v="140.30000000000001"/>
    <n v="2982272.4248039913"/>
  </r>
  <r>
    <s v="The Muppet Christmas Carol"/>
    <x v="2"/>
    <x v="3"/>
    <x v="12"/>
    <s v="December 11, 1992 (United States)"/>
    <x v="3"/>
    <n v="51000"/>
    <s v="Brian Henson"/>
    <s v="Charles Dickens"/>
    <s v="Michael Caine"/>
    <s v="United States"/>
    <n v="12000000"/>
    <n v="32574382"/>
    <s v="Walt Disney Pictures"/>
    <n v="85"/>
    <n v="140.30000000000001"/>
    <n v="70744220.922309339"/>
  </r>
  <r>
    <s v="Un Coeur en Hiver"/>
    <x v="3"/>
    <x v="0"/>
    <x v="12"/>
    <s v="June 4, 1993 (United States)"/>
    <x v="37"/>
    <n v="9300"/>
    <s v="Claude Sautet"/>
    <s v="Claude Sautet"/>
    <s v="Daniel Auteuil"/>
    <s v="France"/>
    <m/>
    <n v="1605437"/>
    <s v="Film Par Film"/>
    <n v="105"/>
    <n v="140.30000000000001"/>
    <n v="3486647.5687811831"/>
  </r>
  <r>
    <s v="Tokyo Decadence"/>
    <x v="5"/>
    <x v="0"/>
    <x v="12"/>
    <s v="April 30, 1993 (United States)"/>
    <x v="22"/>
    <n v="3000"/>
    <s v="Ryû Murakami"/>
    <s v="Ryû Murakami"/>
    <s v="Miho Nikaido"/>
    <s v="Japan"/>
    <m/>
    <n v="277845"/>
    <s v="Cinemabrain"/>
    <n v="112"/>
    <n v="140.30000000000001"/>
    <n v="603416.76051318599"/>
  </r>
  <r>
    <s v="Mr. Baseball"/>
    <x v="8"/>
    <x v="3"/>
    <x v="12"/>
    <s v="October 2, 1992 (United States)"/>
    <x v="22"/>
    <n v="10000"/>
    <s v="Fred Schepisi"/>
    <s v="Theo Pelletier"/>
    <s v="Tom Selleck"/>
    <s v="United States"/>
    <n v="40000000"/>
    <n v="20883046"/>
    <s v="DENTSU Music And Entertainment"/>
    <n v="108"/>
    <n v="140.30000000000001"/>
    <n v="45353272.389166072"/>
  </r>
  <r>
    <s v="Love Crimes"/>
    <x v="0"/>
    <x v="11"/>
    <x v="12"/>
    <s v="January 24, 1992 (United States)"/>
    <x v="29"/>
    <n v="874"/>
    <s v="Lizzie Borden"/>
    <s v="Allan Moyle"/>
    <s v="Sean Young"/>
    <s v="United Kingdom"/>
    <m/>
    <n v="2287928"/>
    <s v="Sovereign Pictures"/>
    <n v="90"/>
    <n v="140.30000000000001"/>
    <n v="4968864.3022095505"/>
  </r>
  <r>
    <s v="Naked Killer"/>
    <x v="0"/>
    <x v="2"/>
    <x v="12"/>
    <s v="August 4, 1995 (United States)"/>
    <x v="22"/>
    <n v="2200"/>
    <s v="Clarence Fok"/>
    <s v="Jing Wong"/>
    <s v="Chingmy Yau"/>
    <s v="Hong Kong"/>
    <m/>
    <m/>
    <s v="Wong Jing's Workshop Ltd."/>
    <n v="89"/>
    <n v="140.30000000000001"/>
    <s v=""/>
  </r>
  <r>
    <s v="CrissCross"/>
    <x v="0"/>
    <x v="6"/>
    <x v="12"/>
    <s v="May 8, 1992 (United States)"/>
    <x v="1"/>
    <n v="1800"/>
    <s v="Chris Menges"/>
    <s v="Scott Sommer"/>
    <s v="Goldie Hawn"/>
    <s v="United States"/>
    <n v="14000000"/>
    <n v="3052738"/>
    <s v="Hawn / Sylbert Movie Company"/>
    <n v="100"/>
    <n v="140.30000000000001"/>
    <n v="6629859.3627940128"/>
  </r>
  <r>
    <s v="Waterland"/>
    <x v="0"/>
    <x v="0"/>
    <x v="12"/>
    <s v="October 30, 1992 (United States)"/>
    <x v="14"/>
    <n v="2100"/>
    <s v="Stephen Gyllenhaal"/>
    <s v="Graham Swift"/>
    <s v="Jeremy Irons"/>
    <s v="United Kingdom"/>
    <n v="10000000"/>
    <n v="1100218"/>
    <s v="British Screen Productions"/>
    <n v="95"/>
    <n v="140.30000000000001"/>
    <n v="2389425.6920883819"/>
  </r>
  <r>
    <s v="The Distinguished Gentleman"/>
    <x v="0"/>
    <x v="3"/>
    <x v="12"/>
    <s v="December 4, 1992 (United States)"/>
    <x v="23"/>
    <n v="15000"/>
    <s v="Jonathan Lynn"/>
    <s v="Marty Kaplan"/>
    <s v="Eddie Murphy"/>
    <s v="United States"/>
    <n v="50000000"/>
    <n v="46666502"/>
    <s v="Hollywood Pictures"/>
    <n v="112"/>
    <n v="140.30000000000001"/>
    <n v="101349131.57091945"/>
  </r>
  <r>
    <s v="White Sands"/>
    <x v="0"/>
    <x v="2"/>
    <x v="12"/>
    <s v="April 24, 1992 (United States)"/>
    <x v="22"/>
    <n v="7300"/>
    <s v="Roger Donaldson"/>
    <s v="Daniel Pyne"/>
    <s v="Willem Dafoe"/>
    <s v="United States"/>
    <n v="22000000"/>
    <n v="9011574"/>
    <s v="Morgan Creek Entertainment"/>
    <n v="101"/>
    <n v="140.30000000000001"/>
    <n v="19571109.036350675"/>
  </r>
  <r>
    <s v="Belle Epoque"/>
    <x v="0"/>
    <x v="3"/>
    <x v="12"/>
    <s v="February 25, 1994 (United States)"/>
    <x v="12"/>
    <n v="9700"/>
    <s v="Fernando Trueba"/>
    <s v="Rafael Azcona"/>
    <s v="Fernando Fernán Gómez"/>
    <s v="Spain"/>
    <m/>
    <n v="5418216"/>
    <s v="Animatógrafo"/>
    <n v="109"/>
    <n v="140.30000000000001"/>
    <n v="11767144.798289379"/>
  </r>
  <r>
    <s v="Swoon"/>
    <x v="0"/>
    <x v="6"/>
    <x v="12"/>
    <s v="September 25, 1992 (United Kingdom)"/>
    <x v="17"/>
    <n v="1600"/>
    <s v="Tom Kalin"/>
    <s v="Tom Kalin"/>
    <s v="Daniel Schlachet"/>
    <s v="United States"/>
    <n v="250000"/>
    <m/>
    <s v="American Playhouse"/>
    <n v="93"/>
    <n v="140.30000000000001"/>
    <s v=""/>
  </r>
  <r>
    <s v="Knight Moves"/>
    <x v="0"/>
    <x v="6"/>
    <x v="12"/>
    <s v="January 22, 1993 (United States)"/>
    <x v="10"/>
    <n v="8100"/>
    <s v="Carl Schenkel"/>
    <s v="Brad Mirman"/>
    <s v="Christopher Lambert"/>
    <s v="United States"/>
    <n v="9000000"/>
    <n v="923418"/>
    <s v="Cineplex Odeon Films"/>
    <n v="116"/>
    <n v="140.30000000000001"/>
    <n v="2005455.913043478"/>
  </r>
  <r>
    <s v="Light Sleeper"/>
    <x v="0"/>
    <x v="6"/>
    <x v="12"/>
    <s v="March 13, 1992 (United Kingdom)"/>
    <x v="8"/>
    <n v="6300"/>
    <s v="Paul Schrader"/>
    <s v="Paul Schrader"/>
    <s v="Willem Dafoe"/>
    <s v="United States"/>
    <n v="5000000"/>
    <n v="1055987"/>
    <s v="Carolco Pictures"/>
    <n v="103"/>
    <n v="140.30000000000001"/>
    <n v="2293365.9223093372"/>
  </r>
  <r>
    <s v="A Midnight Clear"/>
    <x v="0"/>
    <x v="0"/>
    <x v="12"/>
    <s v="April 24, 1992 (United States)"/>
    <x v="13"/>
    <n v="8500"/>
    <s v="Keith Gordon"/>
    <s v="William Wharton"/>
    <s v="Peter Berg"/>
    <s v="United States"/>
    <n v="5000000"/>
    <n v="1526697"/>
    <s v="A&amp;M Films"/>
    <n v="108"/>
    <n v="140.30000000000001"/>
    <n v="3315642.0235210261"/>
  </r>
  <r>
    <s v="Bob Roberts"/>
    <x v="0"/>
    <x v="3"/>
    <x v="12"/>
    <s v="September 4, 1992 (United States)"/>
    <x v="9"/>
    <n v="13000"/>
    <s v="Tim Robbins"/>
    <s v="Tim Robbins"/>
    <s v="Tim Robbins"/>
    <s v="United States"/>
    <m/>
    <n v="4479470"/>
    <s v="Miramax"/>
    <n v="102"/>
    <n v="140.30000000000001"/>
    <n v="9728399.9215965774"/>
  </r>
  <r>
    <s v="Sarafina!"/>
    <x v="8"/>
    <x v="0"/>
    <x v="12"/>
    <s v="September 25, 1992 (United States)"/>
    <x v="21"/>
    <n v="1900"/>
    <s v="Darrell Roodt"/>
    <s v="Mbongeni Ngema"/>
    <s v="Whoopi Goldberg"/>
    <s v="South Africa"/>
    <m/>
    <n v="7306242"/>
    <s v="British Broadcasting Corporation (BBC)"/>
    <n v="117"/>
    <n v="140.30000000000001"/>
    <n v="15867512.027084816"/>
  </r>
  <r>
    <s v="For a Lost Soldier"/>
    <x v="9"/>
    <x v="0"/>
    <x v="12"/>
    <s v="May 7, 1993 (United States)"/>
    <x v="24"/>
    <n v="4300"/>
    <s v="Roeland Kerbosch"/>
    <s v="Don Bloch"/>
    <s v="Maarten Smit"/>
    <s v="Netherlands"/>
    <m/>
    <m/>
    <s v="Sigma Film Productions"/>
    <n v="92"/>
    <n v="140.30000000000001"/>
    <s v=""/>
  </r>
  <r>
    <s v="In the Soup"/>
    <x v="0"/>
    <x v="3"/>
    <x v="12"/>
    <s v="August 13, 1992 (Germany)"/>
    <x v="12"/>
    <n v="3400"/>
    <s v="Alexandre Rockwell"/>
    <s v="Sollace Mitchell"/>
    <s v="Steve Buscemi"/>
    <s v="United States"/>
    <m/>
    <n v="256249"/>
    <s v="Alliance Communications Corporation"/>
    <n v="93"/>
    <n v="140.30000000000001"/>
    <n v="556515.11261582316"/>
  </r>
  <r>
    <s v="A Stranger Among Us"/>
    <x v="8"/>
    <x v="6"/>
    <x v="12"/>
    <s v="July 17, 1992 (United States)"/>
    <x v="41"/>
    <n v="3600"/>
    <s v="Sidney Lumet"/>
    <s v="Robert J. Avrech"/>
    <s v="Melanie Griffith"/>
    <s v="United States"/>
    <n v="18000000"/>
    <n v="12282994"/>
    <s v="Hollywood Pictures"/>
    <n v="110"/>
    <n v="140.30000000000001"/>
    <n v="26675896.449037775"/>
  </r>
  <r>
    <s v="Where the Day Takes You"/>
    <x v="0"/>
    <x v="6"/>
    <x v="12"/>
    <s v="September 11, 1992 (United States)"/>
    <x v="14"/>
    <n v="3200"/>
    <s v="Marc Rocco"/>
    <s v="Michael Hitchcock"/>
    <s v="Dermot Mulroney"/>
    <s v="United States"/>
    <n v="3000000"/>
    <n v="390152"/>
    <s v="Cinetel Films"/>
    <n v="105"/>
    <n v="140.30000000000001"/>
    <n v="847322.2694226657"/>
  </r>
  <r>
    <s v="Passion Fish"/>
    <x v="0"/>
    <x v="0"/>
    <x v="12"/>
    <s v="December 11, 1992 (United States)"/>
    <x v="34"/>
    <n v="5200"/>
    <s v="John Sayles"/>
    <s v="John Sayles"/>
    <s v="Mary McDonnell"/>
    <s v="United States"/>
    <n v="3330000"/>
    <n v="4814619"/>
    <s v="Atchafalaya"/>
    <n v="135"/>
    <n v="140.30000000000001"/>
    <n v="10456268.063435495"/>
  </r>
  <r>
    <s v="That Night"/>
    <x v="8"/>
    <x v="0"/>
    <x v="12"/>
    <s v="August 6, 1993 (United States)"/>
    <x v="14"/>
    <n v="2600"/>
    <s v="Craig Bolotin"/>
    <s v="Alice McDermott"/>
    <s v="C. Thomas Howell"/>
    <s v="France"/>
    <m/>
    <n v="20194"/>
    <s v="Alcor Films"/>
    <n v="89"/>
    <n v="140.30000000000001"/>
    <n v="43856.819672131147"/>
  </r>
  <r>
    <s v="Gas Food Lodging"/>
    <x v="0"/>
    <x v="0"/>
    <x v="12"/>
    <s v="July 10, 1992 (United States)"/>
    <x v="14"/>
    <n v="3700"/>
    <s v="Allison Anders"/>
    <s v="Allison Anders"/>
    <s v="Brooke Adams"/>
    <s v="United States"/>
    <m/>
    <n v="1342613"/>
    <s v="Cineville"/>
    <n v="101"/>
    <n v="140.30000000000001"/>
    <n v="2915853.0370634352"/>
  </r>
  <r>
    <s v="American Heart"/>
    <x v="0"/>
    <x v="6"/>
    <x v="12"/>
    <s v="May 7, 1993 (United States)"/>
    <x v="17"/>
    <n v="3200"/>
    <s v="Martin Bell"/>
    <s v="Peter Silverman"/>
    <s v="Jeff Bridges"/>
    <s v="United States"/>
    <n v="10000000"/>
    <n v="384048"/>
    <s v="Avenue Pictures"/>
    <n v="113"/>
    <n v="140.30000000000001"/>
    <n v="834065.75623663573"/>
  </r>
  <r>
    <s v="The Babe"/>
    <x v="1"/>
    <x v="5"/>
    <x v="12"/>
    <s v="April 17, 1992 (United States)"/>
    <x v="23"/>
    <n v="9300"/>
    <s v="Arthur Hiller"/>
    <s v="John Fusco"/>
    <s v="John Goodman"/>
    <s v="United States"/>
    <m/>
    <n v="19930973"/>
    <s v="Universal Pictures"/>
    <n v="115"/>
    <n v="140.30000000000001"/>
    <n v="43285584.270135418"/>
  </r>
  <r>
    <s v="La sentinelle"/>
    <x v="3"/>
    <x v="0"/>
    <x v="12"/>
    <s v="October 16, 1998 (United States)"/>
    <x v="14"/>
    <n v="745"/>
    <s v="Arnaud Desplechin"/>
    <s v="Arnaud Desplechin"/>
    <s v="Emmanuel Salinger"/>
    <s v="France"/>
    <m/>
    <m/>
    <s v="Why Not Productions"/>
    <n v="139"/>
    <n v="140.30000000000001"/>
    <s v=""/>
  </r>
  <r>
    <s v="Christopher Columbus: The Discovery"/>
    <x v="8"/>
    <x v="1"/>
    <x v="12"/>
    <s v="August 21, 1992 (United States)"/>
    <x v="54"/>
    <n v="2800"/>
    <s v="John Glen"/>
    <s v="Mario Puzo"/>
    <s v="Marlon Brando"/>
    <s v="United Kingdom"/>
    <n v="40000000"/>
    <n v="8251071"/>
    <s v="Christopher Columbus Productions"/>
    <n v="120"/>
    <n v="140.30000000000001"/>
    <n v="17919467.809693512"/>
  </r>
  <r>
    <s v="Claire of the Moon"/>
    <x v="9"/>
    <x v="0"/>
    <x v="12"/>
    <s v="October 21, 1993 (Australia)"/>
    <x v="27"/>
    <n v="950"/>
    <s v="Nicole Conn"/>
    <s v="Nicole Conn"/>
    <s v="Trisha Todd"/>
    <s v="United States"/>
    <n v="130000"/>
    <m/>
    <s v="Demi-Monde Productions"/>
    <n v="107"/>
    <n v="140.30000000000001"/>
    <s v=""/>
  </r>
  <r>
    <s v="Prelude to a Kiss"/>
    <x v="8"/>
    <x v="3"/>
    <x v="12"/>
    <s v="July 10, 1992 (United States)"/>
    <x v="41"/>
    <n v="7700"/>
    <s v="Norman René"/>
    <s v="Craig Lucas"/>
    <s v="Meg Ryan"/>
    <s v="United States"/>
    <m/>
    <n v="22697691"/>
    <s v="Gruskoff/Levy Company"/>
    <n v="105"/>
    <n v="140.30000000000001"/>
    <n v="49294272.61368496"/>
  </r>
  <r>
    <s v="The Best Intentions"/>
    <x v="4"/>
    <x v="5"/>
    <x v="12"/>
    <s v="July 10, 1992 (United States)"/>
    <x v="40"/>
    <n v="3000"/>
    <s v="Bille August"/>
    <s v="Ingmar Bergman"/>
    <s v="Samuel Fröler"/>
    <s v="Sweden"/>
    <m/>
    <n v="1253106"/>
    <s v="SVT Drama"/>
    <n v="182"/>
    <n v="140.30000000000001"/>
    <n v="2721463.992872416"/>
  </r>
  <r>
    <s v="The Public Eye"/>
    <x v="0"/>
    <x v="6"/>
    <x v="12"/>
    <s v="October 16, 1992 (United States)"/>
    <x v="16"/>
    <n v="3500"/>
    <s v="Howard Franklin"/>
    <s v="Howard Franklin"/>
    <s v="Joe Pesci"/>
    <s v="United States"/>
    <n v="15000000"/>
    <n v="3067917"/>
    <s v="Universal Pictures"/>
    <n v="99"/>
    <n v="140.30000000000001"/>
    <n v="6662824.7320028506"/>
  </r>
  <r>
    <s v="Article 99"/>
    <x v="0"/>
    <x v="3"/>
    <x v="12"/>
    <s v="March 13, 1992 (United States)"/>
    <x v="10"/>
    <n v="3100"/>
    <s v="Howard Deutch"/>
    <s v="Ron Cutler"/>
    <s v="Ray Liotta"/>
    <s v="United States"/>
    <n v="18000000"/>
    <n v="6375979"/>
    <s v="Orion Pictures"/>
    <n v="100"/>
    <n v="140.30000000000001"/>
    <n v="13847190.315751959"/>
  </r>
  <r>
    <s v="The Mambo Kings"/>
    <x v="0"/>
    <x v="0"/>
    <x v="12"/>
    <s v="February 28, 1992 (United States)"/>
    <x v="5"/>
    <n v="5200"/>
    <s v="Arne Glimcher"/>
    <s v="Oscar Hijuelos"/>
    <s v="Armand Assante"/>
    <s v="France"/>
    <n v="15500000"/>
    <n v="6742168"/>
    <s v="Alcor Films"/>
    <n v="104"/>
    <n v="140.30000000000001"/>
    <n v="14642470.34640057"/>
  </r>
  <r>
    <s v="Into the West"/>
    <x v="1"/>
    <x v="1"/>
    <x v="12"/>
    <s v="September 17, 1993 (United States)"/>
    <x v="9"/>
    <n v="2800"/>
    <s v="Mike Newell"/>
    <s v="Jim Sheridan"/>
    <s v="Gabriel Byrne"/>
    <s v="Ireland"/>
    <m/>
    <n v="4790801"/>
    <s v="Channel Four Films"/>
    <n v="97"/>
    <n v="140.30000000000001"/>
    <n v="10404540.732002851"/>
  </r>
  <r>
    <s v="The Playboys"/>
    <x v="8"/>
    <x v="0"/>
    <x v="12"/>
    <s v="April 22, 1992 (United States)"/>
    <x v="21"/>
    <n v="1100"/>
    <s v="Gillies MacKinnon"/>
    <s v="Shane Connaughton"/>
    <s v="Albert Finney"/>
    <s v="United States"/>
    <m/>
    <n v="4906900"/>
    <s v="Green Umbrella Ltd."/>
    <n v="117"/>
    <n v="140.30000000000001"/>
    <n v="10656681.610833926"/>
  </r>
  <r>
    <s v="City of Joy"/>
    <x v="8"/>
    <x v="0"/>
    <x v="12"/>
    <s v="April 17, 1992 (United States)"/>
    <x v="16"/>
    <n v="4900"/>
    <s v="Roland Joffé"/>
    <s v="Dominique Lapierre"/>
    <s v="Patrick Swayze"/>
    <s v="France"/>
    <n v="27000000"/>
    <n v="14683921"/>
    <s v="Allied Filmmakers"/>
    <n v="132"/>
    <n v="140.30000000000001"/>
    <n v="31890169.128296506"/>
  </r>
  <r>
    <s v="Straight Talk"/>
    <x v="1"/>
    <x v="3"/>
    <x v="12"/>
    <s v="April 3, 1992 (United States)"/>
    <x v="1"/>
    <n v="3500"/>
    <s v="Barnet Kellman"/>
    <s v="Craig Bolotin"/>
    <s v="Dolly Parton"/>
    <s v="United States"/>
    <m/>
    <n v="21202099"/>
    <s v="Hollywood Pictures"/>
    <n v="91"/>
    <n v="140.30000000000001"/>
    <n v="46046183.644333571"/>
  </r>
  <r>
    <s v="Qing shao nian nuo zha"/>
    <x v="4"/>
    <x v="6"/>
    <x v="12"/>
    <s v="August 4, 1994 (Netherlands)"/>
    <x v="37"/>
    <n v="4000"/>
    <s v="Ming-liang Tsai"/>
    <s v="Ming-liang Tsai"/>
    <s v="Chao-jung Chen"/>
    <s v="Taiwan"/>
    <m/>
    <n v="28791"/>
    <s v="Central Motion Pictures"/>
    <n v="106"/>
    <n v="140.30000000000001"/>
    <n v="62527.567355666426"/>
  </r>
  <r>
    <s v="Love Field"/>
    <x v="8"/>
    <x v="0"/>
    <x v="12"/>
    <s v="February 12, 1993 (United States)"/>
    <x v="14"/>
    <n v="3800"/>
    <s v="Jonathan Kaplan"/>
    <s v="Don Roos"/>
    <s v="Michelle Pfeiffer"/>
    <s v="United States"/>
    <n v="18000000"/>
    <n v="1014726"/>
    <s v="Orion Pictures"/>
    <n v="105"/>
    <n v="140.30000000000001"/>
    <n v="2203756.3235923019"/>
  </r>
  <r>
    <s v="Mr. Saturday Night"/>
    <x v="0"/>
    <x v="3"/>
    <x v="12"/>
    <s v="September 25, 1992 (United States)"/>
    <x v="23"/>
    <n v="4500"/>
    <s v="Billy Crystal"/>
    <s v="Billy Crystal"/>
    <s v="Billy Crystal"/>
    <s v="United States"/>
    <n v="43000000"/>
    <n v="13351357"/>
    <s v="Castle Rock Entertainment"/>
    <n v="119"/>
    <n v="140.30000000000001"/>
    <n v="28996140.255880255"/>
  </r>
  <r>
    <s v="Twin Dragons"/>
    <x v="8"/>
    <x v="2"/>
    <x v="12"/>
    <s v="April 9, 1999 (United States)"/>
    <x v="16"/>
    <n v="11000"/>
    <s v="Ringo Lam"/>
    <s v="Barry Wong"/>
    <s v="Jackie Chan"/>
    <s v="Hong Kong"/>
    <n v="10000000"/>
    <n v="8359717"/>
    <s v="Golden Way Films Ltd."/>
    <n v="104"/>
    <n v="140.30000000000001"/>
    <n v="18155422.451176051"/>
  </r>
  <r>
    <s v="Aces: Iron Eagle III"/>
    <x v="0"/>
    <x v="2"/>
    <x v="12"/>
    <s v="June 12, 1992 (United States)"/>
    <x v="47"/>
    <n v="2700"/>
    <s v="John Glen"/>
    <s v="Kevin Alyn Elders"/>
    <s v="Louis Gossett Jr."/>
    <s v="United Kingdom"/>
    <m/>
    <n v="2517600"/>
    <s v="Carolco Pictures"/>
    <n v="98"/>
    <n v="140.30000000000001"/>
    <n v="5467660.1568068424"/>
  </r>
  <r>
    <s v="The Living End"/>
    <x v="9"/>
    <x v="3"/>
    <x v="12"/>
    <s v="August 21, 1992 (United States)"/>
    <x v="16"/>
    <n v="2900"/>
    <s v="Gregg Araki"/>
    <s v="Gregg Araki"/>
    <s v="Mike Dytri"/>
    <s v="United States"/>
    <n v="22769"/>
    <n v="692585"/>
    <s v="Desperate Pictures"/>
    <n v="81"/>
    <n v="140.30000000000001"/>
    <n v="1504138.6279401281"/>
  </r>
  <r>
    <s v="Simple Men"/>
    <x v="0"/>
    <x v="6"/>
    <x v="12"/>
    <s v="November 6, 1992 (United Kingdom)"/>
    <x v="13"/>
    <n v="4100"/>
    <s v="Hal Hartley"/>
    <s v="Hal Hartley"/>
    <s v="Robert John Burke"/>
    <s v="Italy"/>
    <n v="3000000"/>
    <n v="143010"/>
    <s v="American Playhouse"/>
    <n v="105"/>
    <n v="140.30000000000001"/>
    <n v="310585.50962223805"/>
  </r>
  <r>
    <s v="Guncrazy"/>
    <x v="0"/>
    <x v="6"/>
    <x v="12"/>
    <s v="September 9, 1993 (Australia)"/>
    <x v="30"/>
    <n v="2200"/>
    <s v="Tamra Davis"/>
    <s v="Matthew Bright"/>
    <s v="Drew Barrymore"/>
    <s v="United States"/>
    <n v="800000"/>
    <n v="114516"/>
    <s v="Zeta Entertainment"/>
    <n v="97"/>
    <n v="140.30000000000001"/>
    <n v="248702.9593727726"/>
  </r>
  <r>
    <s v="Folks!"/>
    <x v="8"/>
    <x v="3"/>
    <x v="12"/>
    <s v="May 1, 1992 (United States)"/>
    <x v="46"/>
    <n v="2500"/>
    <s v="Ted Kotcheff"/>
    <s v="Robert Klane"/>
    <s v="Tom Selleck"/>
    <s v="United States"/>
    <n v="15000000"/>
    <n v="6132924"/>
    <s v="Penta Pictures"/>
    <n v="107"/>
    <n v="140.30000000000001"/>
    <n v="13319329.599429792"/>
  </r>
  <r>
    <s v="Léolo"/>
    <x v="4"/>
    <x v="3"/>
    <x v="12"/>
    <s v="April 2, 1993 (United States)"/>
    <x v="24"/>
    <n v="6700"/>
    <s v="Jean-Claude Lauzon"/>
    <s v="Jean-Claude Lauzon"/>
    <s v="Maxime Collin"/>
    <s v="Canada"/>
    <m/>
    <n v="611703"/>
    <s v="Alliance Films Corporation"/>
    <n v="107"/>
    <n v="140.30000000000001"/>
    <n v="1328481.1411261582"/>
  </r>
  <r>
    <s v="Night and the City"/>
    <x v="0"/>
    <x v="3"/>
    <x v="12"/>
    <s v="October 23, 1992 (United States)"/>
    <x v="1"/>
    <n v="4600"/>
    <s v="Irwin Winkler"/>
    <s v="Gerald Kersh"/>
    <s v="Robert De Niro"/>
    <s v="United States"/>
    <n v="20000000"/>
    <n v="6202756"/>
    <s v="Penta Films"/>
    <n v="105"/>
    <n v="140.30000000000001"/>
    <n v="13470988.975053456"/>
  </r>
  <r>
    <s v="Whispers in the Dark"/>
    <x v="0"/>
    <x v="0"/>
    <x v="12"/>
    <s v="August 7, 1992 (United States)"/>
    <x v="41"/>
    <n v="2000"/>
    <s v="Christopher Crowe"/>
    <s v="Christopher Crowe"/>
    <s v="Annabella Sciorra"/>
    <s v="United States"/>
    <n v="18000000"/>
    <n v="11124511"/>
    <s v="Paramount Pictures"/>
    <n v="103"/>
    <n v="140.30000000000001"/>
    <n v="24159932.300071273"/>
  </r>
  <r>
    <s v="Zebrahead"/>
    <x v="0"/>
    <x v="0"/>
    <x v="12"/>
    <s v="October 23, 1992 (United States)"/>
    <x v="21"/>
    <n v="1200"/>
    <s v="Anthony Drazan"/>
    <s v="Anthony Drazan"/>
    <s v="Michael Rapaport"/>
    <s v="United States"/>
    <m/>
    <n v="1557771"/>
    <s v="Ixtlan"/>
    <n v="100"/>
    <n v="140.30000000000001"/>
    <n v="3383127.7526728436"/>
  </r>
  <r>
    <s v="Hyenas"/>
    <x v="4"/>
    <x v="3"/>
    <x v="12"/>
    <s v="April 26, 2019 (United States)"/>
    <x v="34"/>
    <n v="1000"/>
    <s v="Djibril Diop Mambéty"/>
    <s v="Friedrich Dürrenmatt"/>
    <s v="Mansour Diouf"/>
    <s v="Switzerland"/>
    <m/>
    <n v="24672"/>
    <s v="Thelma Film AG"/>
    <n v="110"/>
    <n v="140.30000000000001"/>
    <n v="53582.027084818241"/>
  </r>
  <r>
    <s v="A Tale of Winter"/>
    <x v="4"/>
    <x v="0"/>
    <x v="12"/>
    <s v="January 29, 1992 (France)"/>
    <x v="4"/>
    <n v="4400"/>
    <s v="Éric Rohmer"/>
    <s v="Éric Rohmer"/>
    <s v="Charlotte Véry"/>
    <s v="France"/>
    <m/>
    <n v="52431"/>
    <s v="Compagnie Eric Rohmer (CER)"/>
    <n v="114"/>
    <n v="140.30000000000001"/>
    <n v="113868.32287954383"/>
  </r>
  <r>
    <s v="Man Trouble"/>
    <x v="8"/>
    <x v="3"/>
    <x v="12"/>
    <s v="July 17, 1992 (United States)"/>
    <x v="32"/>
    <n v="3000"/>
    <s v="Bob Rafelson"/>
    <s v="Carole Eastman"/>
    <s v="Jack Nicholson"/>
    <s v="United States"/>
    <n v="30000000"/>
    <n v="4096030"/>
    <s v="Penta Entertainment"/>
    <n v="100"/>
    <n v="140.30000000000001"/>
    <n v="8895654.604419101"/>
  </r>
  <r>
    <s v="Laws of Gravity"/>
    <x v="0"/>
    <x v="6"/>
    <x v="12"/>
    <s v="August 20, 1993 (United Kingdom)"/>
    <x v="8"/>
    <n v="950"/>
    <s v="Nick Gomez"/>
    <s v="Nick Gomez"/>
    <s v="Peter Greene"/>
    <s v="United States"/>
    <n v="38000"/>
    <m/>
    <s v="Island World"/>
    <n v="100"/>
    <n v="140.30000000000001"/>
    <s v=""/>
  </r>
  <r>
    <s v="Brain Donors"/>
    <x v="1"/>
    <x v="3"/>
    <x v="12"/>
    <s v="April 17, 1992 (United States)"/>
    <x v="12"/>
    <n v="4100"/>
    <s v="Dennis Dugan"/>
    <s v="Pat Proft"/>
    <s v="John Turturro"/>
    <s v="United States"/>
    <m/>
    <n v="918239"/>
    <s v="Paramount Pictures"/>
    <n v="80"/>
    <n v="140.30000000000001"/>
    <n v="1994208.2915181753"/>
  </r>
  <r>
    <s v="Out on a Limb"/>
    <x v="1"/>
    <x v="3"/>
    <x v="12"/>
    <s v="September 4, 1992 (United States)"/>
    <x v="11"/>
    <n v="1600"/>
    <s v="Francis Veber"/>
    <s v="Daniel Goldin"/>
    <s v="Matthew Broderick"/>
    <s v="United States"/>
    <m/>
    <n v="1659542"/>
    <s v="Interscope Communications"/>
    <n v="93"/>
    <n v="140.30000000000001"/>
    <n v="3604151.4426229508"/>
  </r>
  <r>
    <s v="Tetsuo II: Body Hammer"/>
    <x v="0"/>
    <x v="2"/>
    <x v="12"/>
    <s v="August 15, 1997 (United States)"/>
    <x v="5"/>
    <n v="4200"/>
    <s v="Shin'ya Tsukamoto"/>
    <s v="Shin'ya Tsukamoto"/>
    <s v="Tomorô Taguchi"/>
    <s v="Japan"/>
    <m/>
    <m/>
    <s v="F2"/>
    <n v="83"/>
    <n v="140.30000000000001"/>
    <s v=""/>
  </r>
  <r>
    <s v="Traces of Red"/>
    <x v="0"/>
    <x v="6"/>
    <x v="12"/>
    <s v="November 11, 1992 (United States)"/>
    <x v="33"/>
    <n v="1500"/>
    <s v="Andy Wolk"/>
    <s v="Jim Piddock"/>
    <s v="Jim Belushi"/>
    <s v="United States"/>
    <m/>
    <n v="3206714"/>
    <s v="The Samuel Goldwyn Company"/>
    <n v="105"/>
    <n v="140.30000000000001"/>
    <n v="6964260.5545260152"/>
  </r>
  <r>
    <s v="Storyville"/>
    <x v="0"/>
    <x v="0"/>
    <x v="12"/>
    <s v="September 30, 1992 (France)"/>
    <x v="1"/>
    <n v="1100"/>
    <s v="Mark Frost"/>
    <s v="Frank Galbally"/>
    <s v="James Spader"/>
    <s v="United States"/>
    <m/>
    <n v="422503"/>
    <s v="Davis Entertainment"/>
    <n v="113"/>
    <n v="140.30000000000001"/>
    <n v="917581.35495367064"/>
  </r>
  <r>
    <s v="Rescue Me"/>
    <x v="8"/>
    <x v="2"/>
    <x v="12"/>
    <s v="December 3, 1993 (United States)"/>
    <x v="33"/>
    <n v="683"/>
    <s v="Arthur Allan Seidelman"/>
    <s v="Mike Snyder"/>
    <s v="Michael Dudikoff"/>
    <s v="United States"/>
    <m/>
    <m/>
    <s v="Cannon Pictures"/>
    <n v="99"/>
    <n v="140.30000000000001"/>
    <s v=""/>
  </r>
  <r>
    <s v="Map of the Human Heart"/>
    <x v="0"/>
    <x v="1"/>
    <x v="12"/>
    <s v="May 14, 1993 (United States)"/>
    <x v="12"/>
    <n v="3100"/>
    <s v="Vincent Ward"/>
    <s v="Louis Nowra"/>
    <s v="Jason Scott Lee"/>
    <s v="Australia"/>
    <m/>
    <n v="2806881"/>
    <s v="Australian Film Finance Corporation (AFFC)"/>
    <n v="109"/>
    <n v="140.30000000000001"/>
    <n v="6095913.333570919"/>
  </r>
  <r>
    <s v="Ruby Cairo"/>
    <x v="8"/>
    <x v="16"/>
    <x v="12"/>
    <s v="October 29, 1993 (United States)"/>
    <x v="18"/>
    <n v="2100"/>
    <s v="Graeme Clifford"/>
    <s v="Robert Dillon"/>
    <s v="Andie MacDowell"/>
    <s v="United States"/>
    <n v="24000000"/>
    <n v="608866"/>
    <s v="Majestic Films International"/>
    <n v="90"/>
    <n v="140.30000000000001"/>
    <n v="1322319.8161083392"/>
  </r>
  <r>
    <s v="The Waterdance"/>
    <x v="0"/>
    <x v="0"/>
    <x v="12"/>
    <s v="May 13, 1992 (United States)"/>
    <x v="8"/>
    <n v="2600"/>
    <s v="Neal Jimenez"/>
    <s v="Neal Jimenez"/>
    <s v="Eric Stoltz"/>
    <s v="United States"/>
    <n v="2700000"/>
    <n v="1723319"/>
    <s v="No Frills Film Production"/>
    <n v="106"/>
    <n v="140.30000000000001"/>
    <n v="3742660.7220242335"/>
  </r>
  <r>
    <s v="Year of the Comet"/>
    <x v="8"/>
    <x v="2"/>
    <x v="12"/>
    <s v="April 24, 1992 (United States)"/>
    <x v="1"/>
    <n v="1500"/>
    <s v="Peter Yates"/>
    <s v="William Goldman"/>
    <s v="Penelope Ann Miller"/>
    <s v="United States"/>
    <m/>
    <n v="2791515"/>
    <s v="Castle Rock Entertainment"/>
    <n v="91"/>
    <n v="140.30000000000001"/>
    <n v="6062541.8424803987"/>
  </r>
  <r>
    <s v="This Is My Life"/>
    <x v="8"/>
    <x v="0"/>
    <x v="12"/>
    <s v="February 21, 1992 (United States)"/>
    <x v="10"/>
    <n v="1100"/>
    <s v="Nora Ephron"/>
    <s v="Meg Wolitzer"/>
    <s v="Julie Kavner"/>
    <s v="United States"/>
    <m/>
    <n v="2922094"/>
    <s v="Twentieth Century Fox"/>
    <n v="105"/>
    <n v="140.30000000000001"/>
    <n v="6346130.0199572342"/>
  </r>
  <r>
    <s v="Mistress"/>
    <x v="0"/>
    <x v="3"/>
    <x v="12"/>
    <s v="July 24, 1992 (United States)"/>
    <x v="20"/>
    <n v="2100"/>
    <s v="Barry Primus"/>
    <s v="Barry Primus"/>
    <s v="Robert Wuhl"/>
    <s v="United States"/>
    <m/>
    <n v="1102469"/>
    <s v="Meir Teper"/>
    <n v="110"/>
    <n v="140.30000000000001"/>
    <n v="2394314.3570919456"/>
  </r>
  <r>
    <s v="Passed Away"/>
    <x v="8"/>
    <x v="3"/>
    <x v="12"/>
    <s v="April 24, 1992 (United States)"/>
    <x v="1"/>
    <n v="1200"/>
    <s v="Charlie Peters"/>
    <s v="Charlie Peters"/>
    <s v="Bob Hoskins"/>
    <s v="United States"/>
    <m/>
    <n v="4030793"/>
    <s v="Hollywood Pictures"/>
    <n v="96"/>
    <n v="140.30000000000001"/>
    <n v="8753974.5338560231"/>
  </r>
  <r>
    <s v="Blame It on the Bellboy"/>
    <x v="8"/>
    <x v="3"/>
    <x v="12"/>
    <s v="March 6, 1992 (United States)"/>
    <x v="30"/>
    <n v="2500"/>
    <s v="Mark Herman"/>
    <s v="Mark Herman"/>
    <s v="Bronson Pinchot"/>
    <s v="United Kingdom"/>
    <m/>
    <n v="3104545"/>
    <s v="Bellboy Films Limited"/>
    <n v="78"/>
    <n v="140.30000000000001"/>
    <n v="6742372.4982181033"/>
  </r>
  <r>
    <s v="Leaving Normal"/>
    <x v="0"/>
    <x v="3"/>
    <x v="12"/>
    <s v="April 29, 1992 (United States)"/>
    <x v="14"/>
    <n v="1300"/>
    <s v="Edward Zwick"/>
    <s v="Ed Solomon"/>
    <s v="Christine Lahti"/>
    <s v="United States"/>
    <m/>
    <n v="1514114"/>
    <s v="Mirage Entertainment"/>
    <n v="110"/>
    <n v="140.30000000000001"/>
    <n v="3288314.5816108338"/>
  </r>
  <r>
    <s v="House of Angels"/>
    <x v="0"/>
    <x v="3"/>
    <x v="12"/>
    <s v="August 6, 1993 (United States)"/>
    <x v="5"/>
    <n v="4500"/>
    <s v="Colin Nutley"/>
    <s v="Colin Nutley"/>
    <s v="Helena Bergström"/>
    <s v="Sweden"/>
    <m/>
    <n v="9481984"/>
    <s v="Memfis Film"/>
    <n v="127"/>
    <n v="140.30000000000001"/>
    <n v="20592733.605131857"/>
  </r>
  <r>
    <s v="The Long Day Closes"/>
    <x v="1"/>
    <x v="5"/>
    <x v="12"/>
    <s v="May 28, 1993 (United States)"/>
    <x v="34"/>
    <n v="3000"/>
    <s v="Terence Davies"/>
    <s v="Terence Davies"/>
    <s v="Leigh McCormack"/>
    <s v="United Kingdom"/>
    <m/>
    <n v="22765"/>
    <s v="British Film Institute (BFI)"/>
    <n v="85"/>
    <n v="140.30000000000001"/>
    <n v="49440.452601568068"/>
  </r>
  <r>
    <s v="Once Upon a Time in China III"/>
    <x v="0"/>
    <x v="2"/>
    <x v="12"/>
    <s v="February 11, 1993 (Hong Kong)"/>
    <x v="8"/>
    <n v="6600"/>
    <s v="Hark Tsui"/>
    <s v="Tin-suen Chan"/>
    <s v="Jet Li"/>
    <s v="Hong Kong"/>
    <m/>
    <m/>
    <s v="Golden Harvest Company"/>
    <n v="109"/>
    <n v="140.30000000000001"/>
    <s v=""/>
  </r>
  <r>
    <s v="Shadow of the Wolf"/>
    <x v="8"/>
    <x v="1"/>
    <x v="12"/>
    <s v="March 5, 1993 (United States)"/>
    <x v="46"/>
    <n v="876"/>
    <s v="Jacques Dorfmann"/>
    <s v="Jacques Dorfmann"/>
    <s v="Lou Diamond Phillips"/>
    <s v="France"/>
    <m/>
    <n v="1434174"/>
    <s v="Vision International"/>
    <n v="112"/>
    <n v="140.30000000000001"/>
    <n v="3114702.9066286525"/>
  </r>
  <r>
    <s v="The Gun in Betty Lou's Handbag"/>
    <x v="8"/>
    <x v="3"/>
    <x v="12"/>
    <s v="August 21, 1992 (United States)"/>
    <x v="27"/>
    <n v="1600"/>
    <s v="Allan Moyle"/>
    <s v="Grace Cary Bickley"/>
    <s v="Penelope Ann Miller"/>
    <s v="United States"/>
    <n v="13000000"/>
    <n v="3721911"/>
    <s v="In The Bag Productions"/>
    <n v="89"/>
    <n v="140.30000000000001"/>
    <n v="8083152.3998574475"/>
  </r>
  <r>
    <s v="Tombstone"/>
    <x v="0"/>
    <x v="2"/>
    <x v="13"/>
    <s v="December 25, 1993 (United States)"/>
    <x v="40"/>
    <n v="132000"/>
    <s v="George P. Cosmatos"/>
    <s v="Kevin Jarre"/>
    <s v="Kurt Russell"/>
    <s v="United States"/>
    <n v="25000000"/>
    <n v="56505065"/>
    <s v="Hollywood Pictures"/>
    <n v="130"/>
    <n v="144.5"/>
    <n v="119149434.64013842"/>
  </r>
  <r>
    <s v="The Sandlot"/>
    <x v="1"/>
    <x v="3"/>
    <x v="13"/>
    <s v="April 7, 1993 (United States)"/>
    <x v="40"/>
    <n v="82000"/>
    <s v="David Mickey Evans"/>
    <s v="David Mickey Evans"/>
    <s v="Tom Guiry"/>
    <s v="United States"/>
    <m/>
    <n v="34348443"/>
    <s v="Twentieth Century Fox"/>
    <n v="101"/>
    <n v="144.5"/>
    <n v="72428862.159861594"/>
  </r>
  <r>
    <s v="Jurassic Park"/>
    <x v="8"/>
    <x v="2"/>
    <x v="13"/>
    <s v="June 11, 1993 (United States)"/>
    <x v="31"/>
    <n v="894000"/>
    <s v="Steven Spielberg"/>
    <s v="Michael Crichton"/>
    <s v="Sam Neill"/>
    <s v="United States"/>
    <n v="63000000"/>
    <n v="1033928303"/>
    <s v="Universal Pictures"/>
    <n v="127"/>
    <n v="144.5"/>
    <n v="2180193452.7619376"/>
  </r>
  <r>
    <s v="Dazed and Confused"/>
    <x v="0"/>
    <x v="3"/>
    <x v="13"/>
    <s v="September 24, 1993 (United States)"/>
    <x v="37"/>
    <n v="171000"/>
    <s v="Richard Linklater"/>
    <s v="Richard Linklater"/>
    <s v="Jason London"/>
    <s v="United States"/>
    <n v="6900000"/>
    <n v="7993039"/>
    <s v="Gramercy Pictures (I)"/>
    <n v="102"/>
    <n v="144.5"/>
    <n v="16854525.83598616"/>
  </r>
  <r>
    <s v="Schindler's List"/>
    <x v="0"/>
    <x v="5"/>
    <x v="13"/>
    <s v="February 4, 1994 (United States)"/>
    <x v="61"/>
    <n v="1200000"/>
    <s v="Steven Spielberg"/>
    <s v="Thomas Keneally"/>
    <s v="Liam Neeson"/>
    <s v="United States"/>
    <n v="22000000"/>
    <n v="322161245"/>
    <s v="Universal Pictures"/>
    <n v="195"/>
    <n v="144.5"/>
    <n v="679325476.48096895"/>
  </r>
  <r>
    <s v="True Romance"/>
    <x v="0"/>
    <x v="6"/>
    <x v="13"/>
    <s v="September 10, 1993 (United States)"/>
    <x v="6"/>
    <n v="212000"/>
    <s v="Tony Scott"/>
    <s v="Quentin Tarantino"/>
    <s v="Christian Slater"/>
    <s v="United States"/>
    <n v="13000000"/>
    <n v="13088850"/>
    <s v="Morgan Creek Entertainment"/>
    <n v="119"/>
    <n v="144.5"/>
    <n v="27599810.346020762"/>
  </r>
  <r>
    <s v="Naked"/>
    <x v="4"/>
    <x v="3"/>
    <x v="13"/>
    <s v="February 4, 1994 (United States)"/>
    <x v="40"/>
    <n v="36000"/>
    <s v="Mike Leigh"/>
    <s v="Mike Leigh"/>
    <s v="David Thewlis"/>
    <s v="United Kingdom"/>
    <m/>
    <n v="1769305"/>
    <s v="Thin Man Films"/>
    <n v="132"/>
    <n v="144.5"/>
    <n v="3730845.9065743946"/>
  </r>
  <r>
    <s v="Robin Hood: Men in Tights"/>
    <x v="8"/>
    <x v="1"/>
    <x v="13"/>
    <s v="July 28, 1993 (United States)"/>
    <x v="17"/>
    <n v="119000"/>
    <s v="Mel Brooks"/>
    <s v="J.D. Shapiro"/>
    <s v="Cary Elwes"/>
    <s v="France"/>
    <n v="20000000"/>
    <n v="35739755"/>
    <s v="Brooksfilms"/>
    <n v="104"/>
    <n v="144.5"/>
    <n v="75362652.930795848"/>
  </r>
  <r>
    <s v="A Bronx Tale"/>
    <x v="0"/>
    <x v="6"/>
    <x v="13"/>
    <s v="October 1, 1993 (United States)"/>
    <x v="40"/>
    <n v="132000"/>
    <s v="Robert De Niro"/>
    <s v="Chazz Palminteri"/>
    <s v="Robert De Niro"/>
    <s v="United States"/>
    <n v="22000000"/>
    <n v="17287898"/>
    <s v="Price Entertainment"/>
    <n v="121"/>
    <n v="144.5"/>
    <n v="36454135.090657443"/>
  </r>
  <r>
    <s v="What's Eating Gilbert Grape"/>
    <x v="8"/>
    <x v="0"/>
    <x v="13"/>
    <s v="March 4, 1994 (United States)"/>
    <x v="3"/>
    <n v="221000"/>
    <s v="Lasse Hallström"/>
    <s v="Peter Hedges"/>
    <s v="Johnny Depp"/>
    <s v="United States"/>
    <n v="11000000"/>
    <n v="10032765"/>
    <s v="Paramount Pictures"/>
    <n v="118"/>
    <n v="144.5"/>
    <n v="21155595.124567475"/>
  </r>
  <r>
    <s v="Hocus Pocus"/>
    <x v="1"/>
    <x v="3"/>
    <x v="13"/>
    <s v="July 16, 1993 (United States)"/>
    <x v="15"/>
    <n v="106000"/>
    <s v="Kenny Ortega"/>
    <s v="David Kirschner"/>
    <s v="Bette Midler"/>
    <s v="United States"/>
    <n v="28000000"/>
    <n v="44947705"/>
    <s v="Walt Disney Pictures"/>
    <n v="96"/>
    <n v="144.5"/>
    <n v="94779001.477508649"/>
  </r>
  <r>
    <s v="Carlito's Way"/>
    <x v="0"/>
    <x v="6"/>
    <x v="13"/>
    <s v="November 12, 1993 (United States)"/>
    <x v="6"/>
    <n v="206000"/>
    <s v="Brian De Palma"/>
    <s v="Edwin Torres"/>
    <s v="Al Pacino"/>
    <s v="United States"/>
    <n v="30000000"/>
    <n v="63848322"/>
    <s v="Universal Pictures"/>
    <n v="144"/>
    <n v="144.5"/>
    <n v="134633797.32456747"/>
  </r>
  <r>
    <s v="Mrs. Doubtfire"/>
    <x v="8"/>
    <x v="3"/>
    <x v="13"/>
    <s v="November 24, 1993 (United States)"/>
    <x v="9"/>
    <n v="252000"/>
    <s v="Chris Columbus"/>
    <s v="Anne Fine"/>
    <s v="Robin Williams"/>
    <s v="United States"/>
    <n v="25000000"/>
    <n v="441286195"/>
    <s v="Twentieth Century Fox"/>
    <n v="125"/>
    <n v="144.5"/>
    <n v="930518364.12802768"/>
  </r>
  <r>
    <s v="The Fugitive"/>
    <x v="8"/>
    <x v="2"/>
    <x v="13"/>
    <s v="August 6, 1993 (United States)"/>
    <x v="40"/>
    <n v="275000"/>
    <s v="Andrew Davis"/>
    <s v="Jeb Stuart"/>
    <s v="Harrison Ford"/>
    <s v="United States"/>
    <n v="44000000"/>
    <n v="368875760"/>
    <s v="Warner Bros."/>
    <n v="130"/>
    <n v="144.5"/>
    <n v="777830062.78200698"/>
  </r>
  <r>
    <s v="Demolition Man"/>
    <x v="0"/>
    <x v="2"/>
    <x v="13"/>
    <s v="October 8, 1993 (United States)"/>
    <x v="17"/>
    <n v="163000"/>
    <s v="Marco Brambilla"/>
    <s v="Peter M. Lenkov"/>
    <s v="Sylvester Stallone"/>
    <s v="United States"/>
    <n v="57000000"/>
    <n v="58055768"/>
    <s v="Warner Bros."/>
    <n v="115"/>
    <n v="144.5"/>
    <n v="122419325.32595156"/>
  </r>
  <r>
    <s v="Dennis the Menace"/>
    <x v="1"/>
    <x v="3"/>
    <x v="13"/>
    <s v="June 25, 1993 (United States)"/>
    <x v="41"/>
    <n v="58000"/>
    <s v="Nick Castle"/>
    <s v="Hank Ketcham"/>
    <s v="Walter Matthau"/>
    <s v="United States"/>
    <m/>
    <n v="117270765"/>
    <s v="Warner Bros."/>
    <n v="94"/>
    <n v="144.5"/>
    <n v="247283059.48442909"/>
  </r>
  <r>
    <s v="Falling Down"/>
    <x v="0"/>
    <x v="2"/>
    <x v="13"/>
    <s v="February 26, 1993 (United States)"/>
    <x v="37"/>
    <n v="177000"/>
    <s v="Joel Schumacher"/>
    <s v="Ebbe Roe Smith"/>
    <s v="Michael Douglas"/>
    <s v="United States"/>
    <n v="25000000"/>
    <n v="40903593"/>
    <s v="Alcor Films"/>
    <n v="113"/>
    <n v="144.5"/>
    <n v="86251382.60968858"/>
  </r>
  <r>
    <s v="The Pelican Brief"/>
    <x v="8"/>
    <x v="6"/>
    <x v="13"/>
    <s v="December 17, 1993 (United States)"/>
    <x v="14"/>
    <n v="81000"/>
    <s v="Alan J. Pakula"/>
    <s v="John Grisham"/>
    <s v="Julia Roberts"/>
    <s v="United States"/>
    <n v="45000000"/>
    <n v="195268056"/>
    <s v="Warner Bros."/>
    <n v="141"/>
    <n v="144.5"/>
    <n v="411752087.63460207"/>
  </r>
  <r>
    <s v="The Firm"/>
    <x v="0"/>
    <x v="0"/>
    <x v="13"/>
    <s v="June 30, 1993 (United States)"/>
    <x v="8"/>
    <n v="124000"/>
    <s v="Sydney Pollack"/>
    <s v="John Grisham"/>
    <s v="Tom Cruise"/>
    <s v="United States"/>
    <n v="42000000"/>
    <n v="270248367"/>
    <s v="Davis Entertainment"/>
    <n v="154"/>
    <n v="144.5"/>
    <n v="569859359.34186852"/>
  </r>
  <r>
    <s v="Last Action Hero"/>
    <x v="8"/>
    <x v="2"/>
    <x v="13"/>
    <s v="June 18, 1993 (United States)"/>
    <x v="5"/>
    <n v="141000"/>
    <s v="John McTiernan"/>
    <s v="Zak Penn"/>
    <s v="Arnold Schwarzenegger"/>
    <s v="United States"/>
    <n v="85000000"/>
    <n v="137298489"/>
    <s v="Columbia Pictures"/>
    <n v="130"/>
    <n v="144.5"/>
    <n v="289514530.09204155"/>
  </r>
  <r>
    <s v="Sister Act 2: Back in the Habit"/>
    <x v="1"/>
    <x v="3"/>
    <x v="13"/>
    <s v="December 10, 1993 (United States)"/>
    <x v="41"/>
    <n v="50000"/>
    <s v="Bill Duke"/>
    <s v="James Orr"/>
    <s v="Whoopi Goldberg"/>
    <s v="United States"/>
    <n v="38000000"/>
    <n v="57319029"/>
    <s v="Touchstone Pictures"/>
    <n v="107"/>
    <n v="144.5"/>
    <n v="120865800.25121108"/>
  </r>
  <r>
    <s v="Groundhog Day"/>
    <x v="1"/>
    <x v="3"/>
    <x v="13"/>
    <s v="February 12, 1993 (United States)"/>
    <x v="45"/>
    <n v="589000"/>
    <s v="Harold Ramis"/>
    <s v="Danny Rubin"/>
    <s v="Bill Murray"/>
    <s v="United States"/>
    <n v="14600000"/>
    <n v="71074049"/>
    <s v="Columbia Pictures"/>
    <n v="101"/>
    <n v="144.5"/>
    <n v="149870330.31349483"/>
  </r>
  <r>
    <s v="Philadelphia"/>
    <x v="8"/>
    <x v="0"/>
    <x v="13"/>
    <s v="January 14, 1994 (United States)"/>
    <x v="3"/>
    <n v="229000"/>
    <s v="Jonathan Demme"/>
    <s v="Ron Nyswaner"/>
    <s v="Tom Hanks"/>
    <s v="United States"/>
    <n v="26000000"/>
    <n v="206678440"/>
    <s v="TriStar Pictures"/>
    <n v="125"/>
    <n v="144.5"/>
    <n v="435812599.77854675"/>
  </r>
  <r>
    <s v="Super Mario Bros."/>
    <x v="1"/>
    <x v="1"/>
    <x v="13"/>
    <s v="May 28, 1993 (United States)"/>
    <x v="52"/>
    <n v="50000"/>
    <s v="Annabel Jankel"/>
    <s v="Parker Bennett"/>
    <s v="Bob Hoskins"/>
    <s v="United Kingdom"/>
    <n v="48000000"/>
    <n v="20915465"/>
    <s v="Allied Filmmakers"/>
    <n v="104"/>
    <n v="144.5"/>
    <n v="44103406.128027685"/>
  </r>
  <r>
    <s v="Sleepless in Seattle"/>
    <x v="1"/>
    <x v="3"/>
    <x v="13"/>
    <s v="June 25, 1993 (United States)"/>
    <x v="8"/>
    <n v="165000"/>
    <s v="Nora Ephron"/>
    <s v="Jeff Arch"/>
    <s v="Tom Hanks"/>
    <s v="United States"/>
    <n v="21000000"/>
    <n v="227927165"/>
    <s v="TriStar Pictures"/>
    <n v="105"/>
    <n v="144.5"/>
    <n v="480618734.77854675"/>
  </r>
  <r>
    <s v="Cliffhanger"/>
    <x v="0"/>
    <x v="2"/>
    <x v="13"/>
    <s v="May 28, 1993 (United States)"/>
    <x v="5"/>
    <n v="122000"/>
    <s v="Renny Harlin"/>
    <s v="John Long"/>
    <s v="Sylvester Stallone"/>
    <s v="United States"/>
    <n v="70000000"/>
    <n v="255000211"/>
    <s v="Carolco Pictures"/>
    <n v="113"/>
    <n v="144.5"/>
    <n v="537706327.27820075"/>
  </r>
  <r>
    <s v="The Piano"/>
    <x v="0"/>
    <x v="0"/>
    <x v="13"/>
    <s v="February 11, 1994 (United States)"/>
    <x v="37"/>
    <n v="81000"/>
    <s v="Jane Campion"/>
    <s v="Jane Campion"/>
    <s v="Holly Hunter"/>
    <s v="New Zealand"/>
    <n v="7000000"/>
    <n v="40185556"/>
    <s v="CiBy 2000"/>
    <n v="121"/>
    <n v="144.5"/>
    <n v="84737293.516955018"/>
  </r>
  <r>
    <s v="The Nightmare Before Christmas"/>
    <x v="1"/>
    <x v="10"/>
    <x v="13"/>
    <s v="October 29, 1993 (United States)"/>
    <x v="45"/>
    <n v="306000"/>
    <s v="Henry Selick"/>
    <s v="Tim Burton"/>
    <s v="Danny Elfman"/>
    <s v="United States"/>
    <n v="18000000"/>
    <n v="91491247"/>
    <s v="Touchstone Pictures"/>
    <n v="76"/>
    <n v="144.5"/>
    <n v="192923065.47335643"/>
  </r>
  <r>
    <s v="Rookie of the Year"/>
    <x v="1"/>
    <x v="3"/>
    <x v="13"/>
    <s v="July 7, 1993 (United States)"/>
    <x v="10"/>
    <n v="26000"/>
    <s v="Daniel Stern"/>
    <s v="Sam Harper"/>
    <s v="Thomas Ian Nicholas"/>
    <s v="United States"/>
    <n v="10000000"/>
    <n v="56500758"/>
    <s v="Twentieth Century Fox"/>
    <n v="103"/>
    <n v="144.5"/>
    <n v="119140352.68235295"/>
  </r>
  <r>
    <s v="Blood In, Blood Out"/>
    <x v="0"/>
    <x v="6"/>
    <x v="13"/>
    <s v="April 30, 1993 (United States)"/>
    <x v="45"/>
    <n v="29000"/>
    <s v="Taylor Hackford"/>
    <s v="Ross Thomas"/>
    <s v="Damian Chapa"/>
    <s v="United States"/>
    <n v="35000000"/>
    <n v="4496583"/>
    <s v="Hollywood Pictures"/>
    <n v="180"/>
    <n v="144.5"/>
    <n v="9481722.0768166091"/>
  </r>
  <r>
    <s v="In the Name of the Father"/>
    <x v="0"/>
    <x v="5"/>
    <x v="13"/>
    <s v="February 25, 1994 (United States)"/>
    <x v="31"/>
    <n v="163000"/>
    <s v="Jim Sheridan"/>
    <s v="Gerry Conlon"/>
    <s v="Daniel Day-Lewis"/>
    <s v="Ireland"/>
    <n v="13000000"/>
    <n v="65796862"/>
    <s v="Hell's Kitchen Films"/>
    <n v="133"/>
    <n v="144.5"/>
    <n v="138742587.20692042"/>
  </r>
  <r>
    <s v="Alive"/>
    <x v="0"/>
    <x v="5"/>
    <x v="13"/>
    <s v="January 15, 1993 (United States)"/>
    <x v="12"/>
    <n v="53000"/>
    <s v="Frank Marshall"/>
    <s v="Piers Paul Read"/>
    <s v="Ethan Hawke"/>
    <s v="United States"/>
    <n v="32000000"/>
    <n v="36733909"/>
    <s v="Film Andes S.A."/>
    <n v="120"/>
    <n v="144.5"/>
    <n v="77458976.278892741"/>
  </r>
  <r>
    <s v="Addams Family Values"/>
    <x v="8"/>
    <x v="3"/>
    <x v="13"/>
    <s v="November 19, 1993 (United States)"/>
    <x v="8"/>
    <n v="84000"/>
    <s v="Barry Sonnenfeld"/>
    <s v="Charles Addams"/>
    <s v="Anjelica Huston"/>
    <s v="United States"/>
    <n v="47000000"/>
    <n v="48919043"/>
    <s v="Paramount Pictures"/>
    <n v="94"/>
    <n v="144.5"/>
    <n v="103153165.41245675"/>
  </r>
  <r>
    <s v="Indecent Proposal"/>
    <x v="0"/>
    <x v="0"/>
    <x v="13"/>
    <s v="April 7, 1993 (United States)"/>
    <x v="22"/>
    <n v="66000"/>
    <s v="Adrian Lyne"/>
    <s v="Jack Engelhard"/>
    <s v="Robert Redford"/>
    <s v="United States"/>
    <n v="38000000"/>
    <n v="266614059"/>
    <s v="Paramount Pictures"/>
    <n v="117"/>
    <n v="144.5"/>
    <n v="562195873.89134955"/>
  </r>
  <r>
    <s v="In the Line of Fire"/>
    <x v="0"/>
    <x v="2"/>
    <x v="13"/>
    <s v="July 9, 1993 (United States)"/>
    <x v="13"/>
    <n v="96000"/>
    <s v="Wolfgang Petersen"/>
    <s v="Jeff Maguire"/>
    <s v="Clint Eastwood"/>
    <s v="United States"/>
    <n v="40000000"/>
    <n v="176997168"/>
    <s v="Columbia Pictures"/>
    <n v="128"/>
    <n v="144.5"/>
    <n v="373225170.17024225"/>
  </r>
  <r>
    <s v="The Age of Innocence"/>
    <x v="1"/>
    <x v="0"/>
    <x v="13"/>
    <s v="October 1, 1993 (United States)"/>
    <x v="13"/>
    <n v="56000"/>
    <s v="Martin Scorsese"/>
    <s v="Edith Wharton"/>
    <s v="Daniel Day-Lewis"/>
    <s v="United States"/>
    <n v="34000000"/>
    <n v="32255440"/>
    <s v="Columbia Pictures"/>
    <n v="139"/>
    <n v="144.5"/>
    <n v="68015450.297577858"/>
  </r>
  <r>
    <s v="Menace II Society"/>
    <x v="0"/>
    <x v="6"/>
    <x v="13"/>
    <s v="May 26, 1993 (United States)"/>
    <x v="24"/>
    <n v="54000"/>
    <s v="Albert Hughes"/>
    <s v="Allen Hughes"/>
    <s v="Tyrin Turner"/>
    <s v="United States"/>
    <n v="3500000"/>
    <n v="27912072"/>
    <s v="New Line Cinema"/>
    <n v="97"/>
    <n v="144.5"/>
    <n v="58856805.110034607"/>
  </r>
  <r>
    <s v="Gettysburg"/>
    <x v="1"/>
    <x v="0"/>
    <x v="13"/>
    <s v="October 8, 1993 (United States)"/>
    <x v="37"/>
    <n v="27000"/>
    <s v="Ron Maxwell"/>
    <s v="Michael Shaara"/>
    <s v="Tom Berenger"/>
    <s v="United States"/>
    <n v="25000000"/>
    <n v="10769960"/>
    <s v="TriStar Television"/>
    <n v="271"/>
    <n v="144.5"/>
    <n v="22710081.743944637"/>
  </r>
  <r>
    <s v="The Three Musketeers"/>
    <x v="1"/>
    <x v="2"/>
    <x v="13"/>
    <s v="November 12, 1993 (United States)"/>
    <x v="5"/>
    <n v="52000"/>
    <s v="Stephen Herek"/>
    <s v="Alexandre Dumas"/>
    <s v="Charlie Sheen"/>
    <s v="Austria"/>
    <n v="30000000"/>
    <n v="53898845"/>
    <s v="Walt Disney Pictures"/>
    <n v="105"/>
    <n v="144.5"/>
    <n v="113653827.48442908"/>
  </r>
  <r>
    <s v="Homeward Bound: The Incredible Journey"/>
    <x v="2"/>
    <x v="1"/>
    <x v="13"/>
    <s v="February 12, 1993 (United States)"/>
    <x v="15"/>
    <n v="43000"/>
    <s v="Duwayne Dunham"/>
    <s v="Sheila Burnford"/>
    <s v="Michael J. Fox"/>
    <s v="United States"/>
    <m/>
    <n v="41833324"/>
    <s v="Touchwood Pacific Partners 1"/>
    <n v="84"/>
    <n v="144.5"/>
    <n v="88211860.36539793"/>
  </r>
  <r>
    <s v="The Secret Garden"/>
    <x v="2"/>
    <x v="0"/>
    <x v="13"/>
    <s v="August 13, 1993 (United States)"/>
    <x v="4"/>
    <n v="38000"/>
    <s v="Agnieszka Holland"/>
    <s v="Frances Hodgson Burnett"/>
    <s v="Kate Maberly"/>
    <s v="United Kingdom"/>
    <n v="18000000"/>
    <n v="31181347"/>
    <s v="Warner Bros."/>
    <n v="101"/>
    <n v="144.5"/>
    <n v="65750563.535640143"/>
  </r>
  <r>
    <s v="Free Willy"/>
    <x v="1"/>
    <x v="1"/>
    <x v="13"/>
    <s v="July 16, 1993 (United States)"/>
    <x v="22"/>
    <n v="71000"/>
    <s v="Simon Wincer"/>
    <s v="Keith Walker"/>
    <s v="Jason James Richter"/>
    <s v="United States"/>
    <n v="20000000"/>
    <n v="153698625"/>
    <s v="Warner Bros. Family Entertainment"/>
    <n v="112"/>
    <n v="144.5"/>
    <n v="324096685.38062286"/>
  </r>
  <r>
    <s v="RoboCop 3"/>
    <x v="8"/>
    <x v="2"/>
    <x v="13"/>
    <s v="November 5, 1993 (United States)"/>
    <x v="52"/>
    <n v="47000"/>
    <s v="Fred Dekker"/>
    <s v="Edward Neumeier"/>
    <s v="Robert John Burke"/>
    <s v="United States"/>
    <n v="22000000"/>
    <n v="10696210"/>
    <s v="Orion Pictures"/>
    <n v="104"/>
    <n v="144.5"/>
    <n v="22554568.768166091"/>
  </r>
  <r>
    <s v="The Remains of the Day"/>
    <x v="1"/>
    <x v="0"/>
    <x v="13"/>
    <s v="November 19, 1993 (United States)"/>
    <x v="40"/>
    <n v="69000"/>
    <s v="James Ivory"/>
    <s v="Kazuo Ishiguro"/>
    <s v="Anthony Hopkins"/>
    <s v="United States"/>
    <n v="15000000"/>
    <n v="23237911"/>
    <s v="Columbia Pictures"/>
    <n v="134"/>
    <n v="144.5"/>
    <n v="49000633.091349483"/>
  </r>
  <r>
    <s v="Hard Target"/>
    <x v="0"/>
    <x v="2"/>
    <x v="13"/>
    <s v="August 20, 1993 (United States)"/>
    <x v="19"/>
    <n v="46000"/>
    <s v="John Woo"/>
    <s v="Chuck Pfarrer"/>
    <s v="Jean-Claude Van Damme"/>
    <s v="United States"/>
    <n v="18000000"/>
    <n v="74189677"/>
    <s v="Universal Pictures"/>
    <n v="97"/>
    <n v="144.5"/>
    <n v="156440100.91280279"/>
  </r>
  <r>
    <s v="Fire in the Sky"/>
    <x v="8"/>
    <x v="5"/>
    <x v="13"/>
    <s v="March 12, 1993 (United States)"/>
    <x v="16"/>
    <n v="23000"/>
    <s v="Robert Lieberman"/>
    <s v="Travis Walton"/>
    <s v="D.B. Sweeney"/>
    <s v="United States"/>
    <n v="15000000"/>
    <n v="19885552"/>
    <s v="Paramount Pictures"/>
    <n v="109"/>
    <n v="144.5"/>
    <n v="41931679.546020761"/>
  </r>
  <r>
    <s v="Cool Runnings"/>
    <x v="1"/>
    <x v="1"/>
    <x v="13"/>
    <s v="October 1, 1993 (United States)"/>
    <x v="9"/>
    <n v="96000"/>
    <s v="Jon Turteltaub"/>
    <s v="Lynn Siefert"/>
    <s v="John Candy"/>
    <s v="United States"/>
    <n v="14000000"/>
    <n v="154856263"/>
    <s v="Walt Disney Pictures"/>
    <n v="98"/>
    <n v="144.5"/>
    <n v="326537739.35017306"/>
  </r>
  <r>
    <s v="Dave"/>
    <x v="8"/>
    <x v="3"/>
    <x v="13"/>
    <s v="May 7, 1993 (United States)"/>
    <x v="8"/>
    <n v="50000"/>
    <s v="Ivan Reitman"/>
    <s v="Gary Ross"/>
    <s v="Kevin Kline"/>
    <s v="United States"/>
    <n v="28000000"/>
    <n v="63270710"/>
    <s v="Warner Bros."/>
    <n v="110"/>
    <n v="144.5"/>
    <n v="133415815.48096886"/>
  </r>
  <r>
    <s v="Kalifornia"/>
    <x v="0"/>
    <x v="6"/>
    <x v="13"/>
    <s v="September 3, 1993 (United States)"/>
    <x v="17"/>
    <n v="52000"/>
    <s v="Dominic Sena"/>
    <s v="Stephen Levy"/>
    <s v="Brad Pitt"/>
    <s v="United States"/>
    <n v="9000000"/>
    <n v="2395231"/>
    <s v="PolyGram Filmed Entertainment"/>
    <n v="117"/>
    <n v="144.5"/>
    <n v="5050705.0913494816"/>
  </r>
  <r>
    <s v="Benny &amp; Joon"/>
    <x v="1"/>
    <x v="3"/>
    <x v="13"/>
    <s v="April 16, 1993 (United States)"/>
    <x v="13"/>
    <n v="56000"/>
    <s v="Jeremiah S. Chechik"/>
    <s v="Barry Berman"/>
    <s v="Johnny Depp"/>
    <s v="United States"/>
    <m/>
    <n v="23261580"/>
    <s v="Metro-Goldwyn-Mayer (MGM)"/>
    <n v="98"/>
    <n v="144.5"/>
    <n v="49050542.740484431"/>
  </r>
  <r>
    <s v="Sliver"/>
    <x v="0"/>
    <x v="0"/>
    <x v="13"/>
    <s v="May 21, 1993 (United States)"/>
    <x v="18"/>
    <n v="30000"/>
    <s v="Phillip Noyce"/>
    <s v="Ira Levin"/>
    <s v="Sharon Stone"/>
    <s v="United States"/>
    <n v="40000000"/>
    <n v="116300000"/>
    <s v="Paramount Pictures"/>
    <n v="107"/>
    <n v="144.5"/>
    <n v="245236055.36332181"/>
  </r>
  <r>
    <s v="Rudy"/>
    <x v="1"/>
    <x v="5"/>
    <x v="13"/>
    <s v="October 22, 1993 (United States)"/>
    <x v="24"/>
    <n v="59000"/>
    <s v="David Anspaugh"/>
    <s v="Angelo Pizzo"/>
    <s v="Sean Astin"/>
    <s v="United States"/>
    <m/>
    <n v="22881563"/>
    <s v="TriStar Pictures"/>
    <n v="114"/>
    <n v="144.5"/>
    <n v="48249219.696193777"/>
  </r>
  <r>
    <s v="Coneheads"/>
    <x v="1"/>
    <x v="3"/>
    <x v="13"/>
    <s v="July 23, 1993 (United States)"/>
    <x v="11"/>
    <n v="52000"/>
    <s v="Steve Barron"/>
    <s v="Tom Davis"/>
    <s v="Dan Aykroyd"/>
    <s v="United States"/>
    <n v="33000000"/>
    <n v="21274717"/>
    <s v="Paramount Pictures"/>
    <n v="88"/>
    <n v="144.5"/>
    <n v="44860943.044290662"/>
  </r>
  <r>
    <s v="So I Married an Axe Murderer"/>
    <x v="8"/>
    <x v="3"/>
    <x v="13"/>
    <s v="July 30, 1993 (United States)"/>
    <x v="16"/>
    <n v="36000"/>
    <s v="Thomas Schlamme"/>
    <s v="Robbie Fox"/>
    <s v="Mike Myers"/>
    <s v="United States"/>
    <n v="20000000"/>
    <n v="11585483"/>
    <s v="TriStar Pictures"/>
    <n v="93"/>
    <n v="144.5"/>
    <n v="24429734.741176471"/>
  </r>
  <r>
    <s v="Hot Shots! Part Deux"/>
    <x v="8"/>
    <x v="2"/>
    <x v="13"/>
    <s v="May 21, 1993 (United States)"/>
    <x v="14"/>
    <n v="86000"/>
    <s v="Jim Abrahams"/>
    <s v="Jim Abrahams"/>
    <s v="Charlie Sheen"/>
    <s v="United States"/>
    <n v="25000000"/>
    <n v="133752825"/>
    <s v="Twentieth Century Fox"/>
    <n v="86"/>
    <n v="144.5"/>
    <n v="282037963.85813153"/>
  </r>
  <r>
    <s v="Much Ado About Nothing"/>
    <x v="8"/>
    <x v="3"/>
    <x v="13"/>
    <s v="July 2, 1993 (United States)"/>
    <x v="4"/>
    <n v="46000"/>
    <s v="Kenneth Branagh"/>
    <s v="William Shakespeare"/>
    <s v="Kenneth Branagh"/>
    <s v="United Kingdom"/>
    <n v="11000000"/>
    <n v="22549338"/>
    <s v="Renaissance Films"/>
    <n v="111"/>
    <n v="144.5"/>
    <n v="47548673.277508654"/>
  </r>
  <r>
    <s v="The Crush"/>
    <x v="0"/>
    <x v="0"/>
    <x v="13"/>
    <s v="April 2, 1993 (United States)"/>
    <x v="1"/>
    <n v="17000"/>
    <s v="Alan Shapiro"/>
    <s v="Alan Shapiro"/>
    <s v="Cary Elwes"/>
    <s v="United States"/>
    <n v="6000000"/>
    <n v="13609396"/>
    <s v="Morgan Creek Entertainment"/>
    <n v="89"/>
    <n v="144.5"/>
    <n v="28697459.939100347"/>
  </r>
  <r>
    <s v="Loaded Weapon 1"/>
    <x v="8"/>
    <x v="2"/>
    <x v="13"/>
    <s v="February 5, 1993 (United States)"/>
    <x v="19"/>
    <n v="45000"/>
    <s v="Gene Quintano"/>
    <s v="Don Holley"/>
    <s v="Emilio Estevez"/>
    <s v="United States"/>
    <n v="13000000"/>
    <n v="27979399"/>
    <s v="New Line Cinema"/>
    <n v="84"/>
    <n v="144.5"/>
    <n v="58998774.223529413"/>
  </r>
  <r>
    <s v="This Boy's Life"/>
    <x v="0"/>
    <x v="5"/>
    <x v="13"/>
    <s v="April 23, 1993 (United States)"/>
    <x v="4"/>
    <n v="49000"/>
    <s v="Michael Caton-Jones"/>
    <s v="Tobias Wolff"/>
    <s v="Robert De Niro"/>
    <s v="United States"/>
    <m/>
    <n v="4104962"/>
    <s v="Knickerbocker Films"/>
    <n v="115"/>
    <n v="144.5"/>
    <n v="8655930.2519031148"/>
  </r>
  <r>
    <s v="Three Colors: Blue"/>
    <x v="0"/>
    <x v="0"/>
    <x v="13"/>
    <s v="September 8, 1993 (France)"/>
    <x v="6"/>
    <n v="93000"/>
    <s v="Krzysztof Kieslowski"/>
    <s v="Krzysztof Kieslowski"/>
    <s v="Juliette Binoche"/>
    <s v="France"/>
    <m/>
    <n v="1341154"/>
    <s v="MK2 Productions"/>
    <n v="94"/>
    <n v="144.5"/>
    <n v="2828025.0782006923"/>
  </r>
  <r>
    <s v="Grumpy Old Men"/>
    <x v="8"/>
    <x v="3"/>
    <x v="13"/>
    <s v="December 25, 1993 (United States)"/>
    <x v="9"/>
    <n v="45000"/>
    <s v="Donald Petrie"/>
    <s v="Mark Steven Johnson"/>
    <s v="Jack Lemmon"/>
    <s v="United States"/>
    <m/>
    <n v="70172621"/>
    <s v="John Davis"/>
    <n v="103"/>
    <n v="144.5"/>
    <n v="147969533.69342563"/>
  </r>
  <r>
    <s v="A Perfect World"/>
    <x v="8"/>
    <x v="6"/>
    <x v="13"/>
    <s v="November 24, 1993 (United States)"/>
    <x v="24"/>
    <n v="76000"/>
    <s v="Clint Eastwood"/>
    <s v="John Lee Hancock"/>
    <s v="Kevin Costner"/>
    <s v="United States"/>
    <n v="30000000"/>
    <n v="135130999"/>
    <s v="Warner Bros."/>
    <n v="138"/>
    <n v="144.5"/>
    <n v="284944051.17854673"/>
  </r>
  <r>
    <s v="Leprechaun"/>
    <x v="0"/>
    <x v="3"/>
    <x v="13"/>
    <s v="January 8, 1993 (United States)"/>
    <x v="25"/>
    <n v="25000"/>
    <s v="Mark Jones"/>
    <s v="Mark Jones"/>
    <s v="Warwick Davis"/>
    <s v="United States"/>
    <n v="900000"/>
    <n v="8556940"/>
    <s v="Trimark Pictures"/>
    <n v="92"/>
    <n v="144.5"/>
    <n v="18043595.97231834"/>
  </r>
  <r>
    <s v="Malice"/>
    <x v="0"/>
    <x v="6"/>
    <x v="13"/>
    <s v="October 1, 1993 (United States)"/>
    <x v="5"/>
    <n v="24000"/>
    <s v="Harold Becker"/>
    <s v="Aaron Sorkin"/>
    <s v="Alec Baldwin"/>
    <s v="Canada"/>
    <n v="20000000"/>
    <n v="46405336"/>
    <s v="Castle Rock Entertainment"/>
    <n v="107"/>
    <n v="144.5"/>
    <n v="97852635.84221454"/>
  </r>
  <r>
    <s v="What's Love Got to Do with It"/>
    <x v="0"/>
    <x v="5"/>
    <x v="13"/>
    <s v="June 25, 1993 (United States)"/>
    <x v="4"/>
    <n v="18000"/>
    <s v="Brian Gibson"/>
    <s v="Tina Turner"/>
    <s v="Angela Bassett"/>
    <s v="United States"/>
    <n v="15000000"/>
    <n v="39100956"/>
    <s v="Touchstone Pictures"/>
    <n v="118"/>
    <n v="144.5"/>
    <n v="82450251.164013848"/>
  </r>
  <r>
    <s v="Short Cuts"/>
    <x v="0"/>
    <x v="3"/>
    <x v="13"/>
    <s v="October 1, 1993 (Italy)"/>
    <x v="3"/>
    <n v="43000"/>
    <s v="Robert Altman"/>
    <s v="Raymond Carver"/>
    <s v="Andie MacDowell"/>
    <s v="United States"/>
    <m/>
    <n v="6110979"/>
    <s v="Fine Line Features"/>
    <n v="188"/>
    <n v="144.5"/>
    <n v="12885919.040138409"/>
  </r>
  <r>
    <s v="Son in Law"/>
    <x v="8"/>
    <x v="3"/>
    <x v="13"/>
    <s v="July 2, 1993 (United States)"/>
    <x v="1"/>
    <n v="18000"/>
    <s v="Steve Rash"/>
    <s v="Patrick J. Clifton"/>
    <s v="Pauly Shore"/>
    <s v="United States"/>
    <m/>
    <n v="36448400"/>
    <s v="Hollywood Pictures"/>
    <n v="95"/>
    <n v="144.5"/>
    <n v="76856937.577854678"/>
  </r>
  <r>
    <s v="Striking Distance"/>
    <x v="0"/>
    <x v="2"/>
    <x v="13"/>
    <s v="September 17, 1993 (United States)"/>
    <x v="23"/>
    <n v="41000"/>
    <s v="Rowdy Herrington"/>
    <s v="Rowdy Herrington"/>
    <s v="Bruce Willis"/>
    <s v="United States"/>
    <n v="30000000"/>
    <n v="24107867"/>
    <s v="Columbia Pictures"/>
    <n v="102"/>
    <n v="144.5"/>
    <n v="50835066.262283742"/>
  </r>
  <r>
    <s v="Return of the Living Dead III"/>
    <x v="3"/>
    <x v="4"/>
    <x v="13"/>
    <s v="February 25, 1994 (Brazil)"/>
    <x v="23"/>
    <n v="14000"/>
    <s v="Brian Yuzna"/>
    <s v="John Penney"/>
    <s v="Kent McCord"/>
    <s v="United States"/>
    <n v="2000000"/>
    <n v="54207"/>
    <s v="Bandai Visual Company"/>
    <n v="97"/>
    <n v="144.5"/>
    <n v="114303.61868512111"/>
  </r>
  <r>
    <s v="Searching for Bobby Fischer"/>
    <x v="1"/>
    <x v="5"/>
    <x v="13"/>
    <s v="August 11, 1993 (United States)"/>
    <x v="34"/>
    <n v="37000"/>
    <s v="Steven Zaillian"/>
    <s v="Fred Waitzkin"/>
    <s v="Joe Mantegna"/>
    <s v="United States"/>
    <n v="12000000"/>
    <n v="7266383"/>
    <s v="Mirage Enterprises"/>
    <n v="109"/>
    <n v="144.5"/>
    <n v="15322262.284429066"/>
  </r>
  <r>
    <s v="Jason Goes to Hell: the Final Friday"/>
    <x v="3"/>
    <x v="7"/>
    <x v="13"/>
    <s v="August 13, 1993 (United States)"/>
    <x v="29"/>
    <n v="29000"/>
    <s v="Adam Marcus"/>
    <s v="Jay Huguely"/>
    <s v="John D. LeMay"/>
    <s v="United States"/>
    <n v="3000000"/>
    <n v="15935068"/>
    <s v="New Line Cinema"/>
    <n v="87"/>
    <n v="144.5"/>
    <n v="33601489.408996545"/>
  </r>
  <r>
    <s v="Matinee"/>
    <x v="1"/>
    <x v="3"/>
    <x v="13"/>
    <s v="January 29, 1993 (United States)"/>
    <x v="15"/>
    <n v="10000"/>
    <s v="Joe Dante"/>
    <s v="Jerico Stone"/>
    <s v="John Goodman"/>
    <s v="United States"/>
    <n v="13000000"/>
    <n v="9532895"/>
    <s v="Universal Pictures"/>
    <n v="99"/>
    <n v="144.5"/>
    <n v="20101543.989619378"/>
  </r>
  <r>
    <s v="The Good Son"/>
    <x v="0"/>
    <x v="0"/>
    <x v="13"/>
    <s v="September 24, 1993 (United States)"/>
    <x v="5"/>
    <n v="37000"/>
    <s v="Joseph Ruben"/>
    <s v="Ian McEwan"/>
    <s v="Macaulay Culkin"/>
    <s v="United States"/>
    <n v="17000000"/>
    <n v="60613008"/>
    <s v="Twentieth Century Fox"/>
    <n v="87"/>
    <n v="144.5"/>
    <n v="127811650.77923876"/>
  </r>
  <r>
    <s v="The Beverly Hillbillies"/>
    <x v="1"/>
    <x v="3"/>
    <x v="13"/>
    <s v="October 15, 1993 (United States)"/>
    <x v="18"/>
    <n v="18000"/>
    <s v="Penelope Spheeris"/>
    <s v="Paul Henning"/>
    <s v="Diedrich Bader"/>
    <s v="United States"/>
    <n v="25000000"/>
    <n v="57405220"/>
    <s v="Twentieth Century Fox"/>
    <n v="92"/>
    <n v="144.5"/>
    <n v="121047546.94809689"/>
  </r>
  <r>
    <s v="Beethoven's 2nd"/>
    <x v="1"/>
    <x v="3"/>
    <x v="13"/>
    <s v="December 17, 1993 (United States)"/>
    <x v="38"/>
    <n v="26000"/>
    <s v="Rod Daniel"/>
    <s v="John Hughes"/>
    <s v="Charles Grodin"/>
    <s v="United States"/>
    <n v="15000000"/>
    <n v="118243066"/>
    <s v="Northern Lights Entertainment"/>
    <n v="89"/>
    <n v="144.5"/>
    <n v="249333302.49273357"/>
  </r>
  <r>
    <s v="Killing Zoe"/>
    <x v="0"/>
    <x v="6"/>
    <x v="13"/>
    <s v="September 1994 (United States)"/>
    <x v="16"/>
    <n v="20000"/>
    <s v="Roger Avary"/>
    <s v="Roger Avary"/>
    <s v="Eric Stoltz"/>
    <s v="France"/>
    <n v="1500000"/>
    <n v="418961"/>
    <s v="Davis-Films"/>
    <n v="96"/>
    <n v="144.5"/>
    <n v="883442.33010380622"/>
  </r>
  <r>
    <s v="Cronos"/>
    <x v="0"/>
    <x v="7"/>
    <x v="13"/>
    <s v="May 1994 (United States)"/>
    <x v="17"/>
    <n v="28000"/>
    <s v="Guillermo del Toro"/>
    <s v="Guillermo del Toro"/>
    <s v="Federico Luppi"/>
    <s v="Mexico"/>
    <n v="2000000"/>
    <n v="621392"/>
    <s v="CNCAIMC"/>
    <n v="94"/>
    <n v="144.5"/>
    <n v="1310298.5633217993"/>
  </r>
  <r>
    <s v="Geronimo: An American Legend"/>
    <x v="8"/>
    <x v="0"/>
    <x v="13"/>
    <s v="December 10, 1993 (United States)"/>
    <x v="16"/>
    <n v="9900"/>
    <s v="Walter Hill"/>
    <s v="John Milius"/>
    <s v="Jason Patric"/>
    <s v="United States"/>
    <n v="35000000"/>
    <n v="18635620"/>
    <s v="Columbia Pictures"/>
    <n v="115"/>
    <n v="144.5"/>
    <n v="39296009.785467133"/>
  </r>
  <r>
    <s v="Wayne's World 2"/>
    <x v="8"/>
    <x v="3"/>
    <x v="13"/>
    <s v="December 10, 1993 (United States)"/>
    <x v="19"/>
    <n v="79000"/>
    <s v="Stephen Surjik"/>
    <s v="Mike Myers"/>
    <s v="Mike Myers"/>
    <s v="United States"/>
    <n v="40000000"/>
    <n v="48198019"/>
    <s v="Paramount Pictures"/>
    <n v="95"/>
    <n v="144.5"/>
    <n v="101632777.78062284"/>
  </r>
  <r>
    <s v="Point of No Return"/>
    <x v="0"/>
    <x v="2"/>
    <x v="13"/>
    <s v="March 19, 1993 (United States)"/>
    <x v="10"/>
    <n v="26000"/>
    <s v="John Badham"/>
    <s v="Luc Besson"/>
    <s v="Bridget Fonda"/>
    <s v="United States"/>
    <m/>
    <n v="30038362"/>
    <s v="Warner Bros."/>
    <n v="109"/>
    <n v="144.5"/>
    <n v="63340407.622145332"/>
  </r>
  <r>
    <s v="Boxing Helena"/>
    <x v="0"/>
    <x v="0"/>
    <x v="13"/>
    <s v="September 3, 1993 (United States)"/>
    <x v="32"/>
    <n v="12000"/>
    <s v="Jennifer Lynch"/>
    <s v="Philippe Caland"/>
    <s v="Julian Sands"/>
    <s v="United States"/>
    <m/>
    <n v="1796389"/>
    <s v="Mainline Pictures"/>
    <n v="107"/>
    <n v="144.5"/>
    <n v="3787956.5972318342"/>
  </r>
  <r>
    <s v="Romeo Is Bleeding"/>
    <x v="0"/>
    <x v="6"/>
    <x v="13"/>
    <s v="February 4, 1994 (United States)"/>
    <x v="14"/>
    <n v="13000"/>
    <s v="Peter Medak"/>
    <s v="Hilary Henkin"/>
    <s v="Gary Oldman"/>
    <s v="United Kingdom"/>
    <n v="11500000"/>
    <n v="3275585"/>
    <s v="PolyGram Filmed Entertainment"/>
    <n v="110"/>
    <n v="144.5"/>
    <n v="6907064.0103806229"/>
  </r>
  <r>
    <s v="Rising Sun"/>
    <x v="0"/>
    <x v="2"/>
    <x v="13"/>
    <s v="July 30, 1993 (United States)"/>
    <x v="21"/>
    <n v="43000"/>
    <s v="Philip Kaufman"/>
    <s v="Michael Crichton"/>
    <s v="Sean Connery"/>
    <s v="United States"/>
    <n v="35000000"/>
    <n v="107198790"/>
    <s v="Twentieth Century Fox"/>
    <n v="129"/>
    <n v="144.5"/>
    <n v="226044784.17301038"/>
  </r>
  <r>
    <s v="For Love or Money"/>
    <x v="1"/>
    <x v="3"/>
    <x v="13"/>
    <s v="October 1, 1993 (United States)"/>
    <x v="19"/>
    <n v="13000"/>
    <s v="Barry Sonnenfeld"/>
    <s v="Mark Rosenthal"/>
    <s v="Michael J. Fox"/>
    <s v="United States"/>
    <n v="30000000"/>
    <n v="11146270"/>
    <s v="Universal Pictures"/>
    <n v="96"/>
    <n v="144.5"/>
    <n v="23503588.020761248"/>
  </r>
  <r>
    <s v="Teenage Mutant Ninja Turtles III"/>
    <x v="1"/>
    <x v="2"/>
    <x v="13"/>
    <s v="March 19, 1993 (United States)"/>
    <x v="25"/>
    <n v="32000"/>
    <s v="Stuart Gillard"/>
    <s v="Kevin Eastman"/>
    <s v="Elias Koteas"/>
    <s v="United States"/>
    <n v="21000000"/>
    <n v="42273609"/>
    <s v="Golden Harvest Company"/>
    <n v="96"/>
    <n v="144.5"/>
    <n v="89140267.559169561"/>
  </r>
  <r>
    <s v="Body Snatchers"/>
    <x v="0"/>
    <x v="4"/>
    <x v="13"/>
    <s v="February 18, 1994 (United States)"/>
    <x v="22"/>
    <n v="17000"/>
    <s v="Abel Ferrara"/>
    <s v="Jack Finney"/>
    <s v="Gabrielle Anwar"/>
    <s v="United States"/>
    <n v="13000000"/>
    <n v="428868"/>
    <s v="Dorset Productions"/>
    <n v="87"/>
    <n v="144.5"/>
    <n v="904332.73079584783"/>
  </r>
  <r>
    <s v="Stalingrad"/>
    <x v="4"/>
    <x v="0"/>
    <x v="13"/>
    <s v="January 21, 1993 (Germany)"/>
    <x v="24"/>
    <n v="32000"/>
    <s v="Joseph Vilsmaier"/>
    <s v="Jürgen Büscher"/>
    <s v="Dominique Horwitz"/>
    <s v="Germany"/>
    <m/>
    <n v="152972"/>
    <s v="B.A. Produktion"/>
    <n v="134"/>
    <n v="144.5"/>
    <n v="322564.48719723185"/>
  </r>
  <r>
    <s v="Airborne"/>
    <x v="1"/>
    <x v="1"/>
    <x v="13"/>
    <s v="September 17, 1993 (United States)"/>
    <x v="21"/>
    <n v="6500"/>
    <s v="Rob Bowman"/>
    <s v="Bill Apablasa"/>
    <s v="Shane McDermott"/>
    <s v="United States"/>
    <n v="2600000"/>
    <n v="2850263"/>
    <s v="Icon Entertainment International"/>
    <n v="91"/>
    <n v="144.5"/>
    <n v="6010208.5543252602"/>
  </r>
  <r>
    <s v="The Thing Called Love"/>
    <x v="8"/>
    <x v="3"/>
    <x v="13"/>
    <s v="August 27, 1993 (United States)"/>
    <x v="5"/>
    <n v="7400"/>
    <s v="Peter Bogdanovich"/>
    <s v="Carol Heikkinen"/>
    <s v="River Phoenix"/>
    <s v="United States"/>
    <n v="14000000"/>
    <n v="1029721"/>
    <s v="Paramount Pictures"/>
    <n v="116"/>
    <n v="144.5"/>
    <n v="2171321.7211072664"/>
  </r>
  <r>
    <s v="The Vanishing"/>
    <x v="0"/>
    <x v="0"/>
    <x v="13"/>
    <s v="February 5, 1993 (United States)"/>
    <x v="21"/>
    <n v="24000"/>
    <s v="George Sluizer"/>
    <s v="Tim Krabbé"/>
    <s v="Jeff Bridges"/>
    <s v="United States"/>
    <m/>
    <n v="14543394"/>
    <s v="Twentieth Century Fox"/>
    <n v="109"/>
    <n v="144.5"/>
    <n v="30666935.306574397"/>
  </r>
  <r>
    <s v="The House of the Spirits"/>
    <x v="0"/>
    <x v="0"/>
    <x v="13"/>
    <s v="April 1, 1994 (United States)"/>
    <x v="15"/>
    <n v="22000"/>
    <s v="Bille August"/>
    <s v="Isabel Allende"/>
    <s v="Jeremy Irons"/>
    <s v="Portugal"/>
    <n v="40000000"/>
    <n v="6265311"/>
    <s v="Constantin Film"/>
    <n v="140"/>
    <n v="144.5"/>
    <n v="13211351.292041523"/>
  </r>
  <r>
    <s v="Undercover Blues"/>
    <x v="8"/>
    <x v="3"/>
    <x v="13"/>
    <s v="September 10, 1993 (United States)"/>
    <x v="10"/>
    <n v="7700"/>
    <s v="Herbert Ross"/>
    <s v="Ian Abrams"/>
    <s v="Kathleen Turner"/>
    <s v="United States"/>
    <m/>
    <n v="12324660"/>
    <s v="Metro-Goldwyn-Mayer (MGM)"/>
    <n v="90"/>
    <n v="144.5"/>
    <n v="25988400.705882356"/>
  </r>
  <r>
    <s v="Little Buddha"/>
    <x v="1"/>
    <x v="0"/>
    <x v="13"/>
    <s v="May 25, 1994 (United States)"/>
    <x v="10"/>
    <n v="16000"/>
    <s v="Bernardo Bertolucci"/>
    <s v="Bernardo Bertolucci"/>
    <s v="Keanu Reeves"/>
    <s v="France"/>
    <n v="35000000"/>
    <n v="4858139"/>
    <s v="CiBy 2000"/>
    <n v="123"/>
    <n v="144.5"/>
    <n v="10244117.323875433"/>
  </r>
  <r>
    <s v="Dragon"/>
    <x v="8"/>
    <x v="2"/>
    <x v="13"/>
    <s v="May 7, 1993 (United States)"/>
    <x v="9"/>
    <n v="29000"/>
    <s v="Rob Cohen"/>
    <s v="Robert Clouse"/>
    <s v="Jason Scott Lee"/>
    <s v="United States"/>
    <n v="14000000"/>
    <n v="63513743"/>
    <s v="Raffaella De Laurentiis Productions"/>
    <n v="120"/>
    <n v="144.5"/>
    <n v="133928287.14256056"/>
  </r>
  <r>
    <s v="Poetic Justice"/>
    <x v="0"/>
    <x v="0"/>
    <x v="13"/>
    <s v="July 23, 1993 (United States)"/>
    <x v="10"/>
    <n v="13000"/>
    <s v="John Singleton"/>
    <s v="John Singleton"/>
    <s v="Janet Jackson"/>
    <s v="United States"/>
    <n v="14000000"/>
    <n v="27515786"/>
    <s v="Columbia Pictures"/>
    <n v="109"/>
    <n v="144.5"/>
    <n v="58021176.430449829"/>
  </r>
  <r>
    <s v="The Joy Luck Club"/>
    <x v="0"/>
    <x v="0"/>
    <x v="13"/>
    <s v="October 29, 1993 (United States)"/>
    <x v="3"/>
    <n v="16000"/>
    <s v="Wayne Wang"/>
    <s v="Amy Tan"/>
    <s v="Tamlyn Tomita"/>
    <s v="United States"/>
    <n v="11000000"/>
    <n v="32901136"/>
    <s v="Hollywood Pictures"/>
    <n v="139"/>
    <n v="144.5"/>
    <n v="69376997.503114194"/>
  </r>
  <r>
    <s v="The Cement Garden"/>
    <x v="4"/>
    <x v="0"/>
    <x v="13"/>
    <s v="February 11, 1994 (United States)"/>
    <x v="12"/>
    <n v="4500"/>
    <s v="Andrew Birkin"/>
    <s v="Andrew Birkin"/>
    <s v="Charlotte Gainsbourg"/>
    <s v="France"/>
    <m/>
    <n v="322975"/>
    <s v="British Broadcasting Corporation (BBC)"/>
    <n v="101"/>
    <n v="144.5"/>
    <n v="681041.40138408309"/>
  </r>
  <r>
    <s v="Untamed Heart"/>
    <x v="8"/>
    <x v="0"/>
    <x v="13"/>
    <s v="February 12, 1993 (United States)"/>
    <x v="8"/>
    <n v="13000"/>
    <s v="Tony Bill"/>
    <s v="Tom Sierchio"/>
    <s v="Christian Slater"/>
    <s v="United States"/>
    <n v="7500000"/>
    <n v="18898806"/>
    <s v="Metro-Goldwyn-Mayer (MGM)"/>
    <n v="102"/>
    <n v="144.5"/>
    <n v="39850977.080968857"/>
  </r>
  <r>
    <s v="Batman: Mask of the Phantasm"/>
    <x v="1"/>
    <x v="10"/>
    <x v="13"/>
    <s v="December 25, 1993 (United States)"/>
    <x v="40"/>
    <n v="45000"/>
    <s v="Directors"/>
    <s v="Alan Burnett"/>
    <s v="Kevin Conroy"/>
    <s v="United States"/>
    <n v="6000000"/>
    <n v="5635204"/>
    <s v="Warner Bros. Animation"/>
    <n v="76"/>
    <n v="144.5"/>
    <n v="11882675.839446368"/>
  </r>
  <r>
    <s v="Freaked"/>
    <x v="8"/>
    <x v="3"/>
    <x v="13"/>
    <s v="March 31, 1994 (Australia)"/>
    <x v="5"/>
    <n v="6700"/>
    <s v="Tom Stern"/>
    <s v="Tim Burns"/>
    <s v="Brooke Shields"/>
    <s v="United States"/>
    <n v="11000000"/>
    <n v="29296"/>
    <s v="Chiodo Brothers Productions"/>
    <n v="80"/>
    <n v="144.5"/>
    <n v="61775.025605536335"/>
  </r>
  <r>
    <s v="Swing Kids"/>
    <x v="8"/>
    <x v="0"/>
    <x v="13"/>
    <s v="March 5, 1993 (United States)"/>
    <x v="8"/>
    <n v="16000"/>
    <s v="Thomas Carter"/>
    <s v="Jonathan Marc Feldman"/>
    <s v="Robert Sean Leonard"/>
    <s v="United States"/>
    <m/>
    <n v="5632086"/>
    <s v="Hollywood Pictures"/>
    <n v="112"/>
    <n v="144.5"/>
    <n v="11876101.067128029"/>
  </r>
  <r>
    <s v="Heart and Souls"/>
    <x v="8"/>
    <x v="3"/>
    <x v="13"/>
    <s v="August 13, 1993 (United States)"/>
    <x v="9"/>
    <n v="17000"/>
    <s v="Ron Underwood"/>
    <s v="Gregory Hansen"/>
    <s v="Robert Downey Jr."/>
    <s v="United States"/>
    <n v="25000000"/>
    <n v="16589540"/>
    <s v="Universal Pictures"/>
    <n v="104"/>
    <n v="144.5"/>
    <n v="34981542.131487891"/>
  </r>
  <r>
    <s v="Needful Things"/>
    <x v="0"/>
    <x v="6"/>
    <x v="13"/>
    <s v="August 27, 1993 (United States)"/>
    <x v="21"/>
    <n v="24000"/>
    <s v="Fraser C. Heston"/>
    <s v="Stephen King"/>
    <s v="Max von Sydow"/>
    <s v="United States"/>
    <m/>
    <n v="15185672"/>
    <s v="Castle Rock Entertainment"/>
    <n v="120"/>
    <n v="144.5"/>
    <n v="32021275.144636679"/>
  </r>
  <r>
    <s v="Ruby in Paradise"/>
    <x v="0"/>
    <x v="0"/>
    <x v="13"/>
    <s v="November 5, 1993 (United States)"/>
    <x v="9"/>
    <n v="2500"/>
    <s v="Victor Nunez"/>
    <s v="Jane Austen"/>
    <s v="Ashley Judd"/>
    <s v="United States"/>
    <n v="800000"/>
    <n v="1001437"/>
    <s v="Full Crew/Say Yea"/>
    <n v="114"/>
    <n v="144.5"/>
    <n v="2111680.6498269895"/>
  </r>
  <r>
    <s v="Six Degrees of Separation"/>
    <x v="0"/>
    <x v="3"/>
    <x v="13"/>
    <s v="December 8, 1993 (United States)"/>
    <x v="8"/>
    <n v="20000"/>
    <s v="Fred Schepisi"/>
    <s v="John Guare"/>
    <s v="Will Smith"/>
    <s v="United States"/>
    <n v="12000000"/>
    <n v="6405918"/>
    <s v="Metro-Goldwyn-Mayer (MGM)"/>
    <n v="112"/>
    <n v="144.5"/>
    <n v="13507842.315570936"/>
  </r>
  <r>
    <s v="The Man Without a Face"/>
    <x v="8"/>
    <x v="0"/>
    <x v="13"/>
    <s v="August 25, 1993 (United States)"/>
    <x v="17"/>
    <n v="28000"/>
    <s v="Mel Gibson"/>
    <s v="Isabelle Holland"/>
    <s v="Mel Gibson"/>
    <s v="United States"/>
    <m/>
    <n v="24760338"/>
    <s v="Icon Entertainment International"/>
    <n v="115"/>
    <n v="144.5"/>
    <n v="52210899.575086504"/>
  </r>
  <r>
    <s v="Farewell My Concubine"/>
    <x v="0"/>
    <x v="0"/>
    <x v="13"/>
    <s v="October 15, 1993 (United States)"/>
    <x v="31"/>
    <n v="26000"/>
    <s v="Kaige Chen"/>
    <s v="Pik-Wah Lee"/>
    <s v="Leslie Cheung"/>
    <s v="China"/>
    <n v="4000000"/>
    <n v="6122607"/>
    <s v="Tomson Films"/>
    <n v="171"/>
    <n v="144.5"/>
    <n v="12910438.428373704"/>
  </r>
  <r>
    <s v="Sniper"/>
    <x v="0"/>
    <x v="2"/>
    <x v="13"/>
    <s v="January 29, 1993 (United States)"/>
    <x v="10"/>
    <n v="23000"/>
    <s v="Luis Llosa"/>
    <s v="Michael Frost Beckner"/>
    <s v="Tom Berenger"/>
    <s v="United States"/>
    <m/>
    <n v="18994653"/>
    <s v="Baltimore Pictures"/>
    <n v="98"/>
    <n v="144.5"/>
    <n v="40053084.907266438"/>
  </r>
  <r>
    <s v="Judgment Night"/>
    <x v="0"/>
    <x v="2"/>
    <x v="13"/>
    <s v="October 15, 1993 (United States)"/>
    <x v="14"/>
    <n v="16000"/>
    <s v="Stephen Hopkins"/>
    <s v="Lewis Colick"/>
    <s v="Emilio Estevez"/>
    <s v="Japan"/>
    <n v="21000000"/>
    <n v="12526677"/>
    <s v="Largo Entertainment"/>
    <n v="110"/>
    <n v="144.5"/>
    <n v="26414383.957785469"/>
  </r>
  <r>
    <s v="Shadowlands"/>
    <x v="1"/>
    <x v="5"/>
    <x v="13"/>
    <s v="January 14, 1994 (United States)"/>
    <x v="4"/>
    <n v="18000"/>
    <s v="Richard Attenborough"/>
    <s v="William Nicholson"/>
    <s v="Anthony Hopkins"/>
    <s v="United Kingdom"/>
    <n v="22000000"/>
    <n v="25842377"/>
    <s v="Price Entertainment"/>
    <n v="131"/>
    <n v="144.5"/>
    <n v="54492541.674048446"/>
  </r>
  <r>
    <s v="Arizona Dream"/>
    <x v="0"/>
    <x v="3"/>
    <x v="13"/>
    <s v="September 9, 1994 (United States)"/>
    <x v="4"/>
    <n v="42000"/>
    <s v="Emir Kusturica"/>
    <s v="David Atkins"/>
    <s v="Johnny Depp"/>
    <s v="France"/>
    <n v="19000000"/>
    <n v="112547"/>
    <s v="Canal+"/>
    <n v="142"/>
    <n v="144.5"/>
    <n v="237322.28996539794"/>
  </r>
  <r>
    <s v="Nowhere to Run"/>
    <x v="0"/>
    <x v="2"/>
    <x v="13"/>
    <s v="January 15, 1993 (United States)"/>
    <x v="46"/>
    <n v="22000"/>
    <s v="Robert Harmon"/>
    <s v="Joe Eszterhas"/>
    <s v="Jean-Claude Van Damme"/>
    <s v="United States"/>
    <n v="15000000"/>
    <n v="22189039"/>
    <s v="Columbia Pictures"/>
    <n v="94"/>
    <n v="144.5"/>
    <n v="46788928.604152255"/>
  </r>
  <r>
    <s v="King of the Hill"/>
    <x v="8"/>
    <x v="0"/>
    <x v="13"/>
    <s v="August 20, 1993 (United States)"/>
    <x v="34"/>
    <n v="7800"/>
    <s v="Steven Soderbergh"/>
    <s v="A.E. Hotchner"/>
    <s v="Jesse Bradford"/>
    <s v="United States"/>
    <n v="8000000"/>
    <n v="1214231"/>
    <s v="Wildwood Enterprises"/>
    <n v="103"/>
    <n v="144.5"/>
    <n v="2560388.8283737027"/>
  </r>
  <r>
    <s v="Mad Dog and Glory"/>
    <x v="0"/>
    <x v="3"/>
    <x v="13"/>
    <s v="March 5, 1993 (United States)"/>
    <x v="19"/>
    <n v="21000"/>
    <s v="John McNaughton"/>
    <s v="Richard Price"/>
    <s v="Robert De Niro"/>
    <s v="United States"/>
    <n v="19000000"/>
    <n v="11081586"/>
    <s v="Universal Pictures"/>
    <n v="97"/>
    <n v="144.5"/>
    <n v="23367192.070588235"/>
  </r>
  <r>
    <s v="We're Back! A Dinosaur's Story"/>
    <x v="2"/>
    <x v="10"/>
    <x v="13"/>
    <s v="November 24, 1993 (United States)"/>
    <x v="10"/>
    <n v="14000"/>
    <s v="Directors"/>
    <s v="John Patrick Shanley"/>
    <s v="John Goodman"/>
    <s v="United States"/>
    <m/>
    <n v="9317021"/>
    <s v="Universal Pictures"/>
    <n v="72"/>
    <n v="144.5"/>
    <n v="19646341.16747405"/>
  </r>
  <r>
    <s v="Red Rock West"/>
    <x v="0"/>
    <x v="6"/>
    <x v="13"/>
    <s v="May 14, 1993 (Italy)"/>
    <x v="9"/>
    <n v="21000"/>
    <s v="John Dahl"/>
    <s v="John Dahl"/>
    <s v="Nicolas Cage"/>
    <s v="United States"/>
    <n v="8000000"/>
    <n v="2502551"/>
    <s v="Propaganda Films"/>
    <n v="98"/>
    <n v="144.5"/>
    <n v="5277005.4650519034"/>
  </r>
  <r>
    <s v="The Program"/>
    <x v="0"/>
    <x v="2"/>
    <x v="13"/>
    <s v="September 24, 1993 (United States)"/>
    <x v="16"/>
    <n v="9700"/>
    <s v="David S. Ward"/>
    <s v="David S. Ward"/>
    <s v="James Caan"/>
    <s v="United States"/>
    <n v="15000000"/>
    <n v="23032565"/>
    <s v="Touchstone Pictures"/>
    <n v="112"/>
    <n v="144.5"/>
    <n v="48567630.141868517"/>
  </r>
  <r>
    <s v="Ghost in the Machine"/>
    <x v="0"/>
    <x v="4"/>
    <x v="13"/>
    <s v="December 29, 1993 (United States)"/>
    <x v="26"/>
    <n v="3400"/>
    <s v="Rachel Talalay"/>
    <s v="William Davies"/>
    <s v="Karen Allen"/>
    <s v="United States"/>
    <n v="12000000"/>
    <n v="5086909"/>
    <s v="Twentieth Century Fox"/>
    <n v="95"/>
    <n v="144.5"/>
    <n v="10726513.303114187"/>
  </r>
  <r>
    <s v="Fearless"/>
    <x v="0"/>
    <x v="0"/>
    <x v="13"/>
    <s v="November 5, 1993 (United States)"/>
    <x v="12"/>
    <n v="22000"/>
    <s v="Peter Weir"/>
    <s v="Rafael Yglesias"/>
    <s v="Jeff Bridges"/>
    <s v="United States"/>
    <m/>
    <n v="6995302"/>
    <s v="Spring Creek Productions"/>
    <n v="122"/>
    <n v="144.5"/>
    <n v="14750647.193079585"/>
  </r>
  <r>
    <s v="Manhattan Murder Mystery"/>
    <x v="1"/>
    <x v="3"/>
    <x v="13"/>
    <s v="August 18, 1993 (United States)"/>
    <x v="4"/>
    <n v="41000"/>
    <s v="Woody Allen"/>
    <s v="Woody Allen"/>
    <s v="Woody Allen"/>
    <s v="United States"/>
    <n v="13500000"/>
    <n v="11330911"/>
    <s v="TriStar Pictures"/>
    <n v="104"/>
    <n v="144.5"/>
    <n v="23892931.361245677"/>
  </r>
  <r>
    <s v="Surf Ninjas"/>
    <x v="1"/>
    <x v="2"/>
    <x v="13"/>
    <s v="August 20, 1993 (United States)"/>
    <x v="27"/>
    <n v="7700"/>
    <s v="Neal Israel"/>
    <s v="Dan Gordon"/>
    <s v="Ernie Reyes Sr."/>
    <s v="United States"/>
    <m/>
    <n v="4916135"/>
    <s v="New Line Cinema"/>
    <n v="87"/>
    <n v="144.5"/>
    <n v="10366410.619377162"/>
  </r>
  <r>
    <s v="Weekend at Bernie's II"/>
    <x v="1"/>
    <x v="1"/>
    <x v="13"/>
    <s v="July 9, 1993 (United States)"/>
    <x v="25"/>
    <n v="13000"/>
    <s v="Robert Klane"/>
    <s v="Robert Klane"/>
    <s v="Andrew McCarthy"/>
    <s v="United States"/>
    <n v="7000000"/>
    <n v="12741891"/>
    <s v="Artimm"/>
    <n v="97"/>
    <n v="144.5"/>
    <n v="26868195.070588239"/>
  </r>
  <r>
    <s v="Les visiteurs"/>
    <x v="0"/>
    <x v="3"/>
    <x v="13"/>
    <s v="July 12, 1996 (United States)"/>
    <x v="12"/>
    <n v="33000"/>
    <s v="Jean-Marie Poiré"/>
    <s v="Christian Clavier"/>
    <s v="Christian Clavier"/>
    <s v="France"/>
    <m/>
    <n v="659810"/>
    <s v="Alpilles Productions"/>
    <n v="107"/>
    <n v="144.5"/>
    <n v="1391308.6989619378"/>
  </r>
  <r>
    <s v="The Adventures of Huck Finn"/>
    <x v="1"/>
    <x v="1"/>
    <x v="13"/>
    <s v="April 2, 1993 (United States)"/>
    <x v="19"/>
    <n v="8000"/>
    <s v="Stephen Sommers"/>
    <s v="Mark Twain"/>
    <s v="Elijah Wood"/>
    <s v="United States"/>
    <n v="6500000"/>
    <n v="24103594"/>
    <s v="Steve White Productions"/>
    <n v="108"/>
    <n v="144.5"/>
    <n v="50826055.998615921"/>
  </r>
  <r>
    <s v="Made in America"/>
    <x v="8"/>
    <x v="3"/>
    <x v="13"/>
    <s v="May 28, 1993 (United States)"/>
    <x v="27"/>
    <n v="16000"/>
    <s v="Richard Benjamin"/>
    <s v="Marcia Brandwynne"/>
    <s v="Whoopi Goldberg"/>
    <s v="United States"/>
    <n v="22000000"/>
    <n v="104942695"/>
    <s v="Canal+"/>
    <n v="111"/>
    <n v="144.5"/>
    <n v="221287468.28027683"/>
  </r>
  <r>
    <s v="Dream Lover"/>
    <x v="0"/>
    <x v="0"/>
    <x v="13"/>
    <s v="May 6, 1994 (United States)"/>
    <x v="19"/>
    <n v="4500"/>
    <s v="Nicholas Kazan"/>
    <s v="Nicholas Kazan"/>
    <s v="James Spader"/>
    <s v="United States"/>
    <m/>
    <n v="256264"/>
    <s v="PolyGram Filmed Entertainment"/>
    <n v="103"/>
    <n v="144.5"/>
    <n v="540371.21660899662"/>
  </r>
  <r>
    <s v="M. Butterfly"/>
    <x v="0"/>
    <x v="0"/>
    <x v="13"/>
    <s v="October 1, 1993 (United States)"/>
    <x v="8"/>
    <n v="9000"/>
    <s v="David Cronenberg"/>
    <s v="David Henry Hwang"/>
    <s v="Jeremy Irons"/>
    <s v="United States"/>
    <m/>
    <n v="1498795"/>
    <s v="Geffen Pictures"/>
    <n v="101"/>
    <n v="144.5"/>
    <n v="3160434.8546712804"/>
  </r>
  <r>
    <s v="The Dark Half"/>
    <x v="0"/>
    <x v="4"/>
    <x v="13"/>
    <s v="April 23, 1993 (United States)"/>
    <x v="22"/>
    <n v="16000"/>
    <s v="George A. Romero"/>
    <s v="Stephen King"/>
    <s v="Timothy Hutton"/>
    <s v="United States"/>
    <n v="15000000"/>
    <n v="10611160"/>
    <s v="Orion Pictures"/>
    <n v="122"/>
    <n v="144.5"/>
    <n v="22375228.041522492"/>
  </r>
  <r>
    <s v="Only the Strong"/>
    <x v="8"/>
    <x v="2"/>
    <x v="13"/>
    <s v="August 27, 1993 (United States)"/>
    <x v="14"/>
    <n v="5900"/>
    <s v="Sheldon Lettich"/>
    <s v="Sheldon Lettich"/>
    <s v="Mark Dacascos"/>
    <s v="France"/>
    <n v="6000000"/>
    <n v="3283371"/>
    <s v="August Entertainment"/>
    <n v="99"/>
    <n v="144.5"/>
    <n v="6923481.9633217994"/>
  </r>
  <r>
    <s v="My Life"/>
    <x v="8"/>
    <x v="0"/>
    <x v="13"/>
    <s v="November 12, 1993 (United States)"/>
    <x v="8"/>
    <n v="11000"/>
    <s v="Bruce Joel Rubin"/>
    <s v="Bruce Joel Rubin"/>
    <s v="Michael Keaton"/>
    <s v="United States"/>
    <n v="15000000"/>
    <n v="27804899"/>
    <s v="Capella Films"/>
    <n v="117"/>
    <n v="144.5"/>
    <n v="58630814.707958482"/>
  </r>
  <r>
    <s v="Mi vida loca"/>
    <x v="0"/>
    <x v="6"/>
    <x v="13"/>
    <s v="July 15, 1994 (United States)"/>
    <x v="16"/>
    <n v="2000"/>
    <s v="Allison Anders"/>
    <s v="Allison Anders"/>
    <s v="Angel Aviles"/>
    <s v="United States"/>
    <m/>
    <n v="3267313"/>
    <s v="Channel Four Films"/>
    <n v="92"/>
    <n v="144.5"/>
    <n v="6889621.253287198"/>
  </r>
  <r>
    <s v="Look Who's Talking Now"/>
    <x v="8"/>
    <x v="3"/>
    <x v="13"/>
    <s v="November 5, 1993 (United States)"/>
    <x v="44"/>
    <n v="28000"/>
    <s v="Tom Ropelewski"/>
    <s v="Tom Ropelewski"/>
    <s v="John Travolta"/>
    <s v="United States"/>
    <n v="22000000"/>
    <n v="10340263"/>
    <s v="TriStar Pictures"/>
    <n v="96"/>
    <n v="144.5"/>
    <n v="21804000.941868514"/>
  </r>
  <r>
    <s v="The Meteor Man"/>
    <x v="1"/>
    <x v="2"/>
    <x v="13"/>
    <s v="August 6, 1993 (United States)"/>
    <x v="33"/>
    <n v="7800"/>
    <s v="Robert Townsend"/>
    <s v="Robert Townsend"/>
    <s v="Robert Townsend"/>
    <s v="United States"/>
    <n v="20000000"/>
    <n v="8016708"/>
    <s v="Metro-Goldwyn-Mayer (MGM)"/>
    <n v="100"/>
    <n v="144.5"/>
    <n v="16904435.485121109"/>
  </r>
  <r>
    <s v="Fatal Instinct"/>
    <x v="8"/>
    <x v="3"/>
    <x v="13"/>
    <s v="October 29, 1993 (United States)"/>
    <x v="1"/>
    <n v="7000"/>
    <s v="Carl Reiner"/>
    <s v="David O'Malley"/>
    <s v="Armand Assante"/>
    <s v="United States"/>
    <m/>
    <n v="7839327"/>
    <s v="Metro-Goldwyn-Mayer (MGM)"/>
    <n v="91"/>
    <n v="144.5"/>
    <n v="16530400.947404845"/>
  </r>
  <r>
    <s v="CB4"/>
    <x v="0"/>
    <x v="3"/>
    <x v="13"/>
    <s v="March 12, 1993 (United States)"/>
    <x v="21"/>
    <n v="9000"/>
    <s v="Tamra Davis"/>
    <s v="Chris Rock"/>
    <s v="Chris Rock"/>
    <s v="United States"/>
    <n v="6000000"/>
    <n v="17953778"/>
    <s v="Imagine Entertainment"/>
    <n v="89"/>
    <n v="144.5"/>
    <n v="37858243.298269898"/>
  </r>
  <r>
    <s v="Calendar Girl"/>
    <x v="8"/>
    <x v="3"/>
    <x v="13"/>
    <s v="September 3, 1993 (United States)"/>
    <x v="27"/>
    <n v="2100"/>
    <s v="John Whitesell"/>
    <s v="Paul W. Shapiro"/>
    <s v="Jason Priestley"/>
    <s v="United States"/>
    <n v="13000000"/>
    <n v="2570550"/>
    <s v="Parkway Productions"/>
    <n v="90"/>
    <n v="144.5"/>
    <n v="5420391.5916955024"/>
  </r>
  <r>
    <s v="Heaven &amp; Earth"/>
    <x v="0"/>
    <x v="2"/>
    <x v="13"/>
    <s v="January 7, 1994 (United States)"/>
    <x v="8"/>
    <n v="14000"/>
    <s v="Oliver Stone"/>
    <s v="Le Ly Hayslip"/>
    <s v="Hiep Thi Le"/>
    <s v="United States"/>
    <n v="33000000"/>
    <n v="5864949"/>
    <s v="Alcor Films"/>
    <n v="140"/>
    <n v="144.5"/>
    <n v="12367127.752941176"/>
  </r>
  <r>
    <s v="Indian Summer"/>
    <x v="8"/>
    <x v="3"/>
    <x v="13"/>
    <s v="April 23, 1993 (United States)"/>
    <x v="14"/>
    <n v="5300"/>
    <s v="Mike Binder"/>
    <s v="Mike Binder"/>
    <s v="Alan Arkin"/>
    <s v="Canada"/>
    <n v="9000000"/>
    <n v="14904910"/>
    <s v="Outlaw Productions (I)"/>
    <n v="97"/>
    <n v="144.5"/>
    <n v="31429246.207612459"/>
  </r>
  <r>
    <s v="Once Upon a Forest"/>
    <x v="2"/>
    <x v="10"/>
    <x v="13"/>
    <s v="June 18, 1993 (United States)"/>
    <x v="16"/>
    <n v="5200"/>
    <s v="Charles Grosvenor"/>
    <s v="Rae Lambert"/>
    <s v="Michael Crawford"/>
    <s v="United Kingdom"/>
    <n v="13000000"/>
    <n v="6582052"/>
    <s v="Hanna-Barbera Productions"/>
    <n v="71"/>
    <n v="144.5"/>
    <n v="13879247.366089966"/>
  </r>
  <r>
    <s v="Posse"/>
    <x v="0"/>
    <x v="13"/>
    <x v="13"/>
    <s v="May 14, 1993 (United States)"/>
    <x v="30"/>
    <n v="4200"/>
    <s v="Mario Van Peebles"/>
    <s v="Sy Richardson"/>
    <s v="Mario Van Peebles"/>
    <s v="United Kingdom"/>
    <n v="10000000"/>
    <n v="18289763"/>
    <s v="PolyGram Filmed Entertainment"/>
    <n v="111"/>
    <n v="144.5"/>
    <n v="38566718.242906578"/>
  </r>
  <r>
    <s v="Flesh and Bone"/>
    <x v="0"/>
    <x v="0"/>
    <x v="13"/>
    <s v="November 5, 1993 (United States)"/>
    <x v="19"/>
    <n v="5000"/>
    <s v="Steve Kloves"/>
    <s v="Steve Kloves"/>
    <s v="Dennis Quaid"/>
    <s v="United States"/>
    <m/>
    <n v="9709451"/>
    <s v="Mirage Enterprises"/>
    <n v="126"/>
    <n v="144.5"/>
    <n v="20473838.89065744"/>
  </r>
  <r>
    <s v="Sommersby"/>
    <x v="8"/>
    <x v="0"/>
    <x v="13"/>
    <s v="February 5, 1993 (United States)"/>
    <x v="19"/>
    <n v="20000"/>
    <s v="Jon Amiel"/>
    <s v="Daniel Vigne"/>
    <s v="Richard Gere"/>
    <s v="France"/>
    <m/>
    <n v="140081992"/>
    <s v="Canal+"/>
    <n v="114"/>
    <n v="144.5"/>
    <n v="295383965.13771629"/>
  </r>
  <r>
    <s v="Even Cowgirls Get the Blues"/>
    <x v="0"/>
    <x v="3"/>
    <x v="13"/>
    <s v="May 20, 1994 (United States)"/>
    <x v="44"/>
    <n v="7100"/>
    <s v="Gus Van Sant"/>
    <s v="Tom Robbins"/>
    <s v="Uma Thurman"/>
    <s v="United States"/>
    <n v="8000000"/>
    <n v="1708873"/>
    <s v="New Line Cinema"/>
    <n v="106"/>
    <n v="144.5"/>
    <n v="3603415.9384083045"/>
  </r>
  <r>
    <s v="Life with Mikey"/>
    <x v="1"/>
    <x v="3"/>
    <x v="13"/>
    <s v="June 4, 1993 (United States)"/>
    <x v="41"/>
    <n v="5600"/>
    <s v="James Lapine"/>
    <s v="Marc Lawrence"/>
    <s v="Michael J. Fox"/>
    <s v="United States"/>
    <m/>
    <n v="12440858"/>
    <s v="Touchstone Pictures"/>
    <n v="91"/>
    <n v="144.5"/>
    <n v="26233421.678892735"/>
  </r>
  <r>
    <s v="Best of the Best II"/>
    <x v="0"/>
    <x v="2"/>
    <x v="13"/>
    <s v="March 5, 1993 (United States)"/>
    <x v="41"/>
    <n v="5400"/>
    <s v="Robert Radler"/>
    <s v="Max Strom"/>
    <s v="Eric Roberts"/>
    <s v="United States"/>
    <n v="7000000"/>
    <n v="6608687"/>
    <s v="Picture Securities"/>
    <n v="101"/>
    <n v="144.5"/>
    <n v="13935411.272664361"/>
  </r>
  <r>
    <s v="The Thief and the Cobbler"/>
    <x v="2"/>
    <x v="10"/>
    <x v="13"/>
    <s v="August 25, 1995 (United States)"/>
    <x v="12"/>
    <n v="3700"/>
    <s v="Richard Williams"/>
    <s v="Richard Williams"/>
    <s v="Vincent Price"/>
    <s v="United Kingdom"/>
    <n v="25000000"/>
    <n v="669276"/>
    <s v="Richard Williams Productions"/>
    <n v="90"/>
    <n v="144.5"/>
    <n v="1411269.1847750866"/>
  </r>
  <r>
    <s v="My Boyfriend's Back"/>
    <x v="8"/>
    <x v="3"/>
    <x v="13"/>
    <s v="August 6, 1993 (United States)"/>
    <x v="20"/>
    <n v="4300"/>
    <s v="Bob Balaban"/>
    <s v="Dean Lorey"/>
    <s v="Andrew Lowery"/>
    <s v="United States"/>
    <n v="12000000"/>
    <n v="3335984"/>
    <s v="Touchstone Pictures"/>
    <n v="85"/>
    <n v="144.5"/>
    <n v="7034424.3930795854"/>
  </r>
  <r>
    <s v="Warlock: The Armageddon"/>
    <x v="0"/>
    <x v="2"/>
    <x v="13"/>
    <s v="September 24, 1993 (United States)"/>
    <x v="20"/>
    <n v="5700"/>
    <s v="Anthony Hickox"/>
    <s v="Kevin Rock"/>
    <s v="Julian Sands"/>
    <s v="United States"/>
    <n v="3000000"/>
    <n v="3902679"/>
    <s v="Trimark Pictures"/>
    <n v="98"/>
    <n v="144.5"/>
    <n v="8229386.0989619382"/>
  </r>
  <r>
    <s v="The Scent of Green Papaya"/>
    <x v="4"/>
    <x v="0"/>
    <x v="13"/>
    <s v="January 28, 1994 (United States)"/>
    <x v="34"/>
    <n v="8300"/>
    <s v="Anh Hung Tran"/>
    <s v="Anh Hung Tran"/>
    <s v="Nu Yên-Khê Tran"/>
    <s v="Vietnam"/>
    <m/>
    <n v="1700992"/>
    <s v="Les Productions Lazennec"/>
    <n v="104"/>
    <n v="144.5"/>
    <n v="3586797.6636678204"/>
  </r>
  <r>
    <s v="Kika"/>
    <x v="9"/>
    <x v="3"/>
    <x v="13"/>
    <s v="May 6, 1994 (United States)"/>
    <x v="16"/>
    <n v="13000"/>
    <s v="Pedro Almodóvar"/>
    <s v="Pedro Almodóvar"/>
    <s v="Peter Coyote"/>
    <s v="Spain"/>
    <m/>
    <n v="2019581"/>
    <s v="El Deseo"/>
    <n v="114"/>
    <n v="144.5"/>
    <n v="4258590.523875433"/>
  </r>
  <r>
    <s v="Wide Sargasso Sea"/>
    <x v="5"/>
    <x v="0"/>
    <x v="13"/>
    <s v="April 16, 1993 (United States)"/>
    <x v="46"/>
    <n v="1900"/>
    <s v="John Duigan"/>
    <s v="Jan Sharp"/>
    <s v="Karina Lombard"/>
    <s v="Australia"/>
    <m/>
    <n v="1614784"/>
    <s v="Laughing Kookaburra Productions"/>
    <n v="98"/>
    <n v="144.5"/>
    <n v="3405015.1197231836"/>
  </r>
  <r>
    <s v="Iron Monkey"/>
    <x v="8"/>
    <x v="2"/>
    <x v="13"/>
    <s v="October 12, 2001 (United States)"/>
    <x v="24"/>
    <n v="16000"/>
    <s v="Woo-Ping Yuen"/>
    <s v="Tan Cheung"/>
    <s v="Rongguang Yu"/>
    <s v="Hong Kong"/>
    <n v="11000000"/>
    <n v="14694904"/>
    <s v="Film Workshop"/>
    <n v="85"/>
    <n v="144.5"/>
    <n v="30986416.946712803"/>
  </r>
  <r>
    <s v="Mr. Nanny"/>
    <x v="1"/>
    <x v="2"/>
    <x v="13"/>
    <s v="October 8, 1993 (United States)"/>
    <x v="51"/>
    <n v="8900"/>
    <s v="Michael Gottlieb"/>
    <s v="Edward Rugoff"/>
    <s v="Hulk Hogan"/>
    <s v="United States"/>
    <n v="10000000"/>
    <n v="4348572"/>
    <s v="New Line Cinema"/>
    <n v="84"/>
    <n v="144.5"/>
    <n v="9169618.6048442908"/>
  </r>
  <r>
    <s v="The Real McCoy"/>
    <x v="8"/>
    <x v="6"/>
    <x v="13"/>
    <s v="September 10, 1993 (United States)"/>
    <x v="30"/>
    <n v="8500"/>
    <s v="Russell Mulcahy"/>
    <s v="Desmond Lowden"/>
    <s v="Kim Basinger"/>
    <s v="United States"/>
    <m/>
    <n v="6484246"/>
    <s v="Bregman/Baer Productions"/>
    <n v="105"/>
    <n v="144.5"/>
    <n v="13673008.693425607"/>
  </r>
  <r>
    <s v="3 Ninjas: Knuckle Up"/>
    <x v="8"/>
    <x v="2"/>
    <x v="13"/>
    <s v="April 7, 1995 (United States)"/>
    <x v="36"/>
    <n v="5400"/>
    <s v="Sang-ok Shin"/>
    <s v="Alex S. Kim"/>
    <s v="Victor Wong"/>
    <s v="United States"/>
    <m/>
    <n v="413479"/>
    <s v="Sheen Productions"/>
    <n v="85"/>
    <n v="144.5"/>
    <n v="871882.70795847755"/>
  </r>
  <r>
    <s v="Father Hood"/>
    <x v="8"/>
    <x v="1"/>
    <x v="13"/>
    <s v="August 27, 1993 (United States)"/>
    <x v="38"/>
    <n v="2900"/>
    <s v="Darrell Roodt"/>
    <s v="Scott Spencer"/>
    <s v="Patrick Swayze"/>
    <s v="United States"/>
    <m/>
    <n v="3418141"/>
    <s v="Hollywood Pictures"/>
    <n v="95"/>
    <n v="144.5"/>
    <n v="7207664.7937716264"/>
  </r>
  <r>
    <s v="Faraway, So Close!"/>
    <x v="8"/>
    <x v="0"/>
    <x v="13"/>
    <s v="December 21, 1993 (United States)"/>
    <x v="4"/>
    <n v="7800"/>
    <s v="Wim Wenders"/>
    <s v="Wim Wenders"/>
    <s v="Otto Sander"/>
    <s v="Germany"/>
    <n v="10500000"/>
    <n v="810455"/>
    <s v="Road Movies Filmproduktion"/>
    <n v="140"/>
    <n v="144.5"/>
    <n v="1708966.3564013841"/>
  </r>
  <r>
    <s v="Dangerous Game"/>
    <x v="0"/>
    <x v="0"/>
    <x v="13"/>
    <s v="November 19, 1993 (United States)"/>
    <x v="41"/>
    <n v="3600"/>
    <s v="Abel Ferrara"/>
    <s v="Nicholas St. John"/>
    <s v="Harvey Keitel"/>
    <s v="Italy"/>
    <n v="10000000"/>
    <n v="1261210"/>
    <s v="Cecchi Gori Europa N.V."/>
    <n v="108"/>
    <n v="144.5"/>
    <n v="2659451.1211072668"/>
  </r>
  <r>
    <s v="Deadfall"/>
    <x v="0"/>
    <x v="6"/>
    <x v="13"/>
    <s v="October 8, 1993 (United States)"/>
    <x v="35"/>
    <n v="3000"/>
    <s v="Christopher Coppola"/>
    <s v="Christopher Coppola"/>
    <s v="Michael Biehn"/>
    <s v="United States"/>
    <n v="10000000"/>
    <n v="18369"/>
    <s v="Trimark Pictures"/>
    <n v="98"/>
    <n v="144.5"/>
    <n v="38733.801384083046"/>
  </r>
  <r>
    <s v="A Home of Our Own"/>
    <x v="1"/>
    <x v="5"/>
    <x v="13"/>
    <s v="November 5, 1993 (United States)"/>
    <x v="12"/>
    <n v="3000"/>
    <s v="Tony Bill"/>
    <s v="Patrick Sheane Duncan"/>
    <s v="Kathy Bates"/>
    <s v="United States"/>
    <n v="12000000"/>
    <n v="1677807"/>
    <s v="A&amp;M Films"/>
    <n v="104"/>
    <n v="144.5"/>
    <n v="3537908.6013840833"/>
  </r>
  <r>
    <s v="A Far Off Place"/>
    <x v="1"/>
    <x v="1"/>
    <x v="13"/>
    <s v="March 12, 1993 (United States)"/>
    <x v="14"/>
    <n v="3400"/>
    <s v="Mikael Salomon"/>
    <s v="Lourens van der Post"/>
    <s v="Reese Witherspoon"/>
    <s v="United States"/>
    <m/>
    <n v="12890752"/>
    <s v="Walt Disney Pictures"/>
    <n v="108"/>
    <n v="144.5"/>
    <n v="27182090.895501733"/>
  </r>
  <r>
    <s v="Guilty as Sin"/>
    <x v="0"/>
    <x v="6"/>
    <x v="13"/>
    <s v="June 4, 1993 (United States)"/>
    <x v="41"/>
    <n v="4900"/>
    <s v="Sidney Lumet"/>
    <s v="Larry Cohen"/>
    <s v="Rebecca De Mornay"/>
    <s v="United States"/>
    <n v="12000000"/>
    <n v="22866222"/>
    <s v="Hollywood Pictures"/>
    <n v="107"/>
    <n v="144.5"/>
    <n v="48216870.888581321"/>
  </r>
  <r>
    <s v="The Wedding Banquet"/>
    <x v="0"/>
    <x v="3"/>
    <x v="13"/>
    <s v="August 4, 1993 (United States)"/>
    <x v="37"/>
    <n v="14000"/>
    <s v="Ang Lee"/>
    <s v="Ang Lee"/>
    <s v="Winston Chao"/>
    <s v="Taiwan"/>
    <n v="1000000"/>
    <n v="6933459"/>
    <s v="Ang Lee Productions"/>
    <n v="106"/>
    <n v="144.5"/>
    <n v="14620241.919031143"/>
  </r>
  <r>
    <s v="Another Stakeout"/>
    <x v="8"/>
    <x v="3"/>
    <x v="13"/>
    <s v="July 23, 1993 (United States)"/>
    <x v="41"/>
    <n v="13000"/>
    <s v="John Badham"/>
    <s v="Jim Kouf"/>
    <s v="Richard Dreyfuss"/>
    <s v="United States"/>
    <m/>
    <n v="20208496"/>
    <s v="Touchstone Pictures"/>
    <n v="108"/>
    <n v="144.5"/>
    <n v="42612655.579238757"/>
  </r>
  <r>
    <s v="Aspen Extreme"/>
    <x v="8"/>
    <x v="0"/>
    <x v="13"/>
    <s v="January 22, 1993 (United States)"/>
    <x v="22"/>
    <n v="2800"/>
    <s v="Patrick Hasburgh"/>
    <s v="Patrick Hasburgh"/>
    <s v="Paul Gross"/>
    <s v="United States"/>
    <n v="14000000"/>
    <n v="8041049"/>
    <s v="Hollywood Pictures"/>
    <n v="113"/>
    <n v="144.5"/>
    <n v="16955762.147404846"/>
  </r>
  <r>
    <s v="Suture"/>
    <x v="4"/>
    <x v="0"/>
    <x v="13"/>
    <s v="August 24, 1994 (France)"/>
    <x v="14"/>
    <n v="1800"/>
    <s v="Scott McGehee"/>
    <s v="Scott McGehee"/>
    <s v="Dennis Haysbert"/>
    <s v="United States"/>
    <m/>
    <n v="102780"/>
    <s v="Kino Korsakoff"/>
    <n v="96"/>
    <n v="144.5"/>
    <n v="216727.10034602077"/>
  </r>
  <r>
    <s v="Blink"/>
    <x v="0"/>
    <x v="6"/>
    <x v="13"/>
    <s v="January 26, 1994 (United States)"/>
    <x v="19"/>
    <n v="8000"/>
    <s v="Michael Apted"/>
    <s v="Dana Stevens"/>
    <s v="Madeleine Stowe"/>
    <s v="United States"/>
    <n v="11000000"/>
    <n v="16696219"/>
    <s v="New Line Cinema"/>
    <n v="106"/>
    <n v="144.5"/>
    <n v="35206490.860207617"/>
  </r>
  <r>
    <s v="Where the Rivers Flow North"/>
    <x v="8"/>
    <x v="0"/>
    <x v="13"/>
    <s v="March 4, 1994 (United States)"/>
    <x v="17"/>
    <n v="464"/>
    <s v="Jay Craven"/>
    <s v="Howard Frank Mosher"/>
    <s v="Rip Torn"/>
    <s v="United States"/>
    <m/>
    <n v="595505"/>
    <s v="Caledonia Pictures"/>
    <n v="106"/>
    <n v="144.5"/>
    <n v="1255711.9273356402"/>
  </r>
  <r>
    <s v="Sugar Hill"/>
    <x v="0"/>
    <x v="6"/>
    <x v="13"/>
    <s v="February 25, 1994 (United States)"/>
    <x v="23"/>
    <n v="4300"/>
    <s v="Leon Ichaso"/>
    <s v="Barry Michael Cooper"/>
    <s v="Wesley Snipes"/>
    <s v="United States"/>
    <n v="10000000"/>
    <n v="18225518"/>
    <s v="Beacon Communications"/>
    <n v="123"/>
    <n v="144.5"/>
    <n v="38431247.990311421"/>
  </r>
  <r>
    <s v="Man's Best Friend"/>
    <x v="0"/>
    <x v="3"/>
    <x v="13"/>
    <s v="November 19, 1993 (United States)"/>
    <x v="33"/>
    <n v="4100"/>
    <s v="John Lafia"/>
    <s v="John Lafia"/>
    <s v="Ally Sheedy"/>
    <s v="United States"/>
    <n v="6000000"/>
    <n v="12974636"/>
    <s v="New Line Cinema"/>
    <n v="87"/>
    <n v="144.5"/>
    <n v="27358972.935640141"/>
  </r>
  <r>
    <s v="Mr. Jones"/>
    <x v="0"/>
    <x v="0"/>
    <x v="13"/>
    <s v="October 8, 1993 (United States)"/>
    <x v="1"/>
    <n v="6900"/>
    <s v="Mike Figgis"/>
    <s v="Eric Roth"/>
    <s v="Richard Gere"/>
    <s v="United States"/>
    <n v="25000000"/>
    <n v="8345845"/>
    <s v="Rastar Productions"/>
    <n v="114"/>
    <n v="144.5"/>
    <n v="17598470.39100346"/>
  </r>
  <r>
    <s v="Carnosaur"/>
    <x v="0"/>
    <x v="4"/>
    <x v="13"/>
    <s v="May 21, 1993 (United States)"/>
    <x v="48"/>
    <n v="3700"/>
    <s v="Adam Simon"/>
    <s v="John Brosnan"/>
    <s v="Diane Ladd"/>
    <s v="United States"/>
    <n v="850000"/>
    <n v="1753979"/>
    <s v="New Horizons Picture"/>
    <n v="83"/>
    <n v="144.5"/>
    <n v="3698528.7287197234"/>
  </r>
  <r>
    <s v="Mr. Wonderful"/>
    <x v="8"/>
    <x v="3"/>
    <x v="13"/>
    <s v="October 15, 1993 (United States)"/>
    <x v="23"/>
    <n v="3200"/>
    <s v="Anthony Minghella"/>
    <s v="Amy Schor Ferris"/>
    <s v="Matt Dillon"/>
    <s v="United States"/>
    <n v="13000000"/>
    <n v="3125424"/>
    <s v="Night Life Inc."/>
    <n v="98"/>
    <n v="144.5"/>
    <n v="6590426.9397923881"/>
  </r>
  <r>
    <s v="Cop &amp; ½"/>
    <x v="1"/>
    <x v="3"/>
    <x v="13"/>
    <s v="April 2, 1993 (United States)"/>
    <x v="52"/>
    <n v="8300"/>
    <s v="Henry Winkler"/>
    <s v="Arne Olsen"/>
    <s v="Burt Reynolds"/>
    <s v="United States"/>
    <n v="14000000"/>
    <n v="40689691"/>
    <s v="Imagine Films Entertainment"/>
    <n v="97"/>
    <n v="144.5"/>
    <n v="85800338.046366781"/>
  </r>
  <r>
    <s v="Madadayo"/>
    <x v="3"/>
    <x v="0"/>
    <x v="13"/>
    <s v="April 17, 1993 (Japan)"/>
    <x v="4"/>
    <n v="5100"/>
    <s v="Akira Kurosawa"/>
    <s v="Ishirô Honda"/>
    <s v="Tatsuo Matsumura"/>
    <s v="Japan"/>
    <n v="11900000"/>
    <n v="596"/>
    <s v="DENTSU Music And Entertainment"/>
    <n v="134"/>
    <n v="144.5"/>
    <n v="1256.7557093425605"/>
  </r>
  <r>
    <s v="Caro diario"/>
    <x v="9"/>
    <x v="5"/>
    <x v="13"/>
    <s v="September 30, 1994 (United States)"/>
    <x v="4"/>
    <n v="7400"/>
    <s v="Nanni Moretti"/>
    <s v="Nanni Moretti"/>
    <s v="Nanni Moretti"/>
    <s v="Italy"/>
    <m/>
    <n v="225278"/>
    <s v="Sacher Film"/>
    <n v="100"/>
    <n v="144.5"/>
    <n v="475032.57162629761"/>
  </r>
  <r>
    <s v="Jack the Bear"/>
    <x v="8"/>
    <x v="3"/>
    <x v="13"/>
    <s v="April 2, 1993 (United States)"/>
    <x v="16"/>
    <n v="3900"/>
    <s v="Marshall Herskovitz"/>
    <s v="Dan McCall"/>
    <s v="Danny DeVito"/>
    <s v="United States"/>
    <m/>
    <n v="5145823"/>
    <s v="Twentieth Century Fox"/>
    <n v="99"/>
    <n v="144.5"/>
    <n v="10850742.339792388"/>
  </r>
  <r>
    <s v="Money for Nothing"/>
    <x v="0"/>
    <x v="3"/>
    <x v="13"/>
    <s v="September 10, 1993 (United States)"/>
    <x v="46"/>
    <n v="3700"/>
    <s v="Ramón Menéndez"/>
    <s v="Mark Bowden"/>
    <s v="John Cusack"/>
    <s v="United States"/>
    <n v="11000000"/>
    <n v="1039824"/>
    <s v="Permut Presentations"/>
    <n v="100"/>
    <n v="144.5"/>
    <n v="2192625.4173010383"/>
  </r>
  <r>
    <s v="Naked in New York"/>
    <x v="0"/>
    <x v="3"/>
    <x v="13"/>
    <s v="April 13, 1994 (United States)"/>
    <x v="41"/>
    <n v="1600"/>
    <s v="Daniel Algrant"/>
    <s v="Daniel Algrant"/>
    <s v="Eric Stoltz"/>
    <s v="United States"/>
    <m/>
    <n v="1038959"/>
    <s v="Some Film"/>
    <n v="95"/>
    <n v="144.5"/>
    <n v="2190801.4346020762"/>
  </r>
  <r>
    <s v="Son of the Pink Panther"/>
    <x v="1"/>
    <x v="3"/>
    <x v="13"/>
    <s v="August 27, 1993 (United States)"/>
    <x v="49"/>
    <n v="5000"/>
    <s v="Blake Edwards"/>
    <s v="Maurice Richlin"/>
    <s v="Roberto Benigni"/>
    <s v="Italy"/>
    <n v="25000000"/>
    <n v="2438031"/>
    <s v="Filmauro"/>
    <n v="93"/>
    <n v="144.5"/>
    <n v="5140955.3335640142"/>
  </r>
  <r>
    <s v="Jung on zo"/>
    <x v="0"/>
    <x v="2"/>
    <x v="13"/>
    <s v="June 24, 1993 (Hong Kong)"/>
    <x v="8"/>
    <n v="6100"/>
    <s v="Kirk Wong"/>
    <s v="Tin Nam Chun"/>
    <s v="Jackie Chan"/>
    <s v="Hong Kong"/>
    <m/>
    <n v="3741869"/>
    <s v="Golden Harvest Company"/>
    <n v="103"/>
    <n v="144.5"/>
    <n v="7890294.0089965397"/>
  </r>
  <r>
    <s v="Totally F***ed Up"/>
    <x v="9"/>
    <x v="3"/>
    <x v="13"/>
    <s v="January 13, 1995 (United Kingdom)"/>
    <x v="5"/>
    <n v="3000"/>
    <s v="Gregg Araki"/>
    <s v="Gregg Araki"/>
    <s v="James Duval"/>
    <s v="United States"/>
    <m/>
    <n v="101071"/>
    <s v="Blurco"/>
    <n v="78"/>
    <n v="144.5"/>
    <n v="213123.41660899654"/>
  </r>
  <r>
    <s v="Bodies, Rest &amp; Motion"/>
    <x v="0"/>
    <x v="0"/>
    <x v="13"/>
    <s v="April 9, 1993 (United States)"/>
    <x v="46"/>
    <n v="2200"/>
    <s v="Michael Steinberg"/>
    <s v="Roger Hedden"/>
    <s v="Phoebe Cates"/>
    <s v="United States"/>
    <n v="2500000"/>
    <n v="764724"/>
    <s v="Fine Line Features"/>
    <n v="95"/>
    <n v="144.5"/>
    <n v="1612535.6595155711"/>
  </r>
  <r>
    <s v="House of Cards"/>
    <x v="8"/>
    <x v="0"/>
    <x v="13"/>
    <s v="June 25, 1993 (United States)"/>
    <x v="19"/>
    <n v="2600"/>
    <s v="Michael Lessac"/>
    <s v="Michael Lessac"/>
    <s v="Kathleen Turner"/>
    <s v="Italy"/>
    <m/>
    <n v="322871"/>
    <s v="A&amp;M Films"/>
    <n v="109"/>
    <n v="144.5"/>
    <n v="680822.10173010384"/>
  </r>
  <r>
    <s v="Bhaji on the Beach"/>
    <x v="0"/>
    <x v="3"/>
    <x v="13"/>
    <s v="May 1994 (United States)"/>
    <x v="5"/>
    <n v="1100"/>
    <s v="Gurinder Chadha"/>
    <s v="Gurinder Chadha"/>
    <s v="Kim Vithana"/>
    <s v="United Kingdom"/>
    <m/>
    <n v="735162"/>
    <s v="Channel Four Films"/>
    <n v="101"/>
    <n v="144.5"/>
    <n v="1550199.7328719725"/>
  </r>
  <r>
    <s v="Silent Tongue"/>
    <x v="8"/>
    <x v="0"/>
    <x v="13"/>
    <s v="January 27, 1995 (United Kingdom)"/>
    <x v="11"/>
    <n v="1100"/>
    <s v="Sam Shepard"/>
    <s v="Sam Shepard"/>
    <s v="Alan Bates"/>
    <s v="France"/>
    <m/>
    <n v="61274"/>
    <s v="Belbo Films"/>
    <n v="102"/>
    <n v="144.5"/>
    <n v="129205.4519031142"/>
  </r>
  <r>
    <s v="Amos &amp; Andrew"/>
    <x v="8"/>
    <x v="3"/>
    <x v="13"/>
    <s v="March 5, 1993 (United States)"/>
    <x v="46"/>
    <n v="8600"/>
    <s v="E. Max Frye"/>
    <s v="E. Max Frye"/>
    <s v="Nicolas Cage"/>
    <s v="United States"/>
    <m/>
    <n v="9745803"/>
    <s v="Castle Rock Entertainment"/>
    <n v="96"/>
    <n v="144.5"/>
    <n v="20550492.55432526"/>
  </r>
  <r>
    <s v="Splitting Heirs"/>
    <x v="8"/>
    <x v="3"/>
    <x v="13"/>
    <s v="April 30, 1993 (United States)"/>
    <x v="30"/>
    <n v="4100"/>
    <s v="Robert Young"/>
    <s v="Eric Idle"/>
    <s v="Eric Idle"/>
    <s v="United Kingdom"/>
    <m/>
    <n v="3246063"/>
    <s v="Prominent Features"/>
    <n v="87"/>
    <n v="144.5"/>
    <n v="6844812.429757786"/>
  </r>
  <r>
    <s v="Born Yesterday"/>
    <x v="1"/>
    <x v="3"/>
    <x v="13"/>
    <s v="March 26, 1993 (United States)"/>
    <x v="33"/>
    <n v="3700"/>
    <s v="Luis Mandoki"/>
    <s v="Garson Kanin"/>
    <s v="Melanie Griffith"/>
    <s v="United States"/>
    <m/>
    <n v="17952857"/>
    <s v="Hollywood Pictures"/>
    <n v="100"/>
    <n v="144.5"/>
    <n v="37856301.231141873"/>
  </r>
  <r>
    <s v="Mother's Boys"/>
    <x v="0"/>
    <x v="0"/>
    <x v="13"/>
    <s v="March 18, 1994 (United States)"/>
    <x v="20"/>
    <n v="3000"/>
    <s v="Yves Simoneau"/>
    <s v="Bernard Taylor"/>
    <s v="Jamie Lee Curtis"/>
    <s v="United States"/>
    <n v="8000000"/>
    <n v="737548"/>
    <s v="Miramax"/>
    <n v="96"/>
    <n v="144.5"/>
    <n v="1555230.9730103808"/>
  </r>
  <r>
    <s v="The Nutcracker"/>
    <x v="2"/>
    <x v="8"/>
    <x v="13"/>
    <s v="November 24, 1993 (United States)"/>
    <x v="23"/>
    <n v="1900"/>
    <s v="Emile Ardolino"/>
    <s v="Susan Cooper"/>
    <s v="Darci Kistler"/>
    <s v="United States"/>
    <n v="19000000"/>
    <n v="2119994"/>
    <s v="Krasnow Productions"/>
    <n v="92"/>
    <n v="144.5"/>
    <n v="4470326.4484429071"/>
  </r>
  <r>
    <s v="Philadelphia Experiment II"/>
    <x v="8"/>
    <x v="2"/>
    <x v="13"/>
    <s v="June 4, 1994 (South Korea)"/>
    <x v="54"/>
    <n v="1900"/>
    <s v="Stephen Cornwell"/>
    <s v="Wallace C. Bennett"/>
    <s v="Brad Johnson"/>
    <s v="United States"/>
    <n v="5000000"/>
    <n v="2970"/>
    <s v="Trimark Pictures"/>
    <n v="97"/>
    <n v="144.5"/>
    <n v="6262.6920415224913"/>
  </r>
  <r>
    <s v="Blue"/>
    <x v="4"/>
    <x v="5"/>
    <x v="13"/>
    <s v="December 3, 1993 (United States)"/>
    <x v="4"/>
    <n v="2100"/>
    <s v="Derek Jarman"/>
    <s v="Derek Jarman"/>
    <s v="Derek Jarman"/>
    <s v="United Kingdom"/>
    <m/>
    <m/>
    <s v="Channel 4 Television Corporation"/>
    <n v="79"/>
    <n v="144.5"/>
    <s v=""/>
  </r>
  <r>
    <s v="Fear of a Black Hat"/>
    <x v="0"/>
    <x v="3"/>
    <x v="13"/>
    <s v="June 3, 1994 (United States)"/>
    <x v="13"/>
    <n v="3900"/>
    <s v="Rusty Cundieff"/>
    <s v="Rusty Cundieff"/>
    <s v="Larry B. Scott"/>
    <s v="United States"/>
    <n v="999999"/>
    <n v="233824"/>
    <s v="Incorporated Television Company (ITC)"/>
    <n v="88"/>
    <n v="144.5"/>
    <n v="493053.09896193777"/>
  </r>
  <r>
    <s v="Ed and His Dead Mother"/>
    <x v="8"/>
    <x v="3"/>
    <x v="13"/>
    <s v="November 17, 1993 (United States)"/>
    <x v="22"/>
    <n v="1900"/>
    <s v="Jonathan Wacks"/>
    <s v="Chuck Hughes"/>
    <s v="Eric Christmas"/>
    <s v="United States"/>
    <n v="1800000"/>
    <m/>
    <s v="Incorporated Television Company (ITC)"/>
    <n v="93"/>
    <n v="144.5"/>
    <s v=""/>
  </r>
  <r>
    <s v="Boiling Point"/>
    <x v="0"/>
    <x v="2"/>
    <x v="13"/>
    <s v="April 16, 1993 (United States)"/>
    <x v="18"/>
    <n v="5700"/>
    <s v="James B. Harris"/>
    <s v="Gerald Petievich"/>
    <s v="Wesley Snipes"/>
    <s v="United States"/>
    <n v="9000000"/>
    <n v="10058318"/>
    <s v="StudioCanal"/>
    <n v="92"/>
    <n v="144.5"/>
    <n v="21209477.471280277"/>
  </r>
  <r>
    <s v="A Dangerous Woman"/>
    <x v="0"/>
    <x v="0"/>
    <x v="13"/>
    <s v="December 3, 1993 (United States)"/>
    <x v="1"/>
    <n v="1600"/>
    <s v="Stephen Gyllenhaal"/>
    <s v="Mary McGarry Morris"/>
    <s v="Debra Winger"/>
    <s v="United States"/>
    <m/>
    <n v="1497222"/>
    <s v="Island World"/>
    <n v="102"/>
    <n v="144.5"/>
    <n v="3157117.9474048447"/>
  </r>
  <r>
    <s v="Josh and S.A.M."/>
    <x v="8"/>
    <x v="1"/>
    <x v="13"/>
    <s v="November 24, 1993 (United States)"/>
    <x v="46"/>
    <n v="1400"/>
    <s v="Billy Weber"/>
    <s v="Frank Deese"/>
    <s v="Jacob Tierney"/>
    <s v="United States"/>
    <n v="18000000"/>
    <n v="1640220"/>
    <s v="Castle Rock Entertainment"/>
    <n v="96"/>
    <n v="144.5"/>
    <n v="3458650.7543252595"/>
  </r>
  <r>
    <s v="Ethan Frome"/>
    <x v="1"/>
    <x v="0"/>
    <x v="13"/>
    <s v="March 12, 1993 (United States)"/>
    <x v="19"/>
    <n v="2000"/>
    <s v="John Madden"/>
    <s v="Richard Nelson"/>
    <s v="Liam Neeson"/>
    <s v="United Kingdom"/>
    <m/>
    <n v="296081"/>
    <s v="American Playhouse"/>
    <n v="99"/>
    <n v="144.5"/>
    <n v="624331.35432525957"/>
  </r>
  <r>
    <s v="The Night We Never Met"/>
    <x v="0"/>
    <x v="3"/>
    <x v="13"/>
    <s v="April 30, 1993 (United States)"/>
    <x v="22"/>
    <n v="2400"/>
    <s v="Warren Leight"/>
    <s v="Warren Leight"/>
    <s v="Matthew Broderick"/>
    <s v="United States"/>
    <n v="8000000"/>
    <n v="1884814"/>
    <s v="Miramax"/>
    <n v="99"/>
    <n v="144.5"/>
    <n v="3974414.0193771627"/>
  </r>
  <r>
    <s v="The Shawshank Redemption"/>
    <x v="0"/>
    <x v="0"/>
    <x v="14"/>
    <s v="October 14, 1994 (United States)"/>
    <x v="62"/>
    <n v="2400000"/>
    <s v="Frank Darabont"/>
    <s v="Stephen King"/>
    <s v="Tim Robbins"/>
    <s v="United States"/>
    <n v="25000000"/>
    <n v="28817291"/>
    <s v="Castle Rock Entertainment"/>
    <n v="142"/>
    <n v="148.19999999999999"/>
    <n v="59248505.854925774"/>
  </r>
  <r>
    <s v="Pulp Fiction"/>
    <x v="0"/>
    <x v="6"/>
    <x v="14"/>
    <s v="October 14, 1994 (United States)"/>
    <x v="61"/>
    <n v="1900000"/>
    <s v="Quentin Tarantino"/>
    <s v="Quentin Tarantino"/>
    <s v="John Travolta"/>
    <s v="United States"/>
    <n v="8000000"/>
    <n v="213928762"/>
    <s v="Miramax"/>
    <n v="154"/>
    <n v="148.19999999999999"/>
    <n v="439838689.48313087"/>
  </r>
  <r>
    <s v="Forrest Gump"/>
    <x v="8"/>
    <x v="0"/>
    <x v="14"/>
    <s v="July 6, 1994 (United States)"/>
    <x v="63"/>
    <n v="1900000"/>
    <s v="Robert Zemeckis"/>
    <s v="Winston Groom"/>
    <s v="Tom Hanks"/>
    <s v="United States"/>
    <n v="55000000"/>
    <n v="678226133"/>
    <s v="Paramount Pictures"/>
    <n v="142"/>
    <n v="148.19999999999999"/>
    <n v="1394436590.5877192"/>
  </r>
  <r>
    <s v="Léon: The Professional"/>
    <x v="0"/>
    <x v="2"/>
    <x v="14"/>
    <s v="November 18, 1994 (United States)"/>
    <x v="55"/>
    <n v="1100000"/>
    <s v="Luc Besson"/>
    <s v="Luc Besson"/>
    <s v="Jean Reno"/>
    <s v="France"/>
    <m/>
    <n v="19552639"/>
    <s v="Gaumont"/>
    <n v="110"/>
    <n v="148.19999999999999"/>
    <n v="40200331.331309043"/>
  </r>
  <r>
    <s v="True Lies"/>
    <x v="0"/>
    <x v="2"/>
    <x v="14"/>
    <s v="July 15, 1994 (United States)"/>
    <x v="13"/>
    <n v="243000"/>
    <s v="James Cameron"/>
    <s v="Claude Zidi"/>
    <s v="Arnold Schwarzenegger"/>
    <s v="United States"/>
    <n v="115000000"/>
    <n v="378882411"/>
    <s v="Twentieth Century Fox"/>
    <n v="141"/>
    <n v="148.19999999999999"/>
    <n v="778984282.26518214"/>
  </r>
  <r>
    <s v="The Lion King"/>
    <x v="2"/>
    <x v="10"/>
    <x v="14"/>
    <s v="June 24, 1994 (United States)"/>
    <x v="55"/>
    <n v="970000"/>
    <s v="Roger Allers"/>
    <s v="Irene Mecchi"/>
    <s v="Matthew Broderick"/>
    <s v="United States"/>
    <n v="45000000"/>
    <n v="1083720877"/>
    <s v="Walt Disney Pictures"/>
    <n v="88"/>
    <n v="148.19999999999999"/>
    <n v="2228135973.1572199"/>
  </r>
  <r>
    <s v="The Mask"/>
    <x v="8"/>
    <x v="2"/>
    <x v="14"/>
    <s v="July 29, 1994 (United States)"/>
    <x v="15"/>
    <n v="357000"/>
    <s v="Chuck Russell"/>
    <s v="Michael Fallon"/>
    <s v="Jim Carrey"/>
    <s v="United States"/>
    <n v="23000000"/>
    <n v="351583407"/>
    <s v="New Line Cinema"/>
    <n v="101"/>
    <n v="148.19999999999999"/>
    <n v="722857382.67813766"/>
  </r>
  <r>
    <s v="Speed"/>
    <x v="0"/>
    <x v="2"/>
    <x v="14"/>
    <s v="June 10, 1994 (United States)"/>
    <x v="13"/>
    <n v="339000"/>
    <s v="Jan de Bont"/>
    <s v="Graham Yost"/>
    <s v="Keanu Reeves"/>
    <s v="United States"/>
    <n v="30000000"/>
    <n v="350448145"/>
    <s v="The Mark Gordon Company"/>
    <n v="116"/>
    <n v="148.19999999999999"/>
    <n v="720523277.8778677"/>
  </r>
  <r>
    <s v="Stargate"/>
    <x v="8"/>
    <x v="2"/>
    <x v="14"/>
    <s v="October 28, 1994 (United States)"/>
    <x v="12"/>
    <n v="180000"/>
    <s v="Roland Emmerich"/>
    <s v="Dean Devlin"/>
    <s v="Kurt Russell"/>
    <s v="United States"/>
    <n v="55000000"/>
    <n v="196567262"/>
    <s v="Canal+"/>
    <n v="116"/>
    <n v="148.19999999999999"/>
    <n v="404143351.76383263"/>
  </r>
  <r>
    <s v="The Little Rascals"/>
    <x v="1"/>
    <x v="3"/>
    <x v="14"/>
    <s v="August 5, 1994 (United States)"/>
    <x v="21"/>
    <n v="45000"/>
    <s v="Penelope Spheeris"/>
    <s v="Penelope Spheeris"/>
    <s v="Travis Tedford"/>
    <s v="United States"/>
    <n v="23000000"/>
    <n v="67308282"/>
    <s v="Universal Pictures"/>
    <n v="82"/>
    <n v="148.19999999999999"/>
    <n v="138386191.12955466"/>
  </r>
  <r>
    <s v="Dumb and Dumber"/>
    <x v="8"/>
    <x v="3"/>
    <x v="14"/>
    <s v="December 16, 1994 (United States)"/>
    <x v="4"/>
    <n v="361000"/>
    <s v="Peter Farrelly"/>
    <s v="Peter Farrelly"/>
    <s v="Jim Carrey"/>
    <s v="United States"/>
    <n v="17000000"/>
    <n v="247275374"/>
    <s v="New Line Cinema"/>
    <n v="107"/>
    <n v="148.19999999999999"/>
    <n v="508399503.76383263"/>
  </r>
  <r>
    <s v="Legends of the Fall"/>
    <x v="0"/>
    <x v="0"/>
    <x v="14"/>
    <s v="January 13, 1995 (United States)"/>
    <x v="24"/>
    <n v="154000"/>
    <s v="Edward Zwick"/>
    <s v="Susan Shilliday"/>
    <s v="Brad Pitt"/>
    <s v="United States"/>
    <n v="30000000"/>
    <n v="160638883"/>
    <s v="TriStar Pictures"/>
    <n v="133"/>
    <n v="148.19999999999999"/>
    <n v="330274410.59446692"/>
  </r>
  <r>
    <s v="Natural Born Killers"/>
    <x v="0"/>
    <x v="2"/>
    <x v="14"/>
    <s v="August 26, 1994 (United States)"/>
    <x v="4"/>
    <n v="222000"/>
    <s v="Oliver Stone"/>
    <s v="Quentin Tarantino"/>
    <s v="Woody Harrelson"/>
    <s v="United States"/>
    <n v="34000000"/>
    <n v="50283563"/>
    <s v="Warner Bros."/>
    <n v="118"/>
    <n v="148.19999999999999"/>
    <n v="103383276.96423751"/>
  </r>
  <r>
    <s v="The Crow"/>
    <x v="0"/>
    <x v="2"/>
    <x v="14"/>
    <s v="May 13, 1994 (United States)"/>
    <x v="37"/>
    <n v="170000"/>
    <s v="Alex Proyas"/>
    <s v="James O'Barr"/>
    <s v="Brandon Lee"/>
    <s v="United States"/>
    <n v="23000000"/>
    <n v="50693129"/>
    <s v="Crowvision Inc."/>
    <n v="102"/>
    <n v="148.19999999999999"/>
    <n v="104225346.87112011"/>
  </r>
  <r>
    <s v="Interview with the Vampire: the Vampire Chronicles"/>
    <x v="0"/>
    <x v="0"/>
    <x v="14"/>
    <s v="November 11, 1994 (United States)"/>
    <x v="24"/>
    <n v="301000"/>
    <s v="Neil Jordan"/>
    <s v="Anne Rice"/>
    <s v="Brad Pitt"/>
    <s v="United States"/>
    <n v="60000000"/>
    <n v="223664608"/>
    <s v="Geffen Pictures"/>
    <n v="123"/>
    <n v="148.19999999999999"/>
    <n v="459855641.41430497"/>
  </r>
  <r>
    <s v="Four Weddings and a Funeral"/>
    <x v="0"/>
    <x v="3"/>
    <x v="14"/>
    <s v="April 15, 1994 (United States)"/>
    <x v="12"/>
    <n v="144000"/>
    <s v="Mike Newell"/>
    <s v="Richard Curtis"/>
    <s v="Hugh Grant"/>
    <s v="United Kingdom"/>
    <n v="4400000"/>
    <n v="245700832"/>
    <s v="PolyGram Filmed Entertainment"/>
    <n v="117"/>
    <n v="148.19999999999999"/>
    <n v="505162236.91228068"/>
  </r>
  <r>
    <s v="The Flintstones"/>
    <x v="1"/>
    <x v="3"/>
    <x v="14"/>
    <s v="May 27, 1994 (United States)"/>
    <x v="38"/>
    <n v="77000"/>
    <s v="Brian Levant"/>
    <s v="Tom S. Parker"/>
    <s v="John Goodman"/>
    <s v="United States"/>
    <n v="46000000"/>
    <n v="341631208"/>
    <s v="Universal Pictures"/>
    <n v="91"/>
    <n v="148.19999999999999"/>
    <n v="702395607.81106615"/>
  </r>
  <r>
    <s v="Ace Ventura: Pet Detective"/>
    <x v="8"/>
    <x v="3"/>
    <x v="14"/>
    <s v="February 4, 1994 (United States)"/>
    <x v="15"/>
    <n v="284000"/>
    <s v="Tom Shadyac"/>
    <s v="Jack Bernstein"/>
    <s v="Jim Carrey"/>
    <s v="United States"/>
    <n v="15000000"/>
    <n v="107217396"/>
    <s v="Morgan Creek Entertainment"/>
    <n v="86"/>
    <n v="148.19999999999999"/>
    <n v="220439544.94736841"/>
  </r>
  <r>
    <s v="Little Women"/>
    <x v="1"/>
    <x v="0"/>
    <x v="14"/>
    <s v="December 25, 1994 (United States)"/>
    <x v="4"/>
    <n v="54000"/>
    <s v="Gillian Armstrong"/>
    <s v="Louisa May Alcott"/>
    <s v="Susan Sarandon"/>
    <s v="United States"/>
    <n v="18000000"/>
    <n v="50083616"/>
    <s v="Columbia Pictures"/>
    <n v="115"/>
    <n v="148.19999999999999"/>
    <n v="102972184.85290147"/>
  </r>
  <r>
    <s v="Street Fighter"/>
    <x v="8"/>
    <x v="2"/>
    <x v="14"/>
    <s v="December 23, 1994 (United States)"/>
    <x v="35"/>
    <n v="67000"/>
    <s v="Steven E. de Souza"/>
    <s v="Steven E. de Souza"/>
    <s v="Jean-Claude Van Damme"/>
    <s v="Japan"/>
    <n v="35000000"/>
    <n v="99431786"/>
    <s v="Capcom Entertainment"/>
    <n v="102"/>
    <n v="148.19999999999999"/>
    <n v="204432288.75978407"/>
  </r>
  <r>
    <s v="Chungking Express"/>
    <x v="8"/>
    <x v="3"/>
    <x v="14"/>
    <s v="March 8, 1996 (United States)"/>
    <x v="31"/>
    <n v="69000"/>
    <s v="Kar-Wai Wong"/>
    <s v="Kar-Wai Wong"/>
    <s v="Brigitte Lin"/>
    <s v="Hong Kong"/>
    <m/>
    <n v="1432358"/>
    <s v="Jet Tone Production"/>
    <n v="102"/>
    <n v="148.19999999999999"/>
    <n v="2944935.7800269905"/>
  </r>
  <r>
    <s v="Clear and Present Danger"/>
    <x v="8"/>
    <x v="2"/>
    <x v="14"/>
    <s v="August 3, 1994 (United States)"/>
    <x v="15"/>
    <n v="93000"/>
    <s v="Phillip Noyce"/>
    <s v="Tom Clancy"/>
    <s v="Harrison Ford"/>
    <s v="United States"/>
    <n v="62000000"/>
    <n v="215887717"/>
    <s v="Mace Neufeld Productions"/>
    <n v="141"/>
    <n v="148.19999999999999"/>
    <n v="443866311.53778678"/>
  </r>
  <r>
    <s v="D2: The Mighty Ducks"/>
    <x v="1"/>
    <x v="3"/>
    <x v="14"/>
    <s v="March 25, 1994 (United States)"/>
    <x v="10"/>
    <n v="38000"/>
    <s v="Sam Weisman"/>
    <s v="Steven Brill"/>
    <s v="Emilio Estevez"/>
    <s v="United States"/>
    <m/>
    <n v="45610410"/>
    <s v="Avnet/Kerner Productions"/>
    <n v="106"/>
    <n v="148.19999999999999"/>
    <n v="93775249.170040488"/>
  </r>
  <r>
    <s v="Heavenly Creatures"/>
    <x v="0"/>
    <x v="5"/>
    <x v="14"/>
    <s v="October 14, 1994 (New Zealand)"/>
    <x v="4"/>
    <n v="60000"/>
    <s v="Peter Jackson"/>
    <s v="Fran Walsh"/>
    <s v="Melanie Lynskey"/>
    <s v="New Zealand"/>
    <n v="5000000"/>
    <n v="3049135"/>
    <s v="WingNut Films"/>
    <n v="99"/>
    <n v="148.19999999999999"/>
    <n v="6269038.0195681509"/>
  </r>
  <r>
    <s v="Clerks"/>
    <x v="0"/>
    <x v="3"/>
    <x v="14"/>
    <s v="November 9, 1994 (France)"/>
    <x v="3"/>
    <n v="214000"/>
    <s v="Kevin Smith"/>
    <s v="Kevin Smith"/>
    <s v="Brian O'Halloran"/>
    <s v="United States"/>
    <n v="27000"/>
    <n v="3151130"/>
    <s v="View Askew Productions"/>
    <n v="92"/>
    <n v="148.19999999999999"/>
    <n v="6478740.2901484482"/>
  </r>
  <r>
    <s v="Camp Nowhere"/>
    <x v="1"/>
    <x v="1"/>
    <x v="14"/>
    <s v="August 26, 1994 (United States)"/>
    <x v="10"/>
    <n v="9100"/>
    <s v="Jonathan Prince"/>
    <s v="Andrew Kurtzman"/>
    <s v="Jonathan Jackson"/>
    <s v="United States"/>
    <m/>
    <n v="10475705"/>
    <s v="Hollywood Pictures"/>
    <n v="96"/>
    <n v="148.19999999999999"/>
    <n v="21538106.029014844"/>
  </r>
  <r>
    <s v="Maverick"/>
    <x v="1"/>
    <x v="2"/>
    <x v="14"/>
    <s v="May 20, 1994 (United States)"/>
    <x v="9"/>
    <n v="104000"/>
    <s v="Richard Donner"/>
    <s v="Roy Huggins"/>
    <s v="Mel Gibson"/>
    <s v="United States"/>
    <n v="75000000"/>
    <n v="183031272"/>
    <s v="Donner/Shuler-Donner Productions"/>
    <n v="127"/>
    <n v="148.19999999999999"/>
    <n v="376313283.25506073"/>
  </r>
  <r>
    <s v="Wyatt Earp"/>
    <x v="8"/>
    <x v="1"/>
    <x v="14"/>
    <s v="June 24, 1994 (United States)"/>
    <x v="17"/>
    <n v="47000"/>
    <s v="Lawrence Kasdan"/>
    <s v="Dan Gordon"/>
    <s v="Kevin Costner"/>
    <s v="United States"/>
    <n v="63000000"/>
    <n v="25052000"/>
    <s v="Warner Bros."/>
    <n v="191"/>
    <n v="148.19999999999999"/>
    <n v="51507047.233468287"/>
  </r>
  <r>
    <s v="The Last Seduction"/>
    <x v="0"/>
    <x v="6"/>
    <x v="14"/>
    <s v="October 26, 1994 (United States)"/>
    <x v="12"/>
    <n v="22000"/>
    <s v="John Dahl"/>
    <s v="Steve Barancik"/>
    <s v="Linda Fiorentino"/>
    <s v="United Kingdom"/>
    <n v="2500000"/>
    <n v="5842603"/>
    <s v="Incorporated Television Company (ITC)"/>
    <n v="110"/>
    <n v="148.19999999999999"/>
    <n v="12012423.307017544"/>
  </r>
  <r>
    <s v="The Adventures of Priscilla, Queen of the Desert"/>
    <x v="0"/>
    <x v="3"/>
    <x v="14"/>
    <s v="August 10, 1994 (United States)"/>
    <x v="24"/>
    <n v="48000"/>
    <s v="Stephan Elliott"/>
    <s v="Stephan Elliott"/>
    <s v="Hugo Weaving"/>
    <s v="Australia"/>
    <m/>
    <n v="11265402"/>
    <s v="PolyGram Filmed Entertainment"/>
    <n v="104"/>
    <n v="148.19999999999999"/>
    <n v="23161727.32388664"/>
  </r>
  <r>
    <s v="Little Giants"/>
    <x v="1"/>
    <x v="3"/>
    <x v="14"/>
    <s v="October 14, 1994 (United States)"/>
    <x v="5"/>
    <n v="27000"/>
    <s v="Duwayne Dunham"/>
    <s v="James Ferguson"/>
    <s v="Rick Moranis"/>
    <s v="United States"/>
    <n v="20000000"/>
    <n v="19306362"/>
    <s v="Warner Bros."/>
    <n v="107"/>
    <n v="148.19999999999999"/>
    <n v="39693984.489878543"/>
  </r>
  <r>
    <s v="Ed Wood"/>
    <x v="0"/>
    <x v="5"/>
    <x v="14"/>
    <s v="October 7, 1994 (United States)"/>
    <x v="40"/>
    <n v="168000"/>
    <s v="Tim Burton"/>
    <s v="Rudolph Grey"/>
    <s v="Johnny Depp"/>
    <s v="United States"/>
    <n v="18000000"/>
    <n v="5887457"/>
    <s v="Touchstone Pictures"/>
    <n v="127"/>
    <n v="148.19999999999999"/>
    <n v="12104643.373144399"/>
  </r>
  <r>
    <s v="Star Trek: Generations"/>
    <x v="1"/>
    <x v="2"/>
    <x v="14"/>
    <s v="November 18, 1994 (United States)"/>
    <x v="14"/>
    <n v="78000"/>
    <s v="David Carson"/>
    <s v="Gene Roddenberry"/>
    <s v="Patrick Stewart"/>
    <s v="United States"/>
    <n v="35000000"/>
    <n v="118071125"/>
    <s v="Paramount Pictures"/>
    <n v="118"/>
    <n v="148.19999999999999"/>
    <n v="242754870.36099863"/>
  </r>
  <r>
    <s v="Disclosure"/>
    <x v="0"/>
    <x v="0"/>
    <x v="14"/>
    <s v="December 9, 1994 (United States)"/>
    <x v="10"/>
    <n v="48000"/>
    <s v="Barry Levinson"/>
    <s v="Michael Crichton"/>
    <s v="Michael Douglas"/>
    <s v="United States"/>
    <n v="55000000"/>
    <n v="214015089"/>
    <s v="Warner Bros."/>
    <n v="128"/>
    <n v="148.19999999999999"/>
    <n v="440016178.26113361"/>
  </r>
  <r>
    <s v="Angels in the Outfield"/>
    <x v="1"/>
    <x v="3"/>
    <x v="14"/>
    <s v="July 15, 1994 (United States)"/>
    <x v="19"/>
    <n v="30000"/>
    <s v="William Dear"/>
    <s v="Dorothy Kingsley"/>
    <s v="Danny Glover"/>
    <s v="United States"/>
    <n v="24000000"/>
    <n v="50236831"/>
    <s v="Caravan Pictures"/>
    <n v="102"/>
    <n v="148.19999999999999"/>
    <n v="103287195.719973"/>
  </r>
  <r>
    <s v="In the Mouth of Madness"/>
    <x v="0"/>
    <x v="0"/>
    <x v="14"/>
    <s v="February 3, 1995 (United States)"/>
    <x v="13"/>
    <n v="64000"/>
    <s v="John Carpenter"/>
    <s v="Michael De Luca"/>
    <s v="Sam Neill"/>
    <s v="United States"/>
    <n v="8000000"/>
    <n v="8924549"/>
    <s v="New Line Cinema"/>
    <n v="95"/>
    <n v="148.19999999999999"/>
    <n v="18348920.919703104"/>
  </r>
  <r>
    <s v="Richie Rich"/>
    <x v="1"/>
    <x v="3"/>
    <x v="14"/>
    <s v="December 21, 1994 (United States)"/>
    <x v="20"/>
    <n v="66000"/>
    <s v="Donald Petrie"/>
    <s v="Neil Tolkin"/>
    <s v="Macaulay Culkin"/>
    <s v="United States"/>
    <n v="40000000"/>
    <n v="38087756"/>
    <s v="Warner Bros."/>
    <n v="95"/>
    <n v="148.19999999999999"/>
    <n v="78308631.937921718"/>
  </r>
  <r>
    <s v="Beverly Hills Cop III"/>
    <x v="0"/>
    <x v="2"/>
    <x v="14"/>
    <s v="May 25, 1994 (United States)"/>
    <x v="41"/>
    <n v="78000"/>
    <s v="John Landis"/>
    <s v="Danilo Bach"/>
    <s v="Eddie Murphy"/>
    <s v="United States"/>
    <n v="50000000"/>
    <n v="119208989"/>
    <s v="Paramount Pictures"/>
    <n v="104"/>
    <n v="148.19999999999999"/>
    <n v="245094324.88731444"/>
  </r>
  <r>
    <s v="Reality Bites"/>
    <x v="8"/>
    <x v="3"/>
    <x v="14"/>
    <s v="February 18, 1994 (United States)"/>
    <x v="14"/>
    <n v="47000"/>
    <s v="Ben Stiller"/>
    <s v="Helen Childress"/>
    <s v="Winona Ryder"/>
    <s v="United States"/>
    <n v="11500000"/>
    <n v="33351557"/>
    <s v="Jersey Films"/>
    <n v="99"/>
    <n v="148.19999999999999"/>
    <n v="68570981.227395415"/>
  </r>
  <r>
    <s v="Naked Gun 33 1/3: the Final Insult"/>
    <x v="8"/>
    <x v="3"/>
    <x v="14"/>
    <s v="March 18, 1994 (United States)"/>
    <x v="16"/>
    <n v="100000"/>
    <s v="Peter Segal"/>
    <s v="Pat Proft"/>
    <s v="Leslie Nielsen"/>
    <s v="United States"/>
    <n v="30000000"/>
    <n v="51132598"/>
    <s v="Paramount Pictures"/>
    <n v="83"/>
    <n v="148.19999999999999"/>
    <n v="105128897.5074224"/>
  </r>
  <r>
    <s v="Sirens"/>
    <x v="0"/>
    <x v="3"/>
    <x v="14"/>
    <s v="March 25, 1994 (United States)"/>
    <x v="23"/>
    <n v="10000"/>
    <s v="John Duigan"/>
    <s v="John Duigan"/>
    <s v="Hugh Grant"/>
    <s v="Australia"/>
    <m/>
    <n v="7770731"/>
    <s v="British Screen Finance Ltd."/>
    <n v="98"/>
    <n v="148.19999999999999"/>
    <n v="15976664.883265857"/>
  </r>
  <r>
    <s v="Three Colors: Red"/>
    <x v="0"/>
    <x v="0"/>
    <x v="14"/>
    <s v="November 23, 1994 (United States)"/>
    <x v="31"/>
    <n v="94000"/>
    <s v="Krzysztof Kieslowski"/>
    <s v="Krzysztof Kieslowski"/>
    <s v="Irène Jacob"/>
    <s v="Switzerland"/>
    <m/>
    <n v="3581969"/>
    <s v="MK2 Productions"/>
    <n v="99"/>
    <n v="148.19999999999999"/>
    <n v="7364547.5998650473"/>
  </r>
  <r>
    <s v="Junior"/>
    <x v="8"/>
    <x v="3"/>
    <x v="14"/>
    <s v="November 23, 1994 (United States)"/>
    <x v="26"/>
    <n v="66000"/>
    <s v="Ivan Reitman"/>
    <s v="Kevin Wade"/>
    <s v="Arnold Schwarzenegger"/>
    <s v="United States"/>
    <n v="60000000"/>
    <n v="108431355"/>
    <s v="Universal Pictures"/>
    <n v="109"/>
    <n v="148.19999999999999"/>
    <n v="222935451.20445344"/>
  </r>
  <r>
    <s v="New Nightmare"/>
    <x v="0"/>
    <x v="7"/>
    <x v="14"/>
    <s v="October 14, 1994 (United States)"/>
    <x v="16"/>
    <n v="53000"/>
    <s v="Wes Craven"/>
    <s v="Wes Craven"/>
    <s v="Heather Langenkamp"/>
    <s v="United States"/>
    <n v="8000000"/>
    <n v="19721741"/>
    <s v="New Line Cinema"/>
    <n v="112"/>
    <n v="148.19999999999999"/>
    <n v="40548005.956140347"/>
  </r>
  <r>
    <s v="Baby's Day Out"/>
    <x v="1"/>
    <x v="1"/>
    <x v="14"/>
    <s v="July 1, 1994 (United States)"/>
    <x v="19"/>
    <n v="48000"/>
    <s v="Patrick Read Johnson"/>
    <s v="John Hughes"/>
    <s v="Lara Flynn Boyle"/>
    <s v="United States"/>
    <n v="48000000"/>
    <n v="16827402"/>
    <s v="Twentieth Century Fox"/>
    <n v="99"/>
    <n v="148.19999999999999"/>
    <n v="34597229.348178133"/>
  </r>
  <r>
    <s v="The River Wild"/>
    <x v="8"/>
    <x v="1"/>
    <x v="14"/>
    <s v="September 30, 1994 (United States)"/>
    <x v="5"/>
    <n v="43000"/>
    <s v="Curtis Hanson"/>
    <s v="Denis O'Neill"/>
    <s v="Meryl Streep"/>
    <s v="United States"/>
    <n v="45000000"/>
    <n v="94216343"/>
    <s v="Universal Pictures"/>
    <n v="111"/>
    <n v="148.19999999999999"/>
    <n v="193709309.79824561"/>
  </r>
  <r>
    <s v="Airheads"/>
    <x v="8"/>
    <x v="3"/>
    <x v="14"/>
    <s v="August 5, 1994 (United States)"/>
    <x v="10"/>
    <n v="47000"/>
    <s v="Michael Lehmann"/>
    <s v="Rich Wilkes"/>
    <s v="Brendan Fraser"/>
    <s v="United States"/>
    <m/>
    <n v="5751882"/>
    <s v="Twentieth Century Fox"/>
    <n v="92"/>
    <n v="148.19999999999999"/>
    <n v="11825900.441295546"/>
  </r>
  <r>
    <s v="Texas Chainsaw Massacre: The Next Generation"/>
    <x v="0"/>
    <x v="3"/>
    <x v="14"/>
    <s v="January 1, 1994 (Germany)"/>
    <x v="64"/>
    <n v="21000"/>
    <s v="Kim Henkel"/>
    <s v="Kim Henkel"/>
    <s v="Renée Zellweger"/>
    <s v="United States"/>
    <n v="600000"/>
    <n v="185898"/>
    <s v="Ultra Muchos Productions"/>
    <n v="87"/>
    <n v="148.19999999999999"/>
    <n v="382207.2914979757"/>
  </r>
  <r>
    <s v="The Next Karate Kid"/>
    <x v="1"/>
    <x v="2"/>
    <x v="14"/>
    <s v="September 9, 1994 (United States)"/>
    <x v="54"/>
    <n v="28000"/>
    <s v="Christopher Cain"/>
    <s v="Robert Mark Kamen"/>
    <s v="Pat Morita"/>
    <s v="United States"/>
    <n v="12000000"/>
    <n v="15876353"/>
    <s v="Columbia Pictures"/>
    <n v="107"/>
    <n v="148.19999999999999"/>
    <n v="32641867.47031039"/>
  </r>
  <r>
    <s v="Blown Away"/>
    <x v="0"/>
    <x v="2"/>
    <x v="14"/>
    <s v="July 1, 1994 (United States)"/>
    <x v="19"/>
    <n v="29000"/>
    <s v="Stephen Hopkins"/>
    <s v="John Rice"/>
    <s v="Jeff Bridges"/>
    <s v="United States"/>
    <n v="28000000"/>
    <n v="30156002"/>
    <s v="Metro-Goldwyn-Mayer (MGM)"/>
    <n v="121"/>
    <n v="148.19999999999999"/>
    <n v="62000902.897435896"/>
  </r>
  <r>
    <s v="Color of Night"/>
    <x v="0"/>
    <x v="16"/>
    <x v="14"/>
    <s v="August 19, 1994 (United States)"/>
    <x v="33"/>
    <n v="23000"/>
    <s v="Richard Rush"/>
    <s v="Billy Ray"/>
    <s v="Bruce Willis"/>
    <s v="United States"/>
    <n v="40000000"/>
    <n v="19726050"/>
    <s v="Cinergi Pictures Entertainment"/>
    <n v="121"/>
    <n v="148.19999999999999"/>
    <n v="40556865.283400811"/>
  </r>
  <r>
    <s v="North"/>
    <x v="1"/>
    <x v="1"/>
    <x v="14"/>
    <s v="July 22, 1994 (United States)"/>
    <x v="54"/>
    <n v="13000"/>
    <s v="Rob Reiner"/>
    <s v="Alan Zweibel"/>
    <s v="Elijah Wood"/>
    <s v="United States"/>
    <n v="40000000"/>
    <n v="7182747"/>
    <s v="Castle Rock Entertainment"/>
    <n v="87"/>
    <n v="148.19999999999999"/>
    <n v="14767766.605263157"/>
  </r>
  <r>
    <s v="Muriel's Wedding"/>
    <x v="0"/>
    <x v="3"/>
    <x v="14"/>
    <s v="March 31, 1995 (United States)"/>
    <x v="13"/>
    <n v="37000"/>
    <s v="P.J. Hogan"/>
    <s v="P.J. Hogan"/>
    <s v="Toni Collette"/>
    <s v="Australia"/>
    <n v="9000000"/>
    <n v="15482277"/>
    <s v="CiBy 2000"/>
    <n v="106"/>
    <n v="148.19999999999999"/>
    <n v="31831645.087044533"/>
  </r>
  <r>
    <s v="The Client"/>
    <x v="8"/>
    <x v="6"/>
    <x v="14"/>
    <s v="July 20, 1994 (United States)"/>
    <x v="17"/>
    <n v="62000"/>
    <s v="Joel Schumacher"/>
    <s v="John Grisham"/>
    <s v="Susan Sarandon"/>
    <s v="United States"/>
    <n v="45000000"/>
    <n v="117615211"/>
    <s v="Warner Bros."/>
    <n v="119"/>
    <n v="148.19999999999999"/>
    <n v="241817508.71592441"/>
  </r>
  <r>
    <s v="Blank Check"/>
    <x v="1"/>
    <x v="3"/>
    <x v="14"/>
    <s v="February 11, 1994 (United States)"/>
    <x v="11"/>
    <n v="19000"/>
    <s v="Rupert Wainwright"/>
    <s v="Blake Snyder"/>
    <s v="Brian Bonsall"/>
    <s v="United States"/>
    <m/>
    <n v="30577969"/>
    <s v="Walt Disney Pictures"/>
    <n v="93"/>
    <n v="148.19999999999999"/>
    <n v="62868469.327260457"/>
  </r>
  <r>
    <s v="It Could Happen to You"/>
    <x v="1"/>
    <x v="3"/>
    <x v="14"/>
    <s v="July 29, 1994 (United States)"/>
    <x v="5"/>
    <n v="37000"/>
    <s v="Andrew Bergman"/>
    <s v="Jane Anderson"/>
    <s v="Nicolas Cage"/>
    <s v="United States"/>
    <n v="20000000"/>
    <n v="37939757"/>
    <s v="TriStar Pictures"/>
    <n v="101"/>
    <n v="148.19999999999999"/>
    <n v="78004345.195006743"/>
  </r>
  <r>
    <s v="Only You"/>
    <x v="1"/>
    <x v="3"/>
    <x v="14"/>
    <s v="October 7, 1994 (United States)"/>
    <x v="16"/>
    <n v="21000"/>
    <s v="Norman Jewison"/>
    <s v="Diane Drake"/>
    <s v="Marisa Tomei"/>
    <s v="United States"/>
    <m/>
    <n v="20059210"/>
    <s v="TriStar Pictures"/>
    <n v="109"/>
    <n v="148.19999999999999"/>
    <n v="41241844.041835353"/>
  </r>
  <r>
    <s v="Once Were Warriors"/>
    <x v="0"/>
    <x v="6"/>
    <x v="14"/>
    <s v="March 3, 1995 (United States)"/>
    <x v="6"/>
    <n v="32000"/>
    <s v="Lee Tamahori"/>
    <s v="Riwia Brown"/>
    <s v="Rena Owen"/>
    <s v="New Zealand"/>
    <m/>
    <n v="1608570"/>
    <s v="Communicado Productions"/>
    <n v="102"/>
    <n v="148.19999999999999"/>
    <n v="3307228.6032388662"/>
  </r>
  <r>
    <s v="Wolf"/>
    <x v="0"/>
    <x v="0"/>
    <x v="14"/>
    <s v="June 17, 1994 (United States)"/>
    <x v="19"/>
    <n v="54000"/>
    <s v="Mike Nichols"/>
    <s v="Jim Harrison"/>
    <s v="Jack Nicholson"/>
    <s v="United States"/>
    <n v="70000000"/>
    <n v="131002597"/>
    <s v="Columbia Pictures"/>
    <n v="125"/>
    <n v="148.19999999999999"/>
    <n v="269342046.59851551"/>
  </r>
  <r>
    <s v="Mary Shelley's Frankenstein"/>
    <x v="0"/>
    <x v="0"/>
    <x v="14"/>
    <s v="November 4, 1994 (United States)"/>
    <x v="5"/>
    <n v="53000"/>
    <s v="Kenneth Branagh"/>
    <s v="Mary Shelley"/>
    <s v="Robert De Niro"/>
    <s v="United States"/>
    <n v="45000000"/>
    <n v="112006296"/>
    <s v="TriStar Pictures"/>
    <n v="123"/>
    <n v="148.19999999999999"/>
    <n v="230285549.19838056"/>
  </r>
  <r>
    <s v="Exit to Eden"/>
    <x v="0"/>
    <x v="3"/>
    <x v="14"/>
    <s v="October 14, 1994 (United States)"/>
    <x v="36"/>
    <n v="6600"/>
    <s v="Garry Marshall"/>
    <s v="Anne Rice"/>
    <s v="Dana Delany"/>
    <s v="United States"/>
    <n v="25000000"/>
    <n v="6841570"/>
    <s v="Savoy Pictures"/>
    <n v="113"/>
    <n v="148.19999999999999"/>
    <n v="14066304.851551956"/>
  </r>
  <r>
    <s v="The Jungle Book"/>
    <x v="1"/>
    <x v="1"/>
    <x v="14"/>
    <s v="December 25, 1994 (United States)"/>
    <x v="22"/>
    <n v="17000"/>
    <s v="Stephen Sommers"/>
    <s v="Rudyard Kipling"/>
    <s v="Jason Scott Lee"/>
    <s v="United States"/>
    <n v="27000000"/>
    <n v="43229904"/>
    <s v="Vegahom Europe"/>
    <n v="111"/>
    <n v="148.19999999999999"/>
    <n v="88880915.983805671"/>
  </r>
  <r>
    <s v="The Hudsucker Proxy"/>
    <x v="1"/>
    <x v="3"/>
    <x v="14"/>
    <s v="March 11, 1994 (United States)"/>
    <x v="13"/>
    <n v="78000"/>
    <s v="Joel Coen"/>
    <s v="Ethan Coen"/>
    <s v="Tim Robbins"/>
    <s v="United Kingdom"/>
    <n v="40000000"/>
    <n v="2816518"/>
    <s v="PolyGram Filmed Entertainment"/>
    <n v="111"/>
    <n v="148.19999999999999"/>
    <n v="5790776.2118758429"/>
  </r>
  <r>
    <s v="Timecop"/>
    <x v="0"/>
    <x v="2"/>
    <x v="14"/>
    <s v="September 16, 1994 (United States)"/>
    <x v="23"/>
    <n v="57000"/>
    <s v="Peter Hyams"/>
    <s v="Mark Verheiden"/>
    <s v="Jean-Claude Van Damme"/>
    <s v="United States"/>
    <n v="27000000"/>
    <n v="101646581"/>
    <s v="Largo Entertainment"/>
    <n v="99"/>
    <n v="148.19999999999999"/>
    <n v="208985919.23549256"/>
  </r>
  <r>
    <s v="The Santa Clause"/>
    <x v="1"/>
    <x v="3"/>
    <x v="14"/>
    <s v="November 11, 1994 (United States)"/>
    <x v="16"/>
    <n v="102000"/>
    <s v="John Pasquin"/>
    <s v="Leo Benvenuti"/>
    <s v="Tim Allen"/>
    <s v="United States"/>
    <n v="22000000"/>
    <n v="190539357"/>
    <s v="Walt Disney Pictures"/>
    <n v="97"/>
    <n v="148.19999999999999"/>
    <n v="391749946.54453439"/>
  </r>
  <r>
    <s v="The Specialist"/>
    <x v="0"/>
    <x v="2"/>
    <x v="14"/>
    <s v="October 7, 1994 (United States)"/>
    <x v="41"/>
    <n v="63000"/>
    <s v="Luis Llosa"/>
    <s v="John Shirley"/>
    <s v="Sylvester Stallone"/>
    <s v="United States"/>
    <n v="45000000"/>
    <n v="170362582"/>
    <s v="Warner Bros."/>
    <n v="110"/>
    <n v="148.19999999999999"/>
    <n v="350266388.22807014"/>
  </r>
  <r>
    <s v="The Pagemaster"/>
    <x v="2"/>
    <x v="10"/>
    <x v="14"/>
    <s v="November 23, 1994 (United States)"/>
    <x v="10"/>
    <n v="22000"/>
    <s v="Pixote Hunt"/>
    <s v="David Kirschner"/>
    <s v="Macaulay Culkin"/>
    <s v="United States"/>
    <n v="27000000"/>
    <n v="13670688"/>
    <s v="Twentieth Century Fox"/>
    <n v="80"/>
    <n v="148.19999999999999"/>
    <n v="28107008.32388664"/>
  </r>
  <r>
    <s v="Shallow Grave"/>
    <x v="0"/>
    <x v="6"/>
    <x v="14"/>
    <s v="February 10, 1995 (United States)"/>
    <x v="4"/>
    <n v="58000"/>
    <s v="Danny Boyle"/>
    <s v="John Hodge"/>
    <s v="Kerry Fox"/>
    <s v="United Kingdom"/>
    <n v="2500000"/>
    <n v="2079569"/>
    <s v="Channel Four Films"/>
    <n v="89"/>
    <n v="148.19999999999999"/>
    <n v="4275605.08974359"/>
  </r>
  <r>
    <s v="Serial Mom"/>
    <x v="0"/>
    <x v="3"/>
    <x v="14"/>
    <s v="April 13, 1994 (United States)"/>
    <x v="8"/>
    <n v="28000"/>
    <s v="John Waters"/>
    <s v="John Waters"/>
    <s v="Kathleen Turner"/>
    <s v="United States"/>
    <n v="13000000"/>
    <n v="7820688"/>
    <s v="Savoy Pictures"/>
    <n v="95"/>
    <n v="148.19999999999999"/>
    <n v="16079376.744939271"/>
  </r>
  <r>
    <s v="Bad Girls"/>
    <x v="0"/>
    <x v="2"/>
    <x v="14"/>
    <s v="April 22, 1994 (United States)"/>
    <x v="33"/>
    <n v="12000"/>
    <s v="Jonathan Kaplan"/>
    <s v="Albert S. Ruddy"/>
    <s v="Madeleine Stowe"/>
    <s v="United States"/>
    <n v="25000000"/>
    <n v="15240435"/>
    <s v="Twentieth Century Fox"/>
    <n v="99"/>
    <n v="148.19999999999999"/>
    <n v="31334416.629554655"/>
  </r>
  <r>
    <s v="The Shadow"/>
    <x v="8"/>
    <x v="2"/>
    <x v="14"/>
    <s v="July 1, 1994 (United States)"/>
    <x v="10"/>
    <n v="24000"/>
    <s v="Russell Mulcahy"/>
    <s v="Walter B. Gibson"/>
    <s v="Alec Baldwin"/>
    <s v="United States"/>
    <n v="25000000"/>
    <n v="48063435"/>
    <s v="Universal Pictures"/>
    <n v="108"/>
    <n v="148.19999999999999"/>
    <n v="98818681.81174089"/>
  </r>
  <r>
    <s v="When a Man Loves a Woman"/>
    <x v="0"/>
    <x v="0"/>
    <x v="14"/>
    <s v="May 13, 1994 (United States)"/>
    <x v="14"/>
    <n v="21000"/>
    <s v="Luis Mandoki"/>
    <s v="Ronald Bass"/>
    <s v="Meg Ryan"/>
    <s v="United States"/>
    <m/>
    <n v="50021959"/>
    <s v="Touchstone Pictures"/>
    <n v="126"/>
    <n v="148.19999999999999"/>
    <n v="102845417.72807017"/>
  </r>
  <r>
    <s v="Blue Sky"/>
    <x v="8"/>
    <x v="0"/>
    <x v="14"/>
    <s v="September 16, 1994 (United States)"/>
    <x v="5"/>
    <n v="7000"/>
    <s v="Tony Richardson"/>
    <s v="Rama Laurie Stagner"/>
    <s v="Jessica Lange"/>
    <s v="United States"/>
    <n v="16000000"/>
    <n v="3359465"/>
    <s v="Orion Pictures"/>
    <n v="101"/>
    <n v="148.19999999999999"/>
    <n v="6907078.1747638322"/>
  </r>
  <r>
    <s v="Quiz Show"/>
    <x v="8"/>
    <x v="5"/>
    <x v="14"/>
    <s v="October 7, 1994 (United States)"/>
    <x v="24"/>
    <n v="66000"/>
    <s v="Robert Redford"/>
    <s v="Paul Attanasio"/>
    <s v="Ralph Fiennes"/>
    <s v="United States"/>
    <n v="31000000"/>
    <n v="24822619"/>
    <s v="Baltimore Pictures"/>
    <n v="133"/>
    <n v="148.19999999999999"/>
    <n v="51035438.659244262"/>
  </r>
  <r>
    <s v="Surviving the Game"/>
    <x v="0"/>
    <x v="2"/>
    <x v="14"/>
    <s v="April 15, 1994 (United States)"/>
    <x v="19"/>
    <n v="11000"/>
    <s v="Ernest R. Dickerson"/>
    <s v="Eric Bernt"/>
    <s v="Rutger Hauer"/>
    <s v="United States"/>
    <n v="7400000"/>
    <n v="7727256"/>
    <s v="New Line Cinema"/>
    <n v="96"/>
    <n v="148.19999999999999"/>
    <n v="15887280.048582995"/>
  </r>
  <r>
    <s v="My Father the Hero"/>
    <x v="1"/>
    <x v="3"/>
    <x v="14"/>
    <s v="February 4, 1994 (United States)"/>
    <x v="30"/>
    <n v="11000"/>
    <s v="Steve Miner"/>
    <s v="Gérard Lauzier"/>
    <s v="Gérard Depardieu"/>
    <s v="France"/>
    <m/>
    <n v="25479558"/>
    <s v="Touchstone Pictures"/>
    <n v="90"/>
    <n v="148.19999999999999"/>
    <n v="52386108.789473683"/>
  </r>
  <r>
    <s v="Nell"/>
    <x v="8"/>
    <x v="0"/>
    <x v="14"/>
    <s v="December 23, 1994 (United States)"/>
    <x v="16"/>
    <n v="28000"/>
    <s v="Michael Apted"/>
    <s v="Mark Handley"/>
    <s v="Jodie Foster"/>
    <s v="United States"/>
    <n v="24500000"/>
    <n v="106683817"/>
    <s v="Egg Pictures"/>
    <n v="112"/>
    <n v="148.19999999999999"/>
    <n v="219342503.64304993"/>
  </r>
  <r>
    <s v="Three Colors: White"/>
    <x v="0"/>
    <x v="3"/>
    <x v="14"/>
    <s v="June 10, 1994 (United States)"/>
    <x v="37"/>
    <n v="67000"/>
    <s v="Krzysztof Kieslowski"/>
    <s v="Krzysztof Kieslowski"/>
    <s v="Zbigniew Zamachowski"/>
    <s v="Switzerland"/>
    <m/>
    <n v="1237219"/>
    <s v="MK2 Productions"/>
    <n v="92"/>
    <n v="148.19999999999999"/>
    <n v="2543728.9426450743"/>
  </r>
  <r>
    <s v="My Girl 2"/>
    <x v="1"/>
    <x v="3"/>
    <x v="14"/>
    <s v="February 11, 1994 (United States)"/>
    <x v="11"/>
    <n v="19000"/>
    <s v="Howard Zieff"/>
    <s v="Laurice Elehwany"/>
    <s v="Dan Aykroyd"/>
    <s v="United States"/>
    <m/>
    <n v="17359799"/>
    <s v="Imagine Films Entertainment"/>
    <n v="99"/>
    <n v="148.19999999999999"/>
    <n v="35691840.454116061"/>
  </r>
  <r>
    <s v="Chasers"/>
    <x v="0"/>
    <x v="2"/>
    <x v="14"/>
    <s v="April 22, 1994 (United States)"/>
    <x v="27"/>
    <n v="5900"/>
    <s v="Dennis Hopper"/>
    <s v="Joe Batteer"/>
    <s v="Tom Berenger"/>
    <s v="United States"/>
    <m/>
    <n v="1596687"/>
    <s v="Morgan Creek Entertainment"/>
    <n v="102"/>
    <n v="148.19999999999999"/>
    <n v="3282797.0910931174"/>
  </r>
  <r>
    <s v="The Getaway"/>
    <x v="0"/>
    <x v="2"/>
    <x v="14"/>
    <s v="February 11, 1994 (United States)"/>
    <x v="1"/>
    <n v="17000"/>
    <s v="Roger Donaldson"/>
    <s v="Jim Thompson"/>
    <s v="Alec Baldwin"/>
    <s v="United States"/>
    <m/>
    <n v="30057974"/>
    <s v="Universal Pictures"/>
    <n v="115"/>
    <n v="148.19999999999999"/>
    <n v="61799356.800269902"/>
  </r>
  <r>
    <s v="Major League II"/>
    <x v="1"/>
    <x v="3"/>
    <x v="14"/>
    <s v="March 30, 1994 (United States)"/>
    <x v="41"/>
    <n v="25000"/>
    <s v="David S. Ward"/>
    <s v="David S. Ward"/>
    <s v="Charlie Sheen"/>
    <s v="United States"/>
    <n v="25000000"/>
    <n v="30626182"/>
    <s v="Warner Bros."/>
    <n v="105"/>
    <n v="148.19999999999999"/>
    <n v="62967595.515519567"/>
  </r>
  <r>
    <s v="Torment"/>
    <x v="4"/>
    <x v="6"/>
    <x v="14"/>
    <s v="November 1994 (United States)"/>
    <x v="12"/>
    <n v="4500"/>
    <s v="Claude Chabrol"/>
    <s v="Claude Chabrol"/>
    <s v="Emmanuelle Béart"/>
    <s v="France"/>
    <m/>
    <n v="39003"/>
    <s v="MK2 Productions"/>
    <n v="102"/>
    <n v="148.19999999999999"/>
    <n v="80190.378542510123"/>
  </r>
  <r>
    <s v="Don Juan DeMarco"/>
    <x v="8"/>
    <x v="3"/>
    <x v="14"/>
    <s v="April 7, 1995 (United States)"/>
    <x v="17"/>
    <n v="49000"/>
    <s v="Jeremy Leven"/>
    <s v="Lord Byron"/>
    <s v="Johnny Depp"/>
    <s v="United States"/>
    <n v="25000000"/>
    <n v="68792531"/>
    <s v="New Line Cinema"/>
    <n v="97"/>
    <n v="148.19999999999999"/>
    <n v="141437815.085695"/>
  </r>
  <r>
    <s v="Exotica"/>
    <x v="0"/>
    <x v="0"/>
    <x v="14"/>
    <s v="March 24, 1995 (United States)"/>
    <x v="12"/>
    <n v="19000"/>
    <s v="Atom Egoyan"/>
    <s v="Atom Egoyan"/>
    <s v="Bruce Greenwood"/>
    <s v="Canada"/>
    <m/>
    <n v="4221036"/>
    <s v="Alliance Entertainment"/>
    <n v="103"/>
    <n v="148.19999999999999"/>
    <n v="8678472.8016194329"/>
  </r>
  <r>
    <s v="Clifford"/>
    <x v="1"/>
    <x v="3"/>
    <x v="14"/>
    <s v="April 1, 1994 (United States)"/>
    <x v="30"/>
    <n v="7100"/>
    <s v="Paul Flaherty"/>
    <s v="William Porter"/>
    <s v="Martin Short"/>
    <s v="United States"/>
    <n v="19000000"/>
    <n v="7408745"/>
    <s v="Orion Pictures"/>
    <n v="90"/>
    <n v="148.19999999999999"/>
    <n v="15232419.71322537"/>
  </r>
  <r>
    <s v="Thumbelina"/>
    <x v="2"/>
    <x v="10"/>
    <x v="14"/>
    <s v="March 30, 1994 (United States)"/>
    <x v="5"/>
    <n v="16000"/>
    <s v="Don Bluth"/>
    <s v="Hans Christian Andersen"/>
    <s v="Jodi Benson"/>
    <s v="Ireland"/>
    <n v="28000000"/>
    <n v="11373501"/>
    <s v="Don Bluth"/>
    <n v="86"/>
    <n v="148.19999999999999"/>
    <n v="23383979.451417003"/>
  </r>
  <r>
    <s v="Double Dragon"/>
    <x v="8"/>
    <x v="2"/>
    <x v="14"/>
    <s v="November 4, 1994 (United States)"/>
    <x v="51"/>
    <n v="12000"/>
    <s v="James Yukich"/>
    <s v="Paul Dini"/>
    <s v="Robert Patrick"/>
    <s v="United States"/>
    <n v="7850000"/>
    <n v="2341309"/>
    <s v="Greenleaf Productions"/>
    <n v="96"/>
    <n v="148.19999999999999"/>
    <n v="4813743.9426450739"/>
  </r>
  <r>
    <s v="Death and the Maiden"/>
    <x v="0"/>
    <x v="0"/>
    <x v="14"/>
    <s v="January 27, 1995 (United States)"/>
    <x v="4"/>
    <n v="23000"/>
    <s v="Roman Polanski"/>
    <s v="Ariel Dorfman"/>
    <s v="Sigourney Weaver"/>
    <s v="United Kingdom"/>
    <n v="12000000"/>
    <n v="3103716"/>
    <s v="Fine Line Features"/>
    <n v="103"/>
    <n v="148.19999999999999"/>
    <n v="6381256.8502024291"/>
  </r>
  <r>
    <s v="PCU"/>
    <x v="8"/>
    <x v="3"/>
    <x v="14"/>
    <s v="April 29, 1994 (United States)"/>
    <x v="14"/>
    <n v="12000"/>
    <s v="Hart Bochner"/>
    <s v="Adam Leff"/>
    <s v="Jeremy Piven"/>
    <s v="United States"/>
    <n v="8000000"/>
    <n v="4330020"/>
    <s v="Twentieth Century Fox"/>
    <n v="79"/>
    <n v="148.19999999999999"/>
    <n v="8902544.4939271249"/>
  </r>
  <r>
    <s v="The Postman"/>
    <x v="1"/>
    <x v="5"/>
    <x v="14"/>
    <s v="March 22, 1996 (United States)"/>
    <x v="3"/>
    <n v="34000"/>
    <s v="Michael Radford"/>
    <s v="Antonio Skármeta"/>
    <s v="Massimo Troisi"/>
    <s v="Italy"/>
    <n v="3000000"/>
    <n v="21898920"/>
    <s v="Cecchi Gori Group Tiger Cinematografica"/>
    <n v="108"/>
    <n v="148.19999999999999"/>
    <n v="45024297.732793517"/>
  </r>
  <r>
    <s v="8 Seconds"/>
    <x v="8"/>
    <x v="5"/>
    <x v="14"/>
    <s v="February 25, 1994 (United States)"/>
    <x v="14"/>
    <n v="4900"/>
    <s v="John G. Avildsen"/>
    <s v="Monte Merrick"/>
    <s v="Luke Perry"/>
    <s v="United States"/>
    <n v="7000000"/>
    <n v="19623396"/>
    <s v="Jersey Films"/>
    <n v="105"/>
    <n v="148.19999999999999"/>
    <n v="40345808.105263159"/>
  </r>
  <r>
    <s v="The Madness of King George"/>
    <x v="8"/>
    <x v="5"/>
    <x v="14"/>
    <s v="December 28, 1994 (United States)"/>
    <x v="13"/>
    <n v="16000"/>
    <s v="Nicholas Hytner"/>
    <s v="Alan Bennett"/>
    <s v="Nigel Hawthorne"/>
    <s v="United Kingdom"/>
    <n v="65897768"/>
    <n v="15238689"/>
    <s v="The Samuel Goldwyn Company"/>
    <n v="110"/>
    <n v="148.19999999999999"/>
    <n v="31330826.844129555"/>
  </r>
  <r>
    <s v="Of Love and Shadows"/>
    <x v="0"/>
    <x v="0"/>
    <x v="14"/>
    <s v="May 10, 1996 (United States)"/>
    <x v="27"/>
    <n v="2000"/>
    <s v="Betty Kaplan"/>
    <s v="Isabel Allende"/>
    <s v="Antonio Banderas"/>
    <s v="United States"/>
    <m/>
    <n v="1181182"/>
    <s v="Aleph Producciones S.A."/>
    <n v="103"/>
    <n v="148.19999999999999"/>
    <n v="2428516.5681511471"/>
  </r>
  <r>
    <s v="Nobody's Fool"/>
    <x v="0"/>
    <x v="3"/>
    <x v="14"/>
    <s v="January 13, 1995 (United States)"/>
    <x v="34"/>
    <n v="19000"/>
    <s v="Robert Benton"/>
    <s v="Richard Russo"/>
    <s v="Paul Newman"/>
    <s v="United States"/>
    <n v="20000000"/>
    <n v="39491975"/>
    <s v="Capella International"/>
    <n v="110"/>
    <n v="148.19999999999999"/>
    <n v="81195713.78205128"/>
  </r>
  <r>
    <s v="Wagons East"/>
    <x v="8"/>
    <x v="1"/>
    <x v="14"/>
    <s v="August 26, 1994 (United States)"/>
    <x v="25"/>
    <n v="5200"/>
    <s v="Peter Markle"/>
    <s v="Matthew Carlson"/>
    <s v="John Candy"/>
    <s v="United States"/>
    <m/>
    <n v="4412297"/>
    <s v="Carolco Pictures"/>
    <n v="107"/>
    <n v="148.19999999999999"/>
    <n v="9071706.4500674754"/>
  </r>
  <r>
    <s v="The Secret of Roan Inish"/>
    <x v="1"/>
    <x v="0"/>
    <x v="14"/>
    <s v="February 3, 1995 (United States)"/>
    <x v="24"/>
    <n v="7400"/>
    <s v="John Sayles"/>
    <s v="Rosalie K. Fry"/>
    <s v="Jeni Courtney"/>
    <s v="United States"/>
    <n v="3000000"/>
    <n v="6159269"/>
    <s v="Jones Entertainment Group"/>
    <n v="103"/>
    <n v="148.19999999999999"/>
    <n v="12663490.312415654"/>
  </r>
  <r>
    <s v="Above the Rim"/>
    <x v="0"/>
    <x v="6"/>
    <x v="14"/>
    <s v="March 23, 1994 (United States)"/>
    <x v="14"/>
    <n v="15000"/>
    <s v="Jeff Pollack"/>
    <s v="Jeff Pollack"/>
    <s v="Duane Martin"/>
    <s v="United States"/>
    <n v="3500000"/>
    <n v="16192320"/>
    <s v="New Line Cinema"/>
    <n v="96"/>
    <n v="148.19999999999999"/>
    <n v="33291497.327935223"/>
  </r>
  <r>
    <s v="Greedy"/>
    <x v="8"/>
    <x v="3"/>
    <x v="14"/>
    <s v="March 4, 1994 (United States)"/>
    <x v="21"/>
    <n v="13000"/>
    <s v="Jonathan Lynn"/>
    <s v="Lowell Ganz"/>
    <s v="Michael J. Fox"/>
    <s v="United States"/>
    <m/>
    <n v="13137484"/>
    <s v="Imagine Entertainment"/>
    <n v="113"/>
    <n v="148.19999999999999"/>
    <n v="27010738.021592442"/>
  </r>
  <r>
    <s v="With Honors"/>
    <x v="8"/>
    <x v="3"/>
    <x v="14"/>
    <s v="April 29, 1994 (United States)"/>
    <x v="17"/>
    <n v="14000"/>
    <s v="Alek Keshishian"/>
    <s v="William Mastrosimone"/>
    <s v="Joe Pesci"/>
    <s v="United States"/>
    <m/>
    <n v="20016254"/>
    <s v="Spring Creek Productions"/>
    <n v="101"/>
    <n v="148.19999999999999"/>
    <n v="41153526.273954116"/>
  </r>
  <r>
    <s v="Police Academy: Mission to Moscow"/>
    <x v="1"/>
    <x v="3"/>
    <x v="14"/>
    <s v="August 26, 1994 (United States)"/>
    <x v="50"/>
    <n v="32000"/>
    <s v="Alan Metter"/>
    <s v="Neal Israel"/>
    <s v="G.W. Bailey"/>
    <s v="United States"/>
    <n v="6200000"/>
    <n v="126247"/>
    <s v="Warner Bros."/>
    <n v="83"/>
    <n v="148.19999999999999"/>
    <n v="259564.51349527665"/>
  </r>
  <r>
    <s v="Little Big League"/>
    <x v="1"/>
    <x v="3"/>
    <x v="14"/>
    <s v="June 29, 1994 (United States)"/>
    <x v="10"/>
    <n v="10000"/>
    <s v="Andrew Scheinman"/>
    <s v="Gregory K. Pincus"/>
    <s v="Luke Edwards"/>
    <s v="United States"/>
    <m/>
    <n v="12267790"/>
    <s v="Castle Rock Entertainment"/>
    <n v="119"/>
    <n v="148.19999999999999"/>
    <n v="25222642.462887987"/>
  </r>
  <r>
    <s v="On Deadly Ground"/>
    <x v="0"/>
    <x v="2"/>
    <x v="14"/>
    <s v="February 18, 1994 (United States)"/>
    <x v="26"/>
    <n v="23000"/>
    <s v="Steven Seagal"/>
    <s v="Ed Horowitz"/>
    <s v="Steven Seagal"/>
    <s v="United States"/>
    <n v="50000000"/>
    <n v="38590458"/>
    <s v="Seagal/Nasso Productions"/>
    <n v="101"/>
    <n v="148.19999999999999"/>
    <n v="79342189.963562757"/>
  </r>
  <r>
    <s v="Ready to Wear"/>
    <x v="0"/>
    <x v="3"/>
    <x v="14"/>
    <s v="December 25, 1994 (United States)"/>
    <x v="33"/>
    <n v="15000"/>
    <s v="Robert Altman"/>
    <s v="Robert Altman"/>
    <s v="Sophia Loren"/>
    <s v="United States"/>
    <n v="18000000"/>
    <n v="11300653"/>
    <s v="Etalon Film"/>
    <n v="133"/>
    <n v="148.19999999999999"/>
    <n v="23234203.570175439"/>
  </r>
  <r>
    <s v="Bullets Over Broadway"/>
    <x v="0"/>
    <x v="3"/>
    <x v="14"/>
    <s v="February 24, 1995 (United States)"/>
    <x v="34"/>
    <n v="36000"/>
    <s v="Woody Allen"/>
    <s v="Woody Allen"/>
    <s v="John Cusack"/>
    <s v="United States"/>
    <n v="20000000"/>
    <n v="13383747"/>
    <s v="Miramax"/>
    <n v="98"/>
    <n v="148.19999999999999"/>
    <n v="27517056.078947369"/>
  </r>
  <r>
    <s v="Queen Margot"/>
    <x v="0"/>
    <x v="5"/>
    <x v="14"/>
    <s v="December 9, 1994 (United States)"/>
    <x v="34"/>
    <n v="17000"/>
    <s v="Patrice Chéreau"/>
    <s v="Alexandre Dumas"/>
    <s v="Isabelle Adjani"/>
    <s v="France"/>
    <m/>
    <n v="1318578"/>
    <s v="Renn Productions"/>
    <n v="159"/>
    <n v="148.19999999999999"/>
    <n v="2711003.4858299596"/>
  </r>
  <r>
    <s v="Crooklyn"/>
    <x v="8"/>
    <x v="3"/>
    <x v="14"/>
    <s v="May 13, 1994 (United States)"/>
    <x v="9"/>
    <n v="9700"/>
    <s v="Spike Lee"/>
    <s v="Joie Lee"/>
    <s v="Alfre Woodard"/>
    <s v="United States"/>
    <n v="14000000"/>
    <n v="13642861"/>
    <s v="Universal Pictures"/>
    <n v="115"/>
    <n v="148.19999999999999"/>
    <n v="28049795.861673415"/>
  </r>
  <r>
    <s v="Spanking the Monkey"/>
    <x v="9"/>
    <x v="3"/>
    <x v="14"/>
    <s v="July 15, 1994 (United States)"/>
    <x v="21"/>
    <n v="6000"/>
    <s v="David O. Russell"/>
    <s v="David O. Russell"/>
    <s v="Jeremy Davies"/>
    <s v="United States"/>
    <n v="200000"/>
    <n v="1359736"/>
    <s v="Buckeye Films"/>
    <n v="100"/>
    <n v="148.19999999999999"/>
    <n v="2795624.5560053978"/>
  </r>
  <r>
    <s v="The Legend of Drunken Master"/>
    <x v="0"/>
    <x v="2"/>
    <x v="14"/>
    <s v="October 20, 2000 (United States)"/>
    <x v="37"/>
    <n v="44000"/>
    <s v="Chia-Liang Liu"/>
    <s v="Edward Tang"/>
    <s v="Jackie Chan"/>
    <s v="Hong Kong"/>
    <n v="10000000"/>
    <n v="11555430"/>
    <s v="Golden Harvest Company"/>
    <n v="102"/>
    <n v="148.19999999999999"/>
    <n v="23758026.457489878"/>
  </r>
  <r>
    <s v="Intersection"/>
    <x v="0"/>
    <x v="0"/>
    <x v="14"/>
    <s v="January 21, 1994 (United States)"/>
    <x v="20"/>
    <n v="7900"/>
    <s v="Mark Rydell"/>
    <s v="David Rayfiel"/>
    <s v="Richard Gere"/>
    <s v="United States"/>
    <n v="45000000"/>
    <n v="21355893"/>
    <s v="Paramount Pictures"/>
    <n v="98"/>
    <n v="148.19999999999999"/>
    <n v="43907831.289473683"/>
  </r>
  <r>
    <s v="Sister My Sister"/>
    <x v="0"/>
    <x v="0"/>
    <x v="14"/>
    <s v="July 14, 1995 (United States)"/>
    <x v="14"/>
    <n v="3200"/>
    <s v="Nancy Meckler"/>
    <s v="Wendy Kesselman"/>
    <s v="Julie Walters"/>
    <s v="United Kingdom"/>
    <m/>
    <n v="217881"/>
    <s v="British Screen Productions"/>
    <n v="86"/>
    <n v="148.19999999999999"/>
    <n v="447964.51214574894"/>
  </r>
  <r>
    <s v="Miracle on 34th Street"/>
    <x v="1"/>
    <x v="8"/>
    <x v="14"/>
    <s v="November 18, 1994 (United States)"/>
    <x v="16"/>
    <n v="33000"/>
    <s v="Les Mayfield"/>
    <s v="Valentine Davies"/>
    <s v="Richard Attenborough"/>
    <s v="United States"/>
    <m/>
    <n v="46264384"/>
    <s v="Twentieth Century Fox"/>
    <n v="114"/>
    <n v="148.19999999999999"/>
    <n v="95119823.244264498"/>
  </r>
  <r>
    <s v="The Swan Princess"/>
    <x v="2"/>
    <x v="10"/>
    <x v="14"/>
    <s v="November 18, 1994 (United States)"/>
    <x v="16"/>
    <n v="23000"/>
    <s v="Richard Rich"/>
    <s v="Richard Rich"/>
    <s v="Jack Palance"/>
    <s v="United States"/>
    <n v="45000000"/>
    <n v="9771658"/>
    <s v="Nest Family Entertainment"/>
    <n v="90"/>
    <n v="148.19999999999999"/>
    <n v="20090581.596491229"/>
  </r>
  <r>
    <s v="Threesome"/>
    <x v="0"/>
    <x v="3"/>
    <x v="14"/>
    <s v="April 8, 1994 (United States)"/>
    <x v="21"/>
    <n v="13000"/>
    <s v="Andrew Fleming"/>
    <s v="Andrew Fleming"/>
    <s v="Lara Flynn Boyle"/>
    <s v="United States"/>
    <m/>
    <n v="14815317"/>
    <s v="Motion Picture Corporation of America (MPCA)"/>
    <n v="93"/>
    <n v="148.19999999999999"/>
    <n v="30460371.726720646"/>
  </r>
  <r>
    <s v="The War"/>
    <x v="8"/>
    <x v="0"/>
    <x v="14"/>
    <s v="November 4, 1994 (United States)"/>
    <x v="8"/>
    <n v="12000"/>
    <s v="Jon Avnet"/>
    <s v="Kathy McWorter"/>
    <s v="Elijah Wood"/>
    <s v="United States"/>
    <m/>
    <n v="16928556"/>
    <s v="Island World"/>
    <n v="126"/>
    <n v="148.19999999999999"/>
    <n v="34805202.518218622"/>
  </r>
  <r>
    <s v="The Chase"/>
    <x v="8"/>
    <x v="2"/>
    <x v="14"/>
    <s v="March 4, 1994 (United States)"/>
    <x v="1"/>
    <n v="18000"/>
    <s v="Adam Rifkin"/>
    <s v="Adam Rifkin"/>
    <s v="Charlie Sheen"/>
    <s v="United States"/>
    <m/>
    <n v="7924955"/>
    <s v="Capitol Films"/>
    <n v="94"/>
    <n v="148.19999999999999"/>
    <n v="16293750.259784075"/>
  </r>
  <r>
    <s v="Milk Money"/>
    <x v="8"/>
    <x v="3"/>
    <x v="14"/>
    <s v="August 31, 1994 (United States)"/>
    <x v="41"/>
    <n v="12000"/>
    <s v="Richard Benjamin"/>
    <s v="John Mattson"/>
    <s v="Melanie Griffith"/>
    <s v="United States"/>
    <m/>
    <n v="18137661"/>
    <s v="Paramount Pictures"/>
    <n v="110"/>
    <n v="148.19999999999999"/>
    <n v="37291128.925101213"/>
  </r>
  <r>
    <s v="Renaissance Man"/>
    <x v="8"/>
    <x v="3"/>
    <x v="14"/>
    <s v="June 3, 1994 (United States)"/>
    <x v="19"/>
    <n v="17000"/>
    <s v="Penny Marshall"/>
    <s v="Jim Burnstein"/>
    <s v="Danny DeVito"/>
    <s v="United States"/>
    <n v="40000000"/>
    <n v="24332324"/>
    <s v="Cinergi Pictures Entertainment"/>
    <n v="128"/>
    <n v="148.19999999999999"/>
    <n v="50027389.492577597"/>
  </r>
  <r>
    <s v="S.F.W."/>
    <x v="0"/>
    <x v="3"/>
    <x v="14"/>
    <s v="January 20, 1995 (United States)"/>
    <x v="1"/>
    <n v="4800"/>
    <s v="Jefery Levy"/>
    <s v="Andrew Wellman"/>
    <s v="Stephen Dorff"/>
    <s v="United States"/>
    <m/>
    <n v="63513"/>
    <s v="PolyGram Filmed Entertainment"/>
    <n v="96"/>
    <n v="148.19999999999999"/>
    <n v="130583.07085020242"/>
  </r>
  <r>
    <s v="Jason's Lyric"/>
    <x v="0"/>
    <x v="6"/>
    <x v="14"/>
    <s v="September 28, 1994 (United States)"/>
    <x v="14"/>
    <n v="3800"/>
    <s v="Doug McHenry"/>
    <s v="Bobby Smith Jr."/>
    <s v="Allen Payne"/>
    <s v="United States"/>
    <n v="7000000"/>
    <n v="20851521"/>
    <s v="Jackson/McHenry Company,The"/>
    <n v="119"/>
    <n v="148.19999999999999"/>
    <n v="42870839.73481781"/>
  </r>
  <r>
    <s v="Immortal Beloved"/>
    <x v="0"/>
    <x v="5"/>
    <x v="14"/>
    <s v="January 27, 1995 (United States)"/>
    <x v="34"/>
    <n v="24000"/>
    <s v="Bernard Rose"/>
    <s v="Bernard Rose"/>
    <s v="Gary Oldman"/>
    <s v="United Kingdom"/>
    <m/>
    <n v="9914409"/>
    <s v="Icon Entertainment International"/>
    <n v="121"/>
    <n v="148.19999999999999"/>
    <n v="20384078.423076924"/>
  </r>
  <r>
    <s v="Eat Drink Man Woman"/>
    <x v="4"/>
    <x v="3"/>
    <x v="14"/>
    <s v="August 3, 1994 (United States)"/>
    <x v="40"/>
    <n v="19000"/>
    <s v="Ang Lee"/>
    <s v="Ang Lee"/>
    <s v="Sihung Lung"/>
    <s v="Taiwan"/>
    <m/>
    <n v="7294403"/>
    <s v="Ang Lee Productions"/>
    <n v="124"/>
    <n v="148.19999999999999"/>
    <n v="14997331.943994602"/>
  </r>
  <r>
    <s v="Blue Chips"/>
    <x v="8"/>
    <x v="0"/>
    <x v="14"/>
    <s v="February 18, 1994 (United States)"/>
    <x v="19"/>
    <n v="13000"/>
    <s v="William Friedkin"/>
    <s v="Ron Shelton"/>
    <s v="Nick Nolte"/>
    <s v="United States"/>
    <m/>
    <n v="23070663"/>
    <s v="Paramount Pictures"/>
    <n v="108"/>
    <n v="148.19999999999999"/>
    <n v="47433407.665991902"/>
  </r>
  <r>
    <s v="The Cowboy Way"/>
    <x v="8"/>
    <x v="2"/>
    <x v="14"/>
    <s v="June 3, 1994 (United States)"/>
    <x v="23"/>
    <n v="7900"/>
    <s v="Gregg Champion"/>
    <s v="Robert C. Thompson"/>
    <s v="Woody Harrelson"/>
    <s v="United States"/>
    <n v="35000000"/>
    <n v="20280016"/>
    <s v="Imagine Entertainment"/>
    <n v="102"/>
    <n v="148.19999999999999"/>
    <n v="41695822.369770579"/>
  </r>
  <r>
    <s v="No Escape"/>
    <x v="0"/>
    <x v="2"/>
    <x v="14"/>
    <s v="April 29, 1994 (United States)"/>
    <x v="10"/>
    <n v="19000"/>
    <s v="Martin Campbell"/>
    <s v="Richard Herley"/>
    <s v="Ray Liotta"/>
    <s v="United States"/>
    <n v="20000000"/>
    <n v="15339030"/>
    <s v="Columbia Pictures"/>
    <n v="118"/>
    <n v="148.19999999999999"/>
    <n v="31537128.481781375"/>
  </r>
  <r>
    <s v="The Road to Wellville"/>
    <x v="0"/>
    <x v="3"/>
    <x v="14"/>
    <s v="October 28, 1994 (United States)"/>
    <x v="23"/>
    <n v="12000"/>
    <s v="Alan Parker"/>
    <s v="T. Coraghessan Boyle"/>
    <s v="Anthony Hopkins"/>
    <s v="United States"/>
    <n v="25000000"/>
    <n v="6562513"/>
    <s v="Beacon Communications"/>
    <n v="118"/>
    <n v="148.19999999999999"/>
    <n v="13492562.15317139"/>
  </r>
  <r>
    <s v="Andre"/>
    <x v="1"/>
    <x v="1"/>
    <x v="14"/>
    <s v="August 17, 1994 (United States)"/>
    <x v="46"/>
    <n v="6500"/>
    <s v="George Miller"/>
    <s v="Harry Goodridge"/>
    <s v="Tina Majorino"/>
    <s v="United States"/>
    <m/>
    <n v="16820893"/>
    <s v="Paramount Pictures"/>
    <n v="94"/>
    <n v="148.19999999999999"/>
    <n v="34583846.809041835"/>
  </r>
  <r>
    <s v="Highlander: The Final Dimension"/>
    <x v="8"/>
    <x v="2"/>
    <x v="14"/>
    <s v="January 27, 1995 (United States)"/>
    <x v="54"/>
    <n v="20000"/>
    <s v="Andrew Morahan"/>
    <s v="Gregory Widen"/>
    <s v="Christopher Lambert"/>
    <s v="United Kingdom"/>
    <n v="26000000"/>
    <n v="12303080"/>
    <s v="Fallingcloud"/>
    <n v="99"/>
    <n v="148.19999999999999"/>
    <n v="25295198.893387314"/>
  </r>
  <r>
    <s v="Cemetery Man"/>
    <x v="0"/>
    <x v="3"/>
    <x v="14"/>
    <s v="April 26, 1996 (United States)"/>
    <x v="12"/>
    <n v="20000"/>
    <s v="Michele Soavi"/>
    <s v="Tiziano Sclavi"/>
    <s v="Rupert Everett"/>
    <s v="Italy"/>
    <n v="4000000"/>
    <n v="253986"/>
    <s v="Audifilm"/>
    <n v="105"/>
    <n v="148.19999999999999"/>
    <n v="522196.58704453439"/>
  </r>
  <r>
    <s v="Death Machine"/>
    <x v="0"/>
    <x v="2"/>
    <x v="14"/>
    <s v="May 26, 1995 (United Kingdom)"/>
    <x v="41"/>
    <n v="4000"/>
    <s v="Stephen Norrington"/>
    <s v="Stephen Norrington"/>
    <s v="Brad Dourif"/>
    <s v="United Kingdom"/>
    <m/>
    <n v="3129045"/>
    <s v="Entertainment Film Distributors"/>
    <n v="120"/>
    <n v="148.19999999999999"/>
    <n v="6433333.4109311737"/>
  </r>
  <r>
    <s v="Ashes of Time"/>
    <x v="0"/>
    <x v="2"/>
    <x v="14"/>
    <s v="September 17, 1994 (Hong Kong)"/>
    <x v="12"/>
    <n v="14000"/>
    <s v="Kar-Wai Wong"/>
    <s v="Louis Cha"/>
    <s v="Brigitte Lin"/>
    <s v="Hong Kong"/>
    <m/>
    <n v="1977198"/>
    <s v="Jet Tone Production"/>
    <n v="100"/>
    <n v="148.19999999999999"/>
    <n v="4065129.7611336033"/>
  </r>
  <r>
    <s v="Brainscan"/>
    <x v="0"/>
    <x v="3"/>
    <x v="14"/>
    <s v="April 22, 1994 (United States)"/>
    <x v="10"/>
    <n v="11000"/>
    <s v="John Flynn"/>
    <s v="Brian Owens"/>
    <s v="Edward Furlong"/>
    <s v="United Kingdom"/>
    <m/>
    <n v="4352094"/>
    <s v="Admire Productions Ltd."/>
    <n v="96"/>
    <n v="148.19999999999999"/>
    <n v="8947928.7570850197"/>
  </r>
  <r>
    <s v="Cabin Boy"/>
    <x v="8"/>
    <x v="1"/>
    <x v="14"/>
    <s v="January 7, 1994 (United States)"/>
    <x v="11"/>
    <n v="8200"/>
    <s v="Adam Resnick"/>
    <s v="Chris Elliott"/>
    <s v="Chris Elliott"/>
    <s v="United States"/>
    <n v="9000000"/>
    <n v="3662459"/>
    <s v="Touchstone Pictures"/>
    <n v="80"/>
    <n v="148.19999999999999"/>
    <n v="7530035.474358974"/>
  </r>
  <r>
    <s v="Guarding Tess"/>
    <x v="8"/>
    <x v="3"/>
    <x v="14"/>
    <s v="March 11, 1994 (United States)"/>
    <x v="19"/>
    <n v="16000"/>
    <s v="Hugh Wilson"/>
    <s v="Hugh Wilson"/>
    <s v="Shirley MacLaine"/>
    <s v="United States"/>
    <n v="20000000"/>
    <n v="27058304"/>
    <s v="Channel Films"/>
    <n v="96"/>
    <n v="148.19999999999999"/>
    <n v="55632019.087719299"/>
  </r>
  <r>
    <s v="Black Beauty"/>
    <x v="2"/>
    <x v="1"/>
    <x v="14"/>
    <s v="July 29, 1994 (United States)"/>
    <x v="14"/>
    <n v="9500"/>
    <s v="Caroline Thompson"/>
    <s v="Anna Sewell"/>
    <s v="Sean Bean"/>
    <s v="United Kingdom"/>
    <m/>
    <n v="4630377"/>
    <s v="Warner Bros."/>
    <n v="88"/>
    <n v="148.19999999999999"/>
    <n v="9520080.1072874498"/>
  </r>
  <r>
    <s v="Iron Will"/>
    <x v="1"/>
    <x v="1"/>
    <x v="14"/>
    <s v="January 14, 1994 (United States)"/>
    <x v="14"/>
    <n v="7900"/>
    <s v="Charles Haid"/>
    <s v="John Michael Hayes"/>
    <s v="Mackenzie Astin"/>
    <s v="United States"/>
    <m/>
    <n v="21006361"/>
    <s v="Walt Disney Pictures"/>
    <n v="108"/>
    <n v="148.19999999999999"/>
    <n v="43189191.610661268"/>
  </r>
  <r>
    <s v="Drop Zone"/>
    <x v="0"/>
    <x v="2"/>
    <x v="14"/>
    <s v="December 9, 1994 (United States)"/>
    <x v="41"/>
    <n v="19000"/>
    <s v="John Badham"/>
    <s v="Tony Griffin"/>
    <s v="Wesley Snipes"/>
    <s v="United States"/>
    <n v="45000000"/>
    <n v="28735315"/>
    <s v="Paramount Pictures"/>
    <n v="101"/>
    <n v="148.19999999999999"/>
    <n v="59079962.756410256"/>
  </r>
  <r>
    <s v="Through the Olive Trees"/>
    <x v="2"/>
    <x v="0"/>
    <x v="14"/>
    <s v="January 25, 1995 (France)"/>
    <x v="40"/>
    <n v="7100"/>
    <s v="Abbas Kiarostami"/>
    <s v="Abbas Kiarostami"/>
    <s v="Mohamad Ali Keshavarz"/>
    <s v="Iran"/>
    <m/>
    <m/>
    <s v="Abbas Kiarostami Productions"/>
    <n v="103"/>
    <n v="148.19999999999999"/>
    <s v=""/>
  </r>
  <r>
    <s v="To Live"/>
    <x v="4"/>
    <x v="0"/>
    <x v="14"/>
    <s v="December 16, 1994 (United States)"/>
    <x v="28"/>
    <n v="17000"/>
    <s v="Yimou Zhang"/>
    <s v="Wei Lu"/>
    <s v="You Ge"/>
    <s v="China"/>
    <m/>
    <n v="2332728"/>
    <s v="ERA International"/>
    <n v="133"/>
    <n v="148.19999999999999"/>
    <n v="4796101.3603238864"/>
  </r>
  <r>
    <s v="In the Army Now"/>
    <x v="1"/>
    <x v="3"/>
    <x v="14"/>
    <s v="August 12, 1994 (United States)"/>
    <x v="18"/>
    <n v="13000"/>
    <s v="Daniel Petrie Jr."/>
    <s v="Steve Zacharias"/>
    <s v="Pauly Shore"/>
    <s v="United States"/>
    <m/>
    <n v="28881266"/>
    <s v="Hollywood Pictures"/>
    <n v="91"/>
    <n v="148.19999999999999"/>
    <n v="59380038.800269902"/>
  </r>
  <r>
    <s v="Trapped in Paradise"/>
    <x v="8"/>
    <x v="1"/>
    <x v="14"/>
    <s v="December 2, 1994 (United States)"/>
    <x v="23"/>
    <n v="13000"/>
    <s v="George Gallo"/>
    <s v="George Gallo"/>
    <s v="Nicolas Cage"/>
    <s v="United States"/>
    <m/>
    <n v="6017509"/>
    <s v="Permut Presentations"/>
    <n v="111"/>
    <n v="148.19999999999999"/>
    <n v="12372030.987179486"/>
  </r>
  <r>
    <s v="Death Wish: The Face of Death"/>
    <x v="0"/>
    <x v="2"/>
    <x v="14"/>
    <s v="January 14, 1994 (United States)"/>
    <x v="38"/>
    <n v="7200"/>
    <s v="Allan A. Goldstein"/>
    <s v="Brian Garfield"/>
    <s v="Charles Bronson"/>
    <s v="Canada"/>
    <n v="5000000"/>
    <n v="1702394"/>
    <s v="21st Century Films"/>
    <n v="95"/>
    <n v="148.19999999999999"/>
    <n v="3500131.2537112008"/>
  </r>
  <r>
    <s v="City Slickers II: the Legend of Curly's Gold"/>
    <x v="8"/>
    <x v="3"/>
    <x v="14"/>
    <s v="June 10, 1994 (United States)"/>
    <x v="30"/>
    <n v="19000"/>
    <s v="Paul Weiland"/>
    <s v="Lowell Ganz"/>
    <s v="Billy Crystal"/>
    <s v="United States"/>
    <n v="40000000"/>
    <n v="43622150"/>
    <s v="Castle Rock Entertainment"/>
    <n v="116"/>
    <n v="148.19999999999999"/>
    <n v="89687375.877192974"/>
  </r>
  <r>
    <s v="Corrina, Corrina"/>
    <x v="1"/>
    <x v="3"/>
    <x v="14"/>
    <s v="August 26, 1994 (United States)"/>
    <x v="14"/>
    <n v="13000"/>
    <s v="Jessie Nelson"/>
    <s v="Jessie Nelson"/>
    <s v="Ray Liotta"/>
    <s v="United States"/>
    <m/>
    <n v="20164171"/>
    <s v="New Line Cinema"/>
    <n v="115"/>
    <n v="148.19999999999999"/>
    <n v="41457644.424426451"/>
  </r>
  <r>
    <s v="The Ref"/>
    <x v="0"/>
    <x v="3"/>
    <x v="14"/>
    <s v="March 11, 1994 (United States)"/>
    <x v="15"/>
    <n v="24000"/>
    <s v="Ted Demme"/>
    <s v="Marie Weiss"/>
    <s v="Denis Leary"/>
    <s v="United States"/>
    <n v="11000000"/>
    <n v="11439193"/>
    <s v="Touchstone Pictures"/>
    <n v="96"/>
    <n v="148.19999999999999"/>
    <n v="23519042.558029689"/>
  </r>
  <r>
    <s v="I.Q."/>
    <x v="1"/>
    <x v="3"/>
    <x v="14"/>
    <s v="December 25, 1994 (United States)"/>
    <x v="19"/>
    <n v="24000"/>
    <s v="Fred Schepisi"/>
    <s v="Andy Breckman"/>
    <s v="Tim Robbins"/>
    <s v="United States"/>
    <n v="25000000"/>
    <n v="26381221"/>
    <s v="Paramount Pictures"/>
    <n v="100"/>
    <n v="148.19999999999999"/>
    <n v="54239932.784750335"/>
  </r>
  <r>
    <s v="3 Ninjas Kick Back"/>
    <x v="1"/>
    <x v="2"/>
    <x v="14"/>
    <s v="May 6, 1994 (United States)"/>
    <x v="26"/>
    <n v="8600"/>
    <s v="Charles T. Kanganis"/>
    <s v="Sang-ok Shin"/>
    <s v="Victor Wong"/>
    <s v="United States"/>
    <n v="20000000"/>
    <n v="11798854"/>
    <s v="Ben-Ami/Leeds Productions"/>
    <n v="93"/>
    <n v="148.19999999999999"/>
    <n v="24258507.515519567"/>
  </r>
  <r>
    <s v="It's Pat: the Movie"/>
    <x v="8"/>
    <x v="3"/>
    <x v="14"/>
    <s v="November 25, 1994 (Brazil)"/>
    <x v="42"/>
    <n v="9500"/>
    <s v="Adam Bernstein"/>
    <s v="Julia Sweeney"/>
    <s v="Julia Sweeney"/>
    <s v="United States"/>
    <m/>
    <n v="60822"/>
    <s v="Touchstone Pictures"/>
    <n v="77"/>
    <n v="148.19999999999999"/>
    <n v="125050.36032388663"/>
  </r>
  <r>
    <s v="The Favor"/>
    <x v="0"/>
    <x v="3"/>
    <x v="14"/>
    <s v="April 29, 1994 (United States)"/>
    <x v="33"/>
    <n v="2700"/>
    <s v="Donald Petrie"/>
    <s v="Sara Parriott"/>
    <s v="Harley Jane Kozak"/>
    <s v="United States"/>
    <n v="13000000"/>
    <n v="3134381"/>
    <s v="Nelson Entertainment"/>
    <n v="97"/>
    <n v="148.19999999999999"/>
    <n v="6444304.2557354923"/>
  </r>
  <r>
    <s v="The Paper"/>
    <x v="0"/>
    <x v="3"/>
    <x v="14"/>
    <s v="March 25, 1994 (United States)"/>
    <x v="14"/>
    <n v="13000"/>
    <s v="Ron Howard"/>
    <s v="David Koepp"/>
    <s v="Michael Keaton"/>
    <s v="United States"/>
    <n v="6000000"/>
    <n v="48424341"/>
    <s v="Universal Pictures"/>
    <n v="112"/>
    <n v="148.19999999999999"/>
    <n v="99560706.495951414"/>
  </r>
  <r>
    <s v="Terminal Velocity"/>
    <x v="8"/>
    <x v="2"/>
    <x v="14"/>
    <s v="September 23, 1994 (United States)"/>
    <x v="30"/>
    <n v="13000"/>
    <s v="Deran Sarafian"/>
    <s v="David Twohy"/>
    <s v="Charlie Sheen"/>
    <s v="United States"/>
    <n v="50000000"/>
    <n v="16487349"/>
    <s v="Hollywood Pictures"/>
    <n v="102"/>
    <n v="148.19999999999999"/>
    <n v="33898078.544534415"/>
  </r>
  <r>
    <s v="China Moon"/>
    <x v="0"/>
    <x v="6"/>
    <x v="14"/>
    <s v="March 4, 1994 (United States)"/>
    <x v="21"/>
    <n v="6200"/>
    <s v="John Bailey"/>
    <s v="Roy Carlson"/>
    <s v="Ed Harris"/>
    <s v="United States"/>
    <n v="15000000"/>
    <n v="3038499"/>
    <s v="Tig Productions"/>
    <n v="99"/>
    <n v="148.19999999999999"/>
    <n v="6247170.346153846"/>
  </r>
  <r>
    <s v="Cops and Robbersons"/>
    <x v="1"/>
    <x v="3"/>
    <x v="14"/>
    <s v="April 15, 1994 (United States)"/>
    <x v="33"/>
    <n v="6400"/>
    <s v="Michael Ritchie"/>
    <s v="Bernie Somers"/>
    <s v="Chevy Chase"/>
    <s v="United States"/>
    <m/>
    <n v="11391093"/>
    <s v="TriStar Pictures"/>
    <n v="93"/>
    <n v="148.19999999999999"/>
    <n v="23420148.698380567"/>
  </r>
  <r>
    <s v="Little Odessa"/>
    <x v="0"/>
    <x v="6"/>
    <x v="14"/>
    <s v="May 19, 1995 (United States)"/>
    <x v="17"/>
    <n v="7600"/>
    <s v="James Gray"/>
    <s v="James Gray"/>
    <s v="Tim Roth"/>
    <s v="United States"/>
    <n v="2300000"/>
    <n v="1095885"/>
    <s v="Fine Line Features"/>
    <n v="98"/>
    <n v="148.19999999999999"/>
    <n v="2253145.4757085019"/>
  </r>
  <r>
    <s v="Lassie"/>
    <x v="1"/>
    <x v="8"/>
    <x v="14"/>
    <s v="July 22, 1994 (United States)"/>
    <x v="23"/>
    <n v="5400"/>
    <s v="Daniel Petrie"/>
    <s v="Eric Knight"/>
    <s v="Helen Slater"/>
    <s v="United States"/>
    <m/>
    <n v="9979683"/>
    <s v="Broadway Pictures"/>
    <n v="94"/>
    <n v="148.19999999999999"/>
    <n v="20518282.119433198"/>
  </r>
  <r>
    <s v="Monkey Trouble"/>
    <x v="1"/>
    <x v="1"/>
    <x v="14"/>
    <s v="March 18, 1994 (United States)"/>
    <x v="11"/>
    <n v="6500"/>
    <s v="Franco Amurri"/>
    <s v="Franco Amurri"/>
    <s v="Thora Birch"/>
    <s v="Japan"/>
    <m/>
    <n v="16453258"/>
    <s v="New Line Cinema"/>
    <n v="96"/>
    <n v="148.19999999999999"/>
    <n v="33827987.26450742"/>
  </r>
  <r>
    <s v="Fresh"/>
    <x v="0"/>
    <x v="6"/>
    <x v="14"/>
    <s v="September 2, 1994 (United States)"/>
    <x v="37"/>
    <n v="12000"/>
    <s v="Boaz Yakin"/>
    <s v="Boaz Yakin"/>
    <s v="Sean Nelson"/>
    <s v="United States"/>
    <n v="3500000"/>
    <n v="8094616"/>
    <s v="Lumière Pictures"/>
    <n v="114"/>
    <n v="148.19999999999999"/>
    <n v="16642574.191632928"/>
  </r>
  <r>
    <s v="The Puppet Masters"/>
    <x v="0"/>
    <x v="4"/>
    <x v="14"/>
    <s v="October 21, 1994 (United States)"/>
    <x v="23"/>
    <n v="8500"/>
    <s v="Stuart Orme"/>
    <s v="Robert A. Heinlein"/>
    <s v="Donald Sutherland"/>
    <s v="United States"/>
    <m/>
    <n v="8647042"/>
    <s v="Hollywood Pictures"/>
    <n v="109"/>
    <n v="148.19999999999999"/>
    <n v="17778365.029689606"/>
  </r>
  <r>
    <s v="The Scout"/>
    <x v="8"/>
    <x v="3"/>
    <x v="14"/>
    <s v="September 30, 1994 (United States)"/>
    <x v="20"/>
    <n v="6000"/>
    <s v="Michael Ritchie"/>
    <s v="Roger Angell"/>
    <s v="Albert Brooks"/>
    <s v="United States"/>
    <m/>
    <n v="2694234"/>
    <s v="Santo Domingo Film &amp; Music Video"/>
    <n v="101"/>
    <n v="148.19999999999999"/>
    <n v="5539359.6477732789"/>
  </r>
  <r>
    <s v="Backbeat"/>
    <x v="0"/>
    <x v="5"/>
    <x v="14"/>
    <s v="April 15, 1994 (United States)"/>
    <x v="17"/>
    <n v="5900"/>
    <s v="Iain Softley"/>
    <s v="Iain Softley"/>
    <s v="Stephen Dorff"/>
    <s v="United Kingdom"/>
    <m/>
    <n v="2392589"/>
    <s v="Channel Four Films"/>
    <n v="100"/>
    <n v="148.19999999999999"/>
    <n v="4919175.899460189"/>
  </r>
  <r>
    <s v="Leprechaun 2"/>
    <x v="0"/>
    <x v="3"/>
    <x v="14"/>
    <s v="April 8, 1994 (United States)"/>
    <x v="26"/>
    <n v="9300"/>
    <s v="Rodman Flender"/>
    <s v="Mark Jones"/>
    <s v="Warwick Davis"/>
    <s v="United States"/>
    <n v="2000000"/>
    <n v="2260622"/>
    <s v="Planet Productions"/>
    <n v="85"/>
    <n v="148.19999999999999"/>
    <n v="4647851.0350877196"/>
  </r>
  <r>
    <s v="Love Affair"/>
    <x v="8"/>
    <x v="3"/>
    <x v="14"/>
    <s v="October 21, 1994 (United States)"/>
    <x v="22"/>
    <n v="4500"/>
    <s v="Glenn Gordon Caron"/>
    <s v="Mildred Cram"/>
    <s v="Warren Beatty"/>
    <s v="United States"/>
    <n v="60000000"/>
    <n v="18272894"/>
    <s v="Mulholland Productions"/>
    <n v="108"/>
    <n v="148.19999999999999"/>
    <n v="37569168.703103915"/>
  </r>
  <r>
    <s v="Mixed Nuts"/>
    <x v="8"/>
    <x v="3"/>
    <x v="14"/>
    <s v="December 21, 1994 (United States)"/>
    <x v="20"/>
    <n v="11000"/>
    <s v="Nora Ephron"/>
    <s v="Nora Ephron"/>
    <s v="Steve Martin"/>
    <s v="United States"/>
    <n v="15000000"/>
    <n v="6821850"/>
    <s v="TriStar Pictures"/>
    <n v="97"/>
    <n v="148.19999999999999"/>
    <n v="14025760.425101213"/>
  </r>
  <r>
    <s v="Silent Fall"/>
    <x v="0"/>
    <x v="0"/>
    <x v="14"/>
    <s v="October 28, 1994 (United States)"/>
    <x v="23"/>
    <n v="3700"/>
    <s v="Bruce Beresford"/>
    <s v="Akiva Goldsman"/>
    <s v="Richard Dreyfuss"/>
    <s v="United States"/>
    <n v="30000000"/>
    <n v="3180674"/>
    <s v="Kouf/Bigelow Productions"/>
    <n v="101"/>
    <n v="148.19999999999999"/>
    <n v="6539482.9136302294"/>
  </r>
  <r>
    <s v="House Party 3"/>
    <x v="0"/>
    <x v="3"/>
    <x v="14"/>
    <s v="January 12, 1994 (United States)"/>
    <x v="32"/>
    <n v="4800"/>
    <s v="Eric Meza"/>
    <s v="Reginald Hudlin"/>
    <s v="Christopher Reid"/>
    <s v="United States"/>
    <m/>
    <n v="19281235"/>
    <s v="Jackson/McHenry Company,The"/>
    <n v="100"/>
    <n v="148.19999999999999"/>
    <n v="39642323.242240213"/>
  </r>
  <r>
    <s v="The Air Up There"/>
    <x v="1"/>
    <x v="3"/>
    <x v="14"/>
    <s v="January 7, 1994 (United States)"/>
    <x v="30"/>
    <n v="8500"/>
    <s v="Paul Michael Glaser"/>
    <s v="Max Apple"/>
    <s v="Kevin Bacon"/>
    <s v="United States"/>
    <n v="17080000"/>
    <n v="21011318"/>
    <s v="Hollywood Pictures"/>
    <n v="107"/>
    <n v="148.19999999999999"/>
    <n v="43199383.229419701"/>
  </r>
  <r>
    <s v="Sleep with Me"/>
    <x v="0"/>
    <x v="3"/>
    <x v="14"/>
    <s v="November 2, 1994 (France)"/>
    <x v="46"/>
    <n v="2500"/>
    <s v="Rory Kelly"/>
    <s v="Duane Dell'Amico"/>
    <s v="Craig Sheffer"/>
    <s v="United States"/>
    <m/>
    <n v="200151"/>
    <s v="August Entertainment"/>
    <n v="86"/>
    <n v="148.19999999999999"/>
    <n v="411511.53643724695"/>
  </r>
  <r>
    <s v="Princess Caraboo"/>
    <x v="1"/>
    <x v="3"/>
    <x v="14"/>
    <s v="September 16, 1994 (United States)"/>
    <x v="22"/>
    <n v="2500"/>
    <s v="Michael Austin"/>
    <s v="Michael Austin"/>
    <s v="Phoebe Cates"/>
    <s v="United Kingdom"/>
    <m/>
    <n v="3062530"/>
    <s v="Ardican Films"/>
    <n v="97"/>
    <n v="148.19999999999999"/>
    <n v="6296578.2118758429"/>
  </r>
  <r>
    <s v="A Low Down Dirty Shame"/>
    <x v="0"/>
    <x v="2"/>
    <x v="14"/>
    <s v="November 23, 1994 (United States)"/>
    <x v="22"/>
    <n v="6700"/>
    <s v="Keenen Ivory Wayans"/>
    <s v="Keenen Ivory Wayans"/>
    <s v="Keenen Ivory Wayans"/>
    <s v="United States"/>
    <n v="10000000"/>
    <n v="29392418"/>
    <s v="Caravan Pictures"/>
    <n v="108"/>
    <n v="148.19999999999999"/>
    <n v="60430970.071524963"/>
  </r>
  <r>
    <s v="Lightning Jack"/>
    <x v="8"/>
    <x v="3"/>
    <x v="14"/>
    <s v="March 11, 1994 (United States)"/>
    <x v="30"/>
    <n v="6500"/>
    <s v="Simon Wincer"/>
    <s v="Paul Hogan"/>
    <s v="Paul Hogan"/>
    <s v="United States"/>
    <m/>
    <n v="16821273"/>
    <s v="Lightning Ridge"/>
    <n v="98"/>
    <n v="148.19999999999999"/>
    <n v="34584628.091093116"/>
  </r>
  <r>
    <s v="A Pure Formality"/>
    <x v="8"/>
    <x v="6"/>
    <x v="14"/>
    <s v="May 26, 1995 (United States)"/>
    <x v="3"/>
    <n v="11000"/>
    <s v="Giuseppe Tornatore"/>
    <s v="Giuseppe Tornatore"/>
    <s v="Gérard Depardieu"/>
    <s v="Italy"/>
    <m/>
    <n v="190749"/>
    <s v="Cecchi Gori Group Tiger Cinematografica"/>
    <n v="108"/>
    <n v="148.19999999999999"/>
    <n v="392180.9736842105"/>
  </r>
  <r>
    <s v="Swimming with Sharks"/>
    <x v="0"/>
    <x v="3"/>
    <x v="14"/>
    <s v="April 21, 1995 (United States)"/>
    <x v="12"/>
    <n v="22000"/>
    <s v="George Huang"/>
    <s v="George Huang"/>
    <s v="Kevin Spacey"/>
    <s v="United States"/>
    <n v="700000"/>
    <n v="382928"/>
    <s v="Cineville"/>
    <n v="93"/>
    <n v="148.19999999999999"/>
    <n v="787302.03508771921"/>
  </r>
  <r>
    <s v="I Love Trouble"/>
    <x v="1"/>
    <x v="2"/>
    <x v="14"/>
    <s v="June 29, 1994 (United States)"/>
    <x v="11"/>
    <n v="12000"/>
    <s v="Charles Shyer"/>
    <s v="Nancy Meyers"/>
    <s v="Nick Nolte"/>
    <s v="United States"/>
    <n v="45000000"/>
    <n v="30806194"/>
    <s v="Annhall"/>
    <n v="123"/>
    <n v="148.19999999999999"/>
    <n v="63337701.159244262"/>
  </r>
  <r>
    <s v="A Troll in Central Park"/>
    <x v="2"/>
    <x v="10"/>
    <x v="14"/>
    <s v="October 7, 1994 (United States)"/>
    <x v="20"/>
    <n v="6300"/>
    <s v="Don Bluth"/>
    <s v="Stu Krieger"/>
    <s v="Dom DeLuise"/>
    <s v="Ireland"/>
    <m/>
    <n v="71368"/>
    <s v="Don Bluth"/>
    <n v="76"/>
    <n v="148.19999999999999"/>
    <n v="146732.99325236166"/>
  </r>
  <r>
    <s v="Mosquito"/>
    <x v="0"/>
    <x v="4"/>
    <x v="14"/>
    <s v="November 21, 1994 (Japan)"/>
    <x v="32"/>
    <n v="2200"/>
    <s v="Gary Jones"/>
    <s v="Tom Chaney"/>
    <s v="Gunnar Hansen"/>
    <s v="United States"/>
    <n v="200000"/>
    <m/>
    <s v="Antibes Inc."/>
    <n v="92"/>
    <n v="148.19999999999999"/>
    <s v=""/>
  </r>
  <r>
    <s v="Blankman"/>
    <x v="8"/>
    <x v="2"/>
    <x v="14"/>
    <s v="August 19, 1994 (United States)"/>
    <x v="18"/>
    <n v="9200"/>
    <s v="Mike Binder"/>
    <s v="Damon Wayans"/>
    <s v="Damon Wayans"/>
    <s v="United States"/>
    <n v="30000000"/>
    <n v="7941977"/>
    <s v="Columbia Pictures"/>
    <n v="92"/>
    <n v="148.19999999999999"/>
    <n v="16328747.583670715"/>
  </r>
  <r>
    <s v="Trading Mom"/>
    <x v="1"/>
    <x v="3"/>
    <x v="14"/>
    <s v="May 13, 1994 (United States)"/>
    <x v="41"/>
    <n v="1800"/>
    <s v="Tia Brelis"/>
    <s v="Nancy Brelis"/>
    <s v="Sissy Spacek"/>
    <s v="United States"/>
    <m/>
    <n v="319123"/>
    <s v="First Look International"/>
    <n v="82"/>
    <n v="148.19999999999999"/>
    <n v="656118.61066126858"/>
  </r>
  <r>
    <s v="A Simple Twist of Fate"/>
    <x v="8"/>
    <x v="3"/>
    <x v="14"/>
    <s v="September 2, 1994 (United States)"/>
    <x v="21"/>
    <n v="5200"/>
    <s v="Gillies MacKinnon"/>
    <s v="George Eliot"/>
    <s v="Steve Martin"/>
    <s v="United States"/>
    <m/>
    <n v="3430583"/>
    <s v="Touchstone Pictures"/>
    <n v="106"/>
    <n v="148.19999999999999"/>
    <n v="7053297.166666666"/>
  </r>
  <r>
    <s v="Farinelli"/>
    <x v="0"/>
    <x v="5"/>
    <x v="14"/>
    <s v="March 17, 1995 (United States)"/>
    <x v="8"/>
    <n v="6500"/>
    <s v="Gérard Corbiau"/>
    <s v="Andrée Corbiau"/>
    <s v="Stefano Dionisi"/>
    <s v="France"/>
    <m/>
    <n v="1600226"/>
    <s v="Stéphan Films"/>
    <n v="111"/>
    <n v="148.19999999999999"/>
    <n v="3290073.2941970308"/>
  </r>
  <r>
    <s v="Priest"/>
    <x v="0"/>
    <x v="0"/>
    <x v="14"/>
    <s v="March 24, 1995 (United States)"/>
    <x v="12"/>
    <n v="9800"/>
    <s v="Antonia Bird"/>
    <s v="Jimmy McGovern"/>
    <s v="Linus Roache"/>
    <s v="United Kingdom"/>
    <m/>
    <n v="4165845"/>
    <s v="BBC Films"/>
    <n v="98"/>
    <n v="148.19999999999999"/>
    <n v="8564999.807692308"/>
  </r>
  <r>
    <s v="Mrs. Parker and the Vicious Circle"/>
    <x v="0"/>
    <x v="5"/>
    <x v="14"/>
    <s v="November 23, 1994 (United States)"/>
    <x v="5"/>
    <n v="4300"/>
    <s v="Alan Rudolph"/>
    <s v="Alan Rudolph"/>
    <s v="Jennifer Jason Leigh"/>
    <s v="United States"/>
    <n v="7000000"/>
    <n v="2144667"/>
    <s v="Fine Line Features"/>
    <n v="125"/>
    <n v="148.19999999999999"/>
    <n v="4409446.9291497972"/>
  </r>
  <r>
    <s v="Barcelona"/>
    <x v="8"/>
    <x v="3"/>
    <x v="14"/>
    <s v="July 29, 1994 (United States)"/>
    <x v="9"/>
    <n v="5800"/>
    <s v="Whit Stillman"/>
    <s v="Whit Stillman"/>
    <s v="Taylor Nichols"/>
    <s v="United States"/>
    <n v="3200000"/>
    <n v="7266973"/>
    <s v="Barcelona Films"/>
    <n v="101"/>
    <n v="148.19999999999999"/>
    <n v="14940935.715924425"/>
  </r>
  <r>
    <s v="Pred dozhdot"/>
    <x v="4"/>
    <x v="0"/>
    <x v="14"/>
    <s v="February 24, 1995 (United States)"/>
    <x v="45"/>
    <n v="14000"/>
    <s v="Milcho Manchevski"/>
    <s v="Milcho Manchevski"/>
    <s v="Katrin Cartlidge"/>
    <s v="Republic of Macedonia"/>
    <n v="1900000"/>
    <n v="763847"/>
    <s v="Aim"/>
    <n v="113"/>
    <n v="148.19999999999999"/>
    <n v="1570473.5553306341"/>
  </r>
  <r>
    <s v="Burnt by the Sun"/>
    <x v="0"/>
    <x v="0"/>
    <x v="14"/>
    <s v="April 21, 1995 (United States)"/>
    <x v="6"/>
    <n v="15000"/>
    <s v="Nikita Mikhalkov"/>
    <s v="Nikita Mikhalkov"/>
    <s v="Nikita Mikhalkov"/>
    <s v="Russia"/>
    <n v="2800000"/>
    <n v="2313461"/>
    <s v="Studio Trite"/>
    <n v="135"/>
    <n v="148.19999999999999"/>
    <n v="4756488.3043184886"/>
  </r>
  <r>
    <s v="War of the Buttons"/>
    <x v="1"/>
    <x v="1"/>
    <x v="14"/>
    <s v="September 29, 1995 (United States)"/>
    <x v="34"/>
    <n v="4100"/>
    <s v="John Roberts"/>
    <s v="Louis Pergaud"/>
    <s v="Gregg Fitzgerald"/>
    <s v="United Kingdom"/>
    <m/>
    <n v="12712"/>
    <s v="Enigma Productions"/>
    <n v="94"/>
    <n v="148.19999999999999"/>
    <n v="26135.940620782723"/>
  </r>
  <r>
    <s v="There Goes My Baby"/>
    <x v="0"/>
    <x v="3"/>
    <x v="14"/>
    <s v="September 2, 1994 (United States)"/>
    <x v="5"/>
    <n v="1000"/>
    <s v="Floyd Mutrux"/>
    <s v="Floyd Mutrux"/>
    <s v="Dermot Mulroney"/>
    <s v="United States"/>
    <n v="10500000"/>
    <n v="123509"/>
    <s v="Nelson Entertainment"/>
    <n v="99"/>
    <n v="148.19999999999999"/>
    <n v="253935.17071524964"/>
  </r>
  <r>
    <s v="The Sum of Us"/>
    <x v="0"/>
    <x v="3"/>
    <x v="14"/>
    <s v="March 8, 1995 (United States)"/>
    <x v="4"/>
    <n v="5200"/>
    <s v="Geoff Burton"/>
    <s v="David Stevens"/>
    <s v="Jack Thompson"/>
    <s v="Australia"/>
    <m/>
    <n v="766464"/>
    <s v="Australian Film Finance Corporation (AFFC)"/>
    <n v="100"/>
    <n v="148.19999999999999"/>
    <n v="1575854.1214574899"/>
  </r>
  <r>
    <s v="Radioland Murders"/>
    <x v="1"/>
    <x v="3"/>
    <x v="14"/>
    <s v="October 21, 1994 (United States)"/>
    <x v="19"/>
    <n v="3400"/>
    <s v="Mel Smith"/>
    <s v="George Lucas"/>
    <s v="Brian Benben"/>
    <s v="United States"/>
    <n v="15000000"/>
    <n v="1316865"/>
    <s v="Universal Pictures"/>
    <n v="108"/>
    <n v="148.19999999999999"/>
    <n v="2707481.5485829958"/>
  </r>
  <r>
    <s v="The Inkwell"/>
    <x v="0"/>
    <x v="3"/>
    <x v="14"/>
    <s v="April 22, 1994 (United States)"/>
    <x v="5"/>
    <n v="1400"/>
    <s v="Matty Rich"/>
    <s v="Trey Ellis"/>
    <s v="Larenz Tate"/>
    <s v="United States"/>
    <m/>
    <n v="8880705"/>
    <s v="Touchstone Pictures"/>
    <n v="110"/>
    <n v="148.19999999999999"/>
    <n v="18258777.419028338"/>
  </r>
  <r>
    <s v="Being Human"/>
    <x v="8"/>
    <x v="3"/>
    <x v="14"/>
    <s v="May 6, 1994 (United States)"/>
    <x v="20"/>
    <n v="3800"/>
    <s v="Bill Forsyth"/>
    <s v="Bill Forsyth"/>
    <s v="Robin Williams"/>
    <s v="United Kingdom"/>
    <n v="40000000"/>
    <n v="1519366"/>
    <s v="Warner Bros."/>
    <n v="122"/>
    <n v="148.19999999999999"/>
    <n v="3123824.697705803"/>
  </r>
  <r>
    <s v="Jimmy Hollywood"/>
    <x v="0"/>
    <x v="6"/>
    <x v="14"/>
    <s v="March 30, 1994 (United States)"/>
    <x v="11"/>
    <n v="3100"/>
    <s v="Barry Levinson"/>
    <s v="Barry Levinson"/>
    <s v="Joe Pesci"/>
    <s v="United States"/>
    <n v="30000000"/>
    <n v="3783003"/>
    <s v="Baltimore Pictures"/>
    <n v="112"/>
    <n v="148.19999999999999"/>
    <n v="7777874.5890688254"/>
  </r>
  <r>
    <s v="Holy Matrimony"/>
    <x v="8"/>
    <x v="3"/>
    <x v="14"/>
    <s v="April 8, 1994 (United States)"/>
    <x v="27"/>
    <n v="1400"/>
    <s v="Leonard Nimoy"/>
    <s v="David Weisberg"/>
    <s v="Patricia Arquette"/>
    <s v="United States"/>
    <m/>
    <n v="713234"/>
    <s v="Aurora Productions LLC"/>
    <n v="93"/>
    <n v="148.19999999999999"/>
    <n v="1466412.9541160592"/>
  </r>
  <r>
    <s v="Tom &amp; Viv"/>
    <x v="8"/>
    <x v="5"/>
    <x v="14"/>
    <s v="December 2, 1994 (United States)"/>
    <x v="21"/>
    <n v="1600"/>
    <s v="Brian Gilbert"/>
    <s v="Michael Hastings"/>
    <s v="Willem Dafoe"/>
    <s v="United Kingdom"/>
    <m/>
    <n v="538534"/>
    <s v="British Screen Productions"/>
    <n v="115"/>
    <n v="148.19999999999999"/>
    <n v="1107228.8110661269"/>
  </r>
  <r>
    <s v="Squanto: A Warrior's Tale"/>
    <x v="1"/>
    <x v="1"/>
    <x v="14"/>
    <s v="October 28, 1994 (United States)"/>
    <x v="22"/>
    <n v="1100"/>
    <s v="Xavier Koller"/>
    <s v="Darlene Craviotto"/>
    <s v="Adam Beach"/>
    <s v="United States"/>
    <n v="19200000"/>
    <n v="3342223"/>
    <s v="Walt Disney Pictures"/>
    <n v="102"/>
    <n v="148.19999999999999"/>
    <n v="6871628.5296896081"/>
  </r>
  <r>
    <s v="My Summer Story"/>
    <x v="1"/>
    <x v="3"/>
    <x v="14"/>
    <s v="September 23, 1994 (United States)"/>
    <x v="41"/>
    <n v="1500"/>
    <s v="Bob Clark"/>
    <s v="Jean Shepherd"/>
    <s v="Charles Grodin"/>
    <s v="United States"/>
    <n v="15000000"/>
    <n v="70936"/>
    <s v="Metro-Goldwyn-Mayer (MGM)"/>
    <n v="85"/>
    <n v="148.19999999999999"/>
    <n v="145844.79892037786"/>
  </r>
  <r>
    <s v="Getting Even with Dad"/>
    <x v="1"/>
    <x v="3"/>
    <x v="14"/>
    <s v="June 17, 1994 (United States)"/>
    <x v="25"/>
    <n v="7600"/>
    <s v="Howard Deutch"/>
    <s v="Tom S. Parker"/>
    <s v="Macaulay Culkin"/>
    <s v="United States"/>
    <n v="30000000"/>
    <n v="18869594"/>
    <s v="Metro-Goldwyn-Mayer (MGM)"/>
    <n v="109"/>
    <n v="148.19999999999999"/>
    <n v="38795987.124156542"/>
  </r>
  <r>
    <s v="River of Grass"/>
    <x v="4"/>
    <x v="0"/>
    <x v="14"/>
    <s v="October 13, 1995 (United States)"/>
    <x v="14"/>
    <n v="1800"/>
    <s v="Kelly Reichardt"/>
    <s v="Jesse Hartman"/>
    <s v="Lisa Donaldson"/>
    <s v="United States"/>
    <m/>
    <n v="11553"/>
    <s v="Good Machine"/>
    <n v="76"/>
    <n v="148.19999999999999"/>
    <n v="23753.030364372469"/>
  </r>
  <r>
    <s v="Rapa Nui"/>
    <x v="0"/>
    <x v="2"/>
    <x v="14"/>
    <s v="September 9, 1994 (United States)"/>
    <x v="5"/>
    <n v="4700"/>
    <s v="Kevin Reynolds"/>
    <s v="Kevin Reynolds"/>
    <s v="Jason Scott Lee"/>
    <s v="United States"/>
    <n v="20000000"/>
    <n v="305070"/>
    <s v="Majestic Films International"/>
    <n v="107"/>
    <n v="148.19999999999999"/>
    <n v="627225.56680161937"/>
  </r>
  <r>
    <s v="The Browning Version"/>
    <x v="0"/>
    <x v="0"/>
    <x v="14"/>
    <s v="October 12, 1994 (United States)"/>
    <x v="13"/>
    <n v="3100"/>
    <s v="Mike Figgis"/>
    <s v="Terence Rattigan"/>
    <s v="Albert Finney"/>
    <s v="United Kingdom"/>
    <m/>
    <n v="487391"/>
    <s v="Percy Main"/>
    <n v="97"/>
    <n v="148.19999999999999"/>
    <n v="1002078.5269905532"/>
  </r>
  <r>
    <s v="Cobb"/>
    <x v="0"/>
    <x v="5"/>
    <x v="14"/>
    <s v="December 2, 1994 (United States)"/>
    <x v="5"/>
    <n v="7200"/>
    <s v="Ron Shelton"/>
    <s v="Al Stump"/>
    <s v="Tommy Lee Jones"/>
    <s v="United States"/>
    <m/>
    <n v="1007583"/>
    <s v="Alcor Films"/>
    <n v="128"/>
    <n v="148.19999999999999"/>
    <n v="2071596.0870445343"/>
  </r>
  <r>
    <s v="Heat"/>
    <x v="0"/>
    <x v="6"/>
    <x v="15"/>
    <s v="December 15, 1995 (United States)"/>
    <x v="7"/>
    <n v="596000"/>
    <s v="Michael Mann"/>
    <s v="Michael Mann"/>
    <s v="Al Pacino"/>
    <s v="United States"/>
    <n v="60000000"/>
    <n v="187436818"/>
    <s v="Warner Bros."/>
    <n v="170"/>
    <n v="152.4"/>
    <n v="374750645.96194226"/>
  </r>
  <r>
    <s v="Clueless"/>
    <x v="8"/>
    <x v="3"/>
    <x v="15"/>
    <s v="July 19, 1995 (United States)"/>
    <x v="8"/>
    <n v="193000"/>
    <s v="Amy Heckerling"/>
    <s v="Amy Heckerling"/>
    <s v="Alicia Silverstone"/>
    <s v="United States"/>
    <n v="12000000"/>
    <n v="56631572"/>
    <s v="Paramount Pictures"/>
    <n v="97"/>
    <n v="152.4"/>
    <n v="113225984.17585301"/>
  </r>
  <r>
    <s v="Se7en"/>
    <x v="0"/>
    <x v="6"/>
    <x v="15"/>
    <s v="September 22, 1995 (United States)"/>
    <x v="60"/>
    <n v="1500000"/>
    <s v="David Fincher"/>
    <s v="Andrew Kevin Walker"/>
    <s v="Morgan Freeman"/>
    <s v="United States"/>
    <n v="33000000"/>
    <n v="327333559"/>
    <s v="Cecchi Gori Pictures"/>
    <n v="127"/>
    <n v="152.4"/>
    <n v="654452332.20013118"/>
  </r>
  <r>
    <s v="Braveheart"/>
    <x v="0"/>
    <x v="5"/>
    <x v="15"/>
    <s v="May 24, 1995 (United States)"/>
    <x v="28"/>
    <n v="978000"/>
    <s v="Mel Gibson"/>
    <s v="Randall Wallace"/>
    <s v="Mel Gibson"/>
    <s v="United States"/>
    <n v="72000000"/>
    <n v="213216216"/>
    <s v="Icon Entertainment International"/>
    <n v="178"/>
    <n v="152.4"/>
    <n v="426292526.34645671"/>
  </r>
  <r>
    <s v="Apollo 13"/>
    <x v="1"/>
    <x v="1"/>
    <x v="15"/>
    <s v="June 30, 1995 (United States)"/>
    <x v="37"/>
    <n v="277000"/>
    <s v="Ron Howard"/>
    <s v="Jim Lovell"/>
    <s v="Tom Hanks"/>
    <s v="United States"/>
    <n v="52000000"/>
    <n v="355237933"/>
    <s v="Universal Pictures"/>
    <n v="140"/>
    <n v="152.4"/>
    <n v="710242770.24343824"/>
  </r>
  <r>
    <s v="The Usual Suspects"/>
    <x v="0"/>
    <x v="6"/>
    <x v="15"/>
    <s v="August 16, 1995 (United States)"/>
    <x v="55"/>
    <n v="1000000"/>
    <s v="Bryan Singer"/>
    <s v="Christopher McQuarrie"/>
    <s v="Kevin Spacey"/>
    <s v="United States"/>
    <n v="6000000"/>
    <n v="23341568"/>
    <s v="PolyGram Filmed Entertainment"/>
    <n v="106"/>
    <n v="152.4"/>
    <n v="46667820.010498688"/>
  </r>
  <r>
    <s v="Jumanji"/>
    <x v="1"/>
    <x v="1"/>
    <x v="15"/>
    <s v="December 15, 1995 (United States)"/>
    <x v="9"/>
    <n v="318000"/>
    <s v="Joe Johnston"/>
    <s v="Jonathan Hensleigh"/>
    <s v="Robin Williams"/>
    <s v="United States"/>
    <n v="65000000"/>
    <n v="262821940"/>
    <s v="TriStar Pictures"/>
    <n v="104"/>
    <n v="152.4"/>
    <n v="525471424.65879261"/>
  </r>
  <r>
    <s v="Casino"/>
    <x v="0"/>
    <x v="6"/>
    <x v="15"/>
    <s v="November 22, 1995 (United States)"/>
    <x v="7"/>
    <n v="480000"/>
    <s v="Martin Scorsese"/>
    <s v="Nicholas Pileggi"/>
    <s v="Robert De Niro"/>
    <s v="United States"/>
    <n v="52000000"/>
    <n v="116112375"/>
    <s v="Universal Pictures"/>
    <n v="178"/>
    <n v="152.4"/>
    <n v="232148560.77755904"/>
  </r>
  <r>
    <s v="Congo"/>
    <x v="8"/>
    <x v="2"/>
    <x v="15"/>
    <s v="June 9, 1995 (United States)"/>
    <x v="33"/>
    <n v="43000"/>
    <s v="Frank Marshall"/>
    <s v="Michael Crichton"/>
    <s v="Laura Linney"/>
    <s v="United States"/>
    <n v="50000000"/>
    <n v="152022101"/>
    <s v="Paramount Pictures"/>
    <n v="109"/>
    <n v="152.4"/>
    <n v="303944449.96522307"/>
  </r>
  <r>
    <s v="Batman Forever"/>
    <x v="8"/>
    <x v="2"/>
    <x v="15"/>
    <s v="June 16, 1995 (United States)"/>
    <x v="20"/>
    <n v="239000"/>
    <s v="Joel Schumacher"/>
    <s v="Bob Kane"/>
    <s v="Val Kilmer"/>
    <s v="United States"/>
    <n v="100000000"/>
    <n v="336567158"/>
    <s v="Warner Bros."/>
    <n v="121"/>
    <n v="152.4"/>
    <n v="672913471.40813649"/>
  </r>
  <r>
    <s v="Kids"/>
    <x v="5"/>
    <x v="0"/>
    <x v="15"/>
    <s v="September 1, 1995 (United States)"/>
    <x v="12"/>
    <n v="75000"/>
    <s v="Larry Clark"/>
    <s v="Harmony Korine"/>
    <s v="Leo Fitzpatrick"/>
    <s v="United States"/>
    <n v="1500000"/>
    <n v="7412216"/>
    <s v="Guys Upstairs"/>
    <n v="91"/>
    <n v="152.4"/>
    <n v="14819568.341207348"/>
  </r>
  <r>
    <s v="Toy Story"/>
    <x v="2"/>
    <x v="10"/>
    <x v="15"/>
    <s v="November 22, 1995 (United States)"/>
    <x v="28"/>
    <n v="913000"/>
    <s v="John Lasseter"/>
    <s v="John Lasseter"/>
    <s v="Tom Hanks"/>
    <s v="United States"/>
    <n v="30000000"/>
    <n v="394436586"/>
    <s v="Walt Disney Pictures"/>
    <n v="81"/>
    <n v="152.4"/>
    <n v="788614355.34251964"/>
  </r>
  <r>
    <s v="Desperado"/>
    <x v="0"/>
    <x v="2"/>
    <x v="15"/>
    <s v="August 25, 1995 (United States)"/>
    <x v="13"/>
    <n v="175000"/>
    <s v="Robert Rodriguez"/>
    <s v="Robert Rodriguez"/>
    <s v="Antonio Banderas"/>
    <s v="United States"/>
    <n v="7000000"/>
    <n v="25405445"/>
    <s v="Columbia Pictures"/>
    <n v="104"/>
    <n v="152.4"/>
    <n v="50794219.760498688"/>
  </r>
  <r>
    <s v="Die Hard with a Vengeance"/>
    <x v="0"/>
    <x v="2"/>
    <x v="15"/>
    <s v="May 19, 1995 (United States)"/>
    <x v="37"/>
    <n v="370000"/>
    <s v="John McTiernan"/>
    <s v="Jonathan Hensleigh"/>
    <s v="Bruce Willis"/>
    <s v="United States"/>
    <n v="90000000"/>
    <n v="366101666"/>
    <s v="Cinergi Pictures Entertainment"/>
    <n v="128"/>
    <n v="152.4"/>
    <n v="731963107.80971122"/>
  </r>
  <r>
    <s v="Mortal Kombat"/>
    <x v="8"/>
    <x v="2"/>
    <x v="15"/>
    <s v="August 18, 1995 (United States)"/>
    <x v="1"/>
    <n v="112000"/>
    <s v="Paul W.S. Anderson"/>
    <s v="Ed Boon"/>
    <s v="Christopher Lambert"/>
    <s v="United States"/>
    <n v="18000000"/>
    <n v="122195920"/>
    <s v="New Line Cinema"/>
    <n v="101"/>
    <n v="152.4"/>
    <n v="244311658.95013124"/>
  </r>
  <r>
    <s v="Mallrats"/>
    <x v="0"/>
    <x v="3"/>
    <x v="15"/>
    <s v="October 20, 1995 (United States)"/>
    <x v="12"/>
    <n v="118000"/>
    <s v="Kevin Smith"/>
    <s v="Kevin Smith"/>
    <s v="Shannen Doherty"/>
    <s v="United States"/>
    <n v="8000000"/>
    <n v="2122561"/>
    <s v="Gramercy Pictures (I)"/>
    <n v="94"/>
    <n v="152.4"/>
    <n v="4243729.2434383202"/>
  </r>
  <r>
    <s v="12 Monkeys"/>
    <x v="0"/>
    <x v="16"/>
    <x v="15"/>
    <s v="January 5, 1996 (United States)"/>
    <x v="45"/>
    <n v="589000"/>
    <s v="Terry Gilliam"/>
    <s v="Chris Marker"/>
    <s v="Bruce Willis"/>
    <s v="United States"/>
    <n v="29000001"/>
    <n v="168839459"/>
    <s v="Universal Pictures"/>
    <n v="129"/>
    <n v="152.4"/>
    <n v="337568130.95341206"/>
  </r>
  <r>
    <s v="Leaving Las Vegas"/>
    <x v="0"/>
    <x v="0"/>
    <x v="15"/>
    <s v="February 9, 1996 (United States)"/>
    <x v="24"/>
    <n v="117000"/>
    <s v="Mike Figgis"/>
    <s v="John O'Brien"/>
    <s v="Nicolas Cage"/>
    <s v="United States"/>
    <n v="3600000"/>
    <n v="32029928"/>
    <s v="Lumiere Pictures"/>
    <n v="111"/>
    <n v="152.4"/>
    <n v="64038838.986876637"/>
  </r>
  <r>
    <s v="Showgirls"/>
    <x v="5"/>
    <x v="0"/>
    <x v="15"/>
    <s v="September 22, 1995 (United States)"/>
    <x v="38"/>
    <n v="64000"/>
    <s v="Paul Verhoeven"/>
    <s v="Joe Eszterhas"/>
    <s v="Elizabeth Berkley"/>
    <s v="France"/>
    <n v="45000000"/>
    <n v="20358624"/>
    <s v="Carolco Pictures"/>
    <n v="128"/>
    <n v="152.4"/>
    <n v="40703889.322834641"/>
  </r>
  <r>
    <s v="Before Sunrise"/>
    <x v="0"/>
    <x v="0"/>
    <x v="15"/>
    <s v="January 27, 1995 (United States)"/>
    <x v="31"/>
    <n v="282000"/>
    <s v="Richard Linklater"/>
    <s v="Richard Linklater"/>
    <s v="Ethan Hawke"/>
    <s v="United States"/>
    <n v="2500000"/>
    <n v="5987386"/>
    <s v="Castle Rock Entertainment"/>
    <n v="101"/>
    <n v="152.4"/>
    <n v="11970843.26902887"/>
  </r>
  <r>
    <s v="Friday"/>
    <x v="0"/>
    <x v="3"/>
    <x v="15"/>
    <s v="April 26, 1995 (United States)"/>
    <x v="4"/>
    <n v="103000"/>
    <s v="F. Gary Gray"/>
    <s v="Ice Cube"/>
    <s v="Ice Cube"/>
    <s v="United States"/>
    <n v="3500000"/>
    <n v="28215918"/>
    <s v="New Line Cinema"/>
    <n v="91"/>
    <n v="152.4"/>
    <n v="56413321.618110232"/>
  </r>
  <r>
    <s v="Sense and Sensibility"/>
    <x v="1"/>
    <x v="0"/>
    <x v="15"/>
    <s v="January 26, 1996 (United States)"/>
    <x v="3"/>
    <n v="106000"/>
    <s v="Ang Lee"/>
    <s v="Jane Austen"/>
    <s v="Emma Thompson"/>
    <s v="United States"/>
    <n v="16000000"/>
    <n v="134582776"/>
    <s v="Columbia Pictures"/>
    <n v="136"/>
    <n v="152.4"/>
    <n v="269077243.09186351"/>
  </r>
  <r>
    <s v="Waterworld"/>
    <x v="8"/>
    <x v="2"/>
    <x v="15"/>
    <s v="July 28, 1995 (United States)"/>
    <x v="19"/>
    <n v="186000"/>
    <s v="Kevin Reynolds"/>
    <s v="Peter Rader"/>
    <s v="Kevin Costner"/>
    <s v="United States"/>
    <n v="175000000"/>
    <n v="264218220"/>
    <s v="Universal Pictures"/>
    <n v="135"/>
    <n v="152.4"/>
    <n v="528263068.46456689"/>
  </r>
  <r>
    <s v="The Basketball Diaries"/>
    <x v="0"/>
    <x v="5"/>
    <x v="15"/>
    <s v="April 21, 1995 (United States)"/>
    <x v="4"/>
    <n v="105000"/>
    <s v="Scott Kalvert"/>
    <s v="Jim Carroll"/>
    <s v="Leonardo DiCaprio"/>
    <s v="United States"/>
    <n v="2000000"/>
    <n v="2402438"/>
    <s v="New Line Cinema"/>
    <n v="102"/>
    <n v="152.4"/>
    <n v="4803299.5971128605"/>
  </r>
  <r>
    <s v="Bad Boys"/>
    <x v="0"/>
    <x v="2"/>
    <x v="15"/>
    <s v="April 7, 1995 (United States)"/>
    <x v="15"/>
    <n v="247000"/>
    <s v="Michael Bay"/>
    <s v="George Gallo"/>
    <s v="Will Smith"/>
    <s v="United States"/>
    <n v="19000000"/>
    <n v="141407024"/>
    <s v="Don Simpson/Jerry Bruckheimer Films"/>
    <n v="119"/>
    <n v="152.4"/>
    <n v="282721261.23884511"/>
  </r>
  <r>
    <s v="Billy Madison"/>
    <x v="8"/>
    <x v="3"/>
    <x v="15"/>
    <s v="February 10, 1995 (United States)"/>
    <x v="5"/>
    <n v="135000"/>
    <s v="Tamra Davis"/>
    <s v="Tim Herlihy"/>
    <s v="Adam Sandler"/>
    <s v="United States"/>
    <n v="10000000"/>
    <n v="26488734"/>
    <s v="Universal Pictures"/>
    <n v="89"/>
    <n v="152.4"/>
    <n v="52960086.94094488"/>
  </r>
  <r>
    <s v="Mighty Morphin Power Rangers: The Movie"/>
    <x v="1"/>
    <x v="2"/>
    <x v="15"/>
    <s v="June 30, 1995 (United States)"/>
    <x v="33"/>
    <n v="26000"/>
    <s v="Bryan Spicer"/>
    <s v="John Kamps"/>
    <s v="Karan Ashley"/>
    <s v="United States"/>
    <n v="20000000"/>
    <n v="66433194"/>
    <s v="Twentieth Century Fox"/>
    <n v="95"/>
    <n v="152.4"/>
    <n v="132822796.66535433"/>
  </r>
  <r>
    <s v="GoldenEye"/>
    <x v="8"/>
    <x v="2"/>
    <x v="15"/>
    <s v="November 17, 1995 (United States)"/>
    <x v="13"/>
    <n v="243000"/>
    <s v="Martin Campbell"/>
    <s v="Ian Fleming"/>
    <s v="Pierce Brosnan"/>
    <s v="United Kingdom"/>
    <n v="60000000"/>
    <n v="352194034"/>
    <s v="Eon Productions"/>
    <n v="130"/>
    <n v="152.4"/>
    <n v="704156969.55249345"/>
  </r>
  <r>
    <s v="Species"/>
    <x v="0"/>
    <x v="2"/>
    <x v="15"/>
    <s v="July 7, 1995 (United States)"/>
    <x v="1"/>
    <n v="76000"/>
    <s v="Roger Donaldson"/>
    <s v="Dennis Feldman"/>
    <s v="Natasha Henstridge"/>
    <s v="United States"/>
    <n v="35000000"/>
    <n v="113374103"/>
    <s v="Metro-Goldwyn-Mayer (MGM)"/>
    <n v="108"/>
    <n v="152.4"/>
    <n v="226673813.54396325"/>
  </r>
  <r>
    <s v="Outbreak"/>
    <x v="0"/>
    <x v="2"/>
    <x v="15"/>
    <s v="March 10, 1995 (United States)"/>
    <x v="14"/>
    <n v="123000"/>
    <s v="Wolfgang Petersen"/>
    <s v="Laurence Dworet"/>
    <s v="Dustin Hoffman"/>
    <s v="United States"/>
    <n v="50000000"/>
    <n v="189859560"/>
    <s v="Warner Bros."/>
    <n v="127"/>
    <n v="152.4"/>
    <n v="379594540.23622048"/>
  </r>
  <r>
    <s v="Four Rooms"/>
    <x v="0"/>
    <x v="3"/>
    <x v="15"/>
    <s v="December 25, 1995 (United States)"/>
    <x v="8"/>
    <n v="100000"/>
    <s v="Directors"/>
    <s v="Allison Anders"/>
    <s v="Tim Roth"/>
    <s v="United States"/>
    <n v="4000000"/>
    <n v="4257354"/>
    <s v="Miramax"/>
    <n v="98"/>
    <n v="152.4"/>
    <n v="8511914.4606299214"/>
  </r>
  <r>
    <s v="Empire Records"/>
    <x v="8"/>
    <x v="3"/>
    <x v="15"/>
    <s v="October 20, 1995 (United States)"/>
    <x v="17"/>
    <n v="52000"/>
    <s v="Allan Moyle"/>
    <s v="Carol Heikkinen"/>
    <s v="Anthony LaPaglia"/>
    <s v="United States"/>
    <m/>
    <n v="273188"/>
    <s v="Monarchy Enterprises B.V."/>
    <n v="90"/>
    <n v="152.4"/>
    <n v="546196.74278215226"/>
  </r>
  <r>
    <s v="The Quick and the Dead"/>
    <x v="0"/>
    <x v="2"/>
    <x v="15"/>
    <s v="February 10, 1995 (United States)"/>
    <x v="5"/>
    <n v="88000"/>
    <s v="Sam Raimi"/>
    <s v="Simon Moore"/>
    <s v="Sharon Stone"/>
    <s v="United States"/>
    <n v="32000000"/>
    <n v="18636537"/>
    <s v="TriStar Pictures"/>
    <n v="107"/>
    <n v="152.4"/>
    <n v="37260845.3011811"/>
  </r>
  <r>
    <s v="Hackers"/>
    <x v="8"/>
    <x v="3"/>
    <x v="15"/>
    <s v="September 15, 1995 (United States)"/>
    <x v="19"/>
    <n v="66000"/>
    <s v="Iain Softley"/>
    <s v="Rafael Moreu"/>
    <s v="Jonny Lee Miller"/>
    <s v="United States"/>
    <n v="20000000"/>
    <n v="7563728"/>
    <s v="United Artists"/>
    <n v="105"/>
    <n v="152.4"/>
    <n v="15122492.923884515"/>
  </r>
  <r>
    <s v="La Haine"/>
    <x v="4"/>
    <x v="6"/>
    <x v="15"/>
    <s v="February 23, 1996 (United States)"/>
    <x v="31"/>
    <n v="157000"/>
    <s v="Mathieu Kassovitz"/>
    <s v="Mathieu Kassovitz"/>
    <s v="Vincent Cassel"/>
    <s v="France"/>
    <m/>
    <n v="302606"/>
    <s v="Le Studio Canal+"/>
    <n v="98"/>
    <n v="152.4"/>
    <n v="605013.43963254592"/>
  </r>
  <r>
    <s v="Casper"/>
    <x v="1"/>
    <x v="3"/>
    <x v="15"/>
    <s v="May 26, 1995 (United States)"/>
    <x v="10"/>
    <n v="125000"/>
    <s v="Brad Silberling"/>
    <s v="Joseph Oriolo"/>
    <s v="Bill Pullman"/>
    <s v="United States"/>
    <n v="50000000"/>
    <n v="287928194"/>
    <s v="Universal Pictures"/>
    <n v="100"/>
    <n v="152.4"/>
    <n v="575667458.73884511"/>
  </r>
  <r>
    <s v="To Wong Foo Thanks for Everything, Julie Newmar"/>
    <x v="8"/>
    <x v="3"/>
    <x v="15"/>
    <s v="September 8, 1995 (United States)"/>
    <x v="14"/>
    <n v="30000"/>
    <s v="Beeban Kidron"/>
    <s v="Douglas Carter Beane"/>
    <s v="Wesley Snipes"/>
    <s v="United States"/>
    <m/>
    <n v="47774193"/>
    <s v="Universal Pictures"/>
    <n v="109"/>
    <n v="152.4"/>
    <n v="95517038.104330704"/>
  </r>
  <r>
    <s v="Heavyweights"/>
    <x v="1"/>
    <x v="3"/>
    <x v="15"/>
    <s v="February 17, 1995 (United States)"/>
    <x v="14"/>
    <n v="26000"/>
    <s v="Steven Brill"/>
    <s v="Judd Apatow"/>
    <s v="Tom McGowan"/>
    <s v="United States"/>
    <m/>
    <n v="17689177"/>
    <s v="Caravan Pictures"/>
    <n v="100"/>
    <n v="152.4"/>
    <n v="35366746.92847769"/>
  </r>
  <r>
    <s v="Tank Girl"/>
    <x v="0"/>
    <x v="2"/>
    <x v="15"/>
    <s v="March 31, 1995 (United States)"/>
    <x v="20"/>
    <n v="31000"/>
    <s v="Rachel Talalay"/>
    <s v="Alan Martin"/>
    <s v="Lori Petty"/>
    <s v="United States"/>
    <n v="25000000"/>
    <n v="4064495"/>
    <s v="Image Comics"/>
    <n v="104"/>
    <n v="152.4"/>
    <n v="8126323.0085301837"/>
  </r>
  <r>
    <s v="Now and Then"/>
    <x v="8"/>
    <x v="3"/>
    <x v="15"/>
    <s v="October 20, 1995 (United States)"/>
    <x v="8"/>
    <n v="28000"/>
    <s v="Lesli Linka Glatter"/>
    <s v="I. Marlene King"/>
    <s v="Christina Ricci"/>
    <s v="United States"/>
    <m/>
    <n v="37591674"/>
    <s v="New Line Cinema"/>
    <n v="100"/>
    <n v="152.4"/>
    <n v="75158681.547244087"/>
  </r>
  <r>
    <s v="Pocahontas"/>
    <x v="2"/>
    <x v="10"/>
    <x v="15"/>
    <s v="June 23, 1995 (United States)"/>
    <x v="17"/>
    <n v="175000"/>
    <s v="Mike Gabriel"/>
    <s v="Carl Binder"/>
    <s v="Mel Gibson"/>
    <s v="United States"/>
    <n v="55000000"/>
    <n v="346079773"/>
    <s v="Walt Disney Pictures"/>
    <n v="81"/>
    <n v="152.4"/>
    <n v="691932459.53477693"/>
  </r>
  <r>
    <s v="A Goofy Movie"/>
    <x v="2"/>
    <x v="10"/>
    <x v="15"/>
    <s v="April 7, 1995 (United States)"/>
    <x v="15"/>
    <n v="48000"/>
    <s v="Kevin Lima"/>
    <s v="Jymn Magon"/>
    <s v="Bill Farmer"/>
    <s v="United States"/>
    <n v="18000000"/>
    <n v="35348597"/>
    <s v="Walt Disney Pictures"/>
    <n v="78"/>
    <n v="152.4"/>
    <n v="70673999.382545933"/>
  </r>
  <r>
    <s v="Dangerous Minds"/>
    <x v="0"/>
    <x v="5"/>
    <x v="15"/>
    <s v="August 11, 1995 (United States)"/>
    <x v="16"/>
    <n v="50000"/>
    <s v="John N. Smith"/>
    <s v="LouAnne Johnson"/>
    <s v="Michelle Pfeiffer"/>
    <s v="United States"/>
    <n v="23000000"/>
    <n v="179519401"/>
    <s v="Hollywood Pictures"/>
    <n v="99"/>
    <n v="152.4"/>
    <n v="358921007.11745405"/>
  </r>
  <r>
    <s v="Crimson Tide"/>
    <x v="0"/>
    <x v="2"/>
    <x v="15"/>
    <s v="May 12, 1995 (United States)"/>
    <x v="4"/>
    <n v="105000"/>
    <s v="Tony Scott"/>
    <s v="Michael Schiffer"/>
    <s v="Gene Hackman"/>
    <s v="United States"/>
    <n v="53000000"/>
    <n v="157387195"/>
    <s v="Hollywood Pictures"/>
    <n v="116"/>
    <n v="152.4"/>
    <n v="314671117.56233597"/>
  </r>
  <r>
    <s v="To Die For"/>
    <x v="0"/>
    <x v="3"/>
    <x v="15"/>
    <s v="October 6, 1995 (United States)"/>
    <x v="8"/>
    <n v="45000"/>
    <s v="Gus Van Sant"/>
    <s v="Joyce Maynard"/>
    <s v="Nicole Kidman"/>
    <s v="United States"/>
    <n v="20000000"/>
    <n v="21284514"/>
    <s v="Columbia Pictures"/>
    <n v="106"/>
    <n v="152.4"/>
    <n v="42555061.783464566"/>
  </r>
  <r>
    <s v="Sabrina"/>
    <x v="1"/>
    <x v="3"/>
    <x v="15"/>
    <s v="December 15, 1995 (United States)"/>
    <x v="21"/>
    <n v="38000"/>
    <s v="Sydney Pollack"/>
    <s v="Samuel A. Taylor"/>
    <s v="Harrison Ford"/>
    <s v="Germany"/>
    <n v="58000000"/>
    <n v="53672080"/>
    <s v="Constellation Entertainment"/>
    <n v="127"/>
    <n v="152.4"/>
    <n v="107308942.09973752"/>
  </r>
  <r>
    <s v="Ghost in the Shell"/>
    <x v="11"/>
    <x v="10"/>
    <x v="15"/>
    <s v="March 29, 1996 (United States)"/>
    <x v="45"/>
    <n v="133000"/>
    <s v="Mamoru Oshii"/>
    <s v="Shirow Masamune"/>
    <s v="Atsuko Tanaka"/>
    <s v="Japan"/>
    <m/>
    <n v="516540"/>
    <s v="Kôdansha"/>
    <n v="83"/>
    <n v="152.4"/>
    <n v="1032741.062992126"/>
  </r>
  <r>
    <s v="While You Were Sleeping"/>
    <x v="1"/>
    <x v="3"/>
    <x v="15"/>
    <s v="April 21, 1995 (United States)"/>
    <x v="17"/>
    <n v="95000"/>
    <s v="Jon Turteltaub"/>
    <s v="Daniel G. Sullivan"/>
    <s v="Sandra Bullock"/>
    <s v="United States"/>
    <n v="17000000"/>
    <n v="182057016"/>
    <s v="Hollywood Pictures"/>
    <n v="103"/>
    <n v="152.4"/>
    <n v="363994572.01574802"/>
  </r>
  <r>
    <s v="Get Shorty"/>
    <x v="0"/>
    <x v="3"/>
    <x v="15"/>
    <s v="October 20, 1995 (United States)"/>
    <x v="15"/>
    <n v="78000"/>
    <s v="Barry Sonnenfeld"/>
    <s v="Elmore Leonard"/>
    <s v="Gene Hackman"/>
    <s v="United States"/>
    <n v="30250000"/>
    <n v="115101622"/>
    <s v="Metro-Goldwyn-Mayer (MGM)"/>
    <n v="105"/>
    <n v="152.4"/>
    <n v="230127718.00131232"/>
  </r>
  <r>
    <s v="Tommy Boy"/>
    <x v="8"/>
    <x v="1"/>
    <x v="15"/>
    <s v="March 31, 1995 (United States)"/>
    <x v="12"/>
    <n v="79000"/>
    <s v="Peter Segal"/>
    <s v="Bonnie Turner"/>
    <s v="Chris Farley"/>
    <s v="United States"/>
    <m/>
    <n v="32679899"/>
    <s v="Broadway Pictures"/>
    <n v="97"/>
    <n v="152.4"/>
    <n v="65338354.496719159"/>
  </r>
  <r>
    <s v="Babe"/>
    <x v="2"/>
    <x v="3"/>
    <x v="15"/>
    <s v="August 4, 1995 (United States)"/>
    <x v="8"/>
    <n v="119000"/>
    <s v="Chris Noonan"/>
    <s v="Dick King-Smith"/>
    <s v="James Cromwell"/>
    <s v="Australia"/>
    <n v="30000000"/>
    <n v="254134910"/>
    <s v="Universal Pictures"/>
    <n v="91"/>
    <n v="152.4"/>
    <n v="508103064.80971128"/>
  </r>
  <r>
    <s v="Dead Man Walking"/>
    <x v="0"/>
    <x v="6"/>
    <x v="15"/>
    <s v="February 2, 1996 (United States)"/>
    <x v="24"/>
    <n v="90000"/>
    <s v="Tim Robbins"/>
    <s v="Helen Prejean"/>
    <s v="Susan Sarandon"/>
    <s v="United Kingdom"/>
    <n v="11000000"/>
    <n v="39363635"/>
    <s v="Havoc"/>
    <n v="122"/>
    <n v="152.4"/>
    <n v="78701440.843175843"/>
  </r>
  <r>
    <s v="The Brady Bunch Movie"/>
    <x v="8"/>
    <x v="3"/>
    <x v="15"/>
    <s v="February 17, 1995 (United States)"/>
    <x v="10"/>
    <n v="21000"/>
    <s v="Betty Thomas"/>
    <s v="Sherwood Schwartz"/>
    <s v="Shelley Long"/>
    <s v="United States"/>
    <n v="12000000"/>
    <n v="46576136"/>
    <s v="Paramount Pictures"/>
    <n v="90"/>
    <n v="152.4"/>
    <n v="93121710.230971128"/>
  </r>
  <r>
    <s v="Johnny Mnemonic"/>
    <x v="0"/>
    <x v="2"/>
    <x v="15"/>
    <s v="May 26, 1995 (United States)"/>
    <x v="46"/>
    <n v="68000"/>
    <s v="Robert Longo"/>
    <s v="William Gibson"/>
    <s v="Keanu Reeves"/>
    <s v="Canada"/>
    <n v="26000000"/>
    <n v="19075720"/>
    <s v="TriStar Pictures"/>
    <n v="96"/>
    <n v="152.4"/>
    <n v="38138923.123359576"/>
  </r>
  <r>
    <s v="Just Cause"/>
    <x v="0"/>
    <x v="2"/>
    <x v="15"/>
    <s v="February 17, 1995 (United States)"/>
    <x v="5"/>
    <n v="25000"/>
    <s v="Arne Glimcher"/>
    <s v="John Katzenbach"/>
    <s v="Sean Connery"/>
    <s v="United States"/>
    <m/>
    <n v="36853222"/>
    <s v="Warner Bros."/>
    <n v="102"/>
    <n v="152.4"/>
    <n v="73682262.095800519"/>
  </r>
  <r>
    <s v="The Bridges of Madison County"/>
    <x v="8"/>
    <x v="0"/>
    <x v="15"/>
    <s v="June 2, 1995 (United States)"/>
    <x v="37"/>
    <n v="76000"/>
    <s v="Clint Eastwood"/>
    <s v="Richard LaGravenese"/>
    <s v="Clint Eastwood"/>
    <s v="United States"/>
    <n v="24000000"/>
    <n v="182016617"/>
    <s v="Warner Bros."/>
    <n v="135"/>
    <n v="152.4"/>
    <n v="363913800.52427822"/>
  </r>
  <r>
    <s v="Strange Days"/>
    <x v="0"/>
    <x v="2"/>
    <x v="15"/>
    <s v="October 13, 1995 (United States)"/>
    <x v="13"/>
    <n v="68000"/>
    <s v="Kathryn Bigelow"/>
    <s v="James Cameron"/>
    <s v="Ralph Fiennes"/>
    <s v="United States"/>
    <n v="42000000"/>
    <n v="7959291"/>
    <s v="Lightstorm Entertainment"/>
    <n v="145"/>
    <n v="152.4"/>
    <n v="15913359.368110236"/>
  </r>
  <r>
    <s v="Cutthroat Island"/>
    <x v="8"/>
    <x v="2"/>
    <x v="15"/>
    <s v="December 22, 1995 (United States)"/>
    <x v="46"/>
    <n v="27000"/>
    <s v="Renny Harlin"/>
    <s v="Michael Frost Beckner"/>
    <s v="Geena Davis"/>
    <s v="France"/>
    <n v="98000000"/>
    <n v="10017322"/>
    <s v="Beckner/Gorman Productions"/>
    <n v="124"/>
    <n v="152.4"/>
    <n v="20028070.95406824"/>
  </r>
  <r>
    <s v="Judge Dredd"/>
    <x v="0"/>
    <x v="2"/>
    <x v="15"/>
    <s v="June 30, 1995 (United States)"/>
    <x v="41"/>
    <n v="112000"/>
    <s v="Danny Cannon"/>
    <s v="John Wagner"/>
    <s v="Sylvester Stallone"/>
    <s v="United States"/>
    <n v="90000000"/>
    <n v="113493481"/>
    <s v="Hollywood Pictures"/>
    <n v="96"/>
    <n v="152.4"/>
    <n v="226912491.21194226"/>
  </r>
  <r>
    <s v="The City of Lost Children"/>
    <x v="0"/>
    <x v="7"/>
    <x v="15"/>
    <s v="December 15, 1995 (United States)"/>
    <x v="24"/>
    <n v="66000"/>
    <s v="Marc Caro"/>
    <s v="Gilles Adrien"/>
    <s v="Ron Perlman"/>
    <s v="France"/>
    <n v="18000000"/>
    <n v="1781465"/>
    <s v="Constellation"/>
    <n v="112"/>
    <n v="152.4"/>
    <n v="3561761.0597112859"/>
  </r>
  <r>
    <s v="Copycat"/>
    <x v="0"/>
    <x v="0"/>
    <x v="15"/>
    <s v="October 27, 1995 (United States)"/>
    <x v="14"/>
    <n v="56000"/>
    <s v="Jon Amiel"/>
    <s v="Ann Biderman"/>
    <s v="Sigourney Weaver"/>
    <s v="United States"/>
    <n v="20000000"/>
    <n v="32051917"/>
    <s v="New Regency Productions"/>
    <n v="123"/>
    <n v="152.4"/>
    <n v="64082802.558398947"/>
  </r>
  <r>
    <s v="Major Payne"/>
    <x v="8"/>
    <x v="1"/>
    <x v="15"/>
    <s v="March 24, 1995 (United States)"/>
    <x v="21"/>
    <n v="32000"/>
    <s v="Nick Castle"/>
    <s v="Joe Connelly"/>
    <s v="Damon Wayans"/>
    <s v="United States"/>
    <m/>
    <n v="30112050"/>
    <s v="Universal Pictures"/>
    <n v="95"/>
    <n v="152.4"/>
    <n v="60204341.437007874"/>
  </r>
  <r>
    <s v="Powder"/>
    <x v="8"/>
    <x v="0"/>
    <x v="15"/>
    <s v="October 27, 1995 (United States)"/>
    <x v="14"/>
    <n v="29000"/>
    <s v="Victor Salva"/>
    <s v="Victor Salva"/>
    <s v="Mary Steenburgen"/>
    <s v="United States"/>
    <n v="9500000"/>
    <n v="30862156"/>
    <s v="Caravan Pictures"/>
    <n v="111"/>
    <n v="152.4"/>
    <n v="61704061.241469815"/>
  </r>
  <r>
    <s v="A Little Princess"/>
    <x v="2"/>
    <x v="0"/>
    <x v="15"/>
    <s v="May 19, 1995 (United States)"/>
    <x v="3"/>
    <n v="33000"/>
    <s v="Alfonso Cuarón"/>
    <s v="Frances Hodgson Burnett"/>
    <s v="Liesel Matthews"/>
    <s v="United States"/>
    <n v="17000000"/>
    <n v="10015449"/>
    <s v="Warner Bros."/>
    <n v="97"/>
    <n v="152.4"/>
    <n v="20024326.183070865"/>
  </r>
  <r>
    <s v="The American President"/>
    <x v="8"/>
    <x v="3"/>
    <x v="15"/>
    <s v="November 17, 1995 (United States)"/>
    <x v="8"/>
    <n v="54000"/>
    <s v="Rob Reiner"/>
    <s v="Aaron Sorkin"/>
    <s v="Michael Douglas"/>
    <s v="United States"/>
    <n v="62000000"/>
    <n v="107879496"/>
    <s v="Universal Pictures"/>
    <n v="114"/>
    <n v="152.4"/>
    <n v="215688204.92913386"/>
  </r>
  <r>
    <s v="Under Siege 2: Dark Territory"/>
    <x v="0"/>
    <x v="2"/>
    <x v="15"/>
    <s v="July 14, 1995 (United States)"/>
    <x v="30"/>
    <n v="45000"/>
    <s v="Geoff Murphy"/>
    <s v="Richard Hatem"/>
    <s v="Steven Seagal"/>
    <s v="United States"/>
    <n v="60000000"/>
    <n v="104324083"/>
    <s v="Warner Bros."/>
    <n v="100"/>
    <n v="152.4"/>
    <n v="208579711.87729657"/>
  </r>
  <r>
    <s v="Higher Learning"/>
    <x v="0"/>
    <x v="6"/>
    <x v="15"/>
    <s v="January 11, 1995 (United States)"/>
    <x v="16"/>
    <n v="19000"/>
    <s v="John Singleton"/>
    <s v="John Singleton"/>
    <s v="Omar Epps"/>
    <s v="United States"/>
    <m/>
    <n v="38290723"/>
    <s v="Columbia Pictures"/>
    <n v="127"/>
    <n v="152.4"/>
    <n v="76556320.853674531"/>
  </r>
  <r>
    <s v="Mr. Holland's Opus"/>
    <x v="1"/>
    <x v="0"/>
    <x v="15"/>
    <s v="January 19, 1996 (United States)"/>
    <x v="4"/>
    <n v="36000"/>
    <s v="Stephen Herek"/>
    <s v="Patrick Sheane Duncan"/>
    <s v="Richard Dreyfuss"/>
    <s v="United States"/>
    <n v="23000000"/>
    <n v="106269971"/>
    <s v="Hollywood Pictures"/>
    <n v="143"/>
    <n v="152.4"/>
    <n v="212470211.04790026"/>
  </r>
  <r>
    <s v="The Prophecy"/>
    <x v="0"/>
    <x v="2"/>
    <x v="15"/>
    <s v="September 1, 1995 (United States)"/>
    <x v="16"/>
    <n v="30000"/>
    <s v="Gregory Widen"/>
    <s v="Gregory Widen"/>
    <s v="Christopher Walken"/>
    <s v="United States"/>
    <n v="8000000"/>
    <n v="16115878"/>
    <s v="First Look International"/>
    <n v="98"/>
    <n v="152.4"/>
    <n v="32221181.276902884"/>
  </r>
  <r>
    <s v="Dead Man"/>
    <x v="0"/>
    <x v="1"/>
    <x v="15"/>
    <s v="May 10, 1996 (United States)"/>
    <x v="37"/>
    <n v="92000"/>
    <s v="Jim Jarmusch"/>
    <s v="Jim Jarmusch"/>
    <s v="Johnny Depp"/>
    <s v="United States"/>
    <n v="9000000"/>
    <n v="1037847"/>
    <s v="Pandora Filmproduktion"/>
    <n v="121"/>
    <n v="152.4"/>
    <n v="2075012.9980314961"/>
  </r>
  <r>
    <s v="Ace Ventura: When Nature Calls"/>
    <x v="8"/>
    <x v="1"/>
    <x v="15"/>
    <s v="November 10, 1995 (United States)"/>
    <x v="5"/>
    <n v="206000"/>
    <s v="Steve Oedekerk"/>
    <s v="Jack Bernstein"/>
    <s v="Jim Carrey"/>
    <s v="United States"/>
    <n v="30000000"/>
    <n v="212385533"/>
    <s v="Morgan Creek Entertainment"/>
    <n v="90"/>
    <n v="152.4"/>
    <n v="424631705.414042"/>
  </r>
  <r>
    <s v="Dolores Claiborne"/>
    <x v="0"/>
    <x v="6"/>
    <x v="15"/>
    <s v="March 24, 1995 (United States)"/>
    <x v="34"/>
    <n v="41000"/>
    <s v="Taylor Hackford"/>
    <s v="Stephen King"/>
    <s v="Kathy Bates"/>
    <s v="United States"/>
    <m/>
    <n v="24361867"/>
    <s v="Castle Rock Entertainment"/>
    <n v="132"/>
    <n v="152.4"/>
    <n v="48707748.522965878"/>
  </r>
  <r>
    <s v="First Knight"/>
    <x v="8"/>
    <x v="2"/>
    <x v="15"/>
    <s v="July 7, 1995 (United States)"/>
    <x v="22"/>
    <n v="70000"/>
    <s v="Jerry Zucker"/>
    <s v="Lorne Cameron"/>
    <s v="Sean Connery"/>
    <s v="United States"/>
    <n v="55000000"/>
    <n v="127600435"/>
    <s v="Columbia Pictures"/>
    <n v="134"/>
    <n v="152.4"/>
    <n v="255117142.68044618"/>
  </r>
  <r>
    <s v="Jade"/>
    <x v="0"/>
    <x v="6"/>
    <x v="15"/>
    <s v="October 13, 1995 (United States)"/>
    <x v="11"/>
    <n v="12000"/>
    <s v="William Friedkin"/>
    <s v="Joe Eszterhas"/>
    <s v="David Caruso"/>
    <s v="United States"/>
    <n v="50000000"/>
    <n v="9851610"/>
    <s v="Paramount Pictures"/>
    <n v="95"/>
    <n v="152.4"/>
    <n v="19696755.688976377"/>
  </r>
  <r>
    <s v="The Big Green"/>
    <x v="1"/>
    <x v="3"/>
    <x v="15"/>
    <s v="September 29, 1995 (United States)"/>
    <x v="41"/>
    <n v="9500"/>
    <s v="Holly Goldberg Sloan"/>
    <s v="Holly Goldberg Sloan"/>
    <s v="Steve Guttenberg"/>
    <s v="United States"/>
    <n v="12000000"/>
    <n v="17736619"/>
    <s v="Caravan Pictures"/>
    <n v="100"/>
    <n v="152.4"/>
    <n v="35461599.798556432"/>
  </r>
  <r>
    <s v="Virtuosity"/>
    <x v="0"/>
    <x v="2"/>
    <x v="15"/>
    <s v="August 4, 1995 (United States)"/>
    <x v="41"/>
    <n v="29000"/>
    <s v="Brett Leonard"/>
    <s v="Eric Bernt"/>
    <s v="Denzel Washington"/>
    <s v="United States"/>
    <n v="30000000"/>
    <n v="24047675"/>
    <s v="Paramount Pictures"/>
    <n v="106"/>
    <n v="152.4"/>
    <n v="48079570.685695536"/>
  </r>
  <r>
    <s v="Halloween: The Curse of Michael Myers"/>
    <x v="0"/>
    <x v="4"/>
    <x v="15"/>
    <s v="September 29, 1995 (United States)"/>
    <x v="25"/>
    <n v="32000"/>
    <s v="Joe Chappelle"/>
    <s v="Debra Hill"/>
    <s v="Donald Pleasence"/>
    <s v="United States"/>
    <n v="5000000"/>
    <n v="15116634"/>
    <s v="Halloween VI Productions"/>
    <n v="87"/>
    <n v="152.4"/>
    <n v="30223348.948818896"/>
  </r>
  <r>
    <s v="Father of the Bride Part II"/>
    <x v="1"/>
    <x v="3"/>
    <x v="15"/>
    <s v="December 8, 1995 (United States)"/>
    <x v="10"/>
    <n v="36000"/>
    <s v="Charles Shyer"/>
    <s v="Albert Hackett"/>
    <s v="Steve Martin"/>
    <s v="United States"/>
    <n v="30000000"/>
    <n v="76594107"/>
    <s v="Sandollar Productions"/>
    <n v="106"/>
    <n v="152.4"/>
    <n v="153137955.39960629"/>
  </r>
  <r>
    <s v="Assassins"/>
    <x v="0"/>
    <x v="2"/>
    <x v="15"/>
    <s v="October 6, 1995 (United States)"/>
    <x v="21"/>
    <n v="79000"/>
    <s v="Richard Donner"/>
    <s v="Lilly Wachowski"/>
    <s v="Sylvester Stallone"/>
    <s v="France"/>
    <n v="50000000"/>
    <n v="30303072"/>
    <s v="Warner Bros."/>
    <n v="132"/>
    <n v="152.4"/>
    <n v="60586260.094488189"/>
  </r>
  <r>
    <s v="French Kiss"/>
    <x v="8"/>
    <x v="3"/>
    <x v="15"/>
    <s v="May 5, 1995 (United States)"/>
    <x v="14"/>
    <n v="48000"/>
    <s v="Lawrence Kasdan"/>
    <s v="Adam Brooks"/>
    <s v="Meg Ryan"/>
    <s v="United Kingdom"/>
    <m/>
    <n v="101982854"/>
    <s v="PolyGram Filmed Entertainment"/>
    <n v="111"/>
    <n v="152.4"/>
    <n v="203898790.11679789"/>
  </r>
  <r>
    <s v="A Walk in the Clouds"/>
    <x v="8"/>
    <x v="0"/>
    <x v="15"/>
    <s v="August 11, 1995 (United States)"/>
    <x v="17"/>
    <n v="32000"/>
    <s v="Alfonso Arau"/>
    <s v="Robert Mark Kamen"/>
    <s v="Keanu Reeves"/>
    <s v="United States"/>
    <n v="20000000"/>
    <n v="50008143"/>
    <s v="Twentieth Century Fox"/>
    <n v="102"/>
    <n v="152.4"/>
    <n v="99983472.257874012"/>
  </r>
  <r>
    <s v="It Takes Two"/>
    <x v="1"/>
    <x v="3"/>
    <x v="15"/>
    <s v="November 17, 1995 (United States)"/>
    <x v="23"/>
    <n v="21000"/>
    <s v="Andy Tennant"/>
    <s v="Deborah Dean Davis"/>
    <s v="Kirstie Alley"/>
    <s v="United States"/>
    <m/>
    <n v="19474589"/>
    <s v="Dualstar Productions"/>
    <n v="101"/>
    <n v="152.4"/>
    <n v="38936399.398293965"/>
  </r>
  <r>
    <s v="Rob Roy"/>
    <x v="0"/>
    <x v="1"/>
    <x v="15"/>
    <s v="April 14, 1995 (United States)"/>
    <x v="15"/>
    <n v="41000"/>
    <s v="Michael Caton-Jones"/>
    <s v="Alan Sharp"/>
    <s v="Liam Neeson"/>
    <s v="United Kingdom"/>
    <n v="28000000"/>
    <n v="31596911"/>
    <s v="United Artists"/>
    <n v="139"/>
    <n v="152.4"/>
    <n v="63173089.118766405"/>
  </r>
  <r>
    <s v="Dead Presidents"/>
    <x v="0"/>
    <x v="2"/>
    <x v="15"/>
    <s v="October 6, 1995 (United States)"/>
    <x v="15"/>
    <n v="21000"/>
    <s v="Albert Hughes"/>
    <s v="Allen Hughes"/>
    <s v="Larenz Tate"/>
    <s v="United States"/>
    <n v="10000000"/>
    <n v="24147179"/>
    <s v="Caravan Pictures"/>
    <n v="119"/>
    <n v="152.4"/>
    <n v="48278513.394356951"/>
  </r>
  <r>
    <s v="The Baby-Sitters Club"/>
    <x v="1"/>
    <x v="3"/>
    <x v="15"/>
    <s v="August 18, 1995 (United States)"/>
    <x v="1"/>
    <n v="5500"/>
    <s v="Melanie Mayron"/>
    <s v="Ann M. Martin"/>
    <s v="Schuyler Fisk"/>
    <s v="United States"/>
    <n v="6500000"/>
    <n v="9685976"/>
    <s v="Beacon Communications"/>
    <n v="94"/>
    <n v="152.4"/>
    <n v="19365596.372703411"/>
  </r>
  <r>
    <s v="Waiting to Exhale"/>
    <x v="0"/>
    <x v="3"/>
    <x v="15"/>
    <s v="December 22, 1995 (United States)"/>
    <x v="22"/>
    <n v="10000"/>
    <s v="Forest Whitaker"/>
    <s v="Terry McMillan"/>
    <s v="Whitney Houston"/>
    <s v="United States"/>
    <n v="16000000"/>
    <n v="81452156"/>
    <s v="Twentieth Century Fox"/>
    <n v="124"/>
    <n v="152.4"/>
    <n v="162850865.70341206"/>
  </r>
  <r>
    <s v="Welcome to the Dollhouse"/>
    <x v="0"/>
    <x v="3"/>
    <x v="15"/>
    <s v="May 24, 1996 (United States)"/>
    <x v="34"/>
    <n v="33000"/>
    <s v="Todd Solondz"/>
    <s v="Todd Solondz"/>
    <s v="Heather Matarazzo"/>
    <s v="United States"/>
    <n v="800000"/>
    <n v="4569019"/>
    <s v="Suburban Pictures"/>
    <n v="88"/>
    <n v="152.4"/>
    <n v="9135039.9560367446"/>
  </r>
  <r>
    <s v="The Indian in the Cupboard"/>
    <x v="1"/>
    <x v="0"/>
    <x v="15"/>
    <s v="July 14, 1995 (United States)"/>
    <x v="22"/>
    <n v="27000"/>
    <s v="Frank Oz"/>
    <s v="Lynne Reid Banks"/>
    <s v="Hal Scardino"/>
    <s v="United States"/>
    <n v="45000000"/>
    <n v="35656131"/>
    <s v="Columbia Pictures"/>
    <n v="96"/>
    <n v="152.4"/>
    <n v="71288865.58858268"/>
  </r>
  <r>
    <s v="Rumble in the Bronx"/>
    <x v="0"/>
    <x v="2"/>
    <x v="15"/>
    <s v="February 23, 1996 (United States)"/>
    <x v="8"/>
    <n v="40000"/>
    <s v="Stanley Tong"/>
    <s v="Edward Tang"/>
    <s v="Jackie Chan"/>
    <s v="Hong Kong"/>
    <n v="7500000"/>
    <n v="32392047"/>
    <s v="Golden Harvest Company"/>
    <n v="87"/>
    <n v="152.4"/>
    <n v="64762839.375984251"/>
  </r>
  <r>
    <s v="Devil in a Blue Dress"/>
    <x v="0"/>
    <x v="6"/>
    <x v="15"/>
    <s v="September 29, 1995 (United States)"/>
    <x v="17"/>
    <n v="18000"/>
    <s v="Carl Franklin"/>
    <s v="Walter Mosley"/>
    <s v="Denzel Washington"/>
    <s v="United States"/>
    <n v="27000000"/>
    <n v="16140822"/>
    <s v="TriStar Pictures"/>
    <n v="102"/>
    <n v="152.4"/>
    <n v="32271052.909448817"/>
  </r>
  <r>
    <s v="How to Make an American Quilt"/>
    <x v="8"/>
    <x v="3"/>
    <x v="15"/>
    <s v="October 6, 1995 (United States)"/>
    <x v="21"/>
    <n v="11000"/>
    <s v="Jocelyn Moorhouse"/>
    <s v="Whitney Otto"/>
    <s v="Winona Ryder"/>
    <s v="United States"/>
    <n v="10000000"/>
    <n v="41200020"/>
    <s v="Universal Pictures"/>
    <n v="117"/>
    <n v="152.4"/>
    <n v="82373005.866141737"/>
  </r>
  <r>
    <s v="Kicking and Screaming"/>
    <x v="0"/>
    <x v="3"/>
    <x v="15"/>
    <s v="October 6, 1995 (United States)"/>
    <x v="8"/>
    <n v="13000"/>
    <s v="Noah Baumbach"/>
    <s v="Noah Baumbach"/>
    <s v="Josh Hamilton"/>
    <s v="United States"/>
    <m/>
    <n v="718490"/>
    <s v="Trimark Pictures"/>
    <n v="96"/>
    <n v="152.4"/>
    <n v="1436508.5498687665"/>
  </r>
  <r>
    <s v="Tales from the Crypt: Demon Knight"/>
    <x v="0"/>
    <x v="2"/>
    <x v="15"/>
    <s v="January 13, 1995 (United States)"/>
    <x v="17"/>
    <n v="22000"/>
    <s v="Ernest R. Dickerson"/>
    <s v="Ethan Reiff"/>
    <s v="Billy Zane"/>
    <s v="United States"/>
    <n v="13000000"/>
    <n v="21089146"/>
    <s v="Universal Pictures"/>
    <n v="92"/>
    <n v="152.4"/>
    <n v="42164453.977690287"/>
  </r>
  <r>
    <s v="The Net"/>
    <x v="8"/>
    <x v="2"/>
    <x v="15"/>
    <s v="July 28, 1995 (United States)"/>
    <x v="23"/>
    <n v="62000"/>
    <s v="Irwin Winkler"/>
    <s v="John Brancato"/>
    <s v="Sandra Bullock"/>
    <s v="United States"/>
    <n v="22000000"/>
    <n v="110627965"/>
    <s v="Columbia Pictures"/>
    <n v="114"/>
    <n v="152.4"/>
    <n v="221183339.47178477"/>
  </r>
  <r>
    <s v="Living in Oblivion"/>
    <x v="0"/>
    <x v="3"/>
    <x v="15"/>
    <s v="July 21, 1995 (United States)"/>
    <x v="24"/>
    <n v="17000"/>
    <s v="Tom DiCillo"/>
    <s v="Tom DiCillo"/>
    <s v="Steve Buscemi"/>
    <s v="United States"/>
    <n v="500000"/>
    <n v="1111790"/>
    <s v="JDI Productions"/>
    <n v="90"/>
    <n v="152.4"/>
    <n v="2222850.4790026248"/>
  </r>
  <r>
    <s v="Dracula: Dead and Loving It"/>
    <x v="8"/>
    <x v="3"/>
    <x v="15"/>
    <s v="December 22, 1995 (United States)"/>
    <x v="23"/>
    <n v="40000"/>
    <s v="Mel Brooks"/>
    <s v="Mel Brooks"/>
    <s v="Leslie Nielsen"/>
    <s v="France"/>
    <n v="30000000"/>
    <n v="10772144"/>
    <s v="Gaumont"/>
    <n v="88"/>
    <n v="152.4"/>
    <n v="21537219.664041992"/>
  </r>
  <r>
    <s v="Tom and Huck"/>
    <x v="1"/>
    <x v="1"/>
    <x v="15"/>
    <s v="December 22, 1995 (United States)"/>
    <x v="30"/>
    <n v="10000"/>
    <s v="Peter Hewitt"/>
    <s v="Mark Twain"/>
    <s v="Jonathan Taylor Thomas"/>
    <s v="United States"/>
    <m/>
    <n v="23920048"/>
    <s v="Walt Disney Pictures"/>
    <n v="97"/>
    <n v="152.4"/>
    <n v="47824400.430446193"/>
  </r>
  <r>
    <s v="Village of the Damned"/>
    <x v="0"/>
    <x v="4"/>
    <x v="15"/>
    <s v="April 28, 1995 (United States)"/>
    <x v="46"/>
    <n v="30000"/>
    <s v="John Carpenter"/>
    <s v="John Wyndham"/>
    <s v="Christopher Reeve"/>
    <s v="United States"/>
    <n v="22000000"/>
    <n v="9418365"/>
    <s v="Universal Pictures"/>
    <n v="98"/>
    <n v="152.4"/>
    <n v="18830549.97047244"/>
  </r>
  <r>
    <s v="Wild Bill"/>
    <x v="0"/>
    <x v="2"/>
    <x v="15"/>
    <s v="December 1, 1995 (United States)"/>
    <x v="23"/>
    <n v="6600"/>
    <s v="Walter Hill"/>
    <s v="Peter Dexter"/>
    <s v="Jeff Bridges"/>
    <s v="United States"/>
    <n v="30000000"/>
    <n v="2193982"/>
    <s v="The Zanuck Company"/>
    <n v="98"/>
    <n v="152.4"/>
    <n v="4386524.3792650914"/>
  </r>
  <r>
    <s v="Grumpier Old Men"/>
    <x v="8"/>
    <x v="3"/>
    <x v="15"/>
    <s v="December 22, 1995 (United States)"/>
    <x v="17"/>
    <n v="25000"/>
    <s v="Howard Deutch"/>
    <s v="Mark Steven Johnson"/>
    <s v="Walter Matthau"/>
    <s v="United States"/>
    <n v="25000000"/>
    <n v="71518503"/>
    <s v="Lancaster Gate"/>
    <n v="101"/>
    <n v="152.4"/>
    <n v="142990077.84842518"/>
  </r>
  <r>
    <s v="Boys on the Side"/>
    <x v="0"/>
    <x v="3"/>
    <x v="15"/>
    <s v="February 3, 1995 (United States)"/>
    <x v="16"/>
    <n v="12000"/>
    <s v="Herbert Ross"/>
    <s v="Don Roos"/>
    <s v="Whoopi Goldberg"/>
    <s v="United States"/>
    <n v="21000000"/>
    <n v="23440188"/>
    <s v="Alcor Films"/>
    <n v="115"/>
    <n v="152.4"/>
    <n v="46864995.299212597"/>
  </r>
  <r>
    <s v="Tales from the Hood"/>
    <x v="0"/>
    <x v="6"/>
    <x v="15"/>
    <s v="May 24, 1995 (United States)"/>
    <x v="5"/>
    <n v="7400"/>
    <s v="Rusty Cundieff"/>
    <s v="Rusty Cundieff"/>
    <s v="Clarence Williams III"/>
    <s v="United States"/>
    <n v="6000000"/>
    <n v="11837928"/>
    <s v="40 Acres &amp; A Mule Filmworks"/>
    <n v="98"/>
    <n v="152.4"/>
    <n v="23668088.33070866"/>
  </r>
  <r>
    <s v="Money Train"/>
    <x v="0"/>
    <x v="2"/>
    <x v="15"/>
    <s v="November 22, 1995 (United States)"/>
    <x v="46"/>
    <n v="39000"/>
    <s v="Joseph Ruben"/>
    <s v="Doug Richardson"/>
    <s v="Wesley Snipes"/>
    <s v="United States"/>
    <n v="68000000"/>
    <n v="35431113"/>
    <s v="Columbia Pictures"/>
    <n v="110"/>
    <n v="152.4"/>
    <n v="70838977.238188967"/>
  </r>
  <r>
    <s v="Candyman: Farewell to the Flesh"/>
    <x v="0"/>
    <x v="4"/>
    <x v="15"/>
    <s v="March 17, 1995 (United States)"/>
    <x v="11"/>
    <n v="11000"/>
    <s v="Bill Condon"/>
    <s v="Clive Barker"/>
    <s v="Tony Todd"/>
    <s v="United States"/>
    <n v="6000000"/>
    <n v="13940383"/>
    <s v="PolyGram Filmed Entertainment"/>
    <n v="95"/>
    <n v="152.4"/>
    <n v="27871618.767060366"/>
  </r>
  <r>
    <s v="The Crossing Guard"/>
    <x v="0"/>
    <x v="0"/>
    <x v="15"/>
    <s v="November 16, 1995 (United States)"/>
    <x v="21"/>
    <n v="13000"/>
    <s v="Sean Penn"/>
    <s v="Sean Penn"/>
    <s v="Jack Nicholson"/>
    <s v="United States"/>
    <n v="9000000"/>
    <n v="868979"/>
    <s v="Miramax"/>
    <n v="111"/>
    <n v="152.4"/>
    <n v="1737387.8038057743"/>
  </r>
  <r>
    <s v="Man of the House"/>
    <x v="1"/>
    <x v="3"/>
    <x v="15"/>
    <s v="March 3, 1995 (United States)"/>
    <x v="33"/>
    <n v="8900"/>
    <s v="James Orr"/>
    <s v="David E. Peckinpah"/>
    <s v="Chevy Chase"/>
    <s v="United States"/>
    <m/>
    <n v="40070995"/>
    <s v="All Girl Productions"/>
    <n v="96"/>
    <n v="152.4"/>
    <n v="80115696.696194217"/>
  </r>
  <r>
    <s v="Nixon"/>
    <x v="0"/>
    <x v="5"/>
    <x v="15"/>
    <s v="January 5, 1996 (United States)"/>
    <x v="12"/>
    <n v="29000"/>
    <s v="Oliver Stone"/>
    <s v="Stephen J. Rivele"/>
    <s v="Anthony Hopkins"/>
    <s v="United States"/>
    <n v="44000000"/>
    <n v="13681765"/>
    <s v="Cinergi Pictures Entertainment"/>
    <n v="192"/>
    <n v="152.4"/>
    <n v="27354552.463910758"/>
  </r>
  <r>
    <s v="Hideaway"/>
    <x v="0"/>
    <x v="7"/>
    <x v="15"/>
    <s v="March 3, 1995 (United States)"/>
    <x v="11"/>
    <n v="6400"/>
    <s v="Brett Leonard"/>
    <s v="Dean R. Koontz"/>
    <s v="Jeff Goldblum"/>
    <s v="United States"/>
    <n v="15000000"/>
    <n v="12201255"/>
    <s v="TriStar Pictures"/>
    <n v="106"/>
    <n v="152.4"/>
    <n v="24394503.927165352"/>
  </r>
  <r>
    <s v="When Night Is Falling"/>
    <x v="9"/>
    <x v="0"/>
    <x v="15"/>
    <s v="November 17, 1995 (United States)"/>
    <x v="16"/>
    <n v="6700"/>
    <s v="Patricia Rozema"/>
    <s v="Patricia Rozema"/>
    <s v="Pascale Bussières"/>
    <s v="Canada"/>
    <m/>
    <n v="919671"/>
    <s v="Alliance Communications Corporation"/>
    <n v="94"/>
    <n v="152.4"/>
    <n v="1838738.5413385825"/>
  </r>
  <r>
    <s v="Underground"/>
    <x v="4"/>
    <x v="3"/>
    <x v="15"/>
    <s v="June 20, 1997 (United States)"/>
    <x v="31"/>
    <n v="56000"/>
    <s v="Emir Kusturica"/>
    <s v="Dusan Kovacevic"/>
    <s v="Predrag 'Miki' Manojlovic"/>
    <s v="Federal Republic of Yugoslavia"/>
    <n v="14000000"/>
    <n v="171082"/>
    <s v="CiBy 2000"/>
    <n v="167"/>
    <n v="152.4"/>
    <n v="342051.74146981625"/>
  </r>
  <r>
    <s v="Mighty Aphrodite"/>
    <x v="0"/>
    <x v="3"/>
    <x v="15"/>
    <s v="November 10, 1995 (United States)"/>
    <x v="9"/>
    <n v="39000"/>
    <s v="Woody Allen"/>
    <s v="Woody Allen"/>
    <s v="Woody Allen"/>
    <s v="United States"/>
    <n v="15000000"/>
    <n v="6468498"/>
    <s v="Sweetland Films"/>
    <n v="95"/>
    <n v="152.4"/>
    <n v="12932751.578740157"/>
  </r>
  <r>
    <s v="Balto"/>
    <x v="2"/>
    <x v="10"/>
    <x v="15"/>
    <s v="December 22, 1995 (United States)"/>
    <x v="12"/>
    <n v="41000"/>
    <s v="Simon Wells"/>
    <s v="Cliff Ruby"/>
    <s v="Kevin Bacon"/>
    <s v="United States"/>
    <m/>
    <n v="11349090"/>
    <s v="Amblimation"/>
    <n v="78"/>
    <n v="152.4"/>
    <n v="22690733.090551179"/>
  </r>
  <r>
    <s v="Total Eclipse"/>
    <x v="0"/>
    <x v="5"/>
    <x v="15"/>
    <s v="November 3, 1995 (United States)"/>
    <x v="16"/>
    <n v="14000"/>
    <s v="Agnieszka Holland"/>
    <s v="Christopher Hampton"/>
    <s v="Leonardo DiCaprio"/>
    <s v="United Kingdom"/>
    <n v="8000000"/>
    <n v="340139"/>
    <s v="FIT Productions"/>
    <n v="111"/>
    <n v="152.4"/>
    <n v="680054.81167979003"/>
  </r>
  <r>
    <s v="Fair Game"/>
    <x v="0"/>
    <x v="2"/>
    <x v="15"/>
    <s v="November 3, 1995 (United States)"/>
    <x v="36"/>
    <n v="12000"/>
    <s v="Andrew Sipes"/>
    <s v="Paula Gosling"/>
    <s v="William Baldwin"/>
    <s v="United States"/>
    <n v="50000000"/>
    <n v="11534477"/>
    <s v="Warner Bros."/>
    <n v="91"/>
    <n v="152.4"/>
    <n v="23061385.445538055"/>
  </r>
  <r>
    <s v="Lord of Illusions"/>
    <x v="0"/>
    <x v="4"/>
    <x v="15"/>
    <s v="August 25, 1995 (United States)"/>
    <x v="10"/>
    <n v="15000"/>
    <s v="Clive Barker"/>
    <s v="Clive Barker"/>
    <s v="Scott Bakula"/>
    <s v="United States"/>
    <n v="12000000"/>
    <n v="13294422"/>
    <s v="Seraphim Films"/>
    <n v="109"/>
    <n v="152.4"/>
    <n v="26580120.625984251"/>
  </r>
  <r>
    <s v="The Scarlet Letter"/>
    <x v="0"/>
    <x v="0"/>
    <x v="15"/>
    <s v="October 13, 1995 (United States)"/>
    <x v="11"/>
    <n v="15000"/>
    <s v="Roland Joffé"/>
    <s v="Nathaniel Hawthorne"/>
    <s v="Demi Moore"/>
    <s v="United States"/>
    <n v="46000000"/>
    <n v="10382407"/>
    <s v="Allied Stars Ltd."/>
    <n v="135"/>
    <n v="152.4"/>
    <n v="20758001.396981627"/>
  </r>
  <r>
    <s v="Nick of Time"/>
    <x v="0"/>
    <x v="2"/>
    <x v="15"/>
    <s v="November 22, 1995 (United States)"/>
    <x v="21"/>
    <n v="40000"/>
    <s v="John Badham"/>
    <s v="Patrick Sheane Duncan"/>
    <s v="Johnny Depp"/>
    <s v="United States"/>
    <n v="33000000"/>
    <n v="8175346"/>
    <s v="Paramount Pictures"/>
    <n v="90"/>
    <n v="152.4"/>
    <n v="16345327.599737532"/>
  </r>
  <r>
    <s v="Senior Trip"/>
    <x v="0"/>
    <x v="1"/>
    <x v="15"/>
    <s v="September 8, 1995 (United States)"/>
    <x v="46"/>
    <n v="5500"/>
    <s v="Kelly Makin"/>
    <s v="Roger Kumble"/>
    <s v="Matt Frewer"/>
    <s v="Canada"/>
    <m/>
    <n v="4686937"/>
    <s v="1992 Number Four Limited Partnership"/>
    <n v="91"/>
    <n v="152.4"/>
    <n v="9370798.5820209961"/>
  </r>
  <r>
    <s v="Free Willy 2: The Adventure Home"/>
    <x v="1"/>
    <x v="1"/>
    <x v="15"/>
    <s v="July 19, 1995 (United States)"/>
    <x v="27"/>
    <n v="17000"/>
    <s v="Dwight H. Little"/>
    <s v="Keith Walker"/>
    <s v="Jason James Richter"/>
    <s v="France"/>
    <m/>
    <n v="30077111"/>
    <s v="Warner Bros. Family Entertainment"/>
    <n v="95"/>
    <n v="152.4"/>
    <n v="60134486.362860888"/>
  </r>
  <r>
    <s v="Things to Do in Denver When You're Dead"/>
    <x v="0"/>
    <x v="6"/>
    <x v="15"/>
    <s v="December 1, 1995 (United States)"/>
    <x v="8"/>
    <n v="27000"/>
    <s v="Gary Fleder"/>
    <s v="Scott Rosenberg"/>
    <s v="Andy Garcia"/>
    <s v="United States"/>
    <n v="7000000"/>
    <n v="529766"/>
    <s v="Miramax"/>
    <n v="115"/>
    <n v="152.4"/>
    <n v="1059184.3845144357"/>
  </r>
  <r>
    <s v="The Doom Generation"/>
    <x v="0"/>
    <x v="3"/>
    <x v="15"/>
    <s v="October 27, 1995 (United States)"/>
    <x v="10"/>
    <n v="14000"/>
    <s v="Gregg Araki"/>
    <s v="Gregg Araki"/>
    <s v="James Duval"/>
    <s v="United States"/>
    <m/>
    <n v="284785"/>
    <s v="Union Générale Cinématographique (UGC)"/>
    <n v="83"/>
    <n v="152.4"/>
    <n v="569383.13320209971"/>
  </r>
  <r>
    <s v="Nine Months"/>
    <x v="8"/>
    <x v="3"/>
    <x v="15"/>
    <s v="July 12, 1995 (United States)"/>
    <x v="30"/>
    <n v="36000"/>
    <s v="Chris Columbus"/>
    <s v="Patrick Braoudé"/>
    <s v="Hugh Grant"/>
    <s v="United States"/>
    <m/>
    <n v="138510230"/>
    <s v="Twentieth Century Fox"/>
    <n v="103"/>
    <n v="152.4"/>
    <n v="276929574.02230972"/>
  </r>
  <r>
    <s v="Safe"/>
    <x v="0"/>
    <x v="0"/>
    <x v="15"/>
    <s v="June 30, 1995 (United States)"/>
    <x v="13"/>
    <n v="14000"/>
    <s v="Todd Haynes"/>
    <s v="Todd Haynes"/>
    <s v="Julianne Moore"/>
    <s v="United Kingdom"/>
    <n v="1000000"/>
    <n v="512245"/>
    <s v="American Playhouse Theatrical Films"/>
    <n v="119"/>
    <n v="152.4"/>
    <n v="1024153.8812335958"/>
  </r>
  <r>
    <s v="Sudden Death"/>
    <x v="0"/>
    <x v="2"/>
    <x v="15"/>
    <s v="December 22, 1995 (United States)"/>
    <x v="1"/>
    <n v="33000"/>
    <s v="Peter Hyams"/>
    <s v="Karen Elise Baldwin"/>
    <s v="Jean-Claude Van Damme"/>
    <s v="United States"/>
    <n v="35000000"/>
    <n v="64350171"/>
    <s v="Universal Pictures"/>
    <n v="111"/>
    <n v="152.4"/>
    <n v="128658117.47834645"/>
  </r>
  <r>
    <s v="Circle of Friends"/>
    <x v="8"/>
    <x v="0"/>
    <x v="15"/>
    <s v="April 7, 1995 (United States)"/>
    <x v="14"/>
    <n v="8100"/>
    <s v="Pat O'Connor"/>
    <s v="Andrew Davies"/>
    <s v="Chris O'Donnell"/>
    <s v="Ireland"/>
    <m/>
    <n v="23389975"/>
    <s v="Price Entertainment"/>
    <n v="103"/>
    <n v="152.4"/>
    <n v="46764602.247375324"/>
  </r>
  <r>
    <s v="Canadian Bacon"/>
    <x v="1"/>
    <x v="3"/>
    <x v="15"/>
    <s v="September 22, 1995 (United States)"/>
    <x v="23"/>
    <n v="16000"/>
    <s v="Michael Moore"/>
    <s v="Michael Moore"/>
    <s v="John Candy"/>
    <s v="United States"/>
    <n v="11000000"/>
    <n v="163971"/>
    <s v="Dog Eat Dog Films"/>
    <n v="91"/>
    <n v="152.4"/>
    <n v="327834.40748031496"/>
  </r>
  <r>
    <s v="Screamers"/>
    <x v="0"/>
    <x v="4"/>
    <x v="15"/>
    <s v="January 26, 1996 (United States)"/>
    <x v="5"/>
    <n v="26000"/>
    <s v="Christian Duguay"/>
    <s v="Philip K. Dick"/>
    <s v="Peter Weller"/>
    <s v="Canada"/>
    <n v="20000000"/>
    <n v="5711695"/>
    <s v="Triumph Films"/>
    <n v="108"/>
    <n v="152.4"/>
    <n v="11419642.168635171"/>
  </r>
  <r>
    <s v="Vampire in Brooklyn"/>
    <x v="0"/>
    <x v="3"/>
    <x v="15"/>
    <s v="October 27, 1995 (United States)"/>
    <x v="26"/>
    <n v="22000"/>
    <s v="Wes Craven"/>
    <s v="Eddie Murphy"/>
    <s v="Eddie Murphy"/>
    <s v="United States"/>
    <n v="20000000"/>
    <n v="19751736"/>
    <s v="Eddie Murphy Productions"/>
    <n v="100"/>
    <n v="152.4"/>
    <n v="39490511.543307088"/>
  </r>
  <r>
    <s v="Murder in the First"/>
    <x v="0"/>
    <x v="0"/>
    <x v="15"/>
    <s v="January 20, 1995 (United States)"/>
    <x v="4"/>
    <n v="27000"/>
    <s v="Marc Rocco"/>
    <s v="Dan Gordon"/>
    <s v="Christian Slater"/>
    <s v="United States"/>
    <m/>
    <n v="17381942"/>
    <s v="Warner Bros."/>
    <n v="122"/>
    <n v="152.4"/>
    <n v="34752478.526246719"/>
  </r>
  <r>
    <s v="Richard III"/>
    <x v="0"/>
    <x v="0"/>
    <x v="15"/>
    <s v="December 29, 1995 (United States)"/>
    <x v="34"/>
    <n v="14000"/>
    <s v="Richard Loncraine"/>
    <s v="Ian McKellen"/>
    <s v="Ian McKellen"/>
    <s v="United Kingdom"/>
    <m/>
    <n v="2748518"/>
    <s v="Mayfair Entertainment International"/>
    <n v="110"/>
    <n v="152.4"/>
    <n v="5495232.5104986876"/>
  </r>
  <r>
    <s v="The Day of the Beast"/>
    <x v="0"/>
    <x v="2"/>
    <x v="15"/>
    <s v="December 23, 1998 (United States)"/>
    <x v="34"/>
    <n v="19000"/>
    <s v="Álex de la Iglesia"/>
    <s v="Jorge Guerricaechevarría"/>
    <s v="Álex Angulo"/>
    <s v="Spain"/>
    <m/>
    <m/>
    <s v="Canal+ España"/>
    <n v="99"/>
    <n v="152.4"/>
    <s v=""/>
  </r>
  <r>
    <s v="A Kid in King Arthur's Court"/>
    <x v="1"/>
    <x v="1"/>
    <x v="15"/>
    <s v="August 11, 1995 (United States)"/>
    <x v="32"/>
    <n v="5800"/>
    <s v="Michael Gottlieb"/>
    <s v="Michael Part"/>
    <s v="Thomas Ian Nicholas"/>
    <s v="United States"/>
    <n v="15000000"/>
    <n v="13406717"/>
    <s v="Tapestry Films"/>
    <n v="89"/>
    <n v="152.4"/>
    <n v="26804636.941601049"/>
  </r>
  <r>
    <s v="Othello"/>
    <x v="0"/>
    <x v="0"/>
    <x v="15"/>
    <s v="January 19, 1996 (United States)"/>
    <x v="15"/>
    <n v="9200"/>
    <s v="Oliver Parker"/>
    <s v="Oliver Parker"/>
    <s v="Laurence Fishburne"/>
    <s v="United States"/>
    <n v="11000000"/>
    <n v="2844379"/>
    <s v="Castle Rock Entertainment"/>
    <n v="123"/>
    <n v="152.4"/>
    <n v="5686891.6095800521"/>
  </r>
  <r>
    <s v="Gold Diggers: The Secret of Bear Mountain"/>
    <x v="1"/>
    <x v="1"/>
    <x v="15"/>
    <s v="November 3, 1995 (United States)"/>
    <x v="22"/>
    <n v="4200"/>
    <s v="Kevin James Dobson"/>
    <s v="Barry Glasser"/>
    <s v="Christina Ricci"/>
    <s v="Canada"/>
    <m/>
    <n v="6029091"/>
    <s v="Universal Pictures"/>
    <n v="93"/>
    <n v="152.4"/>
    <n v="12054225.903543307"/>
  </r>
  <r>
    <s v="Clockers"/>
    <x v="0"/>
    <x v="6"/>
    <x v="15"/>
    <s v="September 13, 1995 (United States)"/>
    <x v="15"/>
    <n v="21000"/>
    <s v="Spike Lee"/>
    <s v="Richard Price"/>
    <s v="Harvey Keitel"/>
    <s v="United States"/>
    <n v="25000000"/>
    <n v="13071518"/>
    <s v="Universal Pictures"/>
    <n v="128"/>
    <n v="152.4"/>
    <n v="26134458.888451442"/>
  </r>
  <r>
    <s v="Smoke"/>
    <x v="0"/>
    <x v="3"/>
    <x v="15"/>
    <s v="June 9, 1995 (United States)"/>
    <x v="34"/>
    <n v="34000"/>
    <s v="Wayne Wang"/>
    <s v="Paul Auster"/>
    <s v="Harvey Keitel"/>
    <s v="Germany"/>
    <n v="7000000"/>
    <n v="8367636"/>
    <s v="Miramax"/>
    <n v="112"/>
    <n v="152.4"/>
    <n v="16729781.425196851"/>
  </r>
  <r>
    <s v="Something to Talk About"/>
    <x v="0"/>
    <x v="3"/>
    <x v="15"/>
    <s v="August 4, 1995 (United States)"/>
    <x v="46"/>
    <n v="13000"/>
    <s v="Lasse Hallström"/>
    <s v="Callie Khouri"/>
    <s v="Julia Roberts"/>
    <s v="United States"/>
    <m/>
    <n v="50865589"/>
    <s v="Hawn / Sylbert Movie Company"/>
    <n v="106"/>
    <n v="152.4"/>
    <n v="101697801.62926508"/>
  </r>
  <r>
    <s v="Tall Tale"/>
    <x v="1"/>
    <x v="1"/>
    <x v="15"/>
    <s v="March 24, 1995 (United States)"/>
    <x v="23"/>
    <n v="3500"/>
    <s v="Jeremiah S. Chechik"/>
    <s v="Steve Bloom"/>
    <s v="Patrick Swayze"/>
    <s v="United States"/>
    <n v="32000000"/>
    <n v="11047627"/>
    <s v="Caravan Pictures"/>
    <n v="96"/>
    <n v="152.4"/>
    <n v="22088004.900918633"/>
  </r>
  <r>
    <s v="Kiss of Death"/>
    <x v="0"/>
    <x v="6"/>
    <x v="15"/>
    <s v="April 21, 1995 (United States)"/>
    <x v="23"/>
    <n v="17000"/>
    <s v="Barbet Schroeder"/>
    <s v="Eleazar Lipsky"/>
    <s v="David Caruso"/>
    <s v="United States"/>
    <n v="40000000"/>
    <n v="14942422"/>
    <s v="Twentieth Century Fox"/>
    <n v="101"/>
    <n v="152.4"/>
    <n v="29875039.261154853"/>
  </r>
  <r>
    <s v="Delta of Venus"/>
    <x v="0"/>
    <x v="0"/>
    <x v="15"/>
    <s v="October 13, 1995 (United States)"/>
    <x v="25"/>
    <n v="1900"/>
    <s v="Zalman King"/>
    <s v="Anaïs Nin"/>
    <s v="Audie England"/>
    <s v="United States"/>
    <m/>
    <n v="63174"/>
    <s v="Alliance Communications Corporation"/>
    <n v="102"/>
    <n v="152.4"/>
    <n v="126306.54724409449"/>
  </r>
  <r>
    <s v="Heavy"/>
    <x v="0"/>
    <x v="0"/>
    <x v="15"/>
    <s v="June 5, 1996 (United States)"/>
    <x v="8"/>
    <n v="4500"/>
    <s v="James Mangold"/>
    <s v="James Mangold"/>
    <s v="Pruitt Taylor Vince"/>
    <s v="United States"/>
    <m/>
    <n v="941414"/>
    <s v="Available Light Productions"/>
    <n v="105"/>
    <n v="152.4"/>
    <n v="1882210.2742782151"/>
  </r>
  <r>
    <s v="Home for the Holidays"/>
    <x v="8"/>
    <x v="3"/>
    <x v="15"/>
    <s v="November 3, 1995 (United States)"/>
    <x v="14"/>
    <n v="12000"/>
    <s v="Jodie Foster"/>
    <s v="Chris Radant"/>
    <s v="Holly Hunter"/>
    <s v="United States"/>
    <n v="20000000"/>
    <n v="17519169"/>
    <s v="Paramount Pictures"/>
    <n v="103"/>
    <n v="152.4"/>
    <n v="35026842.482283466"/>
  </r>
  <r>
    <s v="Angels and Insects"/>
    <x v="0"/>
    <x v="0"/>
    <x v="15"/>
    <s v="January 26, 1996 (United States)"/>
    <x v="8"/>
    <n v="4400"/>
    <s v="Philip Haas"/>
    <s v="A.S. Byatt"/>
    <s v="Mark Rylance"/>
    <s v="United Kingdom"/>
    <n v="4997987"/>
    <n v="3414301"/>
    <s v="Playhouse International Pictures"/>
    <n v="116"/>
    <n v="152.4"/>
    <n v="6826361.6450131228"/>
  </r>
  <r>
    <s v="The Cure"/>
    <x v="8"/>
    <x v="0"/>
    <x v="15"/>
    <s v="April 21, 1995 (United States)"/>
    <x v="3"/>
    <n v="9400"/>
    <s v="Peter Horton"/>
    <s v="Robert Kuhn"/>
    <s v="Joseph Mazzello"/>
    <s v="United States"/>
    <m/>
    <n v="2568425"/>
    <s v="Universal Pictures"/>
    <n v="97"/>
    <n v="152.4"/>
    <n v="5135164.6817585304"/>
  </r>
  <r>
    <s v="The Horseman on the Roof"/>
    <x v="0"/>
    <x v="1"/>
    <x v="15"/>
    <s v="October 6, 1995 (United States)"/>
    <x v="12"/>
    <n v="5700"/>
    <s v="Jean-Paul Rappeneau"/>
    <s v="Jean Giono"/>
    <s v="Olivier Martinez"/>
    <s v="France"/>
    <m/>
    <n v="1320043"/>
    <s v="Hachette Première"/>
    <n v="118"/>
    <n v="152.4"/>
    <n v="2639219.8300524931"/>
  </r>
  <r>
    <s v="Forget Paris"/>
    <x v="8"/>
    <x v="3"/>
    <x v="15"/>
    <s v="May 19, 1995 (United States)"/>
    <x v="16"/>
    <n v="12000"/>
    <s v="Billy Crystal"/>
    <s v="Billy Crystal"/>
    <s v="Billy Crystal"/>
    <s v="United States"/>
    <m/>
    <n v="33177694"/>
    <s v="Castle Rock Entertainment"/>
    <n v="101"/>
    <n v="152.4"/>
    <n v="66333617.859580047"/>
  </r>
  <r>
    <s v="Mad Love"/>
    <x v="8"/>
    <x v="3"/>
    <x v="15"/>
    <s v="May 26, 1995 (United States)"/>
    <x v="20"/>
    <n v="6200"/>
    <s v="Antonia Bird"/>
    <s v="Paula Milne"/>
    <s v="Chris O'Donnell"/>
    <s v="United States"/>
    <m/>
    <n v="15453274"/>
    <s v="Touchstone Pictures"/>
    <n v="93"/>
    <n v="152.4"/>
    <n v="30896408.056430444"/>
  </r>
  <r>
    <s v="The Hunted"/>
    <x v="0"/>
    <x v="2"/>
    <x v="15"/>
    <s v="February 24, 1995 (United States)"/>
    <x v="22"/>
    <n v="4900"/>
    <s v="J.F. Lawton"/>
    <s v="J.F. Lawton"/>
    <s v="Christopher Lambert"/>
    <s v="United States"/>
    <n v="20000000"/>
    <n v="6609661"/>
    <s v="Universal Pictures"/>
    <n v="110"/>
    <n v="152.4"/>
    <n v="13214984.952099737"/>
  </r>
  <r>
    <s v="Restoration"/>
    <x v="0"/>
    <x v="5"/>
    <x v="15"/>
    <s v="February 2, 1996 (United States)"/>
    <x v="14"/>
    <n v="9000"/>
    <s v="Michael Hoffman"/>
    <s v="Rose Tremain"/>
    <s v="Robert Downey Jr."/>
    <s v="United States"/>
    <n v="19000000"/>
    <n v="4005941"/>
    <s v="Avenue Pictures"/>
    <n v="117"/>
    <n v="152.4"/>
    <n v="8009253.4297900256"/>
  </r>
  <r>
    <s v="Al di là delle nuvole"/>
    <x v="4"/>
    <x v="0"/>
    <x v="15"/>
    <s v="October 27, 1995 (Italy)"/>
    <x v="16"/>
    <n v="5600"/>
    <s v="Michelangelo Antonioni"/>
    <s v="Tonino Guerra"/>
    <s v="Fanny Ardant"/>
    <s v="France"/>
    <m/>
    <n v="31738"/>
    <s v="Sunshine"/>
    <n v="110"/>
    <n v="152.4"/>
    <n v="63455.174540682412"/>
  </r>
  <r>
    <s v="My Family"/>
    <x v="0"/>
    <x v="0"/>
    <x v="15"/>
    <s v="May 3, 1995 (United States)"/>
    <x v="4"/>
    <n v="3800"/>
    <s v="Gregory Nava"/>
    <s v="Gregory Nava"/>
    <s v="Jimmy Smits"/>
    <s v="United States"/>
    <n v="5500000"/>
    <n v="11079373"/>
    <s v="American Playhouse"/>
    <n v="128"/>
    <n v="152.4"/>
    <n v="22151476.070209973"/>
  </r>
  <r>
    <s v="The Brothers McMullen"/>
    <x v="0"/>
    <x v="3"/>
    <x v="15"/>
    <s v="August 11, 1995 (United States)"/>
    <x v="14"/>
    <n v="7500"/>
    <s v="Edward Burns"/>
    <s v="Edward Burns"/>
    <s v="Jack Mulcahy"/>
    <s v="United States"/>
    <n v="238000"/>
    <n v="10426506"/>
    <s v="Brothers McMullen Productions"/>
    <n v="98"/>
    <n v="152.4"/>
    <n v="20846170.460629921"/>
  </r>
  <r>
    <s v="The Last Supper"/>
    <x v="0"/>
    <x v="3"/>
    <x v="15"/>
    <s v="April 5, 1996 (United States)"/>
    <x v="8"/>
    <n v="14000"/>
    <s v="Stacy Title"/>
    <s v="Dan Rosen"/>
    <s v="Cameron Diaz"/>
    <s v="United States"/>
    <m/>
    <n v="459749"/>
    <s v="Columbia Pictures"/>
    <n v="92"/>
    <n v="152.4"/>
    <n v="919196.32742782147"/>
  </r>
  <r>
    <s v="Bushwhacked"/>
    <x v="8"/>
    <x v="1"/>
    <x v="15"/>
    <s v="August 4, 1995 (United States)"/>
    <x v="41"/>
    <n v="5700"/>
    <s v="Greg Beeman"/>
    <s v="John Jordan"/>
    <s v="Daniel Stern"/>
    <s v="United States"/>
    <m/>
    <n v="7919823"/>
    <s v="Twentieth Century Fox"/>
    <n v="90"/>
    <n v="152.4"/>
    <n v="15834449.265748031"/>
  </r>
  <r>
    <s v="La Cérémonie"/>
    <x v="4"/>
    <x v="6"/>
    <x v="15"/>
    <s v="December 20, 1996 (United States)"/>
    <x v="24"/>
    <n v="11000"/>
    <s v="Claude Chabrol"/>
    <s v="Ruth Rendell"/>
    <s v="Isabelle Huppert"/>
    <s v="France"/>
    <m/>
    <n v="873196"/>
    <s v="Canal+"/>
    <n v="112"/>
    <n v="152.4"/>
    <n v="1745819.0367454067"/>
  </r>
  <r>
    <s v="The Addiction"/>
    <x v="4"/>
    <x v="0"/>
    <x v="15"/>
    <s v="October 6, 1995 (United States)"/>
    <x v="16"/>
    <n v="9200"/>
    <s v="Abel Ferrara"/>
    <s v="Nicholas St. John"/>
    <s v="Lili Taylor"/>
    <s v="United States"/>
    <m/>
    <n v="307308"/>
    <s v="Fast Films"/>
    <n v="82"/>
    <n v="152.4"/>
    <n v="614414.35433070862"/>
  </r>
  <r>
    <s v="Last of the Dogmen"/>
    <x v="1"/>
    <x v="1"/>
    <x v="15"/>
    <s v="September 8, 1995 (United States)"/>
    <x v="9"/>
    <n v="5000"/>
    <s v="Tab Murphy"/>
    <s v="Tab Murphy"/>
    <s v="Tom Berenger"/>
    <s v="United States"/>
    <m/>
    <n v="7024389"/>
    <s v="Carolco Pictures"/>
    <n v="118"/>
    <n v="152.4"/>
    <n v="14044168.820866141"/>
  </r>
  <r>
    <s v="The Englishman Who Went Up a Hill But Came Down a Mountain"/>
    <x v="1"/>
    <x v="3"/>
    <x v="15"/>
    <s v="May 12, 1995 (United States)"/>
    <x v="14"/>
    <n v="17000"/>
    <s v="Christopher Monger"/>
    <s v="Ifor David Monger"/>
    <s v="Hugh Grant"/>
    <s v="United Kingdom"/>
    <n v="40997769"/>
    <n v="10904930"/>
    <s v="Miramax"/>
    <n v="99"/>
    <n v="152.4"/>
    <n v="21802704.534120735"/>
  </r>
  <r>
    <s v="Jack &amp; Sarah"/>
    <x v="0"/>
    <x v="3"/>
    <x v="15"/>
    <s v="March 22, 1996 (United States)"/>
    <x v="17"/>
    <n v="5100"/>
    <s v="Tim Sullivan"/>
    <s v="Tim Sullivan"/>
    <s v="Richard E. Grant"/>
    <s v="United Kingdom"/>
    <m/>
    <n v="218626"/>
    <s v="British Screen Productions"/>
    <n v="110"/>
    <n v="152.4"/>
    <n v="437108.54461942258"/>
  </r>
  <r>
    <s v="The Flower of My Secret"/>
    <x v="0"/>
    <x v="3"/>
    <x v="15"/>
    <s v="March 8, 1996 (United States)"/>
    <x v="9"/>
    <n v="11000"/>
    <s v="Pedro Almodóvar"/>
    <s v="Pedro Almodóvar"/>
    <s v="Marisa Paredes"/>
    <s v="Spain"/>
    <m/>
    <n v="1104622"/>
    <s v="CiBy 2000"/>
    <n v="103"/>
    <n v="152.4"/>
    <n v="2208519.1824146979"/>
  </r>
  <r>
    <s v="Blue in the Face"/>
    <x v="0"/>
    <x v="3"/>
    <x v="15"/>
    <s v="October 13, 1995 (United States)"/>
    <x v="17"/>
    <n v="9200"/>
    <s v="Paul Auster"/>
    <s v="Paul Auster"/>
    <s v="Harvey Keitel"/>
    <s v="United States"/>
    <n v="2000000"/>
    <n v="1268636"/>
    <s v="Miramax"/>
    <n v="83"/>
    <n v="152.4"/>
    <n v="2536439.5616797898"/>
  </r>
  <r>
    <s v="Bye Bye Love"/>
    <x v="8"/>
    <x v="3"/>
    <x v="15"/>
    <s v="March 17, 1995 (United States)"/>
    <x v="19"/>
    <n v="4700"/>
    <s v="Sam Weisman"/>
    <s v="Gary David Goldberg"/>
    <s v="Matthew Modine"/>
    <s v="United States"/>
    <m/>
    <n v="12096673"/>
    <s v="Twentieth Century Fox"/>
    <n v="106"/>
    <n v="152.4"/>
    <n v="24185408.550524935"/>
  </r>
  <r>
    <s v="The Mangler"/>
    <x v="0"/>
    <x v="4"/>
    <x v="15"/>
    <s v="March 3, 1995 (United States)"/>
    <x v="36"/>
    <n v="8500"/>
    <s v="Tobe Hooper"/>
    <s v="Tobe Hooper"/>
    <s v="Robert Englund"/>
    <s v="South Africa"/>
    <m/>
    <n v="1781383"/>
    <s v="Distant Horizon"/>
    <n v="106"/>
    <n v="152.4"/>
    <n v="3561597.1135170604"/>
  </r>
  <r>
    <s v="Jeffrey"/>
    <x v="0"/>
    <x v="3"/>
    <x v="15"/>
    <s v="August 18, 1995 (United States)"/>
    <x v="8"/>
    <n v="5900"/>
    <s v="Christopher Ashley"/>
    <s v="Paul Rudnick"/>
    <s v="Steven Weber"/>
    <s v="United States"/>
    <m/>
    <n v="3487767"/>
    <s v="The Booking Office"/>
    <n v="92"/>
    <n v="152.4"/>
    <n v="6973245.4389763772"/>
  </r>
  <r>
    <s v="Angus"/>
    <x v="8"/>
    <x v="3"/>
    <x v="15"/>
    <s v="September 15, 1995 (United States)"/>
    <x v="17"/>
    <n v="6400"/>
    <s v="Patrick Read Johnson"/>
    <s v="Chris Crutcher"/>
    <s v="Charlie Talbert"/>
    <s v="United Kingdom"/>
    <m/>
    <n v="4821759"/>
    <s v="Atlas Entertainment"/>
    <n v="90"/>
    <n v="152.4"/>
    <n v="9640354.1161417328"/>
  </r>
  <r>
    <s v="Party Girl"/>
    <x v="0"/>
    <x v="3"/>
    <x v="15"/>
    <s v="June 9, 1995 (United States)"/>
    <x v="16"/>
    <n v="4700"/>
    <s v="Daisy von Scherler Mayer"/>
    <s v="Harry Birckmayer"/>
    <s v="Parker Posey"/>
    <s v="United States"/>
    <n v="150000"/>
    <n v="472370"/>
    <s v="Party Productions"/>
    <n v="94"/>
    <n v="152.4"/>
    <n v="944430.04593175848"/>
  </r>
  <r>
    <s v="Operation Dumbo Drop"/>
    <x v="1"/>
    <x v="2"/>
    <x v="15"/>
    <s v="July 28, 1995 (United States)"/>
    <x v="27"/>
    <n v="8600"/>
    <s v="Simon Wincer"/>
    <s v="James Morris"/>
    <s v="Danny Glover"/>
    <s v="United States"/>
    <m/>
    <n v="24670346"/>
    <s v="Walt Disney Pictures"/>
    <n v="107"/>
    <n v="152.4"/>
    <n v="49324504.108923882"/>
  </r>
  <r>
    <s v="Losing Isaiah"/>
    <x v="0"/>
    <x v="0"/>
    <x v="15"/>
    <s v="March 17, 1995 (United States)"/>
    <x v="5"/>
    <n v="5600"/>
    <s v="Stephen Gyllenhaal"/>
    <s v="Seth Margolis"/>
    <s v="Jessica Lange"/>
    <s v="United States"/>
    <n v="17000000"/>
    <n v="7603766"/>
    <s v="Paramount Pictures"/>
    <n v="111"/>
    <n v="152.4"/>
    <n v="15202542.652230971"/>
  </r>
  <r>
    <s v="The Underneath"/>
    <x v="0"/>
    <x v="6"/>
    <x v="15"/>
    <s v="April 28, 1995 (United States)"/>
    <x v="10"/>
    <n v="3400"/>
    <s v="Steven Soderbergh"/>
    <s v="Don Tracy"/>
    <s v="Peter Gallagher"/>
    <s v="United States"/>
    <n v="6500000"/>
    <n v="536023"/>
    <s v="Populist Pictures"/>
    <n v="99"/>
    <n v="152.4"/>
    <n v="1071694.278871391"/>
  </r>
  <r>
    <s v="The Pebble and the Penguin"/>
    <x v="2"/>
    <x v="10"/>
    <x v="15"/>
    <s v="April 12, 1995 (United States)"/>
    <x v="41"/>
    <n v="4700"/>
    <s v="Don Bluth"/>
    <s v="Rachel Koretsky"/>
    <s v="Martin Short"/>
    <s v="Ireland"/>
    <n v="28000000"/>
    <n v="3983912"/>
    <s v="Metro-Goldwyn-Mayer (MGM)"/>
    <n v="74"/>
    <n v="152.4"/>
    <n v="7965209.8845144352"/>
  </r>
  <r>
    <s v="Fluke"/>
    <x v="1"/>
    <x v="0"/>
    <x v="15"/>
    <s v="June 2, 1995 (United States)"/>
    <x v="17"/>
    <n v="6600"/>
    <s v="Carlo Carlei"/>
    <s v="James Herbert"/>
    <s v="Matthew Modine"/>
    <s v="United States"/>
    <n v="15000000"/>
    <n v="3987768"/>
    <s v="Metro-Goldwyn-Mayer (MGM)"/>
    <n v="96"/>
    <n v="152.4"/>
    <n v="7972919.3543307083"/>
  </r>
  <r>
    <s v="Houseguest"/>
    <x v="1"/>
    <x v="3"/>
    <x v="15"/>
    <s v="January 6, 1995 (United States)"/>
    <x v="22"/>
    <n v="6600"/>
    <s v="Randall Miller"/>
    <s v="Michael J. Di Gaetano"/>
    <s v="Sinbad"/>
    <s v="United States"/>
    <n v="10500000"/>
    <n v="26325256"/>
    <s v="Hollywood Pictures"/>
    <n v="113"/>
    <n v="152.4"/>
    <n v="52633238.209973752"/>
  </r>
  <r>
    <s v="Bad Company"/>
    <x v="0"/>
    <x v="6"/>
    <x v="15"/>
    <s v="January 20, 1995 (United States)"/>
    <x v="20"/>
    <n v="2800"/>
    <s v="Damian Harris"/>
    <s v="Ross Thomas"/>
    <s v="Ellen Barkin"/>
    <s v="United States"/>
    <n v="15000000"/>
    <n v="3674841"/>
    <s v="Touchstone Pictures"/>
    <n v="108"/>
    <n v="152.4"/>
    <n v="7347270.6870078733"/>
  </r>
  <r>
    <s v="The White Balloon"/>
    <x v="9"/>
    <x v="0"/>
    <x v="15"/>
    <s v="1995 (Iran)"/>
    <x v="3"/>
    <n v="6900"/>
    <s v="Jafar Panahi"/>
    <s v="Abbas Kiarostami"/>
    <s v="Aida Mohammadkhani"/>
    <s v="Iran"/>
    <n v="150000"/>
    <n v="924940"/>
    <s v="Farabi Cinema Foundation"/>
    <n v="85"/>
    <n v="152.4"/>
    <n v="1849273.0839895012"/>
  </r>
  <r>
    <s v="Georgia"/>
    <x v="0"/>
    <x v="0"/>
    <x v="15"/>
    <s v="December 8, 1995 (United States)"/>
    <x v="14"/>
    <n v="2800"/>
    <s v="Ulu Grosbard"/>
    <s v="Barbara Turner"/>
    <s v="Jennifer Jason Leigh"/>
    <s v="France"/>
    <m/>
    <n v="1110104"/>
    <s v="CiBy 2000"/>
    <n v="115"/>
    <n v="152.4"/>
    <n v="2219479.5853018374"/>
  </r>
  <r>
    <s v="Land and Freedom"/>
    <x v="4"/>
    <x v="0"/>
    <x v="15"/>
    <s v="March 22, 1996 (United States)"/>
    <x v="37"/>
    <n v="11000"/>
    <s v="Ken Loach"/>
    <s v="Jim Allen"/>
    <s v="Ian Hart"/>
    <s v="United Kingdom"/>
    <m/>
    <n v="228800"/>
    <s v="ARD Degeto Film"/>
    <n v="109"/>
    <n v="152.4"/>
    <n v="457449.86876640416"/>
  </r>
  <r>
    <s v="White Man's Burden"/>
    <x v="0"/>
    <x v="0"/>
    <x v="15"/>
    <s v="December 1, 1995 (United States)"/>
    <x v="11"/>
    <n v="4700"/>
    <s v="Desmond Nakano"/>
    <s v="Desmond Nakano"/>
    <s v="John Travolta"/>
    <s v="France"/>
    <n v="7000000"/>
    <n v="3734870"/>
    <s v="A Band Apart"/>
    <n v="89"/>
    <n v="152.4"/>
    <n v="7467289.2979002623"/>
  </r>
  <r>
    <s v="Never Talk to Strangers"/>
    <x v="0"/>
    <x v="6"/>
    <x v="15"/>
    <s v="October 20, 1995 (United States)"/>
    <x v="33"/>
    <n v="6400"/>
    <s v="Peter Hall"/>
    <s v="Lewis A. Green"/>
    <s v="Rebecca De Mornay"/>
    <s v="United States"/>
    <n v="6400000"/>
    <n v="6858261"/>
    <s v="TriStar Pictures"/>
    <n v="86"/>
    <n v="152.4"/>
    <n v="13712021.828740157"/>
  </r>
  <r>
    <s v="Top Dog"/>
    <x v="8"/>
    <x v="2"/>
    <x v="15"/>
    <s v="April 28, 1995 (United States)"/>
    <x v="29"/>
    <n v="3200"/>
    <s v="Aaron Norris"/>
    <s v="Aaron Norris"/>
    <s v="Chuck Norris"/>
    <s v="United States"/>
    <n v="6000000"/>
    <n v="5093707"/>
    <s v="Live Entertainment"/>
    <n v="86"/>
    <n v="152.4"/>
    <n v="10184071.672572179"/>
  </r>
  <r>
    <s v="The Incredibly True Adventure of Two Girls in Love"/>
    <x v="0"/>
    <x v="3"/>
    <x v="15"/>
    <s v="June 16, 1995 (United States)"/>
    <x v="16"/>
    <n v="4400"/>
    <s v="Maria Maggenti"/>
    <s v="Maria Maggenti"/>
    <s v="Laurel Holloman"/>
    <s v="United States"/>
    <n v="250000"/>
    <n v="2210408"/>
    <s v="Fine Line Features"/>
    <n v="94"/>
    <n v="152.4"/>
    <n v="4419365.6010498684"/>
  </r>
  <r>
    <s v="Jury Duty"/>
    <x v="8"/>
    <x v="3"/>
    <x v="15"/>
    <s v="April 12, 1995 (United States)"/>
    <x v="36"/>
    <n v="7600"/>
    <s v="John Fortenberry"/>
    <s v="Barbara Williams"/>
    <s v="Pauly Shore"/>
    <s v="United States"/>
    <m/>
    <n v="17014653"/>
    <s v="TriStar Pictures"/>
    <n v="88"/>
    <n v="152.4"/>
    <n v="34018141.52952756"/>
  </r>
  <r>
    <s v="Rumpelstiltskin"/>
    <x v="0"/>
    <x v="3"/>
    <x v="15"/>
    <s v="November 24, 1995 (United States)"/>
    <x v="54"/>
    <n v="2200"/>
    <s v="Mark Jones"/>
    <s v="Mark Jones"/>
    <s v="Max Grodénchik"/>
    <s v="United States"/>
    <n v="3000000"/>
    <m/>
    <s v="Republic Pictures (II)"/>
    <n v="87"/>
    <n v="152.4"/>
    <s v=""/>
  </r>
  <r>
    <s v="An Awfully Big Adventure"/>
    <x v="0"/>
    <x v="3"/>
    <x v="15"/>
    <s v="July 21, 1995 (United States)"/>
    <x v="23"/>
    <n v="2700"/>
    <s v="Mike Newell"/>
    <s v="Beryl Bainbridge"/>
    <s v="Hugh Grant"/>
    <s v="United Kingdom"/>
    <n v="4000000"/>
    <n v="259724"/>
    <s v="BBC Films"/>
    <n v="112"/>
    <n v="152.4"/>
    <n v="519277.57742782152"/>
  </r>
  <r>
    <s v="To vlemma tou Odyssea"/>
    <x v="9"/>
    <x v="0"/>
    <x v="15"/>
    <s v="November 1, 1997 (United States)"/>
    <x v="37"/>
    <n v="6400"/>
    <s v="Theodoros Angelopoulos"/>
    <s v="Theodoros Angelopoulos"/>
    <s v="Harvey Keitel"/>
    <s v="Greece"/>
    <m/>
    <m/>
    <s v="Greek Film Center"/>
    <n v="176"/>
    <n v="152.4"/>
    <s v=""/>
  </r>
  <r>
    <s v="Dr. Jekyll and Ms. Hyde"/>
    <x v="8"/>
    <x v="3"/>
    <x v="15"/>
    <s v="August 25, 1995 (United States)"/>
    <x v="54"/>
    <n v="2700"/>
    <s v="David Price"/>
    <s v="David Price"/>
    <s v="Sean Young"/>
    <s v="United Kingdom"/>
    <n v="8000000"/>
    <n v="2763020"/>
    <s v="The Rank Organisation"/>
    <n v="90"/>
    <n v="152.4"/>
    <n v="5524226.9947506562"/>
  </r>
  <r>
    <s v="Jefferson in Paris"/>
    <x v="8"/>
    <x v="5"/>
    <x v="15"/>
    <s v="March 31, 1995 (United States)"/>
    <x v="46"/>
    <n v="2800"/>
    <s v="James Ivory"/>
    <s v="Ruth Prawer Jhabvala"/>
    <s v="Nick Nolte"/>
    <s v="United States"/>
    <n v="14000000"/>
    <n v="2473668"/>
    <s v="Touchstone Pictures"/>
    <n v="139"/>
    <n v="152.4"/>
    <n v="4945712.8582677161"/>
  </r>
  <r>
    <s v="Three Wishes"/>
    <x v="1"/>
    <x v="0"/>
    <x v="15"/>
    <s v="October 27, 1995 (United States)"/>
    <x v="10"/>
    <n v="2900"/>
    <s v="Martha Coolidge"/>
    <s v="Clifford Green"/>
    <s v="Patrick Swayze"/>
    <s v="United States"/>
    <n v="10000000"/>
    <n v="7027517"/>
    <s v="Rysher Entertainment"/>
    <n v="115"/>
    <n v="152.4"/>
    <n v="14050422.768372703"/>
  </r>
  <r>
    <s v="Far from Home: the Adventures of Yellow Dog"/>
    <x v="1"/>
    <x v="1"/>
    <x v="15"/>
    <s v="January 13, 1995 (United States)"/>
    <x v="5"/>
    <n v="2700"/>
    <s v="Phillip Borsos"/>
    <s v="Phillip Borsos"/>
    <s v="Jesse Bradford"/>
    <s v="United States"/>
    <m/>
    <n v="11642946"/>
    <s v="Twentieth Century Fox"/>
    <n v="81"/>
    <n v="152.4"/>
    <n v="23278252.271653544"/>
  </r>
  <r>
    <s v="New Jersey Drive"/>
    <x v="0"/>
    <x v="6"/>
    <x v="15"/>
    <s v="April 19, 1995 (United States)"/>
    <x v="17"/>
    <n v="2900"/>
    <s v="Nick Gomez"/>
    <s v="Nick Gomez"/>
    <s v="Shar-Ron Corley"/>
    <s v="United States"/>
    <n v="5000000"/>
    <n v="3565508"/>
    <s v="40 Acres &amp; A Mule Filmworks"/>
    <n v="98"/>
    <n v="152.4"/>
    <n v="7128676.4278215216"/>
  </r>
  <r>
    <s v="The Star Maker"/>
    <x v="0"/>
    <x v="0"/>
    <x v="15"/>
    <s v="March 8, 1996 (United States)"/>
    <x v="34"/>
    <n v="4900"/>
    <s v="Giuseppe Tornatore"/>
    <s v="Giuseppe Tornatore"/>
    <s v="Sergio Castellitto"/>
    <s v="Italy"/>
    <m/>
    <n v="371674"/>
    <s v="Cecchi Gori Group Tiger Cinematografica"/>
    <n v="113"/>
    <n v="152.4"/>
    <n v="743104.1194225722"/>
  </r>
  <r>
    <s v="La fille seule"/>
    <x v="11"/>
    <x v="0"/>
    <x v="15"/>
    <s v="October 30, 1996 (United States)"/>
    <x v="15"/>
    <n v="1500"/>
    <s v="Benoît Jacquot"/>
    <s v="Jérôme Beaujour"/>
    <s v="Virginie Ledoyen"/>
    <s v="France"/>
    <m/>
    <n v="230049"/>
    <s v="Cinéa"/>
    <n v="90"/>
    <n v="152.4"/>
    <n v="459947.04921259842"/>
  </r>
  <r>
    <s v="Magic in the Water"/>
    <x v="1"/>
    <x v="1"/>
    <x v="15"/>
    <s v="August 30, 1995 (United States)"/>
    <x v="30"/>
    <n v="1900"/>
    <s v="Rick Stevenson"/>
    <s v="Rick Stevenson"/>
    <s v="Mark Harmon"/>
    <s v="Canada"/>
    <m/>
    <n v="2680717"/>
    <s v="Oxford Film Company"/>
    <n v="101"/>
    <n v="152.4"/>
    <n v="5359674.999343832"/>
  </r>
  <r>
    <s v="Miami Rhapsody"/>
    <x v="8"/>
    <x v="3"/>
    <x v="15"/>
    <s v="January 27, 1995 (United States)"/>
    <x v="20"/>
    <n v="3100"/>
    <s v="David Frankel"/>
    <s v="David Frankel"/>
    <s v="Sarah Jessica Parker"/>
    <s v="United States"/>
    <m/>
    <n v="5221281"/>
    <s v="Cantaloupe Production"/>
    <n v="95"/>
    <n v="152.4"/>
    <n v="10439135.962598424"/>
  </r>
  <r>
    <s v="Antonia's Line"/>
    <x v="0"/>
    <x v="3"/>
    <x v="15"/>
    <s v="February 2, 1996 (United States)"/>
    <x v="24"/>
    <n v="8400"/>
    <s v="Marleen Gorris"/>
    <s v="Marleen Gorris"/>
    <s v="Willeke van Ammelrooy"/>
    <s v="Netherlands"/>
    <m/>
    <n v="4249321"/>
    <s v="Bergen"/>
    <n v="102"/>
    <n v="152.4"/>
    <n v="8495853.7316272967"/>
  </r>
  <r>
    <s v="Rough Magic"/>
    <x v="8"/>
    <x v="3"/>
    <x v="15"/>
    <s v="May 30, 1997 (United States)"/>
    <x v="30"/>
    <n v="1800"/>
    <s v="Clare Peploe"/>
    <s v="James Hadley Chase"/>
    <s v="Bridget Fonda"/>
    <s v="United Kingdom"/>
    <m/>
    <n v="247202"/>
    <s v="Union Générale Cinématographique (UGC)"/>
    <n v="104"/>
    <n v="152.4"/>
    <n v="494241.7939632546"/>
  </r>
  <r>
    <s v="Beyond Rangoon"/>
    <x v="0"/>
    <x v="2"/>
    <x v="15"/>
    <s v="August 25, 1995 (United States)"/>
    <x v="14"/>
    <n v="4900"/>
    <s v="John Boorman"/>
    <s v="Alex Lasker"/>
    <s v="Patricia Arquette"/>
    <s v="United Kingdom"/>
    <n v="23000000"/>
    <n v="5750110"/>
    <s v="Castle Rock Entertainment"/>
    <n v="100"/>
    <n v="152.4"/>
    <n v="11496446.961942257"/>
  </r>
  <r>
    <s v="The Amazing Panda Adventure"/>
    <x v="1"/>
    <x v="1"/>
    <x v="15"/>
    <s v="August 25, 1995 (United States)"/>
    <x v="1"/>
    <n v="3900"/>
    <s v="Christopher Cain"/>
    <s v="John Wilcox"/>
    <s v="Stephen Lang"/>
    <s v="United States"/>
    <m/>
    <n v="7506759"/>
    <s v="Lee Rich Productions"/>
    <n v="84"/>
    <n v="152.4"/>
    <n v="15008592.30511811"/>
  </r>
  <r>
    <s v="Nelly &amp; Monsieur Arnaud"/>
    <x v="3"/>
    <x v="0"/>
    <x v="15"/>
    <s v="June 21, 1996 (United States)"/>
    <x v="4"/>
    <n v="4300"/>
    <s v="Claude Sautet"/>
    <s v="Jacques Fieschi"/>
    <s v="Emmanuelle Béart"/>
    <s v="France"/>
    <m/>
    <n v="955708"/>
    <s v="Cecchi Gori Group Tiger Cinematografica"/>
    <n v="106"/>
    <n v="152.4"/>
    <n v="1910788.8950131233"/>
  </r>
  <r>
    <s v="The Walking Dead"/>
    <x v="0"/>
    <x v="2"/>
    <x v="15"/>
    <s v="February 24, 1995 (United States)"/>
    <x v="38"/>
    <n v="759"/>
    <s v="Preston A. Whitmore II"/>
    <s v="Preston A. Whitmore II"/>
    <s v="Allen Payne"/>
    <s v="United States"/>
    <n v="15000000"/>
    <n v="6014341"/>
    <s v="Savoy Pictures"/>
    <n v="88"/>
    <n v="152.4"/>
    <n v="12024735.582020996"/>
  </r>
  <r>
    <s v="Panther"/>
    <x v="0"/>
    <x v="0"/>
    <x v="15"/>
    <s v="May 3, 1995 (United States)"/>
    <x v="5"/>
    <n v="2300"/>
    <s v="Mario Van Peebles"/>
    <s v="Melvin Van Peebles"/>
    <s v="Kadeem Hardison"/>
    <s v="United Kingdom"/>
    <m/>
    <n v="6834525"/>
    <s v="Gramercy Pictures (I)"/>
    <n v="124"/>
    <n v="152.4"/>
    <n v="13664565.403543307"/>
  </r>
  <r>
    <s v="Space Jam"/>
    <x v="1"/>
    <x v="10"/>
    <x v="16"/>
    <s v="November 15, 1996 (United States)"/>
    <x v="16"/>
    <n v="175000"/>
    <s v="Joe Pytka"/>
    <s v="Leo Benvenuti"/>
    <s v="Michael Jordan"/>
    <s v="United States"/>
    <n v="80000000"/>
    <n v="230418342"/>
    <s v="Warner Bros. Family Entertainment"/>
    <n v="88"/>
    <n v="156.9"/>
    <n v="447472713.87762904"/>
  </r>
  <r>
    <s v="Independence Day"/>
    <x v="8"/>
    <x v="2"/>
    <x v="16"/>
    <s v="July 3, 1996 (United States)"/>
    <x v="9"/>
    <n v="543000"/>
    <s v="Roland Emmerich"/>
    <s v="Dean Devlin"/>
    <s v="Will Smith"/>
    <s v="United States"/>
    <n v="75000000"/>
    <n v="817400891"/>
    <s v="Twentieth Century Fox"/>
    <n v="145"/>
    <n v="156.9"/>
    <n v="1587393572.2606754"/>
  </r>
  <r>
    <s v="Romeo + Juliet"/>
    <x v="8"/>
    <x v="0"/>
    <x v="16"/>
    <s v="November 1, 1996 (United States)"/>
    <x v="17"/>
    <n v="216000"/>
    <s v="Baz Luhrmann"/>
    <s v="William Shakespeare"/>
    <s v="Leonardo DiCaprio"/>
    <s v="United States"/>
    <n v="14500000"/>
    <n v="147554998"/>
    <s v="Bazmark Films"/>
    <n v="120"/>
    <n v="156.9"/>
    <n v="286551994.20395154"/>
  </r>
  <r>
    <s v="Scream"/>
    <x v="0"/>
    <x v="4"/>
    <x v="16"/>
    <s v="December 20, 1996 (United States)"/>
    <x v="4"/>
    <n v="295000"/>
    <s v="Wes Craven"/>
    <s v="Kevin Williamson"/>
    <s v="Neve Campbell"/>
    <s v="United States"/>
    <n v="14000000"/>
    <n v="173046663"/>
    <s v="Dimension Films"/>
    <n v="111"/>
    <n v="156.9"/>
    <n v="336056840.12810707"/>
  </r>
  <r>
    <s v="Sleepers"/>
    <x v="0"/>
    <x v="6"/>
    <x v="16"/>
    <s v="October 18, 1996 (United States)"/>
    <x v="37"/>
    <n v="202000"/>
    <s v="Barry Levinson"/>
    <s v="Lorenzo Carcaterra"/>
    <s v="Robert De Niro"/>
    <s v="United States"/>
    <n v="44000000"/>
    <n v="165615285"/>
    <s v="Astoria Films"/>
    <n v="147"/>
    <n v="156.9"/>
    <n v="321625094.57934988"/>
  </r>
  <r>
    <s v="From Dusk Till Dawn"/>
    <x v="0"/>
    <x v="2"/>
    <x v="16"/>
    <s v="January 19, 1996 (United States)"/>
    <x v="13"/>
    <n v="294000"/>
    <s v="Robert Rodriguez"/>
    <s v="Robert Kurtzman"/>
    <s v="Harvey Keitel"/>
    <s v="United States"/>
    <n v="19000000"/>
    <n v="25837111"/>
    <s v="Dimension Films"/>
    <n v="108"/>
    <n v="156.9"/>
    <n v="50175702.496494576"/>
  </r>
  <r>
    <s v="Fargo"/>
    <x v="0"/>
    <x v="6"/>
    <x v="16"/>
    <s v="April 5, 1996 (United States)"/>
    <x v="31"/>
    <n v="634000"/>
    <s v="Joel Coen"/>
    <s v="Ethan Coen"/>
    <s v="William H. Macy"/>
    <s v="United States"/>
    <n v="7000000"/>
    <n v="60611975"/>
    <s v="PolyGram Filmed Entertainment"/>
    <n v="98"/>
    <n v="156.9"/>
    <n v="117708532.71191841"/>
  </r>
  <r>
    <s v="Mission: Impossible"/>
    <x v="8"/>
    <x v="2"/>
    <x v="16"/>
    <s v="May 22, 1996 (United States)"/>
    <x v="12"/>
    <n v="398000"/>
    <s v="Brian De Palma"/>
    <s v="Bruce Geller"/>
    <s v="Tom Cruise"/>
    <s v="United States"/>
    <n v="80000000"/>
    <n v="457696391"/>
    <s v="Paramount Pictures"/>
    <n v="110"/>
    <n v="156.9"/>
    <n v="888846974.74633515"/>
  </r>
  <r>
    <s v="Matilda"/>
    <x v="1"/>
    <x v="3"/>
    <x v="16"/>
    <s v="August 2, 1996 (United States)"/>
    <x v="15"/>
    <n v="135000"/>
    <s v="Danny DeVito"/>
    <s v="Roald Dahl"/>
    <s v="Danny DeVito"/>
    <s v="United States"/>
    <n v="36000000"/>
    <n v="33459416"/>
    <s v="TriStar Pictures"/>
    <n v="102"/>
    <n v="156.9"/>
    <n v="64978228.522625871"/>
  </r>
  <r>
    <s v="Trainspotting"/>
    <x v="0"/>
    <x v="0"/>
    <x v="16"/>
    <s v="August 9, 1996 (United States)"/>
    <x v="31"/>
    <n v="647000"/>
    <s v="Danny Boyle"/>
    <s v="Irvine Welsh"/>
    <s v="Ewan McGregor"/>
    <s v="United Kingdom"/>
    <m/>
    <n v="16607872"/>
    <s v="Channel Four Films"/>
    <n v="93"/>
    <n v="156.9"/>
    <n v="32252508.594008919"/>
  </r>
  <r>
    <s v="Twister"/>
    <x v="8"/>
    <x v="2"/>
    <x v="16"/>
    <s v="May 10, 1996 (United States)"/>
    <x v="5"/>
    <n v="183000"/>
    <s v="Jan de Bont"/>
    <s v="Michael Crichton"/>
    <s v="Helen Hunt"/>
    <s v="United States"/>
    <n v="92000000"/>
    <n v="494471524"/>
    <s v="Warner Bros."/>
    <n v="113"/>
    <n v="156.9"/>
    <n v="960264329.90949643"/>
  </r>
  <r>
    <s v="Happy Gilmore"/>
    <x v="8"/>
    <x v="3"/>
    <x v="16"/>
    <s v="February 16, 1996 (United States)"/>
    <x v="9"/>
    <n v="205000"/>
    <s v="Dennis Dugan"/>
    <s v="Tim Herlihy"/>
    <s v="Adam Sandler"/>
    <s v="United States"/>
    <n v="12000000"/>
    <n v="41205099"/>
    <s v="Universal Pictures"/>
    <n v="92"/>
    <n v="156.9"/>
    <n v="80020354.782026768"/>
  </r>
  <r>
    <s v="101 Dalmatians"/>
    <x v="2"/>
    <x v="1"/>
    <x v="16"/>
    <s v="November 27, 1996 (United States)"/>
    <x v="46"/>
    <n v="105000"/>
    <s v="Stephen Herek"/>
    <s v="Dodie Smith"/>
    <s v="Glenn Close"/>
    <s v="United States"/>
    <n v="75000000"/>
    <n v="320689294"/>
    <s v="Walt Disney Pictures"/>
    <n v="103"/>
    <n v="156.9"/>
    <n v="622779017.7297641"/>
  </r>
  <r>
    <s v="Crash"/>
    <x v="5"/>
    <x v="0"/>
    <x v="16"/>
    <s v="March 21, 1997 (United States)"/>
    <x v="5"/>
    <n v="54000"/>
    <s v="David Cronenberg"/>
    <s v="J.G. Ballard"/>
    <s v="James Spader"/>
    <s v="Canada"/>
    <n v="9000000"/>
    <n v="2671291"/>
    <s v="Alliance Communications Corporation"/>
    <n v="100"/>
    <n v="156.9"/>
    <n v="5187650.5270873159"/>
  </r>
  <r>
    <s v="Jerry Maguire"/>
    <x v="0"/>
    <x v="3"/>
    <x v="16"/>
    <s v="December 13, 1996 (United States)"/>
    <x v="4"/>
    <n v="249000"/>
    <s v="Cameron Crowe"/>
    <s v="Cameron Crowe"/>
    <s v="Tom Cruise"/>
    <s v="United States"/>
    <n v="50000000"/>
    <n v="273552592"/>
    <s v="TriStar Pictures"/>
    <n v="139"/>
    <n v="156.9"/>
    <n v="531239482.36073929"/>
  </r>
  <r>
    <s v="The Rock"/>
    <x v="0"/>
    <x v="2"/>
    <x v="16"/>
    <s v="June 7, 1996 (United States)"/>
    <x v="34"/>
    <n v="319000"/>
    <s v="Michael Bay"/>
    <s v="David Weisberg"/>
    <s v="Sean Connery"/>
    <s v="United States"/>
    <n v="75000000"/>
    <n v="335062621"/>
    <s v="Hollywood Pictures"/>
    <n v="136"/>
    <n v="156.9"/>
    <n v="650692037.08540463"/>
  </r>
  <r>
    <s v="A Time to Kill"/>
    <x v="0"/>
    <x v="6"/>
    <x v="16"/>
    <s v="July 24, 1996 (United States)"/>
    <x v="24"/>
    <n v="138000"/>
    <s v="Joel Schumacher"/>
    <s v="John Grisham"/>
    <s v="Matthew McConaughey"/>
    <s v="United States"/>
    <n v="40000000"/>
    <n v="152266007"/>
    <s v="New Regency Productions"/>
    <n v="149"/>
    <n v="156.9"/>
    <n v="295700779.68706179"/>
  </r>
  <r>
    <s v="The Craft"/>
    <x v="0"/>
    <x v="0"/>
    <x v="16"/>
    <s v="May 3, 1996 (United States)"/>
    <x v="5"/>
    <n v="82000"/>
    <s v="Andrew Fleming"/>
    <s v="Peter Filardi"/>
    <s v="Robin Tunney"/>
    <s v="United States"/>
    <n v="15000000"/>
    <n v="24819936"/>
    <s v="Columbia Pictures"/>
    <n v="101"/>
    <n v="156.9"/>
    <n v="48200347.349904396"/>
  </r>
  <r>
    <s v="Primal Fear"/>
    <x v="0"/>
    <x v="6"/>
    <x v="16"/>
    <s v="April 3, 1996 (United States)"/>
    <x v="3"/>
    <n v="196000"/>
    <s v="Gregory Hoblit"/>
    <s v="William Diehl"/>
    <s v="Richard Gere"/>
    <s v="United States"/>
    <n v="30000000"/>
    <n v="102616183"/>
    <s v="Paramount Pictures"/>
    <n v="129"/>
    <n v="156.9"/>
    <n v="199280758.19056723"/>
  </r>
  <r>
    <s v="Mars Attacks!"/>
    <x v="8"/>
    <x v="3"/>
    <x v="16"/>
    <s v="December 13, 1996 (United States)"/>
    <x v="21"/>
    <n v="214000"/>
    <s v="Tim Burton"/>
    <s v="Len Brown"/>
    <s v="Jack Nicholson"/>
    <s v="United States"/>
    <n v="70000000"/>
    <n v="101371017"/>
    <s v="Tim Burton Productions"/>
    <n v="106"/>
    <n v="156.9"/>
    <n v="196862644.23135754"/>
  </r>
  <r>
    <s v="The English Patient"/>
    <x v="0"/>
    <x v="0"/>
    <x v="16"/>
    <s v="December 6, 1996 (United States)"/>
    <x v="34"/>
    <n v="182000"/>
    <s v="Anthony Minghella"/>
    <s v="Michael Ondaatje"/>
    <s v="Ralph Fiennes"/>
    <s v="United States"/>
    <n v="27000000"/>
    <n v="231976425"/>
    <s v="Miramax"/>
    <n v="162"/>
    <n v="156.9"/>
    <n v="450498513.04971313"/>
  </r>
  <r>
    <s v="The Long Kiss Goodnight"/>
    <x v="0"/>
    <x v="2"/>
    <x v="16"/>
    <s v="October 11, 1996 (United States)"/>
    <x v="8"/>
    <n v="76000"/>
    <s v="Renny Harlin"/>
    <s v="Shane Black"/>
    <s v="Geena Davis"/>
    <s v="United States"/>
    <n v="65000000"/>
    <n v="89456761"/>
    <s v="New Line Cinema"/>
    <n v="121"/>
    <n v="156.9"/>
    <n v="173725143.89228806"/>
  </r>
  <r>
    <s v="Fear"/>
    <x v="0"/>
    <x v="0"/>
    <x v="16"/>
    <s v="April 12, 1996 (United States)"/>
    <x v="19"/>
    <n v="44000"/>
    <s v="James Foley"/>
    <s v="Christopher Crowe"/>
    <s v="Mark Wahlberg"/>
    <s v="United States"/>
    <m/>
    <n v="20831000"/>
    <s v="Imagine Entertainment"/>
    <n v="97"/>
    <n v="156.9"/>
    <n v="40453828.553218611"/>
  </r>
  <r>
    <s v="Bottle Rocket"/>
    <x v="0"/>
    <x v="3"/>
    <x v="16"/>
    <s v="February 21, 1996 (United States)"/>
    <x v="9"/>
    <n v="72000"/>
    <s v="Wes Anderson"/>
    <s v="Owen Wilson"/>
    <s v="Luke Wilson"/>
    <s v="United States"/>
    <n v="7000000"/>
    <n v="560069"/>
    <s v="Columbia Pictures"/>
    <n v="91"/>
    <n v="156.9"/>
    <n v="1087654.7119184192"/>
  </r>
  <r>
    <s v="Stealing Beauty"/>
    <x v="0"/>
    <x v="0"/>
    <x v="16"/>
    <s v="June 14, 1996 (United States)"/>
    <x v="14"/>
    <n v="27000"/>
    <s v="Bernardo Bertolucci"/>
    <s v="Bernardo Bertolucci"/>
    <s v="Jeremy Irons"/>
    <s v="Italy"/>
    <n v="10000000"/>
    <n v="4762310"/>
    <s v="Fiction"/>
    <n v="118"/>
    <n v="156.9"/>
    <n v="9248412.0905035045"/>
  </r>
  <r>
    <s v="Bound"/>
    <x v="0"/>
    <x v="6"/>
    <x v="16"/>
    <s v="October 4, 1996 (United States)"/>
    <x v="4"/>
    <n v="52000"/>
    <s v="Lana Wachowski"/>
    <s v="Lilly Wachowski"/>
    <s v="Jennifer Tilly"/>
    <s v="United States"/>
    <n v="4500000"/>
    <n v="3802260"/>
    <s v="Dino De Laurentiis Company"/>
    <n v="109"/>
    <n v="156.9"/>
    <n v="7383993.7667304007"/>
  </r>
  <r>
    <s v="Sling Blade"/>
    <x v="0"/>
    <x v="0"/>
    <x v="16"/>
    <s v="March 14, 1997 (United States)"/>
    <x v="45"/>
    <n v="89000"/>
    <s v="Billy Bob Thornton"/>
    <s v="Billy Bob Thornton"/>
    <s v="Billy Bob Thornton"/>
    <s v="United States"/>
    <n v="1000000"/>
    <n v="24444121"/>
    <s v="Miramax"/>
    <n v="135"/>
    <n v="156.9"/>
    <n v="47470514.140854046"/>
  </r>
  <r>
    <s v="The Mirror Has Two Faces"/>
    <x v="8"/>
    <x v="3"/>
    <x v="16"/>
    <s v="November 15, 1996 (United States)"/>
    <x v="14"/>
    <n v="18000"/>
    <s v="Barbra Streisand"/>
    <s v="André Cayatte"/>
    <s v="Barbra Streisand"/>
    <s v="United States"/>
    <n v="42000000"/>
    <n v="41083864"/>
    <s v="TriStar Pictures"/>
    <n v="126"/>
    <n v="156.9"/>
    <n v="79784916.257488847"/>
  </r>
  <r>
    <s v="The Birdcage"/>
    <x v="0"/>
    <x v="3"/>
    <x v="16"/>
    <s v="March 8, 1996 (United States)"/>
    <x v="12"/>
    <n v="83000"/>
    <s v="Mike Nichols"/>
    <s v="Jean Poiret"/>
    <s v="Robin Williams"/>
    <s v="United States"/>
    <n v="31000000"/>
    <n v="185260553"/>
    <s v="United Artists"/>
    <n v="117"/>
    <n v="156.9"/>
    <n v="359776230.07711917"/>
  </r>
  <r>
    <s v="That Thing You Do!"/>
    <x v="1"/>
    <x v="3"/>
    <x v="16"/>
    <s v="October 4, 1996 (United States)"/>
    <x v="15"/>
    <n v="64000"/>
    <s v="Tom Hanks"/>
    <s v="Tom Hanks"/>
    <s v="Tom Hanks"/>
    <s v="United States"/>
    <n v="26000000"/>
    <n v="34585416"/>
    <s v="Clavius Base"/>
    <n v="108"/>
    <n v="156.9"/>
    <n v="67164921.957934991"/>
  </r>
  <r>
    <s v="The Island of Dr. Moreau"/>
    <x v="8"/>
    <x v="4"/>
    <x v="16"/>
    <s v="August 23, 1996 (United States)"/>
    <x v="54"/>
    <n v="32000"/>
    <s v="John Frankenheimer"/>
    <s v="H.G. Wells"/>
    <s v="David Thewlis"/>
    <s v="United States"/>
    <n v="40000000"/>
    <n v="49627779"/>
    <s v="New Line Cinema"/>
    <n v="96"/>
    <n v="156.9"/>
    <n v="96377210.078393877"/>
  </r>
  <r>
    <s v="Kingpin"/>
    <x v="8"/>
    <x v="3"/>
    <x v="16"/>
    <s v="July 26, 1996 (United States)"/>
    <x v="15"/>
    <n v="79000"/>
    <s v="Bobby Farrelly"/>
    <s v="Barry Fanaro"/>
    <s v="Woody Harrelson"/>
    <s v="United States"/>
    <n v="27000000"/>
    <n v="25023434"/>
    <s v="Rysher Entertainment"/>
    <n v="114"/>
    <n v="156.9"/>
    <n v="48595540.725302733"/>
  </r>
  <r>
    <s v="The Hunchback of Notre Dame"/>
    <x v="2"/>
    <x v="10"/>
    <x v="16"/>
    <s v="June 21, 1996 (United States)"/>
    <x v="9"/>
    <n v="146000"/>
    <s v="Gary Trousdale"/>
    <s v="Tab Murphy"/>
    <s v="Demi Moore"/>
    <s v="United States"/>
    <n v="100000000"/>
    <n v="325338851"/>
    <s v="Walt Disney Animation Studios"/>
    <n v="91"/>
    <n v="156.9"/>
    <n v="631808463.35054171"/>
  </r>
  <r>
    <s v="The Frighteners"/>
    <x v="0"/>
    <x v="3"/>
    <x v="16"/>
    <s v="July 19, 1996 (United States)"/>
    <x v="12"/>
    <n v="84000"/>
    <s v="Peter Jackson"/>
    <s v="Fran Walsh"/>
    <s v="Michael J. Fox"/>
    <s v="New Zealand"/>
    <n v="30000000"/>
    <n v="29359216"/>
    <s v="Universal Pictures"/>
    <n v="110"/>
    <n v="156.9"/>
    <n v="57015634.896112166"/>
  </r>
  <r>
    <s v="Eraser"/>
    <x v="0"/>
    <x v="2"/>
    <x v="16"/>
    <s v="June 21, 1996 (United States)"/>
    <x v="10"/>
    <n v="106000"/>
    <s v="Chuck Russell"/>
    <s v="Tony Puryear"/>
    <s v="Arnold Schwarzenegger"/>
    <s v="United States"/>
    <n v="100000000"/>
    <n v="242295562"/>
    <s v="Kopelson Entertainment"/>
    <n v="115"/>
    <n v="156.9"/>
    <n v="470538290.25748879"/>
  </r>
  <r>
    <s v="Striptease"/>
    <x v="0"/>
    <x v="3"/>
    <x v="16"/>
    <s v="June 28, 1996 (United States)"/>
    <x v="54"/>
    <n v="44000"/>
    <s v="Andrew Bergman"/>
    <s v="Carl Hiaasen"/>
    <s v="Demi Moore"/>
    <s v="United States"/>
    <n v="40000000"/>
    <n v="113309743"/>
    <s v="Castle Rock Entertainment"/>
    <n v="115"/>
    <n v="156.9"/>
    <n v="220047665.34161884"/>
  </r>
  <r>
    <s v="Star Trek: First Contact"/>
    <x v="8"/>
    <x v="2"/>
    <x v="16"/>
    <s v="November 22, 1996 (United States)"/>
    <x v="37"/>
    <n v="120000"/>
    <s v="Jonathan Frakes"/>
    <s v="Gene Roddenberry"/>
    <s v="Patrick Stewart"/>
    <s v="United States"/>
    <n v="45000000"/>
    <n v="146027888"/>
    <s v="Digital Image Associates"/>
    <n v="111"/>
    <n v="156.9"/>
    <n v="283586344.63734859"/>
  </r>
  <r>
    <s v="Swingers"/>
    <x v="0"/>
    <x v="3"/>
    <x v="16"/>
    <s v="April 11, 1997 (Brazil)"/>
    <x v="13"/>
    <n v="77000"/>
    <s v="Doug Liman"/>
    <s v="Jon Favreau"/>
    <s v="Vince Vaughn"/>
    <s v="United States"/>
    <n v="200000"/>
    <n v="4555020"/>
    <s v="Doug Liman Productions"/>
    <n v="96"/>
    <n v="156.9"/>
    <n v="8845854.64627151"/>
  </r>
  <r>
    <s v="Escape from L.A."/>
    <x v="0"/>
    <x v="2"/>
    <x v="16"/>
    <s v="August 9, 1996 (United States)"/>
    <x v="46"/>
    <n v="71000"/>
    <s v="John Carpenter"/>
    <s v="John Carpenter"/>
    <s v="Kurt Russell"/>
    <s v="United States"/>
    <n v="50000000"/>
    <n v="25477365"/>
    <s v="Paramount Pictures"/>
    <n v="101"/>
    <n v="156.9"/>
    <n v="49477075.305927336"/>
  </r>
  <r>
    <s v="Beautiful Girls"/>
    <x v="0"/>
    <x v="3"/>
    <x v="16"/>
    <s v="February 9, 1996 (United States)"/>
    <x v="12"/>
    <n v="32000"/>
    <s v="Ted Demme"/>
    <s v="Scott Rosenberg"/>
    <s v="Matt Dillon"/>
    <s v="United States"/>
    <m/>
    <n v="10597759"/>
    <s v="Miramax"/>
    <n v="112"/>
    <n v="156.9"/>
    <n v="20580861.486934353"/>
  </r>
  <r>
    <s v="The Cable Guy"/>
    <x v="8"/>
    <x v="3"/>
    <x v="16"/>
    <s v="June 14, 1996 (United States)"/>
    <x v="10"/>
    <n v="157000"/>
    <s v="Ben Stiller"/>
    <s v="Lou Holtz Jr."/>
    <s v="Jim Carrey"/>
    <s v="United States"/>
    <n v="47000000"/>
    <n v="102825796"/>
    <s v="Columbia Pictures"/>
    <n v="96"/>
    <n v="156.9"/>
    <n v="199687826.90376034"/>
  </r>
  <r>
    <s v="Don't Be a Menace to South Central While Drinking Your Juice in the Hood"/>
    <x v="0"/>
    <x v="3"/>
    <x v="16"/>
    <s v="January 12, 1996 (United States)"/>
    <x v="14"/>
    <n v="50000"/>
    <s v="Paris Barclay"/>
    <s v="Shawn Wayans"/>
    <s v="Shawn Wayans"/>
    <s v="United States"/>
    <n v="3800000"/>
    <n v="20949601"/>
    <s v="Island Pictures"/>
    <n v="89"/>
    <n v="156.9"/>
    <n v="40684151.846398979"/>
  </r>
  <r>
    <s v="Thinner"/>
    <x v="0"/>
    <x v="7"/>
    <x v="16"/>
    <s v="October 25, 1996 (United States)"/>
    <x v="1"/>
    <n v="29000"/>
    <s v="Tom Holland"/>
    <s v="Stephen King"/>
    <s v="Robert John Burke"/>
    <s v="United States"/>
    <n v="8500000"/>
    <n v="15315484"/>
    <s v="Paramount Pictures"/>
    <n v="93"/>
    <n v="156.9"/>
    <n v="29742689.450605478"/>
  </r>
  <r>
    <s v="Hard Eight"/>
    <x v="0"/>
    <x v="6"/>
    <x v="16"/>
    <s v="February 28, 1997 (United States)"/>
    <x v="13"/>
    <n v="45000"/>
    <s v="Paul Thomas Anderson"/>
    <s v="Paul Thomas Anderson"/>
    <s v="Philip Baker Hall"/>
    <s v="United States"/>
    <n v="3000000"/>
    <n v="222559"/>
    <s v="Green Parrot"/>
    <n v="101"/>
    <n v="156.9"/>
    <n v="432209.8616953473"/>
  </r>
  <r>
    <s v="The Nutty Professor"/>
    <x v="8"/>
    <x v="3"/>
    <x v="16"/>
    <s v="June 28, 1996 (United States)"/>
    <x v="41"/>
    <n v="112000"/>
    <s v="Tom Shadyac"/>
    <s v="Jerry Lewis"/>
    <s v="Eddie Murphy"/>
    <s v="United States"/>
    <n v="54000000"/>
    <n v="273961019"/>
    <s v="Imagine Entertainment"/>
    <n v="95"/>
    <n v="156.9"/>
    <n v="532032648.11536008"/>
  </r>
  <r>
    <s v="Hamlet"/>
    <x v="8"/>
    <x v="0"/>
    <x v="16"/>
    <s v="December 25, 1996 (United States)"/>
    <x v="3"/>
    <n v="37000"/>
    <s v="Kenneth Branagh"/>
    <s v="William Shakespeare"/>
    <s v="Kenneth Branagh"/>
    <s v="United Kingdom"/>
    <n v="18000000"/>
    <n v="4770222"/>
    <s v="Castle Rock Entertainment"/>
    <n v="242"/>
    <n v="156.9"/>
    <n v="9263777.2045889087"/>
  </r>
  <r>
    <s v="Big Night"/>
    <x v="0"/>
    <x v="0"/>
    <x v="16"/>
    <s v="September 20, 1996 (United States)"/>
    <x v="4"/>
    <n v="18000"/>
    <s v="Campbell Scott"/>
    <s v="Stanley Tucci"/>
    <s v="Tony Shalhoub"/>
    <s v="United States"/>
    <n v="4100000"/>
    <n v="12008376"/>
    <s v="Rysher Entertainment"/>
    <n v="109"/>
    <n v="156.9"/>
    <n v="23320281.499043975"/>
  </r>
  <r>
    <s v="The Ghost and the Darkness"/>
    <x v="0"/>
    <x v="1"/>
    <x v="16"/>
    <s v="October 11, 1996 (United States)"/>
    <x v="8"/>
    <n v="58000"/>
    <s v="Stephen Hopkins"/>
    <s v="William Goldman"/>
    <s v="Michael Douglas"/>
    <s v="Germany"/>
    <n v="55000000"/>
    <n v="38619405"/>
    <s v="Constellation Entertainment"/>
    <n v="110"/>
    <n v="156.9"/>
    <n v="74998933.738049701"/>
  </r>
  <r>
    <s v="Courage Under Fire"/>
    <x v="0"/>
    <x v="2"/>
    <x v="16"/>
    <s v="July 12, 1996 (United States)"/>
    <x v="14"/>
    <n v="52000"/>
    <s v="Edward Zwick"/>
    <s v="Patrick Sheane Duncan"/>
    <s v="Denzel Washington"/>
    <s v="United States"/>
    <n v="46000000"/>
    <n v="100860818"/>
    <s v="Fox 2000 Pictures"/>
    <n v="116"/>
    <n v="156.9"/>
    <n v="195871837.12300828"/>
  </r>
  <r>
    <s v="The First Wives Club"/>
    <x v="1"/>
    <x v="3"/>
    <x v="16"/>
    <s v="September 20, 1996 (United States)"/>
    <x v="5"/>
    <n v="45000"/>
    <s v="Hugh Wilson"/>
    <s v="Olivia Goldsmith"/>
    <s v="Goldie Hawn"/>
    <s v="United States"/>
    <n v="26000000"/>
    <n v="181489203"/>
    <s v="Paramount Pictures"/>
    <n v="103"/>
    <n v="156.9"/>
    <n v="352452263.56978965"/>
  </r>
  <r>
    <s v="Set It Off"/>
    <x v="0"/>
    <x v="2"/>
    <x v="16"/>
    <s v="November 6, 1996 (United States)"/>
    <x v="15"/>
    <n v="15000"/>
    <s v="F. Gary Gray"/>
    <s v="Takashi Bufford"/>
    <s v="Jada Pinkett Smith"/>
    <s v="United States"/>
    <n v="9000000"/>
    <n v="41590886"/>
    <s v="New Line Cinema"/>
    <n v="123"/>
    <n v="156.9"/>
    <n v="80769553.627788395"/>
  </r>
  <r>
    <s v="James and the Giant Peach"/>
    <x v="1"/>
    <x v="10"/>
    <x v="16"/>
    <s v="April 12, 1996 (United States)"/>
    <x v="17"/>
    <n v="62000"/>
    <s v="Henry Selick"/>
    <s v="Roald Dahl"/>
    <s v="Paul Terry"/>
    <s v="United Kingdom"/>
    <n v="38000000"/>
    <n v="28946127"/>
    <s v="Walt Disney Pictures"/>
    <n v="79"/>
    <n v="156.9"/>
    <n v="56213415.531548753"/>
  </r>
  <r>
    <s v="DragonHeart"/>
    <x v="8"/>
    <x v="2"/>
    <x v="16"/>
    <s v="May 31, 1996 (United States)"/>
    <x v="16"/>
    <n v="93000"/>
    <s v="Rob Cohen"/>
    <s v="Patrick Read Johnson"/>
    <s v="Dennis Quaid"/>
    <s v="United States"/>
    <n v="57000000"/>
    <n v="115267375"/>
    <s v="Universal Pictures"/>
    <n v="103"/>
    <n v="156.9"/>
    <n v="223849389.181007"/>
  </r>
  <r>
    <s v="Executive Decision"/>
    <x v="0"/>
    <x v="2"/>
    <x v="16"/>
    <s v="March 15, 1996 (United States)"/>
    <x v="5"/>
    <n v="52000"/>
    <s v="Stuart Baird"/>
    <s v="Jim Thomas"/>
    <s v="Kurt Russell"/>
    <s v="United States"/>
    <n v="55000000"/>
    <n v="121969216"/>
    <s v="Warner Bros."/>
    <n v="133"/>
    <n v="156.9"/>
    <n v="236864372.94582534"/>
  </r>
  <r>
    <s v="Bio-Dome"/>
    <x v="8"/>
    <x v="3"/>
    <x v="16"/>
    <s v="January 12, 1996 (United States)"/>
    <x v="44"/>
    <n v="26000"/>
    <s v="Jason Bloom"/>
    <s v="Adam Leff"/>
    <s v="Pauly Shore"/>
    <s v="United States"/>
    <n v="15000000"/>
    <n v="13427615"/>
    <s v="Metro-Goldwyn-Mayer (MGM)"/>
    <n v="88"/>
    <n v="156.9"/>
    <n v="26076445.446144037"/>
  </r>
  <r>
    <s v="Jack"/>
    <x v="8"/>
    <x v="3"/>
    <x v="16"/>
    <s v="August 9, 1996 (United States)"/>
    <x v="1"/>
    <n v="57000"/>
    <s v="Francis Ford Coppola"/>
    <s v="James DeMonaco"/>
    <s v="Robin Williams"/>
    <s v="United States"/>
    <n v="45000000"/>
    <n v="58620973"/>
    <s v="Hollywood Pictures"/>
    <n v="113"/>
    <n v="156.9"/>
    <n v="113842004.28999361"/>
  </r>
  <r>
    <s v="White Squall"/>
    <x v="8"/>
    <x v="1"/>
    <x v="16"/>
    <s v="February 2, 1996 (United States)"/>
    <x v="14"/>
    <n v="22000"/>
    <s v="Ridley Scott"/>
    <s v="Charles Gieg Jr."/>
    <s v="Jeff Bridges"/>
    <s v="United States"/>
    <n v="38000000"/>
    <n v="10292300"/>
    <s v="Hollywood Pictures"/>
    <n v="129"/>
    <n v="156.9"/>
    <n v="19987659.719566602"/>
  </r>
  <r>
    <s v="D3: The Mighty Ducks"/>
    <x v="1"/>
    <x v="2"/>
    <x v="16"/>
    <s v="October 4, 1996 (United States)"/>
    <x v="30"/>
    <n v="26000"/>
    <s v="Robert Lieberman"/>
    <s v="Steven Brill"/>
    <s v="Emilio Estevez"/>
    <s v="United States"/>
    <m/>
    <n v="22955097"/>
    <s v="Walt Disney Pictures"/>
    <n v="104"/>
    <n v="156.9"/>
    <n v="44578827.634799235"/>
  </r>
  <r>
    <s v="Broken Arrow"/>
    <x v="0"/>
    <x v="2"/>
    <x v="16"/>
    <s v="February 9, 1996 (United States)"/>
    <x v="22"/>
    <n v="93000"/>
    <s v="John Woo"/>
    <s v="Graham Yost"/>
    <s v="John Travolta"/>
    <s v="United States"/>
    <n v="50000000"/>
    <n v="150270147"/>
    <s v="Twentieth Century Fox"/>
    <n v="108"/>
    <n v="156.9"/>
    <n v="291824817.02294451"/>
  </r>
  <r>
    <s v="Emma"/>
    <x v="1"/>
    <x v="3"/>
    <x v="16"/>
    <s v="August 30, 1996 (United States)"/>
    <x v="17"/>
    <n v="37000"/>
    <s v="Douglas McGrath"/>
    <s v="Jane Austen"/>
    <s v="Gwyneth Paltrow"/>
    <s v="United Kingdom"/>
    <n v="6000000"/>
    <n v="22231658"/>
    <s v="Miramax"/>
    <n v="120"/>
    <n v="156.9"/>
    <n v="43173908.174633518"/>
  </r>
  <r>
    <s v="Chain Reaction"/>
    <x v="8"/>
    <x v="2"/>
    <x v="16"/>
    <s v="August 2, 1996 (United States)"/>
    <x v="46"/>
    <n v="49000"/>
    <s v="Andrew Davis"/>
    <s v="Arne Schmidt"/>
    <s v="Keanu Reeves"/>
    <s v="United States"/>
    <n v="50000000"/>
    <n v="60209334"/>
    <s v="3 Arts Entertainment"/>
    <n v="107"/>
    <n v="156.9"/>
    <n v="116926603.37667303"/>
  </r>
  <r>
    <s v="Kama Sutra: A Tale of Love"/>
    <x v="9"/>
    <x v="6"/>
    <x v="16"/>
    <s v="February 28, 1997 (United States)"/>
    <x v="22"/>
    <n v="10000"/>
    <s v="Mira Nair"/>
    <s v="Helena Kriel"/>
    <s v="Naveen Andrews"/>
    <s v="United Kingdom"/>
    <n v="3000000"/>
    <n v="4109095"/>
    <s v="NDF International"/>
    <n v="114"/>
    <n v="156.9"/>
    <n v="7979867.727852134"/>
  </r>
  <r>
    <s v="The Crucible"/>
    <x v="8"/>
    <x v="0"/>
    <x v="16"/>
    <s v="November 27, 1996 (United States)"/>
    <x v="8"/>
    <n v="36000"/>
    <s v="Nicholas Hytner"/>
    <s v="Arthur Miller"/>
    <s v="Daniel Day-Lewis"/>
    <s v="United States"/>
    <n v="25000000"/>
    <n v="7343114"/>
    <s v="Twentieth Century Fox"/>
    <n v="124"/>
    <n v="156.9"/>
    <n v="14260336.74824729"/>
  </r>
  <r>
    <s v="Pusher"/>
    <x v="4"/>
    <x v="6"/>
    <x v="16"/>
    <s v="August 30, 1996 (Denmark)"/>
    <x v="34"/>
    <n v="37000"/>
    <s v="Nicolas Winding Refn"/>
    <s v="Jens Dahl"/>
    <s v="Kim Bodnia"/>
    <s v="Denmark"/>
    <m/>
    <n v="1605"/>
    <s v="Balboa Entertainment"/>
    <n v="110"/>
    <n v="156.9"/>
    <n v="3116.9120458891011"/>
  </r>
  <r>
    <s v="Waiting for Guffman"/>
    <x v="0"/>
    <x v="3"/>
    <x v="16"/>
    <s v="January 31, 1997 (United States)"/>
    <x v="24"/>
    <n v="28000"/>
    <s v="Christopher Guest"/>
    <s v="Christopher Guest"/>
    <s v="Christopher Guest"/>
    <s v="United States"/>
    <n v="4000000"/>
    <n v="2923982"/>
    <s v="Castle Rock Entertainment"/>
    <n v="84"/>
    <n v="156.9"/>
    <n v="5678376.7711918419"/>
  </r>
  <r>
    <s v="Secrets &amp; Lies"/>
    <x v="0"/>
    <x v="3"/>
    <x v="16"/>
    <s v="February 28, 1997 (United States)"/>
    <x v="45"/>
    <n v="39000"/>
    <s v="Mike Leigh"/>
    <s v="Mike Leigh"/>
    <s v="Timothy Spall"/>
    <s v="United Kingdom"/>
    <n v="4500000"/>
    <n v="13417292"/>
    <s v="Channel Four Films"/>
    <n v="136"/>
    <n v="156.9"/>
    <n v="26056398.16698534"/>
  </r>
  <r>
    <s v="Daylight"/>
    <x v="8"/>
    <x v="2"/>
    <x v="16"/>
    <s v="December 6, 1996 (United States)"/>
    <x v="23"/>
    <n v="68000"/>
    <s v="Rob Cohen"/>
    <s v="Leslie Bohem"/>
    <s v="Sylvester Stallone"/>
    <s v="United States"/>
    <n v="80000000"/>
    <n v="159212469"/>
    <s v="Universal Pictures"/>
    <n v="114"/>
    <n v="156.9"/>
    <n v="309190817.74569786"/>
  </r>
  <r>
    <s v="Last Man Standing"/>
    <x v="0"/>
    <x v="2"/>
    <x v="16"/>
    <s v="September 20, 1996 (United States)"/>
    <x v="5"/>
    <n v="54000"/>
    <s v="Walter Hill"/>
    <s v="Ryûzô Kikushima"/>
    <s v="Bruce Willis"/>
    <s v="United States"/>
    <n v="67000000"/>
    <n v="47267001"/>
    <s v="New Line Cinema"/>
    <n v="101"/>
    <n v="156.9"/>
    <n v="91792576.193116635"/>
  </r>
  <r>
    <s v="The Arrival"/>
    <x v="8"/>
    <x v="16"/>
    <x v="16"/>
    <s v="May 31, 1996 (United States)"/>
    <x v="19"/>
    <n v="34000"/>
    <s v="David Twohy"/>
    <s v="David Twohy"/>
    <s v="Charlie Sheen"/>
    <s v="United States"/>
    <n v="25000000"/>
    <n v="14063331"/>
    <s v="Live Entertainment"/>
    <n v="115"/>
    <n v="156.9"/>
    <n v="27311006.728489481"/>
  </r>
  <r>
    <s v="Ransom"/>
    <x v="0"/>
    <x v="2"/>
    <x v="16"/>
    <s v="November 8, 1996 (United States)"/>
    <x v="17"/>
    <n v="121000"/>
    <s v="Ron Howard"/>
    <s v="Cyril Hume"/>
    <s v="Mel Gibson"/>
    <s v="United States"/>
    <n v="80000000"/>
    <n v="309492681"/>
    <s v="Touchstone Pictures"/>
    <n v="121"/>
    <n v="156.9"/>
    <n v="601035181.01147223"/>
  </r>
  <r>
    <s v="Beavis and Butt-Head Do America"/>
    <x v="8"/>
    <x v="10"/>
    <x v="16"/>
    <s v="December 20, 1996 (United States)"/>
    <x v="8"/>
    <n v="53000"/>
    <s v="Directors"/>
    <s v="Mike Judge"/>
    <s v="Mike Judge"/>
    <s v="United States"/>
    <n v="12000000"/>
    <n v="63118386"/>
    <s v="Paramount Pictures"/>
    <n v="81"/>
    <n v="156.9"/>
    <n v="122575986.06883365"/>
  </r>
  <r>
    <s v="Fly Away Home"/>
    <x v="1"/>
    <x v="1"/>
    <x v="16"/>
    <s v="September 13, 1996 (United States)"/>
    <x v="8"/>
    <n v="24000"/>
    <s v="Carroll Ballard"/>
    <s v="Bill Lishman"/>
    <s v="Jeff Daniels"/>
    <s v="United States"/>
    <n v="22000000"/>
    <n v="25143818"/>
    <s v="Columbia Pictures"/>
    <n v="107"/>
    <n v="156.9"/>
    <n v="48829326.60675589"/>
  </r>
  <r>
    <s v="Tin Cup"/>
    <x v="0"/>
    <x v="3"/>
    <x v="16"/>
    <s v="August 16, 1996 (United States)"/>
    <x v="5"/>
    <n v="47000"/>
    <s v="Ron Shelton"/>
    <s v="John Norville"/>
    <s v="Kevin Costner"/>
    <s v="United States"/>
    <n v="45000000"/>
    <n v="53854588"/>
    <s v="New Regency Productions"/>
    <n v="135"/>
    <n v="156.9"/>
    <n v="104585678.54429573"/>
  </r>
  <r>
    <s v="Barb Wire"/>
    <x v="0"/>
    <x v="2"/>
    <x v="16"/>
    <s v="May 3, 1996 (United States)"/>
    <x v="39"/>
    <n v="26000"/>
    <s v="David Hogan"/>
    <s v="Chris Warner"/>
    <s v="Pamela Anderson"/>
    <s v="United States"/>
    <n v="9000000"/>
    <n v="3793614"/>
    <s v="PolyGram Filmed Entertainment"/>
    <n v="98"/>
    <n v="156.9"/>
    <n v="7367203.2237093681"/>
  </r>
  <r>
    <s v="Breaking the Waves"/>
    <x v="0"/>
    <x v="0"/>
    <x v="16"/>
    <s v="November 13, 1996 (United States)"/>
    <x v="40"/>
    <n v="64000"/>
    <s v="Lars von Trier"/>
    <s v="Lars von Trier"/>
    <s v="Emily Watson"/>
    <s v="Denmark"/>
    <m/>
    <n v="3828405"/>
    <s v="ARTE"/>
    <n v="159"/>
    <n v="156.9"/>
    <n v="7434767.3900573608"/>
  </r>
  <r>
    <s v="The Phantom"/>
    <x v="1"/>
    <x v="2"/>
    <x v="16"/>
    <s v="June 7, 1996 (United States)"/>
    <x v="18"/>
    <n v="33000"/>
    <s v="Simon Wincer"/>
    <s v="Lee Falk"/>
    <s v="Billy Zane"/>
    <s v="Australia"/>
    <n v="45000000"/>
    <n v="17323326"/>
    <s v="Paramount Pictures"/>
    <n v="100"/>
    <n v="156.9"/>
    <n v="33641921.173996173"/>
  </r>
  <r>
    <s v="The Fan"/>
    <x v="0"/>
    <x v="2"/>
    <x v="16"/>
    <s v="August 16, 1996 (United States)"/>
    <x v="23"/>
    <n v="47000"/>
    <s v="Tony Scott"/>
    <s v="Peter Abrahams"/>
    <s v="Robert De Niro"/>
    <s v="United States"/>
    <n v="55000000"/>
    <n v="18626419"/>
    <s v="TriStar Pictures"/>
    <n v="116"/>
    <n v="156.9"/>
    <n v="36172529.441045247"/>
  </r>
  <r>
    <s v="Eye for an Eye"/>
    <x v="0"/>
    <x v="6"/>
    <x v="16"/>
    <s v="January 12, 1996 (United States)"/>
    <x v="19"/>
    <n v="14000"/>
    <s v="John Schlesinger"/>
    <s v="Erika Holzer"/>
    <s v="Sally Field"/>
    <s v="United States"/>
    <n v="20000000"/>
    <n v="26877589"/>
    <s v="Paramount Pictures"/>
    <n v="101"/>
    <n v="156.9"/>
    <n v="52196312.098789036"/>
  </r>
  <r>
    <s v="2 Days in the Valley"/>
    <x v="0"/>
    <x v="3"/>
    <x v="16"/>
    <s v="September 27, 1996 (United States)"/>
    <x v="16"/>
    <n v="19000"/>
    <s v="John Herzfeld"/>
    <s v="John Herzfeld"/>
    <s v="Teri Hatcher"/>
    <s v="United States"/>
    <m/>
    <n v="11132210"/>
    <s v="Rysher Entertainment"/>
    <n v="104"/>
    <n v="156.9"/>
    <n v="21618766.010197576"/>
  </r>
  <r>
    <s v="Trees Lounge"/>
    <x v="0"/>
    <x v="3"/>
    <x v="16"/>
    <s v="October 11, 1996 (United States)"/>
    <x v="12"/>
    <n v="14000"/>
    <s v="Steve Buscemi"/>
    <s v="Steve Buscemi"/>
    <s v="Steve Buscemi"/>
    <s v="United States"/>
    <n v="1300000"/>
    <n v="749741"/>
    <s v="Addis Wechsler Pictures"/>
    <n v="95"/>
    <n v="156.9"/>
    <n v="1455997.9776927978"/>
  </r>
  <r>
    <s v="The People vs. Larry Flynt"/>
    <x v="0"/>
    <x v="5"/>
    <x v="16"/>
    <s v="January 10, 1997 (United States)"/>
    <x v="4"/>
    <n v="90000"/>
    <s v="Milos Forman"/>
    <s v="Scott Alexander"/>
    <s v="Woody Harrelson"/>
    <s v="United States"/>
    <n v="36000000"/>
    <n v="20300385"/>
    <s v="Columbia Pictures"/>
    <n v="130"/>
    <n v="156.9"/>
    <n v="39423373.546845123"/>
  </r>
  <r>
    <s v="Freeway"/>
    <x v="0"/>
    <x v="3"/>
    <x v="16"/>
    <s v="September 3, 1997 (France)"/>
    <x v="8"/>
    <n v="27000"/>
    <s v="Matthew Bright"/>
    <s v="Matthew Bright"/>
    <s v="Reese Witherspoon"/>
    <s v="United States"/>
    <n v="3000000"/>
    <n v="295493"/>
    <s v="The Kushner-Locke Company"/>
    <n v="102"/>
    <n v="156.9"/>
    <n v="573847.78266411717"/>
  </r>
  <r>
    <s v="Kazaam"/>
    <x v="1"/>
    <x v="3"/>
    <x v="16"/>
    <s v="July 17, 1996 (United States)"/>
    <x v="53"/>
    <n v="23000"/>
    <s v="Paul Michael Glaser"/>
    <s v="Paul Michael Glaser"/>
    <s v="Shaquille O'Neal"/>
    <s v="United States"/>
    <n v="20000000"/>
    <n v="18937262"/>
    <s v="Interscope Communications"/>
    <n v="93"/>
    <n v="156.9"/>
    <n v="36776186.943275966"/>
  </r>
  <r>
    <s v="Down Periscope"/>
    <x v="8"/>
    <x v="3"/>
    <x v="16"/>
    <s v="March 1, 1996 (United States)"/>
    <x v="19"/>
    <n v="22000"/>
    <s v="David S. Ward"/>
    <s v="Hugh Wilson"/>
    <s v="Kelsey Grammer"/>
    <s v="United States"/>
    <n v="31000000"/>
    <n v="37553752"/>
    <s v="Twentieth Century Fox"/>
    <n v="92"/>
    <n v="156.9"/>
    <n v="72929434.253664747"/>
  </r>
  <r>
    <s v="Michael"/>
    <x v="1"/>
    <x v="3"/>
    <x v="16"/>
    <s v="December 25, 1996 (United States)"/>
    <x v="46"/>
    <n v="42000"/>
    <s v="Nora Ephron"/>
    <s v="Peter Dexter"/>
    <s v="John Travolta"/>
    <s v="United States"/>
    <m/>
    <n v="119718203"/>
    <s v="Turner Pictures (I)"/>
    <n v="105"/>
    <n v="156.9"/>
    <n v="232492902.83046526"/>
  </r>
  <r>
    <s v="Mulholland Falls"/>
    <x v="0"/>
    <x v="6"/>
    <x v="16"/>
    <s v="April 26, 1996 (United States)"/>
    <x v="21"/>
    <n v="16000"/>
    <s v="Lee Tamahori"/>
    <s v="Peter Dexter"/>
    <s v="Nick Nolte"/>
    <s v="United States"/>
    <n v="29000000"/>
    <n v="11526099"/>
    <s v="Largo Entertainment"/>
    <n v="107"/>
    <n v="156.9"/>
    <n v="22383698.950286806"/>
  </r>
  <r>
    <s v="Jingle All the Way"/>
    <x v="1"/>
    <x v="1"/>
    <x v="16"/>
    <s v="November 22, 1996 (United States)"/>
    <x v="41"/>
    <n v="95000"/>
    <s v="Brian Levant"/>
    <s v="Randy Kornfield"/>
    <s v="Arnold Schwarzenegger"/>
    <s v="United States"/>
    <n v="60000000"/>
    <n v="129832389"/>
    <s v="1492 Pictures"/>
    <n v="89"/>
    <n v="156.9"/>
    <n v="252134664.93499041"/>
  </r>
  <r>
    <s v="She's the One"/>
    <x v="0"/>
    <x v="3"/>
    <x v="16"/>
    <s v="August 23, 1996 (United States)"/>
    <x v="22"/>
    <n v="17000"/>
    <s v="Edward Burns"/>
    <s v="Edward Burns"/>
    <s v="Edward Burns"/>
    <s v="United States"/>
    <n v="3500000"/>
    <n v="9538948"/>
    <s v="Good Machine"/>
    <n v="96"/>
    <n v="156.9"/>
    <n v="18524649.17527087"/>
  </r>
  <r>
    <s v="Brassed Off"/>
    <x v="0"/>
    <x v="3"/>
    <x v="16"/>
    <s v="May 23, 1997 (United States)"/>
    <x v="13"/>
    <n v="19000"/>
    <s v="Mark Herman"/>
    <s v="Mark Herman"/>
    <s v="Pete Postlethwaite"/>
    <s v="United Kingdom"/>
    <m/>
    <n v="2576738"/>
    <s v="Channel Four Films"/>
    <n v="108"/>
    <n v="156.9"/>
    <n v="5004028.4805608662"/>
  </r>
  <r>
    <s v="Shine"/>
    <x v="8"/>
    <x v="5"/>
    <x v="16"/>
    <s v="February 14, 1997 (United States)"/>
    <x v="3"/>
    <n v="52000"/>
    <s v="Scott Hicks"/>
    <s v="Jan Sardi"/>
    <s v="Geoffrey Rush"/>
    <s v="Australia"/>
    <n v="5500000"/>
    <n v="35999081"/>
    <s v="Australian Film Finance Corporation (AFFC)"/>
    <n v="105"/>
    <n v="156.9"/>
    <n v="69910261.189929888"/>
  </r>
  <r>
    <s v="Black Sheep"/>
    <x v="8"/>
    <x v="3"/>
    <x v="16"/>
    <s v="February 2, 1996 (United States)"/>
    <x v="21"/>
    <n v="38000"/>
    <s v="Penelope Spheeris"/>
    <s v="Fred Wolf"/>
    <s v="Chris Farley"/>
    <s v="United States"/>
    <m/>
    <n v="32417995"/>
    <s v="Broadway Pictures"/>
    <n v="87"/>
    <n v="156.9"/>
    <n v="62955787.613129377"/>
  </r>
  <r>
    <s v="Maximum Risk"/>
    <x v="0"/>
    <x v="2"/>
    <x v="16"/>
    <s v="September 13, 1996 (United States)"/>
    <x v="30"/>
    <n v="21000"/>
    <s v="Ringo Lam"/>
    <s v="Larry Ferguson"/>
    <s v="Jean-Claude Van Damme"/>
    <s v="United States"/>
    <n v="25000000"/>
    <n v="14502483"/>
    <s v="Columbia Pictures"/>
    <n v="101"/>
    <n v="156.9"/>
    <n v="28163840.472275332"/>
  </r>
  <r>
    <s v="One Fine Day"/>
    <x v="1"/>
    <x v="3"/>
    <x v="16"/>
    <s v="December 20, 1996 (United States)"/>
    <x v="16"/>
    <n v="44000"/>
    <s v="Michael Hoffman"/>
    <s v="Terrel Seltzer"/>
    <s v="Michelle Pfeiffer"/>
    <s v="United States"/>
    <m/>
    <n v="97529550"/>
    <s v="Fox 2000 Pictures"/>
    <n v="108"/>
    <n v="156.9"/>
    <n v="189402510.42065009"/>
  </r>
  <r>
    <s v="Lone Star"/>
    <x v="0"/>
    <x v="0"/>
    <x v="16"/>
    <s v="June 21, 1996 (United States)"/>
    <x v="34"/>
    <n v="28000"/>
    <s v="John Sayles"/>
    <s v="John Sayles"/>
    <s v="Chris Cooper"/>
    <s v="United States"/>
    <n v="5000000"/>
    <n v="12408986"/>
    <s v="Columbia Pictures"/>
    <n v="135"/>
    <n v="156.9"/>
    <n v="24098266.629700445"/>
  </r>
  <r>
    <s v="Michael Collins"/>
    <x v="0"/>
    <x v="5"/>
    <x v="16"/>
    <s v="October 25, 1996 (United States)"/>
    <x v="13"/>
    <n v="30000"/>
    <s v="Neil Jordan"/>
    <s v="Neil Jordan"/>
    <s v="Liam Neeson"/>
    <s v="United Kingdom"/>
    <n v="25000000"/>
    <n v="11135803"/>
    <s v="Warner Bros."/>
    <n v="133"/>
    <n v="156.9"/>
    <n v="21625743.620777562"/>
  </r>
  <r>
    <s v="Phenomenon"/>
    <x v="1"/>
    <x v="0"/>
    <x v="16"/>
    <s v="July 3, 1996 (United States)"/>
    <x v="5"/>
    <n v="76000"/>
    <s v="Jon Turteltaub"/>
    <s v="Gerald Di Pego"/>
    <s v="John Travolta"/>
    <s v="United States"/>
    <n v="32000000"/>
    <n v="152036382"/>
    <s v="Touchstone Pictures"/>
    <n v="123"/>
    <n v="156.9"/>
    <n v="295254847.64435947"/>
  </r>
  <r>
    <s v="Harriet the Spy"/>
    <x v="1"/>
    <x v="3"/>
    <x v="16"/>
    <s v="July 10, 1996 (United States)"/>
    <x v="23"/>
    <n v="9800"/>
    <s v="Bronwen Hughes"/>
    <s v="Louise Fitzhugh"/>
    <s v="Michelle Trachtenberg"/>
    <s v="United States"/>
    <n v="12000000"/>
    <n v="26570048"/>
    <s v="Paramount Pictures"/>
    <n v="100"/>
    <n v="156.9"/>
    <n v="51599067.084767364"/>
  </r>
  <r>
    <s v="Flipper"/>
    <x v="1"/>
    <x v="1"/>
    <x v="16"/>
    <s v="May 17, 1996 (United States)"/>
    <x v="11"/>
    <n v="10000"/>
    <s v="Alan Shapiro"/>
    <s v="Ricou Browning"/>
    <s v="Paul Hogan"/>
    <s v="United States"/>
    <n v="25530000"/>
    <n v="20080020"/>
    <s v="Universal Pictures"/>
    <n v="95"/>
    <n v="156.9"/>
    <n v="38995424.435946457"/>
  </r>
  <r>
    <s v="Evita"/>
    <x v="1"/>
    <x v="5"/>
    <x v="16"/>
    <s v="January 10, 1997 (United States)"/>
    <x v="21"/>
    <n v="34000"/>
    <s v="Alan Parker"/>
    <s v="Tim Rice"/>
    <s v="Madonna"/>
    <s v="United States"/>
    <n v="55000000"/>
    <n v="141047179"/>
    <s v="Hollywood Pictures"/>
    <n v="135"/>
    <n v="156.9"/>
    <n v="273913801.41045249"/>
  </r>
  <r>
    <s v="Diabolique"/>
    <x v="0"/>
    <x v="0"/>
    <x v="16"/>
    <s v="March 22, 1996 (United States)"/>
    <x v="20"/>
    <n v="14000"/>
    <s v="Jeremiah S. Chechik"/>
    <s v="Pierre Boileau"/>
    <s v="Sharon Stone"/>
    <s v="United States"/>
    <m/>
    <n v="17100266"/>
    <s v="ABC Productions"/>
    <n v="107"/>
    <n v="156.9"/>
    <n v="33208738.369662203"/>
  </r>
  <r>
    <s v="Bordello of Blood"/>
    <x v="0"/>
    <x v="3"/>
    <x v="16"/>
    <s v="August 16, 1996 (United States)"/>
    <x v="20"/>
    <n v="14000"/>
    <s v="Gilbert Adler"/>
    <s v="William M. Gaines"/>
    <s v="Dennis Miller"/>
    <s v="United States"/>
    <n v="13000000"/>
    <n v="5781045"/>
    <s v="Universal City Studios"/>
    <n v="87"/>
    <n v="156.9"/>
    <n v="11226796.759082217"/>
  </r>
  <r>
    <s v="Spy Hard"/>
    <x v="8"/>
    <x v="2"/>
    <x v="16"/>
    <s v="May 24, 1996 (United States)"/>
    <x v="20"/>
    <n v="37000"/>
    <s v="Rick Friedberg"/>
    <s v="Jason Friedberg"/>
    <s v="Leslie Nielsen"/>
    <s v="United States"/>
    <n v="18000000"/>
    <n v="26960191"/>
    <s v="Hollywood Pictures"/>
    <n v="81"/>
    <n v="156.9"/>
    <n v="52356725.288081579"/>
  </r>
  <r>
    <s v="The Substitute"/>
    <x v="0"/>
    <x v="2"/>
    <x v="16"/>
    <s v="April 19, 1996 (United States)"/>
    <x v="22"/>
    <n v="13000"/>
    <s v="Robert Mandel"/>
    <s v="Roy Frumkes"/>
    <s v="Tom Berenger"/>
    <s v="United States"/>
    <m/>
    <n v="14818176"/>
    <s v="Dinamo Entertainment"/>
    <n v="114"/>
    <n v="156.9"/>
    <n v="28776916.680688333"/>
  </r>
  <r>
    <s v="Marvin's Room"/>
    <x v="8"/>
    <x v="0"/>
    <x v="16"/>
    <s v="February 28, 1997 (United States)"/>
    <x v="17"/>
    <n v="26000"/>
    <s v="Jerry Zaks"/>
    <s v="Scott McPherson"/>
    <s v="Meryl Streep"/>
    <s v="United States"/>
    <n v="23000000"/>
    <n v="12803305"/>
    <s v="Scott Rudin Productions"/>
    <n v="98"/>
    <n v="156.9"/>
    <n v="24864034.630337793"/>
  </r>
  <r>
    <s v="Multiplicity"/>
    <x v="8"/>
    <x v="3"/>
    <x v="16"/>
    <s v="July 17, 1996 (United States)"/>
    <x v="10"/>
    <n v="31000"/>
    <s v="Harold Ramis"/>
    <s v="Chris Miller"/>
    <s v="Michael Keaton"/>
    <s v="United States"/>
    <n v="45000000"/>
    <n v="21075014"/>
    <s v="Columbia Pictures"/>
    <n v="117"/>
    <n v="156.9"/>
    <n v="40927704.052262582"/>
  </r>
  <r>
    <s v="House Arrest"/>
    <x v="1"/>
    <x v="3"/>
    <x v="16"/>
    <s v="August 14, 1996 (United States)"/>
    <x v="1"/>
    <n v="8200"/>
    <s v="Harry Winer"/>
    <s v="Michael Hitchcock"/>
    <s v="Jamie Lee Curtis"/>
    <s v="United States"/>
    <m/>
    <n v="7032782"/>
    <s v="Metro-Goldwyn-Mayer (MGM)"/>
    <n v="108"/>
    <n v="156.9"/>
    <n v="13657671.60866794"/>
  </r>
  <r>
    <s v="Everyone Says I Love You"/>
    <x v="0"/>
    <x v="3"/>
    <x v="16"/>
    <s v="January 17, 1997 (United States)"/>
    <x v="17"/>
    <n v="36000"/>
    <s v="Woody Allen"/>
    <s v="Woody Allen"/>
    <s v="Woody Allen"/>
    <s v="United States"/>
    <n v="20000000"/>
    <n v="9759200"/>
    <s v="Miramax"/>
    <n v="101"/>
    <n v="156.9"/>
    <n v="18952378.840025492"/>
  </r>
  <r>
    <s v="A Very Brady Sequel"/>
    <x v="8"/>
    <x v="3"/>
    <x v="16"/>
    <s v="August 23, 1996 (United States)"/>
    <x v="1"/>
    <n v="10000"/>
    <s v="Arlene Sanford"/>
    <s v="Sherwood Schwartz"/>
    <s v="Shelley Long"/>
    <s v="United States"/>
    <n v="12000000"/>
    <n v="21440752"/>
    <s v="Paramount Pictures"/>
    <n v="90"/>
    <n v="156.9"/>
    <n v="41637967.714467809"/>
  </r>
  <r>
    <s v="The Crow: City of Angels"/>
    <x v="0"/>
    <x v="2"/>
    <x v="16"/>
    <s v="August 30, 1996 (United States)"/>
    <x v="32"/>
    <n v="19000"/>
    <s v="Tim Pope"/>
    <s v="James O'Barr"/>
    <s v="Vincent Perez"/>
    <s v="United States"/>
    <n v="13000000"/>
    <n v="17917287"/>
    <s v="Bad Bird Productions"/>
    <n v="84"/>
    <n v="156.9"/>
    <n v="34795394.193116635"/>
  </r>
  <r>
    <s v="Basquiat"/>
    <x v="0"/>
    <x v="5"/>
    <x v="16"/>
    <s v="August 9, 1996 (United States)"/>
    <x v="15"/>
    <n v="20000"/>
    <s v="Julian Schnabel"/>
    <s v="Lech Majewski"/>
    <s v="Jeffrey Wright"/>
    <s v="United States"/>
    <n v="3300000"/>
    <n v="3011195"/>
    <s v="Eleventh Street Production"/>
    <n v="107"/>
    <n v="156.9"/>
    <n v="5847744.5283620134"/>
  </r>
  <r>
    <s v="The Quest"/>
    <x v="8"/>
    <x v="2"/>
    <x v="16"/>
    <s v="April 26, 1996 (United States)"/>
    <x v="41"/>
    <n v="25000"/>
    <s v="Jean-Claude Van Damme"/>
    <s v="Frank Dux"/>
    <s v="Jean-Claude Van Damme"/>
    <s v="Canada"/>
    <n v="30000000"/>
    <n v="57400547"/>
    <s v="MDP Worldwide"/>
    <n v="95"/>
    <n v="156.9"/>
    <n v="111471935.44231994"/>
  </r>
  <r>
    <s v="Muppet Treasure Island"/>
    <x v="2"/>
    <x v="2"/>
    <x v="16"/>
    <s v="February 16, 1996 (United States)"/>
    <x v="9"/>
    <n v="22000"/>
    <s v="Brian Henson"/>
    <s v="Robert Louis Stevenson"/>
    <s v="Tim Curry"/>
    <s v="United States"/>
    <m/>
    <n v="34327391"/>
    <s v="Walt Disney Pictures"/>
    <n v="99"/>
    <n v="156.9"/>
    <n v="66663837.079031222"/>
  </r>
  <r>
    <s v="Hellraiser: Bloodline"/>
    <x v="0"/>
    <x v="4"/>
    <x v="16"/>
    <s v="March 8, 1996 (United States)"/>
    <x v="27"/>
    <n v="20000"/>
    <s v="Director"/>
    <s v="Peter Atkins"/>
    <s v="Bruce Ramsay"/>
    <s v="United States"/>
    <n v="4000000"/>
    <n v="9336886"/>
    <s v="Dimension Films"/>
    <n v="85"/>
    <n v="156.9"/>
    <n v="18132244.513702992"/>
  </r>
  <r>
    <s v="Manny &amp; Lo"/>
    <x v="0"/>
    <x v="3"/>
    <x v="16"/>
    <s v="July 26, 1996 (United States)"/>
    <x v="14"/>
    <n v="1900"/>
    <s v="Lisa Krueger"/>
    <s v="Lisa Krueger"/>
    <s v="Scarlett Johansson"/>
    <s v="United States"/>
    <n v="500000"/>
    <n v="502313"/>
    <s v="Pope Productions"/>
    <n v="88"/>
    <n v="156.9"/>
    <n v="975492.48629700439"/>
  </r>
  <r>
    <s v="Beautiful Thing"/>
    <x v="0"/>
    <x v="3"/>
    <x v="16"/>
    <s v="October 9, 1996 (United States)"/>
    <x v="37"/>
    <n v="23000"/>
    <s v="Hettie Macdonald"/>
    <s v="Jonathan Harvey"/>
    <s v="Glen Berry"/>
    <s v="United Kingdom"/>
    <m/>
    <n v="1548120"/>
    <s v="Channel Four Films"/>
    <n v="90"/>
    <n v="156.9"/>
    <n v="3006451.0133843208"/>
  </r>
  <r>
    <s v="The Chamber"/>
    <x v="0"/>
    <x v="6"/>
    <x v="16"/>
    <s v="October 11, 1996 (United States)"/>
    <x v="22"/>
    <n v="13000"/>
    <s v="James Foley"/>
    <s v="John Grisham"/>
    <s v="Chris O'Donnell"/>
    <s v="United States"/>
    <n v="50000000"/>
    <n v="22540359"/>
    <s v="Universal Pictures"/>
    <n v="113"/>
    <n v="156.9"/>
    <n v="43773405.910133839"/>
  </r>
  <r>
    <s v="Blood and Wine"/>
    <x v="0"/>
    <x v="6"/>
    <x v="16"/>
    <s v="February 21, 1997 (United States)"/>
    <x v="22"/>
    <n v="9400"/>
    <s v="Bob Rafelson"/>
    <s v="Nick Villiers"/>
    <s v="Jack Nicholson"/>
    <s v="United States"/>
    <n v="22000000"/>
    <n v="1094668"/>
    <s v="Recorded Picture Company (RPC)"/>
    <n v="101"/>
    <n v="156.9"/>
    <n v="2125846.6513702995"/>
  </r>
  <r>
    <s v="Jude"/>
    <x v="0"/>
    <x v="0"/>
    <x v="16"/>
    <s v="October 18, 1996 (United States)"/>
    <x v="15"/>
    <n v="10000"/>
    <s v="Michael Winterbottom"/>
    <s v="Hossein Amini"/>
    <s v="Christopher Eccleston"/>
    <s v="United Kingdom"/>
    <n v="7000000"/>
    <n v="409144"/>
    <s v="BBC Films"/>
    <n v="123"/>
    <n v="156.9"/>
    <n v="794558.16953473538"/>
  </r>
  <r>
    <s v="Bulletproof"/>
    <x v="0"/>
    <x v="2"/>
    <x v="16"/>
    <s v="September 6, 1996 (United States)"/>
    <x v="1"/>
    <n v="36000"/>
    <s v="Ernest R. Dickerson"/>
    <s v="Joe Gayton"/>
    <s v="Damon Wayans"/>
    <s v="United States"/>
    <n v="25000000"/>
    <n v="22611954"/>
    <s v="Universal Pictures"/>
    <n v="84"/>
    <n v="156.9"/>
    <n v="43912443.491395786"/>
  </r>
  <r>
    <s v="Mad Dog Time"/>
    <x v="0"/>
    <x v="3"/>
    <x v="16"/>
    <s v="November 8, 1996 (United States)"/>
    <x v="20"/>
    <n v="2700"/>
    <s v="Larry Bishop"/>
    <s v="Larry Bishop"/>
    <s v="Michael J. Pollard"/>
    <s v="United States"/>
    <n v="8000000"/>
    <n v="107874"/>
    <s v="Bruin Grip Services"/>
    <n v="93"/>
    <n v="156.9"/>
    <n v="209491.44550669214"/>
  </r>
  <r>
    <s v="Irma Vep"/>
    <x v="4"/>
    <x v="3"/>
    <x v="16"/>
    <s v="April 30, 1997 (United States)"/>
    <x v="12"/>
    <n v="5900"/>
    <s v="Olivier Assayas"/>
    <s v="Olivier Assayas"/>
    <s v="Maggie Cheung"/>
    <s v="France"/>
    <m/>
    <n v="292040"/>
    <s v="Dacia Films"/>
    <n v="99"/>
    <n v="156.9"/>
    <n v="567142.05226258759"/>
  </r>
  <r>
    <s v="Mrs. Winterbourne"/>
    <x v="8"/>
    <x v="3"/>
    <x v="16"/>
    <s v="April 19, 1996 (United States)"/>
    <x v="19"/>
    <n v="7100"/>
    <s v="Richard Benjamin"/>
    <s v="Cornell Woolrich"/>
    <s v="Shirley MacLaine"/>
    <s v="United States"/>
    <n v="25000000"/>
    <n v="10082005"/>
    <s v="TriStar Pictures"/>
    <n v="105"/>
    <n v="156.9"/>
    <n v="19579266.56150414"/>
  </r>
  <r>
    <s v="The Portrait of a Lady"/>
    <x v="8"/>
    <x v="0"/>
    <x v="16"/>
    <s v="January 17, 1997 (United States)"/>
    <x v="19"/>
    <n v="11000"/>
    <s v="Jane Campion"/>
    <s v="Henry James"/>
    <s v="Nicole Kidman"/>
    <s v="United Kingdom"/>
    <m/>
    <n v="3692836"/>
    <s v="PolyGram Filmed Entertainment"/>
    <n v="144"/>
    <n v="156.9"/>
    <n v="7171492.2192479279"/>
  </r>
  <r>
    <s v="Foxfire"/>
    <x v="0"/>
    <x v="0"/>
    <x v="16"/>
    <s v="August 23, 1996 (United States)"/>
    <x v="19"/>
    <n v="8800"/>
    <s v="Annette Haywood-Carter"/>
    <s v="Joyce Carol Oates"/>
    <s v="Hedy Burress"/>
    <s v="United States"/>
    <m/>
    <n v="269300"/>
    <s v="Chestnut Hill Productions"/>
    <n v="102"/>
    <n v="156.9"/>
    <n v="522980.94327597192"/>
  </r>
  <r>
    <s v="The Glimmer Man"/>
    <x v="0"/>
    <x v="2"/>
    <x v="16"/>
    <s v="October 4, 1996 (United States)"/>
    <x v="20"/>
    <n v="19000"/>
    <s v="John Gray"/>
    <s v="Kevin Brodbin"/>
    <s v="Steven Seagal"/>
    <s v="United States"/>
    <n v="45000000"/>
    <n v="20351264"/>
    <s v="Warner Bros."/>
    <n v="91"/>
    <n v="156.9"/>
    <n v="39522180.629700445"/>
  </r>
  <r>
    <s v="Up Close &amp; Personal"/>
    <x v="8"/>
    <x v="0"/>
    <x v="16"/>
    <s v="March 1, 1996 (United States)"/>
    <x v="19"/>
    <n v="14000"/>
    <s v="Jon Avnet"/>
    <s v="Joan Didion"/>
    <s v="Robert Redford"/>
    <s v="United States"/>
    <n v="60000000"/>
    <n v="100688705"/>
    <s v="Touchstone Pictures"/>
    <n v="124"/>
    <n v="156.9"/>
    <n v="195537593.4576163"/>
  </r>
  <r>
    <s v="The Juror"/>
    <x v="0"/>
    <x v="6"/>
    <x v="16"/>
    <s v="February 2, 1996 (United States)"/>
    <x v="46"/>
    <n v="18000"/>
    <s v="Brian Gibson"/>
    <s v="George Dawes Green"/>
    <s v="Demi Moore"/>
    <s v="United States"/>
    <n v="44000000"/>
    <n v="22754725"/>
    <s v="Columbia Pictures"/>
    <n v="118"/>
    <n v="156.9"/>
    <n v="44189704.955385596"/>
  </r>
  <r>
    <s v="Flirting with Disaster"/>
    <x v="0"/>
    <x v="3"/>
    <x v="16"/>
    <s v="April 12, 1996 (United States)"/>
    <x v="17"/>
    <n v="18000"/>
    <s v="David O. Russell"/>
    <s v="David O. Russell"/>
    <s v="Ben Stiller"/>
    <s v="United States"/>
    <n v="7000000"/>
    <n v="14702438"/>
    <s v="Miramax"/>
    <n v="92"/>
    <n v="156.9"/>
    <n v="28552153.337157425"/>
  </r>
  <r>
    <s v="Homeward Bound II: Lost in San Francisco"/>
    <x v="2"/>
    <x v="1"/>
    <x v="16"/>
    <s v="March 8, 1996 (United States)"/>
    <x v="22"/>
    <n v="14000"/>
    <s v="David R. Ellis"/>
    <s v="Chris Hauty"/>
    <s v="Michael J. Fox"/>
    <s v="United States"/>
    <m/>
    <n v="32772492"/>
    <s v="Walt Disney Pictures"/>
    <n v="88"/>
    <n v="156.9"/>
    <n v="63644221.23900573"/>
  </r>
  <r>
    <s v="Joe's Apartment"/>
    <x v="8"/>
    <x v="3"/>
    <x v="16"/>
    <s v="July 26, 1996 (United States)"/>
    <x v="30"/>
    <n v="13000"/>
    <s v="John Payson"/>
    <s v="John Payson"/>
    <s v="Jerry O'Connell"/>
    <s v="United States"/>
    <n v="13000000"/>
    <n v="4619014"/>
    <s v="Geffen Pictures"/>
    <n v="80"/>
    <n v="156.9"/>
    <n v="8970131.0758444853"/>
  </r>
  <r>
    <s v="Ghosts of Mississippi"/>
    <x v="8"/>
    <x v="0"/>
    <x v="16"/>
    <s v="January 3, 1997 (United States)"/>
    <x v="17"/>
    <n v="10000"/>
    <s v="Rob Reiner"/>
    <s v="Lewis Colick"/>
    <s v="Alec Baldwin"/>
    <s v="United States"/>
    <n v="36000000"/>
    <n v="13323144"/>
    <s v="Castle Rock Entertainment"/>
    <n v="130"/>
    <n v="156.9"/>
    <n v="25873562.630975142"/>
  </r>
  <r>
    <s v="A Summer's Tale"/>
    <x v="2"/>
    <x v="3"/>
    <x v="16"/>
    <s v="June 20, 2014 (United States)"/>
    <x v="37"/>
    <n v="7000"/>
    <s v="Éric Rohmer"/>
    <s v="Éric Rohmer"/>
    <s v="Melvil Poupaud"/>
    <s v="France"/>
    <m/>
    <n v="198126"/>
    <s v="Canal+"/>
    <n v="113"/>
    <n v="156.9"/>
    <n v="384760.94455066917"/>
  </r>
  <r>
    <s v="The Preacher's Wife"/>
    <x v="1"/>
    <x v="3"/>
    <x v="16"/>
    <s v="December 13, 1996 (United States)"/>
    <x v="41"/>
    <n v="11000"/>
    <s v="Penny Marshall"/>
    <s v="Robert Nathan"/>
    <s v="Denzel Washington"/>
    <s v="United States"/>
    <n v="40000000"/>
    <n v="48102795"/>
    <s v="Mundy Lane Entertainment"/>
    <n v="123"/>
    <n v="156.9"/>
    <n v="93415689.206500947"/>
  </r>
  <r>
    <s v="Jane Eyre"/>
    <x v="1"/>
    <x v="0"/>
    <x v="16"/>
    <s v="April 12, 1996 (United States)"/>
    <x v="8"/>
    <n v="9200"/>
    <s v="Franco Zeffirelli"/>
    <s v="Charlotte Brontë"/>
    <s v="William Hurt"/>
    <s v="France"/>
    <m/>
    <n v="5200601"/>
    <s v="Cineritino S.r.L."/>
    <n v="112"/>
    <n v="156.9"/>
    <n v="10099573.771191841"/>
  </r>
  <r>
    <s v="If Lucy Fell"/>
    <x v="0"/>
    <x v="3"/>
    <x v="16"/>
    <s v="March 8, 1996 (United States)"/>
    <x v="38"/>
    <n v="3800"/>
    <s v="Eric Schaeffer"/>
    <s v="Eric Schaeffer"/>
    <s v="Sarah Jessica Parker"/>
    <s v="United States"/>
    <n v="5000000"/>
    <n v="2420162"/>
    <s v="Motion Picture Corporation of America (MPCA)"/>
    <n v="92"/>
    <n v="156.9"/>
    <n v="4699957.6889738683"/>
  </r>
  <r>
    <s v="SubUrbia"/>
    <x v="0"/>
    <x v="3"/>
    <x v="16"/>
    <s v="July 3, 1997 (Germany)"/>
    <x v="8"/>
    <n v="9000"/>
    <s v="Richard Linklater"/>
    <s v="Eric Bogosian"/>
    <s v="Giovanni Ribisi"/>
    <s v="United States"/>
    <m/>
    <n v="656747"/>
    <s v="Castle Rock Entertainment"/>
    <n v="121"/>
    <n v="156.9"/>
    <n v="1275403.5111536009"/>
  </r>
  <r>
    <s v="First Strike"/>
    <x v="8"/>
    <x v="2"/>
    <x v="16"/>
    <s v="January 10, 1997 (United States)"/>
    <x v="14"/>
    <n v="20000"/>
    <s v="Stanley Tong"/>
    <s v="Greg Mellott"/>
    <s v="Jackie Chan"/>
    <s v="Hong Kong"/>
    <m/>
    <n v="21890845"/>
    <s v="Golden Harvest Company"/>
    <n v="107"/>
    <n v="156.9"/>
    <n v="42512048.894200124"/>
  </r>
  <r>
    <s v="Bad Moon"/>
    <x v="0"/>
    <x v="4"/>
    <x v="16"/>
    <s v="November 1, 1996 (United States)"/>
    <x v="1"/>
    <n v="6200"/>
    <s v="Eric Red"/>
    <s v="Wayne Smith"/>
    <s v="Mariel Hemingway"/>
    <s v="United States"/>
    <n v="7000000"/>
    <n v="1060264"/>
    <s v="Morgan Creek Entertainment"/>
    <n v="80"/>
    <n v="156.9"/>
    <n v="2059034.039515615"/>
  </r>
  <r>
    <s v="Dunston Checks In"/>
    <x v="1"/>
    <x v="1"/>
    <x v="16"/>
    <s v="January 12, 1996 (United States)"/>
    <x v="20"/>
    <n v="12000"/>
    <s v="Ken Kwapis"/>
    <s v="John Hopkins"/>
    <s v="Jason Alexander"/>
    <s v="United States"/>
    <m/>
    <n v="9871065"/>
    <s v="Joe Wizan/Todd Black"/>
    <n v="88"/>
    <n v="156.9"/>
    <n v="19169620.8126195"/>
  </r>
  <r>
    <s v="Carpool"/>
    <x v="1"/>
    <x v="3"/>
    <x v="16"/>
    <s v="August 23, 1996 (United States)"/>
    <x v="18"/>
    <n v="4600"/>
    <s v="Arthur Hiller"/>
    <s v="Don Rhymer"/>
    <s v="Tom Arnold"/>
    <s v="United States"/>
    <n v="17000000"/>
    <n v="3325651"/>
    <s v="New Regency Productions"/>
    <n v="89"/>
    <n v="156.9"/>
    <n v="6458418.4811982149"/>
  </r>
  <r>
    <s v="The Daytrippers"/>
    <x v="0"/>
    <x v="3"/>
    <x v="16"/>
    <s v="March 5, 1997 (United States)"/>
    <x v="9"/>
    <n v="4900"/>
    <s v="Greg Mottola"/>
    <s v="Greg Mottola"/>
    <s v="Hope Davis"/>
    <s v="Canada"/>
    <m/>
    <n v="2099677"/>
    <s v="Alliance Communications Corporation"/>
    <n v="87"/>
    <n v="156.9"/>
    <n v="4077575.4104525172"/>
  </r>
  <r>
    <s v="Before and After"/>
    <x v="8"/>
    <x v="6"/>
    <x v="16"/>
    <s v="February 23, 1996 (United States)"/>
    <x v="10"/>
    <n v="8500"/>
    <s v="Barbet Schroeder"/>
    <s v="Rosellen Brown"/>
    <s v="Meryl Streep"/>
    <s v="United States"/>
    <n v="35000000"/>
    <n v="8797839"/>
    <s v="Caravan Pictures"/>
    <n v="108"/>
    <n v="156.9"/>
    <n v="17085414.552581262"/>
  </r>
  <r>
    <s v="Citizen Ruth"/>
    <x v="0"/>
    <x v="3"/>
    <x v="16"/>
    <s v="December 13, 1996 (United States)"/>
    <x v="9"/>
    <n v="7500"/>
    <s v="Alexander Payne"/>
    <s v="Alexander Payne"/>
    <s v="Laura Dern"/>
    <s v="United States"/>
    <n v="3000000"/>
    <n v="285112"/>
    <s v="Independent Pictures (II)"/>
    <n v="106"/>
    <n v="156.9"/>
    <n v="553687.86743148498"/>
  </r>
  <r>
    <s v="Extreme Measures"/>
    <x v="0"/>
    <x v="6"/>
    <x v="16"/>
    <s v="September 27, 1996 (United States)"/>
    <x v="19"/>
    <n v="17000"/>
    <s v="Michael Apted"/>
    <s v="Michael Palmer"/>
    <s v="Hugh Grant"/>
    <s v="United Kingdom"/>
    <n v="38000000"/>
    <n v="17380126"/>
    <s v="Castle Rock Entertainment"/>
    <n v="118"/>
    <n v="156.9"/>
    <n v="33752226.846398979"/>
  </r>
  <r>
    <s v="Female Perversions"/>
    <x v="0"/>
    <x v="0"/>
    <x v="16"/>
    <s v="April 25, 1997 (United States)"/>
    <x v="20"/>
    <n v="2300"/>
    <s v="Susan Streitfeld"/>
    <s v="Louise J. Kaplan"/>
    <s v="Tilda Swinton"/>
    <s v="Germany"/>
    <m/>
    <n v="926954"/>
    <s v="Mindy Affrime"/>
    <n v="120"/>
    <n v="156.9"/>
    <n v="1800145.8495857234"/>
  </r>
  <r>
    <s v="A Thin Line Between Love and Hate"/>
    <x v="0"/>
    <x v="3"/>
    <x v="16"/>
    <s v="April 3, 1996 (United States)"/>
    <x v="46"/>
    <n v="4600"/>
    <s v="Martin Lawrence"/>
    <s v="Martin Lawrence"/>
    <s v="Martin Lawrence"/>
    <s v="United States"/>
    <n v="8000000"/>
    <n v="35599803"/>
    <s v="Jackson/McHenry Company,The"/>
    <n v="108"/>
    <n v="156.9"/>
    <n v="69134862.804971308"/>
  </r>
  <r>
    <s v="Kissed"/>
    <x v="3"/>
    <x v="0"/>
    <x v="16"/>
    <s v="April 11, 1997 (United States)"/>
    <x v="5"/>
    <n v="3600"/>
    <s v="Lynne Stopkewich"/>
    <s v="Angus Fraser"/>
    <s v="Molly Parker"/>
    <s v="Canada"/>
    <m/>
    <n v="329211"/>
    <s v="Boneyard Film Company Inc."/>
    <n v="78"/>
    <n v="156.9"/>
    <n v="639328.18164435937"/>
  </r>
  <r>
    <s v="The Truth About Cats &amp; Dogs"/>
    <x v="8"/>
    <x v="3"/>
    <x v="16"/>
    <s v="April 26, 1996 (United States)"/>
    <x v="21"/>
    <n v="25000"/>
    <s v="Michael Lehmann"/>
    <s v="Audrey Wells"/>
    <s v="Uma Thurman"/>
    <s v="United States"/>
    <m/>
    <n v="34861807"/>
    <s v="Twentieth Century Fox"/>
    <n v="97"/>
    <n v="156.9"/>
    <n v="67701673.632249832"/>
  </r>
  <r>
    <s v="The Whole Wide World"/>
    <x v="1"/>
    <x v="5"/>
    <x v="16"/>
    <s v="December 20, 1996 (United States)"/>
    <x v="12"/>
    <n v="3500"/>
    <s v="Dan Ireland"/>
    <s v="Novalyne Price Ellis"/>
    <s v="Vincent D'Onofrio"/>
    <s v="United States"/>
    <n v="1300000"/>
    <n v="375757"/>
    <s v="Cineville"/>
    <n v="111"/>
    <n v="156.9"/>
    <n v="729720.57297641807"/>
  </r>
  <r>
    <s v="Dear God"/>
    <x v="1"/>
    <x v="3"/>
    <x v="16"/>
    <s v="November 1, 1996 (United States)"/>
    <x v="20"/>
    <n v="3700"/>
    <s v="Garry Marshall"/>
    <s v="Warren Leight"/>
    <s v="Greg Kinnear"/>
    <s v="United States"/>
    <n v="22000000"/>
    <n v="7138523"/>
    <s v="Rysher Entertainment"/>
    <n v="112"/>
    <n v="156.9"/>
    <n v="13863020.765455702"/>
  </r>
  <r>
    <s v="Bed of Roses"/>
    <x v="1"/>
    <x v="0"/>
    <x v="16"/>
    <s v="January 26, 1996 (United States)"/>
    <x v="10"/>
    <n v="8000"/>
    <s v="Michael Goldenberg"/>
    <s v="Michael Goldenberg"/>
    <s v="Christian Slater"/>
    <s v="United States"/>
    <m/>
    <n v="27315527"/>
    <s v="Juno Pix"/>
    <n v="87"/>
    <n v="156.9"/>
    <n v="53046788.253027402"/>
  </r>
  <r>
    <s v="The Pallbearer"/>
    <x v="8"/>
    <x v="3"/>
    <x v="16"/>
    <s v="May 3, 1996 (United States)"/>
    <x v="18"/>
    <n v="7700"/>
    <s v="Matt Reeves"/>
    <s v="Jason Katims"/>
    <s v="David Schwimmer"/>
    <s v="United States"/>
    <n v="8000000"/>
    <n v="5656388"/>
    <s v="Miramax"/>
    <n v="98"/>
    <n v="156.9"/>
    <n v="10984712.706182281"/>
  </r>
  <r>
    <s v="Lawnmower Man 2: Beyond Cyberspace"/>
    <x v="8"/>
    <x v="2"/>
    <x v="16"/>
    <s v="January 12, 1996 (United States)"/>
    <x v="65"/>
    <n v="9000"/>
    <s v="Farhad Mann"/>
    <s v="Farhad Mann"/>
    <s v="Patrick Bergin"/>
    <s v="United States"/>
    <n v="15000000"/>
    <n v="2409225"/>
    <s v="New Line Cinema"/>
    <n v="93"/>
    <n v="156.9"/>
    <n v="4678718.0210325047"/>
  </r>
  <r>
    <s v="A Family Thing"/>
    <x v="8"/>
    <x v="3"/>
    <x v="16"/>
    <s v="March 29, 1996 (United States)"/>
    <x v="9"/>
    <n v="3400"/>
    <s v="Richard Pearce"/>
    <s v="Billy Bob Thornton"/>
    <s v="Robert Duvall"/>
    <s v="United States"/>
    <m/>
    <n v="10125417"/>
    <s v="United Artists"/>
    <n v="109"/>
    <n v="156.9"/>
    <n v="19663572.7208413"/>
  </r>
  <r>
    <s v="Curdled"/>
    <x v="0"/>
    <x v="3"/>
    <x v="16"/>
    <s v="September 27, 1996 (United States)"/>
    <x v="23"/>
    <n v="4900"/>
    <s v="Reb Braddock"/>
    <s v="Reb Braddock"/>
    <s v="William Baldwin"/>
    <s v="United States"/>
    <n v="2300000"/>
    <n v="49620"/>
    <s v="A Band Apart"/>
    <n v="88"/>
    <n v="156.9"/>
    <n v="96362.103250478001"/>
  </r>
  <r>
    <s v="First Kid"/>
    <x v="1"/>
    <x v="3"/>
    <x v="16"/>
    <s v="August 30, 1996 (United States)"/>
    <x v="11"/>
    <n v="10000"/>
    <s v="David Mickey Evans"/>
    <s v="Tim Kelleher"/>
    <s v="Sinbad"/>
    <s v="United States"/>
    <m/>
    <n v="26491793"/>
    <s v="Caravan Pictures"/>
    <n v="101"/>
    <n v="156.9"/>
    <n v="51447095.775015928"/>
  </r>
  <r>
    <s v="Eddie"/>
    <x v="8"/>
    <x v="3"/>
    <x v="16"/>
    <s v="May 31, 1996 (United States)"/>
    <x v="33"/>
    <n v="9300"/>
    <s v="Steve Rash"/>
    <s v="Steve Zacharias"/>
    <s v="Whoopi Goldberg"/>
    <s v="United States"/>
    <n v="30000000"/>
    <n v="31387164"/>
    <s v="Permut Presentations"/>
    <n v="100"/>
    <n v="156.9"/>
    <n v="60953912.497131929"/>
  </r>
  <r>
    <s v="Feeling Minnesota"/>
    <x v="0"/>
    <x v="3"/>
    <x v="16"/>
    <s v="September 13, 1996 (United States)"/>
    <x v="20"/>
    <n v="11000"/>
    <s v="Steven Baigelman"/>
    <s v="Steven Baigelman"/>
    <s v="Keanu Reeves"/>
    <s v="United States"/>
    <m/>
    <n v="3124440"/>
    <s v="Fine Line Features"/>
    <n v="99"/>
    <n v="156.9"/>
    <n v="6067666.4627151052"/>
  </r>
  <r>
    <s v="The Pillow Book"/>
    <x v="4"/>
    <x v="0"/>
    <x v="16"/>
    <s v="June 6, 1997 (United States)"/>
    <x v="17"/>
    <n v="13000"/>
    <s v="Peter Greenaway"/>
    <s v="Sei Shonagon"/>
    <s v="Vivian Wu"/>
    <s v="Netherlands"/>
    <m/>
    <n v="2372744"/>
    <s v="Centurion"/>
    <n v="126"/>
    <n v="156.9"/>
    <n v="4607871.8725302741"/>
  </r>
  <r>
    <s v="The Adventures of Pinocchio"/>
    <x v="2"/>
    <x v="1"/>
    <x v="16"/>
    <s v="July 26, 1996 (United States)"/>
    <x v="33"/>
    <n v="5500"/>
    <s v="Steve Barron"/>
    <s v="Sherry Mills"/>
    <s v="Martin Landau"/>
    <s v="Czech Republic"/>
    <n v="25000000"/>
    <n v="15094530"/>
    <s v="New Line Cinema"/>
    <n v="96"/>
    <n v="156.9"/>
    <n v="29313596.500956021"/>
  </r>
  <r>
    <s v="City Hall"/>
    <x v="0"/>
    <x v="0"/>
    <x v="16"/>
    <s v="February 16, 1996 (United States)"/>
    <x v="19"/>
    <n v="20000"/>
    <s v="Harold Becker"/>
    <s v="Ken Lipper"/>
    <s v="Al Pacino"/>
    <s v="United States"/>
    <n v="40000000"/>
    <n v="20340204"/>
    <s v="Castle Rock Entertainment"/>
    <n v="111"/>
    <n v="156.9"/>
    <n v="39500702.095602289"/>
  </r>
  <r>
    <s v="Night Falls on Manhattan"/>
    <x v="0"/>
    <x v="6"/>
    <x v="16"/>
    <s v="May 16, 1997 (United States)"/>
    <x v="14"/>
    <n v="6900"/>
    <s v="Sidney Lumet"/>
    <s v="Robert Daley"/>
    <s v="Andy Garcia"/>
    <s v="United States"/>
    <m/>
    <n v="9889670"/>
    <s v="Paramount Pictures"/>
    <n v="113"/>
    <n v="156.9"/>
    <n v="19205751.746335246"/>
  </r>
  <r>
    <s v="The Great White Hype"/>
    <x v="0"/>
    <x v="3"/>
    <x v="16"/>
    <s v="May 3, 1996 (United States)"/>
    <x v="30"/>
    <n v="8500"/>
    <s v="Reginald Hudlin"/>
    <s v="Tony Hendra"/>
    <s v="Samuel L. Jackson"/>
    <s v="United States"/>
    <m/>
    <n v="8008255"/>
    <s v="Atman Entertainment"/>
    <n v="91"/>
    <n v="156.9"/>
    <n v="15552041.4181007"/>
  </r>
  <r>
    <s v="Twelfth Night"/>
    <x v="1"/>
    <x v="3"/>
    <x v="16"/>
    <s v="October 25, 1996 (United States)"/>
    <x v="13"/>
    <n v="5700"/>
    <s v="Trevor Nunn"/>
    <s v="William Shakespeare"/>
    <s v="Helena Bonham Carter"/>
    <s v="Ireland"/>
    <n v="5000000"/>
    <n v="588621"/>
    <s v="Renaissance Films"/>
    <n v="134"/>
    <n v="156.9"/>
    <n v="1143102.7323135755"/>
  </r>
  <r>
    <s v="Mary Reilly"/>
    <x v="0"/>
    <x v="0"/>
    <x v="16"/>
    <s v="February 23, 1996 (United States)"/>
    <x v="1"/>
    <n v="14000"/>
    <s v="Stephen Frears"/>
    <s v="Valerie Martin"/>
    <s v="Julia Roberts"/>
    <s v="United States"/>
    <n v="47000000"/>
    <n v="12379402"/>
    <s v="NFH Productions"/>
    <n v="108"/>
    <n v="156.9"/>
    <n v="24040814.463989802"/>
  </r>
  <r>
    <s v="My Fellow Americans"/>
    <x v="8"/>
    <x v="1"/>
    <x v="16"/>
    <s v="December 20, 1996 (United States)"/>
    <x v="16"/>
    <n v="14000"/>
    <s v="Peter Segal"/>
    <s v="E. Jack Kaplan"/>
    <s v="Jack Lemmon"/>
    <s v="United States"/>
    <n v="21500000"/>
    <n v="22313201"/>
    <s v="Peters Entertainment"/>
    <n v="101"/>
    <n v="156.9"/>
    <n v="43332264.784576163"/>
  </r>
  <r>
    <s v="Sgt. Bilko"/>
    <x v="1"/>
    <x v="3"/>
    <x v="16"/>
    <s v="March 29, 1996 (United States)"/>
    <x v="1"/>
    <n v="22000"/>
    <s v="Jonathan Lynn"/>
    <s v="Nat Hiken"/>
    <s v="Steve Martin"/>
    <s v="United States"/>
    <n v="39000000"/>
    <n v="37956793"/>
    <s v="Imagine Entertainment"/>
    <n v="93"/>
    <n v="156.9"/>
    <n v="73712140.389420003"/>
  </r>
  <r>
    <s v="Heaven's Prisoners"/>
    <x v="0"/>
    <x v="0"/>
    <x v="16"/>
    <s v="May 17, 1996 (United States)"/>
    <x v="1"/>
    <n v="5100"/>
    <s v="Phil Joanou"/>
    <s v="James Lee Burke"/>
    <s v="Alec Baldwin"/>
    <s v="United States"/>
    <n v="25000000"/>
    <n v="5009305"/>
    <s v="PVM Entertainment"/>
    <n v="132"/>
    <n v="156.9"/>
    <n v="9728076.6953473538"/>
  </r>
  <r>
    <s v="Caught"/>
    <x v="0"/>
    <x v="0"/>
    <x v="16"/>
    <s v="January 24, 1996 (United States)"/>
    <x v="14"/>
    <n v="1200"/>
    <s v="Robert M. Young"/>
    <s v="Edward Pomerantz"/>
    <s v="Edward James Olmos"/>
    <s v="United States"/>
    <m/>
    <m/>
    <s v="Cinehaus"/>
    <n v="110"/>
    <n v="156.9"/>
    <s v=""/>
  </r>
  <r>
    <s v="I Shot Andy Warhol"/>
    <x v="0"/>
    <x v="5"/>
    <x v="16"/>
    <s v="May 1, 1996 (United States)"/>
    <x v="14"/>
    <n v="6400"/>
    <s v="Mary Harron"/>
    <s v="Jeremiah Newton"/>
    <s v="Lili Taylor"/>
    <s v="United Kingdom"/>
    <m/>
    <n v="1875527"/>
    <s v="Playhouse International Pictures"/>
    <n v="103"/>
    <n v="156.9"/>
    <n v="3642275.8247291264"/>
  </r>
  <r>
    <s v="The Sunchaser"/>
    <x v="0"/>
    <x v="6"/>
    <x v="16"/>
    <s v="October 25, 1996 (United States)"/>
    <x v="19"/>
    <n v="4200"/>
    <s v="Michael Cimino"/>
    <s v="Charles Leavitt"/>
    <s v="Woody Harrelson"/>
    <s v="United States"/>
    <m/>
    <n v="21508"/>
    <s v="Appledown Films Inc."/>
    <n v="122"/>
    <n v="156.9"/>
    <n v="41768.563416188656"/>
  </r>
  <r>
    <s v="All Dogs Go to Heaven 2"/>
    <x v="2"/>
    <x v="10"/>
    <x v="16"/>
    <s v="March 29, 1996 (United States)"/>
    <x v="30"/>
    <n v="5700"/>
    <s v="Larry Leker"/>
    <s v="Arne Olsen"/>
    <s v="Charlie Sheen"/>
    <s v="United States"/>
    <m/>
    <n v="8620678"/>
    <s v="MGM Family Entertainment"/>
    <n v="82"/>
    <n v="156.9"/>
    <n v="16741367.66475462"/>
  </r>
  <r>
    <s v="Girl 6"/>
    <x v="0"/>
    <x v="3"/>
    <x v="16"/>
    <s v="March 22, 1996 (United States)"/>
    <x v="33"/>
    <n v="5900"/>
    <s v="Spike Lee"/>
    <s v="Suzan-Lori Parks"/>
    <s v="Theresa Randle"/>
    <s v="United States"/>
    <n v="12000000"/>
    <n v="4939939"/>
    <s v="Fox Searchlight Pictures"/>
    <n v="108"/>
    <n v="156.9"/>
    <n v="9593367.8349267039"/>
  </r>
  <r>
    <s v="The Evening Star"/>
    <x v="8"/>
    <x v="3"/>
    <x v="16"/>
    <s v="December 25, 1996 (United States)"/>
    <x v="23"/>
    <n v="4300"/>
    <s v="Robert Harling"/>
    <s v="Larry McMurtry"/>
    <s v="Shirley MacLaine"/>
    <s v="United States"/>
    <m/>
    <n v="12767815"/>
    <s v="Rysher Entertainment"/>
    <n v="129"/>
    <n v="156.9"/>
    <n v="24795113.005098786"/>
  </r>
  <r>
    <s v="Larger Than Life"/>
    <x v="1"/>
    <x v="3"/>
    <x v="16"/>
    <s v="November 1, 1996 (United States)"/>
    <x v="41"/>
    <n v="6900"/>
    <s v="Howard Franklin"/>
    <s v="Roy Blount Jr."/>
    <s v="Bill Murray"/>
    <s v="United States"/>
    <n v="30000000"/>
    <n v="8315693"/>
    <s v="United Artists Pictures"/>
    <n v="93"/>
    <n v="156.9"/>
    <n v="16149086.405991076"/>
  </r>
  <r>
    <s v="Head Above Water"/>
    <x v="8"/>
    <x v="3"/>
    <x v="16"/>
    <s v="June 25, 1997 (United States)"/>
    <x v="22"/>
    <n v="7400"/>
    <s v="Jim Wilson"/>
    <s v="Eirik Ildahl"/>
    <s v="Harvey Keitel"/>
    <s v="United States"/>
    <m/>
    <n v="32212"/>
    <s v="Majestic Films International"/>
    <n v="92"/>
    <n v="156.9"/>
    <n v="62555.745060548114"/>
  </r>
  <r>
    <s v="Two If by Sea"/>
    <x v="0"/>
    <x v="3"/>
    <x v="16"/>
    <s v="January 12, 1996 (United States)"/>
    <x v="33"/>
    <n v="5500"/>
    <s v="Bill Bennett"/>
    <s v="Denis Leary"/>
    <s v="Sandra Bullock"/>
    <s v="United States"/>
    <m/>
    <n v="10658278"/>
    <s v="Morgan Creek Entertainment"/>
    <n v="96"/>
    <n v="156.9"/>
    <n v="20698389.462077755"/>
  </r>
  <r>
    <s v="The Stupids"/>
    <x v="1"/>
    <x v="1"/>
    <x v="16"/>
    <s v="August 30, 1996 (United States)"/>
    <x v="29"/>
    <n v="6500"/>
    <s v="John Landis"/>
    <s v="James Marshall"/>
    <s v="Tom Arnold"/>
    <s v="United Kingdom"/>
    <n v="25000000"/>
    <n v="2491989"/>
    <s v="Imagine Entertainment"/>
    <n v="94"/>
    <n v="156.9"/>
    <n v="4839445.8145315479"/>
  </r>
  <r>
    <s v="The Funeral"/>
    <x v="0"/>
    <x v="6"/>
    <x v="16"/>
    <s v="November 1, 1996 (United States)"/>
    <x v="14"/>
    <n v="8400"/>
    <s v="Abel Ferrara"/>
    <s v="Nicholas St. John"/>
    <s v="Christopher Walken"/>
    <s v="United States"/>
    <n v="12500000"/>
    <n v="1227324"/>
    <s v="October Films"/>
    <n v="99"/>
    <n v="156.9"/>
    <n v="2383464.7724665389"/>
  </r>
  <r>
    <s v="Kids in the Hall: Brain Candy"/>
    <x v="0"/>
    <x v="3"/>
    <x v="16"/>
    <s v="April 19, 1996 (United States)"/>
    <x v="15"/>
    <n v="8300"/>
    <s v="Kelly Makin"/>
    <s v="Norm Hiscock"/>
    <s v="Dave Foley"/>
    <s v="Canada"/>
    <m/>
    <n v="2654308"/>
    <s v="Paramount Pictures"/>
    <n v="89"/>
    <n v="156.9"/>
    <n v="5154669.5194391329"/>
  </r>
  <r>
    <s v="High School High"/>
    <x v="8"/>
    <x v="3"/>
    <x v="16"/>
    <s v="October 25, 1996 (United States)"/>
    <x v="30"/>
    <n v="13000"/>
    <s v="Hart Bochner"/>
    <s v="David Zucker"/>
    <s v="Jon Lovitz"/>
    <s v="United States"/>
    <m/>
    <n v="21302121"/>
    <s v="TriStar Pictures"/>
    <n v="86"/>
    <n v="156.9"/>
    <n v="41368746.135755256"/>
  </r>
  <r>
    <s v="Schizopolis"/>
    <x v="4"/>
    <x v="3"/>
    <x v="16"/>
    <s v="April 9, 1997 (United States)"/>
    <x v="8"/>
    <n v="5300"/>
    <s v="Steven Soderbergh"/>
    <s v="Steven Soderbergh"/>
    <s v="Steven Soderbergh"/>
    <s v="United States"/>
    <n v="250000"/>
    <n v="10580"/>
    <s v=".406 Production"/>
    <n v="96"/>
    <n v="156.9"/>
    <n v="20546.373486297001"/>
  </r>
  <r>
    <s v="The Van"/>
    <x v="0"/>
    <x v="3"/>
    <x v="16"/>
    <s v="May 16, 1997 (United States)"/>
    <x v="17"/>
    <n v="4300"/>
    <s v="Stephen Frears"/>
    <s v="Roddy Doyle"/>
    <s v="Colm Meaney"/>
    <s v="United Kingdom"/>
    <m/>
    <n v="712095"/>
    <s v="Beacon Communications"/>
    <n v="100"/>
    <n v="156.9"/>
    <n v="1382889.3977055447"/>
  </r>
  <r>
    <s v="Alaska"/>
    <x v="1"/>
    <x v="1"/>
    <x v="16"/>
    <s v="August 14, 1996 (United States)"/>
    <x v="1"/>
    <n v="5200"/>
    <s v="Fraser C. Heston"/>
    <s v="Andy Burg"/>
    <s v="Thora Birch"/>
    <s v="United States"/>
    <n v="23000000"/>
    <n v="11829959"/>
    <s v="Castle Rock Entertainment"/>
    <n v="109"/>
    <n v="156.9"/>
    <n v="22973795.457616314"/>
  </r>
  <r>
    <s v="Moll Flanders"/>
    <x v="8"/>
    <x v="0"/>
    <x v="16"/>
    <s v="June 14, 1996 (United States)"/>
    <x v="16"/>
    <n v="4100"/>
    <s v="Pen Densham"/>
    <s v="Daniel Defoe"/>
    <s v="Robin Wright"/>
    <s v="United States"/>
    <m/>
    <n v="3486957"/>
    <s v="Metro-Goldwyn-Mayer (MGM)"/>
    <n v="123"/>
    <n v="156.9"/>
    <n v="6771674.9388145311"/>
  </r>
  <r>
    <s v="The Associate"/>
    <x v="8"/>
    <x v="3"/>
    <x v="16"/>
    <s v="October 25, 1996 (United States)"/>
    <x v="10"/>
    <n v="7800"/>
    <s v="Donald Petrie"/>
    <s v="Jenaro Prieto"/>
    <s v="Whoopi Goldberg"/>
    <s v="United States"/>
    <m/>
    <n v="12844057"/>
    <s v="Hollywood Pictures"/>
    <n v="114"/>
    <n v="156.9"/>
    <n v="24943175.066284254"/>
  </r>
  <r>
    <s v="Shiloh"/>
    <x v="1"/>
    <x v="0"/>
    <x v="16"/>
    <s v="April 25, 1997 (United States)"/>
    <x v="5"/>
    <n v="3100"/>
    <s v="Dale Rosenbloom"/>
    <s v="Phyllis Reynolds Naylor"/>
    <s v="Blake Heron"/>
    <s v="United States"/>
    <m/>
    <n v="1007822"/>
    <s v="Good Dog Productions LLC"/>
    <n v="93"/>
    <n v="156.9"/>
    <n v="1957191.6086679413"/>
  </r>
  <r>
    <s v="In Love and War"/>
    <x v="8"/>
    <x v="5"/>
    <x v="16"/>
    <s v="January 24, 1997 (United States)"/>
    <x v="22"/>
    <n v="8300"/>
    <s v="Richard Attenborough"/>
    <s v="Henry S. Villard"/>
    <s v="Sandra Bullock"/>
    <s v="United States"/>
    <m/>
    <n v="25372294"/>
    <s v="Dimitri Villard Productions"/>
    <n v="113"/>
    <n v="156.9"/>
    <n v="49273027.289993621"/>
  </r>
  <r>
    <s v="Surviving Picasso"/>
    <x v="0"/>
    <x v="5"/>
    <x v="16"/>
    <s v="September 20, 1996 (United States)"/>
    <x v="5"/>
    <n v="7000"/>
    <s v="James Ivory"/>
    <s v="Arianna Huffington"/>
    <s v="Anthony Hopkins"/>
    <s v="United States"/>
    <n v="16000000"/>
    <n v="2021348"/>
    <s v="Merchant Ivory Productions"/>
    <n v="125"/>
    <n v="156.9"/>
    <n v="3925460.3926067557"/>
  </r>
  <r>
    <s v="Kansas City"/>
    <x v="0"/>
    <x v="6"/>
    <x v="16"/>
    <s v="August 16, 1996 (United States)"/>
    <x v="21"/>
    <n v="4500"/>
    <s v="Robert Altman"/>
    <s v="Robert Altman"/>
    <s v="Jennifer Jason Leigh"/>
    <s v="France"/>
    <n v="19000000"/>
    <n v="1356828"/>
    <s v="CiBy 2000"/>
    <n v="116"/>
    <n v="156.9"/>
    <n v="2634961.7055449327"/>
  </r>
  <r>
    <s v="Mr. Wrong"/>
    <x v="8"/>
    <x v="3"/>
    <x v="16"/>
    <s v="February 16, 1996 (United States)"/>
    <x v="51"/>
    <n v="4800"/>
    <s v="Nick Castle"/>
    <s v="Chris Matheson"/>
    <s v="Ellen DeGeneres"/>
    <s v="United States"/>
    <m/>
    <n v="12825141"/>
    <s v="Mandeville Films"/>
    <n v="96"/>
    <n v="156.9"/>
    <n v="24906440.17017208"/>
  </r>
  <r>
    <s v="Fled"/>
    <x v="0"/>
    <x v="2"/>
    <x v="16"/>
    <s v="July 19, 1996 (United States)"/>
    <x v="20"/>
    <n v="8700"/>
    <s v="Kevin Hooks"/>
    <s v="Preston A. Whitmore II"/>
    <s v="Laurence Fishburne"/>
    <s v="United States"/>
    <n v="25000000"/>
    <n v="17193231"/>
    <s v="Metro-Goldwyn-Mayer (MGM)"/>
    <n v="98"/>
    <n v="156.9"/>
    <n v="33389276.518164434"/>
  </r>
  <r>
    <s v="Infinity"/>
    <x v="1"/>
    <x v="5"/>
    <x v="16"/>
    <s v="October 4, 1996 (United States)"/>
    <x v="19"/>
    <n v="1700"/>
    <s v="Matthew Broderick"/>
    <s v="Richard Feynman"/>
    <s v="Matthew Broderick"/>
    <s v="United States"/>
    <m/>
    <n v="195170"/>
    <s v="First Look International"/>
    <n v="119"/>
    <n v="156.9"/>
    <n v="379020.38878266409"/>
  </r>
  <r>
    <s v="Unforgettable"/>
    <x v="0"/>
    <x v="0"/>
    <x v="16"/>
    <s v="February 23, 1996 (United States)"/>
    <x v="22"/>
    <n v="5000"/>
    <s v="John Dahl"/>
    <s v="Bill Geddie"/>
    <s v="Ray Liotta"/>
    <s v="United States"/>
    <n v="18000000"/>
    <n v="2821671"/>
    <s v="Dino De Laurentiis Company"/>
    <n v="117"/>
    <n v="156.9"/>
    <n v="5479688.6787762903"/>
  </r>
  <r>
    <s v="Bloodsport 2"/>
    <x v="0"/>
    <x v="2"/>
    <x v="16"/>
    <s v="March 1, 1996 (United States)"/>
    <x v="25"/>
    <n v="2900"/>
    <s v="Alan Mehrez"/>
    <s v="Jeff Schechter"/>
    <s v="Daniel Bernhardt"/>
    <s v="United States"/>
    <m/>
    <n v="684351"/>
    <s v="FM Entertainment International N.V."/>
    <n v="90"/>
    <n v="156.9"/>
    <n v="1329010.5143403441"/>
  </r>
  <r>
    <s v="Phat Beach"/>
    <x v="0"/>
    <x v="3"/>
    <x v="16"/>
    <s v="August 2, 1996 (United States)"/>
    <x v="49"/>
    <n v="833"/>
    <s v="Doug Ellin"/>
    <s v="Cleveland O'Neal III"/>
    <s v="Jermaine Hopkins"/>
    <s v="United States"/>
    <m/>
    <n v="1383553"/>
    <s v="Connection III Entertainment"/>
    <n v="89"/>
    <n v="156.9"/>
    <n v="2686861.689611217"/>
  </r>
  <r>
    <s v="Last Dance"/>
    <x v="0"/>
    <x v="0"/>
    <x v="16"/>
    <s v="May 3, 1996 (United States)"/>
    <x v="46"/>
    <n v="4000"/>
    <s v="Bruce Beresford"/>
    <s v="Steven Haft"/>
    <s v="Sharon Stone"/>
    <s v="United States"/>
    <m/>
    <n v="5939449"/>
    <s v="Touchstone Pictures"/>
    <n v="103"/>
    <n v="156.9"/>
    <n v="11534417.528999362"/>
  </r>
  <r>
    <s v="Grace of My Heart"/>
    <x v="0"/>
    <x v="3"/>
    <x v="16"/>
    <s v="September 13, 1996 (United States)"/>
    <x v="17"/>
    <n v="3600"/>
    <s v="Allison Anders"/>
    <s v="Allison Anders"/>
    <s v="Illeana Douglas"/>
    <s v="United States"/>
    <n v="5000000"/>
    <n v="660313"/>
    <s v="Cappa Production"/>
    <n v="116"/>
    <n v="156.9"/>
    <n v="1282328.6876991712"/>
  </r>
  <r>
    <s v="Celtic Pride"/>
    <x v="8"/>
    <x v="3"/>
    <x v="16"/>
    <s v="April 19, 1996 (United States)"/>
    <x v="11"/>
    <n v="9600"/>
    <s v="Tom DeCerchio"/>
    <s v="Judd Apatow"/>
    <s v="Damon Wayans"/>
    <s v="United States"/>
    <m/>
    <n v="9255027"/>
    <s v="Caravan Pictures"/>
    <n v="91"/>
    <n v="156.9"/>
    <n v="17973274.231357552"/>
  </r>
  <r>
    <s v="Ed"/>
    <x v="1"/>
    <x v="3"/>
    <x v="16"/>
    <s v="March 15, 1996 (United States)"/>
    <x v="42"/>
    <n v="8200"/>
    <s v="Bill Couturié"/>
    <s v="Ken Richards"/>
    <s v="Matt LeBlanc"/>
    <s v="United States"/>
    <n v="24000000"/>
    <n v="4422380"/>
    <s v="Longview Entertainment"/>
    <n v="94"/>
    <n v="156.9"/>
    <n v="8588267.5971956663"/>
  </r>
  <r>
    <s v="The Game"/>
    <x v="0"/>
    <x v="0"/>
    <x v="17"/>
    <s v="September 12, 1997 (United States)"/>
    <x v="40"/>
    <n v="361000"/>
    <s v="David Fincher"/>
    <s v="John Brancato"/>
    <s v="Michael Douglas"/>
    <s v="United States"/>
    <n v="50000000"/>
    <n v="109423648"/>
    <s v="PolyGram Filmed Entertainment"/>
    <n v="129"/>
    <n v="160.5"/>
    <n v="207734489.38068536"/>
  </r>
  <r>
    <s v="Boogie Nights"/>
    <x v="0"/>
    <x v="0"/>
    <x v="17"/>
    <s v="October 31, 1997 (United States)"/>
    <x v="6"/>
    <n v="246000"/>
    <s v="Paul Thomas Anderson"/>
    <s v="Paul Thomas Anderson"/>
    <s v="Mark Wahlberg"/>
    <s v="United States"/>
    <n v="15000000"/>
    <n v="43101594"/>
    <s v="New Line Cinema"/>
    <n v="155"/>
    <n v="160.5"/>
    <n v="81825892.160747662"/>
  </r>
  <r>
    <s v="Titanic"/>
    <x v="8"/>
    <x v="0"/>
    <x v="17"/>
    <s v="December 19, 1997 (United States)"/>
    <x v="40"/>
    <n v="1100000"/>
    <s v="James Cameron"/>
    <s v="James Cameron"/>
    <s v="Leonardo DiCaprio"/>
    <s v="United States"/>
    <n v="200000000"/>
    <n v="2201647264"/>
    <s v="Twentieth Century Fox"/>
    <n v="194"/>
    <n v="160.5"/>
    <n v="4179700444.4909658"/>
  </r>
  <r>
    <s v="The Fifth Element"/>
    <x v="8"/>
    <x v="2"/>
    <x v="17"/>
    <s v="May 9, 1997 (United States)"/>
    <x v="3"/>
    <n v="444000"/>
    <s v="Luc Besson"/>
    <s v="Luc Besson"/>
    <s v="Bruce Willis"/>
    <s v="France"/>
    <n v="93000000"/>
    <n v="263920180"/>
    <s v="Columbia Pictures"/>
    <n v="126"/>
    <n v="160.5"/>
    <n v="501037251.37694705"/>
  </r>
  <r>
    <s v="Austin Powers: International Man of Mystery"/>
    <x v="8"/>
    <x v="1"/>
    <x v="17"/>
    <s v="May 2, 1997 (United States)"/>
    <x v="9"/>
    <n v="227000"/>
    <s v="Jay Roach"/>
    <s v="Mike Myers"/>
    <s v="Mike Myers"/>
    <s v="United States"/>
    <n v="16500000"/>
    <n v="67683989"/>
    <s v="Capella International"/>
    <n v="89"/>
    <n v="160.5"/>
    <n v="128494152.3258567"/>
  </r>
  <r>
    <s v="Lolita"/>
    <x v="0"/>
    <x v="0"/>
    <x v="17"/>
    <s v="September 25, 1998 (United States)"/>
    <x v="15"/>
    <n v="54000"/>
    <s v="Adrian Lyne"/>
    <s v="Vladimir Nabokov"/>
    <s v="Jeremy Irons"/>
    <s v="France"/>
    <n v="62000000"/>
    <n v="1071255"/>
    <s v="Guild"/>
    <n v="137"/>
    <n v="160.5"/>
    <n v="2033715.8785046728"/>
  </r>
  <r>
    <s v="Good Will Hunting"/>
    <x v="0"/>
    <x v="0"/>
    <x v="17"/>
    <s v="January 9, 1998 (United States)"/>
    <x v="28"/>
    <n v="887000"/>
    <s v="Gus Van Sant"/>
    <s v="Matt Damon"/>
    <s v="Robin Williams"/>
    <s v="United States"/>
    <n v="10000000"/>
    <n v="225933435"/>
    <s v="Miramax"/>
    <n v="126"/>
    <n v="160.5"/>
    <n v="428921605.26168221"/>
  </r>
  <r>
    <s v="Starship Troopers"/>
    <x v="0"/>
    <x v="2"/>
    <x v="17"/>
    <s v="November 7, 1997 (United States)"/>
    <x v="13"/>
    <n v="276000"/>
    <s v="Paul Verhoeven"/>
    <s v="Edward Neumeier"/>
    <s v="Casper Van Dien"/>
    <s v="United States"/>
    <n v="105000000"/>
    <n v="121214377"/>
    <s v="TriStar Pictures"/>
    <n v="129"/>
    <n v="160.5"/>
    <n v="230118508.85919002"/>
  </r>
  <r>
    <s v="The Devil's Advocate"/>
    <x v="0"/>
    <x v="0"/>
    <x v="17"/>
    <s v="October 17, 1997 (United States)"/>
    <x v="24"/>
    <n v="342000"/>
    <s v="Taylor Hackford"/>
    <s v="Andrew Neiderman"/>
    <s v="Keanu Reeves"/>
    <s v="Germany"/>
    <n v="57000000"/>
    <n v="152944660"/>
    <s v="Warner Bros."/>
    <n v="144"/>
    <n v="160.5"/>
    <n v="290356622.44236761"/>
  </r>
  <r>
    <s v="Con Air"/>
    <x v="0"/>
    <x v="2"/>
    <x v="17"/>
    <s v="June 6, 1997 (United States)"/>
    <x v="15"/>
    <n v="282000"/>
    <s v="Simon West"/>
    <s v="Scott Rosenberg"/>
    <s v="Nicolas Cage"/>
    <s v="United States"/>
    <n v="75000000"/>
    <n v="224012234"/>
    <s v="Touchstone Pictures"/>
    <n v="115"/>
    <n v="160.5"/>
    <n v="425274315.88660437"/>
  </r>
  <r>
    <s v="Jackie Brown"/>
    <x v="0"/>
    <x v="6"/>
    <x v="17"/>
    <s v="December 25, 1997 (United States)"/>
    <x v="24"/>
    <n v="325000"/>
    <s v="Quentin Tarantino"/>
    <s v="Quentin Tarantino"/>
    <s v="Pam Grier"/>
    <s v="United States"/>
    <n v="12000000"/>
    <n v="39673807"/>
    <s v="Miramax"/>
    <n v="154"/>
    <n v="160.5"/>
    <n v="75318436.09283489"/>
  </r>
  <r>
    <s v="L.A. Confidential"/>
    <x v="0"/>
    <x v="6"/>
    <x v="17"/>
    <s v="September 19, 1997 (United States)"/>
    <x v="7"/>
    <n v="544000"/>
    <s v="Curtis Hanson"/>
    <s v="James Ellroy"/>
    <s v="Kevin Spacey"/>
    <s v="United States"/>
    <n v="35000000"/>
    <n v="126216940"/>
    <s v="New Regency Productions"/>
    <n v="138"/>
    <n v="160.5"/>
    <n v="239615586.40498441"/>
  </r>
  <r>
    <s v="Life Is Beautiful"/>
    <x v="8"/>
    <x v="3"/>
    <x v="17"/>
    <s v="December 20, 1997 (Italy)"/>
    <x v="60"/>
    <n v="642000"/>
    <s v="Roberto Benigni"/>
    <s v="Vincenzo Cerami"/>
    <s v="Roberto Benigni"/>
    <s v="Italy"/>
    <n v="20000000"/>
    <n v="230098753"/>
    <s v="Melampo Cinematografica"/>
    <n v="116"/>
    <n v="160.5"/>
    <n v="436829221.4274143"/>
  </r>
  <r>
    <s v="Contact"/>
    <x v="1"/>
    <x v="0"/>
    <x v="17"/>
    <s v="July 11, 1997 (United States)"/>
    <x v="24"/>
    <n v="260000"/>
    <s v="Robert Zemeckis"/>
    <s v="James V. Hart"/>
    <s v="Jodie Foster"/>
    <s v="United States"/>
    <n v="90000000"/>
    <n v="171120329"/>
    <s v="Warner Bros."/>
    <n v="150"/>
    <n v="160.5"/>
    <n v="324862082.53146416"/>
  </r>
  <r>
    <s v="Men in Black"/>
    <x v="8"/>
    <x v="2"/>
    <x v="17"/>
    <s v="July 2, 1997 (United States)"/>
    <x v="4"/>
    <n v="529000"/>
    <s v="Barry Sonnenfeld"/>
    <s v="Lowell Cunningham"/>
    <s v="Tommy Lee Jones"/>
    <s v="United States"/>
    <n v="90000000"/>
    <n v="589390539"/>
    <s v="Columbia Pictures"/>
    <n v="98"/>
    <n v="160.5"/>
    <n v="1118923970.3009346"/>
  </r>
  <r>
    <s v="Home Alone 3"/>
    <x v="1"/>
    <x v="2"/>
    <x v="17"/>
    <s v="December 12, 1997 (United States)"/>
    <x v="54"/>
    <n v="109000"/>
    <s v="Raja Gosnell"/>
    <s v="John Hughes"/>
    <s v="Alex D. Linz"/>
    <s v="United States"/>
    <n v="32000000"/>
    <n v="79082515"/>
    <s v="Twentieth Century Fox"/>
    <n v="102"/>
    <n v="160.5"/>
    <n v="150133597.01246107"/>
  </r>
  <r>
    <s v="Air Force One"/>
    <x v="0"/>
    <x v="2"/>
    <x v="17"/>
    <s v="July 25, 1997 (United States)"/>
    <x v="16"/>
    <n v="185000"/>
    <s v="Wolfgang Petersen"/>
    <s v="Andrew W. Marlowe"/>
    <s v="Harrison Ford"/>
    <s v="United States"/>
    <n v="85000000"/>
    <n v="315156409"/>
    <s v="Columbia Pictures"/>
    <n v="124"/>
    <n v="160.5"/>
    <n v="598306279.26666665"/>
  </r>
  <r>
    <s v="Batman &amp; Robin"/>
    <x v="8"/>
    <x v="2"/>
    <x v="17"/>
    <s v="June 20, 1997 (United States)"/>
    <x v="51"/>
    <n v="238000"/>
    <s v="Joel Schumacher"/>
    <s v="Bob Kane"/>
    <s v="Arnold Schwarzenegger"/>
    <s v="United States"/>
    <n v="125000000"/>
    <n v="238235719"/>
    <s v="Warner Bros."/>
    <n v="125"/>
    <n v="160.5"/>
    <n v="452276782.42554516"/>
  </r>
  <r>
    <s v="Event Horizon"/>
    <x v="0"/>
    <x v="4"/>
    <x v="17"/>
    <s v="August 15, 1997 (United States)"/>
    <x v="17"/>
    <n v="164000"/>
    <s v="Paul W.S. Anderson"/>
    <s v="Philip Eisner"/>
    <s v="Laurence Fishburne"/>
    <s v="United Kingdom"/>
    <n v="60000000"/>
    <n v="26673829"/>
    <s v="Golar Productions"/>
    <n v="96"/>
    <n v="160.5"/>
    <n v="50638727.079750776"/>
  </r>
  <r>
    <s v="Hercules"/>
    <x v="2"/>
    <x v="10"/>
    <x v="17"/>
    <s v="June 27, 1997 (United States)"/>
    <x v="4"/>
    <n v="212000"/>
    <s v="Ron Clements"/>
    <s v="Ron Clements"/>
    <s v="Tate Donovan"/>
    <s v="United States"/>
    <n v="85000000"/>
    <n v="252712101"/>
    <s v="Walt Disney Pictures"/>
    <n v="93"/>
    <n v="160.5"/>
    <n v="479759359.34392524"/>
  </r>
  <r>
    <s v="Dante's Peak"/>
    <x v="8"/>
    <x v="2"/>
    <x v="17"/>
    <s v="February 7, 1997 (United States)"/>
    <x v="22"/>
    <n v="85000"/>
    <s v="Roger Donaldson"/>
    <s v="Leslie Bohem"/>
    <s v="Pierce Brosnan"/>
    <s v="United States"/>
    <n v="116000000"/>
    <n v="178127760"/>
    <s v="Universal Pictures"/>
    <n v="108"/>
    <n v="160.5"/>
    <n v="338165286.42990655"/>
  </r>
  <r>
    <s v="The Lost World: Jurassic Park"/>
    <x v="8"/>
    <x v="2"/>
    <x v="17"/>
    <s v="May 23, 1997 (United States)"/>
    <x v="14"/>
    <n v="388000"/>
    <s v="Steven Spielberg"/>
    <s v="Michael Crichton"/>
    <s v="Jeff Goldblum"/>
    <s v="United States"/>
    <n v="73000000"/>
    <n v="618638999"/>
    <s v="Universal Pictures"/>
    <n v="129"/>
    <n v="160.5"/>
    <n v="1174450485.9520249"/>
  </r>
  <r>
    <s v="Princess Mononoke"/>
    <x v="8"/>
    <x v="10"/>
    <x v="17"/>
    <s v="December 19, 1997 (United States)"/>
    <x v="0"/>
    <n v="357000"/>
    <s v="Hayao Miyazaki"/>
    <s v="Hayao Miyazaki"/>
    <s v="Yôji Matsuda"/>
    <s v="Japan"/>
    <m/>
    <n v="169785704"/>
    <s v="DENTSU Music And Entertainment"/>
    <n v="134"/>
    <n v="160.5"/>
    <n v="322328373.88660437"/>
  </r>
  <r>
    <s v="Scream 2"/>
    <x v="0"/>
    <x v="4"/>
    <x v="17"/>
    <s v="December 12, 1997 (United States)"/>
    <x v="19"/>
    <n v="161000"/>
    <s v="Wes Craven"/>
    <s v="Kevin Williamson"/>
    <s v="Neve Campbell"/>
    <s v="United States"/>
    <n v="24000000"/>
    <n v="172363301"/>
    <s v="Dimension Films"/>
    <n v="120"/>
    <n v="160.5"/>
    <n v="327221793.23800623"/>
  </r>
  <r>
    <s v="Face/Off"/>
    <x v="0"/>
    <x v="2"/>
    <x v="17"/>
    <s v="June 27, 1997 (United States)"/>
    <x v="13"/>
    <n v="357000"/>
    <s v="John Woo"/>
    <s v="Mike Werb"/>
    <s v="John Travolta"/>
    <s v="United States"/>
    <n v="80000000"/>
    <n v="245676146"/>
    <s v="Permut Presentations"/>
    <n v="138"/>
    <n v="160.5"/>
    <n v="466402004.27538937"/>
  </r>
  <r>
    <s v="As Good as It Gets"/>
    <x v="8"/>
    <x v="3"/>
    <x v="17"/>
    <s v="December 25, 1997 (United States)"/>
    <x v="3"/>
    <n v="282000"/>
    <s v="James L. Brooks"/>
    <s v="Mark Andrus"/>
    <s v="Jack Nicholson"/>
    <s v="United States"/>
    <n v="50000000"/>
    <n v="314178011"/>
    <s v="TriStar Pictures"/>
    <n v="139"/>
    <n v="160.5"/>
    <n v="596448847.05109036"/>
  </r>
  <r>
    <s v="Gattaca"/>
    <x v="8"/>
    <x v="0"/>
    <x v="17"/>
    <s v="October 24, 1997 (United States)"/>
    <x v="40"/>
    <n v="287000"/>
    <s v="Andrew Niccol"/>
    <s v="Andrew Niccol"/>
    <s v="Ethan Hawke"/>
    <s v="United States"/>
    <n v="36000000"/>
    <n v="12532777"/>
    <s v="Columbia Pictures"/>
    <n v="106"/>
    <n v="160.5"/>
    <n v="23792754.840498444"/>
  </r>
  <r>
    <s v="The Rainmaker"/>
    <x v="8"/>
    <x v="6"/>
    <x v="17"/>
    <s v="November 21, 1997 (United States)"/>
    <x v="13"/>
    <n v="68000"/>
    <s v="Francis Ford Coppola"/>
    <s v="John Grisham"/>
    <s v="Matt Damon"/>
    <s v="United States"/>
    <n v="40000000"/>
    <n v="45916769"/>
    <s v="Constellation Entertainment"/>
    <n v="135"/>
    <n v="160.5"/>
    <n v="87170339.652959496"/>
  </r>
  <r>
    <s v="I Know What You Did Last Summer"/>
    <x v="0"/>
    <x v="4"/>
    <x v="17"/>
    <s v="October 17, 1997 (United States)"/>
    <x v="46"/>
    <n v="136000"/>
    <s v="Jim Gillespie"/>
    <s v="Lois Duncan"/>
    <s v="Jennifer Love Hewitt"/>
    <s v="United States"/>
    <n v="17000000"/>
    <n v="125586134"/>
    <s v="Mandalay Entertainment"/>
    <n v="101"/>
    <n v="160.5"/>
    <n v="238418037.56884736"/>
  </r>
  <r>
    <s v="Alien: Resurrection"/>
    <x v="0"/>
    <x v="2"/>
    <x v="17"/>
    <s v="November 26, 1997 (United States)"/>
    <x v="19"/>
    <n v="234000"/>
    <s v="Jean-Pierre Jeunet"/>
    <s v="Dan O'Bannon"/>
    <s v="Sigourney Weaver"/>
    <s v="United States"/>
    <n v="75000000"/>
    <n v="161376069"/>
    <s v="Brandywine Productions"/>
    <n v="109"/>
    <n v="160.5"/>
    <n v="306363166.50654203"/>
  </r>
  <r>
    <s v="Cube"/>
    <x v="0"/>
    <x v="0"/>
    <x v="17"/>
    <s v="July 11, 1998 (Netherlands)"/>
    <x v="13"/>
    <n v="218000"/>
    <s v="Vincenzo Natali"/>
    <s v="André Bijelic"/>
    <s v="Nicole de Boer"/>
    <s v="Canada"/>
    <m/>
    <n v="565727"/>
    <s v="Cube Libre"/>
    <n v="90"/>
    <n v="160.5"/>
    <n v="1074000.1052959501"/>
  </r>
  <r>
    <s v="Liar Liar"/>
    <x v="8"/>
    <x v="3"/>
    <x v="17"/>
    <s v="March 21, 1997 (United States)"/>
    <x v="15"/>
    <n v="289000"/>
    <s v="Tom Shadyac"/>
    <s v="Paul Guay"/>
    <s v="Jim Carrey"/>
    <s v="United States"/>
    <n v="45000000"/>
    <n v="302710615"/>
    <s v="Universal Pictures"/>
    <n v="86"/>
    <n v="160.5"/>
    <n v="574678656.63862932"/>
  </r>
  <r>
    <s v="Donnie Brasco"/>
    <x v="0"/>
    <x v="5"/>
    <x v="17"/>
    <s v="February 28, 1997 (United States)"/>
    <x v="3"/>
    <n v="287000"/>
    <s v="Mike Newell"/>
    <s v="Joseph D. Pistone"/>
    <s v="Al Pacino"/>
    <s v="United States"/>
    <n v="35000000"/>
    <n v="124909762"/>
    <s v="Mandalay Entertainment"/>
    <n v="127"/>
    <n v="160.5"/>
    <n v="237133984.30778816"/>
  </r>
  <r>
    <s v="George of the Jungle"/>
    <x v="1"/>
    <x v="2"/>
    <x v="17"/>
    <s v="July 16, 1997 (United States)"/>
    <x v="30"/>
    <n v="73000"/>
    <s v="Sam Weisman"/>
    <s v="Jay Ward"/>
    <s v="Brendan Fraser"/>
    <s v="United States"/>
    <n v="55000000"/>
    <n v="174463257"/>
    <s v="Walt Disney Pictures"/>
    <n v="92"/>
    <n v="160.5"/>
    <n v="331208438.67850465"/>
  </r>
  <r>
    <s v="Anastasia"/>
    <x v="2"/>
    <x v="10"/>
    <x v="17"/>
    <s v="November 21, 1997 (United States)"/>
    <x v="13"/>
    <n v="115000"/>
    <s v="Don Bluth"/>
    <s v="Susan Gauthier"/>
    <s v="Meg Ryan"/>
    <s v="United States"/>
    <n v="50000000"/>
    <n v="139804348"/>
    <s v="Twentieth Century Fox"/>
    <n v="94"/>
    <n v="160.5"/>
    <n v="265410497.41806853"/>
  </r>
  <r>
    <s v="Fools Rush In"/>
    <x v="8"/>
    <x v="3"/>
    <x v="17"/>
    <s v="February 14, 1997 (United States)"/>
    <x v="10"/>
    <n v="34000"/>
    <s v="Andy Tennant"/>
    <s v="Joan Taylor"/>
    <s v="Matthew Perry"/>
    <s v="United States"/>
    <n v="20000000"/>
    <n v="29481428"/>
    <s v="Columbia Pictures"/>
    <n v="109"/>
    <n v="160.5"/>
    <n v="55968791.972585671"/>
  </r>
  <r>
    <s v="Midnight in the Garden of Good and Evil"/>
    <x v="0"/>
    <x v="6"/>
    <x v="17"/>
    <s v="November 21, 1997 (United States)"/>
    <x v="14"/>
    <n v="37000"/>
    <s v="Clint Eastwood"/>
    <s v="John Berendt"/>
    <s v="John Cusack"/>
    <s v="United States"/>
    <n v="35000000"/>
    <n v="25105255"/>
    <s v="Warner Bros."/>
    <n v="155"/>
    <n v="160.5"/>
    <n v="47660879.741433024"/>
  </r>
  <r>
    <s v="Good Burger"/>
    <x v="1"/>
    <x v="3"/>
    <x v="17"/>
    <s v="July 25, 1997 (United States)"/>
    <x v="46"/>
    <n v="27000"/>
    <s v="Brian Robbins"/>
    <s v="Dan Schneider"/>
    <s v="Kel Mitchell"/>
    <s v="United States"/>
    <n v="9000000"/>
    <n v="23712993"/>
    <s v="Paramount Pictures"/>
    <n v="95"/>
    <n v="160.5"/>
    <n v="45017750.573831774"/>
  </r>
  <r>
    <s v="Perfect Blue"/>
    <x v="3"/>
    <x v="10"/>
    <x v="17"/>
    <s v="February 28, 1998 (Japan)"/>
    <x v="45"/>
    <n v="63000"/>
    <s v="Satoshi Kon"/>
    <s v="Sadayuki Murai"/>
    <s v="Junko Iwao"/>
    <s v="Japan"/>
    <m/>
    <n v="563130"/>
    <s v="Rex Entertainment"/>
    <n v="81"/>
    <n v="160.5"/>
    <n v="1069069.8504672898"/>
  </r>
  <r>
    <s v="The Edge"/>
    <x v="0"/>
    <x v="2"/>
    <x v="17"/>
    <s v="September 26, 1997 (United States)"/>
    <x v="15"/>
    <n v="70000"/>
    <s v="Lee Tamahori"/>
    <s v="David Mamet"/>
    <s v="Anthony Hopkins"/>
    <s v="United States"/>
    <n v="30000000"/>
    <n v="43312294"/>
    <s v="Art Linson Productions"/>
    <n v="117"/>
    <n v="160.5"/>
    <n v="82225893.96760124"/>
  </r>
  <r>
    <s v="My Best Friend's Wedding"/>
    <x v="8"/>
    <x v="3"/>
    <x v="17"/>
    <s v="June 20, 1997 (United States)"/>
    <x v="21"/>
    <n v="134000"/>
    <s v="P.J. Hogan"/>
    <s v="Ronald Bass"/>
    <s v="Julia Roberts"/>
    <s v="United States"/>
    <n v="38000000"/>
    <n v="299288605"/>
    <s v="TriStar Pictures"/>
    <n v="105"/>
    <n v="160.5"/>
    <n v="568182167.87227416"/>
  </r>
  <r>
    <s v="Anaconda"/>
    <x v="8"/>
    <x v="2"/>
    <x v="17"/>
    <s v="April 11, 1997 (United States)"/>
    <x v="25"/>
    <n v="99000"/>
    <s v="Luis Llosa"/>
    <s v="Hans Bauer"/>
    <s v="Jon Voight"/>
    <s v="United States"/>
    <n v="45000000"/>
    <n v="136885767"/>
    <s v="Cinema Line Film Corporation"/>
    <n v="89"/>
    <n v="160.5"/>
    <n v="259869739.59439251"/>
  </r>
  <r>
    <s v="Tomorrow Never Dies"/>
    <x v="8"/>
    <x v="2"/>
    <x v="17"/>
    <s v="December 19, 1997 (United States)"/>
    <x v="16"/>
    <n v="185000"/>
    <s v="Roger Spottiswoode"/>
    <s v="Bruce Feirstein"/>
    <s v="Pierce Brosnan"/>
    <s v="United Kingdom"/>
    <n v="110000000"/>
    <n v="333011068"/>
    <s v="Eon Productions"/>
    <n v="119"/>
    <n v="160.5"/>
    <n v="632202320.37133956"/>
  </r>
  <r>
    <s v="Speed 2: Cruise Control"/>
    <x v="8"/>
    <x v="2"/>
    <x v="17"/>
    <s v="June 13, 1997 (United States)"/>
    <x v="49"/>
    <n v="76000"/>
    <s v="Jan de Bont"/>
    <s v="Graham Yost"/>
    <s v="Sandra Bullock"/>
    <s v="United States"/>
    <n v="160000000"/>
    <n v="164508066"/>
    <s v="Blue Tulip Productions"/>
    <n v="121"/>
    <n v="160.5"/>
    <n v="312309082.30654204"/>
  </r>
  <r>
    <s v="The Saint"/>
    <x v="8"/>
    <x v="2"/>
    <x v="17"/>
    <s v="April 4, 1997 (United States)"/>
    <x v="19"/>
    <n v="64000"/>
    <s v="Phillip Noyce"/>
    <s v="Leslie Charteris"/>
    <s v="Val Kilmer"/>
    <s v="United States"/>
    <n v="68000000"/>
    <n v="118063304"/>
    <s v="Paramount Pictures"/>
    <n v="116"/>
    <n v="160.5"/>
    <n v="224136378.37258565"/>
  </r>
  <r>
    <s v="Lost Highway"/>
    <x v="0"/>
    <x v="16"/>
    <x v="17"/>
    <s v="January 15, 1997 (France)"/>
    <x v="37"/>
    <n v="134000"/>
    <s v="David Lynch"/>
    <s v="David Lynch"/>
    <s v="Bill Pullman"/>
    <s v="France"/>
    <n v="15000000"/>
    <n v="3703548"/>
    <s v="CiBy 2000"/>
    <n v="134"/>
    <n v="160.5"/>
    <n v="7030972.4336448601"/>
  </r>
  <r>
    <s v="The Full Monty"/>
    <x v="0"/>
    <x v="3"/>
    <x v="17"/>
    <s v="September 19, 1997 (United States)"/>
    <x v="13"/>
    <n v="101000"/>
    <s v="Peter Cattaneo"/>
    <s v="Simon Beaufoy"/>
    <s v="Robert Carlyle"/>
    <s v="United Kingdom"/>
    <n v="3500000"/>
    <n v="257938649"/>
    <s v="Redwave Films"/>
    <n v="91"/>
    <n v="160.5"/>
    <n v="489681659.50342679"/>
  </r>
  <r>
    <s v="Spawn"/>
    <x v="8"/>
    <x v="2"/>
    <x v="17"/>
    <s v="August 1, 1997 (United States)"/>
    <x v="33"/>
    <n v="65000"/>
    <s v="Mark A.Z. Dippé"/>
    <s v="Todd McFarlane"/>
    <s v="Michael Jai White"/>
    <s v="United States"/>
    <n v="40000000"/>
    <n v="87840042"/>
    <s v="McFarlane Films"/>
    <n v="96"/>
    <n v="160.5"/>
    <n v="166759257.3046729"/>
  </r>
  <r>
    <s v="Romy and Michele's High School Reunion"/>
    <x v="0"/>
    <x v="3"/>
    <x v="17"/>
    <s v="April 25, 1997 (United States)"/>
    <x v="19"/>
    <n v="43000"/>
    <s v="David Mirkin"/>
    <s v="Robin Schiff"/>
    <s v="Mira Sorvino"/>
    <s v="United States"/>
    <m/>
    <n v="29235353"/>
    <s v="Touchstone Pictures"/>
    <n v="92"/>
    <n v="160.5"/>
    <n v="55501632.766978189"/>
  </r>
  <r>
    <s v="Seven Years in Tibet"/>
    <x v="8"/>
    <x v="1"/>
    <x v="17"/>
    <s v="October 10, 1997 (United States)"/>
    <x v="12"/>
    <n v="134000"/>
    <s v="Jean-Jacques Annaud"/>
    <s v="Heinrich Harrer"/>
    <s v="Brad Pitt"/>
    <s v="United States"/>
    <n v="70000000"/>
    <n v="131457682"/>
    <s v="Mandalay Entertainment"/>
    <n v="136"/>
    <n v="160.5"/>
    <n v="249564833.05545172"/>
  </r>
  <r>
    <s v="Cop Land"/>
    <x v="0"/>
    <x v="6"/>
    <x v="17"/>
    <s v="August 15, 1997 (United States)"/>
    <x v="15"/>
    <n v="89000"/>
    <s v="James Mangold"/>
    <s v="James Mangold"/>
    <s v="Sylvester Stallone"/>
    <s v="United States"/>
    <n v="15000000"/>
    <n v="44862187"/>
    <s v="Miramax"/>
    <n v="105"/>
    <n v="160.5"/>
    <n v="85168276.504049838"/>
  </r>
  <r>
    <s v="Gummo"/>
    <x v="0"/>
    <x v="3"/>
    <x v="17"/>
    <s v="November 24, 1997 (Australia)"/>
    <x v="17"/>
    <n v="33000"/>
    <s v="Harmony Korine"/>
    <s v="Harmony Korine"/>
    <s v="Nick Sutton"/>
    <s v="United States"/>
    <n v="1300000"/>
    <n v="116799"/>
    <s v="Fine Line Features"/>
    <n v="89"/>
    <n v="160.5"/>
    <n v="221736.17009345794"/>
  </r>
  <r>
    <s v="In &amp; Out"/>
    <x v="8"/>
    <x v="3"/>
    <x v="17"/>
    <s v="September 19, 1997 (United States)"/>
    <x v="5"/>
    <n v="40000"/>
    <s v="Frank Oz"/>
    <s v="Paul Rudnick"/>
    <s v="Kevin Kline"/>
    <s v="United States"/>
    <n v="35000000"/>
    <n v="63856929"/>
    <s v="Paramount Pictures"/>
    <n v="90"/>
    <n v="160.5"/>
    <n v="121228699.47850467"/>
  </r>
  <r>
    <s v="Wilde"/>
    <x v="0"/>
    <x v="5"/>
    <x v="17"/>
    <s v="May 1, 1998 (United States)"/>
    <x v="15"/>
    <n v="15000"/>
    <s v="Brian Gilbert"/>
    <s v="Julian Mitchell"/>
    <s v="Stephen Fry"/>
    <s v="United Kingdom"/>
    <n v="10000000"/>
    <n v="2158775"/>
    <s v="Samuelson Productions"/>
    <n v="118"/>
    <n v="160.5"/>
    <n v="4098309.9221183802"/>
  </r>
  <r>
    <s v="Chasing Amy"/>
    <x v="0"/>
    <x v="3"/>
    <x v="17"/>
    <s v="April 18, 1997 (United States)"/>
    <x v="13"/>
    <n v="134000"/>
    <s v="Kevin Smith"/>
    <s v="Kevin Smith"/>
    <s v="Ben Affleck"/>
    <s v="United States"/>
    <n v="250000"/>
    <n v="12021272"/>
    <s v="Too Askew Prod. Inc."/>
    <n v="113"/>
    <n v="160.5"/>
    <n v="22821692.077258568"/>
  </r>
  <r>
    <s v="U Turn"/>
    <x v="0"/>
    <x v="6"/>
    <x v="17"/>
    <s v="October 3, 1997 (United States)"/>
    <x v="17"/>
    <n v="50000"/>
    <s v="Oliver Stone"/>
    <s v="John Ridley"/>
    <s v="Sean Penn"/>
    <s v="United States"/>
    <n v="19000000"/>
    <n v="6682098"/>
    <s v="Phoenix Pictures"/>
    <n v="125"/>
    <n v="160.5"/>
    <n v="12685577.947663551"/>
  </r>
  <r>
    <s v="Conspiracy Theory"/>
    <x v="0"/>
    <x v="2"/>
    <x v="17"/>
    <s v="August 8, 1997 (United States)"/>
    <x v="17"/>
    <n v="96000"/>
    <s v="Richard Donner"/>
    <s v="Brian Helgeland"/>
    <s v="Mel Gibson"/>
    <s v="United States"/>
    <n v="75000000"/>
    <n v="136982834"/>
    <s v="Warner Bros."/>
    <n v="135"/>
    <n v="160.5"/>
    <n v="260054015.69968846"/>
  </r>
  <r>
    <s v="Breakdown"/>
    <x v="0"/>
    <x v="6"/>
    <x v="17"/>
    <s v="May 2, 1997 (United States)"/>
    <x v="15"/>
    <n v="51000"/>
    <s v="Jonathan Mostow"/>
    <s v="Jonathan Mostow"/>
    <s v="Kurt Russell"/>
    <s v="United States"/>
    <n v="36000000"/>
    <n v="50159144"/>
    <s v="Dino De Laurentiis Company"/>
    <n v="93"/>
    <n v="160.5"/>
    <n v="95224244.092211843"/>
  </r>
  <r>
    <s v="G.I. Jane"/>
    <x v="0"/>
    <x v="2"/>
    <x v="17"/>
    <s v="August 22, 1997 (United States)"/>
    <x v="22"/>
    <n v="75000"/>
    <s v="Ridley Scott"/>
    <s v="Danielle Alexandra"/>
    <s v="Demi Moore"/>
    <s v="United States"/>
    <n v="50000000"/>
    <n v="48169156"/>
    <s v="Caravan Pictures"/>
    <n v="125"/>
    <n v="160.5"/>
    <n v="91446366.561993763"/>
  </r>
  <r>
    <s v="The Jackal"/>
    <x v="0"/>
    <x v="2"/>
    <x v="17"/>
    <s v="November 14, 1997 (United States)"/>
    <x v="5"/>
    <n v="109000"/>
    <s v="Michael Caton-Jones"/>
    <s v="Kenneth Ross"/>
    <s v="Bruce Willis"/>
    <s v="United States"/>
    <n v="60000000"/>
    <n v="159330280"/>
    <s v="Universal Pictures"/>
    <n v="124"/>
    <n v="160.5"/>
    <n v="302479353.99376947"/>
  </r>
  <r>
    <s v="Kiss the Girls"/>
    <x v="0"/>
    <x v="6"/>
    <x v="17"/>
    <s v="October 3, 1997 (United States)"/>
    <x v="14"/>
    <n v="68000"/>
    <s v="Gary Fleder"/>
    <s v="James Patterson"/>
    <s v="Morgan Freeman"/>
    <s v="United States"/>
    <n v="27000000"/>
    <n v="60527873"/>
    <s v="Paramount Pictures"/>
    <n v="115"/>
    <n v="160.5"/>
    <n v="114908678.52398753"/>
  </r>
  <r>
    <s v="Vegas Vacation"/>
    <x v="1"/>
    <x v="3"/>
    <x v="17"/>
    <s v="February 14, 1997 (United States)"/>
    <x v="22"/>
    <n v="46000"/>
    <s v="Stephen Kessler"/>
    <s v="Elisa Bell"/>
    <s v="Chevy Chase"/>
    <s v="United States"/>
    <n v="25000000"/>
    <n v="36400360"/>
    <s v="Warner Bros."/>
    <n v="93"/>
    <n v="160.5"/>
    <n v="69103985.619937688"/>
  </r>
  <r>
    <s v="The Devil's Own"/>
    <x v="0"/>
    <x v="2"/>
    <x v="17"/>
    <s v="March 26, 1997 (United States)"/>
    <x v="19"/>
    <n v="62000"/>
    <s v="Alan J. Pakula"/>
    <s v="Kevin Jarre"/>
    <s v="Harrison Ford"/>
    <s v="United States"/>
    <n v="90000000"/>
    <n v="140807547"/>
    <s v="Columbia Pictures"/>
    <n v="111"/>
    <n v="160.5"/>
    <n v="267315012.90280372"/>
  </r>
  <r>
    <s v="Amistad"/>
    <x v="0"/>
    <x v="5"/>
    <x v="17"/>
    <s v="December 25, 1997 (United States)"/>
    <x v="4"/>
    <n v="73000"/>
    <s v="Steven Spielberg"/>
    <s v="David Franzoni"/>
    <s v="Djimon Hounsou"/>
    <s v="United States"/>
    <n v="36000000"/>
    <n v="44229441"/>
    <s v="Dreamworks Pictures"/>
    <n v="155"/>
    <n v="160.5"/>
    <n v="83967044.689719617"/>
  </r>
  <r>
    <s v="The Postman"/>
    <x v="0"/>
    <x v="2"/>
    <x v="17"/>
    <s v="December 25, 1997 (United States)"/>
    <x v="10"/>
    <n v="70000"/>
    <s v="Kevin Costner"/>
    <s v="David Brin"/>
    <s v="Kevin Costner"/>
    <s v="United States"/>
    <n v="80000000"/>
    <n v="17626234"/>
    <s v="Tig Productions"/>
    <n v="177"/>
    <n v="160.5"/>
    <n v="33462389.406853583"/>
  </r>
  <r>
    <s v="Mimic"/>
    <x v="0"/>
    <x v="4"/>
    <x v="17"/>
    <s v="August 22, 1997 (United States)"/>
    <x v="22"/>
    <n v="47000"/>
    <s v="Guillermo del Toro"/>
    <s v="Donald A. Wollheim"/>
    <s v="Mira Sorvino"/>
    <s v="United States"/>
    <n v="30000000"/>
    <n v="25480803"/>
    <s v="Dimension Films"/>
    <n v="105"/>
    <n v="160.5"/>
    <n v="48373835.975700937"/>
  </r>
  <r>
    <s v="Fierce Creatures"/>
    <x v="8"/>
    <x v="3"/>
    <x v="17"/>
    <s v="January 24, 1997 (United States)"/>
    <x v="5"/>
    <n v="24000"/>
    <s v="Fred Schepisi"/>
    <s v="John Cleese"/>
    <s v="John Cleese"/>
    <s v="United Kingdom"/>
    <n v="25000000"/>
    <n v="9381260"/>
    <s v="Universal Pictures"/>
    <n v="93"/>
    <n v="160.5"/>
    <n v="17809781.445482865"/>
  </r>
  <r>
    <s v="Grosse Pointe Blank"/>
    <x v="0"/>
    <x v="2"/>
    <x v="17"/>
    <s v="April 11, 1997 (United States)"/>
    <x v="4"/>
    <n v="90000"/>
    <s v="George Armitage"/>
    <s v="Tom Jankiewicz"/>
    <s v="John Cusack"/>
    <s v="United States"/>
    <n v="15000000"/>
    <n v="28084357"/>
    <s v="Hollywood Pictures"/>
    <n v="107"/>
    <n v="160.5"/>
    <n v="53316533.195638627"/>
  </r>
  <r>
    <s v="Mortal Kombat: Annihilation"/>
    <x v="8"/>
    <x v="2"/>
    <x v="17"/>
    <s v="November 21, 1997 (United States)"/>
    <x v="47"/>
    <n v="51000"/>
    <s v="John R. Leonetti"/>
    <s v="Ed Boon"/>
    <s v="Robin Shou"/>
    <s v="United States"/>
    <n v="30000000"/>
    <n v="51376861"/>
    <s v="New Line Cinema"/>
    <n v="95"/>
    <n v="160.5"/>
    <n v="97536009.636760116"/>
  </r>
  <r>
    <s v="Spice World"/>
    <x v="1"/>
    <x v="3"/>
    <x v="17"/>
    <s v="January 23, 1998 (United States)"/>
    <x v="50"/>
    <n v="34000"/>
    <s v="Bob Spiers"/>
    <s v="Spice Girls"/>
    <s v="Mel B"/>
    <s v="United Kingdom"/>
    <n v="25000000"/>
    <n v="29342592"/>
    <s v="Columbia Pictures"/>
    <n v="93"/>
    <n v="160.5"/>
    <n v="55705219.828037381"/>
  </r>
  <r>
    <s v="Selena"/>
    <x v="1"/>
    <x v="5"/>
    <x v="17"/>
    <s v="March 21, 1997 (United States)"/>
    <x v="8"/>
    <n v="26000"/>
    <s v="Gregory Nava"/>
    <s v="Gregory Nava"/>
    <s v="Jennifer Lopez"/>
    <s v="United States"/>
    <n v="20000000"/>
    <n v="35281794"/>
    <s v="Q Productions"/>
    <n v="127"/>
    <n v="160.5"/>
    <n v="66980452.534579441"/>
  </r>
  <r>
    <s v="Happy Together"/>
    <x v="3"/>
    <x v="0"/>
    <x v="17"/>
    <s v="May 30, 1997 (Hong Kong)"/>
    <x v="3"/>
    <n v="25000"/>
    <s v="Kar-Wai Wong"/>
    <s v="Manuel Puig"/>
    <s v="Leslie Cheung"/>
    <s v="Hong Kong"/>
    <n v="4200000"/>
    <n v="585773"/>
    <s v="Block 2 Pictures"/>
    <n v="96"/>
    <n v="160.5"/>
    <n v="1112056.2809968847"/>
  </r>
  <r>
    <s v="The Borrowers"/>
    <x v="1"/>
    <x v="1"/>
    <x v="17"/>
    <s v="February 13, 1998 (United States)"/>
    <x v="23"/>
    <n v="20000"/>
    <s v="Peter Hewitt"/>
    <s v="Mary Norton"/>
    <s v="John Goodman"/>
    <s v="United Kingdom"/>
    <n v="29000000"/>
    <n v="22619589"/>
    <s v="PolyGram Filmed Entertainment"/>
    <n v="89"/>
    <n v="160.5"/>
    <n v="42941986.095327102"/>
  </r>
  <r>
    <s v="The Peacemaker"/>
    <x v="0"/>
    <x v="2"/>
    <x v="17"/>
    <s v="September 26, 1997 (United States)"/>
    <x v="22"/>
    <n v="55000"/>
    <s v="Mimi Leder"/>
    <s v="Leslie Cockburn"/>
    <s v="George Clooney"/>
    <s v="United States"/>
    <n v="50000000"/>
    <n v="110463140"/>
    <s v="Dreamworks Pictures"/>
    <n v="124"/>
    <n v="160.5"/>
    <n v="209707905.0342679"/>
  </r>
  <r>
    <s v="Volcano"/>
    <x v="8"/>
    <x v="2"/>
    <x v="17"/>
    <s v="April 25, 1997 (United States)"/>
    <x v="30"/>
    <n v="73000"/>
    <s v="Mick Jackson"/>
    <s v="Jerome Armstrong"/>
    <s v="Tommy Lee Jones"/>
    <s v="United States"/>
    <n v="90000000"/>
    <n v="122823468"/>
    <s v="Twentieth Century Fox"/>
    <n v="104"/>
    <n v="160.5"/>
    <n v="233173275.38691589"/>
  </r>
  <r>
    <s v="Clockwatchers"/>
    <x v="8"/>
    <x v="3"/>
    <x v="17"/>
    <s v="May 15, 1998 (United States)"/>
    <x v="14"/>
    <n v="4800"/>
    <s v="Jill Sprecher"/>
    <s v="Jill Sprecher"/>
    <s v="Toni Collette"/>
    <s v="United Kingdom"/>
    <m/>
    <n v="537948"/>
    <s v="Goldcrest Films International"/>
    <n v="96"/>
    <n v="160.5"/>
    <n v="1021263.2747663552"/>
  </r>
  <r>
    <s v="Bliss"/>
    <x v="0"/>
    <x v="0"/>
    <x v="17"/>
    <s v="April 14, 1997 (United States)"/>
    <x v="22"/>
    <n v="2300"/>
    <s v="Lance Young"/>
    <s v="Lance Young"/>
    <s v="Craig Sheffer"/>
    <s v="Canada"/>
    <m/>
    <n v="294064"/>
    <s v="Triumph Films"/>
    <n v="103"/>
    <n v="160.5"/>
    <n v="558263.5563862928"/>
  </r>
  <r>
    <s v="Mousehunt"/>
    <x v="1"/>
    <x v="3"/>
    <x v="17"/>
    <s v="December 19, 1997 (United States)"/>
    <x v="16"/>
    <n v="53000"/>
    <s v="Gore Verbinski"/>
    <s v="Adam Rifkin"/>
    <s v="Nathan Lane"/>
    <s v="United States"/>
    <n v="38000000"/>
    <n v="122417389"/>
    <s v="Dreamworks Pictures"/>
    <n v="98"/>
    <n v="160.5"/>
    <n v="232402357.80872273"/>
  </r>
  <r>
    <s v="Inventing the Abbotts"/>
    <x v="0"/>
    <x v="0"/>
    <x v="17"/>
    <s v="April 4, 1997 (United States)"/>
    <x v="5"/>
    <n v="12000"/>
    <s v="Pat O'Connor"/>
    <s v="Sue Miller"/>
    <s v="Liv Tyler"/>
    <s v="United States"/>
    <m/>
    <n v="5936344"/>
    <s v="Fox 2000 Pictures"/>
    <n v="110"/>
    <n v="160.5"/>
    <n v="11269806.958255451"/>
  </r>
  <r>
    <s v="Open Your Eyes"/>
    <x v="0"/>
    <x v="0"/>
    <x v="17"/>
    <s v="December 19, 1997 (Spain)"/>
    <x v="3"/>
    <n v="65000"/>
    <s v="Alejandro Amenábar"/>
    <s v="Alejandro Amenábar"/>
    <s v="Eduardo Noriega"/>
    <s v="Spain"/>
    <m/>
    <n v="377967"/>
    <s v="Canal+ España"/>
    <n v="119"/>
    <n v="160.5"/>
    <n v="717548.56635514018"/>
  </r>
  <r>
    <s v="Beverly Hills Ninja"/>
    <x v="8"/>
    <x v="2"/>
    <x v="17"/>
    <s v="January 17, 1997 (United States)"/>
    <x v="41"/>
    <n v="40000"/>
    <s v="Dennis Dugan"/>
    <s v="Mark Feldberg"/>
    <s v="Chris Farley"/>
    <s v="United States"/>
    <n v="18000000"/>
    <n v="31480418"/>
    <s v="3 Arts Entertainment"/>
    <n v="88"/>
    <n v="160.5"/>
    <n v="59763759.280996881"/>
  </r>
  <r>
    <s v="Murder at 1600"/>
    <x v="0"/>
    <x v="2"/>
    <x v="17"/>
    <s v="April 18, 1997 (United States)"/>
    <x v="10"/>
    <n v="29000"/>
    <s v="Dwight H. Little"/>
    <s v="Wayne Beach"/>
    <s v="Wesley Snipes"/>
    <s v="United States"/>
    <n v="40000000"/>
    <n v="25804707"/>
    <s v="Warner Bros."/>
    <n v="107"/>
    <n v="160.5"/>
    <n v="48988749.052336447"/>
  </r>
  <r>
    <s v="Flubber"/>
    <x v="1"/>
    <x v="3"/>
    <x v="17"/>
    <s v="November 26, 1997 (United States)"/>
    <x v="11"/>
    <n v="86000"/>
    <s v="Les Mayfield"/>
    <s v="Samuel W. Taylor"/>
    <s v="Robin Williams"/>
    <s v="United States"/>
    <n v="80000000"/>
    <n v="177977226"/>
    <s v="Walt Disney Pictures"/>
    <n v="93"/>
    <n v="160.5"/>
    <n v="337879506.30654204"/>
  </r>
  <r>
    <s v="Orgazmo"/>
    <x v="5"/>
    <x v="3"/>
    <x v="17"/>
    <s v="October 23, 1998 (United States)"/>
    <x v="10"/>
    <n v="35000"/>
    <s v="Trey Parker"/>
    <s v="Trey Parker"/>
    <s v="Trey Parker"/>
    <s v="United States"/>
    <n v="1000000"/>
    <n v="602302"/>
    <s v="Kuzui Enterprises"/>
    <n v="94"/>
    <n v="160.5"/>
    <n v="1143435.6348909657"/>
  </r>
  <r>
    <s v="The Ice Storm"/>
    <x v="0"/>
    <x v="0"/>
    <x v="17"/>
    <s v="November 26, 1997 (United States)"/>
    <x v="34"/>
    <n v="54000"/>
    <s v="Ang Lee"/>
    <s v="Rick Moody"/>
    <s v="Kevin Kline"/>
    <s v="United States"/>
    <n v="18000000"/>
    <n v="8038061"/>
    <s v="Fox Searchlight Pictures"/>
    <n v="112"/>
    <n v="160.5"/>
    <n v="15259795.555763239"/>
  </r>
  <r>
    <s v="Soul Food"/>
    <x v="0"/>
    <x v="3"/>
    <x v="17"/>
    <s v="September 26, 1997 (United States)"/>
    <x v="9"/>
    <n v="7400"/>
    <s v="George Tillman Jr."/>
    <s v="George Tillman Jr."/>
    <s v="Vanessa Williams"/>
    <s v="United States"/>
    <n v="7500000"/>
    <n v="43700855"/>
    <s v="Fox 2000 Pictures"/>
    <n v="115"/>
    <n v="160.5"/>
    <n v="82963554.632398754"/>
  </r>
  <r>
    <s v="Children of Heaven"/>
    <x v="1"/>
    <x v="0"/>
    <x v="17"/>
    <s v="January 22, 1999 (United States)"/>
    <x v="28"/>
    <n v="68000"/>
    <s v="Majid Majidi"/>
    <s v="Majid Majidi"/>
    <s v="Mohammad Amir Naji"/>
    <s v="Iran"/>
    <n v="180000"/>
    <n v="933933"/>
    <s v="Kanun parvaresh fekri"/>
    <n v="89"/>
    <n v="160.5"/>
    <n v="1773017.9757009347"/>
  </r>
  <r>
    <s v="Double Team"/>
    <x v="0"/>
    <x v="2"/>
    <x v="17"/>
    <s v="April 4, 1997 (United States)"/>
    <x v="25"/>
    <n v="32000"/>
    <s v="Hark Tsui"/>
    <s v="Don Jakoby"/>
    <s v="Jean-Claude Van Damme"/>
    <s v="United States"/>
    <n v="30000000"/>
    <n v="11438337"/>
    <s v="Mandalay Entertainment"/>
    <n v="93"/>
    <n v="160.5"/>
    <n v="21715023.575700935"/>
  </r>
  <r>
    <s v="The Relic"/>
    <x v="0"/>
    <x v="4"/>
    <x v="17"/>
    <s v="January 10, 1997 (United States)"/>
    <x v="1"/>
    <n v="26000"/>
    <s v="Peter Hyams"/>
    <s v="Douglas Preston"/>
    <s v="Penelope Ann Miller"/>
    <s v="United Kingdom"/>
    <n v="40000000"/>
    <n v="33956608"/>
    <s v="British Broadcasting Corporation (BBC)"/>
    <n v="110"/>
    <n v="160.5"/>
    <n v="64464663.287227415"/>
  </r>
  <r>
    <s v="An American Werewolf in Paris"/>
    <x v="0"/>
    <x v="3"/>
    <x v="17"/>
    <s v="December 25, 1997 (United States)"/>
    <x v="27"/>
    <n v="24000"/>
    <s v="Anthony Waller"/>
    <s v="John Landis"/>
    <s v="Tom Everett Scott"/>
    <s v="United Kingdom"/>
    <n v="25000000"/>
    <n v="26570463"/>
    <s v="Hollywood Pictures"/>
    <n v="105"/>
    <n v="160.5"/>
    <n v="50442492.685981311"/>
  </r>
  <r>
    <s v="Bean"/>
    <x v="8"/>
    <x v="1"/>
    <x v="17"/>
    <s v="November 7, 1997 (United States)"/>
    <x v="16"/>
    <n v="100000"/>
    <s v="Mel Smith"/>
    <s v="Rowan Atkinson"/>
    <s v="Rowan Atkinson"/>
    <s v="United Kingdom"/>
    <n v="18000000"/>
    <n v="251212670"/>
    <s v="PolyGram Filmed Entertainment"/>
    <n v="89"/>
    <n v="160.5"/>
    <n v="476912776.00623053"/>
  </r>
  <r>
    <s v="Wag the Dog"/>
    <x v="0"/>
    <x v="3"/>
    <x v="17"/>
    <s v="January 9, 1998 (United States)"/>
    <x v="12"/>
    <n v="80000"/>
    <s v="Barry Levinson"/>
    <s v="Larry Beinhart"/>
    <s v="Dustin Hoffman"/>
    <s v="United States"/>
    <n v="15000000"/>
    <n v="64256513"/>
    <s v="Baltimore Pictures"/>
    <n v="97"/>
    <n v="160.5"/>
    <n v="121987286.67352025"/>
  </r>
  <r>
    <s v="Taste of Cherry"/>
    <x v="4"/>
    <x v="0"/>
    <x v="17"/>
    <s v="November 26, 1997 (France)"/>
    <x v="40"/>
    <n v="26000"/>
    <s v="Abbas Kiarostami"/>
    <s v="Abbas Kiarostami"/>
    <s v="Homayoun Ershadi"/>
    <s v="Iran"/>
    <m/>
    <n v="10923"/>
    <s v="Abbas Kiarostami Productions"/>
    <n v="95"/>
    <n v="160.5"/>
    <n v="20736.685981308412"/>
  </r>
  <r>
    <s v="Absolute Power"/>
    <x v="0"/>
    <x v="2"/>
    <x v="17"/>
    <s v="February 14, 1997 (United States)"/>
    <x v="17"/>
    <n v="52000"/>
    <s v="Clint Eastwood"/>
    <s v="David Baldacci"/>
    <s v="Clint Eastwood"/>
    <s v="United States"/>
    <n v="50000000"/>
    <n v="50068310"/>
    <s v="Castle Rock Entertainment"/>
    <n v="121"/>
    <n v="160.5"/>
    <n v="95051800.978193149"/>
  </r>
  <r>
    <s v="Wishmaster"/>
    <x v="0"/>
    <x v="7"/>
    <x v="17"/>
    <s v="September 19, 1997 (United States)"/>
    <x v="1"/>
    <n v="21000"/>
    <s v="Robert Kurtzman"/>
    <s v="Peter Atkins"/>
    <s v="Tammy Lauren"/>
    <s v="United States"/>
    <n v="5000000"/>
    <n v="15738769"/>
    <s v="Image Organization"/>
    <n v="90"/>
    <n v="160.5"/>
    <n v="29879145.883489095"/>
  </r>
  <r>
    <s v="Jungle 2 Jungle"/>
    <x v="1"/>
    <x v="3"/>
    <x v="17"/>
    <s v="March 7, 1997 (United States)"/>
    <x v="33"/>
    <n v="23000"/>
    <s v="John Pasquin"/>
    <s v="Hervé Palud"/>
    <s v="Tim Allen"/>
    <s v="United States"/>
    <n v="32000000"/>
    <n v="59927618"/>
    <s v="Walt Disney Pictures"/>
    <n v="105"/>
    <n v="160.5"/>
    <n v="113769129.00062305"/>
  </r>
  <r>
    <s v="B*A*P*S"/>
    <x v="8"/>
    <x v="3"/>
    <x v="17"/>
    <s v="March 28, 1997 (United States)"/>
    <x v="32"/>
    <n v="5000"/>
    <s v="Robert Townsend"/>
    <s v="Troy Byer"/>
    <s v="Halle Berry"/>
    <s v="United States"/>
    <m/>
    <n v="7338279"/>
    <s v="New Line Cinema"/>
    <n v="91"/>
    <n v="160.5"/>
    <n v="13931299.758878505"/>
  </r>
  <r>
    <s v="Private Parts"/>
    <x v="0"/>
    <x v="5"/>
    <x v="17"/>
    <s v="March 7, 1997 (United States)"/>
    <x v="15"/>
    <n v="35000"/>
    <s v="Betty Thomas"/>
    <s v="Howard Stern"/>
    <s v="Howard Stern"/>
    <s v="United States"/>
    <n v="28000000"/>
    <n v="41230799"/>
    <s v="Paramount Pictures"/>
    <n v="109"/>
    <n v="160.5"/>
    <n v="78274295.671651095"/>
  </r>
  <r>
    <s v="The Boxer"/>
    <x v="0"/>
    <x v="0"/>
    <x v="17"/>
    <s v="January 9, 1998 (United States)"/>
    <x v="9"/>
    <n v="20000"/>
    <s v="Jim Sheridan"/>
    <s v="Jim Sheridan"/>
    <s v="Daniel Day-Lewis"/>
    <s v="United States"/>
    <m/>
    <n v="16534578"/>
    <s v="Universal Pictures"/>
    <n v="113"/>
    <n v="160.5"/>
    <n v="31389943.405607477"/>
  </r>
  <r>
    <s v="Picture Perfect"/>
    <x v="8"/>
    <x v="3"/>
    <x v="17"/>
    <s v="August 1, 1997 (United States)"/>
    <x v="30"/>
    <n v="19000"/>
    <s v="Glenn Gordon Caron"/>
    <s v="Arleen Sorkin"/>
    <s v="Jennifer Aniston"/>
    <s v="United States"/>
    <n v="10000000"/>
    <n v="44332015"/>
    <s v="3 Arts Entertainment"/>
    <n v="101"/>
    <n v="160.5"/>
    <n v="84161775.517133951"/>
  </r>
  <r>
    <s v="Money Talks"/>
    <x v="0"/>
    <x v="2"/>
    <x v="17"/>
    <s v="August 22, 1997 (United States)"/>
    <x v="19"/>
    <n v="28000"/>
    <s v="Brett Ratner"/>
    <s v="Joel Cohen"/>
    <s v="Charlie Sheen"/>
    <s v="United States"/>
    <n v="25000000"/>
    <n v="48407611"/>
    <s v="New Line Cinema"/>
    <n v="97"/>
    <n v="160.5"/>
    <n v="91899059.636760116"/>
  </r>
  <r>
    <s v="The Sweet Hereafter"/>
    <x v="0"/>
    <x v="0"/>
    <x v="17"/>
    <s v="November 21, 1997 (United States)"/>
    <x v="24"/>
    <n v="33000"/>
    <s v="Atom Egoyan"/>
    <s v="Russell Banks"/>
    <s v="Ian Holm"/>
    <s v="Canada"/>
    <m/>
    <n v="3263585"/>
    <s v="Alliance Communications Corporation"/>
    <n v="112"/>
    <n v="160.5"/>
    <n v="6195728.0342679126"/>
  </r>
  <r>
    <s v="RocketMan"/>
    <x v="1"/>
    <x v="3"/>
    <x v="17"/>
    <s v="October 10, 1997 (United States)"/>
    <x v="23"/>
    <n v="9200"/>
    <s v="Stuart Gillard"/>
    <s v="Oren Aviv"/>
    <s v="Harland Williams"/>
    <s v="United States"/>
    <m/>
    <n v="15448043"/>
    <s v="Caravan Pictures"/>
    <n v="95"/>
    <n v="160.5"/>
    <n v="29327219.327725857"/>
  </r>
  <r>
    <s v="Switchback"/>
    <x v="0"/>
    <x v="6"/>
    <x v="17"/>
    <s v="October 31, 1997 (United States)"/>
    <x v="5"/>
    <n v="13000"/>
    <s v="Jeb Stuart"/>
    <s v="Jeb Stuart"/>
    <s v="Danny Glover"/>
    <s v="United States"/>
    <n v="37000000"/>
    <n v="6492660"/>
    <s v="Pacific Western"/>
    <n v="118"/>
    <n v="160.5"/>
    <n v="12325940.822429907"/>
  </r>
  <r>
    <s v="Wild America"/>
    <x v="1"/>
    <x v="2"/>
    <x v="17"/>
    <s v="July 2, 1997 (United States)"/>
    <x v="5"/>
    <n v="7000"/>
    <s v="William Dear"/>
    <s v="David Michael Wieger"/>
    <s v="Jonathan Taylor Thomas"/>
    <s v="United States"/>
    <m/>
    <n v="7342923"/>
    <s v="Morgan Creek Entertainment"/>
    <n v="106"/>
    <n v="160.5"/>
    <n v="13940116.125233645"/>
  </r>
  <r>
    <s v="Nothing to Lose"/>
    <x v="0"/>
    <x v="2"/>
    <x v="17"/>
    <s v="July 18, 1997 (United States)"/>
    <x v="17"/>
    <n v="45000"/>
    <s v="Steve Oedekerk"/>
    <s v="Steve Oedekerk"/>
    <s v="Martin Lawrence"/>
    <s v="United States"/>
    <n v="25000000"/>
    <n v="44480039"/>
    <s v="O Entertainment"/>
    <n v="98"/>
    <n v="160.5"/>
    <n v="84442790.550155759"/>
  </r>
  <r>
    <s v="Steel"/>
    <x v="8"/>
    <x v="2"/>
    <x v="17"/>
    <s v="August 15, 1997 (United States)"/>
    <x v="43"/>
    <n v="12000"/>
    <s v="Kenneth Johnson"/>
    <s v="Louise Simonson"/>
    <s v="Shaquille O'Neal"/>
    <s v="United States"/>
    <n v="16000000"/>
    <n v="1710972"/>
    <s v="DC Entertainment"/>
    <n v="97"/>
    <n v="160.5"/>
    <n v="3248181.7345794393"/>
  </r>
  <r>
    <s v="Eve's Bayou"/>
    <x v="0"/>
    <x v="0"/>
    <x v="17"/>
    <s v="November 7, 1997 (United States)"/>
    <x v="4"/>
    <n v="9100"/>
    <s v="Kasi Lemmons"/>
    <s v="Kasi Lemmons"/>
    <s v="Samuel L. Jackson"/>
    <s v="United States"/>
    <n v="6000000"/>
    <n v="14842388"/>
    <s v="Trimark Pictures"/>
    <n v="109"/>
    <n v="160.5"/>
    <n v="28177418.215576325"/>
  </r>
  <r>
    <s v="Kundun"/>
    <x v="8"/>
    <x v="5"/>
    <x v="17"/>
    <s v="January 16, 1998 (United States)"/>
    <x v="9"/>
    <n v="27000"/>
    <s v="Martin Scorsese"/>
    <s v="Melissa Mathison"/>
    <s v="Tenzin Thuthob Tsarong"/>
    <s v="United States"/>
    <n v="28000000"/>
    <n v="5684789"/>
    <s v="De Fina-Cappa"/>
    <n v="134"/>
    <n v="160.5"/>
    <n v="10792244.28847352"/>
  </r>
  <r>
    <s v="Cure"/>
    <x v="4"/>
    <x v="6"/>
    <x v="17"/>
    <s v="July 8, 2001 (United States)"/>
    <x v="34"/>
    <n v="12000"/>
    <s v="Kiyoshi Kurosawa"/>
    <s v="Kiyoshi Kurosawa"/>
    <s v="Masato Hagiwara"/>
    <s v="Japan"/>
    <m/>
    <m/>
    <s v="Daiei Studios"/>
    <n v="111"/>
    <n v="160.5"/>
    <s v=""/>
  </r>
  <r>
    <s v="Live Flesh"/>
    <x v="0"/>
    <x v="0"/>
    <x v="17"/>
    <s v="January 16, 1998 (United States)"/>
    <x v="34"/>
    <n v="29000"/>
    <s v="Pedro Almodóvar"/>
    <s v="Pedro Almodóvar"/>
    <s v="Liberto Rabal"/>
    <s v="Spain"/>
    <m/>
    <n v="1785901"/>
    <s v="El Deseo"/>
    <n v="103"/>
    <n v="160.5"/>
    <n v="3390430.1227414329"/>
  </r>
  <r>
    <s v="Fire Down Below"/>
    <x v="0"/>
    <x v="2"/>
    <x v="17"/>
    <s v="September 5, 1997 (United States)"/>
    <x v="27"/>
    <n v="17000"/>
    <s v="Félix Enríquez Alcalá"/>
    <s v="Jeb Stuart"/>
    <s v="Steven Seagal"/>
    <s v="United States"/>
    <n v="60000000"/>
    <n v="16228448"/>
    <s v="Warner Bros."/>
    <n v="105"/>
    <n v="160.5"/>
    <n v="30808773.243613705"/>
  </r>
  <r>
    <s v="Air Bud"/>
    <x v="1"/>
    <x v="3"/>
    <x v="17"/>
    <s v="August 1, 1997 (United States)"/>
    <x v="11"/>
    <n v="17000"/>
    <s v="Charles Martin Smith"/>
    <s v="Kevin DiCicco"/>
    <s v="Michael Jeter"/>
    <s v="United States"/>
    <n v="3000000"/>
    <n v="23144499"/>
    <s v="Walt Disney Pictures"/>
    <n v="98"/>
    <n v="160.5"/>
    <n v="43938497.478504673"/>
  </r>
  <r>
    <s v="The Opposite of Sex"/>
    <x v="0"/>
    <x v="3"/>
    <x v="17"/>
    <s v="May 22, 1998 (United States)"/>
    <x v="5"/>
    <n v="20000"/>
    <s v="Don Roos"/>
    <s v="Don Roos"/>
    <s v="Christina Ricci"/>
    <s v="United States"/>
    <n v="5000000"/>
    <n v="5881367"/>
    <s v="Rysher Entertainment"/>
    <n v="105"/>
    <n v="160.5"/>
    <n v="11165436.292211838"/>
  </r>
  <r>
    <s v="For Richer or Poorer"/>
    <x v="8"/>
    <x v="3"/>
    <x v="17"/>
    <s v="December 12, 1997 (United States)"/>
    <x v="1"/>
    <n v="10000"/>
    <s v="Bryan Spicer"/>
    <s v="Jana Howington"/>
    <s v="Tim Allen"/>
    <s v="United States"/>
    <n v="35000000"/>
    <n v="32748995"/>
    <s v="Universal Pictures"/>
    <n v="115"/>
    <n v="160.5"/>
    <n v="62172079.60436137"/>
  </r>
  <r>
    <s v="The Castle"/>
    <x v="0"/>
    <x v="3"/>
    <x v="17"/>
    <s v="May 7, 1999 (United States)"/>
    <x v="3"/>
    <n v="15000"/>
    <s v="Rob Sitch"/>
    <s v="Santo Cilauro"/>
    <s v="Michael Caton"/>
    <s v="Australia"/>
    <m/>
    <n v="877862"/>
    <s v="Working Dog"/>
    <n v="85"/>
    <n v="160.5"/>
    <n v="1666570.413707165"/>
  </r>
  <r>
    <s v="Turbo: A Power Rangers Movie"/>
    <x v="1"/>
    <x v="2"/>
    <x v="17"/>
    <s v="March 28, 1997 (United States)"/>
    <x v="47"/>
    <n v="8300"/>
    <s v="Shuki Levy"/>
    <s v="Shuki Levy"/>
    <s v="Jason David Frank"/>
    <s v="United States"/>
    <n v="8000000"/>
    <n v="9615840"/>
    <s v="Twentieth Century Fox"/>
    <n v="99"/>
    <n v="160.5"/>
    <n v="18255118.056074765"/>
  </r>
  <r>
    <s v="Rosewood"/>
    <x v="0"/>
    <x v="2"/>
    <x v="17"/>
    <s v="February 21, 1997 (United States)"/>
    <x v="13"/>
    <n v="7700"/>
    <s v="John Singleton"/>
    <s v="Gregory Poirier"/>
    <s v="Jon Voight"/>
    <s v="United States"/>
    <n v="25000000"/>
    <n v="13130349"/>
    <s v="Warner Bros."/>
    <n v="140"/>
    <n v="160.5"/>
    <n v="24927210.842990655"/>
  </r>
  <r>
    <s v="Addicted to Love"/>
    <x v="0"/>
    <x v="3"/>
    <x v="17"/>
    <s v="May 23, 1997 (United States)"/>
    <x v="10"/>
    <n v="24000"/>
    <s v="Griffin Dunne"/>
    <s v="Robert Gordon"/>
    <s v="Meg Ryan"/>
    <s v="United States"/>
    <m/>
    <n v="34673095"/>
    <s v="Warner Bros."/>
    <n v="100"/>
    <n v="160.5"/>
    <n v="65824872.563862927"/>
  </r>
  <r>
    <s v="Metro"/>
    <x v="0"/>
    <x v="2"/>
    <x v="17"/>
    <s v="January 17, 1997 (United States)"/>
    <x v="30"/>
    <n v="26000"/>
    <s v="Thomas Carter"/>
    <s v="Randy Feldman"/>
    <s v="Eddie Murphy"/>
    <s v="United States"/>
    <n v="55000000"/>
    <n v="32000301"/>
    <s v="Touchstone Pictures"/>
    <n v="117"/>
    <n v="160.5"/>
    <n v="60750727.194392525"/>
  </r>
  <r>
    <s v="Red Corner"/>
    <x v="0"/>
    <x v="6"/>
    <x v="17"/>
    <s v="October 31, 1997 (United States)"/>
    <x v="21"/>
    <n v="17000"/>
    <s v="Jon Avnet"/>
    <s v="Robert King"/>
    <s v="Richard Gere"/>
    <s v="United States"/>
    <n v="48000000"/>
    <n v="22459274"/>
    <s v="Metro-Goldwyn-Mayer (MGM)"/>
    <n v="122"/>
    <n v="160.5"/>
    <n v="42637637.307165109"/>
  </r>
  <r>
    <s v="Affliction"/>
    <x v="0"/>
    <x v="0"/>
    <x v="17"/>
    <s v="February 19, 1999 (United States)"/>
    <x v="9"/>
    <n v="16000"/>
    <s v="Paul Schrader"/>
    <s v="Russell Banks"/>
    <s v="Nick Nolte"/>
    <s v="United States"/>
    <n v="6000000"/>
    <n v="6330054"/>
    <s v="JVC Entertainment Networks"/>
    <n v="114"/>
    <n v="160.5"/>
    <n v="12017242.702803738"/>
  </r>
  <r>
    <s v="Love Jones"/>
    <x v="0"/>
    <x v="0"/>
    <x v="17"/>
    <s v="March 14, 1997 (United States)"/>
    <x v="34"/>
    <n v="4300"/>
    <s v="Theodore Witcher"/>
    <s v="Theodore Witcher"/>
    <s v="Larenz Tate"/>
    <s v="United States"/>
    <n v="10000000"/>
    <n v="12782749"/>
    <s v="Addis Wechsler Pictures"/>
    <n v="104"/>
    <n v="160.5"/>
    <n v="24267312.276012462"/>
  </r>
  <r>
    <s v="A Thousand Acres"/>
    <x v="0"/>
    <x v="0"/>
    <x v="17"/>
    <s v="September 19, 1997 (United States)"/>
    <x v="10"/>
    <n v="5200"/>
    <s v="Jocelyn Moorhouse"/>
    <s v="Jane Smiley"/>
    <s v="Michelle Pfeiffer"/>
    <s v="United States"/>
    <n v="28000000"/>
    <n v="7936780"/>
    <s v="Touchstone Pictures"/>
    <n v="105"/>
    <n v="160.5"/>
    <n v="15067519.414330218"/>
  </r>
  <r>
    <s v="Nowhere"/>
    <x v="0"/>
    <x v="3"/>
    <x v="17"/>
    <s v="May 9, 1997 (United States)"/>
    <x v="16"/>
    <n v="8400"/>
    <s v="Gregg Araki"/>
    <s v="Gregg Araki"/>
    <s v="James Duval"/>
    <s v="United States"/>
    <m/>
    <n v="194201"/>
    <s v="Blurco"/>
    <n v="82"/>
    <n v="160.5"/>
    <n v="368679.4062305296"/>
  </r>
  <r>
    <s v="Hoodlum"/>
    <x v="0"/>
    <x v="6"/>
    <x v="17"/>
    <s v="August 27, 1997 (United States)"/>
    <x v="21"/>
    <n v="11000"/>
    <s v="Bill Duke"/>
    <s v="Chris Brancato"/>
    <s v="Laurence Fishburne"/>
    <s v="United States"/>
    <n v="30000000"/>
    <n v="23499102"/>
    <s v="United Artists"/>
    <n v="130"/>
    <n v="160.5"/>
    <n v="44611690.837383173"/>
  </r>
  <r>
    <s v="Excess Baggage"/>
    <x v="8"/>
    <x v="2"/>
    <x v="17"/>
    <s v="August 29, 1997 (United States)"/>
    <x v="20"/>
    <n v="13000"/>
    <s v="Marco Brambilla"/>
    <s v="Max D. Adams"/>
    <s v="Alicia Silverstone"/>
    <s v="United States"/>
    <n v="20000000"/>
    <n v="14515490"/>
    <s v="Columbia Pictures"/>
    <n v="101"/>
    <n v="160.5"/>
    <n v="27556821.202492211"/>
  </r>
  <r>
    <s v="Fever Pitch"/>
    <x v="0"/>
    <x v="3"/>
    <x v="17"/>
    <s v="April 4, 1997 (United Kingdom)"/>
    <x v="17"/>
    <n v="10000"/>
    <s v="David Evans"/>
    <s v="Nick Hornby"/>
    <s v="Colin Firth"/>
    <s v="United Kingdom"/>
    <m/>
    <n v="3736"/>
    <s v="Channel Four Films"/>
    <n v="102"/>
    <n v="160.5"/>
    <n v="7092.5806853582553"/>
  </r>
  <r>
    <s v="The Man Who Knew Too Little"/>
    <x v="1"/>
    <x v="3"/>
    <x v="17"/>
    <s v="November 14, 1997 (United States)"/>
    <x v="14"/>
    <n v="31000"/>
    <s v="Jon Amiel"/>
    <s v="Robert Farrar"/>
    <s v="Bill Murray"/>
    <s v="United States"/>
    <n v="20000000"/>
    <n v="13717039"/>
    <s v="Warner Bros."/>
    <n v="94"/>
    <n v="160.5"/>
    <n v="26041007.995638628"/>
  </r>
  <r>
    <s v="The Beautician and the Beast"/>
    <x v="1"/>
    <x v="3"/>
    <x v="17"/>
    <s v="February 7, 1997 (United States)"/>
    <x v="30"/>
    <n v="8800"/>
    <s v="Ken Kwapis"/>
    <s v="Todd Graff"/>
    <s v="Fran Drescher"/>
    <s v="United States"/>
    <n v="16000000"/>
    <n v="11486880"/>
    <s v="High School Sweethearts"/>
    <n v="105"/>
    <n v="160.5"/>
    <n v="21807179.663551401"/>
  </r>
  <r>
    <s v="Suicide Kings"/>
    <x v="0"/>
    <x v="3"/>
    <x v="17"/>
    <s v="September 25, 1998 (Greece)"/>
    <x v="15"/>
    <n v="27000"/>
    <s v="Peter O'Fallon"/>
    <s v="Josh McKinney"/>
    <s v="Christopher Walken"/>
    <s v="United States"/>
    <n v="5000000"/>
    <n v="1740156"/>
    <s v="Live Entertainment"/>
    <n v="106"/>
    <n v="160.5"/>
    <n v="3303585.8766355137"/>
  </r>
  <r>
    <s v="City of Industry"/>
    <x v="0"/>
    <x v="6"/>
    <x v="17"/>
    <s v="March 14, 1997 (United States)"/>
    <x v="10"/>
    <n v="5700"/>
    <s v="John Irvin"/>
    <s v="Ken Solarz"/>
    <s v="Harvey Keitel"/>
    <s v="United States"/>
    <n v="8000000"/>
    <n v="1568258"/>
    <s v="Largo Entertainment"/>
    <n v="97"/>
    <n v="160.5"/>
    <n v="2977247.4305295949"/>
  </r>
  <r>
    <s v="Bent"/>
    <x v="5"/>
    <x v="0"/>
    <x v="17"/>
    <s v="November 26, 1997 (United States)"/>
    <x v="13"/>
    <n v="7900"/>
    <s v="Sean Mathias"/>
    <s v="Martin Sherman"/>
    <s v="Lothaire Bluteau"/>
    <s v="United Kingdom"/>
    <m/>
    <n v="496059"/>
    <s v="Channel Four Films"/>
    <n v="105"/>
    <n v="160.5"/>
    <n v="941739.42242990655"/>
  </r>
  <r>
    <s v="One Eight Seven"/>
    <x v="0"/>
    <x v="0"/>
    <x v="17"/>
    <s v="July 30, 1997 (United States)"/>
    <x v="17"/>
    <n v="23000"/>
    <s v="Kevin Reynolds"/>
    <s v="Scott Yagemann"/>
    <s v="Samuel L. Jackson"/>
    <s v="United States"/>
    <n v="20000000"/>
    <n v="5727130"/>
    <s v="Icon Entertainment International"/>
    <n v="119"/>
    <n v="160.5"/>
    <n v="10872626.236760125"/>
  </r>
  <r>
    <s v="Mrs. Brown"/>
    <x v="1"/>
    <x v="5"/>
    <x v="17"/>
    <s v="October 3, 1997 (United States)"/>
    <x v="13"/>
    <n v="14000"/>
    <s v="John Madden"/>
    <s v="Jeremy Brock"/>
    <s v="Judi Dench"/>
    <s v="United Kingdom"/>
    <m/>
    <n v="9229808"/>
    <s v="BBC Scotland"/>
    <n v="101"/>
    <n v="160.5"/>
    <n v="17522258.552024923"/>
  </r>
  <r>
    <s v="Deconstructing Harry"/>
    <x v="0"/>
    <x v="3"/>
    <x v="17"/>
    <s v="January 2, 1998 (United States)"/>
    <x v="34"/>
    <n v="43000"/>
    <s v="Woody Allen"/>
    <s v="Woody Allen"/>
    <s v="Woody Allen"/>
    <s v="United States"/>
    <n v="20000000"/>
    <n v="10686841"/>
    <s v="Sweetland Films"/>
    <n v="96"/>
    <n v="160.5"/>
    <n v="20288351.730218068"/>
  </r>
  <r>
    <s v="A Life Less Ordinary"/>
    <x v="0"/>
    <x v="3"/>
    <x v="17"/>
    <s v="October 24, 1997 (United States)"/>
    <x v="5"/>
    <n v="35000"/>
    <s v="Danny Boyle"/>
    <s v="John Hodge"/>
    <s v="Cameron Diaz"/>
    <s v="United Kingdom"/>
    <n v="12000000"/>
    <n v="4366722"/>
    <s v="Channel Four Films"/>
    <n v="103"/>
    <n v="160.5"/>
    <n v="8289970.0523364488"/>
  </r>
  <r>
    <s v="Fireworks"/>
    <x v="3"/>
    <x v="6"/>
    <x v="17"/>
    <s v="March 20, 1998 (United States)"/>
    <x v="40"/>
    <n v="29000"/>
    <s v="Takeshi Kitano"/>
    <s v="Takeshi Kitano"/>
    <s v="Takeshi Kitano"/>
    <s v="Japan"/>
    <m/>
    <n v="500000"/>
    <s v="Bandai Visual Company"/>
    <n v="103"/>
    <n v="160.5"/>
    <n v="949221.18380062305"/>
  </r>
  <r>
    <s v="Insomnia"/>
    <x v="4"/>
    <x v="6"/>
    <x v="17"/>
    <s v="May 29, 1998 (United States)"/>
    <x v="4"/>
    <n v="14000"/>
    <s v="Erik Skjoldbjærg"/>
    <s v="Nikolaj Frobenius"/>
    <s v="Stellan Skarsgård"/>
    <s v="Norway"/>
    <m/>
    <n v="227569"/>
    <s v="Norsk Film"/>
    <n v="96"/>
    <n v="160.5"/>
    <n v="432026.63115264795"/>
  </r>
  <r>
    <s v="Booty Call"/>
    <x v="0"/>
    <x v="3"/>
    <x v="17"/>
    <s v="February 26, 1997 (United States)"/>
    <x v="20"/>
    <n v="8400"/>
    <s v="Jeff Pollack"/>
    <s v="Takashi Bufford"/>
    <s v="Jamie Foxx"/>
    <s v="United States"/>
    <m/>
    <n v="20050376"/>
    <s v="Columbia Pictures"/>
    <n v="79"/>
    <n v="160.5"/>
    <n v="38064483.284735203"/>
  </r>
  <r>
    <s v="Nightwatch"/>
    <x v="0"/>
    <x v="0"/>
    <x v="17"/>
    <s v="April 17, 1998 (United States)"/>
    <x v="19"/>
    <n v="19000"/>
    <s v="Ole Bornedal"/>
    <s v="Ole Bornedal"/>
    <s v="Ewan McGregor"/>
    <s v="United States"/>
    <m/>
    <n v="1179002"/>
    <s v="Dimension Films"/>
    <n v="101"/>
    <n v="160.5"/>
    <n v="2238267.3482866045"/>
  </r>
  <r>
    <s v="The Night Flier"/>
    <x v="0"/>
    <x v="7"/>
    <x v="17"/>
    <s v="February 6, 1998 (United States)"/>
    <x v="22"/>
    <n v="9900"/>
    <s v="Mark Pavia"/>
    <s v="Stephen King"/>
    <s v="Miguel Ferrer"/>
    <s v="United States"/>
    <n v="1000000"/>
    <n v="125397"/>
    <s v="New Amsterdam Entertainment"/>
    <n v="94"/>
    <n v="160.5"/>
    <n v="238058.97757009344"/>
  </r>
  <r>
    <s v="Kull the Conqueror"/>
    <x v="8"/>
    <x v="2"/>
    <x v="17"/>
    <s v="August 29, 1997 (United States)"/>
    <x v="38"/>
    <n v="7900"/>
    <s v="John Nicolella"/>
    <s v="Robert E. Howard"/>
    <s v="Kevin Sorbo"/>
    <s v="United States"/>
    <n v="30000000"/>
    <n v="6112613"/>
    <s v="Universal Pictures"/>
    <n v="95"/>
    <n v="160.5"/>
    <n v="11604443.495950155"/>
  </r>
  <r>
    <s v="The Spanish Prisoner"/>
    <x v="1"/>
    <x v="0"/>
    <x v="17"/>
    <s v="May 15, 1998 (United States)"/>
    <x v="13"/>
    <n v="22000"/>
    <s v="David Mamet"/>
    <s v="David Mamet"/>
    <s v="Steve Martin"/>
    <s v="United States"/>
    <n v="10000000"/>
    <n v="9593903"/>
    <s v="Jasmine Productions Inc."/>
    <n v="110"/>
    <n v="160.5"/>
    <n v="18213471.925856698"/>
  </r>
  <r>
    <s v="The Pest"/>
    <x v="8"/>
    <x v="3"/>
    <x v="17"/>
    <s v="February 7, 1997 (United States)"/>
    <x v="18"/>
    <n v="8100"/>
    <s v="Paul Miller"/>
    <s v="David Bar Katz"/>
    <s v="John Leguizamo"/>
    <s v="United States"/>
    <n v="8000000"/>
    <n v="3600616"/>
    <s v="Papazian-Hirsch Entertainment International"/>
    <n v="84"/>
    <n v="160.5"/>
    <n v="6835561.9638629286"/>
  </r>
  <r>
    <s v="The Wings of the Dove"/>
    <x v="0"/>
    <x v="0"/>
    <x v="17"/>
    <s v="March 13, 1998 (United States)"/>
    <x v="12"/>
    <n v="11000"/>
    <s v="Iain Softley"/>
    <s v="Henry James"/>
    <s v="Helena Bonham Carter"/>
    <s v="United States"/>
    <m/>
    <n v="13692848"/>
    <s v="Miramax"/>
    <n v="102"/>
    <n v="160.5"/>
    <n v="25995082.776323985"/>
  </r>
  <r>
    <s v="Warriors of Virtue"/>
    <x v="1"/>
    <x v="2"/>
    <x v="17"/>
    <s v="May 2, 1997 (United States)"/>
    <x v="32"/>
    <n v="3000"/>
    <s v="Ronny Yu"/>
    <s v="Michael Vickerman"/>
    <s v="Angus Macfadyen"/>
    <s v="United States"/>
    <n v="35000000"/>
    <n v="6537036"/>
    <s v="China Film Co-Production Corporation"/>
    <n v="101"/>
    <n v="160.5"/>
    <n v="12410186.10093458"/>
  </r>
  <r>
    <s v="Gridlock'd"/>
    <x v="0"/>
    <x v="3"/>
    <x v="17"/>
    <s v="January 29, 1997 (United States)"/>
    <x v="15"/>
    <n v="15000"/>
    <s v="Vondie Curtis-Hall"/>
    <s v="Vondie Curtis-Hall"/>
    <s v="Tupac Shakur"/>
    <s v="United States"/>
    <m/>
    <n v="5571205"/>
    <s v="Def Pictures"/>
    <n v="91"/>
    <n v="160.5"/>
    <n v="10576611.6105919"/>
  </r>
  <r>
    <s v="FairyTale: A True Story"/>
    <x v="1"/>
    <x v="0"/>
    <x v="17"/>
    <s v="October 24, 1997 (United States)"/>
    <x v="16"/>
    <n v="5600"/>
    <s v="Charles Sturridge"/>
    <s v="Albert Ash"/>
    <s v="Paul McGann"/>
    <s v="United Kingdom"/>
    <m/>
    <n v="14059077"/>
    <s v="Icon Entertainment International"/>
    <n v="99"/>
    <n v="160.5"/>
    <n v="26690347.426168222"/>
  </r>
  <r>
    <s v="The Apostle"/>
    <x v="8"/>
    <x v="0"/>
    <x v="17"/>
    <s v="February 20, 1998 (United States)"/>
    <x v="13"/>
    <n v="14000"/>
    <s v="Robert Duvall"/>
    <s v="Robert Duvall"/>
    <s v="Robert Duvall"/>
    <s v="United States"/>
    <n v="5000000"/>
    <n v="19868354"/>
    <s v="Butcher's Run Films"/>
    <n v="134"/>
    <n v="160.5"/>
    <n v="37718925.00809969"/>
  </r>
  <r>
    <s v="Still Breathing"/>
    <x v="8"/>
    <x v="3"/>
    <x v="17"/>
    <s v="November 12, 1998 (Singapore)"/>
    <x v="17"/>
    <n v="2500"/>
    <s v="James F. Robinson"/>
    <s v="James F. Robinson"/>
    <s v="Brendan Fraser"/>
    <s v="United States"/>
    <m/>
    <n v="228455"/>
    <s v="ZapPictures"/>
    <n v="109"/>
    <n v="160.5"/>
    <n v="433708.65109034267"/>
  </r>
  <r>
    <s v="Mr. Nice Guy"/>
    <x v="8"/>
    <x v="2"/>
    <x v="17"/>
    <s v="March 20, 1998 (United States)"/>
    <x v="19"/>
    <n v="26000"/>
    <s v="Sammo Kam-Bo Hung"/>
    <s v="Fibe Ma"/>
    <s v="Jackie Chan"/>
    <s v="Hong Kong"/>
    <m/>
    <n v="18814720"/>
    <s v="GH Pictures"/>
    <n v="88"/>
    <n v="160.5"/>
    <n v="35718661.582554519"/>
  </r>
  <r>
    <s v="That Darn Cat"/>
    <x v="1"/>
    <x v="2"/>
    <x v="17"/>
    <s v="February 14, 1997 (United States)"/>
    <x v="32"/>
    <n v="4200"/>
    <s v="Bob Spiers"/>
    <s v="Gordon Gordon"/>
    <s v="Christina Ricci"/>
    <s v="United States"/>
    <m/>
    <n v="18301610"/>
    <s v="Walt Disney Pictures"/>
    <n v="89"/>
    <n v="160.5"/>
    <n v="34744551.819314644"/>
  </r>
  <r>
    <s v="Anna Karenina"/>
    <x v="8"/>
    <x v="0"/>
    <x v="17"/>
    <s v="April 4, 1997 (United States)"/>
    <x v="21"/>
    <n v="5600"/>
    <s v="Bernard Rose"/>
    <s v="Lev Tolstoy"/>
    <s v="Sophie Marceau"/>
    <s v="United States"/>
    <n v="35000000"/>
    <n v="858553"/>
    <s v="Icon Entertainment International"/>
    <n v="108"/>
    <n v="160.5"/>
    <n v="1629913.3900311526"/>
  </r>
  <r>
    <s v="Ulee's Gold"/>
    <x v="0"/>
    <x v="0"/>
    <x v="17"/>
    <s v="July 18, 1997 (United States)"/>
    <x v="9"/>
    <n v="6800"/>
    <s v="Victor Nunez"/>
    <s v="Victor Nunez"/>
    <s v="Peter Fonda"/>
    <s v="United States"/>
    <n v="2700000"/>
    <n v="9161691"/>
    <s v="Clinica Estetico"/>
    <n v="113"/>
    <n v="160.5"/>
    <n v="17392942.353271026"/>
  </r>
  <r>
    <s v="Prefontaine"/>
    <x v="8"/>
    <x v="5"/>
    <x v="17"/>
    <s v="January 24, 1997 (United States)"/>
    <x v="8"/>
    <n v="7000"/>
    <s v="Steve James"/>
    <s v="Steve James"/>
    <s v="Jared Leto"/>
    <s v="United States"/>
    <n v="8000000"/>
    <n v="589304"/>
    <s v="Hollywood Pictures"/>
    <n v="106"/>
    <n v="160.5"/>
    <n v="1118759.6809968848"/>
  </r>
  <r>
    <s v="Cats Don't Dance"/>
    <x v="2"/>
    <x v="10"/>
    <x v="17"/>
    <s v="March 26, 1997 (United States)"/>
    <x v="15"/>
    <n v="7200"/>
    <s v="Mark Dindal"/>
    <s v="Mark Dindal"/>
    <s v="Scott Bakula"/>
    <s v="United States"/>
    <n v="32000000"/>
    <n v="3566637"/>
    <s v="David Kirschner Productions"/>
    <n v="75"/>
    <n v="160.5"/>
    <n v="6771054.7906542057"/>
  </r>
  <r>
    <s v="Turbulence"/>
    <x v="0"/>
    <x v="2"/>
    <x v="17"/>
    <s v="January 10, 1997 (United States)"/>
    <x v="38"/>
    <n v="11000"/>
    <s v="Robert Butler"/>
    <s v="Jonathan Brett"/>
    <s v="Ray Liotta"/>
    <s v="United States"/>
    <n v="55000000"/>
    <n v="11538235"/>
    <s v="Rysher Entertainment"/>
    <n v="100"/>
    <n v="160.5"/>
    <n v="21904674.171339564"/>
  </r>
  <r>
    <s v="One Night Stand"/>
    <x v="0"/>
    <x v="0"/>
    <x v="17"/>
    <s v="September 17, 1997 (France)"/>
    <x v="1"/>
    <n v="6600"/>
    <s v="Mike Figgis"/>
    <s v="Mike Figgis"/>
    <s v="Wesley Snipes"/>
    <s v="United States"/>
    <n v="24000000"/>
    <n v="2642983"/>
    <s v="New Line Cinema"/>
    <n v="102"/>
    <n v="160.5"/>
    <n v="5017550.9040498445"/>
  </r>
  <r>
    <s v="Paradise Road"/>
    <x v="0"/>
    <x v="0"/>
    <x v="17"/>
    <s v="April 11, 1997 (United States)"/>
    <x v="8"/>
    <n v="5200"/>
    <s v="Bruce Beresford"/>
    <s v="David Giles"/>
    <s v="Glenn Close"/>
    <s v="Australia"/>
    <n v="16000000"/>
    <n v="2007100"/>
    <s v="Samson Productions Pty. Ltd."/>
    <n v="122"/>
    <n v="160.5"/>
    <n v="3810363.6760124611"/>
  </r>
  <r>
    <s v="Trojan War"/>
    <x v="8"/>
    <x v="3"/>
    <x v="17"/>
    <s v="October 1, 1997 (Brazil)"/>
    <x v="46"/>
    <n v="5800"/>
    <s v="George Huang"/>
    <s v="Andy Burg"/>
    <s v="Will Friedle"/>
    <s v="United States"/>
    <n v="15000000"/>
    <n v="309"/>
    <s v="Daybreak"/>
    <n v="85"/>
    <n v="160.5"/>
    <n v="586.61869158878505"/>
  </r>
  <r>
    <s v="Mr. Magoo"/>
    <x v="1"/>
    <x v="1"/>
    <x v="17"/>
    <s v="December 25, 1997 (United States)"/>
    <x v="35"/>
    <n v="15000"/>
    <s v="Stanley Tong"/>
    <s v="Pat Proft"/>
    <s v="Leslie Nielsen"/>
    <s v="United States"/>
    <n v="30000000"/>
    <n v="21437192"/>
    <s v="Walt Disney Pictures"/>
    <n v="87"/>
    <n v="160.5"/>
    <n v="40697273.535202488"/>
  </r>
  <r>
    <s v="Fathers' Day"/>
    <x v="8"/>
    <x v="3"/>
    <x v="17"/>
    <s v="May 9, 1997 (United States)"/>
    <x v="11"/>
    <n v="15000"/>
    <s v="Ivan Reitman"/>
    <s v="Francis Veber"/>
    <s v="Robin Williams"/>
    <s v="United States"/>
    <n v="85000000"/>
    <n v="28598376"/>
    <s v="Northern Lights Entertainment"/>
    <n v="98"/>
    <n v="160.5"/>
    <n v="54292368.642990656"/>
  </r>
  <r>
    <s v="Lawn Dogs"/>
    <x v="0"/>
    <x v="0"/>
    <x v="17"/>
    <s v="May 15, 1998 (United States)"/>
    <x v="24"/>
    <n v="7700"/>
    <s v="John Duigan"/>
    <s v="Naomi Wallace"/>
    <s v="Sam Rockwell"/>
    <s v="United Kingdom"/>
    <n v="8000000"/>
    <n v="106404"/>
    <s v="The Rank Organisation"/>
    <n v="101"/>
    <n v="160.5"/>
    <n v="202001.86168224298"/>
  </r>
  <r>
    <s v="Two Girls and a Guy"/>
    <x v="0"/>
    <x v="3"/>
    <x v="17"/>
    <s v="January 29, 1999 (United Kingdom)"/>
    <x v="30"/>
    <n v="6900"/>
    <s v="James Toback"/>
    <s v="James Toback"/>
    <s v="Robert Downey Jr."/>
    <s v="United States"/>
    <n v="1000000"/>
    <n v="2057193"/>
    <s v="Fox Searchlight Pictures"/>
    <n v="84"/>
    <n v="160.5"/>
    <n v="3905462.3495327104"/>
  </r>
  <r>
    <s v="Free Willy 3: The Rescue"/>
    <x v="1"/>
    <x v="1"/>
    <x v="17"/>
    <s v="August 8, 1997 (United States)"/>
    <x v="25"/>
    <n v="9500"/>
    <s v="Sam Pillsbury"/>
    <s v="Keith Walker"/>
    <s v="Jason James Richter"/>
    <s v="United States"/>
    <m/>
    <n v="3446539"/>
    <s v="Warner Bros. Family Entertainment"/>
    <n v="86"/>
    <n v="160.5"/>
    <n v="6543055.6591900308"/>
  </r>
  <r>
    <s v="Knockin' on Heaven's Door"/>
    <x v="4"/>
    <x v="2"/>
    <x v="17"/>
    <s v="February 20, 1997 (Germany)"/>
    <x v="6"/>
    <n v="28000"/>
    <s v="Thomas Jahn"/>
    <s v="Thomas Jahn"/>
    <s v="Til Schweiger"/>
    <s v="Germany"/>
    <m/>
    <n v="5710"/>
    <s v="Buena Vista International Film Production (Germany)"/>
    <n v="87"/>
    <n v="160.5"/>
    <n v="10840.105919003116"/>
  </r>
  <r>
    <s v="The House of Yes"/>
    <x v="0"/>
    <x v="3"/>
    <x v="17"/>
    <s v="October 10, 1997 (United States)"/>
    <x v="14"/>
    <n v="7700"/>
    <s v="Mark Waters"/>
    <s v="Wendy MacLeod"/>
    <s v="Parker Posey"/>
    <s v="United States"/>
    <n v="1500000"/>
    <n v="626057"/>
    <s v="Bandeira Entertainment"/>
    <n v="85"/>
    <n v="160.5"/>
    <n v="1188533.1333333333"/>
  </r>
  <r>
    <s v="She's So Lovely"/>
    <x v="0"/>
    <x v="0"/>
    <x v="17"/>
    <s v="August 29, 1997 (United States)"/>
    <x v="23"/>
    <n v="8000"/>
    <s v="Nick Cassavetes"/>
    <s v="John Cassavetes"/>
    <s v="Sean Penn"/>
    <s v="France"/>
    <n v="18000000"/>
    <n v="7281450"/>
    <s v="Miramax"/>
    <n v="100"/>
    <n v="160.5"/>
    <n v="13823413.177570093"/>
  </r>
  <r>
    <s v="Twin Town"/>
    <x v="9"/>
    <x v="3"/>
    <x v="17"/>
    <s v="May 9, 1997 (United States)"/>
    <x v="8"/>
    <n v="5700"/>
    <s v="Kevin Allen"/>
    <s v="Kevin Allen"/>
    <s v="Llyr Ifans"/>
    <s v="United Kingdom"/>
    <n v="3300000"/>
    <n v="127923"/>
    <s v="Agenda"/>
    <n v="99"/>
    <n v="160.5"/>
    <n v="242854.44299065421"/>
  </r>
  <r>
    <s v="Leave It to Beaver"/>
    <x v="1"/>
    <x v="3"/>
    <x v="17"/>
    <s v="August 22, 1997 (United States)"/>
    <x v="33"/>
    <n v="4000"/>
    <s v="Andy Cadiff"/>
    <s v="Bob Mosher"/>
    <s v="Christopher McDonald"/>
    <s v="United States"/>
    <n v="15000000"/>
    <n v="10925060"/>
    <s v="Robert Simonds Productions"/>
    <n v="84"/>
    <n v="160.5"/>
    <n v="20740596.772585668"/>
  </r>
  <r>
    <s v="A Simple Wish"/>
    <x v="1"/>
    <x v="3"/>
    <x v="17"/>
    <s v="July 11, 1997 (United States)"/>
    <x v="20"/>
    <n v="5200"/>
    <s v="Michael Ritchie"/>
    <s v="Jeff Rothberg"/>
    <s v="Martin Short"/>
    <s v="United States"/>
    <n v="28000000"/>
    <n v="8345056"/>
    <s v="Universal Pictures"/>
    <n v="89"/>
    <n v="160.5"/>
    <n v="15842607.870404985"/>
  </r>
  <r>
    <s v="Going All the Way"/>
    <x v="0"/>
    <x v="3"/>
    <x v="17"/>
    <s v="September 19, 1997 (United States)"/>
    <x v="46"/>
    <n v="1800"/>
    <s v="Mark Pellington"/>
    <s v="Dan Wakefield"/>
    <s v="Jeremy Davies"/>
    <s v="United States"/>
    <m/>
    <n v="113069"/>
    <s v="Lakeshore Entertainment"/>
    <n v="103"/>
    <n v="160.5"/>
    <n v="214654.98006230529"/>
  </r>
  <r>
    <s v="Star Kid"/>
    <x v="1"/>
    <x v="1"/>
    <x v="17"/>
    <s v="January 16, 1998 (United States)"/>
    <x v="11"/>
    <n v="2600"/>
    <s v="Manny Coto"/>
    <s v="Manny Coto"/>
    <s v="Joseph Mazzello"/>
    <s v="United States"/>
    <n v="12000000"/>
    <n v="7029025"/>
    <s v="JLT Productions"/>
    <n v="101"/>
    <n v="160.5"/>
    <n v="13344198.86292835"/>
  </r>
  <r>
    <s v="Plump Fiction"/>
    <x v="0"/>
    <x v="3"/>
    <x v="17"/>
    <s v="May 23, 1997 (Poland)"/>
    <x v="42"/>
    <n v="3600"/>
    <s v="Bob Koherr"/>
    <s v="Bob Koherr"/>
    <s v="Tommy Davidson"/>
    <s v="United States"/>
    <m/>
    <n v="71145"/>
    <s v="Plump Fiction LLC"/>
    <n v="82"/>
    <n v="160.5"/>
    <n v="135064.68224299065"/>
  </r>
  <r>
    <s v="The Last Time I Committed Suicide"/>
    <x v="0"/>
    <x v="5"/>
    <x v="17"/>
    <s v="June 20, 1997 (United States)"/>
    <x v="41"/>
    <n v="2100"/>
    <s v="Stephen Kay"/>
    <s v="Neal Cassady"/>
    <s v="Thomas Jane"/>
    <s v="United States"/>
    <n v="4000000"/>
    <n v="46362"/>
    <s v="Bates Entertainment"/>
    <n v="92"/>
    <n v="160.5"/>
    <n v="88015.585046728971"/>
  </r>
  <r>
    <s v="Out to Sea"/>
    <x v="8"/>
    <x v="3"/>
    <x v="17"/>
    <s v="July 2, 1997 (United States)"/>
    <x v="10"/>
    <n v="8200"/>
    <s v="Martha Coolidge"/>
    <s v="Robert Nelson Jacobs"/>
    <s v="Jack Lemmon"/>
    <s v="United States"/>
    <n v="33000000"/>
    <n v="30716901"/>
    <s v="Twentieth Century Fox"/>
    <n v="106"/>
    <n v="160.5"/>
    <n v="58314266.259813085"/>
  </r>
  <r>
    <s v="Gone Fishin'"/>
    <x v="1"/>
    <x v="3"/>
    <x v="17"/>
    <s v="May 30, 1997 (United States)"/>
    <x v="25"/>
    <n v="9600"/>
    <s v="Christopher Cain"/>
    <s v="Jill Mazursky"/>
    <s v="Joe Pesci"/>
    <s v="United States"/>
    <n v="53000000"/>
    <n v="19745922"/>
    <s v="Caravan Pictures"/>
    <n v="94"/>
    <n v="160.5"/>
    <n v="37486494.912149534"/>
  </r>
  <r>
    <s v="Gang Related"/>
    <x v="0"/>
    <x v="2"/>
    <x v="17"/>
    <s v="October 8, 1997 (United States)"/>
    <x v="16"/>
    <n v="8200"/>
    <s v="Jim Kouf"/>
    <s v="Jim Kouf"/>
    <s v="Jim Belushi"/>
    <s v="United States"/>
    <m/>
    <n v="5906773"/>
    <s v="Orion Pictures"/>
    <n v="111"/>
    <n v="160.5"/>
    <n v="11213668.119003115"/>
  </r>
  <r>
    <s v="Most Wanted"/>
    <x v="0"/>
    <x v="2"/>
    <x v="17"/>
    <s v="October 10, 1997 (United States)"/>
    <x v="41"/>
    <n v="5700"/>
    <s v="David Hogan"/>
    <s v="Keenen Ivory Wayans"/>
    <s v="Keenen Ivory Wayans"/>
    <s v="United States"/>
    <n v="25000000"/>
    <n v="11838218"/>
    <s v="Ivory Way Productions"/>
    <n v="99"/>
    <n v="160.5"/>
    <n v="22474174.608099688"/>
  </r>
  <r>
    <s v="8 Heads in a Duffel Bag"/>
    <x v="0"/>
    <x v="1"/>
    <x v="17"/>
    <s v="April 18, 1997 (United States)"/>
    <x v="20"/>
    <n v="9900"/>
    <s v="Tom Schulman"/>
    <s v="Tom Schulman"/>
    <s v="Joe Pesci"/>
    <s v="United States"/>
    <n v="3000000"/>
    <n v="3602884"/>
    <s v="Orion Pictures"/>
    <n v="95"/>
    <n v="160.5"/>
    <n v="6839867.6311526475"/>
  </r>
  <r>
    <s v="The Sixth Man"/>
    <x v="8"/>
    <x v="3"/>
    <x v="17"/>
    <s v="March 28, 1997 (United States)"/>
    <x v="46"/>
    <n v="5600"/>
    <s v="Randall Miller"/>
    <s v="Christopher Reed"/>
    <s v="Marlon Wayans"/>
    <s v="United States"/>
    <n v="11000000"/>
    <n v="14772788"/>
    <s v="All Net Productions"/>
    <n v="107"/>
    <n v="160.5"/>
    <n v="28045286.626791276"/>
  </r>
  <r>
    <s v="Firelight"/>
    <x v="0"/>
    <x v="0"/>
    <x v="17"/>
    <s v="September 4, 1998 (United States)"/>
    <x v="13"/>
    <n v="4200"/>
    <s v="William Nicholson"/>
    <s v="William Nicholson"/>
    <s v="Sophie Marceau"/>
    <s v="United Kingdom"/>
    <m/>
    <n v="785482"/>
    <s v="Carnival Film &amp; Television"/>
    <n v="103"/>
    <n v="160.5"/>
    <n v="1491192.307788162"/>
  </r>
  <r>
    <s v="Masterminds"/>
    <x v="8"/>
    <x v="2"/>
    <x v="17"/>
    <s v="August 22, 1997 (United States)"/>
    <x v="33"/>
    <n v="3400"/>
    <s v="Roger Christian"/>
    <s v="Floyd Byars"/>
    <s v="Patrick Stewart"/>
    <s v="United States"/>
    <m/>
    <n v="1935539"/>
    <s v="Columbia Pictures"/>
    <n v="106"/>
    <n v="160.5"/>
    <n v="3674509.2417445481"/>
  </r>
  <r>
    <s v="The Real Blonde"/>
    <x v="0"/>
    <x v="3"/>
    <x v="17"/>
    <s v="February 27, 1998 (United States)"/>
    <x v="22"/>
    <n v="3900"/>
    <s v="Tom DiCillo"/>
    <s v="Tom DiCillo"/>
    <s v="Matthew Modine"/>
    <s v="United States"/>
    <m/>
    <n v="83488"/>
    <s v="Lakeshore Entertainment"/>
    <n v="105"/>
    <n v="160.5"/>
    <n v="158497.15638629283"/>
  </r>
  <r>
    <s v="The Assignment"/>
    <x v="0"/>
    <x v="2"/>
    <x v="17"/>
    <s v="September 26, 1997 (United States)"/>
    <x v="15"/>
    <n v="9000"/>
    <s v="Christian Duguay"/>
    <s v="Dan Gordon"/>
    <s v="Aidan Quinn"/>
    <s v="Canada"/>
    <m/>
    <n v="332597"/>
    <s v="Triumph Films"/>
    <n v="115"/>
    <n v="160.5"/>
    <n v="631416.23613707162"/>
  </r>
  <r>
    <s v="Eight Days a Week"/>
    <x v="0"/>
    <x v="3"/>
    <x v="17"/>
    <s v="February 26, 1999 (United States)"/>
    <x v="19"/>
    <n v="2900"/>
    <s v="Michael Davis"/>
    <s v="Michael Davis"/>
    <s v="Joshua Schaefer"/>
    <s v="United States"/>
    <m/>
    <n v="9090"/>
    <s v="Underdog Productions"/>
    <n v="92"/>
    <n v="160.5"/>
    <n v="17256.841121495327"/>
  </r>
  <r>
    <s v="Welcome to Sarajevo"/>
    <x v="0"/>
    <x v="0"/>
    <x v="17"/>
    <s v="November 26, 1997 (United States)"/>
    <x v="8"/>
    <n v="7100"/>
    <s v="Michael Winterbottom"/>
    <s v="Michael Nicholson"/>
    <s v="Stephen Dillane"/>
    <s v="United Kingdom"/>
    <n v="9000000"/>
    <n v="334319"/>
    <s v="Miramax"/>
    <n v="103"/>
    <n v="160.5"/>
    <n v="634685.35389408097"/>
  </r>
  <r>
    <s v="Swept from the Sea"/>
    <x v="8"/>
    <x v="0"/>
    <x v="17"/>
    <s v="January 23, 1998 (United States)"/>
    <x v="8"/>
    <n v="3300"/>
    <s v="Beeban Kidron"/>
    <s v="Joseph Conrad"/>
    <s v="Rachel Weisz"/>
    <s v="United Kingdom"/>
    <m/>
    <n v="397020"/>
    <s v="TriStar Pictures"/>
    <n v="115"/>
    <n v="160.5"/>
    <n v="753719.58878504671"/>
  </r>
  <r>
    <s v="Playing God"/>
    <x v="0"/>
    <x v="6"/>
    <x v="17"/>
    <s v="October 17, 1997 (United States)"/>
    <x v="41"/>
    <n v="7300"/>
    <s v="Andy Wilson"/>
    <s v="Mark Haskell Smith"/>
    <s v="David Duchovny"/>
    <s v="United States"/>
    <n v="12000000"/>
    <n v="4166918"/>
    <s v="Beacon Communications"/>
    <n v="94"/>
    <n v="160.5"/>
    <n v="7910653.6735202493"/>
  </r>
  <r>
    <s v="In the Company of Men"/>
    <x v="0"/>
    <x v="3"/>
    <x v="17"/>
    <s v="August 1, 1997 (United States)"/>
    <x v="13"/>
    <n v="13000"/>
    <s v="Neil LaBute"/>
    <s v="Neil LaBute"/>
    <s v="Aaron Eckhart"/>
    <s v="Canada"/>
    <n v="25000"/>
    <n v="2804473"/>
    <s v="Alliance Atlantis Communications"/>
    <n v="97"/>
    <n v="160.5"/>
    <n v="5324130.3619937692"/>
  </r>
  <r>
    <s v="Hugo Pool"/>
    <x v="0"/>
    <x v="3"/>
    <x v="17"/>
    <s v="December 12, 1997 (United States)"/>
    <x v="27"/>
    <n v="1900"/>
    <s v="Robert Downey Sr."/>
    <s v="Robert Downey Sr."/>
    <s v="Alyssa Milano"/>
    <s v="United States"/>
    <m/>
    <n v="13330"/>
    <s v="BMG Independents"/>
    <n v="92"/>
    <n v="160.5"/>
    <n v="25306.236760124611"/>
  </r>
  <r>
    <s v="How to Be a Player"/>
    <x v="0"/>
    <x v="3"/>
    <x v="17"/>
    <s v="August 6, 1997 (United States)"/>
    <x v="20"/>
    <n v="8700"/>
    <s v="Lionel C. Martin"/>
    <s v="Mark Brown"/>
    <s v="Bill Bellamy"/>
    <s v="United States"/>
    <m/>
    <n v="14009368"/>
    <s v="Def Pictures"/>
    <n v="93"/>
    <n v="160.5"/>
    <n v="26595977.754517134"/>
  </r>
  <r>
    <s v="The Locusts"/>
    <x v="0"/>
    <x v="0"/>
    <x v="17"/>
    <s v="October 3, 1997 (United States)"/>
    <x v="10"/>
    <n v="1700"/>
    <s v="John Patrick Kelley"/>
    <s v="John Patrick Kelley"/>
    <s v="Kate Capshaw"/>
    <s v="United States"/>
    <m/>
    <n v="40158"/>
    <s v="Motion Picture Corporation of America (MPCA)"/>
    <n v="124"/>
    <n v="160.5"/>
    <n v="76237.648598130836"/>
  </r>
  <r>
    <s v="Mr. Jealousy"/>
    <x v="0"/>
    <x v="3"/>
    <x v="17"/>
    <s v="June 5, 1998 (United States)"/>
    <x v="5"/>
    <n v="2000"/>
    <s v="Noah Baumbach"/>
    <s v="Noah Baumbach"/>
    <s v="Eric Stoltz"/>
    <s v="United States"/>
    <m/>
    <n v="301796"/>
    <s v="Joel Castleberg Productions"/>
    <n v="103"/>
    <n v="160.5"/>
    <n v="572942.31277258566"/>
  </r>
  <r>
    <s v="McHale's Navy"/>
    <x v="1"/>
    <x v="2"/>
    <x v="17"/>
    <s v="April 18, 1997 (United States)"/>
    <x v="26"/>
    <n v="6500"/>
    <s v="Bryan Spicer"/>
    <s v="Peter Crabbe"/>
    <s v="Tom Arnold"/>
    <s v="United States"/>
    <n v="31190000"/>
    <n v="4529843"/>
    <s v="Sheinberg Productions"/>
    <n v="108"/>
    <n v="160.5"/>
    <n v="8599645.8697819319"/>
  </r>
  <r>
    <s v="Oscar and Lucinda"/>
    <x v="0"/>
    <x v="0"/>
    <x v="17"/>
    <s v="December 31, 1997 (United States)"/>
    <x v="14"/>
    <n v="6500"/>
    <s v="Gillian Armstrong"/>
    <s v="Laura Jones"/>
    <s v="Ralph Fiennes"/>
    <s v="United States"/>
    <m/>
    <n v="1897404"/>
    <s v="Australian Film Finance Corporation (AFFC)"/>
    <n v="132"/>
    <n v="160.5"/>
    <n v="3602112.1420560749"/>
  </r>
  <r>
    <s v="Smilla's Sense of Snow"/>
    <x v="0"/>
    <x v="6"/>
    <x v="17"/>
    <s v="February 28, 1997 (United States)"/>
    <x v="5"/>
    <n v="14000"/>
    <s v="Bille August"/>
    <s v="Peter Høeg"/>
    <s v="Julia Ormond"/>
    <s v="Denmark"/>
    <n v="35000000"/>
    <n v="2372903"/>
    <s v="Constantin Film"/>
    <n v="121"/>
    <n v="160.5"/>
    <n v="4504819.5894080997"/>
  </r>
  <r>
    <s v="Trial and Error"/>
    <x v="8"/>
    <x v="3"/>
    <x v="17"/>
    <s v="May 30, 1997 (United States)"/>
    <x v="1"/>
    <n v="6000"/>
    <s v="Jonathan Lynn"/>
    <s v="Sara Bernstein"/>
    <s v="Michael Richards"/>
    <s v="United States"/>
    <m/>
    <n v="14598571"/>
    <s v="Larger Than Life Productions"/>
    <n v="98"/>
    <n v="160.5"/>
    <n v="27714545.692834891"/>
  </r>
  <r>
    <s v="The MatchMaker"/>
    <x v="0"/>
    <x v="3"/>
    <x v="17"/>
    <s v="October 3, 1997 (United States)"/>
    <x v="16"/>
    <n v="5400"/>
    <s v="Mark Joffe"/>
    <s v="Greg Dinner"/>
    <s v="Janeane Garofalo"/>
    <s v="Ireland"/>
    <m/>
    <n v="3392080"/>
    <s v="Good Film Company"/>
    <n v="97"/>
    <n v="160.5"/>
    <n v="6439668.3862928348"/>
  </r>
  <r>
    <s v="The Big Lebowski"/>
    <x v="0"/>
    <x v="3"/>
    <x v="18"/>
    <s v="March 6, 1998 (United States)"/>
    <x v="31"/>
    <n v="754000"/>
    <s v="Joel Coen"/>
    <s v="Ethan Coen"/>
    <s v="Jeff Bridges"/>
    <s v="United States"/>
    <n v="15000000"/>
    <n v="46748721"/>
    <s v="PolyGram Filmed Entertainment"/>
    <n v="117"/>
    <n v="163"/>
    <n v="87388560.053374231"/>
  </r>
  <r>
    <s v="Saving Private Ryan"/>
    <x v="0"/>
    <x v="0"/>
    <x v="18"/>
    <s v="July 24, 1998 (United States)"/>
    <x v="60"/>
    <n v="1300000"/>
    <s v="Steven Spielberg"/>
    <s v="Robert Rodat"/>
    <s v="Tom Hanks"/>
    <s v="United States"/>
    <n v="70000000"/>
    <n v="482349603"/>
    <s v="Dreamworks Pictures"/>
    <n v="169"/>
    <n v="163"/>
    <n v="901668245.60797536"/>
  </r>
  <r>
    <s v="American History X"/>
    <x v="0"/>
    <x v="0"/>
    <x v="18"/>
    <s v="November 20, 1998 (United States)"/>
    <x v="55"/>
    <n v="1100000"/>
    <s v="Tony Kaye"/>
    <s v="David McKenna"/>
    <s v="Edward Norton"/>
    <s v="United States"/>
    <n v="20000000"/>
    <n v="23875127"/>
    <s v="New Line Cinema"/>
    <n v="119"/>
    <n v="163"/>
    <n v="44630375.441104293"/>
  </r>
  <r>
    <s v="Lock, Stock and Two Smoking Barrels"/>
    <x v="0"/>
    <x v="2"/>
    <x v="18"/>
    <s v="August 28, 1998 (United Kingdom)"/>
    <x v="7"/>
    <n v="547000"/>
    <s v="Guy Ritchie"/>
    <s v="Guy Ritchie"/>
    <s v="Jason Flemyng"/>
    <s v="United Kingdom"/>
    <m/>
    <n v="3753929"/>
    <s v="Summit Entertainment"/>
    <n v="107"/>
    <n v="163"/>
    <n v="7017313.9036809811"/>
  </r>
  <r>
    <s v="The Truman Show"/>
    <x v="1"/>
    <x v="3"/>
    <x v="18"/>
    <s v="June 5, 1998 (United States)"/>
    <x v="31"/>
    <n v="972000"/>
    <s v="Peter Weir"/>
    <s v="Andrew Niccol"/>
    <s v="Jim Carrey"/>
    <s v="United States"/>
    <n v="60000000"/>
    <n v="264118201"/>
    <s v="Paramount Pictures"/>
    <n v="103"/>
    <n v="163"/>
    <n v="493722796.59325153"/>
  </r>
  <r>
    <s v="Armageddon"/>
    <x v="8"/>
    <x v="2"/>
    <x v="18"/>
    <s v="July 1, 1998 (United States)"/>
    <x v="17"/>
    <n v="403000"/>
    <s v="Michael Bay"/>
    <s v="Jonathan Hensleigh"/>
    <s v="Bruce Willis"/>
    <s v="United States"/>
    <n v="140000000"/>
    <n v="553709788"/>
    <s v="Touchstone Pictures"/>
    <n v="151"/>
    <n v="163"/>
    <n v="1035063634.3779141"/>
  </r>
  <r>
    <s v="Rounders"/>
    <x v="0"/>
    <x v="6"/>
    <x v="18"/>
    <s v="September 11, 1998 (United States)"/>
    <x v="4"/>
    <n v="144000"/>
    <s v="John Dahl"/>
    <s v="David Levien"/>
    <s v="Matt Damon"/>
    <s v="United States"/>
    <n v="12000000"/>
    <n v="22912409"/>
    <s v="Miramax"/>
    <n v="121"/>
    <n v="163"/>
    <n v="42830742.468098156"/>
  </r>
  <r>
    <s v="The Parent Trap"/>
    <x v="1"/>
    <x v="1"/>
    <x v="18"/>
    <s v="July 29, 1998 (United States)"/>
    <x v="14"/>
    <n v="125000"/>
    <s v="Nancy Meyers"/>
    <s v="Erich Kästner"/>
    <s v="Lindsay Lohan"/>
    <s v="United States"/>
    <m/>
    <n v="92108659"/>
    <s v="Cinema Vehicle Services"/>
    <n v="128"/>
    <n v="163"/>
    <n v="172181033.11226994"/>
  </r>
  <r>
    <s v="Wild Things"/>
    <x v="0"/>
    <x v="6"/>
    <x v="18"/>
    <s v="March 20, 1998 (United States)"/>
    <x v="16"/>
    <n v="112000"/>
    <s v="John McNaughton"/>
    <s v="Stephen Peters"/>
    <s v="Kevin Bacon"/>
    <s v="United States"/>
    <n v="20000000"/>
    <n v="30166293"/>
    <s v="Mandalay Entertainment"/>
    <n v="108"/>
    <n v="163"/>
    <n v="56390610.288957052"/>
  </r>
  <r>
    <s v="Blade"/>
    <x v="0"/>
    <x v="2"/>
    <x v="18"/>
    <s v="August 21, 1998 (United States)"/>
    <x v="12"/>
    <n v="252000"/>
    <s v="Stephen Norrington"/>
    <s v="David S. Goyer"/>
    <s v="Wesley Snipes"/>
    <s v="United States"/>
    <n v="45000000"/>
    <n v="131183530"/>
    <s v="Amen Ra Films"/>
    <n v="120"/>
    <n v="163"/>
    <n v="245224672.33742329"/>
  </r>
  <r>
    <s v="The Wedding Singer"/>
    <x v="8"/>
    <x v="3"/>
    <x v="18"/>
    <s v="February 13, 1998 (United States)"/>
    <x v="15"/>
    <n v="139000"/>
    <s v="Frank Coraci"/>
    <s v="Tim Herlihy"/>
    <s v="Adam Sandler"/>
    <s v="United States"/>
    <n v="18000000"/>
    <n v="123306987"/>
    <s v="Juno Pix"/>
    <n v="97"/>
    <n v="163"/>
    <n v="230500852.38588956"/>
  </r>
  <r>
    <s v="Meet Joe Black"/>
    <x v="8"/>
    <x v="0"/>
    <x v="18"/>
    <s v="November 13, 1998 (United States)"/>
    <x v="13"/>
    <n v="223000"/>
    <s v="Martin Brest"/>
    <s v="Ron Osborn"/>
    <s v="Brad Pitt"/>
    <s v="United States"/>
    <n v="90000000"/>
    <n v="142940100"/>
    <s v="Universal Pictures"/>
    <n v="178"/>
    <n v="163"/>
    <n v="267201524.3558282"/>
  </r>
  <r>
    <s v="Rush Hour"/>
    <x v="8"/>
    <x v="2"/>
    <x v="18"/>
    <s v="September 18, 1998 (United States)"/>
    <x v="9"/>
    <n v="247000"/>
    <s v="Brett Ratner"/>
    <s v="Ross LaManna"/>
    <s v="Jackie Chan"/>
    <s v="United States"/>
    <n v="33000000"/>
    <n v="244721064"/>
    <s v="New Line Cinema"/>
    <n v="98"/>
    <n v="163"/>
    <n v="457463240.49570549"/>
  </r>
  <r>
    <s v="Fear and Loathing in Las Vegas"/>
    <x v="0"/>
    <x v="1"/>
    <x v="18"/>
    <s v="May 22, 1998 (United States)"/>
    <x v="37"/>
    <n v="266000"/>
    <s v="Terry Gilliam"/>
    <s v="Hunter S. Thompson"/>
    <s v="Johnny Depp"/>
    <s v="United States"/>
    <n v="18500000"/>
    <n v="10680275"/>
    <s v="Fear and Loathing LLC"/>
    <n v="118"/>
    <n v="163"/>
    <n v="19964906.702453986"/>
  </r>
  <r>
    <s v="Deep Impact"/>
    <x v="8"/>
    <x v="2"/>
    <x v="18"/>
    <s v="May 8, 1998 (United States)"/>
    <x v="19"/>
    <n v="168000"/>
    <s v="Mimi Leder"/>
    <s v="Bruce Joel Rubin"/>
    <s v="Robert Duvall"/>
    <s v="United States"/>
    <n v="75000000"/>
    <n v="349464664"/>
    <s v="Paramount Pictures"/>
    <n v="120"/>
    <n v="163"/>
    <n v="653263086.63067484"/>
  </r>
  <r>
    <s v="There's Something About Mary"/>
    <x v="0"/>
    <x v="3"/>
    <x v="18"/>
    <s v="July 15, 1998 (United States)"/>
    <x v="12"/>
    <n v="297000"/>
    <s v="Bobby Farrelly"/>
    <s v="Ed Decter"/>
    <s v="Cameron Diaz"/>
    <s v="United States"/>
    <n v="23000000"/>
    <n v="369884651"/>
    <s v="Twentieth Century Fox"/>
    <n v="119"/>
    <n v="163"/>
    <n v="691434681.96134961"/>
  </r>
  <r>
    <s v="The Faculty"/>
    <x v="0"/>
    <x v="4"/>
    <x v="18"/>
    <s v="December 25, 1998 (United States)"/>
    <x v="16"/>
    <n v="114000"/>
    <s v="Robert Rodriguez"/>
    <s v="David Wechter"/>
    <s v="Jordana Brewster"/>
    <s v="United States"/>
    <n v="15000000"/>
    <n v="40283321"/>
    <s v="Dimension Films"/>
    <n v="104"/>
    <n v="163"/>
    <n v="75302625.206748456"/>
  </r>
  <r>
    <s v="A Bug's Life"/>
    <x v="2"/>
    <x v="10"/>
    <x v="18"/>
    <s v="November 25, 1998 (United States)"/>
    <x v="13"/>
    <n v="273000"/>
    <s v="John Lasseter"/>
    <s v="John Lasseter"/>
    <s v="Kevin Spacey"/>
    <s v="United States"/>
    <n v="120000000"/>
    <n v="363258859"/>
    <s v="Pixar Animation Studios"/>
    <n v="95"/>
    <n v="163"/>
    <n v="679048922.31472385"/>
  </r>
  <r>
    <s v="Out of Sight"/>
    <x v="0"/>
    <x v="3"/>
    <x v="18"/>
    <s v="June 26, 1998 (United States)"/>
    <x v="9"/>
    <n v="88000"/>
    <s v="Steven Soderbergh"/>
    <s v="Elmore Leonard"/>
    <s v="George Clooney"/>
    <s v="United States"/>
    <n v="48000000"/>
    <n v="77745966"/>
    <s v="Universal Pictures"/>
    <n v="123"/>
    <n v="163"/>
    <n v="145332489.81717789"/>
  </r>
  <r>
    <s v="Mulan"/>
    <x v="2"/>
    <x v="10"/>
    <x v="18"/>
    <s v="June 19, 1998 (United States)"/>
    <x v="37"/>
    <n v="265000"/>
    <s v="Tony Bancroft"/>
    <s v="Robert D. San Souci"/>
    <s v="Ming-Na Wen"/>
    <s v="United States"/>
    <n v="90000000"/>
    <n v="304320254"/>
    <s v="Walt Disney Animation Studios"/>
    <n v="88"/>
    <n v="163"/>
    <n v="568873505.48343551"/>
  </r>
  <r>
    <s v="Practical Magic"/>
    <x v="8"/>
    <x v="3"/>
    <x v="18"/>
    <s v="October 16, 1998 (United States)"/>
    <x v="21"/>
    <n v="75000"/>
    <s v="Griffin Dunne"/>
    <s v="Alice Hoffman"/>
    <s v="Sandra Bullock"/>
    <s v="United States"/>
    <n v="75000000"/>
    <n v="46733235"/>
    <s v="DiNovi Pictures"/>
    <n v="104"/>
    <n v="163"/>
    <n v="87359611.68404907"/>
  </r>
  <r>
    <s v="The Thin Red Line"/>
    <x v="0"/>
    <x v="0"/>
    <x v="18"/>
    <s v="January 15, 1999 (United States)"/>
    <x v="37"/>
    <n v="177000"/>
    <s v="Terrence Malick"/>
    <s v="James Jones"/>
    <s v="Jim Caviezel"/>
    <s v="United States"/>
    <n v="52000000"/>
    <n v="98126565"/>
    <s v="Fox 2000 Pictures"/>
    <n v="170"/>
    <n v="163"/>
    <n v="183430456.16871163"/>
  </r>
  <r>
    <s v="Pleasantville"/>
    <x v="8"/>
    <x v="3"/>
    <x v="18"/>
    <s v="October 23, 1998 (United States)"/>
    <x v="24"/>
    <n v="123000"/>
    <s v="Gary Ross"/>
    <s v="Gary Ross"/>
    <s v="Tobey Maguire"/>
    <s v="United States"/>
    <n v="60000000"/>
    <n v="49805462"/>
    <s v="New Line Cinema"/>
    <n v="124"/>
    <n v="163"/>
    <n v="93102602.892024532"/>
  </r>
  <r>
    <s v="You've Got Mail"/>
    <x v="1"/>
    <x v="3"/>
    <x v="18"/>
    <s v="December 18, 1998 (United States)"/>
    <x v="17"/>
    <n v="200000"/>
    <s v="Nora Ephron"/>
    <s v="Miklós László"/>
    <s v="Tom Hanks"/>
    <s v="United States"/>
    <n v="65000000"/>
    <n v="250821495"/>
    <s v="Warner Bros."/>
    <n v="119"/>
    <n v="163"/>
    <n v="468866929.61042941"/>
  </r>
  <r>
    <s v="What Dreams May Come"/>
    <x v="8"/>
    <x v="0"/>
    <x v="18"/>
    <s v="October 2, 1998 (United States)"/>
    <x v="9"/>
    <n v="104000"/>
    <s v="Vincent Ward"/>
    <s v="Richard Matheson"/>
    <s v="Robin Williams"/>
    <s v="United States"/>
    <n v="85000000"/>
    <n v="55382927"/>
    <s v="PolyGram Filmed Entertainment"/>
    <n v="113"/>
    <n v="163"/>
    <n v="103528698.50858895"/>
  </r>
  <r>
    <s v="Rushmore"/>
    <x v="0"/>
    <x v="3"/>
    <x v="18"/>
    <s v="February 19, 1999 (United States)"/>
    <x v="3"/>
    <n v="174000"/>
    <s v="Wes Anderson"/>
    <s v="Wes Anderson"/>
    <s v="Jason Schwartzman"/>
    <s v="United States"/>
    <n v="9000000"/>
    <n v="17196103"/>
    <s v="American Empirical Pictures"/>
    <n v="93"/>
    <n v="163"/>
    <n v="32145107.877914108"/>
  </r>
  <r>
    <s v="The Mask of Zorro"/>
    <x v="8"/>
    <x v="2"/>
    <x v="18"/>
    <s v="July 17, 1998 (United States)"/>
    <x v="8"/>
    <n v="173000"/>
    <s v="Martin Campbell"/>
    <s v="Johnston McCulley"/>
    <s v="Antonio Banderas"/>
    <s v="United States"/>
    <n v="95000000"/>
    <n v="250288523"/>
    <s v="TriStar Pictures"/>
    <n v="136"/>
    <n v="163"/>
    <n v="467870631.64478523"/>
  </r>
  <r>
    <s v="A Perfect Murder"/>
    <x v="0"/>
    <x v="6"/>
    <x v="18"/>
    <s v="June 5, 1998 (United States)"/>
    <x v="16"/>
    <n v="81000"/>
    <s v="Andrew Davis"/>
    <s v="Frederick Knott"/>
    <s v="Michael Douglas"/>
    <s v="United States"/>
    <n v="60000000"/>
    <n v="128038368"/>
    <s v="Warner Bros."/>
    <n v="107"/>
    <n v="163"/>
    <n v="239345341.8993865"/>
  </r>
  <r>
    <s v="Dark City"/>
    <x v="0"/>
    <x v="7"/>
    <x v="18"/>
    <s v="February 27, 1998 (United States)"/>
    <x v="37"/>
    <n v="191000"/>
    <s v="Alex Proyas"/>
    <s v="Alex Proyas"/>
    <s v="Rufus Sewell"/>
    <s v="Australia"/>
    <n v="27000000"/>
    <n v="27200316"/>
    <s v="Mystery Clock Cinema"/>
    <n v="100"/>
    <n v="163"/>
    <n v="50846234.878527604"/>
  </r>
  <r>
    <s v="Ever After: A Cinderella Story"/>
    <x v="8"/>
    <x v="3"/>
    <x v="18"/>
    <s v="July 31, 1998 (United States)"/>
    <x v="9"/>
    <n v="71000"/>
    <s v="Andy Tennant"/>
    <s v="Susannah Grant"/>
    <s v="Drew Barrymore"/>
    <s v="United States"/>
    <n v="26000000"/>
    <n v="98005666"/>
    <s v="Twentieth Century Fox"/>
    <n v="121"/>
    <n v="163"/>
    <n v="183204456.62699386"/>
  </r>
  <r>
    <s v="Godzilla"/>
    <x v="8"/>
    <x v="2"/>
    <x v="18"/>
    <s v="May 20, 1998 (United States)"/>
    <x v="20"/>
    <n v="186000"/>
    <s v="Roland Emmerich"/>
    <s v="Dean Devlin"/>
    <s v="Matthew Broderick"/>
    <s v="Japan"/>
    <n v="130000000"/>
    <n v="379014294"/>
    <s v="Centropolis Film Productions"/>
    <n v="139"/>
    <n v="163"/>
    <n v="708500953.26257658"/>
  </r>
  <r>
    <s v="Shakespeare in Love"/>
    <x v="0"/>
    <x v="3"/>
    <x v="18"/>
    <s v="January 8, 1999 (United States)"/>
    <x v="12"/>
    <n v="217000"/>
    <s v="John Madden"/>
    <s v="Marc Norman"/>
    <s v="Gwyneth Paltrow"/>
    <s v="United States"/>
    <n v="25000000"/>
    <n v="289317794"/>
    <s v="Universal Pictures"/>
    <n v="123"/>
    <n v="163"/>
    <n v="540829029.64294469"/>
  </r>
  <r>
    <s v="Can't Hardly Wait"/>
    <x v="8"/>
    <x v="3"/>
    <x v="18"/>
    <s v="June 12, 1998 (United States)"/>
    <x v="16"/>
    <n v="47000"/>
    <s v="Harry Elfont"/>
    <s v="Deborah Kaplan"/>
    <s v="Jennifer Love Hewitt"/>
    <s v="United States"/>
    <n v="10000000"/>
    <n v="25605015"/>
    <s v="Columbia Pictures"/>
    <n v="100"/>
    <n v="163"/>
    <n v="47864098.592024535"/>
  </r>
  <r>
    <s v="Small Soldiers"/>
    <x v="8"/>
    <x v="2"/>
    <x v="18"/>
    <s v="July 10, 1998 (United States)"/>
    <x v="19"/>
    <n v="93000"/>
    <s v="Joe Dante"/>
    <s v="Gavin Scott"/>
    <s v="Kirsten Dunst"/>
    <s v="United States"/>
    <n v="40000000"/>
    <n v="54682547"/>
    <s v="Universal Pictures"/>
    <n v="110"/>
    <n v="163"/>
    <n v="102219460.5576687"/>
  </r>
  <r>
    <s v="Snake Eyes"/>
    <x v="0"/>
    <x v="6"/>
    <x v="18"/>
    <s v="August 7, 1998 (United States)"/>
    <x v="22"/>
    <n v="77000"/>
    <s v="Brian De Palma"/>
    <s v="Brian De Palma"/>
    <s v="Nicolas Cage"/>
    <s v="United States"/>
    <n v="73000000"/>
    <n v="103891409"/>
    <s v="Paramount Pictures"/>
    <n v="98"/>
    <n v="163"/>
    <n v="194206824.06319016"/>
  </r>
  <r>
    <s v="The Prince of Egypt"/>
    <x v="1"/>
    <x v="10"/>
    <x v="18"/>
    <s v="December 18, 1998 (United States)"/>
    <x v="12"/>
    <n v="122000"/>
    <s v="Brenda Chapman"/>
    <s v="Philip LaZebnik"/>
    <s v="Val Kilmer"/>
    <s v="United States"/>
    <n v="70000000"/>
    <n v="218613188"/>
    <s v="DreamWorks Animation"/>
    <n v="99"/>
    <n v="163"/>
    <n v="408659131.18773001"/>
  </r>
  <r>
    <s v="Stepmom"/>
    <x v="8"/>
    <x v="3"/>
    <x v="18"/>
    <s v="December 25, 1998 (United States)"/>
    <x v="8"/>
    <n v="63000"/>
    <s v="Chris Columbus"/>
    <s v="Gigi Levangie"/>
    <s v="Julia Roberts"/>
    <s v="United States"/>
    <n v="50000000"/>
    <n v="159710793"/>
    <s v="TriStar Pictures"/>
    <n v="125"/>
    <n v="163"/>
    <n v="298551402.6202454"/>
  </r>
  <r>
    <s v="The Waterboy"/>
    <x v="8"/>
    <x v="3"/>
    <x v="18"/>
    <s v="November 6, 1998 (United States)"/>
    <x v="10"/>
    <n v="153000"/>
    <s v="Frank Coraci"/>
    <s v="Tim Herlihy"/>
    <s v="Adam Sandler"/>
    <s v="United States"/>
    <n v="23000000"/>
    <n v="185991646"/>
    <s v="Robert Simonds Productions"/>
    <n v="90"/>
    <n v="163"/>
    <n v="347678862.18527603"/>
  </r>
  <r>
    <s v="Blast from the Past"/>
    <x v="8"/>
    <x v="3"/>
    <x v="18"/>
    <s v="February 12, 1999 (United States)"/>
    <x v="14"/>
    <n v="61000"/>
    <s v="Hugh Wilson"/>
    <s v="Bill Kelly"/>
    <s v="Brendan Fraser"/>
    <s v="United States"/>
    <n v="35000000"/>
    <n v="40263020"/>
    <s v="Forge"/>
    <n v="112"/>
    <n v="163"/>
    <n v="75264676.036809817"/>
  </r>
  <r>
    <s v="Star Trek: Insurrection"/>
    <x v="1"/>
    <x v="2"/>
    <x v="18"/>
    <s v="December 11, 1998 (United States)"/>
    <x v="5"/>
    <n v="72000"/>
    <s v="Jonathan Frakes"/>
    <s v="Gene Roddenberry"/>
    <s v="Patrick Stewart"/>
    <s v="United States"/>
    <n v="58000000"/>
    <n v="112587658"/>
    <s v="Paramount Pictures"/>
    <n v="103"/>
    <n v="163"/>
    <n v="210462941.05889568"/>
  </r>
  <r>
    <s v="The Man in the Iron Mask"/>
    <x v="8"/>
    <x v="2"/>
    <x v="18"/>
    <s v="March 13, 1998 (United States)"/>
    <x v="16"/>
    <n v="160000"/>
    <s v="Randall Wallace"/>
    <s v="Alexandre Dumas"/>
    <s v="Leonardo DiCaprio"/>
    <s v="France"/>
    <n v="35000000"/>
    <n v="182968902"/>
    <s v="United Artists"/>
    <n v="132"/>
    <n v="163"/>
    <n v="342028370.79386503"/>
  </r>
  <r>
    <s v="Enemy of the State"/>
    <x v="0"/>
    <x v="2"/>
    <x v="18"/>
    <s v="November 20, 1998 (United States)"/>
    <x v="4"/>
    <n v="232000"/>
    <s v="Tony Scott"/>
    <s v="David Marconi"/>
    <s v="Will Smith"/>
    <s v="United States"/>
    <n v="90000000"/>
    <n v="250849789"/>
    <s v="Touchstone Pictures"/>
    <n v="132"/>
    <n v="163"/>
    <n v="468919820.29631901"/>
  </r>
  <r>
    <s v="The Celebration"/>
    <x v="0"/>
    <x v="0"/>
    <x v="18"/>
    <s v="June 19, 1998 (Denmark)"/>
    <x v="31"/>
    <n v="81000"/>
    <s v="Thomas Vinterberg"/>
    <s v="Thomas Vinterberg"/>
    <s v="Ulrich Thomsen"/>
    <s v="Denmark"/>
    <n v="1300000"/>
    <n v="1657778"/>
    <s v="Nimbus Film Productions"/>
    <n v="105"/>
    <n v="163"/>
    <n v="3098926.1141104293"/>
  </r>
  <r>
    <s v="Urban Legend"/>
    <x v="0"/>
    <x v="4"/>
    <x v="18"/>
    <s v="September 25, 1998 (United States)"/>
    <x v="41"/>
    <n v="62000"/>
    <s v="Jamie Blanks"/>
    <s v="Silvio Horta"/>
    <s v="Jared Leto"/>
    <s v="Canada"/>
    <n v="14000000"/>
    <n v="72527595"/>
    <s v="Phoenix Pictures"/>
    <n v="99"/>
    <n v="163"/>
    <n v="135577657.64723927"/>
  </r>
  <r>
    <s v="Fallen"/>
    <x v="0"/>
    <x v="2"/>
    <x v="18"/>
    <s v="January 16, 1998 (United States)"/>
    <x v="9"/>
    <n v="78000"/>
    <s v="Gregory Hoblit"/>
    <s v="Nicholas Kazan"/>
    <s v="Denzel Washington"/>
    <s v="United States"/>
    <m/>
    <n v="25232289"/>
    <s v="Turner Pictures (I)"/>
    <n v="124"/>
    <n v="163"/>
    <n v="47167352.504907973"/>
  </r>
  <r>
    <s v="Ronin"/>
    <x v="0"/>
    <x v="2"/>
    <x v="18"/>
    <s v="September 25, 1998 (United States)"/>
    <x v="4"/>
    <n v="176000"/>
    <s v="John Frankenheimer"/>
    <s v="J.D. Zeik"/>
    <s v="Robert De Niro"/>
    <s v="United Kingdom"/>
    <n v="55000000"/>
    <n v="41616262"/>
    <s v="FGM Entertainment"/>
    <n v="122"/>
    <n v="163"/>
    <n v="77794325.346012264"/>
  </r>
  <r>
    <s v="Lost in Space"/>
    <x v="8"/>
    <x v="2"/>
    <x v="18"/>
    <s v="April 3, 1998 (United States)"/>
    <x v="33"/>
    <n v="70000"/>
    <s v="Stephen Hopkins"/>
    <s v="Irwin Allen"/>
    <s v="Gary Oldman"/>
    <s v="United States"/>
    <n v="80000000"/>
    <n v="136159423"/>
    <s v="New Line Cinema"/>
    <n v="130"/>
    <n v="163"/>
    <n v="254526234.28282207"/>
  </r>
  <r>
    <s v="Bride of Chucky"/>
    <x v="0"/>
    <x v="3"/>
    <x v="18"/>
    <s v="October 16, 1998 (United States)"/>
    <x v="20"/>
    <n v="54000"/>
    <s v="Ronny Yu"/>
    <s v="Don Mancini"/>
    <s v="Jennifer Tilly"/>
    <s v="United States"/>
    <n v="25000000"/>
    <n v="50688658"/>
    <s v="Midwinter Productions Inc."/>
    <n v="89"/>
    <n v="163"/>
    <n v="94753583.390184045"/>
  </r>
  <r>
    <s v="Pi"/>
    <x v="0"/>
    <x v="0"/>
    <x v="18"/>
    <s v="July 10, 1998 (United States)"/>
    <x v="34"/>
    <n v="173000"/>
    <s v="Darren Aronofsky"/>
    <s v="Darren Aronofsky"/>
    <s v="Sean Gullette"/>
    <s v="United States"/>
    <n v="60000"/>
    <n v="3221152"/>
    <s v="Harvest Filmworks"/>
    <n v="84"/>
    <n v="163"/>
    <n v="6021380.4564417172"/>
  </r>
  <r>
    <s v="The Horse Whisperer"/>
    <x v="8"/>
    <x v="0"/>
    <x v="18"/>
    <s v="May 15, 1998 (United States)"/>
    <x v="14"/>
    <n v="40000"/>
    <s v="Robert Redford"/>
    <s v="Nick Evans"/>
    <s v="Robert Redford"/>
    <s v="United States"/>
    <n v="60000000"/>
    <n v="186883563"/>
    <s v="Touchstone Pictures"/>
    <n v="169"/>
    <n v="163"/>
    <n v="349346145.06809813"/>
  </r>
  <r>
    <s v="Happiness"/>
    <x v="9"/>
    <x v="3"/>
    <x v="18"/>
    <s v="October 16, 1998 (United States)"/>
    <x v="3"/>
    <n v="67000"/>
    <s v="Todd Solondz"/>
    <s v="Todd Solondz"/>
    <s v="Jane Adams"/>
    <s v="United States"/>
    <n v="2200000"/>
    <n v="2982011"/>
    <s v="Good Machine"/>
    <n v="134"/>
    <n v="163"/>
    <n v="5574348.16993865"/>
  </r>
  <r>
    <s v="Patch Adams"/>
    <x v="8"/>
    <x v="5"/>
    <x v="18"/>
    <s v="December 25, 1998 (United States)"/>
    <x v="8"/>
    <n v="108000"/>
    <s v="Tom Shadyac"/>
    <s v="Patch Adams"/>
    <s v="Robin Williams"/>
    <s v="United States"/>
    <n v="90000000"/>
    <n v="202292902"/>
    <s v="Universal Pictures"/>
    <n v="115"/>
    <n v="163"/>
    <n v="378151210.05766869"/>
  </r>
  <r>
    <s v="Sphere"/>
    <x v="8"/>
    <x v="2"/>
    <x v="18"/>
    <s v="February 13, 1998 (United States)"/>
    <x v="10"/>
    <n v="101000"/>
    <s v="Barry Levinson"/>
    <s v="Michael Crichton"/>
    <s v="Dustin Hoffman"/>
    <s v="United States"/>
    <n v="80000000"/>
    <n v="37020277"/>
    <s v="Warner Bros."/>
    <n v="134"/>
    <n v="163"/>
    <n v="69202934.980981588"/>
  </r>
  <r>
    <s v="U.S. Marshals"/>
    <x v="8"/>
    <x v="2"/>
    <x v="18"/>
    <s v="March 6, 1998 (United States)"/>
    <x v="14"/>
    <n v="98000"/>
    <s v="Stuart Baird"/>
    <s v="Roy Huggins"/>
    <s v="Tommy Lee Jones"/>
    <s v="United States"/>
    <n v="60000000"/>
    <n v="102367405"/>
    <s v="Warner Bros."/>
    <n v="131"/>
    <n v="163"/>
    <n v="191357965.05214724"/>
  </r>
  <r>
    <s v="Six Days Seven Nights"/>
    <x v="8"/>
    <x v="2"/>
    <x v="18"/>
    <s v="June 12, 1998 (United States)"/>
    <x v="1"/>
    <n v="74000"/>
    <s v="Ivan Reitman"/>
    <s v="Michael Browning"/>
    <s v="Harrison Ford"/>
    <s v="United States"/>
    <n v="70000000"/>
    <n v="164839294"/>
    <s v="Caravan Pictures"/>
    <n v="102"/>
    <n v="163"/>
    <n v="308138238.53865027"/>
  </r>
  <r>
    <s v="Deep Rising"/>
    <x v="0"/>
    <x v="2"/>
    <x v="18"/>
    <s v="January 30, 1998 (United States)"/>
    <x v="10"/>
    <n v="35000"/>
    <s v="Stephen Sommers"/>
    <s v="Stephen Sommers"/>
    <s v="Treat Williams"/>
    <s v="United States"/>
    <n v="45000000"/>
    <n v="11203026"/>
    <s v="Calimari Productions"/>
    <n v="106"/>
    <n v="163"/>
    <n v="20942098.29570552"/>
  </r>
  <r>
    <s v="Lethal Weapon 4"/>
    <x v="0"/>
    <x v="2"/>
    <x v="18"/>
    <s v="July 10, 1998 (United States)"/>
    <x v="14"/>
    <n v="156000"/>
    <s v="Richard Donner"/>
    <s v="Shane Black"/>
    <s v="Mel Gibson"/>
    <s v="United States"/>
    <n v="140000000"/>
    <n v="285444603"/>
    <s v="Warner Bros."/>
    <n v="127"/>
    <n v="163"/>
    <n v="533588776.28282207"/>
  </r>
  <r>
    <s v="Elizabeth"/>
    <x v="0"/>
    <x v="5"/>
    <x v="18"/>
    <s v="February 19, 1999 (United States)"/>
    <x v="34"/>
    <n v="95000"/>
    <s v="Shekhar Kapur"/>
    <s v="Michael Hirst"/>
    <s v="Cate Blanchett"/>
    <s v="United Kingdom"/>
    <n v="30000000"/>
    <n v="82150642"/>
    <s v="PolyGram Filmed Entertainment"/>
    <n v="124"/>
    <n v="163"/>
    <n v="153566261.4564417"/>
  </r>
  <r>
    <s v="The Negotiator"/>
    <x v="0"/>
    <x v="2"/>
    <x v="18"/>
    <s v="July 29, 1998 (United States)"/>
    <x v="4"/>
    <n v="134000"/>
    <s v="F. Gary Gray"/>
    <s v="James DeMonaco"/>
    <s v="Samuel L. Jackson"/>
    <s v="Germany"/>
    <n v="50000000"/>
    <n v="44547681"/>
    <s v="New Regency Productions"/>
    <n v="140"/>
    <n v="163"/>
    <n v="83274100.617791399"/>
  </r>
  <r>
    <n v="54"/>
    <x v="0"/>
    <x v="0"/>
    <x v="18"/>
    <s v="August 28, 1998 (United States)"/>
    <x v="1"/>
    <n v="32000"/>
    <s v="Mark Christopher"/>
    <s v="Mark Christopher"/>
    <s v="Ryan Phillippe"/>
    <s v="United States"/>
    <n v="13000000"/>
    <n v="16757163"/>
    <s v="Dollface"/>
    <n v="93"/>
    <n v="163"/>
    <n v="31324586.295092024"/>
  </r>
  <r>
    <s v="Hope Floats"/>
    <x v="8"/>
    <x v="0"/>
    <x v="18"/>
    <s v="May 29, 1998 (United States)"/>
    <x v="22"/>
    <n v="25000"/>
    <s v="Forest Whitaker"/>
    <s v="Steven Rogers"/>
    <s v="Sandra Bullock"/>
    <s v="United States"/>
    <n v="30000000"/>
    <n v="81471882"/>
    <s v="Twentieth Century Fox"/>
    <n v="114"/>
    <n v="163"/>
    <n v="152297438.31533742"/>
  </r>
  <r>
    <s v="Sliding Doors"/>
    <x v="8"/>
    <x v="3"/>
    <x v="18"/>
    <s v="May 1, 1998 (United States)"/>
    <x v="17"/>
    <n v="65000"/>
    <s v="Peter Howitt"/>
    <s v="Peter Howitt"/>
    <s v="Gwyneth Paltrow"/>
    <s v="United Kingdom"/>
    <n v="6000000"/>
    <n v="11841544"/>
    <s v="Intermedia Films"/>
    <n v="99"/>
    <n v="163"/>
    <n v="22135696.05398773"/>
  </r>
  <r>
    <s v="Buffalo '66"/>
    <x v="0"/>
    <x v="3"/>
    <x v="18"/>
    <s v="June 26, 1998 (United States)"/>
    <x v="24"/>
    <n v="49000"/>
    <s v="Vincent Gallo"/>
    <s v="Vincent Gallo"/>
    <s v="Vincent Gallo"/>
    <s v="United States"/>
    <n v="1500000"/>
    <n v="2375097"/>
    <s v="Cinépix Film Properties (CFP)"/>
    <n v="110"/>
    <n v="163"/>
    <n v="4439828.5638036802"/>
  </r>
  <r>
    <s v="Psycho"/>
    <x v="0"/>
    <x v="4"/>
    <x v="18"/>
    <s v="December 4, 1998 (United States)"/>
    <x v="26"/>
    <n v="46000"/>
    <s v="Gus Van Sant"/>
    <s v="Robert Bloch"/>
    <s v="Vince Vaughn"/>
    <s v="United States"/>
    <n v="60000000"/>
    <n v="37170655"/>
    <s v="Universal Pictures"/>
    <n v="105"/>
    <n v="163"/>
    <n v="69484040.358895704"/>
  </r>
  <r>
    <s v="Halloween H20: 20 Years Later"/>
    <x v="0"/>
    <x v="4"/>
    <x v="18"/>
    <s v="August 5, 1998 (United States)"/>
    <x v="1"/>
    <n v="68000"/>
    <s v="Steve Miner"/>
    <s v="Debra Hill"/>
    <s v="Jamie Lee Curtis"/>
    <s v="United States"/>
    <n v="17000000"/>
    <n v="55041738"/>
    <s v="Dimension Films"/>
    <n v="86"/>
    <n v="163"/>
    <n v="102890905.32883435"/>
  </r>
  <r>
    <s v="Disturbing Behavior"/>
    <x v="0"/>
    <x v="4"/>
    <x v="18"/>
    <s v="July 24, 1998 (United States)"/>
    <x v="41"/>
    <n v="21000"/>
    <s v="David Nutter"/>
    <s v="Scott Rosenberg"/>
    <s v="James Marsden"/>
    <s v="Australia"/>
    <n v="15000000"/>
    <n v="17514980"/>
    <s v="Metro-Goldwyn-Mayer (MGM)"/>
    <n v="84"/>
    <n v="163"/>
    <n v="32741192.674846623"/>
  </r>
  <r>
    <s v="Mercury Rising"/>
    <x v="0"/>
    <x v="2"/>
    <x v="18"/>
    <s v="April 3, 1998 (United States)"/>
    <x v="10"/>
    <n v="70000"/>
    <s v="Harold Becker"/>
    <s v="Ryne Douglas Pearson"/>
    <s v="Bruce Willis"/>
    <s v="United States"/>
    <n v="60000000"/>
    <n v="93107289"/>
    <s v="Universal Pictures"/>
    <n v="111"/>
    <n v="163"/>
    <n v="174047797.29018405"/>
  </r>
  <r>
    <s v="Run Lola Run"/>
    <x v="0"/>
    <x v="6"/>
    <x v="18"/>
    <s v="June 18, 1999 (United States)"/>
    <x v="3"/>
    <n v="191000"/>
    <s v="Tom Tykwer"/>
    <s v="Tom Tykwer"/>
    <s v="Franka Potente"/>
    <s v="Germany"/>
    <m/>
    <n v="7267585"/>
    <s v="X-Filme Creative Pool"/>
    <n v="80"/>
    <n v="163"/>
    <n v="13585479.444785275"/>
  </r>
  <r>
    <s v="City of Angels"/>
    <x v="8"/>
    <x v="0"/>
    <x v="18"/>
    <s v="April 10, 1998 (United States)"/>
    <x v="17"/>
    <n v="116000"/>
    <s v="Brad Silberling"/>
    <s v="Wim Wenders"/>
    <s v="Nicolas Cage"/>
    <s v="United States"/>
    <n v="55000000"/>
    <n v="198685114"/>
    <s v="Atlas Entertainment"/>
    <n v="114"/>
    <n v="163"/>
    <n v="371407081.20122695"/>
  </r>
  <r>
    <s v="Half Baked"/>
    <x v="0"/>
    <x v="3"/>
    <x v="18"/>
    <s v="January 16, 1998 (United States)"/>
    <x v="17"/>
    <n v="59000"/>
    <s v="Tamra Davis"/>
    <s v="Dave Chappelle"/>
    <s v="Dave Chappelle"/>
    <s v="United States"/>
    <n v="8000000"/>
    <n v="17460020"/>
    <s v="Robert Simonds Productions"/>
    <n v="82"/>
    <n v="163"/>
    <n v="32638454.564417176"/>
  </r>
  <r>
    <s v="He Got Game"/>
    <x v="0"/>
    <x v="0"/>
    <x v="18"/>
    <s v="May 1, 1998 (United States)"/>
    <x v="15"/>
    <n v="45000"/>
    <s v="Spike Lee"/>
    <s v="Spike Lee"/>
    <s v="Denzel Washington"/>
    <s v="United States"/>
    <n v="25000000"/>
    <n v="21567853"/>
    <s v="Touchstone Pictures"/>
    <n v="136"/>
    <n v="163"/>
    <n v="40317330.117177911"/>
  </r>
  <r>
    <s v="Antz"/>
    <x v="1"/>
    <x v="10"/>
    <x v="18"/>
    <s v="October 2, 1998 (United States)"/>
    <x v="16"/>
    <n v="149000"/>
    <s v="Eric Darnell"/>
    <s v="Todd Alcott"/>
    <s v="Woody Allen"/>
    <s v="United States"/>
    <n v="105000000"/>
    <n v="171757863"/>
    <s v="Dreamworks Pictures"/>
    <n v="83"/>
    <n v="163"/>
    <n v="321071293.59570551"/>
  </r>
  <r>
    <s v="A Simple Plan"/>
    <x v="0"/>
    <x v="6"/>
    <x v="18"/>
    <s v="January 22, 1999 (United States)"/>
    <x v="24"/>
    <n v="66000"/>
    <s v="Sam Raimi"/>
    <s v="Scott B. Smith"/>
    <s v="Bill Paxton"/>
    <s v="United Kingdom"/>
    <n v="30000000"/>
    <n v="16316273"/>
    <s v="British Broadcasting Corporation (BBC)"/>
    <n v="121"/>
    <n v="163"/>
    <n v="30500419.528220858"/>
  </r>
  <r>
    <s v="Vampires"/>
    <x v="0"/>
    <x v="2"/>
    <x v="18"/>
    <s v="October 30, 1998 (United States)"/>
    <x v="10"/>
    <n v="55000"/>
    <s v="John Carpenter"/>
    <s v="John Steakley"/>
    <s v="James Woods"/>
    <s v="Japan"/>
    <n v="20000000"/>
    <n v="20308772"/>
    <s v="Largo Entertainment"/>
    <n v="108"/>
    <n v="163"/>
    <n v="37963698.333742328"/>
  </r>
  <r>
    <s v="Velvet Goldmine"/>
    <x v="0"/>
    <x v="0"/>
    <x v="18"/>
    <s v="October 23, 1998 (United Kingdom)"/>
    <x v="9"/>
    <n v="34000"/>
    <s v="Todd Haynes"/>
    <s v="James Lyons"/>
    <s v="Ewan McGregor"/>
    <s v="United Kingdom"/>
    <m/>
    <n v="1053788"/>
    <s v="Channel Four Films"/>
    <n v="118"/>
    <n v="163"/>
    <n v="1969872.4147239262"/>
  </r>
  <r>
    <s v="Following"/>
    <x v="0"/>
    <x v="6"/>
    <x v="18"/>
    <s v="November 5, 1999 (United Kingdom)"/>
    <x v="24"/>
    <n v="89000"/>
    <s v="Christopher Nolan"/>
    <s v="Christopher Nolan"/>
    <s v="Jeremy Theobald"/>
    <s v="United Kingdom"/>
    <n v="6000"/>
    <n v="48482"/>
    <s v="Next Wave Films"/>
    <n v="69"/>
    <n v="163"/>
    <n v="90628.622085889569"/>
  </r>
  <r>
    <s v="I Stand Alone"/>
    <x v="4"/>
    <x v="6"/>
    <x v="18"/>
    <s v="February 17, 1999 (France)"/>
    <x v="34"/>
    <n v="22000"/>
    <s v="Gaspar Noé"/>
    <s v="Gaspar Noé"/>
    <s v="Philippe Nahon"/>
    <s v="France"/>
    <m/>
    <n v="6955"/>
    <s v="Canal+"/>
    <n v="93"/>
    <n v="163"/>
    <n v="13001.156441717791"/>
  </r>
  <r>
    <s v="Great Expectations"/>
    <x v="0"/>
    <x v="0"/>
    <x v="18"/>
    <s v="January 30, 1998 (United States)"/>
    <x v="8"/>
    <n v="52000"/>
    <s v="Alfonso Cuarón"/>
    <s v="Charles Dickens"/>
    <s v="Ethan Hawke"/>
    <s v="United States"/>
    <n v="25000000"/>
    <n v="55494066"/>
    <s v="Art Linson Productions"/>
    <n v="111"/>
    <n v="163"/>
    <n v="103736453.43680981"/>
  </r>
  <r>
    <s v="The Avengers"/>
    <x v="8"/>
    <x v="2"/>
    <x v="18"/>
    <s v="August 14, 1998 (United States)"/>
    <x v="51"/>
    <n v="41000"/>
    <s v="Jeremiah S. Chechik"/>
    <s v="Sydney Newman"/>
    <s v="Ralph Fiennes"/>
    <s v="United States"/>
    <n v="60000000"/>
    <n v="23384939"/>
    <s v="Warner Bros."/>
    <n v="89"/>
    <n v="163"/>
    <n v="43714054.682822086"/>
  </r>
  <r>
    <s v="The Legend of 1900"/>
    <x v="0"/>
    <x v="0"/>
    <x v="18"/>
    <s v="October 28, 1998 (Italy)"/>
    <x v="31"/>
    <n v="60000"/>
    <s v="Giuseppe Tornatore"/>
    <s v="Alessandro Baricco"/>
    <s v="Tim Roth"/>
    <s v="Italy"/>
    <n v="9000000"/>
    <n v="21057208"/>
    <s v="Sciarlò"/>
    <n v="169"/>
    <n v="163"/>
    <n v="39362768.57423313"/>
  </r>
  <r>
    <s v="I Still Know What You Did Last Summer"/>
    <x v="0"/>
    <x v="4"/>
    <x v="18"/>
    <s v="November 13, 1998 (United States)"/>
    <x v="32"/>
    <n v="70000"/>
    <s v="Danny Cannon"/>
    <s v="Lois Duncan"/>
    <s v="Jennifer Love Hewitt"/>
    <s v="United States"/>
    <n v="65000000"/>
    <n v="40002112"/>
    <s v="Columbia Pictures"/>
    <n v="100"/>
    <n v="163"/>
    <n v="74776954.149693251"/>
  </r>
  <r>
    <s v="The Siege"/>
    <x v="0"/>
    <x v="2"/>
    <x v="18"/>
    <s v="November 6, 1998 (United States)"/>
    <x v="5"/>
    <n v="70000"/>
    <s v="Edward Zwick"/>
    <s v="Lawrence Wright"/>
    <s v="Denzel Washington"/>
    <s v="United States"/>
    <n v="70000000"/>
    <n v="116672912"/>
    <s v="Twentieth Century Fox"/>
    <n v="116"/>
    <n v="163"/>
    <n v="218099609.11901838"/>
  </r>
  <r>
    <s v="Kuch Kuch Hota Hai"/>
    <x v="4"/>
    <x v="3"/>
    <x v="18"/>
    <s v="October 16, 1998 (India)"/>
    <x v="37"/>
    <n v="50000"/>
    <s v="Karan Johar"/>
    <s v="Karan Johar"/>
    <s v="Shah Rukh Khan"/>
    <s v="India"/>
    <m/>
    <m/>
    <s v="Dharma Productions"/>
    <n v="177"/>
    <n v="163"/>
    <s v=""/>
  </r>
  <r>
    <s v="Soldier"/>
    <x v="0"/>
    <x v="2"/>
    <x v="18"/>
    <s v="October 23, 1998 (United States)"/>
    <x v="22"/>
    <n v="53000"/>
    <s v="Paul W.S. Anderson"/>
    <s v="David Webb Peoples"/>
    <s v="Kurt Russell"/>
    <s v="United States"/>
    <n v="60000000"/>
    <n v="14594226"/>
    <s v="Warner Bros."/>
    <n v="99"/>
    <n v="163"/>
    <n v="27281353.75582822"/>
  </r>
  <r>
    <s v="A Night at the Roxbury"/>
    <x v="8"/>
    <x v="3"/>
    <x v="18"/>
    <s v="October 2, 1998 (United States)"/>
    <x v="19"/>
    <n v="58000"/>
    <s v="John Fortenberry"/>
    <s v="Steve Koren"/>
    <s v="Chris Kattan"/>
    <s v="United States"/>
    <n v="17000000"/>
    <n v="30331165"/>
    <s v="Broadway Pictures"/>
    <n v="82"/>
    <n v="163"/>
    <n v="56698809.665644169"/>
  </r>
  <r>
    <s v="Why Do Fools Fall in Love"/>
    <x v="0"/>
    <x v="5"/>
    <x v="18"/>
    <s v="August 28, 1998 (United States)"/>
    <x v="5"/>
    <n v="3900"/>
    <s v="Gregory Nava"/>
    <s v="Tina Andrews"/>
    <s v="Halle Berry"/>
    <s v="United States"/>
    <m/>
    <n v="12461773"/>
    <s v="Rhino Films"/>
    <n v="116"/>
    <n v="163"/>
    <n v="23295105.724539876"/>
  </r>
  <r>
    <s v="The X Files"/>
    <x v="8"/>
    <x v="0"/>
    <x v="18"/>
    <s v="June 19, 1998 (United States)"/>
    <x v="9"/>
    <n v="103000"/>
    <s v="Rob Bowman"/>
    <s v="Chris Carter"/>
    <s v="David Duchovny"/>
    <s v="United States"/>
    <n v="66000000"/>
    <n v="189176423"/>
    <s v="Twentieth Century Fox"/>
    <n v="121"/>
    <n v="163"/>
    <n v="353632245.93926376"/>
  </r>
  <r>
    <s v="BASEketball"/>
    <x v="0"/>
    <x v="3"/>
    <x v="18"/>
    <s v="July 31, 1998 (United States)"/>
    <x v="16"/>
    <n v="58000"/>
    <s v="David Zucker"/>
    <s v="David Zucker"/>
    <s v="Trey Parker"/>
    <s v="United States"/>
    <n v="25000000"/>
    <n v="7027290"/>
    <s v="Zucker Brothers Productions"/>
    <n v="103"/>
    <n v="163"/>
    <n v="13136289.957055213"/>
  </r>
  <r>
    <s v="Six-String Samurai"/>
    <x v="8"/>
    <x v="2"/>
    <x v="18"/>
    <s v="September 18, 1998 (United States)"/>
    <x v="14"/>
    <n v="7000"/>
    <s v="Lance Mungia"/>
    <s v="Jeffrey Falcon"/>
    <s v="Jeffrey Falcon"/>
    <s v="United States"/>
    <n v="2000000"/>
    <n v="146125"/>
    <s v="HSX Films"/>
    <n v="91"/>
    <n v="163"/>
    <n v="273155.1380368098"/>
  </r>
  <r>
    <s v="L'ennui"/>
    <x v="3"/>
    <x v="11"/>
    <x v="18"/>
    <s v="December 16, 1998 (France)"/>
    <x v="10"/>
    <n v="2000"/>
    <s v="Cédric Kahn"/>
    <s v="Cédric Kahn"/>
    <s v="Charles Berling"/>
    <s v="France"/>
    <m/>
    <m/>
    <s v="Gemini Films"/>
    <n v="122"/>
    <n v="163"/>
    <s v=""/>
  </r>
  <r>
    <s v="SLC Punk!"/>
    <x v="0"/>
    <x v="3"/>
    <x v="18"/>
    <s v="April 16, 1999 (United States)"/>
    <x v="34"/>
    <n v="26000"/>
    <s v="James Merendino"/>
    <s v="James Merendino"/>
    <s v="Matthew Lillard"/>
    <s v="United States"/>
    <m/>
    <n v="299569"/>
    <s v="Beyond Films"/>
    <n v="97"/>
    <n v="163"/>
    <n v="559991.86687116558"/>
  </r>
  <r>
    <s v="The Replacement Killers"/>
    <x v="0"/>
    <x v="2"/>
    <x v="18"/>
    <s v="February 6, 1998 (United States)"/>
    <x v="19"/>
    <n v="28000"/>
    <s v="Antoine Fuqua"/>
    <s v="Ken Sanzel"/>
    <s v="Chow Yun-Fat"/>
    <s v="United States"/>
    <n v="30000000"/>
    <n v="19204929"/>
    <s v="Columbia Pictures"/>
    <n v="87"/>
    <n v="163"/>
    <n v="35900256.848466255"/>
  </r>
  <r>
    <s v="Taxi"/>
    <x v="4"/>
    <x v="2"/>
    <x v="18"/>
    <s v="November 20, 1998 (United States)"/>
    <x v="9"/>
    <n v="78000"/>
    <s v="Gérard Pirès"/>
    <s v="Luc Besson"/>
    <s v="Samy Naceri"/>
    <s v="France"/>
    <m/>
    <m/>
    <s v="ARP Sélection"/>
    <n v="86"/>
    <n v="163"/>
    <s v=""/>
  </r>
  <r>
    <s v="Croupier"/>
    <x v="4"/>
    <x v="6"/>
    <x v="18"/>
    <s v="July 28, 2000 (United States)"/>
    <x v="12"/>
    <n v="20000"/>
    <s v="Mike Hodges"/>
    <s v="Paul Mayersberg"/>
    <s v="Clive Owen"/>
    <s v="Ireland"/>
    <m/>
    <n v="7120568"/>
    <s v="ARTE"/>
    <n v="94"/>
    <n v="163"/>
    <n v="13310656.868711656"/>
  </r>
  <r>
    <s v="Bulworth"/>
    <x v="0"/>
    <x v="3"/>
    <x v="18"/>
    <s v="May 22, 1998 (United States)"/>
    <x v="8"/>
    <n v="25000"/>
    <s v="Warren Beatty"/>
    <s v="Warren Beatty"/>
    <s v="Warren Beatty"/>
    <s v="United States"/>
    <n v="30000000"/>
    <n v="29202884"/>
    <s v="Twentieth Century Fox"/>
    <n v="108"/>
    <n v="163"/>
    <n v="54589685.612269938"/>
  </r>
  <r>
    <s v="Dirty Work"/>
    <x v="8"/>
    <x v="3"/>
    <x v="18"/>
    <s v="June 12, 1998 (United States)"/>
    <x v="5"/>
    <n v="24000"/>
    <s v="Bob Saget"/>
    <s v="Frank Sebastiano"/>
    <s v="Norm MacDonald"/>
    <s v="Canada"/>
    <n v="13000000"/>
    <n v="10023282"/>
    <s v="Metro-Goldwyn-Mayer (MGM)"/>
    <n v="82"/>
    <n v="163"/>
    <n v="18736773.161963187"/>
  </r>
  <r>
    <s v="Apt Pupil"/>
    <x v="0"/>
    <x v="6"/>
    <x v="18"/>
    <s v="October 23, 1998 (United States)"/>
    <x v="17"/>
    <n v="37000"/>
    <s v="Bryan Singer"/>
    <s v="Stephen King"/>
    <s v="Ian McKellen"/>
    <s v="United States"/>
    <n v="14000000"/>
    <n v="8863193"/>
    <s v="Phoenix Pictures"/>
    <n v="111"/>
    <n v="163"/>
    <n v="16568189.614110429"/>
  </r>
  <r>
    <s v="Doctor Dolittle"/>
    <x v="8"/>
    <x v="3"/>
    <x v="18"/>
    <s v="June 26, 1998 (United States)"/>
    <x v="20"/>
    <n v="93000"/>
    <s v="Betty Thomas"/>
    <s v="Hugh Lofting"/>
    <s v="Eddie Murphy"/>
    <s v="United States"/>
    <n v="71500000"/>
    <n v="294456605"/>
    <s v="Twentieth Century Fox"/>
    <n v="85"/>
    <n v="163"/>
    <n v="550435138.3036809"/>
  </r>
  <r>
    <s v="Species II"/>
    <x v="0"/>
    <x v="2"/>
    <x v="18"/>
    <s v="April 10, 1998 (United States)"/>
    <x v="44"/>
    <n v="28000"/>
    <s v="Peter Medak"/>
    <s v="Dennis Feldman"/>
    <s v="Natasha Henstridge"/>
    <s v="United States"/>
    <m/>
    <n v="19221939"/>
    <s v="Metro-Goldwyn-Mayer (MGM)"/>
    <n v="93"/>
    <n v="163"/>
    <n v="35932054.069325149"/>
  </r>
  <r>
    <s v="Celebrity"/>
    <x v="0"/>
    <x v="3"/>
    <x v="18"/>
    <s v="November 20, 1998 (United States)"/>
    <x v="21"/>
    <n v="25000"/>
    <s v="Woody Allen"/>
    <s v="Woody Allen"/>
    <s v="Kenneth Branagh"/>
    <s v="United States"/>
    <n v="12000000"/>
    <n v="5078660"/>
    <s v="Sweetland Films"/>
    <n v="113"/>
    <n v="163"/>
    <n v="9493666.8834355827"/>
  </r>
  <r>
    <s v="Very Bad Things"/>
    <x v="0"/>
    <x v="3"/>
    <x v="18"/>
    <s v="November 25, 1998 (United States)"/>
    <x v="21"/>
    <n v="46000"/>
    <s v="Peter Berg"/>
    <s v="Peter Berg"/>
    <s v="Christian Slater"/>
    <s v="United States"/>
    <n v="30000000"/>
    <n v="9898412"/>
    <s v="Initial Entertainment Group (IEG)"/>
    <n v="100"/>
    <n v="163"/>
    <n v="18503350.530061349"/>
  </r>
  <r>
    <s v="Madeline"/>
    <x v="1"/>
    <x v="3"/>
    <x v="18"/>
    <s v="July 10, 1998 (United States)"/>
    <x v="22"/>
    <n v="7000"/>
    <s v="Daisy von Scherler Mayer"/>
    <s v="Ludwig Bemelmans"/>
    <s v="Frances McDormand"/>
    <s v="France"/>
    <m/>
    <n v="29967750"/>
    <s v="Jaffilms"/>
    <n v="88"/>
    <n v="163"/>
    <n v="56019468.865030669"/>
  </r>
  <r>
    <s v="The Last Days of Disco"/>
    <x v="0"/>
    <x v="3"/>
    <x v="18"/>
    <s v="June 12, 1998 (United States)"/>
    <x v="17"/>
    <n v="12000"/>
    <s v="Whit Stillman"/>
    <s v="Whit Stillman"/>
    <s v="Chloë Sevigny"/>
    <s v="United States"/>
    <n v="8000000"/>
    <n v="3020601"/>
    <s v="Castle Rock Entertainment"/>
    <n v="113"/>
    <n v="163"/>
    <n v="5646485.4276073612"/>
  </r>
  <r>
    <s v="The Big Hit"/>
    <x v="0"/>
    <x v="2"/>
    <x v="18"/>
    <s v="April 24, 1998 (United States)"/>
    <x v="10"/>
    <n v="29000"/>
    <s v="Kirk Wong"/>
    <s v="Ben Ramsey"/>
    <s v="Mark Wahlberg"/>
    <s v="United States"/>
    <n v="13000000"/>
    <n v="27007143"/>
    <s v="TriStar Pictures"/>
    <n v="91"/>
    <n v="163"/>
    <n v="50485131.730674841"/>
  </r>
  <r>
    <s v="Blues Brothers 2000"/>
    <x v="8"/>
    <x v="2"/>
    <x v="18"/>
    <s v="February 6, 1998 (United States)"/>
    <x v="38"/>
    <n v="32000"/>
    <s v="John Landis"/>
    <s v="Dan Aykroyd"/>
    <s v="Dan Aykroyd"/>
    <s v="United States"/>
    <n v="28000000"/>
    <n v="14051384"/>
    <s v="Universal Pictures"/>
    <n v="123"/>
    <n v="163"/>
    <n v="26266605.550920244"/>
  </r>
  <r>
    <s v="Gods and Monsters"/>
    <x v="0"/>
    <x v="5"/>
    <x v="18"/>
    <s v="November 4, 1998 (United States)"/>
    <x v="34"/>
    <n v="30000"/>
    <s v="Bill Condon"/>
    <s v="Christopher Bram"/>
    <s v="Ian McKellen"/>
    <s v="United States"/>
    <n v="10000000"/>
    <n v="6451628"/>
    <s v="Lions Gate Films"/>
    <n v="105"/>
    <n v="163"/>
    <n v="12060190.500613496"/>
  </r>
  <r>
    <s v="The Red Violin"/>
    <x v="0"/>
    <x v="0"/>
    <x v="18"/>
    <s v="June 11, 1999 (United States)"/>
    <x v="37"/>
    <n v="32000"/>
    <s v="François Girard"/>
    <s v="Don McKellar"/>
    <s v="Carlo Cecchi"/>
    <s v="Canada"/>
    <n v="18000000"/>
    <n v="10019109"/>
    <s v="Rhombus Media"/>
    <n v="130"/>
    <n v="163"/>
    <n v="18728972.46809816"/>
  </r>
  <r>
    <s v="Mighty Joe Young"/>
    <x v="1"/>
    <x v="2"/>
    <x v="18"/>
    <s v="December 25, 1998 (United States)"/>
    <x v="46"/>
    <n v="28000"/>
    <s v="Ron Underwood"/>
    <s v="Merian C. Cooper"/>
    <s v="Bill Paxton"/>
    <s v="United States"/>
    <n v="90000000"/>
    <n v="50632037"/>
    <s v="RKO Pictures"/>
    <n v="114"/>
    <n v="163"/>
    <n v="94647740.330674842"/>
  </r>
  <r>
    <s v="The Object of My Affection"/>
    <x v="0"/>
    <x v="3"/>
    <x v="18"/>
    <s v="April 17, 1998 (United States)"/>
    <x v="22"/>
    <n v="19000"/>
    <s v="Nicholas Hytner"/>
    <s v="Stephen McCauley"/>
    <s v="Jennifer Aniston"/>
    <s v="United States"/>
    <n v="15000000"/>
    <n v="46905889"/>
    <s v="Twentieth Century Fox"/>
    <n v="111"/>
    <n v="163"/>
    <n v="87682358.149079755"/>
  </r>
  <r>
    <s v="Twilight"/>
    <x v="0"/>
    <x v="6"/>
    <x v="18"/>
    <s v="March 6, 1998 (United States)"/>
    <x v="19"/>
    <n v="11000"/>
    <s v="Robert Benton"/>
    <s v="Robert Benton"/>
    <s v="Paul Newman"/>
    <s v="United States"/>
    <n v="37000000"/>
    <n v="15055091"/>
    <s v="Cinehaus"/>
    <n v="94"/>
    <n v="163"/>
    <n v="28142860.292638034"/>
  </r>
  <r>
    <s v="Pokémon: The First Movie - Mewtwo Strikes Back"/>
    <x v="2"/>
    <x v="10"/>
    <x v="18"/>
    <s v="November 10, 1999 (United States)"/>
    <x v="21"/>
    <n v="41000"/>
    <s v="Kunihiko Yuyama"/>
    <s v="Satoshi Tajiri"/>
    <s v="Veronica Taylor"/>
    <s v="Japan"/>
    <n v="30000000"/>
    <n v="163644662"/>
    <s v="Oriental Light and Magic (OLM)"/>
    <n v="96"/>
    <n v="163"/>
    <n v="305905082.89202452"/>
  </r>
  <r>
    <s v="Belly"/>
    <x v="0"/>
    <x v="6"/>
    <x v="18"/>
    <s v="November 4, 1998 (United States)"/>
    <x v="19"/>
    <n v="10000"/>
    <s v="Hype Williams"/>
    <s v="Anthony Bodden"/>
    <s v="Nas"/>
    <s v="Jamaica"/>
    <n v="3000000"/>
    <n v="9639390"/>
    <s v="Big Dog Films"/>
    <n v="96"/>
    <n v="163"/>
    <n v="18019154.190184049"/>
  </r>
  <r>
    <s v="Les Misérables"/>
    <x v="8"/>
    <x v="6"/>
    <x v="18"/>
    <s v="May 1, 1998 (United States)"/>
    <x v="34"/>
    <n v="39000"/>
    <s v="Bille August"/>
    <s v="Victor Hugo"/>
    <s v="Liam Neeson"/>
    <s v="United Kingdom"/>
    <m/>
    <n v="14096321"/>
    <s v="Mandalay Entertainment"/>
    <n v="134"/>
    <n v="163"/>
    <n v="26350607.415337421"/>
  </r>
  <r>
    <s v="Waking Ned Devine"/>
    <x v="1"/>
    <x v="3"/>
    <x v="18"/>
    <s v="January 8, 1999 (United States)"/>
    <x v="34"/>
    <n v="26000"/>
    <s v="Kirk Jones"/>
    <s v="Kirk Jones"/>
    <s v="Ian Bannen"/>
    <s v="United Kingdom"/>
    <n v="3000000"/>
    <n v="55257450"/>
    <s v="Tomboy Films"/>
    <n v="91"/>
    <n v="163"/>
    <n v="103294141.19631901"/>
  </r>
  <r>
    <s v="Babe: Pig in the City"/>
    <x v="1"/>
    <x v="1"/>
    <x v="18"/>
    <s v="November 25, 1998 (United States)"/>
    <x v="1"/>
    <n v="32000"/>
    <s v="George Miller"/>
    <s v="George Miller"/>
    <s v="Magda Szubanski"/>
    <s v="Australia"/>
    <n v="90000000"/>
    <n v="69131860"/>
    <s v="Kennedy Miller Productions"/>
    <n v="97"/>
    <n v="163"/>
    <n v="129229924.797546"/>
  </r>
  <r>
    <s v="Eternity and a Day"/>
    <x v="9"/>
    <x v="0"/>
    <x v="18"/>
    <s v="May 28, 1999 (United States)"/>
    <x v="6"/>
    <n v="11000"/>
    <s v="Theodoros Angelopoulos"/>
    <s v="Theodoros Angelopoulos"/>
    <s v="Bruno Ganz"/>
    <s v="France"/>
    <m/>
    <n v="107178"/>
    <s v="Paradis Films"/>
    <n v="137"/>
    <n v="163"/>
    <n v="200350.53128834354"/>
  </r>
  <r>
    <s v="Primary Colors"/>
    <x v="0"/>
    <x v="3"/>
    <x v="18"/>
    <s v="March 20, 1998 (United States)"/>
    <x v="17"/>
    <n v="28000"/>
    <s v="Mike Nichols"/>
    <s v="Joe Klein"/>
    <s v="John Travolta"/>
    <s v="United Kingdom"/>
    <n v="65000000"/>
    <n v="52090187"/>
    <s v="Award Entertainment"/>
    <n v="143"/>
    <n v="163"/>
    <n v="97373496.803067476"/>
  </r>
  <r>
    <s v="Quest for Camelot"/>
    <x v="2"/>
    <x v="10"/>
    <x v="18"/>
    <s v="May 15, 1998 (United States)"/>
    <x v="21"/>
    <n v="16000"/>
    <s v="Frederik Du Chau"/>
    <s v="Vera Chapman"/>
    <s v="Jessalyn Gilsig"/>
    <s v="United States"/>
    <n v="40000000"/>
    <n v="22510798"/>
    <s v="Warner Bros."/>
    <n v="86"/>
    <n v="163"/>
    <n v="42080000.923926376"/>
  </r>
  <r>
    <s v="Show Me Love"/>
    <x v="4"/>
    <x v="3"/>
    <x v="18"/>
    <s v="October 23, 1998 (Sweden)"/>
    <x v="24"/>
    <n v="50000"/>
    <s v="Lukas Moodysson"/>
    <s v="Lukas Moodysson"/>
    <s v="Alexandra Dahlström"/>
    <s v="Sweden"/>
    <m/>
    <n v="219331"/>
    <s v="Memfis Film"/>
    <n v="89"/>
    <n v="163"/>
    <n v="410000.95521472389"/>
  </r>
  <r>
    <s v="Hard Rain"/>
    <x v="0"/>
    <x v="2"/>
    <x v="18"/>
    <s v="January 16, 1998 (United States)"/>
    <x v="23"/>
    <n v="33000"/>
    <s v="Mikael Salomon"/>
    <s v="Graham Yost"/>
    <s v="Morgan Freeman"/>
    <s v="United States"/>
    <n v="70000000"/>
    <n v="19870567"/>
    <s v="British Broadcasting Corporation (BBC) Television"/>
    <n v="97"/>
    <n v="163"/>
    <n v="37144550.704907976"/>
  </r>
  <r>
    <s v="Strike!"/>
    <x v="8"/>
    <x v="3"/>
    <x v="18"/>
    <s v="September 4, 1998 (United States)"/>
    <x v="17"/>
    <n v="6700"/>
    <s v="Sarah Kernochan"/>
    <s v="Sarah Kernochan"/>
    <s v="Kirsten Dunst"/>
    <s v="Canada"/>
    <m/>
    <n v="913834"/>
    <s v="Alliance Communications Corporation"/>
    <n v="97"/>
    <n v="163"/>
    <n v="1708252.8822085888"/>
  </r>
  <r>
    <s v="The Mighty"/>
    <x v="8"/>
    <x v="3"/>
    <x v="18"/>
    <s v="October 30, 1998 (United States)"/>
    <x v="4"/>
    <n v="13000"/>
    <s v="Peter Chelsom"/>
    <s v="Rodman Philbrick"/>
    <s v="Kieran Culkin"/>
    <s v="United States"/>
    <m/>
    <n v="2652246"/>
    <s v="Chaos Productions"/>
    <n v="100"/>
    <n v="163"/>
    <n v="4957910.1607361957"/>
  </r>
  <r>
    <s v="Wrongfully Accused"/>
    <x v="8"/>
    <x v="2"/>
    <x v="18"/>
    <s v="August 21, 1998 (United States)"/>
    <x v="10"/>
    <n v="24000"/>
    <s v="Pat Proft"/>
    <s v="Pat Proft"/>
    <s v="Leslie Nielsen"/>
    <s v="Germany"/>
    <m/>
    <n v="9623329"/>
    <s v="Morgan Creek Entertainment"/>
    <n v="87"/>
    <n v="163"/>
    <n v="17989130.958895706"/>
  </r>
  <r>
    <s v="New Rose Hotel"/>
    <x v="0"/>
    <x v="0"/>
    <x v="18"/>
    <s v="March 19, 1999 (Italy)"/>
    <x v="27"/>
    <n v="4700"/>
    <s v="Abel Ferrara"/>
    <s v="William Gibson"/>
    <s v="Christopher Walken"/>
    <s v="United States"/>
    <m/>
    <n v="21521"/>
    <s v="Pressman Film"/>
    <n v="93"/>
    <n v="163"/>
    <n v="40229.746625766871"/>
  </r>
  <r>
    <s v="Simon Birch"/>
    <x v="1"/>
    <x v="3"/>
    <x v="18"/>
    <s v="September 11, 1998 (United States)"/>
    <x v="15"/>
    <n v="21000"/>
    <s v="Mark Steven Johnson"/>
    <s v="Mark Steven Johnson"/>
    <s v="Ian Michael Smith"/>
    <s v="United States"/>
    <n v="30000000"/>
    <n v="18253415"/>
    <s v="Hollywood Pictures"/>
    <n v="114"/>
    <n v="163"/>
    <n v="34121567.794478528"/>
  </r>
  <r>
    <s v="The Idiots"/>
    <x v="3"/>
    <x v="3"/>
    <x v="18"/>
    <s v="May 21, 1998 (France)"/>
    <x v="8"/>
    <n v="30000"/>
    <s v="Lars von Trier"/>
    <s v="Lars von Trier"/>
    <s v="Bodil Jørgensen"/>
    <s v="Denmark"/>
    <n v="2500000"/>
    <m/>
    <s v="Zentropa Entertainments"/>
    <n v="117"/>
    <n v="163"/>
    <s v=""/>
  </r>
  <r>
    <s v="Thursday"/>
    <x v="0"/>
    <x v="2"/>
    <x v="18"/>
    <s v="September 25, 1998 (United Kingdom)"/>
    <x v="13"/>
    <n v="18000"/>
    <s v="Skip Woods"/>
    <s v="Skip Woods"/>
    <s v="Thomas Jane"/>
    <s v="United States"/>
    <m/>
    <n v="3121"/>
    <s v="PolyGram Filmed Entertainment"/>
    <n v="87"/>
    <n v="163"/>
    <n v="5834.1638036809809"/>
  </r>
  <r>
    <s v="Crna macka, beli macor"/>
    <x v="0"/>
    <x v="3"/>
    <x v="18"/>
    <s v="June 1, 1998 (Federal Republic of Yugoslavia)"/>
    <x v="31"/>
    <n v="52000"/>
    <s v="Emir Kusturica"/>
    <s v="Gordan Mihic"/>
    <s v="Bajram Severdzan"/>
    <s v="Federal Republic of Yugoslavia"/>
    <m/>
    <n v="351447"/>
    <s v="CiBy 2000"/>
    <n v="127"/>
    <n v="163"/>
    <n v="656968.71717791411"/>
  </r>
  <r>
    <s v="Dance with Me"/>
    <x v="1"/>
    <x v="0"/>
    <x v="18"/>
    <s v="August 21, 1998 (United States)"/>
    <x v="23"/>
    <n v="6000"/>
    <s v="Randa Haines"/>
    <s v="Daryl Matthews"/>
    <s v="Vanessa Williams"/>
    <s v="United States"/>
    <m/>
    <n v="15923122"/>
    <s v="Mandalay Entertainment"/>
    <n v="126"/>
    <n v="163"/>
    <n v="29765492.474846624"/>
  </r>
  <r>
    <s v="Jack Frost"/>
    <x v="1"/>
    <x v="3"/>
    <x v="18"/>
    <s v="December 11, 1998 (United States)"/>
    <x v="20"/>
    <n v="34000"/>
    <s v="Troy Miller"/>
    <s v="Mark Steven Johnson"/>
    <s v="Michael Keaton"/>
    <s v="United States"/>
    <n v="85000000"/>
    <n v="34562556"/>
    <s v="Warner Bros."/>
    <n v="101"/>
    <n v="163"/>
    <n v="64608655.29570552"/>
  </r>
  <r>
    <s v="Hush"/>
    <x v="8"/>
    <x v="0"/>
    <x v="18"/>
    <s v="March 6, 1998 (United States)"/>
    <x v="30"/>
    <n v="11000"/>
    <s v="Jonathan Darby"/>
    <s v="Jonathan Darby"/>
    <s v="Jessica Lange"/>
    <s v="United States"/>
    <n v="21000000"/>
    <n v="13583690"/>
    <s v="TriStar Pictures"/>
    <n v="96"/>
    <n v="163"/>
    <n v="25392333.392638035"/>
  </r>
  <r>
    <s v="How Stella Got Her Groove Back"/>
    <x v="0"/>
    <x v="3"/>
    <x v="18"/>
    <s v="August 14, 1998 (United States)"/>
    <x v="46"/>
    <n v="7100"/>
    <s v="Kevin Rodney Sullivan"/>
    <s v="Terry McMillan"/>
    <s v="Angela Bassett"/>
    <s v="United States"/>
    <n v="20000000"/>
    <n v="39278722"/>
    <s v="Twentieth Century Fox"/>
    <n v="124"/>
    <n v="163"/>
    <n v="73424703.026993856"/>
  </r>
  <r>
    <s v="Almost Heroes"/>
    <x v="8"/>
    <x v="1"/>
    <x v="18"/>
    <s v="May 29, 1998 (United States)"/>
    <x v="1"/>
    <n v="16000"/>
    <s v="Christopher Guest"/>
    <s v="Mark Nutter"/>
    <s v="Chris Farley"/>
    <s v="United States"/>
    <n v="30000000"/>
    <n v="6136856"/>
    <s v="Turner Pictures (I)"/>
    <n v="90"/>
    <n v="163"/>
    <n v="11471779.283435581"/>
  </r>
  <r>
    <s v="Major League: Back to the Minors"/>
    <x v="8"/>
    <x v="3"/>
    <x v="18"/>
    <s v="April 17, 1998 (United States)"/>
    <x v="32"/>
    <n v="7200"/>
    <s v="John Warren"/>
    <s v="David S. Ward"/>
    <s v="Scott Bakula"/>
    <s v="United States"/>
    <n v="18000000"/>
    <n v="3572443"/>
    <s v="Morgan Creek Entertainment"/>
    <n v="100"/>
    <n v="163"/>
    <n v="6678057.5588957053"/>
  </r>
  <r>
    <s v="High Art"/>
    <x v="0"/>
    <x v="0"/>
    <x v="18"/>
    <s v="June 12, 1998 (United States)"/>
    <x v="14"/>
    <n v="9900"/>
    <s v="Lisa Cholodenko"/>
    <s v="Lisa Cholodenko"/>
    <s v="Radha Mitchell"/>
    <s v="United States"/>
    <m/>
    <n v="1960216"/>
    <s v="391 Productions"/>
    <n v="101"/>
    <n v="163"/>
    <n v="3664281.0748466253"/>
  </r>
  <r>
    <s v="A Civil Action"/>
    <x v="8"/>
    <x v="0"/>
    <x v="18"/>
    <s v="January 8, 1999 (United States)"/>
    <x v="14"/>
    <n v="28000"/>
    <s v="Steven Zaillian"/>
    <s v="Jonathan Harr"/>
    <s v="John Travolta"/>
    <s v="United States"/>
    <n v="75000000"/>
    <n v="56709981"/>
    <s v="Touchstone Pictures"/>
    <n v="115"/>
    <n v="163"/>
    <n v="106009393.93067484"/>
  </r>
  <r>
    <s v="Playing by Heart"/>
    <x v="0"/>
    <x v="3"/>
    <x v="18"/>
    <s v="January 22, 1999 (United States)"/>
    <x v="9"/>
    <n v="19000"/>
    <s v="Willard Carroll"/>
    <s v="Willard Carroll"/>
    <s v="Gillian Anderson"/>
    <s v="United States"/>
    <n v="20000000"/>
    <n v="3970078"/>
    <s v="Hyperion Pictures"/>
    <n v="121"/>
    <n v="163"/>
    <n v="7421366.6662576683"/>
  </r>
  <r>
    <s v="The Rugrats Movie"/>
    <x v="2"/>
    <x v="10"/>
    <x v="18"/>
    <s v="November 20, 1998 (United States)"/>
    <x v="23"/>
    <n v="18000"/>
    <s v="Igor Kovalyov"/>
    <s v="David N. Weiss"/>
    <s v="Elizabeth Daily"/>
    <s v="United States"/>
    <n v="24000000"/>
    <n v="140894675"/>
    <s v="Paramount Pictures"/>
    <n v="79"/>
    <n v="163"/>
    <n v="263377959.95398772"/>
  </r>
  <r>
    <s v="The Players Club"/>
    <x v="0"/>
    <x v="3"/>
    <x v="18"/>
    <s v="April 8, 1998 (United States)"/>
    <x v="23"/>
    <n v="6400"/>
    <s v="Ice Cube"/>
    <s v="Ice Cube"/>
    <s v="LisaRaye McCoy"/>
    <s v="United States"/>
    <n v="4500000"/>
    <n v="23261485"/>
    <s v="New Line Cinema"/>
    <n v="104"/>
    <n v="163"/>
    <n v="43483279.015337422"/>
  </r>
  <r>
    <s v="Dead Man on Campus"/>
    <x v="0"/>
    <x v="3"/>
    <x v="18"/>
    <s v="August 21, 1998 (United States)"/>
    <x v="22"/>
    <n v="14000"/>
    <s v="Alan Cohn"/>
    <s v="Anthony Abrams"/>
    <s v="Tom Everett Scott"/>
    <s v="United States"/>
    <n v="14000000"/>
    <n v="15064946"/>
    <s v="Paramount Pictures"/>
    <n v="96"/>
    <n v="163"/>
    <n v="28161282.492024537"/>
  </r>
  <r>
    <s v="Senseless"/>
    <x v="0"/>
    <x v="3"/>
    <x v="18"/>
    <s v="February 20, 1998 (United States)"/>
    <x v="10"/>
    <n v="14000"/>
    <s v="Penelope Spheeris"/>
    <s v="Greg Erb"/>
    <s v="Marlon Wayans"/>
    <s v="United States"/>
    <n v="15000000"/>
    <n v="12874899"/>
    <s v="Dimension Films"/>
    <n v="93"/>
    <n v="163"/>
    <n v="24067372.547852758"/>
  </r>
  <r>
    <s v="Black Dog"/>
    <x v="8"/>
    <x v="2"/>
    <x v="18"/>
    <s v="May 1, 1998 (United States)"/>
    <x v="20"/>
    <n v="8600"/>
    <s v="Kevin Hooks"/>
    <s v="William Mickelberry"/>
    <s v="Patrick Swayze"/>
    <s v="United States"/>
    <n v="30000000"/>
    <n v="12951088"/>
    <s v="Universal Pictures"/>
    <n v="89"/>
    <n v="163"/>
    <n v="24209794.561963189"/>
  </r>
  <r>
    <s v="Dangerous Beauty"/>
    <x v="0"/>
    <x v="5"/>
    <x v="18"/>
    <s v="February 20, 1998 (United States)"/>
    <x v="13"/>
    <n v="16000"/>
    <s v="Marshall Herskovitz"/>
    <s v="Margaret Rosenthal"/>
    <s v="Catherine McCormack"/>
    <s v="United States"/>
    <n v="8000000"/>
    <n v="4553271"/>
    <s v="New Regency Productions"/>
    <n v="111"/>
    <n v="163"/>
    <n v="8511544.0104294475"/>
  </r>
  <r>
    <s v="The Newton Boys"/>
    <x v="8"/>
    <x v="2"/>
    <x v="18"/>
    <s v="March 27, 1998 (United States)"/>
    <x v="10"/>
    <n v="11000"/>
    <s v="Richard Linklater"/>
    <s v="Claude Stanush"/>
    <s v="Matthew McConaughey"/>
    <s v="United States"/>
    <n v="27000000"/>
    <n v="10452012"/>
    <s v="Twentieth Century Fox"/>
    <n v="122"/>
    <n v="163"/>
    <n v="19538208.934969325"/>
  </r>
  <r>
    <s v="Central Station"/>
    <x v="0"/>
    <x v="0"/>
    <x v="18"/>
    <s v="November 20, 1998 (United States)"/>
    <x v="45"/>
    <n v="37000"/>
    <s v="Walter Salles"/>
    <s v="Marcos Bernstein"/>
    <s v="Fernanda Montenegro"/>
    <s v="Brazil"/>
    <n v="2900000"/>
    <n v="5971073"/>
    <s v="Audiovisual Development Bureau, Ministerio da Cultura"/>
    <n v="110"/>
    <n v="163"/>
    <n v="11161876.951533742"/>
  </r>
  <r>
    <s v="Pecker"/>
    <x v="0"/>
    <x v="3"/>
    <x v="18"/>
    <s v="October 9, 1998 (Canada)"/>
    <x v="5"/>
    <n v="14000"/>
    <s v="John Waters"/>
    <s v="John Waters"/>
    <s v="Edward Furlong"/>
    <s v="United States"/>
    <n v="6000000"/>
    <n v="2281761"/>
    <s v="Polar Entertainment"/>
    <n v="87"/>
    <n v="163"/>
    <n v="4265353.2312883437"/>
  </r>
  <r>
    <s v="Without Limits"/>
    <x v="8"/>
    <x v="5"/>
    <x v="18"/>
    <s v="September 11, 1998 (United States)"/>
    <x v="13"/>
    <n v="6700"/>
    <s v="Robert Towne"/>
    <s v="Robert Towne"/>
    <s v="Billy Crudup"/>
    <s v="United States"/>
    <n v="25000000"/>
    <n v="777423"/>
    <s v="Cruise/Wagner Productions"/>
    <n v="117"/>
    <n v="163"/>
    <n v="1453256.3687116564"/>
  </r>
  <r>
    <s v="Wide Awake"/>
    <x v="1"/>
    <x v="3"/>
    <x v="18"/>
    <s v="March 20, 1998 (United States)"/>
    <x v="23"/>
    <n v="3900"/>
    <s v="M. Night Shyamalan"/>
    <s v="M. Night Shyamalan"/>
    <s v="Joseph Cross"/>
    <s v="United States"/>
    <n v="6000000"/>
    <n v="282175"/>
    <s v="Miramax"/>
    <n v="88"/>
    <n v="163"/>
    <n v="527476.82515337423"/>
  </r>
  <r>
    <s v="Return to Paradise"/>
    <x v="0"/>
    <x v="0"/>
    <x v="18"/>
    <s v="August 14, 1998 (United States)"/>
    <x v="15"/>
    <n v="14000"/>
    <s v="Joseph Ruben"/>
    <s v="Pierre Jolivet"/>
    <s v="Vince Vaughn"/>
    <s v="United States"/>
    <m/>
    <n v="8341087"/>
    <s v="PolyGram Filmed Entertainment"/>
    <n v="111"/>
    <n v="163"/>
    <n v="15592203.735582821"/>
  </r>
  <r>
    <s v="Mafia!"/>
    <x v="8"/>
    <x v="3"/>
    <x v="18"/>
    <s v="July 24, 1998 (United States)"/>
    <x v="41"/>
    <n v="15000"/>
    <s v="Jim Abrahams"/>
    <s v="Jim Abrahams"/>
    <s v="Jay Mohr"/>
    <s v="United States"/>
    <n v="10000000"/>
    <n v="19889299"/>
    <s v="Tapestry Films"/>
    <n v="87"/>
    <n v="163"/>
    <n v="37179566.90368098"/>
  </r>
  <r>
    <s v="Desperate Measures"/>
    <x v="0"/>
    <x v="2"/>
    <x v="18"/>
    <s v="January 30, 1998 (United States)"/>
    <x v="10"/>
    <n v="16000"/>
    <s v="Barbet Schroeder"/>
    <s v="David Klass"/>
    <s v="Michael Keaton"/>
    <s v="United States"/>
    <n v="50000000"/>
    <n v="13806137"/>
    <s v="Mandalay Entertainment"/>
    <n v="100"/>
    <n v="163"/>
    <n v="25808159.165030673"/>
  </r>
  <r>
    <s v="I Want You"/>
    <x v="0"/>
    <x v="6"/>
    <x v="18"/>
    <s v="October 30, 1998 (United Kingdom)"/>
    <x v="10"/>
    <n v="2900"/>
    <s v="Michael Winterbottom"/>
    <s v="Eoin McNamee"/>
    <s v="Rachel Weisz"/>
    <s v="United Kingdom"/>
    <m/>
    <n v="1672"/>
    <s v="PolyGram Filmed Entertainment"/>
    <n v="87"/>
    <n v="163"/>
    <n v="3125.5116564417176"/>
  </r>
  <r>
    <s v="Hideous Kinky"/>
    <x v="0"/>
    <x v="1"/>
    <x v="18"/>
    <s v="January 13, 1999 (France)"/>
    <x v="10"/>
    <n v="6400"/>
    <s v="Gillies MacKinnon"/>
    <s v="Esther Freud"/>
    <s v="Kate Winslet"/>
    <s v="United Kingdom"/>
    <n v="12000000"/>
    <n v="1263279"/>
    <s v="AMLF"/>
    <n v="98"/>
    <n v="163"/>
    <n v="2361479.2104294477"/>
  </r>
  <r>
    <s v="Phantoms"/>
    <x v="0"/>
    <x v="4"/>
    <x v="18"/>
    <s v="January 23, 1998 (United States)"/>
    <x v="20"/>
    <n v="20000"/>
    <s v="Joe Chappelle"/>
    <s v="Dean R. Koontz"/>
    <s v="Peter O'Toole"/>
    <s v="United States"/>
    <m/>
    <n v="5624282"/>
    <s v="Miramax"/>
    <n v="96"/>
    <n v="163"/>
    <n v="10513611.812269937"/>
  </r>
  <r>
    <s v="Smoke Signals"/>
    <x v="8"/>
    <x v="3"/>
    <x v="18"/>
    <s v="November 27, 1998 (Iceland)"/>
    <x v="13"/>
    <n v="9900"/>
    <s v="Chris Eyre"/>
    <s v="Sherman Alexie"/>
    <s v="Adam Beach"/>
    <s v="United States"/>
    <n v="2000000"/>
    <n v="6745362"/>
    <s v="ShadowCatcher Entertainment"/>
    <n v="89"/>
    <n v="163"/>
    <n v="12609274.855214722"/>
  </r>
  <r>
    <s v="Beloved"/>
    <x v="0"/>
    <x v="0"/>
    <x v="18"/>
    <s v="October 16, 1998 (United States)"/>
    <x v="22"/>
    <n v="7200"/>
    <s v="Jonathan Demme"/>
    <s v="Toni Morrison"/>
    <s v="Oprah Winfrey"/>
    <s v="United States"/>
    <n v="80000000"/>
    <n v="22852487"/>
    <s v="Harpo Films"/>
    <n v="172"/>
    <n v="163"/>
    <n v="42718728.766257666"/>
  </r>
  <r>
    <s v="3 Ninjas: High Noon at Mega Mountain"/>
    <x v="1"/>
    <x v="2"/>
    <x v="18"/>
    <s v="June 18, 1998 (Australia)"/>
    <x v="53"/>
    <n v="11000"/>
    <s v="Sean McNamara"/>
    <s v="Sean McNamara"/>
    <s v="Loni Anderson"/>
    <s v="United States"/>
    <m/>
    <n v="375805"/>
    <s v="Leeds/Ben-Ami Productions"/>
    <n v="93"/>
    <n v="163"/>
    <n v="702501.73926380358"/>
  </r>
  <r>
    <s v="Lovers of the Arctic Circle"/>
    <x v="0"/>
    <x v="0"/>
    <x v="18"/>
    <s v="August 28, 1998 (Spain)"/>
    <x v="3"/>
    <n v="18000"/>
    <s v="Julio Medem"/>
    <s v="Julio Medem"/>
    <s v="Najwa Nimri"/>
    <s v="Spain"/>
    <m/>
    <n v="357549"/>
    <s v="Canal+"/>
    <n v="112"/>
    <n v="163"/>
    <n v="668375.33926380367"/>
  </r>
  <r>
    <s v="One True Thing"/>
    <x v="0"/>
    <x v="0"/>
    <x v="18"/>
    <s v="September 18, 1998 (United States)"/>
    <x v="9"/>
    <n v="12000"/>
    <s v="Carl Franklin"/>
    <s v="Anna Quindlen"/>
    <s v="Meryl Streep"/>
    <s v="United States"/>
    <n v="30000000"/>
    <n v="26616840"/>
    <s v="Monarch Pictures"/>
    <n v="127"/>
    <n v="163"/>
    <n v="49755528.515337422"/>
  </r>
  <r>
    <s v="Firestorm"/>
    <x v="0"/>
    <x v="2"/>
    <x v="18"/>
    <s v="January 9, 1998 (United States)"/>
    <x v="25"/>
    <n v="3800"/>
    <s v="Dean Semler"/>
    <s v="Chris Soth"/>
    <s v="Howie Long"/>
    <s v="United States"/>
    <n v="19000000"/>
    <n v="8165212"/>
    <s v="Twentieth Century Fox"/>
    <n v="89"/>
    <n v="163"/>
    <n v="15263436.174233127"/>
  </r>
  <r>
    <s v="Slums of Beverly Hills"/>
    <x v="0"/>
    <x v="3"/>
    <x v="18"/>
    <s v="September 11, 1998 (United States)"/>
    <x v="14"/>
    <n v="12000"/>
    <s v="Tamara Jenkins"/>
    <s v="Tamara Jenkins"/>
    <s v="Natasha Lyonne"/>
    <s v="United States"/>
    <n v="5000000"/>
    <n v="5502773"/>
    <s v="Fox Searchlight Pictures"/>
    <n v="91"/>
    <n v="163"/>
    <n v="10286471.982208589"/>
  </r>
  <r>
    <s v="Palmetto"/>
    <x v="0"/>
    <x v="6"/>
    <x v="18"/>
    <s v="February 20, 1998 (United States)"/>
    <x v="10"/>
    <n v="7600"/>
    <s v="Volker Schlöndorff"/>
    <s v="James Hadley Chase"/>
    <s v="Woody Harrelson"/>
    <s v="Germany"/>
    <m/>
    <n v="5878911"/>
    <s v="Castle Rock Entertainment"/>
    <n v="114"/>
    <n v="163"/>
    <n v="10989596.206748465"/>
  </r>
  <r>
    <s v="Strangeland"/>
    <x v="0"/>
    <x v="4"/>
    <x v="18"/>
    <s v="October 2, 1998 (United States)"/>
    <x v="27"/>
    <n v="6700"/>
    <s v="John Pieplow"/>
    <s v="Dee Snider"/>
    <s v="Kevin Gage"/>
    <s v="United States"/>
    <n v="1100000"/>
    <n v="713239"/>
    <s v="Shooting Gallery"/>
    <n v="85"/>
    <n v="163"/>
    <n v="1333275.6030674845"/>
  </r>
  <r>
    <s v="Le Dîner de Cons"/>
    <x v="8"/>
    <x v="3"/>
    <x v="18"/>
    <s v="April 15, 1998 (France)"/>
    <x v="3"/>
    <n v="38000"/>
    <s v="Francis Veber"/>
    <s v="Francis Veber"/>
    <s v="Thierry Lhermitte"/>
    <s v="France"/>
    <m/>
    <n v="4071548"/>
    <s v="Gaumont"/>
    <n v="80"/>
    <n v="163"/>
    <n v="7611047.0895705512"/>
  </r>
  <r>
    <s v="Paulie"/>
    <x v="1"/>
    <x v="1"/>
    <x v="18"/>
    <s v="April 17, 1998 (United States)"/>
    <x v="16"/>
    <n v="15000"/>
    <s v="John Roberts"/>
    <s v="Laurie Craig"/>
    <s v="Gena Rowlands"/>
    <s v="United States"/>
    <n v="23000000"/>
    <n v="26875268"/>
    <s v="Dreamworks Pictures"/>
    <n v="91"/>
    <n v="163"/>
    <n v="50238614.476073615"/>
  </r>
  <r>
    <s v="After Life"/>
    <x v="4"/>
    <x v="0"/>
    <x v="18"/>
    <s v="April 17, 1999 (Japan)"/>
    <x v="37"/>
    <n v="11000"/>
    <s v="Hirokazu Koreeda"/>
    <s v="Hirokazu Koreeda"/>
    <s v="Arata Iura"/>
    <s v="Japan"/>
    <m/>
    <n v="801985"/>
    <s v="Engine Film"/>
    <n v="119"/>
    <n v="163"/>
    <n v="1499170.7331288343"/>
  </r>
  <r>
    <s v="Barney's Great Adventure"/>
    <x v="2"/>
    <x v="1"/>
    <x v="18"/>
    <s v="April 3, 1998 (United States)"/>
    <x v="56"/>
    <n v="3200"/>
    <s v="Steve Gomer"/>
    <s v="Stephen White"/>
    <s v="George Hearn"/>
    <s v="Canada"/>
    <n v="15000000"/>
    <n v="12218638"/>
    <s v="PolyGram Filmed Entertainment"/>
    <n v="76"/>
    <n v="163"/>
    <n v="22840607.353374232"/>
  </r>
  <r>
    <s v="Permanent Midnight"/>
    <x v="0"/>
    <x v="5"/>
    <x v="18"/>
    <s v="April 23, 1999 (Iceland)"/>
    <x v="19"/>
    <n v="7100"/>
    <s v="David Veloz"/>
    <s v="Jerry Stahl"/>
    <s v="Ben Stiller"/>
    <s v="United States"/>
    <m/>
    <n v="1171001"/>
    <s v="JD Productions"/>
    <n v="88"/>
    <n v="163"/>
    <n v="2188981.6239263802"/>
  </r>
  <r>
    <s v="Meet the Deedles"/>
    <x v="1"/>
    <x v="3"/>
    <x v="18"/>
    <s v="March 27, 1998 (United States)"/>
    <x v="52"/>
    <n v="2700"/>
    <s v="Steve Boyum"/>
    <s v="Jim Herzfeld"/>
    <s v="Paul Walker"/>
    <s v="United States"/>
    <n v="24000000"/>
    <n v="4356216"/>
    <s v="DIC Entertainment"/>
    <n v="93"/>
    <n v="163"/>
    <n v="8143184.1423312882"/>
  </r>
  <r>
    <s v="The Gingerbread Man"/>
    <x v="0"/>
    <x v="6"/>
    <x v="18"/>
    <s v="January 23, 1998 (United States)"/>
    <x v="46"/>
    <n v="11000"/>
    <s v="Robert Altman"/>
    <s v="John Grisham"/>
    <s v="Kenneth Branagh"/>
    <s v="United States"/>
    <n v="25000000"/>
    <n v="1677131"/>
    <s v="Enchanter Entertainment"/>
    <n v="114"/>
    <n v="163"/>
    <n v="3135103.1638036808"/>
  </r>
  <r>
    <s v="Savior"/>
    <x v="0"/>
    <x v="0"/>
    <x v="18"/>
    <s v="November 20, 1998 (United States)"/>
    <x v="4"/>
    <n v="11000"/>
    <s v="Predrag Antonijevic"/>
    <s v="Robert Orr"/>
    <s v="Dennis Quaid"/>
    <s v="United States"/>
    <n v="10000000"/>
    <n v="14328"/>
    <s v="Initial Entertainment Group (IEG)"/>
    <n v="103"/>
    <n v="163"/>
    <n v="26783.690797546009"/>
  </r>
  <r>
    <s v="Little Voice"/>
    <x v="0"/>
    <x v="3"/>
    <x v="18"/>
    <s v="December 4, 1998 (United States)"/>
    <x v="9"/>
    <n v="16000"/>
    <s v="Mark Herman"/>
    <s v="Jim Cartwright"/>
    <s v="Brenda Blethyn"/>
    <s v="United Kingdom"/>
    <m/>
    <n v="4611784"/>
    <s v="Miramax"/>
    <n v="97"/>
    <n v="163"/>
    <n v="8620923.8331288341"/>
  </r>
  <r>
    <s v="The Odd Couple II"/>
    <x v="8"/>
    <x v="1"/>
    <x v="18"/>
    <s v="April 10, 1998 (United States)"/>
    <x v="16"/>
    <n v="9400"/>
    <s v="Howard Deutch"/>
    <s v="Neil Simon"/>
    <s v="Jack Lemmon"/>
    <s v="United States"/>
    <m/>
    <n v="18912328"/>
    <s v="Paramount Pictures"/>
    <n v="97"/>
    <n v="163"/>
    <n v="35353290.439263798"/>
  </r>
  <r>
    <s v="Spriggan"/>
    <x v="0"/>
    <x v="10"/>
    <x v="18"/>
    <s v="September 5, 1998 (Japan)"/>
    <x v="14"/>
    <n v="3600"/>
    <s v="Hirotsugu Kawasaki"/>
    <s v="Yasutaka Itô"/>
    <s v="Shôtarô Morikubo"/>
    <s v="Japan"/>
    <m/>
    <n v="25824"/>
    <s v="Bandai Visual Company"/>
    <n v="90"/>
    <n v="163"/>
    <n v="48273.452760736196"/>
  </r>
  <r>
    <s v="Besieged"/>
    <x v="0"/>
    <x v="0"/>
    <x v="18"/>
    <s v="February 5, 1999 (Italy)"/>
    <x v="15"/>
    <n v="4700"/>
    <s v="Bernardo Bertolucci"/>
    <s v="Clare Peploe"/>
    <s v="Thandiwe Newton"/>
    <s v="Italy"/>
    <m/>
    <n v="2048740"/>
    <s v="Fiction"/>
    <n v="93"/>
    <n v="163"/>
    <n v="3829761.214723926"/>
  </r>
  <r>
    <s v="Clay Pigeons"/>
    <x v="0"/>
    <x v="3"/>
    <x v="18"/>
    <s v="September 25, 1998 (United States)"/>
    <x v="14"/>
    <n v="11000"/>
    <s v="David Dobkin"/>
    <s v="Matthew L. Healy"/>
    <s v="Joaquin Phoenix"/>
    <s v="United States"/>
    <n v="8000000"/>
    <n v="1794086"/>
    <s v="Fade In Films"/>
    <n v="104"/>
    <n v="163"/>
    <n v="3353730.0871165642"/>
  </r>
  <r>
    <s v="Knock Off"/>
    <x v="0"/>
    <x v="2"/>
    <x v="18"/>
    <s v="September 4, 1998 (United States)"/>
    <x v="38"/>
    <n v="14000"/>
    <s v="Hark Tsui"/>
    <s v="Steven E. de Souza"/>
    <s v="Jean-Claude Van Damme"/>
    <s v="Aruba"/>
    <n v="30000000"/>
    <n v="10319915"/>
    <s v="Knock Films A.V.V."/>
    <n v="91"/>
    <n v="163"/>
    <n v="19291276.690184049"/>
  </r>
  <r>
    <s v="I'll Be Home for Christmas"/>
    <x v="1"/>
    <x v="3"/>
    <x v="18"/>
    <s v="November 13, 1998 (United States)"/>
    <x v="30"/>
    <n v="9600"/>
    <s v="Arlene Sanford"/>
    <s v="Tom Nursall"/>
    <s v="Jonathan Taylor Thomas"/>
    <s v="United States"/>
    <n v="30000000"/>
    <n v="12214338"/>
    <s v="Walt Disney Pictures"/>
    <n v="86"/>
    <n v="163"/>
    <n v="22832569.255214721"/>
  </r>
  <r>
    <s v="Edge of Seventeen"/>
    <x v="4"/>
    <x v="3"/>
    <x v="18"/>
    <s v="April 20, 2000 (Australia)"/>
    <x v="8"/>
    <n v="6000"/>
    <s v="David Moreton"/>
    <s v="Todd Stephens"/>
    <s v="Chris Stafford"/>
    <s v="United States"/>
    <n v="700000"/>
    <n v="871759"/>
    <s v="Blue Streak Films"/>
    <n v="99"/>
    <n v="163"/>
    <n v="1629601.026380368"/>
  </r>
  <r>
    <s v="My Giant"/>
    <x v="1"/>
    <x v="3"/>
    <x v="18"/>
    <s v="April 10, 1998 (United States)"/>
    <x v="18"/>
    <n v="6600"/>
    <s v="Michael Lehmann"/>
    <s v="Billy Crystal"/>
    <s v="Billy Crystal"/>
    <s v="United States"/>
    <m/>
    <n v="8072007"/>
    <s v="Castle Rock Entertainment"/>
    <n v="103"/>
    <n v="163"/>
    <n v="15089205.723312883"/>
  </r>
  <r>
    <s v="Ringmaster"/>
    <x v="0"/>
    <x v="3"/>
    <x v="18"/>
    <s v="November 25, 1998 (United States)"/>
    <x v="56"/>
    <n v="4900"/>
    <s v="Neil Abramson"/>
    <s v="Jon Bernstein"/>
    <s v="Jerry Springer"/>
    <s v="United States"/>
    <n v="20000000"/>
    <n v="9257103"/>
    <s v="Artisan Entertainment"/>
    <n v="90"/>
    <n v="163"/>
    <n v="17304535.485276073"/>
  </r>
  <r>
    <s v="The General"/>
    <x v="0"/>
    <x v="5"/>
    <x v="18"/>
    <s v="December 18, 1998 (United States)"/>
    <x v="4"/>
    <n v="8300"/>
    <s v="John Boorman"/>
    <s v="John Boorman"/>
    <s v="Brendan Gleeson"/>
    <s v="United Kingdom"/>
    <m/>
    <n v="1214198"/>
    <s v="J &amp; M"/>
    <n v="124"/>
    <n v="163"/>
    <n v="2269730.8625766868"/>
  </r>
  <r>
    <s v="The Acid House"/>
    <x v="9"/>
    <x v="3"/>
    <x v="18"/>
    <s v="January 1, 1999 (United Kingdom)"/>
    <x v="21"/>
    <n v="7400"/>
    <s v="Paul McGuigan"/>
    <s v="Irvine Welsh"/>
    <s v="Stephen McCole"/>
    <s v="United Kingdom"/>
    <m/>
    <m/>
    <s v="Picture Palace North"/>
    <n v="111"/>
    <n v="163"/>
    <s v=""/>
  </r>
  <r>
    <s v="Another Day in Paradise"/>
    <x v="0"/>
    <x v="6"/>
    <x v="18"/>
    <s v="January 22, 1999 (United States)"/>
    <x v="16"/>
    <n v="8400"/>
    <s v="Larry Clark"/>
    <s v="Eddie Little"/>
    <s v="James Woods"/>
    <s v="United States"/>
    <n v="4500000"/>
    <n v="1036818"/>
    <s v="Chinese Bookie Pictures"/>
    <n v="101"/>
    <n v="163"/>
    <n v="1938149.9668711654"/>
  </r>
  <r>
    <s v="Kissing a Fool"/>
    <x v="0"/>
    <x v="3"/>
    <x v="18"/>
    <s v="February 27, 1998 (United States)"/>
    <x v="41"/>
    <n v="4800"/>
    <s v="Doug Ellin"/>
    <s v="James Frey"/>
    <s v="David Schwimmer"/>
    <s v="United States"/>
    <m/>
    <n v="4106588"/>
    <s v="Largo Entertainment"/>
    <n v="93"/>
    <n v="163"/>
    <n v="7676548.2429447845"/>
  </r>
  <r>
    <s v="A Cool, Dry Place"/>
    <x v="8"/>
    <x v="0"/>
    <x v="18"/>
    <s v="January 29, 1999 (United States)"/>
    <x v="19"/>
    <n v="2900"/>
    <s v="John N. Smith"/>
    <s v="Michael Grant Jaffe"/>
    <s v="Vince Vaughn"/>
    <s v="United States"/>
    <m/>
    <n v="4390"/>
    <s v="Fox 2000 Pictures"/>
    <n v="97"/>
    <n v="163"/>
    <n v="8206.3374233128834"/>
  </r>
  <r>
    <s v="Sour Grapes"/>
    <x v="0"/>
    <x v="3"/>
    <x v="18"/>
    <s v="April 17, 1998 (United States)"/>
    <x v="1"/>
    <n v="2700"/>
    <s v="Larry David"/>
    <s v="Larry David"/>
    <s v="Steven Weber"/>
    <s v="United States"/>
    <m/>
    <n v="123104"/>
    <s v="Castle Rock Entertainment"/>
    <n v="91"/>
    <n v="163"/>
    <n v="230121.40368098157"/>
  </r>
  <r>
    <s v="Still Crazy"/>
    <x v="0"/>
    <x v="3"/>
    <x v="18"/>
    <s v="January 22, 1999 (United States)"/>
    <x v="9"/>
    <n v="7800"/>
    <s v="Brian Gibson"/>
    <s v="Dick Clement"/>
    <s v="Stephen Rea"/>
    <s v="United Kingdom"/>
    <m/>
    <n v="524864"/>
    <s v="Columbia Pictures"/>
    <n v="95"/>
    <n v="163"/>
    <n v="981141.47730061342"/>
  </r>
  <r>
    <s v="The Land Girls"/>
    <x v="0"/>
    <x v="0"/>
    <x v="18"/>
    <s v="June 12, 1998 (United States)"/>
    <x v="21"/>
    <n v="1900"/>
    <s v="David Leland"/>
    <s v="Angela Huth"/>
    <s v="Catherine McCormack"/>
    <s v="United Kingdom"/>
    <m/>
    <n v="238497"/>
    <s v="Intermedia Films"/>
    <n v="111"/>
    <n v="163"/>
    <n v="445828.44110429444"/>
  </r>
  <r>
    <s v="Place Vendôme"/>
    <x v="0"/>
    <x v="6"/>
    <x v="18"/>
    <s v="October 7, 1998 (France)"/>
    <x v="21"/>
    <n v="2100"/>
    <s v="Nicole Garcia"/>
    <s v="Jacques Fieschi"/>
    <s v="Catherine Deneuve"/>
    <s v="France"/>
    <m/>
    <n v="895788"/>
    <s v="Les Films Alain Sarde"/>
    <n v="117"/>
    <n v="163"/>
    <n v="1674519.0404907975"/>
  </r>
  <r>
    <s v="Little Men"/>
    <x v="1"/>
    <x v="0"/>
    <x v="18"/>
    <s v="May 8, 1998 (United States)"/>
    <x v="21"/>
    <n v="506"/>
    <s v="Rodney Gibbons"/>
    <s v="Mark Evan Schwartz"/>
    <s v="Kathleen Fee"/>
    <s v="Canada"/>
    <m/>
    <n v="104255"/>
    <s v="Allegro Films"/>
    <n v="98"/>
    <n v="163"/>
    <n v="194886.49386503067"/>
  </r>
  <r>
    <s v="Holy Man"/>
    <x v="1"/>
    <x v="3"/>
    <x v="18"/>
    <s v="October 9, 1998 (United States)"/>
    <x v="38"/>
    <n v="19000"/>
    <s v="Stephen Herek"/>
    <s v="Tom Schulman"/>
    <s v="Eddie Murphy"/>
    <s v="United States"/>
    <n v="60000000"/>
    <n v="12069719"/>
    <s v="Caravan Pictures"/>
    <n v="114"/>
    <n v="163"/>
    <n v="22562229.320858896"/>
  </r>
  <r>
    <s v="Your Friends and Neighbors"/>
    <x v="0"/>
    <x v="3"/>
    <x v="18"/>
    <s v="August 21, 1998 (United States)"/>
    <x v="21"/>
    <n v="7800"/>
    <s v="Neil LaBute"/>
    <s v="Neil LaBute"/>
    <s v="Amy Brenneman"/>
    <s v="United States"/>
    <n v="5000000"/>
    <n v="4714658"/>
    <s v="PolyGram Filmed Entertainment"/>
    <n v="100"/>
    <n v="163"/>
    <n v="8813228.7889570538"/>
  </r>
  <r>
    <s v="Zero Effect"/>
    <x v="0"/>
    <x v="3"/>
    <x v="18"/>
    <s v="January 30, 1998 (United States)"/>
    <x v="15"/>
    <n v="14000"/>
    <s v="Jake Kasdan"/>
    <s v="Jake Kasdan"/>
    <s v="Bill Pullman"/>
    <s v="United States"/>
    <n v="5000000"/>
    <n v="2087471"/>
    <s v="Castle Rock Entertainment"/>
    <n v="116"/>
    <n v="163"/>
    <n v="3902162.0472392635"/>
  </r>
  <r>
    <s v="Krippendorf's Tribe"/>
    <x v="8"/>
    <x v="3"/>
    <x v="18"/>
    <s v="February 27, 1998 (United States)"/>
    <x v="18"/>
    <n v="5300"/>
    <s v="Todd Holland"/>
    <s v="Frank Parkin"/>
    <s v="Richard Dreyfuss"/>
    <s v="United States"/>
    <m/>
    <n v="7571115"/>
    <s v="Dreyfuss / James Productions"/>
    <n v="94"/>
    <n v="163"/>
    <n v="14152875.708588956"/>
  </r>
  <r>
    <s v="Hell's Kitchen"/>
    <x v="0"/>
    <x v="6"/>
    <x v="18"/>
    <s v="January 19, 2001 (Italy)"/>
    <x v="32"/>
    <n v="2500"/>
    <s v="Tony Cinciripini"/>
    <s v="Tony Cinciripini"/>
    <s v="Rosanna Arquette"/>
    <s v="United States"/>
    <n v="6000000"/>
    <n v="11710"/>
    <s v="HK Film Corporation"/>
    <n v="95"/>
    <n v="163"/>
    <n v="21889.797546012269"/>
  </r>
  <r>
    <s v="Homegrown"/>
    <x v="0"/>
    <x v="3"/>
    <x v="18"/>
    <s v="April 17, 1998 (United States)"/>
    <x v="1"/>
    <n v="4500"/>
    <s v="Stephen Gyllenhaal"/>
    <s v="Jonah Raskin"/>
    <s v="Billy Bob Thornton"/>
    <s v="United States"/>
    <m/>
    <n v="77910"/>
    <s v="Lakeshore International"/>
    <n v="102"/>
    <n v="163"/>
    <n v="145639.1226993865"/>
  </r>
  <r>
    <s v="Hurlyburly"/>
    <x v="0"/>
    <x v="3"/>
    <x v="18"/>
    <s v="December 25, 1998 (United States)"/>
    <x v="23"/>
    <n v="9800"/>
    <s v="Anthony Drazan"/>
    <s v="David Rabe"/>
    <s v="Sean Penn"/>
    <s v="United States"/>
    <n v="15000000"/>
    <n v="1808004"/>
    <s v="FilmColony"/>
    <n v="122"/>
    <n v="163"/>
    <n v="3379747.3546012267"/>
  </r>
  <r>
    <s v="Home Fries"/>
    <x v="8"/>
    <x v="3"/>
    <x v="18"/>
    <s v="November 25, 1998 (United States)"/>
    <x v="27"/>
    <n v="8200"/>
    <s v="Dean Parisot"/>
    <s v="Vince Gilligan"/>
    <s v="Drew Barrymore"/>
    <s v="United States"/>
    <n v="35000000"/>
    <n v="10493366"/>
    <s v="Baltimore Pictures"/>
    <n v="91"/>
    <n v="163"/>
    <n v="19615513.007361963"/>
  </r>
  <r>
    <s v="Sweet Jane"/>
    <x v="4"/>
    <x v="0"/>
    <x v="18"/>
    <s v="February 1, 1998 (United States)"/>
    <x v="9"/>
    <n v="534"/>
    <s v="Joe Gayton"/>
    <s v="Joe Gayton"/>
    <s v="Samantha Mathis"/>
    <s v="United States"/>
    <m/>
    <m/>
    <s v="NEO Motion Pictures"/>
    <n v="83"/>
    <n v="163"/>
    <s v=""/>
  </r>
  <r>
    <s v="The Matrix"/>
    <x v="0"/>
    <x v="2"/>
    <x v="19"/>
    <s v="March 31, 1999 (United States)"/>
    <x v="2"/>
    <n v="1700000"/>
    <s v="Lana Wachowski"/>
    <s v="Lilly Wachowski"/>
    <s v="Keanu Reeves"/>
    <s v="United States"/>
    <n v="63000000"/>
    <n v="466364845"/>
    <s v="Warner Bros."/>
    <n v="136"/>
    <n v="166.6"/>
    <n v="852949389.38475394"/>
  </r>
  <r>
    <s v="Fight Club"/>
    <x v="0"/>
    <x v="0"/>
    <x v="19"/>
    <s v="October 15, 1999 (United States)"/>
    <x v="63"/>
    <n v="1900000"/>
    <s v="David Fincher"/>
    <s v="Chuck Palahniuk"/>
    <s v="Brad Pitt"/>
    <s v="Germany"/>
    <n v="63000000"/>
    <n v="101209702"/>
    <s v="Fox 2000 Pictures"/>
    <n v="139"/>
    <n v="166.6"/>
    <n v="185105619.44417766"/>
  </r>
  <r>
    <s v="The Talented Mr. Ripley"/>
    <x v="0"/>
    <x v="6"/>
    <x v="19"/>
    <s v="December 25, 1999 (United States)"/>
    <x v="34"/>
    <n v="189000"/>
    <s v="Anthony Minghella"/>
    <s v="Patricia Highsmith"/>
    <s v="Matt Damon"/>
    <s v="United States"/>
    <n v="40000000"/>
    <n v="128799509"/>
    <s v="Miramax"/>
    <n v="139"/>
    <n v="166.6"/>
    <n v="235565488.5492197"/>
  </r>
  <r>
    <s v="Eyes Wide Shut"/>
    <x v="3"/>
    <x v="0"/>
    <x v="19"/>
    <s v="July 16, 1999 (United States)"/>
    <x v="34"/>
    <n v="313000"/>
    <s v="Stanley Kubrick"/>
    <s v="Stanley Kubrick"/>
    <s v="Tom Cruise"/>
    <s v="United Kingdom"/>
    <n v="65000000"/>
    <n v="162242684"/>
    <s v="Warner Bros."/>
    <n v="159"/>
    <n v="166.6"/>
    <n v="296730767.19567829"/>
  </r>
  <r>
    <s v="The Mummy"/>
    <x v="8"/>
    <x v="2"/>
    <x v="19"/>
    <s v="May 7, 1999 (United States)"/>
    <x v="9"/>
    <n v="401000"/>
    <s v="Stephen Sommers"/>
    <s v="Stephen Sommers"/>
    <s v="Brendan Fraser"/>
    <s v="United States"/>
    <n v="80000000"/>
    <n v="415933406"/>
    <s v="Universal Pictures"/>
    <n v="124"/>
    <n v="166.6"/>
    <n v="760713738.34453785"/>
  </r>
  <r>
    <s v="American Pie"/>
    <x v="0"/>
    <x v="3"/>
    <x v="19"/>
    <s v="July 9, 1999 (United States)"/>
    <x v="9"/>
    <n v="385000"/>
    <s v="Paul Weitz"/>
    <s v="Adam Herz"/>
    <s v="Jason Biggs"/>
    <s v="United States"/>
    <n v="11000000"/>
    <n v="235483004"/>
    <s v="Universal Pictures"/>
    <n v="95"/>
    <n v="166.6"/>
    <n v="430682300.83313322"/>
  </r>
  <r>
    <s v="The Green Mile"/>
    <x v="0"/>
    <x v="6"/>
    <x v="19"/>
    <s v="December 10, 1999 (United States)"/>
    <x v="60"/>
    <n v="1200000"/>
    <s v="Frank Darabont"/>
    <s v="Stephen King"/>
    <s v="Tom Hanks"/>
    <s v="United States"/>
    <n v="60000000"/>
    <n v="286801374"/>
    <s v="Castle Rock Entertainment"/>
    <n v="189"/>
    <n v="166.6"/>
    <n v="524540087.98199278"/>
  </r>
  <r>
    <s v="American Beauty"/>
    <x v="0"/>
    <x v="0"/>
    <x v="19"/>
    <s v="October 1, 1999 (United States)"/>
    <x v="28"/>
    <n v="1100000"/>
    <s v="Sam Mendes"/>
    <s v="Alan Ball"/>
    <s v="Kevin Spacey"/>
    <s v="United States"/>
    <n v="15000000"/>
    <n v="356296601"/>
    <s v="Dreamworks Pictures"/>
    <n v="122"/>
    <n v="166.6"/>
    <n v="651642102.7893157"/>
  </r>
  <r>
    <s v="Star Wars: Episode I - The Phantom Menace"/>
    <x v="1"/>
    <x v="2"/>
    <x v="19"/>
    <s v="May 19, 1999 (United States)"/>
    <x v="16"/>
    <n v="748000"/>
    <s v="George Lucas"/>
    <s v="George Lucas"/>
    <s v="Ewan McGregor"/>
    <s v="United States"/>
    <n v="115000000"/>
    <n v="1027082707"/>
    <s v="Lucasfilm"/>
    <n v="136"/>
    <n v="166.6"/>
    <n v="1878463990.5336134"/>
  </r>
  <r>
    <s v="10 Things I Hate About You"/>
    <x v="8"/>
    <x v="3"/>
    <x v="19"/>
    <s v="March 31, 1999 (United States)"/>
    <x v="4"/>
    <n v="309000"/>
    <s v="Gil Junger"/>
    <s v="Karen McCullah"/>
    <s v="Heath Ledger"/>
    <s v="United States"/>
    <n v="30000000"/>
    <n v="53478579"/>
    <s v="Touchstone Pictures"/>
    <n v="97"/>
    <n v="166.6"/>
    <n v="97808661.592436969"/>
  </r>
  <r>
    <s v="The Sixth Sense"/>
    <x v="8"/>
    <x v="0"/>
    <x v="19"/>
    <s v="August 6, 1999 (United States)"/>
    <x v="31"/>
    <n v="930000"/>
    <s v="M. Night Shyamalan"/>
    <s v="M. Night Shyamalan"/>
    <s v="Bruce Willis"/>
    <s v="United States"/>
    <n v="40000000"/>
    <n v="672806292"/>
    <s v="Hollywood Pictures"/>
    <n v="107"/>
    <n v="166.6"/>
    <n v="1230516669.702281"/>
  </r>
  <r>
    <s v="Austin Powers: the Spy Who Shagged Me"/>
    <x v="8"/>
    <x v="2"/>
    <x v="19"/>
    <s v="June 11, 1999 (United States)"/>
    <x v="14"/>
    <n v="221000"/>
    <s v="Jay Roach"/>
    <s v="Mike Myers"/>
    <s v="Mike Myers"/>
    <s v="United States"/>
    <n v="33000000"/>
    <n v="312016928"/>
    <s v="New Line Cinema"/>
    <n v="95"/>
    <n v="166.6"/>
    <n v="570657610.8139255"/>
  </r>
  <r>
    <s v="Office Space"/>
    <x v="0"/>
    <x v="3"/>
    <x v="19"/>
    <s v="February 19, 1999 (United States)"/>
    <x v="3"/>
    <n v="248000"/>
    <s v="Mike Judge"/>
    <s v="Mike Judge"/>
    <s v="Ron Livingston"/>
    <s v="United States"/>
    <n v="10000000"/>
    <n v="10828256"/>
    <s v="Twentieth Century Fox"/>
    <n v="89"/>
    <n v="166.6"/>
    <n v="19804139.274909962"/>
  </r>
  <r>
    <s v="Galaxy Quest"/>
    <x v="1"/>
    <x v="1"/>
    <x v="19"/>
    <s v="December 25, 1999 (United States)"/>
    <x v="4"/>
    <n v="155000"/>
    <s v="Dean Parisot"/>
    <s v="David Howard"/>
    <s v="Tim Allen"/>
    <s v="United States"/>
    <n v="45000000"/>
    <n v="90683916"/>
    <s v="Dreamworks Pictures"/>
    <n v="102"/>
    <n v="166.6"/>
    <n v="165854677.10204083"/>
  </r>
  <r>
    <s v="Notting Hill"/>
    <x v="8"/>
    <x v="3"/>
    <x v="19"/>
    <s v="May 28, 1999 (United States)"/>
    <x v="12"/>
    <n v="286000"/>
    <s v="Roger Michell"/>
    <s v="Richard Curtis"/>
    <s v="Hugh Grant"/>
    <s v="United Kingdom"/>
    <n v="42000000"/>
    <n v="363889678"/>
    <s v="PolyGram Filmed Entertainment"/>
    <n v="124"/>
    <n v="166.6"/>
    <n v="665529321.04801917"/>
  </r>
  <r>
    <s v="Cruel Intentions"/>
    <x v="0"/>
    <x v="0"/>
    <x v="19"/>
    <s v="March 5, 1999 (United States)"/>
    <x v="8"/>
    <n v="183000"/>
    <s v="Roger Kumble"/>
    <s v="Choderlos de Laclos"/>
    <s v="Sarah Michelle Gellar"/>
    <s v="United States"/>
    <n v="10500000"/>
    <n v="76347426"/>
    <s v="Columbia Pictures"/>
    <n v="97"/>
    <n v="166.6"/>
    <n v="139634217.90036014"/>
  </r>
  <r>
    <s v="The Blair Witch Project"/>
    <x v="0"/>
    <x v="4"/>
    <x v="19"/>
    <s v="July 30, 1999 (United States)"/>
    <x v="16"/>
    <n v="239000"/>
    <s v="Daniel Myrick"/>
    <s v="Daniel Myrick"/>
    <s v="Heather Donahue"/>
    <s v="United States"/>
    <n v="60000"/>
    <n v="248639099"/>
    <s v="Haxan Films"/>
    <n v="81"/>
    <n v="166.6"/>
    <n v="454743898.35114044"/>
  </r>
  <r>
    <s v="The Virgin Suicides"/>
    <x v="0"/>
    <x v="0"/>
    <x v="19"/>
    <s v="May 19, 2000 (United States)"/>
    <x v="13"/>
    <n v="147000"/>
    <s v="Sofia Coppola"/>
    <s v="Jeffrey Eugenides"/>
    <s v="Kirsten Dunst"/>
    <s v="United States"/>
    <n v="9000000"/>
    <n v="10410044"/>
    <s v="American Zoetrope"/>
    <n v="97"/>
    <n v="166.6"/>
    <n v="19039258.144057624"/>
  </r>
  <r>
    <s v="Magnolia"/>
    <x v="0"/>
    <x v="0"/>
    <x v="19"/>
    <s v="January 7, 2000 (United States)"/>
    <x v="45"/>
    <n v="295000"/>
    <s v="Paul Thomas Anderson"/>
    <s v="Paul Thomas Anderson"/>
    <s v="Tom Cruise"/>
    <s v="United States"/>
    <n v="37000000"/>
    <n v="48451803"/>
    <s v="Ghoulardi Film Company"/>
    <n v="188"/>
    <n v="166.6"/>
    <n v="88615032.257503003"/>
  </r>
  <r>
    <s v="Girl, Interrupted"/>
    <x v="0"/>
    <x v="5"/>
    <x v="19"/>
    <s v="January 14, 2000 (United States)"/>
    <x v="4"/>
    <n v="169000"/>
    <s v="James Mangold"/>
    <s v="Susanna Kaysen"/>
    <s v="Winona Ryder"/>
    <s v="Germany"/>
    <n v="40000000"/>
    <n v="48350205"/>
    <s v="Columbia Pictures"/>
    <n v="127"/>
    <n v="166.6"/>
    <n v="88429216.467587039"/>
  </r>
  <r>
    <s v="Stuart Little"/>
    <x v="1"/>
    <x v="1"/>
    <x v="19"/>
    <s v="December 17, 1999 (United States)"/>
    <x v="23"/>
    <n v="128000"/>
    <s v="Rob Minkoff"/>
    <s v="E.B. White"/>
    <s v="Michael J. Fox"/>
    <s v="Germany"/>
    <n v="133000000"/>
    <n v="300135367"/>
    <s v="Columbia Pictures"/>
    <n v="84"/>
    <n v="166.6"/>
    <n v="548927048.76890755"/>
  </r>
  <r>
    <s v="Deep Blue Sea"/>
    <x v="0"/>
    <x v="2"/>
    <x v="19"/>
    <s v="July 28, 1999 (United States)"/>
    <x v="23"/>
    <n v="127000"/>
    <s v="Renny Harlin"/>
    <s v="Duncan Kennedy"/>
    <s v="Thomas Jane"/>
    <s v="United States"/>
    <n v="60000000"/>
    <n v="164648142"/>
    <s v="Warner Bros."/>
    <n v="105"/>
    <n v="166.6"/>
    <n v="301130185.2785114"/>
  </r>
  <r>
    <s v="The Boondock Saints"/>
    <x v="0"/>
    <x v="2"/>
    <x v="19"/>
    <s v="January 21, 2000 (Canada)"/>
    <x v="40"/>
    <n v="230000"/>
    <s v="Troy Duffy"/>
    <s v="Troy Duffy"/>
    <s v="Willem Dafoe"/>
    <s v="United States"/>
    <n v="6000000"/>
    <n v="30471"/>
    <s v="Franchise Pictures"/>
    <n v="108"/>
    <n v="166.6"/>
    <n v="55729.373949579829"/>
  </r>
  <r>
    <s v="Varsity Blues"/>
    <x v="0"/>
    <x v="3"/>
    <x v="19"/>
    <s v="January 15, 1999 (United States)"/>
    <x v="16"/>
    <n v="43000"/>
    <s v="Brian Robbins"/>
    <s v="W. Peter Iliff"/>
    <s v="James Van Der Beek"/>
    <s v="United States"/>
    <n v="16000000"/>
    <n v="54294169"/>
    <s v="MTV Films"/>
    <n v="106"/>
    <n v="166.6"/>
    <n v="99300319.893757507"/>
  </r>
  <r>
    <s v="She's All That"/>
    <x v="8"/>
    <x v="3"/>
    <x v="19"/>
    <s v="January 29, 1999 (United States)"/>
    <x v="23"/>
    <n v="86000"/>
    <s v="Robert Iscove"/>
    <s v="R. Lee Fleming Jr."/>
    <s v="Freddie Prinze Jr."/>
    <s v="United States"/>
    <n v="10000000"/>
    <n v="103166989"/>
    <s v="Miramax"/>
    <n v="95"/>
    <n v="166.6"/>
    <n v="188685363.43517408"/>
  </r>
  <r>
    <s v="Sleepy Hollow"/>
    <x v="0"/>
    <x v="7"/>
    <x v="19"/>
    <s v="November 19, 1999 (United States)"/>
    <x v="4"/>
    <n v="338000"/>
    <s v="Tim Burton"/>
    <s v="Washington Irving"/>
    <s v="Johnny Depp"/>
    <s v="United States"/>
    <n v="100000000"/>
    <n v="206071502"/>
    <s v="Paramount Pictures"/>
    <n v="105"/>
    <n v="166.6"/>
    <n v="376890676.22689074"/>
  </r>
  <r>
    <s v="Lake Placid"/>
    <x v="0"/>
    <x v="2"/>
    <x v="19"/>
    <s v="July 16, 1999 (United States)"/>
    <x v="46"/>
    <n v="56000"/>
    <s v="Steve Miner"/>
    <s v="David E. Kelley"/>
    <s v="Bridget Fonda"/>
    <s v="United States"/>
    <n v="35000000"/>
    <n v="56870414"/>
    <s v="Fox 2000 Pictures"/>
    <n v="82"/>
    <n v="166.6"/>
    <n v="104012095.71308523"/>
  </r>
  <r>
    <s v="Toy Story 2"/>
    <x v="2"/>
    <x v="10"/>
    <x v="19"/>
    <s v="November 24, 1999 (United States)"/>
    <x v="6"/>
    <n v="540000"/>
    <s v="John Lasseter"/>
    <s v="John Lasseter"/>
    <s v="Tom Hanks"/>
    <s v="United States"/>
    <n v="90000000"/>
    <n v="497375381"/>
    <s v="Pixar Animation Studios"/>
    <n v="92"/>
    <n v="166.6"/>
    <n v="909665537.75930369"/>
  </r>
  <r>
    <s v="Dogma"/>
    <x v="0"/>
    <x v="1"/>
    <x v="19"/>
    <s v="November 12, 1999 (United States)"/>
    <x v="4"/>
    <n v="210000"/>
    <s v="Kevin Smith"/>
    <s v="Kevin Smith"/>
    <s v="Ben Affleck"/>
    <s v="United States"/>
    <n v="10000000"/>
    <n v="31429330"/>
    <s v="View Askew Productions"/>
    <n v="130"/>
    <n v="166.6"/>
    <n v="57482093.943577431"/>
  </r>
  <r>
    <s v="Tarzan"/>
    <x v="2"/>
    <x v="10"/>
    <x v="19"/>
    <s v="June 18, 1999 (United States)"/>
    <x v="4"/>
    <n v="210000"/>
    <s v="Chris Buck"/>
    <s v="Tab Murphy"/>
    <s v="Tony Goldwyn"/>
    <s v="United States"/>
    <n v="130000000"/>
    <n v="448191819"/>
    <s v="Walt Disney Pictures"/>
    <n v="88"/>
    <n v="166.6"/>
    <n v="819712168.36314523"/>
  </r>
  <r>
    <s v="Election"/>
    <x v="0"/>
    <x v="3"/>
    <x v="19"/>
    <s v="May 7, 1999 (United States)"/>
    <x v="13"/>
    <n v="92000"/>
    <s v="Alexander Payne"/>
    <s v="Tom Perrotta"/>
    <s v="Matthew Broderick"/>
    <s v="United States"/>
    <n v="25000000"/>
    <n v="14902041"/>
    <s v="Bona Fide Productions"/>
    <n v="103"/>
    <n v="166.6"/>
    <n v="27254813.281512603"/>
  </r>
  <r>
    <s v="Being John Malkovich"/>
    <x v="0"/>
    <x v="3"/>
    <x v="19"/>
    <s v="December 3, 1999 (United States)"/>
    <x v="3"/>
    <n v="319000"/>
    <s v="Spike Jonze"/>
    <s v="Charlie Kaufman"/>
    <s v="John Cusack"/>
    <s v="United States"/>
    <n v="13000000"/>
    <n v="23106667"/>
    <s v="Astralwerks"/>
    <n v="113"/>
    <n v="166.6"/>
    <n v="42260512.814525813"/>
  </r>
  <r>
    <s v="The Iron Giant"/>
    <x v="1"/>
    <x v="10"/>
    <x v="19"/>
    <s v="August 6, 1999 (United States)"/>
    <x v="45"/>
    <n v="177000"/>
    <s v="Brad Bird"/>
    <s v="Tim McCanlies"/>
    <s v="Eli Marienthal"/>
    <s v="United States"/>
    <n v="70000000"/>
    <n v="23180087"/>
    <s v="Warner Bros."/>
    <n v="86"/>
    <n v="166.6"/>
    <n v="42394792.970588237"/>
  </r>
  <r>
    <s v="The World Is Not Enough"/>
    <x v="8"/>
    <x v="2"/>
    <x v="19"/>
    <s v="November 19, 1999 (United States)"/>
    <x v="5"/>
    <n v="191000"/>
    <s v="Michael Apted"/>
    <s v="Neal Purvis"/>
    <s v="Pierce Brosnan"/>
    <s v="United Kingdom"/>
    <n v="135000000"/>
    <n v="361832400"/>
    <s v="Danjaq"/>
    <n v="128"/>
    <n v="166.6"/>
    <n v="661766700.36014402"/>
  </r>
  <r>
    <s v="Romance"/>
    <x v="9"/>
    <x v="0"/>
    <x v="19"/>
    <s v="April 14, 1999 (France)"/>
    <x v="11"/>
    <n v="10000"/>
    <s v="Catherine Breillat"/>
    <s v="Catherine Breillat"/>
    <s v="Caroline Ducey"/>
    <s v="France"/>
    <m/>
    <n v="1585642"/>
    <s v="Flach Film"/>
    <n v="84"/>
    <n v="166.6"/>
    <n v="2900030.7166866749"/>
  </r>
  <r>
    <s v="Mystery Men"/>
    <x v="8"/>
    <x v="2"/>
    <x v="19"/>
    <s v="August 6, 1999 (United States)"/>
    <x v="10"/>
    <n v="64000"/>
    <s v="Kinka Usher"/>
    <s v="Neil Cuthbert"/>
    <s v="Ben Stiller"/>
    <s v="United States"/>
    <n v="68000000"/>
    <n v="33461011"/>
    <s v="Universal Pictures"/>
    <n v="121"/>
    <n v="166.6"/>
    <n v="61197899.469987996"/>
  </r>
  <r>
    <s v="Wild Wild West"/>
    <x v="8"/>
    <x v="2"/>
    <x v="19"/>
    <s v="June 30, 1999 (United States)"/>
    <x v="38"/>
    <n v="155000"/>
    <s v="Barry Sonnenfeld"/>
    <s v="Jim Thomas"/>
    <s v="Will Smith"/>
    <s v="United States"/>
    <n v="170000000"/>
    <n v="222104681"/>
    <s v="Peters Entertainment"/>
    <n v="106"/>
    <n v="166.6"/>
    <n v="406214263.50960386"/>
  </r>
  <r>
    <s v="Big Daddy"/>
    <x v="8"/>
    <x v="3"/>
    <x v="19"/>
    <s v="June 25, 1999 (United States)"/>
    <x v="5"/>
    <n v="205000"/>
    <s v="Dennis Dugan"/>
    <s v="Steve Franks"/>
    <s v="Adam Sandler"/>
    <s v="United States"/>
    <n v="34200000"/>
    <n v="234801895"/>
    <s v="Jack Giarraputo Productions"/>
    <n v="93"/>
    <n v="166.6"/>
    <n v="429436599.07863146"/>
  </r>
  <r>
    <s v="The Ninth Gate"/>
    <x v="0"/>
    <x v="16"/>
    <x v="19"/>
    <s v="March 10, 2000 (United States)"/>
    <x v="17"/>
    <n v="172000"/>
    <s v="Roman Polanski"/>
    <s v="Arturo Pérez-Reverte"/>
    <s v="Johnny Depp"/>
    <s v="France"/>
    <n v="38000000"/>
    <n v="58401898"/>
    <s v="Artisan Entertainment"/>
    <n v="133"/>
    <n v="166.6"/>
    <n v="106813075.15366146"/>
  </r>
  <r>
    <s v="Double Jeopardy"/>
    <x v="0"/>
    <x v="6"/>
    <x v="19"/>
    <s v="September 24, 1999 (United States)"/>
    <x v="16"/>
    <n v="78000"/>
    <s v="Bruce Beresford"/>
    <s v="David Weisberg"/>
    <s v="Ashley Judd"/>
    <s v="United States"/>
    <n v="70000000"/>
    <n v="177841558"/>
    <s v="Paramount Pictures"/>
    <n v="105"/>
    <n v="166.6"/>
    <n v="325260040.35174072"/>
  </r>
  <r>
    <s v="The Insider"/>
    <x v="0"/>
    <x v="5"/>
    <x v="19"/>
    <s v="November 5, 1999 (United States)"/>
    <x v="40"/>
    <n v="163000"/>
    <s v="Michael Mann"/>
    <s v="Marie Brenner"/>
    <s v="Russell Crowe"/>
    <s v="United States"/>
    <n v="90000000"/>
    <n v="60289912"/>
    <s v="Touchstone Pictures"/>
    <n v="157"/>
    <n v="166.6"/>
    <n v="110266123.56782714"/>
  </r>
  <r>
    <s v="Deuce Bigalow: Male Gigolo"/>
    <x v="0"/>
    <x v="3"/>
    <x v="19"/>
    <s v="December 10, 1999 (United States)"/>
    <x v="46"/>
    <n v="72000"/>
    <s v="Mike Mitchell"/>
    <s v="Harris Goldberg"/>
    <s v="Rob Schneider"/>
    <s v="United States"/>
    <n v="17000000"/>
    <n v="92938755"/>
    <s v="Happy Madison Productions"/>
    <n v="88"/>
    <n v="166.6"/>
    <n v="169978623.34033614"/>
  </r>
  <r>
    <s v="The 13th Warrior"/>
    <x v="0"/>
    <x v="2"/>
    <x v="19"/>
    <s v="August 27, 1999 (United States)"/>
    <x v="14"/>
    <n v="119000"/>
    <s v="John McTiernan"/>
    <s v="Michael Crichton"/>
    <s v="Antonio Banderas"/>
    <s v="United States"/>
    <n v="160000000"/>
    <n v="61698899"/>
    <s v="Touchstone Pictures"/>
    <n v="102"/>
    <n v="166.6"/>
    <n v="112843064.37755102"/>
  </r>
  <r>
    <s v="Life"/>
    <x v="0"/>
    <x v="3"/>
    <x v="19"/>
    <s v="April 16, 1999 (United States)"/>
    <x v="8"/>
    <n v="47000"/>
    <s v="Ted Demme"/>
    <s v="Robert Ramsey"/>
    <s v="Eddie Murphy"/>
    <s v="United States"/>
    <n v="80000000"/>
    <n v="73475268"/>
    <s v="Imagine Entertainment"/>
    <n v="108"/>
    <n v="166.6"/>
    <n v="134381237.45258102"/>
  </r>
  <r>
    <s v="End of Days"/>
    <x v="0"/>
    <x v="2"/>
    <x v="19"/>
    <s v="November 24, 1999 (United States)"/>
    <x v="1"/>
    <n v="107000"/>
    <s v="Peter Hyams"/>
    <s v="Andrew W. Marlowe"/>
    <s v="Arnold Schwarzenegger"/>
    <s v="United States"/>
    <n v="100000000"/>
    <n v="211989043"/>
    <s v="Beacon Communications"/>
    <n v="122"/>
    <n v="166.6"/>
    <n v="387713453.79411763"/>
  </r>
  <r>
    <s v="The Thomas Crown Affair"/>
    <x v="0"/>
    <x v="6"/>
    <x v="19"/>
    <s v="August 6, 1999 (United States)"/>
    <x v="15"/>
    <n v="89000"/>
    <s v="John McTiernan"/>
    <s v="Alan Trustman"/>
    <s v="Pierce Brosnan"/>
    <s v="United States"/>
    <n v="48000000"/>
    <n v="124305181"/>
    <s v="United Artists"/>
    <n v="113"/>
    <n v="166.6"/>
    <n v="227345670.1722689"/>
  </r>
  <r>
    <s v="Drop Dead Gorgeous"/>
    <x v="8"/>
    <x v="3"/>
    <x v="19"/>
    <s v="July 23, 1999 (United States)"/>
    <x v="14"/>
    <n v="34000"/>
    <s v="Michael Patrick Jann"/>
    <s v="Lona Williams"/>
    <s v="Kirsten Dunst"/>
    <s v="Germany"/>
    <n v="15000000"/>
    <n v="10571408"/>
    <s v="New Line Cinema"/>
    <n v="97"/>
    <n v="166.6"/>
    <n v="19334381.858343337"/>
  </r>
  <r>
    <s v="Boys Don't Cry"/>
    <x v="0"/>
    <x v="5"/>
    <x v="19"/>
    <s v="March 31, 2000 (United States)"/>
    <x v="24"/>
    <n v="94000"/>
    <s v="Kimberly Peirce"/>
    <s v="Kimberly Peirce"/>
    <s v="Hilary Swank"/>
    <s v="United States"/>
    <n v="2000000"/>
    <n v="11540607"/>
    <s v="Fox Searchlight Pictures"/>
    <n v="118"/>
    <n v="166.6"/>
    <n v="21106980.509603839"/>
  </r>
  <r>
    <s v="8MM"/>
    <x v="0"/>
    <x v="6"/>
    <x v="19"/>
    <s v="February 26, 1999 (United States)"/>
    <x v="16"/>
    <n v="127000"/>
    <s v="Joel Schumacher"/>
    <s v="Andrew Kevin Walker"/>
    <s v="Nicolas Cage"/>
    <s v="Germany"/>
    <n v="40000000"/>
    <n v="96618699"/>
    <s v="Columbia Pictures"/>
    <n v="123"/>
    <n v="166.6"/>
    <n v="176708989.10744298"/>
  </r>
  <r>
    <s v="House on Haunted Hill"/>
    <x v="0"/>
    <x v="6"/>
    <x v="19"/>
    <s v="October 29, 1999 (United States)"/>
    <x v="41"/>
    <n v="54000"/>
    <s v="William Malone"/>
    <s v="Robb White"/>
    <s v="Geoffrey Rush"/>
    <s v="United States"/>
    <n v="37000000"/>
    <n v="42593455"/>
    <s v="Dark Castle Entertainment"/>
    <n v="93"/>
    <n v="166.6"/>
    <n v="77900514.636854738"/>
  </r>
  <r>
    <s v="But I'm a Cheerleader"/>
    <x v="0"/>
    <x v="3"/>
    <x v="19"/>
    <s v="August 11, 2000 (United States)"/>
    <x v="17"/>
    <n v="29000"/>
    <s v="Jamie Babbit"/>
    <s v="Brian Peterson"/>
    <s v="Natasha Lyonne"/>
    <s v="United States"/>
    <n v="1200000"/>
    <n v="2595216"/>
    <s v="Cheerleader LLC"/>
    <n v="85"/>
    <n v="166.6"/>
    <n v="4746472.4801920764"/>
  </r>
  <r>
    <s v="Never Been Kissed"/>
    <x v="8"/>
    <x v="3"/>
    <x v="19"/>
    <s v="April 9, 1999 (United States)"/>
    <x v="10"/>
    <n v="85000"/>
    <s v="Raja Gosnell"/>
    <s v="Abby Kohn"/>
    <s v="Drew Barrymore"/>
    <s v="United States"/>
    <n v="25000000"/>
    <n v="84565230"/>
    <s v="Fox 2000 Pictures"/>
    <n v="107"/>
    <n v="166.6"/>
    <n v="154664019.09363747"/>
  </r>
  <r>
    <s v="Jawbreaker"/>
    <x v="0"/>
    <x v="3"/>
    <x v="19"/>
    <s v="February 19, 1999 (United States)"/>
    <x v="41"/>
    <n v="25000"/>
    <s v="Darren Stein"/>
    <s v="Darren Stein"/>
    <s v="Rose McGowan"/>
    <s v="United States"/>
    <n v="3500000"/>
    <n v="3117085"/>
    <s v="Crossroads Films"/>
    <n v="87"/>
    <n v="166.6"/>
    <n v="5700935.1710684272"/>
  </r>
  <r>
    <s v="The Bone Collector"/>
    <x v="0"/>
    <x v="6"/>
    <x v="19"/>
    <s v="November 5, 1999 (United States)"/>
    <x v="17"/>
    <n v="159000"/>
    <s v="Phillip Noyce"/>
    <s v="Jeffery Deaver"/>
    <s v="Denzel Washington"/>
    <s v="United States"/>
    <n v="73000000"/>
    <n v="151493655"/>
    <s v="Columbia Pictures"/>
    <n v="118"/>
    <n v="166.6"/>
    <n v="277071528.682473"/>
  </r>
  <r>
    <s v="Any Given Sunday"/>
    <x v="0"/>
    <x v="0"/>
    <x v="19"/>
    <s v="December 22, 1999 (United States)"/>
    <x v="15"/>
    <n v="114000"/>
    <s v="Oliver Stone"/>
    <s v="Daniel Pyne"/>
    <s v="Al Pacino"/>
    <s v="United States"/>
    <n v="55000000"/>
    <n v="100230832"/>
    <s v="Warner Bros."/>
    <n v="162"/>
    <n v="166.6"/>
    <n v="183315333.19567826"/>
  </r>
  <r>
    <s v="A Walk on the Moon"/>
    <x v="0"/>
    <x v="0"/>
    <x v="19"/>
    <s v="April 23, 1999 (United States)"/>
    <x v="14"/>
    <n v="8100"/>
    <s v="Tony Goldwyn"/>
    <s v="Pamela Gray"/>
    <s v="Diane Lane"/>
    <s v="United States"/>
    <n v="14000000"/>
    <n v="4750660"/>
    <s v="Miramax"/>
    <n v="107"/>
    <n v="166.6"/>
    <n v="8688632.0648259297"/>
  </r>
  <r>
    <s v="Summer of Sam"/>
    <x v="0"/>
    <x v="6"/>
    <x v="19"/>
    <s v="July 2, 1999 (United States)"/>
    <x v="17"/>
    <n v="37000"/>
    <s v="Spike Lee"/>
    <s v="Spike Lee"/>
    <s v="John Leguizamo"/>
    <s v="United States"/>
    <n v="22000000"/>
    <n v="19288130"/>
    <s v="Touchstone Pictures"/>
    <n v="142"/>
    <n v="166.6"/>
    <n v="35276669.933973588"/>
  </r>
  <r>
    <s v="The Cider House Rules"/>
    <x v="8"/>
    <x v="0"/>
    <x v="19"/>
    <s v="January 7, 2000 (United States)"/>
    <x v="34"/>
    <n v="95000"/>
    <s v="Lasse Hallström"/>
    <s v="John Irving"/>
    <s v="Tobey Maguire"/>
    <s v="United States"/>
    <n v="24000000"/>
    <n v="88545092"/>
    <s v="FilmColony"/>
    <n v="126"/>
    <n v="166.6"/>
    <n v="161942914.36014405"/>
  </r>
  <r>
    <s v="October Sky"/>
    <x v="1"/>
    <x v="5"/>
    <x v="19"/>
    <s v="February 19, 1999 (United States)"/>
    <x v="40"/>
    <n v="85000"/>
    <s v="Joe Johnston"/>
    <s v="Homer H. Hickam Jr."/>
    <s v="Jake Gyllenhaal"/>
    <s v="United States"/>
    <n v="25000000"/>
    <n v="34698753"/>
    <s v="Universal Pictures"/>
    <n v="108"/>
    <n v="166.6"/>
    <n v="63461644.892557025"/>
  </r>
  <r>
    <s v="The Haunting"/>
    <x v="8"/>
    <x v="7"/>
    <x v="19"/>
    <s v="July 23, 1999 (United States)"/>
    <x v="18"/>
    <n v="73000"/>
    <s v="Jan de Bont"/>
    <s v="David Self"/>
    <s v="Liam Neeson"/>
    <s v="United States"/>
    <n v="80000000"/>
    <n v="177311151"/>
    <s v="Dreamworks Pictures"/>
    <n v="113"/>
    <n v="166.6"/>
    <n v="324289962.24309725"/>
  </r>
  <r>
    <s v="eXistenZ"/>
    <x v="0"/>
    <x v="4"/>
    <x v="19"/>
    <s v="April 23, 1999 (United States)"/>
    <x v="8"/>
    <n v="96000"/>
    <s v="David Cronenberg"/>
    <s v="David Cronenberg"/>
    <s v="Jude Law"/>
    <s v="United Kingdom"/>
    <n v="15000000"/>
    <n v="2856712"/>
    <s v="Dimension Films"/>
    <n v="97"/>
    <n v="166.6"/>
    <n v="5224730.7707082834"/>
  </r>
  <r>
    <s v="For Love of the Game"/>
    <x v="8"/>
    <x v="0"/>
    <x v="19"/>
    <s v="September 17, 1999 (United States)"/>
    <x v="14"/>
    <n v="33000"/>
    <s v="Sam Raimi"/>
    <s v="Michael Shaara"/>
    <s v="Kevin Costner"/>
    <s v="United States"/>
    <n v="80000000"/>
    <n v="46112640"/>
    <s v="Universal Pictures"/>
    <n v="137"/>
    <n v="166.6"/>
    <n v="84336863.193277314"/>
  </r>
  <r>
    <s v="Bringing Out the Dead"/>
    <x v="0"/>
    <x v="0"/>
    <x v="19"/>
    <s v="October 22, 1999 (United States)"/>
    <x v="8"/>
    <n v="65000"/>
    <s v="Martin Scorsese"/>
    <s v="Joe Connelly"/>
    <s v="Nicolas Cage"/>
    <s v="United States"/>
    <n v="55000000"/>
    <n v="16797191"/>
    <s v="De Fina-Cappa"/>
    <n v="121"/>
    <n v="166.6"/>
    <n v="30720912.951380551"/>
  </r>
  <r>
    <s v="Three Kings"/>
    <x v="0"/>
    <x v="2"/>
    <x v="19"/>
    <s v="October 1, 1999 (United States)"/>
    <x v="12"/>
    <n v="163000"/>
    <s v="David O. Russell"/>
    <s v="John Ridley"/>
    <s v="George Clooney"/>
    <s v="United States"/>
    <n v="75000000"/>
    <n v="107752036"/>
    <s v="Warner Bros."/>
    <n v="114"/>
    <n v="166.6"/>
    <n v="197071100.65546218"/>
  </r>
  <r>
    <s v="Go"/>
    <x v="0"/>
    <x v="3"/>
    <x v="19"/>
    <s v="April 9, 1999 (United States)"/>
    <x v="13"/>
    <n v="68000"/>
    <s v="Doug Liman"/>
    <s v="John August"/>
    <s v="Sarah Polley"/>
    <s v="United States"/>
    <n v="20000000"/>
    <n v="28451622"/>
    <s v="Columbia Pictures"/>
    <n v="102"/>
    <n v="166.6"/>
    <n v="52036069.768307321"/>
  </r>
  <r>
    <s v="Payback"/>
    <x v="0"/>
    <x v="2"/>
    <x v="19"/>
    <s v="February 5, 1999 (United States)"/>
    <x v="12"/>
    <n v="133000"/>
    <s v="Brian Helgeland"/>
    <s v="Donald E. Westlake"/>
    <s v="Mel Gibson"/>
    <s v="United States"/>
    <n v="90000000"/>
    <n v="161626121"/>
    <s v="Icon Entertainment International"/>
    <n v="100"/>
    <n v="166.6"/>
    <n v="295603115.65846336"/>
  </r>
  <r>
    <s v="South Park: Bigger, Longer &amp; Uncut"/>
    <x v="0"/>
    <x v="10"/>
    <x v="19"/>
    <s v="June 30, 1999 (United States)"/>
    <x v="3"/>
    <n v="195000"/>
    <s v="Trey Parker"/>
    <s v="Trey Parker"/>
    <s v="Trey Parker"/>
    <s v="United States"/>
    <n v="21000000"/>
    <n v="83137603"/>
    <s v="Scott Rudin Productions"/>
    <n v="81"/>
    <n v="166.6"/>
    <n v="152052986.99939975"/>
  </r>
  <r>
    <s v="The Straight Story"/>
    <x v="2"/>
    <x v="5"/>
    <x v="19"/>
    <s v="November 3, 1999 (France)"/>
    <x v="45"/>
    <n v="84000"/>
    <s v="David Lynch"/>
    <s v="John Roach"/>
    <s v="Richard Farnsworth"/>
    <s v="France"/>
    <n v="10000000"/>
    <n v="6416569"/>
    <s v="Asymmetrical Productions"/>
    <n v="112"/>
    <n v="166.6"/>
    <n v="11735465.63205282"/>
  </r>
  <r>
    <s v="Idle Hands"/>
    <x v="0"/>
    <x v="3"/>
    <x v="19"/>
    <s v="April 30, 1999 (United States)"/>
    <x v="19"/>
    <n v="41000"/>
    <s v="Rodman Flender"/>
    <s v="Terri Hughes Burton"/>
    <s v="Devon Sawa"/>
    <s v="United States"/>
    <n v="25000000"/>
    <n v="4152230"/>
    <s v="Columbia Pictures"/>
    <n v="92"/>
    <n v="166.6"/>
    <n v="7594144.5438175267"/>
  </r>
  <r>
    <s v="Bowfinger"/>
    <x v="8"/>
    <x v="3"/>
    <x v="19"/>
    <s v="August 13, 1999 (United States)"/>
    <x v="5"/>
    <n v="68000"/>
    <s v="Frank Oz"/>
    <s v="Steve Martin"/>
    <s v="Steve Martin"/>
    <s v="United States"/>
    <n v="55000000"/>
    <n v="98625775"/>
    <s v="Universal Pictures"/>
    <n v="97"/>
    <n v="166.6"/>
    <n v="180379793.77250901"/>
  </r>
  <r>
    <s v="Detroit Rock City"/>
    <x v="0"/>
    <x v="3"/>
    <x v="19"/>
    <s v="August 13, 1999 (United States)"/>
    <x v="15"/>
    <n v="36000"/>
    <s v="Adam Rifkin"/>
    <s v="Carl V. Dupré"/>
    <s v="Edward Furlong"/>
    <s v="United States"/>
    <n v="34000000"/>
    <n v="4217115"/>
    <s v="New Line Cinema"/>
    <n v="95"/>
    <n v="166.6"/>
    <n v="7712814.7689075628"/>
  </r>
  <r>
    <s v="The General's Daughter"/>
    <x v="0"/>
    <x v="6"/>
    <x v="19"/>
    <s v="June 18, 1999 (United States)"/>
    <x v="5"/>
    <n v="55000"/>
    <s v="Simon West"/>
    <s v="Nelson DeMille"/>
    <s v="John Travolta"/>
    <s v="United States"/>
    <n v="95000000"/>
    <n v="149705852"/>
    <s v="Paramount Pictures"/>
    <n v="116"/>
    <n v="166.6"/>
    <n v="273801759.33013207"/>
  </r>
  <r>
    <s v="The Messenger: The Story of Joan of Arc"/>
    <x v="0"/>
    <x v="1"/>
    <x v="19"/>
    <s v="November 12, 1999 (United States)"/>
    <x v="5"/>
    <n v="65000"/>
    <s v="Luc Besson"/>
    <s v="Andrew Birkin"/>
    <s v="Milla Jovovich"/>
    <s v="France"/>
    <n v="85000000"/>
    <n v="66976317"/>
    <s v="Columbia Pictures"/>
    <n v="148"/>
    <n v="166.6"/>
    <n v="122495100.77971189"/>
  </r>
  <r>
    <s v="Man on the Moon"/>
    <x v="0"/>
    <x v="5"/>
    <x v="19"/>
    <s v="December 22, 1999 (United States)"/>
    <x v="34"/>
    <n v="126000"/>
    <s v="Milos Forman"/>
    <s v="Scott Alexander"/>
    <s v="Jim Carrey"/>
    <s v="United Kingdom"/>
    <n v="82000000"/>
    <n v="47434430"/>
    <s v="Universal Pictures"/>
    <n v="118"/>
    <n v="166.6"/>
    <n v="86754326.656662658"/>
  </r>
  <r>
    <s v="Ratcatcher"/>
    <x v="4"/>
    <x v="0"/>
    <x v="19"/>
    <s v="November 12, 1999 (United Kingdom)"/>
    <x v="24"/>
    <n v="9200"/>
    <s v="Lynne Ramsay"/>
    <s v="Lynne Ramsay"/>
    <s v="Tommy Flanagan"/>
    <s v="United Kingdom"/>
    <n v="30000"/>
    <n v="217244"/>
    <s v="Pathé Pictures International"/>
    <n v="94"/>
    <n v="166.6"/>
    <n v="397324.41056422569"/>
  </r>
  <r>
    <s v="Ravenous"/>
    <x v="0"/>
    <x v="1"/>
    <x v="19"/>
    <s v="March 19, 1999 (United States)"/>
    <x v="9"/>
    <n v="38000"/>
    <s v="Antonia Bird"/>
    <s v="Ted Griffin"/>
    <s v="Guy Pearce"/>
    <s v="United Kingdom"/>
    <n v="12000000"/>
    <n v="2062405"/>
    <s v="ETIC Films"/>
    <n v="101"/>
    <n v="166.6"/>
    <n v="3771997.6200480191"/>
  </r>
  <r>
    <s v="Entrapment"/>
    <x v="8"/>
    <x v="2"/>
    <x v="19"/>
    <s v="April 30, 1999 (United States)"/>
    <x v="21"/>
    <n v="110000"/>
    <s v="Jon Amiel"/>
    <s v="Ronald Bass"/>
    <s v="Sean Connery"/>
    <s v="United States"/>
    <n v="66000000"/>
    <n v="212404396"/>
    <s v="Twentieth Century Fox"/>
    <n v="113"/>
    <n v="166.6"/>
    <n v="388473106.00960386"/>
  </r>
  <r>
    <s v="Mansfield Park"/>
    <x v="8"/>
    <x v="3"/>
    <x v="19"/>
    <s v="December 25, 1999 (United States)"/>
    <x v="12"/>
    <n v="23000"/>
    <s v="Patricia Rozema"/>
    <s v="Jane Austen"/>
    <s v="Frances O'Connor"/>
    <s v="United Kingdom"/>
    <m/>
    <n v="4775847"/>
    <s v="Arts Council of England"/>
    <n v="112"/>
    <n v="166.6"/>
    <n v="8734697.3643457387"/>
  </r>
  <r>
    <s v="Stir of Echoes"/>
    <x v="0"/>
    <x v="4"/>
    <x v="19"/>
    <s v="September 10, 1999 (United States)"/>
    <x v="9"/>
    <n v="77000"/>
    <s v="David Koepp"/>
    <s v="Richard Matheson"/>
    <s v="Kevin Bacon"/>
    <s v="United States"/>
    <n v="12000000"/>
    <n v="21142914"/>
    <s v="Artisan Entertainment"/>
    <n v="99"/>
    <n v="166.6"/>
    <n v="38668942.951980792"/>
  </r>
  <r>
    <s v="Pola X"/>
    <x v="4"/>
    <x v="0"/>
    <x v="19"/>
    <s v="October 9, 1999 (Japan)"/>
    <x v="1"/>
    <n v="4600"/>
    <s v="Leos Carax"/>
    <s v="Leos Carax"/>
    <s v="Guillaume Depardieu"/>
    <s v="France"/>
    <m/>
    <m/>
    <s v="ARD Degeto Film"/>
    <n v="134"/>
    <n v="166.6"/>
    <s v=""/>
  </r>
  <r>
    <s v="Ghost Dog: The Way of the Samurai"/>
    <x v="0"/>
    <x v="2"/>
    <x v="19"/>
    <s v="March 24, 2000 (United States)"/>
    <x v="24"/>
    <n v="86000"/>
    <s v="Jim Jarmusch"/>
    <s v="Jim Jarmusch"/>
    <s v="Forest Whitaker"/>
    <s v="France"/>
    <m/>
    <n v="9380473"/>
    <s v="Pandora Filmproduktion"/>
    <n v="116"/>
    <n v="166.6"/>
    <n v="17156243.235894356"/>
  </r>
  <r>
    <s v="Teaching Mrs. Tingle"/>
    <x v="8"/>
    <x v="3"/>
    <x v="19"/>
    <s v="August 20, 1999 (United States)"/>
    <x v="11"/>
    <n v="20000"/>
    <s v="Kevin Williamson"/>
    <s v="Kevin Williamson"/>
    <s v="Helen Mirren"/>
    <s v="United States"/>
    <n v="13000000"/>
    <n v="8951935"/>
    <s v="Miramax"/>
    <n v="96"/>
    <n v="166.6"/>
    <n v="16372476.557623049"/>
  </r>
  <r>
    <s v="Bicentennial Man"/>
    <x v="1"/>
    <x v="3"/>
    <x v="19"/>
    <s v="December 17, 1999 (United States)"/>
    <x v="15"/>
    <n v="112000"/>
    <s v="Chris Columbus"/>
    <s v="Isaac Asimov"/>
    <s v="Robin Williams"/>
    <s v="United States"/>
    <n v="100000000"/>
    <n v="87423861"/>
    <s v="1492 Pictures"/>
    <n v="132"/>
    <n v="166.6"/>
    <n v="159892259.58403361"/>
  </r>
  <r>
    <s v="Runaway Bride"/>
    <x v="1"/>
    <x v="3"/>
    <x v="19"/>
    <s v="July 30, 1999 (United States)"/>
    <x v="41"/>
    <n v="95000"/>
    <s v="Garry Marshall"/>
    <s v="Josann McGibbon"/>
    <s v="Julia Roberts"/>
    <s v="United States"/>
    <n v="70000000"/>
    <n v="309460292"/>
    <s v="Paramount Pictures"/>
    <n v="116"/>
    <n v="166.6"/>
    <n v="565981698.51380551"/>
  </r>
  <r>
    <s v="The Thirteenth Floor"/>
    <x v="0"/>
    <x v="16"/>
    <x v="19"/>
    <s v="May 28, 1999 (United States)"/>
    <x v="12"/>
    <n v="69000"/>
    <s v="Josef Rusnak"/>
    <s v="Daniel F. Galouye"/>
    <s v="Craig Bierko"/>
    <s v="United States"/>
    <n v="16000000"/>
    <n v="18564088"/>
    <s v="Columbia Pictures"/>
    <n v="100"/>
    <n v="166.6"/>
    <n v="33952446.660264105"/>
  </r>
  <r>
    <s v="Inspector Gadget"/>
    <x v="1"/>
    <x v="2"/>
    <x v="19"/>
    <s v="July 23, 1999 (United States)"/>
    <x v="29"/>
    <n v="46000"/>
    <s v="David Kellogg"/>
    <s v="Andy Heyward"/>
    <s v="Matthew Broderick"/>
    <s v="United States"/>
    <n v="90000000"/>
    <n v="134403112"/>
    <s v="Walt Disney Pictures"/>
    <n v="78"/>
    <n v="166.6"/>
    <n v="245814094.99639857"/>
  </r>
  <r>
    <s v="Arlington Road"/>
    <x v="0"/>
    <x v="2"/>
    <x v="19"/>
    <s v="July 9, 1999 (United States)"/>
    <x v="13"/>
    <n v="83000"/>
    <s v="Mark Pellington"/>
    <s v="Ehren Kruger"/>
    <s v="Jeff Bridges"/>
    <s v="United States"/>
    <n v="31000000"/>
    <n v="41067311"/>
    <s v="Screen Gems"/>
    <n v="117"/>
    <n v="166.6"/>
    <n v="75109301.69087635"/>
  </r>
  <r>
    <s v="The Hurricane"/>
    <x v="0"/>
    <x v="5"/>
    <x v="19"/>
    <s v="January 14, 2000 (United States)"/>
    <x v="37"/>
    <n v="93000"/>
    <s v="Norman Jewison"/>
    <s v="Rubin 'Hurricane' Carter"/>
    <s v="Denzel Washington"/>
    <s v="United States"/>
    <n v="50000000"/>
    <n v="73956241"/>
    <s v="Azoff Entertainment"/>
    <n v="146"/>
    <n v="166.6"/>
    <n v="135260904.15786314"/>
  </r>
  <r>
    <s v="All About My Mother"/>
    <x v="0"/>
    <x v="0"/>
    <x v="19"/>
    <s v="March 31, 2000 (United States)"/>
    <x v="6"/>
    <n v="91000"/>
    <s v="Pedro Almodóvar"/>
    <s v="Pedro Almodóvar"/>
    <s v="Cecilia Roth"/>
    <s v="Spain"/>
    <m/>
    <n v="67952969"/>
    <s v="El Deseo"/>
    <n v="101"/>
    <n v="166.6"/>
    <n v="124281330.4579832"/>
  </r>
  <r>
    <s v="Drive Me Crazy"/>
    <x v="8"/>
    <x v="3"/>
    <x v="19"/>
    <s v="October 1, 1999 (United States)"/>
    <x v="1"/>
    <n v="19000"/>
    <s v="John Schultz"/>
    <s v="Todd Strasser"/>
    <s v="Melissa Joan Hart"/>
    <s v="United States"/>
    <n v="8500000"/>
    <n v="22593409"/>
    <s v="Twentieth Century Fox"/>
    <n v="91"/>
    <n v="166.6"/>
    <n v="41321799.053421371"/>
  </r>
  <r>
    <s v="Blue Streak"/>
    <x v="8"/>
    <x v="2"/>
    <x v="19"/>
    <s v="September 17, 1999 (United States)"/>
    <x v="21"/>
    <n v="77000"/>
    <s v="Les Mayfield"/>
    <s v="Michael Berry"/>
    <s v="Martin Lawrence"/>
    <s v="Germany"/>
    <n v="65000000"/>
    <n v="117758500"/>
    <s v="Columbia Pictures"/>
    <n v="93"/>
    <n v="166.6"/>
    <n v="215372238.59543818"/>
  </r>
  <r>
    <s v="The Limey"/>
    <x v="0"/>
    <x v="6"/>
    <x v="19"/>
    <s v="August 4, 1999 (France)"/>
    <x v="9"/>
    <n v="31000"/>
    <s v="Steven Soderbergh"/>
    <s v="Lem Dobbs"/>
    <s v="Terence Stamp"/>
    <s v="United States"/>
    <n v="10000000"/>
    <n v="3325736"/>
    <s v="Artisan Entertainment"/>
    <n v="89"/>
    <n v="166.6"/>
    <n v="6082543.5726290513"/>
  </r>
  <r>
    <s v="Message in a Bottle"/>
    <x v="8"/>
    <x v="0"/>
    <x v="19"/>
    <s v="February 12, 1999 (United States)"/>
    <x v="19"/>
    <n v="37000"/>
    <s v="Luis Mandoki"/>
    <s v="Nicholas Sparks"/>
    <s v="Kevin Costner"/>
    <s v="United States"/>
    <n v="80000000"/>
    <n v="118880016"/>
    <s v="Warner Bros."/>
    <n v="126"/>
    <n v="166.6"/>
    <n v="217423414.6170468"/>
  </r>
  <r>
    <s v="Stigmata"/>
    <x v="0"/>
    <x v="4"/>
    <x v="19"/>
    <s v="September 10, 1999 (United States)"/>
    <x v="19"/>
    <n v="66000"/>
    <s v="Rupert Wainwright"/>
    <s v="Tom Lazarus"/>
    <s v="Patricia Arquette"/>
    <s v="United States"/>
    <n v="29000000"/>
    <n v="89446268"/>
    <s v="Metro-Goldwyn-Mayer (MGM)"/>
    <n v="103"/>
    <n v="166.6"/>
    <n v="163591103.59903961"/>
  </r>
  <r>
    <s v="A Midsummer Night's Dream"/>
    <x v="8"/>
    <x v="3"/>
    <x v="19"/>
    <s v="May 14, 1999 (United States)"/>
    <x v="5"/>
    <n v="25000"/>
    <s v="Michael Hoffman"/>
    <s v="William Shakespeare"/>
    <s v="Kevin Kline"/>
    <s v="United Kingdom"/>
    <n v="11000000"/>
    <n v="16071990"/>
    <s v="Fox Searchlight Pictures"/>
    <n v="116"/>
    <n v="166.6"/>
    <n v="29394569.945978392"/>
  </r>
  <r>
    <s v="The Other Sister"/>
    <x v="8"/>
    <x v="3"/>
    <x v="19"/>
    <s v="February 26, 1999 (United States)"/>
    <x v="16"/>
    <n v="12000"/>
    <s v="Garry Marshall"/>
    <s v="Alexandra Rose"/>
    <s v="Juliette Lewis"/>
    <s v="United States"/>
    <n v="35000000"/>
    <n v="27807627"/>
    <s v="Mandeville Films"/>
    <n v="129"/>
    <n v="166.6"/>
    <n v="50858246.980192073"/>
  </r>
  <r>
    <s v="Analyze This"/>
    <x v="0"/>
    <x v="3"/>
    <x v="19"/>
    <s v="March 5, 1999 (United States)"/>
    <x v="17"/>
    <n v="148000"/>
    <s v="Harold Ramis"/>
    <s v="Kenneth Lonergan"/>
    <s v="Robert De Niro"/>
    <s v="United States"/>
    <n v="80000000"/>
    <n v="176885658"/>
    <s v="Village Roadshow Pictures"/>
    <n v="103"/>
    <n v="166.6"/>
    <n v="323511764.66146457"/>
  </r>
  <r>
    <s v="Human Traffic"/>
    <x v="0"/>
    <x v="3"/>
    <x v="19"/>
    <s v="May 5, 2000 (United States)"/>
    <x v="12"/>
    <n v="24000"/>
    <s v="Justin Kerrigan"/>
    <s v="Justin Kerrigan"/>
    <s v="John Simm"/>
    <s v="United Kingdom"/>
    <m/>
    <n v="104257"/>
    <s v="Irish Screen"/>
    <n v="99"/>
    <n v="166.6"/>
    <n v="190678.91896758703"/>
  </r>
  <r>
    <s v="Brokedown Palace"/>
    <x v="8"/>
    <x v="0"/>
    <x v="19"/>
    <s v="August 13, 1999 (United States)"/>
    <x v="16"/>
    <n v="22000"/>
    <s v="Jonathan Kaplan"/>
    <s v="Adam Fields"/>
    <s v="Claire Danes"/>
    <s v="United States"/>
    <n v="25000000"/>
    <n v="10115013"/>
    <s v="Fox 2000 Pictures"/>
    <n v="100"/>
    <n v="166.6"/>
    <n v="18499666.633253302"/>
  </r>
  <r>
    <s v="Holy Smoke"/>
    <x v="3"/>
    <x v="3"/>
    <x v="19"/>
    <s v="February 18, 2000 (United States)"/>
    <x v="23"/>
    <n v="14000"/>
    <s v="Jane Campion"/>
    <s v="Anna Campion"/>
    <s v="Kate Winslet"/>
    <s v="United States"/>
    <m/>
    <n v="1765545"/>
    <s v="India Take One Productions"/>
    <n v="115"/>
    <n v="166.6"/>
    <n v="3229060.9933973588"/>
  </r>
  <r>
    <s v="Virus"/>
    <x v="0"/>
    <x v="2"/>
    <x v="19"/>
    <s v="January 15, 1999 (United States)"/>
    <x v="18"/>
    <n v="27000"/>
    <s v="John Bruno"/>
    <s v="Chuck Pfarrer"/>
    <s v="Jamie Lee Curtis"/>
    <s v="United States"/>
    <n v="75000000"/>
    <n v="30657854"/>
    <s v="Mutual Film Company"/>
    <n v="99"/>
    <n v="166.6"/>
    <n v="56071117.129651859"/>
  </r>
  <r>
    <s v="Superstar"/>
    <x v="8"/>
    <x v="3"/>
    <x v="19"/>
    <s v="October 8, 1999 (United States)"/>
    <x v="27"/>
    <n v="18000"/>
    <s v="Bruce McCulloch"/>
    <s v="Molly Shannon"/>
    <s v="Molly Shannon"/>
    <s v="United States"/>
    <n v="34000000"/>
    <n v="30636478"/>
    <s v="Broadway Pictures"/>
    <n v="81"/>
    <n v="166.6"/>
    <n v="56032021.888355345"/>
  </r>
  <r>
    <s v="The Best Man"/>
    <x v="0"/>
    <x v="3"/>
    <x v="19"/>
    <s v="October 22, 1999 (United States)"/>
    <x v="8"/>
    <n v="9700"/>
    <s v="Malcolm D. Lee"/>
    <s v="Malcolm D. Lee"/>
    <s v="Taye Diggs"/>
    <s v="United States"/>
    <n v="9000000"/>
    <n v="34573780"/>
    <s v="40 Acres &amp; A Mule Filmworks"/>
    <n v="120"/>
    <n v="166.6"/>
    <n v="63233077.827130854"/>
  </r>
  <r>
    <s v="Dick"/>
    <x v="8"/>
    <x v="3"/>
    <x v="19"/>
    <s v="August 4, 1999 (United States)"/>
    <x v="19"/>
    <n v="19000"/>
    <s v="Andrew Fleming"/>
    <s v="Andrew Fleming"/>
    <s v="Kirsten Dunst"/>
    <s v="United States"/>
    <n v="13000000"/>
    <n v="6262878"/>
    <s v="Canal+ Droits Audiovisuels"/>
    <n v="94"/>
    <n v="166.6"/>
    <n v="11454375.309723889"/>
  </r>
  <r>
    <s v="The War Zone"/>
    <x v="0"/>
    <x v="0"/>
    <x v="19"/>
    <s v="June 11, 1999 (Italy)"/>
    <x v="4"/>
    <n v="9800"/>
    <s v="Tim Roth"/>
    <s v="Alexander Stuart"/>
    <s v="Ray Winstone"/>
    <s v="Italy"/>
    <m/>
    <n v="254441"/>
    <s v="Channel Four Films"/>
    <n v="98"/>
    <n v="166.6"/>
    <n v="465355.17827130854"/>
  </r>
  <r>
    <s v="True Crime"/>
    <x v="0"/>
    <x v="6"/>
    <x v="19"/>
    <s v="March 19, 1999 (United States)"/>
    <x v="14"/>
    <n v="33000"/>
    <s v="Clint Eastwood"/>
    <s v="Andrew Klavan"/>
    <s v="Clint Eastwood"/>
    <s v="United States"/>
    <n v="55000000"/>
    <n v="16649768"/>
    <s v="Warner Bros."/>
    <n v="127"/>
    <n v="166.6"/>
    <n v="30451286.37214886"/>
  </r>
  <r>
    <s v="Titus"/>
    <x v="0"/>
    <x v="0"/>
    <x v="19"/>
    <s v="February 11, 2000 (United States)"/>
    <x v="12"/>
    <n v="20000"/>
    <s v="Julie Taymor"/>
    <s v="William Shakespeare"/>
    <s v="Anthony Hopkins"/>
    <s v="United Kingdom"/>
    <m/>
    <n v="2259680"/>
    <s v="Clear Blue Sky Productions"/>
    <n v="162"/>
    <n v="166.6"/>
    <n v="4132800.0960384151"/>
  </r>
  <r>
    <s v="Forces of Nature"/>
    <x v="8"/>
    <x v="3"/>
    <x v="19"/>
    <s v="March 19, 1999 (United States)"/>
    <x v="20"/>
    <n v="33000"/>
    <s v="Bronwen Hughes"/>
    <s v="Marc Lawrence"/>
    <s v="Sandra Bullock"/>
    <s v="United States"/>
    <n v="75000000"/>
    <n v="93900680"/>
    <s v="Dreamworks Pictures"/>
    <n v="105"/>
    <n v="166.6"/>
    <n v="171737918.34333733"/>
  </r>
  <r>
    <s v="Better Than Chocolate"/>
    <x v="0"/>
    <x v="3"/>
    <x v="19"/>
    <s v="August 13, 1999 (Canada)"/>
    <x v="10"/>
    <n v="8000"/>
    <s v="Anne Wheeler"/>
    <s v="Peggy Thompson"/>
    <s v="Wendy Crewson"/>
    <s v="Canada"/>
    <m/>
    <n v="2015406"/>
    <s v="British Columbia Film"/>
    <n v="101"/>
    <n v="166.6"/>
    <n v="3686039.6650660262"/>
  </r>
  <r>
    <s v="Body Shots"/>
    <x v="0"/>
    <x v="0"/>
    <x v="19"/>
    <s v="January 21, 2000 (Spain)"/>
    <x v="38"/>
    <n v="5300"/>
    <s v="Michael Cristofer"/>
    <s v="David McKenna"/>
    <s v="Joe Basile"/>
    <s v="United States"/>
    <m/>
    <n v="752122"/>
    <s v="New Line Cinema"/>
    <n v="106"/>
    <n v="166.6"/>
    <n v="1375579.6722689075"/>
  </r>
  <r>
    <s v="Angela's Ashes"/>
    <x v="0"/>
    <x v="5"/>
    <x v="19"/>
    <s v="January 21, 2000 (United States)"/>
    <x v="4"/>
    <n v="21000"/>
    <s v="Alan Parker"/>
    <s v="Frank McCourt"/>
    <s v="Emily Watson"/>
    <s v="United States"/>
    <n v="50000000"/>
    <n v="13042112"/>
    <s v="David Brown Productions"/>
    <n v="145"/>
    <n v="166.6"/>
    <n v="23853130.410564225"/>
  </r>
  <r>
    <s v="Universal Soldier: the Return"/>
    <x v="0"/>
    <x v="2"/>
    <x v="19"/>
    <s v="August 20, 1999 (United States)"/>
    <x v="29"/>
    <n v="28000"/>
    <s v="Mic Rodgers"/>
    <s v="Richard Rothstein"/>
    <s v="Jean-Claude Van Damme"/>
    <s v="United States"/>
    <n v="45000000"/>
    <n v="10667893"/>
    <s v="TriStar Pictures"/>
    <n v="83"/>
    <n v="166.6"/>
    <n v="19510846.32112845"/>
  </r>
  <r>
    <s v="Anna and the King"/>
    <x v="8"/>
    <x v="0"/>
    <x v="19"/>
    <s v="December 17, 1999 (United States)"/>
    <x v="17"/>
    <n v="36000"/>
    <s v="Andy Tennant"/>
    <s v="Anna Leonowens"/>
    <s v="Jodie Foster"/>
    <s v="United States"/>
    <n v="92000000"/>
    <n v="113996937"/>
    <s v="Fox 2000 Pictures"/>
    <n v="148"/>
    <n v="166.6"/>
    <n v="208492597.26230493"/>
  </r>
  <r>
    <s v="Humanity"/>
    <x v="4"/>
    <x v="0"/>
    <x v="19"/>
    <s v="October 27, 1999 (France)"/>
    <x v="15"/>
    <n v="4300"/>
    <s v="Bruno Dumont"/>
    <s v="Bruno Dumont"/>
    <s v="Emmanuel Schotté"/>
    <s v="France"/>
    <m/>
    <m/>
    <s v="3B Productions"/>
    <n v="141"/>
    <n v="166.6"/>
    <s v=""/>
  </r>
  <r>
    <s v="The End of the Affair"/>
    <x v="0"/>
    <x v="0"/>
    <x v="19"/>
    <s v="January 21, 2000 (United States)"/>
    <x v="12"/>
    <n v="22000"/>
    <s v="Neil Jordan"/>
    <s v="Graham Greene"/>
    <s v="Ralph Fiennes"/>
    <s v="United Kingdom"/>
    <n v="23000000"/>
    <n v="10827816"/>
    <s v="Columbia Pictures"/>
    <n v="102"/>
    <n v="166.6"/>
    <n v="19803334.545018006"/>
  </r>
  <r>
    <s v="Mystery, Alaska"/>
    <x v="0"/>
    <x v="3"/>
    <x v="19"/>
    <s v="October 1, 1999 (United States)"/>
    <x v="17"/>
    <n v="26000"/>
    <s v="Jay Roach"/>
    <s v="David E. Kelley"/>
    <s v="Russell Crowe"/>
    <s v="Canada"/>
    <n v="28000000"/>
    <n v="8891623"/>
    <s v="Baldwin/Cohen Productions"/>
    <n v="119"/>
    <n v="166.6"/>
    <n v="16262170.036614645"/>
  </r>
  <r>
    <s v="Baby Geniuses"/>
    <x v="1"/>
    <x v="3"/>
    <x v="19"/>
    <s v="March 12, 1999 (United States)"/>
    <x v="42"/>
    <n v="26000"/>
    <s v="Bob Clark"/>
    <s v="Steven Paul"/>
    <s v="Kathleen Turner"/>
    <s v="United States"/>
    <n v="12000000"/>
    <n v="36450736"/>
    <s v="Crystal Sky Worldwide"/>
    <n v="97"/>
    <n v="166.6"/>
    <n v="66665901.915966384"/>
  </r>
  <r>
    <s v="My Favorite Martian"/>
    <x v="1"/>
    <x v="3"/>
    <x v="19"/>
    <s v="February 12, 1999 (United States)"/>
    <x v="27"/>
    <n v="13000"/>
    <s v="Donald Petrie"/>
    <s v="John L. Greene"/>
    <s v="Christopher Lloyd"/>
    <s v="United States"/>
    <n v="65000000"/>
    <n v="36850101"/>
    <s v="Walt Disney Pictures"/>
    <n v="94"/>
    <n v="166.6"/>
    <n v="67396313.17346938"/>
  </r>
  <r>
    <s v="Beau travail"/>
    <x v="9"/>
    <x v="0"/>
    <x v="19"/>
    <s v="May 3, 2000 (France)"/>
    <x v="34"/>
    <n v="9500"/>
    <s v="Claire Denis"/>
    <s v="Claire Denis"/>
    <s v="Denis Lavant"/>
    <s v="France"/>
    <m/>
    <m/>
    <s v="La Sept-Arte"/>
    <n v="92"/>
    <n v="166.6"/>
    <s v=""/>
  </r>
  <r>
    <s v="Anywhere But Here"/>
    <x v="8"/>
    <x v="3"/>
    <x v="19"/>
    <s v="November 12, 1999 (United States)"/>
    <x v="19"/>
    <n v="17000"/>
    <s v="Wayne Wang"/>
    <s v="Mona Simpson"/>
    <s v="Susan Sarandon"/>
    <s v="United States"/>
    <n v="23000000"/>
    <n v="23631929"/>
    <s v="Fox 2000 Pictures"/>
    <n v="114"/>
    <n v="166.6"/>
    <n v="43221181.070228092"/>
  </r>
  <r>
    <s v="Ride with the Devil"/>
    <x v="0"/>
    <x v="0"/>
    <x v="19"/>
    <s v="November 5, 1999 (United Kingdom)"/>
    <x v="17"/>
    <n v="13000"/>
    <s v="Ang Lee"/>
    <s v="Daniel Woodrell"/>
    <s v="Tobey Maguire"/>
    <s v="United States"/>
    <n v="38000000"/>
    <n v="635096"/>
    <s v="Universal Pictures"/>
    <n v="138"/>
    <n v="166.6"/>
    <n v="1161547.1260504201"/>
  </r>
  <r>
    <s v="200 Cigarettes"/>
    <x v="0"/>
    <x v="3"/>
    <x v="19"/>
    <s v="February 26, 1999 (United States)"/>
    <x v="22"/>
    <n v="15000"/>
    <s v="Risa Bramon Garcia"/>
    <s v="Shana Larsen"/>
    <s v="Ben Affleck"/>
    <s v="United States"/>
    <n v="6000000"/>
    <n v="6852450"/>
    <s v="Dogstar Films"/>
    <n v="101"/>
    <n v="166.6"/>
    <n v="12532662.154861944"/>
  </r>
  <r>
    <s v="Edtv"/>
    <x v="8"/>
    <x v="3"/>
    <x v="19"/>
    <s v="March 26, 1999 (United States)"/>
    <x v="10"/>
    <n v="42000"/>
    <s v="Ron Howard"/>
    <s v="Émile Gaudreault"/>
    <s v="Matthew McConaughey"/>
    <s v="United States"/>
    <n v="80000000"/>
    <n v="35242897"/>
    <s v="Imagine Entertainment"/>
    <n v="122"/>
    <n v="166.6"/>
    <n v="64456847.034213684"/>
  </r>
  <r>
    <s v="Sunshine"/>
    <x v="0"/>
    <x v="0"/>
    <x v="19"/>
    <s v="July 14, 2000 (United States)"/>
    <x v="24"/>
    <n v="13000"/>
    <s v="István Szabó"/>
    <s v="István Szabó"/>
    <s v="Ralph Fiennes"/>
    <s v="Germany"/>
    <m/>
    <n v="7918035"/>
    <s v="Alliance Atlantis Communications"/>
    <n v="181"/>
    <n v="166.6"/>
    <n v="14481544.204681873"/>
  </r>
  <r>
    <s v="Random Hearts"/>
    <x v="0"/>
    <x v="0"/>
    <x v="19"/>
    <s v="October 8, 1999 (United States)"/>
    <x v="33"/>
    <n v="20000"/>
    <s v="Sydney Pollack"/>
    <s v="Warren Adler"/>
    <s v="Harrison Ford"/>
    <s v="United States"/>
    <n v="64000000"/>
    <n v="74608570"/>
    <s v="Columbia Pictures"/>
    <n v="133"/>
    <n v="166.6"/>
    <n v="136453969.26170468"/>
  </r>
  <r>
    <s v="Mickey Blue Eyes"/>
    <x v="8"/>
    <x v="3"/>
    <x v="19"/>
    <s v="August 20, 1999 (United States)"/>
    <x v="23"/>
    <n v="36000"/>
    <s v="Kelly Makin"/>
    <s v="Adam Scheinman"/>
    <s v="Hugh Grant"/>
    <s v="United Kingdom"/>
    <n v="75000000"/>
    <n v="54264342"/>
    <s v="Castle Rock Entertainment"/>
    <n v="102"/>
    <n v="166.6"/>
    <n v="99245768.351740688"/>
  </r>
  <r>
    <s v="Asterix and Obelix vs. Caesar"/>
    <x v="4"/>
    <x v="1"/>
    <x v="19"/>
    <s v="July 14, 2000 (United States)"/>
    <x v="22"/>
    <n v="40000"/>
    <s v="Claude Zidi"/>
    <s v="René Goscinny"/>
    <s v="Christian Clavier"/>
    <s v="France"/>
    <m/>
    <n v="1632567"/>
    <s v="AMLF"/>
    <n v="109"/>
    <n v="166.6"/>
    <n v="2985853.330732293"/>
  </r>
  <r>
    <s v="Fantasia 2000"/>
    <x v="2"/>
    <x v="10"/>
    <x v="19"/>
    <s v="June 16, 2000 (United States)"/>
    <x v="13"/>
    <n v="36000"/>
    <s v="Directors"/>
    <s v="Eric Goldberg"/>
    <s v="James Levine"/>
    <s v="United States"/>
    <n v="80000000"/>
    <n v="90874570"/>
    <s v="Walt Disney Pictures"/>
    <n v="75"/>
    <n v="166.6"/>
    <n v="166203370.22208884"/>
  </r>
  <r>
    <s v="The Rage: Carrie 2"/>
    <x v="0"/>
    <x v="4"/>
    <x v="19"/>
    <s v="March 12, 1999 (United States)"/>
    <x v="32"/>
    <n v="16000"/>
    <s v="Katt Shea"/>
    <s v="Stephen King"/>
    <s v="Emily Bergl"/>
    <s v="United States"/>
    <n v="21000000"/>
    <n v="17762705"/>
    <s v="United Artists"/>
    <n v="104"/>
    <n v="166.6"/>
    <n v="32486771.98979592"/>
  </r>
  <r>
    <s v="The Astronaut's Wife"/>
    <x v="0"/>
    <x v="0"/>
    <x v="19"/>
    <s v="August 27, 1999 (United States)"/>
    <x v="20"/>
    <n v="54000"/>
    <s v="Rand Ravich"/>
    <s v="Rand Ravich"/>
    <s v="Charlize Theron"/>
    <s v="United States"/>
    <n v="75000000"/>
    <n v="19598588"/>
    <s v="New Line Cinema"/>
    <n v="109"/>
    <n v="166.6"/>
    <n v="35844476.372148857"/>
  </r>
  <r>
    <s v="Muppets from Space"/>
    <x v="2"/>
    <x v="1"/>
    <x v="19"/>
    <s v="July 14, 1999 (United States)"/>
    <x v="21"/>
    <n v="18000"/>
    <s v="Tim Hill"/>
    <s v="Jerry Juhl"/>
    <s v="Dave Goelz"/>
    <s v="United States"/>
    <n v="24000000"/>
    <n v="22323612"/>
    <s v="Jim Henson Pictures"/>
    <n v="87"/>
    <n v="166.6"/>
    <n v="40828358.801920764"/>
  </r>
  <r>
    <s v="The Wind Will Carry Us"/>
    <x v="4"/>
    <x v="0"/>
    <x v="19"/>
    <s v="November 24, 1999 (France)"/>
    <x v="24"/>
    <n v="9600"/>
    <s v="Abbas Kiarostami"/>
    <s v="Mahmoud Aiden"/>
    <s v="Behzad Dorani"/>
    <s v="Iran"/>
    <m/>
    <n v="259510"/>
    <s v="MK2 Productions"/>
    <n v="118"/>
    <n v="166.6"/>
    <n v="474626.0324129652"/>
  </r>
  <r>
    <s v="Eye of the Beholder"/>
    <x v="0"/>
    <x v="0"/>
    <x v="19"/>
    <s v="January 28, 2000 (United States)"/>
    <x v="18"/>
    <n v="15000"/>
    <s v="Stephan Elliott"/>
    <s v="Marc Behm"/>
    <s v="Ewan McGregor"/>
    <s v="Canada"/>
    <n v="35000000"/>
    <n v="17589705"/>
    <s v="Ambridge Film Partnership"/>
    <n v="109"/>
    <n v="166.6"/>
    <n v="32170366.827731092"/>
  </r>
  <r>
    <s v="The Wood"/>
    <x v="0"/>
    <x v="3"/>
    <x v="19"/>
    <s v="July 16, 1999 (United States)"/>
    <x v="9"/>
    <n v="8700"/>
    <s v="Rick Famuyiwa"/>
    <s v="Rick Famuyiwa"/>
    <s v="Elayn J. Taylor"/>
    <s v="United States"/>
    <n v="6000000"/>
    <n v="25059640"/>
    <s v="Bona Fide Productions"/>
    <n v="106"/>
    <n v="166.6"/>
    <n v="45832366.794717886"/>
  </r>
  <r>
    <s v="Flawless"/>
    <x v="0"/>
    <x v="3"/>
    <x v="19"/>
    <s v="November 24, 1999 (United States)"/>
    <x v="16"/>
    <n v="18000"/>
    <s v="Joel Schumacher"/>
    <s v="Joel Schumacher"/>
    <s v="Robert De Niro"/>
    <s v="United States"/>
    <n v="15000000"/>
    <n v="4488529"/>
    <s v="Tribeca Productions"/>
    <n v="112"/>
    <n v="166.6"/>
    <n v="8209212.4027611045"/>
  </r>
  <r>
    <s v="Love Stinks"/>
    <x v="0"/>
    <x v="3"/>
    <x v="19"/>
    <s v="September 10, 1999 (United States)"/>
    <x v="1"/>
    <n v="5000"/>
    <s v="Jeff Franklin"/>
    <s v="Jeff Franklin"/>
    <s v="French Stewart"/>
    <s v="United States"/>
    <n v="4000000"/>
    <n v="2924635"/>
    <s v="Baumgarten-Prophet Entertainment"/>
    <n v="94"/>
    <n v="166.6"/>
    <n v="5348957.2899159659"/>
  </r>
  <r>
    <s v="Pushing Tin"/>
    <x v="0"/>
    <x v="3"/>
    <x v="19"/>
    <s v="April 23, 1999 (United States)"/>
    <x v="22"/>
    <n v="29000"/>
    <s v="Mike Newell"/>
    <s v="Darcy Frey"/>
    <s v="John Cusack"/>
    <s v="United States"/>
    <n v="33000000"/>
    <n v="8408835"/>
    <s v="3 Miles Apart Productions Ltd."/>
    <n v="124"/>
    <n v="166.6"/>
    <n v="15379183.820528211"/>
  </r>
  <r>
    <s v="The Adventures of Elmo in Grouchland"/>
    <x v="2"/>
    <x v="1"/>
    <x v="19"/>
    <s v="October 1, 1999 (United States)"/>
    <x v="1"/>
    <n v="3100"/>
    <s v="Gary Halvorson"/>
    <s v="Mitchell Kriegman"/>
    <s v="Kevin Clash"/>
    <s v="United States"/>
    <n v="26000000"/>
    <n v="11683047"/>
    <s v="Jim Henson Pictures"/>
    <n v="73"/>
    <n v="166.6"/>
    <n v="21367493.522809122"/>
  </r>
  <r>
    <s v="In Dreams"/>
    <x v="0"/>
    <x v="0"/>
    <x v="19"/>
    <s v="January 15, 1999 (United States)"/>
    <x v="30"/>
    <n v="13000"/>
    <s v="Neil Jordan"/>
    <s v="Bari Wood"/>
    <s v="Annette Bening"/>
    <s v="United States"/>
    <n v="30000000"/>
    <n v="12017369"/>
    <s v="Amblin Entertainment"/>
    <n v="100"/>
    <n v="166.6"/>
    <n v="21978945.584033612"/>
  </r>
  <r>
    <s v="Topsy-Turvy"/>
    <x v="0"/>
    <x v="5"/>
    <x v="19"/>
    <s v="February 11, 2000 (United States)"/>
    <x v="34"/>
    <n v="12000"/>
    <s v="Mike Leigh"/>
    <s v="Mike Leigh"/>
    <s v="Jim Broadbent"/>
    <s v="United Kingdom"/>
    <m/>
    <n v="6208548"/>
    <s v="Goldwyn Films"/>
    <n v="160"/>
    <n v="166.6"/>
    <n v="11355009.457382953"/>
  </r>
  <r>
    <s v="Instinct"/>
    <x v="0"/>
    <x v="0"/>
    <x v="19"/>
    <s v="June 4, 1999 (United States)"/>
    <x v="14"/>
    <n v="32000"/>
    <s v="Jon Turteltaub"/>
    <s v="Gerald Di Pego"/>
    <s v="Anthony Hopkins"/>
    <s v="United States"/>
    <n v="80000000"/>
    <n v="34105207"/>
    <s v="Spyglass Entertainment"/>
    <n v="126"/>
    <n v="166.6"/>
    <n v="62376089.873349339"/>
  </r>
  <r>
    <s v="Dudley Do-Right"/>
    <x v="1"/>
    <x v="3"/>
    <x v="19"/>
    <s v="August 27, 1999 (United States)"/>
    <x v="49"/>
    <n v="10000"/>
    <s v="Hugh Wilson"/>
    <s v="Jay Ward"/>
    <s v="Brendan Fraser"/>
    <s v="United States"/>
    <n v="70000000"/>
    <n v="9974410"/>
    <s v="Universal Pictures"/>
    <n v="77"/>
    <n v="166.6"/>
    <n v="18242513.367346939"/>
  </r>
  <r>
    <s v="The Deep End of the Ocean"/>
    <x v="8"/>
    <x v="0"/>
    <x v="19"/>
    <s v="March 12, 1999 (United States)"/>
    <x v="5"/>
    <n v="13000"/>
    <s v="Ulu Grosbard"/>
    <s v="Jacquelyn Mitchard"/>
    <s v="Michelle Pfeiffer"/>
    <s v="United States"/>
    <n v="38000000"/>
    <n v="28121100"/>
    <s v="Columbia Pictures"/>
    <n v="106"/>
    <n v="166.6"/>
    <n v="51431567.647058822"/>
  </r>
  <r>
    <s v="Outside Providence"/>
    <x v="0"/>
    <x v="3"/>
    <x v="19"/>
    <s v="September 1, 1999 (United States)"/>
    <x v="5"/>
    <n v="8600"/>
    <s v="Michael Corrente"/>
    <s v="Peter Farrelly"/>
    <s v="Shawn Hatosy"/>
    <s v="United States"/>
    <n v="7000000"/>
    <n v="7302522"/>
    <s v="Miramax"/>
    <n v="96"/>
    <n v="166.6"/>
    <n v="13355813.045618247"/>
  </r>
  <r>
    <s v="Kikujiro"/>
    <x v="8"/>
    <x v="0"/>
    <x v="19"/>
    <s v="May 26, 2000 (United States)"/>
    <x v="40"/>
    <n v="19000"/>
    <s v="Takeshi Kitano"/>
    <s v="Takeshi Kitano"/>
    <s v="Takeshi Kitano"/>
    <s v="Japan"/>
    <m/>
    <n v="461259"/>
    <s v="Bandai Visual Company"/>
    <n v="122"/>
    <n v="166.6"/>
    <n v="843611.14825930377"/>
  </r>
  <r>
    <s v="Simply Irresistible"/>
    <x v="8"/>
    <x v="3"/>
    <x v="19"/>
    <s v="February 5, 1999 (United States)"/>
    <x v="11"/>
    <n v="13000"/>
    <s v="Mark Tarlov"/>
    <s v="Judith Roberts"/>
    <s v="Sarah Michelle Gellar"/>
    <s v="Germany"/>
    <n v="6000000"/>
    <n v="4398989"/>
    <s v="New Regency Productions"/>
    <n v="96"/>
    <n v="166.6"/>
    <n v="8045449.8697478995"/>
  </r>
  <r>
    <s v="Godzilla 2000: Millennium"/>
    <x v="1"/>
    <x v="2"/>
    <x v="19"/>
    <s v="August 18, 2000 (United States)"/>
    <x v="10"/>
    <n v="7900"/>
    <s v="Takao Okawara"/>
    <s v="Hiroshi Kashiwabara"/>
    <s v="Takehiro Murata"/>
    <s v="Japan"/>
    <n v="13000000"/>
    <n v="12924063"/>
    <s v="Toho Pictures"/>
    <n v="99"/>
    <n v="166.6"/>
    <n v="23637226.867346939"/>
  </r>
  <r>
    <s v="The Story of Us"/>
    <x v="0"/>
    <x v="3"/>
    <x v="19"/>
    <s v="October 15, 1999 (United States)"/>
    <x v="22"/>
    <n v="22000"/>
    <s v="Rob Reiner"/>
    <s v="Alan Zweibel"/>
    <s v="Bruce Willis"/>
    <s v="United States"/>
    <n v="50000000"/>
    <n v="58900031"/>
    <s v="Castle Rock Entertainment"/>
    <n v="95"/>
    <n v="166.6"/>
    <n v="107724126.32472989"/>
  </r>
  <r>
    <s v="East Is East"/>
    <x v="0"/>
    <x v="3"/>
    <x v="19"/>
    <s v="June 2, 2000 (United States)"/>
    <x v="15"/>
    <n v="17000"/>
    <s v="Damien O'Donnell"/>
    <s v="Ayub Khan-Din"/>
    <s v="Om Puri"/>
    <s v="United Kingdom"/>
    <m/>
    <n v="4177818"/>
    <s v="FilmFour"/>
    <n v="96"/>
    <n v="166.6"/>
    <n v="7640943.2448979588"/>
  </r>
  <r>
    <s v="Pokémon the Movie 2000"/>
    <x v="2"/>
    <x v="10"/>
    <x v="19"/>
    <s v="July 21, 2000 (United States)"/>
    <x v="10"/>
    <n v="21000"/>
    <s v="Michael Haigney"/>
    <s v="Satoshi Tajiri"/>
    <s v="Veronica Taylor"/>
    <s v="Japan"/>
    <n v="30000000"/>
    <n v="133949270"/>
    <s v="4 Kids Entertainment"/>
    <n v="99"/>
    <n v="166.6"/>
    <n v="244984049.03361344"/>
  </r>
  <r>
    <s v="Sweet and Lowdown"/>
    <x v="8"/>
    <x v="3"/>
    <x v="19"/>
    <s v="March 10, 2000 (United States)"/>
    <x v="13"/>
    <n v="33000"/>
    <s v="Woody Allen"/>
    <s v="Woody Allen"/>
    <s v="Sean Penn"/>
    <s v="United States"/>
    <n v="29750000"/>
    <n v="4525794"/>
    <s v="Sweetland Films"/>
    <n v="95"/>
    <n v="166.6"/>
    <n v="8277367.5378151257"/>
  </r>
  <r>
    <s v="Bats"/>
    <x v="8"/>
    <x v="4"/>
    <x v="19"/>
    <s v="October 22, 1999 (United States)"/>
    <x v="49"/>
    <n v="9900"/>
    <s v="Louis Morneau"/>
    <s v="John Logan"/>
    <s v="Lou Diamond Phillips"/>
    <s v="United States"/>
    <n v="5250000"/>
    <n v="10155690"/>
    <s v="Destination Films"/>
    <n v="91"/>
    <n v="166.6"/>
    <n v="18574062.082833134"/>
  </r>
  <r>
    <s v="At First Sight"/>
    <x v="8"/>
    <x v="0"/>
    <x v="19"/>
    <s v="January 15, 1999 (United States)"/>
    <x v="22"/>
    <n v="13000"/>
    <s v="Irwin Winkler"/>
    <s v="Oliver Sacks"/>
    <s v="Val Kilmer"/>
    <s v="United States"/>
    <n v="60000000"/>
    <n v="22365133"/>
    <s v="Metro-Goldwyn-Mayer (MGM)"/>
    <n v="128"/>
    <n v="166.6"/>
    <n v="40904297.869747899"/>
  </r>
  <r>
    <s v="An Ideal Husband"/>
    <x v="8"/>
    <x v="3"/>
    <x v="19"/>
    <s v="June 30, 1999 (United States)"/>
    <x v="8"/>
    <n v="15000"/>
    <s v="Oliver Parker"/>
    <s v="Oscar Wilde"/>
    <s v="Rupert Everett"/>
    <s v="United Kingdom"/>
    <n v="14000000"/>
    <n v="18542974"/>
    <s v="Arts Council of England"/>
    <n v="97"/>
    <n v="166.6"/>
    <n v="33913830.599039614"/>
  </r>
  <r>
    <s v="Coming Soon"/>
    <x v="0"/>
    <x v="3"/>
    <x v="19"/>
    <s v="April 17, 1999 (United States)"/>
    <x v="44"/>
    <n v="1600"/>
    <s v="Colette Burson"/>
    <s v="Colette Burson"/>
    <s v="Bonnie Root"/>
    <s v="United States"/>
    <m/>
    <n v="5453"/>
    <s v="Bandeira Entertainment"/>
    <n v="96"/>
    <n v="166.6"/>
    <n v="9973.1638655462175"/>
  </r>
  <r>
    <s v="Tea with Mussolini"/>
    <x v="1"/>
    <x v="3"/>
    <x v="19"/>
    <s v="May 14, 1999 (United States)"/>
    <x v="15"/>
    <n v="12000"/>
    <s v="Franco Zeffirelli"/>
    <s v="John Mortimer"/>
    <s v="Maggie Smith"/>
    <s v="Italy"/>
    <n v="12000000"/>
    <n v="14401563"/>
    <s v="Medusa Film"/>
    <n v="117"/>
    <n v="166.6"/>
    <n v="26339473.265906364"/>
  </r>
  <r>
    <s v="Gloria"/>
    <x v="0"/>
    <x v="6"/>
    <x v="19"/>
    <s v="January 22, 1999 (United States)"/>
    <x v="33"/>
    <n v="5500"/>
    <s v="Sidney Lumet"/>
    <s v="John Cassavetes"/>
    <s v="Sharon Stone"/>
    <s v="United States"/>
    <n v="30000000"/>
    <n v="4197729"/>
    <s v="Columbia Pictures"/>
    <n v="108"/>
    <n v="166.6"/>
    <n v="7677359.1014405759"/>
  </r>
  <r>
    <s v="Cookie's Fortune"/>
    <x v="8"/>
    <x v="3"/>
    <x v="19"/>
    <s v="April 16, 1999 (United States)"/>
    <x v="15"/>
    <n v="13000"/>
    <s v="Robert Altman"/>
    <s v="Anne Rapp"/>
    <s v="Glenn Close"/>
    <s v="United States"/>
    <n v="10000000"/>
    <n v="10920544"/>
    <s v="Elysian Dreams"/>
    <n v="118"/>
    <n v="166.6"/>
    <n v="19972927.711884752"/>
  </r>
  <r>
    <s v="Julien Donkey-Boy"/>
    <x v="0"/>
    <x v="3"/>
    <x v="19"/>
    <s v="September 13, 2000 (France)"/>
    <x v="8"/>
    <n v="6900"/>
    <s v="Harmony Korine"/>
    <s v="Harmony Korine"/>
    <s v="Ewen Bremner"/>
    <s v="United States"/>
    <m/>
    <n v="92442"/>
    <s v="391 Productions"/>
    <n v="94"/>
    <n v="166.6"/>
    <n v="169070.09243697478"/>
  </r>
  <r>
    <s v="Three to Tango"/>
    <x v="8"/>
    <x v="3"/>
    <x v="19"/>
    <s v="October 22, 1999 (United States)"/>
    <x v="10"/>
    <n v="19000"/>
    <s v="Damon Santostefano"/>
    <s v="Rodney Patrick Vaccaro"/>
    <s v="Neve Campbell"/>
    <s v="Australia"/>
    <n v="20000000"/>
    <n v="10570375"/>
    <s v="Warner Bros."/>
    <n v="98"/>
    <n v="166.6"/>
    <n v="19332492.572028812"/>
  </r>
  <r>
    <s v="Onegin"/>
    <x v="0"/>
    <x v="0"/>
    <x v="19"/>
    <s v="November 19, 1999 (United Kingdom)"/>
    <x v="8"/>
    <n v="7600"/>
    <s v="Martha Fiennes"/>
    <s v="Peter Ettedgui"/>
    <s v="Ralph Fiennes"/>
    <s v="United Kingdom"/>
    <n v="14000000"/>
    <n v="206128"/>
    <s v="7 Arts International"/>
    <n v="106"/>
    <n v="166.6"/>
    <n v="376994.00720288116"/>
  </r>
  <r>
    <s v="Jin-Roh: The Wolf Brigade"/>
    <x v="0"/>
    <x v="10"/>
    <x v="19"/>
    <s v="November 17, 1999 (France)"/>
    <x v="34"/>
    <n v="16000"/>
    <s v="Hiroyuki Okiura"/>
    <s v="Mamoru Oshii"/>
    <s v="Michael Dobson"/>
    <s v="Japan"/>
    <m/>
    <n v="94591"/>
    <s v="Bandai Visual Company"/>
    <n v="102"/>
    <n v="166.6"/>
    <n v="173000.46638655462"/>
  </r>
  <r>
    <s v="Mumford"/>
    <x v="0"/>
    <x v="3"/>
    <x v="19"/>
    <s v="September 24, 1999 (United States)"/>
    <x v="8"/>
    <n v="8900"/>
    <s v="Lawrence Kasdan"/>
    <s v="Lawrence Kasdan"/>
    <s v="Loren Dean"/>
    <s v="United States"/>
    <n v="28000000"/>
    <n v="4555459"/>
    <s v="Touchstone Pictures"/>
    <n v="112"/>
    <n v="166.6"/>
    <n v="8331622.7929171668"/>
  </r>
  <r>
    <s v="Wing Commander"/>
    <x v="8"/>
    <x v="2"/>
    <x v="19"/>
    <s v="March 12, 1999 (United States)"/>
    <x v="36"/>
    <n v="16000"/>
    <s v="Chris Roberts"/>
    <s v="Chris Roberts"/>
    <s v="Freddie Prinze Jr."/>
    <s v="United States"/>
    <n v="30000000"/>
    <n v="11578059"/>
    <s v="Centurion"/>
    <n v="100"/>
    <n v="166.6"/>
    <n v="21175477.654861946"/>
  </r>
  <r>
    <s v="The Corruptor"/>
    <x v="0"/>
    <x v="2"/>
    <x v="19"/>
    <s v="March 12, 1999 (United States)"/>
    <x v="10"/>
    <n v="18000"/>
    <s v="James Foley"/>
    <s v="Robert Pucci"/>
    <s v="Chow Yun-Fat"/>
    <s v="United States"/>
    <n v="25000000"/>
    <n v="24493601"/>
    <s v="New Line Cinema"/>
    <n v="110"/>
    <n v="166.6"/>
    <n v="44797120.196278512"/>
  </r>
  <r>
    <s v="Snow Falling on Cedars"/>
    <x v="8"/>
    <x v="0"/>
    <x v="19"/>
    <s v="January 7, 2000 (United States)"/>
    <x v="8"/>
    <n v="14000"/>
    <s v="Scott Hicks"/>
    <s v="David Guterson"/>
    <s v="Ethan Hawke"/>
    <s v="United States"/>
    <n v="35000000"/>
    <n v="23049593"/>
    <s v="Universal Pictures"/>
    <n v="127"/>
    <n v="166.6"/>
    <n v="42156128.37394958"/>
  </r>
  <r>
    <s v="Music of the Heart"/>
    <x v="1"/>
    <x v="0"/>
    <x v="19"/>
    <s v="October 29, 1999 (United States)"/>
    <x v="8"/>
    <n v="12000"/>
    <s v="Wes Craven"/>
    <s v="Pamela Gray"/>
    <s v="Meryl Streep"/>
    <s v="United States"/>
    <n v="27000000"/>
    <n v="14936407"/>
    <s v="Craven-Maddalena Films"/>
    <n v="124"/>
    <n v="166.6"/>
    <n v="27317666.343937576"/>
  </r>
  <r>
    <s v="The Love Letter"/>
    <x v="8"/>
    <x v="3"/>
    <x v="19"/>
    <s v="May 21, 1999 (United States)"/>
    <x v="30"/>
    <n v="4200"/>
    <s v="Peter Ho-Sun Chan"/>
    <s v="Cathleen Schine"/>
    <s v="Kate Capshaw"/>
    <s v="United States"/>
    <n v="20000000"/>
    <n v="9177355"/>
    <s v="Dreamworks Pictures"/>
    <n v="88"/>
    <n v="166.6"/>
    <n v="16784754.312725089"/>
  </r>
  <r>
    <s v="The Bachelor"/>
    <x v="8"/>
    <x v="3"/>
    <x v="19"/>
    <s v="November 5, 1999 (United States)"/>
    <x v="27"/>
    <n v="17000"/>
    <s v="Gary Sinyor"/>
    <s v="Roi Cooper Megrue"/>
    <s v="Chris O'Donnell"/>
    <s v="United States"/>
    <n v="51000000"/>
    <n v="36911617"/>
    <s v="New Line Cinema"/>
    <n v="101"/>
    <n v="166.6"/>
    <n v="67508821.72809124"/>
  </r>
  <r>
    <s v="In Too Deep"/>
    <x v="0"/>
    <x v="6"/>
    <x v="19"/>
    <s v="August 25, 1999 (United States)"/>
    <x v="21"/>
    <n v="6000"/>
    <s v="Michael Rymer"/>
    <s v="Michael Henry Brown"/>
    <s v="Omar Epps"/>
    <s v="United States"/>
    <n v="7000000"/>
    <n v="14011454"/>
    <s v="Dimension Films"/>
    <n v="95"/>
    <n v="166.6"/>
    <n v="25625990.599039614"/>
  </r>
  <r>
    <s v="Black &amp; White"/>
    <x v="0"/>
    <x v="6"/>
    <x v="19"/>
    <s v="April 5, 2000 (United States)"/>
    <x v="38"/>
    <n v="5600"/>
    <s v="James Toback"/>
    <s v="James Toback"/>
    <s v="Ben Stiller"/>
    <s v="United States"/>
    <n v="12000000"/>
    <n v="5541431"/>
    <s v="Bigel / Mailer Films"/>
    <n v="98"/>
    <n v="166.6"/>
    <n v="10134898.113445379"/>
  </r>
  <r>
    <s v="Crazy in Alabama"/>
    <x v="8"/>
    <x v="3"/>
    <x v="19"/>
    <s v="October 22, 1999 (United States)"/>
    <x v="19"/>
    <n v="6700"/>
    <s v="Antonio Banderas"/>
    <s v="Mark Childress"/>
    <s v="Melanie Griffith"/>
    <s v="Germany"/>
    <n v="15000000"/>
    <n v="2005840"/>
    <s v="Columbia Pictures"/>
    <n v="111"/>
    <n v="166.6"/>
    <n v="3668544.1056422568"/>
  </r>
  <r>
    <s v="Lost &amp; Found"/>
    <x v="8"/>
    <x v="3"/>
    <x v="19"/>
    <s v="April 23, 1999 (United States)"/>
    <x v="27"/>
    <n v="6200"/>
    <s v="Jeff Pollack"/>
    <s v="J.B. Cook"/>
    <s v="David Spade"/>
    <s v="United States"/>
    <n v="30000000"/>
    <n v="6552255"/>
    <s v="Alcon Entertainment"/>
    <n v="100"/>
    <n v="166.6"/>
    <n v="11983626.041416567"/>
  </r>
  <r>
    <s v="The Piano Player"/>
    <x v="4"/>
    <x v="11"/>
    <x v="19"/>
    <s v="October 21, 1999 (Germany)"/>
    <x v="40"/>
    <n v="7400"/>
    <s v="Rolf Schübel"/>
    <s v="Ruth Toma"/>
    <s v="Joachim Król"/>
    <s v="Germany"/>
    <m/>
    <n v="646532"/>
    <s v="Studio Hamburg Filmproduktion"/>
    <n v="112"/>
    <n v="166.6"/>
    <n v="1182462.787515006"/>
  </r>
  <r>
    <s v="The Mod Squad"/>
    <x v="0"/>
    <x v="2"/>
    <x v="19"/>
    <s v="March 26, 1999 (United States)"/>
    <x v="36"/>
    <n v="8800"/>
    <s v="Scott Silver"/>
    <s v="Buddy Ruskin"/>
    <s v="Claire Danes"/>
    <s v="United States"/>
    <n v="50000000"/>
    <n v="13263993"/>
    <s v="Metro-Goldwyn-Mayer (MGM)"/>
    <n v="92"/>
    <n v="166.6"/>
    <n v="24258935.576830734"/>
  </r>
  <r>
    <s v="Best Laid Plans"/>
    <x v="0"/>
    <x v="6"/>
    <x v="19"/>
    <s v="May 14, 1999 (United Kingdom)"/>
    <x v="10"/>
    <n v="7400"/>
    <s v="Mike Barker"/>
    <s v="Ted Griffin"/>
    <s v="Alessandro Nivola"/>
    <s v="United States"/>
    <n v="7000000"/>
    <n v="27816"/>
    <s v="Dogstar Films"/>
    <n v="92"/>
    <n v="166.6"/>
    <n v="50873.560624249702"/>
  </r>
  <r>
    <s v="Play It to the Bone"/>
    <x v="0"/>
    <x v="3"/>
    <x v="19"/>
    <s v="January 21, 2000 (United States)"/>
    <x v="30"/>
    <n v="12000"/>
    <s v="Ron Shelton"/>
    <s v="Ron Shelton"/>
    <s v="Woody Harrelson"/>
    <s v="United States"/>
    <n v="24000000"/>
    <n v="8678812"/>
    <s v="Play It Inc."/>
    <n v="124"/>
    <n v="166.6"/>
    <n v="15872953.279711885"/>
  </r>
  <r>
    <s v="Jakob the Liar"/>
    <x v="8"/>
    <x v="0"/>
    <x v="19"/>
    <s v="September 24, 1999 (United States)"/>
    <x v="16"/>
    <n v="15000"/>
    <s v="Peter Kassovitz"/>
    <s v="Jurek Becker"/>
    <s v="Robin Williams"/>
    <s v="United States"/>
    <n v="45000000"/>
    <n v="4956401"/>
    <s v="Columbia Pictures"/>
    <n v="120"/>
    <n v="166.6"/>
    <n v="9064918.2755102031"/>
  </r>
  <r>
    <s v="Cradle Will Rock"/>
    <x v="0"/>
    <x v="0"/>
    <x v="19"/>
    <s v="January 21, 2000 (United States)"/>
    <x v="8"/>
    <n v="8900"/>
    <s v="Tim Robbins"/>
    <s v="Tim Robbins"/>
    <s v="Hank Azaria"/>
    <s v="United States"/>
    <n v="36000000"/>
    <n v="2986932"/>
    <s v="Cradle Productions Inc."/>
    <n v="132"/>
    <n v="166.6"/>
    <n v="5462894.2400960382"/>
  </r>
  <r>
    <s v="Plunkett &amp; Macleane"/>
    <x v="0"/>
    <x v="2"/>
    <x v="19"/>
    <s v="April 2, 1999 (United Kingdom)"/>
    <x v="5"/>
    <n v="9700"/>
    <s v="Jake Scott"/>
    <s v="Selwyn Roberts"/>
    <s v="Robert Carlyle"/>
    <s v="United Kingdom"/>
    <m/>
    <n v="474900"/>
    <s v="Arts Council of England"/>
    <n v="99"/>
    <n v="166.6"/>
    <n v="868559.60384153656"/>
  </r>
  <r>
    <s v="Breakfast of Champions"/>
    <x v="0"/>
    <x v="3"/>
    <x v="19"/>
    <s v="February 18, 1999 (Germany)"/>
    <x v="26"/>
    <n v="7600"/>
    <s v="Alan Rudolph"/>
    <s v="Kurt Vonnegut Jr."/>
    <s v="Bruce Willis"/>
    <s v="United States"/>
    <n v="12000000"/>
    <n v="178278"/>
    <s v="Flying Heart Films"/>
    <n v="110"/>
    <n v="166.6"/>
    <n v="326058.26290516206"/>
  </r>
  <r>
    <s v="The Winslow Boy"/>
    <x v="2"/>
    <x v="0"/>
    <x v="19"/>
    <s v="October 29, 1999 (United Kingdom)"/>
    <x v="4"/>
    <n v="7500"/>
    <s v="David Mamet"/>
    <s v="Terence Rattigan"/>
    <s v="Rebecca Pidgeon"/>
    <s v="United Kingdom"/>
    <m/>
    <n v="3957934"/>
    <s v="Winslow Partners Ltd."/>
    <n v="104"/>
    <n v="166.6"/>
    <n v="7238790.454981993"/>
  </r>
  <r>
    <s v="Liberty Heights"/>
    <x v="0"/>
    <x v="3"/>
    <x v="19"/>
    <s v="December 31, 1999 (United States)"/>
    <x v="9"/>
    <n v="6500"/>
    <s v="Barry Levinson"/>
    <s v="Barry Levinson"/>
    <s v="Adrien Brody"/>
    <s v="United States"/>
    <m/>
    <n v="3736868"/>
    <s v="Baltimore Pictures"/>
    <n v="127"/>
    <n v="166.6"/>
    <n v="6834475.8679471789"/>
  </r>
  <r>
    <s v="The Color of Paradise"/>
    <x v="1"/>
    <x v="0"/>
    <x v="19"/>
    <s v="September 7, 2000 (Australia)"/>
    <x v="7"/>
    <n v="16000"/>
    <s v="Majid Majidi"/>
    <s v="Majid Majidi"/>
    <s v="Hossein Mahjoub"/>
    <s v="Iran"/>
    <m/>
    <n v="2777552"/>
    <s v="Varahonar Company"/>
    <n v="90"/>
    <n v="166.6"/>
    <n v="5079952.5474189678"/>
  </r>
  <r>
    <s v="Rosetta"/>
    <x v="0"/>
    <x v="0"/>
    <x v="19"/>
    <s v="September 22, 1999 (Belgium)"/>
    <x v="24"/>
    <n v="13000"/>
    <s v="Jean-Pierre Dardenne"/>
    <s v="Jean-Pierre Dardenne"/>
    <s v="Émilie Dequenne"/>
    <s v="France"/>
    <m/>
    <n v="293092"/>
    <s v="ARP Sélection"/>
    <n v="95"/>
    <n v="166.6"/>
    <n v="536045.21248499397"/>
  </r>
  <r>
    <s v="Trick"/>
    <x v="0"/>
    <x v="3"/>
    <x v="19"/>
    <s v="July 23, 1999 (United States)"/>
    <x v="13"/>
    <n v="8400"/>
    <s v="Jim Fall"/>
    <s v="Jason Schafer"/>
    <s v="Christian Campbell"/>
    <s v="United States"/>
    <n v="450000"/>
    <n v="2087228"/>
    <s v="Good Machine"/>
    <n v="89"/>
    <n v="166.6"/>
    <n v="3817397.18847539"/>
  </r>
  <r>
    <s v="A Room for Romeo Brass"/>
    <x v="0"/>
    <x v="3"/>
    <x v="19"/>
    <s v="February 4, 2000 (United Kingdom)"/>
    <x v="37"/>
    <n v="5500"/>
    <s v="Shane Meadows"/>
    <s v="Robyn Slovo"/>
    <s v="Martin Arrowsmith"/>
    <s v="United Kingdom"/>
    <m/>
    <n v="19478"/>
    <s v="Alliance Atlantis Communications"/>
    <n v="90"/>
    <n v="166.6"/>
    <n v="35623.929171668664"/>
  </r>
  <r>
    <s v="An Affair of Love"/>
    <x v="0"/>
    <x v="0"/>
    <x v="19"/>
    <s v="September 4, 1999 (France)"/>
    <x v="12"/>
    <n v="5300"/>
    <s v="Frédéric Fonteyne"/>
    <s v="Philippe Blasband"/>
    <s v="Nathalie Baye"/>
    <s v="France"/>
    <m/>
    <n v="401299"/>
    <s v="Artémis Productions"/>
    <n v="80"/>
    <n v="166.6"/>
    <n v="733948.41116446583"/>
  </r>
  <r>
    <s v="The Loss of Sexual Innocence"/>
    <x v="0"/>
    <x v="0"/>
    <x v="19"/>
    <s v="January 7, 2000 (United Kingdom)"/>
    <x v="20"/>
    <n v="3100"/>
    <s v="Mike Figgis"/>
    <s v="Mike Figgis"/>
    <s v="Julian Sands"/>
    <s v="United Kingdom"/>
    <n v="4000000"/>
    <n v="164022"/>
    <s v="Newmarket Capital Group"/>
    <n v="106"/>
    <n v="166.6"/>
    <n v="299985.01440576231"/>
  </r>
  <r>
    <s v="Aimee &amp; Jaguar"/>
    <x v="4"/>
    <x v="5"/>
    <x v="19"/>
    <s v="February 11, 1999 (Germany)"/>
    <x v="13"/>
    <n v="6200"/>
    <s v="Max Färberböck"/>
    <s v="Max Färberböck"/>
    <s v="Maria Schrader"/>
    <s v="Germany"/>
    <m/>
    <n v="927107"/>
    <s v="Senator Film Produktion"/>
    <n v="125"/>
    <n v="166.6"/>
    <n v="1695615.263505402"/>
  </r>
  <r>
    <s v="The Out-of-Towners"/>
    <x v="8"/>
    <x v="3"/>
    <x v="19"/>
    <s v="April 2, 1999 (United States)"/>
    <x v="30"/>
    <n v="13000"/>
    <s v="Sam Weisman"/>
    <s v="Neil Simon"/>
    <s v="Steve Martin"/>
    <s v="United States"/>
    <n v="75000000"/>
    <n v="28544120"/>
    <s v="Cherry Alley Productions"/>
    <n v="90"/>
    <n v="166.6"/>
    <n v="52205242.280912362"/>
  </r>
  <r>
    <s v="A Map of the World"/>
    <x v="0"/>
    <x v="0"/>
    <x v="19"/>
    <s v="January 21, 2000 (United States)"/>
    <x v="14"/>
    <n v="4100"/>
    <s v="Scott Elliott"/>
    <s v="Jane Hamilton"/>
    <s v="Sigourney Weaver"/>
    <s v="United States"/>
    <m/>
    <n v="570708"/>
    <s v="Cinerenta Medienbeteiligungs KG"/>
    <n v="125"/>
    <n v="166.6"/>
    <n v="1043785.8799519808"/>
  </r>
  <r>
    <s v="The Minus Man"/>
    <x v="0"/>
    <x v="6"/>
    <x v="19"/>
    <s v="October 8, 1999 (United States)"/>
    <x v="10"/>
    <n v="6400"/>
    <s v="Hampton Fancher"/>
    <s v="Lew McCreary"/>
    <s v="Owen Wilson"/>
    <s v="United States"/>
    <m/>
    <n v="370668"/>
    <s v="Shooting Gallery"/>
    <n v="111"/>
    <n v="166.6"/>
    <n v="677926.40816326533"/>
  </r>
  <r>
    <s v="Terror Firmer"/>
    <x v="0"/>
    <x v="3"/>
    <x v="19"/>
    <s v="June 20, 1999 (United States)"/>
    <x v="19"/>
    <n v="4900"/>
    <s v="Lloyd Kaufman"/>
    <s v="Patrick Cassidy"/>
    <s v="Will Keenan"/>
    <s v="United States"/>
    <n v="500000"/>
    <m/>
    <s v="Santa Monica Holdings"/>
    <n v="124"/>
    <n v="166.6"/>
    <s v=""/>
  </r>
  <r>
    <s v="8 ½ Women"/>
    <x v="0"/>
    <x v="3"/>
    <x v="19"/>
    <s v="December 10, 1999 (United Kingdom)"/>
    <x v="1"/>
    <n v="3900"/>
    <s v="Peter Greenaway"/>
    <s v="Peter Greenaway"/>
    <s v="John Standing"/>
    <s v="United Kingdom"/>
    <m/>
    <n v="437568"/>
    <s v="Woodline Productions"/>
    <n v="118"/>
    <n v="166.6"/>
    <n v="800281.93037214887"/>
  </r>
  <r>
    <s v="The King and I"/>
    <x v="2"/>
    <x v="10"/>
    <x v="19"/>
    <s v="March 19, 1999 (United States)"/>
    <x v="54"/>
    <n v="3700"/>
    <s v="Richard Rich"/>
    <s v="Oscar Hammerstein II"/>
    <s v="Miranda Richardson"/>
    <s v="United States"/>
    <n v="25000000"/>
    <n v="11993021"/>
    <s v="Morgan Creek Entertainment"/>
    <n v="87"/>
    <n v="166.6"/>
    <n v="21934414.75810324"/>
  </r>
  <r>
    <s v="Jesus' Son"/>
    <x v="0"/>
    <x v="0"/>
    <x v="19"/>
    <s v="July 7, 2000 (United States)"/>
    <x v="15"/>
    <n v="6900"/>
    <s v="Alison Maclean"/>
    <s v="Denis Johnson"/>
    <s v="Billy Crudup"/>
    <s v="Canada"/>
    <n v="2500000"/>
    <n v="1302067"/>
    <s v="Evenstar Films"/>
    <n v="107"/>
    <n v="166.6"/>
    <n v="2381391.4459783914"/>
  </r>
  <r>
    <s v="Happy, Texas"/>
    <x v="8"/>
    <x v="3"/>
    <x v="19"/>
    <s v="December 3, 1999 (United Kingdom)"/>
    <x v="21"/>
    <n v="9600"/>
    <s v="Mark Illsley"/>
    <s v="Ed Stone"/>
    <s v="Jeremy Northam"/>
    <s v="United States"/>
    <n v="2500000"/>
    <n v="1955933"/>
    <s v="Marked Entertainment"/>
    <n v="98"/>
    <n v="166.6"/>
    <n v="3577267.6176470588"/>
  </r>
  <r>
    <s v="La fille sur le pont"/>
    <x v="0"/>
    <x v="3"/>
    <x v="19"/>
    <s v="March 31, 1999 (France)"/>
    <x v="24"/>
    <n v="13000"/>
    <s v="Patrice Leconte"/>
    <s v="Serge Frydman"/>
    <s v="Vanessa Paradis"/>
    <s v="France"/>
    <m/>
    <m/>
    <s v="Canal+"/>
    <n v="90"/>
    <n v="166.6"/>
    <s v=""/>
  </r>
  <r>
    <s v="Joe the King"/>
    <x v="0"/>
    <x v="6"/>
    <x v="19"/>
    <s v="January 22, 1999 (United States)"/>
    <x v="17"/>
    <n v="2600"/>
    <s v="Frank Whaley"/>
    <s v="Frank Whaley"/>
    <s v="Noah Fleiss"/>
    <s v="United States"/>
    <m/>
    <n v="60279"/>
    <s v="49th Parallel Productions"/>
    <n v="93"/>
    <n v="166.6"/>
    <n v="110246.1662665066"/>
  </r>
  <r>
    <s v="Almost Famous"/>
    <x v="0"/>
    <x v="1"/>
    <x v="20"/>
    <s v="September 22, 2000 (United States)"/>
    <x v="6"/>
    <n v="260000"/>
    <s v="Cameron Crowe"/>
    <s v="Cameron Crowe"/>
    <s v="Billy Crudup"/>
    <s v="United States"/>
    <n v="60000000"/>
    <n v="47386287"/>
    <s v="Columbia Pictures"/>
    <n v="122"/>
    <n v="172.2"/>
    <n v="83847860.91114983"/>
  </r>
  <r>
    <s v="American Psycho"/>
    <x v="0"/>
    <x v="3"/>
    <x v="20"/>
    <s v="April 14, 2000 (United States)"/>
    <x v="37"/>
    <n v="514000"/>
    <s v="Mary Harron"/>
    <s v="Bret Easton Ellis"/>
    <s v="Christian Bale"/>
    <s v="United States"/>
    <n v="7000000"/>
    <n v="34266564"/>
    <s v="Am Psycho Productions"/>
    <n v="101"/>
    <n v="172.2"/>
    <n v="60633112.95470383"/>
  </r>
  <r>
    <s v="Gladiator"/>
    <x v="0"/>
    <x v="2"/>
    <x v="20"/>
    <s v="May 5, 2000 (United States)"/>
    <x v="55"/>
    <n v="1400000"/>
    <s v="Ridley Scott"/>
    <s v="David Franzoni"/>
    <s v="Russell Crowe"/>
    <s v="United States"/>
    <n v="103000000"/>
    <n v="465380802"/>
    <s v="Dreamworks Pictures"/>
    <n v="155"/>
    <n v="172.2"/>
    <n v="823469978.91637635"/>
  </r>
  <r>
    <s v="Snatch"/>
    <x v="0"/>
    <x v="3"/>
    <x v="20"/>
    <s v="January 19, 2001 (United States)"/>
    <x v="28"/>
    <n v="800000"/>
    <s v="Guy Ritchie"/>
    <s v="Guy Ritchie"/>
    <s v="Jason Statham"/>
    <s v="United Kingdom"/>
    <m/>
    <n v="83557872"/>
    <s v="Columbia Pictures"/>
    <n v="102"/>
    <n v="172.2"/>
    <n v="147851821.12891987"/>
  </r>
  <r>
    <s v="Requiem for a Dream"/>
    <x v="9"/>
    <x v="0"/>
    <x v="20"/>
    <s v="December 15, 2000 (United States)"/>
    <x v="28"/>
    <n v="786000"/>
    <s v="Darren Aronofsky"/>
    <s v="Hubert Selby Jr."/>
    <s v="Ellen Burstyn"/>
    <s v="United States"/>
    <n v="4500000"/>
    <n v="7390108"/>
    <s v="Artisan Entertainment"/>
    <n v="102"/>
    <n v="172.2"/>
    <n v="13076457.070847852"/>
  </r>
  <r>
    <s v="Memento"/>
    <x v="0"/>
    <x v="16"/>
    <x v="20"/>
    <s v="May 25, 2001 (United States)"/>
    <x v="0"/>
    <n v="1200000"/>
    <s v="Christopher Nolan"/>
    <s v="Christopher Nolan"/>
    <s v="Guy Pearce"/>
    <s v="United States"/>
    <n v="9000000"/>
    <n v="40047078"/>
    <s v="Newmarket Capital Group"/>
    <n v="113"/>
    <n v="172.2"/>
    <n v="70861467.285714284"/>
  </r>
  <r>
    <s v="Malena"/>
    <x v="0"/>
    <x v="3"/>
    <x v="20"/>
    <s v="February 2, 2001 (United States)"/>
    <x v="24"/>
    <n v="94000"/>
    <s v="Giuseppe Tornatore"/>
    <s v="Giuseppe Tornatore"/>
    <s v="Monica Bellucci"/>
    <s v="Italy"/>
    <m/>
    <n v="14493284"/>
    <s v="Medusa Film"/>
    <n v="108"/>
    <n v="172.2"/>
    <n v="25645201.131242741"/>
  </r>
  <r>
    <s v="Cast Away"/>
    <x v="8"/>
    <x v="1"/>
    <x v="20"/>
    <s v="December 22, 2000 (United States)"/>
    <x v="40"/>
    <n v="542000"/>
    <s v="Robert Zemeckis"/>
    <s v="William Broyles Jr."/>
    <s v="Tom Hanks"/>
    <s v="United States"/>
    <n v="90000000"/>
    <n v="429632142"/>
    <s v="Twentieth Century Fox"/>
    <n v="143"/>
    <n v="172.2"/>
    <n v="760214365.08362365"/>
  </r>
  <r>
    <s v="Scary Movie"/>
    <x v="0"/>
    <x v="3"/>
    <x v="20"/>
    <s v="July 7, 2000 (United States)"/>
    <x v="19"/>
    <n v="238000"/>
    <s v="Keenen Ivory Wayans"/>
    <s v="Shawn Wayans"/>
    <s v="Anna Faris"/>
    <s v="United States"/>
    <n v="19000000"/>
    <n v="278019771"/>
    <s v="Dimension Films"/>
    <n v="88"/>
    <n v="172.2"/>
    <n v="491943230.10278744"/>
  </r>
  <r>
    <s v="The Perfect Storm"/>
    <x v="8"/>
    <x v="2"/>
    <x v="20"/>
    <s v="June 30, 2000 (United States)"/>
    <x v="5"/>
    <n v="160000"/>
    <s v="Wolfgang Petersen"/>
    <s v="Sebastian Junger"/>
    <s v="George Clooney"/>
    <s v="United States"/>
    <n v="140000000"/>
    <n v="328718434"/>
    <s v="Warner Bros."/>
    <n v="130"/>
    <n v="172.2"/>
    <n v="581652188.38443673"/>
  </r>
  <r>
    <s v="Coyote Ugly"/>
    <x v="8"/>
    <x v="3"/>
    <x v="20"/>
    <s v="August 4, 2000 (United States)"/>
    <x v="46"/>
    <n v="108000"/>
    <s v="David McNally"/>
    <s v="Gina Wendkos"/>
    <s v="Piper Perabo"/>
    <s v="United States"/>
    <n v="45000000"/>
    <n v="113916474"/>
    <s v="Touchstone Pictures"/>
    <n v="100"/>
    <n v="172.2"/>
    <n v="201569974.60975611"/>
  </r>
  <r>
    <s v="X-Men"/>
    <x v="8"/>
    <x v="2"/>
    <x v="20"/>
    <s v="July 14, 2000 (United States)"/>
    <x v="34"/>
    <n v="582000"/>
    <s v="Bryan Singer"/>
    <s v="Tom DeSanto"/>
    <s v="Patrick Stewart"/>
    <s v="United States"/>
    <n v="75000000"/>
    <n v="296339528"/>
    <s v="Twentieth Century Fox"/>
    <n v="104"/>
    <n v="172.2"/>
    <n v="524359199.66085947"/>
  </r>
  <r>
    <s v="Space Cowboys"/>
    <x v="8"/>
    <x v="2"/>
    <x v="20"/>
    <s v="August 4, 2000 (United States)"/>
    <x v="5"/>
    <n v="75000"/>
    <s v="Clint Eastwood"/>
    <s v="Ken Kaufman"/>
    <s v="Clint Eastwood"/>
    <s v="United States"/>
    <n v="65000000"/>
    <n v="128884132"/>
    <s v="Clipsal Films"/>
    <n v="130"/>
    <n v="172.2"/>
    <n v="228054558.77119628"/>
  </r>
  <r>
    <s v="The Patriot"/>
    <x v="0"/>
    <x v="2"/>
    <x v="20"/>
    <s v="June 28, 2000 (United States)"/>
    <x v="13"/>
    <n v="260000"/>
    <s v="Roland Emmerich"/>
    <s v="Robert Rodat"/>
    <s v="Mel Gibson"/>
    <s v="United States"/>
    <n v="110000000"/>
    <n v="215294342"/>
    <s v="Columbia Pictures"/>
    <n v="165"/>
    <n v="172.2"/>
    <n v="380953461.13472706"/>
  </r>
  <r>
    <s v="Erin Brockovich"/>
    <x v="0"/>
    <x v="5"/>
    <x v="20"/>
    <s v="March 17, 2000 (United States)"/>
    <x v="34"/>
    <n v="182000"/>
    <s v="Steven Soderbergh"/>
    <s v="Susannah Grant"/>
    <s v="Julia Roberts"/>
    <s v="United States"/>
    <n v="52000000"/>
    <n v="256271286"/>
    <s v="Universal Pictures"/>
    <n v="131"/>
    <n v="172.2"/>
    <n v="453460283.64808363"/>
  </r>
  <r>
    <s v="Unbreakable"/>
    <x v="8"/>
    <x v="0"/>
    <x v="20"/>
    <s v="November 22, 2000 (United States)"/>
    <x v="4"/>
    <n v="396000"/>
    <s v="M. Night Shyamalan"/>
    <s v="M. Night Shyamalan"/>
    <s v="Bruce Willis"/>
    <s v="United States"/>
    <n v="75000000"/>
    <n v="248118121"/>
    <s v="Touchstone Pictures"/>
    <n v="106"/>
    <n v="172.2"/>
    <n v="439033632.2224158"/>
  </r>
  <r>
    <s v="Charlie's Angels"/>
    <x v="8"/>
    <x v="2"/>
    <x v="20"/>
    <s v="November 3, 2000 (United States)"/>
    <x v="41"/>
    <n v="179000"/>
    <s v="McG"/>
    <s v="Ryan Rowe"/>
    <s v="Cameron Diaz"/>
    <s v="United States"/>
    <n v="93000000"/>
    <n v="264105545"/>
    <s v="Columbia Pictures"/>
    <n v="98"/>
    <n v="172.2"/>
    <n v="467322645.53716606"/>
  </r>
  <r>
    <s v="Road Trip"/>
    <x v="0"/>
    <x v="3"/>
    <x v="20"/>
    <s v="May 19, 2000 (United States)"/>
    <x v="5"/>
    <n v="161000"/>
    <s v="Todd Phillips"/>
    <s v="Todd Phillips"/>
    <s v="Breckin Meyer"/>
    <s v="United States"/>
    <n v="16000000"/>
    <n v="119754278"/>
    <s v="Dreamworks Pictures"/>
    <n v="93"/>
    <n v="172.2"/>
    <n v="211899700.96747968"/>
  </r>
  <r>
    <s v="The Beach"/>
    <x v="0"/>
    <x v="1"/>
    <x v="20"/>
    <s v="February 11, 2000 (United States)"/>
    <x v="17"/>
    <n v="228000"/>
    <s v="Danny Boyle"/>
    <s v="John Hodge"/>
    <s v="Leonardo DiCaprio"/>
    <s v="United States"/>
    <n v="50000000"/>
    <n v="144056873"/>
    <s v="Figment Films"/>
    <n v="119"/>
    <n v="172.2"/>
    <n v="254902027.89256677"/>
  </r>
  <r>
    <s v="Bring It on"/>
    <x v="8"/>
    <x v="3"/>
    <x v="20"/>
    <s v="August 25, 2000 (United States)"/>
    <x v="22"/>
    <n v="90000"/>
    <s v="Peyton Reed"/>
    <s v="Jessica Bendinger"/>
    <s v="Kirsten Dunst"/>
    <s v="United States"/>
    <n v="11000000"/>
    <n v="90449929"/>
    <s v="Beacon Communications"/>
    <n v="98"/>
    <n v="172.2"/>
    <n v="160046999.80429733"/>
  </r>
  <r>
    <s v="Remember the Titans"/>
    <x v="1"/>
    <x v="5"/>
    <x v="20"/>
    <s v="September 29, 2000 (United States)"/>
    <x v="40"/>
    <n v="202000"/>
    <s v="Boaz Yakin"/>
    <s v="Gregory Allen Howard"/>
    <s v="Denzel Washington"/>
    <s v="United States"/>
    <n v="30000000"/>
    <n v="136771683"/>
    <s v="Jerry Bruckheimer Films"/>
    <n v="113"/>
    <n v="172.2"/>
    <n v="242011218.40940768"/>
  </r>
  <r>
    <s v="Mission: Impossible II"/>
    <x v="8"/>
    <x v="2"/>
    <x v="20"/>
    <s v="May 24, 2000 (United States)"/>
    <x v="10"/>
    <n v="322000"/>
    <s v="John Woo"/>
    <s v="Bruce Geller"/>
    <s v="Tom Cruise"/>
    <s v="United States"/>
    <n v="125000000"/>
    <n v="546388108"/>
    <s v="Paramount Pictures"/>
    <n v="123"/>
    <n v="172.2"/>
    <n v="966808690.52032518"/>
  </r>
  <r>
    <s v="O Brother, Where Art Thou?"/>
    <x v="8"/>
    <x v="1"/>
    <x v="20"/>
    <s v="February 2, 2001 (United States)"/>
    <x v="3"/>
    <n v="295000"/>
    <s v="Joel Coen"/>
    <s v="Homer"/>
    <s v="George Clooney"/>
    <s v="United Kingdom"/>
    <n v="26000000"/>
    <n v="71870729"/>
    <s v="Touchstone Pictures"/>
    <n v="107"/>
    <n v="172.2"/>
    <n v="127171957.76016261"/>
  </r>
  <r>
    <s v="The 6th Day"/>
    <x v="8"/>
    <x v="2"/>
    <x v="20"/>
    <s v="November 17, 2000 (United States)"/>
    <x v="23"/>
    <n v="118000"/>
    <s v="Roger Spottiswoode"/>
    <s v="Cormac Wibberley"/>
    <s v="Arnold Schwarzenegger"/>
    <s v="United States"/>
    <n v="82000000"/>
    <n v="96085477"/>
    <s v="Phoenix Pictures"/>
    <n v="123"/>
    <n v="172.2"/>
    <n v="170018843.44889665"/>
  </r>
  <r>
    <s v="Chicken Run"/>
    <x v="2"/>
    <x v="10"/>
    <x v="20"/>
    <s v="June 23, 2000 (United States)"/>
    <x v="9"/>
    <n v="181000"/>
    <s v="Peter Lord"/>
    <s v="Peter Lord"/>
    <s v="Mel Gibson"/>
    <s v="United States"/>
    <n v="45000000"/>
    <n v="224834564"/>
    <s v="Aardman Animations"/>
    <n v="84"/>
    <n v="172.2"/>
    <n v="397834446.28803718"/>
  </r>
  <r>
    <s v="The Cell"/>
    <x v="0"/>
    <x v="6"/>
    <x v="20"/>
    <s v="August 18, 2000 (United States)"/>
    <x v="5"/>
    <n v="97000"/>
    <s v="Tarsem Singh"/>
    <s v="Mark Protosevich"/>
    <s v="Jennifer Lopez"/>
    <s v="United States"/>
    <n v="33000000"/>
    <n v="104155843"/>
    <s v="New Line Cinema"/>
    <n v="107"/>
    <n v="172.2"/>
    <n v="184298985.84262484"/>
  </r>
  <r>
    <s v="Final Destination"/>
    <x v="0"/>
    <x v="4"/>
    <x v="20"/>
    <s v="March 17, 2000 (United States)"/>
    <x v="17"/>
    <n v="236000"/>
    <s v="James Wong"/>
    <s v="Glen Morgan"/>
    <s v="Devon Sawa"/>
    <s v="United States"/>
    <n v="23000000"/>
    <n v="112880294"/>
    <s v="New Line Cinema"/>
    <n v="98"/>
    <n v="172.2"/>
    <n v="199736501.63646922"/>
  </r>
  <r>
    <s v="Traffic"/>
    <x v="0"/>
    <x v="6"/>
    <x v="20"/>
    <s v="January 5, 2001 (United States)"/>
    <x v="37"/>
    <n v="199000"/>
    <s v="Steven Soderbergh"/>
    <s v="Simon Moore"/>
    <s v="Michael Douglas"/>
    <s v="United States"/>
    <n v="48000000"/>
    <n v="207515725"/>
    <s v="Compulsion Inc."/>
    <n v="147"/>
    <n v="172.2"/>
    <n v="367189555.21196282"/>
  </r>
  <r>
    <s v="Sexy Beast"/>
    <x v="0"/>
    <x v="6"/>
    <x v="20"/>
    <s v="July 13, 2001 (United States)"/>
    <x v="4"/>
    <n v="57000"/>
    <s v="Jonathan Glazer"/>
    <s v="Louis Mellis"/>
    <s v="Ray Winstone"/>
    <s v="United Kingdom"/>
    <m/>
    <n v="10045677"/>
    <s v="Recorded Picture Company (RPC)"/>
    <n v="89"/>
    <n v="172.2"/>
    <n v="17775364.587108012"/>
  </r>
  <r>
    <s v="In the Mood for Love"/>
    <x v="1"/>
    <x v="0"/>
    <x v="20"/>
    <s v="March 9, 2001 (United States)"/>
    <x v="31"/>
    <n v="133000"/>
    <s v="Kar-Wai Wong"/>
    <s v="Kar-Wai Wong"/>
    <s v="Tony Chiu-Wai Leung"/>
    <s v="Hong Kong"/>
    <m/>
    <n v="14244250"/>
    <s v="Block 2 Pictures"/>
    <n v="98"/>
    <n v="172.2"/>
    <n v="25204546.893147502"/>
  </r>
  <r>
    <s v="What Lies Beneath"/>
    <x v="8"/>
    <x v="0"/>
    <x v="20"/>
    <s v="July 21, 2000 (United States)"/>
    <x v="14"/>
    <n v="120000"/>
    <s v="Robert Zemeckis"/>
    <s v="Clark Gregg"/>
    <s v="Harrison Ford"/>
    <s v="United States"/>
    <n v="100000000"/>
    <n v="291420351"/>
    <s v="Dreamworks Pictures"/>
    <n v="130"/>
    <n v="172.2"/>
    <n v="515654941.63588852"/>
  </r>
  <r>
    <s v="The Emperor's New Groove"/>
    <x v="2"/>
    <x v="10"/>
    <x v="20"/>
    <s v="December 15, 2000 (United States)"/>
    <x v="34"/>
    <n v="187000"/>
    <s v="Mark Dindal"/>
    <s v="Chris Williams"/>
    <s v="David Spade"/>
    <s v="United States"/>
    <n v="100000000"/>
    <n v="169661687"/>
    <s v="Walt Disney Animation Studios"/>
    <n v="78"/>
    <n v="172.2"/>
    <n v="300208571.59639955"/>
  </r>
  <r>
    <s v="Crouching Tiger, Hidden Dragon"/>
    <x v="8"/>
    <x v="2"/>
    <x v="20"/>
    <s v="January 12, 2001 (United States)"/>
    <x v="40"/>
    <n v="258000"/>
    <s v="Ang Lee"/>
    <s v="Hui-Ling Wang"/>
    <s v="Chow Yun-Fat"/>
    <s v="Taiwan"/>
    <n v="17000000"/>
    <n v="213525736"/>
    <s v="Asia Union Film &amp; Entertainment Ltd."/>
    <n v="120"/>
    <n v="172.2"/>
    <n v="377823993.95586526"/>
  </r>
  <r>
    <s v="Gone in 60 Seconds"/>
    <x v="8"/>
    <x v="2"/>
    <x v="20"/>
    <s v="June 9, 2000 (United States)"/>
    <x v="16"/>
    <n v="265000"/>
    <s v="Dominic Sena"/>
    <s v="H.B. Halicki"/>
    <s v="Nicolas Cage"/>
    <s v="United States"/>
    <n v="90000000"/>
    <n v="237202299"/>
    <s v="Touchstone Pictures"/>
    <n v="118"/>
    <n v="172.2"/>
    <n v="419718585.9773519"/>
  </r>
  <r>
    <s v="Dude, Where's My Car?"/>
    <x v="8"/>
    <x v="3"/>
    <x v="20"/>
    <s v="December 15, 2000 (United States)"/>
    <x v="30"/>
    <n v="136000"/>
    <s v="Danny Leiner"/>
    <s v="Philip Stark"/>
    <s v="Ashton Kutcher"/>
    <s v="United States"/>
    <n v="13000000"/>
    <n v="73180723"/>
    <s v="Twentieth Century Fox"/>
    <n v="83"/>
    <n v="172.2"/>
    <n v="129489932.04471545"/>
  </r>
  <r>
    <s v="Meet the Parents"/>
    <x v="8"/>
    <x v="3"/>
    <x v="20"/>
    <s v="October 6, 2000 (United States)"/>
    <x v="9"/>
    <n v="317000"/>
    <s v="Jay Roach"/>
    <s v="Greg Glienna"/>
    <s v="Ben Stiller"/>
    <s v="United States"/>
    <n v="55000000"/>
    <n v="330444045"/>
    <s v="Universal Pictures"/>
    <n v="108"/>
    <n v="172.2"/>
    <n v="584705577.88327527"/>
  </r>
  <r>
    <s v="Pitch Black"/>
    <x v="0"/>
    <x v="2"/>
    <x v="20"/>
    <s v="February 18, 2000 (United States)"/>
    <x v="12"/>
    <n v="229000"/>
    <s v="David Twohy"/>
    <s v="Jim Wheat"/>
    <s v="Radha Mitchell"/>
    <s v="United States"/>
    <n v="23000000"/>
    <n v="53187659"/>
    <s v="PolyGram Filmed Entertainment"/>
    <n v="109"/>
    <n v="172.2"/>
    <n v="94113122.516260162"/>
  </r>
  <r>
    <s v="Hollow Man"/>
    <x v="0"/>
    <x v="2"/>
    <x v="20"/>
    <s v="August 4, 2000 (United States)"/>
    <x v="1"/>
    <n v="126000"/>
    <s v="Paul Verhoeven"/>
    <s v="Gary Scott Thompson"/>
    <s v="Kevin Bacon"/>
    <s v="United States"/>
    <n v="95000000"/>
    <n v="190213455"/>
    <s v="Columbia Pictures"/>
    <n v="112"/>
    <n v="172.2"/>
    <n v="336573982.22125435"/>
  </r>
  <r>
    <s v="Ginger Snaps"/>
    <x v="4"/>
    <x v="0"/>
    <x v="20"/>
    <s v="May 11, 2001 (Canada)"/>
    <x v="8"/>
    <n v="43000"/>
    <s v="John Fawcett"/>
    <s v="Karen Walton"/>
    <s v="Emily Perkins"/>
    <s v="Canada"/>
    <n v="5000000"/>
    <n v="2554"/>
    <s v="Copperheart Entertainment"/>
    <n v="108"/>
    <n v="172.2"/>
    <n v="4519.185830429733"/>
  </r>
  <r>
    <s v="Miss Congeniality"/>
    <x v="8"/>
    <x v="2"/>
    <x v="20"/>
    <s v="December 22, 2000 (United States)"/>
    <x v="21"/>
    <n v="194000"/>
    <s v="Donald Petrie"/>
    <s v="Marc Lawrence"/>
    <s v="Sandra Bullock"/>
    <s v="United States"/>
    <n v="45000000"/>
    <n v="212742720"/>
    <s v="Castle Rock Entertainment"/>
    <n v="109"/>
    <n v="172.2"/>
    <n v="376438483.0662021"/>
  </r>
  <r>
    <s v="High Fidelity"/>
    <x v="0"/>
    <x v="3"/>
    <x v="20"/>
    <s v="March 31, 2000 (United States)"/>
    <x v="24"/>
    <n v="172000"/>
    <s v="Stephen Frears"/>
    <s v="Nick Hornby"/>
    <s v="John Cusack"/>
    <s v="United Kingdom"/>
    <n v="30000000"/>
    <n v="47126295"/>
    <s v="Touchstone Pictures"/>
    <n v="113"/>
    <n v="172.2"/>
    <n v="83387816.994773522"/>
  </r>
  <r>
    <s v="Battlefield Earth"/>
    <x v="8"/>
    <x v="2"/>
    <x v="20"/>
    <s v="May 12, 2000 (United States)"/>
    <x v="65"/>
    <n v="77000"/>
    <s v="Roger Christian"/>
    <s v="Corey Mandell"/>
    <s v="John Travolta"/>
    <s v="United States"/>
    <n v="73000000"/>
    <n v="29725663"/>
    <s v="Warner Bros."/>
    <n v="118"/>
    <n v="172.2"/>
    <n v="52598196.957607433"/>
  </r>
  <r>
    <s v="Scream 3"/>
    <x v="0"/>
    <x v="4"/>
    <x v="20"/>
    <s v="February 4, 2000 (United States)"/>
    <x v="41"/>
    <n v="126000"/>
    <s v="Wes Craven"/>
    <s v="Kevin Williamson"/>
    <s v="David Arquette"/>
    <s v="United States"/>
    <n v="40000000"/>
    <n v="161834276"/>
    <s v="Dimension Films"/>
    <n v="116"/>
    <n v="172.2"/>
    <n v="286358326.92915213"/>
  </r>
  <r>
    <s v="Best in Show"/>
    <x v="8"/>
    <x v="3"/>
    <x v="20"/>
    <s v="October 20, 2000 (United States)"/>
    <x v="24"/>
    <n v="58000"/>
    <s v="Christopher Guest"/>
    <s v="Christopher Guest"/>
    <s v="Fred Willard"/>
    <s v="United States"/>
    <n v="10000000"/>
    <n v="20789556"/>
    <s v="Castle Rock Entertainment"/>
    <n v="90"/>
    <n v="172.2"/>
    <n v="36786165.581881531"/>
  </r>
  <r>
    <s v="The Whole Nine Yards"/>
    <x v="0"/>
    <x v="3"/>
    <x v="20"/>
    <s v="February 18, 2000 (United States)"/>
    <x v="17"/>
    <n v="114000"/>
    <s v="Jonathan Lynn"/>
    <s v="Mitchell Kapner"/>
    <s v="Bruce Willis"/>
    <s v="United States"/>
    <n v="41300000"/>
    <n v="106371651"/>
    <s v="Franchise Pictures"/>
    <n v="98"/>
    <n v="172.2"/>
    <n v="188219756.44425088"/>
  </r>
  <r>
    <s v="Chocolat"/>
    <x v="8"/>
    <x v="0"/>
    <x v="20"/>
    <s v="January 19, 2001 (United States)"/>
    <x v="13"/>
    <n v="181000"/>
    <s v="Lasse Hallström"/>
    <s v="Joanne Harris"/>
    <s v="Juliette Binoche"/>
    <s v="United Kingdom"/>
    <n v="25000000"/>
    <n v="152699976"/>
    <s v="Miramax"/>
    <n v="121"/>
    <n v="172.2"/>
    <n v="270195602.13240421"/>
  </r>
  <r>
    <s v="Billy Elliot"/>
    <x v="0"/>
    <x v="0"/>
    <x v="20"/>
    <s v="November 10, 2000 (United States)"/>
    <x v="3"/>
    <n v="129000"/>
    <s v="Stephen Daldry"/>
    <s v="Lee Hall"/>
    <s v="Jamie Bell"/>
    <s v="United Kingdom"/>
    <n v="5000000"/>
    <n v="109283018"/>
    <s v="StudioCanal"/>
    <n v="110"/>
    <n v="172.2"/>
    <n v="193371286.786295"/>
  </r>
  <r>
    <s v="Amores Perros"/>
    <x v="0"/>
    <x v="0"/>
    <x v="20"/>
    <s v="April 13, 2001 (United States)"/>
    <x v="31"/>
    <n v="228000"/>
    <s v="Alejandro G. Iñárritu"/>
    <s v="Guillermo Arriaga"/>
    <s v="Emilio Echevarría"/>
    <s v="Mexico"/>
    <n v="2000000"/>
    <n v="20908467"/>
    <s v="Altavista Films"/>
    <n v="154"/>
    <n v="172.2"/>
    <n v="36996573.14111498"/>
  </r>
  <r>
    <s v="Me, Myself &amp; Irene"/>
    <x v="0"/>
    <x v="3"/>
    <x v="20"/>
    <s v="June 23, 2000 (United States)"/>
    <x v="14"/>
    <n v="226000"/>
    <s v="Bobby Farrelly"/>
    <s v="Peter Farrelly"/>
    <s v="Jim Carrey"/>
    <s v="United States"/>
    <n v="51000000"/>
    <n v="149270999"/>
    <s v="Twentieth Century Fox"/>
    <n v="116"/>
    <n v="172.2"/>
    <n v="264128184.64169571"/>
  </r>
  <r>
    <s v="U-571"/>
    <x v="8"/>
    <x v="2"/>
    <x v="20"/>
    <s v="April 21, 2000 (United States)"/>
    <x v="14"/>
    <n v="79000"/>
    <s v="Jonathan Mostow"/>
    <s v="Jonathan Mostow"/>
    <s v="Matthew McConaughey"/>
    <s v="France"/>
    <n v="62000000"/>
    <n v="127666415"/>
    <s v="Universal Pictures"/>
    <n v="116"/>
    <n v="172.2"/>
    <n v="225899864.40476191"/>
  </r>
  <r>
    <s v="Bedazzled"/>
    <x v="8"/>
    <x v="3"/>
    <x v="20"/>
    <s v="October 20, 2000 (United States)"/>
    <x v="22"/>
    <n v="99000"/>
    <s v="Harold Ramis"/>
    <s v="Peter Cook"/>
    <s v="Brendan Fraser"/>
    <s v="United States"/>
    <n v="48000000"/>
    <n v="90383208"/>
    <s v="Twentieth Century Fox"/>
    <n v="93"/>
    <n v="172.2"/>
    <n v="159928940.05574912"/>
  </r>
  <r>
    <s v="The Road to El Dorado"/>
    <x v="1"/>
    <x v="10"/>
    <x v="20"/>
    <s v="March 31, 2000 (United States)"/>
    <x v="15"/>
    <n v="88000"/>
    <s v="Bibo Bergeron"/>
    <s v="Terry Rossio"/>
    <s v="Kevin Kline"/>
    <s v="United States"/>
    <n v="95000000"/>
    <n v="76432727"/>
    <s v="DreamWorks Animation"/>
    <n v="89"/>
    <n v="172.2"/>
    <n v="135244203.93089432"/>
  </r>
  <r>
    <s v="Scarlet Diva"/>
    <x v="0"/>
    <x v="0"/>
    <x v="20"/>
    <s v="May 26, 2000 (Italy)"/>
    <x v="18"/>
    <n v="2400"/>
    <s v="Asia Argento"/>
    <s v="Asia Argento"/>
    <s v="Asia Argento"/>
    <s v="Italy"/>
    <m/>
    <n v="18062"/>
    <s v="Opera Film (II)"/>
    <n v="90"/>
    <n v="172.2"/>
    <n v="31959.88037166086"/>
  </r>
  <r>
    <s v="Dinosaur"/>
    <x v="1"/>
    <x v="10"/>
    <x v="20"/>
    <s v="May 19, 2000 (United States)"/>
    <x v="16"/>
    <n v="56000"/>
    <s v="Eric Leighton"/>
    <s v="Thom Enriquez"/>
    <s v="D.B. Sweeney"/>
    <s v="United States"/>
    <n v="127500000"/>
    <n v="349822765"/>
    <s v="Walt Disney Pictures"/>
    <n v="82"/>
    <n v="172.2"/>
    <n v="618995333.88792098"/>
  </r>
  <r>
    <s v="How the Grinch Stole Christmas"/>
    <x v="1"/>
    <x v="3"/>
    <x v="20"/>
    <s v="November 17, 2000 (United States)"/>
    <x v="19"/>
    <n v="219000"/>
    <s v="Ron Howard"/>
    <s v="Dr. Seuss"/>
    <s v="Jim Carrey"/>
    <s v="United States"/>
    <n v="123000000"/>
    <n v="363597184"/>
    <s v="Universal Pictures"/>
    <n v="104"/>
    <n v="172.2"/>
    <n v="643368536.38095236"/>
  </r>
  <r>
    <s v="Dancer in the Dark"/>
    <x v="0"/>
    <x v="6"/>
    <x v="20"/>
    <s v="October 6, 2000 (United States)"/>
    <x v="45"/>
    <n v="105000"/>
    <s v="Lars von Trier"/>
    <s v="Lars von Trier"/>
    <s v="Björk"/>
    <s v="Denmark"/>
    <n v="12800000"/>
    <n v="40059672"/>
    <s v="Zentropa Entertainments"/>
    <n v="140"/>
    <n v="172.2"/>
    <n v="70883751.790940762"/>
  </r>
  <r>
    <s v="What Women Want"/>
    <x v="8"/>
    <x v="3"/>
    <x v="20"/>
    <s v="December 15, 2000 (United States)"/>
    <x v="5"/>
    <n v="197000"/>
    <s v="Nancy Meyers"/>
    <s v="Josh Goldsmith"/>
    <s v="Mel Gibson"/>
    <s v="United States"/>
    <n v="70000000"/>
    <n v="374111707"/>
    <s v="Paramount Pictures"/>
    <n v="127"/>
    <n v="172.2"/>
    <n v="661973502.45586526"/>
  </r>
  <r>
    <s v="The Gift"/>
    <x v="0"/>
    <x v="0"/>
    <x v="20"/>
    <s v="January 19, 2001 (United States)"/>
    <x v="17"/>
    <n v="65000"/>
    <s v="Sam Raimi"/>
    <s v="Billy Bob Thornton"/>
    <s v="Cate Blanchett"/>
    <s v="United States"/>
    <n v="10000000"/>
    <n v="44567606"/>
    <s v="Lakeshore Entertainment"/>
    <n v="111"/>
    <n v="172.2"/>
    <n v="78860334.193960518"/>
  </r>
  <r>
    <s v="The Family Man"/>
    <x v="8"/>
    <x v="3"/>
    <x v="20"/>
    <s v="December 22, 2000 (United States)"/>
    <x v="8"/>
    <n v="105000"/>
    <s v="Brett Ratner"/>
    <s v="David Diamond"/>
    <s v="Nicolas Cage"/>
    <s v="United States"/>
    <n v="60000000"/>
    <n v="124745083"/>
    <s v="Universal Pictures"/>
    <n v="125"/>
    <n v="172.2"/>
    <n v="220730701.45238096"/>
  </r>
  <r>
    <s v="Mission to Mars"/>
    <x v="1"/>
    <x v="1"/>
    <x v="20"/>
    <s v="March 10, 2000 (United States)"/>
    <x v="46"/>
    <n v="71000"/>
    <s v="Brian De Palma"/>
    <s v="Lowell Cannon"/>
    <s v="Tim Robbins"/>
    <s v="United States"/>
    <n v="100000000"/>
    <n v="110983407"/>
    <s v="Touchstone Pictures"/>
    <n v="114"/>
    <n v="172.2"/>
    <n v="196380047.11324042"/>
  </r>
  <r>
    <s v="The Replacements"/>
    <x v="8"/>
    <x v="3"/>
    <x v="20"/>
    <s v="August 11, 2000 (United States)"/>
    <x v="14"/>
    <n v="60000"/>
    <s v="Howard Deutch"/>
    <s v="Vince McKewin"/>
    <s v="Keanu Reeves"/>
    <s v="United States"/>
    <n v="50000000"/>
    <n v="50054511"/>
    <s v="Bel Air Entertainment"/>
    <n v="118"/>
    <n v="172.2"/>
    <n v="88569160.869337976"/>
  </r>
  <r>
    <s v="Next Friday"/>
    <x v="0"/>
    <x v="3"/>
    <x v="20"/>
    <s v="January 12, 2000 (United States)"/>
    <x v="19"/>
    <n v="38000"/>
    <s v="Steve Carr"/>
    <s v="Ice Cube"/>
    <s v="Ice Cube"/>
    <s v="United States"/>
    <n v="11000000"/>
    <n v="59827328"/>
    <s v="New Line Cinema"/>
    <n v="98"/>
    <n v="172.2"/>
    <n v="105861712.20441347"/>
  </r>
  <r>
    <s v="Under Suspicion"/>
    <x v="0"/>
    <x v="6"/>
    <x v="20"/>
    <s v="November 15, 2000 (France)"/>
    <x v="16"/>
    <n v="23000"/>
    <s v="Stephen Hopkins"/>
    <s v="John Wainwright"/>
    <s v="Morgan Freeman"/>
    <s v="France"/>
    <n v="25000000"/>
    <n v="1308242"/>
    <s v="Revelations Entertainment"/>
    <n v="110"/>
    <n v="172.2"/>
    <n v="2314874.2009291523"/>
  </r>
  <r>
    <s v="Little Nicky"/>
    <x v="8"/>
    <x v="3"/>
    <x v="20"/>
    <s v="November 10, 2000 (United States)"/>
    <x v="11"/>
    <n v="101000"/>
    <s v="Steven Brill"/>
    <s v="Tim Herlihy"/>
    <s v="Adam Sandler"/>
    <s v="United States"/>
    <n v="85000000"/>
    <n v="58292295"/>
    <s v="Avery Pix"/>
    <n v="90"/>
    <n v="172.2"/>
    <n v="103145541.73344947"/>
  </r>
  <r>
    <s v="Boiler Room"/>
    <x v="0"/>
    <x v="6"/>
    <x v="20"/>
    <s v="February 18, 2000 (United States)"/>
    <x v="9"/>
    <n v="51000"/>
    <s v="Ben Younger"/>
    <s v="Ben Younger"/>
    <s v="Giovanni Ribisi"/>
    <s v="United States"/>
    <n v="7000000"/>
    <n v="28780255"/>
    <s v="New Line Cinema"/>
    <n v="120"/>
    <n v="172.2"/>
    <n v="50925340.873983741"/>
  </r>
  <r>
    <s v="Where the Heart Is"/>
    <x v="8"/>
    <x v="3"/>
    <x v="20"/>
    <s v="April 28, 2000 (United States)"/>
    <x v="17"/>
    <n v="32000"/>
    <s v="Matt Williams"/>
    <s v="Lowell Ganz"/>
    <s v="Natalie Portman"/>
    <s v="United States"/>
    <n v="15000000"/>
    <n v="40863718"/>
    <s v="Twentieth Century Fox"/>
    <n v="120"/>
    <n v="172.2"/>
    <n v="72306474.300813004"/>
  </r>
  <r>
    <s v="Frequency"/>
    <x v="8"/>
    <x v="6"/>
    <x v="20"/>
    <s v="April 28, 2000 (United States)"/>
    <x v="4"/>
    <n v="103000"/>
    <s v="Gregory Hoblit"/>
    <s v="Toby Emmerich"/>
    <s v="Dennis Quaid"/>
    <s v="United States"/>
    <n v="31000000"/>
    <n v="68106245"/>
    <s v="New Line Cinema"/>
    <n v="118"/>
    <n v="172.2"/>
    <n v="120510876.02497096"/>
  </r>
  <r>
    <s v="Men of Honor"/>
    <x v="0"/>
    <x v="5"/>
    <x v="20"/>
    <s v="November 10, 2000 (United States)"/>
    <x v="13"/>
    <n v="110000"/>
    <s v="George Tillman Jr."/>
    <s v="Scott Marshall Smith"/>
    <s v="Cuba Gooding Jr."/>
    <s v="United States"/>
    <n v="32000000"/>
    <n v="82343495"/>
    <s v="Fox 2000 Pictures"/>
    <n v="129"/>
    <n v="172.2"/>
    <n v="145703036.73925668"/>
  </r>
  <r>
    <s v="28 Days"/>
    <x v="8"/>
    <x v="3"/>
    <x v="20"/>
    <s v="April 14, 2000 (United States)"/>
    <x v="10"/>
    <n v="46000"/>
    <s v="Betty Thomas"/>
    <s v="Susannah Grant"/>
    <s v="Sandra Bullock"/>
    <s v="United States"/>
    <n v="43000000"/>
    <n v="62198945"/>
    <s v="Columbia Pictures"/>
    <n v="103"/>
    <n v="172.2"/>
    <n v="110058179.68350755"/>
  </r>
  <r>
    <s v="Love &amp; Basketball"/>
    <x v="8"/>
    <x v="0"/>
    <x v="20"/>
    <s v="April 21, 2000 (United States)"/>
    <x v="13"/>
    <n v="20000"/>
    <s v="Gina Prince-Bythewood"/>
    <s v="Gina Prince-Bythewood"/>
    <s v="Sanaa Lathan"/>
    <s v="United States"/>
    <n v="20000000"/>
    <n v="27728118"/>
    <s v="40 Acres &amp; A Mule Filmworks"/>
    <n v="124"/>
    <n v="172.2"/>
    <n v="49063632.721254356"/>
  </r>
  <r>
    <s v="Shanghai Noon"/>
    <x v="8"/>
    <x v="2"/>
    <x v="20"/>
    <s v="May 26, 2000 (United States)"/>
    <x v="14"/>
    <n v="122000"/>
    <s v="Tom Dey"/>
    <s v="Miles Millar"/>
    <s v="Jackie Chan"/>
    <s v="United States"/>
    <n v="55000000"/>
    <n v="99274467"/>
    <s v="Touchstone Pictures"/>
    <n v="110"/>
    <n v="172.2"/>
    <n v="175661614.95296168"/>
  </r>
  <r>
    <s v="The Little Vampire"/>
    <x v="1"/>
    <x v="1"/>
    <x v="20"/>
    <s v="October 27, 2000 (United States)"/>
    <x v="1"/>
    <n v="9800"/>
    <s v="Uli Edel"/>
    <s v="Angela Sommer-Bodenburg"/>
    <s v="Jonathan Lipnicki"/>
    <s v="Germany"/>
    <n v="35000000"/>
    <n v="27965865"/>
    <s v="Avrora Media"/>
    <n v="95"/>
    <n v="172.2"/>
    <n v="49484315.130662024"/>
  </r>
  <r>
    <s v="Quills"/>
    <x v="0"/>
    <x v="5"/>
    <x v="20"/>
    <s v="January 19, 2001 (United Kingdom)"/>
    <x v="4"/>
    <n v="52000"/>
    <s v="Philip Kaufman"/>
    <s v="Doug Wright"/>
    <s v="Geoffrey Rush"/>
    <s v="United Kingdom"/>
    <n v="13500000"/>
    <n v="17989227"/>
    <s v="Fox Searchlight Pictures"/>
    <n v="124"/>
    <n v="172.2"/>
    <n v="31831111.886759583"/>
  </r>
  <r>
    <s v="Pay It Forward"/>
    <x v="8"/>
    <x v="0"/>
    <x v="20"/>
    <s v="October 20, 2000 (United States)"/>
    <x v="13"/>
    <n v="114000"/>
    <s v="Mimi Leder"/>
    <s v="Catherine Ryan Hyde"/>
    <s v="Kevin Spacey"/>
    <s v="United States"/>
    <n v="40000000"/>
    <n v="55707411"/>
    <s v="Warner Bros."/>
    <n v="123"/>
    <n v="172.2"/>
    <n v="98571708.081881538"/>
  </r>
  <r>
    <s v="Vertical Limit"/>
    <x v="8"/>
    <x v="2"/>
    <x v="20"/>
    <s v="December 8, 2000 (United States)"/>
    <x v="23"/>
    <n v="60000"/>
    <s v="Martin Campbell"/>
    <s v="Robert King"/>
    <s v="Scott Glenn"/>
    <s v="United States"/>
    <n v="75000000"/>
    <n v="215663859"/>
    <s v="Columbia Pictures"/>
    <n v="124"/>
    <n v="172.2"/>
    <n v="381607304.51393729"/>
  </r>
  <r>
    <s v="The Flintstones in Viva Rock Vegas"/>
    <x v="1"/>
    <x v="3"/>
    <x v="20"/>
    <s v="April 28, 2000 (United States)"/>
    <x v="47"/>
    <n v="22000"/>
    <s v="Brian Levant"/>
    <s v="William Hanna"/>
    <s v="Mark Addy"/>
    <s v="United States"/>
    <n v="83000000"/>
    <n v="59468275"/>
    <s v="Universal Pictures"/>
    <n v="90"/>
    <n v="172.2"/>
    <n v="105226384.3931475"/>
  </r>
  <r>
    <s v="Baise-moi"/>
    <x v="4"/>
    <x v="6"/>
    <x v="20"/>
    <s v="June 28, 2000 (France)"/>
    <x v="54"/>
    <n v="17000"/>
    <s v="Virginie Despentes"/>
    <s v="Virginie Despentes"/>
    <s v="Raffaëla Anderson"/>
    <s v="France"/>
    <m/>
    <n v="940944"/>
    <s v="Canal+"/>
    <n v="77"/>
    <n v="172.2"/>
    <n v="1664957.2404181184"/>
  </r>
  <r>
    <s v="Reindeer Games"/>
    <x v="0"/>
    <x v="2"/>
    <x v="20"/>
    <s v="February 25, 2000 (United States)"/>
    <x v="1"/>
    <n v="38000"/>
    <s v="John Frankenheimer"/>
    <s v="Ehren Kruger"/>
    <s v="Ben Affleck"/>
    <s v="United States"/>
    <n v="42000000"/>
    <n v="32168970"/>
    <s v="Dimension Films"/>
    <n v="104"/>
    <n v="172.2"/>
    <n v="56921516.602787457"/>
  </r>
  <r>
    <s v="Dracula 2000"/>
    <x v="0"/>
    <x v="2"/>
    <x v="20"/>
    <s v="December 22, 2000 (United States)"/>
    <x v="38"/>
    <n v="33000"/>
    <s v="Patrick Lussier"/>
    <s v="Joel Soisson"/>
    <s v="Gerard Butler"/>
    <s v="United States"/>
    <n v="54000000"/>
    <n v="47053625"/>
    <s v="Dimension Films"/>
    <n v="99"/>
    <n v="172.2"/>
    <n v="83259230.763646916"/>
  </r>
  <r>
    <s v="102 Dalmatians"/>
    <x v="2"/>
    <x v="1"/>
    <x v="20"/>
    <s v="November 22, 2000 (United States)"/>
    <x v="38"/>
    <n v="36000"/>
    <s v="Kevin Lima"/>
    <s v="Dodie Smith"/>
    <s v="Glenn Close"/>
    <s v="United States"/>
    <n v="85000000"/>
    <n v="183611771"/>
    <s v="Cruella Productions"/>
    <n v="100"/>
    <n v="172.2"/>
    <n v="324892605.24796748"/>
  </r>
  <r>
    <s v="Red Planet"/>
    <x v="8"/>
    <x v="2"/>
    <x v="20"/>
    <s v="November 10, 2000 (United States)"/>
    <x v="46"/>
    <n v="56000"/>
    <s v="Antony Hoffman"/>
    <s v="Chuck Pfarrer"/>
    <s v="Val Kilmer"/>
    <s v="United States"/>
    <n v="80000000"/>
    <n v="33463969"/>
    <s v="Warner Bros."/>
    <n v="106"/>
    <n v="172.2"/>
    <n v="59212957.922764227"/>
  </r>
  <r>
    <s v="Dungeons &amp; Dragons"/>
    <x v="8"/>
    <x v="2"/>
    <x v="20"/>
    <s v="December 8, 2000 (United States)"/>
    <x v="47"/>
    <n v="32000"/>
    <s v="Courtney Solomon"/>
    <s v="Topper Lilien"/>
    <s v="Justin Whalin"/>
    <s v="United States"/>
    <n v="45000000"/>
    <n v="33978694"/>
    <s v="New Line Cinema"/>
    <n v="107"/>
    <n v="172.2"/>
    <n v="60123740.196283393"/>
  </r>
  <r>
    <s v="Get Carter"/>
    <x v="0"/>
    <x v="2"/>
    <x v="20"/>
    <s v="October 6, 2000 (United States)"/>
    <x v="33"/>
    <n v="33000"/>
    <s v="Stephen Kay"/>
    <s v="Ted Lewis"/>
    <s v="Sylvester Stallone"/>
    <s v="United States"/>
    <n v="63600000"/>
    <n v="19412993"/>
    <s v="Morgan Creek Entertainment"/>
    <n v="102"/>
    <n v="172.2"/>
    <n v="34350400.505807199"/>
  </r>
  <r>
    <s v="Wonder Boys"/>
    <x v="0"/>
    <x v="3"/>
    <x v="20"/>
    <s v="February 25, 2000 (United States)"/>
    <x v="4"/>
    <n v="62000"/>
    <s v="Curtis Hanson"/>
    <s v="Michael Chabon"/>
    <s v="Michael Douglas"/>
    <s v="United States"/>
    <n v="55000000"/>
    <n v="33426588"/>
    <s v="Mutual Film Company"/>
    <n v="107"/>
    <n v="172.2"/>
    <n v="59146813.958188154"/>
  </r>
  <r>
    <s v="Shaft"/>
    <x v="0"/>
    <x v="2"/>
    <x v="20"/>
    <s v="June 16, 2000 (United States)"/>
    <x v="22"/>
    <n v="75000"/>
    <s v="John Singleton"/>
    <s v="Ernest Tidyman"/>
    <s v="Samuel L. Jackson"/>
    <s v="Germany"/>
    <n v="46000000"/>
    <n v="107626125"/>
    <s v="Paramount Pictures"/>
    <n v="99"/>
    <n v="172.2"/>
    <n v="190439490.63588852"/>
  </r>
  <r>
    <s v="Finding Forrester"/>
    <x v="8"/>
    <x v="0"/>
    <x v="20"/>
    <s v="January 12, 2001 (United States)"/>
    <x v="4"/>
    <n v="84000"/>
    <s v="Gus Van Sant"/>
    <s v="Mike Rich"/>
    <s v="Sean Connery"/>
    <s v="United States"/>
    <n v="43000000"/>
    <n v="80049764"/>
    <s v="Columbia Pictures"/>
    <n v="136"/>
    <n v="172.2"/>
    <n v="141644384.96399537"/>
  </r>
  <r>
    <s v="The Legend of Bagger Vance"/>
    <x v="8"/>
    <x v="0"/>
    <x v="20"/>
    <s v="November 3, 2000 (United States)"/>
    <x v="17"/>
    <n v="54000"/>
    <s v="Robert Redford"/>
    <s v="Steven Pressfield"/>
    <s v="Will Smith"/>
    <s v="United States"/>
    <n v="80000000"/>
    <n v="39459427"/>
    <s v="Twentieth Century Fox"/>
    <n v="126"/>
    <n v="172.2"/>
    <n v="69821645.800813004"/>
  </r>
  <r>
    <s v="Titan A.E."/>
    <x v="1"/>
    <x v="10"/>
    <x v="20"/>
    <s v="June 16, 2000 (United States)"/>
    <x v="14"/>
    <n v="59000"/>
    <s v="Don Bluth"/>
    <s v="Hans Bauer"/>
    <s v="Matt Damon"/>
    <s v="United States"/>
    <n v="75000000"/>
    <n v="36754634"/>
    <s v="David Kirschner Productions"/>
    <n v="94"/>
    <n v="172.2"/>
    <n v="65035638.674796745"/>
  </r>
  <r>
    <s v="Snow Day"/>
    <x v="1"/>
    <x v="1"/>
    <x v="20"/>
    <s v="February 11, 2000 (United States)"/>
    <x v="27"/>
    <n v="12000"/>
    <s v="Chris Koch"/>
    <s v="Will McRobb"/>
    <s v="Chevy Chase"/>
    <s v="United States"/>
    <n v="13000000"/>
    <n v="62464731"/>
    <s v="MFF Feature Film Productions"/>
    <n v="89"/>
    <n v="172.2"/>
    <n v="110528475.81707317"/>
  </r>
  <r>
    <s v="The Watcher"/>
    <x v="0"/>
    <x v="6"/>
    <x v="20"/>
    <s v="September 8, 2000 (United States)"/>
    <x v="11"/>
    <n v="26000"/>
    <s v="Joe Charbanic"/>
    <s v="Darcy Meyers"/>
    <s v="James Spader"/>
    <s v="United States"/>
    <n v="30000000"/>
    <n v="47267829"/>
    <s v="Lewitt / Eberts Productions"/>
    <n v="97"/>
    <n v="172.2"/>
    <n v="83638254.914634153"/>
  </r>
  <r>
    <s v="The Skulls"/>
    <x v="8"/>
    <x v="2"/>
    <x v="20"/>
    <s v="March 31, 2000 (United States)"/>
    <x v="41"/>
    <n v="31000"/>
    <s v="Rob Cohen"/>
    <s v="John Pogue"/>
    <s v="Joshua Jackson"/>
    <s v="United States"/>
    <n v="35000000"/>
    <n v="50802120"/>
    <s v="Universal Pictures"/>
    <n v="106"/>
    <n v="172.2"/>
    <n v="89892020.696864113"/>
  </r>
  <r>
    <s v="Romeo Must Die"/>
    <x v="0"/>
    <x v="2"/>
    <x v="20"/>
    <s v="March 22, 2000 (United States)"/>
    <x v="10"/>
    <n v="68000"/>
    <s v="Andrzej Bartkowiak"/>
    <s v="Mitchell Kapner"/>
    <s v="Jet Li"/>
    <s v="United States"/>
    <n v="25000000"/>
    <n v="91036760"/>
    <s v="Warner Bros."/>
    <n v="115"/>
    <n v="172.2"/>
    <n v="161085370.33681765"/>
  </r>
  <r>
    <s v="Big Momma's House"/>
    <x v="8"/>
    <x v="2"/>
    <x v="20"/>
    <s v="June 2, 2000 (United States)"/>
    <x v="33"/>
    <n v="82000"/>
    <s v="Raja Gosnell"/>
    <s v="Darryl Quarles"/>
    <s v="Martin Lawrence"/>
    <s v="Germany"/>
    <n v="30000000"/>
    <n v="173959438"/>
    <s v="Twentieth Century Fox"/>
    <n v="99"/>
    <n v="172.2"/>
    <n v="307813244.82346112"/>
  </r>
  <r>
    <s v="Drowning Mona"/>
    <x v="8"/>
    <x v="3"/>
    <x v="20"/>
    <s v="March 3, 2000 (United States)"/>
    <x v="46"/>
    <n v="14000"/>
    <s v="Nick Gomez"/>
    <s v="Peter Steinfeld"/>
    <s v="Danny DeVito"/>
    <s v="United States"/>
    <n v="37000000"/>
    <n v="15910104"/>
    <s v="Code Entertainment"/>
    <n v="96"/>
    <n v="172.2"/>
    <n v="28152199.121951219"/>
  </r>
  <r>
    <s v="Chopper"/>
    <x v="0"/>
    <x v="5"/>
    <x v="20"/>
    <s v="August 3, 2000 (Australia)"/>
    <x v="13"/>
    <n v="37000"/>
    <s v="Andrew Dominik"/>
    <s v="Mark Brandon Read"/>
    <s v="Eric Bana"/>
    <s v="Australia"/>
    <m/>
    <n v="238471"/>
    <s v="Australian Film Finance Corporation (AFFC)"/>
    <n v="94"/>
    <n v="172.2"/>
    <n v="421963.49419279909"/>
  </r>
  <r>
    <s v="Keeping the Faith"/>
    <x v="8"/>
    <x v="3"/>
    <x v="20"/>
    <s v="April 14, 2000 (United States)"/>
    <x v="5"/>
    <n v="50000"/>
    <s v="Edward Norton"/>
    <s v="Stuart Blumberg"/>
    <s v="Ben Stiller"/>
    <s v="United States"/>
    <n v="29000000"/>
    <n v="59945183"/>
    <s v="Spyglass Entertainment"/>
    <n v="128"/>
    <n v="172.2"/>
    <n v="106070251.22009292"/>
  </r>
  <r>
    <s v="Center Stage"/>
    <x v="8"/>
    <x v="0"/>
    <x v="20"/>
    <s v="May 12, 2000 (United States)"/>
    <x v="17"/>
    <n v="19000"/>
    <s v="Nicholas Hytner"/>
    <s v="Carol Heikkinen"/>
    <s v="Amanda Schull"/>
    <s v="United States"/>
    <n v="29000000"/>
    <n v="26385941"/>
    <s v="Columbia Pictures"/>
    <n v="115"/>
    <n v="172.2"/>
    <n v="46688712.094657376"/>
  </r>
  <r>
    <s v="Dancing at the Blue Iguana"/>
    <x v="0"/>
    <x v="0"/>
    <x v="20"/>
    <s v="October 11, 2001 (Israel)"/>
    <x v="46"/>
    <n v="3700"/>
    <s v="Michael Radford"/>
    <s v="Michael Radford"/>
    <s v="Charlotte Ayanna"/>
    <s v="United States"/>
    <m/>
    <n v="122121"/>
    <s v="Moonstone Entertainment"/>
    <n v="123"/>
    <n v="172.2"/>
    <n v="216087.50696864113"/>
  </r>
  <r>
    <s v="Book of Shadows: Blair Witch 2"/>
    <x v="0"/>
    <x v="1"/>
    <x v="20"/>
    <s v="October 27, 2000 (United States)"/>
    <x v="35"/>
    <n v="36000"/>
    <s v="Joe Berlinger"/>
    <s v="Daniel Myrick"/>
    <s v="Jeffrey Donovan"/>
    <s v="United States"/>
    <n v="15000000"/>
    <n v="47737094"/>
    <s v="Artisan Entertainment"/>
    <n v="90"/>
    <n v="172.2"/>
    <n v="84468597.803716615"/>
  </r>
  <r>
    <s v="Rules of Engagement"/>
    <x v="0"/>
    <x v="0"/>
    <x v="20"/>
    <s v="April 7, 2000 (United States)"/>
    <x v="5"/>
    <n v="45000"/>
    <s v="William Friedkin"/>
    <s v="Jim Webb"/>
    <s v="Tommy Lee Jones"/>
    <s v="United Kingdom"/>
    <n v="60000000"/>
    <n v="71732303"/>
    <s v="Seven Arts Pictures"/>
    <n v="128"/>
    <n v="172.2"/>
    <n v="126927019.30371661"/>
  </r>
  <r>
    <s v="Thirteen Days"/>
    <x v="8"/>
    <x v="0"/>
    <x v="20"/>
    <s v="January 12, 2001 (United States)"/>
    <x v="4"/>
    <n v="55000"/>
    <s v="Roger Donaldson"/>
    <s v="David Self"/>
    <s v="Kevin Costner"/>
    <s v="United States"/>
    <n v="80000000"/>
    <n v="66579890"/>
    <s v="New Line Cinema"/>
    <n v="145"/>
    <n v="172.2"/>
    <n v="117810060.87688734"/>
  </r>
  <r>
    <s v="You Can Count on Me"/>
    <x v="0"/>
    <x v="0"/>
    <x v="20"/>
    <s v="December 22, 2000 (United States)"/>
    <x v="24"/>
    <n v="29000"/>
    <s v="Kenneth Lonergan"/>
    <s v="Kenneth Lonergan"/>
    <s v="Laura Linney"/>
    <s v="United States"/>
    <n v="1200000"/>
    <n v="11242521"/>
    <s v="Hart Sharp Entertainment"/>
    <n v="111"/>
    <n v="172.2"/>
    <n v="19893125.137630664"/>
  </r>
  <r>
    <s v="The Kid"/>
    <x v="1"/>
    <x v="3"/>
    <x v="20"/>
    <s v="July 7, 2000 (United States)"/>
    <x v="10"/>
    <n v="41000"/>
    <s v="Jon Turteltaub"/>
    <s v="Audrey Wells"/>
    <s v="Bruce Willis"/>
    <s v="United States"/>
    <n v="65000000"/>
    <n v="110317580"/>
    <s v="Chester Films Inc."/>
    <n v="104"/>
    <n v="172.2"/>
    <n v="195201896.78281069"/>
  </r>
  <r>
    <s v="All the Pretty Horses"/>
    <x v="8"/>
    <x v="0"/>
    <x v="20"/>
    <s v="December 25, 2000 (United States)"/>
    <x v="1"/>
    <n v="13000"/>
    <s v="Billy Bob Thornton"/>
    <s v="Cormac McCarthy"/>
    <s v="Matt Damon"/>
    <s v="United States"/>
    <n v="57000000"/>
    <n v="18133495"/>
    <s v="Columbia Pictures"/>
    <n v="116"/>
    <n v="172.2"/>
    <n v="32086387.494192798"/>
  </r>
  <r>
    <s v="Hanging Up"/>
    <x v="8"/>
    <x v="3"/>
    <x v="20"/>
    <s v="February 18, 2000 (United States)"/>
    <x v="38"/>
    <n v="12000"/>
    <s v="Diane Keaton"/>
    <s v="Delia Ephron"/>
    <s v="Diane Keaton"/>
    <s v="Germany"/>
    <n v="60000000"/>
    <n v="51880044"/>
    <s v="Columbia Pictures"/>
    <n v="94"/>
    <n v="172.2"/>
    <n v="91799357.763066202"/>
  </r>
  <r>
    <s v="Yi Yi"/>
    <x v="4"/>
    <x v="0"/>
    <x v="20"/>
    <s v="December 16, 2000 (Japan)"/>
    <x v="7"/>
    <n v="22000"/>
    <s v="Edward Yang"/>
    <s v="Edward Yang"/>
    <s v="Nien-Jen Wu"/>
    <s v="Taiwan"/>
    <m/>
    <n v="1196218"/>
    <s v="1+2 Seisaku Iinkai"/>
    <n v="173"/>
    <n v="172.2"/>
    <n v="2116652.8722415795"/>
  </r>
  <r>
    <s v="The Dish"/>
    <x v="8"/>
    <x v="3"/>
    <x v="20"/>
    <s v="May 4, 2001 (United States)"/>
    <x v="13"/>
    <n v="16000"/>
    <s v="Rob Sitch"/>
    <s v="Santo Cilauro"/>
    <s v="Sam Neill"/>
    <s v="Australia"/>
    <m/>
    <n v="16575074"/>
    <s v="Working Dog"/>
    <n v="101"/>
    <n v="172.2"/>
    <n v="29328833.030197445"/>
  </r>
  <r>
    <s v="Supernova"/>
    <x v="8"/>
    <x v="4"/>
    <x v="20"/>
    <s v="January 14, 2000 (United States)"/>
    <x v="38"/>
    <n v="17000"/>
    <s v="Walter Hill"/>
    <s v="William Malone"/>
    <s v="James Spader"/>
    <s v="United States"/>
    <n v="90000000"/>
    <n v="14828081"/>
    <s v="Hammerhead Productions"/>
    <n v="90"/>
    <n v="172.2"/>
    <n v="26237609.06329849"/>
  </r>
  <r>
    <s v="Loser"/>
    <x v="8"/>
    <x v="3"/>
    <x v="20"/>
    <s v="July 21, 2000 (United States)"/>
    <x v="11"/>
    <n v="27000"/>
    <s v="Amy Heckerling"/>
    <s v="Amy Heckerling"/>
    <s v="Jason Biggs"/>
    <s v="United States"/>
    <n v="20000000"/>
    <n v="18404706"/>
    <s v="Branti Film Productions"/>
    <n v="98"/>
    <n v="172.2"/>
    <n v="32566282.916376308"/>
  </r>
  <r>
    <s v="Down to You"/>
    <x v="8"/>
    <x v="3"/>
    <x v="20"/>
    <s v="January 21, 2000 (United States)"/>
    <x v="18"/>
    <n v="15000"/>
    <s v="Kris Isacsson"/>
    <s v="Kris Isacsson"/>
    <s v="Freddie Prinze Jr."/>
    <s v="United States"/>
    <n v="11000000"/>
    <n v="24419914"/>
    <s v="Open City Films"/>
    <n v="91"/>
    <n v="172.2"/>
    <n v="43209917.513356559"/>
  </r>
  <r>
    <s v="The Way of the Gun"/>
    <x v="0"/>
    <x v="2"/>
    <x v="20"/>
    <s v="September 8, 2000 (United States)"/>
    <x v="17"/>
    <n v="32000"/>
    <s v="Christopher McQuarrie"/>
    <s v="Christopher McQuarrie"/>
    <s v="Ryan Phillippe"/>
    <s v="United States"/>
    <n v="8500000"/>
    <n v="13200972"/>
    <s v="Artisan Entertainment"/>
    <n v="119"/>
    <n v="172.2"/>
    <n v="23358514.334494773"/>
  </r>
  <r>
    <s v="The Adventures of Rocky &amp; Bullwinkle"/>
    <x v="1"/>
    <x v="10"/>
    <x v="20"/>
    <s v="June 30, 2000 (United States)"/>
    <x v="29"/>
    <n v="20000"/>
    <s v="Des McAnuff"/>
    <s v="Jay Ward"/>
    <s v="Robert De Niro"/>
    <s v="United States"/>
    <n v="76000000"/>
    <n v="35134820"/>
    <s v="Capella International"/>
    <n v="92"/>
    <n v="172.2"/>
    <n v="62169452.113821141"/>
  </r>
  <r>
    <s v="Cecil B. Demented"/>
    <x v="0"/>
    <x v="3"/>
    <x v="20"/>
    <s v="September 1, 2000 (United States)"/>
    <x v="19"/>
    <n v="14000"/>
    <s v="John Waters"/>
    <s v="John Waters"/>
    <s v="Melanie Griffith"/>
    <s v="United States"/>
    <n v="10000000"/>
    <n v="1961544"/>
    <s v="Artic Productions LLC"/>
    <n v="87"/>
    <n v="172.2"/>
    <n v="3470862.1184668988"/>
  </r>
  <r>
    <s v="Nutty Professor II: the Klumps"/>
    <x v="8"/>
    <x v="3"/>
    <x v="20"/>
    <s v="July 28, 2000 (United States)"/>
    <x v="44"/>
    <n v="49000"/>
    <s v="Peter Segal"/>
    <s v="Jerry Lewis"/>
    <s v="Eddie Murphy"/>
    <s v="United States"/>
    <n v="84000000"/>
    <n v="166339890"/>
    <s v="Universal Pictures"/>
    <n v="106"/>
    <n v="172.2"/>
    <n v="294330804.19860625"/>
  </r>
  <r>
    <s v="The Crimson Rivers"/>
    <x v="0"/>
    <x v="6"/>
    <x v="20"/>
    <s v="July 13, 2001 (United States)"/>
    <x v="15"/>
    <n v="59000"/>
    <s v="Mathieu Kassovitz"/>
    <s v="Jean-Christophe Grangé"/>
    <s v="Jean Reno"/>
    <s v="France"/>
    <n v="14000000"/>
    <n v="60103680"/>
    <s v="Légende Films"/>
    <n v="106"/>
    <n v="172.2"/>
    <n v="106350704.3902439"/>
  </r>
  <r>
    <s v="Proof of Life"/>
    <x v="0"/>
    <x v="2"/>
    <x v="20"/>
    <s v="December 8, 2000 (United States)"/>
    <x v="21"/>
    <n v="56000"/>
    <s v="Taylor Hackford"/>
    <s v="Tony Gilroy"/>
    <s v="Meg Ryan"/>
    <s v="United States"/>
    <n v="65000000"/>
    <n v="62761005"/>
    <s v="Castle Rock Entertainment"/>
    <n v="135"/>
    <n v="172.2"/>
    <n v="111052719.06794426"/>
  </r>
  <r>
    <s v="Bamboozled"/>
    <x v="0"/>
    <x v="3"/>
    <x v="20"/>
    <s v="October 20, 2000 (United States)"/>
    <x v="14"/>
    <n v="11000"/>
    <s v="Spike Lee"/>
    <s v="Spike Lee"/>
    <s v="Damon Wayans"/>
    <s v="United States"/>
    <n v="10000000"/>
    <n v="2463650"/>
    <s v="New Line Cinema"/>
    <n v="135"/>
    <n v="172.2"/>
    <n v="4359315.650406504"/>
  </r>
  <r>
    <s v="Shadow of the Vampire"/>
    <x v="0"/>
    <x v="0"/>
    <x v="20"/>
    <s v="January 26, 2001 (United States)"/>
    <x v="15"/>
    <n v="40000"/>
    <s v="E. Elias Merhige"/>
    <s v="Steven Katz"/>
    <s v="John Malkovich"/>
    <s v="United Kingdom"/>
    <n v="8000000"/>
    <n v="11155214"/>
    <s v="Saturn Films"/>
    <n v="92"/>
    <n v="172.2"/>
    <n v="19738639.406504065"/>
  </r>
  <r>
    <s v="Thomas and the Magic Railroad"/>
    <x v="2"/>
    <x v="1"/>
    <x v="20"/>
    <s v="July 26, 2000 (United States)"/>
    <x v="29"/>
    <n v="3900"/>
    <s v="Britt Allcroft"/>
    <s v="Britt Allcroft"/>
    <s v="Alec Baldwin"/>
    <s v="United Kingdom"/>
    <n v="19000000"/>
    <n v="19748009"/>
    <s v="Gullane Pictures"/>
    <n v="85"/>
    <n v="172.2"/>
    <n v="34943195.948315911"/>
  </r>
  <r>
    <s v="Tigerland"/>
    <x v="0"/>
    <x v="0"/>
    <x v="20"/>
    <s v="May 24, 2001 (Germany)"/>
    <x v="9"/>
    <n v="39000"/>
    <s v="Joel Schumacher"/>
    <s v="Ross Klavan"/>
    <s v="Colin Farrell"/>
    <s v="United States"/>
    <n v="10000000"/>
    <n v="148701"/>
    <s v="Haft Entertainment"/>
    <n v="101"/>
    <n v="172.2"/>
    <n v="263119.59756097558"/>
  </r>
  <r>
    <s v="Return to Me"/>
    <x v="1"/>
    <x v="3"/>
    <x v="20"/>
    <s v="April 7, 2000 (United States)"/>
    <x v="15"/>
    <n v="20000"/>
    <s v="Bonnie Hunt"/>
    <s v="Bonnie Hunt"/>
    <s v="David Duchovny"/>
    <s v="United States"/>
    <n v="24000000"/>
    <n v="36609995"/>
    <s v="Metro-Goldwyn-Mayer (MGM)"/>
    <n v="115"/>
    <n v="172.2"/>
    <n v="64779706.599883854"/>
  </r>
  <r>
    <s v="Boys and Girls"/>
    <x v="8"/>
    <x v="3"/>
    <x v="20"/>
    <s v="June 16, 2000 (United States)"/>
    <x v="20"/>
    <n v="16000"/>
    <s v="Robert Iscove"/>
    <s v="Andrew Lowery"/>
    <s v="Freddie Prinze Jr."/>
    <s v="United States"/>
    <n v="35000000"/>
    <n v="25850615"/>
    <s v="Punch 21 Productions"/>
    <n v="94"/>
    <n v="172.2"/>
    <n v="45741477.296747968"/>
  </r>
  <r>
    <s v="Whatever It Takes"/>
    <x v="8"/>
    <x v="3"/>
    <x v="20"/>
    <s v="March 24, 2000 (United States)"/>
    <x v="30"/>
    <n v="10000"/>
    <s v="David Raynr"/>
    <s v="Mark Schwahn"/>
    <s v="Shane West"/>
    <s v="United States"/>
    <n v="32000000"/>
    <n v="9902115"/>
    <s v="Columbia Pictures"/>
    <n v="94"/>
    <n v="172.2"/>
    <n v="17521338.214285713"/>
  </r>
  <r>
    <s v="Chuck &amp; Buck"/>
    <x v="0"/>
    <x v="3"/>
    <x v="20"/>
    <s v="August 4, 2000 (United States)"/>
    <x v="14"/>
    <n v="5300"/>
    <s v="Miguel Arteta"/>
    <s v="Mike White"/>
    <s v="Mike White"/>
    <s v="United States"/>
    <n v="250000"/>
    <n v="1182065"/>
    <s v="Artisan Entertainment"/>
    <n v="96"/>
    <n v="172.2"/>
    <n v="2091609.788037166"/>
  </r>
  <r>
    <s v="Autumn in New York"/>
    <x v="8"/>
    <x v="0"/>
    <x v="20"/>
    <s v="August 11, 2000 (United States)"/>
    <x v="41"/>
    <n v="25000"/>
    <s v="Joan Chen"/>
    <s v="Allison Burnett"/>
    <s v="Richard Gere"/>
    <s v="United States"/>
    <n v="65000000"/>
    <n v="90726668"/>
    <s v="Metro-Goldwyn-Mayer (MGM)"/>
    <n v="103"/>
    <n v="172.2"/>
    <n v="160536676.76887339"/>
  </r>
  <r>
    <s v="Pollock"/>
    <x v="0"/>
    <x v="5"/>
    <x v="20"/>
    <s v="March 23, 2001 (United States)"/>
    <x v="9"/>
    <n v="27000"/>
    <s v="Ed Harris"/>
    <s v="Steven Naifeh"/>
    <s v="Ed Harris"/>
    <s v="United States"/>
    <n v="6000000"/>
    <n v="10994533"/>
    <s v="Brant-Allen"/>
    <n v="122"/>
    <n v="172.2"/>
    <n v="19454321.748548198"/>
  </r>
  <r>
    <s v="The Art of War"/>
    <x v="0"/>
    <x v="2"/>
    <x v="20"/>
    <s v="August 25, 2000 (United States)"/>
    <x v="46"/>
    <n v="29000"/>
    <s v="Christian Duguay"/>
    <s v="Wayne Beach"/>
    <s v="Wesley Snipes"/>
    <s v="United States"/>
    <n v="60000000"/>
    <n v="40400425"/>
    <s v="Morgan Creek Entertainment"/>
    <n v="117"/>
    <n v="172.2"/>
    <n v="71486698.591753781"/>
  </r>
  <r>
    <s v="Before Night Falls"/>
    <x v="0"/>
    <x v="5"/>
    <x v="20"/>
    <s v="February 23, 2001 (United States)"/>
    <x v="13"/>
    <n v="24000"/>
    <s v="Julian Schnabel"/>
    <s v="Cunningham O'Keefe"/>
    <s v="Javier Bardem"/>
    <s v="United States"/>
    <m/>
    <n v="8601053"/>
    <s v="El Mar Pictures"/>
    <n v="133"/>
    <n v="172.2"/>
    <n v="15219168.69396051"/>
  </r>
  <r>
    <s v="Left Behind: The Movie"/>
    <x v="8"/>
    <x v="2"/>
    <x v="20"/>
    <s v="February 2, 2001 (United States)"/>
    <x v="54"/>
    <n v="9200"/>
    <s v="Vic Sarin"/>
    <s v="Alan B. McElroy"/>
    <s v="Kirk Cameron"/>
    <s v="Canada"/>
    <n v="4000000"/>
    <n v="4224065"/>
    <s v="Cloud Ten Pictures"/>
    <n v="96"/>
    <n v="172.2"/>
    <n v="7474289.2305458765"/>
  </r>
  <r>
    <s v="Love &amp; Sex"/>
    <x v="0"/>
    <x v="3"/>
    <x v="20"/>
    <s v="July 14, 2000 (Spain)"/>
    <x v="19"/>
    <n v="5300"/>
    <s v="Valerie Breiman"/>
    <s v="Valerie Breiman"/>
    <s v="Famke Janssen"/>
    <s v="United States"/>
    <m/>
    <n v="580372"/>
    <s v="Behaviour Worldwide"/>
    <n v="82"/>
    <n v="172.2"/>
    <n v="1026941.6283391406"/>
  </r>
  <r>
    <s v="Psycho Beach Party"/>
    <x v="9"/>
    <x v="3"/>
    <x v="20"/>
    <s v="September 7, 2001 (United States)"/>
    <x v="19"/>
    <n v="5700"/>
    <s v="Robert Lee King"/>
    <s v="Charles Busch"/>
    <s v="Lauren Ambrose"/>
    <s v="Australia"/>
    <n v="1500000"/>
    <n v="268117"/>
    <s v="New Oz Productions"/>
    <n v="95"/>
    <n v="172.2"/>
    <n v="474420.73112659698"/>
  </r>
  <r>
    <s v="Bait"/>
    <x v="0"/>
    <x v="2"/>
    <x v="20"/>
    <s v="September 15, 2000 (United States)"/>
    <x v="1"/>
    <n v="11000"/>
    <s v="Antoine Fuqua"/>
    <s v="Andrew Scheinman"/>
    <s v="Jamie Foxx"/>
    <s v="Canada"/>
    <n v="51000000"/>
    <n v="15471969"/>
    <s v="Castle Rock Entertainment"/>
    <n v="119"/>
    <n v="172.2"/>
    <n v="27376939.339721255"/>
  </r>
  <r>
    <s v="Saving Grace"/>
    <x v="0"/>
    <x v="3"/>
    <x v="20"/>
    <s v="September 1, 2000 (United States)"/>
    <x v="15"/>
    <n v="18000"/>
    <s v="Nigel Cole"/>
    <s v="Mark Crowdy"/>
    <s v="Brenda Blethyn"/>
    <s v="United Kingdom"/>
    <n v="10000000"/>
    <n v="28741330"/>
    <s v="Portman Entertainment Group"/>
    <n v="93"/>
    <n v="172.2"/>
    <n v="50856464.872241579"/>
  </r>
  <r>
    <s v="Hamlet"/>
    <x v="0"/>
    <x v="0"/>
    <x v="20"/>
    <s v="June 23, 2000 (United States)"/>
    <x v="22"/>
    <n v="9200"/>
    <s v="Michael Almereyda"/>
    <s v="William Shakespeare"/>
    <s v="Ethan Hawke"/>
    <s v="United States"/>
    <n v="2000000"/>
    <n v="2046433"/>
    <s v="double A Films"/>
    <n v="112"/>
    <n v="172.2"/>
    <n v="3621069.3095238097"/>
  </r>
  <r>
    <s v="The Isle"/>
    <x v="4"/>
    <x v="0"/>
    <x v="20"/>
    <s v="April 22, 2000 (South Korea)"/>
    <x v="9"/>
    <n v="13000"/>
    <s v="Kim Ki-duk"/>
    <s v="Kim Ki-duk"/>
    <s v="Jung Suh"/>
    <s v="South Korea"/>
    <n v="1000000"/>
    <n v="24963"/>
    <s v="Myung Film Company Ltd."/>
    <n v="90"/>
    <n v="172.2"/>
    <n v="44170.883275261323"/>
  </r>
  <r>
    <s v="Water Drops on Burning Rocks"/>
    <x v="4"/>
    <x v="3"/>
    <x v="20"/>
    <s v="March 15, 2000 (France)"/>
    <x v="8"/>
    <n v="6200"/>
    <s v="François Ozon"/>
    <s v="Rainer Werner Fassbinder"/>
    <s v="Bernard Giraudeau"/>
    <s v="France"/>
    <m/>
    <m/>
    <s v="Fidélité Productions"/>
    <n v="82"/>
    <n v="172.2"/>
    <s v=""/>
  </r>
  <r>
    <s v="Greenfingers"/>
    <x v="0"/>
    <x v="3"/>
    <x v="20"/>
    <s v="September 14, 2001 (United Kingdom)"/>
    <x v="8"/>
    <n v="5600"/>
    <s v="Joel Hershman"/>
    <s v="Joel Hershman"/>
    <s v="Clive Owen"/>
    <s v="United Kingdom"/>
    <m/>
    <n v="1961054"/>
    <s v="Boneyard Entertainment"/>
    <n v="91"/>
    <n v="172.2"/>
    <n v="3469995.0859465739"/>
  </r>
  <r>
    <s v="Highlander: Endgame"/>
    <x v="0"/>
    <x v="2"/>
    <x v="20"/>
    <s v="September 1, 2000 (United States)"/>
    <x v="26"/>
    <n v="20000"/>
    <s v="Douglas Aarniokoski"/>
    <s v="Gregory Widen"/>
    <s v="Christopher Lambert"/>
    <s v="United Kingdom"/>
    <n v="25000000"/>
    <n v="15843608"/>
    <s v="Davis-Panzer Productions"/>
    <n v="87"/>
    <n v="172.2"/>
    <n v="28034537.500580721"/>
  </r>
  <r>
    <s v="Dr. T &amp; the Women"/>
    <x v="0"/>
    <x v="3"/>
    <x v="20"/>
    <s v="October 13, 2000 (United States)"/>
    <x v="26"/>
    <n v="18000"/>
    <s v="Robert Altman"/>
    <s v="Anne Rapp"/>
    <s v="Richard Gere"/>
    <s v="United States"/>
    <n v="23000000"/>
    <n v="22844291"/>
    <s v="Artisan Entertainment"/>
    <n v="122"/>
    <n v="172.2"/>
    <n v="40421924.899535425"/>
  </r>
  <r>
    <s v="The Yards"/>
    <x v="0"/>
    <x v="6"/>
    <x v="20"/>
    <s v="April 27, 2000 (Singapore)"/>
    <x v="5"/>
    <n v="20000"/>
    <s v="James Gray"/>
    <s v="James Gray"/>
    <s v="Mark Wahlberg"/>
    <s v="United States"/>
    <n v="24000000"/>
    <n v="924036"/>
    <s v="Miramax"/>
    <n v="115"/>
    <n v="172.2"/>
    <n v="1635039.3101045296"/>
  </r>
  <r>
    <s v="Urban Legends: Final Cut"/>
    <x v="0"/>
    <x v="4"/>
    <x v="20"/>
    <s v="September 22, 2000 (United States)"/>
    <x v="36"/>
    <n v="16000"/>
    <s v="John Ottman"/>
    <s v="Silvio Horta"/>
    <s v="Jennifer Morrison"/>
    <s v="Canada"/>
    <n v="14000000"/>
    <n v="38574362"/>
    <s v="Phoenix Pictures"/>
    <n v="97"/>
    <n v="172.2"/>
    <n v="68255563.887340307"/>
  </r>
  <r>
    <s v="Woman on Top"/>
    <x v="0"/>
    <x v="3"/>
    <x v="20"/>
    <s v="September 22, 2000 (United States)"/>
    <x v="11"/>
    <n v="10000"/>
    <s v="Fina Torres"/>
    <s v="Vera Blasi"/>
    <s v="Penélope Cruz"/>
    <s v="United States"/>
    <n v="8000000"/>
    <n v="10194274"/>
    <s v="Fox Searchlight Pictures"/>
    <n v="92"/>
    <n v="172.2"/>
    <n v="18038300.161440186"/>
  </r>
  <r>
    <s v="Ready to Rumble"/>
    <x v="8"/>
    <x v="3"/>
    <x v="20"/>
    <s v="April 7, 2000 (United States)"/>
    <x v="20"/>
    <n v="14000"/>
    <s v="Brian Robbins"/>
    <s v="Steven Brill"/>
    <s v="David Arquette"/>
    <s v="United States"/>
    <n v="24000000"/>
    <n v="12452362"/>
    <s v="Bel Air Entertainment"/>
    <n v="107"/>
    <n v="172.2"/>
    <n v="22033883.283391405"/>
  </r>
  <r>
    <s v="Vampire Hunter D: Bloodlust"/>
    <x v="0"/>
    <x v="10"/>
    <x v="20"/>
    <s v="September 28, 2001 (United States)"/>
    <x v="3"/>
    <n v="30000"/>
    <s v="Jack Fletcher"/>
    <s v="Hideyuki Kikuchi"/>
    <s v="Andrew Philpot"/>
    <s v="Japan"/>
    <m/>
    <n v="151086"/>
    <s v="Madhouse"/>
    <n v="103"/>
    <n v="172.2"/>
    <n v="267339.74564459932"/>
  </r>
  <r>
    <s v="Werckmeister Harmonies"/>
    <x v="3"/>
    <x v="0"/>
    <x v="20"/>
    <s v="February 1, 2001 (Hungary)"/>
    <x v="7"/>
    <n v="13000"/>
    <s v="Béla Tarr"/>
    <s v="László Krasznahorkai"/>
    <s v="Lars Rudolph"/>
    <s v="Hungary"/>
    <m/>
    <n v="25461"/>
    <s v="13 Productions"/>
    <n v="145"/>
    <n v="172.2"/>
    <n v="45052.071428571428"/>
  </r>
  <r>
    <s v="The Ladies Man"/>
    <x v="0"/>
    <x v="3"/>
    <x v="20"/>
    <s v="October 13, 2000 (United States)"/>
    <x v="33"/>
    <n v="13000"/>
    <s v="Reginald Hudlin"/>
    <s v="Tim Meadows"/>
    <s v="Tim Meadows"/>
    <s v="United States"/>
    <n v="24000000"/>
    <n v="13743212"/>
    <s v="Broadway Pictures"/>
    <n v="84"/>
    <n v="172.2"/>
    <n v="24317983.138211381"/>
  </r>
  <r>
    <s v="The Contender"/>
    <x v="0"/>
    <x v="0"/>
    <x v="20"/>
    <s v="October 13, 2000 (United States)"/>
    <x v="15"/>
    <n v="23000"/>
    <s v="Rod Lurie"/>
    <s v="Rod Lurie"/>
    <s v="Joan Allen"/>
    <s v="United States"/>
    <n v="20000000"/>
    <n v="22428990"/>
    <s v="Cinerenta Medienbeteiligungs KG"/>
    <n v="126"/>
    <n v="172.2"/>
    <n v="39687068.832752615"/>
  </r>
  <r>
    <s v="Nine Queens"/>
    <x v="0"/>
    <x v="6"/>
    <x v="20"/>
    <s v="August 31, 2000 (Argentina)"/>
    <x v="6"/>
    <n v="51000"/>
    <s v="Fabián Bielinsky"/>
    <s v="Fabián Bielinsky"/>
    <s v="Ricardo Darín"/>
    <s v="Argentina"/>
    <n v="1500000"/>
    <n v="12413888"/>
    <s v="FX Sound"/>
    <n v="114"/>
    <n v="172.2"/>
    <n v="21965805.305458769"/>
  </r>
  <r>
    <s v="The Broken Hearts Club: A Romantic Comedy"/>
    <x v="0"/>
    <x v="3"/>
    <x v="20"/>
    <s v="October 20, 2000 (United States)"/>
    <x v="9"/>
    <n v="7300"/>
    <s v="Greg Berlanti"/>
    <s v="Greg Berlanti"/>
    <s v="Timothy Olyphant"/>
    <s v="United States"/>
    <n v="1000000"/>
    <n v="2019121"/>
    <s v="Banner Entertainment"/>
    <n v="94"/>
    <n v="172.2"/>
    <n v="3572741.9785133568"/>
  </r>
  <r>
    <s v="The in Crowd"/>
    <x v="8"/>
    <x v="0"/>
    <x v="20"/>
    <s v="July 19, 2000 (United States)"/>
    <x v="32"/>
    <n v="4400"/>
    <s v="Mary Lambert"/>
    <s v="Mark Gibson"/>
    <s v="Lori Heuring"/>
    <s v="United States"/>
    <n v="24000000"/>
    <n v="5280035"/>
    <s v="Morgan Creek Entertainment"/>
    <n v="105"/>
    <n v="172.2"/>
    <n v="9342779.7009291518"/>
  </r>
  <r>
    <s v="Girlfight"/>
    <x v="0"/>
    <x v="0"/>
    <x v="20"/>
    <s v="October 6, 2000 (United States)"/>
    <x v="8"/>
    <n v="9400"/>
    <s v="Karyn Kusama"/>
    <s v="Karyn Kusama"/>
    <s v="Michelle Rodriguez"/>
    <s v="United States"/>
    <n v="1000000"/>
    <n v="1666028"/>
    <s v="Green/Renzi"/>
    <n v="110"/>
    <n v="172.2"/>
    <n v="2947960.1138211382"/>
  </r>
  <r>
    <s v="Beautiful Creatures"/>
    <x v="0"/>
    <x v="3"/>
    <x v="20"/>
    <s v="January 19, 2001 (United Kingdom)"/>
    <x v="1"/>
    <n v="3600"/>
    <s v="Bill Eagles"/>
    <s v="Simon Donald"/>
    <s v="Rachel Weisz"/>
    <s v="United Kingdom"/>
    <m/>
    <n v="313768"/>
    <s v="Arts Council of England"/>
    <n v="86"/>
    <n v="172.2"/>
    <n v="555198.08130081301"/>
  </r>
  <r>
    <s v="Gossip"/>
    <x v="0"/>
    <x v="0"/>
    <x v="20"/>
    <s v="April 21, 2000 (United States)"/>
    <x v="23"/>
    <n v="15000"/>
    <s v="Davis Guggenheim"/>
    <s v="Gregory Poirier"/>
    <s v="James Marsden"/>
    <s v="United States"/>
    <n v="24000000"/>
    <n v="12591270"/>
    <s v="NPV Entertainment"/>
    <n v="90"/>
    <n v="172.2"/>
    <n v="22279674.616724737"/>
  </r>
  <r>
    <s v="Waking the Dead"/>
    <x v="0"/>
    <x v="0"/>
    <x v="20"/>
    <s v="March 24, 2000 (United States)"/>
    <x v="16"/>
    <n v="6900"/>
    <s v="Keith Gordon"/>
    <s v="Scott Spencer"/>
    <s v="Billy Crudup"/>
    <s v="United States"/>
    <n v="8500000"/>
    <n v="270745"/>
    <s v="PolyGram Filmed Entertainment"/>
    <n v="105"/>
    <n v="172.2"/>
    <n v="479070.85656213708"/>
  </r>
  <r>
    <s v="My Dog Skip"/>
    <x v="1"/>
    <x v="3"/>
    <x v="20"/>
    <s v="March 3, 2000 (United States)"/>
    <x v="9"/>
    <n v="20000"/>
    <s v="Jay Russell"/>
    <s v="Willie Morris"/>
    <s v="Frankie Muniz"/>
    <s v="United States"/>
    <n v="6000000"/>
    <n v="35547761"/>
    <s v="Alcon Entertainment"/>
    <n v="95"/>
    <n v="172.2"/>
    <n v="62900132.268873401"/>
  </r>
  <r>
    <s v="Under the Sand"/>
    <x v="9"/>
    <x v="0"/>
    <x v="20"/>
    <s v="May 4, 2001 (United States)"/>
    <x v="12"/>
    <n v="8500"/>
    <s v="François Ozon"/>
    <s v="François Ozon"/>
    <s v="Charlotte Rampling"/>
    <s v="France"/>
    <m/>
    <n v="6531687"/>
    <s v="Fidélité Productions"/>
    <n v="92"/>
    <n v="172.2"/>
    <n v="11557520.493031358"/>
  </r>
  <r>
    <s v="O Fantasma"/>
    <x v="9"/>
    <x v="0"/>
    <x v="20"/>
    <s v="October 20, 2000 (Portugal)"/>
    <x v="1"/>
    <n v="3200"/>
    <s v="João Pedro Rodrigues"/>
    <s v="João Pedro Rodrigues"/>
    <s v="Ricardo Meneses"/>
    <s v="Portugal"/>
    <m/>
    <n v="126783"/>
    <s v="Rosa Filmes"/>
    <n v="87"/>
    <n v="172.2"/>
    <n v="224336.70209059233"/>
  </r>
  <r>
    <s v="Hey Ram"/>
    <x v="4"/>
    <x v="6"/>
    <x v="20"/>
    <s v="February 18, 2000 (India)"/>
    <x v="6"/>
    <n v="12000"/>
    <s v="Kamal Haasan"/>
    <s v="H. Banerjee"/>
    <s v="Kamal Haasan"/>
    <s v="India"/>
    <m/>
    <n v="274675"/>
    <s v="Raajkamal Films International"/>
    <n v="186"/>
    <n v="172.2"/>
    <n v="486024.81126596982"/>
  </r>
  <r>
    <s v="Duets"/>
    <x v="0"/>
    <x v="3"/>
    <x v="20"/>
    <s v="September 15, 2000 (United States)"/>
    <x v="10"/>
    <n v="9200"/>
    <s v="Bruce Paltrow"/>
    <s v="John Byrum"/>
    <s v="Huey Lewis"/>
    <s v="United States"/>
    <n v="21000000"/>
    <n v="6620242"/>
    <s v="Hollywood Pictures"/>
    <n v="112"/>
    <n v="172.2"/>
    <n v="11714214.502903601"/>
  </r>
  <r>
    <s v="The Weight of Water"/>
    <x v="0"/>
    <x v="6"/>
    <x v="20"/>
    <s v="July 31, 2002 (France)"/>
    <x v="23"/>
    <n v="9100"/>
    <s v="Kathryn Bigelow"/>
    <s v="Anita Shreve"/>
    <s v="Catherine McCormack"/>
    <s v="United States"/>
    <n v="16000000"/>
    <n v="321279"/>
    <s v="StudioCanal"/>
    <n v="114"/>
    <n v="172.2"/>
    <n v="568488.45121951215"/>
  </r>
  <r>
    <s v="Lucky Numbers"/>
    <x v="0"/>
    <x v="3"/>
    <x v="20"/>
    <s v="October 27, 2000 (United States)"/>
    <x v="18"/>
    <n v="9900"/>
    <s v="Nora Ephron"/>
    <s v="Adam Resnick"/>
    <s v="John Travolta"/>
    <s v="France"/>
    <n v="63000000"/>
    <n v="10890222"/>
    <s v="Paramount Pictures"/>
    <n v="105"/>
    <n v="172.2"/>
    <n v="19269748.219512194"/>
  </r>
  <r>
    <s v="Animal Factory"/>
    <x v="0"/>
    <x v="6"/>
    <x v="20"/>
    <s v="August 1, 2000 (Spain)"/>
    <x v="14"/>
    <n v="13000"/>
    <s v="Steve Buscemi"/>
    <s v="Edward Bunker"/>
    <s v="Willem Dafoe"/>
    <s v="United States"/>
    <n v="3600000"/>
    <n v="43805"/>
    <s v="Animal Productions LLC"/>
    <n v="94"/>
    <n v="172.2"/>
    <n v="77510.937862950057"/>
  </r>
  <r>
    <s v="Bless the Child"/>
    <x v="0"/>
    <x v="6"/>
    <x v="20"/>
    <s v="August 11, 2000 (United States)"/>
    <x v="27"/>
    <n v="14000"/>
    <s v="Chuck Russell"/>
    <s v="Cathy Cash Spellman"/>
    <s v="Kim Basinger"/>
    <s v="United States"/>
    <n v="65000000"/>
    <n v="40443010"/>
    <s v="Paramount Pictures"/>
    <n v="107"/>
    <n v="172.2"/>
    <n v="71562050.795586526"/>
  </r>
  <r>
    <s v="The Man Who Cried"/>
    <x v="0"/>
    <x v="0"/>
    <x v="20"/>
    <s v="December 8, 2000 (United Kingdom)"/>
    <x v="19"/>
    <n v="15000"/>
    <s v="Sally Potter"/>
    <s v="Sally Potter"/>
    <s v="Christina Ricci"/>
    <s v="United Kingdom"/>
    <m/>
    <n v="1322763"/>
    <s v="Canal+"/>
    <n v="100"/>
    <n v="172.2"/>
    <n v="2340568.444250871"/>
  </r>
  <r>
    <s v="State and Main"/>
    <x v="0"/>
    <x v="3"/>
    <x v="20"/>
    <s v="January 12, 2001 (United States)"/>
    <x v="8"/>
    <n v="21000"/>
    <s v="David Mamet"/>
    <s v="David Mamet"/>
    <s v="Philip Seymour Hoffman"/>
    <s v="France"/>
    <m/>
    <n v="9206279"/>
    <s v="Filmtown Entertainment"/>
    <n v="105"/>
    <n v="172.2"/>
    <n v="16290088.335075494"/>
  </r>
  <r>
    <s v="Rugrats in Paris"/>
    <x v="2"/>
    <x v="10"/>
    <x v="20"/>
    <s v="November 17, 2000 (United States)"/>
    <x v="19"/>
    <n v="12000"/>
    <s v="Stig Bergqvist"/>
    <s v="J. David Stem"/>
    <s v="Christine Cavanaugh"/>
    <s v="Germany"/>
    <n v="30000000"/>
    <n v="103291131"/>
    <s v="Paramount Pictures"/>
    <n v="78"/>
    <n v="172.2"/>
    <n v="182768917.62891987"/>
  </r>
  <r>
    <s v="Code Unknown"/>
    <x v="4"/>
    <x v="0"/>
    <x v="20"/>
    <s v="November 30, 2001 (United States)"/>
    <x v="13"/>
    <n v="13000"/>
    <s v="Michael Haneke"/>
    <s v="Michael Haneke"/>
    <s v="Juliette Binoche"/>
    <s v="France"/>
    <m/>
    <n v="95242"/>
    <s v="Arte France Cinéma"/>
    <n v="118"/>
    <n v="172.2"/>
    <n v="168526.34959349595"/>
  </r>
  <r>
    <s v="Maelstrom"/>
    <x v="0"/>
    <x v="0"/>
    <x v="20"/>
    <s v="September 15, 2000 (Canada)"/>
    <x v="15"/>
    <n v="5000"/>
    <s v="Denis Villeneuve"/>
    <s v="Denis Villeneuve"/>
    <s v="Marie-Josée Croze"/>
    <s v="Canada"/>
    <m/>
    <n v="254380"/>
    <s v="Max Films Productions"/>
    <n v="87"/>
    <n v="172.2"/>
    <n v="450113.7398373984"/>
  </r>
  <r>
    <s v="Gangster No. 1"/>
    <x v="0"/>
    <x v="6"/>
    <x v="20"/>
    <s v="June 9, 2000 (United Kingdom)"/>
    <x v="17"/>
    <n v="13000"/>
    <s v="Paul McGuigan"/>
    <s v="Johnny Ferguson"/>
    <s v="Malcolm McDowell"/>
    <s v="United Kingdom"/>
    <m/>
    <n v="30915"/>
    <s v="FilmFour"/>
    <n v="103"/>
    <n v="172.2"/>
    <n v="54702.674216027874"/>
  </r>
  <r>
    <s v="Taxi 2"/>
    <x v="4"/>
    <x v="2"/>
    <x v="20"/>
    <s v="October 6, 2000 (United States)"/>
    <x v="16"/>
    <n v="52000"/>
    <s v="Gérard Krawczyk"/>
    <s v="Luc Besson"/>
    <s v="Samy Naceri"/>
    <s v="France"/>
    <m/>
    <n v="60726164"/>
    <s v="ARP Sélection"/>
    <n v="88"/>
    <n v="172.2"/>
    <n v="107452161.27061556"/>
  </r>
  <r>
    <s v="Small Time Crooks"/>
    <x v="1"/>
    <x v="3"/>
    <x v="20"/>
    <s v="May 19, 2000 (United States)"/>
    <x v="17"/>
    <n v="38000"/>
    <s v="Woody Allen"/>
    <s v="Woody Allen"/>
    <s v="Woody Allen"/>
    <s v="United States"/>
    <n v="25000000"/>
    <n v="29934477"/>
    <s v="Dreamworks Pictures"/>
    <n v="94"/>
    <n v="172.2"/>
    <n v="52967683.750871077"/>
  </r>
  <r>
    <s v="Songs from the Second Floor"/>
    <x v="4"/>
    <x v="3"/>
    <x v="20"/>
    <s v="October 6, 2000 (Sweden)"/>
    <x v="37"/>
    <n v="18000"/>
    <s v="Roy Andersson"/>
    <s v="Roy Andersson"/>
    <s v="Lars Nordh"/>
    <s v="Sweden"/>
    <m/>
    <n v="80334"/>
    <s v="Arte France Cinéma"/>
    <n v="98"/>
    <n v="172.2"/>
    <n v="142147.3275261324"/>
  </r>
  <r>
    <s v="Bounce"/>
    <x v="8"/>
    <x v="0"/>
    <x v="20"/>
    <s v="November 17, 2000 (United States)"/>
    <x v="46"/>
    <n v="20000"/>
    <s v="Don Roos"/>
    <s v="Don Roos"/>
    <s v="Ben Affleck"/>
    <s v="United States"/>
    <n v="35000000"/>
    <n v="53425292"/>
    <s v="Miramax"/>
    <n v="106"/>
    <n v="172.2"/>
    <n v="94533603.207897797"/>
  </r>
  <r>
    <s v="Bread and Tulips"/>
    <x v="8"/>
    <x v="3"/>
    <x v="20"/>
    <s v="November 2, 2001 (United States)"/>
    <x v="4"/>
    <n v="9200"/>
    <s v="Silvio Soldini"/>
    <s v="Silvio Soldini"/>
    <s v="Licia Maglietta"/>
    <s v="Italy"/>
    <m/>
    <n v="9719848"/>
    <s v="Monogatari"/>
    <n v="114"/>
    <n v="172.2"/>
    <n v="17198825.11962834"/>
  </r>
  <r>
    <s v="Brother"/>
    <x v="3"/>
    <x v="6"/>
    <x v="20"/>
    <s v="January 27, 2001 (Japan)"/>
    <x v="12"/>
    <n v="22000"/>
    <s v="Takeshi Kitano"/>
    <s v="Takeshi Kitano"/>
    <s v="Takeshi Kitano"/>
    <s v="United States"/>
    <n v="10000000"/>
    <n v="15250594"/>
    <s v="Recorded Picture Company (RPC)"/>
    <n v="114"/>
    <n v="172.2"/>
    <n v="26985226.43321719"/>
  </r>
  <r>
    <s v="Love, Honor and Obey"/>
    <x v="0"/>
    <x v="3"/>
    <x v="20"/>
    <s v="February 9, 2001 (United States)"/>
    <x v="16"/>
    <n v="5200"/>
    <s v="Dominic Anciano"/>
    <s v="Dominic Anciano"/>
    <s v="Sadie Frost"/>
    <s v="United Kingdom"/>
    <m/>
    <n v="1400"/>
    <s v="British Broadcasting Corporation (BBC)"/>
    <n v="103"/>
    <n v="172.2"/>
    <n v="2477.2357723577234"/>
  </r>
  <r>
    <s v="Nurse Betty"/>
    <x v="0"/>
    <x v="3"/>
    <x v="20"/>
    <s v="September 8, 2000 (United States)"/>
    <x v="19"/>
    <n v="33000"/>
    <s v="Neil LaBute"/>
    <s v="John C. Richards"/>
    <s v="Renée Zellweger"/>
    <s v="Germany"/>
    <n v="35000000"/>
    <n v="29364989"/>
    <s v="Gramercy Pictures (I)"/>
    <n v="110"/>
    <n v="172.2"/>
    <n v="51960000.861207895"/>
  </r>
  <r>
    <s v="The House of Mirth"/>
    <x v="1"/>
    <x v="11"/>
    <x v="20"/>
    <s v="October 13, 2000 (United Kingdom)"/>
    <x v="9"/>
    <n v="7200"/>
    <s v="Terence Davies"/>
    <s v="Edith Wharton"/>
    <s v="Gillian Anderson"/>
    <s v="United Kingdom"/>
    <n v="10000000"/>
    <n v="5164404"/>
    <s v="Three Rivers Production"/>
    <n v="135"/>
    <n v="172.2"/>
    <n v="9138175.9512195121"/>
  </r>
  <r>
    <s v="Beautiful"/>
    <x v="8"/>
    <x v="3"/>
    <x v="20"/>
    <s v="September 29, 2000 (United States)"/>
    <x v="41"/>
    <n v="3700"/>
    <s v="Sally Field"/>
    <s v="Jon Bernstein"/>
    <s v="Minnie Driver"/>
    <s v="United States"/>
    <n v="14000000"/>
    <n v="3169930"/>
    <s v="Destination Films"/>
    <n v="112"/>
    <n v="172.2"/>
    <n v="5609045.7084785132"/>
  </r>
  <r>
    <s v="Here on Earth"/>
    <x v="8"/>
    <x v="0"/>
    <x v="20"/>
    <s v="March 24, 2000 (United States)"/>
    <x v="33"/>
    <n v="8300"/>
    <s v="Mark Piznarski"/>
    <s v="Michael Seitzman"/>
    <s v="Chris Klein"/>
    <s v="United States"/>
    <n v="15000000"/>
    <n v="10873148"/>
    <s v="Fox 2000 Pictures"/>
    <n v="96"/>
    <n v="172.2"/>
    <n v="19239536.55981417"/>
  </r>
  <r>
    <s v="The Million Dollar Hotel"/>
    <x v="0"/>
    <x v="0"/>
    <x v="20"/>
    <s v="February 10, 2000 (Germany)"/>
    <x v="23"/>
    <n v="21000"/>
    <s v="Wim Wenders"/>
    <s v="Nicholas Klein"/>
    <s v="Jeremy Davies"/>
    <s v="Germany"/>
    <n v="8000000"/>
    <n v="105983"/>
    <s v="Icon Entertainment International"/>
    <n v="122"/>
    <n v="172.2"/>
    <n v="187532.056329849"/>
  </r>
  <r>
    <s v="The Tigger Movie"/>
    <x v="2"/>
    <x v="10"/>
    <x v="20"/>
    <s v="February 11, 2000 (United States)"/>
    <x v="5"/>
    <n v="18000"/>
    <s v="Jun Falkenstein"/>
    <s v="Eddie Guzelian"/>
    <s v="Jim Cummings"/>
    <s v="United States"/>
    <n v="30000000"/>
    <n v="96159800"/>
    <s v="Disney Television Animation"/>
    <n v="77"/>
    <n v="172.2"/>
    <n v="170150354.58768874"/>
  </r>
  <r>
    <s v="What Planet Are You From?"/>
    <x v="0"/>
    <x v="3"/>
    <x v="20"/>
    <s v="March 3, 2000 (United States)"/>
    <x v="41"/>
    <n v="9100"/>
    <s v="Mike Nichols"/>
    <s v="Garry Shandling"/>
    <s v="Garry Shandling"/>
    <s v="United States"/>
    <n v="60000000"/>
    <n v="14145677"/>
    <s v="Brillstein-Grey Entertainment"/>
    <n v="105"/>
    <n v="172.2"/>
    <n v="25030126.491869919"/>
  </r>
  <r>
    <s v="Sade"/>
    <x v="3"/>
    <x v="5"/>
    <x v="20"/>
    <s v="August 23, 2000 (France)"/>
    <x v="10"/>
    <n v="1700"/>
    <s v="Benoît Jacquot"/>
    <s v="Serge Bramly"/>
    <s v="Daniel Auteuil"/>
    <s v="France"/>
    <m/>
    <n v="100544"/>
    <s v="Alicéléo"/>
    <n v="100"/>
    <n v="172.2"/>
    <n v="177907.99535423925"/>
  </r>
  <r>
    <s v="Committed"/>
    <x v="0"/>
    <x v="3"/>
    <x v="20"/>
    <s v="April 18, 2000 (Canada)"/>
    <x v="27"/>
    <n v="3700"/>
    <s v="Lisa Krueger"/>
    <s v="Lisa Krueger"/>
    <s v="Heather Graham"/>
    <s v="United States"/>
    <n v="3000000"/>
    <n v="40361"/>
    <s v="Miramax"/>
    <n v="98"/>
    <n v="172.2"/>
    <n v="71416.937862950057"/>
  </r>
  <r>
    <s v="Tillsammans"/>
    <x v="0"/>
    <x v="3"/>
    <x v="20"/>
    <s v="September 21, 2001 (United States)"/>
    <x v="34"/>
    <n v="21000"/>
    <s v="Lukas Moodysson"/>
    <s v="Lukas Moodysson"/>
    <s v="Lisa Lindgren"/>
    <s v="Sweden"/>
    <m/>
    <n v="14596148"/>
    <s v="Memfis Film"/>
    <n v="106"/>
    <n v="172.2"/>
    <n v="25827214.260162603"/>
  </r>
  <r>
    <s v="Harrison's Flowers"/>
    <x v="0"/>
    <x v="0"/>
    <x v="20"/>
    <s v="March 15, 2002 (United States)"/>
    <x v="12"/>
    <n v="6100"/>
    <s v="Élie Chouraqui"/>
    <s v="Isabel Ellsen"/>
    <s v="Andie MacDowell"/>
    <s v="France"/>
    <n v="8000000"/>
    <n v="3033646"/>
    <s v="7 Films Cinéma"/>
    <n v="121"/>
    <n v="172.2"/>
    <n v="5367897.4227642277"/>
  </r>
  <r>
    <s v="The Specials"/>
    <x v="0"/>
    <x v="2"/>
    <x v="20"/>
    <s v="September 18, 2000 (United States)"/>
    <x v="1"/>
    <n v="2200"/>
    <s v="Craig Mazin"/>
    <s v="James Gunn"/>
    <s v="Rob Lowe"/>
    <s v="United States"/>
    <n v="1000000"/>
    <n v="13276"/>
    <s v="Brillstein-Grey Entertainment"/>
    <n v="82"/>
    <n v="172.2"/>
    <n v="23491.272938443672"/>
  </r>
  <r>
    <s v="Love's Labour's Lost"/>
    <x v="1"/>
    <x v="11"/>
    <x v="20"/>
    <s v="March 31, 2000 (United Kingdom)"/>
    <x v="22"/>
    <n v="4400"/>
    <s v="Kenneth Branagh"/>
    <s v="William Shakespeare"/>
    <s v="Alessandro Nivola"/>
    <s v="United Kingdom"/>
    <n v="13000000"/>
    <n v="299792"/>
    <s v="Pathé Pictures International"/>
    <n v="93"/>
    <n v="172.2"/>
    <n v="530468.19047619053"/>
  </r>
  <r>
    <s v="Lost Souls"/>
    <x v="0"/>
    <x v="0"/>
    <x v="20"/>
    <s v="October 13, 2000 (United States)"/>
    <x v="25"/>
    <n v="11000"/>
    <s v="Janusz Kaminski"/>
    <s v="Pierce Gardner"/>
    <s v="Winona Ryder"/>
    <s v="United States"/>
    <n v="50000000"/>
    <n v="31355910"/>
    <s v="Prufrock Pictures"/>
    <n v="97"/>
    <n v="172.2"/>
    <n v="55482844.233449474"/>
  </r>
  <r>
    <s v="The Golden Bowl"/>
    <x v="0"/>
    <x v="0"/>
    <x v="20"/>
    <s v="May 25, 2001 (United States)"/>
    <x v="23"/>
    <n v="4200"/>
    <s v="James Ivory"/>
    <s v="Henry James"/>
    <s v="Uma Thurman"/>
    <s v="United States"/>
    <n v="15000000"/>
    <n v="5753678"/>
    <s v="Merchant Ivory Productions"/>
    <n v="130"/>
    <n v="172.2"/>
    <n v="10180869.260162601"/>
  </r>
  <r>
    <s v="Digimon: The Movie"/>
    <x v="1"/>
    <x v="10"/>
    <x v="20"/>
    <s v="October 6, 2000 (United States)"/>
    <x v="10"/>
    <n v="7000"/>
    <s v="Directors"/>
    <s v="Akiyoshi Hongo"/>
    <s v="Lara Jill Miller"/>
    <s v="United States"/>
    <n v="5000000"/>
    <n v="16643191"/>
    <s v="Saban Entertainment"/>
    <n v="82"/>
    <n v="172.2"/>
    <n v="29449362.93670151"/>
  </r>
  <r>
    <s v="Kaho Naa... Pyaar Hai"/>
    <x v="4"/>
    <x v="2"/>
    <x v="20"/>
    <s v="January 14, 2000 (India)"/>
    <x v="15"/>
    <n v="14000"/>
    <s v="Rakesh Roshan"/>
    <s v="Rakesh Roshan"/>
    <s v="Hrithik Roshan"/>
    <s v="India"/>
    <m/>
    <m/>
    <s v="Film Kraft"/>
    <n v="172"/>
    <n v="172.2"/>
    <s v=""/>
  </r>
  <r>
    <s v="Sordid Lives"/>
    <x v="0"/>
    <x v="3"/>
    <x v="20"/>
    <s v="May 11, 2001 (United States)"/>
    <x v="8"/>
    <n v="2900"/>
    <s v="Del Shores"/>
    <s v="Del Shores"/>
    <s v="Delta Burke"/>
    <s v="United States"/>
    <m/>
    <n v="1111273"/>
    <s v="Daly-Harris Productions"/>
    <n v="111"/>
    <n v="172.2"/>
    <n v="1966346.5917537748"/>
  </r>
  <r>
    <s v="The Monkey's Mask"/>
    <x v="0"/>
    <x v="6"/>
    <x v="20"/>
    <s v="May 10, 2001 (Australia)"/>
    <x v="27"/>
    <n v="1500"/>
    <s v="Samantha Lang"/>
    <s v="Anne Kennedy"/>
    <s v="Susie Porter"/>
    <s v="Australia"/>
    <m/>
    <n v="6831"/>
    <s v="Arenafilm"/>
    <n v="93"/>
    <n v="172.2"/>
    <n v="12087.141114982578"/>
  </r>
  <r>
    <s v="Suzhou River"/>
    <x v="3"/>
    <x v="0"/>
    <x v="20"/>
    <s v="October 11, 2000 (France)"/>
    <x v="34"/>
    <n v="4400"/>
    <s v="Ye Lou"/>
    <s v="Ye Lou"/>
    <s v="Xun Zhou"/>
    <s v="Germany"/>
    <m/>
    <m/>
    <s v="Coproduction Office"/>
    <n v="83"/>
    <n v="172.2"/>
    <s v=""/>
  </r>
  <r>
    <s v="The Next Best Thing"/>
    <x v="8"/>
    <x v="3"/>
    <x v="20"/>
    <s v="March 3, 2000 (United States)"/>
    <x v="32"/>
    <n v="11000"/>
    <s v="John Schlesinger"/>
    <s v="Tom Ropelewski"/>
    <s v="Madonna"/>
    <s v="United States"/>
    <n v="25000000"/>
    <n v="24362772"/>
    <s v="Lakeshore Entertainment"/>
    <n v="108"/>
    <n v="172.2"/>
    <n v="43108807.36585366"/>
  </r>
  <r>
    <s v="Ed Gein"/>
    <x v="4"/>
    <x v="5"/>
    <x v="20"/>
    <s v="July 20, 2001 (United Kingdom)"/>
    <x v="30"/>
    <n v="5100"/>
    <s v="Chuck Parello"/>
    <s v="Stephen Johnston"/>
    <s v="Steve Railsback"/>
    <s v="United States"/>
    <m/>
    <m/>
    <s v="Tartan Films"/>
    <n v="89"/>
    <n v="172.2"/>
    <s v=""/>
  </r>
  <r>
    <s v="Gun Shy"/>
    <x v="0"/>
    <x v="3"/>
    <x v="20"/>
    <s v="March 9, 2000 (Australia)"/>
    <x v="46"/>
    <n v="7000"/>
    <s v="Eric Blakeney"/>
    <s v="Eric Blakeney"/>
    <s v="Liam Neeson"/>
    <s v="United States"/>
    <n v="14000000"/>
    <n v="3284444"/>
    <s v="Hollywood Pictures"/>
    <n v="101"/>
    <n v="172.2"/>
    <n v="5811672.9779326366"/>
  </r>
  <r>
    <s v="Big Eden"/>
    <x v="8"/>
    <x v="3"/>
    <x v="20"/>
    <s v="April 18, 2000 (United States)"/>
    <x v="4"/>
    <n v="4200"/>
    <s v="Thomas Bezucha"/>
    <s v="Thomas Bezucha"/>
    <s v="Arye Gross"/>
    <s v="United States"/>
    <m/>
    <n v="512451"/>
    <s v="Chaiken Films"/>
    <n v="118"/>
    <n v="172.2"/>
    <n v="906758.53484320559"/>
  </r>
  <r>
    <s v="Harry Potter and the Sorcerer's Stone"/>
    <x v="1"/>
    <x v="1"/>
    <x v="21"/>
    <s v="November 16, 2001 (United States)"/>
    <x v="37"/>
    <n v="685000"/>
    <s v="Chris Columbus"/>
    <s v="J.K. Rowling"/>
    <s v="Daniel Radcliffe"/>
    <s v="United Kingdom"/>
    <n v="125000000"/>
    <n v="1006968171"/>
    <s v="Warner Bros."/>
    <n v="152"/>
    <n v="177.1"/>
    <n v="1732485610.9751554"/>
  </r>
  <r>
    <s v="The Fast and the Furious"/>
    <x v="8"/>
    <x v="2"/>
    <x v="21"/>
    <s v="June 22, 2001 (United States)"/>
    <x v="8"/>
    <n v="362000"/>
    <s v="Rob Cohen"/>
    <s v="Ken Li"/>
    <s v="Vin Diesel"/>
    <s v="United States"/>
    <n v="38000000"/>
    <n v="207305509"/>
    <s v="Universal Pictures"/>
    <n v="106"/>
    <n v="177.1"/>
    <n v="356668484.42857146"/>
  </r>
  <r>
    <s v="The Lord of the Rings: The Fellowship of the Ring"/>
    <x v="8"/>
    <x v="2"/>
    <x v="21"/>
    <s v="December 19, 2001 (United States)"/>
    <x v="63"/>
    <n v="1700000"/>
    <s v="Peter Jackson"/>
    <s v="J.R.R. Tolkien"/>
    <s v="Elijah Wood"/>
    <s v="New Zealand"/>
    <n v="93000000"/>
    <n v="897690072"/>
    <s v="New Line Cinema"/>
    <n v="178"/>
    <n v="177.1"/>
    <n v="1544472981.0186336"/>
  </r>
  <r>
    <s v="Legally Blonde"/>
    <x v="8"/>
    <x v="3"/>
    <x v="21"/>
    <s v="July 13, 2001 (United States)"/>
    <x v="21"/>
    <n v="195000"/>
    <s v="Robert Luketic"/>
    <s v="Amanda Brown"/>
    <s v="Reese Witherspoon"/>
    <s v="United States"/>
    <n v="18000000"/>
    <n v="141774679"/>
    <s v="Metro-Goldwyn-Mayer (MGM)"/>
    <n v="96"/>
    <n v="177.1"/>
    <n v="243922894.92546585"/>
  </r>
  <r>
    <s v="Mulholland Dr."/>
    <x v="0"/>
    <x v="0"/>
    <x v="21"/>
    <s v="October 19, 2001 (United States)"/>
    <x v="6"/>
    <n v="331000"/>
    <s v="David Lynch"/>
    <s v="David Lynch"/>
    <s v="Naomi Watts"/>
    <s v="France"/>
    <n v="15000000"/>
    <n v="20263646"/>
    <s v="Les Films Alain Sarde"/>
    <n v="147"/>
    <n v="177.1"/>
    <n v="34863540.01242236"/>
  </r>
  <r>
    <s v="Monsters, Inc."/>
    <x v="2"/>
    <x v="10"/>
    <x v="21"/>
    <s v="November 2, 2001 (United States)"/>
    <x v="31"/>
    <n v="838000"/>
    <s v="Pete Docter"/>
    <s v="Pete Docter"/>
    <s v="Billy Crystal"/>
    <s v="United States"/>
    <n v="115000000"/>
    <n v="579707738"/>
    <s v="Pixar Animation Studios"/>
    <n v="92"/>
    <n v="177.1"/>
    <n v="997385362.89440989"/>
  </r>
  <r>
    <s v="Spirited Away"/>
    <x v="1"/>
    <x v="10"/>
    <x v="21"/>
    <s v="March 28, 2003 (United States)"/>
    <x v="60"/>
    <n v="679000"/>
    <s v="Hayao Miyazaki"/>
    <s v="Hayao Miyazaki"/>
    <s v="Daveigh Chase"/>
    <s v="Japan"/>
    <n v="19000000"/>
    <n v="355475245"/>
    <s v="Tokuma Shoten"/>
    <n v="125"/>
    <n v="177.1"/>
    <n v="611594055.06211185"/>
  </r>
  <r>
    <s v="Donnie Darko"/>
    <x v="0"/>
    <x v="0"/>
    <x v="21"/>
    <s v="January 19, 2001 (Mexico)"/>
    <x v="45"/>
    <n v="755000"/>
    <s v="Richard Kelly"/>
    <s v="Richard Kelly"/>
    <s v="Jake Gyllenhaal"/>
    <s v="United States"/>
    <n v="6000000"/>
    <n v="6981586"/>
    <s v="Pandora Cinema"/>
    <n v="113"/>
    <n v="177.1"/>
    <n v="12011797.031055901"/>
  </r>
  <r>
    <s v="Not Another Teen Movie"/>
    <x v="0"/>
    <x v="3"/>
    <x v="21"/>
    <s v="December 14, 2001 (United States)"/>
    <x v="46"/>
    <n v="100000"/>
    <s v="Joel Gallen"/>
    <s v="Mike Bender"/>
    <s v="Chyler Leigh"/>
    <s v="United States"/>
    <n v="15000000"/>
    <n v="66468985"/>
    <s v="Columbia Pictures"/>
    <n v="89"/>
    <n v="177.1"/>
    <n v="114359682.26708075"/>
  </r>
  <r>
    <s v="Scary Movie 2"/>
    <x v="0"/>
    <x v="3"/>
    <x v="21"/>
    <s v="July 4, 2001 (United States)"/>
    <x v="11"/>
    <n v="152000"/>
    <s v="Keenen Ivory Wayans"/>
    <s v="Shawn Wayans"/>
    <s v="Anna Faris"/>
    <s v="United States"/>
    <n v="45000000"/>
    <n v="141220678"/>
    <s v="Dimension Films"/>
    <n v="83"/>
    <n v="177.1"/>
    <n v="242969737.92546585"/>
  </r>
  <r>
    <s v="Ocean's Eleven"/>
    <x v="8"/>
    <x v="6"/>
    <x v="21"/>
    <s v="December 7, 2001 (United States)"/>
    <x v="3"/>
    <n v="531000"/>
    <s v="Steven Soderbergh"/>
    <s v="George Clayton Johnson"/>
    <s v="George Clooney"/>
    <s v="United States"/>
    <n v="85000000"/>
    <n v="450717150"/>
    <s v="Warner Bros."/>
    <n v="116"/>
    <n v="177.1"/>
    <n v="775457456.83229816"/>
  </r>
  <r>
    <s v="Shrek"/>
    <x v="1"/>
    <x v="10"/>
    <x v="21"/>
    <s v="May 18, 2001 (United States)"/>
    <x v="6"/>
    <n v="630000"/>
    <s v="Andrew Adamson"/>
    <s v="William Steig"/>
    <s v="Mike Myers"/>
    <s v="United States"/>
    <n v="60000000"/>
    <n v="487853320"/>
    <s v="DreamWorks Animation"/>
    <n v="90"/>
    <n v="177.1"/>
    <n v="839350121.98757768"/>
  </r>
  <r>
    <s v="Black Hawk Down"/>
    <x v="0"/>
    <x v="0"/>
    <x v="21"/>
    <s v="January 18, 2002 (United States)"/>
    <x v="3"/>
    <n v="372000"/>
    <s v="Ridley Scott"/>
    <s v="Mark Bowden"/>
    <s v="Josh Hartnett"/>
    <s v="United States"/>
    <n v="92000000"/>
    <n v="172989651"/>
    <s v="Revolution Studios"/>
    <n v="144"/>
    <n v="177.1"/>
    <n v="297628157.31055903"/>
  </r>
  <r>
    <s v="A Beautiful Mind"/>
    <x v="8"/>
    <x v="5"/>
    <x v="21"/>
    <s v="January 4, 2002 (United States)"/>
    <x v="7"/>
    <n v="871000"/>
    <s v="Ron Howard"/>
    <s v="Akiva Goldsman"/>
    <s v="Russell Crowe"/>
    <s v="United States"/>
    <n v="58000000"/>
    <n v="316791257"/>
    <s v="Universal Pictures"/>
    <n v="135"/>
    <n v="177.1"/>
    <n v="545038373.84472048"/>
  </r>
  <r>
    <s v="The Mummy Returns"/>
    <x v="8"/>
    <x v="2"/>
    <x v="21"/>
    <s v="May 4, 2001 (United States)"/>
    <x v="5"/>
    <n v="307000"/>
    <s v="Stephen Sommers"/>
    <s v="Stephen Sommers"/>
    <s v="Brendan Fraser"/>
    <s v="United States"/>
    <n v="98000000"/>
    <n v="443280904"/>
    <s v="Universal Pictures"/>
    <n v="130"/>
    <n v="177.1"/>
    <n v="762663418.6832298"/>
  </r>
  <r>
    <s v="Pearl Harbor"/>
    <x v="8"/>
    <x v="2"/>
    <x v="21"/>
    <s v="May 25, 2001 (United States)"/>
    <x v="19"/>
    <n v="317000"/>
    <s v="Michael Bay"/>
    <s v="Randall Wallace"/>
    <s v="Ben Affleck"/>
    <s v="United States"/>
    <n v="140000000"/>
    <n v="449220945"/>
    <s v="Touchstone Pictures"/>
    <n v="183"/>
    <n v="177.1"/>
    <n v="772883240.77639759"/>
  </r>
  <r>
    <s v="The Royal Tenenbaums"/>
    <x v="0"/>
    <x v="3"/>
    <x v="21"/>
    <s v="January 4, 2002 (United States)"/>
    <x v="37"/>
    <n v="273000"/>
    <s v="Wes Anderson"/>
    <s v="Wes Anderson"/>
    <s v="Gene Hackman"/>
    <s v="United States"/>
    <n v="21000000"/>
    <n v="71444482"/>
    <s v="Touchstone Pictures"/>
    <n v="110"/>
    <n v="177.1"/>
    <n v="122920009.40372671"/>
  </r>
  <r>
    <s v="Amélie"/>
    <x v="0"/>
    <x v="3"/>
    <x v="21"/>
    <s v="February 8, 2002 (United States)"/>
    <x v="28"/>
    <n v="717000"/>
    <s v="Jean-Pierre Jeunet"/>
    <s v="Guillaume Laurant"/>
    <s v="Audrey Tautou"/>
    <s v="France"/>
    <n v="10000000"/>
    <n v="173997108"/>
    <s v="Claudie Ossard Productions"/>
    <n v="122"/>
    <n v="177.1"/>
    <n v="299361483.95031059"/>
  </r>
  <r>
    <s v="Training Day"/>
    <x v="0"/>
    <x v="6"/>
    <x v="21"/>
    <s v="October 5, 2001 (United States)"/>
    <x v="3"/>
    <n v="403000"/>
    <s v="Antoine Fuqua"/>
    <s v="David Ayer"/>
    <s v="Denzel Washington"/>
    <s v="United States"/>
    <n v="45000000"/>
    <n v="104876233"/>
    <s v="Warner Bros."/>
    <n v="122"/>
    <n v="177.1"/>
    <n v="180439233.17391303"/>
  </r>
  <r>
    <s v="A.I. Artificial Intelligence"/>
    <x v="8"/>
    <x v="0"/>
    <x v="21"/>
    <s v="June 29, 2001 (United States)"/>
    <x v="13"/>
    <n v="295000"/>
    <s v="Steven Spielberg"/>
    <s v="Brian Aldiss"/>
    <s v="Haley Joel Osment"/>
    <s v="United States"/>
    <n v="100000000"/>
    <n v="235926552"/>
    <s v="Warner Bros."/>
    <n v="146"/>
    <n v="177.1"/>
    <n v="405910900.02484471"/>
  </r>
  <r>
    <s v="Ghost World"/>
    <x v="0"/>
    <x v="3"/>
    <x v="21"/>
    <s v="September 21, 2001 (United States)"/>
    <x v="4"/>
    <n v="115000"/>
    <s v="Terry Zwigoff"/>
    <s v="Daniel Clowes"/>
    <s v="Steve Buscemi"/>
    <s v="United States"/>
    <n v="7000000"/>
    <n v="8764007"/>
    <s v="United Artists"/>
    <n v="111"/>
    <n v="177.1"/>
    <n v="15078446.826086957"/>
  </r>
  <r>
    <s v="Super Troopers"/>
    <x v="0"/>
    <x v="3"/>
    <x v="21"/>
    <s v="February 15, 2002 (United States)"/>
    <x v="12"/>
    <n v="98000"/>
    <s v="Jay Chandrasekhar"/>
    <s v="Jay Chandrasekhar"/>
    <s v="Jay Chandrasekhar"/>
    <s v="United States"/>
    <n v="3000000"/>
    <n v="23182223"/>
    <s v="Fox Searchlight Pictures"/>
    <n v="100"/>
    <n v="177.1"/>
    <n v="39884942.677018635"/>
  </r>
  <r>
    <s v="A Knight's Tale"/>
    <x v="8"/>
    <x v="2"/>
    <x v="21"/>
    <s v="May 11, 2001 (United States)"/>
    <x v="15"/>
    <n v="176000"/>
    <s v="Brian Helgeland"/>
    <s v="Brian Helgeland"/>
    <s v="Heath Ledger"/>
    <s v="United States"/>
    <n v="65000000"/>
    <n v="117487473"/>
    <s v="Columbia Pictures"/>
    <n v="132"/>
    <n v="177.1"/>
    <n v="202136832.42857143"/>
  </r>
  <r>
    <s v="Blow"/>
    <x v="0"/>
    <x v="5"/>
    <x v="21"/>
    <s v="April 6, 2001 (United States)"/>
    <x v="37"/>
    <n v="246000"/>
    <s v="Ted Demme"/>
    <s v="Bruce Porter"/>
    <s v="Johnny Depp"/>
    <s v="United States"/>
    <n v="53000000"/>
    <n v="83282296"/>
    <s v="Apostle"/>
    <n v="124"/>
    <n v="177.1"/>
    <n v="143286931.6273292"/>
  </r>
  <r>
    <s v="Hannibal"/>
    <x v="0"/>
    <x v="6"/>
    <x v="21"/>
    <s v="February 9, 2001 (United States)"/>
    <x v="8"/>
    <n v="261000"/>
    <s v="Ridley Scott"/>
    <s v="Thomas Harris"/>
    <s v="Anthony Hopkins"/>
    <s v="United States"/>
    <n v="87000000"/>
    <n v="351692268"/>
    <s v="Metro-Goldwyn-Mayer (MGM)"/>
    <n v="131"/>
    <n v="177.1"/>
    <n v="605085454.88198757"/>
  </r>
  <r>
    <s v="The Princess Diaries"/>
    <x v="2"/>
    <x v="3"/>
    <x v="21"/>
    <s v="August 3, 2001 (United States)"/>
    <x v="5"/>
    <n v="133000"/>
    <s v="Garry Marshall"/>
    <s v="Meg Cabot"/>
    <s v="Julie Andrews"/>
    <s v="United States"/>
    <n v="26000000"/>
    <n v="165335153"/>
    <s v="Walt Disney Pictures"/>
    <n v="111"/>
    <n v="177.1"/>
    <n v="284458617.27329195"/>
  </r>
  <r>
    <s v="Moulin Rouge!"/>
    <x v="8"/>
    <x v="0"/>
    <x v="21"/>
    <s v="June 1, 2001 (United States)"/>
    <x v="37"/>
    <n v="271000"/>
    <s v="Baz Luhrmann"/>
    <s v="Baz Luhrmann"/>
    <s v="Nicole Kidman"/>
    <s v="Australia"/>
    <n v="50000000"/>
    <n v="184935320"/>
    <s v="Twentieth Century Fox"/>
    <n v="127"/>
    <n v="177.1"/>
    <n v="318180643.72670805"/>
  </r>
  <r>
    <s v="Vanilla Sky"/>
    <x v="0"/>
    <x v="7"/>
    <x v="21"/>
    <s v="December 14, 2001 (United States)"/>
    <x v="15"/>
    <n v="253000"/>
    <s v="Cameron Crowe"/>
    <s v="Alejandro Amenábar"/>
    <s v="Tom Cruise"/>
    <s v="United States"/>
    <n v="68000000"/>
    <n v="203388341"/>
    <s v="Paramount Pictures"/>
    <n v="136"/>
    <n v="177.1"/>
    <n v="349929009.04968947"/>
  </r>
  <r>
    <s v="Thir13en Ghosts"/>
    <x v="0"/>
    <x v="7"/>
    <x v="21"/>
    <s v="October 26, 2001 (United States)"/>
    <x v="41"/>
    <n v="81000"/>
    <s v="Steve Beck"/>
    <s v="Robb White"/>
    <s v="Tony Shalhoub"/>
    <s v="United States"/>
    <n v="42000000"/>
    <n v="68467960"/>
    <s v="Warner Bros."/>
    <n v="91"/>
    <n v="177.1"/>
    <n v="117798912.54658385"/>
  </r>
  <r>
    <s v="Planet of the Apes"/>
    <x v="8"/>
    <x v="2"/>
    <x v="21"/>
    <s v="July 27, 2001 (United States)"/>
    <x v="46"/>
    <n v="213000"/>
    <s v="Tim Burton"/>
    <s v="Pierre Boulle"/>
    <s v="Mark Wahlberg"/>
    <s v="United States"/>
    <n v="100000000"/>
    <n v="362211740"/>
    <s v="Twentieth Century Fox"/>
    <n v="119"/>
    <n v="177.1"/>
    <n v="623184173.78881991"/>
  </r>
  <r>
    <s v="The Others"/>
    <x v="8"/>
    <x v="4"/>
    <x v="21"/>
    <s v="August 10, 2001 (United States)"/>
    <x v="37"/>
    <n v="346000"/>
    <s v="Alejandro Amenábar"/>
    <s v="Alejandro Amenábar"/>
    <s v="Nicole Kidman"/>
    <s v="Spain"/>
    <n v="17000000"/>
    <n v="209947037"/>
    <s v="Cruise/Wagner Productions"/>
    <n v="104"/>
    <n v="177.1"/>
    <n v="361213225.14906836"/>
  </r>
  <r>
    <s v="Joe Dirt"/>
    <x v="8"/>
    <x v="1"/>
    <x v="21"/>
    <s v="April 11, 2001 (United States)"/>
    <x v="22"/>
    <n v="53000"/>
    <s v="Dennie Gordon"/>
    <s v="David Spade"/>
    <s v="David Spade"/>
    <s v="United States"/>
    <n v="17700000"/>
    <n v="30987695"/>
    <s v="Columbia Pictures"/>
    <n v="91"/>
    <n v="177.1"/>
    <n v="53314233.01242236"/>
  </r>
  <r>
    <s v="Atlantis: The Lost Empire"/>
    <x v="1"/>
    <x v="10"/>
    <x v="21"/>
    <s v="June 15, 2001 (United States)"/>
    <x v="15"/>
    <n v="109000"/>
    <s v="Gary Trousdale"/>
    <s v="Tab Murphy"/>
    <s v="Michael J. Fox"/>
    <s v="United States"/>
    <n v="120000000"/>
    <n v="186053725"/>
    <s v="Walt Disney Animation Studios"/>
    <n v="95"/>
    <n v="177.1"/>
    <n v="320104856.05590063"/>
  </r>
  <r>
    <s v="Rat Race"/>
    <x v="8"/>
    <x v="2"/>
    <x v="21"/>
    <s v="August 17, 2001 (United States)"/>
    <x v="5"/>
    <n v="111000"/>
    <s v="Jerry Zucker"/>
    <s v="Andy Breckman"/>
    <s v="Breckin Meyer"/>
    <s v="United States"/>
    <n v="48000000"/>
    <n v="85498534"/>
    <s v="Paramount Pictures"/>
    <n v="112"/>
    <n v="177.1"/>
    <n v="147099962.22360247"/>
  </r>
  <r>
    <s v="Summer Catch"/>
    <x v="8"/>
    <x v="3"/>
    <x v="21"/>
    <s v="August 24, 2001 (United States)"/>
    <x v="27"/>
    <n v="15000"/>
    <s v="Michael Tollin"/>
    <s v="Kevin Falls"/>
    <s v="Freddie Prinze Jr."/>
    <s v="United States"/>
    <n v="34000000"/>
    <n v="19772447"/>
    <s v="Warner Bros."/>
    <n v="104"/>
    <n v="177.1"/>
    <n v="34018433.658385091"/>
  </r>
  <r>
    <s v="Wet Hot American Summer"/>
    <x v="0"/>
    <x v="3"/>
    <x v="21"/>
    <s v="August 31, 2001 (Canada)"/>
    <x v="14"/>
    <n v="55000"/>
    <s v="David Wain"/>
    <s v="Michael Showalter"/>
    <s v="Janeane Garofalo"/>
    <s v="United States"/>
    <n v="5000000"/>
    <n v="295206"/>
    <s v="Eureka Pictures"/>
    <n v="97"/>
    <n v="177.1"/>
    <n v="507901.00621118012"/>
  </r>
  <r>
    <s v="Shallow Hal"/>
    <x v="8"/>
    <x v="3"/>
    <x v="21"/>
    <s v="November 9, 2001 (United States)"/>
    <x v="23"/>
    <n v="129000"/>
    <s v="Bobby Farrelly"/>
    <s v="Sean Moynihan"/>
    <s v="Jack Black"/>
    <s v="United States"/>
    <n v="40000000"/>
    <n v="141069860"/>
    <s v="Twentieth Century Fox"/>
    <n v="114"/>
    <n v="177.1"/>
    <n v="242710256.02484474"/>
  </r>
  <r>
    <s v="Zoolander"/>
    <x v="8"/>
    <x v="3"/>
    <x v="21"/>
    <s v="September 28, 2001 (United States)"/>
    <x v="16"/>
    <n v="251000"/>
    <s v="Ben Stiller"/>
    <s v="Drake Sather"/>
    <s v="Ben Stiller"/>
    <s v="Germany"/>
    <n v="28000000"/>
    <n v="60780981"/>
    <s v="Paramount Pictures"/>
    <n v="90"/>
    <n v="177.1"/>
    <n v="104573489.04968944"/>
  </r>
  <r>
    <s v="Jurassic Park III"/>
    <x v="8"/>
    <x v="2"/>
    <x v="21"/>
    <s v="July 18, 2001 (United States)"/>
    <x v="23"/>
    <n v="301000"/>
    <s v="Joe Johnston"/>
    <s v="Michael Crichton"/>
    <s v="Sam Neill"/>
    <s v="United States"/>
    <n v="93000000"/>
    <n v="368780809"/>
    <s v="Universal Pictures"/>
    <n v="92"/>
    <n v="177.1"/>
    <n v="634486236.60248446"/>
  </r>
  <r>
    <s v="Enemy at the Gates"/>
    <x v="0"/>
    <x v="0"/>
    <x v="21"/>
    <s v="March 16, 2001 (United States)"/>
    <x v="37"/>
    <n v="249000"/>
    <s v="Jean-Jacques Annaud"/>
    <s v="Jean-Jacques Annaud"/>
    <s v="Jude Law"/>
    <s v="Ireland"/>
    <n v="68000000"/>
    <n v="96976270"/>
    <s v="Paramount Pictures"/>
    <n v="131"/>
    <n v="177.1"/>
    <n v="166847371.36645964"/>
  </r>
  <r>
    <s v="Gosford Park"/>
    <x v="0"/>
    <x v="3"/>
    <x v="21"/>
    <s v="January 18, 2002 (United States)"/>
    <x v="13"/>
    <n v="82000"/>
    <s v="Robert Altman"/>
    <s v="Julian Fellowes"/>
    <s v="Maggie Smith"/>
    <s v="United States"/>
    <n v="19800000"/>
    <n v="87754044"/>
    <s v="USA Films"/>
    <n v="131"/>
    <n v="177.1"/>
    <n v="150980560.17391303"/>
  </r>
  <r>
    <s v="Swordfish"/>
    <x v="0"/>
    <x v="2"/>
    <x v="21"/>
    <s v="June 8, 2001 (United States)"/>
    <x v="16"/>
    <n v="179000"/>
    <s v="Dominic Sena"/>
    <s v="Skip Woods"/>
    <s v="John Travolta"/>
    <s v="United States"/>
    <n v="102000000"/>
    <n v="147080413"/>
    <s v="Hollywood Licensing Group"/>
    <n v="99"/>
    <n v="177.1"/>
    <n v="253051393.79503107"/>
  </r>
  <r>
    <s v="Jeepers Creepers"/>
    <x v="0"/>
    <x v="4"/>
    <x v="21"/>
    <s v="August 31, 2001 (United States)"/>
    <x v="19"/>
    <n v="115000"/>
    <s v="Victor Salva"/>
    <s v="Victor Salva"/>
    <s v="Gina Philips"/>
    <s v="United States"/>
    <n v="10000000"/>
    <n v="59371303"/>
    <s v="United Artists"/>
    <n v="90"/>
    <n v="177.1"/>
    <n v="102148142.42857143"/>
  </r>
  <r>
    <s v="Sex and Lucía"/>
    <x v="11"/>
    <x v="0"/>
    <x v="21"/>
    <s v="August 24, 2001 (Spain)"/>
    <x v="12"/>
    <n v="36000"/>
    <s v="Julio Medem"/>
    <s v="Julio Medem"/>
    <s v="Paz Vega"/>
    <s v="Spain"/>
    <m/>
    <n v="7640680"/>
    <s v="Alicia Produce"/>
    <n v="128"/>
    <n v="177.1"/>
    <n v="13145766.211180124"/>
  </r>
  <r>
    <s v="Hardball"/>
    <x v="0"/>
    <x v="0"/>
    <x v="21"/>
    <s v="September 14, 2001 (United States)"/>
    <x v="5"/>
    <n v="29000"/>
    <s v="Brian Robbins"/>
    <s v="Daniel Coyle"/>
    <s v="Keanu Reeves"/>
    <s v="Germany"/>
    <n v="32000000"/>
    <n v="44102389"/>
    <s v="Paramount Pictures"/>
    <n v="106"/>
    <n v="177.1"/>
    <n v="75878023.310559005"/>
  </r>
  <r>
    <s v="Evolution"/>
    <x v="8"/>
    <x v="3"/>
    <x v="21"/>
    <s v="June 8, 2001 (United States)"/>
    <x v="10"/>
    <n v="122000"/>
    <s v="Ivan Reitman"/>
    <s v="Don Jakoby"/>
    <s v="David Duchovny"/>
    <s v="United States"/>
    <n v="80000000"/>
    <n v="98376292"/>
    <s v="Columbia Pictures"/>
    <n v="101"/>
    <n v="177.1"/>
    <n v="169256104.86956522"/>
  </r>
  <r>
    <s v="Original Sin"/>
    <x v="0"/>
    <x v="0"/>
    <x v="21"/>
    <s v="August 3, 2001 (United States)"/>
    <x v="10"/>
    <n v="55000"/>
    <s v="Michael Cristofer"/>
    <s v="Cornell Woolrich"/>
    <s v="Antonio Banderas"/>
    <s v="France"/>
    <n v="42000000"/>
    <n v="35402320"/>
    <s v="Metro-Goldwyn-Mayer (MGM)"/>
    <n v="116"/>
    <n v="177.1"/>
    <n v="60909581.614906833"/>
  </r>
  <r>
    <s v="Monster's Ball"/>
    <x v="3"/>
    <x v="0"/>
    <x v="21"/>
    <s v="March 1, 2002 (United States)"/>
    <x v="9"/>
    <n v="84000"/>
    <s v="Marc Forster"/>
    <s v="Milo Addica"/>
    <s v="Billy Bob Thornton"/>
    <s v="United States"/>
    <n v="4000000"/>
    <n v="45011434"/>
    <s v="Lee Daniels Entertainment"/>
    <n v="111"/>
    <n v="177.1"/>
    <n v="77442032.409937888"/>
  </r>
  <r>
    <s v="Spy Kids"/>
    <x v="1"/>
    <x v="2"/>
    <x v="21"/>
    <s v="March 30, 2001 (United States)"/>
    <x v="30"/>
    <n v="111000"/>
    <s v="Robert Rodriguez"/>
    <s v="Robert Rodriguez"/>
    <s v="Alexa PenaVega"/>
    <s v="United States"/>
    <n v="35000000"/>
    <n v="147934180"/>
    <s v="Dimension Films"/>
    <n v="88"/>
    <n v="177.1"/>
    <n v="254520297.26708075"/>
  </r>
  <r>
    <s v="Behind Enemy Lines"/>
    <x v="8"/>
    <x v="2"/>
    <x v="21"/>
    <s v="November 30, 2001 (United States)"/>
    <x v="5"/>
    <n v="100000"/>
    <s v="John Moore"/>
    <s v="Jim Thomas"/>
    <s v="Gene Hackman"/>
    <s v="United States"/>
    <n v="40000000"/>
    <n v="91753202"/>
    <s v="Twentieth Century Fox"/>
    <n v="106"/>
    <n v="177.1"/>
    <n v="157861099.09316769"/>
  </r>
  <r>
    <s v="Intimacy"/>
    <x v="9"/>
    <x v="0"/>
    <x v="21"/>
    <s v="March 28, 2001 (France)"/>
    <x v="10"/>
    <n v="12000"/>
    <s v="Patrice Chéreau"/>
    <s v="Hanif Kureishi"/>
    <s v="Mark Rylance"/>
    <s v="France"/>
    <m/>
    <n v="2672527"/>
    <s v="Téléma"/>
    <n v="119"/>
    <n v="177.1"/>
    <n v="4598074.4037267081"/>
  </r>
  <r>
    <s v="Bully"/>
    <x v="11"/>
    <x v="5"/>
    <x v="21"/>
    <s v="December 12, 2001 (France)"/>
    <x v="15"/>
    <n v="35000"/>
    <s v="Larry Clark"/>
    <s v="Jim Schutze"/>
    <s v="Brad Renfro"/>
    <s v="United States"/>
    <m/>
    <n v="704808"/>
    <s v="StudioCanal"/>
    <n v="108"/>
    <n v="177.1"/>
    <n v="1212619.9751552795"/>
  </r>
  <r>
    <s v="Bridget Jones's Diary"/>
    <x v="0"/>
    <x v="3"/>
    <x v="21"/>
    <s v="April 13, 2001 (United States)"/>
    <x v="17"/>
    <n v="232000"/>
    <s v="Sharon Maguire"/>
    <s v="Helen Fielding"/>
    <s v="Renée Zellweger"/>
    <s v="United Kingdom"/>
    <n v="25000000"/>
    <n v="281995610"/>
    <s v="Miramax"/>
    <n v="97"/>
    <n v="177.1"/>
    <n v="485172571.24223602"/>
  </r>
  <r>
    <s v="I Am Sam"/>
    <x v="8"/>
    <x v="0"/>
    <x v="21"/>
    <s v="January 25, 2002 (United States)"/>
    <x v="37"/>
    <n v="145000"/>
    <s v="Jessie Nelson"/>
    <s v="Kristine Johnson"/>
    <s v="Sean Penn"/>
    <s v="United States"/>
    <n v="22000000"/>
    <n v="97818139"/>
    <s v="New Line Cinema"/>
    <n v="132"/>
    <n v="177.1"/>
    <n v="168295804.36645964"/>
  </r>
  <r>
    <s v="The Last Castle"/>
    <x v="0"/>
    <x v="2"/>
    <x v="21"/>
    <s v="October 19, 2001 (United States)"/>
    <x v="9"/>
    <n v="75000"/>
    <s v="Rod Lurie"/>
    <s v="David Scarpa"/>
    <s v="Robert Redford"/>
    <s v="United States"/>
    <n v="72000000"/>
    <n v="27642707"/>
    <s v="Dreamworks Pictures"/>
    <n v="131"/>
    <n v="177.1"/>
    <n v="47559191.546583854"/>
  </r>
  <r>
    <s v="The Piano Teacher"/>
    <x v="0"/>
    <x v="0"/>
    <x v="21"/>
    <s v="September 5, 2001 (France)"/>
    <x v="24"/>
    <n v="59000"/>
    <s v="Michael Haneke"/>
    <s v="Michael Haneke"/>
    <s v="Isabelle Huppert"/>
    <s v="France"/>
    <m/>
    <n v="6766381"/>
    <s v="ARTE"/>
    <n v="131"/>
    <n v="177.1"/>
    <n v="11641537.49689441"/>
  </r>
  <r>
    <s v="Spy Game"/>
    <x v="0"/>
    <x v="2"/>
    <x v="21"/>
    <s v="November 21, 2001 (United States)"/>
    <x v="12"/>
    <n v="149000"/>
    <s v="Tony Scott"/>
    <s v="Michael Frost Beckner"/>
    <s v="Robert Redford"/>
    <s v="United States"/>
    <n v="115000000"/>
    <n v="143049560"/>
    <s v="Universal Pictures"/>
    <n v="126"/>
    <n v="177.1"/>
    <n v="246116323.72670808"/>
  </r>
  <r>
    <s v="Lara Croft: Tomb Raider"/>
    <x v="8"/>
    <x v="2"/>
    <x v="21"/>
    <s v="June 15, 2001 (United States)"/>
    <x v="1"/>
    <n v="201000"/>
    <s v="Simon West"/>
    <s v="Sara B. Cooper"/>
    <s v="Angelina Jolie"/>
    <s v="United States"/>
    <n v="115000000"/>
    <n v="274703340"/>
    <s v="Paramount Pictures"/>
    <n v="100"/>
    <n v="177.1"/>
    <n v="472626243.35403728"/>
  </r>
  <r>
    <s v="American Pie 2"/>
    <x v="0"/>
    <x v="3"/>
    <x v="21"/>
    <s v="August 10, 2001 (United States)"/>
    <x v="5"/>
    <n v="244000"/>
    <s v="J.B. Rogers"/>
    <s v="Adam Herz"/>
    <s v="Jason Biggs"/>
    <s v="United States"/>
    <n v="30000000"/>
    <n v="287553595"/>
    <s v="LivePlanet"/>
    <n v="108"/>
    <n v="177.1"/>
    <n v="494735067.17391306"/>
  </r>
  <r>
    <s v="Frailty"/>
    <x v="0"/>
    <x v="6"/>
    <x v="21"/>
    <s v="April 12, 2002 (United States)"/>
    <x v="13"/>
    <n v="79000"/>
    <s v="Bill Paxton"/>
    <s v="Brent Hanley"/>
    <s v="Bill Paxton"/>
    <s v="United States"/>
    <n v="11000000"/>
    <n v="17423030"/>
    <s v="David Kirschner Productions"/>
    <n v="100"/>
    <n v="177.1"/>
    <n v="29976269.00621118"/>
  </r>
  <r>
    <s v="Along Came a Spider"/>
    <x v="0"/>
    <x v="0"/>
    <x v="21"/>
    <s v="April 6, 2001 (United States)"/>
    <x v="5"/>
    <n v="79000"/>
    <s v="Lee Tamahori"/>
    <s v="James Patterson"/>
    <s v="Morgan Freeman"/>
    <s v="United States"/>
    <n v="60000000"/>
    <n v="105178561"/>
    <s v="Paramount Pictures"/>
    <n v="104"/>
    <n v="177.1"/>
    <n v="180959387.55900621"/>
  </r>
  <r>
    <s v="Rush Hour 2"/>
    <x v="8"/>
    <x v="2"/>
    <x v="21"/>
    <s v="August 3, 2001 (United States)"/>
    <x v="14"/>
    <n v="205000"/>
    <s v="Brett Ratner"/>
    <s v="Ross LaManna"/>
    <s v="Jackie Chan"/>
    <s v="Hong Kong"/>
    <n v="90000000"/>
    <n v="347325802"/>
    <s v="New Line Cinema"/>
    <n v="90"/>
    <n v="177.1"/>
    <n v="597572963.68944097"/>
  </r>
  <r>
    <s v="Save the Last Dance"/>
    <x v="8"/>
    <x v="0"/>
    <x v="21"/>
    <s v="January 12, 2001 (United States)"/>
    <x v="19"/>
    <n v="59000"/>
    <s v="Thomas Carter"/>
    <s v="Duane Adler"/>
    <s v="Julia Stiles"/>
    <s v="United States"/>
    <n v="13000000"/>
    <n v="131706809"/>
    <s v="Cort/Madden Productions"/>
    <n v="112"/>
    <n v="177.1"/>
    <n v="226601155.85714287"/>
  </r>
  <r>
    <s v="Domestic Disturbance"/>
    <x v="8"/>
    <x v="6"/>
    <x v="21"/>
    <s v="November 2, 2001 (United States)"/>
    <x v="41"/>
    <n v="25000"/>
    <s v="Harold Becker"/>
    <s v="Lewis Colick"/>
    <s v="John Travolta"/>
    <s v="United States"/>
    <n v="75000000"/>
    <n v="54249294"/>
    <s v="Paramount Pictures"/>
    <n v="89"/>
    <n v="177.1"/>
    <n v="93335741.850931674"/>
  </r>
  <r>
    <s v="Riding in Cars with Boys"/>
    <x v="8"/>
    <x v="5"/>
    <x v="21"/>
    <s v="October 19, 2001 (United States)"/>
    <x v="16"/>
    <n v="27000"/>
    <s v="Penny Marshall"/>
    <s v="Beverly D'Onofrio"/>
    <s v="Drew Barrymore"/>
    <s v="United States"/>
    <n v="48000000"/>
    <n v="35743308"/>
    <s v="Columbia Pictures"/>
    <n v="132"/>
    <n v="177.1"/>
    <n v="61496250.409937888"/>
  </r>
  <r>
    <s v="The Animal"/>
    <x v="8"/>
    <x v="3"/>
    <x v="21"/>
    <s v="June 1, 2001 (United States)"/>
    <x v="25"/>
    <n v="58000"/>
    <s v="Luke Greenfield"/>
    <s v="Tom Brady"/>
    <s v="Rob Schneider"/>
    <s v="United States"/>
    <n v="47000000"/>
    <n v="85191134"/>
    <s v="Revolution Studios"/>
    <n v="84"/>
    <n v="177.1"/>
    <n v="146571081.47826087"/>
  </r>
  <r>
    <s v="How High"/>
    <x v="0"/>
    <x v="3"/>
    <x v="21"/>
    <s v="December 21, 2001 (United States)"/>
    <x v="21"/>
    <n v="55000"/>
    <s v="Jesse Dylan"/>
    <s v="Dustin Lee Abraham"/>
    <s v="Method Man"/>
    <s v="United States"/>
    <n v="20000000"/>
    <n v="31283740"/>
    <s v="Jersey Films"/>
    <n v="93"/>
    <n v="177.1"/>
    <n v="53823577.515527949"/>
  </r>
  <r>
    <s v="Joy Ride"/>
    <x v="0"/>
    <x v="2"/>
    <x v="21"/>
    <s v="October 5, 2001 (United States)"/>
    <x v="14"/>
    <n v="66000"/>
    <s v="John Dahl"/>
    <s v="Clay Tarver"/>
    <s v="Steve Zahn"/>
    <s v="United States"/>
    <n v="23000000"/>
    <n v="36642838"/>
    <s v="New Regency Productions"/>
    <n v="97"/>
    <n v="177.1"/>
    <n v="63043888.981366463"/>
  </r>
  <r>
    <s v="3000 Miles to Graceland"/>
    <x v="0"/>
    <x v="2"/>
    <x v="21"/>
    <s v="February 23, 2001 (United States)"/>
    <x v="22"/>
    <n v="45000"/>
    <s v="Demian Lichtenstein"/>
    <s v="Richard Recco"/>
    <s v="Kurt Russell"/>
    <s v="United States"/>
    <n v="62000000"/>
    <n v="18720175"/>
    <s v="Franchise Pictures"/>
    <n v="125"/>
    <n v="177.1"/>
    <n v="32208002.950310558"/>
  </r>
  <r>
    <s v="The Score"/>
    <x v="0"/>
    <x v="2"/>
    <x v="21"/>
    <s v="July 13, 2001 (United States)"/>
    <x v="8"/>
    <n v="124000"/>
    <s v="Frank Oz"/>
    <s v="Daniel E. Taylor"/>
    <s v="Robert De Niro"/>
    <s v="Germany"/>
    <n v="68000000"/>
    <n v="114252154"/>
    <s v="Paramount Pictures"/>
    <n v="124"/>
    <n v="177.1"/>
    <n v="196570476.13664597"/>
  </r>
  <r>
    <s v="Jason X"/>
    <x v="0"/>
    <x v="2"/>
    <x v="21"/>
    <s v="April 26, 2002 (United States)"/>
    <x v="44"/>
    <n v="52000"/>
    <s v="James Isaac"/>
    <s v="Victor Miller"/>
    <s v="Kane Hodder"/>
    <s v="Canada"/>
    <n v="11000000"/>
    <n v="17077882"/>
    <s v="New Line Cinema"/>
    <n v="92"/>
    <n v="177.1"/>
    <n v="29382442.944099378"/>
  </r>
  <r>
    <s v="Jay and Silent Bob Strike Back"/>
    <x v="0"/>
    <x v="3"/>
    <x v="21"/>
    <s v="August 24, 2001 (United States)"/>
    <x v="8"/>
    <n v="150000"/>
    <s v="Kevin Smith"/>
    <s v="Kevin Smith"/>
    <s v="Jason Mewes"/>
    <s v="United States"/>
    <n v="22000000"/>
    <n v="33788161"/>
    <s v="Dimension Films"/>
    <n v="104"/>
    <n v="177.1"/>
    <n v="58132426.068322979"/>
  </r>
  <r>
    <s v="The Mexican"/>
    <x v="0"/>
    <x v="1"/>
    <x v="21"/>
    <s v="March 2, 2001 (United States)"/>
    <x v="10"/>
    <n v="105000"/>
    <s v="Gore Verbinski"/>
    <s v="J.H. Wyman"/>
    <s v="Brad Pitt"/>
    <s v="United States"/>
    <n v="57000000"/>
    <n v="147845033"/>
    <s v="Dreamworks Pictures"/>
    <n v="123"/>
    <n v="177.1"/>
    <n v="254366920.13043478"/>
  </r>
  <r>
    <s v="From Hell"/>
    <x v="0"/>
    <x v="4"/>
    <x v="21"/>
    <s v="October 19, 2001 (United States)"/>
    <x v="8"/>
    <n v="149000"/>
    <s v="Albert Hughes"/>
    <s v="Alan Moore"/>
    <s v="Johnny Depp"/>
    <s v="United States"/>
    <n v="35000000"/>
    <n v="74558115"/>
    <s v="Twentieth Century Fox"/>
    <n v="122"/>
    <n v="177.1"/>
    <n v="128277005.310559"/>
  </r>
  <r>
    <s v="Crocodile Dundee in Los Angeles"/>
    <x v="1"/>
    <x v="2"/>
    <x v="21"/>
    <s v="April 20, 2001 (United States)"/>
    <x v="25"/>
    <n v="24000"/>
    <s v="Simon Wincer"/>
    <s v="Paul Hogan"/>
    <s v="Paul Hogan"/>
    <s v="Australia"/>
    <n v="21150000"/>
    <n v="39438674"/>
    <s v="Bungalow Productions"/>
    <n v="95"/>
    <n v="177.1"/>
    <n v="67854116.136645958"/>
  </r>
  <r>
    <s v="Heist"/>
    <x v="0"/>
    <x v="2"/>
    <x v="21"/>
    <s v="November 9, 2001 (United States)"/>
    <x v="16"/>
    <n v="34000"/>
    <s v="David Mamet"/>
    <s v="David Mamet"/>
    <s v="Gene Hackman"/>
    <s v="Canada"/>
    <n v="39000000"/>
    <n v="28510652"/>
    <s v="Morgan Creek Entertainment"/>
    <n v="109"/>
    <n v="177.1"/>
    <n v="49052488.223602489"/>
  </r>
  <r>
    <s v="Serendipity"/>
    <x v="8"/>
    <x v="3"/>
    <x v="21"/>
    <s v="October 5, 2001 (United States)"/>
    <x v="15"/>
    <n v="106000"/>
    <s v="Peter Chelsom"/>
    <s v="Marc Klein"/>
    <s v="John Cusack"/>
    <s v="United States"/>
    <n v="28000000"/>
    <n v="77516304"/>
    <s v="Miramax"/>
    <n v="90"/>
    <n v="177.1"/>
    <n v="133366560.29813665"/>
  </r>
  <r>
    <s v="Brotherhood of the Wolf"/>
    <x v="0"/>
    <x v="2"/>
    <x v="21"/>
    <s v="January 25, 2002 (United States)"/>
    <x v="9"/>
    <n v="64000"/>
    <s v="Christophe Gans"/>
    <s v="Stéphane Cabel"/>
    <s v="Samuel Le Bihan"/>
    <s v="France"/>
    <n v="29000000"/>
    <n v="70752904"/>
    <s v="Metropolitan Filmexport"/>
    <n v="142"/>
    <n v="177.1"/>
    <n v="121730151.60248448"/>
  </r>
  <r>
    <s v="The Pledge"/>
    <x v="0"/>
    <x v="6"/>
    <x v="21"/>
    <s v="January 19, 2001 (United States)"/>
    <x v="8"/>
    <n v="55000"/>
    <s v="Sean Penn"/>
    <s v="Friedrich Dürrenmatt"/>
    <s v="Jack Nicholson"/>
    <s v="United States"/>
    <n v="35000000"/>
    <n v="29419291"/>
    <s v="Morgan Creek Entertainment"/>
    <n v="124"/>
    <n v="177.1"/>
    <n v="50615798.80124224"/>
  </r>
  <r>
    <s v="American Outlaws"/>
    <x v="8"/>
    <x v="2"/>
    <x v="21"/>
    <s v="August 17, 2001 (United States)"/>
    <x v="22"/>
    <n v="14000"/>
    <s v="Les Mayfield"/>
    <s v="Roderick Taylor"/>
    <s v="Colin Farrell"/>
    <s v="United States"/>
    <n v="35000000"/>
    <n v="13678913"/>
    <s v="Morgan Creek Entertainment"/>
    <n v="94"/>
    <n v="177.1"/>
    <n v="23534527.335403726"/>
  </r>
  <r>
    <s v="Ghosts of Mars"/>
    <x v="0"/>
    <x v="2"/>
    <x v="21"/>
    <s v="August 24, 2001 (United States)"/>
    <x v="38"/>
    <n v="52000"/>
    <s v="John Carpenter"/>
    <s v="Larry Sulkis"/>
    <s v="Natasha Henstridge"/>
    <s v="United States"/>
    <n v="28000000"/>
    <n v="14010832"/>
    <s v="Screen Gems"/>
    <n v="98"/>
    <n v="177.1"/>
    <n v="24105592.944099378"/>
  </r>
  <r>
    <s v="The Man Who Wasn't There"/>
    <x v="0"/>
    <x v="6"/>
    <x v="21"/>
    <s v="November 16, 2001 (United States)"/>
    <x v="24"/>
    <n v="106000"/>
    <s v="Joel Coen"/>
    <s v="Joel Coen"/>
    <s v="Billy Bob Thornton"/>
    <s v="United States"/>
    <n v="20000000"/>
    <n v="18916623"/>
    <s v="Good Machine"/>
    <n v="116"/>
    <n v="177.1"/>
    <n v="32545991.124223605"/>
  </r>
  <r>
    <s v="Rock Star"/>
    <x v="0"/>
    <x v="0"/>
    <x v="21"/>
    <s v="September 7, 2001 (United States)"/>
    <x v="21"/>
    <n v="42000"/>
    <s v="Stephen Herek"/>
    <s v="John Stockwell"/>
    <s v="Mark Wahlberg"/>
    <s v="United States"/>
    <n v="57000000"/>
    <n v="19334145"/>
    <s v="Warner Bros."/>
    <n v="105"/>
    <n v="177.1"/>
    <n v="33264336.428571429"/>
  </r>
  <r>
    <s v="Osmosis Jones"/>
    <x v="1"/>
    <x v="10"/>
    <x v="21"/>
    <s v="August 10, 2001 (United States)"/>
    <x v="21"/>
    <n v="33000"/>
    <s v="Bobby Farrelly"/>
    <s v="Marc Hyman"/>
    <s v="Laurence Fishburne"/>
    <s v="United States"/>
    <n v="70000000"/>
    <n v="14026418"/>
    <s v="Warner Bros."/>
    <n v="95"/>
    <n v="177.1"/>
    <n v="24132408.608695652"/>
  </r>
  <r>
    <s v="Fat Girl"/>
    <x v="4"/>
    <x v="0"/>
    <x v="21"/>
    <s v="March 7, 2001 (France)"/>
    <x v="16"/>
    <n v="11000"/>
    <s v="Catherine Breillat"/>
    <s v="Catherine Breillat"/>
    <s v="Anaïs Reboux"/>
    <s v="France"/>
    <m/>
    <n v="765705"/>
    <s v="Arte France Cinéma"/>
    <n v="86"/>
    <n v="177.1"/>
    <n v="1317393.0745341615"/>
  </r>
  <r>
    <s v="Saving Silverman"/>
    <x v="8"/>
    <x v="3"/>
    <x v="21"/>
    <s v="February 9, 2001 (United States)"/>
    <x v="23"/>
    <n v="39000"/>
    <s v="Dennis Dugan"/>
    <s v="Hank Nelken"/>
    <s v="Jason Biggs"/>
    <s v="United States"/>
    <n v="22000000"/>
    <n v="26086706"/>
    <s v="Columbia Pictures"/>
    <n v="90"/>
    <n v="177.1"/>
    <n v="44882096.658385091"/>
  </r>
  <r>
    <s v="The Glass House"/>
    <x v="8"/>
    <x v="6"/>
    <x v="21"/>
    <s v="September 14, 2001 (United States)"/>
    <x v="1"/>
    <n v="34000"/>
    <s v="Daniel Sackheim"/>
    <s v="Wesley Strick"/>
    <s v="Diane Lane"/>
    <s v="United States"/>
    <n v="30000000"/>
    <n v="23619609"/>
    <s v="Columbia Pictures"/>
    <n v="106"/>
    <n v="177.1"/>
    <n v="40637463.931677021"/>
  </r>
  <r>
    <s v="The Wedding Planner"/>
    <x v="8"/>
    <x v="3"/>
    <x v="21"/>
    <s v="January 26, 2001 (United States)"/>
    <x v="11"/>
    <n v="78000"/>
    <s v="Adam Shankman"/>
    <s v="Pamela Falk"/>
    <s v="Jennifer Lopez"/>
    <s v="Germany"/>
    <n v="35000000"/>
    <n v="94728529"/>
    <s v="Columbia Pictures"/>
    <n v="103"/>
    <n v="177.1"/>
    <n v="162980139.95652175"/>
  </r>
  <r>
    <s v="Heartbreakers"/>
    <x v="8"/>
    <x v="3"/>
    <x v="21"/>
    <s v="March 23, 2001 (United States)"/>
    <x v="19"/>
    <n v="52000"/>
    <s v="David Mirkin"/>
    <s v="Robert Dunn"/>
    <s v="Sigourney Weaver"/>
    <s v="United States"/>
    <n v="35000000"/>
    <n v="57756408"/>
    <s v="Davis Entertainment"/>
    <n v="123"/>
    <n v="177.1"/>
    <n v="99369720.596273288"/>
  </r>
  <r>
    <s v="Session 9"/>
    <x v="0"/>
    <x v="4"/>
    <x v="21"/>
    <s v="September 14, 2001 (Italy)"/>
    <x v="5"/>
    <n v="56000"/>
    <s v="Brad Anderson"/>
    <s v="Brad Anderson"/>
    <s v="David Caruso"/>
    <s v="United States"/>
    <n v="1500000"/>
    <n v="1612259"/>
    <s v="USA Films"/>
    <n v="97"/>
    <n v="177.1"/>
    <n v="2773886.6024844721"/>
  </r>
  <r>
    <s v="Out Cold"/>
    <x v="8"/>
    <x v="3"/>
    <x v="21"/>
    <s v="November 21, 2001 (United States)"/>
    <x v="21"/>
    <n v="17000"/>
    <s v="Brendan Malloy"/>
    <s v="Jon Zack"/>
    <s v="Flex Alexander"/>
    <s v="United States"/>
    <n v="24000000"/>
    <n v="14782676"/>
    <s v="Touchstone Pictures"/>
    <n v="89"/>
    <n v="177.1"/>
    <n v="25433548.149068322"/>
  </r>
  <r>
    <s v="Hedwig and the Angry Inch"/>
    <x v="0"/>
    <x v="3"/>
    <x v="21"/>
    <s v="August 31, 2001 (United States)"/>
    <x v="3"/>
    <n v="33000"/>
    <s v="John Cameron Mitchell"/>
    <s v="John Cameron Mitchell"/>
    <s v="John Cameron Mitchell"/>
    <s v="United States"/>
    <n v="6000000"/>
    <n v="3645107"/>
    <s v="Killer Films"/>
    <n v="95"/>
    <n v="177.1"/>
    <n v="6271395.2732919259"/>
  </r>
  <r>
    <s v="Baby Boy"/>
    <x v="0"/>
    <x v="6"/>
    <x v="21"/>
    <s v="June 27, 2001 (United States)"/>
    <x v="5"/>
    <n v="14000"/>
    <s v="John Singleton"/>
    <s v="John Singleton"/>
    <s v="Alexsandra Wright"/>
    <s v="United States"/>
    <n v="16000000"/>
    <n v="29381649"/>
    <s v="Columbia Pictures"/>
    <n v="130"/>
    <n v="177.1"/>
    <n v="50551035.857142858"/>
  </r>
  <r>
    <s v="K-PAX"/>
    <x v="8"/>
    <x v="0"/>
    <x v="21"/>
    <s v="October 26, 2001 (United States)"/>
    <x v="34"/>
    <n v="177000"/>
    <s v="Iain Softley"/>
    <s v="Gene Brewer"/>
    <s v="Kevin Spacey"/>
    <s v="United States"/>
    <n v="68000000"/>
    <n v="65001485"/>
    <s v="IMF Internationale Medien und Film GmbH &amp; Co. 2. Produktions KG"/>
    <n v="120"/>
    <n v="177.1"/>
    <n v="111834853.07453416"/>
  </r>
  <r>
    <s v="Freddy Got Fingered"/>
    <x v="0"/>
    <x v="3"/>
    <x v="21"/>
    <s v="April 20, 2001 (United States)"/>
    <x v="26"/>
    <n v="47000"/>
    <s v="Tom Green"/>
    <s v="Tom Green"/>
    <s v="Tom Green"/>
    <s v="United States"/>
    <n v="14000000"/>
    <n v="14343028"/>
    <s v="New Regency Productions"/>
    <n v="87"/>
    <n v="177.1"/>
    <n v="24677135.130434781"/>
  </r>
  <r>
    <s v="Pulse"/>
    <x v="0"/>
    <x v="4"/>
    <x v="21"/>
    <s v="November 9, 2005 (United States)"/>
    <x v="14"/>
    <n v="18000"/>
    <s v="Kiyoshi Kurosawa"/>
    <s v="Kiyoshi Kurosawa"/>
    <s v="Haruhiko Katô"/>
    <s v="Japan"/>
    <m/>
    <n v="318451"/>
    <s v="Daiei Eiga"/>
    <n v="119"/>
    <n v="177.1"/>
    <n v="547893.95652173914"/>
  </r>
  <r>
    <s v="Sweet November"/>
    <x v="8"/>
    <x v="0"/>
    <x v="21"/>
    <s v="February 16, 2001 (United States)"/>
    <x v="17"/>
    <n v="87000"/>
    <s v="Pat O'Connor"/>
    <s v="Herman Raucher"/>
    <s v="Keanu Reeves"/>
    <s v="United States"/>
    <n v="40000000"/>
    <n v="65754228"/>
    <s v="Warner Bros."/>
    <n v="119"/>
    <n v="177.1"/>
    <n v="113129945.06832299"/>
  </r>
  <r>
    <s v="Kate &amp; Leopold"/>
    <x v="8"/>
    <x v="3"/>
    <x v="21"/>
    <s v="December 25, 2001 (United States)"/>
    <x v="5"/>
    <n v="80000"/>
    <s v="James Mangold"/>
    <s v="Steven Rogers"/>
    <s v="Meg Ryan"/>
    <s v="United States"/>
    <n v="48000000"/>
    <n v="76019048"/>
    <s v="Konrad Pictures"/>
    <n v="118"/>
    <n v="177.1"/>
    <n v="130790536"/>
  </r>
  <r>
    <s v="Don't Say a Word"/>
    <x v="0"/>
    <x v="0"/>
    <x v="21"/>
    <s v="September 28, 2001 (United States)"/>
    <x v="21"/>
    <n v="50000"/>
    <s v="Gary Fleder"/>
    <s v="Andrew Klavan"/>
    <s v="Michael Douglas"/>
    <s v="United States"/>
    <n v="50000000"/>
    <n v="100020092"/>
    <s v="New Regency Productions"/>
    <n v="113"/>
    <n v="177.1"/>
    <n v="172084257.66459629"/>
  </r>
  <r>
    <s v="Ali"/>
    <x v="0"/>
    <x v="5"/>
    <x v="21"/>
    <s v="December 25, 2001 (United States)"/>
    <x v="8"/>
    <n v="95000"/>
    <s v="Michael Mann"/>
    <s v="Gregory Allen Howard"/>
    <s v="Will Smith"/>
    <s v="United States"/>
    <n v="107000000"/>
    <n v="87812729"/>
    <s v="Columbia Pictures"/>
    <n v="157"/>
    <n v="177.1"/>
    <n v="151081527.53416148"/>
  </r>
  <r>
    <s v="Life as a House"/>
    <x v="0"/>
    <x v="0"/>
    <x v="21"/>
    <s v="November 9, 2001 (United States)"/>
    <x v="24"/>
    <n v="43000"/>
    <s v="Irwin Winkler"/>
    <s v="Mark Andrus"/>
    <s v="Hayden Christensen"/>
    <s v="United States"/>
    <n v="27000000"/>
    <n v="23903791"/>
    <s v="Winkler Films"/>
    <n v="125"/>
    <n v="177.1"/>
    <n v="41126398.180124223"/>
  </r>
  <r>
    <s v="Ichi the Killer"/>
    <x v="3"/>
    <x v="2"/>
    <x v="21"/>
    <s v="December 22, 2001 (Japan)"/>
    <x v="9"/>
    <n v="53000"/>
    <s v="Takashi Miike"/>
    <s v="Sakichi Sato"/>
    <s v="Tadanobu Asano"/>
    <s v="Japan"/>
    <n v="1400000"/>
    <n v="80631"/>
    <s v="Omega Project"/>
    <n v="129"/>
    <n v="177.1"/>
    <n v="138725.38509316772"/>
  </r>
  <r>
    <s v="Tomcats"/>
    <x v="0"/>
    <x v="3"/>
    <x v="21"/>
    <s v="March 30, 2001 (United States)"/>
    <x v="20"/>
    <n v="18000"/>
    <s v="Gregory Poirier"/>
    <s v="Gregory Poirier"/>
    <s v="Shannon Elizabeth"/>
    <s v="United States"/>
    <n v="11000000"/>
    <n v="23430766"/>
    <s v="Revolution Studios"/>
    <n v="95"/>
    <n v="177.1"/>
    <n v="40312560.136645965"/>
  </r>
  <r>
    <s v="Bandits"/>
    <x v="8"/>
    <x v="3"/>
    <x v="21"/>
    <s v="October 12, 2001 (United States)"/>
    <x v="16"/>
    <n v="66000"/>
    <s v="Barry Levinson"/>
    <s v="Harley Peyton"/>
    <s v="Bruce Willis"/>
    <s v="United States"/>
    <n v="75000000"/>
    <n v="67631903"/>
    <s v="Metro-Goldwyn-Mayer (MGM)"/>
    <n v="123"/>
    <n v="177.1"/>
    <n v="116360479.07453416"/>
  </r>
  <r>
    <s v="Monkeybone"/>
    <x v="8"/>
    <x v="10"/>
    <x v="21"/>
    <s v="February 23, 2001 (United States)"/>
    <x v="25"/>
    <n v="17000"/>
    <s v="Henry Selick"/>
    <s v="Kaja Blackley"/>
    <s v="Brendan Fraser"/>
    <s v="United States"/>
    <n v="75000000"/>
    <n v="7622365"/>
    <s v="Twentieth Century Fox"/>
    <n v="93"/>
    <n v="177.1"/>
    <n v="13114255.310559006"/>
  </r>
  <r>
    <s v="In the Bedroom"/>
    <x v="0"/>
    <x v="6"/>
    <x v="21"/>
    <s v="February 8, 2002 (United States)"/>
    <x v="34"/>
    <n v="38000"/>
    <s v="Todd Field"/>
    <s v="Andre Dubus"/>
    <s v="Tom Wilkinson"/>
    <s v="United States"/>
    <n v="1700000"/>
    <n v="44763181"/>
    <s v="Good Machine"/>
    <n v="131"/>
    <n v="177.1"/>
    <n v="77014913.89440994"/>
  </r>
  <r>
    <s v="Pootie Tang"/>
    <x v="8"/>
    <x v="2"/>
    <x v="21"/>
    <s v="June 29, 2001 (United States)"/>
    <x v="11"/>
    <n v="14000"/>
    <s v="Louis C.K."/>
    <s v="Louis C.K."/>
    <s v="Chris Rock"/>
    <s v="United States"/>
    <n v="7000000"/>
    <n v="3313583"/>
    <s v="Paramount Pictures"/>
    <n v="81"/>
    <n v="177.1"/>
    <n v="5701009.2608695654"/>
  </r>
  <r>
    <s v="Waking Life"/>
    <x v="0"/>
    <x v="10"/>
    <x v="21"/>
    <s v="March 7, 2002 (Australia)"/>
    <x v="40"/>
    <n v="62000"/>
    <s v="Richard Linklater"/>
    <s v="Richard Linklater"/>
    <s v="Ethan Hawke"/>
    <s v="United States"/>
    <m/>
    <n v="3176880"/>
    <s v="Fox Searchlight Pictures"/>
    <n v="99"/>
    <n v="177.1"/>
    <n v="5465812.1739130439"/>
  </r>
  <r>
    <s v="Bubble Boy"/>
    <x v="8"/>
    <x v="1"/>
    <x v="21"/>
    <s v="August 24, 2001 (United States)"/>
    <x v="41"/>
    <n v="31000"/>
    <s v="Blair Hayes"/>
    <s v="Cinco Paul"/>
    <s v="Jake Gyllenhaal"/>
    <s v="United States"/>
    <n v="13000000"/>
    <n v="5007898"/>
    <s v="Bandeira Entertainment"/>
    <n v="84"/>
    <n v="177.1"/>
    <n v="8616072.9565217402"/>
  </r>
  <r>
    <s v="Josie and the Pussycats"/>
    <x v="8"/>
    <x v="3"/>
    <x v="21"/>
    <s v="April 11, 2001 (United States)"/>
    <x v="30"/>
    <n v="22000"/>
    <s v="Harry Elfont"/>
    <s v="Deborah Kaplan"/>
    <s v="Rachael Leigh Cook"/>
    <s v="Canada"/>
    <n v="39000000"/>
    <n v="14866015"/>
    <s v="Universal Pictures"/>
    <n v="98"/>
    <n v="177.1"/>
    <n v="25576932.639751554"/>
  </r>
  <r>
    <s v="The Devil's Backbone"/>
    <x v="0"/>
    <x v="0"/>
    <x v="21"/>
    <s v="April 20, 2001 (Spain)"/>
    <x v="34"/>
    <n v="63000"/>
    <s v="Guillermo del Toro"/>
    <s v="Guillermo del Toro"/>
    <s v="Marisa Paredes"/>
    <s v="Spain"/>
    <n v="4500000"/>
    <n v="6582065"/>
    <s v="El Deseo"/>
    <n v="106"/>
    <n v="177.1"/>
    <n v="11324422.391304348"/>
  </r>
  <r>
    <s v="Shaolin Soccer"/>
    <x v="1"/>
    <x v="2"/>
    <x v="21"/>
    <s v="July 5, 2001 (China)"/>
    <x v="4"/>
    <n v="76000"/>
    <s v="Stephen Chow"/>
    <s v="Stephen Chow"/>
    <s v="Stephen Chow"/>
    <s v="Hong Kong"/>
    <n v="10000000"/>
    <n v="42776760"/>
    <s v="Star Overseas"/>
    <n v="87"/>
    <n v="177.1"/>
    <n v="73597282.732919261"/>
  </r>
  <r>
    <s v="Jimmy Neutron: Boy Genius"/>
    <x v="2"/>
    <x v="10"/>
    <x v="21"/>
    <s v="December 21, 2001 (United States)"/>
    <x v="22"/>
    <n v="32000"/>
    <s v="John A. Davis"/>
    <s v="John A. Davis"/>
    <s v="Debi Derryberry"/>
    <s v="United States"/>
    <n v="30000000"/>
    <n v="102992536"/>
    <s v="Paramount Pictures"/>
    <n v="82"/>
    <n v="177.1"/>
    <n v="177198338.33540374"/>
  </r>
  <r>
    <s v="Driven"/>
    <x v="8"/>
    <x v="2"/>
    <x v="21"/>
    <s v="April 27, 2001 (United States)"/>
    <x v="26"/>
    <n v="40000"/>
    <s v="Renny Harlin"/>
    <s v="Jan Skrentny"/>
    <s v="Sylvester Stallone"/>
    <s v="United States"/>
    <n v="94000000"/>
    <n v="54744738"/>
    <s v="Franchise Pictures"/>
    <n v="116"/>
    <n v="177.1"/>
    <n v="94188151.714285716"/>
  </r>
  <r>
    <s v="Get Over It"/>
    <x v="8"/>
    <x v="3"/>
    <x v="21"/>
    <s v="March 9, 2001 (United States)"/>
    <x v="46"/>
    <n v="18000"/>
    <s v="Tommy O'Haver"/>
    <s v="R. Lee Fleming Jr."/>
    <s v="Kirsten Dunst"/>
    <s v="United States"/>
    <n v="22000000"/>
    <n v="19900366"/>
    <s v="Miramax"/>
    <n v="87"/>
    <n v="177.1"/>
    <n v="34238517.900621116"/>
  </r>
  <r>
    <s v="Cowboy Bebop: The Movie"/>
    <x v="3"/>
    <x v="10"/>
    <x v="21"/>
    <s v="May 16, 2003 (United States)"/>
    <x v="6"/>
    <n v="44000"/>
    <s v="Directors"/>
    <s v="Keiko Nobumoto"/>
    <s v="Beau Billingslea"/>
    <s v="Japan"/>
    <m/>
    <n v="3007903"/>
    <s v="Bandai Visual Company"/>
    <n v="115"/>
    <n v="177.1"/>
    <n v="5175087.7701863358"/>
  </r>
  <r>
    <s v="An American Rhapsody"/>
    <x v="8"/>
    <x v="0"/>
    <x v="21"/>
    <s v="February 28, 2002 (Hungary)"/>
    <x v="17"/>
    <n v="3900"/>
    <s v="Éva Gárdos"/>
    <s v="Éva Gárdos"/>
    <s v="Nastassja Kinski"/>
    <s v="United States"/>
    <m/>
    <n v="970676"/>
    <s v="Fireworks Pictures"/>
    <n v="106"/>
    <n v="177.1"/>
    <n v="1670045.043478261"/>
  </r>
  <r>
    <s v="Exit Wounds"/>
    <x v="0"/>
    <x v="2"/>
    <x v="21"/>
    <s v="March 16, 2001 (United States)"/>
    <x v="41"/>
    <n v="33000"/>
    <s v="Andrzej Bartkowiak"/>
    <s v="Ed Horowitz"/>
    <s v="Steven Seagal"/>
    <s v="United States"/>
    <n v="50000000"/>
    <n v="79958599"/>
    <s v="Warner Bros."/>
    <n v="101"/>
    <n v="177.1"/>
    <n v="137568521.26086956"/>
  </r>
  <r>
    <s v="Manic"/>
    <x v="0"/>
    <x v="0"/>
    <x v="21"/>
    <s v="May 23, 2003 (United States)"/>
    <x v="13"/>
    <n v="9300"/>
    <s v="Jordan Melamed"/>
    <s v="Michael Bacall"/>
    <s v="Joseph Gordon-Levitt"/>
    <s v="United States"/>
    <m/>
    <n v="69958"/>
    <s v="Manic LLC"/>
    <n v="100"/>
    <n v="177.1"/>
    <n v="120362.52173913043"/>
  </r>
  <r>
    <s v="Lagaan: Once Upon a Time in India"/>
    <x v="1"/>
    <x v="0"/>
    <x v="21"/>
    <s v="June 15, 2001 (United States)"/>
    <x v="31"/>
    <n v="108000"/>
    <s v="Ashutosh Gowariker"/>
    <s v="Ashutosh Gowariker"/>
    <s v="Aamir Khan"/>
    <s v="India"/>
    <m/>
    <n v="1724806"/>
    <s v="Aamir Khan Productions"/>
    <n v="224"/>
    <n v="177.1"/>
    <n v="2967523.3664596272"/>
  </r>
  <r>
    <s v="The Majestic"/>
    <x v="1"/>
    <x v="0"/>
    <x v="21"/>
    <s v="December 21, 2001 (United States)"/>
    <x v="15"/>
    <n v="53000"/>
    <s v="Frank Darabont"/>
    <s v="Michael Sloane"/>
    <s v="Jim Carrey"/>
    <s v="United States"/>
    <n v="72000000"/>
    <n v="37317673"/>
    <s v="Castle Rock Entertainment"/>
    <n v="152"/>
    <n v="177.1"/>
    <n v="64204940.503105588"/>
  </r>
  <r>
    <s v="Valentine"/>
    <x v="0"/>
    <x v="4"/>
    <x v="21"/>
    <s v="February 2, 2001 (United States)"/>
    <x v="25"/>
    <n v="26000"/>
    <s v="Jamie Blanks"/>
    <s v="Tom Savage"/>
    <s v="Denise Richards"/>
    <s v="Canada"/>
    <n v="29000000"/>
    <n v="36684136"/>
    <s v="Warner Bros."/>
    <n v="96"/>
    <n v="177.1"/>
    <n v="63114942.062111802"/>
  </r>
  <r>
    <s v="Final Fantasy: The Spirits Within"/>
    <x v="8"/>
    <x v="10"/>
    <x v="21"/>
    <s v="July 11, 2001 (United States)"/>
    <x v="5"/>
    <n v="81000"/>
    <s v="Hironobu Sakaguchi"/>
    <s v="Hironobu Sakaguchi"/>
    <s v="Alec Baldwin"/>
    <s v="United States"/>
    <n v="137000000"/>
    <n v="85131830"/>
    <s v="Chris Lee Productions"/>
    <n v="106"/>
    <n v="177.1"/>
    <n v="146469049.13043478"/>
  </r>
  <r>
    <s v="The One"/>
    <x v="8"/>
    <x v="2"/>
    <x v="21"/>
    <s v="November 2, 2001 (United States)"/>
    <x v="23"/>
    <n v="89000"/>
    <s v="James Wong"/>
    <s v="Glen Morgan"/>
    <s v="Jet Li"/>
    <s v="United States"/>
    <n v="49000000"/>
    <n v="74005691"/>
    <s v="Revolution Studios"/>
    <n v="87"/>
    <n v="177.1"/>
    <n v="127326561.53416149"/>
  </r>
  <r>
    <s v="Lost and Delirious"/>
    <x v="0"/>
    <x v="0"/>
    <x v="21"/>
    <s v="September 20, 2001 (Israel)"/>
    <x v="15"/>
    <n v="20000"/>
    <s v="Léa Pool"/>
    <s v="Susan Swan"/>
    <s v="Piper Perabo"/>
    <s v="Canada"/>
    <m/>
    <n v="396897"/>
    <s v="Cité-Amérique"/>
    <n v="103"/>
    <n v="177.1"/>
    <n v="682860.05590062111"/>
  </r>
  <r>
    <s v="Sugar &amp; Spice"/>
    <x v="8"/>
    <x v="3"/>
    <x v="21"/>
    <s v="January 26, 2001 (United States)"/>
    <x v="46"/>
    <n v="14000"/>
    <s v="Francine McDougall"/>
    <s v="Mandy Nelson"/>
    <s v="Marla Sokoloff"/>
    <s v="United States"/>
    <n v="27000000"/>
    <n v="16923761"/>
    <s v="New Line Cinema"/>
    <n v="81"/>
    <n v="177.1"/>
    <n v="29117278.242236026"/>
  </r>
  <r>
    <s v="Cats &amp; Dogs"/>
    <x v="1"/>
    <x v="2"/>
    <x v="21"/>
    <s v="July 4, 2001 (United States)"/>
    <x v="27"/>
    <n v="57000"/>
    <s v="Lawrence Guterman"/>
    <s v="John Requa"/>
    <s v="Alec Baldwin"/>
    <s v="United States"/>
    <n v="60000000"/>
    <n v="200687492"/>
    <s v="Warner Bros."/>
    <n v="87"/>
    <n v="177.1"/>
    <n v="345282206.73291928"/>
  </r>
  <r>
    <s v="Hearts in Atlantis"/>
    <x v="8"/>
    <x v="0"/>
    <x v="21"/>
    <s v="September 28, 2001 (United States)"/>
    <x v="15"/>
    <n v="37000"/>
    <s v="Scott Hicks"/>
    <s v="Stephen King"/>
    <s v="Anthony Hopkins"/>
    <s v="United States"/>
    <n v="31000000"/>
    <n v="30919415"/>
    <s v="Castle Rock Entertainment"/>
    <n v="101"/>
    <n v="177.1"/>
    <n v="53196757.484472051"/>
  </r>
  <r>
    <s v="America's Sweethearts"/>
    <x v="8"/>
    <x v="3"/>
    <x v="21"/>
    <s v="July 20, 2001 (United States)"/>
    <x v="46"/>
    <n v="55000"/>
    <s v="Joe Roth"/>
    <s v="Billy Crystal"/>
    <s v="Julia Roberts"/>
    <s v="United States"/>
    <n v="46000000"/>
    <n v="138307673"/>
    <s v="Revolution Studios"/>
    <n v="102"/>
    <n v="177.1"/>
    <n v="237957921.86956522"/>
  </r>
  <r>
    <s v="Kiss of the Dragon"/>
    <x v="0"/>
    <x v="2"/>
    <x v="21"/>
    <s v="July 6, 2001 (United States)"/>
    <x v="14"/>
    <n v="62000"/>
    <s v="Chris Nahon"/>
    <s v="Jet Li"/>
    <s v="Jet Li"/>
    <s v="France"/>
    <n v="25000000"/>
    <n v="64437847"/>
    <s v="Twentieth Century Fox"/>
    <n v="98"/>
    <n v="177.1"/>
    <n v="110865115.64596273"/>
  </r>
  <r>
    <s v="Captain Corelli's Mandolin"/>
    <x v="0"/>
    <x v="0"/>
    <x v="21"/>
    <s v="August 17, 2001 (United States)"/>
    <x v="23"/>
    <n v="33000"/>
    <s v="John Madden"/>
    <s v="Shawn Slovo"/>
    <s v="Nicolas Cage"/>
    <s v="United Kingdom"/>
    <n v="57000000"/>
    <n v="62112895"/>
    <s v="Universal Pictures"/>
    <n v="131"/>
    <n v="177.1"/>
    <n v="106865042.95031056"/>
  </r>
  <r>
    <s v="The Believer"/>
    <x v="0"/>
    <x v="0"/>
    <x v="21"/>
    <s v="August 23, 2001 (Russia)"/>
    <x v="12"/>
    <n v="37000"/>
    <s v="Henry Bean"/>
    <s v="Henry Bean"/>
    <s v="Ryan Gosling"/>
    <s v="United States"/>
    <n v="1500000"/>
    <n v="1309316"/>
    <s v="Fuller Films"/>
    <n v="98"/>
    <n v="177.1"/>
    <n v="2252674.1118012425"/>
  </r>
  <r>
    <s v="Dil Chahta Hai"/>
    <x v="4"/>
    <x v="3"/>
    <x v="21"/>
    <s v="August 10, 2001 (India)"/>
    <x v="31"/>
    <n v="68000"/>
    <s v="Farhan Akhtar"/>
    <s v="Kassim Jagmagia"/>
    <s v="Aamir Khan"/>
    <s v="India"/>
    <m/>
    <n v="316221"/>
    <s v="Excel Entertainment"/>
    <n v="183"/>
    <n v="177.1"/>
    <n v="544057.24844720494"/>
  </r>
  <r>
    <s v="Someone Like You"/>
    <x v="8"/>
    <x v="3"/>
    <x v="21"/>
    <s v="March 30, 2001 (United States)"/>
    <x v="10"/>
    <n v="24000"/>
    <s v="Tony Goldwyn"/>
    <s v="Laura Zigman"/>
    <s v="Ashley Judd"/>
    <s v="United States"/>
    <n v="23000000"/>
    <n v="38689940"/>
    <s v="Fox 2000 Pictures"/>
    <n v="97"/>
    <n v="177.1"/>
    <n v="66565921.614906833"/>
  </r>
  <r>
    <s v="Mean Machine"/>
    <x v="0"/>
    <x v="3"/>
    <x v="21"/>
    <s v="December 26, 2001 (United Kingdom)"/>
    <x v="16"/>
    <n v="37000"/>
    <s v="Barry Skolnick"/>
    <s v="Tracy Keenan Wynn"/>
    <s v="Vinnie Jones"/>
    <s v="United Kingdom"/>
    <m/>
    <n v="7310206"/>
    <s v="Paramount Pictures"/>
    <n v="99"/>
    <n v="177.1"/>
    <n v="12577186.720496895"/>
  </r>
  <r>
    <s v="Enigma"/>
    <x v="0"/>
    <x v="0"/>
    <x v="21"/>
    <s v="June 7, 2002 (United States)"/>
    <x v="5"/>
    <n v="20000"/>
    <s v="Michael Apted"/>
    <s v="Robert Harris"/>
    <s v="Dougray Scott"/>
    <s v="United Kingdom"/>
    <m/>
    <n v="15713204"/>
    <s v="Manhattan Pictures International"/>
    <n v="119"/>
    <n v="177.1"/>
    <n v="27034518.683229815"/>
  </r>
  <r>
    <s v="The Experiment"/>
    <x v="0"/>
    <x v="0"/>
    <x v="21"/>
    <s v="March 8, 2001 (Germany)"/>
    <x v="3"/>
    <n v="92000"/>
    <s v="Oliver Hirschbiegel"/>
    <s v="Mario Giordano"/>
    <s v="Moritz Bleibtreu"/>
    <s v="Germany"/>
    <m/>
    <n v="13782896"/>
    <s v="Typhoon"/>
    <n v="120"/>
    <n v="177.1"/>
    <n v="23713429.763975155"/>
  </r>
  <r>
    <s v="Millennium Actress"/>
    <x v="1"/>
    <x v="10"/>
    <x v="21"/>
    <s v="September 14, 2002 (Japan)"/>
    <x v="6"/>
    <n v="25000"/>
    <s v="Satoshi Kon"/>
    <s v="Satoshi Kon"/>
    <s v="Miyoko Shôji"/>
    <s v="Japan"/>
    <m/>
    <n v="262891"/>
    <s v="Bandai Visual Company"/>
    <n v="87"/>
    <n v="177.1"/>
    <n v="452303.14906832296"/>
  </r>
  <r>
    <s v="The Tailor of Panama"/>
    <x v="0"/>
    <x v="3"/>
    <x v="21"/>
    <s v="March 30, 2001 (United States)"/>
    <x v="19"/>
    <n v="28000"/>
    <s v="John Boorman"/>
    <s v="John le Carré"/>
    <s v="Pierce Brosnan"/>
    <s v="United States"/>
    <n v="21000000"/>
    <n v="28008462"/>
    <s v="Columbia Pictures"/>
    <n v="109"/>
    <n v="177.1"/>
    <n v="48188471.888198756"/>
  </r>
  <r>
    <s v="Formula 51"/>
    <x v="0"/>
    <x v="2"/>
    <x v="21"/>
    <s v="October 18, 2002 (United States)"/>
    <x v="21"/>
    <n v="48000"/>
    <s v="Ronny Yu"/>
    <s v="Stel Pavlou"/>
    <s v="Samuel L. Jackson"/>
    <s v="United Kingdom"/>
    <n v="27000000"/>
    <n v="12881605"/>
    <s v="Alliance Atlantis Communications"/>
    <n v="93"/>
    <n v="177.1"/>
    <n v="22162761.397515528"/>
  </r>
  <r>
    <s v="15 Minutes"/>
    <x v="0"/>
    <x v="2"/>
    <x v="21"/>
    <s v="March 9, 2001 (United States)"/>
    <x v="10"/>
    <n v="49000"/>
    <s v="John Herzfeld"/>
    <s v="John Herzfeld"/>
    <s v="Robert De Niro"/>
    <s v="United States"/>
    <n v="60000000"/>
    <n v="56359980"/>
    <s v="New Line Cinema"/>
    <n v="120"/>
    <n v="177.1"/>
    <n v="96967170.559006214"/>
  </r>
  <r>
    <s v="Iris"/>
    <x v="0"/>
    <x v="5"/>
    <x v="21"/>
    <s v="March 29, 2002 (United States)"/>
    <x v="9"/>
    <n v="18000"/>
    <s v="Richard Eyre"/>
    <s v="John Bayley"/>
    <s v="Judi Dench"/>
    <s v="United Kingdom"/>
    <n v="5500000"/>
    <n v="16153953"/>
    <s v="British Broadcasting Corporation (BBC)"/>
    <n v="91"/>
    <n v="177.1"/>
    <n v="27792825.968944099"/>
  </r>
  <r>
    <s v="Nowhere in Africa"/>
    <x v="0"/>
    <x v="5"/>
    <x v="21"/>
    <s v="May 16, 2003 (United States)"/>
    <x v="24"/>
    <n v="13000"/>
    <s v="Caroline Link"/>
    <s v="Caroline Link"/>
    <s v="Juliane Köhler"/>
    <s v="Germany"/>
    <m/>
    <n v="24322180"/>
    <s v="BKM, kulturelle Filmförderung des Bundes"/>
    <n v="141"/>
    <n v="177.1"/>
    <n v="41846235.155279502"/>
  </r>
  <r>
    <s v="Crazy/Beautiful"/>
    <x v="8"/>
    <x v="0"/>
    <x v="21"/>
    <s v="June 29, 2001 (United States)"/>
    <x v="5"/>
    <n v="24000"/>
    <s v="John Stockwell"/>
    <s v="Phil Hay"/>
    <s v="Kirsten Dunst"/>
    <s v="United States"/>
    <n v="13000000"/>
    <n v="19937988"/>
    <s v="Touchstone Pictures"/>
    <n v="99"/>
    <n v="177.1"/>
    <n v="34303246.434782609"/>
  </r>
  <r>
    <s v="Angel Eyes"/>
    <x v="0"/>
    <x v="0"/>
    <x v="21"/>
    <s v="May 18, 2001 (United States)"/>
    <x v="41"/>
    <n v="23000"/>
    <s v="Luis Mandoki"/>
    <s v="Gerald Di Pego"/>
    <s v="Jennifer Lopez"/>
    <s v="United States"/>
    <n v="53000000"/>
    <n v="29715606"/>
    <s v="Franchise Pictures"/>
    <n v="102"/>
    <n v="177.1"/>
    <n v="51125607.838509321"/>
  </r>
  <r>
    <s v="No Man's Land"/>
    <x v="0"/>
    <x v="3"/>
    <x v="21"/>
    <s v="September 19, 2001 (France)"/>
    <x v="6"/>
    <n v="45000"/>
    <s v="Danis Tanovic"/>
    <s v="Danis Tanovic"/>
    <s v="Branko Djuric"/>
    <s v="France"/>
    <m/>
    <n v="4858869"/>
    <s v="Noé Productions"/>
    <n v="98"/>
    <n v="177.1"/>
    <n v="8359669.024844721"/>
  </r>
  <r>
    <s v="Kabhi Khushi Kabhie Gham..."/>
    <x v="4"/>
    <x v="0"/>
    <x v="21"/>
    <s v="December 14, 2001 (United States)"/>
    <x v="34"/>
    <n v="46000"/>
    <s v="Karan Johar"/>
    <s v="Karan Johar"/>
    <s v="Shah Rukh Khan"/>
    <s v="India"/>
    <n v="7500000"/>
    <n v="11334547"/>
    <s v="Dharma Productions"/>
    <n v="210"/>
    <n v="177.1"/>
    <n v="19501052.91304348"/>
  </r>
  <r>
    <s v="Buffalo Soldiers"/>
    <x v="0"/>
    <x v="3"/>
    <x v="21"/>
    <s v="October 31, 2002 (Germany)"/>
    <x v="8"/>
    <n v="24000"/>
    <s v="Gregor Jordan"/>
    <s v="Robert O'Connor"/>
    <s v="Joaquin Phoenix"/>
    <s v="United Kingdom"/>
    <n v="15000000"/>
    <n v="2300684"/>
    <s v="FilmFour"/>
    <n v="98"/>
    <n v="177.1"/>
    <n v="3958319.6770186336"/>
  </r>
  <r>
    <s v="The Anniversary Party"/>
    <x v="0"/>
    <x v="3"/>
    <x v="21"/>
    <s v="June 29, 2001 (United States)"/>
    <x v="21"/>
    <n v="8100"/>
    <s v="Alan Cumming"/>
    <s v="Jennifer Jason Leigh"/>
    <s v="Alan Cumming"/>
    <s v="United States"/>
    <m/>
    <n v="4931888"/>
    <s v="Fine Line Features"/>
    <n v="115"/>
    <n v="177.1"/>
    <n v="8485297.9875776395"/>
  </r>
  <r>
    <s v="Blow Dry"/>
    <x v="0"/>
    <x v="3"/>
    <x v="21"/>
    <s v="March 30, 2001 (United Kingdom)"/>
    <x v="21"/>
    <n v="8100"/>
    <s v="Paddy Breathnach"/>
    <s v="Simon Beaufoy"/>
    <s v="Alan Rickman"/>
    <s v="United States"/>
    <m/>
    <n v="830286"/>
    <s v="IMF Internationale Medien und Film GmbH &amp; Co. Produktions KG"/>
    <n v="94"/>
    <n v="177.1"/>
    <n v="1428504.4844720496"/>
  </r>
  <r>
    <s v="The Musketeer"/>
    <x v="8"/>
    <x v="2"/>
    <x v="21"/>
    <s v="September 7, 2001 (United States)"/>
    <x v="25"/>
    <n v="14000"/>
    <s v="Peter Hyams"/>
    <s v="Alexandre Dumas"/>
    <s v="Justin Chambers"/>
    <s v="Germany"/>
    <n v="40000000"/>
    <n v="32533802"/>
    <s v="Centurion"/>
    <n v="104"/>
    <n v="177.1"/>
    <n v="55974305.304347828"/>
  </r>
  <r>
    <s v="O"/>
    <x v="0"/>
    <x v="0"/>
    <x v="21"/>
    <s v="August 31, 2001 (United States)"/>
    <x v="10"/>
    <n v="19000"/>
    <s v="Tim Blake Nelson"/>
    <s v="William Shakespeare"/>
    <s v="Mekhi Phifer"/>
    <s v="United States"/>
    <n v="5000000"/>
    <n v="19260537"/>
    <s v="Chickie the Cop"/>
    <n v="95"/>
    <n v="177.1"/>
    <n v="33137694.093167704"/>
  </r>
  <r>
    <s v="Birthday Girl"/>
    <x v="0"/>
    <x v="3"/>
    <x v="21"/>
    <s v="February 1, 2002 (United States)"/>
    <x v="10"/>
    <n v="25000"/>
    <s v="Jez Butterworth"/>
    <s v="Tom Butterworth"/>
    <s v="Nicole Kidman"/>
    <s v="United Kingdom"/>
    <n v="13000000"/>
    <n v="16171098"/>
    <s v="FilmFour"/>
    <n v="93"/>
    <n v="177.1"/>
    <n v="27822323.888198759"/>
  </r>
  <r>
    <s v="Human Nature"/>
    <x v="0"/>
    <x v="3"/>
    <x v="21"/>
    <s v="September 12, 2001 (France)"/>
    <x v="5"/>
    <n v="18000"/>
    <s v="Michel Gondry"/>
    <s v="Charlie Kaufman"/>
    <s v="Tim Robbins"/>
    <s v="France"/>
    <m/>
    <n v="1574660"/>
    <s v="Fine Line Features"/>
    <n v="96"/>
    <n v="177.1"/>
    <n v="2709197.6397515531"/>
  </r>
  <r>
    <s v="Made"/>
    <x v="0"/>
    <x v="3"/>
    <x v="21"/>
    <s v="August 31, 2001 (United States)"/>
    <x v="5"/>
    <n v="18000"/>
    <s v="Jon Favreau"/>
    <s v="Jon Favreau"/>
    <s v="Vince Vaughn"/>
    <s v="United States"/>
    <n v="5000000"/>
    <n v="5480653"/>
    <s v="Artisan Entertainment"/>
    <n v="95"/>
    <n v="177.1"/>
    <n v="9429446.4658385087"/>
  </r>
  <r>
    <s v="One Night at McCool's"/>
    <x v="0"/>
    <x v="3"/>
    <x v="21"/>
    <s v="April 27, 2001 (United States)"/>
    <x v="10"/>
    <n v="29000"/>
    <s v="Harald Zwart"/>
    <s v="Stan Seidel"/>
    <s v="Liv Tyler"/>
    <s v="United States"/>
    <n v="18000000"/>
    <n v="13578186"/>
    <s v="October Films"/>
    <n v="93"/>
    <n v="177.1"/>
    <n v="23361226.844720498"/>
  </r>
  <r>
    <s v="Dr. Dolittle 2"/>
    <x v="1"/>
    <x v="3"/>
    <x v="21"/>
    <s v="June 22, 2001 (United States)"/>
    <x v="32"/>
    <n v="42000"/>
    <s v="Steve Carr"/>
    <s v="Hugh Lofting"/>
    <s v="Eddie Murphy"/>
    <s v="United States"/>
    <n v="70000000"/>
    <n v="176104344"/>
    <s v="Twentieth Century Fox"/>
    <n v="87"/>
    <n v="177.1"/>
    <n v="302986976.94409937"/>
  </r>
  <r>
    <s v="Trouble Every Day"/>
    <x v="4"/>
    <x v="0"/>
    <x v="21"/>
    <s v="July 11, 2001 (France)"/>
    <x v="22"/>
    <n v="7500"/>
    <s v="Claire Denis"/>
    <s v="Claire Denis"/>
    <s v="Vincent Gallo"/>
    <s v="France"/>
    <m/>
    <n v="15571"/>
    <s v="ARTE"/>
    <n v="101"/>
    <n v="177.1"/>
    <n v="26789.857142857145"/>
  </r>
  <r>
    <s v="Max Keeble's Big Move"/>
    <x v="1"/>
    <x v="3"/>
    <x v="21"/>
    <s v="October 5, 2001 (United States)"/>
    <x v="20"/>
    <n v="7700"/>
    <s v="Tim Hill"/>
    <s v="David L. Watts"/>
    <s v="Alex D. Linz"/>
    <s v="United States"/>
    <n v="25000000"/>
    <n v="18634654"/>
    <s v="Walt Disney Pictures"/>
    <n v="86"/>
    <n v="177.1"/>
    <n v="32060864.335403726"/>
  </r>
  <r>
    <s v="The Center of the World"/>
    <x v="9"/>
    <x v="0"/>
    <x v="21"/>
    <s v="May 18, 2001 (Italy)"/>
    <x v="1"/>
    <n v="4700"/>
    <s v="Wayne Wang"/>
    <s v="Wayne Wang"/>
    <s v="Shane Edelman"/>
    <s v="United States"/>
    <m/>
    <n v="1460687"/>
    <s v="Artisan Entertainment"/>
    <n v="88"/>
    <n v="177.1"/>
    <n v="2513107.4472049689"/>
  </r>
  <r>
    <s v="Wasabi"/>
    <x v="0"/>
    <x v="2"/>
    <x v="21"/>
    <s v="October 31, 2001 (France)"/>
    <x v="17"/>
    <n v="38000"/>
    <s v="Gérard Krawczyk"/>
    <s v="Luc Besson"/>
    <s v="Jean Reno"/>
    <s v="France"/>
    <m/>
    <n v="10366360"/>
    <s v="EuropaCorp"/>
    <n v="94"/>
    <n v="177.1"/>
    <n v="17835290.186335403"/>
  </r>
  <r>
    <s v="Soul Survivors"/>
    <x v="8"/>
    <x v="4"/>
    <x v="21"/>
    <s v="September 7, 2001 (United States)"/>
    <x v="49"/>
    <n v="8500"/>
    <s v="Stephen Carpenter"/>
    <s v="Stephen Carpenter"/>
    <s v="Melissa Sagemiller"/>
    <s v="United States"/>
    <n v="17000000"/>
    <n v="4299141"/>
    <s v="Lost Soul Productions"/>
    <n v="84"/>
    <n v="177.1"/>
    <n v="7396658.7391304346"/>
  </r>
  <r>
    <s v="Black Knight"/>
    <x v="8"/>
    <x v="1"/>
    <x v="21"/>
    <s v="November 21, 2001 (United States)"/>
    <x v="38"/>
    <n v="39000"/>
    <s v="Gil Junger"/>
    <s v="Darryl Quarles"/>
    <s v="Martin Lawrence"/>
    <s v="United States"/>
    <n v="50000000"/>
    <n v="39976235"/>
    <s v="Twentieth Century Fox"/>
    <n v="95"/>
    <n v="177.1"/>
    <n v="68778988.16770187"/>
  </r>
  <r>
    <s v="The Shipping News"/>
    <x v="0"/>
    <x v="0"/>
    <x v="21"/>
    <s v="January 18, 2002 (United States)"/>
    <x v="17"/>
    <n v="32000"/>
    <s v="Lasse Hallström"/>
    <s v="Annie Proulx"/>
    <s v="Kevin Spacey"/>
    <s v="Canada"/>
    <n v="38000000"/>
    <n v="24690441"/>
    <s v="Miramax"/>
    <n v="111"/>
    <n v="177.1"/>
    <n v="42479827.062111802"/>
  </r>
  <r>
    <s v="The Deep End"/>
    <x v="0"/>
    <x v="6"/>
    <x v="21"/>
    <s v="August 31, 2001 (United States)"/>
    <x v="14"/>
    <n v="11000"/>
    <s v="Scott McGehee"/>
    <s v="Elisabeth Sanxay Holding"/>
    <s v="Tilda Swinton"/>
    <s v="United States"/>
    <n v="3000000"/>
    <n v="10031529"/>
    <s v="i5 Films"/>
    <n v="101"/>
    <n v="177.1"/>
    <n v="17259214.490683232"/>
  </r>
  <r>
    <s v="The Son's Room"/>
    <x v="0"/>
    <x v="0"/>
    <x v="21"/>
    <s v="March 9, 2001 (Italy)"/>
    <x v="4"/>
    <n v="18000"/>
    <s v="Nanni Moretti"/>
    <s v="Nanni Moretti"/>
    <s v="Nanni Moretti"/>
    <s v="Italy"/>
    <m/>
    <n v="11767402"/>
    <s v="Sacher Film"/>
    <n v="99"/>
    <n v="177.1"/>
    <n v="20245778.596273292"/>
  </r>
  <r>
    <s v="Kissing Jessica Stein"/>
    <x v="0"/>
    <x v="3"/>
    <x v="21"/>
    <s v="April 5, 2002 (United States)"/>
    <x v="16"/>
    <n v="16000"/>
    <s v="Charles Herman-Wurmfeld"/>
    <s v="Heather Juergensen"/>
    <s v="Jennifer Westfeldt"/>
    <s v="United States"/>
    <n v="1000000"/>
    <n v="10013424"/>
    <s v="Fox Searchlight Pictures"/>
    <n v="97"/>
    <n v="177.1"/>
    <n v="17228064.89440994"/>
  </r>
  <r>
    <s v="Antitrust"/>
    <x v="8"/>
    <x v="2"/>
    <x v="21"/>
    <s v="January 12, 2001 (United States)"/>
    <x v="10"/>
    <n v="29000"/>
    <s v="Peter Howitt"/>
    <s v="Howard Franklin"/>
    <s v="Ryan Phillippe"/>
    <s v="United States"/>
    <n v="30000000"/>
    <n v="18195610"/>
    <s v="Metro-Goldwyn-Mayer (MGM)"/>
    <n v="108"/>
    <n v="177.1"/>
    <n v="31305490.496894412"/>
  </r>
  <r>
    <s v="Just Visiting"/>
    <x v="8"/>
    <x v="1"/>
    <x v="21"/>
    <s v="April 6, 2001 (United States)"/>
    <x v="1"/>
    <n v="18000"/>
    <s v="Jean-Marie Poiré"/>
    <s v="Jean-Marie Poiré"/>
    <s v="Jean Reno"/>
    <s v="France"/>
    <n v="35000000"/>
    <n v="16176732"/>
    <s v="Gaumont"/>
    <n v="88"/>
    <n v="177.1"/>
    <n v="27832017.167701863"/>
  </r>
  <r>
    <s v="Knockaround Guys"/>
    <x v="0"/>
    <x v="6"/>
    <x v="21"/>
    <s v="October 11, 2002 (United States)"/>
    <x v="10"/>
    <n v="23000"/>
    <s v="Brian Koppelman"/>
    <s v="Brian Koppelman"/>
    <s v="Jennifer Baxter"/>
    <s v="United States"/>
    <m/>
    <n v="12806614"/>
    <s v="New Line Cinema"/>
    <n v="92"/>
    <n v="177.1"/>
    <n v="22033739.614906833"/>
  </r>
  <r>
    <s v="Monsoon Wedding"/>
    <x v="0"/>
    <x v="3"/>
    <x v="21"/>
    <s v="April 26, 2002 (United States)"/>
    <x v="34"/>
    <n v="24000"/>
    <s v="Mira Nair"/>
    <s v="Sabrina Dhawan"/>
    <s v="Naseeruddin Shah"/>
    <s v="India"/>
    <m/>
    <n v="30787356"/>
    <s v="IFC Productions"/>
    <n v="114"/>
    <n v="177.1"/>
    <n v="52969550.385093167"/>
  </r>
  <r>
    <s v="Lantana"/>
    <x v="0"/>
    <x v="0"/>
    <x v="21"/>
    <s v="March 8, 2002 (United States)"/>
    <x v="4"/>
    <n v="19000"/>
    <s v="Ray Lawrence"/>
    <s v="Andrew Bovell"/>
    <s v="Anthony LaPaglia"/>
    <s v="Australia"/>
    <m/>
    <n v="15747450"/>
    <s v="MBP (Germany)"/>
    <n v="121"/>
    <n v="177.1"/>
    <n v="27093438.819875777"/>
  </r>
  <r>
    <s v="L.I.E."/>
    <x v="9"/>
    <x v="6"/>
    <x v="21"/>
    <s v="November 29, 2002 (United Kingdom)"/>
    <x v="12"/>
    <n v="9600"/>
    <s v="Michael Cuesta"/>
    <s v="Stephen M. Ryder"/>
    <s v="Brian Cox"/>
    <s v="United States"/>
    <n v="700000"/>
    <n v="1846059"/>
    <s v="Alter Ego Entertainment"/>
    <n v="97"/>
    <n v="177.1"/>
    <n v="3176138.7763975156"/>
  </r>
  <r>
    <s v="The Wash"/>
    <x v="0"/>
    <x v="3"/>
    <x v="21"/>
    <s v="November 14, 2001 (United States)"/>
    <x v="25"/>
    <n v="6700"/>
    <s v="DJ Pooh"/>
    <s v="DJ Pooh"/>
    <s v="Dr. Dre"/>
    <s v="United States"/>
    <n v="7000000"/>
    <n v="10229331"/>
    <s v="Lions Gate Films"/>
    <n v="93"/>
    <n v="177.1"/>
    <n v="17599532.217391305"/>
  </r>
  <r>
    <s v="Bones"/>
    <x v="0"/>
    <x v="6"/>
    <x v="21"/>
    <s v="October 24, 2001 (United States)"/>
    <x v="36"/>
    <n v="6800"/>
    <s v="Ernest R. Dickerson"/>
    <s v="Adam Simon"/>
    <s v="Snoop Dogg"/>
    <s v="United States"/>
    <n v="16000000"/>
    <n v="8378853"/>
    <s v="New Line Cinema"/>
    <n v="96"/>
    <n v="177.1"/>
    <n v="14415790.565217391"/>
  </r>
  <r>
    <s v="Say It Isn't So"/>
    <x v="0"/>
    <x v="3"/>
    <x v="21"/>
    <s v="March 23, 2001 (United States)"/>
    <x v="18"/>
    <n v="13000"/>
    <s v="J.B. Rogers"/>
    <s v="Peter Gaulke"/>
    <s v="Chris Klein"/>
    <s v="United States"/>
    <n v="25000000"/>
    <n v="12320393"/>
    <s v="Twentieth Century Fox"/>
    <n v="95"/>
    <n v="177.1"/>
    <n v="21197197.89440994"/>
  </r>
  <r>
    <s v="Texas Rangers"/>
    <x v="8"/>
    <x v="2"/>
    <x v="21"/>
    <s v="November 30, 2001 (United States)"/>
    <x v="33"/>
    <n v="5500"/>
    <s v="Steve Miner"/>
    <s v="George Durham"/>
    <s v="James Van Der Beek"/>
    <s v="United States"/>
    <n v="38000000"/>
    <n v="763740"/>
    <s v="Greisman Productions"/>
    <n v="90"/>
    <n v="177.1"/>
    <n v="1314012.2981366459"/>
  </r>
  <r>
    <s v="What's the Worst That Could Happen?"/>
    <x v="8"/>
    <x v="3"/>
    <x v="21"/>
    <s v="June 1, 2001 (United States)"/>
    <x v="30"/>
    <n v="15000"/>
    <s v="Sam Weisman"/>
    <s v="Donald E. Westlake"/>
    <s v="Martin Lawrence"/>
    <s v="United States"/>
    <n v="60000000"/>
    <n v="38464131"/>
    <s v="Metro-Goldwyn-Mayer (MGM)"/>
    <n v="94"/>
    <n v="177.1"/>
    <n v="66177417.931677021"/>
  </r>
  <r>
    <s v="Head Over Heels"/>
    <x v="8"/>
    <x v="3"/>
    <x v="21"/>
    <s v="February 2, 2001 (United States)"/>
    <x v="30"/>
    <n v="14000"/>
    <s v="Mark Waters"/>
    <s v="John J. Strauss"/>
    <s v="Monica Potter"/>
    <s v="United States"/>
    <n v="14000000"/>
    <n v="13127022"/>
    <s v="Universal Pictures"/>
    <n v="86"/>
    <n v="177.1"/>
    <n v="22585000.583850931"/>
  </r>
  <r>
    <s v="Glitter"/>
    <x v="8"/>
    <x v="0"/>
    <x v="21"/>
    <s v="September 21, 2001 (United States)"/>
    <x v="66"/>
    <n v="22000"/>
    <s v="Vondie Curtis-Hall"/>
    <s v="Cheryl L. West"/>
    <s v="Mariah Carey"/>
    <s v="United States"/>
    <n v="22000000"/>
    <n v="5271666"/>
    <s v="Twentieth Century Fox"/>
    <n v="104"/>
    <n v="177.1"/>
    <n v="9069884.9813664593"/>
  </r>
  <r>
    <s v="Down to Earth"/>
    <x v="8"/>
    <x v="3"/>
    <x v="21"/>
    <s v="February 16, 2001 (United States)"/>
    <x v="20"/>
    <n v="22000"/>
    <s v="Chris Weitz"/>
    <s v="Elaine May"/>
    <s v="Chris Rock"/>
    <s v="Germany"/>
    <n v="49000000"/>
    <n v="71186502"/>
    <s v="3 Arts Entertainment"/>
    <n v="87"/>
    <n v="177.1"/>
    <n v="122476155.61490683"/>
  </r>
  <r>
    <s v="Tape"/>
    <x v="0"/>
    <x v="0"/>
    <x v="21"/>
    <s v="July 12, 2002 (Denmark)"/>
    <x v="13"/>
    <n v="19000"/>
    <s v="Richard Linklater"/>
    <s v="Stephen Belber"/>
    <s v="Ethan Hawke"/>
    <s v="United States"/>
    <n v="100000"/>
    <n v="515900"/>
    <s v="Detour Filmproduction"/>
    <n v="86"/>
    <n v="177.1"/>
    <n v="887604.34782608692"/>
  </r>
  <r>
    <s v="See Spot Run"/>
    <x v="1"/>
    <x v="2"/>
    <x v="21"/>
    <s v="March 2, 2001 (United States)"/>
    <x v="20"/>
    <n v="8800"/>
    <s v="John Whitesell"/>
    <s v="George Gallo"/>
    <s v="David Arquette"/>
    <s v="United States"/>
    <n v="35000000"/>
    <n v="43057552"/>
    <s v="Warner Bros."/>
    <n v="94"/>
    <n v="177.1"/>
    <n v="74080384.496894404"/>
  </r>
  <r>
    <s v="Two Can Play That Game"/>
    <x v="0"/>
    <x v="3"/>
    <x v="21"/>
    <s v="September 7, 2001 (United States)"/>
    <x v="19"/>
    <n v="6500"/>
    <s v="Mark Brown"/>
    <s v="Mark Brown"/>
    <s v="Vivica A. Fox"/>
    <s v="United States"/>
    <n v="13000000"/>
    <n v="22391450"/>
    <s v="Screen Gems"/>
    <n v="90"/>
    <n v="177.1"/>
    <n v="38524420.186335407"/>
  </r>
  <r>
    <s v="Impostor"/>
    <x v="8"/>
    <x v="0"/>
    <x v="21"/>
    <s v="January 4, 2002 (United States)"/>
    <x v="19"/>
    <n v="23000"/>
    <s v="Gary Fleder"/>
    <s v="Philip K. Dick"/>
    <s v="Shane Brolly"/>
    <s v="United States"/>
    <n v="30000000"/>
    <n v="8694320"/>
    <s v="Dimension Films"/>
    <n v="95"/>
    <n v="177.1"/>
    <n v="14958550.559006212"/>
  </r>
  <r>
    <s v="Storytelling"/>
    <x v="0"/>
    <x v="3"/>
    <x v="21"/>
    <s v="November 8, 2001 (Russia)"/>
    <x v="8"/>
    <n v="17000"/>
    <s v="Todd Solondz"/>
    <s v="Todd Solondz"/>
    <s v="Selma Blair"/>
    <s v="United States"/>
    <m/>
    <n v="1318945"/>
    <s v="New Line Cinema"/>
    <n v="87"/>
    <n v="177.1"/>
    <n v="2269240.7763975156"/>
  </r>
  <r>
    <s v="Metropolis"/>
    <x v="8"/>
    <x v="10"/>
    <x v="21"/>
    <s v="January 25, 2002 (United States)"/>
    <x v="13"/>
    <n v="21000"/>
    <s v="Rintaro"/>
    <s v="Osamu Tezuka"/>
    <s v="Toshio Furukawa"/>
    <s v="Japan"/>
    <n v="15000000"/>
    <n v="4035192"/>
    <s v="Bandai Visual Company"/>
    <n v="108"/>
    <n v="177.1"/>
    <n v="6942535.3043478262"/>
  </r>
  <r>
    <s v="Scotland, Pa."/>
    <x v="0"/>
    <x v="3"/>
    <x v="21"/>
    <s v="January 22, 2001 (United States)"/>
    <x v="17"/>
    <n v="4300"/>
    <s v="Billy Morrissette"/>
    <s v="William Shakespeare"/>
    <s v="James Le Gros"/>
    <s v="United States"/>
    <m/>
    <n v="384098"/>
    <s v="Abandon Pictures"/>
    <n v="104"/>
    <n v="177.1"/>
    <n v="660839.41614906839"/>
  </r>
  <r>
    <s v="Tortilla Soup"/>
    <x v="8"/>
    <x v="3"/>
    <x v="21"/>
    <s v="August 31, 2001 (United States)"/>
    <x v="17"/>
    <n v="4500"/>
    <s v="Maria Ripoll"/>
    <s v="Hui-Ling Wang"/>
    <s v="Hector Elizondo"/>
    <s v="United States"/>
    <m/>
    <n v="4634077"/>
    <s v="Samuel Goldwyn Films"/>
    <n v="102"/>
    <n v="177.1"/>
    <n v="7972915.0869565215"/>
  </r>
  <r>
    <s v="The Affair of the Necklace"/>
    <x v="0"/>
    <x v="0"/>
    <x v="21"/>
    <s v="December 7, 2001 (United States)"/>
    <x v="10"/>
    <n v="5100"/>
    <s v="Charles Shyer"/>
    <s v="John Sweet"/>
    <s v="Hilary Swank"/>
    <s v="United States"/>
    <n v="30000000"/>
    <n v="1198113"/>
    <s v="Alcon Entertainment"/>
    <n v="118"/>
    <n v="177.1"/>
    <n v="2061349.6956521738"/>
  </r>
  <r>
    <s v="Lovely &amp; Amazing"/>
    <x v="0"/>
    <x v="3"/>
    <x v="21"/>
    <s v="August 2, 2002 (United States)"/>
    <x v="8"/>
    <n v="7000"/>
    <s v="Nicole Holofcener"/>
    <s v="Nicole Holofcener"/>
    <s v="Catherine Keener"/>
    <s v="United States"/>
    <n v="250000"/>
    <n v="4677852"/>
    <s v="Blow Up Pictures"/>
    <n v="91"/>
    <n v="177.1"/>
    <n v="8048229.8385093166"/>
  </r>
  <r>
    <s v="La Ciénaga"/>
    <x v="4"/>
    <x v="3"/>
    <x v="21"/>
    <s v="April 12, 2001 (Argentina)"/>
    <x v="12"/>
    <n v="6100"/>
    <s v="Lucrecia Martel"/>
    <s v="Lucrecia Martel"/>
    <s v="Mercedes Morán"/>
    <s v="Argentina"/>
    <m/>
    <n v="270811"/>
    <s v="4k Films"/>
    <n v="103"/>
    <n v="177.1"/>
    <n v="465929.48447204969"/>
  </r>
  <r>
    <s v="Corky Romano"/>
    <x v="8"/>
    <x v="3"/>
    <x v="21"/>
    <s v="October 12, 2001 (United States)"/>
    <x v="32"/>
    <n v="13000"/>
    <s v="Rob Pritts"/>
    <s v="David Garrett"/>
    <s v="Chris Kattan"/>
    <s v="United States"/>
    <n v="11000000"/>
    <n v="25272752"/>
    <s v="Touchstone Pictures"/>
    <n v="86"/>
    <n v="177.1"/>
    <n v="43481691.329192549"/>
  </r>
  <r>
    <s v="Read My Lips"/>
    <x v="0"/>
    <x v="6"/>
    <x v="21"/>
    <s v="July 26, 2002 (United States)"/>
    <x v="4"/>
    <n v="14000"/>
    <s v="Jacques Audiard"/>
    <s v="Jacques Audiard"/>
    <s v="Vincent Cassel"/>
    <s v="France"/>
    <m/>
    <n v="5393526"/>
    <s v="Canal+"/>
    <n v="115"/>
    <n v="177.1"/>
    <n v="9279544.7329192553"/>
  </r>
  <r>
    <s v="Recess: School's Out"/>
    <x v="2"/>
    <x v="10"/>
    <x v="21"/>
    <s v="February 16, 2001 (United States)"/>
    <x v="14"/>
    <n v="9800"/>
    <s v="Chuck Sheetz"/>
    <s v="Paul Germain"/>
    <s v="Andrew Lawrence"/>
    <s v="United States"/>
    <n v="23000000"/>
    <n v="44460850"/>
    <s v="Disney Television Animation"/>
    <n v="82"/>
    <n v="177.1"/>
    <n v="76494754.347826093"/>
  </r>
  <r>
    <s v="The Other Side of Heaven"/>
    <x v="1"/>
    <x v="1"/>
    <x v="21"/>
    <s v="April 12, 2002 (United States)"/>
    <x v="5"/>
    <n v="4200"/>
    <s v="Mitch Davis"/>
    <s v="Mitch Davis"/>
    <s v="Christopher Gorham"/>
    <s v="United States"/>
    <n v="7000000"/>
    <n v="4760014"/>
    <s v="3Mark Entertainment"/>
    <n v="113"/>
    <n v="177.1"/>
    <n v="8189589.3043478262"/>
  </r>
  <r>
    <s v="The Grey Zone"/>
    <x v="0"/>
    <x v="0"/>
    <x v="21"/>
    <s v="November 30, 2001 (Spain)"/>
    <x v="9"/>
    <n v="10000"/>
    <s v="Tim Blake Nelson"/>
    <s v="Miklos Nyiszli"/>
    <s v="David Arquette"/>
    <s v="United States"/>
    <n v="5000000"/>
    <n v="621592"/>
    <s v="Killer Films"/>
    <n v="108"/>
    <n v="177.1"/>
    <n v="1069447.1055900622"/>
  </r>
  <r>
    <s v="Novocaine"/>
    <x v="0"/>
    <x v="3"/>
    <x v="21"/>
    <s v="December 14, 2001 (United States)"/>
    <x v="1"/>
    <n v="11000"/>
    <s v="David Atkins"/>
    <s v="Paul Felopulos"/>
    <s v="Steve Martin"/>
    <s v="United States"/>
    <n v="8000000"/>
    <n v="2534372"/>
    <s v="Artisan Entertainment"/>
    <n v="95"/>
    <n v="177.1"/>
    <n v="4360379.1552795032"/>
  </r>
  <r>
    <s v="Charlotte Gray"/>
    <x v="8"/>
    <x v="0"/>
    <x v="21"/>
    <s v="January 11, 2002 (United States)"/>
    <x v="5"/>
    <n v="11000"/>
    <s v="Gillian Armstrong"/>
    <s v="Sebastian Faulks"/>
    <s v="Cate Blanchett"/>
    <s v="United Kingdom"/>
    <n v="20000000"/>
    <n v="5323109"/>
    <s v="Ecosse Films"/>
    <n v="121"/>
    <n v="177.1"/>
    <n v="9158392.5031055901"/>
  </r>
  <r>
    <s v="The Curse of the Jade Scorpion"/>
    <x v="8"/>
    <x v="3"/>
    <x v="21"/>
    <s v="August 24, 2001 (United States)"/>
    <x v="17"/>
    <n v="38000"/>
    <s v="Woody Allen"/>
    <s v="Woody Allen"/>
    <s v="Greg Stebner"/>
    <s v="United States"/>
    <n v="33000000"/>
    <n v="18914307"/>
    <s v="Dreamworks Pictures"/>
    <n v="103"/>
    <n v="177.1"/>
    <n v="32542006.45341615"/>
  </r>
  <r>
    <s v="Spider-Man"/>
    <x v="8"/>
    <x v="2"/>
    <x v="22"/>
    <s v="May 3, 2002 (United States)"/>
    <x v="4"/>
    <n v="706000"/>
    <s v="Sam Raimi"/>
    <s v="Stan Lee"/>
    <s v="Tobey Maguire"/>
    <s v="United States"/>
    <n v="139000000"/>
    <n v="825025036"/>
    <s v="Columbia Pictures"/>
    <n v="121"/>
    <n v="179.9"/>
    <n v="1397360358.3613119"/>
  </r>
  <r>
    <s v="The Sum of All Fears"/>
    <x v="8"/>
    <x v="2"/>
    <x v="22"/>
    <s v="May 31, 2002 (United States)"/>
    <x v="5"/>
    <n v="108000"/>
    <s v="Phil Alden Robinson"/>
    <s v="Tom Clancy"/>
    <s v="Ben Affleck"/>
    <s v="United States"/>
    <n v="68000000"/>
    <n v="193921372"/>
    <s v="Paramount Pictures"/>
    <n v="124"/>
    <n v="179.9"/>
    <n v="328448260.41356307"/>
  </r>
  <r>
    <s v="8 Mile"/>
    <x v="0"/>
    <x v="0"/>
    <x v="22"/>
    <s v="November 8, 2002 (United States)"/>
    <x v="12"/>
    <n v="259000"/>
    <s v="Curtis Hanson"/>
    <s v="Scott Silver"/>
    <s v="Eminem"/>
    <s v="United States"/>
    <n v="41000000"/>
    <n v="242875078"/>
    <s v="Imagine Entertainment"/>
    <n v="110"/>
    <n v="179.9"/>
    <n v="411362069.29738742"/>
  </r>
  <r>
    <s v="The Pianist"/>
    <x v="0"/>
    <x v="5"/>
    <x v="22"/>
    <s v="March 28, 2003 (United States)"/>
    <x v="55"/>
    <n v="756000"/>
    <s v="Roman Polanski"/>
    <s v="Ronald Harwood"/>
    <s v="Adrien Brody"/>
    <s v="United Kingdom"/>
    <n v="35000000"/>
    <n v="120072577"/>
    <s v="R.P. Productions"/>
    <n v="150"/>
    <n v="179.9"/>
    <n v="203369172.93996665"/>
  </r>
  <r>
    <s v="Harry Potter and the Chamber of Secrets"/>
    <x v="1"/>
    <x v="1"/>
    <x v="22"/>
    <s v="November 15, 2002 (United States)"/>
    <x v="34"/>
    <n v="572000"/>
    <s v="Chris Columbus"/>
    <s v="J.K. Rowling"/>
    <s v="Daniel Radcliffe"/>
    <s v="United Kingdom"/>
    <n v="100000000"/>
    <n v="879602366"/>
    <s v="Warner Bros."/>
    <n v="161"/>
    <n v="179.9"/>
    <n v="1489799004.5591996"/>
  </r>
  <r>
    <s v="The Lord of the Rings: The Two Towers"/>
    <x v="8"/>
    <x v="2"/>
    <x v="22"/>
    <s v="December 18, 2002 (United States)"/>
    <x v="2"/>
    <n v="1500000"/>
    <s v="Peter Jackson"/>
    <s v="J.R.R. Tolkien"/>
    <s v="Elijah Wood"/>
    <s v="New Zealand"/>
    <n v="94000000"/>
    <n v="947495095"/>
    <s v="New Line Cinema"/>
    <n v="179"/>
    <n v="179.9"/>
    <n v="1604790191.4758198"/>
  </r>
  <r>
    <s v="Road to Perdition"/>
    <x v="0"/>
    <x v="6"/>
    <x v="22"/>
    <s v="July 12, 2002 (United States)"/>
    <x v="3"/>
    <n v="253000"/>
    <s v="Sam Mendes"/>
    <s v="Max Allan Collins"/>
    <s v="Tom Hanks"/>
    <s v="United States"/>
    <n v="80000000"/>
    <n v="181001478"/>
    <s v="Dreamworks Pictures"/>
    <n v="117"/>
    <n v="179.9"/>
    <n v="306565593.92217898"/>
  </r>
  <r>
    <s v="Resident Evil"/>
    <x v="0"/>
    <x v="2"/>
    <x v="22"/>
    <s v="March 15, 2002 (United States)"/>
    <x v="17"/>
    <n v="254000"/>
    <s v="Paul W.S. Anderson"/>
    <s v="Paul W.S. Anderson"/>
    <s v="Milla Jovovich"/>
    <s v="United Kingdom"/>
    <n v="33000000"/>
    <n v="102984862"/>
    <s v="Constantin Film"/>
    <n v="100"/>
    <n v="179.9"/>
    <n v="174427389.946637"/>
  </r>
  <r>
    <s v="Catch Me If You Can"/>
    <x v="8"/>
    <x v="5"/>
    <x v="22"/>
    <s v="December 25, 2002 (United States)"/>
    <x v="31"/>
    <n v="866000"/>
    <s v="Steven Spielberg"/>
    <s v="Jeff Nathanson"/>
    <s v="Leonardo DiCaprio"/>
    <s v="United States"/>
    <n v="52000000"/>
    <n v="352114312"/>
    <s v="Dreamworks Pictures"/>
    <n v="141"/>
    <n v="179.9"/>
    <n v="596382606.26125622"/>
  </r>
  <r>
    <s v="28 Days Later..."/>
    <x v="0"/>
    <x v="0"/>
    <x v="22"/>
    <s v="June 27, 2003 (United States)"/>
    <x v="37"/>
    <n v="386000"/>
    <s v="Danny Boyle"/>
    <s v="Alex Garland"/>
    <s v="Cillian Murphy"/>
    <s v="United Kingdom"/>
    <n v="8000000"/>
    <n v="85720385"/>
    <s v="DNA Films"/>
    <n v="113"/>
    <n v="179.9"/>
    <n v="145186221.84269038"/>
  </r>
  <r>
    <s v="City of God"/>
    <x v="0"/>
    <x v="6"/>
    <x v="22"/>
    <s v="February 13, 2004 (United States)"/>
    <x v="60"/>
    <n v="714000"/>
    <s v="Fernando Meirelles"/>
    <s v="Paulo Lins"/>
    <s v="Alexandre Rodrigues"/>
    <s v="Brazil"/>
    <m/>
    <n v="30680793"/>
    <s v="O2 Filmes"/>
    <n v="130"/>
    <n v="179.9"/>
    <n v="51964633.836020008"/>
  </r>
  <r>
    <s v="Irreversible"/>
    <x v="4"/>
    <x v="6"/>
    <x v="22"/>
    <s v="May 24, 2002 (France)"/>
    <x v="34"/>
    <n v="124000"/>
    <s v="Gaspar Noé"/>
    <s v="Gaspar Noé"/>
    <s v="Monica Bellucci"/>
    <s v="France"/>
    <m/>
    <n v="6479328"/>
    <s v="120 Films"/>
    <n v="97"/>
    <n v="179.9"/>
    <n v="10974159.208449138"/>
  </r>
  <r>
    <s v="The Ring"/>
    <x v="8"/>
    <x v="4"/>
    <x v="22"/>
    <s v="October 18, 2002 (United States)"/>
    <x v="12"/>
    <n v="328000"/>
    <s v="Gore Verbinski"/>
    <s v="Ehren Kruger"/>
    <s v="Naomi Watts"/>
    <s v="United States"/>
    <n v="48000000"/>
    <n v="249348933"/>
    <s v="Dreamworks Pictures"/>
    <n v="115"/>
    <n v="179.9"/>
    <n v="422326958.7832129"/>
  </r>
  <r>
    <s v="Signs"/>
    <x v="8"/>
    <x v="0"/>
    <x v="22"/>
    <s v="August 2, 2002 (United States)"/>
    <x v="17"/>
    <n v="344000"/>
    <s v="M. Night Shyamalan"/>
    <s v="M. Night Shyamalan"/>
    <s v="Mel Gibson"/>
    <s v="United States"/>
    <n v="72000000"/>
    <n v="408247917"/>
    <s v="Touchstone Pictures"/>
    <n v="106"/>
    <n v="179.9"/>
    <n v="691457144.57976651"/>
  </r>
  <r>
    <s v="The Bourne Identity"/>
    <x v="8"/>
    <x v="2"/>
    <x v="22"/>
    <s v="June 14, 2002 (United States)"/>
    <x v="6"/>
    <n v="519000"/>
    <s v="Doug Liman"/>
    <s v="Tony Gilroy"/>
    <s v="Franka Potente"/>
    <s v="United States"/>
    <n v="60000000"/>
    <n v="214034224"/>
    <s v="Universal Pictures"/>
    <n v="119"/>
    <n v="179.9"/>
    <n v="362513774.61256254"/>
  </r>
  <r>
    <s v="Star Wars: Episode II - Attack of the Clones"/>
    <x v="1"/>
    <x v="2"/>
    <x v="22"/>
    <s v="May 16, 2002 (United States)"/>
    <x v="16"/>
    <n v="658000"/>
    <s v="George Lucas"/>
    <s v="George Lucas"/>
    <s v="Hayden Christensen"/>
    <s v="United States"/>
    <n v="115000000"/>
    <n v="653779970"/>
    <s v="Lucasfilm"/>
    <n v="142"/>
    <n v="179.9"/>
    <n v="1107319382.2067816"/>
  </r>
  <r>
    <s v="Secretary"/>
    <x v="0"/>
    <x v="3"/>
    <x v="22"/>
    <s v="October 11, 2002 (United States)"/>
    <x v="9"/>
    <n v="86000"/>
    <s v="Steven Shainberg"/>
    <s v="Erin Cressida Wilson"/>
    <s v="James Spader"/>
    <s v="United States"/>
    <n v="4000000"/>
    <n v="9304609"/>
    <s v="Slough Pond"/>
    <n v="107"/>
    <n v="179.9"/>
    <n v="15759390.563090606"/>
  </r>
  <r>
    <s v="Scooby-Doo"/>
    <x v="1"/>
    <x v="1"/>
    <x v="22"/>
    <s v="June 14, 2002 (United States)"/>
    <x v="27"/>
    <n v="103000"/>
    <s v="Raja Gosnell"/>
    <s v="James Gunn"/>
    <s v="Matthew Lillard"/>
    <s v="United States"/>
    <n v="84000000"/>
    <n v="275650703"/>
    <s v="Warner Bros."/>
    <n v="86"/>
    <n v="179.9"/>
    <n v="466874759.33351862"/>
  </r>
  <r>
    <s v="Reign of Fire"/>
    <x v="8"/>
    <x v="2"/>
    <x v="22"/>
    <s v="July 12, 2002 (United States)"/>
    <x v="19"/>
    <n v="129000"/>
    <s v="Rob Bowman"/>
    <s v="Gregg Chabot"/>
    <s v="Matthew McConaughey"/>
    <s v="United States"/>
    <n v="60000000"/>
    <n v="82150183"/>
    <s v="Touchstone Pictures"/>
    <n v="101"/>
    <n v="179.9"/>
    <n v="139139303.83602002"/>
  </r>
  <r>
    <s v="Minority Report"/>
    <x v="8"/>
    <x v="2"/>
    <x v="22"/>
    <s v="June 21, 2002 (United States)"/>
    <x v="37"/>
    <n v="519000"/>
    <s v="Steven Spielberg"/>
    <s v="Philip K. Dick"/>
    <s v="Tom Cruise"/>
    <s v="United States"/>
    <n v="102000000"/>
    <n v="358372926"/>
    <s v="Twentieth Century Fox"/>
    <n v="145"/>
    <n v="179.9"/>
    <n v="606982938.0333519"/>
  </r>
  <r>
    <s v="Austin Powers in Goldmember"/>
    <x v="8"/>
    <x v="2"/>
    <x v="22"/>
    <s v="July 26, 2002 (United States)"/>
    <x v="19"/>
    <n v="199000"/>
    <s v="Jay Roach"/>
    <s v="Mike Myers"/>
    <s v="Mike Myers"/>
    <s v="United States"/>
    <n v="63000000"/>
    <n v="296938801"/>
    <s v="New Line Cinema"/>
    <n v="94"/>
    <n v="179.9"/>
    <n v="502930809.69816566"/>
  </r>
  <r>
    <s v="Red Dragon"/>
    <x v="0"/>
    <x v="6"/>
    <x v="22"/>
    <s v="October 4, 2002 (United States)"/>
    <x v="13"/>
    <n v="259000"/>
    <s v="Brett Ratner"/>
    <s v="Thomas Harris"/>
    <s v="Anthony Hopkins"/>
    <s v="Germany"/>
    <n v="78000000"/>
    <n v="209196298"/>
    <s v="Universal Pictures"/>
    <n v="124"/>
    <n v="179.9"/>
    <n v="354319688.71928847"/>
  </r>
  <r>
    <s v="Gangs of New York"/>
    <x v="0"/>
    <x v="6"/>
    <x v="22"/>
    <s v="December 20, 2002 (United States)"/>
    <x v="24"/>
    <n v="415000"/>
    <s v="Martin Scorsese"/>
    <s v="Jay Cocks"/>
    <s v="Leonardo DiCaprio"/>
    <s v="United States"/>
    <n v="100000000"/>
    <n v="193772504"/>
    <s v="Miramax"/>
    <n v="167"/>
    <n v="179.9"/>
    <n v="328196119.89327401"/>
  </r>
  <r>
    <s v="The Importance of Being Earnest"/>
    <x v="1"/>
    <x v="3"/>
    <x v="22"/>
    <s v="June 21, 2002 (United States)"/>
    <x v="8"/>
    <n v="22000"/>
    <s v="Oliver Parker"/>
    <s v="Oscar Wilde"/>
    <s v="Rupert Everett"/>
    <s v="United Kingdom"/>
    <n v="15000000"/>
    <n v="18009625"/>
    <s v="Miramax"/>
    <n v="97"/>
    <n v="179.9"/>
    <n v="30503239.230127849"/>
  </r>
  <r>
    <s v="Sweet Home Alabama"/>
    <x v="8"/>
    <x v="3"/>
    <x v="22"/>
    <s v="September 27, 2002 (United States)"/>
    <x v="19"/>
    <n v="105000"/>
    <s v="Andy Tennant"/>
    <s v="Douglas J. Eboch"/>
    <s v="Reese Witherspoon"/>
    <s v="United States"/>
    <n v="30000000"/>
    <n v="180622424"/>
    <s v="Touchstone Pictures"/>
    <n v="108"/>
    <n v="179.9"/>
    <n v="305923583.06170094"/>
  </r>
  <r>
    <s v="The Count of Monte Cristo"/>
    <x v="8"/>
    <x v="2"/>
    <x v="22"/>
    <s v="January 25, 2002 (United States)"/>
    <x v="3"/>
    <n v="132000"/>
    <s v="Kevin Reynolds"/>
    <s v="Alexandre Dumas"/>
    <s v="Jim Caviezel"/>
    <s v="United Kingdom"/>
    <n v="35000000"/>
    <n v="75395048"/>
    <s v="Touchstone Pictures"/>
    <n v="131"/>
    <n v="179.9"/>
    <n v="127698005.1450806"/>
  </r>
  <r>
    <s v="The Hot Chick"/>
    <x v="8"/>
    <x v="3"/>
    <x v="22"/>
    <s v="December 13, 2002 (United States)"/>
    <x v="30"/>
    <n v="92000"/>
    <s v="Tom Brady"/>
    <s v="Tom Brady"/>
    <s v="Rob Schneider"/>
    <s v="United States"/>
    <m/>
    <n v="54639553"/>
    <s v="Touchstone Pictures"/>
    <n v="104"/>
    <n v="179.9"/>
    <n v="92544034.458588108"/>
  </r>
  <r>
    <s v="Adaptation."/>
    <x v="0"/>
    <x v="3"/>
    <x v="22"/>
    <s v="February 14, 2003 (United States)"/>
    <x v="3"/>
    <n v="183000"/>
    <s v="Spike Jonze"/>
    <s v="Susan Orlean"/>
    <s v="Nicolas Cage"/>
    <s v="United States"/>
    <n v="19000000"/>
    <n v="32801173"/>
    <s v="Beverly Detroit"/>
    <n v="115"/>
    <n v="179.9"/>
    <n v="55555961.162312396"/>
  </r>
  <r>
    <s v="Unfaithful"/>
    <x v="0"/>
    <x v="0"/>
    <x v="22"/>
    <s v="May 10, 2002 (United States)"/>
    <x v="17"/>
    <n v="83000"/>
    <s v="Adrian Lyne"/>
    <s v="Claude Chabrol"/>
    <s v="Richard Gere"/>
    <s v="France"/>
    <n v="50000000"/>
    <n v="119137784"/>
    <s v="Fox 2000 Pictures"/>
    <n v="124"/>
    <n v="179.9"/>
    <n v="201785896.52473596"/>
  </r>
  <r>
    <s v="Ice Age"/>
    <x v="1"/>
    <x v="10"/>
    <x v="22"/>
    <s v="March 15, 2002 (United States)"/>
    <x v="24"/>
    <n v="452000"/>
    <s v="Chris Wedge"/>
    <s v="Michael J. Wilson"/>
    <s v="Denis Leary"/>
    <s v="United States"/>
    <n v="59000000"/>
    <n v="383257136"/>
    <s v="Twentieth Century Fox"/>
    <n v="81"/>
    <n v="179.9"/>
    <n v="649129790.65703166"/>
  </r>
  <r>
    <s v="Panic Room"/>
    <x v="0"/>
    <x v="6"/>
    <x v="22"/>
    <s v="March 29, 2002 (United States)"/>
    <x v="8"/>
    <n v="266000"/>
    <s v="David Fincher"/>
    <s v="David Koepp"/>
    <s v="Jodie Foster"/>
    <s v="United States"/>
    <n v="48000000"/>
    <n v="197079546"/>
    <s v="Columbia Pictures"/>
    <n v="112"/>
    <n v="179.9"/>
    <n v="333797318.87826568"/>
  </r>
  <r>
    <s v="Insomnia"/>
    <x v="0"/>
    <x v="0"/>
    <x v="22"/>
    <s v="May 24, 2002 (United States)"/>
    <x v="13"/>
    <n v="281000"/>
    <s v="Christopher Nolan"/>
    <s v="Hillary Seitz"/>
    <s v="Al Pacino"/>
    <s v="United States"/>
    <n v="46000000"/>
    <n v="113758770"/>
    <s v="Alcon Entertainment"/>
    <n v="118"/>
    <n v="179.9"/>
    <n v="192675359.74986103"/>
  </r>
  <r>
    <s v="Men in Black II"/>
    <x v="8"/>
    <x v="2"/>
    <x v="22"/>
    <s v="July 3, 2002 (United States)"/>
    <x v="19"/>
    <n v="351000"/>
    <s v="Barry Sonnenfeld"/>
    <s v="Lowell Cunningham"/>
    <s v="Tommy Lee Jones"/>
    <s v="United States"/>
    <n v="140000000"/>
    <n v="445135288"/>
    <s v="Columbia Pictures"/>
    <n v="88"/>
    <n v="179.9"/>
    <n v="753933975.8399111"/>
  </r>
  <r>
    <s v="Lilo &amp; Stitch"/>
    <x v="1"/>
    <x v="10"/>
    <x v="22"/>
    <s v="June 21, 2002 (United States)"/>
    <x v="4"/>
    <n v="174000"/>
    <s v="Dean DeBlois"/>
    <s v="Chris Sanders"/>
    <s v="Daveigh Chase"/>
    <s v="United States"/>
    <n v="80000000"/>
    <n v="273144151"/>
    <s v="Walt Disney Pictures"/>
    <n v="92"/>
    <n v="179.9"/>
    <n v="462629365.25680935"/>
  </r>
  <r>
    <s v="Chicago"/>
    <x v="8"/>
    <x v="3"/>
    <x v="22"/>
    <s v="January 24, 2003 (United States)"/>
    <x v="13"/>
    <n v="220000"/>
    <s v="Rob Marshall"/>
    <s v="Bill Condon"/>
    <s v="Renée Zellweger"/>
    <s v="United States"/>
    <n v="45000000"/>
    <n v="306776732"/>
    <s v="Miramax"/>
    <n v="113"/>
    <n v="179.9"/>
    <n v="519593497.72317952"/>
  </r>
  <r>
    <s v="A Walk to Remember"/>
    <x v="1"/>
    <x v="0"/>
    <x v="22"/>
    <s v="January 25, 2002 (United States)"/>
    <x v="4"/>
    <n v="203000"/>
    <s v="Adam Shankman"/>
    <s v="Nicholas Sparks"/>
    <s v="Mandy Moore"/>
    <s v="United States"/>
    <n v="11800000"/>
    <n v="47494916"/>
    <s v="Warner Bros."/>
    <n v="101"/>
    <n v="179.9"/>
    <n v="80443028.933852136"/>
  </r>
  <r>
    <s v="Treasure Planet"/>
    <x v="1"/>
    <x v="10"/>
    <x v="22"/>
    <s v="November 27, 2002 (United States)"/>
    <x v="13"/>
    <n v="107000"/>
    <s v="Ron Clements"/>
    <s v="Robert Louis Stevenson"/>
    <s v="Joseph Gordon-Levitt"/>
    <s v="United States"/>
    <n v="140000000"/>
    <n v="110041363"/>
    <s v="Walt Disney Animation Studios"/>
    <n v="95"/>
    <n v="179.9"/>
    <n v="186379117.87715396"/>
  </r>
  <r>
    <s v="My Big Fat Greek Wedding"/>
    <x v="1"/>
    <x v="3"/>
    <x v="22"/>
    <s v="August 2, 2002 (United States)"/>
    <x v="14"/>
    <n v="122000"/>
    <s v="Joel Zwick"/>
    <s v="Nia Vardalos"/>
    <s v="Nia Vardalos"/>
    <s v="Canada"/>
    <n v="5000000"/>
    <n v="368744044"/>
    <s v="Gold Circle Films"/>
    <n v="95"/>
    <n v="179.9"/>
    <n v="624548694.86826015"/>
  </r>
  <r>
    <s v="We Were Soldiers"/>
    <x v="0"/>
    <x v="2"/>
    <x v="22"/>
    <s v="March 1, 2002 (United States)"/>
    <x v="13"/>
    <n v="133000"/>
    <s v="Randall Wallace"/>
    <s v="Harold G. Moore"/>
    <s v="Mel Gibson"/>
    <s v="United States"/>
    <n v="75000000"/>
    <n v="115374915"/>
    <s v="Icon Entertainment International"/>
    <n v="138"/>
    <n v="179.9"/>
    <n v="195412654.8110061"/>
  </r>
  <r>
    <s v="The Sweetest Thing"/>
    <x v="0"/>
    <x v="3"/>
    <x v="22"/>
    <s v="April 12, 2002 (United States)"/>
    <x v="33"/>
    <n v="56000"/>
    <s v="Roger Kumble"/>
    <s v="Nancy M. Pimental"/>
    <s v="Cameron Diaz"/>
    <s v="United States"/>
    <n v="43000000"/>
    <n v="69319426"/>
    <s v="Columbia Pictures"/>
    <n v="84"/>
    <n v="179.9"/>
    <n v="117407610.35130627"/>
  </r>
  <r>
    <s v="xXx"/>
    <x v="8"/>
    <x v="2"/>
    <x v="22"/>
    <s v="August 9, 2002 (United States)"/>
    <x v="23"/>
    <n v="175000"/>
    <s v="Rob Cohen"/>
    <s v="Rich Wilkes"/>
    <s v="Vin Diesel"/>
    <s v="United States"/>
    <n v="70000000"/>
    <n v="277448382"/>
    <s v="Revolution Studios"/>
    <n v="124"/>
    <n v="179.9"/>
    <n v="469919521.93107283"/>
  </r>
  <r>
    <s v="Equilibrium"/>
    <x v="0"/>
    <x v="2"/>
    <x v="22"/>
    <s v="December 6, 2002 (United States)"/>
    <x v="34"/>
    <n v="316000"/>
    <s v="Kurt Wimmer"/>
    <s v="Kurt Wimmer"/>
    <s v="Christian Bale"/>
    <s v="United States"/>
    <n v="20000000"/>
    <n v="5368217"/>
    <s v="Dimension Films"/>
    <n v="107"/>
    <n v="179.9"/>
    <n v="9092249.6937187333"/>
  </r>
  <r>
    <s v="The Scorpion King"/>
    <x v="8"/>
    <x v="2"/>
    <x v="22"/>
    <s v="April 19, 2002 (United States)"/>
    <x v="30"/>
    <n v="133000"/>
    <s v="Chuck Russell"/>
    <s v="Stephen Sommers"/>
    <s v="Dwayne Johnson"/>
    <s v="United States"/>
    <n v="60000000"/>
    <n v="180630907"/>
    <s v="Universal Pictures"/>
    <n v="92"/>
    <n v="179.9"/>
    <n v="305937950.87770981"/>
  </r>
  <r>
    <s v="Punch-Drunk Love"/>
    <x v="0"/>
    <x v="3"/>
    <x v="22"/>
    <s v="November 1, 2002 (United States)"/>
    <x v="4"/>
    <n v="152000"/>
    <s v="Paul Thomas Anderson"/>
    <s v="Paul Thomas Anderson"/>
    <s v="Adam Sandler"/>
    <s v="United States"/>
    <n v="25000000"/>
    <n v="24675714"/>
    <s v="New Line Cinema"/>
    <n v="95"/>
    <n v="179.9"/>
    <n v="41793719.042801559"/>
  </r>
  <r>
    <s v="Die Another Day"/>
    <x v="8"/>
    <x v="2"/>
    <x v="22"/>
    <s v="November 22, 2002 (United States)"/>
    <x v="10"/>
    <n v="209000"/>
    <s v="Lee Tamahori"/>
    <s v="Ian Fleming"/>
    <s v="Pierce Brosnan"/>
    <s v="United Kingdom"/>
    <n v="142000000"/>
    <n v="431971116"/>
    <s v="Eon Productions"/>
    <n v="133"/>
    <n v="179.9"/>
    <n v="731637571.12395775"/>
  </r>
  <r>
    <s v="The Time Machine"/>
    <x v="8"/>
    <x v="2"/>
    <x v="22"/>
    <s v="March 8, 2002 (United States)"/>
    <x v="22"/>
    <n v="120000"/>
    <s v="Simon Wells"/>
    <s v="H.G. Wells"/>
    <s v="Guy Pearce"/>
    <s v="United States"/>
    <n v="80000000"/>
    <n v="123729176"/>
    <s v="Warner Bros."/>
    <n v="96"/>
    <n v="179.9"/>
    <n v="209562423.16397998"/>
  </r>
  <r>
    <s v="Bend It Like Beckham"/>
    <x v="8"/>
    <x v="3"/>
    <x v="22"/>
    <s v="August 1, 2003 (United States)"/>
    <x v="14"/>
    <n v="106000"/>
    <s v="Gurinder Chadha"/>
    <s v="Gurinder Chadha"/>
    <s v="Parminder Nagra"/>
    <s v="United Kingdom"/>
    <m/>
    <n v="76585828"/>
    <s v="Kintop Pictures"/>
    <n v="112"/>
    <n v="179.9"/>
    <n v="129714851.53752084"/>
  </r>
  <r>
    <s v="The Transporter"/>
    <x v="8"/>
    <x v="2"/>
    <x v="22"/>
    <s v="October 11, 2002 (United States)"/>
    <x v="8"/>
    <n v="290000"/>
    <s v="Louis Leterrier"/>
    <s v="Luc Besson"/>
    <s v="Jason Statham"/>
    <s v="France"/>
    <n v="21000000"/>
    <n v="43928932"/>
    <s v="EuropaCorp"/>
    <n v="92"/>
    <n v="179.9"/>
    <n v="74403255.032795995"/>
  </r>
  <r>
    <s v="Blue Crush"/>
    <x v="8"/>
    <x v="0"/>
    <x v="22"/>
    <s v="August 16, 2002 (United States)"/>
    <x v="46"/>
    <n v="30000"/>
    <s v="John Stockwell"/>
    <s v="Susan Orlean"/>
    <s v="Kate Bosworth"/>
    <s v="United States"/>
    <n v="25000000"/>
    <n v="51843679"/>
    <s v="Universal Pictures"/>
    <n v="104"/>
    <n v="179.9"/>
    <n v="87808610.290717065"/>
  </r>
  <r>
    <s v="Ghost Ship"/>
    <x v="0"/>
    <x v="4"/>
    <x v="22"/>
    <s v="October 25, 2002 (United States)"/>
    <x v="30"/>
    <n v="96000"/>
    <s v="Steve Beck"/>
    <s v="Mark Hanlon"/>
    <s v="Julianna Margulies"/>
    <s v="United States"/>
    <n v="20000000"/>
    <n v="68349884"/>
    <s v="Warner Bros."/>
    <n v="91"/>
    <n v="179.9"/>
    <n v="115765478.90383546"/>
  </r>
  <r>
    <s v="Van Wilder"/>
    <x v="0"/>
    <x v="3"/>
    <x v="22"/>
    <s v="April 5, 2002 (United States)"/>
    <x v="5"/>
    <n v="105000"/>
    <s v="Walt Becker"/>
    <s v="Brent Goldberg"/>
    <s v="Ryan Reynolds"/>
    <s v="Germany"/>
    <n v="5000000"/>
    <n v="38275483"/>
    <s v="Myriad Pictures"/>
    <n v="92"/>
    <n v="179.9"/>
    <n v="64827902.55753196"/>
  </r>
  <r>
    <s v="Maid in Manhattan"/>
    <x v="8"/>
    <x v="3"/>
    <x v="22"/>
    <s v="December 13, 2002 (United States)"/>
    <x v="11"/>
    <n v="86000"/>
    <s v="Wayne Wang"/>
    <s v="John Hughes"/>
    <s v="Jennifer Lopez"/>
    <s v="United States"/>
    <n v="55000000"/>
    <n v="154906693"/>
    <s v="Revolution Studios"/>
    <n v="105"/>
    <n v="179.9"/>
    <n v="262368367.74374652"/>
  </r>
  <r>
    <s v="Spirit: Stallion of the Cimarron"/>
    <x v="2"/>
    <x v="10"/>
    <x v="22"/>
    <s v="May 24, 2002 (United States)"/>
    <x v="13"/>
    <n v="69000"/>
    <s v="Kelly Asbury"/>
    <s v="John Fusco"/>
    <s v="Matt Damon"/>
    <s v="United States"/>
    <n v="80000000"/>
    <n v="122563539"/>
    <s v="DreamWorks Animation"/>
    <n v="83"/>
    <n v="179.9"/>
    <n v="207588161.94163424"/>
  </r>
  <r>
    <s v="Blade II"/>
    <x v="0"/>
    <x v="2"/>
    <x v="22"/>
    <s v="March 22, 2002 (United States)"/>
    <x v="17"/>
    <n v="204000"/>
    <s v="Guillermo del Toro"/>
    <s v="Marv Wolfman"/>
    <s v="Wesley Snipes"/>
    <s v="Germany"/>
    <n v="54000000"/>
    <n v="155010032"/>
    <s v="New Line Cinema"/>
    <n v="117"/>
    <n v="179.9"/>
    <n v="262543394.9438577"/>
  </r>
  <r>
    <s v="Frida"/>
    <x v="0"/>
    <x v="5"/>
    <x v="22"/>
    <s v="November 22, 2002 (United States)"/>
    <x v="34"/>
    <n v="83000"/>
    <s v="Julie Taymor"/>
    <s v="Hayden Herrera"/>
    <s v="Salma Hayek"/>
    <s v="Mexico"/>
    <n v="12000000"/>
    <n v="56298474"/>
    <s v="Handprint Entertainment"/>
    <n v="123"/>
    <n v="179.9"/>
    <n v="95353780.032240137"/>
  </r>
  <r>
    <s v="Phone Booth"/>
    <x v="0"/>
    <x v="6"/>
    <x v="22"/>
    <s v="April 4, 2003 (United States)"/>
    <x v="9"/>
    <n v="255000"/>
    <s v="Joel Schumacher"/>
    <s v="Larry Cohen"/>
    <s v="Colin Farrell"/>
    <s v="United States"/>
    <n v="13000000"/>
    <n v="97837138"/>
    <s v="Fox 2000 Pictures"/>
    <n v="81"/>
    <n v="179.9"/>
    <n v="165708593.3774319"/>
  </r>
  <r>
    <s v="About a Boy"/>
    <x v="8"/>
    <x v="3"/>
    <x v="22"/>
    <s v="May 17, 2002 (United States)"/>
    <x v="12"/>
    <n v="176000"/>
    <s v="Chris Weitz"/>
    <s v="Nick Hornby"/>
    <s v="Hugh Grant"/>
    <s v="United Kingdom"/>
    <n v="30000000"/>
    <n v="130549455"/>
    <s v="Universal Pictures"/>
    <n v="101"/>
    <n v="179.9"/>
    <n v="221114057.46803778"/>
  </r>
  <r>
    <s v="Confessions of a Dangerous Mind"/>
    <x v="0"/>
    <x v="5"/>
    <x v="22"/>
    <s v="January 24, 2003 (United States)"/>
    <x v="9"/>
    <n v="85000"/>
    <s v="George Clooney"/>
    <s v="Chuck Barris"/>
    <s v="Sam Rockwell"/>
    <s v="United States"/>
    <n v="30000000"/>
    <n v="33013805"/>
    <s v="Miramax"/>
    <n v="113"/>
    <n v="179.9"/>
    <n v="55916099.963868812"/>
  </r>
  <r>
    <s v="Kung Pow: Enter the Fist"/>
    <x v="8"/>
    <x v="2"/>
    <x v="22"/>
    <s v="January 25, 2002 (United States)"/>
    <x v="19"/>
    <n v="44000"/>
    <s v="Steve Oedekerk"/>
    <s v="Steve Oedekerk"/>
    <s v="Steve Oedekerk"/>
    <s v="United States"/>
    <n v="10000000"/>
    <n v="16994625"/>
    <s v="Twentieth Century Fox"/>
    <n v="81"/>
    <n v="179.9"/>
    <n v="28784114.716509171"/>
  </r>
  <r>
    <s v="Hero"/>
    <x v="8"/>
    <x v="2"/>
    <x v="22"/>
    <s v="August 27, 2004 (United States)"/>
    <x v="6"/>
    <n v="176000"/>
    <s v="Yimou Zhang"/>
    <s v="Feng Li"/>
    <s v="Jet Li"/>
    <s v="China"/>
    <n v="31000000"/>
    <n v="177395557"/>
    <s v="Edko Films"/>
    <n v="120"/>
    <n v="179.9"/>
    <n v="300458177.97609782"/>
  </r>
  <r>
    <s v="Star Trek: Nemesis"/>
    <x v="8"/>
    <x v="2"/>
    <x v="22"/>
    <s v="December 13, 2002 (United States)"/>
    <x v="5"/>
    <n v="75000"/>
    <s v="Stuart Baird"/>
    <s v="Gene Roddenberry"/>
    <s v="Patrick Stewart"/>
    <s v="United States"/>
    <n v="60000000"/>
    <n v="67336470"/>
    <s v="Paramount Pictures"/>
    <n v="116"/>
    <n v="179.9"/>
    <n v="114049040.62812674"/>
  </r>
  <r>
    <s v="Eight Legged Freaks"/>
    <x v="8"/>
    <x v="2"/>
    <x v="22"/>
    <s v="July 17, 2002 (United States)"/>
    <x v="20"/>
    <n v="53000"/>
    <s v="Ellory Elkayem"/>
    <s v="Ellory Elkayem"/>
    <s v="David Arquette"/>
    <s v="United States"/>
    <n v="30000000"/>
    <n v="45867333"/>
    <s v="Warner Bros."/>
    <n v="99"/>
    <n v="179.9"/>
    <n v="77686361.11784324"/>
  </r>
  <r>
    <s v="Queen of the Damned"/>
    <x v="0"/>
    <x v="0"/>
    <x v="22"/>
    <s v="February 22, 2002 (United States)"/>
    <x v="11"/>
    <n v="53000"/>
    <s v="Michael Rymer"/>
    <s v="Anne Rice"/>
    <s v="Aaliyah"/>
    <s v="United States"/>
    <n v="35000000"/>
    <n v="45479110"/>
    <s v="Warner Bros."/>
    <n v="101"/>
    <n v="179.9"/>
    <n v="77028820.550305724"/>
  </r>
  <r>
    <s v="Femme Fatale"/>
    <x v="0"/>
    <x v="6"/>
    <x v="22"/>
    <s v="November 6, 2002 (United States)"/>
    <x v="19"/>
    <n v="34000"/>
    <s v="Brian De Palma"/>
    <s v="Brian De Palma"/>
    <s v="Rebecca Romijn"/>
    <s v="France"/>
    <n v="35000000"/>
    <n v="16838910"/>
    <s v="Quinta Communications"/>
    <n v="114"/>
    <n v="179.9"/>
    <n v="28520377.30405781"/>
  </r>
  <r>
    <s v="The Hours"/>
    <x v="8"/>
    <x v="0"/>
    <x v="22"/>
    <s v="February 14, 2003 (United States)"/>
    <x v="24"/>
    <n v="127000"/>
    <s v="Stephen Daldry"/>
    <s v="Michael Cunningham"/>
    <s v="Meryl Streep"/>
    <s v="United States"/>
    <n v="25000000"/>
    <n v="108846072"/>
    <s v="Paramount Pictures"/>
    <n v="110"/>
    <n v="179.9"/>
    <n v="184354631.11951083"/>
  </r>
  <r>
    <s v="40 Days and 40 Nights"/>
    <x v="0"/>
    <x v="3"/>
    <x v="22"/>
    <s v="March 1, 2002 (United States)"/>
    <x v="41"/>
    <n v="72000"/>
    <s v="Michael Lehmann"/>
    <s v="Rob Perez"/>
    <s v="Josh Hartnett"/>
    <s v="United Kingdom"/>
    <n v="17000000"/>
    <n v="95146283"/>
    <s v="Miramax"/>
    <n v="96"/>
    <n v="179.9"/>
    <n v="161151041.85714287"/>
  </r>
  <r>
    <s v="One Hour Photo"/>
    <x v="0"/>
    <x v="0"/>
    <x v="22"/>
    <s v="September 13, 2002 (United States)"/>
    <x v="8"/>
    <n v="117000"/>
    <s v="Mark Romanek"/>
    <s v="Mark Romanek"/>
    <s v="Robin Williams"/>
    <s v="United States"/>
    <n v="12000000"/>
    <n v="52223306"/>
    <s v="Fox Searchlight Pictures"/>
    <n v="96"/>
    <n v="179.9"/>
    <n v="88451591.652028903"/>
  </r>
  <r>
    <s v="Cabin Fever"/>
    <x v="0"/>
    <x v="4"/>
    <x v="22"/>
    <s v="September 12, 2003 (United States)"/>
    <x v="41"/>
    <n v="75000"/>
    <s v="Eli Roth"/>
    <s v="Eli Roth"/>
    <s v="Jordan Ladd"/>
    <s v="United States"/>
    <n v="1500000"/>
    <n v="30553394"/>
    <s v="Tonic Films"/>
    <n v="93"/>
    <n v="179.9"/>
    <n v="51748855.763201781"/>
  </r>
  <r>
    <s v="Secret Things"/>
    <x v="9"/>
    <x v="3"/>
    <x v="22"/>
    <s v="October 16, 2002 (France)"/>
    <x v="10"/>
    <n v="4700"/>
    <s v="Jean-Claude Brisseau"/>
    <s v="Jean-Claude Brisseau"/>
    <s v="Coralie Revel"/>
    <s v="France"/>
    <m/>
    <n v="234255"/>
    <s v="Centre national du cinéma et de l'image animée (CNC)"/>
    <n v="115"/>
    <n v="179.9"/>
    <n v="396762.08171206224"/>
  </r>
  <r>
    <s v="The New Guy"/>
    <x v="8"/>
    <x v="3"/>
    <x v="22"/>
    <s v="May 10, 2002 (United States)"/>
    <x v="23"/>
    <n v="34000"/>
    <s v="Ed Decter"/>
    <s v="David Kendall"/>
    <s v="DJ Qualls"/>
    <s v="United States"/>
    <n v="13000000"/>
    <n v="31167388"/>
    <s v="Revolution Studios"/>
    <n v="88"/>
    <n v="179.9"/>
    <n v="52788788.902723737"/>
  </r>
  <r>
    <s v="Orange County"/>
    <x v="8"/>
    <x v="3"/>
    <x v="22"/>
    <s v="January 11, 2002 (United States)"/>
    <x v="19"/>
    <n v="48000"/>
    <s v="Jake Kasdan"/>
    <s v="Mike White"/>
    <s v="Colin Hanks"/>
    <s v="United States"/>
    <n v="18000000"/>
    <n v="43325009"/>
    <s v="Paramount Pictures"/>
    <n v="82"/>
    <n v="179.9"/>
    <n v="73380379.334630355"/>
  </r>
  <r>
    <s v="Mr. Deeds"/>
    <x v="8"/>
    <x v="3"/>
    <x v="22"/>
    <s v="June 28, 2002 (United States)"/>
    <x v="1"/>
    <n v="138000"/>
    <s v="Steven Brill"/>
    <s v="Clarence Budington Kelland"/>
    <s v="Adam Sandler"/>
    <s v="United States"/>
    <n v="50000000"/>
    <n v="171269535"/>
    <s v="Columbia Pictures"/>
    <n v="96"/>
    <n v="179.9"/>
    <n v="290082419.75819898"/>
  </r>
  <r>
    <s v="Devdas"/>
    <x v="4"/>
    <x v="0"/>
    <x v="22"/>
    <s v="July 12, 2002 (India)"/>
    <x v="37"/>
    <n v="40000"/>
    <s v="Sanjay Leela Bhansali"/>
    <s v="Saratchandra Chatterjee"/>
    <s v="Shah Rukh Khan"/>
    <s v="India"/>
    <m/>
    <n v="5427830"/>
    <s v="Red Chillies Entertainment"/>
    <n v="185"/>
    <n v="179.9"/>
    <n v="9193217.3485269584"/>
  </r>
  <r>
    <s v="John Q"/>
    <x v="8"/>
    <x v="6"/>
    <x v="22"/>
    <s v="February 15, 2002 (United States)"/>
    <x v="12"/>
    <n v="127000"/>
    <s v="Nick Cassavetes"/>
    <s v="James Kearns"/>
    <s v="Denzel Washington"/>
    <s v="United States"/>
    <n v="36000000"/>
    <n v="102244770"/>
    <s v="New Line Cinema"/>
    <n v="116"/>
    <n v="179.9"/>
    <n v="173173882.26236799"/>
  </r>
  <r>
    <s v="Crossroads"/>
    <x v="8"/>
    <x v="3"/>
    <x v="22"/>
    <s v="February 15, 2002 (United States)"/>
    <x v="48"/>
    <n v="39000"/>
    <s v="Tamra Davis"/>
    <s v="Shonda Rhimes"/>
    <s v="Britney Spears"/>
    <s v="United States"/>
    <n v="12000000"/>
    <n v="61141030"/>
    <s v="Fuzzy Bunny Films (I)"/>
    <n v="93"/>
    <n v="179.9"/>
    <n v="103555707.84324625"/>
  </r>
  <r>
    <s v="25th Hour"/>
    <x v="0"/>
    <x v="0"/>
    <x v="22"/>
    <s v="January 10, 2003 (United States)"/>
    <x v="37"/>
    <n v="172000"/>
    <s v="Spike Lee"/>
    <s v="David Benioff"/>
    <s v="Edward Norton"/>
    <s v="United States"/>
    <n v="5000000"/>
    <n v="23932055"/>
    <s v="25th Hour Productions"/>
    <n v="135"/>
    <n v="179.9"/>
    <n v="40534169.863813229"/>
  </r>
  <r>
    <s v="Infernal Affairs"/>
    <x v="0"/>
    <x v="2"/>
    <x v="22"/>
    <s v="December 12, 2002 (Hong Kong)"/>
    <x v="45"/>
    <n v="120000"/>
    <s v="Andrew Lau"/>
    <s v="Alan Mak"/>
    <s v="Andy Lau"/>
    <s v="Hong Kong"/>
    <n v="6428966"/>
    <n v="8836958"/>
    <s v="Media Asia Films"/>
    <n v="101"/>
    <n v="179.9"/>
    <n v="14967321.30405781"/>
  </r>
  <r>
    <s v="Solaris"/>
    <x v="8"/>
    <x v="0"/>
    <x v="22"/>
    <s v="November 27, 2002 (United States)"/>
    <x v="19"/>
    <n v="80000"/>
    <s v="Steven Soderbergh"/>
    <s v="Stanislaw Lem"/>
    <s v="George Clooney"/>
    <s v="United States"/>
    <n v="47000000"/>
    <n v="30002758"/>
    <s v="Twentieth Century Fox"/>
    <n v="99"/>
    <n v="179.9"/>
    <n v="50816233.255141743"/>
  </r>
  <r>
    <s v="Like Mike"/>
    <x v="1"/>
    <x v="3"/>
    <x v="22"/>
    <s v="July 3, 2002 (United States)"/>
    <x v="11"/>
    <n v="20000"/>
    <s v="John Schultz"/>
    <s v="Michael Elliot"/>
    <s v="Shad Moss"/>
    <s v="United States"/>
    <n v="30000000"/>
    <n v="62274780"/>
    <s v="Twentieth Century Fox"/>
    <n v="99"/>
    <n v="179.9"/>
    <n v="105475961.45636465"/>
  </r>
  <r>
    <s v="The Rules of Attraction"/>
    <x v="0"/>
    <x v="3"/>
    <x v="22"/>
    <s v="October 11, 2002 (United States)"/>
    <x v="14"/>
    <n v="50000"/>
    <s v="Roger Avary"/>
    <s v="Bret Easton Ellis"/>
    <s v="James Van Der Beek"/>
    <s v="United States"/>
    <n v="4000000"/>
    <n v="11832822"/>
    <s v="Kingsgate Films"/>
    <n v="110"/>
    <n v="179.9"/>
    <n v="20041472.281267371"/>
  </r>
  <r>
    <s v="I Spy"/>
    <x v="8"/>
    <x v="2"/>
    <x v="22"/>
    <s v="November 1, 2002 (United States)"/>
    <x v="20"/>
    <n v="50000"/>
    <s v="Betty Thomas"/>
    <s v="Morton S. Fine"/>
    <s v="Eddie Murphy"/>
    <s v="United States"/>
    <n v="70000000"/>
    <n v="51386477"/>
    <s v="Columbia Pictures"/>
    <n v="97"/>
    <n v="179.9"/>
    <n v="87034238.698721513"/>
  </r>
  <r>
    <s v="The Mothman Prophecies"/>
    <x v="8"/>
    <x v="0"/>
    <x v="22"/>
    <s v="January 25, 2002 (United States)"/>
    <x v="5"/>
    <n v="77000"/>
    <s v="Mark Pellington"/>
    <s v="Richard Hatem"/>
    <s v="Richard Gere"/>
    <s v="United States"/>
    <n v="32000000"/>
    <n v="55305279"/>
    <s v="Lakeshore Entertainment"/>
    <n v="119"/>
    <n v="179.9"/>
    <n v="93671587.055586442"/>
  </r>
  <r>
    <s v="Antwone Fisher"/>
    <x v="8"/>
    <x v="5"/>
    <x v="22"/>
    <s v="January 10, 2003 (United States)"/>
    <x v="4"/>
    <n v="34000"/>
    <s v="Denzel Washington"/>
    <s v="Antwone Fisher"/>
    <s v="Denzel Washington"/>
    <s v="United States"/>
    <n v="12500000"/>
    <n v="23367586"/>
    <s v="Fox Searchlight Pictures"/>
    <n v="120"/>
    <n v="179.9"/>
    <n v="39578118.144524738"/>
  </r>
  <r>
    <s v="The Good Girl"/>
    <x v="0"/>
    <x v="0"/>
    <x v="22"/>
    <s v="August 30, 2002 (United States)"/>
    <x v="5"/>
    <n v="44000"/>
    <s v="Miguel Arteta"/>
    <s v="Mike White"/>
    <s v="Jennifer Aniston"/>
    <s v="United States"/>
    <n v="8000000"/>
    <n v="16860964"/>
    <s v="Flan de Coco Films"/>
    <n v="93"/>
    <n v="179.9"/>
    <n v="28557730.576987214"/>
  </r>
  <r>
    <s v="Spun"/>
    <x v="9"/>
    <x v="3"/>
    <x v="22"/>
    <s v="February 7, 2003 (Norway)"/>
    <x v="8"/>
    <n v="37000"/>
    <s v="Jonas Åkerlund"/>
    <s v="Will De Los Santos"/>
    <s v="Jason Schwartzman"/>
    <s v="United States"/>
    <n v="2000000"/>
    <n v="685608"/>
    <s v="Muse Productions"/>
    <n v="101"/>
    <n v="179.9"/>
    <n v="1161227.1128404669"/>
  </r>
  <r>
    <s v="Sympathy for Mr. Vengeance"/>
    <x v="0"/>
    <x v="6"/>
    <x v="22"/>
    <s v="March 29, 2002 (South Korea)"/>
    <x v="37"/>
    <n v="65000"/>
    <s v="Park Chan-Wook"/>
    <s v="Myeong-chan Park"/>
    <s v="Kang-ho Song"/>
    <s v="South Korea"/>
    <n v="4000000"/>
    <n v="2046061"/>
    <s v="CJ Entertainment"/>
    <n v="129"/>
    <n v="179.9"/>
    <n v="3465451.8438021122"/>
  </r>
  <r>
    <s v="Enough"/>
    <x v="8"/>
    <x v="6"/>
    <x v="22"/>
    <s v="May 24, 2002 (United States)"/>
    <x v="1"/>
    <n v="41000"/>
    <s v="Michael Apted"/>
    <s v="Nicholas Kazan"/>
    <s v="Jennifer Lopez"/>
    <s v="United States"/>
    <n v="38000000"/>
    <n v="51806184"/>
    <s v="Columbia Pictures"/>
    <n v="115"/>
    <n v="179.9"/>
    <n v="87745104.306837127"/>
  </r>
  <r>
    <s v="High Crimes"/>
    <x v="8"/>
    <x v="6"/>
    <x v="22"/>
    <s v="April 5, 2002 (United States)"/>
    <x v="5"/>
    <n v="40000"/>
    <s v="Carl Franklin"/>
    <s v="Joseph Finder"/>
    <s v="Jim Caviezel"/>
    <s v="United States"/>
    <n v="42000000"/>
    <n v="63781810"/>
    <s v="Twentieth Century Fox"/>
    <n v="115"/>
    <n v="179.9"/>
    <n v="108028446.39799888"/>
  </r>
  <r>
    <s v="Two Weeks Notice"/>
    <x v="8"/>
    <x v="3"/>
    <x v="22"/>
    <s v="December 20, 2002 (United States)"/>
    <x v="10"/>
    <n v="111000"/>
    <s v="Marc Lawrence"/>
    <s v="Marc Lawrence"/>
    <s v="Sandra Bullock"/>
    <s v="United States"/>
    <n v="60000000"/>
    <n v="199043471"/>
    <s v="Castle Rock Entertainment"/>
    <n v="101"/>
    <n v="179.9"/>
    <n v="337123655.44024456"/>
  </r>
  <r>
    <s v="Death to Smoochy"/>
    <x v="0"/>
    <x v="3"/>
    <x v="22"/>
    <s v="March 29, 2002 (United States)"/>
    <x v="21"/>
    <n v="39000"/>
    <s v="Danny DeVito"/>
    <s v="Adam Resnick"/>
    <s v="Robin Williams"/>
    <s v="United Kingdom"/>
    <n v="50000000"/>
    <n v="8382938"/>
    <s v="Warner Bros."/>
    <n v="109"/>
    <n v="179.9"/>
    <n v="14198339.125069482"/>
  </r>
  <r>
    <s v="The Four Feathers"/>
    <x v="8"/>
    <x v="2"/>
    <x v="22"/>
    <s v="September 20, 2002 (United States)"/>
    <x v="16"/>
    <n v="33000"/>
    <s v="Shekhar Kapur"/>
    <s v="A.E.W. Mason"/>
    <s v="Heath Ledger"/>
    <s v="United Kingdom"/>
    <n v="35000000"/>
    <n v="29882645"/>
    <s v="Paramount Pictures"/>
    <n v="132"/>
    <n v="179.9"/>
    <n v="50612795.617009446"/>
  </r>
  <r>
    <s v="Better Luck Tomorrow"/>
    <x v="0"/>
    <x v="6"/>
    <x v="22"/>
    <s v="April 25, 2003 (United States)"/>
    <x v="9"/>
    <n v="9400"/>
    <s v="Justin Lin"/>
    <s v="Ernesto Foronda"/>
    <s v="Parry Shen"/>
    <s v="United States"/>
    <n v="250000"/>
    <n v="3809226"/>
    <s v="Cherry Sky Films"/>
    <n v="101"/>
    <n v="179.9"/>
    <n v="6451757.4330183435"/>
  </r>
  <r>
    <s v="Big Fat Liar"/>
    <x v="1"/>
    <x v="1"/>
    <x v="22"/>
    <s v="February 8, 2002 (United States)"/>
    <x v="30"/>
    <n v="36000"/>
    <s v="Shawn Levy"/>
    <s v="Dan Schneider"/>
    <s v="Frankie Muniz"/>
    <s v="United States"/>
    <n v="15000000"/>
    <n v="52970014"/>
    <s v="Paramount Pictures"/>
    <n v="88"/>
    <n v="179.9"/>
    <n v="89716304.979433015"/>
  </r>
  <r>
    <s v="About Schmidt"/>
    <x v="0"/>
    <x v="3"/>
    <x v="22"/>
    <s v="January 3, 2003 (United States)"/>
    <x v="12"/>
    <n v="124000"/>
    <s v="Alexander Payne"/>
    <s v="Louis Begley"/>
    <s v="Jack Nicholson"/>
    <s v="United States"/>
    <n v="30000000"/>
    <n v="105834556"/>
    <s v="New Line Cinema"/>
    <n v="125"/>
    <n v="179.9"/>
    <n v="179253970.05669817"/>
  </r>
  <r>
    <s v="The Master of Disguise"/>
    <x v="1"/>
    <x v="1"/>
    <x v="22"/>
    <s v="August 2, 2002 (United States)"/>
    <x v="64"/>
    <n v="23000"/>
    <s v="Perry Andelin Blake"/>
    <s v="Dana Carvey"/>
    <s v="Dana Carvey"/>
    <s v="United States"/>
    <n v="16000000"/>
    <n v="43411001"/>
    <s v="Revolution Studios"/>
    <n v="80"/>
    <n v="179.9"/>
    <n v="73526025.595886603"/>
  </r>
  <r>
    <s v="Drumline"/>
    <x v="8"/>
    <x v="3"/>
    <x v="22"/>
    <s v="December 13, 2002 (United States)"/>
    <x v="23"/>
    <n v="34000"/>
    <s v="Charles Stone III"/>
    <s v="Shawn Schepps"/>
    <s v="Nick Cannon"/>
    <s v="United States"/>
    <n v="20000000"/>
    <n v="57588485"/>
    <s v="Fox 2000 Pictures"/>
    <n v="118"/>
    <n v="179.9"/>
    <n v="97538695.828237906"/>
  </r>
  <r>
    <s v="Halloween: Resurrection"/>
    <x v="0"/>
    <x v="4"/>
    <x v="22"/>
    <s v="July 12, 2002 (United States)"/>
    <x v="35"/>
    <n v="39000"/>
    <s v="Rick Rosenthal"/>
    <s v="Debra Hill"/>
    <s v="Jamie Lee Curtis"/>
    <s v="United States"/>
    <n v="13000000"/>
    <n v="37664855"/>
    <s v="Dimension Films"/>
    <n v="94"/>
    <n v="179.9"/>
    <n v="63793670.475264035"/>
  </r>
  <r>
    <s v="Windtalkers"/>
    <x v="0"/>
    <x v="2"/>
    <x v="22"/>
    <s v="June 14, 2002 (United States)"/>
    <x v="10"/>
    <n v="67000"/>
    <s v="John Woo"/>
    <s v="John Rice"/>
    <s v="Nicolas Cage"/>
    <s v="United States"/>
    <n v="115000000"/>
    <n v="77628265"/>
    <s v="Metro-Goldwyn-Mayer (MGM)"/>
    <n v="134"/>
    <n v="179.9"/>
    <n v="131480446.61200666"/>
  </r>
  <r>
    <s v="Friday After Next"/>
    <x v="0"/>
    <x v="3"/>
    <x v="22"/>
    <s v="November 22, 2002 (United States)"/>
    <x v="1"/>
    <n v="26000"/>
    <s v="Marcus Raboy"/>
    <s v="Ice Cube"/>
    <s v="Ice Cube"/>
    <s v="United States"/>
    <n v="10000000"/>
    <n v="33526835"/>
    <s v="Avery Pix"/>
    <n v="85"/>
    <n v="179.9"/>
    <n v="56785028.485269591"/>
  </r>
  <r>
    <s v="Eye See You"/>
    <x v="0"/>
    <x v="6"/>
    <x v="22"/>
    <s v="January 17, 2002 (Germany)"/>
    <x v="11"/>
    <n v="25000"/>
    <s v="Jim Gillespie"/>
    <s v="Howard Swindle"/>
    <s v="Sylvester Stallone"/>
    <s v="Germany"/>
    <n v="55000000"/>
    <n v="6632383"/>
    <s v="Universal Pictures"/>
    <n v="96"/>
    <n v="179.9"/>
    <n v="11233391.329071706"/>
  </r>
  <r>
    <s v="Undercover Brother"/>
    <x v="8"/>
    <x v="2"/>
    <x v="22"/>
    <s v="May 31, 2002 (United States)"/>
    <x v="23"/>
    <n v="34000"/>
    <s v="Malcolm D. Lee"/>
    <s v="John Ridley"/>
    <s v="Eddie Griffin"/>
    <s v="United States"/>
    <n v="25000000"/>
    <n v="41604473"/>
    <s v="Universal Pictures"/>
    <n v="86"/>
    <n v="179.9"/>
    <n v="70466275.281267375"/>
  </r>
  <r>
    <s v="Spy Kids 2: Island of Lost Dreams"/>
    <x v="1"/>
    <x v="2"/>
    <x v="22"/>
    <s v="August 7, 2002 (United States)"/>
    <x v="33"/>
    <n v="62000"/>
    <s v="Robert Rodriguez"/>
    <s v="Robert Rodriguez"/>
    <s v="Alexa PenaVega"/>
    <s v="United States"/>
    <n v="38000000"/>
    <n v="119723358"/>
    <s v="Dimension Films"/>
    <n v="100"/>
    <n v="179.9"/>
    <n v="202777694.17787659"/>
  </r>
  <r>
    <s v="Tuck Everlasting"/>
    <x v="1"/>
    <x v="0"/>
    <x v="22"/>
    <s v="October 11, 2002 (United States)"/>
    <x v="14"/>
    <n v="22000"/>
    <s v="Jay Russell"/>
    <s v="Natalie Babbitt"/>
    <s v="Alexis Bledel"/>
    <s v="United States"/>
    <n v="15000000"/>
    <n v="19344615"/>
    <s v="Walt Disney Pictures"/>
    <n v="90"/>
    <n v="179.9"/>
    <n v="32764336.801000554"/>
  </r>
  <r>
    <s v="The Rookie"/>
    <x v="2"/>
    <x v="0"/>
    <x v="22"/>
    <s v="March 29, 2002 (United States)"/>
    <x v="15"/>
    <n v="33000"/>
    <s v="John Lee Hancock"/>
    <s v="Mike Rich"/>
    <s v="Dennis Quaid"/>
    <s v="United States"/>
    <n v="22000000"/>
    <n v="80693537"/>
    <s v="98 MPH Productions"/>
    <n v="127"/>
    <n v="179.9"/>
    <n v="136672155.21901056"/>
  </r>
  <r>
    <s v="Murder by Numbers"/>
    <x v="0"/>
    <x v="6"/>
    <x v="22"/>
    <s v="April 19, 2002 (United States)"/>
    <x v="19"/>
    <n v="54000"/>
    <s v="Barbet Schroeder"/>
    <s v="Tony Gayton"/>
    <s v="Sandra Bullock"/>
    <s v="United States"/>
    <n v="50000000"/>
    <n v="56714147"/>
    <s v="Warner Bros."/>
    <n v="115"/>
    <n v="179.9"/>
    <n v="96057813.178988323"/>
  </r>
  <r>
    <s v="Hart's War"/>
    <x v="0"/>
    <x v="0"/>
    <x v="22"/>
    <s v="February 15, 2002 (United States)"/>
    <x v="21"/>
    <n v="51000"/>
    <s v="Gregory Hoblit"/>
    <s v="John Katzenbach"/>
    <s v="Bruce Willis"/>
    <s v="United States"/>
    <n v="70000000"/>
    <n v="32287044"/>
    <s v="Cheyenne Enterprises"/>
    <n v="125"/>
    <n v="179.9"/>
    <n v="54685171.244024456"/>
  </r>
  <r>
    <s v="Asterix &amp; Obelix: Mission Cleopatra"/>
    <x v="1"/>
    <x v="1"/>
    <x v="22"/>
    <s v="June 24, 2005 (United States)"/>
    <x v="17"/>
    <n v="50000"/>
    <s v="Alain Chabat"/>
    <s v="René Goscinny"/>
    <s v="Gérard Depardieu"/>
    <s v="France"/>
    <m/>
    <n v="128027976"/>
    <s v="Canal+"/>
    <n v="107"/>
    <n v="179.9"/>
    <n v="216843381.25180656"/>
  </r>
  <r>
    <s v="Swept Away"/>
    <x v="0"/>
    <x v="3"/>
    <x v="22"/>
    <s v="October 11, 2002 (United States)"/>
    <x v="48"/>
    <n v="16000"/>
    <s v="Guy Ritchie"/>
    <s v="Guy Ritchie"/>
    <s v="Madonna"/>
    <s v="United Kingdom"/>
    <n v="10000000"/>
    <n v="1036520"/>
    <s v="Screen Gems"/>
    <n v="89"/>
    <n v="179.9"/>
    <n v="1755573.3407448581"/>
  </r>
  <r>
    <s v="May"/>
    <x v="0"/>
    <x v="3"/>
    <x v="22"/>
    <s v="April 11, 2003 (Denmark)"/>
    <x v="14"/>
    <n v="34000"/>
    <s v="Lucky McKee"/>
    <s v="Lucky McKee"/>
    <s v="Angela Bettis"/>
    <s v="United States"/>
    <n v="500000"/>
    <n v="264349"/>
    <s v="2 Loop Films"/>
    <n v="93"/>
    <n v="179.9"/>
    <n v="447732.85325180658"/>
  </r>
  <r>
    <s v="Dragonfly"/>
    <x v="8"/>
    <x v="0"/>
    <x v="22"/>
    <s v="February 22, 2002 (United States)"/>
    <x v="10"/>
    <n v="37000"/>
    <s v="Tom Shadyac"/>
    <s v="Brandon Camp"/>
    <s v="Kevin Costner"/>
    <s v="United States"/>
    <n v="60000000"/>
    <n v="52323400"/>
    <s v="Universal Pictures"/>
    <n v="104"/>
    <n v="179.9"/>
    <n v="88621122.734852701"/>
  </r>
  <r>
    <s v="Juwanna Mann"/>
    <x v="8"/>
    <x v="3"/>
    <x v="22"/>
    <s v="June 21, 2002 (United States)"/>
    <x v="26"/>
    <n v="6400"/>
    <s v="Jesse Vaughan"/>
    <s v="Bradley Allenstein"/>
    <s v="Miguel A. Núñez Jr."/>
    <s v="United States"/>
    <n v="15600000"/>
    <n v="13802599"/>
    <s v="Morgan Creek Entertainment"/>
    <n v="91"/>
    <n v="179.9"/>
    <n v="23377720.485269595"/>
  </r>
  <r>
    <s v="Divine Secrets of the Ya-Ya Sisterhood"/>
    <x v="8"/>
    <x v="0"/>
    <x v="22"/>
    <s v="June 7, 2002 (United States)"/>
    <x v="10"/>
    <n v="19000"/>
    <s v="Callie Khouri"/>
    <s v="Rebecca Wells"/>
    <s v="Sandra Bullock"/>
    <s v="United States"/>
    <n v="27000000"/>
    <n v="73839240"/>
    <s v="All Girl Productions"/>
    <n v="116"/>
    <n v="179.9"/>
    <n v="125062903.99110617"/>
  </r>
  <r>
    <s v="Dirty Pretty Things"/>
    <x v="0"/>
    <x v="6"/>
    <x v="22"/>
    <s v="September 5, 2003 (United States)"/>
    <x v="4"/>
    <n v="41000"/>
    <s v="Stephen Frears"/>
    <s v="Steven Knight"/>
    <s v="Chiwetel Ejiofor"/>
    <s v="United Kingdom"/>
    <n v="10000000"/>
    <n v="13904766"/>
    <s v="BBC Films"/>
    <n v="97"/>
    <n v="179.9"/>
    <n v="23550762.647026125"/>
  </r>
  <r>
    <s v="Paid in Full"/>
    <x v="0"/>
    <x v="2"/>
    <x v="22"/>
    <s v="October 25, 2002 (United States)"/>
    <x v="12"/>
    <n v="11000"/>
    <s v="Charles Stone III"/>
    <s v="Azie Faison Jr."/>
    <s v="Mekhi Phifer"/>
    <s v="United States"/>
    <m/>
    <n v="3116526"/>
    <s v="Dimension Films"/>
    <n v="97"/>
    <n v="179.9"/>
    <n v="5278518.4669260699"/>
  </r>
  <r>
    <s v="The Tuxedo"/>
    <x v="8"/>
    <x v="2"/>
    <x v="22"/>
    <s v="September 27, 2002 (United States)"/>
    <x v="20"/>
    <n v="81000"/>
    <s v="Kevin Donovan"/>
    <s v="Phil Hay"/>
    <s v="Jackie Chan"/>
    <s v="United States"/>
    <n v="60000000"/>
    <n v="104391623"/>
    <s v="Blue Train Productions"/>
    <n v="98"/>
    <n v="179.9"/>
    <n v="176810047.40466926"/>
  </r>
  <r>
    <s v="Swimfan"/>
    <x v="8"/>
    <x v="0"/>
    <x v="22"/>
    <s v="September 6, 2002 (United States)"/>
    <x v="27"/>
    <n v="19000"/>
    <s v="John Polson"/>
    <s v="Charles F. Bohl"/>
    <s v="Jesse Bradford"/>
    <s v="United States"/>
    <n v="10000000"/>
    <n v="34411240"/>
    <s v="Twentieth Century Fox"/>
    <n v="85"/>
    <n v="179.9"/>
    <n v="58282961.801000558"/>
  </r>
  <r>
    <s v="Talk to Her"/>
    <x v="0"/>
    <x v="0"/>
    <x v="22"/>
    <s v="February 14, 2003 (United States)"/>
    <x v="6"/>
    <n v="106000"/>
    <s v="Pedro Almodóvar"/>
    <s v="Pedro Almodóvar"/>
    <s v="Rosario Flores"/>
    <s v="Spain"/>
    <m/>
    <n v="64790996"/>
    <s v="El Deseo"/>
    <n v="112"/>
    <n v="179.9"/>
    <n v="109737723.63090606"/>
  </r>
  <r>
    <s v="Lilya 4-Ever"/>
    <x v="0"/>
    <x v="6"/>
    <x v="22"/>
    <s v="August 23, 2002 (Sweden)"/>
    <x v="40"/>
    <n v="43000"/>
    <s v="Lukas Moodysson"/>
    <s v="Lukas Moodysson"/>
    <s v="Oksana Akinshina"/>
    <s v="Sweden"/>
    <m/>
    <n v="1007747"/>
    <s v="Memfis Film"/>
    <n v="109"/>
    <n v="179.9"/>
    <n v="1706839.9716509171"/>
  </r>
  <r>
    <s v="Serving Sara"/>
    <x v="8"/>
    <x v="3"/>
    <x v="22"/>
    <s v="August 23, 2002 (United States)"/>
    <x v="11"/>
    <n v="17000"/>
    <s v="Reginald Hudlin"/>
    <s v="Jay Scherick"/>
    <s v="Matthew Perry"/>
    <s v="Germany"/>
    <n v="29000000"/>
    <n v="20146150"/>
    <s v="FTM Productions"/>
    <n v="99"/>
    <n v="179.9"/>
    <n v="34121911.645358533"/>
  </r>
  <r>
    <s v="K-19: The Widowmaker"/>
    <x v="8"/>
    <x v="0"/>
    <x v="22"/>
    <s v="July 19, 2002 (United States)"/>
    <x v="17"/>
    <n v="61000"/>
    <s v="Kathryn Bigelow"/>
    <s v="Louis Nowra"/>
    <s v="Harrison Ford"/>
    <s v="United Kingdom"/>
    <n v="100000000"/>
    <n v="65716126"/>
    <s v="First Light Production"/>
    <n v="138"/>
    <n v="179.9"/>
    <n v="111304633.64202334"/>
  </r>
  <r>
    <s v="Stuart Little 2"/>
    <x v="1"/>
    <x v="10"/>
    <x v="22"/>
    <s v="July 19, 2002 (United States)"/>
    <x v="30"/>
    <n v="51000"/>
    <s v="Rob Minkoff"/>
    <s v="E.B. White"/>
    <s v="Michael J. Fox"/>
    <s v="United States"/>
    <n v="120000000"/>
    <n v="169956806"/>
    <s v="Columbia Pictures"/>
    <n v="77"/>
    <n v="179.9"/>
    <n v="287859026.06003332"/>
  </r>
  <r>
    <s v="Igby Goes Down"/>
    <x v="0"/>
    <x v="3"/>
    <x v="22"/>
    <s v="October 4, 2002 (United States)"/>
    <x v="15"/>
    <n v="32000"/>
    <s v="Burr Steers"/>
    <s v="Burr Steers"/>
    <s v="Kieran Culkin"/>
    <s v="United States"/>
    <n v="9000000"/>
    <n v="6919198"/>
    <s v="United Artists"/>
    <n v="98"/>
    <n v="179.9"/>
    <n v="11719175.267370762"/>
  </r>
  <r>
    <s v="24 Hour Party People"/>
    <x v="0"/>
    <x v="5"/>
    <x v="22"/>
    <s v="September 20, 2002 (United States)"/>
    <x v="4"/>
    <n v="34000"/>
    <s v="Michael Winterbottom"/>
    <s v="Frank Cottrell Boyce"/>
    <s v="Steve Coogan"/>
    <s v="United Kingdom"/>
    <m/>
    <n v="2801397"/>
    <s v="Revolution Films"/>
    <n v="117"/>
    <n v="179.9"/>
    <n v="4744778.5764313508"/>
  </r>
  <r>
    <s v="Rollerball"/>
    <x v="8"/>
    <x v="2"/>
    <x v="22"/>
    <s v="February 8, 2002 (United States)"/>
    <x v="59"/>
    <n v="26000"/>
    <s v="John McTiernan"/>
    <s v="William Harrison"/>
    <s v="Chris Klein"/>
    <s v="United States"/>
    <n v="70000000"/>
    <n v="25852764"/>
    <s v="Atlas Entertainment"/>
    <n v="98"/>
    <n v="179.9"/>
    <n v="43787310.677042805"/>
  </r>
  <r>
    <s v="Changing Lanes"/>
    <x v="0"/>
    <x v="0"/>
    <x v="22"/>
    <s v="April 12, 2002 (United States)"/>
    <x v="16"/>
    <n v="68000"/>
    <s v="Roger Michell"/>
    <s v="Chap Taylor"/>
    <s v="Ben Affleck"/>
    <s v="United States"/>
    <n v="45000000"/>
    <n v="94935764"/>
    <s v="Paramount Pictures"/>
    <n v="98"/>
    <n v="179.9"/>
    <n v="160794481.88326848"/>
  </r>
  <r>
    <s v="White Oleander"/>
    <x v="8"/>
    <x v="0"/>
    <x v="22"/>
    <s v="October 11, 2002 (United States)"/>
    <x v="12"/>
    <n v="30000"/>
    <s v="Peter Kosminsky"/>
    <s v="Janet Fitch"/>
    <s v="Michelle Pfeiffer"/>
    <s v="United States"/>
    <n v="16000000"/>
    <n v="21672284"/>
    <s v="Warner Bros."/>
    <n v="109"/>
    <n v="179.9"/>
    <n v="36706753.389660925"/>
  </r>
  <r>
    <s v="Below"/>
    <x v="0"/>
    <x v="2"/>
    <x v="22"/>
    <s v="October 18, 2002 (United States)"/>
    <x v="19"/>
    <n v="21000"/>
    <s v="David Twohy"/>
    <s v="Lucas Sussman"/>
    <s v="Bruce Greenwood"/>
    <s v="United States"/>
    <n v="40000000"/>
    <n v="2622015"/>
    <s v="Dimension Films"/>
    <n v="105"/>
    <n v="179.9"/>
    <n v="4440955.9227348529"/>
  </r>
  <r>
    <s v="Big Trouble"/>
    <x v="8"/>
    <x v="3"/>
    <x v="22"/>
    <s v="April 5, 2002 (United States)"/>
    <x v="16"/>
    <n v="20000"/>
    <s v="Barry Sonnenfeld"/>
    <s v="Dave Barry"/>
    <s v="Tim Allen"/>
    <s v="United States"/>
    <n v="40000000"/>
    <n v="8493890"/>
    <s v="Touchstone Pictures"/>
    <n v="85"/>
    <n v="179.9"/>
    <n v="14386260.605892163"/>
  </r>
  <r>
    <s v="Far from Heaven"/>
    <x v="8"/>
    <x v="0"/>
    <x v="22"/>
    <s v="January 10, 2003 (United States)"/>
    <x v="34"/>
    <n v="45000"/>
    <s v="Todd Haynes"/>
    <s v="Todd Haynes"/>
    <s v="Julianne Moore"/>
    <s v="United States"/>
    <n v="13500000"/>
    <n v="29027914"/>
    <s v="Focus Features"/>
    <n v="107"/>
    <n v="179.9"/>
    <n v="49165121.710950531"/>
  </r>
  <r>
    <s v="Bubba Ho-Tep"/>
    <x v="0"/>
    <x v="3"/>
    <x v="22"/>
    <s v="October 10, 2003 (United States)"/>
    <x v="9"/>
    <n v="47000"/>
    <s v="Don Coscarelli"/>
    <s v="Joe R. Lansdale"/>
    <s v="Bruce Campbell"/>
    <s v="United States"/>
    <n v="1000000"/>
    <n v="1239183"/>
    <s v="Silver Sphere Corporation"/>
    <n v="92"/>
    <n v="179.9"/>
    <n v="2098827.4602556974"/>
  </r>
  <r>
    <s v="S1m0ne"/>
    <x v="8"/>
    <x v="3"/>
    <x v="22"/>
    <s v="August 23, 2002 (United States)"/>
    <x v="10"/>
    <n v="59000"/>
    <s v="Andrew Niccol"/>
    <s v="Andrew Niccol"/>
    <s v="Al Pacino"/>
    <s v="United States"/>
    <n v="10000000"/>
    <n v="19576023"/>
    <s v="New Line Cinema"/>
    <n v="117"/>
    <n v="179.9"/>
    <n v="33156276.865480822"/>
  </r>
  <r>
    <s v="Auto Focus"/>
    <x v="0"/>
    <x v="5"/>
    <x v="22"/>
    <s v="November 1, 2002 (United States)"/>
    <x v="14"/>
    <n v="13000"/>
    <s v="Paul Schrader"/>
    <s v="Robert Graysmith"/>
    <s v="Greg Kinnear"/>
    <s v="United States"/>
    <n v="7000000"/>
    <n v="2704951"/>
    <s v="Focus Puller Inc."/>
    <n v="105"/>
    <n v="179.9"/>
    <n v="4581426.1795441909"/>
  </r>
  <r>
    <s v="Blood Work"/>
    <x v="0"/>
    <x v="2"/>
    <x v="22"/>
    <s v="August 9, 2002 (United States)"/>
    <x v="5"/>
    <n v="43000"/>
    <s v="Clint Eastwood"/>
    <s v="Michael Connelly"/>
    <s v="Clint Eastwood"/>
    <s v="United States"/>
    <n v="50000000"/>
    <n v="31794718"/>
    <s v="Malpaso Productions"/>
    <n v="110"/>
    <n v="179.9"/>
    <n v="53851309.475264035"/>
  </r>
  <r>
    <s v="Collateral Damage"/>
    <x v="0"/>
    <x v="2"/>
    <x v="22"/>
    <s v="February 8, 2002 (United States)"/>
    <x v="30"/>
    <n v="73000"/>
    <s v="Andrew Davis"/>
    <s v="Ronald Roose"/>
    <s v="Arnold Schwarzenegger"/>
    <s v="United States"/>
    <n v="85000000"/>
    <n v="78382433"/>
    <s v="Warner Bros."/>
    <n v="108"/>
    <n v="179.9"/>
    <n v="132757795.08115619"/>
  </r>
  <r>
    <s v="Undisputed"/>
    <x v="0"/>
    <x v="2"/>
    <x v="22"/>
    <s v="August 23, 2002 (United States)"/>
    <x v="19"/>
    <n v="30000"/>
    <s v="Walter Hill"/>
    <s v="David Giler"/>
    <s v="Wesley Snipes"/>
    <s v="United States"/>
    <n v="20000000"/>
    <n v="14946150"/>
    <s v="A Band Apart"/>
    <n v="94"/>
    <n v="179.9"/>
    <n v="25314574.235686492"/>
  </r>
  <r>
    <s v="The Salton Sea"/>
    <x v="0"/>
    <x v="6"/>
    <x v="22"/>
    <s v="June 21, 2002 (Ireland)"/>
    <x v="12"/>
    <n v="30000"/>
    <s v="D.J. Caruso"/>
    <s v="Tony Gayton"/>
    <s v="Val Kilmer"/>
    <s v="United States"/>
    <n v="18000000"/>
    <n v="1073198"/>
    <s v="Castle Rock Entertainment"/>
    <n v="103"/>
    <n v="179.9"/>
    <n v="1817695.5564202333"/>
  </r>
  <r>
    <s v="Ju-on: The Grudge"/>
    <x v="0"/>
    <x v="4"/>
    <x v="22"/>
    <s v="January 25, 2003 (Japan)"/>
    <x v="17"/>
    <n v="42000"/>
    <s v="Takashi Shimizu"/>
    <s v="Takashi Shimizu"/>
    <s v="Megumi Okina"/>
    <s v="Japan"/>
    <n v="3500000"/>
    <n v="3657876"/>
    <s v="Pioneer LDC"/>
    <n v="92"/>
    <n v="179.9"/>
    <n v="6195413.1028349083"/>
  </r>
  <r>
    <s v="Barbershop"/>
    <x v="8"/>
    <x v="3"/>
    <x v="22"/>
    <s v="September 13, 2002 (United States)"/>
    <x v="21"/>
    <n v="30000"/>
    <s v="Tim Story"/>
    <s v="Mark Brown"/>
    <s v="Ice Cube"/>
    <s v="United States"/>
    <n v="12000000"/>
    <n v="77063924"/>
    <s v="Metro-Goldwyn-Mayer (MGM)"/>
    <n v="102"/>
    <n v="179.9"/>
    <n v="130524611.68871595"/>
  </r>
  <r>
    <s v="Whale Rider"/>
    <x v="8"/>
    <x v="0"/>
    <x v="22"/>
    <s v="August 29, 2003 (United States)"/>
    <x v="24"/>
    <n v="40000"/>
    <s v="Niki Caro"/>
    <s v="Niki Caro"/>
    <s v="Keisha Castle-Hughes"/>
    <s v="New Zealand"/>
    <n v="3500000"/>
    <n v="41062976"/>
    <s v="South Pacific Pictures"/>
    <n v="101"/>
    <n v="179.9"/>
    <n v="69549131.668704838"/>
  </r>
  <r>
    <s v="Rabbit-Proof Fence"/>
    <x v="1"/>
    <x v="1"/>
    <x v="22"/>
    <s v="January 31, 2003 (United States)"/>
    <x v="34"/>
    <n v="28000"/>
    <s v="Phillip Noyce"/>
    <s v="Doris Pilkington"/>
    <s v="Everlyn Sampi"/>
    <s v="Australia"/>
    <n v="6000000"/>
    <n v="16217411"/>
    <s v="Rumbalara Films"/>
    <n v="94"/>
    <n v="179.9"/>
    <n v="27467732.80544747"/>
  </r>
  <r>
    <s v="Trapped"/>
    <x v="0"/>
    <x v="2"/>
    <x v="22"/>
    <s v="September 20, 2002 (United States)"/>
    <x v="19"/>
    <n v="23000"/>
    <s v="Luis Mandoki"/>
    <s v="Greg Iles"/>
    <s v="Kevin Bacon"/>
    <s v="United States"/>
    <n v="30000000"/>
    <n v="13414416"/>
    <s v="Columbia Pictures"/>
    <n v="106"/>
    <n v="179.9"/>
    <n v="22720247.666481379"/>
  </r>
  <r>
    <s v="Narc"/>
    <x v="0"/>
    <x v="6"/>
    <x v="22"/>
    <s v="January 10, 2003 (United States)"/>
    <x v="12"/>
    <n v="39000"/>
    <s v="Joe Carnahan"/>
    <s v="Joe Carnahan"/>
    <s v="Ray Liotta"/>
    <s v="United States"/>
    <n v="6500000"/>
    <n v="12633747"/>
    <s v="Paramount Pictures"/>
    <n v="105"/>
    <n v="179.9"/>
    <n v="21398013.957198445"/>
  </r>
  <r>
    <s v="In America"/>
    <x v="8"/>
    <x v="0"/>
    <x v="22"/>
    <s v="February 6, 2004 (United States)"/>
    <x v="3"/>
    <n v="41000"/>
    <s v="Jim Sheridan"/>
    <s v="Jim Sheridan"/>
    <s v="Paddy Considine"/>
    <s v="Ireland"/>
    <m/>
    <n v="25382911"/>
    <s v="Hell's Kitchen Films"/>
    <n v="105"/>
    <n v="179.9"/>
    <n v="42991511.849360757"/>
  </r>
  <r>
    <s v="Dark Blue"/>
    <x v="0"/>
    <x v="6"/>
    <x v="22"/>
    <s v="February 21, 2003 (United States)"/>
    <x v="14"/>
    <n v="21000"/>
    <s v="Ron Shelton"/>
    <s v="James Ellroy"/>
    <s v="Kurt Russell"/>
    <s v="United States"/>
    <n v="15000000"/>
    <n v="12150301"/>
    <s v="Alphaville Films"/>
    <n v="118"/>
    <n v="179.9"/>
    <n v="20579192.410783768"/>
  </r>
  <r>
    <s v="Dahmer"/>
    <x v="0"/>
    <x v="5"/>
    <x v="22"/>
    <s v="2019 (United States)"/>
    <x v="41"/>
    <n v="9700"/>
    <s v="David Jacobson"/>
    <s v="David Birke"/>
    <s v="Jeremy Renner"/>
    <s v="United States"/>
    <n v="250000"/>
    <n v="144008"/>
    <s v="Blockbuster Films"/>
    <n v="101"/>
    <n v="179.9"/>
    <n v="243909.04724847138"/>
  </r>
  <r>
    <s v="Boat Trip"/>
    <x v="0"/>
    <x v="3"/>
    <x v="22"/>
    <s v="March 21, 2003 (United States)"/>
    <x v="38"/>
    <n v="31000"/>
    <s v="Mort Nathan"/>
    <s v="Mort Nathan"/>
    <s v="Cuba Gooding Jr."/>
    <s v="United States"/>
    <n v="20000000"/>
    <n v="15020293"/>
    <s v="Motion Picture Corporation of America (MPCA)"/>
    <n v="94"/>
    <n v="179.9"/>
    <n v="25440151.62367982"/>
  </r>
  <r>
    <s v="The Magdalene Sisters"/>
    <x v="0"/>
    <x v="0"/>
    <x v="22"/>
    <s v="August 29, 2003 (United States)"/>
    <x v="3"/>
    <n v="26000"/>
    <s v="Peter Mullan"/>
    <s v="Peter Mullan"/>
    <s v="Eileen Walsh"/>
    <s v="Ireland"/>
    <m/>
    <n v="21107578"/>
    <s v="Scottish Screen"/>
    <n v="114"/>
    <n v="179.9"/>
    <n v="35750300.259032793"/>
  </r>
  <r>
    <s v="Nicholas Nickleby"/>
    <x v="1"/>
    <x v="1"/>
    <x v="22"/>
    <s v="June 27, 2003 (United Kingdom)"/>
    <x v="12"/>
    <n v="12000"/>
    <s v="Douglas McGrath"/>
    <s v="Charles Dickens"/>
    <s v="Charlie Hunnam"/>
    <s v="United Kingdom"/>
    <n v="10000000"/>
    <n v="3651462"/>
    <s v="United Artists Film Corporation"/>
    <n v="132"/>
    <n v="179.9"/>
    <n v="6184549.590883824"/>
  </r>
  <r>
    <s v="Bad Company"/>
    <x v="8"/>
    <x v="2"/>
    <x v="22"/>
    <s v="June 7, 2002 (United States)"/>
    <x v="41"/>
    <n v="45000"/>
    <s v="Joel Schumacher"/>
    <s v="Gary M. Goodman"/>
    <s v="Anthony Hopkins"/>
    <s v="United States"/>
    <n v="70000000"/>
    <n v="66200782"/>
    <s v="Touchstone Pictures"/>
    <n v="116"/>
    <n v="179.9"/>
    <n v="112125504.5881045"/>
  </r>
  <r>
    <s v="8 Women"/>
    <x v="0"/>
    <x v="3"/>
    <x v="22"/>
    <s v="October 4, 2002 (United States)"/>
    <x v="12"/>
    <n v="30000"/>
    <s v="François Ozon"/>
    <s v="François Ozon"/>
    <s v="Fanny Ardant"/>
    <s v="France"/>
    <m/>
    <n v="42426583"/>
    <s v="BIM Distribuzione"/>
    <n v="111"/>
    <n v="179.9"/>
    <n v="71858698.388549194"/>
  </r>
  <r>
    <s v="Spider"/>
    <x v="0"/>
    <x v="0"/>
    <x v="22"/>
    <s v="November 13, 2002 (France)"/>
    <x v="8"/>
    <n v="36000"/>
    <s v="David Cronenberg"/>
    <s v="Patrick McGrath"/>
    <s v="Ralph Fiennes"/>
    <s v="Canada"/>
    <n v="10000000"/>
    <n v="5808941"/>
    <s v="Odeon Films"/>
    <n v="98"/>
    <n v="179.9"/>
    <n v="9838712.1884380206"/>
  </r>
  <r>
    <s v="Snow Dogs"/>
    <x v="1"/>
    <x v="1"/>
    <x v="22"/>
    <s v="January 18, 2002 (United States)"/>
    <x v="33"/>
    <n v="26000"/>
    <s v="Brian Levant"/>
    <s v="Jim Kouf"/>
    <s v="Cuba Gooding Jr."/>
    <s v="Canada"/>
    <n v="33000000"/>
    <n v="115035090"/>
    <s v="Walt Disney Pictures"/>
    <n v="99"/>
    <n v="179.9"/>
    <n v="194837086.84269038"/>
  </r>
  <r>
    <s v="The Quiet American"/>
    <x v="0"/>
    <x v="0"/>
    <x v="22"/>
    <s v="March 7, 2003 (United States)"/>
    <x v="12"/>
    <n v="27000"/>
    <s v="Phillip Noyce"/>
    <s v="Graham Greene"/>
    <s v="Michael Caine"/>
    <s v="United Kingdom"/>
    <n v="30000000"/>
    <n v="27674124"/>
    <s v="Miramax"/>
    <n v="101"/>
    <n v="179.9"/>
    <n v="46872182.227904394"/>
  </r>
  <r>
    <s v="The Santa Clause 2"/>
    <x v="2"/>
    <x v="3"/>
    <x v="22"/>
    <s v="November 1, 2002 (United States)"/>
    <x v="46"/>
    <n v="52000"/>
    <s v="Michael Lembeck"/>
    <s v="Don Rhymer"/>
    <s v="Tim Allen"/>
    <s v="United States"/>
    <n v="65000000"/>
    <n v="172855065"/>
    <s v="Walt Disney Pictures"/>
    <n v="104"/>
    <n v="179.9"/>
    <n v="292767861.62034464"/>
  </r>
  <r>
    <s v="Laurel Canyon"/>
    <x v="0"/>
    <x v="0"/>
    <x v="22"/>
    <s v="March 28, 2003 (United States)"/>
    <x v="5"/>
    <n v="16000"/>
    <s v="Lisa Cholodenko"/>
    <s v="Lisa Cholodenko"/>
    <s v="Frances McDormand"/>
    <s v="United States"/>
    <m/>
    <n v="4412203"/>
    <s v="Sony Pictures Classics"/>
    <n v="103"/>
    <n v="179.9"/>
    <n v="7473030.8732629241"/>
  </r>
  <r>
    <s v="Slackers"/>
    <x v="0"/>
    <x v="3"/>
    <x v="22"/>
    <s v="February 1, 2002 (United States)"/>
    <x v="20"/>
    <n v="14000"/>
    <s v="Dewey Nicks"/>
    <s v="David H. Steinberg"/>
    <s v="Devon Sawa"/>
    <s v="Canada"/>
    <n v="14000000"/>
    <n v="6413915"/>
    <s v="Alliance Atlantis Communications"/>
    <n v="86"/>
    <n v="179.9"/>
    <n v="10863367.984991662"/>
  </r>
  <r>
    <s v="Sorority Boys"/>
    <x v="0"/>
    <x v="3"/>
    <x v="22"/>
    <s v="March 22, 2002 (United States)"/>
    <x v="30"/>
    <n v="14000"/>
    <s v="Wallace Wolodarsky"/>
    <s v="Joe Jarvis"/>
    <s v="Barry Watson"/>
    <s v="United States"/>
    <n v="12000000"/>
    <n v="12517488"/>
    <s v="Morra, Brezner, Steinberg and Tenenbaum Entertainment (MBST)"/>
    <n v="93"/>
    <n v="179.9"/>
    <n v="21201103.9110617"/>
  </r>
  <r>
    <s v="The Country Bears"/>
    <x v="2"/>
    <x v="3"/>
    <x v="22"/>
    <s v="July 26, 2002 (United States)"/>
    <x v="29"/>
    <n v="5200"/>
    <s v="Peter Hastings"/>
    <s v="Mark Perez"/>
    <s v="Haley Joel Osment"/>
    <s v="United States"/>
    <n v="35000000"/>
    <n v="18012097"/>
    <s v="Walt Disney Pictures"/>
    <n v="88"/>
    <n v="179.9"/>
    <n v="30507426.102834906"/>
  </r>
  <r>
    <s v="All About the Benjamins"/>
    <x v="0"/>
    <x v="2"/>
    <x v="22"/>
    <s v="March 8, 2002 (United States)"/>
    <x v="23"/>
    <n v="13000"/>
    <s v="Kevin Bray"/>
    <s v="Ronald Lang"/>
    <s v="Ice Cube"/>
    <s v="United States"/>
    <n v="15000000"/>
    <n v="26306533"/>
    <s v="New Line Cinema"/>
    <n v="95"/>
    <n v="179.9"/>
    <n v="44555867.73262924"/>
  </r>
  <r>
    <s v="Abandon"/>
    <x v="8"/>
    <x v="0"/>
    <x v="22"/>
    <s v="October 18, 2002 (United States)"/>
    <x v="38"/>
    <n v="9400"/>
    <s v="Stephen Gaghan"/>
    <s v="Stephen Gaghan"/>
    <s v="Katie Holmes"/>
    <s v="United States"/>
    <n v="25000000"/>
    <n v="12302219"/>
    <s v="Paramount Pictures"/>
    <n v="99"/>
    <n v="179.9"/>
    <n v="20836498.773207337"/>
  </r>
  <r>
    <s v="Gerry"/>
    <x v="0"/>
    <x v="1"/>
    <x v="22"/>
    <s v="September 20, 2002 (Greece)"/>
    <x v="10"/>
    <n v="18000"/>
    <s v="Gus Van Sant"/>
    <s v="Casey Affleck"/>
    <s v="Casey Affleck"/>
    <s v="United States"/>
    <n v="3500000"/>
    <n v="254683"/>
    <s v="Epsilon Motion Pictures"/>
    <n v="103"/>
    <n v="179.9"/>
    <n v="431361.36798221234"/>
  </r>
  <r>
    <s v="The Spanish Apartment"/>
    <x v="0"/>
    <x v="3"/>
    <x v="22"/>
    <s v="June 20, 2003 (United States)"/>
    <x v="4"/>
    <n v="40000"/>
    <s v="Cédric Klapisch"/>
    <s v="Cédric Klapisch"/>
    <s v="Romain Duris"/>
    <s v="France"/>
    <m/>
    <n v="33272835"/>
    <s v="Bac Films"/>
    <n v="122"/>
    <n v="179.9"/>
    <n v="56354823.927181765"/>
  </r>
  <r>
    <s v="Clockstoppers"/>
    <x v="1"/>
    <x v="2"/>
    <x v="22"/>
    <s v="March 29, 2002 (United States)"/>
    <x v="33"/>
    <n v="14000"/>
    <s v="Jonathan Frakes"/>
    <s v="Rob Hedden"/>
    <s v="Jesse Bradford"/>
    <s v="United States"/>
    <n v="26000000"/>
    <n v="38793283"/>
    <s v="Paramount Pictures"/>
    <n v="94"/>
    <n v="179.9"/>
    <n v="65704910.117287382"/>
  </r>
  <r>
    <s v="Pumpkin"/>
    <x v="0"/>
    <x v="3"/>
    <x v="22"/>
    <s v="March 12, 2004 (Spain)"/>
    <x v="10"/>
    <n v="8600"/>
    <s v="Anthony Abrams"/>
    <s v="Adam Larson Broder"/>
    <s v="Christina Ricci"/>
    <s v="United States"/>
    <m/>
    <n v="308552"/>
    <s v="American Zoetrope"/>
    <n v="113"/>
    <n v="179.9"/>
    <n v="522600.30239021679"/>
  </r>
  <r>
    <s v="Peter Pan 2: Return to Never Land"/>
    <x v="2"/>
    <x v="10"/>
    <x v="22"/>
    <s v="February 15, 2002 (United States)"/>
    <x v="1"/>
    <n v="19000"/>
    <s v="Robin Budd"/>
    <s v="Temple Mathews"/>
    <s v="Blayne Weaver"/>
    <s v="United States"/>
    <n v="20000000"/>
    <n v="115121981"/>
    <s v="Disney Television Animation"/>
    <n v="72"/>
    <n v="179.9"/>
    <n v="194984255.75708726"/>
  </r>
  <r>
    <s v="Russian Ark"/>
    <x v="4"/>
    <x v="0"/>
    <x v="22"/>
    <s v="April 19, 2003 (Russia)"/>
    <x v="34"/>
    <n v="20000"/>
    <s v="Aleksandr Sokurov"/>
    <s v="Boris Khaimsky"/>
    <s v="Sergey Dreyden"/>
    <s v="Russia"/>
    <m/>
    <n v="8690168"/>
    <s v="The State Hermitage Museum"/>
    <n v="99"/>
    <n v="179.9"/>
    <n v="14718700.331295164"/>
  </r>
  <r>
    <s v="Poolhall Junkies"/>
    <x v="0"/>
    <x v="3"/>
    <x v="22"/>
    <s v="February 28, 2003 (United States)"/>
    <x v="15"/>
    <n v="9700"/>
    <s v="Mars Callahan"/>
    <s v="Mars Callahan"/>
    <s v="Mars Callahan"/>
    <s v="United States"/>
    <n v="4000000"/>
    <n v="563711"/>
    <s v="Gold Circle Films"/>
    <n v="99"/>
    <n v="179.9"/>
    <n v="954767.88048916066"/>
  </r>
  <r>
    <s v="Feardotcom"/>
    <x v="0"/>
    <x v="6"/>
    <x v="22"/>
    <s v="August 30, 2002 (United States)"/>
    <x v="39"/>
    <n v="20000"/>
    <s v="William Malone"/>
    <s v="Moshe Diamant"/>
    <s v="Stephen Dorff"/>
    <s v="United Kingdom"/>
    <n v="40000000"/>
    <n v="18902015"/>
    <s v="MDP Worldwide"/>
    <n v="101"/>
    <n v="179.9"/>
    <n v="32014696.889938854"/>
  </r>
  <r>
    <s v="Morvern Callar"/>
    <x v="0"/>
    <x v="0"/>
    <x v="22"/>
    <s v="November 1, 2002 (United Kingdom)"/>
    <x v="8"/>
    <n v="9500"/>
    <s v="Lynne Ramsay"/>
    <s v="Lynne Ramsay"/>
    <s v="Samantha Morton"/>
    <s v="United Kingdom"/>
    <m/>
    <n v="772336"/>
    <s v="Alliance Atlantis Motion Picture Production"/>
    <n v="97"/>
    <n v="179.9"/>
    <n v="1308119.9510839356"/>
  </r>
  <r>
    <s v="No Good Deed"/>
    <x v="0"/>
    <x v="6"/>
    <x v="22"/>
    <s v="November 20, 2014 (Germany)"/>
    <x v="20"/>
    <n v="7100"/>
    <s v="Bob Rafelson"/>
    <s v="Dashiell Hammett"/>
    <s v="Samuel L. Jackson"/>
    <s v="Germany"/>
    <n v="12000000"/>
    <n v="1440653"/>
    <s v="ApolloMedia Distribution"/>
    <n v="97"/>
    <n v="179.9"/>
    <n v="2440060.9733185102"/>
  </r>
  <r>
    <s v="Darkness"/>
    <x v="8"/>
    <x v="4"/>
    <x v="22"/>
    <s v="December 25, 2004 (United States)"/>
    <x v="20"/>
    <n v="19000"/>
    <s v="Jaume Balagueró"/>
    <s v="Jaume Balagueró"/>
    <s v="Anna Paquin"/>
    <s v="United States"/>
    <n v="10600000"/>
    <n v="33988736"/>
    <s v="Castelao Producciones"/>
    <n v="88"/>
    <n v="179.9"/>
    <n v="57567358.861589774"/>
  </r>
  <r>
    <s v="Analyze That"/>
    <x v="0"/>
    <x v="3"/>
    <x v="22"/>
    <s v="December 6, 2002 (United States)"/>
    <x v="23"/>
    <n v="83000"/>
    <s v="Harold Ramis"/>
    <s v="Kenneth Lonergan"/>
    <s v="Robert De Niro"/>
    <s v="United States"/>
    <n v="60000000"/>
    <n v="55003135"/>
    <s v="Warner Bros."/>
    <n v="96"/>
    <n v="179.9"/>
    <n v="93159840.10283491"/>
  </r>
  <r>
    <s v="The Banger Sisters"/>
    <x v="0"/>
    <x v="3"/>
    <x v="22"/>
    <s v="September 20, 2002 (United States)"/>
    <x v="41"/>
    <n v="15000"/>
    <s v="Bob Dolman"/>
    <s v="Bob Dolman"/>
    <s v="Susan Sarandon"/>
    <s v="United States"/>
    <n v="10000000"/>
    <n v="38068353"/>
    <s v="Fox Searchlight Pictures"/>
    <n v="98"/>
    <n v="179.9"/>
    <n v="64477082.596442468"/>
  </r>
  <r>
    <s v="Demonlover"/>
    <x v="0"/>
    <x v="0"/>
    <x v="22"/>
    <s v="November 6, 2002 (France)"/>
    <x v="23"/>
    <n v="5100"/>
    <s v="Olivier Assayas"/>
    <s v="Olivier Assayas"/>
    <s v="Connie Nielsen"/>
    <s v="France"/>
    <m/>
    <n v="462976"/>
    <s v="Citizen Films"/>
    <n v="129"/>
    <n v="179.9"/>
    <n v="784151.12395775435"/>
  </r>
  <r>
    <s v="The Wild Thornberrys"/>
    <x v="1"/>
    <x v="10"/>
    <x v="22"/>
    <s v="December 20, 2002 (United States)"/>
    <x v="41"/>
    <n v="14000"/>
    <s v="Cathy Malkasian"/>
    <s v="Arlene Klasky"/>
    <s v="Tim Curry"/>
    <s v="United States"/>
    <n v="25000000"/>
    <n v="60694737"/>
    <s v="Paramount Pictures"/>
    <n v="85"/>
    <n v="179.9"/>
    <n v="102799813.02890494"/>
  </r>
  <r>
    <s v="The Adventures of Pluto Nash"/>
    <x v="8"/>
    <x v="2"/>
    <x v="22"/>
    <s v="August 16, 2002 (United States)"/>
    <x v="51"/>
    <n v="25000"/>
    <s v="Ron Underwood"/>
    <s v="Neil Cuthbert"/>
    <s v="Eddie Murphy"/>
    <s v="United States"/>
    <n v="100000000"/>
    <n v="7103973"/>
    <s v="Castle Rock Entertainment"/>
    <n v="95"/>
    <n v="179.9"/>
    <n v="12032132.146192329"/>
  </r>
  <r>
    <s v="Bloody Sunday"/>
    <x v="0"/>
    <x v="0"/>
    <x v="22"/>
    <s v="April 19, 2002 (Portugal)"/>
    <x v="37"/>
    <n v="24000"/>
    <s v="Paul Greengrass"/>
    <s v="Paul Greengrass"/>
    <s v="James Nesbitt"/>
    <s v="United Kingdom"/>
    <m/>
    <n v="1758689"/>
    <s v="Bórd Scannán na hÉireann"/>
    <n v="107"/>
    <n v="179.9"/>
    <n v="2978724.5041689826"/>
  </r>
  <r>
    <s v="Eight Crazy Nights"/>
    <x v="8"/>
    <x v="10"/>
    <x v="22"/>
    <s v="November 27, 2002 (United States)"/>
    <x v="11"/>
    <n v="22000"/>
    <s v="Seth Kearsley"/>
    <s v="Brooks Arthur"/>
    <s v="Adam Sandler"/>
    <s v="United States"/>
    <n v="34000000"/>
    <n v="23833131"/>
    <s v="Happy Madison Productions"/>
    <n v="76"/>
    <n v="179.9"/>
    <n v="40366620.431906611"/>
  </r>
  <r>
    <s v="Full Frontal"/>
    <x v="0"/>
    <x v="3"/>
    <x v="22"/>
    <s v="August 2, 2002 (United States)"/>
    <x v="32"/>
    <n v="9500"/>
    <s v="Steven Soderbergh"/>
    <s v="Coleman Hough"/>
    <s v="Julia Roberts"/>
    <s v="United States"/>
    <n v="2000000"/>
    <n v="3438804"/>
    <s v="Miramax"/>
    <n v="101"/>
    <n v="179.9"/>
    <n v="5824366.7526403554"/>
  </r>
  <r>
    <s v="Moonlight Mile"/>
    <x v="8"/>
    <x v="0"/>
    <x v="22"/>
    <s v="October 4, 2002 (United States)"/>
    <x v="14"/>
    <n v="14000"/>
    <s v="Brad Silberling"/>
    <s v="Brad Silberling"/>
    <s v="Jake Gyllenhaal"/>
    <s v="United States"/>
    <n v="21000000"/>
    <n v="10011050"/>
    <s v="Touchstone Pictures"/>
    <n v="117"/>
    <n v="179.9"/>
    <n v="16955902.918287937"/>
  </r>
  <r>
    <s v="Half Past Dead"/>
    <x v="8"/>
    <x v="2"/>
    <x v="22"/>
    <s v="November 15, 2002 (United States)"/>
    <x v="26"/>
    <n v="15000"/>
    <s v="Don Michael Paul"/>
    <s v="Don Michael Paul"/>
    <s v="Morris Chestnut"/>
    <s v="United States"/>
    <n v="13000000"/>
    <n v="19233280"/>
    <s v="Screen Gems"/>
    <n v="98"/>
    <n v="179.9"/>
    <n v="32575766.625903279"/>
  </r>
  <r>
    <s v="Life or Something Like It"/>
    <x v="8"/>
    <x v="3"/>
    <x v="22"/>
    <s v="April 26, 2002 (United States)"/>
    <x v="1"/>
    <n v="24000"/>
    <s v="Stephen Herek"/>
    <s v="John Scott Shepherd"/>
    <s v="Angelina Jolie"/>
    <s v="United States"/>
    <n v="40000000"/>
    <n v="16872671"/>
    <s v="New Regency Productions"/>
    <n v="103"/>
    <n v="179.9"/>
    <n v="28577558.942190107"/>
  </r>
  <r>
    <s v="Showtime"/>
    <x v="8"/>
    <x v="2"/>
    <x v="22"/>
    <s v="March 15, 2002 (United States)"/>
    <x v="30"/>
    <n v="61000"/>
    <s v="Tom Dey"/>
    <s v="Jorge Saralegui"/>
    <s v="Robert De Niro"/>
    <s v="United States"/>
    <n v="85000000"/>
    <n v="77885672"/>
    <s v="Material"/>
    <n v="95"/>
    <n v="179.9"/>
    <n v="131916421.66981657"/>
  </r>
  <r>
    <s v="Open Hearts"/>
    <x v="0"/>
    <x v="0"/>
    <x v="22"/>
    <s v="September 6, 2002 (Denmark)"/>
    <x v="24"/>
    <n v="9800"/>
    <s v="Susanne Bier"/>
    <s v="Susanne Bier"/>
    <s v="Sonja Richter"/>
    <s v="Denmark"/>
    <m/>
    <n v="1692272"/>
    <s v="Det Danske Filminstitut"/>
    <n v="113"/>
    <n v="179.9"/>
    <n v="2866232.7871039468"/>
  </r>
  <r>
    <s v="Ted Bundy"/>
    <x v="0"/>
    <x v="5"/>
    <x v="22"/>
    <s v="November 22, 2002 (United Kingdom)"/>
    <x v="1"/>
    <n v="7300"/>
    <s v="Matthew Bright"/>
    <s v="Stephen Johnston"/>
    <s v="Michael Reilly Burke"/>
    <s v="United Kingdom"/>
    <n v="1200000"/>
    <n v="68716"/>
    <s v="First Look International"/>
    <n v="99"/>
    <n v="179.9"/>
    <n v="116385.57643135075"/>
  </r>
  <r>
    <s v="Sex Is Comedy"/>
    <x v="0"/>
    <x v="3"/>
    <x v="22"/>
    <s v="June 5, 2002 (France)"/>
    <x v="41"/>
    <n v="2800"/>
    <s v="Catherine Breillat"/>
    <s v="Catherine Breillat"/>
    <s v="Anne Parillaud"/>
    <s v="France"/>
    <m/>
    <n v="411830"/>
    <s v="Arte France Cinéma"/>
    <n v="92"/>
    <n v="179.9"/>
    <n v="697524.18565869925"/>
  </r>
  <r>
    <s v="Ballistic: Ecks vs. Sever"/>
    <x v="0"/>
    <x v="2"/>
    <x v="22"/>
    <s v="September 20, 2002 (United States)"/>
    <x v="47"/>
    <n v="19000"/>
    <s v="Wych Kaosayananda"/>
    <s v="Alan B. McElroy"/>
    <s v="Antonio Banderas"/>
    <s v="United States"/>
    <n v="70000000"/>
    <n v="20154899"/>
    <s v="Franchise Pictures"/>
    <n v="91"/>
    <n v="179.9"/>
    <n v="34136729.990550302"/>
  </r>
  <r>
    <s v="Brown Sugar"/>
    <x v="8"/>
    <x v="3"/>
    <x v="22"/>
    <s v="October 11, 2002 (United States)"/>
    <x v="16"/>
    <n v="8700"/>
    <s v="Rick Famuyiwa"/>
    <s v="Michael Elliot"/>
    <s v="Taye Diggs"/>
    <s v="United States"/>
    <n v="8000000"/>
    <n v="28316451"/>
    <s v="Fox Searchlight Pictures"/>
    <n v="109"/>
    <n v="179.9"/>
    <n v="47960103.500277929"/>
  </r>
  <r>
    <s v="Deuces Wild"/>
    <x v="0"/>
    <x v="2"/>
    <x v="22"/>
    <s v="May 3, 2002 (United States)"/>
    <x v="41"/>
    <n v="7100"/>
    <s v="Scott Kalvert"/>
    <s v="Paul Kimatian"/>
    <s v="Stephen Dorff"/>
    <s v="United States"/>
    <n v="10000000"/>
    <n v="6282446"/>
    <s v="CineWild"/>
    <n v="96"/>
    <n v="179.9"/>
    <n v="10640696.476931628"/>
  </r>
  <r>
    <s v="Pinocchio"/>
    <x v="2"/>
    <x v="3"/>
    <x v="22"/>
    <s v="December 25, 2002 (United States)"/>
    <x v="44"/>
    <n v="7900"/>
    <s v="Roberto Benigni"/>
    <s v="Roberto Benigni"/>
    <s v="Roberto Benigni"/>
    <s v="Italy"/>
    <m/>
    <n v="44310395"/>
    <s v="Melampo Cinematografica"/>
    <n v="108"/>
    <n v="179.9"/>
    <n v="75049346.06170094"/>
  </r>
  <r>
    <s v="The Emperor's Club"/>
    <x v="8"/>
    <x v="0"/>
    <x v="22"/>
    <s v="November 22, 2002 (United States)"/>
    <x v="15"/>
    <n v="17000"/>
    <s v="Michael Hoffman"/>
    <s v="Ethan Canin"/>
    <s v="Kevin Kline"/>
    <s v="United States"/>
    <n v="12500000"/>
    <n v="16318449"/>
    <s v="Beacon Communications"/>
    <n v="109"/>
    <n v="179.9"/>
    <n v="27638862.758754864"/>
  </r>
  <r>
    <s v="All or Nothing"/>
    <x v="0"/>
    <x v="0"/>
    <x v="22"/>
    <s v="October 18, 2002 (United Kingdom)"/>
    <x v="24"/>
    <n v="10000"/>
    <s v="Mike Leigh"/>
    <s v="Mike Leigh"/>
    <s v="Timothy Spall"/>
    <s v="United Kingdom"/>
    <n v="9000000"/>
    <n v="2845696"/>
    <s v="Les Films Alain Sarde"/>
    <n v="128"/>
    <n v="179.9"/>
    <n v="4819808.6225680932"/>
  </r>
  <r>
    <s v="Sweet Sixteen"/>
    <x v="0"/>
    <x v="6"/>
    <x v="22"/>
    <s v="October 4, 2002 (United Kingdom)"/>
    <x v="34"/>
    <n v="13000"/>
    <s v="Ken Loach"/>
    <s v="Paul Laverty"/>
    <s v="Martin Compston"/>
    <s v="United Kingdom"/>
    <m/>
    <n v="3633509"/>
    <s v="Alta Films"/>
    <n v="106"/>
    <n v="179.9"/>
    <n v="6154142.2584769316"/>
  </r>
  <r>
    <s v="Real Women Have Curves"/>
    <x v="8"/>
    <x v="3"/>
    <x v="22"/>
    <s v="November 8, 2002 (United States)"/>
    <x v="15"/>
    <n v="7200"/>
    <s v="Patricia Cardoso"/>
    <s v="Josefina Lopez"/>
    <s v="America Ferrera"/>
    <s v="United States"/>
    <n v="3000000"/>
    <n v="7777790"/>
    <s v="HBO Films"/>
    <n v="90"/>
    <n v="179.9"/>
    <n v="13173388.621456364"/>
  </r>
  <r>
    <s v="The Crocodile Hunter: Collision Course"/>
    <x v="1"/>
    <x v="2"/>
    <x v="22"/>
    <s v="July 12, 2002 (United States)"/>
    <x v="20"/>
    <n v="6400"/>
    <s v="John Stainton"/>
    <s v="John Stainton"/>
    <s v="Steve Irwin"/>
    <s v="Australia"/>
    <n v="12000000"/>
    <n v="33082548"/>
    <s v="Metro-Goldwyn-Mayer (MGM)"/>
    <n v="90"/>
    <n v="179.9"/>
    <n v="56032531.270705946"/>
  </r>
  <r>
    <s v="Possession"/>
    <x v="8"/>
    <x v="0"/>
    <x v="22"/>
    <s v="August 30, 2002 (United States)"/>
    <x v="21"/>
    <n v="13000"/>
    <s v="Neil LaBute"/>
    <s v="A.S. Byatt"/>
    <s v="Gwyneth Paltrow"/>
    <s v="United Kingdom"/>
    <n v="25000000"/>
    <n v="14815898"/>
    <s v="Focus Features"/>
    <n v="102"/>
    <n v="179.9"/>
    <n v="25093963.98332407"/>
  </r>
  <r>
    <s v="City by the Sea"/>
    <x v="0"/>
    <x v="6"/>
    <x v="22"/>
    <s v="September 6, 2002 (United States)"/>
    <x v="10"/>
    <n v="24000"/>
    <s v="Michael Caton-Jones"/>
    <s v="Mike McAlary"/>
    <s v="Robert De Niro"/>
    <s v="United States"/>
    <n v="40000000"/>
    <n v="29676703"/>
    <s v="Franchise Pictures"/>
    <n v="108"/>
    <n v="179.9"/>
    <n v="50263987.793774322"/>
  </r>
  <r>
    <s v="Heaven"/>
    <x v="0"/>
    <x v="6"/>
    <x v="22"/>
    <s v="February 21, 2002 (Germany)"/>
    <x v="9"/>
    <n v="24000"/>
    <s v="Tom Tykwer"/>
    <s v="Krzysztof Kieslowski"/>
    <s v="Cate Blanchett"/>
    <s v="United Kingdom"/>
    <n v="11000000"/>
    <n v="4247089"/>
    <s v="Miramax"/>
    <n v="97"/>
    <n v="179.9"/>
    <n v="7193374.1984435795"/>
  </r>
  <r>
    <s v="XX/XY"/>
    <x v="0"/>
    <x v="0"/>
    <x v="22"/>
    <s v="July 18, 2003 (Portugal)"/>
    <x v="23"/>
    <n v="3100"/>
    <s v="Austin Chick"/>
    <s v="Austin Chick"/>
    <s v="Mark Ruffalo"/>
    <s v="United States"/>
    <m/>
    <n v="104130"/>
    <s v="Intrinsic Value Films"/>
    <n v="91"/>
    <n v="179.9"/>
    <n v="176366.93162868259"/>
  </r>
  <r>
    <s v="Sonny"/>
    <x v="0"/>
    <x v="6"/>
    <x v="22"/>
    <s v="March 21, 2003 (Greece)"/>
    <x v="41"/>
    <n v="4000"/>
    <s v="Nicolas Cage"/>
    <s v="John Carlen"/>
    <s v="James Franco"/>
    <s v="United States"/>
    <m/>
    <n v="132221"/>
    <s v="Gold Circle Films"/>
    <n v="110"/>
    <n v="179.9"/>
    <n v="223945.18454697053"/>
  </r>
  <r>
    <s v="Kill Bill: Vol. 1"/>
    <x v="0"/>
    <x v="2"/>
    <x v="23"/>
    <s v="October 10, 2003 (United States)"/>
    <x v="31"/>
    <n v="1000000"/>
    <s v="Quentin Tarantino"/>
    <s v="Quentin Tarantino"/>
    <s v="Uma Thurman"/>
    <s v="United States"/>
    <n v="30000000"/>
    <n v="180906076"/>
    <s v="Miramax"/>
    <n v="111"/>
    <n v="184"/>
    <n v="299576529.11521739"/>
  </r>
  <r>
    <s v="Pirates of the Caribbean: the Curse of the Black Pearl"/>
    <x v="8"/>
    <x v="2"/>
    <x v="23"/>
    <s v="July 9, 2003 (United States)"/>
    <x v="45"/>
    <n v="1000000"/>
    <s v="Gore Verbinski"/>
    <s v="Ted Elliott"/>
    <s v="Johnny Depp"/>
    <s v="United States"/>
    <n v="140000000"/>
    <n v="654264015"/>
    <s v="Walt Disney Pictures"/>
    <n v="143"/>
    <n v="184"/>
    <n v="1083446985.7092392"/>
  </r>
  <r>
    <s v="The Lord of the Rings: The Return of the King"/>
    <x v="8"/>
    <x v="2"/>
    <x v="23"/>
    <s v="December 17, 2003 (United States)"/>
    <x v="61"/>
    <n v="1700000"/>
    <s v="Peter Jackson"/>
    <s v="J.R.R. Tolkien"/>
    <s v="Elijah Wood"/>
    <s v="New Zealand"/>
    <n v="94000000"/>
    <n v="1146030912"/>
    <s v="New Line Cinema"/>
    <n v="201"/>
    <n v="184"/>
    <n v="1897802276.5565217"/>
  </r>
  <r>
    <s v="Old School"/>
    <x v="0"/>
    <x v="3"/>
    <x v="23"/>
    <s v="February 21, 2003 (United States)"/>
    <x v="12"/>
    <n v="219000"/>
    <s v="Todd Phillips"/>
    <s v="Court Crandall"/>
    <s v="Luke Wilson"/>
    <s v="United States"/>
    <n v="24000000"/>
    <n v="87135520"/>
    <s v="Dreamworks Pictures"/>
    <n v="88"/>
    <n v="184"/>
    <n v="144294526.86956522"/>
  </r>
  <r>
    <s v="Mystic River"/>
    <x v="0"/>
    <x v="6"/>
    <x v="23"/>
    <s v="October 15, 2003 (United States)"/>
    <x v="6"/>
    <n v="430000"/>
    <s v="Clint Eastwood"/>
    <s v="Brian Helgeland"/>
    <s v="Sean Penn"/>
    <s v="United States"/>
    <n v="25000000"/>
    <n v="156595191"/>
    <s v="Warner Bros."/>
    <n v="138"/>
    <n v="184"/>
    <n v="259318232.05271739"/>
  </r>
  <r>
    <s v="Love Actually"/>
    <x v="0"/>
    <x v="3"/>
    <x v="23"/>
    <s v="November 14, 2003 (United States)"/>
    <x v="37"/>
    <n v="444000"/>
    <s v="Richard Curtis"/>
    <s v="Richard Curtis"/>
    <s v="Hugh Grant"/>
    <s v="United Kingdom"/>
    <n v="40000000"/>
    <n v="245203167"/>
    <s v="Universal Pictures"/>
    <n v="135"/>
    <n v="184"/>
    <n v="406051114.04836959"/>
  </r>
  <r>
    <s v="The Life of David Gale"/>
    <x v="0"/>
    <x v="6"/>
    <x v="23"/>
    <s v="February 21, 2003 (United States)"/>
    <x v="24"/>
    <n v="114000"/>
    <s v="Alan Parker"/>
    <s v="Charles Randolph"/>
    <s v="Kevin Spacey"/>
    <s v="United States"/>
    <n v="38000000"/>
    <n v="38955598"/>
    <s v="Universal Pictures"/>
    <n v="130"/>
    <n v="184"/>
    <n v="64509623.427173913"/>
  </r>
  <r>
    <s v="2 Fast 2 Furious"/>
    <x v="8"/>
    <x v="2"/>
    <x v="23"/>
    <s v="June 6, 2003 (United States)"/>
    <x v="23"/>
    <n v="259000"/>
    <s v="John Singleton"/>
    <s v="Gary Scott Thompson"/>
    <s v="Paul Walker"/>
    <s v="United States"/>
    <n v="76000000"/>
    <n v="236350661"/>
    <s v="Universal Pictures"/>
    <n v="107"/>
    <n v="184"/>
    <n v="391391556.5581522"/>
  </r>
  <r>
    <s v="Underworld"/>
    <x v="0"/>
    <x v="2"/>
    <x v="23"/>
    <s v="September 19, 2003 (United States)"/>
    <x v="9"/>
    <n v="258000"/>
    <s v="Len Wiseman"/>
    <s v="Kevin Grevioux"/>
    <s v="Kate Beckinsale"/>
    <s v="United States"/>
    <n v="22000000"/>
    <n v="95708457"/>
    <s v="Lakeshore Entertainment"/>
    <n v="121"/>
    <n v="184"/>
    <n v="158491124.17336956"/>
  </r>
  <r>
    <s v="Oldboy"/>
    <x v="0"/>
    <x v="2"/>
    <x v="23"/>
    <s v="November 21, 2003 (South Korea)"/>
    <x v="0"/>
    <n v="532000"/>
    <s v="Park Chan-Wook"/>
    <s v="Garon Tsuchiya"/>
    <s v="Choi Min-sik"/>
    <s v="South Korea"/>
    <n v="3000000"/>
    <n v="15189934"/>
    <s v="Show East"/>
    <n v="120"/>
    <n v="184"/>
    <n v="25154200.48804348"/>
  </r>
  <r>
    <s v="Lost in Translation"/>
    <x v="0"/>
    <x v="3"/>
    <x v="23"/>
    <s v="October 3, 2003 (United States)"/>
    <x v="3"/>
    <n v="426000"/>
    <s v="Sofia Coppola"/>
    <s v="Sofia Coppola"/>
    <s v="Bill Murray"/>
    <s v="United States"/>
    <n v="4000000"/>
    <n v="118686937"/>
    <s v="Focus Features"/>
    <n v="102"/>
    <n v="184"/>
    <n v="196542987.52119565"/>
  </r>
  <r>
    <s v="Looney Tunes: Back in Action"/>
    <x v="1"/>
    <x v="10"/>
    <x v="23"/>
    <s v="November 14, 2003 (United States)"/>
    <x v="46"/>
    <n v="35000"/>
    <s v="Joe Dante"/>
    <s v="Larry Doyle"/>
    <s v="Brendan Fraser"/>
    <s v="Germany"/>
    <n v="80000000"/>
    <n v="68514844"/>
    <s v="Warner Bros."/>
    <n v="91"/>
    <n v="184"/>
    <n v="113459092.21086957"/>
  </r>
  <r>
    <s v="Big Fish"/>
    <x v="8"/>
    <x v="1"/>
    <x v="23"/>
    <s v="January 9, 2004 (United States)"/>
    <x v="45"/>
    <n v="422000"/>
    <s v="Tim Burton"/>
    <s v="Daniel Wallace"/>
    <s v="Ewan McGregor"/>
    <s v="United States"/>
    <n v="70000000"/>
    <n v="123218424"/>
    <s v="Columbia Pictures"/>
    <n v="125"/>
    <n v="184"/>
    <n v="204047031.48260871"/>
  </r>
  <r>
    <s v="The Matrix Reloaded"/>
    <x v="0"/>
    <x v="2"/>
    <x v="23"/>
    <s v="May 15, 2003 (United States)"/>
    <x v="13"/>
    <n v="529000"/>
    <s v="Lana Wachowski"/>
    <s v="Lilly Wachowski"/>
    <s v="Keanu Reeves"/>
    <s v="United States"/>
    <n v="150000000"/>
    <n v="741847937"/>
    <s v="Warner Bros."/>
    <n v="138"/>
    <n v="184"/>
    <n v="1228484056.5429349"/>
  </r>
  <r>
    <s v="The Dreamers"/>
    <x v="5"/>
    <x v="0"/>
    <x v="23"/>
    <s v="February 20, 2004 (United States)"/>
    <x v="13"/>
    <n v="114000"/>
    <s v="Bernardo Bertolucci"/>
    <s v="Gilbert Adair"/>
    <s v="Michael Pitt"/>
    <s v="United Kingdom"/>
    <n v="15000000"/>
    <n v="24152155"/>
    <s v="Recorded Picture Company (RPC)"/>
    <n v="115"/>
    <n v="184"/>
    <n v="39995443.633152172"/>
  </r>
  <r>
    <s v="Memories of Murder"/>
    <x v="4"/>
    <x v="6"/>
    <x v="23"/>
    <s v="May 2, 2003 (South Korea)"/>
    <x v="31"/>
    <n v="152000"/>
    <s v="Bong Joon Ho"/>
    <s v="Bong Joon Ho"/>
    <s v="Kang-ho Song"/>
    <s v="South Korea"/>
    <n v="2800000"/>
    <n v="1162593"/>
    <s v="CJ Entertainment"/>
    <n v="132"/>
    <n v="184"/>
    <n v="1925228.7342391305"/>
  </r>
  <r>
    <s v="Finding Nemo"/>
    <x v="2"/>
    <x v="10"/>
    <x v="23"/>
    <s v="May 30, 2003 (United States)"/>
    <x v="31"/>
    <n v="972000"/>
    <s v="Andrew Stanton"/>
    <s v="Andrew Stanton"/>
    <s v="Albert Brooks"/>
    <s v="United States"/>
    <n v="94000000"/>
    <n v="940352645"/>
    <s v="Pixar Animation Studios"/>
    <n v="100"/>
    <n v="184"/>
    <n v="1557203537.6711957"/>
  </r>
  <r>
    <s v="Hulk"/>
    <x v="8"/>
    <x v="2"/>
    <x v="23"/>
    <s v="June 20, 2003 (United States)"/>
    <x v="41"/>
    <n v="255000"/>
    <s v="Ang Lee"/>
    <s v="Stan Lee"/>
    <s v="Eric Bana"/>
    <s v="United States"/>
    <n v="137000000"/>
    <n v="245285165"/>
    <s v="Universal Pictures"/>
    <n v="138"/>
    <n v="184"/>
    <n v="406186900.95380437"/>
  </r>
  <r>
    <s v="School of Rock"/>
    <x v="8"/>
    <x v="3"/>
    <x v="23"/>
    <s v="October 3, 2003 (United States)"/>
    <x v="12"/>
    <n v="283000"/>
    <s v="Richard Linklater"/>
    <s v="Mike White"/>
    <s v="Jack Black"/>
    <s v="United States"/>
    <n v="35000000"/>
    <n v="131095990"/>
    <s v="Paramount Pictures"/>
    <n v="109"/>
    <n v="184"/>
    <n v="217092109.52717391"/>
  </r>
  <r>
    <s v="Thirteen"/>
    <x v="0"/>
    <x v="0"/>
    <x v="23"/>
    <s v="September 19, 2003 (United States)"/>
    <x v="8"/>
    <n v="81000"/>
    <s v="Catherine Hardwicke"/>
    <s v="Catherine Hardwicke"/>
    <s v="Evan Rachel Wood"/>
    <s v="United States"/>
    <n v="2000000"/>
    <n v="10128960"/>
    <s v="Fox Searchlight Pictures"/>
    <n v="100"/>
    <n v="184"/>
    <n v="16773337.565217391"/>
  </r>
  <r>
    <s v="Wrong Turn"/>
    <x v="0"/>
    <x v="4"/>
    <x v="23"/>
    <s v="May 30, 2003 (United States)"/>
    <x v="10"/>
    <n v="113000"/>
    <s v="Rob Schmidt"/>
    <s v="Alan B. McElroy"/>
    <s v="Eliza Dushku"/>
    <s v="Canada"/>
    <n v="12600000"/>
    <n v="28650575"/>
    <s v="Summit Entertainment"/>
    <n v="84"/>
    <n v="184"/>
    <n v="47444729.361413047"/>
  </r>
  <r>
    <s v="The Italian Job"/>
    <x v="8"/>
    <x v="2"/>
    <x v="23"/>
    <s v="May 30, 2003 (United States)"/>
    <x v="9"/>
    <n v="350000"/>
    <s v="F. Gary Gray"/>
    <s v="Troy Kennedy-Martin"/>
    <s v="Donald Sutherland"/>
    <s v="United States"/>
    <n v="60000000"/>
    <n v="176070171"/>
    <s v="Paramount Pictures"/>
    <n v="111"/>
    <n v="184"/>
    <n v="291568375.56358695"/>
  </r>
  <r>
    <s v="Terminator 3: Rise of the Machines"/>
    <x v="0"/>
    <x v="2"/>
    <x v="23"/>
    <s v="July 2, 2003 (United States)"/>
    <x v="21"/>
    <n v="383000"/>
    <s v="Jonathan Mostow"/>
    <s v="John Brancato"/>
    <s v="Arnold Schwarzenegger"/>
    <s v="United States"/>
    <n v="200000000"/>
    <n v="433371112"/>
    <s v="C-2 Pictures"/>
    <n v="109"/>
    <n v="184"/>
    <n v="717653140.36086953"/>
  </r>
  <r>
    <s v="Peter Pan"/>
    <x v="1"/>
    <x v="1"/>
    <x v="23"/>
    <s v="December 25, 2003 (United States)"/>
    <x v="8"/>
    <n v="68000"/>
    <s v="P.J. Hogan"/>
    <s v="J.M. Barrie"/>
    <s v="Jeremy Sumpter"/>
    <s v="United Kingdom"/>
    <n v="100000000"/>
    <n v="121975011"/>
    <s v="Universal Pictures"/>
    <n v="113"/>
    <n v="184"/>
    <n v="201987966.58532608"/>
  </r>
  <r>
    <s v="Monster"/>
    <x v="0"/>
    <x v="5"/>
    <x v="23"/>
    <s v="January 30, 2004 (United States)"/>
    <x v="4"/>
    <n v="140000"/>
    <s v="Patty Jenkins"/>
    <s v="Patty Jenkins"/>
    <s v="Charlize Theron"/>
    <s v="United States"/>
    <n v="8000000"/>
    <n v="58469210"/>
    <s v="Media 8 Entertainment"/>
    <n v="109"/>
    <n v="184"/>
    <n v="96823740.690217391"/>
  </r>
  <r>
    <s v="The Matrix Revolutions"/>
    <x v="0"/>
    <x v="2"/>
    <x v="23"/>
    <s v="November 5, 2003 (United States)"/>
    <x v="17"/>
    <n v="459000"/>
    <s v="Lana Wachowski"/>
    <s v="Lilly Wachowski"/>
    <s v="Keanu Reeves"/>
    <s v="United States"/>
    <n v="150000000"/>
    <n v="427344325"/>
    <s v="Warner Bros."/>
    <n v="129"/>
    <n v="184"/>
    <n v="707672912.10597825"/>
  </r>
  <r>
    <s v="Daredevil"/>
    <x v="8"/>
    <x v="2"/>
    <x v="23"/>
    <s v="February 14, 2003 (United States)"/>
    <x v="11"/>
    <n v="209000"/>
    <s v="Mark Steven Johnson"/>
    <s v="Mark Steven Johnson"/>
    <s v="Ben Affleck"/>
    <s v="United States"/>
    <n v="78000000"/>
    <n v="179179718"/>
    <s v="Marvel Enterprises"/>
    <n v="103"/>
    <n v="184"/>
    <n v="296717717.79673916"/>
  </r>
  <r>
    <s v="Master and Commander: the Far Side of the World"/>
    <x v="8"/>
    <x v="2"/>
    <x v="23"/>
    <s v="November 14, 2003 (United States)"/>
    <x v="34"/>
    <n v="208000"/>
    <s v="Peter Weir"/>
    <s v="Patrick O'Brian"/>
    <s v="Russell Crowe"/>
    <s v="United States"/>
    <n v="150000000"/>
    <n v="211622535"/>
    <s v="Twentieth Century Fox"/>
    <n v="138"/>
    <n v="184"/>
    <n v="350442317.47010869"/>
  </r>
  <r>
    <s v="The Missing"/>
    <x v="0"/>
    <x v="1"/>
    <x v="23"/>
    <s v="November 26, 2003 (United States)"/>
    <x v="16"/>
    <n v="34000"/>
    <s v="Ron Howard"/>
    <s v="Thomas Eidson"/>
    <s v="Tommy Lee Jones"/>
    <s v="United States"/>
    <n v="60000000"/>
    <n v="38364277"/>
    <s v="Revolution Studios"/>
    <n v="137"/>
    <n v="184"/>
    <n v="63530408.705978259"/>
  </r>
  <r>
    <s v="The Room"/>
    <x v="0"/>
    <x v="0"/>
    <x v="23"/>
    <s v="June 27, 2003 (Italy)"/>
    <x v="47"/>
    <n v="84000"/>
    <s v="Tommy Wiseau"/>
    <s v="Tommy Wiseau"/>
    <s v="Tommy Wiseau"/>
    <s v="United States"/>
    <n v="6000000"/>
    <n v="4988181"/>
    <s v="Wiseau-Films"/>
    <n v="99"/>
    <n v="184"/>
    <n v="8260319.2972826092"/>
  </r>
  <r>
    <s v="The Texas Chainsaw Massacre"/>
    <x v="0"/>
    <x v="6"/>
    <x v="23"/>
    <s v="October 17, 2003 (United States)"/>
    <x v="19"/>
    <n v="133000"/>
    <s v="Marcus Nispel"/>
    <s v="Kim Henkel"/>
    <s v="Jessica Biel"/>
    <s v="United States"/>
    <n v="9500000"/>
    <n v="107363905"/>
    <s v="New Line Cinema"/>
    <n v="98"/>
    <n v="184"/>
    <n v="177792292.68206522"/>
  </r>
  <r>
    <s v="S.W.A.T."/>
    <x v="8"/>
    <x v="2"/>
    <x v="23"/>
    <s v="August 8, 2003 (United States)"/>
    <x v="22"/>
    <n v="141000"/>
    <s v="Clark Johnson"/>
    <s v="Robert Hamner"/>
    <s v="Samuel L. Jackson"/>
    <s v="United States"/>
    <n v="80000000"/>
    <n v="207725639"/>
    <s v="Columbia Pictures"/>
    <n v="117"/>
    <n v="184"/>
    <n v="343989142.40923911"/>
  </r>
  <r>
    <s v="The Last Samurai"/>
    <x v="0"/>
    <x v="2"/>
    <x v="23"/>
    <s v="December 5, 2003 (United States)"/>
    <x v="3"/>
    <n v="409000"/>
    <s v="Edward Zwick"/>
    <s v="John Logan"/>
    <s v="Tom Cruise"/>
    <s v="United States"/>
    <n v="140000000"/>
    <n v="454627263"/>
    <s v="Warner Bros."/>
    <n v="154"/>
    <n v="184"/>
    <n v="752852864.32663047"/>
  </r>
  <r>
    <s v="Holes"/>
    <x v="1"/>
    <x v="1"/>
    <x v="23"/>
    <s v="April 18, 2003 (United States)"/>
    <x v="9"/>
    <n v="81000"/>
    <s v="Andrew Davis"/>
    <s v="Louis Sachar"/>
    <s v="Shia LaBeouf"/>
    <s v="United States"/>
    <n v="20000000"/>
    <n v="71406573"/>
    <s v="Walt Disney Pictures"/>
    <n v="117"/>
    <n v="184"/>
    <n v="118247732.57119565"/>
  </r>
  <r>
    <s v="Timeline"/>
    <x v="8"/>
    <x v="2"/>
    <x v="23"/>
    <s v="November 26, 2003 (United States)"/>
    <x v="46"/>
    <n v="61000"/>
    <s v="Richard Donner"/>
    <s v="Michael Crichton"/>
    <s v="Paul Walker"/>
    <s v="United States"/>
    <n v="80000000"/>
    <n v="43935763"/>
    <s v="Paramount Pictures"/>
    <n v="116"/>
    <n v="184"/>
    <n v="72756668.402717397"/>
  </r>
  <r>
    <s v="X2: X-Men United"/>
    <x v="8"/>
    <x v="2"/>
    <x v="23"/>
    <s v="May 2, 2003 (United States)"/>
    <x v="34"/>
    <n v="521000"/>
    <s v="Bryan Singer"/>
    <s v="Zak Penn"/>
    <s v="Patrick Stewart"/>
    <s v="United States"/>
    <n v="110000000"/>
    <n v="407711549"/>
    <s v="Twentieth Century Fox"/>
    <n v="134"/>
    <n v="184"/>
    <n v="675161461.84945655"/>
  </r>
  <r>
    <s v="The Rundown"/>
    <x v="8"/>
    <x v="2"/>
    <x v="23"/>
    <s v="September 26, 2003 (United States)"/>
    <x v="17"/>
    <n v="103000"/>
    <s v="Peter Berg"/>
    <s v="R.J. Stewart"/>
    <s v="Dwayne Johnson"/>
    <s v="United States"/>
    <n v="85000000"/>
    <n v="80981914"/>
    <s v="Columbia Pictures"/>
    <n v="104"/>
    <n v="184"/>
    <n v="134104289.10760869"/>
  </r>
  <r>
    <s v="House of 1000 Corpses"/>
    <x v="0"/>
    <x v="4"/>
    <x v="23"/>
    <s v="April 11, 2003 (United States)"/>
    <x v="10"/>
    <n v="80000"/>
    <s v="Rob Zombie"/>
    <s v="Rob Zombie"/>
    <s v="Sid Haig"/>
    <s v="United States"/>
    <n v="7000000"/>
    <n v="16829545"/>
    <s v="Spectacle Entertainment Group"/>
    <n v="89"/>
    <n v="184"/>
    <n v="27869360.660326086"/>
  </r>
  <r>
    <s v="Identity"/>
    <x v="0"/>
    <x v="16"/>
    <x v="23"/>
    <s v="April 25, 2003 (United States)"/>
    <x v="4"/>
    <n v="233000"/>
    <s v="James Mangold"/>
    <s v="Michael Cooney"/>
    <s v="John Cusack"/>
    <s v="United States"/>
    <n v="28000000"/>
    <n v="90259536"/>
    <s v="Columbia Pictures"/>
    <n v="90"/>
    <n v="184"/>
    <n v="149467829.45217392"/>
  </r>
  <r>
    <s v="Once Upon a Time in Mexico"/>
    <x v="0"/>
    <x v="2"/>
    <x v="23"/>
    <s v="September 12, 2003 (United States)"/>
    <x v="5"/>
    <n v="156000"/>
    <s v="Robert Rodriguez"/>
    <s v="Robert Rodriguez"/>
    <s v="Antonio Banderas"/>
    <s v="United States"/>
    <n v="29000000"/>
    <n v="98769390"/>
    <s v="Columbia Pictures"/>
    <n v="102"/>
    <n v="184"/>
    <n v="163559962.67934781"/>
  </r>
  <r>
    <s v="Swimming Pool"/>
    <x v="3"/>
    <x v="6"/>
    <x v="23"/>
    <s v="August 1, 2003 (United States)"/>
    <x v="17"/>
    <n v="43000"/>
    <s v="François Ozon"/>
    <s v="François Ozon"/>
    <s v="Charlotte Rampling"/>
    <s v="France"/>
    <m/>
    <n v="22441497"/>
    <s v="Fidélité Productions"/>
    <n v="102"/>
    <n v="184"/>
    <n v="37162631.173369564"/>
  </r>
  <r>
    <s v="Cold Mountain"/>
    <x v="0"/>
    <x v="1"/>
    <x v="23"/>
    <s v="December 25, 2003 (United States)"/>
    <x v="13"/>
    <n v="142000"/>
    <s v="Anthony Minghella"/>
    <s v="Charles Frazier"/>
    <s v="Jude Law"/>
    <s v="United States"/>
    <n v="79000000"/>
    <n v="173013509"/>
    <s v="Miramax"/>
    <n v="154"/>
    <n v="184"/>
    <n v="286506609.74076086"/>
  </r>
  <r>
    <s v="Cheaper by the Dozen"/>
    <x v="1"/>
    <x v="3"/>
    <x v="23"/>
    <s v="December 25, 2003 (United States)"/>
    <x v="23"/>
    <n v="96000"/>
    <s v="Shawn Levy"/>
    <s v="Frank B. Gilbreth Jr."/>
    <s v="Steve Martin"/>
    <s v="United States"/>
    <n v="40000000"/>
    <n v="190538630"/>
    <s v="Twentieth Century Fox"/>
    <n v="98"/>
    <n v="184"/>
    <n v="315527829.13586956"/>
  </r>
  <r>
    <s v="In the Cut"/>
    <x v="0"/>
    <x v="16"/>
    <x v="23"/>
    <s v="October 31, 2003 (United States)"/>
    <x v="11"/>
    <n v="22000"/>
    <s v="Jane Campion"/>
    <s v="Jane Campion"/>
    <s v="Meg Ryan"/>
    <s v="United Kingdom"/>
    <n v="12000000"/>
    <n v="23726793"/>
    <s v="Screen Gems"/>
    <n v="119"/>
    <n v="184"/>
    <n v="39291053.408152178"/>
  </r>
  <r>
    <s v="Secondhand Lions"/>
    <x v="1"/>
    <x v="3"/>
    <x v="23"/>
    <s v="September 19, 2003 (United States)"/>
    <x v="24"/>
    <n v="54000"/>
    <s v="Tim McCanlies"/>
    <s v="Tim McCanlies"/>
    <s v="Haley Joel Osment"/>
    <s v="United States"/>
    <n v="30000000"/>
    <n v="48260279"/>
    <s v="New Line Cinema"/>
    <n v="109"/>
    <n v="184"/>
    <n v="79917972.887500003"/>
  </r>
  <r>
    <s v="Scary Movie 3"/>
    <x v="8"/>
    <x v="3"/>
    <x v="23"/>
    <s v="October 24, 2003 (United States)"/>
    <x v="30"/>
    <n v="140000"/>
    <s v="David Zucker"/>
    <s v="Craig Mazin"/>
    <s v="Anna Faris"/>
    <s v="United States"/>
    <n v="48000000"/>
    <n v="220673217"/>
    <s v="Dimension Films"/>
    <n v="84"/>
    <n v="184"/>
    <n v="365430050.10815215"/>
  </r>
  <r>
    <s v="How to Lose a Guy in 10 Days"/>
    <x v="8"/>
    <x v="3"/>
    <x v="23"/>
    <s v="February 7, 2003 (United States)"/>
    <x v="5"/>
    <n v="218000"/>
    <s v="Donald Petrie"/>
    <s v="Michele Alexander"/>
    <s v="Kate Hudson"/>
    <s v="United States"/>
    <n v="50000000"/>
    <n v="177502387"/>
    <s v="Lynda Obst Productions"/>
    <n v="116"/>
    <n v="184"/>
    <n v="293940094.12445652"/>
  </r>
  <r>
    <s v="The League of Extraordinary Gentlemen"/>
    <x v="8"/>
    <x v="2"/>
    <x v="23"/>
    <s v="July 11, 2003 (United States)"/>
    <x v="1"/>
    <n v="171000"/>
    <s v="Stephen Norrington"/>
    <s v="Alan Moore"/>
    <s v="Sean Connery"/>
    <s v="United States"/>
    <n v="78000000"/>
    <n v="179265204"/>
    <s v="Angry Films"/>
    <n v="110"/>
    <n v="184"/>
    <n v="296859280.7543478"/>
  </r>
  <r>
    <s v="What a Girl Wants"/>
    <x v="1"/>
    <x v="3"/>
    <x v="23"/>
    <s v="April 4, 2003 (United States)"/>
    <x v="1"/>
    <n v="61000"/>
    <s v="Dennie Gordon"/>
    <s v="William Douglas-Home"/>
    <s v="Amanda Bynes"/>
    <s v="United States"/>
    <n v="25000000"/>
    <n v="50732139"/>
    <s v="Warner Bros."/>
    <n v="105"/>
    <n v="184"/>
    <n v="84011319.31141305"/>
  </r>
  <r>
    <s v="Bad Boys II"/>
    <x v="0"/>
    <x v="2"/>
    <x v="23"/>
    <s v="July 18, 2003 (United States)"/>
    <x v="14"/>
    <n v="237000"/>
    <s v="Michael Bay"/>
    <s v="George Gallo"/>
    <s v="Will Smith"/>
    <s v="United States"/>
    <n v="130000000"/>
    <n v="273339556"/>
    <s v="Columbia Pictures"/>
    <n v="147"/>
    <n v="184"/>
    <n v="452644362.57173914"/>
  </r>
  <r>
    <s v="Open Range"/>
    <x v="0"/>
    <x v="2"/>
    <x v="23"/>
    <s v="August 15, 2003 (United States)"/>
    <x v="34"/>
    <n v="68000"/>
    <s v="Kevin Costner"/>
    <s v="Lauran Paine"/>
    <s v="Kevin Costner"/>
    <s v="United States"/>
    <n v="22000000"/>
    <n v="68296293"/>
    <s v="Touchstone Pictures"/>
    <n v="139"/>
    <n v="184"/>
    <n v="113097176.50597826"/>
  </r>
  <r>
    <s v="Mona Lisa Smile"/>
    <x v="8"/>
    <x v="0"/>
    <x v="23"/>
    <s v="December 19, 2003 (United States)"/>
    <x v="16"/>
    <n v="79000"/>
    <s v="Mike Newell"/>
    <s v="Lawrence Konner"/>
    <s v="Julia Roberts"/>
    <s v="United States"/>
    <n v="65000000"/>
    <n v="141337989"/>
    <s v="Revolution Studios"/>
    <n v="117"/>
    <n v="184"/>
    <n v="234052637.21902174"/>
  </r>
  <r>
    <s v="Freddy vs. Jason"/>
    <x v="0"/>
    <x v="2"/>
    <x v="23"/>
    <s v="August 15, 2003 (United States)"/>
    <x v="46"/>
    <n v="113000"/>
    <s v="Ronny Yu"/>
    <s v="Wes Craven"/>
    <s v="Robert Englund"/>
    <s v="Canada"/>
    <n v="30000000"/>
    <n v="116632628"/>
    <s v="New Line Cinema"/>
    <n v="97"/>
    <n v="184"/>
    <n v="193141096.47608694"/>
  </r>
  <r>
    <s v="Bruce Almighty"/>
    <x v="8"/>
    <x v="3"/>
    <x v="23"/>
    <s v="May 23, 2003 (United States)"/>
    <x v="17"/>
    <n v="380000"/>
    <s v="Tom Shadyac"/>
    <s v="Steve Koren"/>
    <s v="Jim Carrey"/>
    <s v="United States"/>
    <n v="81000000"/>
    <n v="484592874"/>
    <s v="Spyglass Entertainment"/>
    <n v="101"/>
    <n v="184"/>
    <n v="802475264.7163043"/>
  </r>
  <r>
    <s v="Dogville"/>
    <x v="0"/>
    <x v="6"/>
    <x v="23"/>
    <s v="April 23, 2004 (United States)"/>
    <x v="45"/>
    <n v="141000"/>
    <s v="Lars von Trier"/>
    <s v="Lars von Trier"/>
    <s v="Nicole Kidman"/>
    <s v="Denmark"/>
    <n v="10000000"/>
    <n v="16689283"/>
    <s v="Zentropa Entertainments"/>
    <n v="178"/>
    <n v="184"/>
    <n v="27637089.837499999"/>
  </r>
  <r>
    <s v="Elf"/>
    <x v="1"/>
    <x v="1"/>
    <x v="23"/>
    <s v="November 7, 2003 (United States)"/>
    <x v="9"/>
    <n v="235000"/>
    <s v="Jon Favreau"/>
    <s v="David Berenbaum"/>
    <s v="Will Ferrell"/>
    <s v="United States"/>
    <n v="33000000"/>
    <n v="223853736"/>
    <s v="New Line Cinema"/>
    <n v="97"/>
    <n v="184"/>
    <n v="370696920.43043476"/>
  </r>
  <r>
    <s v="Freaky Friday"/>
    <x v="1"/>
    <x v="3"/>
    <x v="23"/>
    <s v="August 6, 2003 (United States)"/>
    <x v="19"/>
    <n v="129000"/>
    <s v="Mark Waters"/>
    <s v="Mary Rodgers"/>
    <s v="Jamie Lee Curtis"/>
    <s v="United States"/>
    <n v="20000000"/>
    <n v="160846332"/>
    <s v="Casual Friday Productions"/>
    <n v="97"/>
    <n v="184"/>
    <n v="266358029.13260871"/>
  </r>
  <r>
    <s v="Charlie's Angels: Full Throttle"/>
    <x v="8"/>
    <x v="2"/>
    <x v="23"/>
    <s v="June 27, 2003 (United States)"/>
    <x v="38"/>
    <n v="123000"/>
    <s v="McG"/>
    <s v="Ivan Goff"/>
    <s v="Drew Barrymore"/>
    <s v="United States"/>
    <n v="120000000"/>
    <n v="259175788"/>
    <s v="Columbia Pictures"/>
    <n v="106"/>
    <n v="184"/>
    <n v="429189470.67173916"/>
  </r>
  <r>
    <s v="Legally Blonde 2"/>
    <x v="8"/>
    <x v="3"/>
    <x v="23"/>
    <s v="July 2, 2003 (United States)"/>
    <x v="25"/>
    <n v="63000"/>
    <s v="Charles Herman-Wurmfeld"/>
    <s v="Amanda Brown"/>
    <s v="Reese Witherspoon"/>
    <s v="United States"/>
    <n v="45000000"/>
    <n v="124914842"/>
    <s v="Metro-Goldwyn-Mayer (MGM)"/>
    <n v="95"/>
    <n v="184"/>
    <n v="206856262.81195652"/>
  </r>
  <r>
    <s v="Dickie Roberts: Former Child Star"/>
    <x v="8"/>
    <x v="3"/>
    <x v="23"/>
    <s v="September 5, 2003 (United States)"/>
    <x v="41"/>
    <n v="14000"/>
    <s v="Sam Weisman"/>
    <s v="Fred Wolf"/>
    <s v="David Spade"/>
    <s v="United States"/>
    <n v="17000000"/>
    <n v="23769505"/>
    <s v="Paramount Pictures"/>
    <n v="98"/>
    <n v="184"/>
    <n v="39361783.551630437"/>
  </r>
  <r>
    <s v="Anger Management"/>
    <x v="8"/>
    <x v="3"/>
    <x v="23"/>
    <s v="April 11, 2003 (United States)"/>
    <x v="19"/>
    <n v="207000"/>
    <s v="Peter Segal"/>
    <s v="David Dorfman"/>
    <s v="Jack Nicholson"/>
    <s v="United States"/>
    <n v="75000000"/>
    <n v="195745823"/>
    <s v="Revolution Studios"/>
    <n v="106"/>
    <n v="184"/>
    <n v="324150827.54402173"/>
  </r>
  <r>
    <s v="Open Water"/>
    <x v="0"/>
    <x v="1"/>
    <x v="23"/>
    <s v="August 20, 2004 (United States)"/>
    <x v="46"/>
    <n v="52000"/>
    <s v="Chris Kentis"/>
    <s v="Chris Kentis"/>
    <s v="Blanchard Ryan"/>
    <s v="United States"/>
    <n v="500000"/>
    <n v="54683487"/>
    <s v="Plunge Pictures LLC"/>
    <n v="79"/>
    <n v="184"/>
    <n v="90554665.700543478"/>
  </r>
  <r>
    <s v="Something's Gotta Give"/>
    <x v="8"/>
    <x v="3"/>
    <x v="23"/>
    <s v="December 12, 2003 (United States)"/>
    <x v="17"/>
    <n v="115000"/>
    <s v="Nancy Meyers"/>
    <s v="Nancy Meyers"/>
    <s v="Jack Nicholson"/>
    <s v="United States"/>
    <n v="80000000"/>
    <n v="265328738"/>
    <s v="Columbia Pictures"/>
    <n v="128"/>
    <n v="184"/>
    <n v="439378622.11195654"/>
  </r>
  <r>
    <s v="Girl with a Pearl Earring"/>
    <x v="8"/>
    <x v="5"/>
    <x v="23"/>
    <s v="January 30, 2004 (United States)"/>
    <x v="15"/>
    <n v="74000"/>
    <s v="Peter Webber"/>
    <s v="Tracy Chevalier"/>
    <s v="Scarlett Johansson"/>
    <s v="United Kingdom"/>
    <n v="12000000"/>
    <n v="33030115"/>
    <s v="Archer Street Productions"/>
    <n v="100"/>
    <n v="184"/>
    <n v="54697152.394021742"/>
  </r>
  <r>
    <s v="The Cat in the Hat"/>
    <x v="1"/>
    <x v="1"/>
    <x v="23"/>
    <s v="November 21, 2003 (United States)"/>
    <x v="35"/>
    <n v="59000"/>
    <s v="Bo Welch"/>
    <s v="Dr. Seuss"/>
    <s v="Mike Myers"/>
    <s v="United States"/>
    <n v="109000000"/>
    <n v="133960541"/>
    <s v="Universal Pictures"/>
    <n v="82"/>
    <n v="184"/>
    <n v="221835743.71032608"/>
  </r>
  <r>
    <s v="Brother Bear"/>
    <x v="2"/>
    <x v="10"/>
    <x v="23"/>
    <s v="November 1, 2003 (United States)"/>
    <x v="8"/>
    <n v="101000"/>
    <s v="Aaron Blaise"/>
    <s v="Tab Murphy"/>
    <s v="Joaquin Phoenix"/>
    <s v="United States"/>
    <n v="128000000"/>
    <n v="250397798"/>
    <s v="Walt Disney Animation Studios"/>
    <n v="85"/>
    <n v="184"/>
    <n v="414653310.05760872"/>
  </r>
  <r>
    <s v="The Brown Bunny"/>
    <x v="4"/>
    <x v="0"/>
    <x v="23"/>
    <s v="November 14, 2003 (Austria)"/>
    <x v="18"/>
    <n v="14000"/>
    <s v="Vincent Gallo"/>
    <s v="Vincent Gallo"/>
    <s v="Vincent Gallo"/>
    <s v="United States"/>
    <n v="10000000"/>
    <n v="402599"/>
    <s v="Gray Daisy Films"/>
    <n v="93"/>
    <n v="184"/>
    <n v="666695.19184782612"/>
  </r>
  <r>
    <s v="Tears of the Sun"/>
    <x v="0"/>
    <x v="2"/>
    <x v="23"/>
    <s v="March 7, 2003 (United States)"/>
    <x v="14"/>
    <n v="115000"/>
    <s v="Antoine Fuqua"/>
    <s v="Alex Lasker"/>
    <s v="Bruce Willis"/>
    <s v="United States"/>
    <n v="75000000"/>
    <n v="86468162"/>
    <s v="Cheyenne Enterprises"/>
    <n v="121"/>
    <n v="184"/>
    <n v="143189396.52934784"/>
  </r>
  <r>
    <s v="Final Destination 2"/>
    <x v="0"/>
    <x v="4"/>
    <x v="23"/>
    <s v="January 31, 2003 (United States)"/>
    <x v="19"/>
    <n v="156000"/>
    <s v="David R. Ellis"/>
    <s v="J. Mackye Gruber"/>
    <s v="A.J. Cook"/>
    <s v="United States"/>
    <n v="26000000"/>
    <n v="90941129"/>
    <s v="New Line Cinema"/>
    <n v="90"/>
    <n v="184"/>
    <n v="150596532.64293477"/>
  </r>
  <r>
    <s v="21 Grams"/>
    <x v="0"/>
    <x v="6"/>
    <x v="23"/>
    <s v="January 16, 2004 (United States)"/>
    <x v="37"/>
    <n v="228000"/>
    <s v="Alejandro G. Iñárritu"/>
    <s v="Guillermo Arriaga"/>
    <s v="Sean Penn"/>
    <s v="United States"/>
    <n v="20000000"/>
    <n v="60427839"/>
    <s v="This Is That Productions"/>
    <n v="124"/>
    <n v="184"/>
    <n v="100067187.73532608"/>
  </r>
  <r>
    <s v="Intolerable Cruelty"/>
    <x v="8"/>
    <x v="3"/>
    <x v="23"/>
    <s v="October 10, 2003 (United States)"/>
    <x v="19"/>
    <n v="93000"/>
    <s v="Joel Coen"/>
    <s v="Robert Ramsey"/>
    <s v="George Clooney"/>
    <s v="United States"/>
    <n v="60000000"/>
    <n v="120801243"/>
    <s v="Universal Pictures"/>
    <n v="100"/>
    <n v="184"/>
    <n v="200044232.29402176"/>
  </r>
  <r>
    <s v="Johnny English"/>
    <x v="1"/>
    <x v="2"/>
    <x v="23"/>
    <s v="July 18, 2003 (United States)"/>
    <x v="19"/>
    <n v="152000"/>
    <s v="Peter Howitt"/>
    <s v="Neal Purvis"/>
    <s v="Rowan Atkinson"/>
    <s v="United Kingdom"/>
    <n v="40000000"/>
    <n v="160466000"/>
    <s v="Universal Pictures"/>
    <n v="87"/>
    <n v="184"/>
    <n v="265728207.60869566"/>
  </r>
  <r>
    <s v="The Hunted"/>
    <x v="0"/>
    <x v="2"/>
    <x v="23"/>
    <s v="March 14, 2003 (United States)"/>
    <x v="10"/>
    <n v="45000"/>
    <s v="William Friedkin"/>
    <s v="David Griffiths"/>
    <s v="Tommy Lee Jones"/>
    <s v="United States"/>
    <n v="55000000"/>
    <n v="46061847"/>
    <s v="Lakeshore Entertainment"/>
    <n v="94"/>
    <n v="184"/>
    <n v="76277417.287499994"/>
  </r>
  <r>
    <s v="Matchstick Men"/>
    <x v="8"/>
    <x v="3"/>
    <x v="23"/>
    <s v="September 12, 2003 (United States)"/>
    <x v="4"/>
    <n v="126000"/>
    <s v="Ridley Scott"/>
    <s v="Eric Garcia"/>
    <s v="Nicolas Cage"/>
    <s v="United States"/>
    <n v="62000000"/>
    <n v="65565672"/>
    <s v="Warner Bros."/>
    <n v="116"/>
    <n v="184"/>
    <n v="108575327.49130435"/>
  </r>
  <r>
    <s v="Under the Tuscan Sun"/>
    <x v="8"/>
    <x v="3"/>
    <x v="23"/>
    <s v="September 26, 2003 (United States)"/>
    <x v="8"/>
    <n v="49000"/>
    <s v="Audrey Wells"/>
    <s v="Frances Mayes"/>
    <s v="Diane Lane"/>
    <s v="United States"/>
    <n v="18000000"/>
    <n v="58878723"/>
    <s v="Touchstone Pictures"/>
    <n v="113"/>
    <n v="184"/>
    <n v="97501885.315760866"/>
  </r>
  <r>
    <s v="Seabiscuit"/>
    <x v="8"/>
    <x v="0"/>
    <x v="23"/>
    <s v="July 25, 2003 (United States)"/>
    <x v="4"/>
    <n v="68000"/>
    <s v="Gary Ross"/>
    <s v="Laura Hillenbrand"/>
    <s v="Tobey Maguire"/>
    <s v="United States"/>
    <n v="87000000"/>
    <n v="148336445"/>
    <s v="Universal Pictures"/>
    <n v="140"/>
    <n v="184"/>
    <n v="245641928.21467391"/>
  </r>
  <r>
    <s v="American Wedding"/>
    <x v="0"/>
    <x v="3"/>
    <x v="23"/>
    <s v="August 1, 2003 (United States)"/>
    <x v="21"/>
    <n v="198000"/>
    <s v="Jesse Dylan"/>
    <s v="Adam Herz"/>
    <s v="Jason Biggs"/>
    <s v="United States"/>
    <n v="55000000"/>
    <n v="232722935"/>
    <s v="Universal Pictures"/>
    <n v="96"/>
    <n v="184"/>
    <n v="385384121.16576087"/>
  </r>
  <r>
    <s v="Just Married"/>
    <x v="8"/>
    <x v="3"/>
    <x v="23"/>
    <s v="January 10, 2003 (United States)"/>
    <x v="30"/>
    <n v="69000"/>
    <s v="Shawn Levy"/>
    <s v="Sam Harper"/>
    <s v="Ashton Kutcher"/>
    <s v="United States"/>
    <n v="18000000"/>
    <n v="101564935"/>
    <s v="Twentieth Century Fox"/>
    <n v="95"/>
    <n v="184"/>
    <n v="168189324.42663044"/>
  </r>
  <r>
    <s v="High Tension"/>
    <x v="0"/>
    <x v="4"/>
    <x v="23"/>
    <s v="June 10, 2005 (United States)"/>
    <x v="8"/>
    <n v="69000"/>
    <s v="Alexandre Aja"/>
    <s v="Alexandre Aja"/>
    <s v="Cécile de France"/>
    <s v="France"/>
    <m/>
    <n v="6291958"/>
    <s v="Alexandre Films"/>
    <n v="91"/>
    <n v="184"/>
    <n v="10419345.666304348"/>
  </r>
  <r>
    <s v="Lara Croft Tomb Raider: The Cradle of Life"/>
    <x v="8"/>
    <x v="2"/>
    <x v="23"/>
    <s v="July 25, 2003 (United States)"/>
    <x v="41"/>
    <n v="132000"/>
    <s v="Jan de Bont"/>
    <s v="Dean Georgaris"/>
    <s v="Angelina Jolie"/>
    <s v="United States"/>
    <n v="95000000"/>
    <n v="160099222"/>
    <s v="Paramount Pictures"/>
    <n v="117"/>
    <n v="184"/>
    <n v="265120831.21413043"/>
  </r>
  <r>
    <s v="Elephant"/>
    <x v="0"/>
    <x v="6"/>
    <x v="23"/>
    <s v="November 14, 2003 (United States)"/>
    <x v="13"/>
    <n v="88000"/>
    <s v="Gus Van Sant"/>
    <s v="Gus Van Sant"/>
    <s v="Elias McConnell"/>
    <s v="United States"/>
    <n v="3000000"/>
    <n v="10012022"/>
    <s v="HBO Films"/>
    <n v="81"/>
    <n v="184"/>
    <n v="16579690.779347826"/>
  </r>
  <r>
    <s v="Darkness Falls"/>
    <x v="8"/>
    <x v="7"/>
    <x v="23"/>
    <s v="January 24, 2003 (United States)"/>
    <x v="18"/>
    <n v="31000"/>
    <s v="Jonathan Liebesman"/>
    <s v="Joe Harris"/>
    <s v="Chaney Kley"/>
    <s v="United States"/>
    <n v="11000000"/>
    <n v="47488536"/>
    <s v="Revolution Studios"/>
    <n v="86"/>
    <n v="184"/>
    <n v="78639983.256521747"/>
  </r>
  <r>
    <s v="Spy Kids 3-D: Game Over"/>
    <x v="1"/>
    <x v="2"/>
    <x v="23"/>
    <s v="July 25, 2003 (United States)"/>
    <x v="36"/>
    <n v="57000"/>
    <s v="Robert Rodriguez"/>
    <s v="Robert Rodriguez"/>
    <s v="Daryl Sabara"/>
    <s v="United States"/>
    <n v="38000000"/>
    <n v="197101678"/>
    <s v="Dimension Films"/>
    <n v="84"/>
    <n v="184"/>
    <n v="326396093.94891304"/>
  </r>
  <r>
    <s v="Gigli"/>
    <x v="0"/>
    <x v="3"/>
    <x v="23"/>
    <s v="August 1, 2003 (United States)"/>
    <x v="65"/>
    <n v="46000"/>
    <s v="Martin Brest"/>
    <s v="Martin Brest"/>
    <s v="Ben Affleck"/>
    <s v="United States"/>
    <n v="54000000"/>
    <n v="7266209"/>
    <s v="Revolution Studios"/>
    <n v="121"/>
    <n v="184"/>
    <n v="12032684.142934782"/>
  </r>
  <r>
    <s v="Out of Time"/>
    <x v="8"/>
    <x v="6"/>
    <x v="23"/>
    <s v="October 3, 2003 (United States)"/>
    <x v="16"/>
    <n v="58000"/>
    <s v="Carl Franklin"/>
    <s v="David Collard"/>
    <s v="Denzel Washington"/>
    <s v="United States"/>
    <n v="50000000"/>
    <n v="55495563"/>
    <s v="Metro-Goldwyn-Mayer (MGM)"/>
    <n v="105"/>
    <n v="184"/>
    <n v="91899445.902717397"/>
  </r>
  <r>
    <s v="The Core"/>
    <x v="8"/>
    <x v="2"/>
    <x v="23"/>
    <s v="March 28, 2003 (United States)"/>
    <x v="30"/>
    <n v="95000"/>
    <s v="Jon Amiel"/>
    <s v="Cooper Layne"/>
    <s v="Aaron Eckhart"/>
    <s v="United Kingdom"/>
    <n v="60000000"/>
    <n v="73498611"/>
    <s v="Paramount Pictures"/>
    <n v="135"/>
    <n v="184"/>
    <n v="121712102.0201087"/>
  </r>
  <r>
    <s v="Dumb and Dumberer: When Harry Met Lloyd"/>
    <x v="8"/>
    <x v="3"/>
    <x v="23"/>
    <s v="June 13, 2003 (United States)"/>
    <x v="39"/>
    <n v="38000"/>
    <s v="Troy Miller"/>
    <s v="Peter Farrelly"/>
    <s v="Derek Richardson"/>
    <s v="United States"/>
    <n v="19000000"/>
    <n v="39267515"/>
    <s v="New Line Cinema"/>
    <n v="85"/>
    <n v="184"/>
    <n v="65026151.198369563"/>
  </r>
  <r>
    <s v="Runaway Jury"/>
    <x v="8"/>
    <x v="6"/>
    <x v="23"/>
    <s v="October 17, 2003 (United States)"/>
    <x v="12"/>
    <n v="94000"/>
    <s v="Gary Fleder"/>
    <s v="John Grisham"/>
    <s v="John Cusack"/>
    <s v="United States"/>
    <n v="60000000"/>
    <n v="80154140"/>
    <s v="New Regency Productions"/>
    <n v="127"/>
    <n v="184"/>
    <n v="132733513.35869566"/>
  </r>
  <r>
    <s v="Jeepers Creepers 2"/>
    <x v="0"/>
    <x v="4"/>
    <x v="23"/>
    <s v="August 29, 2003 (United States)"/>
    <x v="41"/>
    <n v="60000"/>
    <s v="Victor Salva"/>
    <s v="Victor Salva"/>
    <s v="Jonathan Breck"/>
    <s v="United States"/>
    <n v="17000000"/>
    <n v="63102666"/>
    <s v="United Artists"/>
    <n v="104"/>
    <n v="184"/>
    <n v="104496643.09891304"/>
  </r>
  <r>
    <s v="Shanghai Knights"/>
    <x v="8"/>
    <x v="2"/>
    <x v="23"/>
    <s v="February 7, 2003 (United States)"/>
    <x v="19"/>
    <n v="102000"/>
    <s v="David Dobkin"/>
    <s v="Alfred Gough"/>
    <s v="Jackie Chan"/>
    <s v="United States"/>
    <n v="50000000"/>
    <n v="88323487"/>
    <s v="Touchstone Pictures"/>
    <n v="114"/>
    <n v="184"/>
    <n v="146261774.39619565"/>
  </r>
  <r>
    <s v="Dreamcatcher"/>
    <x v="0"/>
    <x v="0"/>
    <x v="23"/>
    <s v="March 21, 2003 (United States)"/>
    <x v="30"/>
    <n v="90000"/>
    <s v="Lawrence Kasdan"/>
    <s v="Stephen King"/>
    <s v="Morgan Freeman"/>
    <s v="United States"/>
    <n v="68000000"/>
    <n v="81240406"/>
    <s v="Castle Rock Entertainment"/>
    <n v="134"/>
    <n v="184"/>
    <n v="134532346.24021739"/>
  </r>
  <r>
    <s v="Spring, Summer, Fall, Winter... and Spring"/>
    <x v="0"/>
    <x v="0"/>
    <x v="23"/>
    <s v="May 28, 2004 (United States)"/>
    <x v="45"/>
    <n v="79000"/>
    <s v="Kim Ki-duk"/>
    <s v="Kim Ki-duk"/>
    <s v="Kim Ki-duk"/>
    <s v="South Korea"/>
    <m/>
    <n v="8945072"/>
    <s v="Korea Pictures"/>
    <n v="103"/>
    <n v="184"/>
    <n v="14812844.773913044"/>
  </r>
  <r>
    <s v="Daddy Day Care"/>
    <x v="1"/>
    <x v="3"/>
    <x v="23"/>
    <s v="May 9, 2003 (United States)"/>
    <x v="41"/>
    <n v="65000"/>
    <s v="Steve Carr"/>
    <s v="Geoff Rodkey"/>
    <s v="Eddie Murphy"/>
    <s v="United States"/>
    <n v="60000000"/>
    <n v="164433867"/>
    <s v="Revolution Studios"/>
    <n v="92"/>
    <n v="184"/>
    <n v="272298909.1027174"/>
  </r>
  <r>
    <s v="Paycheck"/>
    <x v="8"/>
    <x v="2"/>
    <x v="23"/>
    <s v="December 25, 2003 (United States)"/>
    <x v="21"/>
    <n v="105000"/>
    <s v="John Woo"/>
    <s v="Philip K. Dick"/>
    <s v="Ben Affleck"/>
    <s v="United States"/>
    <n v="60000000"/>
    <n v="117248958"/>
    <s v="Paramount Pictures"/>
    <n v="119"/>
    <n v="184"/>
    <n v="194161725.55760869"/>
  </r>
  <r>
    <s v="Duplex"/>
    <x v="8"/>
    <x v="3"/>
    <x v="23"/>
    <s v="September 26, 2003 (United States)"/>
    <x v="23"/>
    <n v="56000"/>
    <s v="Danny DeVito"/>
    <s v="Larry Doyle"/>
    <s v="Ben Stiller"/>
    <s v="Germany"/>
    <n v="40000000"/>
    <n v="19322135"/>
    <s v="Miramax"/>
    <n v="89"/>
    <n v="184"/>
    <n v="31997035.513586957"/>
  </r>
  <r>
    <s v="Honey"/>
    <x v="8"/>
    <x v="0"/>
    <x v="23"/>
    <s v="December 5, 2003 (United States)"/>
    <x v="20"/>
    <n v="44000"/>
    <s v="Bille Woodruff"/>
    <s v="Alonzo Brown"/>
    <s v="Jessica Alba"/>
    <s v="United States"/>
    <n v="18000000"/>
    <n v="62228395"/>
    <s v="Universal Pictures"/>
    <n v="94"/>
    <n v="184"/>
    <n v="103048869.32880434"/>
  </r>
  <r>
    <s v="Wonderland"/>
    <x v="0"/>
    <x v="6"/>
    <x v="23"/>
    <s v="October 24, 2003 (United States)"/>
    <x v="14"/>
    <n v="22000"/>
    <s v="James Cox"/>
    <s v="James Cox"/>
    <s v="Val Kilmer"/>
    <s v="Canada"/>
    <n v="5000000"/>
    <n v="2466444"/>
    <s v="Lions Gate Films"/>
    <n v="104"/>
    <n v="184"/>
    <n v="4084377.645652174"/>
  </r>
  <r>
    <s v="The Haunted Mansion"/>
    <x v="1"/>
    <x v="3"/>
    <x v="23"/>
    <s v="November 26, 2003 (United States)"/>
    <x v="27"/>
    <n v="44000"/>
    <s v="Rob Minkoff"/>
    <s v="David Berenbaum"/>
    <s v="Eddie Murphy"/>
    <s v="United States"/>
    <n v="90000000"/>
    <n v="182290266"/>
    <s v="Walt Disney Pictures"/>
    <n v="88"/>
    <n v="184"/>
    <n v="301868717.66413045"/>
  </r>
  <r>
    <s v="Sinbad: Legend of the Seven Seas"/>
    <x v="1"/>
    <x v="10"/>
    <x v="23"/>
    <s v="July 2, 2003 (United States)"/>
    <x v="17"/>
    <n v="51000"/>
    <s v="Patrick Gilmore"/>
    <s v="John Logan"/>
    <s v="Brad Pitt"/>
    <s v="United States"/>
    <n v="60000000"/>
    <n v="80773077"/>
    <s v="Dreamworks Pictures"/>
    <n v="86"/>
    <n v="184"/>
    <n v="133758459.57554348"/>
  </r>
  <r>
    <s v="House of the Dead"/>
    <x v="0"/>
    <x v="2"/>
    <x v="23"/>
    <s v="October 10, 2003 (United States)"/>
    <x v="67"/>
    <n v="36000"/>
    <s v="Uwe Boll"/>
    <s v="Mark A. Altman"/>
    <s v="Jonathan Cherry"/>
    <s v="Germany"/>
    <n v="12000000"/>
    <n v="13818181"/>
    <s v="Boll Kino Beteiligungs GmbH &amp; Co. KG"/>
    <n v="90"/>
    <n v="184"/>
    <n v="22882607.340760868"/>
  </r>
  <r>
    <s v="Gods and Generals"/>
    <x v="8"/>
    <x v="5"/>
    <x v="23"/>
    <s v="February 21, 2003 (United States)"/>
    <x v="21"/>
    <n v="16000"/>
    <s v="Ron Maxwell"/>
    <s v="Jeff Shaara"/>
    <s v="Stephen Lang"/>
    <s v="United States"/>
    <n v="56000000"/>
    <n v="12923936"/>
    <s v="Turner Pictures (I)"/>
    <n v="219"/>
    <n v="184"/>
    <n v="21401757.060869567"/>
  </r>
  <r>
    <s v="House of Sand and Fog"/>
    <x v="0"/>
    <x v="6"/>
    <x v="23"/>
    <s v="January 9, 2004 (United States)"/>
    <x v="24"/>
    <n v="66000"/>
    <s v="Vadim Perelman"/>
    <s v="Andre Dubus III"/>
    <s v="Jennifer Connelly"/>
    <s v="United States"/>
    <n v="16500000"/>
    <n v="16763804"/>
    <s v="Dreamworks Pictures"/>
    <n v="126"/>
    <n v="184"/>
    <n v="27760494.993478261"/>
  </r>
  <r>
    <s v="A Man Apart"/>
    <x v="0"/>
    <x v="2"/>
    <x v="23"/>
    <s v="April 4, 2003 (United States)"/>
    <x v="10"/>
    <n v="46000"/>
    <s v="F. Gary Gray"/>
    <s v="Christian Gudegast"/>
    <s v="Vin Diesel"/>
    <s v="United States"/>
    <n v="36000000"/>
    <n v="44350926"/>
    <s v="DIA Productions GmbH &amp; Co. KG"/>
    <n v="109"/>
    <n v="184"/>
    <n v="73444169.305434778"/>
  </r>
  <r>
    <s v="The Station Agent"/>
    <x v="0"/>
    <x v="3"/>
    <x v="23"/>
    <s v="December 5, 2003 (United States)"/>
    <x v="37"/>
    <n v="68000"/>
    <s v="Tom McCarthy"/>
    <s v="Tom McCarthy"/>
    <s v="Peter Dinklage"/>
    <s v="United States"/>
    <n v="500000"/>
    <n v="8701337"/>
    <s v="SenArt Films"/>
    <n v="89"/>
    <n v="184"/>
    <n v="14409224.9125"/>
  </r>
  <r>
    <s v="Good Bye Lenin!"/>
    <x v="0"/>
    <x v="3"/>
    <x v="23"/>
    <s v="May 14, 2004 (United States)"/>
    <x v="3"/>
    <n v="140000"/>
    <s v="Wolfgang Becker"/>
    <s v="Bernd Lichtenberg"/>
    <s v="Daniel Brühl"/>
    <s v="Germany"/>
    <m/>
    <n v="79316957"/>
    <s v="X-Filme Creative Pool"/>
    <n v="121"/>
    <n v="184"/>
    <n v="131347156.51032609"/>
  </r>
  <r>
    <s v="Basic"/>
    <x v="0"/>
    <x v="2"/>
    <x v="23"/>
    <s v="March 28, 2003 (United States)"/>
    <x v="16"/>
    <n v="61000"/>
    <s v="John McTiernan"/>
    <s v="James Vanderbilt"/>
    <s v="John Travolta"/>
    <s v="Germany"/>
    <n v="50000000"/>
    <n v="42792561"/>
    <s v="Phoenix Pictures"/>
    <n v="98"/>
    <n v="184"/>
    <n v="70863550.742934778"/>
  </r>
  <r>
    <s v="The Human Stain"/>
    <x v="0"/>
    <x v="0"/>
    <x v="23"/>
    <s v="December 18, 2003 (Germany)"/>
    <x v="21"/>
    <n v="30000"/>
    <s v="Robert Benton"/>
    <s v="Philip Roth"/>
    <s v="Anthony Hopkins"/>
    <s v="Germany"/>
    <n v="30000000"/>
    <n v="22954068"/>
    <s v="Miramax"/>
    <n v="106"/>
    <n v="184"/>
    <n v="38011437.606521741"/>
  </r>
  <r>
    <s v="Grind"/>
    <x v="8"/>
    <x v="1"/>
    <x v="23"/>
    <s v="August 15, 2003 (United States)"/>
    <x v="22"/>
    <n v="12000"/>
    <s v="Casey La Scala"/>
    <s v="Ralph Sall"/>
    <s v="Adam Brody"/>
    <s v="United States"/>
    <n v="6000000"/>
    <n v="5141166"/>
    <s v="900 Films"/>
    <n v="105"/>
    <n v="184"/>
    <n v="8513659.1315217391"/>
  </r>
  <r>
    <s v="Gothika"/>
    <x v="0"/>
    <x v="4"/>
    <x v="23"/>
    <s v="November 21, 2003 (United States)"/>
    <x v="1"/>
    <n v="108000"/>
    <s v="Mathieu Kassovitz"/>
    <s v="Sebastian Gutierrez"/>
    <s v="Halle Berry"/>
    <s v="United States"/>
    <n v="40000000"/>
    <n v="141591324"/>
    <s v="Columbia Pictures"/>
    <n v="98"/>
    <n v="184"/>
    <n v="234472154.47173914"/>
  </r>
  <r>
    <s v="Agent Cody Banks"/>
    <x v="1"/>
    <x v="2"/>
    <x v="23"/>
    <s v="March 14, 2003 (United States)"/>
    <x v="27"/>
    <n v="34000"/>
    <s v="Harald Zwart"/>
    <s v="Ashley Miller"/>
    <s v="Frankie Muniz"/>
    <s v="United States"/>
    <n v="28000000"/>
    <n v="58795814"/>
    <s v="Metro-Goldwyn-Mayer (MGM)"/>
    <n v="102"/>
    <n v="184"/>
    <n v="97364589.81413044"/>
  </r>
  <r>
    <s v="Ong-Bak: The Thai Warrior"/>
    <x v="0"/>
    <x v="2"/>
    <x v="23"/>
    <s v="February 11, 2005 (United States)"/>
    <x v="13"/>
    <n v="72000"/>
    <s v="Prachya Pinkaew"/>
    <s v="Panna Rittikrai"/>
    <s v="Tony Jaa"/>
    <s v="Thailand"/>
    <m/>
    <n v="20235426"/>
    <s v="EuropaCorp"/>
    <n v="105"/>
    <n v="184"/>
    <n v="33509425.555434782"/>
  </r>
  <r>
    <s v="Bad Santa"/>
    <x v="0"/>
    <x v="3"/>
    <x v="23"/>
    <s v="November 26, 2003 (United States)"/>
    <x v="9"/>
    <n v="137000"/>
    <s v="Terry Zwigoff"/>
    <s v="Glenn Ficarra"/>
    <s v="Billy Bob Thornton"/>
    <s v="Germany"/>
    <n v="23000000"/>
    <n v="76490720"/>
    <s v="Columbia Pictures"/>
    <n v="92"/>
    <n v="184"/>
    <n v="126666969.47826087"/>
  </r>
  <r>
    <s v="Shattered Glass"/>
    <x v="8"/>
    <x v="0"/>
    <x v="23"/>
    <s v="November 26, 2003 (United States)"/>
    <x v="12"/>
    <n v="34000"/>
    <s v="Billy Ray"/>
    <s v="Buzz Bissinger"/>
    <s v="Hayden Christensen"/>
    <s v="United States"/>
    <n v="6000000"/>
    <n v="2944752"/>
    <s v="Lions Gate Films"/>
    <n v="94"/>
    <n v="184"/>
    <n v="4876445.2956521744"/>
  </r>
  <r>
    <s v="The Lizzie McGuire Movie"/>
    <x v="1"/>
    <x v="1"/>
    <x v="23"/>
    <s v="May 2, 2003 (United States)"/>
    <x v="30"/>
    <n v="37000"/>
    <s v="Jim Fall"/>
    <s v="Susan Estelle Jansen"/>
    <s v="Hilary Duff"/>
    <s v="United States"/>
    <n v="17000000"/>
    <n v="55534455"/>
    <s v="Walt Disney Pictures"/>
    <n v="94"/>
    <n v="184"/>
    <n v="91963850.209239125"/>
  </r>
  <r>
    <s v="The Cooler"/>
    <x v="0"/>
    <x v="0"/>
    <x v="23"/>
    <s v="January 16, 2004 (United States)"/>
    <x v="15"/>
    <n v="33000"/>
    <s v="Wayne Kramer"/>
    <s v="Frank Hannah"/>
    <s v="William H. Macy"/>
    <s v="United States"/>
    <n v="3200000"/>
    <n v="10464788"/>
    <s v="ContentFilm"/>
    <n v="101"/>
    <n v="184"/>
    <n v="17329461.432608698"/>
  </r>
  <r>
    <s v="Cradle 2 the Grave"/>
    <x v="0"/>
    <x v="2"/>
    <x v="23"/>
    <s v="February 28, 2003 (United States)"/>
    <x v="1"/>
    <n v="42000"/>
    <s v="Andrzej Bartkowiak"/>
    <s v="John O'Brien"/>
    <s v="Jet Li"/>
    <s v="United States"/>
    <n v="25000000"/>
    <n v="56489558"/>
    <s v="Warner Bros."/>
    <n v="101"/>
    <n v="184"/>
    <n v="93545480.014130428"/>
  </r>
  <r>
    <s v="Uptown Girls"/>
    <x v="8"/>
    <x v="3"/>
    <x v="23"/>
    <s v="August 15, 2003 (United States)"/>
    <x v="19"/>
    <n v="36000"/>
    <s v="Boaz Yakin"/>
    <s v="Julia Dahl"/>
    <s v="Brittany Murphy"/>
    <s v="United States"/>
    <n v="20000000"/>
    <n v="44617342"/>
    <s v="Metro-Goldwyn-Mayer (MGM)"/>
    <n v="92"/>
    <n v="184"/>
    <n v="73885348.409782603"/>
  </r>
  <r>
    <s v="A Mighty Wind"/>
    <x v="8"/>
    <x v="3"/>
    <x v="23"/>
    <s v="May 9, 2003 (United States)"/>
    <x v="13"/>
    <n v="27000"/>
    <s v="Christopher Guest"/>
    <s v="Christopher Guest"/>
    <s v="Christopher Guest"/>
    <s v="United States"/>
    <m/>
    <n v="18750246"/>
    <s v="Castle Rock Entertainment"/>
    <n v="91"/>
    <n v="184"/>
    <n v="31049999.76195652"/>
  </r>
  <r>
    <s v="Cold Creek Manor"/>
    <x v="0"/>
    <x v="0"/>
    <x v="23"/>
    <s v="September 19, 2003 (United States)"/>
    <x v="18"/>
    <n v="22000"/>
    <s v="Mike Figgis"/>
    <s v="Richard Jefferies"/>
    <s v="Dennis Quaid"/>
    <s v="United States"/>
    <m/>
    <n v="29119434"/>
    <s v="Touchstone Pictures"/>
    <n v="118"/>
    <n v="184"/>
    <n v="48221149.672826089"/>
  </r>
  <r>
    <s v="Calendar Girls"/>
    <x v="8"/>
    <x v="3"/>
    <x v="23"/>
    <s v="January 1, 2004 (United States)"/>
    <x v="15"/>
    <n v="24000"/>
    <s v="Nigel Cole"/>
    <s v="Juliette Towhidi"/>
    <s v="Helen Mirren"/>
    <s v="United Kingdom"/>
    <n v="10000000"/>
    <n v="93400759"/>
    <s v="Touchstone Pictures"/>
    <n v="108"/>
    <n v="184"/>
    <n v="154669626.45271739"/>
  </r>
  <r>
    <s v="Kal Ho Naa Ho"/>
    <x v="4"/>
    <x v="3"/>
    <x v="23"/>
    <s v="November 28, 2003 (India)"/>
    <x v="6"/>
    <n v="65000"/>
    <s v="Nikkhil Advani"/>
    <s v="Niranjan Iyengar"/>
    <s v="Preity Zinta"/>
    <s v="India"/>
    <m/>
    <n v="13200241"/>
    <s v="Dharma Productions"/>
    <n v="186"/>
    <n v="184"/>
    <n v="21859312.13423913"/>
  </r>
  <r>
    <s v="View from the Top"/>
    <x v="8"/>
    <x v="3"/>
    <x v="23"/>
    <s v="March 21, 2003 (United States)"/>
    <x v="11"/>
    <n v="26000"/>
    <s v="Bruno Barreto"/>
    <s v="Eric Wald"/>
    <s v="Gwyneth Paltrow"/>
    <s v="United States"/>
    <n v="30000000"/>
    <n v="19526014"/>
    <s v="Miramax"/>
    <n v="87"/>
    <n v="184"/>
    <n v="32334654.705434784"/>
  </r>
  <r>
    <s v="Malibu's Most Wanted"/>
    <x v="8"/>
    <x v="3"/>
    <x v="23"/>
    <s v="April 18, 2003 (United States)"/>
    <x v="33"/>
    <n v="19000"/>
    <s v="John Whitesell"/>
    <s v="Fax Bahr"/>
    <s v="Jamie Kennedy"/>
    <s v="United States"/>
    <n v="15000000"/>
    <n v="34622504"/>
    <s v="Warner Bros."/>
    <n v="86"/>
    <n v="184"/>
    <n v="57334113.960869566"/>
  </r>
  <r>
    <s v="Kangaroo Jack"/>
    <x v="1"/>
    <x v="2"/>
    <x v="23"/>
    <s v="January 17, 2003 (United States)"/>
    <x v="44"/>
    <n v="30000"/>
    <s v="David McNally"/>
    <s v="Steve Bing"/>
    <s v="Anthony Anderson"/>
    <s v="United States"/>
    <n v="60000000"/>
    <n v="88929111"/>
    <s v="Castle Rock Entertainment"/>
    <n v="89"/>
    <n v="184"/>
    <n v="147264674.57445651"/>
  </r>
  <r>
    <s v="The Return"/>
    <x v="4"/>
    <x v="0"/>
    <x v="23"/>
    <s v="June 25, 2003 (Russia)"/>
    <x v="45"/>
    <n v="44000"/>
    <s v="Andrey Zvyagintsev"/>
    <s v="Vladimir Moiseenko"/>
    <s v="Vladimir Garin"/>
    <s v="Russia"/>
    <m/>
    <n v="8482993"/>
    <s v="Ren Film"/>
    <n v="110"/>
    <n v="184"/>
    <n v="14047651.995108696"/>
  </r>
  <r>
    <s v="Radio"/>
    <x v="1"/>
    <x v="5"/>
    <x v="23"/>
    <s v="October 24, 2003 (United States)"/>
    <x v="15"/>
    <n v="39000"/>
    <s v="Michael Tollin"/>
    <s v="Mike Rich"/>
    <s v="Cuba Gooding Jr."/>
    <s v="United States"/>
    <n v="35000000"/>
    <n v="53293628"/>
    <s v="Revolution Studios"/>
    <n v="109"/>
    <n v="184"/>
    <n v="88253089.410869569"/>
  </r>
  <r>
    <s v="The Recruit"/>
    <x v="8"/>
    <x v="2"/>
    <x v="23"/>
    <s v="January 31, 2003 (United States)"/>
    <x v="14"/>
    <n v="131000"/>
    <s v="Roger Donaldson"/>
    <s v="Roger Towne"/>
    <s v="Al Pacino"/>
    <s v="United States"/>
    <n v="46000000"/>
    <n v="101191884"/>
    <s v="Touchstone Pictures"/>
    <n v="115"/>
    <n v="184"/>
    <n v="167571560.08043477"/>
  </r>
  <r>
    <s v="Coffee and Cigarettes"/>
    <x v="0"/>
    <x v="3"/>
    <x v="23"/>
    <s v="June 11, 2004 (United States)"/>
    <x v="12"/>
    <n v="61000"/>
    <s v="Jim Jarmusch"/>
    <s v="Jim Jarmusch"/>
    <s v="Bill Murray"/>
    <s v="United States"/>
    <m/>
    <n v="7929307"/>
    <s v="Asmik Ace Entertainment"/>
    <n v="95"/>
    <n v="184"/>
    <n v="13130760.015760869"/>
  </r>
  <r>
    <s v="Young Adam"/>
    <x v="5"/>
    <x v="6"/>
    <x v="23"/>
    <s v="September 26, 2003 (United Kingdom)"/>
    <x v="5"/>
    <n v="13000"/>
    <s v="David Mackenzie"/>
    <s v="Alexander Trocchi"/>
    <s v="Ewan McGregor"/>
    <s v="United Kingdom"/>
    <n v="6400000"/>
    <n v="2561820"/>
    <s v="Recorded Picture Company (RPC)"/>
    <n v="98"/>
    <n v="184"/>
    <n v="4242318.2282608692"/>
  </r>
  <r>
    <s v="Hollywood Homicide"/>
    <x v="8"/>
    <x v="2"/>
    <x v="23"/>
    <s v="June 13, 2003 (United States)"/>
    <x v="11"/>
    <n v="36000"/>
    <s v="Ron Shelton"/>
    <s v="Robert Souza"/>
    <s v="Harrison Ford"/>
    <s v="United States"/>
    <n v="75000000"/>
    <n v="51142659"/>
    <s v="Revolution Studios"/>
    <n v="116"/>
    <n v="184"/>
    <n v="84691131.507065222"/>
  </r>
  <r>
    <s v="Evil"/>
    <x v="4"/>
    <x v="0"/>
    <x v="23"/>
    <s v="September 26, 2003 (Sweden)"/>
    <x v="40"/>
    <n v="36000"/>
    <s v="Mikael Håfström"/>
    <s v="Jan Guillou"/>
    <s v="Andreas Wilson"/>
    <s v="Sweden"/>
    <m/>
    <n v="528245"/>
    <s v="Moviola Film och Television AB"/>
    <n v="113"/>
    <n v="184"/>
    <n v="874762.23641304346"/>
  </r>
  <r>
    <s v="National Security"/>
    <x v="8"/>
    <x v="2"/>
    <x v="23"/>
    <s v="January 17, 2003 (United States)"/>
    <x v="41"/>
    <n v="49000"/>
    <s v="Dennis Dugan"/>
    <s v="Jay Scherick"/>
    <s v="Martin Lawrence"/>
    <s v="United States"/>
    <m/>
    <n v="50097949"/>
    <s v="Columbia Pictures"/>
    <n v="88"/>
    <n v="184"/>
    <n v="82961114.458152175"/>
  </r>
  <r>
    <s v="The Triplets of Belleville"/>
    <x v="8"/>
    <x v="10"/>
    <x v="23"/>
    <s v="February 13, 2004 (United States)"/>
    <x v="40"/>
    <n v="51000"/>
    <s v="Sylvain Chomet"/>
    <s v="Sylvain Chomet"/>
    <s v="Michèle Caucheteux"/>
    <s v="France"/>
    <n v="9500000"/>
    <n v="14776760"/>
    <s v="Les Armateurs"/>
    <n v="80"/>
    <n v="184"/>
    <n v="24469993.326086957"/>
  </r>
  <r>
    <s v="Untold Scandal"/>
    <x v="3"/>
    <x v="0"/>
    <x v="23"/>
    <s v="October 2, 2003 (South Korea)"/>
    <x v="15"/>
    <n v="2200"/>
    <s v="Je-yong Lee"/>
    <s v="Dae-woo Kim"/>
    <s v="Mi-sook Lee"/>
    <s v="South Korea"/>
    <m/>
    <n v="5762801"/>
    <s v="B.O.M. Film Productions Co."/>
    <n v="124"/>
    <n v="184"/>
    <n v="9543073.1777173914"/>
  </r>
  <r>
    <s v="Twentynine Palms"/>
    <x v="9"/>
    <x v="0"/>
    <x v="23"/>
    <s v="September 17, 2003 (France)"/>
    <x v="33"/>
    <n v="4400"/>
    <s v="Bruno Dumont"/>
    <s v="Bruno Dumont"/>
    <s v="Yekaterina Golubeva"/>
    <s v="France"/>
    <m/>
    <n v="167999"/>
    <s v="3B Productions"/>
    <n v="119"/>
    <n v="184"/>
    <n v="278202.69184782606"/>
  </r>
  <r>
    <s v="Stuck on You"/>
    <x v="8"/>
    <x v="3"/>
    <x v="23"/>
    <s v="December 12, 2003 (United States)"/>
    <x v="46"/>
    <n v="52000"/>
    <s v="Bobby Farrelly"/>
    <s v="Charles B. Wessler"/>
    <s v="Matt Damon"/>
    <s v="United States"/>
    <n v="55000000"/>
    <n v="65784503"/>
    <s v="Twentieth Century Fox"/>
    <n v="118"/>
    <n v="184"/>
    <n v="108937706.87010869"/>
  </r>
  <r>
    <s v="Ned Kelly"/>
    <x v="0"/>
    <x v="2"/>
    <x v="23"/>
    <s v="March 26, 2004 (United States)"/>
    <x v="16"/>
    <n v="26000"/>
    <s v="Gregor Jordan"/>
    <s v="Robert Drewe"/>
    <s v="Heath Ledger"/>
    <s v="Australia"/>
    <m/>
    <n v="6585516"/>
    <s v="Australian Film Finance Corporation (AFFC)"/>
    <n v="110"/>
    <n v="184"/>
    <n v="10905471.332608696"/>
  </r>
  <r>
    <s v="Tokyo Godfathers"/>
    <x v="8"/>
    <x v="10"/>
    <x v="23"/>
    <s v="November 8, 2003 (Japan)"/>
    <x v="40"/>
    <n v="33000"/>
    <s v="Satoshi Kon"/>
    <s v="Satoshi Kon"/>
    <s v="Tôru Emori"/>
    <s v="Japan"/>
    <m/>
    <n v="453133"/>
    <s v="Madhouse"/>
    <n v="92"/>
    <n v="184"/>
    <n v="750378.39728260867"/>
  </r>
  <r>
    <s v="Dorm Daze"/>
    <x v="0"/>
    <x v="3"/>
    <x v="23"/>
    <s v="August 20, 2004 (Russia)"/>
    <x v="26"/>
    <n v="7700"/>
    <s v="David Hillenbrand"/>
    <s v="Pat Casey"/>
    <s v="Tatyana Ali"/>
    <s v="United States"/>
    <m/>
    <n v="436365"/>
    <s v="National Lampoon"/>
    <n v="96"/>
    <n v="184"/>
    <n v="722610.95380434778"/>
  </r>
  <r>
    <s v="The Blind Swordsman: Zatoichi"/>
    <x v="0"/>
    <x v="2"/>
    <x v="23"/>
    <s v="September 6, 2003 (Japan)"/>
    <x v="24"/>
    <n v="48000"/>
    <s v="Takeshi Kitano"/>
    <s v="Takeshi Kitano"/>
    <s v="Takeshi Kitano"/>
    <s v="Japan"/>
    <m/>
    <n v="34196922"/>
    <s v="Asahi National Broadcasting Company"/>
    <n v="116"/>
    <n v="184"/>
    <n v="56629359.420652173"/>
  </r>
  <r>
    <s v="Bright Young Things"/>
    <x v="0"/>
    <x v="3"/>
    <x v="23"/>
    <s v="October 3, 2003 (United Kingdom)"/>
    <x v="14"/>
    <n v="5400"/>
    <s v="Stephen Fry"/>
    <s v="Stephen Fry"/>
    <s v="Stephen Campbell Moore"/>
    <s v="United Kingdom"/>
    <m/>
    <n v="2905499"/>
    <s v="The Film Consortium"/>
    <n v="102"/>
    <n v="184"/>
    <n v="4811443.1809782609"/>
  </r>
  <r>
    <s v="Love Me If You Dare"/>
    <x v="0"/>
    <x v="3"/>
    <x v="23"/>
    <s v="May 28, 2004 (United States)"/>
    <x v="37"/>
    <n v="68000"/>
    <s v="Yann Samuell"/>
    <s v="Yann Samuell"/>
    <s v="Guillaume Canet"/>
    <s v="France"/>
    <m/>
    <n v="8604201"/>
    <s v="Nord-Ouest Films"/>
    <n v="93"/>
    <n v="184"/>
    <n v="14248369.808152175"/>
  </r>
  <r>
    <s v="Bulletproof Monk"/>
    <x v="8"/>
    <x v="2"/>
    <x v="23"/>
    <s v="April 16, 2003 (United States)"/>
    <x v="30"/>
    <n v="48000"/>
    <s v="Paul Hunter"/>
    <s v="Ethan Reiff"/>
    <s v="Chow Yun-Fat"/>
    <s v="United States"/>
    <n v="52000000"/>
    <n v="37713879"/>
    <s v="Metro-Goldwyn-Mayer (MGM)"/>
    <n v="104"/>
    <n v="184"/>
    <n v="62453363.757065222"/>
  </r>
  <r>
    <s v="Down with Love"/>
    <x v="8"/>
    <x v="3"/>
    <x v="23"/>
    <s v="May 16, 2003 (United States)"/>
    <x v="21"/>
    <n v="40000"/>
    <s v="Peyton Reed"/>
    <s v="Eve Ahlert"/>
    <s v="Ewan McGregor"/>
    <s v="United States"/>
    <n v="35000000"/>
    <n v="39468111"/>
    <s v="Fox 2000 Pictures"/>
    <n v="101"/>
    <n v="184"/>
    <n v="65358333.813586958"/>
  </r>
  <r>
    <s v="Biker Boyz"/>
    <x v="8"/>
    <x v="2"/>
    <x v="23"/>
    <s v="January 31, 2003 (United States)"/>
    <x v="32"/>
    <n v="13000"/>
    <s v="Reggie Rock Bythewood"/>
    <s v="Michael Gougis"/>
    <s v="Laurence Fishburne"/>
    <s v="United States"/>
    <n v="24000000"/>
    <n v="23510621"/>
    <s v="Dreamworks Pictures"/>
    <n v="110"/>
    <n v="184"/>
    <n v="38933077.275543481"/>
  </r>
  <r>
    <s v="The Green Butchers"/>
    <x v="0"/>
    <x v="3"/>
    <x v="23"/>
    <s v="March 21, 2003 (Denmark)"/>
    <x v="4"/>
    <n v="21000"/>
    <s v="Anders Thomas Jensen"/>
    <s v="Anders Thomas Jensen"/>
    <s v="Nikolaj Lie Kaas"/>
    <s v="Denmark"/>
    <m/>
    <n v="3783"/>
    <s v="M&amp;M Productions"/>
    <n v="100"/>
    <n v="184"/>
    <n v="6264.5657608695656"/>
  </r>
  <r>
    <s v="The Medallion"/>
    <x v="8"/>
    <x v="2"/>
    <x v="23"/>
    <s v="August 22, 2003 (United States)"/>
    <x v="11"/>
    <n v="40000"/>
    <s v="Gordon Chan"/>
    <s v="Alfred Cheung"/>
    <s v="Jackie Chan"/>
    <s v="Hong Kong"/>
    <n v="41000000"/>
    <n v="34268701"/>
    <s v="Emperor Multimedia Group (EMG)"/>
    <n v="88"/>
    <n v="184"/>
    <n v="56748223.88423913"/>
  </r>
  <r>
    <s v="American Splendor"/>
    <x v="0"/>
    <x v="5"/>
    <x v="23"/>
    <s v="September 12, 2003 (United States)"/>
    <x v="34"/>
    <n v="48000"/>
    <s v="Shari Springer Berman"/>
    <s v="Harvey Pekar"/>
    <s v="Paul Giamatti"/>
    <s v="United States"/>
    <m/>
    <n v="7986084"/>
    <s v="Good Machine"/>
    <n v="101"/>
    <n v="184"/>
    <n v="13224781.493478261"/>
  </r>
  <r>
    <s v="The Shape of Things"/>
    <x v="0"/>
    <x v="3"/>
    <x v="23"/>
    <s v="May 16, 2003 (United States)"/>
    <x v="17"/>
    <n v="11000"/>
    <s v="Neil LaBute"/>
    <s v="Neil LaBute"/>
    <s v="Paul Rudd"/>
    <s v="United States"/>
    <n v="4000000"/>
    <n v="826617"/>
    <s v="Mepris Films"/>
    <n v="96"/>
    <n v="184"/>
    <n v="1368859.7820652174"/>
  </r>
  <r>
    <s v="Party Monster"/>
    <x v="0"/>
    <x v="5"/>
    <x v="23"/>
    <s v="October 17, 2003 (United Kingdom)"/>
    <x v="21"/>
    <n v="15000"/>
    <s v="Fenton Bailey"/>
    <s v="Fenton Bailey"/>
    <s v="Macaulay Culkin"/>
    <s v="United States"/>
    <n v="5000000"/>
    <n v="782606"/>
    <s v="World of Wonder Productions"/>
    <n v="98"/>
    <n v="184"/>
    <n v="1295978.522826087"/>
  </r>
  <r>
    <s v="Bringing Down the House"/>
    <x v="8"/>
    <x v="3"/>
    <x v="23"/>
    <s v="March 7, 2003 (United States)"/>
    <x v="41"/>
    <n v="35000"/>
    <s v="Adam Shankman"/>
    <s v="Jason Filardi"/>
    <s v="Steve Martin"/>
    <s v="United States"/>
    <n v="33000000"/>
    <n v="164729679"/>
    <s v="Touchstone Pictures"/>
    <n v="105"/>
    <n v="184"/>
    <n v="272788767.34402174"/>
  </r>
  <r>
    <s v="Willard"/>
    <x v="8"/>
    <x v="0"/>
    <x v="23"/>
    <s v="March 14, 2003 (United States)"/>
    <x v="10"/>
    <n v="18000"/>
    <s v="Glen Morgan"/>
    <s v="Glen Morgan"/>
    <s v="Crispin Glover"/>
    <s v="Canada"/>
    <n v="20000000"/>
    <n v="8564586"/>
    <s v="New Line Cinema"/>
    <n v="100"/>
    <n v="184"/>
    <n v="14182768.229347827"/>
  </r>
  <r>
    <s v="Love Don't Cost a Thing"/>
    <x v="8"/>
    <x v="3"/>
    <x v="23"/>
    <s v="December 12, 2003 (United States)"/>
    <x v="33"/>
    <n v="8200"/>
    <s v="Troy Byer"/>
    <s v="Michael Swerdlick"/>
    <s v="Nick Cannon"/>
    <s v="United States"/>
    <m/>
    <n v="21964072"/>
    <s v="Alcon Entertainment"/>
    <n v="100"/>
    <n v="184"/>
    <n v="36372025.752173916"/>
  </r>
  <r>
    <s v="The Best of Youth"/>
    <x v="0"/>
    <x v="0"/>
    <x v="23"/>
    <s v="June 20, 2003 (Italy)"/>
    <x v="55"/>
    <n v="21000"/>
    <s v="Marco Tullio Giordana"/>
    <s v="Sandro Petraglia"/>
    <s v="Luigi Lo Cascio"/>
    <s v="Italy"/>
    <m/>
    <n v="2799773"/>
    <s v="BiBi Film"/>
    <n v="366"/>
    <n v="184"/>
    <n v="4636363.2233695649"/>
  </r>
  <r>
    <s v="The in-Laws"/>
    <x v="8"/>
    <x v="2"/>
    <x v="23"/>
    <s v="May 23, 2003 (United States)"/>
    <x v="46"/>
    <n v="16000"/>
    <s v="Andrew Fleming"/>
    <s v="Andrew Bergman"/>
    <s v="Albert Brooks"/>
    <s v="United States"/>
    <n v="40000000"/>
    <n v="26891849"/>
    <s v="Franchise Pictures"/>
    <n v="98"/>
    <n v="184"/>
    <n v="44532317.338586956"/>
  </r>
  <r>
    <s v="Confidence"/>
    <x v="0"/>
    <x v="6"/>
    <x v="23"/>
    <s v="April 25, 2003 (United States)"/>
    <x v="17"/>
    <n v="34000"/>
    <s v="James Foley"/>
    <s v="Doug Jung"/>
    <s v="Edward Burns"/>
    <s v="United States"/>
    <n v="15000000"/>
    <n v="23014206"/>
    <s v="Lions Gate Films"/>
    <n v="97"/>
    <n v="184"/>
    <n v="38111024.827173911"/>
  </r>
  <r>
    <s v="Latter Days"/>
    <x v="0"/>
    <x v="3"/>
    <x v="23"/>
    <s v="July 1, 2004 (Israel)"/>
    <x v="9"/>
    <n v="17000"/>
    <s v="C. Jay Cox"/>
    <s v="C. Jay Cox"/>
    <s v="Wes Ramsey"/>
    <s v="United States"/>
    <n v="850000"/>
    <n v="865028"/>
    <s v="Funny Boy Films"/>
    <n v="107"/>
    <n v="184"/>
    <n v="1432467.5630434782"/>
  </r>
  <r>
    <s v="Beyond Borders"/>
    <x v="0"/>
    <x v="1"/>
    <x v="23"/>
    <s v="October 24, 2003 (United States)"/>
    <x v="16"/>
    <n v="26000"/>
    <s v="Martin Campbell"/>
    <s v="Caspian Tredwell-Owen"/>
    <s v="Clive Owen"/>
    <s v="Germany"/>
    <n v="35000000"/>
    <n v="11705002"/>
    <s v="Mandalay Pictures"/>
    <n v="127"/>
    <n v="184"/>
    <n v="19383228.855434783"/>
  </r>
  <r>
    <s v="It Runs in the Family"/>
    <x v="8"/>
    <x v="3"/>
    <x v="23"/>
    <s v="April 25, 2003 (United States)"/>
    <x v="41"/>
    <n v="4700"/>
    <s v="Fred Schepisi"/>
    <s v="Jesse Wigutow"/>
    <s v="Kirk Douglas"/>
    <s v="United States"/>
    <m/>
    <n v="8211508"/>
    <s v="Buena Vista International"/>
    <n v="109"/>
    <n v="184"/>
    <n v="13598078.736956522"/>
  </r>
  <r>
    <s v="Chasing Papi"/>
    <x v="1"/>
    <x v="3"/>
    <x v="23"/>
    <s v="April 16, 2003 (United States)"/>
    <x v="25"/>
    <n v="4000"/>
    <s v="Linda Mendoza"/>
    <s v="Laura Angelica Simon"/>
    <s v="Eduardo Verástegui"/>
    <s v="United States"/>
    <m/>
    <n v="12661189"/>
    <s v="Fox 2000 Pictures"/>
    <n v="80"/>
    <n v="184"/>
    <n v="20966653.74076087"/>
  </r>
  <r>
    <s v="The Fighting Temptations"/>
    <x v="8"/>
    <x v="3"/>
    <x v="23"/>
    <s v="September 19, 2003 (United States)"/>
    <x v="41"/>
    <n v="6900"/>
    <s v="Jonathan Lynn"/>
    <s v="Elizabeth Hunter"/>
    <s v="Cuba Gooding Jr."/>
    <s v="United States"/>
    <n v="30000000"/>
    <n v="33972062"/>
    <s v="Paramount Pictures"/>
    <n v="123"/>
    <n v="184"/>
    <n v="56256996.148913041"/>
  </r>
  <r>
    <s v="Anything Else"/>
    <x v="0"/>
    <x v="3"/>
    <x v="23"/>
    <s v="September 19, 2003 (United States)"/>
    <x v="21"/>
    <n v="30000"/>
    <s v="Woody Allen"/>
    <s v="Woody Allen"/>
    <s v="Woody Allen"/>
    <s v="United States"/>
    <n v="18000000"/>
    <n v="13585075"/>
    <s v="Dreamworks Pictures"/>
    <n v="108"/>
    <n v="184"/>
    <n v="22496588.872282609"/>
  </r>
  <r>
    <s v="I Capture the Castle"/>
    <x v="0"/>
    <x v="0"/>
    <x v="23"/>
    <s v="August 8, 2003 (United States)"/>
    <x v="15"/>
    <n v="7200"/>
    <s v="Tim Fywell"/>
    <s v="Dodie Smith"/>
    <s v="Romola Garai"/>
    <s v="United Kingdom"/>
    <n v="8000000"/>
    <n v="6586341"/>
    <s v="BBC Films"/>
    <n v="113"/>
    <n v="184"/>
    <n v="10906837.514673913"/>
  </r>
  <r>
    <s v="Camp"/>
    <x v="8"/>
    <x v="3"/>
    <x v="23"/>
    <s v="August 29, 2003 (United States)"/>
    <x v="19"/>
    <n v="5700"/>
    <s v="Todd Graff"/>
    <s v="Todd Graff"/>
    <s v="Don Dixon"/>
    <s v="United States"/>
    <m/>
    <n v="2707738"/>
    <s v="IFC Productions"/>
    <n v="114"/>
    <n v="184"/>
    <n v="4483955.264130435"/>
  </r>
  <r>
    <s v="The Jungle Book 2"/>
    <x v="2"/>
    <x v="10"/>
    <x v="23"/>
    <s v="February 14, 2003 (United States)"/>
    <x v="20"/>
    <n v="15000"/>
    <s v="Steve Trenbirth"/>
    <s v="Karl Geurs"/>
    <s v="John Goodman"/>
    <s v="United States"/>
    <n v="20000000"/>
    <n v="186303759"/>
    <s v="Disney Television Animation"/>
    <n v="72"/>
    <n v="184"/>
    <n v="308514974.82228261"/>
  </r>
  <r>
    <s v="My Boss's Daughter"/>
    <x v="8"/>
    <x v="3"/>
    <x v="23"/>
    <s v="August 22, 2003 (United States)"/>
    <x v="32"/>
    <n v="29000"/>
    <s v="David Zucker"/>
    <s v="David Dorfman"/>
    <s v="Ashton Kutcher"/>
    <s v="United States"/>
    <n v="14000000"/>
    <n v="18191005"/>
    <s v="Dimension Films"/>
    <n v="86"/>
    <n v="184"/>
    <n v="30123908.823369566"/>
  </r>
  <r>
    <s v="A Guy Thing"/>
    <x v="8"/>
    <x v="3"/>
    <x v="23"/>
    <s v="January 17, 2003 (United States)"/>
    <x v="41"/>
    <n v="17000"/>
    <s v="Chris Koch"/>
    <s v="Greg Glienna"/>
    <s v="Jason Lee"/>
    <s v="United States"/>
    <n v="20000000"/>
    <n v="17432163"/>
    <s v="Metro-Goldwyn-Mayer (MGM)"/>
    <n v="101"/>
    <n v="184"/>
    <n v="28867282.967934784"/>
  </r>
  <r>
    <s v="Intermission"/>
    <x v="0"/>
    <x v="3"/>
    <x v="23"/>
    <s v="April 16, 2004 (United States)"/>
    <x v="8"/>
    <n v="15000"/>
    <s v="John Crowley"/>
    <s v="Mark O'Rowe"/>
    <s v="Cillian Murphy"/>
    <s v="Ireland"/>
    <n v="5000000"/>
    <n v="5175215"/>
    <s v="British Broadcasting Corporation (BBC)"/>
    <n v="105"/>
    <n v="184"/>
    <n v="8570043.5353260878"/>
  </r>
  <r>
    <s v="All the Real Girls"/>
    <x v="0"/>
    <x v="0"/>
    <x v="23"/>
    <s v="August 1, 2003 (United Kingdom)"/>
    <x v="8"/>
    <n v="10000"/>
    <s v="David Gordon Green"/>
    <s v="David Gordon Green"/>
    <s v="Zooey Deschanel"/>
    <s v="United States"/>
    <n v="2500000"/>
    <n v="579986"/>
    <s v="Jasmine Productions Inc."/>
    <n v="108"/>
    <n v="184"/>
    <n v="960444.20760869561"/>
  </r>
  <r>
    <s v="From Justin to Kelly"/>
    <x v="1"/>
    <x v="3"/>
    <x v="23"/>
    <s v="June 20, 2003 (United States)"/>
    <x v="67"/>
    <n v="25000"/>
    <s v="Robert Iscove"/>
    <s v="Kim Fuller"/>
    <s v="Kelly Clarkson"/>
    <s v="United States"/>
    <n v="12000000"/>
    <n v="4928883"/>
    <s v="19 Entertainment"/>
    <n v="81"/>
    <n v="184"/>
    <n v="8162123.0983695649"/>
  </r>
  <r>
    <s v="Owning Mahowny"/>
    <x v="0"/>
    <x v="6"/>
    <x v="23"/>
    <s v="September 25, 2003 (Argentina)"/>
    <x v="12"/>
    <n v="13000"/>
    <s v="Richard Kwietniowski"/>
    <s v="Gary Stephen Ross"/>
    <s v="Philip Seymour Hoffman"/>
    <s v="Canada"/>
    <n v="10000000"/>
    <n v="1271244"/>
    <s v="Alliance Atlantis Communications"/>
    <n v="104"/>
    <n v="184"/>
    <n v="2105152.4282608698"/>
  </r>
  <r>
    <s v="Head of State"/>
    <x v="8"/>
    <x v="3"/>
    <x v="23"/>
    <s v="March 28, 2003 (United States)"/>
    <x v="30"/>
    <n v="18000"/>
    <s v="Chris Rock"/>
    <s v="Chris Rock"/>
    <s v="Chris Rock"/>
    <s v="United States"/>
    <n v="35200000"/>
    <n v="38620484"/>
    <s v="Dreamworks Pictures"/>
    <n v="95"/>
    <n v="184"/>
    <n v="63954681.92826087"/>
  </r>
  <r>
    <s v="The Singing Detective"/>
    <x v="0"/>
    <x v="3"/>
    <x v="23"/>
    <s v="November 14, 2003 (Brazil)"/>
    <x v="30"/>
    <n v="8200"/>
    <s v="Keith Gordon"/>
    <s v="Dennis Potter"/>
    <s v="Robert Downey Jr."/>
    <s v="United States"/>
    <n v="8000000"/>
    <n v="435625"/>
    <s v="Icon Productions"/>
    <n v="109"/>
    <n v="184"/>
    <n v="721385.52989130432"/>
  </r>
  <r>
    <s v="Pieces of April"/>
    <x v="8"/>
    <x v="3"/>
    <x v="23"/>
    <s v="November 28, 2003 (United States)"/>
    <x v="9"/>
    <n v="20000"/>
    <s v="Peter Hedges"/>
    <s v="Peter Hedges"/>
    <s v="Katie Holmes"/>
    <s v="United States"/>
    <n v="300000"/>
    <n v="3282321"/>
    <s v="United Artists"/>
    <n v="80"/>
    <n v="184"/>
    <n v="5435452.2211956521"/>
  </r>
  <r>
    <s v="Code 46"/>
    <x v="0"/>
    <x v="0"/>
    <x v="23"/>
    <s v="September 17, 2004 (United Kingdom)"/>
    <x v="19"/>
    <n v="20000"/>
    <s v="Michael Winterbottom"/>
    <s v="Frank Cottrell Boyce"/>
    <s v="Tim Robbins"/>
    <s v="United Kingdom"/>
    <n v="7500000"/>
    <n v="886018"/>
    <s v="BBC Films"/>
    <n v="93"/>
    <n v="184"/>
    <n v="1467226.5467391305"/>
  </r>
  <r>
    <s v="Time of the Wolf"/>
    <x v="0"/>
    <x v="0"/>
    <x v="23"/>
    <s v="October 8, 2003 (France)"/>
    <x v="14"/>
    <n v="10000"/>
    <s v="Michael Haneke"/>
    <s v="Michael Haneke"/>
    <s v="Isabelle Huppert"/>
    <s v="France"/>
    <m/>
    <n v="499149"/>
    <s v="Arte France Cinéma"/>
    <n v="114"/>
    <n v="184"/>
    <n v="826579.89293478266"/>
  </r>
  <r>
    <s v="Barely Legal"/>
    <x v="0"/>
    <x v="3"/>
    <x v="23"/>
    <s v="May 25, 2006 (Thailand)"/>
    <x v="32"/>
    <n v="5900"/>
    <s v="David Mickey Evans"/>
    <s v="David H. Steinberg"/>
    <s v="Erik von Detten"/>
    <s v="Germany"/>
    <m/>
    <n v="83439"/>
    <s v="International West Pictures (IWP)"/>
    <n v="90"/>
    <n v="184"/>
    <n v="138173.17010869566"/>
  </r>
  <r>
    <s v="Nathalie..."/>
    <x v="3"/>
    <x v="0"/>
    <x v="23"/>
    <s v="January 7, 2004 (France)"/>
    <x v="21"/>
    <n v="4500"/>
    <s v="Anne Fontaine"/>
    <s v="Philippe Blasband"/>
    <s v="Fanny Ardant"/>
    <s v="France"/>
    <m/>
    <n v="5254422"/>
    <s v="Les Films Alain Sarde"/>
    <n v="100"/>
    <n v="184"/>
    <n v="8701208.6054347828"/>
  </r>
  <r>
    <s v="The Order"/>
    <x v="0"/>
    <x v="4"/>
    <x v="23"/>
    <s v="September 5, 2003 (United States)"/>
    <x v="33"/>
    <n v="17000"/>
    <s v="Brian Helgeland"/>
    <s v="Brian Helgeland"/>
    <s v="Heath Ledger"/>
    <s v="United States"/>
    <n v="38000000"/>
    <n v="11560806"/>
    <s v="Twentieth Century Fox"/>
    <n v="102"/>
    <n v="184"/>
    <n v="19144443.414130434"/>
  </r>
  <r>
    <s v="Gozu"/>
    <x v="0"/>
    <x v="6"/>
    <x v="23"/>
    <s v="July 14, 2004 (France)"/>
    <x v="9"/>
    <n v="11000"/>
    <s v="Takashi Miike"/>
    <s v="Sakichi Sato"/>
    <s v="Yûta Sone"/>
    <s v="Japan"/>
    <m/>
    <n v="58202"/>
    <s v="Rakueisha"/>
    <n v="129"/>
    <n v="184"/>
    <n v="96381.246739130438"/>
  </r>
  <r>
    <s v="Veronica Guerin"/>
    <x v="0"/>
    <x v="5"/>
    <x v="23"/>
    <s v="October 17, 2003 (United States)"/>
    <x v="15"/>
    <n v="20000"/>
    <s v="Joel Schumacher"/>
    <s v="Carol Doyle"/>
    <s v="Cate Blanchett"/>
    <s v="Ireland"/>
    <n v="17000000"/>
    <n v="9439660"/>
    <s v="Touchstone Pictures"/>
    <n v="98"/>
    <n v="184"/>
    <n v="15631871.75"/>
  </r>
  <r>
    <s v="Shade"/>
    <x v="0"/>
    <x v="6"/>
    <x v="23"/>
    <s v="May 9, 2004 (United States)"/>
    <x v="21"/>
    <n v="12000"/>
    <s v="Damian Nieman"/>
    <s v="Damian Nieman"/>
    <s v="Joe Nicolo"/>
    <s v="United States"/>
    <n v="10000000"/>
    <n v="459098"/>
    <s v="Cobalt Media Group"/>
    <n v="101"/>
    <n v="184"/>
    <n v="760256.3076086957"/>
  </r>
  <r>
    <s v="The Mother"/>
    <x v="0"/>
    <x v="0"/>
    <x v="23"/>
    <s v="June 18, 2004 (United States)"/>
    <x v="8"/>
    <n v="4000"/>
    <s v="Roger Michell"/>
    <s v="Hanif Kureishi"/>
    <s v="Anne Reid"/>
    <s v="United Kingdom"/>
    <n v="2500000"/>
    <n v="3039587"/>
    <s v="BBC Films"/>
    <n v="112"/>
    <n v="184"/>
    <n v="5033489.9940217389"/>
  </r>
  <r>
    <s v="Sylvia"/>
    <x v="0"/>
    <x v="5"/>
    <x v="23"/>
    <s v="October 31, 2003 (United States)"/>
    <x v="21"/>
    <n v="10000"/>
    <s v="Christine Jeffs"/>
    <s v="John Brownlow"/>
    <s v="Gwyneth Paltrow"/>
    <s v="United Kingdom"/>
    <m/>
    <n v="2917393"/>
    <s v="BBC Films"/>
    <n v="100"/>
    <n v="184"/>
    <n v="4831139.3864130434"/>
  </r>
  <r>
    <s v="Rugrats Go Wild"/>
    <x v="1"/>
    <x v="10"/>
    <x v="23"/>
    <s v="June 13, 2003 (United States)"/>
    <x v="41"/>
    <n v="7900"/>
    <s v="John Eng"/>
    <s v="Kate Boutilier"/>
    <s v="Jodi Carlisle"/>
    <s v="United States"/>
    <n v="25000000"/>
    <n v="55250496"/>
    <s v="Klasky-Csupo"/>
    <n v="80"/>
    <n v="184"/>
    <n v="91493620.278260872"/>
  </r>
  <r>
    <s v="The Divorce"/>
    <x v="8"/>
    <x v="3"/>
    <x v="23"/>
    <s v="August 29, 2003 (United States)"/>
    <x v="38"/>
    <n v="11000"/>
    <s v="James Ivory"/>
    <s v="Diane Johnson"/>
    <s v="Kate Hudson"/>
    <s v="United States"/>
    <m/>
    <n v="12991996"/>
    <s v="Merchant Ivory Productions"/>
    <n v="117"/>
    <n v="184"/>
    <n v="21514462.941304348"/>
  </r>
  <r>
    <s v="Luther"/>
    <x v="8"/>
    <x v="5"/>
    <x v="23"/>
    <s v="September 26, 2003 (United States)"/>
    <x v="14"/>
    <n v="15000"/>
    <s v="Eric Till"/>
    <s v="Camille Thomasson"/>
    <s v="Joseph Fiennes"/>
    <s v="Germany"/>
    <n v="30000000"/>
    <n v="29632684"/>
    <s v="Eikon Film"/>
    <n v="123"/>
    <n v="184"/>
    <n v="49071080.515217394"/>
  </r>
  <r>
    <s v="Pride and Prejudice"/>
    <x v="1"/>
    <x v="3"/>
    <x v="23"/>
    <s v="December 5, 2003 (United States)"/>
    <x v="27"/>
    <n v="2500"/>
    <s v="Andrew Black"/>
    <s v="Jane Austen"/>
    <s v="Kam Heskin"/>
    <s v="United States"/>
    <m/>
    <n v="377271"/>
    <s v="Bestboy Pictures"/>
    <n v="104"/>
    <n v="184"/>
    <n v="624752.57445652178"/>
  </r>
  <r>
    <s v="Saints and Soldiers"/>
    <x v="8"/>
    <x v="2"/>
    <x v="23"/>
    <s v="March 25, 2005 (United States)"/>
    <x v="17"/>
    <n v="20000"/>
    <s v="Ryan Little"/>
    <s v="Geoffrey Panos"/>
    <s v="Corbin Allred"/>
    <s v="United States"/>
    <n v="780000"/>
    <n v="1310470"/>
    <s v="Go Films"/>
    <n v="90"/>
    <n v="184"/>
    <n v="2170109.8315217393"/>
  </r>
  <r>
    <s v="Carandiru"/>
    <x v="0"/>
    <x v="0"/>
    <x v="23"/>
    <s v="April 11, 2003 (Brazil)"/>
    <x v="37"/>
    <n v="19000"/>
    <s v="Hector Babenco"/>
    <s v="Hector Babenco"/>
    <s v="Enrique Diaz"/>
    <s v="Brazil"/>
    <m/>
    <n v="10781635"/>
    <s v="BR Petrobrás"/>
    <n v="145"/>
    <n v="184"/>
    <n v="17854153.176630434"/>
  </r>
  <r>
    <s v="Taxi 3"/>
    <x v="4"/>
    <x v="2"/>
    <x v="23"/>
    <s v="January 29, 2003 (France)"/>
    <x v="1"/>
    <n v="41000"/>
    <s v="Gérard Krawczyk"/>
    <s v="Luc Besson"/>
    <s v="Samy Naceri"/>
    <s v="France"/>
    <n v="1300000"/>
    <n v="65497208"/>
    <s v="EuropaCorp"/>
    <n v="84"/>
    <n v="184"/>
    <n v="108461952.59565218"/>
  </r>
  <r>
    <s v="My Life Without Me"/>
    <x v="0"/>
    <x v="0"/>
    <x v="23"/>
    <s v="March 7, 2003 (Spain)"/>
    <x v="24"/>
    <n v="24000"/>
    <s v="Isabel Coixet"/>
    <s v="Isabel Coixet"/>
    <s v="Sarah Polley"/>
    <s v="Spain"/>
    <m/>
    <n v="9781854"/>
    <s v="El Deseo"/>
    <n v="106"/>
    <n v="184"/>
    <n v="16198537.574999999"/>
  </r>
  <r>
    <s v="The Company"/>
    <x v="8"/>
    <x v="0"/>
    <x v="23"/>
    <s v="May 7, 2004 (United Kingdom)"/>
    <x v="21"/>
    <n v="6300"/>
    <s v="Robert Altman"/>
    <s v="Neve Campbell"/>
    <s v="Neve Campbell"/>
    <s v="United States"/>
    <n v="15000000"/>
    <n v="6415017"/>
    <s v="Sony Pictures Classics"/>
    <n v="112"/>
    <n v="184"/>
    <n v="10623128.695108695"/>
  </r>
  <r>
    <s v="The Barbarian Invasions"/>
    <x v="0"/>
    <x v="3"/>
    <x v="23"/>
    <s v="March 5, 2004 (United States)"/>
    <x v="37"/>
    <n v="29000"/>
    <s v="Denys Arcand"/>
    <s v="Denys Arcand"/>
    <s v="Rémy Girard"/>
    <s v="Canada"/>
    <m/>
    <n v="34883010"/>
    <s v="Pyramide Productions"/>
    <n v="99"/>
    <n v="184"/>
    <n v="57765506.233695656"/>
  </r>
  <r>
    <s v="Good Boy"/>
    <x v="1"/>
    <x v="3"/>
    <x v="23"/>
    <s v="October 10, 2003 (United States)"/>
    <x v="27"/>
    <n v="4100"/>
    <s v="John Hoffman"/>
    <s v="Zeke Richardson"/>
    <s v="Liam Aiken"/>
    <s v="United States"/>
    <n v="18000000"/>
    <n v="45490616"/>
    <s v="Metro-Goldwyn-Mayer (MGM)"/>
    <n v="87"/>
    <n v="184"/>
    <n v="75331471.169565216"/>
  </r>
  <r>
    <s v="The United States of Leland"/>
    <x v="0"/>
    <x v="0"/>
    <x v="23"/>
    <s v="March 25, 2005 (Italy)"/>
    <x v="9"/>
    <n v="23000"/>
    <s v="Matthew Ryan Hoge"/>
    <s v="Matthew Ryan Hoge"/>
    <s v="Ryan Gosling"/>
    <s v="United States"/>
    <m/>
    <n v="343847"/>
    <s v="MDP Worldwide"/>
    <n v="108"/>
    <n v="184"/>
    <n v="569403.15706521738"/>
  </r>
  <r>
    <s v="How to Deal"/>
    <x v="8"/>
    <x v="3"/>
    <x v="23"/>
    <s v="July 18, 2003 (United States)"/>
    <x v="41"/>
    <n v="9300"/>
    <s v="Clare Kilner"/>
    <s v="Sarah Dessen"/>
    <s v="Mandy Moore"/>
    <s v="United States"/>
    <n v="16000000"/>
    <n v="14390329"/>
    <s v="Focus Features"/>
    <n v="101"/>
    <n v="184"/>
    <n v="23830071.99076087"/>
  </r>
  <r>
    <s v="It's All About Love"/>
    <x v="0"/>
    <x v="0"/>
    <x v="23"/>
    <s v="January 10, 2003 (Denmark)"/>
    <x v="20"/>
    <n v="8100"/>
    <s v="Thomas Vinterberg"/>
    <s v="Mogens Rukov"/>
    <s v="Joaquin Phoenix"/>
    <s v="Denmark"/>
    <m/>
    <n v="478996"/>
    <s v="Nimbus Film Productions"/>
    <n v="106"/>
    <n v="184"/>
    <n v="793206.96304347832"/>
  </r>
  <r>
    <s v="Masked and Anonymous"/>
    <x v="8"/>
    <x v="3"/>
    <x v="23"/>
    <s v="August 8, 2003 (Canada)"/>
    <x v="20"/>
    <n v="4500"/>
    <s v="Larry Charles"/>
    <s v="Bob Dylan"/>
    <s v="Bob Dylan"/>
    <s v="United Kingdom"/>
    <m/>
    <n v="546106"/>
    <s v="American Entertainment Investors"/>
    <n v="112"/>
    <n v="184"/>
    <n v="904339.66413043474"/>
  </r>
  <r>
    <s v="Control"/>
    <x v="0"/>
    <x v="3"/>
    <x v="23"/>
    <s v="November 20, 2003 (Hungary)"/>
    <x v="37"/>
    <n v="25000"/>
    <s v="Nimród Antal"/>
    <s v="Jim Adler"/>
    <s v="Sándor Csányi"/>
    <s v="Hungary"/>
    <m/>
    <n v="1277800"/>
    <s v="Café Film"/>
    <n v="111"/>
    <n v="184"/>
    <n v="2116009.0217391304"/>
  </r>
  <r>
    <s v="The Girl Next Door"/>
    <x v="0"/>
    <x v="3"/>
    <x v="24"/>
    <s v="April 9, 2004 (United States)"/>
    <x v="17"/>
    <n v="208000"/>
    <s v="Luke Greenfield"/>
    <s v="David Wagner"/>
    <s v="Emile Hirsch"/>
    <s v="United States"/>
    <n v="25000000"/>
    <n v="30381722"/>
    <s v="New Regency Productions"/>
    <n v="109"/>
    <n v="188.9"/>
    <n v="49006409.17628374"/>
  </r>
  <r>
    <s v="EuroTrip"/>
    <x v="0"/>
    <x v="3"/>
    <x v="24"/>
    <s v="February 20, 2004 (United States)"/>
    <x v="14"/>
    <n v="200000"/>
    <s v="Jeff Schaffer"/>
    <s v="Alec Berg"/>
    <s v="Scott Mechlowicz"/>
    <s v="United States"/>
    <n v="25000000"/>
    <n v="22605153"/>
    <s v="Dreamworks Pictures"/>
    <n v="92"/>
    <n v="188.9"/>
    <n v="36462626.358390681"/>
  </r>
  <r>
    <s v="Dodgeball: A True Underdog Story"/>
    <x v="8"/>
    <x v="3"/>
    <x v="24"/>
    <s v="June 18, 2004 (United States)"/>
    <x v="17"/>
    <n v="235000"/>
    <s v="Rawson Marshall Thurber"/>
    <s v="Rawson Marshall Thurber"/>
    <s v="Ben Stiller"/>
    <s v="United States"/>
    <n v="20000000"/>
    <n v="168423227"/>
    <s v="Twentieth Century Fox"/>
    <n v="92"/>
    <n v="188.9"/>
    <n v="271670499.03070402"/>
  </r>
  <r>
    <s v="White Chicks"/>
    <x v="8"/>
    <x v="3"/>
    <x v="24"/>
    <s v="June 23, 2004 (United States)"/>
    <x v="41"/>
    <n v="135000"/>
    <s v="Keenen Ivory Wayans"/>
    <s v="Keenen Ivory Wayans"/>
    <s v="Marlon Wayans"/>
    <s v="United States"/>
    <n v="37000000"/>
    <n v="113100873"/>
    <s v="Revolution Studios"/>
    <n v="109"/>
    <n v="188.9"/>
    <n v="182434282.70566434"/>
  </r>
  <r>
    <s v="Mean Girls"/>
    <x v="8"/>
    <x v="3"/>
    <x v="24"/>
    <s v="April 30, 2004 (United States)"/>
    <x v="9"/>
    <n v="347000"/>
    <s v="Mark Waters"/>
    <s v="Rosalind Wiseman"/>
    <s v="Lindsay Lohan"/>
    <s v="United States"/>
    <n v="17000000"/>
    <n v="130126277"/>
    <s v="Paramount Pictures"/>
    <n v="97"/>
    <n v="188.9"/>
    <n v="209896646.91318154"/>
  </r>
  <r>
    <s v="Harry Potter and the Prisoner of Azkaban"/>
    <x v="1"/>
    <x v="1"/>
    <x v="24"/>
    <s v="June 4, 2004 (United States)"/>
    <x v="6"/>
    <n v="570000"/>
    <s v="Alfonso Cuarón"/>
    <s v="J.K. Rowling"/>
    <s v="Daniel Radcliffe"/>
    <s v="United Kingdom"/>
    <n v="130000000"/>
    <n v="797361618"/>
    <s v="Warner Bros."/>
    <n v="142"/>
    <n v="188.9"/>
    <n v="1286162440.4690311"/>
  </r>
  <r>
    <s v="Troy"/>
    <x v="0"/>
    <x v="0"/>
    <x v="24"/>
    <s v="May 14, 2004 (United States)"/>
    <x v="13"/>
    <n v="500000"/>
    <s v="Wolfgang Petersen"/>
    <s v="Homer"/>
    <s v="Brad Pitt"/>
    <s v="United States"/>
    <n v="175000000"/>
    <n v="497409852"/>
    <s v="Warner Bros."/>
    <n v="163"/>
    <n v="188.9"/>
    <n v="802333413.99894118"/>
  </r>
  <r>
    <s v="Eternal Sunshine of the Spotless Mind"/>
    <x v="0"/>
    <x v="0"/>
    <x v="24"/>
    <s v="March 19, 2004 (United States)"/>
    <x v="28"/>
    <n v="935000"/>
    <s v="Michel Gondry"/>
    <s v="Charlie Kaufman"/>
    <s v="Jim Carrey"/>
    <s v="United States"/>
    <n v="20000000"/>
    <n v="74036715"/>
    <s v="Focus Features"/>
    <n v="108"/>
    <n v="188.9"/>
    <n v="119422906.6199047"/>
  </r>
  <r>
    <s v="Kill Bill: Vol. 2"/>
    <x v="0"/>
    <x v="2"/>
    <x v="24"/>
    <s v="April 16, 2004 (United States)"/>
    <x v="45"/>
    <n v="702000"/>
    <s v="Quentin Tarantino"/>
    <s v="Quentin Tarantino"/>
    <s v="Uma Thurman"/>
    <s v="United States"/>
    <n v="30000000"/>
    <n v="154118820"/>
    <s v="Miramax"/>
    <n v="137"/>
    <n v="188.9"/>
    <n v="248597164.92323977"/>
  </r>
  <r>
    <s v="The Notebook"/>
    <x v="8"/>
    <x v="0"/>
    <x v="24"/>
    <s v="June 25, 2004 (United States)"/>
    <x v="40"/>
    <n v="534000"/>
    <s v="Nick Cassavetes"/>
    <s v="Jeremy Leven"/>
    <s v="Gena Rowlands"/>
    <s v="United States"/>
    <n v="29000000"/>
    <n v="117815157"/>
    <s v="New Line Cinema"/>
    <n v="123"/>
    <n v="188.9"/>
    <n v="190038530.11064053"/>
  </r>
  <r>
    <s v="The Terminal"/>
    <x v="8"/>
    <x v="3"/>
    <x v="24"/>
    <s v="June 18, 2004 (United States)"/>
    <x v="34"/>
    <n v="421000"/>
    <s v="Steven Spielberg"/>
    <s v="Andrew Niccol"/>
    <s v="Tom Hanks"/>
    <s v="United States"/>
    <n v="60000000"/>
    <n v="219100084"/>
    <s v="Dreamworks Pictures"/>
    <n v="128"/>
    <n v="188.9"/>
    <n v="353413422.94759125"/>
  </r>
  <r>
    <s v="Van Helsing"/>
    <x v="8"/>
    <x v="2"/>
    <x v="24"/>
    <s v="May 7, 2004 (United States)"/>
    <x v="10"/>
    <n v="251000"/>
    <s v="Stephen Sommers"/>
    <s v="Stephen Sommers"/>
    <s v="Hugh Jackman"/>
    <s v="United States"/>
    <n v="160000000"/>
    <n v="300157638"/>
    <s v="Universal Pictures"/>
    <n v="131"/>
    <n v="188.9"/>
    <n v="484161102.69242978"/>
  </r>
  <r>
    <s v="The Incredibles"/>
    <x v="1"/>
    <x v="10"/>
    <x v="24"/>
    <s v="November 5, 2004 (United States)"/>
    <x v="45"/>
    <n v="673000"/>
    <s v="Brad Bird"/>
    <s v="Brad Bird"/>
    <s v="Craig T. Nelson"/>
    <s v="United States"/>
    <n v="92000000"/>
    <n v="631607053"/>
    <s v="Pixar Animation Studios"/>
    <n v="115"/>
    <n v="188.9"/>
    <n v="1018796553.9920591"/>
  </r>
  <r>
    <s v="Saw"/>
    <x v="0"/>
    <x v="4"/>
    <x v="24"/>
    <s v="October 29, 2004 (United States)"/>
    <x v="37"/>
    <n v="391000"/>
    <s v="James Wan"/>
    <s v="Leigh Whannell"/>
    <s v="Cary Elwes"/>
    <s v="United States"/>
    <n v="1200000"/>
    <n v="103911669"/>
    <s v="Evolution Entertainment"/>
    <n v="103"/>
    <n v="188.9"/>
    <n v="167611887.47644255"/>
  </r>
  <r>
    <s v="Collateral"/>
    <x v="0"/>
    <x v="6"/>
    <x v="24"/>
    <s v="August 6, 2004 (United States)"/>
    <x v="24"/>
    <n v="373000"/>
    <s v="Michael Mann"/>
    <s v="Stuart Beattie"/>
    <s v="Tom Cruise"/>
    <s v="United States"/>
    <n v="65000000"/>
    <n v="220239925"/>
    <s v="Paramount Pictures"/>
    <n v="120"/>
    <n v="188.9"/>
    <n v="355252012.42721009"/>
  </r>
  <r>
    <s v="The Aviator"/>
    <x v="8"/>
    <x v="5"/>
    <x v="24"/>
    <s v="December 25, 2004 (United States)"/>
    <x v="24"/>
    <n v="342000"/>
    <s v="Martin Scorsese"/>
    <s v="John Logan"/>
    <s v="Leonardo DiCaprio"/>
    <s v="United States"/>
    <n v="110000000"/>
    <n v="213719942"/>
    <s v="Forward Pass"/>
    <n v="170"/>
    <n v="188.9"/>
    <n v="344735131.43144518"/>
  </r>
  <r>
    <s v="Spider-Man 2"/>
    <x v="8"/>
    <x v="2"/>
    <x v="24"/>
    <s v="June 30, 2004 (United States)"/>
    <x v="4"/>
    <n v="559000"/>
    <s v="Sam Raimi"/>
    <s v="Stan Lee"/>
    <s v="Tobey Maguire"/>
    <s v="United States"/>
    <n v="200000000"/>
    <n v="788976453"/>
    <s v="Columbia Pictures"/>
    <n v="127"/>
    <n v="188.9"/>
    <n v="1272636978.4494441"/>
  </r>
  <r>
    <s v="The Punisher"/>
    <x v="0"/>
    <x v="2"/>
    <x v="24"/>
    <s v="April 16, 2004 (United States)"/>
    <x v="5"/>
    <n v="152000"/>
    <s v="Jonathan Hensleigh"/>
    <s v="Jonathan Hensleigh"/>
    <s v="Thomas Jane"/>
    <s v="United States"/>
    <n v="33000000"/>
    <n v="54700105"/>
    <s v="Lions Gate Films"/>
    <n v="124"/>
    <n v="188.9"/>
    <n v="88232514.523557425"/>
  </r>
  <r>
    <s v="I, Robot"/>
    <x v="8"/>
    <x v="2"/>
    <x v="24"/>
    <s v="July 16, 2004 (United States)"/>
    <x v="12"/>
    <n v="509000"/>
    <s v="Alex Proyas"/>
    <s v="Jeff Vintar"/>
    <s v="Will Smith"/>
    <s v="United States"/>
    <n v="120000000"/>
    <n v="353133898"/>
    <s v="Twentieth Century Fox"/>
    <n v="115"/>
    <n v="188.9"/>
    <n v="569613015.99047112"/>
  </r>
  <r>
    <s v="Howl's Moving Castle"/>
    <x v="1"/>
    <x v="10"/>
    <x v="24"/>
    <s v="June 17, 2005 (United States)"/>
    <x v="7"/>
    <n v="350000"/>
    <s v="Hayao Miyazaki"/>
    <s v="Hayao Miyazaki"/>
    <s v="Chieko Baishô"/>
    <s v="Japan"/>
    <n v="24000000"/>
    <n v="236214446"/>
    <s v="Buena Vista Home Entertainment"/>
    <n v="119"/>
    <n v="188.9"/>
    <n v="381019278.43409204"/>
  </r>
  <r>
    <s v="Spanglish"/>
    <x v="8"/>
    <x v="3"/>
    <x v="24"/>
    <s v="December 17, 2004 (United States)"/>
    <x v="5"/>
    <n v="81000"/>
    <s v="James L. Brooks"/>
    <s v="James L. Brooks"/>
    <s v="Adam Sandler"/>
    <s v="United States"/>
    <n v="80000000"/>
    <n v="55470154"/>
    <s v="Columbia Pictures"/>
    <n v="131"/>
    <n v="188.9"/>
    <n v="89474621.08946532"/>
  </r>
  <r>
    <s v="Million Dollar Baby"/>
    <x v="8"/>
    <x v="0"/>
    <x v="24"/>
    <s v="January 28, 2005 (United States)"/>
    <x v="31"/>
    <n v="650000"/>
    <s v="Clint Eastwood"/>
    <s v="Paul Haggis"/>
    <s v="Hilary Swank"/>
    <s v="United States"/>
    <n v="30000000"/>
    <n v="216763646"/>
    <s v="Warner Bros."/>
    <n v="132"/>
    <n v="188.9"/>
    <n v="349644695.26839596"/>
  </r>
  <r>
    <s v="Shaun of the Dead"/>
    <x v="0"/>
    <x v="3"/>
    <x v="24"/>
    <s v="September 24, 2004 (United States)"/>
    <x v="6"/>
    <n v="525000"/>
    <s v="Edgar Wright"/>
    <s v="Simon Pegg"/>
    <s v="Simon Pegg"/>
    <s v="United Kingdom"/>
    <m/>
    <n v="30097092"/>
    <s v="Universal Pictures"/>
    <n v="99"/>
    <n v="188.9"/>
    <n v="48547294.507146634"/>
  </r>
  <r>
    <s v="The Village"/>
    <x v="8"/>
    <x v="0"/>
    <x v="24"/>
    <s v="July 30, 2004 (United States)"/>
    <x v="16"/>
    <n v="247000"/>
    <s v="M. Night Shyamalan"/>
    <s v="M. Night Shyamalan"/>
    <s v="Sigourney Weaver"/>
    <s v="United States"/>
    <n v="60000000"/>
    <n v="256697520"/>
    <s v="Touchstone Pictures"/>
    <n v="108"/>
    <n v="188.9"/>
    <n v="414058943.05981994"/>
  </r>
  <r>
    <s v="My Summer of Love"/>
    <x v="0"/>
    <x v="0"/>
    <x v="24"/>
    <s v="July 1, 2005 (United States)"/>
    <x v="17"/>
    <n v="20000"/>
    <s v="Pawel Pawlikowski"/>
    <s v="Helen Cross"/>
    <s v="Natalie Press"/>
    <s v="United Kingdom"/>
    <m/>
    <n v="2766976"/>
    <s v="Apocalypso Pictures"/>
    <n v="86"/>
    <n v="188.9"/>
    <n v="4463195.2736897822"/>
  </r>
  <r>
    <s v="The Butterfly Effect"/>
    <x v="0"/>
    <x v="0"/>
    <x v="24"/>
    <s v="January 23, 2004 (United States)"/>
    <x v="37"/>
    <n v="460000"/>
    <s v="Eric Bress"/>
    <s v="J. Mackye Gruber"/>
    <s v="Ashton Kutcher"/>
    <s v="United States"/>
    <n v="13000000"/>
    <n v="96822421"/>
    <s v="BenderSpink"/>
    <n v="113"/>
    <n v="188.9"/>
    <n v="156176769.07728955"/>
  </r>
  <r>
    <s v="The Day After Tomorrow"/>
    <x v="8"/>
    <x v="2"/>
    <x v="24"/>
    <s v="May 28, 2004 (United States)"/>
    <x v="5"/>
    <n v="424000"/>
    <s v="Roland Emmerich"/>
    <s v="Roland Emmerich"/>
    <s v="Dennis Quaid"/>
    <s v="United States"/>
    <n v="125000000"/>
    <n v="552639571"/>
    <s v="Twentieth Century Fox"/>
    <n v="124"/>
    <n v="188.9"/>
    <n v="891420207.96029639"/>
  </r>
  <r>
    <s v="Layer Cake"/>
    <x v="0"/>
    <x v="2"/>
    <x v="24"/>
    <s v="June 3, 2005 (United States)"/>
    <x v="4"/>
    <n v="171000"/>
    <s v="Matthew Vaughn"/>
    <s v="J.J. Connolly"/>
    <s v="Daniel Craig"/>
    <s v="United Kingdom"/>
    <m/>
    <n v="11850214"/>
    <s v="Sony Pictures Classics"/>
    <n v="105"/>
    <n v="188.9"/>
    <n v="19114664.932768658"/>
  </r>
  <r>
    <s v="Napoleon Dynamite"/>
    <x v="1"/>
    <x v="3"/>
    <x v="24"/>
    <s v="August 27, 2004 (United States)"/>
    <x v="15"/>
    <n v="204000"/>
    <s v="Jared Hess"/>
    <s v="Jared Hess"/>
    <s v="Jon Heder"/>
    <s v="United States"/>
    <n v="400000"/>
    <n v="46138887"/>
    <s v="Fox Searchlight Pictures"/>
    <n v="96"/>
    <n v="188.9"/>
    <n v="74423075.007411316"/>
  </r>
  <r>
    <s v="50 First Dates"/>
    <x v="8"/>
    <x v="3"/>
    <x v="24"/>
    <s v="February 13, 2004 (United States)"/>
    <x v="8"/>
    <n v="335000"/>
    <s v="Peter Segal"/>
    <s v="George Wing"/>
    <s v="Adam Sandler"/>
    <s v="United States"/>
    <n v="75000000"/>
    <n v="198520934"/>
    <s v="Columbia Pictures"/>
    <n v="99"/>
    <n v="188.9"/>
    <n v="320218785.54685014"/>
  </r>
  <r>
    <s v="Man on Fire"/>
    <x v="0"/>
    <x v="2"/>
    <x v="24"/>
    <s v="April 23, 2004 (United States)"/>
    <x v="3"/>
    <n v="336000"/>
    <s v="Tony Scott"/>
    <s v="A.J. Quinnell"/>
    <s v="Denzel Washington"/>
    <s v="United States"/>
    <n v="70000000"/>
    <n v="130834852"/>
    <s v="Fox 2000 Pictures"/>
    <n v="146"/>
    <n v="188.9"/>
    <n v="211039594.51773423"/>
  </r>
  <r>
    <s v="Downfall"/>
    <x v="0"/>
    <x v="5"/>
    <x v="24"/>
    <s v="April 8, 2005 (United States)"/>
    <x v="7"/>
    <n v="338000"/>
    <s v="Oliver Hirschbiegel"/>
    <s v="Bernd Eichinger"/>
    <s v="Bruno Ganz"/>
    <s v="Germany"/>
    <m/>
    <n v="92181574"/>
    <s v="Constantin Film"/>
    <n v="156"/>
    <n v="188.9"/>
    <n v="148690977.22498673"/>
  </r>
  <r>
    <s v="13 Going on 30"/>
    <x v="8"/>
    <x v="3"/>
    <x v="24"/>
    <s v="April 23, 2004 (United States)"/>
    <x v="19"/>
    <n v="174000"/>
    <s v="Gary Winick"/>
    <s v="Josh Goldsmith"/>
    <s v="Jennifer Garner"/>
    <s v="United States"/>
    <n v="37000000"/>
    <n v="96455697"/>
    <s v="Revolution Studios"/>
    <n v="98"/>
    <n v="188.9"/>
    <n v="155585234.9174166"/>
  </r>
  <r>
    <s v="Shrek 2"/>
    <x v="1"/>
    <x v="10"/>
    <x v="24"/>
    <s v="May 19, 2004 (United States)"/>
    <x v="13"/>
    <n v="431000"/>
    <s v="Andrew Adamson"/>
    <s v="William Steig"/>
    <s v="Mike Myers"/>
    <s v="United States"/>
    <n v="150000000"/>
    <n v="928760770"/>
    <s v="Dreamworks Pictures"/>
    <n v="93"/>
    <n v="188.9"/>
    <n v="1498112263.7321332"/>
  </r>
  <r>
    <s v="Crash"/>
    <x v="0"/>
    <x v="6"/>
    <x v="24"/>
    <s v="May 6, 2005 (United States)"/>
    <x v="3"/>
    <n v="424000"/>
    <s v="Paul Haggis"/>
    <s v="Paul Haggis"/>
    <s v="Don Cheadle"/>
    <s v="United States"/>
    <n v="6500000"/>
    <n v="98410061"/>
    <s v="Bob Yari Productions"/>
    <n v="112"/>
    <n v="188.9"/>
    <n v="158737668.5373213"/>
  </r>
  <r>
    <s v="The Bourne Supremacy"/>
    <x v="8"/>
    <x v="2"/>
    <x v="24"/>
    <s v="July 23, 2004 (United States)"/>
    <x v="3"/>
    <n v="443000"/>
    <s v="Paul Greengrass"/>
    <s v="Robert Ludlum"/>
    <s v="Matt Damon"/>
    <s v="United States"/>
    <n v="75000000"/>
    <n v="290835269"/>
    <s v="Universal Pictures"/>
    <n v="108"/>
    <n v="188.9"/>
    <n v="469123909.28692424"/>
  </r>
  <r>
    <s v="Dawn of the Dead"/>
    <x v="0"/>
    <x v="2"/>
    <x v="24"/>
    <s v="March 19, 2004 (United States)"/>
    <x v="4"/>
    <n v="243000"/>
    <s v="Zack Snyder"/>
    <s v="George A. Romero"/>
    <s v="Sarah Polley"/>
    <s v="United States"/>
    <n v="26000000"/>
    <n v="102278712"/>
    <s v="Strike Entertainment"/>
    <n v="101"/>
    <n v="188.9"/>
    <n v="164977890.66384327"/>
  </r>
  <r>
    <s v="The Passion of the Christ"/>
    <x v="0"/>
    <x v="0"/>
    <x v="24"/>
    <s v="February 25, 2004 (United States)"/>
    <x v="13"/>
    <n v="221000"/>
    <s v="Mel Gibson"/>
    <s v="Benedict Fitzgerald"/>
    <s v="Jim Caviezel"/>
    <s v="United States"/>
    <n v="30000000"/>
    <n v="612054506"/>
    <s v="Icon Productions"/>
    <n v="127"/>
    <n v="188.9"/>
    <n v="987257850.59925878"/>
  </r>
  <r>
    <s v="Resident Evil: Apocalypse"/>
    <x v="0"/>
    <x v="2"/>
    <x v="24"/>
    <s v="September 10, 2004 (United States)"/>
    <x v="19"/>
    <n v="190000"/>
    <s v="Alexander Witt"/>
    <s v="Paul W.S. Anderson"/>
    <s v="Milla Jovovich"/>
    <s v="Germany"/>
    <n v="45000000"/>
    <n v="129342769"/>
    <s v="Screen Gems"/>
    <n v="94"/>
    <n v="188.9"/>
    <n v="208632830.6739015"/>
  </r>
  <r>
    <s v="Hellboy"/>
    <x v="8"/>
    <x v="2"/>
    <x v="24"/>
    <s v="April 2, 2004 (United States)"/>
    <x v="8"/>
    <n v="312000"/>
    <s v="Guillermo del Toro"/>
    <s v="Guillermo del Toro"/>
    <s v="Ron Perlman"/>
    <s v="United States"/>
    <n v="66000000"/>
    <n v="99378985"/>
    <s v="Revolution Studios"/>
    <n v="122"/>
    <n v="188.9"/>
    <n v="160300565.00529379"/>
  </r>
  <r>
    <s v="Anchorman: The Legend of Ron Burgundy"/>
    <x v="8"/>
    <x v="3"/>
    <x v="24"/>
    <s v="July 9, 2004 (United States)"/>
    <x v="13"/>
    <n v="337000"/>
    <s v="Adam McKay"/>
    <s v="Will Ferrell"/>
    <s v="Will Ferrell"/>
    <s v="United States"/>
    <n v="26000000"/>
    <n v="90709367"/>
    <s v="Dreamworks Pictures"/>
    <n v="94"/>
    <n v="188.9"/>
    <n v="146316273.82159871"/>
  </r>
  <r>
    <s v="Walking Tall"/>
    <x v="8"/>
    <x v="2"/>
    <x v="24"/>
    <s v="April 2, 2004 (United States)"/>
    <x v="21"/>
    <n v="72000"/>
    <s v="Kevin Bray"/>
    <s v="Mort Briskin"/>
    <s v="Dwayne Johnson"/>
    <s v="United States"/>
    <n v="46000000"/>
    <n v="57223890"/>
    <s v="Metro-Goldwyn-Mayer (MGM)"/>
    <n v="86"/>
    <n v="188.9"/>
    <n v="92303437.178401262"/>
  </r>
  <r>
    <s v="The Life Aquatic with Steve Zissou"/>
    <x v="0"/>
    <x v="2"/>
    <x v="24"/>
    <s v="December 25, 2004 (United States)"/>
    <x v="4"/>
    <n v="185000"/>
    <s v="Wes Anderson"/>
    <s v="Wes Anderson"/>
    <s v="Bill Murray"/>
    <s v="United States"/>
    <n v="50000000"/>
    <n v="34809623"/>
    <s v="Touchstone Pictures"/>
    <n v="119"/>
    <n v="188.9"/>
    <n v="56148714.28321863"/>
  </r>
  <r>
    <s v="A Series of Unfortunate Events"/>
    <x v="1"/>
    <x v="1"/>
    <x v="24"/>
    <s v="December 17, 2004 (United States)"/>
    <x v="8"/>
    <n v="199000"/>
    <s v="Brad Silberling"/>
    <s v="Robert Gordon"/>
    <s v="Jim Carrey"/>
    <s v="Germany"/>
    <n v="140000000"/>
    <n v="211468235"/>
    <s v="Paramount Pictures"/>
    <n v="108"/>
    <n v="188.9"/>
    <n v="341103076.78401268"/>
  </r>
  <r>
    <s v="The Machinist"/>
    <x v="0"/>
    <x v="0"/>
    <x v="24"/>
    <s v="December 3, 2004 (United States)"/>
    <x v="3"/>
    <n v="366000"/>
    <s v="Brad Anderson"/>
    <s v="Scott Kosar"/>
    <s v="Christian Bale"/>
    <s v="Spain"/>
    <n v="5000000"/>
    <n v="8203235"/>
    <s v="Filmax Group"/>
    <n v="101"/>
    <n v="188.9"/>
    <n v="13232004.788247749"/>
  </r>
  <r>
    <s v="The Phantom of the Opera"/>
    <x v="8"/>
    <x v="0"/>
    <x v="24"/>
    <s v="December 10, 2004 (United Kingdom)"/>
    <x v="13"/>
    <n v="118000"/>
    <s v="Joel Schumacher"/>
    <s v="Gaston Leroux"/>
    <s v="Gerard Butler"/>
    <s v="United Kingdom"/>
    <n v="70000000"/>
    <n v="154649125"/>
    <s v="Warner Bros."/>
    <n v="143"/>
    <n v="188.9"/>
    <n v="249452558.95976704"/>
  </r>
  <r>
    <s v="Closer"/>
    <x v="0"/>
    <x v="0"/>
    <x v="24"/>
    <s v="December 3, 2004 (United States)"/>
    <x v="13"/>
    <n v="207000"/>
    <s v="Mike Nichols"/>
    <s v="Patrick Marber"/>
    <s v="Natalie Portman"/>
    <s v="United States"/>
    <n v="27000000"/>
    <n v="115505027"/>
    <s v="Columbia Pictures"/>
    <n v="104"/>
    <n v="188.9"/>
    <n v="186312237.83430383"/>
  </r>
  <r>
    <s v="National Treasure"/>
    <x v="1"/>
    <x v="2"/>
    <x v="24"/>
    <s v="November 19, 2004 (United States)"/>
    <x v="15"/>
    <n v="311000"/>
    <s v="Jon Turteltaub"/>
    <s v="Jim Kouf"/>
    <s v="Nicolas Cage"/>
    <s v="United States"/>
    <n v="100000000"/>
    <n v="347512318"/>
    <s v="Walt Disney Pictures"/>
    <n v="131"/>
    <n v="188.9"/>
    <n v="560545279.48438323"/>
  </r>
  <r>
    <s v="Alexander"/>
    <x v="0"/>
    <x v="2"/>
    <x v="24"/>
    <s v="November 24, 2004 (United States)"/>
    <x v="41"/>
    <n v="165000"/>
    <s v="Oliver Stone"/>
    <s v="Oliver Stone"/>
    <s v="Colin Farrell"/>
    <s v="United States"/>
    <n v="155000000"/>
    <n v="167298192"/>
    <s v="Warner Bros."/>
    <n v="175"/>
    <n v="188.9"/>
    <n v="269855791.96611959"/>
  </r>
  <r>
    <s v="The Chronicles of Riddick"/>
    <x v="0"/>
    <x v="2"/>
    <x v="24"/>
    <s v="June 11, 2004 (United States)"/>
    <x v="17"/>
    <n v="218000"/>
    <s v="David Twohy"/>
    <s v="Jim Wheat"/>
    <s v="Vin Diesel"/>
    <s v="United States"/>
    <n v="105000000"/>
    <n v="115900534"/>
    <s v="Universal Pictures"/>
    <n v="119"/>
    <n v="188.9"/>
    <n v="186950199.62837479"/>
  </r>
  <r>
    <s v="9 Songs"/>
    <x v="4"/>
    <x v="0"/>
    <x v="24"/>
    <s v="March 11, 2005 (United Kingdom)"/>
    <x v="25"/>
    <n v="22000"/>
    <s v="Michael Winterbottom"/>
    <s v="Michael Winterbottom"/>
    <s v="Kieran O'Brien"/>
    <s v="United Kingdom"/>
    <m/>
    <n v="1590308"/>
    <s v="Revolution Films"/>
    <n v="71"/>
    <n v="188.9"/>
    <n v="2565203.0047644251"/>
  </r>
  <r>
    <s v="The Manchurian Candidate"/>
    <x v="0"/>
    <x v="0"/>
    <x v="24"/>
    <s v="July 30, 2004 (United States)"/>
    <x v="14"/>
    <n v="107000"/>
    <s v="Jonathan Demme"/>
    <s v="Richard Condon"/>
    <s v="Denzel Washington"/>
    <s v="United States"/>
    <n v="80000000"/>
    <n v="96105910"/>
    <s v="Paramount Pictures"/>
    <n v="129"/>
    <n v="188.9"/>
    <n v="155021020.5240868"/>
  </r>
  <r>
    <s v="King Arthur"/>
    <x v="8"/>
    <x v="2"/>
    <x v="24"/>
    <s v="July 7, 2004 (United States)"/>
    <x v="21"/>
    <n v="162000"/>
    <s v="Antoine Fuqua"/>
    <s v="David Franzoni"/>
    <s v="Clive Owen"/>
    <s v="United States"/>
    <n v="120000000"/>
    <n v="203567857"/>
    <s v="Touchstone Pictures"/>
    <n v="126"/>
    <n v="188.9"/>
    <n v="328359587.23080993"/>
  </r>
  <r>
    <s v="Ocean's Twelve"/>
    <x v="8"/>
    <x v="6"/>
    <x v="24"/>
    <s v="December 10, 2004 (United States)"/>
    <x v="16"/>
    <n v="367000"/>
    <s v="Steven Soderbergh"/>
    <s v="George Nolfi"/>
    <s v="George Clooney"/>
    <s v="United States"/>
    <n v="110000000"/>
    <n v="362744280"/>
    <s v="Warner Bros."/>
    <n v="125"/>
    <n v="188.9"/>
    <n v="585114780.92112219"/>
  </r>
  <r>
    <s v="Harold &amp; Kumar Go to White Castle"/>
    <x v="0"/>
    <x v="1"/>
    <x v="24"/>
    <s v="July 30, 2004 (United States)"/>
    <x v="9"/>
    <n v="185000"/>
    <s v="Danny Leiner"/>
    <s v="Jon Hurwitz"/>
    <s v="John Cho"/>
    <s v="United States"/>
    <n v="9000000"/>
    <n v="23936908"/>
    <s v="Endgame Entertainment"/>
    <n v="88"/>
    <n v="188.9"/>
    <n v="38610777.488618314"/>
  </r>
  <r>
    <s v="Blade: Trinity"/>
    <x v="0"/>
    <x v="2"/>
    <x v="24"/>
    <s v="December 8, 2004 (United States)"/>
    <x v="1"/>
    <n v="169000"/>
    <s v="David S. Goyer"/>
    <s v="David S. Goyer"/>
    <s v="Wesley Snipes"/>
    <s v="United States"/>
    <n v="65000000"/>
    <n v="131977904"/>
    <s v="New Line Cinema"/>
    <n v="113"/>
    <n v="188.9"/>
    <n v="212883363.41344625"/>
  </r>
  <r>
    <s v="Alien vs. Predator"/>
    <x v="8"/>
    <x v="2"/>
    <x v="24"/>
    <s v="August 13, 2004 (United States)"/>
    <x v="41"/>
    <n v="188000"/>
    <s v="Paul W.S. Anderson"/>
    <s v="Dan O'Bannon"/>
    <s v="Sanaa Lathan"/>
    <s v="United States"/>
    <n v="60000000"/>
    <n v="177427090"/>
    <s v="Twentieth Century Fox"/>
    <n v="101"/>
    <n v="188.9"/>
    <n v="286193935.00794065"/>
  </r>
  <r>
    <s v="Meet the Fockers"/>
    <x v="8"/>
    <x v="3"/>
    <x v="24"/>
    <s v="December 22, 2004 (United States)"/>
    <x v="21"/>
    <n v="257000"/>
    <s v="Jay Roach"/>
    <s v="Greg Glienna"/>
    <s v="Ben Stiller"/>
    <s v="United States"/>
    <n v="80000000"/>
    <n v="522657936"/>
    <s v="Universal Pictures"/>
    <n v="115"/>
    <n v="188.9"/>
    <n v="843059148.22233975"/>
  </r>
  <r>
    <s v="Sideways"/>
    <x v="0"/>
    <x v="3"/>
    <x v="24"/>
    <s v="October 22, 2004 (United States)"/>
    <x v="24"/>
    <n v="183000"/>
    <s v="Alexander Payne"/>
    <s v="Rex Pickett"/>
    <s v="Paul Giamatti"/>
    <s v="United States"/>
    <n v="16000000"/>
    <n v="109706931"/>
    <s v="Fox Searchlight Pictures"/>
    <n v="127"/>
    <n v="188.9"/>
    <n v="176959777.00211751"/>
  </r>
  <r>
    <s v="Friday Night Lights"/>
    <x v="8"/>
    <x v="2"/>
    <x v="24"/>
    <s v="October 8, 2004 (United States)"/>
    <x v="13"/>
    <n v="60000"/>
    <s v="Peter Berg"/>
    <s v="Buzz Bissinger"/>
    <s v="Billy Bob Thornton"/>
    <s v="Germany"/>
    <n v="30000000"/>
    <n v="61950770"/>
    <s v="Universal Pictures"/>
    <n v="118"/>
    <n v="188.9"/>
    <n v="99928002.21810481"/>
  </r>
  <r>
    <s v="Starsky &amp; Hutch"/>
    <x v="8"/>
    <x v="3"/>
    <x v="24"/>
    <s v="March 5, 2004 (United States)"/>
    <x v="10"/>
    <n v="141000"/>
    <s v="Todd Phillips"/>
    <s v="William Blinn"/>
    <s v="Ben Stiller"/>
    <s v="United States"/>
    <n v="60000000"/>
    <n v="170268750"/>
    <s v="Dimension Films"/>
    <n v="101"/>
    <n v="188.9"/>
    <n v="274647369.64002115"/>
  </r>
  <r>
    <s v="Shark Tale"/>
    <x v="1"/>
    <x v="10"/>
    <x v="24"/>
    <s v="October 1, 2004 (United States)"/>
    <x v="22"/>
    <n v="171000"/>
    <s v="Bibo Bergeron"/>
    <s v="Michael J. Wilson"/>
    <s v="Will Smith"/>
    <s v="United States"/>
    <n v="75000000"/>
    <n v="374583879"/>
    <s v="DreamWorks Animation"/>
    <n v="90"/>
    <n v="188.9"/>
    <n v="604212323.61725771"/>
  </r>
  <r>
    <s v="Before Sunset"/>
    <x v="0"/>
    <x v="0"/>
    <x v="24"/>
    <s v="July 30, 2004 (United States)"/>
    <x v="31"/>
    <n v="244000"/>
    <s v="Richard Linklater"/>
    <s v="Richard Linklater"/>
    <s v="Ethan Hawke"/>
    <s v="United States"/>
    <n v="2700000"/>
    <n v="15936507"/>
    <s v="Warner Independent Pictures (WIP)"/>
    <n v="80"/>
    <n v="188.9"/>
    <n v="25705948.559555318"/>
  </r>
  <r>
    <s v="Ella Enchanted"/>
    <x v="1"/>
    <x v="3"/>
    <x v="24"/>
    <s v="April 9, 2004 (United States)"/>
    <x v="21"/>
    <n v="64000"/>
    <s v="Tommy O'Haver"/>
    <s v="Laurie Craig"/>
    <s v="Anne Hathaway"/>
    <s v="United States"/>
    <n v="31000000"/>
    <n v="27388767"/>
    <s v="Miramax"/>
    <n v="96"/>
    <n v="188.9"/>
    <n v="44178704.631551079"/>
  </r>
  <r>
    <s v="Primer"/>
    <x v="8"/>
    <x v="0"/>
    <x v="24"/>
    <s v="May 27, 2005 (Spain)"/>
    <x v="15"/>
    <n v="101000"/>
    <s v="Shane Carruth"/>
    <s v="Shane Carruth"/>
    <s v="Shane Carruth"/>
    <s v="United States"/>
    <n v="7000"/>
    <n v="545436"/>
    <s v="ERBP"/>
    <n v="77"/>
    <n v="188.9"/>
    <n v="879800.68395976699"/>
  </r>
  <r>
    <s v="A Cinderella Story"/>
    <x v="1"/>
    <x v="3"/>
    <x v="24"/>
    <s v="July 16, 2004 (United States)"/>
    <x v="23"/>
    <n v="83000"/>
    <s v="Mark Rosman"/>
    <s v="Leigh Dunlap"/>
    <s v="Hilary Duff"/>
    <s v="United States"/>
    <n v="19000000"/>
    <n v="70067909"/>
    <s v="Warner Bros."/>
    <n v="95"/>
    <n v="188.9"/>
    <n v="113021132.19851772"/>
  </r>
  <r>
    <s v="Along Came Polly"/>
    <x v="8"/>
    <x v="3"/>
    <x v="24"/>
    <s v="January 16, 2004 (United States)"/>
    <x v="22"/>
    <n v="129000"/>
    <s v="John Hamburg"/>
    <s v="John Hamburg"/>
    <s v="Ben Stiller"/>
    <s v="United States"/>
    <n v="42000000"/>
    <n v="178311729"/>
    <s v="Universal Pictures"/>
    <n v="90"/>
    <n v="188.9"/>
    <n v="287620877.85230279"/>
  </r>
  <r>
    <s v="Somersault"/>
    <x v="4"/>
    <x v="0"/>
    <x v="24"/>
    <s v="September 16, 2004 (Australia)"/>
    <x v="17"/>
    <n v="7600"/>
    <s v="Cate Shortland"/>
    <s v="Cate Shortland"/>
    <s v="Abbie Cornish"/>
    <s v="Australia"/>
    <m/>
    <n v="1482316"/>
    <s v="Red Carpet Productions"/>
    <n v="106"/>
    <n v="188.9"/>
    <n v="2391009.4505029111"/>
  </r>
  <r>
    <s v="The SpongeBob SquarePants Movie"/>
    <x v="1"/>
    <x v="10"/>
    <x v="24"/>
    <s v="November 19, 2004 (United States)"/>
    <x v="12"/>
    <n v="82000"/>
    <s v="Stephen Hillenburg"/>
    <s v="Derek Drymon"/>
    <s v="Tom Kenny"/>
    <s v="United States"/>
    <n v="30000000"/>
    <n v="141067127"/>
    <s v="Paramount Pictures"/>
    <n v="87"/>
    <n v="188.9"/>
    <n v="227544487.01376387"/>
  </r>
  <r>
    <s v="Scooby-Doo 2: Monsters Unleashed"/>
    <x v="1"/>
    <x v="1"/>
    <x v="24"/>
    <s v="March 26, 2004 (United States)"/>
    <x v="27"/>
    <n v="52000"/>
    <s v="Raja Gosnell"/>
    <s v="William Hanna"/>
    <s v="Freddie Prinze Jr."/>
    <s v="United States"/>
    <n v="80000000"/>
    <n v="181216833"/>
    <s v="Warner Bros."/>
    <n v="93"/>
    <n v="188.9"/>
    <n v="292306876.7342509"/>
  </r>
  <r>
    <s v="The Ladykillers"/>
    <x v="0"/>
    <x v="3"/>
    <x v="24"/>
    <s v="March 26, 2004 (United States)"/>
    <x v="19"/>
    <n v="101000"/>
    <s v="Ethan Coen"/>
    <s v="Joel Coen"/>
    <s v="Tom Hanks"/>
    <s v="United States"/>
    <n v="35000000"/>
    <n v="76665191"/>
    <s v="Touchstone Pictures"/>
    <n v="104"/>
    <n v="188.9"/>
    <n v="123662698.24086817"/>
  </r>
  <r>
    <s v="Hotel Rwanda"/>
    <x v="8"/>
    <x v="5"/>
    <x v="24"/>
    <s v="February 4, 2005 (United States)"/>
    <x v="31"/>
    <n v="340000"/>
    <s v="Terry George"/>
    <s v="Keir Pearson"/>
    <s v="Don Cheadle"/>
    <s v="United Kingdom"/>
    <n v="17500000"/>
    <n v="33882243"/>
    <s v="United Artists"/>
    <n v="121"/>
    <n v="188.9"/>
    <n v="54652829.232927471"/>
  </r>
  <r>
    <s v="Taking Lives"/>
    <x v="0"/>
    <x v="6"/>
    <x v="24"/>
    <s v="March 19, 2004 (United States)"/>
    <x v="19"/>
    <n v="84000"/>
    <s v="D.J. Caruso"/>
    <s v="Michael Pye"/>
    <s v="Angelina Jolie"/>
    <s v="United States"/>
    <n v="45000000"/>
    <n v="65470529"/>
    <s v="Warner Bros."/>
    <n v="103"/>
    <n v="188.9"/>
    <n v="105605453.60667019"/>
  </r>
  <r>
    <s v="Kung Fu Hustle"/>
    <x v="0"/>
    <x v="2"/>
    <x v="24"/>
    <s v="April 22, 2005 (United States)"/>
    <x v="3"/>
    <n v="130000"/>
    <s v="Stephen Chow"/>
    <s v="Stephen Chow"/>
    <s v="Stephen Chow"/>
    <s v="Hong Kong"/>
    <n v="20000000"/>
    <n v="104882445"/>
    <s v="Columbia Pictures Film Production Asia"/>
    <n v="99"/>
    <n v="188.9"/>
    <n v="169177771.26257277"/>
  </r>
  <r>
    <s v="The Perfect Score"/>
    <x v="8"/>
    <x v="3"/>
    <x v="24"/>
    <s v="January 30, 2004 (United States)"/>
    <x v="46"/>
    <n v="24000"/>
    <s v="Brian Robbins"/>
    <s v="Marc Hyman"/>
    <s v="Scarlett Johansson"/>
    <s v="United States"/>
    <n v="40000000"/>
    <n v="10898337"/>
    <s v="Paramount Pictures"/>
    <n v="93"/>
    <n v="188.9"/>
    <n v="17579265.6638433"/>
  </r>
  <r>
    <s v="Garden State"/>
    <x v="0"/>
    <x v="3"/>
    <x v="24"/>
    <s v="August 20, 2004 (United States)"/>
    <x v="34"/>
    <n v="209000"/>
    <s v="Zach Braff"/>
    <s v="Zach Braff"/>
    <s v="Zach Braff"/>
    <s v="United States"/>
    <n v="2500000"/>
    <n v="35825316"/>
    <s v="Camelot Pictures"/>
    <n v="102"/>
    <n v="188.9"/>
    <n v="57787050.212811001"/>
  </r>
  <r>
    <s v="The Princess Diaries 2: Royal Engagement"/>
    <x v="2"/>
    <x v="3"/>
    <x v="24"/>
    <s v="August 11, 2004 (United States)"/>
    <x v="1"/>
    <n v="76000"/>
    <s v="Garry Marshall"/>
    <s v="Meg Cabot"/>
    <s v="Anne Hathaway"/>
    <s v="United States"/>
    <n v="40000000"/>
    <n v="134734481"/>
    <s v="Walt Disney Pictures"/>
    <n v="113"/>
    <n v="188.9"/>
    <n v="217329784.86341977"/>
  </r>
  <r>
    <s v="Twisted"/>
    <x v="0"/>
    <x v="6"/>
    <x v="24"/>
    <s v="February 27, 2004 (United States)"/>
    <x v="11"/>
    <n v="21000"/>
    <s v="Philip Kaufman"/>
    <s v="Sarah Thorp"/>
    <s v="Ashley Judd"/>
    <s v="Germany"/>
    <n v="50000000"/>
    <n v="40954603"/>
    <s v="Paramount Pictures"/>
    <n v="97"/>
    <n v="188.9"/>
    <n v="66060706.90365272"/>
  </r>
  <r>
    <s v="Catwoman"/>
    <x v="8"/>
    <x v="2"/>
    <x v="24"/>
    <s v="July 23, 2004 (United States)"/>
    <x v="39"/>
    <n v="113000"/>
    <s v="Pitof"/>
    <s v="Bob Kane"/>
    <s v="Halle Berry"/>
    <s v="United States"/>
    <n v="100000000"/>
    <n v="82102379"/>
    <s v="Warner Bros."/>
    <n v="104"/>
    <n v="188.9"/>
    <n v="132433006.2535733"/>
  </r>
  <r>
    <s v="Seed of Chucky"/>
    <x v="0"/>
    <x v="3"/>
    <x v="24"/>
    <s v="November 12, 2004 (United States)"/>
    <x v="25"/>
    <n v="40000"/>
    <s v="Don Mancini"/>
    <s v="Don Mancini"/>
    <s v="Jennifer Tilly"/>
    <s v="United States"/>
    <n v="12000000"/>
    <n v="24829644"/>
    <s v="Rogue Pictures"/>
    <n v="87"/>
    <n v="188.9"/>
    <n v="40050780.978295386"/>
  </r>
  <r>
    <n v="2046"/>
    <x v="0"/>
    <x v="0"/>
    <x v="24"/>
    <s v="September 29, 2004 (Hong Kong)"/>
    <x v="34"/>
    <n v="53000"/>
    <s v="Kar-Wai Wong"/>
    <s v="Kar-Wai Wong"/>
    <s v="Tony Chiu-Wai Leung"/>
    <s v="Hong Kong"/>
    <n v="12000000"/>
    <n v="20205757"/>
    <s v="Jet Tone Production"/>
    <n v="129"/>
    <n v="188.9"/>
    <n v="32592345.992059287"/>
  </r>
  <r>
    <s v="Torque"/>
    <x v="8"/>
    <x v="2"/>
    <x v="24"/>
    <s v="January 16, 2004 (United States)"/>
    <x v="52"/>
    <n v="27000"/>
    <s v="Joseph Kahn"/>
    <s v="Matt Johnson"/>
    <s v="Martin Henderson"/>
    <s v="United States"/>
    <n v="40000000"/>
    <n v="46546197"/>
    <s v="Warner Bros."/>
    <n v="84"/>
    <n v="188.9"/>
    <n v="75080075.30915828"/>
  </r>
  <r>
    <s v="Ray"/>
    <x v="8"/>
    <x v="5"/>
    <x v="24"/>
    <s v="October 29, 2004 (United States)"/>
    <x v="3"/>
    <n v="141000"/>
    <s v="Taylor Hackford"/>
    <s v="Taylor Hackford"/>
    <s v="Jamie Foxx"/>
    <s v="United States"/>
    <n v="40000000"/>
    <n v="123971376"/>
    <s v="Universal Pictures"/>
    <n v="152"/>
    <n v="188.9"/>
    <n v="199968651.4939121"/>
  </r>
  <r>
    <s v="Chasing Liberty"/>
    <x v="8"/>
    <x v="3"/>
    <x v="24"/>
    <s v="January 9, 2004 (United States)"/>
    <x v="10"/>
    <n v="37000"/>
    <s v="Andy Cadiff"/>
    <s v="Derek Guiley"/>
    <s v="Mandy Moore"/>
    <s v="United States"/>
    <n v="23000000"/>
    <n v="12313323"/>
    <s v="Alcon Entertainment"/>
    <n v="111"/>
    <n v="188.9"/>
    <n v="19861670.291688722"/>
  </r>
  <r>
    <s v="Secret Window"/>
    <x v="8"/>
    <x v="0"/>
    <x v="24"/>
    <s v="March 12, 2004 (United States)"/>
    <x v="16"/>
    <n v="186000"/>
    <s v="David Koepp"/>
    <s v="Stephen King"/>
    <s v="Johnny Depp"/>
    <s v="United States"/>
    <n v="40000000"/>
    <n v="92913171"/>
    <s v="Grand Slam Productions"/>
    <n v="96"/>
    <n v="188.9"/>
    <n v="149871059.83959764"/>
  </r>
  <r>
    <s v="Bride &amp; Prejudice"/>
    <x v="8"/>
    <x v="3"/>
    <x v="24"/>
    <s v="March 11, 2005 (United States)"/>
    <x v="19"/>
    <n v="20000"/>
    <s v="Gurinder Chadha"/>
    <s v="Jane Austen"/>
    <s v="Martin Henderson"/>
    <s v="United Kingdom"/>
    <n v="7000000"/>
    <n v="24716440"/>
    <s v="Pathé Pictures International"/>
    <n v="122"/>
    <n v="188.9"/>
    <n v="39868180.349391207"/>
  </r>
  <r>
    <s v="Finding Neverland"/>
    <x v="1"/>
    <x v="5"/>
    <x v="24"/>
    <s v="December 17, 2004 (United States)"/>
    <x v="3"/>
    <n v="201000"/>
    <s v="Marc Forster"/>
    <s v="Allan Knee"/>
    <s v="Johnny Depp"/>
    <s v="United States"/>
    <n v="25000000"/>
    <n v="116650613"/>
    <s v="Miramax"/>
    <n v="106"/>
    <n v="188.9"/>
    <n v="188160094.12969822"/>
  </r>
  <r>
    <s v="Team America: World Police"/>
    <x v="0"/>
    <x v="2"/>
    <x v="24"/>
    <s v="October 15, 2004 (United States)"/>
    <x v="13"/>
    <n v="162000"/>
    <s v="Trey Parker"/>
    <s v="Trey Parker"/>
    <s v="Trey Parker"/>
    <s v="United States"/>
    <n v="32000000"/>
    <n v="50826898"/>
    <s v="Paramount Pictures"/>
    <n v="98"/>
    <n v="188.9"/>
    <n v="81984943.465325564"/>
  </r>
  <r>
    <s v="Sleepover"/>
    <x v="1"/>
    <x v="3"/>
    <x v="24"/>
    <s v="July 9, 2004 (United States)"/>
    <x v="20"/>
    <n v="16000"/>
    <s v="Joe Nussbaum"/>
    <s v="Elisa Bell"/>
    <s v="Alexa PenaVega"/>
    <s v="United States"/>
    <n v="10000000"/>
    <n v="10143022"/>
    <s v="Metro-Goldwyn-Mayer (MGM)"/>
    <n v="89"/>
    <n v="188.9"/>
    <n v="16360925.375330862"/>
  </r>
  <r>
    <s v="The Grudge"/>
    <x v="8"/>
    <x v="4"/>
    <x v="24"/>
    <s v="October 22, 2004 (United States)"/>
    <x v="23"/>
    <n v="140000"/>
    <s v="Takashi Shimizu"/>
    <s v="Stephen Susco"/>
    <s v="Sarah Michelle Gellar"/>
    <s v="United States"/>
    <n v="10000000"/>
    <n v="187281115"/>
    <s v="Columbia Pictures"/>
    <n v="91"/>
    <n v="188.9"/>
    <n v="302088701.64372683"/>
  </r>
  <r>
    <s v="Around the World in 80 Days"/>
    <x v="1"/>
    <x v="2"/>
    <x v="24"/>
    <s v="June 16, 2004 (United States)"/>
    <x v="23"/>
    <n v="87000"/>
    <s v="Frank Coraci"/>
    <s v="Jules Verne"/>
    <s v="Jackie Chan"/>
    <s v="United States"/>
    <n v="110000000"/>
    <n v="72178895"/>
    <s v="Walt Disney Pictures"/>
    <n v="120"/>
    <n v="188.9"/>
    <n v="116426200.66966647"/>
  </r>
  <r>
    <s v="Wimbledon"/>
    <x v="8"/>
    <x v="3"/>
    <x v="24"/>
    <s v="September 17, 2004 (United States)"/>
    <x v="21"/>
    <n v="61000"/>
    <s v="Richard Loncraine"/>
    <s v="Adam Brooks"/>
    <s v="Kirsten Dunst"/>
    <s v="United Kingdom"/>
    <n v="31000000"/>
    <n v="41682237"/>
    <s v="Universal Pictures"/>
    <n v="98"/>
    <n v="188.9"/>
    <n v="67234397.109052405"/>
  </r>
  <r>
    <s v="The Adventures of Sharkboy and Lavagirl 3-D"/>
    <x v="1"/>
    <x v="2"/>
    <x v="24"/>
    <s v="June 10, 2005 (United States)"/>
    <x v="47"/>
    <n v="35000"/>
    <s v="Robert Rodriguez"/>
    <s v="Robert Rodriguez"/>
    <s v="Cayden Boyd"/>
    <s v="United States"/>
    <n v="50000000"/>
    <n v="71992655"/>
    <s v="Dimension Films"/>
    <n v="93"/>
    <n v="188.9"/>
    <n v="116125791.31021704"/>
  </r>
  <r>
    <s v="The Polar Express"/>
    <x v="2"/>
    <x v="10"/>
    <x v="24"/>
    <s v="November 10, 2004 (United States)"/>
    <x v="14"/>
    <n v="185000"/>
    <s v="Robert Zemeckis"/>
    <s v="Chris Van Allsburg"/>
    <s v="Tom Hanks"/>
    <s v="United States"/>
    <n v="165000000"/>
    <n v="314215454"/>
    <s v="Castle Rock Entertainment"/>
    <n v="100"/>
    <n v="188.9"/>
    <n v="506836679.90365267"/>
  </r>
  <r>
    <s v="Without a Paddle"/>
    <x v="8"/>
    <x v="1"/>
    <x v="24"/>
    <s v="August 20, 2004 (United States)"/>
    <x v="23"/>
    <n v="45000"/>
    <s v="Steven Brill"/>
    <s v="Fred Wolf"/>
    <s v="Matthew Lillard"/>
    <s v="United States"/>
    <n v="19000000"/>
    <n v="73029190"/>
    <s v="Paramount Pictures"/>
    <n v="95"/>
    <n v="188.9"/>
    <n v="117797745.8602435"/>
  </r>
  <r>
    <s v="Miracle"/>
    <x v="1"/>
    <x v="5"/>
    <x v="24"/>
    <s v="February 6, 2004 (United States)"/>
    <x v="24"/>
    <n v="50000"/>
    <s v="Gavin O'Connor"/>
    <s v="Eric Guggenheim"/>
    <s v="Kurt Russell"/>
    <s v="Canada"/>
    <n v="28000000"/>
    <n v="64445708"/>
    <s v="Pop Pop Productions"/>
    <n v="135"/>
    <n v="188.9"/>
    <n v="103952394.00529379"/>
  </r>
  <r>
    <s v="Mindhunters"/>
    <x v="0"/>
    <x v="6"/>
    <x v="24"/>
    <s v="May 13, 2005 (United States)"/>
    <x v="5"/>
    <n v="59000"/>
    <s v="Renny Harlin"/>
    <s v="Wayne Kramer"/>
    <s v="Val Kilmer"/>
    <s v="Netherlands"/>
    <n v="27000000"/>
    <n v="21148829"/>
    <s v="Dimension Films"/>
    <n v="106"/>
    <n v="188.9"/>
    <n v="34113542.595553197"/>
  </r>
  <r>
    <s v="Mysterious Skin"/>
    <x v="9"/>
    <x v="0"/>
    <x v="24"/>
    <s v="June 24, 2005 (United States)"/>
    <x v="37"/>
    <n v="67000"/>
    <s v="Gregg Araki"/>
    <s v="Gregg Araki"/>
    <s v="Brady Corbet"/>
    <s v="United States"/>
    <m/>
    <n v="1532932"/>
    <s v="Antidote Films (I)"/>
    <n v="105"/>
    <n v="188.9"/>
    <n v="2472654.2106934884"/>
  </r>
  <r>
    <s v="The Prince and Me"/>
    <x v="1"/>
    <x v="3"/>
    <x v="24"/>
    <s v="April 2, 2004 (United States)"/>
    <x v="23"/>
    <n v="38000"/>
    <s v="Martha Coolidge"/>
    <s v="Mark Amin"/>
    <s v="Julia Stiles"/>
    <s v="United States"/>
    <n v="22000000"/>
    <n v="37666766"/>
    <s v="Lions Gate Films"/>
    <n v="111"/>
    <n v="188.9"/>
    <n v="60757350.980412908"/>
  </r>
  <r>
    <s v="Taxi"/>
    <x v="8"/>
    <x v="2"/>
    <x v="24"/>
    <s v="October 6, 2004 (United States)"/>
    <x v="54"/>
    <n v="41000"/>
    <s v="Tim Story"/>
    <s v="Luc Besson"/>
    <s v="Queen Latifah"/>
    <s v="United States"/>
    <n v="25000000"/>
    <n v="71255003"/>
    <s v="Twentieth Century Fox"/>
    <n v="97"/>
    <n v="188.9"/>
    <n v="114935941.84277394"/>
  </r>
  <r>
    <s v="Wicker Park"/>
    <x v="8"/>
    <x v="0"/>
    <x v="24"/>
    <s v="September 3, 2004 (United States)"/>
    <x v="9"/>
    <n v="53000"/>
    <s v="Paul McGuigan"/>
    <s v="Gilles Mimouni"/>
    <s v="Josh Hartnett"/>
    <s v="United States"/>
    <n v="30000000"/>
    <n v="21741598"/>
    <s v="Metro-Goldwyn-Mayer (MGM)"/>
    <n v="114"/>
    <n v="188.9"/>
    <n v="35069692.485971406"/>
  </r>
  <r>
    <s v="Cellular"/>
    <x v="8"/>
    <x v="2"/>
    <x v="24"/>
    <s v="September 10, 2004 (United States)"/>
    <x v="16"/>
    <n v="95000"/>
    <s v="David R. Ellis"/>
    <s v="Larry Cohen"/>
    <s v="Kim Basinger"/>
    <s v="United States"/>
    <n v="25000000"/>
    <n v="57678321"/>
    <s v="New Line Cinema"/>
    <n v="94"/>
    <n v="188.9"/>
    <n v="93036444.72578083"/>
  </r>
  <r>
    <s v="Kinsey"/>
    <x v="0"/>
    <x v="5"/>
    <x v="24"/>
    <s v="January 7, 2005 (United States)"/>
    <x v="12"/>
    <n v="48000"/>
    <s v="Bill Condon"/>
    <s v="Bill Condon"/>
    <s v="Liam Neeson"/>
    <s v="United States"/>
    <n v="11000000"/>
    <n v="17050017"/>
    <s v="Fox Searchlight Pictures"/>
    <n v="118"/>
    <n v="188.9"/>
    <n v="27502065.53679195"/>
  </r>
  <r>
    <s v="Anacondas: The Hunt for the Blood Orchid"/>
    <x v="8"/>
    <x v="2"/>
    <x v="24"/>
    <s v="August 27, 2004 (United States)"/>
    <x v="32"/>
    <n v="30000"/>
    <s v="Dwight H. Little"/>
    <s v="Hans Bauer"/>
    <s v="Morris Chestnut"/>
    <s v="United States"/>
    <n v="20000000"/>
    <n v="70992898"/>
    <s v="Screen Gems"/>
    <n v="97"/>
    <n v="188.9"/>
    <n v="114513160.51138167"/>
  </r>
  <r>
    <s v="The Heart Is Deceitful Above All Things"/>
    <x v="0"/>
    <x v="0"/>
    <x v="24"/>
    <s v="January 19, 2005 (France)"/>
    <x v="5"/>
    <n v="6500"/>
    <s v="Asia Argento"/>
    <s v="Laura Albert"/>
    <s v="Asia Argento"/>
    <s v="United States"/>
    <m/>
    <n v="217499"/>
    <s v="Above All Things Inc."/>
    <n v="97"/>
    <n v="188.9"/>
    <n v="350830.83800952882"/>
  </r>
  <r>
    <s v="Confessions of a Teenage Drama Queen"/>
    <x v="1"/>
    <x v="3"/>
    <x v="24"/>
    <s v="February 20, 2004 (United States)"/>
    <x v="32"/>
    <n v="28000"/>
    <s v="Sara Sugarman"/>
    <s v="Dyan Sheldon"/>
    <s v="Lindsay Lohan"/>
    <s v="Germany"/>
    <n v="15000000"/>
    <n v="33251890"/>
    <s v="Walt Disney Pictures"/>
    <n v="89"/>
    <n v="188.9"/>
    <n v="53636055.49497088"/>
  </r>
  <r>
    <s v="Raising Helen"/>
    <x v="8"/>
    <x v="3"/>
    <x v="24"/>
    <s v="May 28, 2004 (United States)"/>
    <x v="22"/>
    <n v="36000"/>
    <s v="Garry Marshall"/>
    <s v="Patrick J. Clifton"/>
    <s v="Kate Hudson"/>
    <s v="United States"/>
    <n v="50000000"/>
    <n v="49718611"/>
    <s v="Touchstone Pictures"/>
    <n v="119"/>
    <n v="188.9"/>
    <n v="80197251.305981994"/>
  </r>
  <r>
    <s v="Fat Albert"/>
    <x v="1"/>
    <x v="3"/>
    <x v="24"/>
    <s v="December 25, 2004 (United States)"/>
    <x v="36"/>
    <n v="12000"/>
    <s v="Joel Zwick"/>
    <s v="Bill Cosby"/>
    <s v="Kenan Thompson"/>
    <s v="United States"/>
    <n v="26000000"/>
    <n v="48551322"/>
    <s v="Twentieth Century Fox"/>
    <n v="93"/>
    <n v="188.9"/>
    <n v="78314387.577554256"/>
  </r>
  <r>
    <s v="Sky Captain and the World of Tomorrow"/>
    <x v="1"/>
    <x v="2"/>
    <x v="24"/>
    <s v="September 17, 2004 (United States)"/>
    <x v="22"/>
    <n v="83000"/>
    <s v="Kerry Conran"/>
    <s v="Kerry Conran"/>
    <s v="Gwyneth Paltrow"/>
    <s v="United States"/>
    <n v="70000000"/>
    <n v="57947036"/>
    <s v="Paramount Pictures"/>
    <n v="106"/>
    <n v="188.9"/>
    <n v="93469888.137638956"/>
  </r>
  <r>
    <s v="The Final Cut"/>
    <x v="8"/>
    <x v="0"/>
    <x v="24"/>
    <s v="October 15, 2004 (United States)"/>
    <x v="19"/>
    <n v="32000"/>
    <s v="Omar Naim"/>
    <s v="Omar Naim"/>
    <s v="Robin Williams"/>
    <s v="United States"/>
    <m/>
    <n v="3222439"/>
    <s v="Lions Gate Entertainment"/>
    <n v="95"/>
    <n v="188.9"/>
    <n v="5197867.4605611432"/>
  </r>
  <r>
    <s v="The Stepford Wives"/>
    <x v="8"/>
    <x v="3"/>
    <x v="24"/>
    <s v="June 11, 2004 (United States)"/>
    <x v="11"/>
    <n v="62000"/>
    <s v="Frank Oz"/>
    <s v="Ira Levin"/>
    <s v="Nicole Kidman"/>
    <s v="United States"/>
    <n v="90000000"/>
    <n v="103370127"/>
    <s v="Paramount Pictures"/>
    <n v="93"/>
    <n v="188.9"/>
    <n v="166738367.90312332"/>
  </r>
  <r>
    <s v="Shall We Dance"/>
    <x v="8"/>
    <x v="3"/>
    <x v="24"/>
    <s v="October 15, 2004 (United States)"/>
    <x v="10"/>
    <n v="45000"/>
    <s v="Peter Chelsom"/>
    <s v="Masayuki Suô"/>
    <s v="Richard Gere"/>
    <s v="United States"/>
    <n v="50000000"/>
    <n v="170128460"/>
    <s v="Miramax"/>
    <n v="106"/>
    <n v="188.9"/>
    <n v="274421078.67654842"/>
  </r>
  <r>
    <s v="House of Flying Daggers"/>
    <x v="8"/>
    <x v="2"/>
    <x v="24"/>
    <s v="January 14, 2005 (United States)"/>
    <x v="24"/>
    <n v="109000"/>
    <s v="Yimou Zhang"/>
    <s v="Feng Li"/>
    <s v="Ziyi Zhang"/>
    <s v="China"/>
    <m/>
    <n v="92863945"/>
    <s v="Beijing New Picture Film"/>
    <n v="119"/>
    <n v="188.9"/>
    <n v="149791657.18104815"/>
  </r>
  <r>
    <s v="District B13"/>
    <x v="0"/>
    <x v="2"/>
    <x v="24"/>
    <s v="June 2, 2006 (United States)"/>
    <x v="12"/>
    <n v="68000"/>
    <s v="Pierre Morel"/>
    <s v="Luc Besson"/>
    <s v="Cyril Raffaelli"/>
    <s v="France"/>
    <m/>
    <n v="11169386"/>
    <s v="EuropaCorp"/>
    <n v="84"/>
    <n v="188.9"/>
    <n v="18016473.870831124"/>
  </r>
  <r>
    <s v="Dead Man's Shoes"/>
    <x v="4"/>
    <x v="6"/>
    <x v="24"/>
    <s v="October 1, 2004 (Ireland)"/>
    <x v="37"/>
    <n v="51000"/>
    <s v="Shane Meadows"/>
    <s v="Paddy Considine"/>
    <s v="Paddy Considine"/>
    <s v="United Kingdom"/>
    <m/>
    <n v="203450"/>
    <s v="Warp Films"/>
    <n v="90"/>
    <n v="188.9"/>
    <n v="328169.48120698781"/>
  </r>
  <r>
    <s v="After the Sunset"/>
    <x v="8"/>
    <x v="2"/>
    <x v="24"/>
    <s v="November 12, 2004 (United States)"/>
    <x v="21"/>
    <n v="45000"/>
    <s v="Brett Ratner"/>
    <s v="Paul Zbyszewski"/>
    <s v="Pierce Brosnan"/>
    <s v="United States"/>
    <n v="60000000"/>
    <n v="62657868"/>
    <s v="New Line Cinema"/>
    <n v="97"/>
    <n v="188.9"/>
    <n v="101068567.38803598"/>
  </r>
  <r>
    <s v="A Very Long Engagement"/>
    <x v="0"/>
    <x v="0"/>
    <x v="24"/>
    <s v="January 14, 2005 (United States)"/>
    <x v="37"/>
    <n v="72000"/>
    <s v="Jean-Pierre Jeunet"/>
    <s v="Sébastien Japrisot"/>
    <s v="Audrey Tautou"/>
    <s v="France"/>
    <n v="56600000"/>
    <n v="69424389"/>
    <s v="2003 Productions"/>
    <n v="133"/>
    <n v="188.9"/>
    <n v="111983119.78983589"/>
  </r>
  <r>
    <s v="The Forgotten"/>
    <x v="8"/>
    <x v="0"/>
    <x v="24"/>
    <s v="September 24, 2004 (United States)"/>
    <x v="1"/>
    <n v="65000"/>
    <s v="Joseph Ruben"/>
    <s v="Gerald Di Pego"/>
    <s v="Julianne Moore"/>
    <s v="United States"/>
    <n v="42000000"/>
    <n v="117592831"/>
    <s v="Revolution Studios"/>
    <n v="91"/>
    <n v="188.9"/>
    <n v="189679913.21175224"/>
  </r>
  <r>
    <s v="Flight of the Phoenix"/>
    <x v="8"/>
    <x v="2"/>
    <x v="24"/>
    <s v="December 17, 2004 (United States)"/>
    <x v="10"/>
    <n v="52000"/>
    <s v="John Moore"/>
    <s v="Lukas Heller"/>
    <s v="Dennis Quaid"/>
    <s v="United States"/>
    <n v="45000000"/>
    <n v="35021497"/>
    <s v="Twentieth Century Fox"/>
    <n v="113"/>
    <n v="188.9"/>
    <n v="56490471.868184216"/>
  </r>
  <r>
    <s v="Saved!"/>
    <x v="8"/>
    <x v="3"/>
    <x v="24"/>
    <s v="June 11, 2004 (United States)"/>
    <x v="17"/>
    <n v="45000"/>
    <s v="Brian Dannelly"/>
    <s v="Brian Dannelly"/>
    <s v="Jena Malone"/>
    <s v="United States"/>
    <n v="5000000"/>
    <n v="10275509"/>
    <s v="United Artists"/>
    <n v="92"/>
    <n v="188.9"/>
    <n v="16574629.922181046"/>
  </r>
  <r>
    <s v="Garfield"/>
    <x v="1"/>
    <x v="10"/>
    <x v="24"/>
    <s v="June 11, 2004 (United States)"/>
    <x v="18"/>
    <n v="81000"/>
    <s v="Peter Hewitt"/>
    <s v="Jim Davis"/>
    <s v="Breckin Meyer"/>
    <s v="United States"/>
    <n v="50000000"/>
    <n v="203172417"/>
    <s v="Twentieth Century Fox"/>
    <n v="80"/>
    <n v="188.9"/>
    <n v="327721733.50926411"/>
  </r>
  <r>
    <s v="In Good Company"/>
    <x v="8"/>
    <x v="3"/>
    <x v="24"/>
    <s v="January 14, 2005 (United States)"/>
    <x v="5"/>
    <n v="54000"/>
    <s v="Paul Weitz"/>
    <s v="Paul Weitz"/>
    <s v="Dennis Quaid"/>
    <s v="United States"/>
    <n v="26000000"/>
    <n v="61315215"/>
    <s v="Universal Pictures"/>
    <n v="109"/>
    <n v="188.9"/>
    <n v="98902837.535733178"/>
  </r>
  <r>
    <s v="First Daughter"/>
    <x v="1"/>
    <x v="3"/>
    <x v="24"/>
    <s v="September 24, 2004 (United States)"/>
    <x v="27"/>
    <n v="21000"/>
    <s v="Forest Whitaker"/>
    <s v="Jessica Bendinger"/>
    <s v="Katie Holmes"/>
    <s v="United States"/>
    <n v="30000000"/>
    <n v="10592180"/>
    <s v="New Regency Productions"/>
    <n v="106"/>
    <n v="188.9"/>
    <n v="17085427.453679193"/>
  </r>
  <r>
    <s v="Jersey Girl"/>
    <x v="8"/>
    <x v="3"/>
    <x v="24"/>
    <s v="March 26, 2004 (United States)"/>
    <x v="19"/>
    <n v="64000"/>
    <s v="Kevin Smith"/>
    <s v="Kevin Smith"/>
    <s v="Ben Affleck"/>
    <s v="United States"/>
    <n v="35000000"/>
    <n v="35492921"/>
    <s v="Miramax"/>
    <n v="102"/>
    <n v="188.9"/>
    <n v="57250889.511381678"/>
  </r>
  <r>
    <s v="The Alamo"/>
    <x v="8"/>
    <x v="0"/>
    <x v="24"/>
    <s v="April 9, 2004 (United States)"/>
    <x v="22"/>
    <n v="20000"/>
    <s v="John Lee Hancock"/>
    <s v="Leslie Bohem"/>
    <s v="Dennis Quaid"/>
    <s v="United States"/>
    <n v="107000000"/>
    <n v="25819961"/>
    <s v="Touchstone Pictures"/>
    <n v="137"/>
    <n v="188.9"/>
    <n v="41648184.842244565"/>
  </r>
  <r>
    <s v="A Love Song for Bobby Long"/>
    <x v="0"/>
    <x v="0"/>
    <x v="24"/>
    <s v="January 21, 2005 (United States)"/>
    <x v="12"/>
    <n v="25000"/>
    <s v="Shainee Gabel"/>
    <s v="Ronald Everett Capps"/>
    <s v="Scarlett Johansson"/>
    <s v="United States"/>
    <m/>
    <n v="2039526"/>
    <s v="Lions Gate Films"/>
    <n v="119"/>
    <n v="188.9"/>
    <n v="3289801.8644785597"/>
  </r>
  <r>
    <s v="Raise Your Voice"/>
    <x v="1"/>
    <x v="8"/>
    <x v="24"/>
    <s v="October 8, 2004 (United States)"/>
    <x v="23"/>
    <n v="27000"/>
    <s v="Sean McNamara"/>
    <s v="Mitch Rotter"/>
    <s v="Hilary Duff"/>
    <s v="United States"/>
    <n v="15000000"/>
    <n v="14867514"/>
    <s v="New Line Cinema"/>
    <n v="103"/>
    <n v="188.9"/>
    <n v="23981638.516675487"/>
  </r>
  <r>
    <s v="Hidalgo"/>
    <x v="8"/>
    <x v="2"/>
    <x v="24"/>
    <s v="March 5, 2004 (United States)"/>
    <x v="17"/>
    <n v="79000"/>
    <s v="Joe Johnston"/>
    <s v="John Fusco"/>
    <s v="Viggo Mortensen"/>
    <s v="United States"/>
    <n v="100000000"/>
    <n v="108040622"/>
    <s v="Touchstone Pictures"/>
    <n v="136"/>
    <n v="188.9"/>
    <n v="174271982.65431443"/>
  </r>
  <r>
    <s v="Bridget Jones: The Edge of Reason"/>
    <x v="0"/>
    <x v="3"/>
    <x v="24"/>
    <s v="November 19, 2004 (United States)"/>
    <x v="22"/>
    <n v="109000"/>
    <s v="Beeban Kidron"/>
    <s v="Helen Fielding"/>
    <s v="Renée Zellweger"/>
    <s v="United Kingdom"/>
    <n v="40000000"/>
    <n v="265126918"/>
    <s v="Universal Pictures"/>
    <n v="108"/>
    <n v="188.9"/>
    <n v="427655753.91529906"/>
  </r>
  <r>
    <s v="Mean Creek"/>
    <x v="0"/>
    <x v="6"/>
    <x v="24"/>
    <s v="September 29, 2004 (France)"/>
    <x v="13"/>
    <n v="31000"/>
    <s v="Jacob Estes"/>
    <s v="Jacob Estes"/>
    <s v="Rory Culkin"/>
    <s v="United States"/>
    <n v="500000"/>
    <n v="802948"/>
    <s v="Whitewater Films"/>
    <n v="90"/>
    <n v="188.9"/>
    <n v="1295173.4017998939"/>
  </r>
  <r>
    <s v="Dirty Dancing: Havana Nights"/>
    <x v="8"/>
    <x v="0"/>
    <x v="24"/>
    <s v="February 27, 2004 (United States)"/>
    <x v="22"/>
    <n v="27000"/>
    <s v="Guy Ferland"/>
    <s v="Kate Gunzinger"/>
    <s v="Diego Luna"/>
    <s v="United States"/>
    <n v="25000000"/>
    <n v="27685016"/>
    <s v="Lions Gate Films"/>
    <n v="86"/>
    <n v="188.9"/>
    <n v="44656561.012175746"/>
  </r>
  <r>
    <s v="D.E.B.S."/>
    <x v="8"/>
    <x v="2"/>
    <x v="24"/>
    <s v="March 25, 2005 (United States)"/>
    <x v="11"/>
    <n v="15000"/>
    <s v="Angela Robinson"/>
    <s v="Angela Robinson"/>
    <s v="Sara Foster"/>
    <s v="United States"/>
    <n v="3500000"/>
    <n v="97446"/>
    <s v="Screen Gems"/>
    <n v="91"/>
    <n v="188.9"/>
    <n v="157182.6161990471"/>
  </r>
  <r>
    <s v="The Motorcycle Diaries"/>
    <x v="0"/>
    <x v="1"/>
    <x v="24"/>
    <s v="October 15, 2004 (United States)"/>
    <x v="40"/>
    <n v="98000"/>
    <s v="Walter Salles"/>
    <s v="Ernesto 'Che' Guevara"/>
    <s v="Gael García Bernal"/>
    <s v="Argentina"/>
    <m/>
    <n v="57663711"/>
    <s v="FilmFour"/>
    <n v="126"/>
    <n v="188.9"/>
    <n v="93012878.463208035"/>
  </r>
  <r>
    <s v="Club Dread"/>
    <x v="0"/>
    <x v="3"/>
    <x v="24"/>
    <s v="February 27, 2004 (United States)"/>
    <x v="46"/>
    <n v="29000"/>
    <s v="Jay Chandrasekhar"/>
    <s v="Jay Chandrasekhar"/>
    <s v="Jay Chandrasekhar"/>
    <s v="United States"/>
    <n v="8600000"/>
    <n v="7565807"/>
    <s v="Broken Lizard Industries"/>
    <n v="104"/>
    <n v="188.9"/>
    <n v="12203818.914240338"/>
  </r>
  <r>
    <s v="Eros"/>
    <x v="0"/>
    <x v="0"/>
    <x v="24"/>
    <s v="December 3, 2004 (Italy)"/>
    <x v="22"/>
    <n v="6400"/>
    <s v="Michelangelo Antonioni"/>
    <s v="Kar-Wai Wong"/>
    <s v="Robert Downey Jr."/>
    <s v="United Kingdom"/>
    <m/>
    <n v="1553020"/>
    <s v="Block 2 Pictures"/>
    <n v="104"/>
    <n v="188.9"/>
    <n v="2505056.6119640018"/>
  </r>
  <r>
    <s v="Bad Education"/>
    <x v="5"/>
    <x v="6"/>
    <x v="24"/>
    <s v="February 11, 2005 (United States)"/>
    <x v="34"/>
    <n v="57000"/>
    <s v="Pedro Almodóvar"/>
    <s v="Pedro Almodóvar"/>
    <s v="Gael García Bernal"/>
    <s v="Spain"/>
    <n v="5000000"/>
    <n v="40423279"/>
    <s v="Canal+ España"/>
    <n v="106"/>
    <n v="188.9"/>
    <n v="65203669.196929581"/>
  </r>
  <r>
    <s v="Soul Plane"/>
    <x v="0"/>
    <x v="3"/>
    <x v="24"/>
    <s v="May 28, 2004 (United States)"/>
    <x v="54"/>
    <n v="22000"/>
    <s v="Jessy Terrero"/>
    <s v="Bo Zenga"/>
    <s v="Dwayne Adway"/>
    <s v="United States"/>
    <n v="16000000"/>
    <n v="14821824"/>
    <s v="Metro-Goldwyn-Mayer (MGM)"/>
    <n v="86"/>
    <n v="188.9"/>
    <n v="23907939.506617256"/>
  </r>
  <r>
    <s v="3-Iron"/>
    <x v="0"/>
    <x v="6"/>
    <x v="24"/>
    <s v="October 15, 2004 (South Korea)"/>
    <x v="45"/>
    <n v="52000"/>
    <s v="Kim Ki-duk"/>
    <s v="Kim Ki-duk"/>
    <s v="Seung-Yun Lee"/>
    <s v="South Korea"/>
    <n v="1000000"/>
    <n v="3403957"/>
    <s v="Kim Ki-Duk Film"/>
    <n v="88"/>
    <n v="188.9"/>
    <n v="5490660.1265219683"/>
  </r>
  <r>
    <s v="Thunderbirds"/>
    <x v="1"/>
    <x v="2"/>
    <x v="24"/>
    <s v="July 30, 2004 (United States)"/>
    <x v="36"/>
    <n v="13000"/>
    <s v="Jonathan Frakes"/>
    <s v="Gerry Anderson"/>
    <s v="Bill Paxton"/>
    <s v="United Kingdom"/>
    <n v="57000000"/>
    <n v="28283637"/>
    <s v="Working Title Films"/>
    <n v="95"/>
    <n v="188.9"/>
    <n v="45622150.311805181"/>
  </r>
  <r>
    <s v="New York Minute"/>
    <x v="1"/>
    <x v="3"/>
    <x v="24"/>
    <s v="May 7, 2004 (United States)"/>
    <x v="18"/>
    <n v="22000"/>
    <s v="Dennie Gordon"/>
    <s v="Emily Fox"/>
    <s v="Mary-Kate Olsen"/>
    <s v="United States"/>
    <n v="30000000"/>
    <n v="21289826"/>
    <s v="Warner Bros."/>
    <n v="91"/>
    <n v="188.9"/>
    <n v="34340973.966119632"/>
  </r>
  <r>
    <s v="Birth"/>
    <x v="0"/>
    <x v="0"/>
    <x v="24"/>
    <s v="October 29, 2004 (United States)"/>
    <x v="19"/>
    <n v="35000"/>
    <s v="Jonathan Glazer"/>
    <s v="Jean-Claude Carrière"/>
    <s v="Nicole Kidman"/>
    <s v="United Kingdom"/>
    <n v="20000000"/>
    <n v="23925492"/>
    <s v="New Line Cinema"/>
    <n v="100"/>
    <n v="188.9"/>
    <n v="38592363.220751718"/>
  </r>
  <r>
    <s v="Vanity Fair"/>
    <x v="8"/>
    <x v="0"/>
    <x v="24"/>
    <s v="September 1, 2004 (United States)"/>
    <x v="19"/>
    <n v="21000"/>
    <s v="Mira Nair"/>
    <s v="Matthew Faulk"/>
    <s v="Reese Witherspoon"/>
    <s v="United States"/>
    <n v="23000000"/>
    <n v="19463185"/>
    <s v="Focus Features"/>
    <n v="141"/>
    <n v="188.9"/>
    <n v="31394560.452620432"/>
  </r>
  <r>
    <s v="Exorcist: the Beginning"/>
    <x v="0"/>
    <x v="4"/>
    <x v="24"/>
    <s v="August 20, 2004 (United States)"/>
    <x v="27"/>
    <n v="34000"/>
    <s v="Renny Harlin"/>
    <s v="William Peter Blatty"/>
    <s v="Stellan Skarsgård"/>
    <s v="United States"/>
    <n v="80000000"/>
    <n v="78110021"/>
    <s v="Morgan Creek Entertainment"/>
    <n v="114"/>
    <n v="188.9"/>
    <n v="125993241.92006351"/>
  </r>
  <r>
    <s v="A Dirty Shame"/>
    <x v="5"/>
    <x v="3"/>
    <x v="24"/>
    <s v="September 24, 2004 (United States)"/>
    <x v="27"/>
    <n v="12000"/>
    <s v="John Waters"/>
    <s v="John Waters"/>
    <s v="Tracey Ullman"/>
    <s v="United States"/>
    <n v="15000000"/>
    <n v="1914166"/>
    <s v="Fine Line Features"/>
    <n v="89"/>
    <n v="188.9"/>
    <n v="3087593.33086289"/>
  </r>
  <r>
    <s v="Swades"/>
    <x v="4"/>
    <x v="0"/>
    <x v="24"/>
    <s v="December 17, 2004 (India)"/>
    <x v="7"/>
    <n v="86000"/>
    <s v="Ashutosh Gowariker"/>
    <s v="M.G. Sathya"/>
    <s v="Shah Rukh Khan"/>
    <s v="India"/>
    <m/>
    <n v="1953889"/>
    <s v="Ashutosh Gowariker Productions"/>
    <n v="189"/>
    <n v="188.9"/>
    <n v="3151667.4340921119"/>
  </r>
  <r>
    <s v="I Heart Huckabees"/>
    <x v="0"/>
    <x v="3"/>
    <x v="24"/>
    <s v="October 22, 2004 (United States)"/>
    <x v="14"/>
    <n v="63000"/>
    <s v="David O. Russell"/>
    <s v="David O. Russell"/>
    <s v="Jason Schwartzman"/>
    <s v="United Kingdom"/>
    <n v="20000000"/>
    <n v="20094909"/>
    <s v="Fox Searchlight Pictures"/>
    <n v="107"/>
    <n v="188.9"/>
    <n v="32413545.644785598"/>
  </r>
  <r>
    <s v="The Sea Inside"/>
    <x v="8"/>
    <x v="5"/>
    <x v="24"/>
    <s v="March 4, 2005 (United States)"/>
    <x v="45"/>
    <n v="79000"/>
    <s v="Alejandro Amenábar"/>
    <s v="Alejandro Amenábar"/>
    <s v="Javier Bardem"/>
    <s v="Spain"/>
    <m/>
    <n v="43731621"/>
    <s v="Sogepaq"/>
    <n v="126"/>
    <n v="188.9"/>
    <n v="70540100.151932225"/>
  </r>
  <r>
    <s v="The Door in the Floor"/>
    <x v="0"/>
    <x v="3"/>
    <x v="24"/>
    <s v="August 6, 2004 (United States)"/>
    <x v="17"/>
    <n v="15000"/>
    <s v="Tod Williams"/>
    <s v="John Irving"/>
    <s v="Jeff Bridges"/>
    <s v="United States"/>
    <n v="7500000"/>
    <n v="6715067"/>
    <s v="Focus Features"/>
    <n v="111"/>
    <n v="188.9"/>
    <n v="10831555.928533614"/>
  </r>
  <r>
    <s v="The Whole Ten Yards"/>
    <x v="8"/>
    <x v="3"/>
    <x v="24"/>
    <s v="April 9, 2004 (United States)"/>
    <x v="30"/>
    <n v="55000"/>
    <s v="Howard Deutch"/>
    <s v="Mitchell Kapner"/>
    <s v="Bruce Willis"/>
    <s v="United States"/>
    <n v="40000000"/>
    <n v="26170671"/>
    <s v="Nine Yards Two Productions"/>
    <n v="98"/>
    <n v="188.9"/>
    <n v="42213888.05558496"/>
  </r>
  <r>
    <s v="Envy"/>
    <x v="8"/>
    <x v="3"/>
    <x v="24"/>
    <s v="April 30, 2004 (United States)"/>
    <x v="25"/>
    <n v="30000"/>
    <s v="Barry Levinson"/>
    <s v="Steve Adams"/>
    <s v="Ben Stiller"/>
    <s v="United States"/>
    <n v="40000000"/>
    <n v="14494036"/>
    <s v="Dreamworks Pictures"/>
    <n v="99"/>
    <n v="188.9"/>
    <n v="23379210.001058757"/>
  </r>
  <r>
    <s v="Alfie"/>
    <x v="0"/>
    <x v="3"/>
    <x v="24"/>
    <s v="November 5, 2004 (United States)"/>
    <x v="19"/>
    <n v="51000"/>
    <s v="Charles Shyer"/>
    <s v="Bill Naughton"/>
    <s v="Jude Law"/>
    <s v="United Kingdom"/>
    <n v="60000000"/>
    <n v="35060882"/>
    <s v="Paramount Pictures"/>
    <n v="103"/>
    <n v="188.9"/>
    <n v="56554000.769719422"/>
  </r>
  <r>
    <s v="Superbabies: Baby Geniuses 2"/>
    <x v="1"/>
    <x v="3"/>
    <x v="24"/>
    <s v="August 27, 2004 (United States)"/>
    <x v="68"/>
    <n v="30000"/>
    <s v="Bob Clark"/>
    <s v="Robert Grasmere"/>
    <s v="Jon Voight"/>
    <s v="Germany"/>
    <n v="20000000"/>
    <n v="9448644"/>
    <s v="ApolloMedia Distribution"/>
    <n v="88"/>
    <n v="188.9"/>
    <n v="15240877.854949707"/>
  </r>
  <r>
    <s v="Nobody Knows"/>
    <x v="8"/>
    <x v="0"/>
    <x v="24"/>
    <s v="October 21, 2004 (Hong Kong)"/>
    <x v="31"/>
    <n v="26000"/>
    <s v="Hirokazu Koreeda"/>
    <s v="Hirokazu Koreeda"/>
    <s v="Yûya Yagira"/>
    <s v="Japan"/>
    <m/>
    <n v="2288093"/>
    <s v="Bandai Visual Company"/>
    <n v="141"/>
    <n v="188.9"/>
    <n v="3690746.0937003703"/>
  </r>
  <r>
    <s v="Black Friday"/>
    <x v="4"/>
    <x v="2"/>
    <x v="24"/>
    <s v="February 9, 2007 (India)"/>
    <x v="55"/>
    <n v="20000"/>
    <s v="Anurag Kashyap"/>
    <s v="Anurag Kashyap"/>
    <s v="Kay Kay Menon"/>
    <s v="India"/>
    <m/>
    <n v="1610897"/>
    <s v="Mid Day Multimedia Limited"/>
    <n v="143"/>
    <n v="188.9"/>
    <n v="2598413.5304393857"/>
  </r>
  <r>
    <s v="Johnson Family Vacation"/>
    <x v="8"/>
    <x v="3"/>
    <x v="24"/>
    <s v="April 7, 2004 (United States)"/>
    <x v="54"/>
    <n v="7400"/>
    <s v="Christopher Erskin"/>
    <s v="Todd R. Jones"/>
    <s v="Cedric the Entertainer"/>
    <s v="United States"/>
    <n v="12000000"/>
    <n v="31326183"/>
    <s v="Fox Searchlight Pictures"/>
    <n v="97"/>
    <n v="188.9"/>
    <n v="50529846.268395968"/>
  </r>
  <r>
    <s v="The Chorus"/>
    <x v="8"/>
    <x v="3"/>
    <x v="24"/>
    <s v="March 17, 2004 (France)"/>
    <x v="6"/>
    <n v="59000"/>
    <s v="Christophe Barratier"/>
    <s v="Georges Chaperot"/>
    <s v="Gérard Jugnot"/>
    <s v="France"/>
    <m/>
    <n v="88385944"/>
    <s v="Vega Film"/>
    <n v="97"/>
    <n v="188.9"/>
    <n v="142568539.6336686"/>
  </r>
  <r>
    <s v="The Woodsman"/>
    <x v="0"/>
    <x v="0"/>
    <x v="24"/>
    <s v="January 28, 2005 (Greece)"/>
    <x v="13"/>
    <n v="33000"/>
    <s v="Nicole Kassell"/>
    <s v="Steven Fechter"/>
    <s v="Kevin Bacon"/>
    <s v="United States"/>
    <m/>
    <n v="4678405"/>
    <s v="Dash Films"/>
    <n v="87"/>
    <n v="188.9"/>
    <n v="7546373.7612493373"/>
  </r>
  <r>
    <s v="Three... Extremes"/>
    <x v="0"/>
    <x v="4"/>
    <x v="24"/>
    <s v="August 20, 2004 (South Korea)"/>
    <x v="9"/>
    <n v="19000"/>
    <s v="Fruit Chan"/>
    <s v="Park Chan-Wook"/>
    <s v="Bai Ling"/>
    <s v="Hong Kong"/>
    <m/>
    <n v="516930"/>
    <s v="Applause Pictures"/>
    <n v="125"/>
    <n v="188.9"/>
    <n v="833819.85706723121"/>
  </r>
  <r>
    <s v="Spartan"/>
    <x v="0"/>
    <x v="2"/>
    <x v="24"/>
    <s v="March 12, 2004 (United States)"/>
    <x v="16"/>
    <n v="29000"/>
    <s v="David Mamet"/>
    <s v="David Mamet"/>
    <s v="Val Kilmer"/>
    <s v="Germany"/>
    <n v="19250000"/>
    <n v="8112712"/>
    <s v="Franchise Pictures"/>
    <n v="106"/>
    <n v="188.9"/>
    <n v="13085989.128639489"/>
  </r>
  <r>
    <s v="Home on the Range"/>
    <x v="1"/>
    <x v="10"/>
    <x v="24"/>
    <s v="April 2, 2004 (United States)"/>
    <x v="20"/>
    <n v="21000"/>
    <s v="Will Finn"/>
    <s v="Will Finn"/>
    <s v="Judi Dench"/>
    <s v="United States"/>
    <n v="110000000"/>
    <n v="145358062"/>
    <s v="Walt Disney Pictures"/>
    <n v="76"/>
    <n v="188.9"/>
    <n v="234465862.84489146"/>
  </r>
  <r>
    <s v="Christmas with the Kranks"/>
    <x v="1"/>
    <x v="3"/>
    <x v="24"/>
    <s v="November 24, 2004 (United States)"/>
    <x v="20"/>
    <n v="45000"/>
    <s v="Joe Roth"/>
    <s v="John Grisham"/>
    <s v="Tim Allen"/>
    <s v="United States"/>
    <n v="60000000"/>
    <n v="96593018"/>
    <s v="Revolution Studios"/>
    <n v="99"/>
    <n v="188.9"/>
    <n v="155806736.81630489"/>
  </r>
  <r>
    <s v="Win a Date with Tad Hamilton!"/>
    <x v="8"/>
    <x v="3"/>
    <x v="24"/>
    <s v="January 23, 2004 (United States)"/>
    <x v="41"/>
    <n v="27000"/>
    <s v="Robert Luketic"/>
    <s v="Victor Levin"/>
    <s v="Kate Bosworth"/>
    <s v="United States"/>
    <n v="22000000"/>
    <n v="21513434"/>
    <s v="Dreamworks Pictures"/>
    <n v="95"/>
    <n v="188.9"/>
    <n v="34701658.760190576"/>
  </r>
  <r>
    <s v="Night Watch"/>
    <x v="0"/>
    <x v="2"/>
    <x v="24"/>
    <s v="March 3, 2006 (United States)"/>
    <x v="5"/>
    <n v="53000"/>
    <s v="Timur Bekmambetov"/>
    <s v="Timur Bekmambetov"/>
    <s v="Konstantin Khabenskiy"/>
    <s v="Russia"/>
    <n v="4200000"/>
    <n v="50336279"/>
    <s v="Bazelevs Production"/>
    <n v="114"/>
    <n v="188.9"/>
    <n v="81193563.850185275"/>
  </r>
  <r>
    <s v="The Merchant of Venice"/>
    <x v="0"/>
    <x v="0"/>
    <x v="24"/>
    <s v="February 18, 2005 (United States)"/>
    <x v="9"/>
    <n v="36000"/>
    <s v="Michael Radford"/>
    <s v="William Shakespeare"/>
    <s v="Al Pacino"/>
    <s v="United Kingdom"/>
    <n v="30000000"/>
    <n v="21560182"/>
    <s v="Movision"/>
    <n v="131"/>
    <n v="188.9"/>
    <n v="34777064.34833245"/>
  </r>
  <r>
    <s v="Ladder 49"/>
    <x v="8"/>
    <x v="2"/>
    <x v="24"/>
    <s v="October 1, 2004 (United States)"/>
    <x v="16"/>
    <n v="55000"/>
    <s v="Jay Russell"/>
    <s v="Lewis Colick"/>
    <s v="Joaquin Phoenix"/>
    <s v="United States"/>
    <n v="55000000"/>
    <n v="100572044"/>
    <s v="Touchstone Pictures"/>
    <n v="115"/>
    <n v="188.9"/>
    <n v="162224996.3303335"/>
  </r>
  <r>
    <s v="The Libertine"/>
    <x v="0"/>
    <x v="5"/>
    <x v="24"/>
    <s v="March 10, 2006 (United States)"/>
    <x v="21"/>
    <n v="35000"/>
    <s v="Laurence Dunmore"/>
    <s v="Stephen Jeffreys"/>
    <s v="Johnny Depp"/>
    <s v="United Kingdom"/>
    <m/>
    <n v="10852064"/>
    <s v="The Weinstein Company"/>
    <n v="114"/>
    <n v="188.9"/>
    <n v="17504626.261514027"/>
  </r>
  <r>
    <s v="Ma mère"/>
    <x v="5"/>
    <x v="0"/>
    <x v="24"/>
    <s v="May 19, 2004 (France)"/>
    <x v="27"/>
    <n v="6600"/>
    <s v="Christophe Honoré"/>
    <s v="Georges Bataille"/>
    <s v="Isabelle Huppert"/>
    <s v="France"/>
    <m/>
    <n v="1510052"/>
    <s v="Gemini Films"/>
    <n v="110"/>
    <n v="188.9"/>
    <n v="2435748.2498676544"/>
  </r>
  <r>
    <s v="You Got Served"/>
    <x v="8"/>
    <x v="0"/>
    <x v="24"/>
    <s v="January 30, 2004 (United States)"/>
    <x v="49"/>
    <n v="26000"/>
    <s v="Chris Stokes"/>
    <s v="Chris Stokes"/>
    <s v="Omarion"/>
    <s v="United States"/>
    <n v="8000000"/>
    <n v="50576805"/>
    <s v="Screen Gems"/>
    <n v="95"/>
    <n v="188.9"/>
    <n v="81581537.763366848"/>
  </r>
  <r>
    <s v="A Good Woman"/>
    <x v="1"/>
    <x v="0"/>
    <x v="24"/>
    <s v="May 13, 2005 (United Kingdom)"/>
    <x v="16"/>
    <n v="12000"/>
    <s v="Mike Barker"/>
    <s v="Oscar Wilde"/>
    <s v="Helen Hunt"/>
    <s v="United Kingdom"/>
    <m/>
    <n v="6878433"/>
    <s v="Beyond Films"/>
    <n v="93"/>
    <n v="188.9"/>
    <n v="11095069.005293805"/>
  </r>
  <r>
    <s v="Beyond the Sea"/>
    <x v="8"/>
    <x v="5"/>
    <x v="24"/>
    <s v="December 29, 2004 (United States)"/>
    <x v="17"/>
    <n v="15000"/>
    <s v="Kevin Spacey"/>
    <s v="Kevin Spacey"/>
    <s v="Kevin Spacey"/>
    <s v="United Kingdom"/>
    <n v="23000000"/>
    <n v="8447615"/>
    <s v="Lions Gate Films"/>
    <n v="118"/>
    <n v="188.9"/>
    <n v="13626195.291159341"/>
  </r>
  <r>
    <s v="Ladies in Lavender"/>
    <x v="8"/>
    <x v="0"/>
    <x v="24"/>
    <s v="May 27, 2005 (United States)"/>
    <x v="9"/>
    <n v="11000"/>
    <s v="Charles Dance"/>
    <s v="William J. Locke"/>
    <s v="Judi Dench"/>
    <s v="United Kingdom"/>
    <m/>
    <n v="20421130"/>
    <s v="UK Film Council"/>
    <n v="104"/>
    <n v="188.9"/>
    <n v="32939747.543673899"/>
  </r>
  <r>
    <s v="Eulogy"/>
    <x v="0"/>
    <x v="3"/>
    <x v="24"/>
    <s v="September 26, 2004 (Greece)"/>
    <x v="16"/>
    <n v="8700"/>
    <s v="Michael Clancy"/>
    <s v="Michael Clancy"/>
    <s v="Ray Romano"/>
    <s v="United Kingdom"/>
    <n v="6500000"/>
    <n v="89781"/>
    <s v="Eulogy Productions LLC"/>
    <n v="91"/>
    <n v="188.9"/>
    <n v="144818.7967178401"/>
  </r>
  <r>
    <s v="Before the Fall"/>
    <x v="3"/>
    <x v="0"/>
    <x v="24"/>
    <s v="January 13, 2005 (Germany)"/>
    <x v="34"/>
    <n v="15000"/>
    <s v="Dennis Gansel"/>
    <s v="Dennis Gansel"/>
    <s v="Max Riemelt"/>
    <s v="Germany"/>
    <m/>
    <n v="3764219"/>
    <s v="Olga Film"/>
    <n v="110"/>
    <n v="188.9"/>
    <n v="6071770.9332980402"/>
  </r>
  <r>
    <s v="Saving Face"/>
    <x v="0"/>
    <x v="3"/>
    <x v="24"/>
    <s v="June 24, 2005 (United States)"/>
    <x v="34"/>
    <n v="11000"/>
    <s v="Alice Wu"/>
    <s v="Alice Wu"/>
    <s v="Joan Chen"/>
    <s v="United States"/>
    <m/>
    <n v="1236518"/>
    <s v="Destination Films"/>
    <n v="91"/>
    <n v="188.9"/>
    <n v="1994531.6813128637"/>
  </r>
  <r>
    <s v="The Big Bounce"/>
    <x v="8"/>
    <x v="3"/>
    <x v="24"/>
    <s v="January 30, 2004 (United States)"/>
    <x v="38"/>
    <n v="18000"/>
    <s v="George Armitage"/>
    <s v="Elmore Leonard"/>
    <s v="Owen Wilson"/>
    <s v="United States"/>
    <n v="50000000"/>
    <n v="6808550"/>
    <s v="Shangri-La Entertainment"/>
    <n v="88"/>
    <n v="188.9"/>
    <n v="10982346.135521438"/>
  </r>
  <r>
    <s v="Veer-Zaara"/>
    <x v="4"/>
    <x v="0"/>
    <x v="24"/>
    <s v="November 12, 2004 (India)"/>
    <x v="40"/>
    <n v="50000"/>
    <s v="Yash Chopra"/>
    <s v="Aditya Chopra"/>
    <s v="Shah Rukh Khan"/>
    <s v="India"/>
    <n v="7000000"/>
    <n v="6887221"/>
    <s v="Yash Raj Films"/>
    <n v="192"/>
    <n v="188.9"/>
    <n v="11109244.249338273"/>
  </r>
  <r>
    <s v="Little Black Book"/>
    <x v="8"/>
    <x v="3"/>
    <x v="24"/>
    <s v="August 6, 2004 (United States)"/>
    <x v="11"/>
    <n v="18000"/>
    <s v="Nick Hurran"/>
    <s v="Melissa Carter"/>
    <s v="Brittany Murphy"/>
    <s v="United States"/>
    <n v="35000000"/>
    <n v="22035509"/>
    <s v="Revolution Studios"/>
    <n v="107"/>
    <n v="188.9"/>
    <n v="35543777.619375326"/>
  </r>
  <r>
    <s v="Laws of Attraction"/>
    <x v="8"/>
    <x v="3"/>
    <x v="24"/>
    <s v="April 30, 2004 (United States)"/>
    <x v="23"/>
    <n v="23000"/>
    <s v="Peter Howitt"/>
    <s v="Aline Brosh McKenna"/>
    <s v="Pierce Brosnan"/>
    <s v="Ireland"/>
    <n v="32000000"/>
    <n v="30031874"/>
    <s v="Deep River Productions"/>
    <n v="90"/>
    <n v="188.9"/>
    <n v="48442096.388565369"/>
  </r>
  <r>
    <s v="Undertow"/>
    <x v="0"/>
    <x v="0"/>
    <x v="24"/>
    <s v="December 17, 2004 (Greece)"/>
    <x v="14"/>
    <n v="8600"/>
    <s v="David Gordon Green"/>
    <s v="Lingard Jervey"/>
    <s v="Jamie Bell"/>
    <s v="United States"/>
    <m/>
    <n v="156767"/>
    <s v="United Artists"/>
    <n v="108"/>
    <n v="188.9"/>
    <n v="252868.73954473264"/>
  </r>
  <r>
    <s v="Head in the Clouds"/>
    <x v="0"/>
    <x v="0"/>
    <x v="24"/>
    <s v="October 30, 2004 (Japan)"/>
    <x v="14"/>
    <n v="15000"/>
    <s v="John Duigan"/>
    <s v="John Duigan"/>
    <s v="Charlize Theron"/>
    <s v="United Kingdom"/>
    <m/>
    <n v="3664858"/>
    <s v="Remstar Productions"/>
    <n v="132"/>
    <n v="188.9"/>
    <n v="5911499.3785071457"/>
  </r>
  <r>
    <s v="Maria Full of Grace"/>
    <x v="0"/>
    <x v="6"/>
    <x v="24"/>
    <s v="August 6, 2004 (United States)"/>
    <x v="34"/>
    <n v="34000"/>
    <s v="Joshua Marston"/>
    <s v="Joshua Marston"/>
    <s v="Catalina Sandino Moreno"/>
    <s v="Colombia"/>
    <n v="3000000"/>
    <n v="12594630"/>
    <s v="HBO Films"/>
    <n v="101"/>
    <n v="188.9"/>
    <n v="20315424.886183161"/>
  </r>
  <r>
    <s v="Vera Drake"/>
    <x v="0"/>
    <x v="6"/>
    <x v="24"/>
    <s v="February 4, 2005 (United States)"/>
    <x v="37"/>
    <n v="24000"/>
    <s v="Mike Leigh"/>
    <s v="Mike Leigh"/>
    <s v="Imelda Staunton"/>
    <s v="United Kingdom"/>
    <n v="11000000"/>
    <n v="13267869"/>
    <s v="Les Films Alain Sarde"/>
    <n v="125"/>
    <n v="188.9"/>
    <n v="21401374.718369506"/>
  </r>
  <r>
    <s v="Millions"/>
    <x v="1"/>
    <x v="3"/>
    <x v="24"/>
    <s v="April 29, 2005 (United States)"/>
    <x v="15"/>
    <n v="25000"/>
    <s v="Danny Boyle"/>
    <s v="Frank Cottrell Boyce"/>
    <s v="Alex Etel"/>
    <s v="United Kingdom"/>
    <m/>
    <n v="11782282"/>
    <s v="Pathé Pictures International"/>
    <n v="98"/>
    <n v="188.9"/>
    <n v="19005089.070407622"/>
  </r>
  <r>
    <s v="It's All Gone Pete Tong"/>
    <x v="0"/>
    <x v="5"/>
    <x v="24"/>
    <s v="May 27, 2005 (United Kingdom)"/>
    <x v="4"/>
    <n v="20000"/>
    <s v="Michael Dowse"/>
    <s v="Michael Dowse"/>
    <s v="Paul Kaye"/>
    <s v="United Kingdom"/>
    <n v="2000000"/>
    <n v="1635056"/>
    <s v="True West Films"/>
    <n v="90"/>
    <n v="188.9"/>
    <n v="2637382.5473795654"/>
  </r>
  <r>
    <s v="Catch That Kid"/>
    <x v="1"/>
    <x v="2"/>
    <x v="24"/>
    <s v="February 6, 2004 (United States)"/>
    <x v="33"/>
    <n v="9800"/>
    <s v="Bart Freundlich"/>
    <s v="Nikolaj Arcel"/>
    <s v="Kristen Stewart"/>
    <s v="United States"/>
    <n v="12000000"/>
    <n v="16951702"/>
    <s v="Fox 2000 Pictures"/>
    <n v="91"/>
    <n v="188.9"/>
    <n v="27343481.203811537"/>
  </r>
  <r>
    <s v="Lakshya"/>
    <x v="4"/>
    <x v="2"/>
    <x v="24"/>
    <s v="June 18, 2004 (United States)"/>
    <x v="6"/>
    <n v="22000"/>
    <s v="Farhan Akhtar"/>
    <s v="Javed Akhtar"/>
    <s v="Hrithik Roshan"/>
    <s v="India"/>
    <m/>
    <n v="5859242"/>
    <s v="Excel Entertainment"/>
    <n v="186"/>
    <n v="188.9"/>
    <n v="9451090.7220751718"/>
  </r>
  <r>
    <s v="Main Hoon Na"/>
    <x v="4"/>
    <x v="2"/>
    <x v="24"/>
    <s v="April 30, 2004 (India)"/>
    <x v="9"/>
    <n v="33000"/>
    <s v="Farah Khan"/>
    <s v="Farah Khan"/>
    <s v="Shah Rukh Khan"/>
    <s v="India"/>
    <m/>
    <n v="10836270"/>
    <s v="Red Chillies Entertainment"/>
    <n v="182"/>
    <n v="188.9"/>
    <n v="17479150.179989409"/>
  </r>
  <r>
    <s v="Tae Guk Gi: The Brotherhood of War"/>
    <x v="0"/>
    <x v="2"/>
    <x v="24"/>
    <s v="September 24, 2004 (United States)"/>
    <x v="45"/>
    <n v="38000"/>
    <s v="Je-kyu Kang"/>
    <s v="Richard Epcar"/>
    <s v="Jang Dong-Gun"/>
    <s v="South Korea"/>
    <n v="12800000"/>
    <n v="76287982"/>
    <s v="Kang Je-Kyu Film Co. Ltd."/>
    <n v="140"/>
    <n v="188.9"/>
    <n v="123054251.53732131"/>
  </r>
  <r>
    <s v="Lila dit ça"/>
    <x v="0"/>
    <x v="6"/>
    <x v="24"/>
    <s v="January 26, 2005 (France)"/>
    <x v="15"/>
    <n v="4800"/>
    <s v="Ziad Doueiri"/>
    <s v="Chimo"/>
    <s v="Vahina Giocante"/>
    <s v="France"/>
    <m/>
    <n v="537871"/>
    <s v="Huit et Demi Productions"/>
    <n v="89"/>
    <n v="188.9"/>
    <n v="867598.16675489664"/>
  </r>
  <r>
    <s v="Five Times Two"/>
    <x v="0"/>
    <x v="0"/>
    <x v="24"/>
    <s v="September 1, 2004 (France)"/>
    <x v="14"/>
    <n v="9100"/>
    <s v="François Ozon"/>
    <s v="François Ozon"/>
    <s v="Valeria Bruni Tedeschi"/>
    <s v="France"/>
    <m/>
    <n v="7444906"/>
    <s v="Fidélité Productions"/>
    <n v="90"/>
    <n v="188.9"/>
    <n v="12008802.84912652"/>
  </r>
  <r>
    <s v="She Hate Me"/>
    <x v="0"/>
    <x v="3"/>
    <x v="24"/>
    <s v="July 30, 2004 (United States)"/>
    <x v="11"/>
    <n v="7500"/>
    <s v="Spike Lee"/>
    <s v="Michael Genet"/>
    <s v="Anthony Mackie"/>
    <s v="United States"/>
    <n v="8000000"/>
    <n v="1526951"/>
    <s v="40 Acres &amp; A Mule Filmworks"/>
    <n v="138"/>
    <n v="188.9"/>
    <n v="2463006.7215457913"/>
  </r>
  <r>
    <s v="Mind Game"/>
    <x v="11"/>
    <x v="10"/>
    <x v="24"/>
    <s v="June 26, 2005 (United States)"/>
    <x v="40"/>
    <n v="8700"/>
    <s v="Masaaki Yuasa"/>
    <s v="Robin Nishi"/>
    <s v="Kôji Imada"/>
    <s v="Japan"/>
    <m/>
    <n v="36613"/>
    <s v="Studio 4°C"/>
    <n v="103"/>
    <n v="188.9"/>
    <n v="59057.602435150868"/>
  </r>
  <r>
    <s v="As It Is in Heaven"/>
    <x v="4"/>
    <x v="3"/>
    <x v="24"/>
    <s v="September 3, 2004 (Sweden)"/>
    <x v="24"/>
    <n v="17000"/>
    <s v="Kay Pollak"/>
    <s v="Anders Nyberg"/>
    <s v="Michael Nyqvist"/>
    <s v="Sweden"/>
    <m/>
    <n v="18328469"/>
    <s v="Sonet Film AB"/>
    <n v="133"/>
    <n v="188.9"/>
    <n v="29564237.714663841"/>
  </r>
  <r>
    <s v="Palindromes"/>
    <x v="4"/>
    <x v="3"/>
    <x v="24"/>
    <s v="January 21, 2005 (Sweden)"/>
    <x v="17"/>
    <n v="12000"/>
    <s v="Todd Solondz"/>
    <s v="Todd Solondz"/>
    <s v="Jennifer Jason Leigh"/>
    <s v="United States"/>
    <m/>
    <n v="809686"/>
    <s v="Extra Large Pictures"/>
    <n v="100"/>
    <n v="188.9"/>
    <n v="1306041.9491794598"/>
  </r>
  <r>
    <s v="Dhoom"/>
    <x v="4"/>
    <x v="2"/>
    <x v="24"/>
    <s v="August 27, 2004 (India)"/>
    <x v="17"/>
    <n v="19000"/>
    <s v="Sanjay Gadhvi"/>
    <s v="Vijay Krishna Acharya"/>
    <s v="Abhishek Bachchan"/>
    <s v="India"/>
    <m/>
    <n v="7312209"/>
    <s v="Yash Raj Films"/>
    <n v="129"/>
    <n v="188.9"/>
    <n v="11794759.567496028"/>
  </r>
  <r>
    <s v="Welcome to Mooseport"/>
    <x v="8"/>
    <x v="3"/>
    <x v="24"/>
    <s v="February 20, 2004 (United States)"/>
    <x v="33"/>
    <n v="12000"/>
    <s v="Donald Petrie"/>
    <s v="Doug Richardson"/>
    <s v="Gene Hackman"/>
    <s v="United States"/>
    <n v="30000000"/>
    <n v="14615099"/>
    <s v="Twentieth Century Fox"/>
    <n v="110"/>
    <n v="188.9"/>
    <n v="23574487.37586024"/>
  </r>
  <r>
    <s v="Ghost in the Shell 2: Innocence"/>
    <x v="8"/>
    <x v="10"/>
    <x v="24"/>
    <s v="September 24, 2004 (United States)"/>
    <x v="24"/>
    <n v="37000"/>
    <s v="Mamoru Oshii"/>
    <s v="Shirow Masamune"/>
    <s v="Akio Ôtsuka"/>
    <s v="Japan"/>
    <m/>
    <n v="9789651"/>
    <s v="Bandai Visual Company"/>
    <n v="100"/>
    <n v="188.9"/>
    <n v="15790929.90841715"/>
  </r>
  <r>
    <s v="Clifford's Really Big Movie"/>
    <x v="2"/>
    <x v="10"/>
    <x v="24"/>
    <s v="April 23, 2004 (United States)"/>
    <x v="20"/>
    <n v="822"/>
    <s v="Robert C. Ramirez"/>
    <s v="Rhett Reese"/>
    <s v="John Ritter"/>
    <s v="United States"/>
    <n v="70000"/>
    <n v="3255426"/>
    <s v="Big Red Dog Productions"/>
    <n v="74"/>
    <n v="188.9"/>
    <n v="5251076.2424563253"/>
  </r>
  <r>
    <s v="Summer Storm"/>
    <x v="0"/>
    <x v="3"/>
    <x v="24"/>
    <s v="September 2, 2004 (Germany)"/>
    <x v="13"/>
    <n v="14000"/>
    <s v="Marco Kreuzpaintner"/>
    <s v="Thomas Bahmann"/>
    <s v="Robert Stadlober"/>
    <s v="Germany"/>
    <m/>
    <n v="2096892"/>
    <s v="Claussen &amp; Wöbke Filmproduktion GmbH"/>
    <n v="98"/>
    <n v="188.9"/>
    <n v="3382334.5283218632"/>
  </r>
  <r>
    <s v="Melinda and Melinda"/>
    <x v="8"/>
    <x v="3"/>
    <x v="24"/>
    <s v="April 8, 2005 (United States)"/>
    <x v="5"/>
    <n v="31000"/>
    <s v="Woody Allen"/>
    <s v="Woody Allen"/>
    <s v="Will Ferrell"/>
    <s v="United States"/>
    <m/>
    <n v="20129327"/>
    <s v="Fox Searchlight Pictures"/>
    <n v="99"/>
    <n v="188.9"/>
    <n v="32469062.662255157"/>
  </r>
  <r>
    <s v="Harry Potter and the Goblet of Fire"/>
    <x v="8"/>
    <x v="1"/>
    <x v="25"/>
    <s v="November 18, 2005 (United States)"/>
    <x v="3"/>
    <n v="566000"/>
    <s v="Mike Newell"/>
    <s v="Steve Kloves"/>
    <s v="Daniel Radcliffe"/>
    <s v="United Kingdom"/>
    <n v="150000000"/>
    <n v="896678241"/>
    <s v="Warner Bros."/>
    <n v="157"/>
    <n v="195.3"/>
    <n v="1398964977.1259599"/>
  </r>
  <r>
    <s v="The 40-Year-Old Virgin"/>
    <x v="0"/>
    <x v="3"/>
    <x v="25"/>
    <s v="August 19, 2005 (United States)"/>
    <x v="12"/>
    <n v="407000"/>
    <s v="Judd Apatow"/>
    <s v="Judd Apatow"/>
    <s v="Steve Carell"/>
    <s v="United States"/>
    <n v="26000000"/>
    <n v="177378645"/>
    <s v="Universal Pictures"/>
    <n v="116"/>
    <n v="195.3"/>
    <n v="276739749.77726573"/>
  </r>
  <r>
    <s v="Memoirs of a Geisha"/>
    <x v="8"/>
    <x v="0"/>
    <x v="25"/>
    <s v="December 23, 2005 (United States)"/>
    <x v="4"/>
    <n v="141000"/>
    <s v="Rob Marshall"/>
    <s v="Robin Swicord"/>
    <s v="Ziyi Zhang"/>
    <s v="France"/>
    <n v="85000000"/>
    <n v="162242962"/>
    <s v="Columbia Pictures"/>
    <n v="145"/>
    <n v="195.3"/>
    <n v="253125604.30824372"/>
  </r>
  <r>
    <s v="Pride &amp; Prejudice"/>
    <x v="1"/>
    <x v="0"/>
    <x v="25"/>
    <s v="November 23, 2005 (United States)"/>
    <x v="40"/>
    <n v="269000"/>
    <s v="Joe Wright"/>
    <s v="Deborah Moggach"/>
    <s v="Keira Knightley"/>
    <s v="France"/>
    <n v="28000000"/>
    <n v="121616555"/>
    <s v="Focus Features"/>
    <n v="129"/>
    <n v="195.3"/>
    <n v="189741752.73169482"/>
  </r>
  <r>
    <s v="Batman Begins"/>
    <x v="8"/>
    <x v="2"/>
    <x v="25"/>
    <s v="June 15, 2005 (United States)"/>
    <x v="7"/>
    <n v="1300000"/>
    <s v="Christopher Nolan"/>
    <s v="Bob Kane"/>
    <s v="Christian Bale"/>
    <s v="United Kingdom"/>
    <n v="150000000"/>
    <n v="373661946"/>
    <s v="Warner Bros."/>
    <n v="140"/>
    <n v="195.3"/>
    <n v="582973860.45161283"/>
  </r>
  <r>
    <s v="The Descent"/>
    <x v="0"/>
    <x v="1"/>
    <x v="25"/>
    <s v="August 4, 2006 (United States)"/>
    <x v="13"/>
    <n v="207000"/>
    <s v="Neil Marshall"/>
    <s v="Neil Marshall"/>
    <s v="Shauna Macdonald"/>
    <s v="United Kingdom"/>
    <m/>
    <n v="57130027"/>
    <s v="Celador Films"/>
    <n v="99"/>
    <n v="195.3"/>
    <n v="89132202.902713761"/>
  </r>
  <r>
    <s v="Brokeback Mountain"/>
    <x v="0"/>
    <x v="0"/>
    <x v="25"/>
    <s v="January 13, 2006 (United States)"/>
    <x v="3"/>
    <n v="333000"/>
    <s v="Ang Lee"/>
    <s v="Annie Proulx"/>
    <s v="Jake Gyllenhaal"/>
    <s v="United States"/>
    <n v="14000000"/>
    <n v="178062759"/>
    <s v="Focus Features"/>
    <n v="134"/>
    <n v="195.3"/>
    <n v="277807079.7096774"/>
  </r>
  <r>
    <s v="Sin City"/>
    <x v="0"/>
    <x v="6"/>
    <x v="25"/>
    <s v="April 1, 2005 (United States)"/>
    <x v="45"/>
    <n v="745000"/>
    <s v="Frank Miller"/>
    <s v="Frank Miller"/>
    <s v="Mickey Rourke"/>
    <s v="United States"/>
    <n v="40000000"/>
    <n v="158733820"/>
    <s v="Dimension Films"/>
    <n v="124"/>
    <n v="195.3"/>
    <n v="247650767.81362006"/>
  </r>
  <r>
    <s v="Charlie and the Chocolate Factory"/>
    <x v="1"/>
    <x v="1"/>
    <x v="25"/>
    <s v="July 15, 2005 (United States)"/>
    <x v="14"/>
    <n v="441000"/>
    <s v="Tim Burton"/>
    <s v="Roald Dahl"/>
    <s v="Johnny Depp"/>
    <s v="United Kingdom"/>
    <n v="150000000"/>
    <n v="474968763"/>
    <s v="Warner Bros."/>
    <n v="115"/>
    <n v="195.3"/>
    <n v="741029094.14285707"/>
  </r>
  <r>
    <s v="V for Vendetta"/>
    <x v="0"/>
    <x v="2"/>
    <x v="25"/>
    <s v="March 17, 2006 (United States)"/>
    <x v="31"/>
    <n v="1100000"/>
    <s v="James McTeigue"/>
    <s v="Lilly Wachowski"/>
    <s v="Hugo Weaving"/>
    <s v="United States"/>
    <n v="54000000"/>
    <n v="132511035"/>
    <s v="Warner Bros."/>
    <n v="132"/>
    <n v="195.3"/>
    <n v="206738926.59754223"/>
  </r>
  <r>
    <s v="The Chronicles of Narnia: The Lion, the Witch and the Wardrobe"/>
    <x v="1"/>
    <x v="1"/>
    <x v="25"/>
    <s v="December 9, 2005 (United States)"/>
    <x v="15"/>
    <n v="375000"/>
    <s v="Andrew Adamson"/>
    <s v="Ann Peacock"/>
    <s v="Tilda Swinton"/>
    <s v="United Kingdom"/>
    <n v="180000000"/>
    <n v="745013115"/>
    <s v="Walt Disney Pictures"/>
    <n v="143"/>
    <n v="195.3"/>
    <n v="1162342530.1612902"/>
  </r>
  <r>
    <s v="Wedding Crashers"/>
    <x v="0"/>
    <x v="3"/>
    <x v="25"/>
    <s v="July 15, 2005 (United States)"/>
    <x v="15"/>
    <n v="339000"/>
    <s v="David Dobkin"/>
    <s v="Steve Faber"/>
    <s v="Owen Wilson"/>
    <s v="United States"/>
    <n v="40000000"/>
    <n v="288467645"/>
    <s v="New Line Cinema"/>
    <n v="119"/>
    <n v="195.3"/>
    <n v="450056791.76395285"/>
  </r>
  <r>
    <s v="War of the Worlds"/>
    <x v="8"/>
    <x v="1"/>
    <x v="25"/>
    <s v="June 29, 2005 (United States)"/>
    <x v="16"/>
    <n v="424000"/>
    <s v="Steven Spielberg"/>
    <s v="Josh Friedman"/>
    <s v="Tom Cruise"/>
    <s v="United States"/>
    <n v="132000000"/>
    <n v="603873119"/>
    <s v="Paramount Pictures"/>
    <n v="116"/>
    <n v="195.3"/>
    <n v="942141010.54429078"/>
  </r>
  <r>
    <s v="Kingdom of Heaven"/>
    <x v="0"/>
    <x v="2"/>
    <x v="25"/>
    <s v="May 6, 2005 (United States)"/>
    <x v="13"/>
    <n v="272000"/>
    <s v="Ridley Scott"/>
    <s v="William Monahan"/>
    <s v="Orlando Bloom"/>
    <s v="United Kingdom"/>
    <n v="130000000"/>
    <n v="218122627"/>
    <s v="Twentieth Century Fox"/>
    <n v="144"/>
    <n v="195.3"/>
    <n v="340307037.61853558"/>
  </r>
  <r>
    <s v="Constantine"/>
    <x v="0"/>
    <x v="2"/>
    <x v="25"/>
    <s v="February 18, 2005 (United States)"/>
    <x v="9"/>
    <n v="317000"/>
    <s v="Francis Lawrence"/>
    <s v="Jamie Delano"/>
    <s v="Keanu Reeves"/>
    <s v="United States"/>
    <n v="100000000"/>
    <n v="230884728"/>
    <s v="Warner Bros."/>
    <n v="121"/>
    <n v="195.3"/>
    <n v="360218006.25499231"/>
  </r>
  <r>
    <s v="Star Wars: Episode III - Revenge of the Sith"/>
    <x v="8"/>
    <x v="2"/>
    <x v="25"/>
    <s v="May 19, 2005 (United States)"/>
    <x v="24"/>
    <n v="729000"/>
    <s v="George Lucas"/>
    <s v="George Lucas"/>
    <s v="Hayden Christensen"/>
    <s v="United States"/>
    <n v="113000000"/>
    <n v="868390560"/>
    <s v="Lucasfilm"/>
    <n v="140"/>
    <n v="195.3"/>
    <n v="1354831559.8156681"/>
  </r>
  <r>
    <s v="King Kong"/>
    <x v="8"/>
    <x v="2"/>
    <x v="25"/>
    <s v="December 14, 2005 (United States)"/>
    <x v="13"/>
    <n v="403000"/>
    <s v="Peter Jackson"/>
    <s v="Fran Walsh"/>
    <s v="Naomi Watts"/>
    <s v="United States"/>
    <n v="207000000"/>
    <n v="562363449"/>
    <s v="Universal Pictures"/>
    <n v="187"/>
    <n v="195.3"/>
    <n v="877379123.9646697"/>
  </r>
  <r>
    <s v="The Hitchhiker's Guide to the Galaxy"/>
    <x v="1"/>
    <x v="1"/>
    <x v="25"/>
    <s v="April 29, 2005 (United States)"/>
    <x v="17"/>
    <n v="190000"/>
    <s v="Garth Jennings"/>
    <s v="Douglas Adams"/>
    <s v="Martin Freeman"/>
    <s v="United Kingdom"/>
    <n v="50000000"/>
    <n v="104478416"/>
    <s v="Touchstone Pictures"/>
    <n v="109"/>
    <n v="195.3"/>
    <n v="163003447.79928315"/>
  </r>
  <r>
    <s v="Fantastic Four"/>
    <x v="8"/>
    <x v="2"/>
    <x v="25"/>
    <s v="July 8, 2005 (United States)"/>
    <x v="46"/>
    <n v="316000"/>
    <s v="Tim Story"/>
    <s v="Mark Frost"/>
    <s v="Ioan Gruffudd"/>
    <s v="United States"/>
    <n v="100000000"/>
    <n v="333535934"/>
    <s v="Twentieth Century Fox"/>
    <n v="106"/>
    <n v="195.3"/>
    <n v="520370707.06502813"/>
  </r>
  <r>
    <s v="Green Street Hooligans"/>
    <x v="0"/>
    <x v="6"/>
    <x v="25"/>
    <s v="September 9, 2005 (United Kingdom)"/>
    <x v="34"/>
    <n v="144000"/>
    <s v="Lexi Alexander"/>
    <s v="Lexi Alexander"/>
    <s v="Elijah Wood"/>
    <s v="United Kingdom"/>
    <m/>
    <n v="3814717"/>
    <s v="Baker Street"/>
    <n v="109"/>
    <n v="195.3"/>
    <n v="5951583.5632360466"/>
  </r>
  <r>
    <s v="Serenity"/>
    <x v="8"/>
    <x v="2"/>
    <x v="25"/>
    <s v="September 30, 2005 (United States)"/>
    <x v="40"/>
    <n v="287000"/>
    <s v="Joss Whedon"/>
    <s v="Joss Whedon"/>
    <s v="Nathan Fillion"/>
    <s v="United States"/>
    <n v="39000000"/>
    <n v="40445129"/>
    <s v="Universal Pictures"/>
    <n v="119"/>
    <n v="195.3"/>
    <n v="63101028.194060415"/>
  </r>
  <r>
    <s v="Mr. &amp; Mrs. Smith"/>
    <x v="8"/>
    <x v="2"/>
    <x v="25"/>
    <s v="June 10, 2005 (United States)"/>
    <x v="16"/>
    <n v="461000"/>
    <s v="Doug Liman"/>
    <s v="Simon Kinberg"/>
    <s v="Brad Pitt"/>
    <s v="United States"/>
    <n v="110000000"/>
    <n v="487287646"/>
    <s v="New Regency Productions"/>
    <n v="120"/>
    <n v="195.3"/>
    <n v="760248570.07782888"/>
  </r>
  <r>
    <s v="The Island"/>
    <x v="8"/>
    <x v="2"/>
    <x v="25"/>
    <s v="July 22, 2005 (United States)"/>
    <x v="8"/>
    <n v="304000"/>
    <s v="Michael Bay"/>
    <s v="Caspian Tredwell-Owen"/>
    <s v="Scarlett Johansson"/>
    <s v="United States"/>
    <n v="126000000"/>
    <n v="162949164"/>
    <s v="Dreamworks Pictures"/>
    <n v="136"/>
    <n v="195.3"/>
    <n v="254227395.13978493"/>
  </r>
  <r>
    <s v="Waiting..."/>
    <x v="0"/>
    <x v="3"/>
    <x v="25"/>
    <s v="October 7, 2005 (United States)"/>
    <x v="17"/>
    <n v="93000"/>
    <s v="Rob McKittrick"/>
    <s v="Rob McKittrick"/>
    <s v="Ryan Reynolds"/>
    <s v="United States"/>
    <n v="3000000"/>
    <n v="18637690"/>
    <s v="Eden Rock Media"/>
    <n v="94"/>
    <n v="195.3"/>
    <n v="29077850.194572452"/>
  </r>
  <r>
    <s v="Match Point"/>
    <x v="0"/>
    <x v="0"/>
    <x v="25"/>
    <s v="January 20, 2006 (United States)"/>
    <x v="37"/>
    <n v="209000"/>
    <s v="Woody Allen"/>
    <s v="Woody Allen"/>
    <s v="Scarlett Johansson"/>
    <s v="United Kingdom"/>
    <n v="15000000"/>
    <n v="85638656"/>
    <s v="BBC Films"/>
    <n v="124"/>
    <n v="195.3"/>
    <n v="133610335.29544289"/>
  </r>
  <r>
    <s v="Hostel"/>
    <x v="0"/>
    <x v="4"/>
    <x v="25"/>
    <s v="January 6, 2006 (United States)"/>
    <x v="23"/>
    <n v="172000"/>
    <s v="Eli Roth"/>
    <s v="Eli Roth"/>
    <s v="Jay Hernandez"/>
    <s v="United States"/>
    <n v="4800000"/>
    <n v="81979826"/>
    <s v="Next Entertainment"/>
    <n v="94"/>
    <n v="195.3"/>
    <n v="127901960.99436763"/>
  </r>
  <r>
    <s v="Sky High"/>
    <x v="1"/>
    <x v="1"/>
    <x v="25"/>
    <s v="July 29, 2005 (United States)"/>
    <x v="19"/>
    <n v="81000"/>
    <s v="Mike Mitchell"/>
    <s v="Paul Hernandez"/>
    <s v="Kurt Russell"/>
    <s v="United States"/>
    <n v="35000000"/>
    <n v="86369815"/>
    <s v="Walt Disney Pictures"/>
    <n v="100"/>
    <n v="195.3"/>
    <n v="134751063.1362007"/>
  </r>
  <r>
    <s v="Assault on Precinct 13"/>
    <x v="0"/>
    <x v="2"/>
    <x v="25"/>
    <s v="January 19, 2005 (United States)"/>
    <x v="21"/>
    <n v="75000"/>
    <s v="Jean-François Richet"/>
    <s v="John Carpenter"/>
    <s v="Ethan Hawke"/>
    <s v="France"/>
    <n v="30000000"/>
    <n v="35294470"/>
    <s v="Rogue Pictures"/>
    <n v="109"/>
    <n v="195.3"/>
    <n v="55065156.216077827"/>
  </r>
  <r>
    <s v="Madagascar"/>
    <x v="1"/>
    <x v="10"/>
    <x v="25"/>
    <s v="May 27, 2005 (United States)"/>
    <x v="15"/>
    <n v="376000"/>
    <s v="Eric Darnell"/>
    <s v="Mark Burton"/>
    <s v="Chris Rock"/>
    <s v="United States"/>
    <n v="75000000"/>
    <n v="542063846"/>
    <s v="DreamWorks Animation"/>
    <n v="86"/>
    <n v="195.3"/>
    <n v="845708417.18484378"/>
  </r>
  <r>
    <s v="Hard Candy"/>
    <x v="0"/>
    <x v="0"/>
    <x v="25"/>
    <s v="April 28, 2006 (United States)"/>
    <x v="12"/>
    <n v="156000"/>
    <s v="David Slade"/>
    <s v="Brian Nelson"/>
    <s v="Patrick Wilson"/>
    <s v="United States"/>
    <n v="950000"/>
    <n v="7022209"/>
    <s v="Lions Gate Films"/>
    <n v="104"/>
    <n v="195.3"/>
    <n v="10955796.63236047"/>
  </r>
  <r>
    <s v="The Sisterhood of the Traveling Pants"/>
    <x v="1"/>
    <x v="3"/>
    <x v="25"/>
    <s v="June 1, 2005 (United States)"/>
    <x v="16"/>
    <n v="56000"/>
    <s v="Ken Kwapis"/>
    <s v="Ann Brashares"/>
    <s v="Amber Tamblyn"/>
    <s v="United States"/>
    <n v="25000000"/>
    <n v="42013878"/>
    <s v="Alcon Entertainment"/>
    <n v="119"/>
    <n v="195.3"/>
    <n v="65548533.674347155"/>
  </r>
  <r>
    <s v="The Longest Yard"/>
    <x v="8"/>
    <x v="3"/>
    <x v="25"/>
    <s v="May 27, 2005 (United States)"/>
    <x v="5"/>
    <n v="167000"/>
    <s v="Peter Segal"/>
    <s v="Albert S. Ruddy"/>
    <s v="Adam Sandler"/>
    <s v="United States"/>
    <n v="82000000"/>
    <n v="191466556"/>
    <s v="Paramount Pictures"/>
    <n v="113"/>
    <n v="195.3"/>
    <n v="298719199.2483359"/>
  </r>
  <r>
    <s v="Red Eye"/>
    <x v="8"/>
    <x v="14"/>
    <x v="25"/>
    <s v="August 19, 2005 (United States)"/>
    <x v="16"/>
    <n v="115000"/>
    <s v="Wes Craven"/>
    <s v="Carl Ellsworth"/>
    <s v="Rachel McAdams"/>
    <s v="United States"/>
    <n v="26000000"/>
    <n v="96258201"/>
    <s v="Dreamworks Pictures"/>
    <n v="85"/>
    <n v="195.3"/>
    <n v="150178565.51305681"/>
  </r>
  <r>
    <s v="House of Wax"/>
    <x v="0"/>
    <x v="4"/>
    <x v="25"/>
    <s v="May 6, 2005 (United States)"/>
    <x v="20"/>
    <n v="118000"/>
    <s v="Jaume Collet-Serra"/>
    <s v="Charles Belden"/>
    <s v="Chad Michael Murray"/>
    <s v="Australia"/>
    <n v="40000000"/>
    <n v="68766121"/>
    <s v="Warner Bros."/>
    <n v="113"/>
    <n v="195.3"/>
    <n v="107286416.12237583"/>
  </r>
  <r>
    <s v="Four Brothers"/>
    <x v="0"/>
    <x v="2"/>
    <x v="25"/>
    <s v="July 1, 2005 (United States)"/>
    <x v="8"/>
    <n v="138000"/>
    <s v="John Singleton"/>
    <s v="David Elliot"/>
    <s v="Mark Wahlberg"/>
    <s v="United States"/>
    <n v="45000000"/>
    <n v="92374674"/>
    <s v="Paramount Pictures"/>
    <n v="109"/>
    <n v="195.3"/>
    <n v="144119627.07526881"/>
  </r>
  <r>
    <s v="The Dukes of Hazzard"/>
    <x v="8"/>
    <x v="3"/>
    <x v="25"/>
    <s v="August 5, 2005 (United States)"/>
    <x v="27"/>
    <n v="76000"/>
    <s v="Jay Chandrasekhar"/>
    <s v="Gy Waldron"/>
    <s v="Seann William Scott"/>
    <s v="United States"/>
    <n v="50000000"/>
    <n v="111069515"/>
    <s v="Warner Bros."/>
    <n v="104"/>
    <n v="195.3"/>
    <n v="173286642.19406042"/>
  </r>
  <r>
    <s v="The Interpreter"/>
    <x v="8"/>
    <x v="6"/>
    <x v="25"/>
    <s v="April 22, 2005 (United States)"/>
    <x v="5"/>
    <n v="101000"/>
    <s v="Sydney Pollack"/>
    <s v="Martin Stellman"/>
    <s v="Nicole Kidman"/>
    <s v="United Kingdom"/>
    <n v="80000000"/>
    <n v="162944923"/>
    <s v="Universal Pictures"/>
    <n v="128"/>
    <n v="195.3"/>
    <n v="254220778.48489502"/>
  </r>
  <r>
    <s v="Walk the Line"/>
    <x v="8"/>
    <x v="5"/>
    <x v="25"/>
    <s v="November 18, 2005 (United States)"/>
    <x v="40"/>
    <n v="239000"/>
    <s v="James Mangold"/>
    <s v="Johnny Cash"/>
    <s v="Joaquin Phoenix"/>
    <s v="United States"/>
    <n v="28000000"/>
    <n v="186797986"/>
    <s v="Fox 2000 Pictures"/>
    <n v="136"/>
    <n v="195.3"/>
    <n v="291435465.10087043"/>
  </r>
  <r>
    <s v="Lords of Dogtown"/>
    <x v="8"/>
    <x v="5"/>
    <x v="25"/>
    <s v="June 3, 2005 (United States)"/>
    <x v="12"/>
    <n v="53000"/>
    <s v="Catherine Hardwicke"/>
    <s v="Stacy Peralta"/>
    <s v="Heath Ledger"/>
    <s v="United States"/>
    <n v="25000000"/>
    <n v="13411957"/>
    <s v="Columbia Pictures"/>
    <n v="107"/>
    <n v="195.3"/>
    <n v="20924850.47567844"/>
  </r>
  <r>
    <s v="Munich"/>
    <x v="0"/>
    <x v="2"/>
    <x v="25"/>
    <s v="January 6, 2006 (United States)"/>
    <x v="24"/>
    <n v="216000"/>
    <s v="Steven Spielberg"/>
    <s v="Tony Kushner"/>
    <s v="Eric Bana"/>
    <s v="United States"/>
    <n v="70000000"/>
    <n v="130982129"/>
    <s v="Dreamworks Pictures"/>
    <n v="164"/>
    <n v="195.3"/>
    <n v="204353582.72555041"/>
  </r>
  <r>
    <s v="Kiss Kiss Bang Bang"/>
    <x v="0"/>
    <x v="3"/>
    <x v="25"/>
    <s v="November 18, 2005 (United States)"/>
    <x v="24"/>
    <n v="219000"/>
    <s v="Shane Black"/>
    <s v="Brett Halliday"/>
    <s v="Robert Downey Jr."/>
    <s v="United States"/>
    <n v="15000000"/>
    <n v="15785148"/>
    <s v="Warner Bros."/>
    <n v="103"/>
    <n v="195.3"/>
    <n v="24627417.284178186"/>
  </r>
  <r>
    <s v="The Constant Gardener"/>
    <x v="0"/>
    <x v="0"/>
    <x v="25"/>
    <s v="August 31, 2005 (United States)"/>
    <x v="34"/>
    <n v="135000"/>
    <s v="Fernando Meirelles"/>
    <s v="Jeffrey Caine"/>
    <s v="Ralph Fiennes"/>
    <s v="United Kingdom"/>
    <n v="25000000"/>
    <n v="82468097"/>
    <s v="Focus Features"/>
    <n v="129"/>
    <n v="195.3"/>
    <n v="128663743.75780849"/>
  </r>
  <r>
    <s v="The Pacifier"/>
    <x v="1"/>
    <x v="2"/>
    <x v="25"/>
    <s v="March 4, 2005 (United States)"/>
    <x v="41"/>
    <n v="90000"/>
    <s v="Adam Shankman"/>
    <s v="Thomas Lennon"/>
    <s v="Vin Diesel"/>
    <s v="Canada"/>
    <n v="56000000"/>
    <n v="198636868"/>
    <s v="Walt Disney Pictures"/>
    <n v="95"/>
    <n v="195.3"/>
    <n v="309906060.82744491"/>
  </r>
  <r>
    <s v="A History of Violence"/>
    <x v="0"/>
    <x v="0"/>
    <x v="25"/>
    <s v="September 30, 2005 (United States)"/>
    <x v="34"/>
    <n v="228000"/>
    <s v="David Cronenberg"/>
    <s v="John Wagner"/>
    <s v="Viggo Mortensen"/>
    <s v="Canada"/>
    <n v="32000000"/>
    <n v="61385065"/>
    <s v="New Line Cinema"/>
    <n v="96"/>
    <n v="195.3"/>
    <n v="95770759.372759849"/>
  </r>
  <r>
    <s v="The Devil's Rejects"/>
    <x v="0"/>
    <x v="4"/>
    <x v="25"/>
    <s v="July 22, 2005 (United States)"/>
    <x v="8"/>
    <n v="95000"/>
    <s v="Rob Zombie"/>
    <s v="Rob Zombie"/>
    <s v="Sid Haig"/>
    <s v="United States"/>
    <n v="7000000"/>
    <n v="20901859"/>
    <s v="Lions Gate Films"/>
    <n v="107"/>
    <n v="195.3"/>
    <n v="32610324.819764461"/>
  </r>
  <r>
    <s v="Hitch"/>
    <x v="8"/>
    <x v="3"/>
    <x v="25"/>
    <s v="February 11, 2005 (United States)"/>
    <x v="14"/>
    <n v="301000"/>
    <s v="Andy Tennant"/>
    <s v="Kevin Bisch"/>
    <s v="Will Smith"/>
    <s v="United States"/>
    <n v="70000000"/>
    <n v="371594210"/>
    <s v="Columbia Pictures"/>
    <n v="118"/>
    <n v="195.3"/>
    <n v="579747853.4920634"/>
  </r>
  <r>
    <s v="Mirrormask"/>
    <x v="1"/>
    <x v="1"/>
    <x v="25"/>
    <s v="March 3, 2006 (United Kingdom)"/>
    <x v="8"/>
    <n v="22000"/>
    <s v="Dave McKean"/>
    <s v="Neil Gaiman"/>
    <s v="Stephanie Leonidas"/>
    <s v="United Kingdom"/>
    <n v="4000000"/>
    <n v="866999"/>
    <s v="Destination Films"/>
    <n v="101"/>
    <n v="195.3"/>
    <n v="1352660.4982078853"/>
  </r>
  <r>
    <s v="Rent"/>
    <x v="8"/>
    <x v="0"/>
    <x v="25"/>
    <s v="November 23, 2005 (United States)"/>
    <x v="15"/>
    <n v="49000"/>
    <s v="Chris Columbus"/>
    <s v="Stephen Chbosky"/>
    <s v="Taye Diggs"/>
    <s v="United States"/>
    <n v="40000000"/>
    <n v="31670620"/>
    <s v="Rent Productions LLC"/>
    <n v="135"/>
    <n v="195.3"/>
    <n v="49411356.446492575"/>
  </r>
  <r>
    <s v="Robots"/>
    <x v="1"/>
    <x v="10"/>
    <x v="25"/>
    <s v="March 11, 2005 (United States)"/>
    <x v="21"/>
    <n v="137000"/>
    <s v="Chris Wedge"/>
    <s v="Ron Mita"/>
    <s v="Ewan McGregor"/>
    <s v="United States"/>
    <n v="75000000"/>
    <n v="262511490"/>
    <s v="Twentieth Century Fox Animation"/>
    <n v="91"/>
    <n v="195.3"/>
    <n v="409560937.03533024"/>
  </r>
  <r>
    <s v="Jarhead"/>
    <x v="0"/>
    <x v="2"/>
    <x v="25"/>
    <s v="November 4, 2005 (United States)"/>
    <x v="9"/>
    <n v="179000"/>
    <s v="Sam Mendes"/>
    <s v="William Broyles Jr."/>
    <s v="Jake Gyllenhaal"/>
    <s v="United States"/>
    <n v="72000000"/>
    <n v="97076152"/>
    <s v="Universal Pictures"/>
    <n v="125"/>
    <n v="195.3"/>
    <n v="151454703.09472606"/>
  </r>
  <r>
    <s v="Into the Blue"/>
    <x v="8"/>
    <x v="2"/>
    <x v="25"/>
    <s v="September 30, 2005 (United States)"/>
    <x v="23"/>
    <n v="74000"/>
    <s v="John Stockwell"/>
    <s v="Matt Johnson"/>
    <s v="Paul Walker"/>
    <s v="United States"/>
    <n v="50000000"/>
    <n v="46117696"/>
    <s v="Columbia Pictures"/>
    <n v="110"/>
    <n v="195.3"/>
    <n v="71951162.166922674"/>
  </r>
  <r>
    <s v="Saw II"/>
    <x v="0"/>
    <x v="4"/>
    <x v="25"/>
    <s v="October 28, 2005 (United States)"/>
    <x v="14"/>
    <n v="239000"/>
    <s v="Darren Lynn Bousman"/>
    <s v="Leigh Whannell"/>
    <s v="Donnie Wahlberg"/>
    <s v="Canada"/>
    <n v="4000000"/>
    <n v="147748505"/>
    <s v="Twisted Pictures"/>
    <n v="93"/>
    <n v="195.3"/>
    <n v="230511876.4644137"/>
  </r>
  <r>
    <s v="Revolver"/>
    <x v="0"/>
    <x v="2"/>
    <x v="25"/>
    <s v="September 22, 2005 (United Kingdom)"/>
    <x v="5"/>
    <n v="92000"/>
    <s v="Guy Ritchie"/>
    <s v="Luc Besson"/>
    <s v="Jason Statham"/>
    <s v="France"/>
    <m/>
    <n v="7155807"/>
    <s v="EuropaCorp"/>
    <n v="111"/>
    <n v="195.3"/>
    <n v="11164231.402457757"/>
  </r>
  <r>
    <s v="Flightplan"/>
    <x v="8"/>
    <x v="0"/>
    <x v="25"/>
    <s v="September 23, 2005 (United States)"/>
    <x v="21"/>
    <n v="155000"/>
    <s v="Robert Schwentke"/>
    <s v="Peter A. Dowling"/>
    <s v="Jodie Foster"/>
    <s v="United States"/>
    <n v="55000000"/>
    <n v="223387299"/>
    <s v="Touchstone Pictures"/>
    <n v="98"/>
    <n v="195.3"/>
    <n v="348520788.55760366"/>
  </r>
  <r>
    <s v="Coach Carter"/>
    <x v="8"/>
    <x v="5"/>
    <x v="25"/>
    <s v="January 14, 2005 (United States)"/>
    <x v="4"/>
    <n v="133000"/>
    <s v="Thomas Carter"/>
    <s v="Mark Schwahn"/>
    <s v="Samuel L. Jackson"/>
    <s v="United States"/>
    <n v="30000000"/>
    <n v="76669554"/>
    <s v="Coach Carter"/>
    <n v="136"/>
    <n v="195.3"/>
    <n v="119617066.58371735"/>
  </r>
  <r>
    <s v="Dark Water"/>
    <x v="8"/>
    <x v="0"/>
    <x v="25"/>
    <s v="July 8, 2005 (United States)"/>
    <x v="41"/>
    <n v="60000"/>
    <s v="Walter Salles"/>
    <s v="Kôji Suzuki"/>
    <s v="Jennifer Connelly"/>
    <s v="United States"/>
    <n v="30000000"/>
    <n v="68357079"/>
    <s v="Touchstone Pictures"/>
    <n v="105"/>
    <n v="195.3"/>
    <n v="106648243.58064516"/>
  </r>
  <r>
    <s v="Lord of War"/>
    <x v="0"/>
    <x v="2"/>
    <x v="25"/>
    <s v="September 16, 2005 (United States)"/>
    <x v="37"/>
    <n v="300000"/>
    <s v="Andrew Niccol"/>
    <s v="Andrew Niccol"/>
    <s v="Nicolas Cage"/>
    <s v="France"/>
    <n v="50000000"/>
    <n v="72617068"/>
    <s v="Entertainment Manufacturing Company"/>
    <n v="122"/>
    <n v="195.3"/>
    <n v="113294524.42191499"/>
  </r>
  <r>
    <s v="Zathura: A Space Adventure"/>
    <x v="1"/>
    <x v="2"/>
    <x v="25"/>
    <s v="November 11, 2005 (United States)"/>
    <x v="19"/>
    <n v="97000"/>
    <s v="Jon Favreau"/>
    <s v="Chris Van Allsburg"/>
    <s v="Josh Hutcherson"/>
    <s v="United States"/>
    <n v="65000000"/>
    <n v="65079104"/>
    <s v="Columbia Pictures"/>
    <n v="101"/>
    <n v="195.3"/>
    <n v="101534065.4828469"/>
  </r>
  <r>
    <s v="The Quiet"/>
    <x v="0"/>
    <x v="6"/>
    <x v="25"/>
    <s v="August 25, 2006 (United States)"/>
    <x v="19"/>
    <n v="16000"/>
    <s v="Jamie Babbit"/>
    <s v="Abdi Nazemian"/>
    <s v="Camilla Belle"/>
    <s v="United States"/>
    <n v="900000"/>
    <n v="381420"/>
    <s v="Andrea Sperling Productions"/>
    <n v="96"/>
    <n v="195.3"/>
    <n v="595077.6958525345"/>
  </r>
  <r>
    <s v="The Amityville Horror"/>
    <x v="0"/>
    <x v="4"/>
    <x v="25"/>
    <s v="April 15, 2005 (United States)"/>
    <x v="22"/>
    <n v="107000"/>
    <s v="Andrew Douglas"/>
    <s v="Scott Kosar"/>
    <s v="Ryan Reynolds"/>
    <s v="United States"/>
    <n v="19000000"/>
    <n v="107516369"/>
    <s v="Metro-Goldwyn-Mayer (MGM)"/>
    <n v="90"/>
    <n v="195.3"/>
    <n v="167743152.24935994"/>
  </r>
  <r>
    <s v="Be Cool"/>
    <x v="8"/>
    <x v="3"/>
    <x v="25"/>
    <s v="March 4, 2005 (United States)"/>
    <x v="41"/>
    <n v="68000"/>
    <s v="F. Gary Gray"/>
    <s v="Elmore Leonard"/>
    <s v="John Travolta"/>
    <s v="United States"/>
    <n v="53000000"/>
    <n v="95763716"/>
    <s v="Metro-Goldwyn-Mayer (MGM)"/>
    <n v="118"/>
    <n v="195.3"/>
    <n v="149407087.89144903"/>
  </r>
  <r>
    <s v="Just Friends"/>
    <x v="8"/>
    <x v="3"/>
    <x v="25"/>
    <s v="November 23, 2005 (United States)"/>
    <x v="19"/>
    <n v="109000"/>
    <s v="Roger Kumble"/>
    <s v="Adam 'Tex' Davis"/>
    <s v="Ryan Reynolds"/>
    <s v="Germany"/>
    <m/>
    <n v="51024243"/>
    <s v="Inferno Distribution"/>
    <n v="96"/>
    <n v="195.3"/>
    <n v="79606179.427035332"/>
  </r>
  <r>
    <s v="Yours, Mine &amp; Ours"/>
    <x v="1"/>
    <x v="3"/>
    <x v="25"/>
    <s v="November 23, 2005 (United States)"/>
    <x v="30"/>
    <n v="27000"/>
    <s v="Raja Gosnell"/>
    <s v="Ron Burch"/>
    <s v="Dennis Quaid"/>
    <s v="United States"/>
    <n v="45000000"/>
    <n v="72662923"/>
    <s v="Paramount Pictures"/>
    <n v="88"/>
    <n v="195.3"/>
    <n v="113366065.73527905"/>
  </r>
  <r>
    <s v="Cinderella Man"/>
    <x v="8"/>
    <x v="5"/>
    <x v="25"/>
    <s v="June 3, 2005 (United States)"/>
    <x v="45"/>
    <n v="179000"/>
    <s v="Ron Howard"/>
    <s v="Cliff Hollingsworth"/>
    <s v="Russell Crowe"/>
    <s v="United States"/>
    <n v="88000000"/>
    <n v="108539911"/>
    <s v="Universal Pictures"/>
    <n v="144"/>
    <n v="195.3"/>
    <n v="169340045.47721455"/>
  </r>
  <r>
    <s v="Nanny McPhee"/>
    <x v="1"/>
    <x v="3"/>
    <x v="25"/>
    <s v="January 27, 2006 (United States)"/>
    <x v="14"/>
    <n v="70000"/>
    <s v="Kirk Jones"/>
    <s v="Emma Thompson"/>
    <s v="Emma Thompson"/>
    <s v="United States"/>
    <n v="25000000"/>
    <n v="123276807"/>
    <s v="Universal Pictures"/>
    <n v="97"/>
    <n v="195.3"/>
    <n v="192332017.88479263"/>
  </r>
  <r>
    <s v="The Brothers Grimm"/>
    <x v="8"/>
    <x v="2"/>
    <x v="25"/>
    <s v="August 26, 2005 (United States)"/>
    <x v="23"/>
    <n v="118000"/>
    <s v="Terry Gilliam"/>
    <s v="Ehren Kruger"/>
    <s v="Matt Damon"/>
    <s v="United States"/>
    <n v="88000000"/>
    <n v="105316267"/>
    <s v="Dimension Films"/>
    <n v="118"/>
    <n v="195.3"/>
    <n v="164310632.64157704"/>
  </r>
  <r>
    <s v="Sahara"/>
    <x v="8"/>
    <x v="2"/>
    <x v="25"/>
    <s v="April 8, 2005 (United States)"/>
    <x v="22"/>
    <n v="94000"/>
    <s v="Breck Eisner"/>
    <s v="Clive Cussler"/>
    <s v="Matthew McConaughey"/>
    <s v="United Kingdom"/>
    <n v="130000000"/>
    <n v="119240351"/>
    <s v="Paramount Pictures"/>
    <n v="124"/>
    <n v="195.3"/>
    <n v="186034485.14951354"/>
  </r>
  <r>
    <s v="Corpse Bride"/>
    <x v="1"/>
    <x v="10"/>
    <x v="25"/>
    <s v="September 23, 2005 (United States)"/>
    <x v="4"/>
    <n v="251000"/>
    <s v="Tim Burton"/>
    <s v="Tim Burton"/>
    <s v="Johnny Depp"/>
    <s v="United States"/>
    <n v="40000000"/>
    <n v="118090836"/>
    <s v="Warner Bros."/>
    <n v="77"/>
    <n v="195.3"/>
    <n v="184241053.40092164"/>
  </r>
  <r>
    <s v="Transporter 2"/>
    <x v="0"/>
    <x v="2"/>
    <x v="25"/>
    <s v="September 2, 2005 (United States)"/>
    <x v="21"/>
    <n v="195000"/>
    <s v="Louis Leterrier"/>
    <s v="Luc Besson"/>
    <s v="Jason Statham"/>
    <s v="France"/>
    <n v="32000000"/>
    <n v="89083229"/>
    <s v="EuropaCorp"/>
    <n v="87"/>
    <n v="195.3"/>
    <n v="138984433.5704045"/>
  </r>
  <r>
    <s v="Two for the Money"/>
    <x v="0"/>
    <x v="6"/>
    <x v="25"/>
    <s v="October 7, 2005 (United States)"/>
    <x v="21"/>
    <n v="44000"/>
    <s v="D.J. Caruso"/>
    <s v="Dan Gilroy"/>
    <s v="Matthew McConaughey"/>
    <s v="United States"/>
    <n v="35000000"/>
    <n v="30526509"/>
    <s v="Universal Pictures"/>
    <n v="122"/>
    <n v="195.3"/>
    <n v="47626355.823348694"/>
  </r>
  <r>
    <s v="The New World"/>
    <x v="8"/>
    <x v="5"/>
    <x v="25"/>
    <s v="January 20, 2006 (United States)"/>
    <x v="17"/>
    <n v="84000"/>
    <s v="Terrence Malick"/>
    <s v="Terrence Malick"/>
    <s v="Colin Farrell"/>
    <s v="United States"/>
    <n v="30000000"/>
    <n v="49334775"/>
    <s v="New Line Cinema"/>
    <n v="135"/>
    <n v="195.3"/>
    <n v="76970332.52688171"/>
  </r>
  <r>
    <s v="Brick"/>
    <x v="0"/>
    <x v="2"/>
    <x v="25"/>
    <s v="April 14, 2006 (United States)"/>
    <x v="4"/>
    <n v="103000"/>
    <s v="Rian Johnson"/>
    <s v="Rian Johnson"/>
    <s v="Joseph Gordon-Levitt"/>
    <s v="United States"/>
    <n v="475000"/>
    <n v="3947579"/>
    <s v="Bergman Lustig Productions"/>
    <n v="110"/>
    <n v="195.3"/>
    <n v="6158870.0527393753"/>
  </r>
  <r>
    <s v="Wolf Creek"/>
    <x v="0"/>
    <x v="4"/>
    <x v="25"/>
    <s v="December 25, 2005 (United States)"/>
    <x v="19"/>
    <n v="69000"/>
    <s v="Greg McLean"/>
    <s v="Greg McLean"/>
    <s v="Nathan Phillips"/>
    <s v="Australia"/>
    <n v="1000000"/>
    <n v="30894796"/>
    <s v="Australian Film Finance Corporation (AFFC)"/>
    <n v="99"/>
    <n v="195.3"/>
    <n v="48200943.887352787"/>
  </r>
  <r>
    <s v="Breakfast on Pluto"/>
    <x v="0"/>
    <x v="3"/>
    <x v="25"/>
    <s v="January 6, 2006 (United States)"/>
    <x v="13"/>
    <n v="21000"/>
    <s v="Neil Jordan"/>
    <s v="Neil Jordan"/>
    <s v="Cillian Murphy"/>
    <s v="Ireland"/>
    <m/>
    <n v="3942254"/>
    <s v="Pathé Pictures International"/>
    <n v="128"/>
    <n v="195.3"/>
    <n v="6150562.1802355349"/>
  </r>
  <r>
    <s v="The Exorcism of Emily Rose"/>
    <x v="8"/>
    <x v="0"/>
    <x v="25"/>
    <s v="September 9, 2005 (United States)"/>
    <x v="17"/>
    <n v="122000"/>
    <s v="Scott Derrickson"/>
    <s v="Paul Harris Boardman"/>
    <s v="Laura Linney"/>
    <s v="United States"/>
    <n v="19000000"/>
    <n v="145166804"/>
    <s v="Screen Gems"/>
    <n v="119"/>
    <n v="195.3"/>
    <n v="226483999.89144903"/>
  </r>
  <r>
    <s v="Elektra"/>
    <x v="8"/>
    <x v="2"/>
    <x v="25"/>
    <s v="January 14, 2005 (United States)"/>
    <x v="32"/>
    <n v="89000"/>
    <s v="Rob Bowman"/>
    <s v="Mark Steven Johnson"/>
    <s v="Jennifer Garner"/>
    <s v="Canada"/>
    <n v="43000000"/>
    <n v="56995646"/>
    <s v="Twentieth Century Fox"/>
    <n v="97"/>
    <n v="195.3"/>
    <n v="88922546.524321556"/>
  </r>
  <r>
    <s v="Doom"/>
    <x v="0"/>
    <x v="2"/>
    <x v="25"/>
    <s v="October 21, 2005 (United States)"/>
    <x v="33"/>
    <n v="110000"/>
    <s v="Andrzej Bartkowiak"/>
    <s v="Dave Callaham"/>
    <s v="Karl Urban"/>
    <s v="United Kingdom"/>
    <n v="60000000"/>
    <n v="58072119"/>
    <s v="John Wells Productions"/>
    <n v="105"/>
    <n v="195.3"/>
    <n v="90602020.784946233"/>
  </r>
  <r>
    <s v="The Legend of Zorro"/>
    <x v="1"/>
    <x v="2"/>
    <x v="25"/>
    <s v="October 28, 2005 (United States)"/>
    <x v="22"/>
    <n v="95000"/>
    <s v="Martin Campbell"/>
    <s v="Roberto Orci"/>
    <s v="Antonio Banderas"/>
    <s v="United States"/>
    <n v="75000000"/>
    <n v="142400065"/>
    <s v="Columbia Pictures"/>
    <n v="129"/>
    <n v="195.3"/>
    <n v="222167433.71991807"/>
  </r>
  <r>
    <s v="Cheaper by the Dozen 2"/>
    <x v="1"/>
    <x v="1"/>
    <x v="25"/>
    <s v="December 21, 2005 (United States)"/>
    <x v="30"/>
    <n v="56000"/>
    <s v="Adam Shankman"/>
    <s v="Sam Harper"/>
    <s v="Steve Martin"/>
    <s v="United States"/>
    <n v="60000000"/>
    <n v="130154568"/>
    <s v="Twentieth Century Fox"/>
    <n v="94"/>
    <n v="195.3"/>
    <n v="203062451.96927801"/>
  </r>
  <r>
    <s v="Æon Flux"/>
    <x v="8"/>
    <x v="2"/>
    <x v="25"/>
    <s v="December 2, 2005 (United States)"/>
    <x v="30"/>
    <n v="125000"/>
    <s v="Karyn Kusama"/>
    <s v="Phil Hay"/>
    <s v="Charlize Theron"/>
    <s v="United States"/>
    <n v="62000000"/>
    <n v="53321673"/>
    <s v="Paramount Pictures"/>
    <n v="93"/>
    <n v="195.3"/>
    <n v="83190546.662058368"/>
  </r>
  <r>
    <s v="Son of the Mask"/>
    <x v="1"/>
    <x v="3"/>
    <x v="25"/>
    <s v="February 18, 2005 (United States)"/>
    <x v="58"/>
    <n v="53000"/>
    <s v="Lawrence Guterman"/>
    <s v="Lance Khazei"/>
    <s v="Jamie Kennedy"/>
    <s v="United States"/>
    <n v="84000000"/>
    <n v="59981548"/>
    <s v="New Line Cinema"/>
    <n v="94"/>
    <n v="195.3"/>
    <n v="93581042.885816693"/>
  </r>
  <r>
    <s v="Rumor Has It..."/>
    <x v="8"/>
    <x v="3"/>
    <x v="25"/>
    <s v="December 25, 2005 (United States)"/>
    <x v="30"/>
    <n v="55000"/>
    <s v="Rob Reiner"/>
    <s v="Ted Griffin"/>
    <s v="Jennifer Aniston"/>
    <s v="United States"/>
    <n v="70000000"/>
    <n v="88933562"/>
    <s v="Warner Bros."/>
    <n v="97"/>
    <n v="195.3"/>
    <n v="138750928.52739376"/>
  </r>
  <r>
    <s v="The Producers"/>
    <x v="8"/>
    <x v="3"/>
    <x v="25"/>
    <s v="December 25, 2005 (United States)"/>
    <x v="21"/>
    <n v="42000"/>
    <s v="Susan Stroman"/>
    <s v="Mel Brooks"/>
    <s v="Nathan Lane"/>
    <s v="United States"/>
    <n v="45000000"/>
    <n v="38075318"/>
    <s v="Universal Pictures"/>
    <n v="134"/>
    <n v="195.3"/>
    <n v="59403734.739375316"/>
  </r>
  <r>
    <s v="The Ringer"/>
    <x v="8"/>
    <x v="3"/>
    <x v="25"/>
    <s v="December 23, 2005 (United States)"/>
    <x v="1"/>
    <n v="36000"/>
    <s v="Barry W. Blaustein"/>
    <s v="Ricky Blitt"/>
    <s v="Johnny Knoxville"/>
    <s v="United States"/>
    <m/>
    <n v="40442443"/>
    <s v="Conundrum Entertainment"/>
    <n v="94"/>
    <n v="195.3"/>
    <n v="63096837.593958005"/>
  </r>
  <r>
    <s v="Kicking &amp; Screaming"/>
    <x v="1"/>
    <x v="3"/>
    <x v="25"/>
    <s v="May 13, 2005 (United States)"/>
    <x v="41"/>
    <n v="37000"/>
    <s v="Jesse Dylan"/>
    <s v="Leo Benvenuti"/>
    <s v="Will Ferrell"/>
    <s v="United States"/>
    <n v="45000000"/>
    <n v="56070433"/>
    <s v="Universal Pictures"/>
    <n v="95"/>
    <n v="195.3"/>
    <n v="87479062.647721455"/>
  </r>
  <r>
    <s v="The Cave"/>
    <x v="8"/>
    <x v="2"/>
    <x v="25"/>
    <s v="August 26, 2005 (United States)"/>
    <x v="27"/>
    <n v="36000"/>
    <s v="Bruce Hunt"/>
    <s v="Michael Steinberg"/>
    <s v="Piper Perabo"/>
    <s v="United States"/>
    <n v="30000000"/>
    <n v="33296457"/>
    <s v="Screen Gems"/>
    <n v="97"/>
    <n v="195.3"/>
    <n v="51947928.560675882"/>
  </r>
  <r>
    <s v="Lady Vengeance"/>
    <x v="0"/>
    <x v="6"/>
    <x v="25"/>
    <s v="July 29, 2005 (South Korea)"/>
    <x v="37"/>
    <n v="74000"/>
    <s v="Park Chan-Wook"/>
    <s v="Park Chan-Wook"/>
    <s v="Nam-mi Kang"/>
    <s v="South Korea"/>
    <m/>
    <n v="23834149"/>
    <s v="CJ Entertainment"/>
    <n v="115"/>
    <n v="195.3"/>
    <n v="37185177.676907316"/>
  </r>
  <r>
    <s v="Broken Flowers"/>
    <x v="0"/>
    <x v="3"/>
    <x v="25"/>
    <s v="August 26, 2005 (United States)"/>
    <x v="13"/>
    <n v="100000"/>
    <s v="Jim Jarmusch"/>
    <s v="Jim Jarmusch"/>
    <s v="Bill Murray"/>
    <s v="France"/>
    <n v="10000000"/>
    <n v="47329961"/>
    <s v="Focus Features"/>
    <n v="106"/>
    <n v="195.3"/>
    <n v="73842494.197132617"/>
  </r>
  <r>
    <s v="Fun with Dick and Jane"/>
    <x v="8"/>
    <x v="3"/>
    <x v="25"/>
    <s v="December 21, 2005 (United States)"/>
    <x v="19"/>
    <n v="139000"/>
    <s v="Dean Parisot"/>
    <s v="Judd Apatow"/>
    <s v="Jim Carrey"/>
    <s v="United States"/>
    <n v="100000000"/>
    <n v="204681899"/>
    <s v="Columbia Pictures"/>
    <n v="90"/>
    <n v="195.3"/>
    <n v="319337299.66871476"/>
  </r>
  <r>
    <s v="Imagine Me &amp; You"/>
    <x v="0"/>
    <x v="3"/>
    <x v="25"/>
    <s v="May 25, 2006 (Germany)"/>
    <x v="8"/>
    <n v="31000"/>
    <s v="Ol Parker"/>
    <s v="Ol Parker"/>
    <s v="Piper Perabo"/>
    <s v="United Kingdom"/>
    <n v="7900000"/>
    <n v="2635305"/>
    <s v="BBC Films"/>
    <n v="90"/>
    <n v="195.3"/>
    <n v="4111507.5960061443"/>
  </r>
  <r>
    <s v="The Family Stone"/>
    <x v="8"/>
    <x v="3"/>
    <x v="25"/>
    <s v="December 16, 2005 (United States)"/>
    <x v="21"/>
    <n v="63000"/>
    <s v="Thomas Bezucha"/>
    <s v="Thomas Bezucha"/>
    <s v="Dermot Mulroney"/>
    <s v="United States"/>
    <n v="18000000"/>
    <n v="92884429"/>
    <s v="The Family Stone"/>
    <n v="103"/>
    <n v="195.3"/>
    <n v="144914928.39887351"/>
  </r>
  <r>
    <s v="Just Like Heaven"/>
    <x v="8"/>
    <x v="3"/>
    <x v="25"/>
    <s v="September 16, 2005 (United States)"/>
    <x v="17"/>
    <n v="101000"/>
    <s v="Mark Waters"/>
    <s v="Peter Tolan"/>
    <s v="Reese Witherspoon"/>
    <s v="United States"/>
    <n v="58000000"/>
    <n v="102854431"/>
    <s v="Dreamworks Pictures"/>
    <n v="95"/>
    <n v="195.3"/>
    <n v="160469765.10855094"/>
  </r>
  <r>
    <s v="Capote"/>
    <x v="0"/>
    <x v="5"/>
    <x v="25"/>
    <s v="February 3, 2006 (United States)"/>
    <x v="4"/>
    <n v="128000"/>
    <s v="Bennett Miller"/>
    <s v="Dan Futterman"/>
    <s v="Philip Seymour Hoffman"/>
    <s v="United States"/>
    <n v="7000000"/>
    <n v="49327405"/>
    <s v="United Artists"/>
    <n v="114"/>
    <n v="195.3"/>
    <n v="76958834.119303629"/>
  </r>
  <r>
    <s v="The Skeleton Key"/>
    <x v="8"/>
    <x v="0"/>
    <x v="25"/>
    <s v="August 12, 2005 (United States)"/>
    <x v="16"/>
    <n v="108000"/>
    <s v="Iain Softley"/>
    <s v="Ehren Kruger"/>
    <s v="Kate Hudson"/>
    <s v="United States"/>
    <n v="43000000"/>
    <n v="93983911"/>
    <s v="Universal Pictures"/>
    <n v="104"/>
    <n v="195.3"/>
    <n v="146630300.46953404"/>
  </r>
  <r>
    <s v="The Squid and the Whale"/>
    <x v="0"/>
    <x v="3"/>
    <x v="25"/>
    <s v="December 16, 2005 (United States)"/>
    <x v="4"/>
    <n v="80000"/>
    <s v="Noah Baumbach"/>
    <s v="Noah Baumbach"/>
    <s v="Owen Kline"/>
    <s v="United States"/>
    <n v="1500000"/>
    <n v="11098131"/>
    <s v="Samuel Goldwyn Films"/>
    <n v="81"/>
    <n v="195.3"/>
    <n v="17314902.794162825"/>
  </r>
  <r>
    <s v="Land of the Dead"/>
    <x v="0"/>
    <x v="4"/>
    <x v="25"/>
    <s v="June 24, 2005 (United States)"/>
    <x v="19"/>
    <n v="93000"/>
    <s v="George A. Romero"/>
    <s v="George A. Romero"/>
    <s v="John Leguizamo"/>
    <s v="United States"/>
    <n v="15000000"/>
    <n v="47074133"/>
    <s v="Universal Pictures"/>
    <n v="93"/>
    <n v="195.3"/>
    <n v="73443360.599590376"/>
  </r>
  <r>
    <s v="Man of the House"/>
    <x v="8"/>
    <x v="3"/>
    <x v="25"/>
    <s v="February 25, 2005 (United States)"/>
    <x v="20"/>
    <n v="23000"/>
    <s v="Stephen Herek"/>
    <s v="John J. McLaughlin"/>
    <s v="Tommy Lee Jones"/>
    <s v="United States"/>
    <n v="40000000"/>
    <n v="21577624"/>
    <s v="Revolution Studios"/>
    <n v="100"/>
    <n v="195.3"/>
    <n v="33664628.944188423"/>
  </r>
  <r>
    <s v="Elizabethtown"/>
    <x v="8"/>
    <x v="3"/>
    <x v="25"/>
    <s v="October 14, 2005 (United States)"/>
    <x v="5"/>
    <n v="68000"/>
    <s v="Cameron Crowe"/>
    <s v="Cameron Crowe"/>
    <s v="Orlando Bloom"/>
    <s v="United States"/>
    <n v="45000000"/>
    <n v="52164016"/>
    <s v="Paramount Pictures"/>
    <n v="123"/>
    <n v="195.3"/>
    <n v="81384412.05939579"/>
  </r>
  <r>
    <s v="Chicken Little"/>
    <x v="2"/>
    <x v="10"/>
    <x v="25"/>
    <s v="November 4, 2005 (United States)"/>
    <x v="46"/>
    <n v="88000"/>
    <s v="Mark Dindal"/>
    <s v="Mark Dindal"/>
    <s v="Zach Braff"/>
    <s v="United States"/>
    <n v="150000000"/>
    <n v="314432837"/>
    <s v="Walt Disney Pictures"/>
    <n v="81"/>
    <n v="195.3"/>
    <n v="490566745.69329232"/>
  </r>
  <r>
    <s v="Monster-in-Law"/>
    <x v="8"/>
    <x v="3"/>
    <x v="25"/>
    <s v="May 13, 2005 (United States)"/>
    <x v="41"/>
    <n v="58000"/>
    <s v="Robert Luketic"/>
    <s v="Anya Kochoff"/>
    <s v="Jennifer Lopez"/>
    <s v="United States"/>
    <n v="43000000"/>
    <n v="155457327"/>
    <s v="New Line Cinema"/>
    <n v="101"/>
    <n v="195.3"/>
    <n v="242538901.87864822"/>
  </r>
  <r>
    <s v="Domino"/>
    <x v="0"/>
    <x v="2"/>
    <x v="25"/>
    <s v="October 14, 2005 (United States)"/>
    <x v="23"/>
    <n v="65000"/>
    <s v="Tony Scott"/>
    <s v="Richard Kelly"/>
    <s v="Keira Knightley"/>
    <s v="United States"/>
    <n v="50000000"/>
    <n v="22984628"/>
    <s v="New Line Cinema"/>
    <n v="127"/>
    <n v="195.3"/>
    <n v="35859785.722478233"/>
  </r>
  <r>
    <s v="The Ring Two"/>
    <x v="8"/>
    <x v="4"/>
    <x v="25"/>
    <s v="March 18, 2005 (United States)"/>
    <x v="20"/>
    <n v="93000"/>
    <s v="Hideo Nakata"/>
    <s v="Ehren Kruger"/>
    <s v="Naomi Watts"/>
    <s v="United States"/>
    <n v="50000000"/>
    <n v="163995949"/>
    <s v="Dreamworks Pictures"/>
    <n v="110"/>
    <n v="195.3"/>
    <n v="255860551.25601637"/>
  </r>
  <r>
    <s v="London"/>
    <x v="0"/>
    <x v="0"/>
    <x v="25"/>
    <s v="February 10, 2006 (United States)"/>
    <x v="16"/>
    <n v="23000"/>
    <s v="Hunter Richards"/>
    <s v="Hunter Richards"/>
    <s v="Jessica Biel"/>
    <s v="United Kingdom"/>
    <m/>
    <n v="20361"/>
    <s v="Destination Films"/>
    <n v="92"/>
    <n v="195.3"/>
    <n v="31766.496159754221"/>
  </r>
  <r>
    <s v="Deuce Bigalow: European Gigolo"/>
    <x v="0"/>
    <x v="3"/>
    <x v="25"/>
    <s v="August 12, 2005 (United States)"/>
    <x v="32"/>
    <n v="49000"/>
    <s v="Mike Bigelow"/>
    <s v="Harris Goldberg"/>
    <s v="Rob Schneider"/>
    <s v="United States"/>
    <n v="22000000"/>
    <n v="45109561"/>
    <s v="Columbia Pictures"/>
    <n v="83"/>
    <n v="195.3"/>
    <n v="70378306.383512542"/>
  </r>
  <r>
    <s v="Harsh Times"/>
    <x v="0"/>
    <x v="2"/>
    <x v="25"/>
    <s v="November 10, 2006 (United States)"/>
    <x v="15"/>
    <n v="64000"/>
    <s v="David Ayer"/>
    <s v="David Ayer"/>
    <s v="Christian Bale"/>
    <s v="United States"/>
    <n v="2000000"/>
    <n v="5969708"/>
    <s v="Andrea Sperling Productions"/>
    <n v="116"/>
    <n v="195.3"/>
    <n v="9313722.6195596512"/>
  </r>
  <r>
    <s v="Diary of a Mad Black Woman"/>
    <x v="8"/>
    <x v="3"/>
    <x v="25"/>
    <s v="February 25, 2005 (United States)"/>
    <x v="1"/>
    <n v="14000"/>
    <s v="Darren Grant"/>
    <s v="Tyler Perry"/>
    <s v="Kimberly Elise"/>
    <s v="United States"/>
    <n v="5500000"/>
    <n v="50652203"/>
    <s v="BET Pictures"/>
    <n v="116"/>
    <n v="195.3"/>
    <n v="79025736.068100348"/>
  </r>
  <r>
    <s v="Herbie Fully Loaded"/>
    <x v="2"/>
    <x v="1"/>
    <x v="25"/>
    <s v="June 22, 2005 (United States)"/>
    <x v="25"/>
    <n v="46000"/>
    <s v="Angela Robinson"/>
    <s v="Thomas Lennon"/>
    <s v="Lindsay Lohan"/>
    <s v="United States"/>
    <n v="50000000"/>
    <n v="144146816"/>
    <s v="Walt Disney Pictures"/>
    <n v="101"/>
    <n v="195.3"/>
    <n v="224892651.48591909"/>
  </r>
  <r>
    <s v="Wallace &amp; Gromit: The Curse of the Were-Rabbit"/>
    <x v="2"/>
    <x v="10"/>
    <x v="25"/>
    <s v="October 7, 2005 (United States)"/>
    <x v="34"/>
    <n v="128000"/>
    <s v="Steve Box"/>
    <s v="Steve Box"/>
    <s v="Peter Sallis"/>
    <s v="United Kingdom"/>
    <n v="30000000"/>
    <n v="194137091"/>
    <s v="Aardman Animations"/>
    <n v="85"/>
    <n v="195.3"/>
    <n v="302885671.41679466"/>
  </r>
  <r>
    <s v="Casanova"/>
    <x v="0"/>
    <x v="1"/>
    <x v="25"/>
    <s v="January 6, 2006 (United States)"/>
    <x v="16"/>
    <n v="53000"/>
    <s v="Lasse Hallström"/>
    <s v="Jeffrey Hatcher"/>
    <s v="Heath Ledger"/>
    <s v="United States"/>
    <m/>
    <n v="37691644"/>
    <s v="Touchstone Pictures"/>
    <n v="112"/>
    <n v="195.3"/>
    <n v="58805140.434203789"/>
  </r>
  <r>
    <s v="The Jacket"/>
    <x v="0"/>
    <x v="0"/>
    <x v="25"/>
    <s v="March 4, 2005 (United States)"/>
    <x v="12"/>
    <n v="110000"/>
    <s v="John Maybury"/>
    <s v="Tom Bleecker"/>
    <s v="Adrien Brody"/>
    <s v="Germany"/>
    <n v="29000000"/>
    <n v="21733230"/>
    <s v="Mandalay Pictures"/>
    <n v="103"/>
    <n v="195.3"/>
    <n v="33907399.800307214"/>
  </r>
  <r>
    <s v="The Wedding Date"/>
    <x v="8"/>
    <x v="3"/>
    <x v="25"/>
    <s v="February 4, 2005 (United States)"/>
    <x v="19"/>
    <n v="50000"/>
    <s v="Clare Kilner"/>
    <s v="Elizabeth Young"/>
    <s v="Dermot Mulroney"/>
    <s v="United States"/>
    <n v="15000000"/>
    <n v="47096206"/>
    <s v="Gold Circle Films"/>
    <n v="90"/>
    <n v="195.3"/>
    <n v="73477798.096262157"/>
  </r>
  <r>
    <s v="Thank You for Smoking"/>
    <x v="0"/>
    <x v="3"/>
    <x v="25"/>
    <s v="April 14, 2006 (United States)"/>
    <x v="37"/>
    <n v="215000"/>
    <s v="Jason Reitman"/>
    <s v="Jason Reitman"/>
    <s v="Aaron Eckhart"/>
    <s v="United States"/>
    <n v="6500000"/>
    <n v="39323027"/>
    <s v="Room 9 Entertainment"/>
    <n v="92"/>
    <n v="195.3"/>
    <n v="61350365.217101887"/>
  </r>
  <r>
    <s v="Hide and Seek"/>
    <x v="0"/>
    <x v="0"/>
    <x v="25"/>
    <s v="January 28, 2005 (United States)"/>
    <x v="22"/>
    <n v="83000"/>
    <s v="John Polson"/>
    <s v="Ari Schlossberg"/>
    <s v="Robert De Niro"/>
    <s v="Germany"/>
    <n v="30000000"/>
    <n v="127369981"/>
    <s v="Twentieth Century Fox"/>
    <n v="101"/>
    <n v="195.3"/>
    <n v="198718039.99334356"/>
  </r>
  <r>
    <s v="Cursed"/>
    <x v="8"/>
    <x v="3"/>
    <x v="25"/>
    <s v="February 25, 2005 (United States)"/>
    <x v="18"/>
    <n v="31000"/>
    <s v="Wes Craven"/>
    <s v="Kevin Williamson"/>
    <s v="Christina Ricci"/>
    <s v="Germany"/>
    <n v="38000000"/>
    <n v="29621722"/>
    <s v="Dimension Films"/>
    <n v="97"/>
    <n v="195.3"/>
    <n v="46214739.853558622"/>
  </r>
  <r>
    <s v="Miss Congeniality 2: Armed &amp; Fabulous"/>
    <x v="8"/>
    <x v="2"/>
    <x v="25"/>
    <s v="March 24, 2005 (United States)"/>
    <x v="27"/>
    <n v="71000"/>
    <s v="John Pasquin"/>
    <s v="Marc Lawrence"/>
    <s v="Sandra Bullock"/>
    <s v="United States"/>
    <n v="45000000"/>
    <n v="101393569"/>
    <s v="Castle Rock Entertainment"/>
    <n v="115"/>
    <n v="195.3"/>
    <n v="158190581.02560163"/>
  </r>
  <r>
    <s v="Bad News Bears"/>
    <x v="8"/>
    <x v="3"/>
    <x v="25"/>
    <s v="July 22, 2005 (United States)"/>
    <x v="1"/>
    <n v="21000"/>
    <s v="Richard Linklater"/>
    <s v="Bill Lancaster"/>
    <s v="Billy Bob Thornton"/>
    <s v="United States"/>
    <n v="35000000"/>
    <n v="34252847"/>
    <s v="Paramount Pictures"/>
    <n v="113"/>
    <n v="195.3"/>
    <n v="53440053.665642597"/>
  </r>
  <r>
    <s v="Fever Pitch"/>
    <x v="8"/>
    <x v="3"/>
    <x v="25"/>
    <s v="April 8, 2005 (United States)"/>
    <x v="19"/>
    <n v="43000"/>
    <s v="Bobby Farrelly"/>
    <s v="Lowell Ganz"/>
    <s v="Drew Barrymore"/>
    <s v="United States"/>
    <n v="30000000"/>
    <n v="50605163"/>
    <s v="Fox 2000 Pictures"/>
    <n v="104"/>
    <n v="195.3"/>
    <n v="78952345.960573465"/>
  </r>
  <r>
    <s v="Kinky Boots"/>
    <x v="8"/>
    <x v="3"/>
    <x v="25"/>
    <s v="May 26, 2006 (United States)"/>
    <x v="12"/>
    <n v="19000"/>
    <s v="Julian Jarrold"/>
    <s v="Geoff Deane"/>
    <s v="Chiwetel Ejiofor"/>
    <s v="United States"/>
    <m/>
    <n v="9950133"/>
    <s v="Miramax"/>
    <n v="107"/>
    <n v="195.3"/>
    <n v="15523837.814132104"/>
  </r>
  <r>
    <s v="xXx: State of the Union"/>
    <x v="8"/>
    <x v="2"/>
    <x v="25"/>
    <s v="April 29, 2005 (United States)"/>
    <x v="54"/>
    <n v="68000"/>
    <s v="Lee Tamahori"/>
    <s v="Rich Wilkes"/>
    <s v="Ice Cube"/>
    <s v="United States"/>
    <n v="113000000"/>
    <n v="71022693"/>
    <s v="Columbia Pictures"/>
    <n v="101"/>
    <n v="195.3"/>
    <n v="110807038.18279569"/>
  </r>
  <r>
    <s v="Syriana"/>
    <x v="0"/>
    <x v="0"/>
    <x v="25"/>
    <s v="December 9, 2005 (United States)"/>
    <x v="15"/>
    <n v="127000"/>
    <s v="Stephen Gaghan"/>
    <s v="Stephen Gaghan"/>
    <s v="George Clooney"/>
    <s v="United States"/>
    <n v="50000000"/>
    <n v="93974620"/>
    <s v="Warner Bros."/>
    <n v="128"/>
    <n v="195.3"/>
    <n v="146615804.98719916"/>
  </r>
  <r>
    <s v="North Country"/>
    <x v="0"/>
    <x v="0"/>
    <x v="25"/>
    <s v="October 21, 2005 (United States)"/>
    <x v="4"/>
    <n v="41000"/>
    <s v="Niki Caro"/>
    <s v="Michael Seitzman"/>
    <s v="Charlize Theron"/>
    <s v="United States"/>
    <n v="35000000"/>
    <n v="25211175"/>
    <s v="Warner Bros."/>
    <n v="126"/>
    <n v="195.3"/>
    <n v="39333563.863287248"/>
  </r>
  <r>
    <s v="Derailed"/>
    <x v="0"/>
    <x v="6"/>
    <x v="25"/>
    <s v="November 11, 2005 (United States)"/>
    <x v="14"/>
    <n v="72000"/>
    <s v="Mikael Håfström"/>
    <s v="Stuart Beattie"/>
    <s v="Clive Owen"/>
    <s v="United States"/>
    <n v="22000000"/>
    <n v="57479076"/>
    <s v="Di Bonaventura Pictures"/>
    <n v="108"/>
    <n v="195.3"/>
    <n v="89676776.5345622"/>
  </r>
  <r>
    <s v="Romance &amp; Cigarettes"/>
    <x v="0"/>
    <x v="3"/>
    <x v="25"/>
    <s v="March 3, 2006 (Norway)"/>
    <x v="19"/>
    <n v="12000"/>
    <s v="John Turturro"/>
    <s v="John Turturro"/>
    <s v="James Gandolfini"/>
    <s v="United States"/>
    <m/>
    <n v="2935242"/>
    <s v="United Artists"/>
    <n v="105"/>
    <n v="195.3"/>
    <n v="4579458.4608294927"/>
  </r>
  <r>
    <s v="The Perfect Man"/>
    <x v="1"/>
    <x v="3"/>
    <x v="25"/>
    <s v="June 17, 2005 (United States)"/>
    <x v="30"/>
    <n v="29000"/>
    <s v="Mark Rosman"/>
    <s v="Michael McQuown"/>
    <s v="Hilary Duff"/>
    <s v="United States"/>
    <n v="10000000"/>
    <n v="19770475"/>
    <s v="Universal Pictures"/>
    <n v="100"/>
    <n v="195.3"/>
    <n v="30845180.401945721"/>
  </r>
  <r>
    <s v="Unleashed"/>
    <x v="0"/>
    <x v="2"/>
    <x v="25"/>
    <s v="May 13, 2005 (United States)"/>
    <x v="9"/>
    <n v="100000"/>
    <s v="Louis Leterrier"/>
    <s v="Luc Besson"/>
    <s v="Jet Li"/>
    <s v="United Kingdom"/>
    <n v="45000000"/>
    <n v="50871113"/>
    <s v="Rogue Pictures"/>
    <n v="103"/>
    <n v="195.3"/>
    <n v="79367271.536610335"/>
  </r>
  <r>
    <s v="Hostage"/>
    <x v="0"/>
    <x v="2"/>
    <x v="25"/>
    <s v="March 11, 2005 (United States)"/>
    <x v="16"/>
    <n v="108000"/>
    <s v="Florent-Emilio Siri"/>
    <s v="Robert Crais"/>
    <s v="Bruce Willis"/>
    <s v="United States"/>
    <n v="52000000"/>
    <n v="77663556"/>
    <s v="Miramax"/>
    <n v="113"/>
    <n v="195.3"/>
    <n v="121167872.57142857"/>
  </r>
  <r>
    <s v="The Greatest Game Ever Played"/>
    <x v="1"/>
    <x v="5"/>
    <x v="25"/>
    <s v="September 30, 2005 (United States)"/>
    <x v="34"/>
    <n v="29000"/>
    <s v="Bill Paxton"/>
    <s v="Mark Frost"/>
    <s v="Shia LaBeouf"/>
    <s v="United States"/>
    <n v="26000000"/>
    <n v="15431177"/>
    <s v="Fairway Films"/>
    <n v="120"/>
    <n v="195.3"/>
    <n v="24075164.525857653"/>
  </r>
  <r>
    <s v="Caché (Hidden)"/>
    <x v="0"/>
    <x v="0"/>
    <x v="25"/>
    <s v="February 17, 2006 (United States)"/>
    <x v="4"/>
    <n v="76000"/>
    <s v="Michael Haneke"/>
    <s v="Michael Haneke"/>
    <s v="Daniel Auteuil"/>
    <s v="France"/>
    <m/>
    <n v="16197824"/>
    <s v="Les Films du Losange"/>
    <n v="117"/>
    <n v="195.3"/>
    <n v="25271259.461341523"/>
  </r>
  <r>
    <s v="Get Rich or Die Tryin'"/>
    <x v="0"/>
    <x v="5"/>
    <x v="25"/>
    <s v="November 9, 2005 (United States)"/>
    <x v="20"/>
    <n v="45000"/>
    <s v="Jim Sheridan"/>
    <s v="Terence Winter"/>
    <s v="50 Cent"/>
    <s v="United States"/>
    <n v="40000000"/>
    <n v="46563961"/>
    <s v="Cent Productions Inc."/>
    <n v="117"/>
    <n v="195.3"/>
    <n v="72647408.687660009"/>
  </r>
  <r>
    <s v="Bewitched"/>
    <x v="8"/>
    <x v="3"/>
    <x v="25"/>
    <s v="June 24, 2005 (United States)"/>
    <x v="25"/>
    <n v="70000"/>
    <s v="Nora Ephron"/>
    <s v="Nora Ephron"/>
    <s v="Nicole Kidman"/>
    <s v="United States"/>
    <n v="85000000"/>
    <n v="131426169"/>
    <s v="Columbia Pictures"/>
    <n v="102"/>
    <n v="195.3"/>
    <n v="205046357.88172042"/>
  </r>
  <r>
    <s v="Hoodwinked"/>
    <x v="1"/>
    <x v="10"/>
    <x v="25"/>
    <s v="January 13, 2006 (United States)"/>
    <x v="5"/>
    <n v="58000"/>
    <s v="Cory Edwards"/>
    <s v="Todd Edwards"/>
    <s v="Anne Hathaway"/>
    <s v="United States"/>
    <n v="30000000"/>
    <n v="110013167"/>
    <s v="The Weinstein Company"/>
    <n v="80"/>
    <n v="195.3"/>
    <n v="171638566.23092678"/>
  </r>
  <r>
    <s v="Adam's Apples"/>
    <x v="0"/>
    <x v="3"/>
    <x v="25"/>
    <s v="April 15, 2005 (Denmark)"/>
    <x v="40"/>
    <n v="47000"/>
    <s v="Anders Thomas Jensen"/>
    <s v="Anders Thomas Jensen"/>
    <s v="Ulrich Thomsen"/>
    <s v="Denmark"/>
    <m/>
    <n v="2421577"/>
    <s v="M&amp;M Productions"/>
    <n v="94"/>
    <n v="195.3"/>
    <n v="3778056.8965693801"/>
  </r>
  <r>
    <s v="BloodRayne"/>
    <x v="0"/>
    <x v="2"/>
    <x v="25"/>
    <s v="January 6, 2006 (United States)"/>
    <x v="43"/>
    <n v="34000"/>
    <s v="Uwe Boll"/>
    <s v="Guinevere Turner"/>
    <s v="Kristanna Loken"/>
    <s v="Germany"/>
    <n v="25000000"/>
    <n v="3650275"/>
    <s v="Boll Kino Beteiligungs GmbH &amp; Co. KG"/>
    <n v="95"/>
    <n v="195.3"/>
    <n v="5695027.0993343573"/>
  </r>
  <r>
    <s v="The Three Burials of Melquiades Estrada"/>
    <x v="0"/>
    <x v="1"/>
    <x v="25"/>
    <s v="February 24, 2006 (United States)"/>
    <x v="34"/>
    <n v="39000"/>
    <s v="Tommy Lee Jones"/>
    <s v="Guillermo Arriaga"/>
    <s v="Tommy Lee Jones"/>
    <s v="France"/>
    <n v="15000000"/>
    <n v="12045362"/>
    <s v="EuropaCorp"/>
    <n v="121"/>
    <n v="195.3"/>
    <n v="18792738.358422939"/>
  </r>
  <r>
    <s v="Feast"/>
    <x v="0"/>
    <x v="2"/>
    <x v="25"/>
    <s v="January 18, 2007 (Singapore)"/>
    <x v="21"/>
    <n v="30000"/>
    <s v="John Gulager"/>
    <s v="Patrick Melton"/>
    <s v="Navi Rawat"/>
    <s v="United States"/>
    <n v="3200000"/>
    <n v="719135"/>
    <s v="Dimension Films"/>
    <n v="95"/>
    <n v="195.3"/>
    <n v="1121968.4306195595"/>
  </r>
  <r>
    <s v="Goal! The Dream Begins"/>
    <x v="1"/>
    <x v="1"/>
    <x v="25"/>
    <s v="May 12, 2006 (United States)"/>
    <x v="17"/>
    <n v="61000"/>
    <s v="Danny Cannon"/>
    <s v="Mike Jefferies"/>
    <s v="Kuno Becker"/>
    <s v="United States"/>
    <n v="10000000"/>
    <n v="27610873"/>
    <s v="Milkshake Films"/>
    <n v="118"/>
    <n v="195.3"/>
    <n v="43077485.934971832"/>
  </r>
  <r>
    <s v="The Notorious Bettie Page"/>
    <x v="0"/>
    <x v="5"/>
    <x v="25"/>
    <s v="May 5, 2006 (United States)"/>
    <x v="16"/>
    <n v="11000"/>
    <s v="Mary Harron"/>
    <s v="Mary Harron"/>
    <s v="Gretchen Mol"/>
    <s v="United States"/>
    <m/>
    <n v="1778006"/>
    <s v="HBO Films"/>
    <n v="91"/>
    <n v="195.3"/>
    <n v="2773980.6871479773"/>
  </r>
  <r>
    <s v="Man-Thing"/>
    <x v="0"/>
    <x v="2"/>
    <x v="25"/>
    <s v="April 21, 2005 (Singapore)"/>
    <x v="35"/>
    <n v="6100"/>
    <s v="Brett Leonard"/>
    <s v="Steve Gerber"/>
    <s v="Jack Thompson"/>
    <s v="United States"/>
    <n v="30000000"/>
    <n v="1123136"/>
    <s v="Lions Gate Films"/>
    <n v="97"/>
    <n v="195.3"/>
    <n v="1752276.1863799281"/>
  </r>
  <r>
    <s v="Good Night, and Good Luck."/>
    <x v="1"/>
    <x v="5"/>
    <x v="25"/>
    <s v="November 4, 2005 (United States)"/>
    <x v="34"/>
    <n v="95000"/>
    <s v="George Clooney"/>
    <s v="George Clooney"/>
    <s v="David Strathairn"/>
    <s v="United States"/>
    <n v="7000000"/>
    <n v="54641191"/>
    <s v="Warner Independent Pictures (WIP)"/>
    <n v="93"/>
    <n v="195.3"/>
    <n v="85249210.945724517"/>
  </r>
  <r>
    <s v="Ice Princess"/>
    <x v="2"/>
    <x v="3"/>
    <x v="25"/>
    <s v="March 18, 2005 (United States)"/>
    <x v="22"/>
    <n v="26000"/>
    <s v="Tim Fywell"/>
    <s v="Meg Cabot"/>
    <s v="Michelle Trachtenberg"/>
    <s v="United States"/>
    <m/>
    <n v="27645491"/>
    <s v="Walt Disney Pictures"/>
    <n v="98"/>
    <n v="195.3"/>
    <n v="43131495.687147975"/>
  </r>
  <r>
    <s v="A Lot Like Love"/>
    <x v="8"/>
    <x v="3"/>
    <x v="25"/>
    <s v="April 22, 2005 (United States)"/>
    <x v="14"/>
    <n v="68000"/>
    <s v="Nigel Cole"/>
    <s v="Colin Patrick Lynch"/>
    <s v="Ashton Kutcher"/>
    <s v="United States"/>
    <n v="30000000"/>
    <n v="42886719"/>
    <s v="Touchstone Pictures"/>
    <n v="107"/>
    <n v="195.3"/>
    <n v="66910308.649769582"/>
  </r>
  <r>
    <s v="Cry Wolf"/>
    <x v="8"/>
    <x v="0"/>
    <x v="25"/>
    <s v="September 16, 2005 (United States)"/>
    <x v="1"/>
    <n v="26000"/>
    <s v="Jeff Wadlow"/>
    <s v="Jeff Wadlow"/>
    <s v="Julian Morris"/>
    <s v="United States"/>
    <n v="1000000"/>
    <n v="32586408"/>
    <s v="Rogue Pictures"/>
    <n v="90"/>
    <n v="195.3"/>
    <n v="50840135.778801844"/>
  </r>
  <r>
    <s v="The Proposition"/>
    <x v="0"/>
    <x v="6"/>
    <x v="25"/>
    <s v="June 9, 2006 (United States)"/>
    <x v="4"/>
    <n v="51000"/>
    <s v="John Hillcoat"/>
    <s v="Nick Cave"/>
    <s v="Ray Winstone"/>
    <s v="Australia"/>
    <n v="20000000"/>
    <n v="5048693"/>
    <s v="UK Film Council"/>
    <n v="104"/>
    <n v="195.3"/>
    <n v="7876788.3108038912"/>
  </r>
  <r>
    <s v="The World's Fastest Indian"/>
    <x v="8"/>
    <x v="5"/>
    <x v="25"/>
    <s v="March 24, 2006 (United States)"/>
    <x v="40"/>
    <n v="53000"/>
    <s v="Roger Donaldson"/>
    <s v="Roger Donaldson"/>
    <s v="Anthony Hopkins"/>
    <s v="New Zealand"/>
    <n v="25000000"/>
    <n v="18299138"/>
    <s v="OLC / Rights Entertainment"/>
    <n v="127"/>
    <n v="195.3"/>
    <n v="28549653.602662567"/>
  </r>
  <r>
    <s v="Stealth"/>
    <x v="8"/>
    <x v="2"/>
    <x v="25"/>
    <s v="July 29, 2005 (United States)"/>
    <x v="27"/>
    <n v="52000"/>
    <s v="Rob Cohen"/>
    <s v="W.D. Richter"/>
    <s v="Josh Lucas"/>
    <s v="United States"/>
    <n v="135000000"/>
    <n v="79268322"/>
    <s v="Columbia Pictures"/>
    <n v="121"/>
    <n v="195.3"/>
    <n v="123671570.47311828"/>
  </r>
  <r>
    <s v="Hustle &amp; Flow"/>
    <x v="0"/>
    <x v="6"/>
    <x v="25"/>
    <s v="July 22, 2005 (United States)"/>
    <x v="4"/>
    <n v="39000"/>
    <s v="Craig Brewer"/>
    <s v="Craig Brewer"/>
    <s v="Terrence Howard"/>
    <s v="United States"/>
    <n v="2800000"/>
    <n v="23563727"/>
    <s v="Crunk Pictures"/>
    <n v="116"/>
    <n v="195.3"/>
    <n v="36763275.048131078"/>
  </r>
  <r>
    <s v="The Matador"/>
    <x v="0"/>
    <x v="3"/>
    <x v="25"/>
    <s v="January 27, 2006 (United States)"/>
    <x v="17"/>
    <n v="44000"/>
    <s v="Richard Shepard"/>
    <s v="Richard Shepard"/>
    <s v="Pierce Brosnan"/>
    <s v="Ireland"/>
    <n v="12500000"/>
    <n v="17356268"/>
    <s v="Stratus Film Co."/>
    <n v="96"/>
    <n v="195.3"/>
    <n v="27078621.912954427"/>
  </r>
  <r>
    <s v="In Her Shoes"/>
    <x v="8"/>
    <x v="3"/>
    <x v="25"/>
    <s v="October 7, 2005 (United States)"/>
    <x v="5"/>
    <n v="60000"/>
    <s v="Curtis Hanson"/>
    <s v="Jennifer Weiner"/>
    <s v="Toni Collette"/>
    <s v="United States"/>
    <m/>
    <n v="83697473"/>
    <s v="Fox 2000 Pictures"/>
    <n v="130"/>
    <n v="195.3"/>
    <n v="130581771.7516641"/>
  </r>
  <r>
    <s v="The Fog"/>
    <x v="8"/>
    <x v="4"/>
    <x v="25"/>
    <s v="October 14, 2005 (United States)"/>
    <x v="47"/>
    <n v="35000"/>
    <s v="Rupert Wainwright"/>
    <s v="Cooper Layne"/>
    <s v="Tom Welling"/>
    <s v="United States"/>
    <n v="18000000"/>
    <n v="46201432"/>
    <s v="Revolution Studios"/>
    <n v="100"/>
    <n v="195.3"/>
    <n v="72081804.047107011"/>
  </r>
  <r>
    <s v="Because of Winn-Dixie"/>
    <x v="1"/>
    <x v="3"/>
    <x v="25"/>
    <s v="February 18, 2005 (United States)"/>
    <x v="21"/>
    <n v="11000"/>
    <s v="Wayne Wang"/>
    <s v="Kate DiCamillo"/>
    <s v="AnnaSophia Robb"/>
    <s v="United States"/>
    <n v="14000000"/>
    <n v="33589427"/>
    <s v="Twentieth Century Fox"/>
    <n v="106"/>
    <n v="195.3"/>
    <n v="52405009.763952889"/>
  </r>
  <r>
    <s v="Where the Truth Lies"/>
    <x v="9"/>
    <x v="6"/>
    <x v="25"/>
    <s v="October 7, 2005 (Canada)"/>
    <x v="16"/>
    <n v="17000"/>
    <s v="Atom Egoyan"/>
    <s v="Atom Egoyan"/>
    <s v="Kevin Bacon"/>
    <s v="Canada"/>
    <n v="25000000"/>
    <n v="3487678"/>
    <s v="Serendipity Point Films"/>
    <n v="107"/>
    <n v="195.3"/>
    <n v="5441349.137736815"/>
  </r>
  <r>
    <s v="Must Love Dogs"/>
    <x v="8"/>
    <x v="3"/>
    <x v="25"/>
    <s v="July 29, 2005 (United States)"/>
    <x v="23"/>
    <n v="31000"/>
    <s v="Gary David Goldberg"/>
    <s v="Claire Cook"/>
    <s v="Diane Lane"/>
    <s v="United States"/>
    <n v="30000000"/>
    <n v="58231520"/>
    <s v="Warner Bros."/>
    <n v="98"/>
    <n v="195.3"/>
    <n v="90850712.462877616"/>
  </r>
  <r>
    <s v="Guess Who"/>
    <x v="8"/>
    <x v="3"/>
    <x v="25"/>
    <s v="March 25, 2005 (United States)"/>
    <x v="23"/>
    <n v="41000"/>
    <s v="Kevin Rodney Sullivan"/>
    <s v="William Rose"/>
    <s v="Ashton Kutcher"/>
    <s v="United States"/>
    <n v="35000000"/>
    <n v="103121466"/>
    <s v="Columbia Pictures"/>
    <n v="105"/>
    <n v="195.3"/>
    <n v="160886383.46236557"/>
  </r>
  <r>
    <s v="The Ballad of Jack and Rose"/>
    <x v="0"/>
    <x v="0"/>
    <x v="25"/>
    <s v="April 8, 2005 (United States)"/>
    <x v="14"/>
    <n v="11000"/>
    <s v="Rebecca Miller"/>
    <s v="Rebecca Miller"/>
    <s v="Daniel Day-Lewis"/>
    <s v="United States"/>
    <n v="1500000"/>
    <n v="916051"/>
    <s v="IFC Productions"/>
    <n v="112"/>
    <n v="195.3"/>
    <n v="1429189.6554019456"/>
  </r>
  <r>
    <s v="Stay"/>
    <x v="0"/>
    <x v="0"/>
    <x v="25"/>
    <s v="October 21, 2005 (United States)"/>
    <x v="8"/>
    <n v="77000"/>
    <s v="Marc Forster"/>
    <s v="David Benioff"/>
    <s v="Ewan McGregor"/>
    <s v="United States"/>
    <n v="50000000"/>
    <n v="8483797"/>
    <s v="New Regency Productions"/>
    <n v="99"/>
    <n v="195.3"/>
    <n v="13236113.394265233"/>
  </r>
  <r>
    <s v="The Great Raid"/>
    <x v="0"/>
    <x v="2"/>
    <x v="25"/>
    <s v="August 12, 2005 (United States)"/>
    <x v="17"/>
    <n v="21000"/>
    <s v="John Dahl"/>
    <s v="William B. Breuer"/>
    <s v="Benjamin Bratt"/>
    <s v="United States"/>
    <n v="80000000"/>
    <n v="10777375"/>
    <s v="Miramax"/>
    <n v="132"/>
    <n v="195.3"/>
    <n v="16814470.878136199"/>
  </r>
  <r>
    <s v="Venom"/>
    <x v="0"/>
    <x v="4"/>
    <x v="25"/>
    <s v="September 16, 2005 (United States)"/>
    <x v="26"/>
    <n v="9700"/>
    <s v="Jim Gillespie"/>
    <s v="Flint Dille"/>
    <s v="Agnes Bruckner"/>
    <s v="United States"/>
    <m/>
    <n v="881779"/>
    <s v="Dimension Films"/>
    <n v="87"/>
    <n v="195.3"/>
    <n v="1375719.7199180746"/>
  </r>
  <r>
    <s v="Tideland"/>
    <x v="0"/>
    <x v="0"/>
    <x v="25"/>
    <s v="August 11, 2006 (United Kingdom)"/>
    <x v="16"/>
    <n v="32000"/>
    <s v="Terry Gilliam"/>
    <s v="Tony Grisoni"/>
    <s v="Jeff Bridges"/>
    <s v="United Kingdom"/>
    <n v="19300000"/>
    <n v="566611"/>
    <s v="Recorded Picture Company (RPC)"/>
    <n v="120"/>
    <n v="195.3"/>
    <n v="884005.99948796711"/>
  </r>
  <r>
    <s v="Roll Bounce"/>
    <x v="8"/>
    <x v="3"/>
    <x v="25"/>
    <s v="September 23, 2005 (United States)"/>
    <x v="19"/>
    <n v="6800"/>
    <s v="Malcolm D. Lee"/>
    <s v="Norman Vance Jr."/>
    <s v="Shad Moss"/>
    <s v="United States"/>
    <m/>
    <n v="17521290"/>
    <s v="State Street Pictures"/>
    <n v="112"/>
    <n v="195.3"/>
    <n v="27336083.2718894"/>
  </r>
  <r>
    <s v="Alone in the Dark"/>
    <x v="0"/>
    <x v="2"/>
    <x v="25"/>
    <s v="January 28, 2005 (United States)"/>
    <x v="69"/>
    <n v="42000"/>
    <s v="Uwe Boll"/>
    <s v="Elan Mastai"/>
    <s v="Christian Slater"/>
    <s v="Canada"/>
    <n v="20000000"/>
    <n v="12693645"/>
    <s v="AITD Productions"/>
    <n v="96"/>
    <n v="195.3"/>
    <n v="19804166.059907831"/>
  </r>
  <r>
    <s v="An American Haunting"/>
    <x v="8"/>
    <x v="0"/>
    <x v="25"/>
    <s v="May 5, 2006 (United States)"/>
    <x v="27"/>
    <n v="25000"/>
    <s v="Courtney Solomon"/>
    <s v="Brent Monahan"/>
    <s v="Donald Sutherland"/>
    <s v="United Kingdom"/>
    <n v="14000000"/>
    <n v="29612137"/>
    <s v="Allan Zeman Productions"/>
    <n v="83"/>
    <n v="195.3"/>
    <n v="46199785.683051713"/>
  </r>
  <r>
    <s v="Supercross"/>
    <x v="8"/>
    <x v="2"/>
    <x v="25"/>
    <s v="August 17, 2005 (United States)"/>
    <x v="36"/>
    <n v="4400"/>
    <s v="Steve Boyum"/>
    <s v="Ken Solarz"/>
    <s v="Steve Howey"/>
    <s v="United States"/>
    <n v="16000000"/>
    <n v="3344431"/>
    <s v="Tag Entertainment"/>
    <n v="80"/>
    <n v="195.3"/>
    <n v="5217860.346646185"/>
  </r>
  <r>
    <s v="Oliver Twist"/>
    <x v="8"/>
    <x v="6"/>
    <x v="25"/>
    <s v="September 30, 2005 (United States)"/>
    <x v="8"/>
    <n v="32000"/>
    <s v="Roman Polanski"/>
    <s v="Charles Dickens"/>
    <s v="Barney Clark"/>
    <s v="France"/>
    <n v="60000000"/>
    <n v="42580321"/>
    <s v="R.P. Productions"/>
    <n v="130"/>
    <n v="195.3"/>
    <n v="66432277.566308238"/>
  </r>
  <r>
    <s v="White Noise"/>
    <x v="8"/>
    <x v="0"/>
    <x v="25"/>
    <s v="January 7, 2005 (United States)"/>
    <x v="30"/>
    <n v="48000"/>
    <s v="Geoffrey Sax"/>
    <s v="Niall Johnson"/>
    <s v="Michael Keaton"/>
    <s v="United Kingdom"/>
    <n v="10000000"/>
    <n v="91196419"/>
    <s v="Universal Pictures"/>
    <n v="101"/>
    <n v="195.3"/>
    <n v="142281356.21761391"/>
  </r>
  <r>
    <s v="Are We There Yet?"/>
    <x v="1"/>
    <x v="1"/>
    <x v="25"/>
    <s v="January 21, 2005 (United States)"/>
    <x v="32"/>
    <n v="30000"/>
    <s v="Brian Levant"/>
    <s v="Steven Gary Banks"/>
    <s v="Ice Cube"/>
    <s v="United States"/>
    <n v="32000000"/>
    <n v="97918663"/>
    <s v="Revolution Studios"/>
    <n v="95"/>
    <n v="195.3"/>
    <n v="152769158.30056322"/>
  </r>
  <r>
    <s v="The Protector"/>
    <x v="0"/>
    <x v="2"/>
    <x v="25"/>
    <s v="September 8, 2006 (United States)"/>
    <x v="12"/>
    <n v="36000"/>
    <s v="Prachya Pinkaew"/>
    <s v="Napalee"/>
    <s v="Tony Jaa"/>
    <s v="Thailand"/>
    <m/>
    <n v="27165581"/>
    <s v="Sahamongkolfilm Co."/>
    <n v="111"/>
    <n v="195.3"/>
    <n v="42382757.453661032"/>
  </r>
  <r>
    <s v="Proof"/>
    <x v="8"/>
    <x v="0"/>
    <x v="25"/>
    <s v="October 7, 2005 (United States)"/>
    <x v="17"/>
    <n v="44000"/>
    <s v="John Madden"/>
    <s v="David Auburn"/>
    <s v="Gwyneth Paltrow"/>
    <s v="United States"/>
    <n v="20000000"/>
    <n v="14189860"/>
    <s v="Miramax"/>
    <n v="100"/>
    <n v="195.3"/>
    <n v="22138506.615463387"/>
  </r>
  <r>
    <s v="Last Days"/>
    <x v="0"/>
    <x v="0"/>
    <x v="25"/>
    <s v="May 13, 2005 (France)"/>
    <x v="1"/>
    <n v="22000"/>
    <s v="Gus Van Sant"/>
    <s v="Gus Van Sant"/>
    <s v="Michael Pitt"/>
    <s v="United States"/>
    <m/>
    <n v="2456454"/>
    <s v="HBO Films"/>
    <n v="97"/>
    <n v="195.3"/>
    <n v="3832470.7311827955"/>
  </r>
  <r>
    <s v="Racing Stripes"/>
    <x v="1"/>
    <x v="1"/>
    <x v="25"/>
    <s v="January 14, 2005 (United States)"/>
    <x v="33"/>
    <n v="16000"/>
    <s v="Frederik Du Chau"/>
    <s v="David Schmidt"/>
    <s v="Frankie Muniz"/>
    <s v="United States"/>
    <n v="30000000"/>
    <n v="90754475"/>
    <s v="Alcon Entertainment"/>
    <n v="102"/>
    <n v="195.3"/>
    <n v="141591851.16487455"/>
  </r>
  <r>
    <s v="A Sound of Thunder"/>
    <x v="8"/>
    <x v="2"/>
    <x v="25"/>
    <s v="September 2, 2005 (United States)"/>
    <x v="29"/>
    <n v="19000"/>
    <s v="Peter Hyams"/>
    <s v="Ray Bradbury"/>
    <s v="Edward Burns"/>
    <s v="Czech Republic"/>
    <n v="80000000"/>
    <n v="11665465"/>
    <s v="Franchise Pictures"/>
    <n v="110"/>
    <n v="195.3"/>
    <n v="18200036.792114694"/>
  </r>
  <r>
    <s v="The Weather Man"/>
    <x v="0"/>
    <x v="3"/>
    <x v="25"/>
    <s v="October 28, 2005 (United States)"/>
    <x v="16"/>
    <n v="78000"/>
    <s v="Gore Verbinski"/>
    <s v="Steve Conrad"/>
    <s v="Nicolas Cage"/>
    <s v="United States"/>
    <n v="22000000"/>
    <n v="19126398"/>
    <s v="Paramount Pictures"/>
    <n v="102"/>
    <n v="195.3"/>
    <n v="29840314.749615975"/>
  </r>
  <r>
    <s v="Keeping Mum"/>
    <x v="0"/>
    <x v="3"/>
    <x v="25"/>
    <s v="October 6, 2006 (United States)"/>
    <x v="8"/>
    <n v="34000"/>
    <s v="Niall Johnson"/>
    <s v="Richard Russo"/>
    <s v="Rowan Atkinson"/>
    <s v="United Kingdom"/>
    <n v="169000"/>
    <n v="18586834"/>
    <s v="Summit Entertainment"/>
    <n v="99"/>
    <n v="195.3"/>
    <n v="28998506.501792114"/>
  </r>
  <r>
    <s v="Angel-A"/>
    <x v="0"/>
    <x v="3"/>
    <x v="25"/>
    <s v="December 21, 2005 (France)"/>
    <x v="12"/>
    <n v="33000"/>
    <s v="Luc Besson"/>
    <s v="Luc Besson"/>
    <s v="Rie Rasmussen"/>
    <s v="France"/>
    <m/>
    <n v="9995168"/>
    <s v="EuropaCorp"/>
    <n v="91"/>
    <n v="195.3"/>
    <n v="15594099.793138759"/>
  </r>
  <r>
    <s v="An Unfinished Life"/>
    <x v="8"/>
    <x v="0"/>
    <x v="25"/>
    <s v="September 16, 2005 (United States)"/>
    <x v="9"/>
    <n v="29000"/>
    <s v="Lasse Hallström"/>
    <s v="Mark Spragg"/>
    <s v="Jennifer Lopez"/>
    <s v="Germany"/>
    <n v="30000000"/>
    <n v="18618284"/>
    <s v="Miramax"/>
    <n v="108"/>
    <n v="195.3"/>
    <n v="29047573.654889911"/>
  </r>
  <r>
    <s v="Boogeyman"/>
    <x v="8"/>
    <x v="0"/>
    <x v="25"/>
    <s v="February 4, 2005 (United States)"/>
    <x v="29"/>
    <n v="30000"/>
    <s v="Stephen Kay"/>
    <s v="Eric Kripke"/>
    <s v="Barry Watson"/>
    <s v="United States"/>
    <n v="20000000"/>
    <n v="67192859"/>
    <s v="Screen Gems"/>
    <n v="89"/>
    <n v="195.3"/>
    <n v="104831869.62263185"/>
  </r>
  <r>
    <s v="Fierce People"/>
    <x v="0"/>
    <x v="0"/>
    <x v="25"/>
    <s v="November 30, 2007 (United States)"/>
    <x v="16"/>
    <n v="6600"/>
    <s v="Griffin Dunne"/>
    <s v="Dirk Wittenborn"/>
    <s v="Diane Lane"/>
    <s v="United States"/>
    <m/>
    <n v="269755"/>
    <s v="Industry Entertainment"/>
    <n v="107"/>
    <n v="195.3"/>
    <n v="420861.99948796717"/>
  </r>
  <r>
    <s v="Asylum"/>
    <x v="0"/>
    <x v="0"/>
    <x v="25"/>
    <s v="September 9, 2005 (United Kingdom)"/>
    <x v="10"/>
    <n v="4900"/>
    <s v="David Mackenzie"/>
    <s v="Patrick McGrath"/>
    <s v="Natasha Richardson"/>
    <s v="United Kingdom"/>
    <m/>
    <n v="2788033"/>
    <s v="Paramount Classics"/>
    <n v="99"/>
    <n v="195.3"/>
    <n v="4349788.3005632358"/>
  </r>
  <r>
    <s v="Me and You and Everyone We Know"/>
    <x v="0"/>
    <x v="3"/>
    <x v="25"/>
    <s v="August 5, 2005 (United States)"/>
    <x v="4"/>
    <n v="36000"/>
    <s v="Miranda July"/>
    <s v="Miranda July"/>
    <s v="John Hawkes"/>
    <s v="United States"/>
    <n v="800000"/>
    <n v="8012838"/>
    <s v="IFC Films"/>
    <n v="91"/>
    <n v="195.3"/>
    <n v="12501340.187403994"/>
  </r>
  <r>
    <s v="Transamerica"/>
    <x v="0"/>
    <x v="1"/>
    <x v="25"/>
    <s v="March 3, 2006 (United States)"/>
    <x v="34"/>
    <n v="41000"/>
    <s v="Duncan Tucker"/>
    <s v="Duncan Tucker"/>
    <s v="Felicity Huffman"/>
    <s v="United States"/>
    <n v="1000000"/>
    <n v="15151744"/>
    <s v="Belladonna Productions"/>
    <n v="103"/>
    <n v="195.3"/>
    <n v="23639203.260624677"/>
  </r>
  <r>
    <s v="The Lost City"/>
    <x v="0"/>
    <x v="0"/>
    <x v="25"/>
    <s v="May 26, 2006 (United States)"/>
    <x v="14"/>
    <n v="9300"/>
    <s v="Andy Garcia"/>
    <s v="Guillermo Cabrera Infante"/>
    <s v="Andy Garcia"/>
    <s v="United States"/>
    <n v="9600000"/>
    <n v="4408011"/>
    <s v="Crescent Drive Pictures"/>
    <n v="144"/>
    <n v="195.3"/>
    <n v="6877219.4147465434"/>
  </r>
  <r>
    <s v="Beauty Shop"/>
    <x v="8"/>
    <x v="3"/>
    <x v="25"/>
    <s v="March 30, 2005 (United States)"/>
    <x v="41"/>
    <n v="17000"/>
    <s v="Bille Woodruff"/>
    <s v="Elizabeth Hunter"/>
    <s v="Queen Latifah"/>
    <s v="United States"/>
    <m/>
    <n v="37245453"/>
    <s v="Metro-Goldwyn-Mayer (MGM)"/>
    <n v="105"/>
    <n v="195.3"/>
    <n v="58109009.365591392"/>
  </r>
  <r>
    <s v="The Upside of Anger"/>
    <x v="0"/>
    <x v="3"/>
    <x v="25"/>
    <s v="April 1, 2005 (United States)"/>
    <x v="8"/>
    <n v="21000"/>
    <s v="Mike Binder"/>
    <s v="Mike Binder"/>
    <s v="Joan Allen"/>
    <s v="United States"/>
    <n v="12000000"/>
    <n v="28237488"/>
    <s v="New Line Cinema"/>
    <n v="118"/>
    <n v="195.3"/>
    <n v="44055108.00614439"/>
  </r>
  <r>
    <s v="The Chumscrubber"/>
    <x v="0"/>
    <x v="3"/>
    <x v="25"/>
    <s v="October 5, 2006 (Germany)"/>
    <x v="15"/>
    <n v="18000"/>
    <s v="Arie Posin"/>
    <s v="Arie Posin"/>
    <s v="Jamie Bell"/>
    <s v="United States"/>
    <n v="6800000"/>
    <n v="351401"/>
    <s v="El Camino Pictures"/>
    <n v="108"/>
    <n v="195.3"/>
    <n v="548243.13722478237"/>
  </r>
  <r>
    <s v="The Man"/>
    <x v="8"/>
    <x v="2"/>
    <x v="25"/>
    <s v="September 9, 2005 (United States)"/>
    <x v="41"/>
    <n v="25000"/>
    <s v="Les Mayfield"/>
    <s v="Jim Piddock"/>
    <s v="Samuel L. Jackson"/>
    <s v="United States"/>
    <n v="33000000"/>
    <n v="13485145"/>
    <s v="New Line Cinema"/>
    <n v="83"/>
    <n v="195.3"/>
    <n v="21039035.747567844"/>
  </r>
  <r>
    <s v="Valiant"/>
    <x v="2"/>
    <x v="10"/>
    <x v="25"/>
    <s v="August 19, 2005 (United States)"/>
    <x v="30"/>
    <n v="22000"/>
    <s v="Gary Chapman"/>
    <s v="George Webster"/>
    <s v="Ewan McGregor"/>
    <s v="United Kingdom"/>
    <n v="35000000"/>
    <n v="61746888"/>
    <s v="Vanguard Films and Animation"/>
    <n v="76"/>
    <n v="195.3"/>
    <n v="96335262.537634403"/>
  </r>
  <r>
    <s v="Prime"/>
    <x v="8"/>
    <x v="3"/>
    <x v="25"/>
    <s v="October 28, 2005 (United States)"/>
    <x v="19"/>
    <n v="40000"/>
    <s v="Ben Younger"/>
    <s v="Ben Younger"/>
    <s v="Uma Thurman"/>
    <s v="United States"/>
    <n v="22000000"/>
    <n v="67937494"/>
    <s v="Prime Film Productions LLC"/>
    <n v="105"/>
    <n v="195.3"/>
    <n v="105993622.2314388"/>
  </r>
  <r>
    <s v="Manderlay"/>
    <x v="4"/>
    <x v="0"/>
    <x v="25"/>
    <s v="June 3, 2005 (Denmark)"/>
    <x v="4"/>
    <n v="23000"/>
    <s v="Lars von Trier"/>
    <s v="Lars von Trier"/>
    <s v="Bryce Dallas Howard"/>
    <s v="Denmark"/>
    <n v="14200000"/>
    <n v="674918"/>
    <s v="Zentropa Entertainments"/>
    <n v="139"/>
    <n v="195.3"/>
    <n v="1052982.665642601"/>
  </r>
  <r>
    <s v="Junebug"/>
    <x v="0"/>
    <x v="3"/>
    <x v="25"/>
    <s v="September 16, 2005 (United States)"/>
    <x v="15"/>
    <n v="22000"/>
    <s v="Phil Morrison"/>
    <s v="Angus MacLachlan"/>
    <s v="Embeth Davidtz"/>
    <s v="United States"/>
    <n v="1000000"/>
    <n v="3399228"/>
    <s v="Junebug Movie"/>
    <n v="106"/>
    <n v="195.3"/>
    <n v="5303352.6451612897"/>
  </r>
  <r>
    <s v="Dominion"/>
    <x v="0"/>
    <x v="0"/>
    <x v="25"/>
    <s v="August 1, 2005 (United Kingdom)"/>
    <x v="33"/>
    <n v="11000"/>
    <s v="Paul Schrader"/>
    <s v="William Wisher"/>
    <s v="Stellan Skarsgård"/>
    <s v="United States"/>
    <n v="30000000"/>
    <n v="251495"/>
    <s v="Morgan Creek Entertainment"/>
    <n v="117"/>
    <n v="195.3"/>
    <n v="392373.40757808497"/>
  </r>
  <r>
    <s v="Battle in Heaven"/>
    <x v="9"/>
    <x v="6"/>
    <x v="25"/>
    <s v="October 26, 2005 (Belgium)"/>
    <x v="41"/>
    <n v="6100"/>
    <s v="Carlos Reygadas"/>
    <s v="Carlos Reygadas"/>
    <s v="Marcos Hernández"/>
    <s v="Mexico"/>
    <m/>
    <n v="258227"/>
    <s v="Coproduction Office"/>
    <n v="98"/>
    <n v="195.3"/>
    <n v="402876.4306195596"/>
  </r>
  <r>
    <s v="Little Manhattan"/>
    <x v="1"/>
    <x v="3"/>
    <x v="25"/>
    <s v="January 5, 2006 (Puerto Rico)"/>
    <x v="24"/>
    <n v="23000"/>
    <s v="Mark Levin"/>
    <s v="Jennifer Flackett"/>
    <s v="Josh Hutcherson"/>
    <s v="United States"/>
    <m/>
    <n v="1254005"/>
    <s v="New Regency Productions"/>
    <n v="90"/>
    <n v="195.3"/>
    <n v="1956453.2693292371"/>
  </r>
  <r>
    <s v="Dreamer"/>
    <x v="1"/>
    <x v="0"/>
    <x v="25"/>
    <s v="October 21, 2005 (United States)"/>
    <x v="8"/>
    <n v="12000"/>
    <s v="John Gatins"/>
    <s v="John Gatins"/>
    <s v="Kurt Russell"/>
    <s v="United States"/>
    <n v="32000000"/>
    <n v="38741732"/>
    <s v="Dreamworks Pictures"/>
    <n v="106"/>
    <n v="195.3"/>
    <n v="60443449.771633379"/>
  </r>
  <r>
    <s v="Black"/>
    <x v="4"/>
    <x v="0"/>
    <x v="25"/>
    <s v="February 4, 2005 (United States)"/>
    <x v="7"/>
    <n v="34000"/>
    <s v="Sanjay Leela Bhansali"/>
    <s v="Sanjay Leela Bhansali"/>
    <s v="Amitabh Bachchan"/>
    <s v="India"/>
    <m/>
    <n v="1266341"/>
    <s v="Applause Bhansali Productions"/>
    <n v="122"/>
    <n v="195.3"/>
    <n v="1975699.4505888375"/>
  </r>
  <r>
    <s v="Factotum"/>
    <x v="0"/>
    <x v="3"/>
    <x v="25"/>
    <s v="April 29, 2005 (Norway)"/>
    <x v="14"/>
    <n v="14000"/>
    <s v="Bent Hamer"/>
    <s v="Charles Bukowski"/>
    <s v="Matt Dillon"/>
    <s v="Norway"/>
    <n v="1000000"/>
    <n v="2708087"/>
    <s v="Bulbul Films"/>
    <n v="94"/>
    <n v="195.3"/>
    <n v="4225059.4413722474"/>
  </r>
  <r>
    <s v="Beowulf &amp; Grendel"/>
    <x v="0"/>
    <x v="2"/>
    <x v="25"/>
    <s v="March 9, 2006 (Thailand)"/>
    <x v="1"/>
    <n v="18000"/>
    <s v="Sturla Gunnarsson"/>
    <s v="Anonymous"/>
    <s v="Hringur Ingvarsson"/>
    <s v="Canada"/>
    <m/>
    <n v="92076"/>
    <s v="Movision"/>
    <n v="103"/>
    <n v="195.3"/>
    <n v="143653.64669738861"/>
  </r>
  <r>
    <s v="Joyeux Noel"/>
    <x v="8"/>
    <x v="0"/>
    <x v="25"/>
    <s v="November 9, 2005 (France)"/>
    <x v="3"/>
    <n v="28000"/>
    <s v="Christian Carion"/>
    <s v="Christian Carion"/>
    <s v="Diane Kruger"/>
    <s v="France"/>
    <m/>
    <n v="17709155"/>
    <s v="Nord-Ouest Films"/>
    <n v="116"/>
    <n v="195.3"/>
    <n v="27629183.453661032"/>
  </r>
  <r>
    <s v="Dirty Love"/>
    <x v="0"/>
    <x v="3"/>
    <x v="25"/>
    <s v="May 5, 2006 (Italy)"/>
    <x v="48"/>
    <n v="6800"/>
    <s v="John Asher"/>
    <s v="Jenny McCarthy"/>
    <s v="Jenny McCarthy"/>
    <s v="United States"/>
    <m/>
    <n v="36099"/>
    <s v="Big Screen Entertainment Group"/>
    <n v="91"/>
    <n v="195.3"/>
    <n v="56320.354838709674"/>
  </r>
  <r>
    <s v="Everything Is Illuminated"/>
    <x v="8"/>
    <x v="3"/>
    <x v="25"/>
    <s v="November 4, 2005 (Mexico)"/>
    <x v="34"/>
    <n v="57000"/>
    <s v="Liev Schreiber"/>
    <s v="Jonathan Safran Foer"/>
    <s v="Elijah Wood"/>
    <s v="United States"/>
    <n v="7000000"/>
    <n v="3601974"/>
    <s v="Warner Independent Pictures (WIP)"/>
    <n v="106"/>
    <n v="195.3"/>
    <n v="5619669.6251920117"/>
  </r>
  <r>
    <s v="Thumbsucker"/>
    <x v="0"/>
    <x v="3"/>
    <x v="25"/>
    <s v="October 7, 2005 (United States)"/>
    <x v="14"/>
    <n v="21000"/>
    <s v="Mike Mills"/>
    <s v="Walter Kirn"/>
    <s v="Lou Taylor Pucci"/>
    <s v="United States"/>
    <n v="4000000"/>
    <n v="2138742"/>
    <s v="Bob Yari Productions"/>
    <n v="96"/>
    <n v="195.3"/>
    <n v="3336787.9539170503"/>
  </r>
  <r>
    <s v="Rebound"/>
    <x v="1"/>
    <x v="3"/>
    <x v="25"/>
    <s v="July 1, 2005 (United States)"/>
    <x v="33"/>
    <n v="13000"/>
    <s v="Steve Carr"/>
    <s v="Bill Wolff"/>
    <s v="Martin Lawrence"/>
    <s v="United States"/>
    <n v="33100000"/>
    <n v="17492014"/>
    <s v="Twentieth Century Fox"/>
    <n v="86"/>
    <n v="195.3"/>
    <n v="27290407.915002558"/>
  </r>
  <r>
    <s v="The Departed"/>
    <x v="0"/>
    <x v="6"/>
    <x v="26"/>
    <s v="October 6, 2006 (United States)"/>
    <x v="55"/>
    <n v="1200000"/>
    <s v="Martin Scorsese"/>
    <s v="William Monahan"/>
    <s v="Leonardo DiCaprio"/>
    <s v="United States"/>
    <n v="90000000"/>
    <n v="291465373"/>
    <s v="Warner Bros."/>
    <n v="151"/>
    <n v="201.6"/>
    <n v="440523309.29117066"/>
  </r>
  <r>
    <s v="The Fast and the Furious: Tokyo Drift"/>
    <x v="8"/>
    <x v="2"/>
    <x v="26"/>
    <s v="June 16, 2006 (United States)"/>
    <x v="22"/>
    <n v="252000"/>
    <s v="Justin Lin"/>
    <s v="Chris Morgan"/>
    <s v="Lucas Black"/>
    <s v="United States"/>
    <n v="85000000"/>
    <n v="158964610"/>
    <s v="Universal Pictures"/>
    <n v="104"/>
    <n v="201.6"/>
    <n v="240260499.34027779"/>
  </r>
  <r>
    <s v="Talladega Nights: the Ballad of Ricky Bobby"/>
    <x v="8"/>
    <x v="3"/>
    <x v="26"/>
    <s v="August 4, 2006 (United States)"/>
    <x v="14"/>
    <n v="172000"/>
    <s v="Adam McKay"/>
    <s v="Will Ferrell"/>
    <s v="Will Ferrell"/>
    <s v="United States"/>
    <n v="72500000"/>
    <n v="163362095"/>
    <s v="Columbia Pictures"/>
    <n v="108"/>
    <n v="201.6"/>
    <n v="246906896.56001985"/>
  </r>
  <r>
    <s v="The Prestige"/>
    <x v="8"/>
    <x v="0"/>
    <x v="26"/>
    <s v="October 20, 2006 (United States)"/>
    <x v="55"/>
    <n v="1200000"/>
    <s v="Christopher Nolan"/>
    <s v="Jonathan Nolan"/>
    <s v="Christian Bale"/>
    <s v="United Kingdom"/>
    <n v="40000000"/>
    <n v="109676311"/>
    <s v="Touchstone Pictures"/>
    <n v="130"/>
    <n v="201.6"/>
    <n v="165765733.93700397"/>
  </r>
  <r>
    <s v="Cars"/>
    <x v="2"/>
    <x v="10"/>
    <x v="26"/>
    <s v="June 9, 2006 (United States)"/>
    <x v="12"/>
    <n v="381000"/>
    <s v="John Lasseter"/>
    <s v="John Lasseter"/>
    <s v="Owen Wilson"/>
    <s v="United States"/>
    <n v="120000000"/>
    <n v="461991867"/>
    <s v="Pixar Animation Studios"/>
    <n v="117"/>
    <n v="201.6"/>
    <n v="698258541.04613101"/>
  </r>
  <r>
    <n v="300"/>
    <x v="0"/>
    <x v="2"/>
    <x v="26"/>
    <s v="March 9, 2007 (United States)"/>
    <x v="37"/>
    <n v="750000"/>
    <s v="Zack Snyder"/>
    <s v="Zack Snyder"/>
    <s v="Gerard Butler"/>
    <s v="United States"/>
    <n v="65000000"/>
    <n v="456068181"/>
    <s v="Warner Bros."/>
    <n v="117"/>
    <n v="201.6"/>
    <n v="689305430.31101191"/>
  </r>
  <r>
    <s v="The Devil Wears Prada"/>
    <x v="8"/>
    <x v="3"/>
    <x v="26"/>
    <s v="June 30, 2006 (United States)"/>
    <x v="15"/>
    <n v="385000"/>
    <s v="David Frankel"/>
    <s v="Aline Brosh McKenna"/>
    <s v="Anne Hathaway"/>
    <s v="United States"/>
    <n v="35000000"/>
    <n v="326706115"/>
    <s v="Fox 2000 Pictures"/>
    <n v="109"/>
    <n v="201.6"/>
    <n v="493786474.40724206"/>
  </r>
  <r>
    <s v="Casino Royale"/>
    <x v="8"/>
    <x v="2"/>
    <x v="26"/>
    <s v="November 17, 2006 (United States)"/>
    <x v="45"/>
    <n v="594000"/>
    <s v="Martin Campbell"/>
    <s v="Neal Purvis"/>
    <s v="Daniel Craig"/>
    <s v="United Kingdom"/>
    <n v="150000000"/>
    <n v="616502912"/>
    <s v="Columbia Pictures"/>
    <n v="144"/>
    <n v="201.6"/>
    <n v="931787883.3650794"/>
  </r>
  <r>
    <s v="Pan's Labyrinth"/>
    <x v="0"/>
    <x v="0"/>
    <x v="26"/>
    <s v="January 19, 2007 (United States)"/>
    <x v="7"/>
    <n v="631000"/>
    <s v="Guillermo del Toro"/>
    <s v="Guillermo del Toro"/>
    <s v="Ivana Baquero"/>
    <s v="Spain"/>
    <n v="19000000"/>
    <n v="83850267"/>
    <s v="Estudios Picasso"/>
    <n v="118"/>
    <n v="201.6"/>
    <n v="126732025.56994048"/>
  </r>
  <r>
    <s v="Pirates of the Caribbean: Dead Man's Chest"/>
    <x v="8"/>
    <x v="2"/>
    <x v="26"/>
    <s v="July 7, 2006 (United States)"/>
    <x v="4"/>
    <n v="668000"/>
    <s v="Gore Verbinski"/>
    <s v="Ted Elliott"/>
    <s v="Johnny Depp"/>
    <s v="United States"/>
    <n v="225000000"/>
    <n v="1066179747"/>
    <s v="Walt Disney Pictures"/>
    <n v="151"/>
    <n v="201.6"/>
    <n v="1611433377.5342262"/>
  </r>
  <r>
    <s v="Idiocracy"/>
    <x v="0"/>
    <x v="1"/>
    <x v="26"/>
    <s v="January 25, 2007 (Germany)"/>
    <x v="14"/>
    <n v="150000"/>
    <s v="Mike Judge"/>
    <s v="Mike Judge"/>
    <s v="Luke Wilson"/>
    <s v="United States"/>
    <m/>
    <n v="495303"/>
    <s v="Twentieth Century Fox"/>
    <n v="84"/>
    <n v="201.6"/>
    <n v="748605.27827380958"/>
  </r>
  <r>
    <s v="Apocalypto"/>
    <x v="0"/>
    <x v="2"/>
    <x v="26"/>
    <s v="December 8, 2006 (United States)"/>
    <x v="40"/>
    <n v="297000"/>
    <s v="Mel Gibson"/>
    <s v="Mel Gibson"/>
    <s v="Gerardo Taracena"/>
    <s v="United States"/>
    <n v="40000000"/>
    <n v="120673227"/>
    <s v="Icon Productions"/>
    <n v="139"/>
    <n v="201.6"/>
    <n v="182386568.78422621"/>
  </r>
  <r>
    <s v="She's the Man"/>
    <x v="8"/>
    <x v="3"/>
    <x v="26"/>
    <s v="March 17, 2006 (United States)"/>
    <x v="21"/>
    <n v="149000"/>
    <s v="Andy Fickman"/>
    <s v="Ewan Leslie"/>
    <s v="Amanda Bynes"/>
    <s v="United States"/>
    <n v="20000000"/>
    <n v="57194667"/>
    <s v="Dreamworks Pictures"/>
    <n v="105"/>
    <n v="201.6"/>
    <n v="86444519.022321433"/>
  </r>
  <r>
    <s v="Little Children"/>
    <x v="0"/>
    <x v="0"/>
    <x v="26"/>
    <s v="February 9, 2007 (United States)"/>
    <x v="24"/>
    <n v="107000"/>
    <s v="Todd Field"/>
    <s v="Todd Field"/>
    <s v="Kate Winslet"/>
    <s v="United States"/>
    <n v="26000000"/>
    <n v="14821658"/>
    <s v="New Line Cinema"/>
    <n v="137"/>
    <n v="201.6"/>
    <n v="22401583.296626985"/>
  </r>
  <r>
    <s v="Children of Men"/>
    <x v="0"/>
    <x v="1"/>
    <x v="26"/>
    <s v="January 5, 2007 (United States)"/>
    <x v="6"/>
    <n v="474000"/>
    <s v="Alfonso Cuarón"/>
    <s v="Alfonso Cuarón"/>
    <s v="Julianne Moore"/>
    <s v="United States"/>
    <n v="76000000"/>
    <n v="70595464"/>
    <s v="Universal Pictures"/>
    <n v="109"/>
    <n v="201.6"/>
    <n v="106698600.59920636"/>
  </r>
  <r>
    <s v="The Da Vinci Code"/>
    <x v="8"/>
    <x v="16"/>
    <x v="26"/>
    <s v="May 19, 2006 (United States)"/>
    <x v="14"/>
    <n v="410000"/>
    <s v="Ron Howard"/>
    <s v="Akiva Goldsman"/>
    <s v="Tom Hanks"/>
    <s v="United States"/>
    <n v="125000000"/>
    <n v="760006945"/>
    <s v="Columbia Pictures"/>
    <n v="149"/>
    <n v="201.6"/>
    <n v="1148681131.6542659"/>
  </r>
  <r>
    <s v="The Pursuit of Happyness"/>
    <x v="8"/>
    <x v="5"/>
    <x v="26"/>
    <s v="December 15, 2006 (United States)"/>
    <x v="45"/>
    <n v="465000"/>
    <s v="Gabriele Muccino"/>
    <s v="Steve Conrad"/>
    <s v="Will Smith"/>
    <s v="United States"/>
    <n v="55000000"/>
    <n v="307127625"/>
    <s v="Columbia Pictures"/>
    <n v="117"/>
    <n v="201.6"/>
    <n v="464195373.69791669"/>
  </r>
  <r>
    <s v="Little Miss Sunshine"/>
    <x v="0"/>
    <x v="3"/>
    <x v="26"/>
    <s v="August 18, 2006 (United States)"/>
    <x v="40"/>
    <n v="450000"/>
    <s v="Jonathan Dayton"/>
    <s v="Michael Arndt"/>
    <s v="Steve Carell"/>
    <s v="United States"/>
    <n v="8000000"/>
    <n v="101058954"/>
    <s v="Fox Searchlight Pictures"/>
    <n v="101"/>
    <n v="201.6"/>
    <n v="152741385.33630952"/>
  </r>
  <r>
    <s v="The Last King of Scotland"/>
    <x v="0"/>
    <x v="5"/>
    <x v="26"/>
    <s v="January 19, 2007 (United States)"/>
    <x v="3"/>
    <n v="179000"/>
    <s v="Kevin Macdonald"/>
    <s v="Peter Morgan"/>
    <s v="James McAvoy"/>
    <s v="United Kingdom"/>
    <n v="6000000"/>
    <n v="48618191"/>
    <s v="Fox Searchlight Pictures"/>
    <n v="123"/>
    <n v="201.6"/>
    <n v="73481958.321924612"/>
  </r>
  <r>
    <s v="Blood Diamond"/>
    <x v="0"/>
    <x v="1"/>
    <x v="26"/>
    <s v="December 8, 2006 (United States)"/>
    <x v="45"/>
    <n v="511000"/>
    <s v="Edward Zwick"/>
    <s v="Charles Leavitt"/>
    <s v="Leonardo DiCaprio"/>
    <s v="United States"/>
    <n v="100000000"/>
    <n v="171720398"/>
    <s v="Warner Bros."/>
    <n v="143"/>
    <n v="201.6"/>
    <n v="259539708.68353176"/>
  </r>
  <r>
    <s v="The Lives of Others"/>
    <x v="0"/>
    <x v="0"/>
    <x v="26"/>
    <s v="March 30, 2007 (United States)"/>
    <x v="0"/>
    <n v="368000"/>
    <s v="Florian Henckel von Donnersmarck"/>
    <s v="Florian Henckel von Donnersmarck"/>
    <s v="Ulrich Mühe"/>
    <s v="Germany"/>
    <n v="2000000"/>
    <n v="77356942"/>
    <s v="Wiedemann &amp; Berg Filmproduktion"/>
    <n v="137"/>
    <n v="201.6"/>
    <n v="116917957.47718255"/>
  </r>
  <r>
    <s v="Night at the Museum"/>
    <x v="1"/>
    <x v="1"/>
    <x v="26"/>
    <s v="December 22, 2006 (United States)"/>
    <x v="5"/>
    <n v="323000"/>
    <s v="Shawn Levy"/>
    <s v="Robert Ben Garant"/>
    <s v="Ben Stiller"/>
    <s v="United States"/>
    <n v="110000000"/>
    <n v="574481229"/>
    <s v="Twentieth Century Fox"/>
    <n v="108"/>
    <n v="201.6"/>
    <n v="868275944.82291675"/>
  </r>
  <r>
    <s v="Mission: Impossible III"/>
    <x v="8"/>
    <x v="2"/>
    <x v="26"/>
    <s v="May 5, 2006 (United States)"/>
    <x v="15"/>
    <n v="337000"/>
    <s v="J.J. Abrams"/>
    <s v="Alex Kurtzman"/>
    <s v="Tom Cruise"/>
    <s v="United States"/>
    <n v="150000000"/>
    <n v="398479497"/>
    <s v="Paramount Pictures"/>
    <n v="126"/>
    <n v="201.6"/>
    <n v="602265390.55505955"/>
  </r>
  <r>
    <s v="Marie Antoinette"/>
    <x v="8"/>
    <x v="5"/>
    <x v="26"/>
    <s v="October 20, 2006 (United States)"/>
    <x v="16"/>
    <n v="104000"/>
    <s v="Sofia Coppola"/>
    <s v="Sofia Coppola"/>
    <s v="Kirsten Dunst"/>
    <s v="United States"/>
    <n v="40000000"/>
    <n v="60917189"/>
    <s v="Columbia Pictures"/>
    <n v="123"/>
    <n v="201.6"/>
    <n v="92070771.271329373"/>
  </r>
  <r>
    <s v="Inside Man"/>
    <x v="0"/>
    <x v="6"/>
    <x v="26"/>
    <s v="March 24, 2006 (United States)"/>
    <x v="37"/>
    <n v="350000"/>
    <s v="Spike Lee"/>
    <s v="Russell Gewirtz"/>
    <s v="Denzel Washington"/>
    <s v="United States"/>
    <n v="45000000"/>
    <n v="186003591"/>
    <s v="Universal Pictures"/>
    <n v="129"/>
    <n v="201.6"/>
    <n v="281127451.27827382"/>
  </r>
  <r>
    <s v="Running Scared"/>
    <x v="0"/>
    <x v="2"/>
    <x v="26"/>
    <s v="February 24, 2006 (United States)"/>
    <x v="4"/>
    <n v="98000"/>
    <s v="Wayne Kramer"/>
    <s v="Wayne Kramer"/>
    <s v="Paul Walker"/>
    <s v="Germany"/>
    <n v="15000000"/>
    <n v="9380029"/>
    <s v="New Line Cinema"/>
    <n v="122"/>
    <n v="201.6"/>
    <n v="14177057.719742063"/>
  </r>
  <r>
    <s v="Accepted"/>
    <x v="8"/>
    <x v="3"/>
    <x v="26"/>
    <s v="August 18, 2006 (United States)"/>
    <x v="5"/>
    <n v="127000"/>
    <s v="Steve Pink"/>
    <s v="Adam Cooper"/>
    <s v="Justin Long"/>
    <s v="United States"/>
    <n v="23000000"/>
    <n v="38623262"/>
    <s v="Universal Pictures"/>
    <n v="93"/>
    <n v="201.6"/>
    <n v="58375535.37400794"/>
  </r>
  <r>
    <s v="Superman Returns"/>
    <x v="8"/>
    <x v="2"/>
    <x v="26"/>
    <s v="June 28, 2006 (United States)"/>
    <x v="22"/>
    <n v="274000"/>
    <s v="Bryan Singer"/>
    <s v="Michael Dougherty"/>
    <s v="Brandon Routh"/>
    <s v="United States"/>
    <n v="270000000"/>
    <n v="391081192"/>
    <s v="Warner Bros."/>
    <n v="154"/>
    <n v="201.6"/>
    <n v="591083527.78968263"/>
  </r>
  <r>
    <s v="Slither"/>
    <x v="0"/>
    <x v="3"/>
    <x v="26"/>
    <s v="March 31, 2006 (United States)"/>
    <x v="16"/>
    <n v="76000"/>
    <s v="James Gunn"/>
    <s v="James Gunn"/>
    <s v="Nathan Fillion"/>
    <s v="Canada"/>
    <n v="15000000"/>
    <n v="12834936"/>
    <s v="Gold Circle Films"/>
    <n v="95"/>
    <n v="201.6"/>
    <n v="19398834.321428571"/>
  </r>
  <r>
    <s v="Nacho Libre"/>
    <x v="1"/>
    <x v="3"/>
    <x v="26"/>
    <s v="June 16, 2006 (United States)"/>
    <x v="1"/>
    <n v="83000"/>
    <s v="Jared Hess"/>
    <s v="Jared Hess"/>
    <s v="Jack Black"/>
    <s v="United States"/>
    <n v="35000000"/>
    <n v="99255460"/>
    <s v="Paramount Pictures"/>
    <n v="92"/>
    <n v="201.6"/>
    <n v="150015568.75992066"/>
  </r>
  <r>
    <s v="The Covenant"/>
    <x v="8"/>
    <x v="2"/>
    <x v="26"/>
    <s v="September 8, 2006 (United States)"/>
    <x v="11"/>
    <n v="48000"/>
    <s v="Renny Harlin"/>
    <s v="J.S. Cardone"/>
    <s v="Steven Strait"/>
    <s v="United States"/>
    <n v="20000000"/>
    <n v="37598767"/>
    <s v="Screen Gems"/>
    <n v="97"/>
    <n v="201.6"/>
    <n v="56827104.68700397"/>
  </r>
  <r>
    <s v="The Hills Have Eyes"/>
    <x v="0"/>
    <x v="4"/>
    <x v="26"/>
    <s v="March 10, 2006 (United States)"/>
    <x v="5"/>
    <n v="162000"/>
    <s v="Alexandre Aja"/>
    <s v="Wes Craven"/>
    <s v="Ted Levine"/>
    <s v="United States"/>
    <n v="15000000"/>
    <n v="70009308"/>
    <s v="Craven-Maddalena Films"/>
    <n v="107"/>
    <n v="201.6"/>
    <n v="105812679.30357143"/>
  </r>
  <r>
    <s v="The Fountain"/>
    <x v="8"/>
    <x v="0"/>
    <x v="26"/>
    <s v="November 22, 2006 (United States)"/>
    <x v="13"/>
    <n v="232000"/>
    <s v="Darren Aronofsky"/>
    <s v="Darren Aronofsky"/>
    <s v="Hugh Jackman"/>
    <s v="Canada"/>
    <n v="35000000"/>
    <n v="16468343"/>
    <s v="Warner Bros."/>
    <n v="97"/>
    <n v="201.6"/>
    <n v="24890397.381448414"/>
  </r>
  <r>
    <s v="X-Men: the Last Stand"/>
    <x v="8"/>
    <x v="2"/>
    <x v="26"/>
    <s v="May 26, 2006 (United States)"/>
    <x v="17"/>
    <n v="491000"/>
    <s v="Brett Ratner"/>
    <s v="Simon Kinberg"/>
    <s v="Patrick Stewart"/>
    <s v="United States"/>
    <n v="210000000"/>
    <n v="460435291"/>
    <s v="Twentieth Century Fox"/>
    <n v="104"/>
    <n v="201.6"/>
    <n v="695905918.49057543"/>
  </r>
  <r>
    <s v="Underworld: Evolution"/>
    <x v="0"/>
    <x v="2"/>
    <x v="26"/>
    <s v="January 20, 2006 (United States)"/>
    <x v="17"/>
    <n v="193000"/>
    <s v="Len Wiseman"/>
    <s v="Danny McBride"/>
    <s v="Kate Beckinsale"/>
    <s v="United States"/>
    <n v="50000000"/>
    <n v="111476513"/>
    <s v="Screen Gems"/>
    <n v="106"/>
    <n v="201.6"/>
    <n v="168486574.95585319"/>
  </r>
  <r>
    <s v="Click"/>
    <x v="8"/>
    <x v="3"/>
    <x v="26"/>
    <s v="June 23, 2006 (United States)"/>
    <x v="5"/>
    <n v="313000"/>
    <s v="Frank Coraci"/>
    <s v="Steve Koren"/>
    <s v="Adam Sandler"/>
    <s v="United States"/>
    <n v="82500000"/>
    <n v="240685326"/>
    <s v="Columbia Pictures"/>
    <n v="107"/>
    <n v="201.6"/>
    <n v="363773902.9375"/>
  </r>
  <r>
    <s v="The Holiday"/>
    <x v="8"/>
    <x v="3"/>
    <x v="26"/>
    <s v="December 8, 2006 (United States)"/>
    <x v="15"/>
    <n v="258000"/>
    <s v="Nancy Meyers"/>
    <s v="Nancy Meyers"/>
    <s v="Kate Winslet"/>
    <s v="United States"/>
    <n v="85000000"/>
    <n v="205850134"/>
    <s v="Columbia Pictures"/>
    <n v="136"/>
    <n v="201.6"/>
    <n v="311123689.63194448"/>
  </r>
  <r>
    <s v="Silent Hill"/>
    <x v="0"/>
    <x v="4"/>
    <x v="26"/>
    <s v="April 21, 2006 (United States)"/>
    <x v="16"/>
    <n v="217000"/>
    <s v="Christophe Gans"/>
    <s v="Roger Avary"/>
    <s v="Radha Mitchell"/>
    <s v="Canada"/>
    <n v="50000000"/>
    <n v="100605135"/>
    <s v="TriStar Pictures"/>
    <n v="125"/>
    <n v="201.6"/>
    <n v="152055479.33779761"/>
  </r>
  <r>
    <s v="Basic Instinct 2"/>
    <x v="0"/>
    <x v="0"/>
    <x v="26"/>
    <s v="March 31, 2006 (United States)"/>
    <x v="36"/>
    <n v="38000"/>
    <s v="Michael Caton-Jones"/>
    <s v="Joe Eszterhas"/>
    <s v="Sharon Stone"/>
    <s v="United Kingdom"/>
    <n v="70000000"/>
    <n v="38629478"/>
    <s v="Metro-Goldwyn-Mayer (MGM)"/>
    <n v="114"/>
    <n v="201.6"/>
    <n v="58384930.290674604"/>
  </r>
  <r>
    <s v="The Black Dahlia"/>
    <x v="0"/>
    <x v="6"/>
    <x v="26"/>
    <s v="September 15, 2006 (United States)"/>
    <x v="41"/>
    <n v="72000"/>
    <s v="Brian De Palma"/>
    <s v="Josh Friedman"/>
    <s v="Josh Hartnett"/>
    <s v="United States"/>
    <n v="50000000"/>
    <n v="49332692"/>
    <s v="Universal Pictures"/>
    <n v="121"/>
    <n v="201.6"/>
    <n v="74561861.371031746"/>
  </r>
  <r>
    <s v="Perfume: The Story of a Murderer"/>
    <x v="0"/>
    <x v="6"/>
    <x v="26"/>
    <s v="January 5, 2007 (United States)"/>
    <x v="24"/>
    <n v="239000"/>
    <s v="Tom Tykwer"/>
    <s v="Andrew Birkin"/>
    <s v="Ben Whishaw"/>
    <s v="Germany"/>
    <n v="60000000"/>
    <n v="135039924"/>
    <s v="DreamWorks"/>
    <n v="147"/>
    <n v="201.6"/>
    <n v="204100520.05357143"/>
  </r>
  <r>
    <s v="Lucky Number Slevin"/>
    <x v="0"/>
    <x v="6"/>
    <x v="26"/>
    <s v="April 7, 2006 (United States)"/>
    <x v="3"/>
    <n v="303000"/>
    <s v="Paul McGuigan"/>
    <s v="Jason Smilovic"/>
    <s v="Josh Hartnett"/>
    <s v="United States"/>
    <n v="27000000"/>
    <n v="56308881"/>
    <s v="The Weinstein Company"/>
    <n v="110"/>
    <n v="201.6"/>
    <n v="85105734.328869045"/>
  </r>
  <r>
    <s v="Smokin' Aces"/>
    <x v="0"/>
    <x v="2"/>
    <x v="26"/>
    <s v="January 26, 2007 (United States)"/>
    <x v="17"/>
    <n v="140000"/>
    <s v="Joe Carnahan"/>
    <s v="Joe Carnahan"/>
    <s v="Jeremy Piven"/>
    <s v="United Kingdom"/>
    <n v="17000000"/>
    <n v="57232879"/>
    <s v="Universal Pictures"/>
    <n v="108"/>
    <n v="201.6"/>
    <n v="86502272.972718254"/>
  </r>
  <r>
    <s v="This Is England"/>
    <x v="4"/>
    <x v="6"/>
    <x v="26"/>
    <s v="April 27, 2007 (United Kingdom)"/>
    <x v="3"/>
    <n v="117000"/>
    <s v="Shane Meadows"/>
    <s v="Shane Meadows"/>
    <s v="Thomas Turgoose"/>
    <s v="United Kingdom"/>
    <m/>
    <n v="8481254"/>
    <s v="Warp Films"/>
    <n v="101"/>
    <n v="201.6"/>
    <n v="12818641.338293651"/>
  </r>
  <r>
    <s v="Cashback"/>
    <x v="0"/>
    <x v="3"/>
    <x v="26"/>
    <s v="May 9, 2008 (United Kingdom)"/>
    <x v="12"/>
    <n v="84000"/>
    <s v="Sean Ellis"/>
    <s v="Sean Ellis"/>
    <s v="Sean Biggerstaff"/>
    <s v="United Kingdom"/>
    <m/>
    <n v="2294291"/>
    <s v="Left Turn Films"/>
    <n v="102"/>
    <n v="201.6"/>
    <n v="3467611.4469246035"/>
  </r>
  <r>
    <s v="Deja Vu"/>
    <x v="8"/>
    <x v="2"/>
    <x v="26"/>
    <s v="November 22, 2006 (United States)"/>
    <x v="9"/>
    <n v="298000"/>
    <s v="Tony Scott"/>
    <s v="Bill Marsilii"/>
    <s v="Denzel Washington"/>
    <s v="United States"/>
    <n v="75000000"/>
    <n v="180557550"/>
    <s v="Touchstone Pictures"/>
    <n v="126"/>
    <n v="201.6"/>
    <n v="272896257.36607146"/>
  </r>
  <r>
    <s v="Grandma's Boy"/>
    <x v="0"/>
    <x v="3"/>
    <x v="26"/>
    <s v="January 6, 2006 (United States)"/>
    <x v="9"/>
    <n v="79000"/>
    <s v="Nicholaus Goossen"/>
    <s v="Barry Wernick"/>
    <s v="Allen Covert"/>
    <s v="United States"/>
    <m/>
    <n v="6566277"/>
    <s v="Twentieth Century Fox"/>
    <n v="94"/>
    <n v="201.6"/>
    <n v="9924328.3824404757"/>
  </r>
  <r>
    <s v="RV"/>
    <x v="1"/>
    <x v="1"/>
    <x v="26"/>
    <s v="April 28, 2006 (United States)"/>
    <x v="30"/>
    <n v="57000"/>
    <s v="Barry Sonnenfeld"/>
    <s v="Geoff Rodkey"/>
    <s v="Robin Williams"/>
    <s v="United Kingdom"/>
    <n v="50000000"/>
    <n v="87528173"/>
    <s v="Columbia Pictures"/>
    <n v="99"/>
    <n v="201.6"/>
    <n v="132290844.80704366"/>
  </r>
  <r>
    <s v="Tenacious D in the Pick of Destiny"/>
    <x v="0"/>
    <x v="1"/>
    <x v="26"/>
    <s v="November 22, 2006 (United States)"/>
    <x v="8"/>
    <n v="104000"/>
    <s v="Liam Lynch"/>
    <s v="Jack Black"/>
    <s v="Jack Black"/>
    <s v="United States"/>
    <n v="20000000"/>
    <n v="13939963"/>
    <s v="Red Hour Films"/>
    <n v="93"/>
    <n v="201.6"/>
    <n v="21068981.776289683"/>
  </r>
  <r>
    <s v="Black Book"/>
    <x v="0"/>
    <x v="0"/>
    <x v="26"/>
    <s v="May 18, 2007 (United States)"/>
    <x v="3"/>
    <n v="74000"/>
    <s v="Paul Verhoeven"/>
    <s v="Gerard Soeteman"/>
    <s v="Carice van Houten"/>
    <s v="Netherlands"/>
    <n v="21000000"/>
    <n v="26768563"/>
    <s v="Fu Works"/>
    <n v="145"/>
    <n v="201.6"/>
    <n v="40458239.81200397"/>
  </r>
  <r>
    <s v="Stick It"/>
    <x v="8"/>
    <x v="3"/>
    <x v="26"/>
    <s v="April 28, 2006 (United States)"/>
    <x v="5"/>
    <n v="27000"/>
    <s v="Jessica Bendinger"/>
    <s v="Jessica Bendinger"/>
    <s v="Missy Peregrym"/>
    <s v="Germany"/>
    <m/>
    <n v="31976848"/>
    <s v="Kaltenbach Pictures"/>
    <n v="103"/>
    <n v="201.6"/>
    <n v="48330087.230158731"/>
  </r>
  <r>
    <s v="Step Up"/>
    <x v="8"/>
    <x v="6"/>
    <x v="26"/>
    <s v="August 11, 2006 (United States)"/>
    <x v="16"/>
    <n v="113000"/>
    <s v="Anne Fletcher"/>
    <s v="Duane Adler"/>
    <s v="Channing Tatum"/>
    <s v="United States"/>
    <n v="12000000"/>
    <n v="114197742"/>
    <s v="Touchstone Pictures"/>
    <n v="104"/>
    <n v="201.6"/>
    <n v="172599464.2232143"/>
  </r>
  <r>
    <s v="The Host"/>
    <x v="0"/>
    <x v="2"/>
    <x v="26"/>
    <s v="March 30, 2007 (United States)"/>
    <x v="12"/>
    <n v="112000"/>
    <s v="Bong Joon Ho"/>
    <s v="Bong Joon Ho"/>
    <s v="Kang-ho Song"/>
    <s v="South Korea"/>
    <m/>
    <n v="89433436"/>
    <s v="Chungeorahm Film"/>
    <n v="120"/>
    <n v="201.6"/>
    <n v="135170475.93849206"/>
  </r>
  <r>
    <s v="Borat: Cultural Learnings of America for Make Benefit Glorious Nation of Kazakhstan"/>
    <x v="0"/>
    <x v="3"/>
    <x v="26"/>
    <s v="November 3, 2006 (United States)"/>
    <x v="4"/>
    <n v="387000"/>
    <s v="Larry Charles"/>
    <s v="Sacha Baron Cohen"/>
    <s v="Sacha Baron Cohen"/>
    <s v="United States"/>
    <n v="18000000"/>
    <n v="262552893"/>
    <s v="Everyman Pictures"/>
    <n v="84"/>
    <n v="201.6"/>
    <n v="396824734.60863096"/>
  </r>
  <r>
    <s v="Snakes on a Plane"/>
    <x v="0"/>
    <x v="2"/>
    <x v="26"/>
    <s v="August 18, 2006 (United States)"/>
    <x v="20"/>
    <n v="134000"/>
    <s v="David R. Ellis"/>
    <s v="John Heffernan"/>
    <s v="Samuel L. Jackson"/>
    <s v="United States"/>
    <n v="33000000"/>
    <n v="62022014"/>
    <s v="New Line Cinema"/>
    <n v="105"/>
    <n v="201.6"/>
    <n v="93740613.421626985"/>
  </r>
  <r>
    <s v="Lady in the Water"/>
    <x v="8"/>
    <x v="0"/>
    <x v="26"/>
    <s v="July 21, 2006 (United States)"/>
    <x v="30"/>
    <n v="96000"/>
    <s v="M. Night Shyamalan"/>
    <s v="M. Night Shyamalan"/>
    <s v="Paul Giamatti"/>
    <s v="United States"/>
    <n v="70000000"/>
    <n v="72785169"/>
    <s v="Warner Bros."/>
    <n v="110"/>
    <n v="201.6"/>
    <n v="110008139.85267858"/>
  </r>
  <r>
    <s v="Crank"/>
    <x v="0"/>
    <x v="2"/>
    <x v="26"/>
    <s v="September 1, 2006 (United States)"/>
    <x v="15"/>
    <n v="239000"/>
    <s v="Mark Neveldine"/>
    <s v="Mark Neveldine"/>
    <s v="Jason Statham"/>
    <s v="United States"/>
    <n v="12000000"/>
    <n v="42931041"/>
    <s v="Lakeshore Entertainment"/>
    <n v="88"/>
    <n v="201.6"/>
    <n v="64886350.162202381"/>
  </r>
  <r>
    <s v="The Illusionist"/>
    <x v="8"/>
    <x v="0"/>
    <x v="26"/>
    <s v="September 1, 2006 (United States)"/>
    <x v="37"/>
    <n v="360000"/>
    <s v="Neil Burger"/>
    <s v="Neil Burger"/>
    <s v="Edward Norton"/>
    <s v="United States"/>
    <n v="16500000"/>
    <n v="87892388"/>
    <s v="Bull's Eye Entertainment"/>
    <n v="110"/>
    <n v="201.6"/>
    <n v="132841322.53769842"/>
  </r>
  <r>
    <s v="Over the Hedge"/>
    <x v="1"/>
    <x v="10"/>
    <x v="26"/>
    <s v="May 19, 2006 (United States)"/>
    <x v="17"/>
    <n v="164000"/>
    <s v="Tim Johnson"/>
    <s v="Len Blum"/>
    <s v="Bruce Willis"/>
    <s v="United States"/>
    <n v="80000000"/>
    <n v="339795890"/>
    <s v="DreamWorks Animation"/>
    <n v="83"/>
    <n v="201.6"/>
    <n v="513570474.61805558"/>
  </r>
  <r>
    <s v="Final Destination 3"/>
    <x v="0"/>
    <x v="4"/>
    <x v="26"/>
    <s v="February 10, 2006 (United States)"/>
    <x v="1"/>
    <n v="133000"/>
    <s v="James Wong"/>
    <s v="Glen Morgan"/>
    <s v="Mary Elizabeth Winstead"/>
    <s v="United States"/>
    <n v="25000000"/>
    <n v="118890272"/>
    <s v="New Line Cinema"/>
    <n v="93"/>
    <n v="201.6"/>
    <n v="179691795.03174603"/>
  </r>
  <r>
    <s v="Stranger Than Fiction"/>
    <x v="8"/>
    <x v="3"/>
    <x v="26"/>
    <s v="November 10, 2006 (United States)"/>
    <x v="24"/>
    <n v="222000"/>
    <s v="Marc Forster"/>
    <s v="Zach Helm"/>
    <s v="Will Ferrell"/>
    <s v="United States"/>
    <n v="30000000"/>
    <n v="53653224"/>
    <s v="Columbia Pictures"/>
    <n v="113"/>
    <n v="201.6"/>
    <n v="81091951.15476191"/>
  </r>
  <r>
    <s v="Alpha Dog"/>
    <x v="0"/>
    <x v="5"/>
    <x v="26"/>
    <s v="January 12, 2007 (United States)"/>
    <x v="15"/>
    <n v="100000"/>
    <s v="Nick Cassavetes"/>
    <s v="Nick Cassavetes"/>
    <s v="Emile Hirsch"/>
    <s v="Germany"/>
    <m/>
    <n v="32351125"/>
    <s v="Sidney Kimmel Entertainment"/>
    <n v="122"/>
    <n v="201.6"/>
    <n v="48895772.755456351"/>
  </r>
  <r>
    <s v="Aquamarine"/>
    <x v="1"/>
    <x v="3"/>
    <x v="26"/>
    <s v="March 3, 2006 (United States)"/>
    <x v="20"/>
    <n v="39000"/>
    <s v="Elizabeth Allen Rosenbaum"/>
    <s v="John Quaintance"/>
    <s v="Emma Roberts"/>
    <s v="United States"/>
    <n v="12000000"/>
    <n v="22989957"/>
    <s v="Fox 2000 Pictures"/>
    <n v="110"/>
    <n v="201.6"/>
    <n v="34747221.715773813"/>
  </r>
  <r>
    <s v="Scary Movie 4"/>
    <x v="8"/>
    <x v="3"/>
    <x v="26"/>
    <s v="April 14, 2006 (United States)"/>
    <x v="27"/>
    <n v="116000"/>
    <s v="David Zucker"/>
    <s v="Craig Mazin"/>
    <s v="Anna Faris"/>
    <s v="United States"/>
    <n v="45000000"/>
    <n v="178262620"/>
    <s v="Dimension Films"/>
    <n v="83"/>
    <n v="201.6"/>
    <n v="269427680.12896824"/>
  </r>
  <r>
    <s v="The Fall"/>
    <x v="0"/>
    <x v="1"/>
    <x v="26"/>
    <s v="May 30, 2008 (United States)"/>
    <x v="6"/>
    <n v="109000"/>
    <s v="Tarsem Singh"/>
    <s v="Dan Gilroy"/>
    <s v="Lee Pace"/>
    <s v="United States"/>
    <n v="30000000"/>
    <n v="3669465"/>
    <s v="Googly Films"/>
    <n v="117"/>
    <n v="201.6"/>
    <n v="5546061.4360119049"/>
  </r>
  <r>
    <s v="John Tucker Must Die"/>
    <x v="8"/>
    <x v="3"/>
    <x v="26"/>
    <s v="July 28, 2006 (United States)"/>
    <x v="1"/>
    <n v="81000"/>
    <s v="Betty Thomas"/>
    <s v="Jeff Lowell"/>
    <s v="Jesse Metcalfe"/>
    <s v="United States"/>
    <n v="18000000"/>
    <n v="68844775"/>
    <s v="Twentieth Century Fox"/>
    <n v="89"/>
    <n v="201.6"/>
    <n v="104052593.96081349"/>
  </r>
  <r>
    <s v="The Good Shepherd"/>
    <x v="0"/>
    <x v="0"/>
    <x v="26"/>
    <s v="December 22, 2006 (United States)"/>
    <x v="17"/>
    <n v="100000"/>
    <s v="Robert De Niro"/>
    <s v="Eric Roth"/>
    <s v="Matt Damon"/>
    <s v="United States"/>
    <n v="110000000"/>
    <n v="100266865"/>
    <s v="Universal Pictures"/>
    <n v="167"/>
    <n v="201.6"/>
    <n v="151544215.10664684"/>
  </r>
  <r>
    <s v="Rocky Balboa"/>
    <x v="1"/>
    <x v="2"/>
    <x v="26"/>
    <s v="December 20, 2006 (United States)"/>
    <x v="12"/>
    <n v="208000"/>
    <s v="Sylvester Stallone"/>
    <s v="Sylvester Stallone"/>
    <s v="Sylvester Stallone"/>
    <s v="United States"/>
    <n v="24000000"/>
    <n v="155929020"/>
    <s v="Metro-Goldwyn-Mayer (MGM)"/>
    <n v="102"/>
    <n v="201.6"/>
    <n v="235672482.11309525"/>
  </r>
  <r>
    <s v="Eragon"/>
    <x v="1"/>
    <x v="2"/>
    <x v="26"/>
    <s v="December 15, 2006 (United States)"/>
    <x v="27"/>
    <n v="123000"/>
    <s v="Stefen Fangmeier"/>
    <s v="Peter Buchman"/>
    <s v="Ed Speleers"/>
    <s v="United States"/>
    <n v="100000000"/>
    <n v="250425512"/>
    <s v="Fox 2000 Pictures"/>
    <n v="104"/>
    <n v="201.6"/>
    <n v="378495305.09126985"/>
  </r>
  <r>
    <s v="Dreamgirls"/>
    <x v="8"/>
    <x v="0"/>
    <x v="26"/>
    <s v="December 25, 2006 (United States)"/>
    <x v="16"/>
    <n v="71000"/>
    <s v="Bill Condon"/>
    <s v="Tom Eyen"/>
    <s v="Beyoncé"/>
    <s v="United States"/>
    <n v="70000000"/>
    <n v="155430335"/>
    <s v="Dreamworks Pictures"/>
    <n v="130"/>
    <n v="201.6"/>
    <n v="234918765.25049603"/>
  </r>
  <r>
    <s v="The Queen"/>
    <x v="8"/>
    <x v="5"/>
    <x v="26"/>
    <s v="November 17, 2006 (United States)"/>
    <x v="4"/>
    <n v="106000"/>
    <s v="Stephen Frears"/>
    <s v="Peter Morgan"/>
    <s v="Helen Mirren"/>
    <s v="United Kingdom"/>
    <m/>
    <n v="123384128"/>
    <s v="Pathé Pictures International"/>
    <n v="103"/>
    <n v="201.6"/>
    <n v="186483848.22222224"/>
  </r>
  <r>
    <s v="Babel"/>
    <x v="0"/>
    <x v="0"/>
    <x v="26"/>
    <s v="November 10, 2006 (United States)"/>
    <x v="34"/>
    <n v="293000"/>
    <s v="Alejandro G. Iñárritu"/>
    <s v="Guillermo Arriaga"/>
    <s v="Brad Pitt"/>
    <s v="United States"/>
    <n v="25000000"/>
    <n v="135330182"/>
    <s v="Paramount Pictures"/>
    <n v="143"/>
    <n v="201.6"/>
    <n v="204539218.52876985"/>
  </r>
  <r>
    <s v="A Good Year"/>
    <x v="8"/>
    <x v="3"/>
    <x v="26"/>
    <s v="November 10, 2006 (United States)"/>
    <x v="9"/>
    <n v="91000"/>
    <s v="Ridley Scott"/>
    <s v="Marc Klein"/>
    <s v="Russell Crowe"/>
    <s v="United States"/>
    <n v="35000000"/>
    <n v="42269923"/>
    <s v="Fox 2000 Pictures"/>
    <n v="117"/>
    <n v="201.6"/>
    <n v="63887130.645337306"/>
  </r>
  <r>
    <s v="Miami Vice"/>
    <x v="0"/>
    <x v="2"/>
    <x v="26"/>
    <s v="July 28, 2006 (United States)"/>
    <x v="22"/>
    <n v="112000"/>
    <s v="Michael Mann"/>
    <s v="Michael Mann"/>
    <s v="Colin Farrell"/>
    <s v="Germany"/>
    <n v="135000000"/>
    <n v="163794509"/>
    <s v="Universal Pictures"/>
    <n v="132"/>
    <n v="201.6"/>
    <n v="247560450.85466272"/>
  </r>
  <r>
    <s v="Saw III"/>
    <x v="0"/>
    <x v="6"/>
    <x v="26"/>
    <s v="October 27, 2006 (United States)"/>
    <x v="19"/>
    <n v="183000"/>
    <s v="Darren Lynn Bousman"/>
    <s v="Leigh Whannell"/>
    <s v="Tobin Bell"/>
    <s v="Canada"/>
    <n v="10000000"/>
    <n v="164874275"/>
    <s v="Twisted Pictures"/>
    <n v="108"/>
    <n v="201.6"/>
    <n v="249192418.61359128"/>
  </r>
  <r>
    <s v="Happy Feet"/>
    <x v="1"/>
    <x v="10"/>
    <x v="26"/>
    <s v="November 17, 2006 (United States)"/>
    <x v="5"/>
    <n v="174000"/>
    <s v="George Miller"/>
    <s v="George Miller"/>
    <s v="Elijah Wood"/>
    <s v="United States"/>
    <n v="100000000"/>
    <n v="384336108"/>
    <s v="Warner Bros."/>
    <n v="108"/>
    <n v="201.6"/>
    <n v="580888948.94642866"/>
  </r>
  <r>
    <s v="The Texas Chainsaw Massacre: the Beginning"/>
    <x v="0"/>
    <x v="4"/>
    <x v="26"/>
    <s v="October 6, 2006 (United States)"/>
    <x v="1"/>
    <n v="69000"/>
    <s v="Jonathan Liebesman"/>
    <s v="Sheldon Turner"/>
    <s v="Jordana Brewster"/>
    <s v="United States"/>
    <n v="16000000"/>
    <n v="51764406"/>
    <s v="New Line Cinema"/>
    <n v="91"/>
    <n v="201.6"/>
    <n v="78237175.139880955"/>
  </r>
  <r>
    <s v="Black Snake Moan"/>
    <x v="0"/>
    <x v="0"/>
    <x v="26"/>
    <s v="March 2, 2007 (United States)"/>
    <x v="15"/>
    <n v="62000"/>
    <s v="Craig Brewer"/>
    <s v="Craig Brewer"/>
    <s v="Christina Ricci"/>
    <s v="United States"/>
    <n v="15000000"/>
    <n v="10907485"/>
    <s v="Paramount Classics"/>
    <n v="116"/>
    <n v="201.6"/>
    <n v="16485668.053075397"/>
  </r>
  <r>
    <s v="Paprika"/>
    <x v="0"/>
    <x v="10"/>
    <x v="26"/>
    <s v="June 22, 2007 (United States)"/>
    <x v="3"/>
    <n v="75000"/>
    <s v="Satoshi Kon"/>
    <s v="Yasutaka Tsutsui"/>
    <s v="Megumi Hayashibara"/>
    <s v="Japan"/>
    <m/>
    <n v="946590"/>
    <s v="Madhouse"/>
    <n v="90"/>
    <n v="201.6"/>
    <n v="1430684.3898809524"/>
  </r>
  <r>
    <s v="Monster House"/>
    <x v="1"/>
    <x v="10"/>
    <x v="26"/>
    <s v="July 21, 2006 (United States)"/>
    <x v="14"/>
    <n v="106000"/>
    <s v="Gil Kenan"/>
    <s v="Dan Harmon"/>
    <s v="Mitchel Musso"/>
    <s v="United States"/>
    <n v="75000000"/>
    <n v="141861243"/>
    <s v="Columbia Pictures"/>
    <n v="91"/>
    <n v="201.6"/>
    <n v="214410321.14136904"/>
  </r>
  <r>
    <s v="Scoop"/>
    <x v="8"/>
    <x v="3"/>
    <x v="26"/>
    <s v="July 28, 2006 (United States)"/>
    <x v="14"/>
    <n v="82000"/>
    <s v="Woody Allen"/>
    <s v="Woody Allen"/>
    <s v="Scarlett Johansson"/>
    <s v="United Kingdom"/>
    <n v="17300000"/>
    <n v="39220946"/>
    <s v="BBC Films"/>
    <n v="96"/>
    <n v="201.6"/>
    <n v="59278880.189484127"/>
  </r>
  <r>
    <s v="World Trade Center"/>
    <x v="8"/>
    <x v="0"/>
    <x v="26"/>
    <s v="August 9, 2006 (United States)"/>
    <x v="23"/>
    <n v="79000"/>
    <s v="Oliver Stone"/>
    <s v="Andrea Berloff"/>
    <s v="Nicolas Cage"/>
    <s v="United States"/>
    <n v="65000000"/>
    <n v="163247198"/>
    <s v="Paramount Pictures"/>
    <n v="129"/>
    <n v="201.6"/>
    <n v="246733240.23115081"/>
  </r>
  <r>
    <s v="Employee of the Month"/>
    <x v="8"/>
    <x v="3"/>
    <x v="26"/>
    <s v="October 6, 2006 (United States)"/>
    <x v="30"/>
    <n v="46000"/>
    <s v="Greg Coolidge"/>
    <s v="Don Calame"/>
    <s v="Jessica Simpson"/>
    <s v="United States"/>
    <n v="12000000"/>
    <n v="38395414"/>
    <s v="Lionsgate"/>
    <n v="103"/>
    <n v="201.6"/>
    <n v="58031163.917658731"/>
  </r>
  <r>
    <s v="Little Man"/>
    <x v="8"/>
    <x v="3"/>
    <x v="26"/>
    <s v="July 14, 2006 (United States)"/>
    <x v="54"/>
    <n v="52000"/>
    <s v="Keenen Ivory Wayans"/>
    <s v="Keenen Ivory Wayans"/>
    <s v="Shawn Wayans"/>
    <s v="United States"/>
    <n v="64000000"/>
    <n v="104003322"/>
    <s v="Revolution Studios"/>
    <n v="98"/>
    <n v="201.6"/>
    <n v="157191528.83630952"/>
  </r>
  <r>
    <s v="The Benchwarmers"/>
    <x v="8"/>
    <x v="3"/>
    <x v="26"/>
    <s v="April 7, 2006 (United States)"/>
    <x v="30"/>
    <n v="49000"/>
    <s v="Dennis Dugan"/>
    <s v="Allen Covert"/>
    <s v="David Spade"/>
    <s v="United States"/>
    <n v="33000000"/>
    <n v="64962629"/>
    <s v="Revolution Studios"/>
    <n v="85"/>
    <n v="201.6"/>
    <n v="98185084.604662701"/>
  </r>
  <r>
    <s v="Poseidon"/>
    <x v="8"/>
    <x v="2"/>
    <x v="26"/>
    <s v="May 12, 2006 (United States)"/>
    <x v="46"/>
    <n v="100000"/>
    <s v="Wolfgang Petersen"/>
    <s v="Mark Protosevich"/>
    <s v="Richard Dreyfuss"/>
    <s v="United States"/>
    <n v="160000000"/>
    <n v="181674817"/>
    <s v="Warner Bros."/>
    <n v="98"/>
    <n v="201.6"/>
    <n v="274584904.4637897"/>
  </r>
  <r>
    <s v="Flushed Away"/>
    <x v="1"/>
    <x v="10"/>
    <x v="26"/>
    <s v="November 3, 2006 (United States)"/>
    <x v="14"/>
    <n v="117000"/>
    <s v="David Bowers"/>
    <s v="Dick Clement"/>
    <s v="Hugh Jackman"/>
    <s v="United Kingdom"/>
    <n v="149000000"/>
    <n v="178281554"/>
    <s v="Aardman Animations"/>
    <n v="85"/>
    <n v="201.6"/>
    <n v="269456297.14186507"/>
  </r>
  <r>
    <s v="The Guardian"/>
    <x v="8"/>
    <x v="2"/>
    <x v="26"/>
    <s v="September 29, 2006 (United States)"/>
    <x v="15"/>
    <n v="89000"/>
    <s v="Andrew Davis"/>
    <s v="Ron L. Brinkerhoff"/>
    <s v="Kevin Costner"/>
    <s v="United States"/>
    <n v="70000000"/>
    <n v="94973540"/>
    <s v="Touchstone Pictures"/>
    <n v="139"/>
    <n v="201.6"/>
    <n v="143543837.49007937"/>
  </r>
  <r>
    <s v="Rescue Dawn"/>
    <x v="8"/>
    <x v="2"/>
    <x v="26"/>
    <s v="July 27, 2007 (United States)"/>
    <x v="4"/>
    <n v="103000"/>
    <s v="Werner Herzog"/>
    <s v="Werner Herzog"/>
    <s v="Christian Bale"/>
    <s v="United States"/>
    <n v="10000000"/>
    <n v="7177143"/>
    <s v="Metro-Goldwyn-Mayer (MGM)"/>
    <n v="120"/>
    <n v="201.6"/>
    <n v="10847596.587797619"/>
  </r>
  <r>
    <s v="When a Stranger Calls"/>
    <x v="8"/>
    <x v="4"/>
    <x v="26"/>
    <s v="February 3, 2006 (United States)"/>
    <x v="27"/>
    <n v="44000"/>
    <s v="Simon West"/>
    <s v="Jake Wade Wall"/>
    <s v="Camilla Belle"/>
    <s v="United States"/>
    <n v="15000000"/>
    <n v="67062123"/>
    <s v="Screen Gems"/>
    <n v="87"/>
    <n v="201.6"/>
    <n v="101358278.16517858"/>
  </r>
  <r>
    <s v="A Scanner Darkly"/>
    <x v="0"/>
    <x v="10"/>
    <x v="26"/>
    <s v="July 28, 2006 (United States)"/>
    <x v="12"/>
    <n v="108000"/>
    <s v="Richard Linklater"/>
    <s v="Philip K. Dick"/>
    <s v="Keanu Reeves"/>
    <s v="United States"/>
    <n v="8700000"/>
    <n v="7659918"/>
    <s v="Warner Independent Pictures (WIP)"/>
    <n v="100"/>
    <n v="201.6"/>
    <n v="11577266.9375"/>
  </r>
  <r>
    <s v="DOA: Dead or Alive"/>
    <x v="8"/>
    <x v="2"/>
    <x v="26"/>
    <s v="June 15, 2007 (United States)"/>
    <x v="25"/>
    <n v="44000"/>
    <s v="Corey Yuen"/>
    <s v="J.F. Lawton"/>
    <s v="Jaime Pressly"/>
    <s v="United Kingdom"/>
    <n v="21000000"/>
    <n v="7563172"/>
    <s v="Dimension Films"/>
    <n v="87"/>
    <n v="201.6"/>
    <n v="11431044.188492063"/>
  </r>
  <r>
    <s v="Shortbus"/>
    <x v="4"/>
    <x v="3"/>
    <x v="26"/>
    <s v="October 20, 2006 (United States)"/>
    <x v="5"/>
    <n v="32000"/>
    <s v="John Cameron Mitchell"/>
    <s v="John Cameron Mitchell"/>
    <s v="Sook-Yin Lee"/>
    <s v="United States"/>
    <n v="2000000"/>
    <n v="5526675"/>
    <s v="THINKFilm"/>
    <n v="101"/>
    <n v="201.6"/>
    <n v="8353064.84375"/>
  </r>
  <r>
    <s v="Catch and Release"/>
    <x v="8"/>
    <x v="3"/>
    <x v="26"/>
    <s v="January 26, 2007 (United States)"/>
    <x v="22"/>
    <n v="25000"/>
    <s v="Susannah Grant"/>
    <s v="Susannah Grant"/>
    <s v="Jennifer Garner"/>
    <s v="United States"/>
    <n v="25000000"/>
    <n v="16162580"/>
    <s v="Columbia Pictures"/>
    <n v="124"/>
    <n v="201.6"/>
    <n v="24428264.513888892"/>
  </r>
  <r>
    <s v="The Break-Up"/>
    <x v="8"/>
    <x v="3"/>
    <x v="26"/>
    <s v="June 2, 2006 (United States)"/>
    <x v="1"/>
    <n v="128000"/>
    <s v="Peyton Reed"/>
    <s v="Jeremy Garelick"/>
    <s v="Jennifer Aniston"/>
    <s v="United States"/>
    <n v="52000000"/>
    <n v="205668210"/>
    <s v="Universal Pictures"/>
    <n v="106"/>
    <n v="201.6"/>
    <n v="310848728.11011904"/>
  </r>
  <r>
    <s v="Tell No One"/>
    <x v="4"/>
    <x v="6"/>
    <x v="26"/>
    <s v="November 1, 2006 (France)"/>
    <x v="24"/>
    <n v="52000"/>
    <s v="Guillaume Canet"/>
    <s v="Guillaume Canet"/>
    <s v="François Cluzet"/>
    <s v="France"/>
    <m/>
    <n v="33428799"/>
    <s v="Trésor Films"/>
    <n v="131"/>
    <n v="201.6"/>
    <n v="50524578.647321433"/>
  </r>
  <r>
    <s v="United 93"/>
    <x v="0"/>
    <x v="2"/>
    <x v="26"/>
    <s v="April 28, 2006 (United States)"/>
    <x v="37"/>
    <n v="100000"/>
    <s v="Paul Greengrass"/>
    <s v="Paul Greengrass"/>
    <s v="David Alan Basche"/>
    <s v="United States"/>
    <n v="15000000"/>
    <n v="76700659"/>
    <s v="Universal Pictures"/>
    <n v="111"/>
    <n v="201.6"/>
    <n v="115926045.62152778"/>
  </r>
  <r>
    <s v="The Pink Panther"/>
    <x v="1"/>
    <x v="1"/>
    <x v="26"/>
    <s v="February 10, 2006 (United States)"/>
    <x v="46"/>
    <n v="83000"/>
    <s v="Shawn Levy"/>
    <s v="Len Blum"/>
    <s v="Steve Martin"/>
    <s v="United States"/>
    <n v="80000000"/>
    <n v="164115897"/>
    <s v="Metro-Goldwyn-Mayer (MGM)"/>
    <n v="93"/>
    <n v="201.6"/>
    <n v="248046199.48363096"/>
  </r>
  <r>
    <s v="Letters from Iwo Jima"/>
    <x v="0"/>
    <x v="2"/>
    <x v="26"/>
    <s v="February 2, 2007 (United States)"/>
    <x v="6"/>
    <n v="156000"/>
    <s v="Clint Eastwood"/>
    <s v="Iris Yamashita"/>
    <s v="Ken Watanabe"/>
    <s v="United States"/>
    <n v="19000000"/>
    <n v="68673228"/>
    <s v="Dreamworks Pictures"/>
    <n v="141"/>
    <n v="201.6"/>
    <n v="103793316.32738096"/>
  </r>
  <r>
    <s v="Southland Tales"/>
    <x v="0"/>
    <x v="3"/>
    <x v="26"/>
    <s v="December 7, 2007 (United Kingdom)"/>
    <x v="20"/>
    <n v="38000"/>
    <s v="Richard Kelly"/>
    <s v="Richard Kelly"/>
    <s v="Dwayne Johnson"/>
    <s v="France"/>
    <n v="17000000"/>
    <n v="374743"/>
    <s v="Universal Pictures"/>
    <n v="145"/>
    <n v="201.6"/>
    <n v="566389.84176587302"/>
  </r>
  <r>
    <s v="Inland Empire"/>
    <x v="0"/>
    <x v="0"/>
    <x v="26"/>
    <s v="February 7, 2007 (France)"/>
    <x v="15"/>
    <n v="55000"/>
    <s v="David Lynch"/>
    <s v="David Lynch"/>
    <s v="Karolina Gruszka"/>
    <s v="France"/>
    <m/>
    <n v="4046144"/>
    <s v="StudioCanal"/>
    <n v="180"/>
    <n v="201.6"/>
    <n v="6115377.3650793657"/>
  </r>
  <r>
    <s v="Flags of Our Fathers"/>
    <x v="0"/>
    <x v="2"/>
    <x v="26"/>
    <s v="October 20, 2006 (United States)"/>
    <x v="12"/>
    <n v="119000"/>
    <s v="Clint Eastwood"/>
    <s v="William Broyles Jr."/>
    <s v="Ryan Phillippe"/>
    <s v="United States"/>
    <n v="90000000"/>
    <n v="65900249"/>
    <s v="Dreamworks Pictures"/>
    <n v="135"/>
    <n v="201.6"/>
    <n v="99602211.658234134"/>
  </r>
  <r>
    <s v="Failure to Launch"/>
    <x v="8"/>
    <x v="3"/>
    <x v="26"/>
    <s v="March 10, 2006 (United States)"/>
    <x v="41"/>
    <n v="76000"/>
    <s v="Tom Dey"/>
    <s v="Tom J. Astle"/>
    <s v="Matthew McConaughey"/>
    <s v="United States"/>
    <n v="50000000"/>
    <n v="130224158"/>
    <s v="Paramount Pictures"/>
    <n v="97"/>
    <n v="201.6"/>
    <n v="196821929.27876985"/>
  </r>
  <r>
    <s v="Clerks II"/>
    <x v="0"/>
    <x v="3"/>
    <x v="26"/>
    <s v="July 21, 2006 (United States)"/>
    <x v="4"/>
    <n v="131000"/>
    <s v="Kevin Smith"/>
    <s v="Kevin Smith"/>
    <s v="Brian O'Halloran"/>
    <s v="United States"/>
    <n v="5000000"/>
    <n v="26986174"/>
    <s v="The Weinstein Company"/>
    <n v="97"/>
    <n v="201.6"/>
    <n v="40787138.977182545"/>
  </r>
  <r>
    <s v="16 Blocks"/>
    <x v="8"/>
    <x v="2"/>
    <x v="26"/>
    <s v="March 3, 2006 (United States)"/>
    <x v="14"/>
    <n v="128000"/>
    <s v="Richard Donner"/>
    <s v="Richard Wenk"/>
    <s v="Bruce Willis"/>
    <s v="United States"/>
    <n v="52000000"/>
    <n v="65664721"/>
    <s v="Alcon Entertainment"/>
    <n v="102"/>
    <n v="201.6"/>
    <n v="99246232.582837313"/>
  </r>
  <r>
    <s v="My Super Ex-Girlfriend"/>
    <x v="8"/>
    <x v="3"/>
    <x v="26"/>
    <s v="July 21, 2006 (United States)"/>
    <x v="27"/>
    <n v="63000"/>
    <s v="Ivan Reitman"/>
    <s v="Don Payne"/>
    <s v="Uma Thurman"/>
    <s v="United States"/>
    <n v="30000000"/>
    <n v="61108981"/>
    <s v="New Regency Productions"/>
    <n v="96"/>
    <n v="201.6"/>
    <n v="92360647.37450397"/>
  </r>
  <r>
    <s v="Tristan + Isolde"/>
    <x v="8"/>
    <x v="2"/>
    <x v="26"/>
    <s v="January 13, 2006 (United States)"/>
    <x v="8"/>
    <n v="51000"/>
    <s v="Kevin Reynolds"/>
    <s v="Dean Georgaris"/>
    <s v="James Franco"/>
    <s v="United States"/>
    <m/>
    <n v="28047963"/>
    <s v="Twentieth Century Fox"/>
    <n v="125"/>
    <n v="201.6"/>
    <n v="42391936.141369052"/>
  </r>
  <r>
    <s v="The Lake House"/>
    <x v="1"/>
    <x v="0"/>
    <x v="26"/>
    <s v="June 16, 2006 (United States)"/>
    <x v="8"/>
    <n v="143000"/>
    <s v="Alejandro Agresti"/>
    <s v="David Auburn"/>
    <s v="Keanu Reeves"/>
    <s v="United States"/>
    <n v="40000000"/>
    <n v="114830111"/>
    <s v="Warner Bros."/>
    <n v="99"/>
    <n v="201.6"/>
    <n v="173555232.25049603"/>
  </r>
  <r>
    <s v="The Wicker Man"/>
    <x v="8"/>
    <x v="4"/>
    <x v="26"/>
    <s v="September 1, 2006 (United States)"/>
    <x v="47"/>
    <n v="65000"/>
    <s v="Neil LaBute"/>
    <s v="Neil LaBute"/>
    <s v="Nicolas Cage"/>
    <s v="United States"/>
    <n v="40000000"/>
    <n v="38805380"/>
    <s v="Warner Bros."/>
    <n v="102"/>
    <n v="201.6"/>
    <n v="58650790.109126985"/>
  </r>
  <r>
    <s v="Open Season"/>
    <x v="1"/>
    <x v="10"/>
    <x v="26"/>
    <s v="September 29, 2006 (United States)"/>
    <x v="10"/>
    <n v="89000"/>
    <s v="Roger Allers"/>
    <s v="Steve Bencich"/>
    <s v="Ashton Kutcher"/>
    <s v="United States"/>
    <n v="85000000"/>
    <n v="200811689"/>
    <s v="Columbia Pictures"/>
    <n v="86"/>
    <n v="201.6"/>
    <n v="303508539.87251985"/>
  </r>
  <r>
    <s v="Charlotte's Web"/>
    <x v="2"/>
    <x v="1"/>
    <x v="26"/>
    <s v="December 15, 2006 (United States)"/>
    <x v="21"/>
    <n v="39000"/>
    <s v="Gary Winick"/>
    <s v="Susannah Grant"/>
    <s v="Dakota Fanning"/>
    <s v="United States"/>
    <n v="85000000"/>
    <n v="148963822"/>
    <s v="Paramount Pictures"/>
    <n v="97"/>
    <n v="201.6"/>
    <n v="225145221.04861113"/>
  </r>
  <r>
    <s v="Candy"/>
    <x v="0"/>
    <x v="0"/>
    <x v="26"/>
    <s v="May 25, 2006 (Australia)"/>
    <x v="13"/>
    <n v="44000"/>
    <s v="Neil Armfield"/>
    <s v="Luke Davies"/>
    <s v="Heath Ledger"/>
    <s v="Australia"/>
    <m/>
    <n v="2105096"/>
    <s v="Film Finance"/>
    <n v="108"/>
    <n v="201.6"/>
    <n v="3181660.4722222225"/>
  </r>
  <r>
    <s v="The Omen"/>
    <x v="0"/>
    <x v="2"/>
    <x v="26"/>
    <s v="June 6, 2006 (United States)"/>
    <x v="30"/>
    <n v="57000"/>
    <s v="John Moore"/>
    <s v="David Seltzer"/>
    <s v="Liev Schreiber"/>
    <s v="United States"/>
    <n v="25000000"/>
    <n v="119974972"/>
    <s v="Twentieth Century Fox"/>
    <n v="110"/>
    <n v="201.6"/>
    <n v="181331220.08134922"/>
  </r>
  <r>
    <s v="The Wind that Shakes the Barley"/>
    <x v="4"/>
    <x v="0"/>
    <x v="26"/>
    <s v="March 23, 2007 (United States)"/>
    <x v="24"/>
    <n v="48000"/>
    <s v="Ken Loach"/>
    <s v="Paul Laverty"/>
    <s v="Cillian Murphy"/>
    <s v="Ireland"/>
    <m/>
    <n v="22903165"/>
    <s v="Sixteen Films"/>
    <n v="127"/>
    <n v="201.6"/>
    <n v="34616043.529265873"/>
  </r>
  <r>
    <s v="Penelope"/>
    <x v="1"/>
    <x v="3"/>
    <x v="26"/>
    <s v="February 29, 2008 (United States)"/>
    <x v="17"/>
    <n v="61000"/>
    <s v="Mark Palansky"/>
    <s v="Leslie Caveny"/>
    <s v="Christina Ricci"/>
    <s v="United Kingdom"/>
    <n v="15000000"/>
    <n v="21156270"/>
    <s v="Summit Entertainment"/>
    <n v="104"/>
    <n v="201.6"/>
    <n v="31975771.175595239"/>
  </r>
  <r>
    <s v="Ice Age: the Meltdown"/>
    <x v="1"/>
    <x v="10"/>
    <x v="26"/>
    <s v="March 31, 2006 (United States)"/>
    <x v="8"/>
    <n v="262000"/>
    <s v="Carlos Saldanha"/>
    <s v="Peter Gaulke"/>
    <s v="Ray Romano"/>
    <s v="United States"/>
    <n v="80000000"/>
    <n v="667094506"/>
    <s v="Twentieth Century Fox Animation"/>
    <n v="91"/>
    <n v="201.6"/>
    <n v="1008252460.2093254"/>
  </r>
  <r>
    <s v="Beerfest"/>
    <x v="0"/>
    <x v="3"/>
    <x v="26"/>
    <s v="August 25, 2006 (United States)"/>
    <x v="21"/>
    <n v="65000"/>
    <s v="Jay Chandrasekhar"/>
    <s v="Jay Chandrasekhar"/>
    <s v="Jay Chandrasekhar"/>
    <s v="United States"/>
    <n v="17500000"/>
    <n v="20387597"/>
    <s v="Warner Bros."/>
    <n v="110"/>
    <n v="201.6"/>
    <n v="30813992.092757937"/>
  </r>
  <r>
    <s v="Stay Alive"/>
    <x v="8"/>
    <x v="7"/>
    <x v="26"/>
    <s v="March 24, 2006 (United States)"/>
    <x v="27"/>
    <n v="31000"/>
    <s v="William Brent Bell"/>
    <s v="William Brent Bell"/>
    <s v="Jon Foster"/>
    <s v="United States"/>
    <n v="7000000"/>
    <n v="27298695"/>
    <s v="Hollywood Pictures"/>
    <n v="85"/>
    <n v="201.6"/>
    <n v="41259485.944940478"/>
  </r>
  <r>
    <s v="Bug"/>
    <x v="0"/>
    <x v="0"/>
    <x v="26"/>
    <s v="May 25, 2007 (United States)"/>
    <x v="10"/>
    <n v="34000"/>
    <s v="William Friedkin"/>
    <s v="Tracy Letts"/>
    <s v="Ashley Judd"/>
    <s v="United States"/>
    <n v="4000000"/>
    <n v="8095658"/>
    <s v="Lions Gate Films"/>
    <n v="102"/>
    <n v="201.6"/>
    <n v="12235848.177579366"/>
  </r>
  <r>
    <s v="Turistas"/>
    <x v="0"/>
    <x v="4"/>
    <x v="26"/>
    <s v="December 1, 2006 (United States)"/>
    <x v="20"/>
    <n v="37000"/>
    <s v="John Stockwell"/>
    <s v="Michael Arlen Ross"/>
    <s v="Josh Duhamel"/>
    <s v="United States"/>
    <n v="10000000"/>
    <n v="14756513"/>
    <s v="Fox Atomic"/>
    <n v="93"/>
    <n v="201.6"/>
    <n v="22303122.574900795"/>
  </r>
  <r>
    <s v="Notes on a Scandal"/>
    <x v="0"/>
    <x v="6"/>
    <x v="26"/>
    <s v="January 26, 2007 (United States)"/>
    <x v="34"/>
    <n v="76000"/>
    <s v="Richard Eyre"/>
    <s v="Patrick Marber"/>
    <s v="Cate Blanchett"/>
    <s v="United Kingdom"/>
    <n v="15000000"/>
    <n v="49814392"/>
    <s v="Fox Searchlight Pictures"/>
    <n v="92"/>
    <n v="201.6"/>
    <n v="75289906.956349209"/>
  </r>
  <r>
    <s v="Paris, je t'aime"/>
    <x v="0"/>
    <x v="3"/>
    <x v="26"/>
    <s v="June 15, 2007 (United States)"/>
    <x v="13"/>
    <n v="71000"/>
    <s v="Directors"/>
    <s v="Tristan Carné"/>
    <s v="Juliette Binoche"/>
    <s v="France"/>
    <n v="13000000"/>
    <n v="17471727"/>
    <s v="Victoires International"/>
    <n v="120"/>
    <n v="201.6"/>
    <n v="26406920.71875"/>
  </r>
  <r>
    <s v="Volver"/>
    <x v="0"/>
    <x v="3"/>
    <x v="26"/>
    <s v="January 26, 2007 (United States)"/>
    <x v="37"/>
    <n v="97000"/>
    <s v="Pedro Almodóvar"/>
    <s v="Pedro Almodóvar"/>
    <s v="Penélope Cruz"/>
    <s v="Spain"/>
    <m/>
    <n v="85585177"/>
    <s v="Canal+ España"/>
    <n v="121"/>
    <n v="201.6"/>
    <n v="129354183.68998016"/>
  </r>
  <r>
    <s v="Seraphim Falls"/>
    <x v="0"/>
    <x v="2"/>
    <x v="26"/>
    <s v="April 13, 2007 (Taiwan)"/>
    <x v="17"/>
    <n v="30000"/>
    <s v="David Von Ancken"/>
    <s v="David Von Ancken"/>
    <s v="Pierce Brosnan"/>
    <s v="United States"/>
    <n v="18000000"/>
    <n v="1220058"/>
    <s v="Icon Productions"/>
    <n v="115"/>
    <n v="201.6"/>
    <n v="1844006.3125"/>
  </r>
  <r>
    <s v="Invincible"/>
    <x v="1"/>
    <x v="5"/>
    <x v="26"/>
    <s v="August 25, 2006 (United States)"/>
    <x v="12"/>
    <n v="68000"/>
    <s v="Ericson Core"/>
    <s v="Brad Gann"/>
    <s v="Mark Wahlberg"/>
    <s v="United States"/>
    <n v="40000000"/>
    <n v="58480828"/>
    <s v="Walt Disney Pictures"/>
    <n v="105"/>
    <n v="201.6"/>
    <n v="88388433.986111119"/>
  </r>
  <r>
    <s v="Firewall"/>
    <x v="8"/>
    <x v="2"/>
    <x v="26"/>
    <s v="February 10, 2006 (United States)"/>
    <x v="1"/>
    <n v="57000"/>
    <s v="Richard Loncraine"/>
    <s v="Joe Forte"/>
    <s v="Harrison Ford"/>
    <s v="United States"/>
    <n v="50000000"/>
    <n v="82751189"/>
    <s v="Warner Bros."/>
    <n v="105"/>
    <n v="201.6"/>
    <n v="125070869.48561509"/>
  </r>
  <r>
    <s v="The Exterminating Angels"/>
    <x v="4"/>
    <x v="0"/>
    <x v="26"/>
    <s v="September 13, 2006 (France)"/>
    <x v="20"/>
    <n v="3100"/>
    <s v="Jean-Claude Brisseau"/>
    <s v="Jean-Claude Brisseau"/>
    <s v="Frédéric van den Driessche"/>
    <s v="France"/>
    <m/>
    <n v="154210"/>
    <s v="TS Productions"/>
    <n v="100"/>
    <n v="201.6"/>
    <n v="233074.34027777778"/>
  </r>
  <r>
    <s v="Hatchet"/>
    <x v="0"/>
    <x v="3"/>
    <x v="26"/>
    <s v="April 2, 2010 (Italy)"/>
    <x v="46"/>
    <n v="30000"/>
    <s v="Adam Green"/>
    <s v="Adam Green"/>
    <s v="Kane Hodder"/>
    <s v="United States"/>
    <n v="1500000"/>
    <n v="208550"/>
    <s v="ArieScope Pictures"/>
    <n v="93"/>
    <n v="201.6"/>
    <n v="315204.29067460319"/>
  </r>
  <r>
    <s v="We Are Marshall"/>
    <x v="1"/>
    <x v="0"/>
    <x v="26"/>
    <s v="December 22, 2006 (United States)"/>
    <x v="12"/>
    <n v="59000"/>
    <s v="McG"/>
    <s v="Jamie Linden"/>
    <s v="Matthew McConaughey"/>
    <s v="United States"/>
    <n v="65000000"/>
    <n v="43545364"/>
    <s v="Warner Bros."/>
    <n v="131"/>
    <n v="201.6"/>
    <n v="65814843.307539687"/>
  </r>
  <r>
    <s v="Just My Luck"/>
    <x v="8"/>
    <x v="3"/>
    <x v="26"/>
    <s v="May 12, 2006 (United States)"/>
    <x v="20"/>
    <n v="55000"/>
    <s v="Donald Petrie"/>
    <s v="I. Marlene King"/>
    <s v="Lindsay Lohan"/>
    <s v="United States"/>
    <n v="28000000"/>
    <n v="38159905"/>
    <s v="New Regency Productions"/>
    <n v="103"/>
    <n v="201.6"/>
    <n v="57675213.559027784"/>
  </r>
  <r>
    <s v="Madea's Family Reunion"/>
    <x v="8"/>
    <x v="3"/>
    <x v="26"/>
    <s v="February 24, 2006 (United States)"/>
    <x v="11"/>
    <n v="11000"/>
    <s v="Tyler Perry"/>
    <s v="Tyler Perry"/>
    <s v="Tyler Perry"/>
    <s v="United States"/>
    <n v="6000000"/>
    <n v="63368939"/>
    <s v="Lions Gate Films"/>
    <n v="107"/>
    <n v="201.6"/>
    <n v="95776367.62549603"/>
  </r>
  <r>
    <s v="The Marine"/>
    <x v="8"/>
    <x v="2"/>
    <x v="26"/>
    <s v="October 13, 2006 (United States)"/>
    <x v="32"/>
    <n v="33000"/>
    <s v="John Bonito"/>
    <s v="Michelle Gallagher"/>
    <s v="John Cena"/>
    <s v="United States"/>
    <n v="20000000"/>
    <n v="22165608"/>
    <s v="Twentieth Century Fox"/>
    <n v="92"/>
    <n v="201.6"/>
    <n v="33501293.44047619"/>
  </r>
  <r>
    <s v="The Painted Veil"/>
    <x v="8"/>
    <x v="0"/>
    <x v="26"/>
    <s v="January 19, 2007 (United States)"/>
    <x v="24"/>
    <n v="90000"/>
    <s v="John Curran"/>
    <s v="Ron Nyswaner"/>
    <s v="Naomi Watts"/>
    <s v="China"/>
    <n v="19400000"/>
    <n v="26910847"/>
    <s v="WIP"/>
    <n v="125"/>
    <n v="201.6"/>
    <n v="40673289.091765873"/>
  </r>
  <r>
    <s v="Let's Go to Prison"/>
    <x v="0"/>
    <x v="3"/>
    <x v="26"/>
    <s v="November 17, 2006 (United States)"/>
    <x v="22"/>
    <n v="24000"/>
    <s v="Bob Odenkirk"/>
    <s v="Robert Ben Garant"/>
    <s v="Dax Shepard"/>
    <s v="United States"/>
    <m/>
    <n v="4630045"/>
    <s v="Carsey-Werner Company"/>
    <n v="84"/>
    <n v="201.6"/>
    <n v="6997890.434027778"/>
  </r>
  <r>
    <s v="Ultraviolet"/>
    <x v="8"/>
    <x v="2"/>
    <x v="26"/>
    <s v="March 3, 2006 (United States)"/>
    <x v="44"/>
    <n v="80000"/>
    <s v="Kurt Wimmer"/>
    <s v="Kurt Wimmer"/>
    <s v="Milla Jovovich"/>
    <s v="United States"/>
    <n v="30000000"/>
    <n v="31070211"/>
    <s v="Screen Gems"/>
    <n v="88"/>
    <n v="201.6"/>
    <n v="46959788.153273813"/>
  </r>
  <r>
    <s v="Factory Girl"/>
    <x v="0"/>
    <x v="5"/>
    <x v="26"/>
    <s v="February 16, 2007 (United States)"/>
    <x v="5"/>
    <n v="21000"/>
    <s v="George Hickenlooper"/>
    <s v="Captain Mauzner"/>
    <s v="Sienna Miller"/>
    <s v="United States"/>
    <n v="7000000"/>
    <n v="3572632"/>
    <s v="The Weinstein Company"/>
    <n v="90"/>
    <n v="201.6"/>
    <n v="5399707.194444445"/>
  </r>
  <r>
    <s v="Akeelah and the Bee"/>
    <x v="1"/>
    <x v="0"/>
    <x v="26"/>
    <s v="April 28, 2006 (United States)"/>
    <x v="34"/>
    <n v="19000"/>
    <s v="Doug Atchison"/>
    <s v="Doug Atchison"/>
    <s v="Angela Bassett"/>
    <s v="United States"/>
    <n v="8000000"/>
    <n v="18948425"/>
    <s v="Out of the Blue... Entertainment"/>
    <n v="112"/>
    <n v="201.6"/>
    <n v="28638814.967757937"/>
  </r>
  <r>
    <s v="Sixty Six"/>
    <x v="8"/>
    <x v="5"/>
    <x v="26"/>
    <s v="November 3, 2006 (United Kingdom)"/>
    <x v="17"/>
    <n v="2900"/>
    <s v="Paul Weiland"/>
    <s v="Peter Straughan"/>
    <s v="Charlie Clark"/>
    <s v="France"/>
    <m/>
    <n v="1930133"/>
    <s v="Universal Pictures"/>
    <n v="93"/>
    <n v="201.6"/>
    <n v="2917219.8665674604"/>
  </r>
  <r>
    <s v="The Ultimate Gift"/>
    <x v="1"/>
    <x v="0"/>
    <x v="26"/>
    <s v="March 9, 2007 (United States)"/>
    <x v="4"/>
    <n v="18000"/>
    <s v="Michael O. Sajbel"/>
    <s v="Cheryl McKay"/>
    <s v="Drew Fuller"/>
    <s v="United States"/>
    <m/>
    <n v="3438735"/>
    <s v="The Ultimate Gift LLC"/>
    <n v="114"/>
    <n v="201.6"/>
    <n v="5197334.0997023815"/>
  </r>
  <r>
    <s v="Barnyard"/>
    <x v="1"/>
    <x v="10"/>
    <x v="26"/>
    <s v="August 4, 2006 (United States)"/>
    <x v="41"/>
    <n v="29000"/>
    <s v="Steve Oedekerk"/>
    <s v="Steve Oedekerk"/>
    <s v="Kevin James"/>
    <s v="United States"/>
    <n v="51000000"/>
    <n v="116755080"/>
    <s v="O Entertainment"/>
    <n v="90"/>
    <n v="201.6"/>
    <n v="176464647.20238096"/>
  </r>
  <r>
    <s v="Arthur and the Invisibles"/>
    <x v="1"/>
    <x v="10"/>
    <x v="26"/>
    <s v="January 12, 2007 (United States)"/>
    <x v="22"/>
    <n v="34000"/>
    <s v="Luc Besson"/>
    <s v="Céline Garcia"/>
    <s v="Freddie Highmore"/>
    <s v="France"/>
    <n v="86000000"/>
    <n v="108605609"/>
    <s v="EuropaCorp"/>
    <n v="94"/>
    <n v="201.6"/>
    <n v="164147465.58680555"/>
  </r>
  <r>
    <s v="Zoom"/>
    <x v="1"/>
    <x v="2"/>
    <x v="26"/>
    <s v="August 11, 2006 (United States)"/>
    <x v="44"/>
    <n v="19000"/>
    <s v="Peter Hewitt"/>
    <s v="Adam Rifkin"/>
    <s v="Tim Allen"/>
    <s v="United States"/>
    <n v="35000000"/>
    <n v="12506362"/>
    <s v="Revolution Studios"/>
    <n v="83"/>
    <n v="201.6"/>
    <n v="18902224.709325399"/>
  </r>
  <r>
    <s v="Eight Below"/>
    <x v="1"/>
    <x v="1"/>
    <x v="26"/>
    <s v="February 17, 2006 (United States)"/>
    <x v="4"/>
    <n v="62000"/>
    <s v="Frank Marshall"/>
    <s v="David DiGilio"/>
    <s v="Paul Walker"/>
    <s v="United States"/>
    <n v="40000000"/>
    <n v="120455994"/>
    <s v="Walt Disney Pictures"/>
    <n v="120"/>
    <n v="201.6"/>
    <n v="182058240.93154764"/>
  </r>
  <r>
    <s v="Curse of the Golden Flower"/>
    <x v="0"/>
    <x v="2"/>
    <x v="26"/>
    <s v="January 12, 2007 (United States)"/>
    <x v="9"/>
    <n v="43000"/>
    <s v="Yimou Zhang"/>
    <s v="Zhihong Bian"/>
    <s v="Chow Yun-Fat"/>
    <s v="Hong Kong"/>
    <n v="45000000"/>
    <n v="78568977"/>
    <s v="Film Partner International"/>
    <n v="114"/>
    <n v="201.6"/>
    <n v="118749837.75744048"/>
  </r>
  <r>
    <s v="Reprise"/>
    <x v="0"/>
    <x v="0"/>
    <x v="26"/>
    <s v="September 8, 2006 (Norway)"/>
    <x v="4"/>
    <n v="9800"/>
    <s v="Joachim Trier"/>
    <s v="Joachim Trier"/>
    <s v="Anders Danielsen Lie"/>
    <s v="Norway"/>
    <m/>
    <n v="1297260"/>
    <s v="4 1/2 Film"/>
    <n v="105"/>
    <n v="201.6"/>
    <n v="1960690.0892857143"/>
  </r>
  <r>
    <s v="Date Movie"/>
    <x v="8"/>
    <x v="3"/>
    <x v="26"/>
    <s v="February 17, 2006 (United States)"/>
    <x v="70"/>
    <n v="58000"/>
    <s v="Aaron Seltzer"/>
    <s v="Jason Friedberg"/>
    <s v="Alyson Hannigan"/>
    <s v="United States"/>
    <n v="20000000"/>
    <n v="85749034"/>
    <s v="New Regency Productions"/>
    <n v="83"/>
    <n v="201.6"/>
    <n v="129601838.59027779"/>
  </r>
  <r>
    <s v="Flyboys"/>
    <x v="8"/>
    <x v="2"/>
    <x v="26"/>
    <s v="September 22, 2006 (United States)"/>
    <x v="16"/>
    <n v="42000"/>
    <s v="Tony Bill"/>
    <s v="Phil Sears"/>
    <s v="James Franco"/>
    <s v="United Kingdom"/>
    <n v="60000000"/>
    <n v="17858059"/>
    <s v="Electric Entertainment"/>
    <n v="140"/>
    <n v="201.6"/>
    <n v="26990826.276289683"/>
  </r>
  <r>
    <s v="Find Me Guilty"/>
    <x v="0"/>
    <x v="5"/>
    <x v="26"/>
    <s v="March 17, 2006 (United States)"/>
    <x v="9"/>
    <n v="33000"/>
    <s v="Sidney Lumet"/>
    <s v="Sidney Lumet"/>
    <s v="Vin Diesel"/>
    <s v="Germany"/>
    <n v="13000000"/>
    <n v="2636637"/>
    <s v="Yari Film Group Releasing"/>
    <n v="125"/>
    <n v="201.6"/>
    <n v="3985036.1800595238"/>
  </r>
  <r>
    <s v="You, Me and Dupree"/>
    <x v="8"/>
    <x v="3"/>
    <x v="26"/>
    <s v="July 14, 2006 (United States)"/>
    <x v="41"/>
    <n v="79000"/>
    <s v="Anthony Russo"/>
    <s v="Michael LeSieur"/>
    <s v="Kate Hudson"/>
    <s v="United States"/>
    <n v="54000000"/>
    <n v="130628903"/>
    <s v="Universal Pictures"/>
    <n v="110"/>
    <n v="201.6"/>
    <n v="197433664.40525794"/>
  </r>
  <r>
    <s v="Curious George"/>
    <x v="2"/>
    <x v="10"/>
    <x v="26"/>
    <s v="February 10, 2006 (United States)"/>
    <x v="16"/>
    <n v="16000"/>
    <s v="Matthew O'Callaghan"/>
    <s v="Ken Kaufman"/>
    <s v="Will Ferrell"/>
    <s v="United States"/>
    <n v="50000000"/>
    <n v="69865924"/>
    <s v="Imagine Entertainment"/>
    <n v="87"/>
    <n v="201.6"/>
    <n v="105595967.47420636"/>
  </r>
  <r>
    <s v="Tales from Earthsea"/>
    <x v="8"/>
    <x v="10"/>
    <x v="26"/>
    <s v="July 29, 2006 (Japan)"/>
    <x v="5"/>
    <n v="37000"/>
    <s v="Gorô Miyazaki"/>
    <s v="Ursula K. Le Guin"/>
    <s v="Timothy Dalton"/>
    <s v="Japan"/>
    <m/>
    <n v="68673762"/>
    <s v="Buena Vista Home Entertainment"/>
    <n v="115"/>
    <n v="201.6"/>
    <n v="103794123.41964287"/>
  </r>
  <r>
    <s v="Flicka"/>
    <x v="1"/>
    <x v="1"/>
    <x v="26"/>
    <s v="October 20, 2006 (United States)"/>
    <x v="10"/>
    <n v="7600"/>
    <s v="Michael Mayer"/>
    <s v="Mark Rosenthal"/>
    <s v="Alison Lohman"/>
    <s v="United States"/>
    <n v="15000000"/>
    <n v="21893591"/>
    <s v="Fox 2000 Pictures"/>
    <n v="95"/>
    <n v="201.6"/>
    <n v="33090164.571924604"/>
  </r>
  <r>
    <s v="After the Wedding"/>
    <x v="0"/>
    <x v="0"/>
    <x v="26"/>
    <s v="May 11, 2007 (United States)"/>
    <x v="3"/>
    <n v="33000"/>
    <s v="Susanne Bier"/>
    <s v="Susanne Bier"/>
    <s v="Mads Mikkelsen"/>
    <s v="Denmark"/>
    <m/>
    <n v="11632723"/>
    <s v="Zentropa Entertainments"/>
    <n v="120"/>
    <n v="201.6"/>
    <n v="17581799.097718254"/>
  </r>
  <r>
    <s v="Glory Road"/>
    <x v="1"/>
    <x v="5"/>
    <x v="26"/>
    <s v="January 13, 2006 (United States)"/>
    <x v="13"/>
    <n v="44000"/>
    <s v="James Gartner"/>
    <s v="Christopher Cleveland"/>
    <s v="Josh Lucas"/>
    <s v="United States"/>
    <m/>
    <n v="42938449"/>
    <s v="Walt Disney Pictures"/>
    <n v="118"/>
    <n v="201.6"/>
    <n v="64897546.678075403"/>
  </r>
  <r>
    <s v="Black Christmas"/>
    <x v="0"/>
    <x v="4"/>
    <x v="26"/>
    <s v="December 25, 2006 (United States)"/>
    <x v="26"/>
    <n v="25000"/>
    <s v="Glen Morgan"/>
    <s v="Glen Morgan"/>
    <s v="Michelle Trachtenberg"/>
    <s v="Canada"/>
    <n v="9000000"/>
    <n v="21510851"/>
    <s v="Dimension Films"/>
    <n v="95"/>
    <n v="201.6"/>
    <n v="32511687.994543653"/>
  </r>
  <r>
    <s v="Wristcutters: A Love Story"/>
    <x v="0"/>
    <x v="3"/>
    <x v="26"/>
    <s v="November 2, 2007 (United States)"/>
    <x v="4"/>
    <n v="54000"/>
    <s v="Goran Dukic"/>
    <s v="Goran Dukic"/>
    <s v="Patrick Fugit"/>
    <s v="United States"/>
    <n v="1000000"/>
    <n v="454026"/>
    <s v="No Matter Pictures"/>
    <n v="88"/>
    <n v="201.6"/>
    <n v="686218.86011904769"/>
  </r>
  <r>
    <s v="See No Evil"/>
    <x v="0"/>
    <x v="2"/>
    <x v="26"/>
    <s v="May 19, 2006 (United States)"/>
    <x v="27"/>
    <n v="26000"/>
    <s v="Gregory Dark"/>
    <s v="Dan Madigan"/>
    <s v="Glenn Jacobs"/>
    <s v="United States"/>
    <n v="8000000"/>
    <n v="18707966"/>
    <s v="World Wrestling Entertainment (WWE)"/>
    <n v="84"/>
    <n v="201.6"/>
    <n v="28275383.135912701"/>
  </r>
  <r>
    <s v="Last Holiday"/>
    <x v="8"/>
    <x v="3"/>
    <x v="26"/>
    <s v="January 13, 2006 (United States)"/>
    <x v="16"/>
    <n v="30000"/>
    <s v="Wayne Wang"/>
    <s v="Jeffrey Price"/>
    <s v="Queen Latifah"/>
    <s v="United States"/>
    <n v="45000000"/>
    <n v="43451846"/>
    <s v="Last Holiday Productions"/>
    <n v="112"/>
    <n v="201.6"/>
    <n v="65673499.385912701"/>
  </r>
  <r>
    <s v="Friends with Money"/>
    <x v="0"/>
    <x v="3"/>
    <x v="26"/>
    <s v="April 21, 2006 (United States)"/>
    <x v="1"/>
    <n v="29000"/>
    <s v="Nicole Holofcener"/>
    <s v="Nicole Holofcener"/>
    <s v="Jennifer Aniston"/>
    <s v="United States"/>
    <n v="6500000"/>
    <n v="18245244"/>
    <s v="This Is That Productions"/>
    <n v="88"/>
    <n v="201.6"/>
    <n v="27576021.06547619"/>
  </r>
  <r>
    <s v="All the King's Men"/>
    <x v="8"/>
    <x v="0"/>
    <x v="26"/>
    <s v="September 22, 2006 (United States)"/>
    <x v="19"/>
    <n v="24000"/>
    <s v="Steven Zaillian"/>
    <s v="Steven Zaillian"/>
    <s v="Sean Penn"/>
    <s v="Germany"/>
    <n v="55000000"/>
    <n v="9451623"/>
    <s v="Columbia Pictures"/>
    <n v="128"/>
    <n v="201.6"/>
    <n v="14285265.516369049"/>
  </r>
  <r>
    <s v="Hollywoodland"/>
    <x v="0"/>
    <x v="5"/>
    <x v="26"/>
    <s v="September 8, 2006 (United States)"/>
    <x v="16"/>
    <n v="33000"/>
    <s v="Allen Coulter"/>
    <s v="Paul Bernbaum"/>
    <s v="Adrien Brody"/>
    <s v="United States"/>
    <n v="28000000"/>
    <n v="16800438"/>
    <s v="Focus Features"/>
    <n v="126"/>
    <n v="201.6"/>
    <n v="25392328.663690478"/>
  </r>
  <r>
    <s v="OSS 117: Cairo, Nest of Spies"/>
    <x v="4"/>
    <x v="2"/>
    <x v="26"/>
    <s v="May 9, 2008 (United States)"/>
    <x v="12"/>
    <n v="19000"/>
    <s v="Michel Hazanavicius"/>
    <s v="Jean-François Halin"/>
    <s v="Jean Dujardin"/>
    <s v="France"/>
    <m/>
    <n v="23055884"/>
    <s v="Gaumont"/>
    <n v="99"/>
    <n v="201.6"/>
    <n v="34846864.359126985"/>
  </r>
  <r>
    <s v="ATL"/>
    <x v="8"/>
    <x v="3"/>
    <x v="26"/>
    <s v="March 31, 2006 (United States)"/>
    <x v="19"/>
    <n v="11000"/>
    <s v="Chris Robinson"/>
    <s v="Tina Gordon"/>
    <s v="T.I."/>
    <s v="United States"/>
    <n v="20000000"/>
    <n v="21170563"/>
    <s v="Sweet Tea Pictures LLC"/>
    <n v="105"/>
    <n v="201.6"/>
    <n v="31997373.740575399"/>
  </r>
  <r>
    <s v="Stormbreaker"/>
    <x v="1"/>
    <x v="2"/>
    <x v="26"/>
    <s v="October 13, 2006 (United States)"/>
    <x v="27"/>
    <n v="24000"/>
    <s v="Geoffrey Sax"/>
    <s v="Anthony Horowitz"/>
    <s v="Alex Pettyfer"/>
    <s v="United Kingdom"/>
    <m/>
    <n v="23937870"/>
    <s v="Samuelson Productions"/>
    <n v="93"/>
    <n v="201.6"/>
    <n v="36179905.699404761"/>
  </r>
  <r>
    <s v="Fearless"/>
    <x v="8"/>
    <x v="2"/>
    <x v="26"/>
    <s v="September 22, 2006 (United States)"/>
    <x v="37"/>
    <n v="74000"/>
    <s v="Ronny Yu"/>
    <s v="Chris Chow"/>
    <s v="Jet Li"/>
    <s v="China"/>
    <m/>
    <n v="68072848"/>
    <s v="Golden Harvest Company"/>
    <n v="104"/>
    <n v="201.6"/>
    <n v="102885896.75396825"/>
  </r>
  <r>
    <s v="Behind the Mask: The Rise of Leslie Vernon"/>
    <x v="0"/>
    <x v="3"/>
    <x v="26"/>
    <s v="October 13, 2006 (United States)"/>
    <x v="17"/>
    <n v="22000"/>
    <s v="Scott Glosserman"/>
    <s v="Scott Glosserman"/>
    <s v="Nathan Baesel"/>
    <s v="United States"/>
    <m/>
    <n v="69136"/>
    <s v="Glen Echo Entertainment"/>
    <n v="92"/>
    <n v="201.6"/>
    <n v="104492.75396825398"/>
  </r>
  <r>
    <s v="Bobby"/>
    <x v="0"/>
    <x v="5"/>
    <x v="26"/>
    <s v="November 23, 2006 (United States)"/>
    <x v="9"/>
    <n v="41000"/>
    <s v="Emilio Estevez"/>
    <s v="Emilio Estevez"/>
    <s v="Anthony Hopkins"/>
    <s v="United States"/>
    <n v="14000000"/>
    <n v="20718608"/>
    <s v="The Weinstein Company"/>
    <n v="117"/>
    <n v="201.6"/>
    <n v="31314285.007936511"/>
  </r>
  <r>
    <s v="Half Nelson"/>
    <x v="0"/>
    <x v="0"/>
    <x v="26"/>
    <s v="September 22, 2006 (United States)"/>
    <x v="13"/>
    <n v="85000"/>
    <s v="Ryan Fleck"/>
    <s v="Ryan Fleck"/>
    <s v="Ryan Gosling"/>
    <s v="United States"/>
    <n v="700000"/>
    <n v="4660481"/>
    <s v="Hunting Lane Films"/>
    <n v="106"/>
    <n v="201.6"/>
    <n v="7043891.670138889"/>
  </r>
  <r>
    <s v="The Wild"/>
    <x v="2"/>
    <x v="10"/>
    <x v="26"/>
    <s v="April 14, 2006 (United States)"/>
    <x v="33"/>
    <n v="25000"/>
    <s v="Steve 'Spaz' Williams"/>
    <s v="Ed Decter"/>
    <s v="Kiefer Sutherland"/>
    <s v="Canada"/>
    <n v="80000000"/>
    <n v="102338515"/>
    <s v="C.O.R.E. Feature Animation"/>
    <n v="82"/>
    <n v="201.6"/>
    <n v="154675325.00248018"/>
  </r>
  <r>
    <s v="Infamous"/>
    <x v="0"/>
    <x v="5"/>
    <x v="26"/>
    <s v="October 13, 2006 (United States)"/>
    <x v="12"/>
    <n v="17000"/>
    <s v="Douglas McGrath"/>
    <s v="Douglas McGrath"/>
    <s v="Toby Jones"/>
    <s v="United States"/>
    <n v="13000000"/>
    <n v="2689799"/>
    <s v="Warner Independent Pictures (WIP)"/>
    <n v="110"/>
    <n v="201.6"/>
    <n v="4065385.6909722225"/>
  </r>
  <r>
    <s v="Black Sheep"/>
    <x v="4"/>
    <x v="3"/>
    <x v="26"/>
    <s v="March 29, 2007 (New Zealand)"/>
    <x v="1"/>
    <n v="40000"/>
    <s v="Jonathan King"/>
    <s v="Jonathan King"/>
    <s v="Oliver Driver"/>
    <s v="New Zealand"/>
    <m/>
    <n v="4947717"/>
    <s v="New Zealand Film Commission"/>
    <n v="87"/>
    <n v="201.6"/>
    <n v="7478022.6681547621"/>
  </r>
  <r>
    <s v="Take the Lead"/>
    <x v="8"/>
    <x v="0"/>
    <x v="26"/>
    <s v="April 7, 2006 (United States)"/>
    <x v="14"/>
    <n v="25000"/>
    <s v="Liz Friedlander"/>
    <s v="Dianne Houston"/>
    <s v="Antonio Banderas"/>
    <s v="United States"/>
    <n v="30000000"/>
    <n v="66500090"/>
    <s v="New Line Cinema"/>
    <n v="118"/>
    <n v="201.6"/>
    <n v="100508816.58234127"/>
  </r>
  <r>
    <s v="Gridiron Gang"/>
    <x v="8"/>
    <x v="5"/>
    <x v="26"/>
    <s v="September 15, 2006 (United States)"/>
    <x v="15"/>
    <n v="58000"/>
    <s v="Phil Joanou"/>
    <s v="Jeff Maguire"/>
    <s v="Dwayne Johnson"/>
    <s v="United States"/>
    <n v="30000000"/>
    <n v="41480851"/>
    <s v="Columbia Pictures Industries"/>
    <n v="125"/>
    <n v="201.6"/>
    <n v="62694520.335813493"/>
  </r>
  <r>
    <s v="The Ant Bully"/>
    <x v="1"/>
    <x v="10"/>
    <x v="26"/>
    <s v="July 28, 2006 (United States)"/>
    <x v="1"/>
    <n v="38000"/>
    <s v="John A. Davis"/>
    <s v="John A. Davis"/>
    <s v="Paul Giamatti"/>
    <s v="United States"/>
    <n v="50000000"/>
    <n v="55181129"/>
    <s v="Warner Bros."/>
    <n v="88"/>
    <n v="201.6"/>
    <n v="83401240.11061509"/>
  </r>
  <r>
    <s v="Fur: an Imaginary Portrait of Diane Arbus"/>
    <x v="0"/>
    <x v="5"/>
    <x v="26"/>
    <s v="October 20, 2006 (Italy)"/>
    <x v="5"/>
    <n v="15000"/>
    <s v="Steven Shainberg"/>
    <s v="Erin Cressida Wilson"/>
    <s v="Nicole Kidman"/>
    <s v="United States"/>
    <n v="16800000"/>
    <n v="2312717"/>
    <s v="Pressman Film"/>
    <n v="122"/>
    <n v="201.6"/>
    <n v="3495460.6641865079"/>
  </r>
  <r>
    <s v="Rang De Basanti"/>
    <x v="4"/>
    <x v="3"/>
    <x v="26"/>
    <s v="January 26, 2006 (United States)"/>
    <x v="31"/>
    <n v="115000"/>
    <s v="Rakeysh Omprakash Mehra"/>
    <s v="Renzil D'Silva"/>
    <s v="Aamir Khan"/>
    <s v="India"/>
    <m/>
    <n v="10800778"/>
    <s v="ROMP"/>
    <n v="167"/>
    <n v="201.6"/>
    <n v="16324390.161706351"/>
  </r>
  <r>
    <s v="Peaceful Warrior"/>
    <x v="8"/>
    <x v="0"/>
    <x v="26"/>
    <s v="June 23, 2006 (United States)"/>
    <x v="4"/>
    <n v="27000"/>
    <s v="Victor Salva"/>
    <s v="Kevin Bernhardt"/>
    <s v="Scott Mechlowicz"/>
    <s v="United States"/>
    <n v="10000000"/>
    <n v="4326927"/>
    <s v="DEJ Productions"/>
    <n v="120"/>
    <n v="201.6"/>
    <n v="6539755.2425595243"/>
  </r>
  <r>
    <s v="The Santa Clause 3: The Escape Clause"/>
    <x v="2"/>
    <x v="1"/>
    <x v="26"/>
    <s v="November 3, 2006 (United States)"/>
    <x v="25"/>
    <n v="34000"/>
    <s v="Michael Lembeck"/>
    <s v="Ed Decter"/>
    <s v="Tim Allen"/>
    <s v="United States"/>
    <n v="12000000"/>
    <n v="110768122"/>
    <s v="Walt Disney Pictures"/>
    <n v="92"/>
    <n v="201.6"/>
    <n v="167415906.61408731"/>
  </r>
  <r>
    <s v="Miss Potter"/>
    <x v="1"/>
    <x v="5"/>
    <x v="26"/>
    <s v="March 9, 2007 (United States)"/>
    <x v="9"/>
    <n v="28000"/>
    <s v="Chris Noonan"/>
    <s v="Richard Maltby Jr."/>
    <s v="Renée Zellweger"/>
    <s v="United Kingdom"/>
    <n v="30000000"/>
    <n v="35078241"/>
    <s v="Phoenix Pictures"/>
    <n v="88"/>
    <n v="201.6"/>
    <n v="53017559.68601191"/>
  </r>
  <r>
    <s v="Big Momma's House 2"/>
    <x v="8"/>
    <x v="3"/>
    <x v="26"/>
    <s v="January 27, 2006 (United States)"/>
    <x v="25"/>
    <n v="41000"/>
    <s v="John Whitesell"/>
    <s v="Don Rhymer"/>
    <s v="Martin Lawrence"/>
    <s v="United States"/>
    <n v="40000000"/>
    <n v="141522961"/>
    <s v="Twentieth Century Fox"/>
    <n v="99"/>
    <n v="201.6"/>
    <n v="213899038.77331349"/>
  </r>
  <r>
    <s v="Pulse"/>
    <x v="8"/>
    <x v="4"/>
    <x v="26"/>
    <s v="August 11, 2006 (United States)"/>
    <x v="25"/>
    <n v="28000"/>
    <s v="Jim Sonzero"/>
    <s v="Kiyoshi Kurosawa"/>
    <s v="Kristen Bell"/>
    <s v="United States"/>
    <n v="20500000"/>
    <n v="29907685"/>
    <s v="Dimension Films"/>
    <n v="90"/>
    <n v="201.6"/>
    <n v="45202736.207837306"/>
  </r>
  <r>
    <s v="The Last Kiss"/>
    <x v="0"/>
    <x v="3"/>
    <x v="26"/>
    <s v="September 15, 2006 (United States)"/>
    <x v="5"/>
    <n v="41000"/>
    <s v="Tony Goldwyn"/>
    <s v="Paul Haggis"/>
    <s v="Zach Braff"/>
    <s v="United States"/>
    <n v="20000000"/>
    <n v="15852401"/>
    <s v="Lakeshore Entertainment"/>
    <n v="104"/>
    <n v="201.6"/>
    <n v="23959457.265376985"/>
  </r>
  <r>
    <s v="The Foot Fist Way"/>
    <x v="0"/>
    <x v="3"/>
    <x v="26"/>
    <s v="September 26, 2008 (United Kingdom)"/>
    <x v="21"/>
    <n v="12000"/>
    <s v="Jody Hill"/>
    <s v="Ben Best"/>
    <s v="Danny McBride"/>
    <s v="United States"/>
    <m/>
    <n v="245292"/>
    <s v="MTV Films"/>
    <n v="85"/>
    <n v="201.6"/>
    <n v="370736.47023809527"/>
  </r>
  <r>
    <s v="The Astronaut Farmer"/>
    <x v="1"/>
    <x v="1"/>
    <x v="26"/>
    <s v="February 23, 2007 (United States)"/>
    <x v="21"/>
    <n v="22000"/>
    <s v="Michael Polish"/>
    <s v="Mark Polish"/>
    <s v="Billy Bob Thornton"/>
    <s v="United States"/>
    <n v="13000000"/>
    <n v="11130889"/>
    <s v="Warner Bros."/>
    <n v="104"/>
    <n v="201.6"/>
    <n v="16823322.80902778"/>
  </r>
  <r>
    <s v="Starter for 10"/>
    <x v="8"/>
    <x v="3"/>
    <x v="26"/>
    <s v="March 9, 2007 (United States)"/>
    <x v="17"/>
    <n v="22000"/>
    <s v="Tom Vaughan"/>
    <s v="David Nicholls"/>
    <s v="James McAvoy"/>
    <s v="United Kingdom"/>
    <m/>
    <n v="1736394"/>
    <s v="BBC Films"/>
    <n v="92"/>
    <n v="201.6"/>
    <n v="2624401.0505952383"/>
  </r>
  <r>
    <s v="Mini's First Time"/>
    <x v="0"/>
    <x v="3"/>
    <x v="26"/>
    <s v="July 14, 2006 (Canada)"/>
    <x v="1"/>
    <n v="8100"/>
    <s v="Nick Guthe"/>
    <s v="Nick Guthe"/>
    <s v="Alec Baldwin"/>
    <s v="United States"/>
    <n v="6000000"/>
    <n v="156318"/>
    <s v="Bold Films"/>
    <n v="91"/>
    <n v="201.6"/>
    <n v="236260.3898809524"/>
  </r>
  <r>
    <s v="Lonely Hearts"/>
    <x v="0"/>
    <x v="5"/>
    <x v="26"/>
    <s v="October 21, 2006 (Taiwan)"/>
    <x v="5"/>
    <n v="20000"/>
    <s v="Todd Robinson"/>
    <s v="Todd Robinson"/>
    <s v="John Travolta"/>
    <s v="Germany"/>
    <n v="18000000"/>
    <n v="2520835"/>
    <s v="Millennium Films"/>
    <n v="108"/>
    <n v="201.6"/>
    <n v="3810012.0262896828"/>
  </r>
  <r>
    <s v="A Guide to Recognizing Your Saints"/>
    <x v="0"/>
    <x v="6"/>
    <x v="26"/>
    <s v="October 13, 2006 (United States)"/>
    <x v="9"/>
    <n v="25000"/>
    <s v="Dito Montiel"/>
    <s v="Dito Montiel"/>
    <s v="Robert Downey Jr."/>
    <s v="United States"/>
    <m/>
    <n v="2035468"/>
    <s v="Belladonna Productions"/>
    <n v="100"/>
    <n v="201.6"/>
    <n v="3076424.1051587304"/>
  </r>
  <r>
    <s v="Everyone's Hero"/>
    <x v="2"/>
    <x v="10"/>
    <x v="26"/>
    <s v="September 15, 2006 (United States)"/>
    <x v="46"/>
    <n v="8300"/>
    <s v="Colin Brady"/>
    <s v="Robert Kurtz"/>
    <s v="Jake T. Austin"/>
    <s v="Canada"/>
    <n v="35000000"/>
    <n v="16627188"/>
    <s v="Arc Productions"/>
    <n v="87"/>
    <n v="201.6"/>
    <n v="25130477.101190478"/>
  </r>
  <r>
    <s v="Severance"/>
    <x v="0"/>
    <x v="3"/>
    <x v="26"/>
    <s v="August 25, 2006 (United Kingdom)"/>
    <x v="16"/>
    <n v="37000"/>
    <s v="Christopher Smith"/>
    <s v="James Moran"/>
    <s v="Danny Dyer"/>
    <s v="United Kingdom"/>
    <m/>
    <n v="5515163"/>
    <s v="Qwerty Films"/>
    <n v="96"/>
    <n v="201.6"/>
    <n v="8335665.5064484132"/>
  </r>
  <r>
    <s v="Loving Annabelle"/>
    <x v="4"/>
    <x v="0"/>
    <x v="26"/>
    <s v="May 24, 2007 (Germany)"/>
    <x v="21"/>
    <n v="12000"/>
    <s v="Katherine Brooks"/>
    <s v="Katherine Brooks"/>
    <s v="Erin Kelly"/>
    <s v="United States"/>
    <n v="1000000"/>
    <m/>
    <s v="Big Easy Pictures"/>
    <n v="77"/>
    <n v="201.6"/>
    <s v=""/>
  </r>
  <r>
    <s v="Kabhi Alvida Naa Kehna"/>
    <x v="4"/>
    <x v="0"/>
    <x v="26"/>
    <s v="August 11, 2006 (India)"/>
    <x v="10"/>
    <n v="19000"/>
    <s v="Karan Johar"/>
    <s v="Karan Johar"/>
    <s v="Shah Rukh Khan"/>
    <s v="India"/>
    <m/>
    <n v="25229168"/>
    <s v="Dharma Productions"/>
    <n v="193"/>
    <n v="201.6"/>
    <n v="38131584.769841269"/>
  </r>
  <r>
    <s v="Old Joy"/>
    <x v="9"/>
    <x v="0"/>
    <x v="26"/>
    <s v="January 26, 2007 (United Kingdom)"/>
    <x v="8"/>
    <n v="7000"/>
    <s v="Kelly Reichardt"/>
    <s v="Jonathan Raymond"/>
    <s v="Daniel London"/>
    <s v="United States"/>
    <n v="300000"/>
    <n v="301047"/>
    <s v="Film Science"/>
    <n v="76"/>
    <n v="201.6"/>
    <n v="455005.06398809527"/>
  </r>
  <r>
    <s v="The Grudge 2"/>
    <x v="8"/>
    <x v="4"/>
    <x v="26"/>
    <s v="October 13, 2006 (United States)"/>
    <x v="27"/>
    <n v="48000"/>
    <s v="Takashi Shimizu"/>
    <s v="Stephen Susco"/>
    <s v="Amber Tamblyn"/>
    <s v="United States"/>
    <n v="20000000"/>
    <n v="70711175"/>
    <s v="Columbia Pictures"/>
    <n v="102"/>
    <n v="201.6"/>
    <n v="106873487.21478175"/>
  </r>
  <r>
    <s v="For Your Consideration"/>
    <x v="8"/>
    <x v="3"/>
    <x v="26"/>
    <s v="November 22, 2006 (United States)"/>
    <x v="21"/>
    <n v="14000"/>
    <s v="Christopher Guest"/>
    <s v="Christopher Guest"/>
    <s v="Catherine O'Hara"/>
    <s v="United States"/>
    <n v="12000000"/>
    <n v="5925637"/>
    <s v="Shangri-La Entertainment"/>
    <n v="86"/>
    <n v="201.6"/>
    <n v="8956059.4935515877"/>
  </r>
  <r>
    <s v="The Sentinel"/>
    <x v="8"/>
    <x v="2"/>
    <x v="26"/>
    <s v="April 21, 2006 (United States)"/>
    <x v="10"/>
    <n v="49000"/>
    <s v="Clark Johnson"/>
    <s v="George Nolfi"/>
    <s v="Michael Douglas"/>
    <s v="United States"/>
    <n v="60000000"/>
    <n v="78810595"/>
    <s v="Twentieth Century Fox"/>
    <n v="108"/>
    <n v="201.6"/>
    <n v="119115021.31200397"/>
  </r>
  <r>
    <s v="The Breed"/>
    <x v="0"/>
    <x v="2"/>
    <x v="26"/>
    <s v="October 19, 2007 (South Africa)"/>
    <x v="27"/>
    <n v="13000"/>
    <s v="Nicholas Mastandrea"/>
    <s v="Robert Conte"/>
    <s v="Michelle Rodriguez"/>
    <s v="Germany"/>
    <m/>
    <n v="1689984"/>
    <s v="Film Afrika Worldwide"/>
    <n v="91"/>
    <n v="201.6"/>
    <n v="2554256.5714285714"/>
  </r>
  <r>
    <s v="Skinwalkers"/>
    <x v="0"/>
    <x v="2"/>
    <x v="26"/>
    <s v="August 10, 2007 (United States)"/>
    <x v="26"/>
    <n v="13000"/>
    <s v="James Isaac"/>
    <s v="James DeMonaco"/>
    <s v="Jason Behr"/>
    <s v="Canada"/>
    <m/>
    <n v="3269736"/>
    <s v="Lionsgate"/>
    <n v="110"/>
    <n v="201.6"/>
    <n v="4941907.5357142864"/>
  </r>
  <r>
    <s v="Hoot"/>
    <x v="1"/>
    <x v="1"/>
    <x v="26"/>
    <s v="May 5, 2006 (United States)"/>
    <x v="30"/>
    <n v="8000"/>
    <s v="Wil Shriner"/>
    <s v="Wil Shriner"/>
    <s v="Logan Lerman"/>
    <s v="United States"/>
    <n v="15000000"/>
    <n v="8224998"/>
    <s v="Hoot Productions LLC"/>
    <n v="91"/>
    <n v="201.6"/>
    <n v="12431333.782738095"/>
  </r>
  <r>
    <s v="Garfield: A Tail of Two Kitties"/>
    <x v="1"/>
    <x v="10"/>
    <x v="26"/>
    <s v="June 16, 2006 (United States)"/>
    <x v="18"/>
    <n v="40000"/>
    <s v="Tim Hill"/>
    <s v="Joel Cohen"/>
    <s v="Breckin Meyer"/>
    <s v="United Kingdom"/>
    <n v="60000000"/>
    <n v="143325970"/>
    <s v="Twentieth Century Fox"/>
    <n v="82"/>
    <n v="201.6"/>
    <n v="216624122.31646827"/>
  </r>
  <r>
    <s v="There Will Be Blood"/>
    <x v="0"/>
    <x v="0"/>
    <x v="27"/>
    <s v="January 25, 2008 (United States)"/>
    <x v="7"/>
    <n v="535000"/>
    <s v="Paul Thomas Anderson"/>
    <s v="Paul Thomas Anderson"/>
    <s v="Daniel Day-Lewis"/>
    <s v="United States"/>
    <n v="25000000"/>
    <n v="76182388"/>
    <s v="Paramount Vantage"/>
    <n v="158"/>
    <n v="207.3"/>
    <n v="111976717.91413409"/>
  </r>
  <r>
    <s v="No Country for Old Men"/>
    <x v="0"/>
    <x v="6"/>
    <x v="27"/>
    <s v="November 21, 2007 (United States)"/>
    <x v="31"/>
    <n v="886000"/>
    <s v="Ethan Coen"/>
    <s v="Joel Coen"/>
    <s v="Tommy Lee Jones"/>
    <s v="United States"/>
    <n v="25000000"/>
    <n v="171627166"/>
    <s v="Paramount Vantage"/>
    <n v="122"/>
    <n v="207.3"/>
    <n v="252266268.59720209"/>
  </r>
  <r>
    <s v="Stardust"/>
    <x v="8"/>
    <x v="1"/>
    <x v="27"/>
    <s v="August 10, 2007 (United States)"/>
    <x v="37"/>
    <n v="260000"/>
    <s v="Matthew Vaughn"/>
    <s v="Jane Goldman"/>
    <s v="Charlie Cox"/>
    <s v="United Kingdom"/>
    <n v="70000000"/>
    <n v="137515140"/>
    <s v="Paramount Pictures"/>
    <n v="127"/>
    <n v="207.3"/>
    <n v="202126691.54848045"/>
  </r>
  <r>
    <s v="Gone Baby Gone"/>
    <x v="0"/>
    <x v="6"/>
    <x v="27"/>
    <s v="October 19, 2007 (United States)"/>
    <x v="37"/>
    <n v="258000"/>
    <s v="Ben Affleck"/>
    <s v="Ben Affleck"/>
    <s v="Morgan Freeman"/>
    <s v="United States"/>
    <n v="19000000"/>
    <n v="34612443"/>
    <s v="Miramax"/>
    <n v="114"/>
    <n v="207.3"/>
    <n v="50875115.205499269"/>
  </r>
  <r>
    <s v="Disturbia"/>
    <x v="8"/>
    <x v="6"/>
    <x v="27"/>
    <s v="April 13, 2007 (United States)"/>
    <x v="8"/>
    <n v="226000"/>
    <s v="D.J. Caruso"/>
    <s v="Christopher Landon"/>
    <s v="Shia LaBeouf"/>
    <s v="United States"/>
    <n v="20000000"/>
    <n v="118114220"/>
    <s v="Dreamworks Pictures"/>
    <n v="105"/>
    <n v="207.3"/>
    <n v="173610240.39556196"/>
  </r>
  <r>
    <s v="Zodiac"/>
    <x v="0"/>
    <x v="6"/>
    <x v="27"/>
    <s v="March 2, 2007 (United States)"/>
    <x v="3"/>
    <n v="486000"/>
    <s v="David Fincher"/>
    <s v="James Vanderbilt"/>
    <s v="Jake Gyllenhaal"/>
    <s v="United States"/>
    <n v="65000000"/>
    <n v="84785914"/>
    <s v="Paramount Pictures"/>
    <n v="157"/>
    <n v="207.3"/>
    <n v="124622614.54799806"/>
  </r>
  <r>
    <s v="Superbad"/>
    <x v="0"/>
    <x v="3"/>
    <x v="27"/>
    <s v="August 17, 2007 (United States)"/>
    <x v="37"/>
    <n v="535000"/>
    <s v="Greg Mottola"/>
    <s v="Seth Rogen"/>
    <s v="Michael Cera"/>
    <s v="United States"/>
    <n v="20000000"/>
    <n v="170812526"/>
    <s v="Columbia Pictures"/>
    <n v="113"/>
    <n v="207.3"/>
    <n v="251068869.61987454"/>
  </r>
  <r>
    <s v="Transformers"/>
    <x v="8"/>
    <x v="2"/>
    <x v="27"/>
    <s v="July 3, 2007 (United States)"/>
    <x v="9"/>
    <n v="607000"/>
    <s v="Michael Bay"/>
    <s v="Roberto Orci"/>
    <s v="Shia LaBeouf"/>
    <s v="United States"/>
    <n v="150000000"/>
    <n v="709709780"/>
    <s v="Dreamworks Pictures"/>
    <n v="144"/>
    <n v="207.3"/>
    <n v="1043167245.3738542"/>
  </r>
  <r>
    <s v="Harry Potter and the Order of the Phoenix"/>
    <x v="8"/>
    <x v="2"/>
    <x v="27"/>
    <s v="July 11, 2007 (United States)"/>
    <x v="24"/>
    <n v="527000"/>
    <s v="David Yates"/>
    <s v="Michael Goldenberg"/>
    <s v="Daniel Radcliffe"/>
    <s v="United Kingdom"/>
    <n v="150000000"/>
    <n v="942172396"/>
    <s v="Warner Bros."/>
    <n v="138"/>
    <n v="207.3"/>
    <n v="1384852528.0328026"/>
  </r>
  <r>
    <s v="Into the Wild"/>
    <x v="0"/>
    <x v="1"/>
    <x v="27"/>
    <s v="October 19, 2007 (United States)"/>
    <x v="31"/>
    <n v="588000"/>
    <s v="Sean Penn"/>
    <s v="Sean Penn"/>
    <s v="Emile Hirsch"/>
    <s v="United States"/>
    <n v="15000000"/>
    <n v="56675895"/>
    <s v="Paramount Vantage"/>
    <n v="148"/>
    <n v="207.3"/>
    <n v="83305090.238784358"/>
  </r>
  <r>
    <s v="Ratatouille"/>
    <x v="2"/>
    <x v="10"/>
    <x v="27"/>
    <s v="June 29, 2007 (United States)"/>
    <x v="45"/>
    <n v="660000"/>
    <s v="Brad Bird"/>
    <s v="Brad Bird"/>
    <s v="Brad Garrett"/>
    <s v="United States"/>
    <n v="150000000"/>
    <n v="623726085"/>
    <s v="Walt Disney Pictures"/>
    <n v="111"/>
    <n v="207.3"/>
    <n v="916784071.87409544"/>
  </r>
  <r>
    <s v="Atonement"/>
    <x v="0"/>
    <x v="0"/>
    <x v="27"/>
    <s v="January 11, 2008 (United States)"/>
    <x v="40"/>
    <n v="259000"/>
    <s v="Joe Wright"/>
    <s v="Ian McEwan"/>
    <s v="Keira Knightley"/>
    <s v="United Kingdom"/>
    <n v="30000000"/>
    <n v="131016624"/>
    <s v="Universal Pictures"/>
    <n v="123"/>
    <n v="207.3"/>
    <n v="192574844.82778579"/>
  </r>
  <r>
    <s v="Shooter"/>
    <x v="0"/>
    <x v="2"/>
    <x v="27"/>
    <s v="March 23, 2007 (United States)"/>
    <x v="13"/>
    <n v="317000"/>
    <s v="Antoine Fuqua"/>
    <s v="Jonathan Lemkin"/>
    <s v="Mark Wahlberg"/>
    <s v="United States"/>
    <n v="61000000"/>
    <n v="95696996"/>
    <s v="Paramount Pictures"/>
    <n v="124"/>
    <n v="207.3"/>
    <n v="140660273.4259527"/>
  </r>
  <r>
    <s v="American Gangster"/>
    <x v="0"/>
    <x v="5"/>
    <x v="27"/>
    <s v="November 2, 2007 (United States)"/>
    <x v="40"/>
    <n v="401000"/>
    <s v="Ridley Scott"/>
    <s v="Steven Zaillian"/>
    <s v="Denzel Washington"/>
    <s v="United States"/>
    <n v="100000000"/>
    <n v="269755430"/>
    <s v="Universal Pictures"/>
    <n v="157"/>
    <n v="207.3"/>
    <n v="396500142.40713936"/>
  </r>
  <r>
    <s v="Spider-Man 3"/>
    <x v="8"/>
    <x v="2"/>
    <x v="27"/>
    <s v="May 4, 2007 (United States)"/>
    <x v="19"/>
    <n v="513000"/>
    <s v="Sam Raimi"/>
    <s v="Sam Raimi"/>
    <s v="Tobey Maguire"/>
    <s v="United States"/>
    <n v="258000000"/>
    <n v="894983373"/>
    <s v="Columbia Pictures"/>
    <n v="139"/>
    <n v="207.3"/>
    <n v="1315491720.9507959"/>
  </r>
  <r>
    <s v="Live Free or Die Hard"/>
    <x v="8"/>
    <x v="2"/>
    <x v="27"/>
    <s v="June 27, 2007 (United States)"/>
    <x v="12"/>
    <n v="394000"/>
    <s v="Len Wiseman"/>
    <s v="John Carlin"/>
    <s v="Bruce Willis"/>
    <s v="United States"/>
    <n v="110000000"/>
    <n v="388156011"/>
    <s v="Twentieth Century Fox"/>
    <n v="128"/>
    <n v="207.3"/>
    <n v="570531290.6497829"/>
  </r>
  <r>
    <s v="Hot Fuzz"/>
    <x v="0"/>
    <x v="2"/>
    <x v="27"/>
    <s v="April 20, 2007 (United States)"/>
    <x v="40"/>
    <n v="476000"/>
    <s v="Edgar Wright"/>
    <s v="Edgar Wright"/>
    <s v="Simon Pegg"/>
    <s v="United Kingdom"/>
    <m/>
    <n v="80743363"/>
    <s v="Universal Pictures"/>
    <n v="121"/>
    <n v="207.3"/>
    <n v="118680669.10805595"/>
  </r>
  <r>
    <s v="Pirates of the Caribbean: at World's End"/>
    <x v="8"/>
    <x v="2"/>
    <x v="27"/>
    <s v="May 25, 2007 (United States)"/>
    <x v="12"/>
    <n v="608000"/>
    <s v="Gore Verbinski"/>
    <s v="Ted Elliott"/>
    <s v="Johnny Depp"/>
    <s v="United States"/>
    <n v="300000000"/>
    <n v="960996492"/>
    <s v="Walt Disney Pictures"/>
    <n v="169"/>
    <n v="207.3"/>
    <n v="1412521134.164978"/>
  </r>
  <r>
    <s v="I Am Legend"/>
    <x v="8"/>
    <x v="2"/>
    <x v="27"/>
    <s v="December 14, 2007 (United States)"/>
    <x v="13"/>
    <n v="704000"/>
    <s v="Francis Lawrence"/>
    <s v="Mark Protosevich"/>
    <s v="Will Smith"/>
    <s v="United States"/>
    <n v="150000000"/>
    <n v="585410052"/>
    <s v="Warner Bros."/>
    <n v="101"/>
    <n v="207.3"/>
    <n v="860465233.20984066"/>
  </r>
  <r>
    <s v="Sunshine"/>
    <x v="0"/>
    <x v="9"/>
    <x v="27"/>
    <s v="July 27, 2007 (United States)"/>
    <x v="13"/>
    <n v="238000"/>
    <s v="Danny Boyle"/>
    <s v="Alex Garland"/>
    <s v="Cillian Murphy"/>
    <s v="United Kingdom"/>
    <m/>
    <n v="34806812"/>
    <s v="DNA Films"/>
    <n v="107"/>
    <n v="207.3"/>
    <n v="51160808.569223344"/>
  </r>
  <r>
    <s v="Juno"/>
    <x v="8"/>
    <x v="3"/>
    <x v="27"/>
    <s v="December 25, 2007 (United States)"/>
    <x v="34"/>
    <n v="499000"/>
    <s v="Jason Reitman"/>
    <s v="Diablo Cody"/>
    <s v="Elliot Page"/>
    <s v="United States"/>
    <n v="7500000"/>
    <n v="232372681"/>
    <s v="Fox Searchlight Pictures"/>
    <n v="96"/>
    <n v="207.3"/>
    <n v="341553091.65798354"/>
  </r>
  <r>
    <s v="28 Weeks Later"/>
    <x v="0"/>
    <x v="4"/>
    <x v="27"/>
    <s v="May 11, 2007 (United States)"/>
    <x v="9"/>
    <n v="263000"/>
    <s v="Juan Carlos Fresnadillo"/>
    <s v="Rowan Joffe"/>
    <s v="Jeremy Renner"/>
    <s v="United Kingdom"/>
    <n v="15000000"/>
    <n v="65048678"/>
    <s v="Fox Atomic"/>
    <n v="100"/>
    <n v="207.3"/>
    <n v="95611829.168355033"/>
  </r>
  <r>
    <s v="Hitman"/>
    <x v="0"/>
    <x v="2"/>
    <x v="27"/>
    <s v="November 21, 2007 (United States)"/>
    <x v="21"/>
    <n v="163000"/>
    <s v="Xavier Gens"/>
    <s v="Skip Woods"/>
    <s v="Timothy Olyphant"/>
    <s v="France"/>
    <n v="24000000"/>
    <n v="101276318"/>
    <s v="Twentieth Century Fox"/>
    <n v="100"/>
    <n v="207.3"/>
    <n v="148861042.42450553"/>
  </r>
  <r>
    <s v="Enchanted"/>
    <x v="1"/>
    <x v="3"/>
    <x v="27"/>
    <s v="November 21, 2007 (United States)"/>
    <x v="9"/>
    <n v="181000"/>
    <s v="Kevin Lima"/>
    <s v="Bill Kelly"/>
    <s v="Amy Adams"/>
    <s v="United States"/>
    <n v="85000000"/>
    <n v="340487836"/>
    <s v="Walt Disney Pictures"/>
    <n v="107"/>
    <n v="207.3"/>
    <n v="500466201.78099364"/>
  </r>
  <r>
    <s v="The Mist"/>
    <x v="0"/>
    <x v="4"/>
    <x v="27"/>
    <s v="November 21, 2007 (United States)"/>
    <x v="12"/>
    <n v="287000"/>
    <s v="Frank Darabont"/>
    <s v="Frank Darabont"/>
    <s v="Thomas Jane"/>
    <s v="United States"/>
    <n v="18000000"/>
    <n v="57470220"/>
    <s v="Dimension Films"/>
    <n v="126"/>
    <n v="207.3"/>
    <n v="84472629.204052091"/>
  </r>
  <r>
    <s v="Hairspray"/>
    <x v="1"/>
    <x v="3"/>
    <x v="27"/>
    <s v="July 20, 2007 (United States)"/>
    <x v="14"/>
    <n v="122000"/>
    <s v="Adam Shankman"/>
    <s v="Leslie Dixon"/>
    <s v="John Travolta"/>
    <s v="United States"/>
    <n v="75000000"/>
    <n v="203553311"/>
    <s v="New Line Cinema"/>
    <n v="117"/>
    <n v="207.3"/>
    <n v="299192927.45634341"/>
  </r>
  <r>
    <s v="Knocked Up"/>
    <x v="0"/>
    <x v="3"/>
    <x v="27"/>
    <s v="June 1, 2007 (United States)"/>
    <x v="15"/>
    <n v="356000"/>
    <s v="Judd Apatow"/>
    <s v="Judd Apatow"/>
    <s v="Seth Rogen"/>
    <s v="United States"/>
    <n v="30000000"/>
    <n v="219922417"/>
    <s v="Universal Pictures"/>
    <n v="129"/>
    <n v="207.3"/>
    <n v="323253065.41196328"/>
  </r>
  <r>
    <s v="Sweeney Todd: the Demon Barber of Fleet Street"/>
    <x v="0"/>
    <x v="0"/>
    <x v="27"/>
    <s v="December 21, 2007 (United States)"/>
    <x v="4"/>
    <n v="350000"/>
    <s v="Tim Burton"/>
    <s v="John Logan"/>
    <s v="Johnny Depp"/>
    <s v="United States"/>
    <n v="50000000"/>
    <n v="153383627"/>
    <s v="Dreamworks Pictures"/>
    <n v="116"/>
    <n v="207.3"/>
    <n v="225450994.43753013"/>
  </r>
  <r>
    <s v="Grindhouse"/>
    <x v="0"/>
    <x v="2"/>
    <x v="27"/>
    <s v="April 6, 2007 (United States)"/>
    <x v="24"/>
    <n v="180000"/>
    <s v="Directors"/>
    <s v="Robert Rodriguez"/>
    <s v="Kurt Russell"/>
    <s v="United States"/>
    <n v="67000000"/>
    <n v="25422088"/>
    <s v="Dimension Films"/>
    <n v="191"/>
    <n v="207.3"/>
    <n v="37366667.697057404"/>
  </r>
  <r>
    <s v="Ghost Rider"/>
    <x v="8"/>
    <x v="2"/>
    <x v="27"/>
    <s v="February 16, 2007 (United States)"/>
    <x v="11"/>
    <n v="227000"/>
    <s v="Mark Steven Johnson"/>
    <s v="Mark Steven Johnson"/>
    <s v="Nicolas Cage"/>
    <s v="United States"/>
    <n v="110000000"/>
    <n v="228738393"/>
    <s v="Columbia Pictures"/>
    <n v="110"/>
    <n v="207.3"/>
    <n v="336211231.7756874"/>
  </r>
  <r>
    <s v="Hot Rod"/>
    <x v="8"/>
    <x v="3"/>
    <x v="27"/>
    <s v="August 3, 2007 (United States)"/>
    <x v="17"/>
    <n v="80000"/>
    <s v="Akiva Schaffer"/>
    <s v="Pam Brady"/>
    <s v="Andy Samberg"/>
    <s v="United States"/>
    <m/>
    <n v="14353654"/>
    <s v="Paramount Pictures"/>
    <n v="88"/>
    <n v="207.3"/>
    <n v="21097724.909792569"/>
  </r>
  <r>
    <s v="The Darjeeling Limited"/>
    <x v="0"/>
    <x v="1"/>
    <x v="27"/>
    <s v="October 26, 2007 (United States)"/>
    <x v="13"/>
    <n v="186000"/>
    <s v="Wes Anderson"/>
    <s v="Wes Anderson"/>
    <s v="Owen Wilson"/>
    <s v="United States"/>
    <n v="16000000"/>
    <n v="35310019"/>
    <s v="Fox Searchlight Pictures"/>
    <n v="91"/>
    <n v="207.3"/>
    <n v="51900447.608779542"/>
  </r>
  <r>
    <s v="Bridge to Terabithia"/>
    <x v="1"/>
    <x v="0"/>
    <x v="27"/>
    <s v="February 16, 2007 (United States)"/>
    <x v="12"/>
    <n v="147000"/>
    <s v="Gabor Csupo"/>
    <s v="Jeff Stockwell"/>
    <s v="Josh Hutcherson"/>
    <s v="United States"/>
    <n v="17000000"/>
    <n v="137587063"/>
    <s v="Walden Media"/>
    <n v="96"/>
    <n v="207.3"/>
    <n v="202232407.60299081"/>
  </r>
  <r>
    <s v="The Nanny Diaries"/>
    <x v="8"/>
    <x v="3"/>
    <x v="27"/>
    <s v="August 24, 2007 (United States)"/>
    <x v="19"/>
    <n v="57000"/>
    <s v="Shari Springer Berman"/>
    <s v="Emma McLaughlin"/>
    <s v="Scarlett Johansson"/>
    <s v="United States"/>
    <n v="20000000"/>
    <n v="47817020"/>
    <s v="The Weinstein Company"/>
    <n v="105"/>
    <n v="207.3"/>
    <n v="70283868.760250837"/>
  </r>
  <r>
    <s v="Funny Games"/>
    <x v="0"/>
    <x v="6"/>
    <x v="27"/>
    <s v="April 4, 2008 (United Kingdom)"/>
    <x v="14"/>
    <n v="93000"/>
    <s v="Michael Haneke"/>
    <s v="Michael Haneke"/>
    <s v="Naomi Watts"/>
    <s v="United States"/>
    <n v="15000000"/>
    <n v="7938872"/>
    <s v="Celluloid Dreams"/>
    <n v="111"/>
    <n v="207.3"/>
    <n v="11668954.647370959"/>
  </r>
  <r>
    <s v="Halloween"/>
    <x v="0"/>
    <x v="4"/>
    <x v="27"/>
    <s v="August 31, 2007 (United States)"/>
    <x v="10"/>
    <n v="111000"/>
    <s v="Rob Zombie"/>
    <s v="Rob Zombie"/>
    <s v="Scout Taylor-Compton"/>
    <s v="United States"/>
    <n v="15000000"/>
    <n v="80460948"/>
    <s v="Dimension Films"/>
    <n v="109"/>
    <n v="207.3"/>
    <n v="118265561.29088277"/>
  </r>
  <r>
    <s v="Eastern Promises"/>
    <x v="0"/>
    <x v="2"/>
    <x v="27"/>
    <s v="September 21, 2007 (United States)"/>
    <x v="37"/>
    <n v="232000"/>
    <s v="David Cronenberg"/>
    <s v="Steven Knight"/>
    <s v="Naomi Watts"/>
    <s v="United Kingdom"/>
    <m/>
    <n v="56107312"/>
    <s v="Kudos Film and Television"/>
    <n v="100"/>
    <n v="207.3"/>
    <n v="82469358.255668104"/>
  </r>
  <r>
    <s v="The Bourne Ultimatum"/>
    <x v="8"/>
    <x v="2"/>
    <x v="27"/>
    <s v="August 3, 2007 (United States)"/>
    <x v="45"/>
    <n v="612000"/>
    <s v="Paul Greengrass"/>
    <s v="Tony Gilroy"/>
    <s v="Matt Damon"/>
    <s v="United States"/>
    <n v="110000000"/>
    <n v="444100035"/>
    <s v="Universal Pictures"/>
    <n v="115"/>
    <n v="207.3"/>
    <n v="652760639.96382046"/>
  </r>
  <r>
    <s v="Norbit"/>
    <x v="8"/>
    <x v="3"/>
    <x v="27"/>
    <s v="February 9, 2007 (United States)"/>
    <x v="52"/>
    <n v="71000"/>
    <s v="Brian Robbins"/>
    <s v="Eddie Murphy"/>
    <s v="Eddie Murphy"/>
    <s v="United States"/>
    <n v="60000000"/>
    <n v="159814490"/>
    <s v="Dreamworks Pictures"/>
    <n v="102"/>
    <n v="207.3"/>
    <n v="234903401.36517122"/>
  </r>
  <r>
    <s v="Fracture"/>
    <x v="0"/>
    <x v="6"/>
    <x v="27"/>
    <s v="April 20, 2007 (United States)"/>
    <x v="13"/>
    <n v="192000"/>
    <s v="Gregory Hoblit"/>
    <s v="Daniel Pyne"/>
    <s v="Anthony Hopkins"/>
    <s v="United States"/>
    <m/>
    <n v="92011561"/>
    <s v="New Line Cinema"/>
    <n v="113"/>
    <n v="207.3"/>
    <n v="135243235.10226724"/>
  </r>
  <r>
    <s v="Beowulf"/>
    <x v="8"/>
    <x v="10"/>
    <x v="27"/>
    <s v="November 16, 2007 (United States)"/>
    <x v="19"/>
    <n v="163000"/>
    <s v="Robert Zemeckis"/>
    <s v="Neil Gaiman"/>
    <s v="Ray Winstone"/>
    <s v="United States"/>
    <n v="150000000"/>
    <n v="196393745"/>
    <s v="Paramount Pictures"/>
    <n v="115"/>
    <n v="207.3"/>
    <n v="288669436.0902074"/>
  </r>
  <r>
    <s v="Next"/>
    <x v="8"/>
    <x v="2"/>
    <x v="27"/>
    <s v="April 27, 2007 (United States)"/>
    <x v="19"/>
    <n v="152000"/>
    <s v="Lee Tamahori"/>
    <s v="Gary Goldman"/>
    <s v="Nicolas Cage"/>
    <s v="United States"/>
    <n v="70000000"/>
    <n v="77621983"/>
    <s v="Paramount Pictures"/>
    <n v="96"/>
    <n v="207.3"/>
    <n v="114092707.28461166"/>
  </r>
  <r>
    <s v="3:10 to Yuma"/>
    <x v="0"/>
    <x v="2"/>
    <x v="27"/>
    <s v="September 7, 2007 (United States)"/>
    <x v="3"/>
    <n v="295000"/>
    <s v="James Mangold"/>
    <s v="Halsted Welles"/>
    <s v="Russell Crowe"/>
    <s v="United States"/>
    <n v="55000000"/>
    <n v="70016220"/>
    <s v="Lionsgate"/>
    <n v="122"/>
    <n v="207.3"/>
    <n v="102913373.05354558"/>
  </r>
  <r>
    <s v="Across the Universe"/>
    <x v="8"/>
    <x v="0"/>
    <x v="27"/>
    <s v="October 12, 2007 (United States)"/>
    <x v="4"/>
    <n v="107000"/>
    <s v="Julie Taymor"/>
    <s v="Dick Clement"/>
    <s v="Evan Rachel Wood"/>
    <s v="United States"/>
    <n v="45000000"/>
    <n v="29625761"/>
    <s v="Revolution Studios"/>
    <n v="133"/>
    <n v="207.3"/>
    <n v="43545438.38253738"/>
  </r>
  <r>
    <s v="Ocean's Thirteen"/>
    <x v="8"/>
    <x v="6"/>
    <x v="27"/>
    <s v="June 8, 2007 (United States)"/>
    <x v="15"/>
    <n v="328000"/>
    <s v="Steven Soderbergh"/>
    <s v="Brian Koppelman"/>
    <s v="George Clooney"/>
    <s v="United States"/>
    <n v="85000000"/>
    <n v="311312624"/>
    <s v="Warner Bros."/>
    <n v="122"/>
    <n v="207.3"/>
    <n v="457583003.05258071"/>
  </r>
  <r>
    <s v="Blades of Glory"/>
    <x v="8"/>
    <x v="3"/>
    <x v="27"/>
    <s v="March 30, 2007 (United States)"/>
    <x v="21"/>
    <n v="161000"/>
    <s v="Josh Gordon"/>
    <s v="Jeff Cox"/>
    <s v="Will Ferrell"/>
    <s v="United States"/>
    <n v="61000000"/>
    <n v="145710347"/>
    <s v="Dreamworks Pictures"/>
    <n v="93"/>
    <n v="207.3"/>
    <n v="214172420.3130728"/>
  </r>
  <r>
    <s v="Surf's Up"/>
    <x v="1"/>
    <x v="10"/>
    <x v="27"/>
    <s v="June 8, 2007 (United States)"/>
    <x v="17"/>
    <n v="72000"/>
    <s v="Ash Brannon"/>
    <s v="Don Rhymer"/>
    <s v="Shia LaBeouf"/>
    <s v="United States"/>
    <n v="100000000"/>
    <n v="152005713"/>
    <s v="Columbia Pictures"/>
    <n v="85"/>
    <n v="207.3"/>
    <n v="223425666.91316929"/>
  </r>
  <r>
    <s v="Resident Evil: Extinction"/>
    <x v="0"/>
    <x v="2"/>
    <x v="27"/>
    <s v="September 21, 2007 (United States)"/>
    <x v="19"/>
    <n v="187000"/>
    <s v="Russell Mulcahy"/>
    <s v="Paul W.S. Anderson"/>
    <s v="Milla Jovovich"/>
    <s v="France"/>
    <n v="45000000"/>
    <n v="147717833"/>
    <s v="Screen Gems"/>
    <n v="94"/>
    <n v="207.3"/>
    <n v="217123124.53014952"/>
  </r>
  <r>
    <s v="30 Days of Night"/>
    <x v="0"/>
    <x v="2"/>
    <x v="27"/>
    <s v="October 19, 2007 (United States)"/>
    <x v="14"/>
    <n v="168000"/>
    <s v="David Slade"/>
    <s v="Steve Niles"/>
    <s v="Josh Hartnett"/>
    <s v="United States"/>
    <n v="30000000"/>
    <n v="75513170"/>
    <s v="Columbia Pictures"/>
    <n v="113"/>
    <n v="207.3"/>
    <n v="110993067.53014953"/>
  </r>
  <r>
    <s v="Awake"/>
    <x v="0"/>
    <x v="6"/>
    <x v="27"/>
    <s v="November 30, 2007 (United States)"/>
    <x v="16"/>
    <n v="73000"/>
    <s v="Joby Harold"/>
    <s v="Joby Harold"/>
    <s v="Hayden Christensen"/>
    <s v="United States"/>
    <n v="8600000"/>
    <n v="32730062"/>
    <s v="The Weinstein Company"/>
    <n v="84"/>
    <n v="207.3"/>
    <n v="48108296.630004816"/>
  </r>
  <r>
    <s v="Dead Silence"/>
    <x v="0"/>
    <x v="4"/>
    <x v="27"/>
    <s v="March 16, 2007 (United States)"/>
    <x v="19"/>
    <n v="89000"/>
    <s v="James Wan"/>
    <s v="Leigh Whannell"/>
    <s v="Ryan Kwanten"/>
    <s v="United States"/>
    <n v="20000000"/>
    <n v="22382047"/>
    <s v="Universal Pictures"/>
    <n v="89"/>
    <n v="207.3"/>
    <n v="32898262.040038586"/>
  </r>
  <r>
    <s v="Bee Movie"/>
    <x v="1"/>
    <x v="10"/>
    <x v="27"/>
    <s v="November 2, 2007 (United States)"/>
    <x v="10"/>
    <n v="148000"/>
    <s v="Simon J. Smith"/>
    <s v="Jerry Seinfeld"/>
    <s v="Jerry Seinfeld"/>
    <s v="United States"/>
    <n v="150000000"/>
    <n v="293514336"/>
    <s v="DreamWorks Animation"/>
    <n v="91"/>
    <n v="207.3"/>
    <n v="431422181.27930528"/>
  </r>
  <r>
    <s v="The Heartbreak Kid"/>
    <x v="0"/>
    <x v="3"/>
    <x v="27"/>
    <s v="October 5, 2007 (United States)"/>
    <x v="1"/>
    <n v="88000"/>
    <s v="Bobby Farrelly"/>
    <s v="Scot Armstrong"/>
    <s v="Ben Stiller"/>
    <s v="United States"/>
    <n v="60000000"/>
    <n v="128453183"/>
    <s v="Dreamworks Pictures"/>
    <n v="116"/>
    <n v="207.3"/>
    <n v="188806969.89917991"/>
  </r>
  <r>
    <s v="Aliens vs. Predator: Requiem"/>
    <x v="0"/>
    <x v="2"/>
    <x v="27"/>
    <s v="December 25, 2007 (United States)"/>
    <x v="26"/>
    <n v="118000"/>
    <s v="Colin Strause"/>
    <s v="Shane Salerno"/>
    <s v="Reiko Aylesworth"/>
    <s v="United States"/>
    <n v="40000000"/>
    <n v="130290885"/>
    <s v="Twentieth Century Fox"/>
    <n v="94"/>
    <n v="207.3"/>
    <n v="191508117.02604917"/>
  </r>
  <r>
    <s v="Shrek the Third"/>
    <x v="1"/>
    <x v="10"/>
    <x v="27"/>
    <s v="May 18, 2007 (United States)"/>
    <x v="10"/>
    <n v="288000"/>
    <s v="Chris Miller"/>
    <s v="Jeffrey Price"/>
    <s v="Mike Myers"/>
    <s v="United States"/>
    <n v="160000000"/>
    <n v="813367380"/>
    <s v="DreamWorks"/>
    <n v="93"/>
    <n v="207.3"/>
    <n v="1195528416.2373371"/>
  </r>
  <r>
    <n v="1408"/>
    <x v="8"/>
    <x v="7"/>
    <x v="27"/>
    <s v="June 22, 2007 (United States)"/>
    <x v="8"/>
    <n v="260000"/>
    <s v="Mikael Håfström"/>
    <s v="Matt Greenberg"/>
    <s v="John Cusack"/>
    <s v="United States"/>
    <n v="25000000"/>
    <n v="132963417"/>
    <s v="Dimension Films"/>
    <n v="104"/>
    <n v="207.3"/>
    <n v="195436339.41099852"/>
  </r>
  <r>
    <s v="The Kingdom"/>
    <x v="0"/>
    <x v="2"/>
    <x v="27"/>
    <s v="September 28, 2007 (United States)"/>
    <x v="9"/>
    <n v="121000"/>
    <s v="Peter Berg"/>
    <s v="Matthew Michael Carnahan"/>
    <s v="Jamie Foxx"/>
    <s v="United States"/>
    <n v="70000000"/>
    <n v="87019158"/>
    <s v="Universal Pictures"/>
    <n v="110"/>
    <n v="207.3"/>
    <n v="127905149.26483355"/>
  </r>
  <r>
    <s v="The Assassination of Jesse James by the Coward Robert Ford"/>
    <x v="0"/>
    <x v="5"/>
    <x v="27"/>
    <s v="October 19, 2007 (United States)"/>
    <x v="24"/>
    <n v="173000"/>
    <s v="Andrew Dominik"/>
    <s v="Andrew Dominik"/>
    <s v="Brad Pitt"/>
    <s v="United States"/>
    <n v="30000000"/>
    <n v="15001776"/>
    <s v="Warner Bros."/>
    <n v="160"/>
    <n v="207.3"/>
    <n v="22050367.328509405"/>
  </r>
  <r>
    <s v="Good Luck Chuck"/>
    <x v="0"/>
    <x v="3"/>
    <x v="27"/>
    <s v="September 21, 2007 (United States)"/>
    <x v="41"/>
    <n v="87000"/>
    <s v="Mark Helfrich"/>
    <s v="Josh Stolberg"/>
    <s v="Dane Cook"/>
    <s v="United States"/>
    <n v="25000000"/>
    <n v="59768495"/>
    <s v="Lionsgate"/>
    <n v="96"/>
    <n v="207.3"/>
    <n v="87850749.76603955"/>
  </r>
  <r>
    <s v="Hostel: Part II"/>
    <x v="0"/>
    <x v="4"/>
    <x v="27"/>
    <s v="June 8, 2007 (United States)"/>
    <x v="30"/>
    <n v="87000"/>
    <s v="Eli Roth"/>
    <s v="Eli Roth"/>
    <s v="Lauren German"/>
    <s v="United States"/>
    <n v="10200000"/>
    <n v="35728183"/>
    <s v="Lionsgate"/>
    <n v="94"/>
    <n v="207.3"/>
    <n v="52515086.155812822"/>
  </r>
  <r>
    <s v="Fantastic 4: Rise of the Silver Surfer"/>
    <x v="1"/>
    <x v="2"/>
    <x v="27"/>
    <s v="June 15, 2007 (United States)"/>
    <x v="41"/>
    <n v="254000"/>
    <s v="Tim Story"/>
    <s v="Don Payne"/>
    <s v="Ioan Gruffudd"/>
    <s v="United States"/>
    <n v="130000000"/>
    <n v="301913131"/>
    <s v="Twentieth Century Fox"/>
    <n v="92"/>
    <n v="207.3"/>
    <n v="443767153.95899659"/>
  </r>
  <r>
    <s v="The Golden Compass"/>
    <x v="8"/>
    <x v="1"/>
    <x v="27"/>
    <s v="December 7, 2007 (United States)"/>
    <x v="10"/>
    <n v="182000"/>
    <s v="Chris Weitz"/>
    <s v="Chris Weitz"/>
    <s v="Nicole Kidman"/>
    <s v="United Kingdom"/>
    <n v="180000000"/>
    <n v="372234864"/>
    <s v="New Line Cinema"/>
    <n v="113"/>
    <n v="207.3"/>
    <n v="547129585.43560052"/>
  </r>
  <r>
    <s v="Rush Hour 3"/>
    <x v="8"/>
    <x v="2"/>
    <x v="27"/>
    <s v="August 10, 2007 (United States)"/>
    <x v="19"/>
    <n v="157000"/>
    <s v="Brett Ratner"/>
    <s v="Jeff Nathanson"/>
    <s v="Jackie Chan"/>
    <s v="United States"/>
    <n v="140000000"/>
    <n v="258097122"/>
    <s v="New Line Cinema"/>
    <n v="91"/>
    <n v="207.3"/>
    <n v="379364173.05065119"/>
  </r>
  <r>
    <s v="The Babysitters"/>
    <x v="0"/>
    <x v="0"/>
    <x v="27"/>
    <s v="May 13, 2011 (Poland)"/>
    <x v="41"/>
    <n v="11000"/>
    <s v="David Ross"/>
    <s v="David Ross"/>
    <s v="Lauren Birkell"/>
    <s v="United States"/>
    <m/>
    <n v="44852"/>
    <s v="Forensic Films"/>
    <n v="88"/>
    <n v="207.3"/>
    <n v="65925.732754462122"/>
  </r>
  <r>
    <s v="Timecrimes"/>
    <x v="0"/>
    <x v="4"/>
    <x v="27"/>
    <s v="June 27, 2008 (Spain)"/>
    <x v="13"/>
    <n v="60000"/>
    <s v="Nacho Vigalondo"/>
    <s v="Nacho Vigalondo"/>
    <s v="Karra Elejalde"/>
    <s v="Spain"/>
    <n v="2600000"/>
    <n v="553198"/>
    <s v="Karbo Vantas Entertainment"/>
    <n v="92"/>
    <n v="207.3"/>
    <n v="813118.33381572587"/>
  </r>
  <r>
    <s v="Epic Movie"/>
    <x v="8"/>
    <x v="1"/>
    <x v="27"/>
    <s v="January 26, 2007 (United States)"/>
    <x v="69"/>
    <n v="103000"/>
    <s v="Jason Friedberg"/>
    <s v="Jason Friedberg"/>
    <s v="Kal Penn"/>
    <s v="United States"/>
    <n v="20000000"/>
    <n v="87238158"/>
    <s v="New Regency Productions"/>
    <n v="86"/>
    <n v="207.3"/>
    <n v="128227046.51519535"/>
  </r>
  <r>
    <s v="Meet the Robinsons"/>
    <x v="2"/>
    <x v="10"/>
    <x v="27"/>
    <s v="March 30, 2007 (United States)"/>
    <x v="8"/>
    <n v="91000"/>
    <s v="Stephen J. Anderson"/>
    <s v="Jon Bernstein"/>
    <s v="Daniel Hansen"/>
    <s v="United States"/>
    <n v="150000000"/>
    <n v="169333034"/>
    <s v="Walt Disney Animation Studios"/>
    <n v="95"/>
    <n v="207.3"/>
    <n v="248894237.62566325"/>
  </r>
  <r>
    <s v="Michael Clayton"/>
    <x v="0"/>
    <x v="6"/>
    <x v="27"/>
    <s v="October 12, 2007 (United States)"/>
    <x v="13"/>
    <n v="159000"/>
    <s v="Tony Gilroy"/>
    <s v="Tony Gilroy"/>
    <s v="George Clooney"/>
    <s v="United States"/>
    <n v="25000000"/>
    <n v="92991835"/>
    <s v="Samuels Media"/>
    <n v="119"/>
    <n v="207.3"/>
    <n v="136684091.29040036"/>
  </r>
  <r>
    <s v="The Bucket List"/>
    <x v="8"/>
    <x v="1"/>
    <x v="27"/>
    <s v="January 11, 2008 (United States)"/>
    <x v="34"/>
    <n v="235000"/>
    <s v="Rob Reiner"/>
    <s v="Justin Zackham"/>
    <s v="Jack Nicholson"/>
    <s v="United States"/>
    <n v="45000000"/>
    <n v="175372502"/>
    <s v="Warner Bros."/>
    <n v="97"/>
    <n v="207.3"/>
    <n v="257771352.43318859"/>
  </r>
  <r>
    <s v="Lust, Caution"/>
    <x v="5"/>
    <x v="0"/>
    <x v="27"/>
    <s v="October 26, 2007 (United States)"/>
    <x v="24"/>
    <n v="38000"/>
    <s v="Ang Lee"/>
    <s v="Eileen Chang"/>
    <s v="Tony Chiu-Wai Leung"/>
    <s v="Taiwan"/>
    <n v="15000000"/>
    <n v="67091915"/>
    <s v="Haishang Films"/>
    <n v="157"/>
    <n v="207.3"/>
    <n v="98615082.009165451"/>
  </r>
  <r>
    <s v="Charlie Wilson's War"/>
    <x v="0"/>
    <x v="5"/>
    <x v="27"/>
    <s v="December 21, 2007 (United States)"/>
    <x v="9"/>
    <n v="113000"/>
    <s v="Mike Nichols"/>
    <s v="Aaron Sorkin"/>
    <s v="Tom Hanks"/>
    <s v="United States"/>
    <n v="75000000"/>
    <n v="119483446"/>
    <s v="Universal Pictures"/>
    <n v="102"/>
    <n v="207.3"/>
    <n v="175622797.85914132"/>
  </r>
  <r>
    <s v="Paranormal Activity"/>
    <x v="0"/>
    <x v="4"/>
    <x v="27"/>
    <s v="October 16, 2009 (United States)"/>
    <x v="21"/>
    <n v="225000"/>
    <s v="Oren Peli"/>
    <s v="Oren Peli"/>
    <s v="Katie Featherston"/>
    <s v="United States"/>
    <n v="15000"/>
    <n v="193355800"/>
    <s v="Solana Films"/>
    <n v="86"/>
    <n v="207.3"/>
    <n v="284204111.23974913"/>
  </r>
  <r>
    <s v="Freedom Writers"/>
    <x v="8"/>
    <x v="5"/>
    <x v="27"/>
    <s v="January 5, 2007 (United States)"/>
    <x v="37"/>
    <n v="72000"/>
    <s v="Richard LaGravenese"/>
    <s v="Richard LaGravenese"/>
    <s v="Hilary Swank"/>
    <s v="Germany"/>
    <n v="21000000"/>
    <n v="43095175"/>
    <s v="Paramount Pictures"/>
    <n v="123"/>
    <n v="207.3"/>
    <n v="63343462.7231066"/>
  </r>
  <r>
    <s v="Before the Devil Knows You're Dead"/>
    <x v="0"/>
    <x v="6"/>
    <x v="27"/>
    <s v="October 26, 2007 (United States)"/>
    <x v="4"/>
    <n v="99000"/>
    <s v="Sidney Lumet"/>
    <s v="Kelly Masterson"/>
    <s v="Philip Seymour Hoffman"/>
    <s v="United States"/>
    <n v="18000000"/>
    <n v="25038466"/>
    <s v="Capitol Films"/>
    <n v="117"/>
    <n v="207.3"/>
    <n v="36802800.724553779"/>
  </r>
  <r>
    <s v="In the Valley of Elah"/>
    <x v="0"/>
    <x v="6"/>
    <x v="27"/>
    <s v="September 28, 2007 (United States)"/>
    <x v="12"/>
    <n v="70000"/>
    <s v="Paul Haggis"/>
    <s v="Paul Haggis"/>
    <s v="Tommy Lee Jones"/>
    <s v="United States"/>
    <m/>
    <n v="29541790"/>
    <s v="Warner Independent Pictures (WIP)"/>
    <n v="121"/>
    <n v="207.3"/>
    <n v="43422013.569705732"/>
  </r>
  <r>
    <s v="Alvin and the Chipmunks"/>
    <x v="1"/>
    <x v="10"/>
    <x v="27"/>
    <s v="December 14, 2007 (United States)"/>
    <x v="33"/>
    <n v="79000"/>
    <s v="Tim Hill"/>
    <s v="Jon Vitti"/>
    <s v="Jason Lee"/>
    <s v="United States"/>
    <n v="60000000"/>
    <n v="365352546"/>
    <s v="Fox 2000 Pictures"/>
    <n v="92"/>
    <n v="207.3"/>
    <n v="537013607.16931975"/>
  </r>
  <r>
    <s v="P.S. I Love You"/>
    <x v="8"/>
    <x v="3"/>
    <x v="27"/>
    <s v="December 21, 2007 (United States)"/>
    <x v="9"/>
    <n v="203000"/>
    <s v="Richard LaGravenese"/>
    <s v="Richard LaGravenese"/>
    <s v="Hilary Swank"/>
    <s v="United States"/>
    <n v="30000000"/>
    <n v="156835339"/>
    <s v="Alcon Entertainment"/>
    <n v="126"/>
    <n v="207.3"/>
    <n v="230524494.90255666"/>
  </r>
  <r>
    <s v="Walk Hard: the Dewey Cox Story"/>
    <x v="0"/>
    <x v="3"/>
    <x v="27"/>
    <s v="December 21, 2007 (United States)"/>
    <x v="8"/>
    <n v="69000"/>
    <s v="Jake Kasdan"/>
    <s v="Judd Apatow"/>
    <s v="John C. Reilly"/>
    <s v="United States"/>
    <n v="35000000"/>
    <n v="20576198"/>
    <s v="Apatow Productions"/>
    <n v="96"/>
    <n v="207.3"/>
    <n v="30243934.059816688"/>
  </r>
  <r>
    <s v="National Treasure: Book of Secrets"/>
    <x v="1"/>
    <x v="2"/>
    <x v="27"/>
    <s v="December 21, 2007 (United States)"/>
    <x v="16"/>
    <n v="223000"/>
    <s v="Jon Turteltaub"/>
    <s v="Marianne Wibberley"/>
    <s v="Nicolas Cage"/>
    <s v="United States"/>
    <n v="130000000"/>
    <n v="459242249"/>
    <s v="Walt Disney Pictures"/>
    <n v="124"/>
    <n v="207.3"/>
    <n v="675017430.15098882"/>
  </r>
  <r>
    <s v="Lars and the Real Girl"/>
    <x v="8"/>
    <x v="3"/>
    <x v="27"/>
    <s v="November 2, 2007 (United States)"/>
    <x v="4"/>
    <n v="141000"/>
    <s v="Craig Gillespie"/>
    <s v="Nancy Oliver"/>
    <s v="Ryan Gosling"/>
    <s v="United States"/>
    <n v="12000000"/>
    <n v="11293663"/>
    <s v="Metro-Goldwyn-Mayer (MGM)"/>
    <n v="106"/>
    <n v="207.3"/>
    <n v="16599995.736131208"/>
  </r>
  <r>
    <s v="The Orphanage"/>
    <x v="0"/>
    <x v="0"/>
    <x v="27"/>
    <s v="January 11, 2008 (United States)"/>
    <x v="34"/>
    <n v="150000"/>
    <s v="J.A. Bayona"/>
    <s v="Sergio G. Sánchez"/>
    <s v="Belén Rueda"/>
    <s v="Spain"/>
    <m/>
    <n v="78638987"/>
    <s v="MEDIA Programme of the European Union"/>
    <n v="105"/>
    <n v="207.3"/>
    <n v="115587551.08007717"/>
  </r>
  <r>
    <s v="The Game Plan"/>
    <x v="1"/>
    <x v="3"/>
    <x v="27"/>
    <s v="September 28, 2007 (United States)"/>
    <x v="10"/>
    <n v="61000"/>
    <s v="Andy Fickman"/>
    <s v="Nichole Millard"/>
    <s v="Dwayne Johnson"/>
    <s v="United States"/>
    <n v="22000000"/>
    <n v="147880543"/>
    <s v="Walt Disney Pictures"/>
    <n v="110"/>
    <n v="207.3"/>
    <n v="217362283.89821512"/>
  </r>
  <r>
    <s v="Hannibal Rising"/>
    <x v="0"/>
    <x v="2"/>
    <x v="27"/>
    <s v="February 9, 2007 (United States)"/>
    <x v="19"/>
    <n v="106000"/>
    <s v="Peter Webber"/>
    <s v="Thomas Harris"/>
    <s v="Gaspard Ulliel"/>
    <s v="Czech Republic"/>
    <n v="50000000"/>
    <n v="82169884"/>
    <s v="Young Hannibal Productions"/>
    <n v="121"/>
    <n v="207.3"/>
    <n v="120777441.65364204"/>
  </r>
  <r>
    <s v="Saw IV"/>
    <x v="0"/>
    <x v="6"/>
    <x v="27"/>
    <s v="October 26, 2007 (United States)"/>
    <x v="23"/>
    <n v="144000"/>
    <s v="Darren Lynn Bousman"/>
    <s v="Patrick Melton"/>
    <s v="Tobin Bell"/>
    <s v="Canada"/>
    <n v="10000000"/>
    <n v="139352633"/>
    <s v="Twisted Pictures"/>
    <n v="93"/>
    <n v="207.3"/>
    <n v="204827531.47660393"/>
  </r>
  <r>
    <s v="Premonition"/>
    <x v="8"/>
    <x v="0"/>
    <x v="27"/>
    <s v="March 16, 2007 (United States)"/>
    <x v="23"/>
    <n v="74000"/>
    <s v="Mennan Yapo"/>
    <s v="Bill Kelly"/>
    <s v="Sandra Bullock"/>
    <s v="United States"/>
    <n v="20000000"/>
    <n v="84297309"/>
    <s v="TriStar Pictures"/>
    <n v="96"/>
    <n v="207.3"/>
    <n v="123904438.26483355"/>
  </r>
  <r>
    <s v="The Simpsons Movie"/>
    <x v="8"/>
    <x v="10"/>
    <x v="27"/>
    <s v="July 27, 2007 (United States)"/>
    <x v="4"/>
    <n v="314000"/>
    <s v="David Silverman"/>
    <s v="James L. Brooks"/>
    <s v="Dan Castellaneta"/>
    <s v="United States"/>
    <n v="75000000"/>
    <n v="536414293"/>
    <s v="Twentieth Century Fox"/>
    <n v="87"/>
    <n v="207.3"/>
    <n v="788448794.39025557"/>
  </r>
  <r>
    <s v="Teeth"/>
    <x v="0"/>
    <x v="2"/>
    <x v="27"/>
    <s v="April 3, 2008 (Singapore)"/>
    <x v="20"/>
    <n v="42000"/>
    <s v="Mitchell Lichtenstein"/>
    <s v="Mitchell Lichtenstein"/>
    <s v="Jess Weixler"/>
    <s v="United States"/>
    <m/>
    <n v="2340110"/>
    <s v="Pierpoline Films"/>
    <n v="94"/>
    <n v="207.3"/>
    <n v="3439611.7559093097"/>
  </r>
  <r>
    <s v="Death at a Funeral"/>
    <x v="0"/>
    <x v="3"/>
    <x v="27"/>
    <s v="September 7, 2007 (United States)"/>
    <x v="34"/>
    <n v="111000"/>
    <s v="Frank Oz"/>
    <s v="Dean Craig"/>
    <s v="Matthew Macfadyen"/>
    <s v="United States"/>
    <n v="9000000"/>
    <n v="46789413"/>
    <s v="Sidney Kimmel Entertainment"/>
    <n v="90"/>
    <n v="207.3"/>
    <n v="68773440.140376255"/>
  </r>
  <r>
    <s v="Wild Hogs"/>
    <x v="8"/>
    <x v="2"/>
    <x v="27"/>
    <s v="March 2, 2007 (United States)"/>
    <x v="1"/>
    <n v="115000"/>
    <s v="Walt Becker"/>
    <s v="Brad Copeland"/>
    <s v="Tim Allen"/>
    <s v="United States"/>
    <m/>
    <n v="253625427"/>
    <s v="Touchstone Pictures"/>
    <n v="100"/>
    <n v="207.3"/>
    <n v="372791450.10564393"/>
  </r>
  <r>
    <s v="Mr. Brooks"/>
    <x v="0"/>
    <x v="6"/>
    <x v="27"/>
    <s v="June 1, 2007 (United States)"/>
    <x v="4"/>
    <n v="146000"/>
    <s v="Bruce A. Evans"/>
    <s v="Bruce A. Evans"/>
    <s v="Kevin Costner"/>
    <s v="United States"/>
    <n v="20000000"/>
    <n v="48443734"/>
    <s v="Metro-Goldwyn-Mayer (MGM)"/>
    <n v="120"/>
    <n v="207.3"/>
    <n v="71205044.620356962"/>
  </r>
  <r>
    <s v="Vacancy"/>
    <x v="0"/>
    <x v="4"/>
    <x v="27"/>
    <s v="April 20, 2007 (United States)"/>
    <x v="19"/>
    <n v="96000"/>
    <s v="Nimród Antal"/>
    <s v="Mark L. Smith"/>
    <s v="Kate Beckinsale"/>
    <s v="United States"/>
    <n v="19000000"/>
    <n v="35442935"/>
    <s v="Screen Gems"/>
    <n v="85"/>
    <n v="207.3"/>
    <n v="52095814.252291359"/>
  </r>
  <r>
    <s v="Like Stars on Earth"/>
    <x v="1"/>
    <x v="0"/>
    <x v="27"/>
    <s v="December 21, 2007 (India)"/>
    <x v="0"/>
    <n v="177000"/>
    <s v="Aamir Khan"/>
    <s v="Amole Gupte"/>
    <s v="Darsheel Safary"/>
    <s v="India"/>
    <m/>
    <n v="21897373"/>
    <s v="Aamir Khan Productions"/>
    <n v="165"/>
    <n v="207.3"/>
    <n v="32185863.739025563"/>
  </r>
  <r>
    <s v="Mr. Bean's Holiday"/>
    <x v="2"/>
    <x v="3"/>
    <x v="27"/>
    <s v="August 24, 2007 (United States)"/>
    <x v="5"/>
    <n v="119000"/>
    <s v="Steve Bendelack"/>
    <s v="Rowan Atkinson"/>
    <s v="Rowan Atkinson"/>
    <s v="United Kingdom"/>
    <n v="25000000"/>
    <n v="232225908"/>
    <s v="Universal Pictures"/>
    <n v="90"/>
    <n v="207.3"/>
    <n v="341337357.29667145"/>
  </r>
  <r>
    <s v="Perfect Stranger"/>
    <x v="0"/>
    <x v="6"/>
    <x v="27"/>
    <s v="April 13, 2007 (United States)"/>
    <x v="46"/>
    <n v="46000"/>
    <s v="James Foley"/>
    <s v="Todd Komarnicki"/>
    <s v="Halle Berry"/>
    <s v="United States"/>
    <n v="60795000"/>
    <n v="73534117"/>
    <s v="Revolution Studios"/>
    <n v="109"/>
    <n v="207.3"/>
    <n v="108084155.57115291"/>
  </r>
  <r>
    <s v="The Condemned"/>
    <x v="0"/>
    <x v="2"/>
    <x v="27"/>
    <s v="April 27, 2007 (United States)"/>
    <x v="22"/>
    <n v="51000"/>
    <s v="Scott Wiper"/>
    <s v="Scott Wiper"/>
    <s v="Steve Austin"/>
    <s v="United States"/>
    <m/>
    <n v="8642858"/>
    <s v="Lionsgate"/>
    <n v="113"/>
    <n v="207.3"/>
    <n v="12703708.792088758"/>
  </r>
  <r>
    <s v="The Brothers Solomon"/>
    <x v="0"/>
    <x v="3"/>
    <x v="27"/>
    <s v="September 7, 2007 (United States)"/>
    <x v="11"/>
    <n v="11000"/>
    <s v="Bob Odenkirk"/>
    <s v="Will Forte"/>
    <s v="Will Arnett"/>
    <s v="United States"/>
    <n v="10000000"/>
    <n v="1035056"/>
    <s v="Carsey-Werner Company"/>
    <n v="93"/>
    <n v="207.3"/>
    <n v="1521377.5359382536"/>
  </r>
  <r>
    <s v="August Rush"/>
    <x v="1"/>
    <x v="0"/>
    <x v="27"/>
    <s v="November 21, 2007 (United States)"/>
    <x v="24"/>
    <n v="105000"/>
    <s v="Kirsten Sheridan"/>
    <s v="Nick Castle"/>
    <s v="Freddie Highmore"/>
    <s v="United States"/>
    <n v="30000000"/>
    <n v="66122026"/>
    <s v="Warner Bros."/>
    <n v="114"/>
    <n v="207.3"/>
    <n v="97189490.21804148"/>
  </r>
  <r>
    <s v="Music and Lyrics"/>
    <x v="8"/>
    <x v="3"/>
    <x v="27"/>
    <s v="February 14, 2007 (United States)"/>
    <x v="16"/>
    <n v="99000"/>
    <s v="Marc Lawrence"/>
    <s v="Marc Lawrence"/>
    <s v="Hugh Grant"/>
    <s v="United States"/>
    <n v="40000000"/>
    <n v="145896422"/>
    <s v="Castle Rock Entertainment"/>
    <n v="104"/>
    <n v="207.3"/>
    <n v="214445922.73709598"/>
  </r>
  <r>
    <s v="Reservation Road"/>
    <x v="0"/>
    <x v="6"/>
    <x v="27"/>
    <s v="June 19, 2008 (Germany)"/>
    <x v="17"/>
    <n v="23000"/>
    <s v="Terry George"/>
    <s v="John Burnham Schwartz"/>
    <s v="Joaquin Phoenix"/>
    <s v="United States"/>
    <n v="11000000"/>
    <n v="1783226"/>
    <s v="Focus Features"/>
    <n v="102"/>
    <n v="207.3"/>
    <n v="2621075.5533043896"/>
  </r>
  <r>
    <s v="I'm Not There"/>
    <x v="0"/>
    <x v="5"/>
    <x v="27"/>
    <s v="December 7, 2007 (United States)"/>
    <x v="15"/>
    <n v="57000"/>
    <s v="Todd Haynes"/>
    <s v="Todd Haynes"/>
    <s v="Christian Bale"/>
    <s v="Germany"/>
    <n v="20000000"/>
    <n v="11792542"/>
    <s v="Killer Films"/>
    <n v="135"/>
    <n v="207.3"/>
    <n v="17333273.262904003"/>
  </r>
  <r>
    <s v="Reno 911! Miami"/>
    <x v="0"/>
    <x v="3"/>
    <x v="27"/>
    <s v="February 23, 2007 (United States)"/>
    <x v="23"/>
    <n v="26000"/>
    <s v="Robert Ben Garant"/>
    <s v="Robert Ben Garant"/>
    <s v="Thomas Lennon"/>
    <s v="United States"/>
    <n v="10000000"/>
    <n v="22021262"/>
    <s v="Twentieth Century Fox"/>
    <n v="84"/>
    <n v="207.3"/>
    <n v="32367962.042450551"/>
  </r>
  <r>
    <s v="The Number 23"/>
    <x v="0"/>
    <x v="6"/>
    <x v="27"/>
    <s v="February 23, 2007 (United States)"/>
    <x v="5"/>
    <n v="196000"/>
    <s v="Joel Schumacher"/>
    <s v="Fernley Phillips"/>
    <s v="Jim Carrey"/>
    <s v="United States"/>
    <n v="30000000"/>
    <n v="77677553"/>
    <s v="New Line Cinema"/>
    <n v="98"/>
    <n v="207.3"/>
    <n v="114174386.87457789"/>
  </r>
  <r>
    <s v="Shoot 'Em Up"/>
    <x v="0"/>
    <x v="2"/>
    <x v="27"/>
    <s v="September 7, 2007 (United States)"/>
    <x v="14"/>
    <n v="146000"/>
    <s v="Michael Davis"/>
    <s v="Michael Davis"/>
    <s v="Clive Owen"/>
    <s v="United States"/>
    <n v="39000000"/>
    <n v="27122238"/>
    <s v="New Line Cinema"/>
    <n v="86"/>
    <n v="207.3"/>
    <n v="39865633.953690298"/>
  </r>
  <r>
    <s v="Evan Almighty"/>
    <x v="1"/>
    <x v="3"/>
    <x v="27"/>
    <s v="June 22, 2007 (United States)"/>
    <x v="20"/>
    <n v="142000"/>
    <s v="Tom Shadyac"/>
    <s v="Steve Oedekerk"/>
    <s v="Steve Carell"/>
    <s v="United States"/>
    <n v="175000000"/>
    <n v="174440724"/>
    <s v="Universal Pictures"/>
    <n v="96"/>
    <n v="207.3"/>
    <n v="256401778.11287984"/>
  </r>
  <r>
    <s v="Dan in Real Life"/>
    <x v="8"/>
    <x v="3"/>
    <x v="27"/>
    <s v="October 26, 2007 (United States)"/>
    <x v="17"/>
    <n v="99000"/>
    <s v="Peter Hedges"/>
    <s v="Pierce Gardner"/>
    <s v="Steve Carell"/>
    <s v="United States"/>
    <n v="25000000"/>
    <n v="68474305"/>
    <s v="Touchstone Pictures"/>
    <n v="98"/>
    <n v="207.3"/>
    <n v="100646988.58417751"/>
  </r>
  <r>
    <s v="Control"/>
    <x v="0"/>
    <x v="5"/>
    <x v="27"/>
    <s v="September 26, 2007 (France)"/>
    <x v="3"/>
    <n v="63000"/>
    <s v="Anton Corbijn"/>
    <s v="Deborah Curtis"/>
    <s v="Sam Riley"/>
    <s v="United Kingdom"/>
    <m/>
    <n v="8159508"/>
    <s v="Becker Films"/>
    <n v="122"/>
    <n v="207.3"/>
    <n v="11993256.573082488"/>
  </r>
  <r>
    <s v="The Lookout"/>
    <x v="0"/>
    <x v="6"/>
    <x v="27"/>
    <s v="March 30, 2007 (United States)"/>
    <x v="9"/>
    <n v="57000"/>
    <s v="Scott Frank"/>
    <s v="Scott Frank"/>
    <s v="Joseph Gordon-Levitt"/>
    <s v="United States"/>
    <n v="16000000"/>
    <n v="5371181"/>
    <s v="Miramax"/>
    <n v="99"/>
    <n v="207.3"/>
    <n v="7894832.8543174136"/>
  </r>
  <r>
    <s v="The Brave One"/>
    <x v="0"/>
    <x v="2"/>
    <x v="27"/>
    <s v="September 14, 2007 (United States)"/>
    <x v="17"/>
    <n v="59000"/>
    <s v="Neil Jordan"/>
    <s v="Roderick Taylor"/>
    <s v="Jodie Foster"/>
    <s v="United States"/>
    <n v="70000000"/>
    <n v="69787394"/>
    <s v="Warner Bros."/>
    <n v="122"/>
    <n v="207.3"/>
    <n v="102577033.05258079"/>
  </r>
  <r>
    <s v="I Now Pronounce You Chuck &amp; Larry"/>
    <x v="8"/>
    <x v="3"/>
    <x v="27"/>
    <s v="July 20, 2007 (United States)"/>
    <x v="23"/>
    <n v="143000"/>
    <s v="Dennis Dugan"/>
    <s v="Barry Fanaro"/>
    <s v="Adam Sandler"/>
    <s v="United States"/>
    <n v="85000000"/>
    <n v="187134117"/>
    <s v="Universal Pictures"/>
    <n v="115"/>
    <n v="207.3"/>
    <n v="275059167.63096958"/>
  </r>
  <r>
    <s v="Rogue"/>
    <x v="0"/>
    <x v="2"/>
    <x v="27"/>
    <s v="November 8, 2007 (Australia)"/>
    <x v="19"/>
    <n v="29000"/>
    <s v="Greg McLean"/>
    <s v="Greg McLean"/>
    <s v="Michael Vartan"/>
    <s v="Australia"/>
    <m/>
    <n v="4631926"/>
    <s v="Dimension Films"/>
    <n v="99"/>
    <n v="207.3"/>
    <n v="6808238.5537867816"/>
  </r>
  <r>
    <s v="La Vie En Rose"/>
    <x v="8"/>
    <x v="5"/>
    <x v="27"/>
    <s v="July 20, 2007 (United States)"/>
    <x v="37"/>
    <n v="84000"/>
    <s v="Olivier Dahan"/>
    <s v="Isabelle Sobelman"/>
    <s v="Marion Cotillard"/>
    <s v="France"/>
    <n v="25000000"/>
    <n v="86274793"/>
    <s v="Légende Films"/>
    <n v="140"/>
    <n v="207.3"/>
    <n v="126811044.02846116"/>
  </r>
  <r>
    <s v="Once"/>
    <x v="0"/>
    <x v="0"/>
    <x v="27"/>
    <s v="June 15, 2007 (United States)"/>
    <x v="40"/>
    <n v="112000"/>
    <s v="John Carney"/>
    <s v="John Carney"/>
    <s v="Glen Hansard"/>
    <s v="Ireland"/>
    <n v="150000"/>
    <n v="20936722"/>
    <s v="Bórd Scannán na hÉireann"/>
    <n v="86"/>
    <n v="207.3"/>
    <n v="30773850.426435113"/>
  </r>
  <r>
    <s v="War"/>
    <x v="0"/>
    <x v="2"/>
    <x v="27"/>
    <s v="August 24, 2007 (United States)"/>
    <x v="19"/>
    <n v="87000"/>
    <s v="Philip G. Atwell"/>
    <s v="Lee Anthony Smith"/>
    <s v="Jet Li"/>
    <s v="Canada"/>
    <n v="25000000"/>
    <n v="40481352"/>
    <s v="Lionsgate"/>
    <n v="103"/>
    <n v="207.3"/>
    <n v="59501533.788712002"/>
  </r>
  <r>
    <s v="The Visitor"/>
    <x v="8"/>
    <x v="0"/>
    <x v="27"/>
    <s v="May 23, 2008 (United States)"/>
    <x v="37"/>
    <n v="42000"/>
    <s v="Tom McCarthy"/>
    <s v="Tom McCarthy"/>
    <s v="Richard Jenkins"/>
    <s v="United States"/>
    <n v="4000000"/>
    <n v="18197518"/>
    <s v="Groundswell Productions"/>
    <n v="104"/>
    <n v="207.3"/>
    <n v="26747630.171731785"/>
  </r>
  <r>
    <s v="Elizabeth: The Golden Age"/>
    <x v="8"/>
    <x v="5"/>
    <x v="27"/>
    <s v="October 12, 2007 (United States)"/>
    <x v="8"/>
    <n v="69000"/>
    <s v="Shekhar Kapur"/>
    <s v="William Nicholson"/>
    <s v="Cate Blanchett"/>
    <s v="United Kingdom"/>
    <n v="55000000"/>
    <n v="75782758"/>
    <s v="Universal Pictures"/>
    <n v="114"/>
    <n v="207.3"/>
    <n v="111389321.57549444"/>
  </r>
  <r>
    <s v="Waitress"/>
    <x v="8"/>
    <x v="3"/>
    <x v="27"/>
    <s v="May 25, 2007 (United States)"/>
    <x v="9"/>
    <n v="44000"/>
    <s v="Adrienne Shelly"/>
    <s v="Adrienne Shelly"/>
    <s v="Keri Russell"/>
    <s v="United States"/>
    <n v="1500000"/>
    <n v="22240529"/>
    <s v="Night and Day Pictures"/>
    <n v="108"/>
    <n v="207.3"/>
    <n v="32690251.742884703"/>
  </r>
  <r>
    <s v="The Seeker: the Dark Is Rising"/>
    <x v="1"/>
    <x v="1"/>
    <x v="27"/>
    <s v="October 5, 2007 (United States)"/>
    <x v="25"/>
    <n v="15000"/>
    <s v="David L. Cunningham"/>
    <s v="John Hodge"/>
    <s v="Alexander Ludwig"/>
    <s v="United States"/>
    <n v="45000000"/>
    <n v="31852619"/>
    <s v="Twentieth Century Fox"/>
    <n v="99"/>
    <n v="207.3"/>
    <n v="46818586.634346351"/>
  </r>
  <r>
    <s v="No Reservations"/>
    <x v="1"/>
    <x v="3"/>
    <x v="27"/>
    <s v="July 27, 2007 (United States)"/>
    <x v="21"/>
    <n v="72000"/>
    <s v="Scott Hicks"/>
    <s v="Carol Fuchs"/>
    <s v="Catherine Zeta-Jones"/>
    <s v="United States"/>
    <n v="28000000"/>
    <n v="92601050"/>
    <s v="Castle Rock Entertainment"/>
    <n v="104"/>
    <n v="207.3"/>
    <n v="136109695.77906415"/>
  </r>
  <r>
    <s v="TMNT"/>
    <x v="1"/>
    <x v="10"/>
    <x v="27"/>
    <s v="March 23, 2007 (United States)"/>
    <x v="19"/>
    <n v="62000"/>
    <s v="Kevin Munroe"/>
    <s v="Kevin Munroe"/>
    <s v="Patrick Stewart"/>
    <s v="Hong Kong"/>
    <n v="34000000"/>
    <n v="95802916"/>
    <s v="4Kids Entertainment"/>
    <n v="103"/>
    <n v="207.3"/>
    <n v="140815959.98649299"/>
  </r>
  <r>
    <s v="The Hills Have Eyes 2"/>
    <x v="0"/>
    <x v="4"/>
    <x v="27"/>
    <s v="March 23, 2007 (United States)"/>
    <x v="27"/>
    <n v="62000"/>
    <s v="Martin Weisz"/>
    <s v="Wes Craven"/>
    <s v="Daniella Alonso"/>
    <s v="United States"/>
    <n v="15000000"/>
    <n v="37697773"/>
    <s v="Fox Atomic"/>
    <n v="89"/>
    <n v="207.3"/>
    <n v="55410088.919922814"/>
  </r>
  <r>
    <s v="Shelter"/>
    <x v="0"/>
    <x v="0"/>
    <x v="27"/>
    <s v="April 16, 2009 (Germany)"/>
    <x v="3"/>
    <n v="22000"/>
    <s v="Jonah Markowitz"/>
    <s v="Jonah Markowitz"/>
    <s v="Trevor Wright"/>
    <s v="United States"/>
    <m/>
    <n v="142666"/>
    <s v="GP Pictures"/>
    <n v="97"/>
    <n v="207.3"/>
    <n v="209697.68547998069"/>
  </r>
  <r>
    <s v="The Hitcher"/>
    <x v="0"/>
    <x v="6"/>
    <x v="27"/>
    <s v="January 19, 2007 (United States)"/>
    <x v="41"/>
    <n v="41000"/>
    <s v="Dave Meyers"/>
    <s v="Eric Red"/>
    <s v="Sean Bean"/>
    <s v="United States"/>
    <n v="10000000"/>
    <n v="25399945"/>
    <s v="Focus Features"/>
    <n v="84"/>
    <n v="207.3"/>
    <n v="37334120.798359863"/>
  </r>
  <r>
    <s v="Sydney White"/>
    <x v="8"/>
    <x v="3"/>
    <x v="27"/>
    <s v="September 21, 2007 (United States)"/>
    <x v="19"/>
    <n v="47000"/>
    <s v="Joe Nussbaum"/>
    <s v="Chad Gomez Creasey"/>
    <s v="Amanda Bynes"/>
    <s v="United States"/>
    <n v="16500000"/>
    <n v="13620075"/>
    <s v="Morgan Creek Entertainment"/>
    <n v="108"/>
    <n v="207.3"/>
    <n v="20019473.480463095"/>
  </r>
  <r>
    <s v="The Kite Runner"/>
    <x v="8"/>
    <x v="0"/>
    <x v="27"/>
    <s v="January 11, 2008 (United States)"/>
    <x v="37"/>
    <n v="78000"/>
    <s v="Marc Forster"/>
    <s v="David Benioff"/>
    <s v="Khalid Abdalla"/>
    <s v="United States"/>
    <n v="20000000"/>
    <n v="75011029"/>
    <s v="Dreamworks Pictures"/>
    <n v="128"/>
    <n v="207.3"/>
    <n v="110254995.35118185"/>
  </r>
  <r>
    <s v="Reign Over Me"/>
    <x v="0"/>
    <x v="0"/>
    <x v="27"/>
    <s v="March 23, 2007 (United States)"/>
    <x v="34"/>
    <n v="94000"/>
    <s v="Mike Binder"/>
    <s v="Mike Binder"/>
    <s v="Adam Sandler"/>
    <s v="United States"/>
    <n v="20000000"/>
    <n v="22242388"/>
    <s v="Relativity Media"/>
    <n v="124"/>
    <n v="207.3"/>
    <n v="32692984.194886632"/>
  </r>
  <r>
    <s v="Bratz"/>
    <x v="1"/>
    <x v="3"/>
    <x v="27"/>
    <s v="August 3, 2007 (United States)"/>
    <x v="59"/>
    <n v="18000"/>
    <s v="Sean McNamara"/>
    <s v="Susan Estelle Jansen"/>
    <s v="Skyler Shaye"/>
    <s v="United States"/>
    <n v="20000000"/>
    <n v="26013153"/>
    <s v="Avi Arad &amp; Associates"/>
    <n v="110"/>
    <n v="207.3"/>
    <n v="38235444.858176552"/>
  </r>
  <r>
    <s v="Daddy's Little Girls"/>
    <x v="8"/>
    <x v="0"/>
    <x v="27"/>
    <s v="February 14, 2007 (United States)"/>
    <x v="1"/>
    <n v="7200"/>
    <s v="Tyler Perry"/>
    <s v="Tyler Perry"/>
    <s v="Gabrielle Union"/>
    <s v="United States"/>
    <n v="10000000"/>
    <n v="31609243"/>
    <s v="Lions Gate Films"/>
    <n v="100"/>
    <n v="207.3"/>
    <n v="46460860.30921369"/>
  </r>
  <r>
    <s v="Becoming Jane"/>
    <x v="1"/>
    <x v="5"/>
    <x v="27"/>
    <s v="August 10, 2007 (United States)"/>
    <x v="9"/>
    <n v="59000"/>
    <s v="Julian Jarrold"/>
    <s v="Jane Austen"/>
    <s v="Anne Hathaway"/>
    <s v="United Kingdom"/>
    <n v="16500000"/>
    <n v="37407812"/>
    <s v="HanWay Films"/>
    <n v="120"/>
    <n v="207.3"/>
    <n v="54983889.611191504"/>
  </r>
  <r>
    <s v="Breach"/>
    <x v="8"/>
    <x v="5"/>
    <x v="27"/>
    <s v="February 16, 2007 (United States)"/>
    <x v="9"/>
    <n v="58000"/>
    <s v="Billy Ray"/>
    <s v="Adam Mazer"/>
    <s v="Chris Cooper"/>
    <s v="United States"/>
    <m/>
    <n v="40953935"/>
    <s v="Universal Pictures"/>
    <n v="110"/>
    <n v="207.3"/>
    <n v="60196160.127834052"/>
  </r>
  <r>
    <s v="In the Name of the King: A Dungeon Siege Tale"/>
    <x v="8"/>
    <x v="2"/>
    <x v="27"/>
    <s v="January 11, 2008 (United States)"/>
    <x v="51"/>
    <n v="45000"/>
    <s v="Uwe Boll"/>
    <s v="Doug Taylor"/>
    <s v="Jason Statham"/>
    <s v="Germany"/>
    <n v="60000000"/>
    <n v="13097915"/>
    <s v="Boll Kino Beteiligungs GmbH &amp; Co. KG"/>
    <n v="127"/>
    <n v="207.3"/>
    <n v="19251976.365171246"/>
  </r>
  <r>
    <s v="Balls of Fury"/>
    <x v="8"/>
    <x v="3"/>
    <x v="27"/>
    <s v="August 29, 2007 (United States)"/>
    <x v="11"/>
    <n v="41000"/>
    <s v="Robert Ben Garant"/>
    <s v="Thomas Lennon"/>
    <s v="Dan Fogler"/>
    <s v="United States"/>
    <m/>
    <n v="41739766"/>
    <s v="Rogue Pictures"/>
    <n v="90"/>
    <n v="207.3"/>
    <n v="61351214.183309205"/>
  </r>
  <r>
    <s v="Pathfinder"/>
    <x v="0"/>
    <x v="2"/>
    <x v="27"/>
    <s v="April 13, 2007 (United States)"/>
    <x v="20"/>
    <n v="43000"/>
    <s v="Marcus Nispel"/>
    <s v="Laeta Kalogridis"/>
    <s v="Karl Urban"/>
    <s v="United States"/>
    <n v="45000000"/>
    <n v="30984583"/>
    <s v="Twentieth Century Fox"/>
    <n v="99"/>
    <n v="207.3"/>
    <n v="45542703.521948859"/>
  </r>
  <r>
    <s v="The Comebacks"/>
    <x v="8"/>
    <x v="3"/>
    <x v="27"/>
    <s v="October 19, 2007 (United States)"/>
    <x v="36"/>
    <n v="11000"/>
    <s v="Tom Brady"/>
    <s v="Ed Yeager"/>
    <s v="David Koechner"/>
    <s v="United States"/>
    <n v="20000000"/>
    <n v="13539154"/>
    <s v="Fox Atomic"/>
    <n v="84"/>
    <n v="207.3"/>
    <n v="19900531.71152918"/>
  </r>
  <r>
    <s v="We Own the Night"/>
    <x v="0"/>
    <x v="2"/>
    <x v="27"/>
    <s v="October 12, 2007 (United States)"/>
    <x v="8"/>
    <n v="86000"/>
    <s v="James Gray"/>
    <s v="James Gray"/>
    <s v="Joaquin Phoenix"/>
    <s v="United States"/>
    <n v="21000000"/>
    <n v="55033767"/>
    <s v="Columbia Pictures"/>
    <n v="117"/>
    <n v="207.3"/>
    <n v="80891407.645441383"/>
  </r>
  <r>
    <s v="Savage Grace"/>
    <x v="4"/>
    <x v="0"/>
    <x v="27"/>
    <s v="January 25, 2008 (Spain)"/>
    <x v="1"/>
    <n v="11000"/>
    <s v="Tom Kalin"/>
    <s v="Howard A. Rodman"/>
    <s v="Julianne Moore"/>
    <s v="France"/>
    <n v="4600000"/>
    <n v="1432799"/>
    <s v="Celluloid Dreams"/>
    <n v="97"/>
    <n v="207.3"/>
    <n v="2106000.2667631451"/>
  </r>
  <r>
    <s v="Death Sentence"/>
    <x v="0"/>
    <x v="2"/>
    <x v="27"/>
    <s v="August 31, 2007 (United States)"/>
    <x v="17"/>
    <n v="70000"/>
    <s v="James Wan"/>
    <s v="Ian Mackenzie Jeffers"/>
    <s v="Kevin Bacon"/>
    <s v="United States"/>
    <n v="20000000"/>
    <n v="16974459"/>
    <s v="Twentieth Century Fox"/>
    <n v="105"/>
    <n v="207.3"/>
    <n v="24949916.340086829"/>
  </r>
  <r>
    <s v="The Water Horse"/>
    <x v="1"/>
    <x v="1"/>
    <x v="27"/>
    <s v="December 25, 2007 (United States)"/>
    <x v="5"/>
    <n v="39000"/>
    <s v="Jay Russell"/>
    <s v="Robert Nelson Jacobs"/>
    <s v="Emily Watson"/>
    <s v="New Zealand"/>
    <n v="40000000"/>
    <n v="103967384"/>
    <s v="Revolution Studios"/>
    <n v="112"/>
    <n v="207.3"/>
    <n v="152816507.01784852"/>
  </r>
  <r>
    <s v="Elite Squad"/>
    <x v="0"/>
    <x v="2"/>
    <x v="27"/>
    <s v="October 12, 2007 (Brazil)"/>
    <x v="45"/>
    <n v="100000"/>
    <s v="José Padilha"/>
    <s v="André Batista"/>
    <s v="Wagner Moura"/>
    <s v="Brazil"/>
    <n v="4000000"/>
    <n v="14759148"/>
    <s v="Zazen Produções"/>
    <n v="115"/>
    <n v="207.3"/>
    <n v="21693740.451519534"/>
  </r>
  <r>
    <s v="The Diving Bell and the Butterfly"/>
    <x v="8"/>
    <x v="5"/>
    <x v="27"/>
    <s v="February 1, 2008 (United States)"/>
    <x v="45"/>
    <n v="105000"/>
    <s v="Julian Schnabel"/>
    <s v="Ronald Harwood"/>
    <s v="Mathieu Amalric"/>
    <s v="France"/>
    <m/>
    <n v="19780116"/>
    <s v="Pathé"/>
    <n v="112"/>
    <n v="207.3"/>
    <n v="29073812.567293774"/>
  </r>
  <r>
    <s v="My Blueberry Nights"/>
    <x v="8"/>
    <x v="0"/>
    <x v="27"/>
    <s v="November 28, 2007 (France)"/>
    <x v="14"/>
    <n v="53000"/>
    <s v="Kar-Wai Wong"/>
    <s v="Kar-Wai Wong"/>
    <s v="Norah Jones"/>
    <s v="China"/>
    <n v="10000000"/>
    <n v="22007671"/>
    <s v="Block 2 Pictures"/>
    <n v="95"/>
    <n v="207.3"/>
    <n v="32347985.304872163"/>
  </r>
  <r>
    <s v="Margot at the Wedding"/>
    <x v="0"/>
    <x v="3"/>
    <x v="27"/>
    <s v="February 21, 2008 (Australia)"/>
    <x v="22"/>
    <n v="20000"/>
    <s v="Noah Baumbach"/>
    <s v="Noah Baumbach"/>
    <s v="Nicole Kidman"/>
    <s v="United States"/>
    <n v="10000000"/>
    <n v="2900156"/>
    <s v="Scott Rudin Productions"/>
    <n v="91"/>
    <n v="207.3"/>
    <n v="4262795.6256632898"/>
  </r>
  <r>
    <s v="The Messengers"/>
    <x v="8"/>
    <x v="0"/>
    <x v="27"/>
    <s v="February 2, 2007 (United States)"/>
    <x v="20"/>
    <n v="39000"/>
    <s v="Danny Pang"/>
    <s v="Mark Wheaton"/>
    <s v="Dylan McDermott"/>
    <s v="United States"/>
    <n v="16000000"/>
    <n v="55060212"/>
    <s v="Screen Gems"/>
    <n v="90"/>
    <n v="207.3"/>
    <n v="80930277.840810403"/>
  </r>
  <r>
    <s v="Water Lilies"/>
    <x v="3"/>
    <x v="0"/>
    <x v="27"/>
    <s v="August 15, 2007 (France)"/>
    <x v="17"/>
    <n v="11000"/>
    <s v="Céline Sciamma"/>
    <s v="Céline Sciamma"/>
    <s v="Pauline Acquart"/>
    <s v="France"/>
    <m/>
    <n v="628258"/>
    <s v="Balthazar Productions"/>
    <n v="85"/>
    <n v="207.3"/>
    <n v="923445.30921369989"/>
  </r>
  <r>
    <s v="Om Shanti Om"/>
    <x v="4"/>
    <x v="2"/>
    <x v="27"/>
    <s v="November 9, 2007 (India)"/>
    <x v="17"/>
    <n v="40000"/>
    <s v="Farah Khan"/>
    <s v="Farah Khan"/>
    <s v="Shah Rukh Khan"/>
    <s v="India"/>
    <m/>
    <n v="39997274"/>
    <s v="Films &amp; Casting Temple Pvt. Ltd. Sydney"/>
    <n v="162"/>
    <n v="207.3"/>
    <n v="58790011.518572107"/>
  </r>
  <r>
    <s v="Feast of Love"/>
    <x v="0"/>
    <x v="0"/>
    <x v="27"/>
    <s v="September 28, 2007 (United States)"/>
    <x v="14"/>
    <n v="16000"/>
    <s v="Robert Benton"/>
    <s v="Allison Burnett"/>
    <s v="Morgan Freeman"/>
    <s v="United States"/>
    <m/>
    <n v="5741608"/>
    <s v="GreeneStreet Films"/>
    <n v="97"/>
    <n v="207.3"/>
    <n v="8439305.1500241179"/>
  </r>
  <r>
    <s v="Tyler Perry's Why Did I Get Married?"/>
    <x v="8"/>
    <x v="3"/>
    <x v="27"/>
    <s v="October 12, 2007 (United States)"/>
    <x v="23"/>
    <n v="12000"/>
    <s v="Tyler Perry"/>
    <s v="Tyler Perry"/>
    <s v="Tyler Perry"/>
    <s v="United States"/>
    <n v="15000000"/>
    <n v="55862886"/>
    <s v="Lions Gate Films"/>
    <n v="113"/>
    <n v="207.3"/>
    <n v="82110088.587554261"/>
  </r>
  <r>
    <s v="Love in the Time of Cholera"/>
    <x v="0"/>
    <x v="0"/>
    <x v="27"/>
    <s v="November 16, 2007 (United States)"/>
    <x v="5"/>
    <n v="23000"/>
    <s v="Mike Newell"/>
    <s v="Ronald Harwood"/>
    <s v="Javier Bardem"/>
    <s v="United States"/>
    <n v="45000000"/>
    <n v="31575877"/>
    <s v="New Line Cinema"/>
    <n v="139"/>
    <n v="207.3"/>
    <n v="46411817.278822958"/>
  </r>
  <r>
    <s v="P2"/>
    <x v="0"/>
    <x v="6"/>
    <x v="27"/>
    <s v="November 9, 2007 (United States)"/>
    <x v="23"/>
    <n v="33000"/>
    <s v="Franck Khalfoun"/>
    <s v="Alexandre Aja"/>
    <s v="Rachel Nichols"/>
    <s v="United States"/>
    <n v="8000000"/>
    <n v="7766240"/>
    <s v="P2 Productions"/>
    <n v="98"/>
    <n v="207.3"/>
    <n v="11415211.423058368"/>
  </r>
  <r>
    <s v="The Reaping"/>
    <x v="0"/>
    <x v="4"/>
    <x v="27"/>
    <s v="April 5, 2007 (United States)"/>
    <x v="41"/>
    <n v="42000"/>
    <s v="Stephen Hopkins"/>
    <s v="Carey W. Hayes"/>
    <s v="Hilary Swank"/>
    <s v="United States"/>
    <n v="40000000"/>
    <n v="62771059"/>
    <s v="Warner Bros."/>
    <n v="99"/>
    <n v="207.3"/>
    <n v="92264069.837433666"/>
  </r>
  <r>
    <s v="The Invasion"/>
    <x v="8"/>
    <x v="9"/>
    <x v="27"/>
    <s v="August 17, 2007 (United States)"/>
    <x v="23"/>
    <n v="75000"/>
    <s v="Oliver Hirschbiegel"/>
    <s v="David Kajganich"/>
    <s v="Nicole Kidman"/>
    <s v="United States"/>
    <n v="80000000"/>
    <n v="40170558"/>
    <s v="Warner Bros."/>
    <n v="99"/>
    <n v="207.3"/>
    <n v="59044713.085383497"/>
  </r>
  <r>
    <s v="Redacted"/>
    <x v="0"/>
    <x v="6"/>
    <x v="27"/>
    <s v="November 16, 2007 (Spain)"/>
    <x v="10"/>
    <n v="10000"/>
    <s v="Brian De Palma"/>
    <s v="Brian De Palma"/>
    <s v="Patrick Carroll"/>
    <s v="United States"/>
    <n v="5000000"/>
    <n v="784604"/>
    <s v="HDNet Films"/>
    <n v="90"/>
    <n v="207.3"/>
    <n v="1153250.5489628557"/>
  </r>
  <r>
    <s v="Who's Your Caddy?"/>
    <x v="8"/>
    <x v="3"/>
    <x v="27"/>
    <s v="July 27, 2007 (United States)"/>
    <x v="58"/>
    <n v="15000"/>
    <s v="Don Michael Paul"/>
    <s v="Don Michael Paul"/>
    <s v="Big Boi"/>
    <s v="United States"/>
    <n v="7000000"/>
    <n v="5713425"/>
    <s v="Ascendant Pictures"/>
    <n v="93"/>
    <n v="207.3"/>
    <n v="8397880.3545586094"/>
  </r>
  <r>
    <s v="Persepolis"/>
    <x v="8"/>
    <x v="10"/>
    <x v="27"/>
    <s v="February 22, 2008 (United States)"/>
    <x v="45"/>
    <n v="90000"/>
    <s v="Vincent Paronnaud"/>
    <s v="Marjane Satrapi"/>
    <s v="Chiara Mastroianni"/>
    <s v="France"/>
    <n v="7300000"/>
    <n v="22783978"/>
    <s v="2.4.7. Films"/>
    <n v="96"/>
    <n v="207.3"/>
    <n v="33489040.504582725"/>
  </r>
  <r>
    <s v="The Great Debaters"/>
    <x v="8"/>
    <x v="5"/>
    <x v="27"/>
    <s v="December 25, 2007 (United States)"/>
    <x v="24"/>
    <n v="57000"/>
    <s v="Denzel Washington"/>
    <s v="Robert Eisele"/>
    <s v="Denzel Washington"/>
    <s v="United States"/>
    <n v="15000000"/>
    <n v="30271556"/>
    <s v="Harpo Films"/>
    <n v="126"/>
    <n v="207.3"/>
    <n v="44494660.459237814"/>
  </r>
  <r>
    <s v="Georgia Rule"/>
    <x v="0"/>
    <x v="3"/>
    <x v="27"/>
    <s v="May 11, 2007 (United States)"/>
    <x v="1"/>
    <n v="24000"/>
    <s v="Garry Marshall"/>
    <s v="Mark Andrus"/>
    <s v="Jane Fonda"/>
    <s v="United States"/>
    <n v="20000000"/>
    <n v="25000167"/>
    <s v="Morgan Creek Entertainment"/>
    <n v="113"/>
    <n v="207.3"/>
    <n v="36746506.92185238"/>
  </r>
  <r>
    <s v="The Nines"/>
    <x v="0"/>
    <x v="0"/>
    <x v="27"/>
    <s v="November 30, 2007 (United Kingdom)"/>
    <x v="21"/>
    <n v="33000"/>
    <s v="John August"/>
    <s v="John August"/>
    <s v="Ryan Reynolds"/>
    <s v="United States"/>
    <m/>
    <n v="130880"/>
    <s v="Destination Films"/>
    <n v="100"/>
    <n v="207.3"/>
    <n v="192374.02797877471"/>
  </r>
  <r>
    <s v="I Know Who Killed Me"/>
    <x v="0"/>
    <x v="6"/>
    <x v="27"/>
    <s v="July 27, 2007 (United States)"/>
    <x v="48"/>
    <n v="26000"/>
    <s v="Chris Sivertson"/>
    <s v="Jeff Hammond"/>
    <s v="Lindsay Lohan"/>
    <s v="United States"/>
    <n v="12000000"/>
    <n v="9669758"/>
    <s v="360 Pictures"/>
    <n v="105"/>
    <n v="207.3"/>
    <n v="14213098.227689337"/>
  </r>
  <r>
    <s v="Mr. Magorium's Wonder Emporium"/>
    <x v="2"/>
    <x v="3"/>
    <x v="27"/>
    <s v="November 16, 2007 (United States)"/>
    <x v="19"/>
    <n v="44000"/>
    <s v="Zach Helm"/>
    <s v="Zach Helm"/>
    <s v="Natalie Portman"/>
    <s v="United States"/>
    <n v="65000000"/>
    <n v="69474661"/>
    <s v="Mandate Pictures"/>
    <n v="93"/>
    <n v="207.3"/>
    <n v="102117362.30921368"/>
  </r>
  <r>
    <s v="Rise: Blood Hunter"/>
    <x v="0"/>
    <x v="2"/>
    <x v="27"/>
    <s v="July 6, 2007 (Turkey)"/>
    <x v="38"/>
    <n v="12000"/>
    <s v="Sebastian Gutierrez"/>
    <s v="Sebastian Gutierrez"/>
    <s v="Lucy Liu"/>
    <s v="United States"/>
    <m/>
    <n v="2850927"/>
    <s v="Mandate Pictures"/>
    <n v="97"/>
    <n v="207.3"/>
    <n v="4190436.3574529663"/>
  </r>
  <r>
    <s v="Hotel for Dogs"/>
    <x v="1"/>
    <x v="3"/>
    <x v="27"/>
    <s v="January 16, 2009 (United States)"/>
    <x v="20"/>
    <n v="22000"/>
    <s v="Thor Freudenthal"/>
    <s v="Jeff Lowell"/>
    <s v="Emma Roberts"/>
    <s v="Germany"/>
    <n v="35000000"/>
    <n v="117252578"/>
    <s v="Dreamworks Pictures"/>
    <n v="100"/>
    <n v="207.3"/>
    <n v="172343755.50699466"/>
  </r>
  <r>
    <s v="Because I Said So"/>
    <x v="8"/>
    <x v="3"/>
    <x v="27"/>
    <s v="February 2, 2007 (United States)"/>
    <x v="46"/>
    <n v="38000"/>
    <s v="Michael Lehmann"/>
    <s v="Karen Leigh Hopkins"/>
    <s v="Diane Keaton"/>
    <s v="United States"/>
    <m/>
    <n v="69485490"/>
    <s v="Universal Pictures"/>
    <n v="102"/>
    <n v="207.3"/>
    <n v="102133279.31982632"/>
  </r>
  <r>
    <s v="4 Months, 3 Weeks and 2 Days"/>
    <x v="4"/>
    <x v="0"/>
    <x v="27"/>
    <s v="September 14, 2007 (Romania)"/>
    <x v="6"/>
    <n v="58000"/>
    <s v="Cristian Mungiu"/>
    <s v="Cristian Mungiu"/>
    <s v="Anamaria Marinca"/>
    <s v="Romania"/>
    <m/>
    <n v="10174839"/>
    <s v="Mobra Films"/>
    <n v="113"/>
    <n v="207.3"/>
    <n v="14955491.767004339"/>
  </r>
  <r>
    <s v="Fred Claus"/>
    <x v="1"/>
    <x v="3"/>
    <x v="27"/>
    <s v="November 9, 2007 (United States)"/>
    <x v="41"/>
    <n v="41000"/>
    <s v="David Dobkin"/>
    <s v="Dan Fogelman"/>
    <s v="Vince Vaughn"/>
    <s v="United States"/>
    <n v="100000000"/>
    <n v="97838349"/>
    <s v="Warner Bros."/>
    <n v="116"/>
    <n v="207.3"/>
    <n v="143807742.11432704"/>
  </r>
  <r>
    <s v="Sex and Death 101"/>
    <x v="0"/>
    <x v="3"/>
    <x v="27"/>
    <s v="February 22, 2008 (United States)"/>
    <x v="23"/>
    <n v="11000"/>
    <s v="Daniel Waters"/>
    <s v="Daniel Waters"/>
    <s v="Robert Wisdom"/>
    <s v="United States"/>
    <n v="5000000"/>
    <n v="1229330"/>
    <s v="Avenue Pictures"/>
    <n v="117"/>
    <n v="207.3"/>
    <n v="1806931.263868789"/>
  </r>
  <r>
    <s v="Lions for Lambs"/>
    <x v="0"/>
    <x v="6"/>
    <x v="27"/>
    <s v="November 9, 2007 (United States)"/>
    <x v="19"/>
    <n v="48000"/>
    <s v="Robert Redford"/>
    <s v="Matthew Michael Carnahan"/>
    <s v="Tom Cruise"/>
    <s v="United States"/>
    <n v="35000000"/>
    <n v="64811540"/>
    <s v="Metro-Goldwyn-Mayer (MGM)"/>
    <n v="92"/>
    <n v="207.3"/>
    <n v="95263271.770381078"/>
  </r>
  <r>
    <s v="Captivity"/>
    <x v="0"/>
    <x v="6"/>
    <x v="27"/>
    <s v="July 13, 2007 (United States)"/>
    <x v="26"/>
    <n v="23000"/>
    <s v="Roland Joffé"/>
    <s v="Larry Cohen"/>
    <s v="Elisha Cuthbert"/>
    <s v="United States"/>
    <n v="17000000"/>
    <n v="10921200"/>
    <s v="Captivity Productions"/>
    <n v="96"/>
    <n v="207.3"/>
    <n v="16052530.824891459"/>
  </r>
  <r>
    <s v="Charlie Bartlett"/>
    <x v="0"/>
    <x v="3"/>
    <x v="27"/>
    <s v="February 22, 2008 (United States)"/>
    <x v="9"/>
    <n v="64000"/>
    <s v="Jon Poll"/>
    <s v="Gustin Nash"/>
    <s v="Anton Yelchin"/>
    <s v="United States"/>
    <n v="12000000"/>
    <n v="5254986"/>
    <s v="Metro-Goldwyn-Mayer (MGM)"/>
    <n v="97"/>
    <n v="207.3"/>
    <n v="7724043.5803183783"/>
  </r>
  <r>
    <s v="The Invisible"/>
    <x v="8"/>
    <x v="6"/>
    <x v="27"/>
    <s v="April 27, 2007 (United States)"/>
    <x v="19"/>
    <n v="35000"/>
    <s v="David S. Goyer"/>
    <s v="Mick Davis"/>
    <s v="Justin Chatwin"/>
    <s v="United States"/>
    <n v="30000000"/>
    <n v="26810113"/>
    <s v="Hollywood Pictures"/>
    <n v="102"/>
    <n v="207.3"/>
    <n v="39406856.879401825"/>
  </r>
  <r>
    <s v="Underdog"/>
    <x v="1"/>
    <x v="2"/>
    <x v="27"/>
    <s v="August 3, 2007 (United States)"/>
    <x v="25"/>
    <n v="20000"/>
    <s v="Frederik Du Chau"/>
    <s v="Adam Rifkin"/>
    <s v="Peter Dinklage"/>
    <s v="United States"/>
    <m/>
    <n v="65270477"/>
    <s v="Have No Fear Productions"/>
    <n v="84"/>
    <n v="207.3"/>
    <n v="95937840.530149534"/>
  </r>
  <r>
    <s v="The Last Legion"/>
    <x v="8"/>
    <x v="2"/>
    <x v="27"/>
    <s v="August 17, 2007 (United States)"/>
    <x v="20"/>
    <n v="35000"/>
    <s v="Doug Lefler"/>
    <s v="Jez Butterworth"/>
    <s v="Colin Firth"/>
    <s v="United Kingdom"/>
    <n v="35000000"/>
    <n v="25303038"/>
    <s v="Dino De Laurentiis Company"/>
    <n v="101"/>
    <n v="207.3"/>
    <n v="37191681.999999993"/>
  </r>
  <r>
    <s v="Diary of the Dead"/>
    <x v="0"/>
    <x v="7"/>
    <x v="27"/>
    <s v="February 22, 2008 (United States)"/>
    <x v="41"/>
    <n v="46000"/>
    <s v="George A. Romero"/>
    <s v="George A. Romero"/>
    <s v="Michelle Morgan"/>
    <s v="United States"/>
    <n v="2000000"/>
    <n v="5540941"/>
    <s v="Artfire Films"/>
    <n v="95"/>
    <n v="207.3"/>
    <n v="8144354.6681138435"/>
  </r>
  <r>
    <s v="Evangelion: 1.0 You Are (Not) Alone"/>
    <x v="8"/>
    <x v="10"/>
    <x v="27"/>
    <s v="September 1, 2007 (Japan)"/>
    <x v="3"/>
    <n v="19000"/>
    <s v="Masayuki"/>
    <s v="Hideaki Anno"/>
    <s v="Megumi Ogata"/>
    <s v="Japan"/>
    <m/>
    <n v="16444137"/>
    <s v="Gainax"/>
    <n v="98"/>
    <n v="207.3"/>
    <n v="24170422.305354554"/>
  </r>
  <r>
    <s v="Mongol: The Rise of Genghis Khan"/>
    <x v="0"/>
    <x v="2"/>
    <x v="27"/>
    <s v="July 4, 2008 (United States)"/>
    <x v="13"/>
    <n v="45000"/>
    <s v="Sergei Bodrov"/>
    <s v="Arif Aliev"/>
    <s v="Tadanobu Asano"/>
    <s v="Russia"/>
    <n v="18000000"/>
    <n v="26527510"/>
    <s v="CTB Film Company"/>
    <n v="126"/>
    <n v="207.3"/>
    <n v="38991472.730342492"/>
  </r>
  <r>
    <s v="Eagle vs Shark"/>
    <x v="0"/>
    <x v="3"/>
    <x v="27"/>
    <s v="August 30, 2007 (New Zealand)"/>
    <x v="8"/>
    <n v="24000"/>
    <s v="Taika Waititi"/>
    <s v="Loren Taylor"/>
    <s v="Loren Taylor"/>
    <s v="New Zealand"/>
    <m/>
    <n v="1298037"/>
    <s v="New Zealand Film Commission"/>
    <n v="88"/>
    <n v="207.3"/>
    <n v="1907920.2793053542"/>
  </r>
  <r>
    <s v="Towelhead"/>
    <x v="0"/>
    <x v="0"/>
    <x v="27"/>
    <s v="September 26, 2008 (United States)"/>
    <x v="15"/>
    <n v="11000"/>
    <s v="Alan Ball"/>
    <s v="Alan Ball"/>
    <s v="Summer Bishil"/>
    <s v="United States"/>
    <m/>
    <n v="691733"/>
    <s v="Indian Paintbrush"/>
    <n v="124"/>
    <n v="207.3"/>
    <n v="1016744.0670525806"/>
  </r>
  <r>
    <s v="The Life Before Her Eyes"/>
    <x v="0"/>
    <x v="0"/>
    <x v="27"/>
    <s v="September 5, 2008 (Poland)"/>
    <x v="21"/>
    <n v="14000"/>
    <s v="Vadim Perelman"/>
    <s v="Laura Kasischke"/>
    <s v="Uma Thurman"/>
    <s v="United States"/>
    <n v="13000000"/>
    <n v="7248490"/>
    <s v="2929 Productions"/>
    <n v="90"/>
    <n v="207.3"/>
    <n v="10654196.348287504"/>
  </r>
  <r>
    <s v="The Counterfeiters"/>
    <x v="0"/>
    <x v="6"/>
    <x v="27"/>
    <s v="April 18, 2008 (United States)"/>
    <x v="37"/>
    <n v="44000"/>
    <s v="Stefan Ruzowitzky"/>
    <s v="Adolf Burger"/>
    <s v="Karl Markovics"/>
    <s v="Austria"/>
    <m/>
    <n v="18814713"/>
    <s v="Magnolia Filmproduktion"/>
    <n v="99"/>
    <n v="207.3"/>
    <n v="27654814.525325611"/>
  </r>
  <r>
    <s v="Shotgun Stories"/>
    <x v="8"/>
    <x v="0"/>
    <x v="27"/>
    <s v="March 26, 2008 (United States)"/>
    <x v="13"/>
    <n v="10000"/>
    <s v="Jeff Nichols"/>
    <s v="Jeff Nichols"/>
    <s v="Michael Shannon"/>
    <s v="United States"/>
    <m/>
    <n v="185699"/>
    <s v="A Lucky Old Sun Production"/>
    <n v="92"/>
    <n v="207.3"/>
    <n v="272949.76025084418"/>
  </r>
  <r>
    <s v="Nancy Drew"/>
    <x v="1"/>
    <x v="3"/>
    <x v="27"/>
    <s v="June 15, 2007 (United States)"/>
    <x v="23"/>
    <n v="20000"/>
    <s v="Andrew Fleming"/>
    <s v="Andrew Fleming"/>
    <s v="Emma Roberts"/>
    <s v="United States"/>
    <n v="20000000"/>
    <n v="30666930"/>
    <s v="Warner Bros."/>
    <n v="99"/>
    <n v="207.3"/>
    <n v="45075801.114327058"/>
  </r>
  <r>
    <s v="In the Land of Women"/>
    <x v="8"/>
    <x v="3"/>
    <x v="27"/>
    <s v="April 20, 2007 (United States)"/>
    <x v="5"/>
    <n v="31000"/>
    <s v="Jonathan Kasdan"/>
    <s v="Jonathan Kasdan"/>
    <s v="Adam Brody"/>
    <s v="United States"/>
    <n v="10000000"/>
    <n v="17562071"/>
    <s v="Castle Rock Entertainment"/>
    <n v="97"/>
    <n v="207.3"/>
    <n v="25813618.107573561"/>
  </r>
  <r>
    <s v="Joshua"/>
    <x v="0"/>
    <x v="0"/>
    <x v="27"/>
    <s v="July 13, 2007 (United States)"/>
    <x v="23"/>
    <n v="12000"/>
    <s v="George Ratliff"/>
    <s v="David Gilbert"/>
    <s v="Sam Rockwell"/>
    <s v="United States"/>
    <m/>
    <n v="719968"/>
    <s v="ATO Pictures"/>
    <n v="106"/>
    <n v="207.3"/>
    <n v="1058245.2947419197"/>
  </r>
  <r>
    <s v="Jab We Met"/>
    <x v="4"/>
    <x v="3"/>
    <x v="27"/>
    <s v="October 26, 2007 (United States)"/>
    <x v="6"/>
    <n v="49000"/>
    <s v="Imtiaz Ali"/>
    <s v="Imtiaz Ali"/>
    <s v="Shahid Kapoor"/>
    <s v="India"/>
    <m/>
    <n v="10065630"/>
    <s v="Shree Ashtavinayak Cine Vision"/>
    <n v="138"/>
    <n v="207.3"/>
    <n v="14794970.868306801"/>
  </r>
  <r>
    <s v="Rendition"/>
    <x v="0"/>
    <x v="0"/>
    <x v="27"/>
    <s v="October 19, 2007 (United States)"/>
    <x v="8"/>
    <n v="55000"/>
    <s v="Gavin Hood"/>
    <s v="Kelley Sane"/>
    <s v="Reese Witherspoon"/>
    <s v="United States"/>
    <n v="27500000"/>
    <n v="27066382"/>
    <s v="Anonymous Content"/>
    <n v="122"/>
    <n v="207.3"/>
    <n v="39783533.986492999"/>
  </r>
  <r>
    <s v="License to Wed"/>
    <x v="8"/>
    <x v="3"/>
    <x v="27"/>
    <s v="July 3, 2007 (United States)"/>
    <x v="11"/>
    <n v="38000"/>
    <s v="Ken Kwapis"/>
    <s v="Kim Barker"/>
    <s v="Mandy Moore"/>
    <s v="United States"/>
    <n v="35000000"/>
    <n v="70181325"/>
    <s v="Warner Bros."/>
    <n v="91"/>
    <n v="207.3"/>
    <n v="103156052.71345875"/>
  </r>
  <r>
    <s v="88 Minutes"/>
    <x v="0"/>
    <x v="6"/>
    <x v="27"/>
    <s v="April 18, 2008 (United States)"/>
    <x v="23"/>
    <n v="75000"/>
    <s v="Jon Avnet"/>
    <s v="Gary Scott Thompson"/>
    <s v="Al Pacino"/>
    <s v="United States"/>
    <n v="30000000"/>
    <n v="32593385"/>
    <s v="Millennium Films"/>
    <n v="108"/>
    <n v="207.3"/>
    <n v="47907401.878919438"/>
  </r>
  <r>
    <s v="The Last Mimzy"/>
    <x v="1"/>
    <x v="2"/>
    <x v="27"/>
    <s v="March 23, 2007 (United States)"/>
    <x v="19"/>
    <n v="21000"/>
    <s v="Robert Shaye"/>
    <s v="Bruce Joel Rubin"/>
    <s v="Joely Richardson"/>
    <s v="United States"/>
    <m/>
    <n v="27308918"/>
    <s v="New Line Cinema"/>
    <n v="90"/>
    <n v="207.3"/>
    <n v="40140025.637240708"/>
  </r>
  <r>
    <s v="Primeval"/>
    <x v="0"/>
    <x v="2"/>
    <x v="27"/>
    <s v="January 12, 2007 (United States)"/>
    <x v="25"/>
    <n v="13000"/>
    <s v="Michael Katleman"/>
    <s v="John Brancato"/>
    <s v="Dominic Purcell"/>
    <s v="United States"/>
    <m/>
    <n v="15291277"/>
    <s v="Hollywood Pictures"/>
    <n v="93"/>
    <n v="207.3"/>
    <n v="22475890.506029904"/>
  </r>
  <r>
    <s v="Smiley Face"/>
    <x v="0"/>
    <x v="3"/>
    <x v="27"/>
    <s v="January 16, 2008 (France)"/>
    <x v="1"/>
    <n v="17000"/>
    <s v="Gregg Araki"/>
    <s v="Dylan Haggerty"/>
    <s v="Anna Faris"/>
    <s v="United States"/>
    <m/>
    <n v="179381"/>
    <s v="Anonymous Content"/>
    <n v="85"/>
    <n v="207.3"/>
    <n v="263663.2450554751"/>
  </r>
  <r>
    <s v="Boarding Gate"/>
    <x v="0"/>
    <x v="0"/>
    <x v="27"/>
    <s v="August 22, 2007 (France)"/>
    <x v="27"/>
    <n v="3600"/>
    <s v="Olivier Assayas"/>
    <s v="Olivier Assayas"/>
    <s v="Asia Argento"/>
    <s v="France"/>
    <m/>
    <n v="586888"/>
    <s v="Canal+"/>
    <n v="106"/>
    <n v="207.3"/>
    <n v="862637.59575494437"/>
  </r>
  <r>
    <s v="Meet Bill"/>
    <x v="0"/>
    <x v="3"/>
    <x v="27"/>
    <s v="June 18, 2008 (Iceland)"/>
    <x v="19"/>
    <n v="20000"/>
    <s v="Bernie Goldmann"/>
    <s v="Melisa Wallack"/>
    <s v="Aaron Eckhart"/>
    <s v="United States"/>
    <m/>
    <n v="346592"/>
    <s v="GreeneStreet Films"/>
    <n v="93"/>
    <n v="207.3"/>
    <n v="509438.4100337674"/>
  </r>
  <r>
    <s v="Stomp the Yard"/>
    <x v="8"/>
    <x v="0"/>
    <x v="27"/>
    <s v="January 12, 2007 (United States)"/>
    <x v="20"/>
    <n v="22000"/>
    <s v="Sylvain White"/>
    <s v="Robert Adetuyi"/>
    <s v="Columbus Short"/>
    <s v="United States"/>
    <n v="13000000"/>
    <n v="75511123"/>
    <s v="Rainforest Films"/>
    <n v="115"/>
    <n v="207.3"/>
    <n v="110990058.74626145"/>
  </r>
  <r>
    <s v="Hounddog"/>
    <x v="0"/>
    <x v="0"/>
    <x v="27"/>
    <s v="January 22, 2007 (United States)"/>
    <x v="21"/>
    <n v="6000"/>
    <s v="Deborah Kampmeier"/>
    <s v="Deborah Kampmeier"/>
    <s v="Dakota Fanning"/>
    <s v="United States"/>
    <n v="3750000"/>
    <n v="131961"/>
    <s v="Deerjen Films"/>
    <n v="102"/>
    <n v="207.3"/>
    <n v="193962.93632416785"/>
  </r>
  <r>
    <s v="The Savages"/>
    <x v="0"/>
    <x v="3"/>
    <x v="27"/>
    <s v="February 1, 2008 (United States)"/>
    <x v="12"/>
    <n v="36000"/>
    <s v="Tamara Jenkins"/>
    <s v="Tamara Jenkins"/>
    <s v="Laura Linney"/>
    <s v="United States"/>
    <m/>
    <n v="10653221"/>
    <s v="Fox Searchlight Pictures"/>
    <n v="113"/>
    <n v="207.3"/>
    <n v="15658641.768933911"/>
  </r>
  <r>
    <s v="Cassandra's Dream"/>
    <x v="8"/>
    <x v="6"/>
    <x v="27"/>
    <s v="January 18, 2008 (United States)"/>
    <x v="17"/>
    <n v="51000"/>
    <s v="Woody Allen"/>
    <s v="Woody Allen"/>
    <s v="Colin Farrell"/>
    <s v="United States"/>
    <m/>
    <n v="22687639"/>
    <s v="Iberville Productions"/>
    <n v="108"/>
    <n v="207.3"/>
    <n v="33347436.58128316"/>
  </r>
  <r>
    <s v="Chapter 27"/>
    <x v="0"/>
    <x v="5"/>
    <x v="27"/>
    <s v="December 15, 2007 (Japan)"/>
    <x v="46"/>
    <n v="11000"/>
    <s v="J.P. Schaefer"/>
    <s v="J.P. Schaefer"/>
    <s v="Chuck Cooper"/>
    <s v="Canada"/>
    <m/>
    <n v="187488"/>
    <s v="Peace Arch Entertainment Group"/>
    <n v="84"/>
    <n v="207.3"/>
    <n v="275579.32272069459"/>
  </r>
  <r>
    <s v="The Jane Austen Book Club"/>
    <x v="8"/>
    <x v="3"/>
    <x v="27"/>
    <s v="October 5, 2007 (United States)"/>
    <x v="8"/>
    <n v="27000"/>
    <s v="Robin Swicord"/>
    <s v="Robin Swicord"/>
    <s v="Kathy Baker"/>
    <s v="United States"/>
    <m/>
    <n v="7163566"/>
    <s v="Mockingbird Pictures"/>
    <n v="106"/>
    <n v="207.3"/>
    <n v="10529370.767969126"/>
  </r>
  <r>
    <s v="Postal"/>
    <x v="0"/>
    <x v="2"/>
    <x v="27"/>
    <s v="October 18, 2007 (Germany)"/>
    <x v="54"/>
    <n v="22000"/>
    <s v="Uwe Boll"/>
    <s v="Uwe Boll"/>
    <s v="Zack Ward"/>
    <s v="United States"/>
    <n v="15000000"/>
    <n v="146741"/>
    <s v="Boll Kino Beteiligungs GmbH &amp; Co. KG"/>
    <n v="100"/>
    <n v="207.3"/>
    <n v="215687.32609744329"/>
  </r>
  <r>
    <s v="The Hunting Party"/>
    <x v="0"/>
    <x v="1"/>
    <x v="27"/>
    <s v="September 21, 2007 (United States)"/>
    <x v="8"/>
    <n v="25000"/>
    <s v="Richard Shepard"/>
    <s v="Richard Shepard"/>
    <s v="Richard Gere"/>
    <s v="United States"/>
    <n v="25000000"/>
    <n v="7674033"/>
    <s v="Intermedia"/>
    <n v="101"/>
    <n v="207.3"/>
    <n v="11279680.921852386"/>
  </r>
  <r>
    <s v="Son of Rambow"/>
    <x v="8"/>
    <x v="2"/>
    <x v="27"/>
    <s v="May 23, 2008 (United States)"/>
    <x v="9"/>
    <n v="31000"/>
    <s v="Garth Jennings"/>
    <s v="Garth Jennings"/>
    <s v="Bill Milner"/>
    <s v="United Kingdom"/>
    <m/>
    <n v="10871449"/>
    <s v="Hammer &amp; Tongs"/>
    <n v="96"/>
    <n v="207.3"/>
    <n v="15979404.294741917"/>
  </r>
  <r>
    <s v="Things We Lost in the Fire"/>
    <x v="0"/>
    <x v="0"/>
    <x v="27"/>
    <s v="October 19, 2007 (United States)"/>
    <x v="13"/>
    <n v="28000"/>
    <s v="Susanne Bier"/>
    <s v="Allan Loeb"/>
    <s v="Halle Berry"/>
    <s v="United States"/>
    <n v="16000000"/>
    <n v="8591255"/>
    <s v="Dreamworks Pictures"/>
    <n v="118"/>
    <n v="207.3"/>
    <n v="12627860.098890495"/>
  </r>
  <r>
    <s v="The Dark Knight"/>
    <x v="8"/>
    <x v="2"/>
    <x v="28"/>
    <s v="July 18, 2008 (United States)"/>
    <x v="71"/>
    <n v="2400000"/>
    <s v="Christopher Nolan"/>
    <s v="Jonathan Nolan"/>
    <s v="Christian Bale"/>
    <s v="United States"/>
    <n v="185000000"/>
    <n v="1005973645"/>
    <s v="Warner Bros."/>
    <n v="152"/>
    <n v="215.3"/>
    <n v="1423688665.2647469"/>
  </r>
  <r>
    <s v="Twilight"/>
    <x v="8"/>
    <x v="0"/>
    <x v="28"/>
    <s v="November 21, 2008 (United States)"/>
    <x v="33"/>
    <n v="435000"/>
    <s v="Catherine Hardwicke"/>
    <s v="Melissa Rosenberg"/>
    <s v="Kristen Stewart"/>
    <s v="United States"/>
    <n v="37000000"/>
    <n v="408430415"/>
    <s v="Summit Entertainment"/>
    <n v="122"/>
    <n v="215.3"/>
    <n v="578024837.20622385"/>
  </r>
  <r>
    <s v="Iron Man"/>
    <x v="8"/>
    <x v="2"/>
    <x v="28"/>
    <s v="May 2, 2008 (United States)"/>
    <x v="6"/>
    <n v="969000"/>
    <s v="Jon Favreau"/>
    <s v="Mark Fergus"/>
    <s v="Robert Downey Jr."/>
    <s v="United States"/>
    <n v="140000000"/>
    <n v="585796247"/>
    <s v="Paramount Pictures"/>
    <n v="126"/>
    <n v="215.3"/>
    <n v="829039091.78309333"/>
  </r>
  <r>
    <s v="The Incredible Hulk"/>
    <x v="8"/>
    <x v="2"/>
    <x v="28"/>
    <s v="June 13, 2008 (United States)"/>
    <x v="17"/>
    <n v="448000"/>
    <s v="Louis Leterrier"/>
    <s v="Zak Penn"/>
    <s v="Edward Norton"/>
    <s v="United States"/>
    <n v="150000000"/>
    <n v="264770996"/>
    <s v="Universal Pictures"/>
    <n v="112"/>
    <n v="215.3"/>
    <n v="374713063.08035296"/>
  </r>
  <r>
    <s v="Kung Fu Panda"/>
    <x v="1"/>
    <x v="10"/>
    <x v="28"/>
    <s v="June 6, 2008 (United States)"/>
    <x v="37"/>
    <n v="432000"/>
    <s v="Mark Osborne"/>
    <s v="Jonathan Aibel"/>
    <s v="Jack Black"/>
    <s v="United States"/>
    <n v="130000000"/>
    <n v="631746197"/>
    <s v="DreamWorks Animation"/>
    <n v="92"/>
    <n v="215.3"/>
    <n v="894069048.88945651"/>
  </r>
  <r>
    <s v="Tropic Thunder"/>
    <x v="0"/>
    <x v="2"/>
    <x v="28"/>
    <s v="August 13, 2008 (United States)"/>
    <x v="9"/>
    <n v="390000"/>
    <s v="Ben Stiller"/>
    <s v="Justin Theroux"/>
    <s v="Ben Stiller"/>
    <s v="United States"/>
    <n v="92000000"/>
    <n v="195702963"/>
    <s v="Dreamworks Pictures"/>
    <n v="107"/>
    <n v="215.3"/>
    <n v="276965596.03390616"/>
  </r>
  <r>
    <s v="Step Brothers"/>
    <x v="0"/>
    <x v="3"/>
    <x v="28"/>
    <s v="July 25, 2008 (United States)"/>
    <x v="15"/>
    <n v="274000"/>
    <s v="Adam McKay"/>
    <s v="Will Ferrell"/>
    <s v="Will Ferrell"/>
    <s v="United States"/>
    <n v="65000000"/>
    <n v="128108211"/>
    <s v="Columbia Pictures"/>
    <n v="98"/>
    <n v="215.3"/>
    <n v="181303167.16999534"/>
  </r>
  <r>
    <s v="Quantum of Solace"/>
    <x v="8"/>
    <x v="2"/>
    <x v="28"/>
    <s v="November 14, 2008 (United States)"/>
    <x v="14"/>
    <n v="412000"/>
    <s v="Marc Forster"/>
    <s v="Paul Haggis"/>
    <s v="Daniel Craig"/>
    <s v="United Kingdom"/>
    <n v="200000000"/>
    <n v="589580482"/>
    <s v="Metro-Goldwyn-Mayer (MGM)"/>
    <n v="106"/>
    <n v="215.3"/>
    <n v="834394671.92475617"/>
  </r>
  <r>
    <s v="Mamma Mia!"/>
    <x v="8"/>
    <x v="3"/>
    <x v="28"/>
    <s v="July 18, 2008 (United States)"/>
    <x v="5"/>
    <n v="224000"/>
    <s v="Phyllida Lloyd"/>
    <s v="Catherine Johnson"/>
    <s v="Meryl Streep"/>
    <s v="United States"/>
    <n v="52000000"/>
    <n v="611257819"/>
    <s v="Universal Pictures"/>
    <n v="108"/>
    <n v="215.3"/>
    <n v="865073188.3385973"/>
  </r>
  <r>
    <s v="The Strangers"/>
    <x v="0"/>
    <x v="4"/>
    <x v="28"/>
    <s v="May 30, 2008 (United States)"/>
    <x v="19"/>
    <n v="121000"/>
    <s v="Bryan Bertino"/>
    <s v="Bryan Bertino"/>
    <s v="Scott Speedman"/>
    <s v="United States"/>
    <n v="9000000"/>
    <n v="82410456"/>
    <s v="Rogue Pictures"/>
    <n v="86"/>
    <n v="215.3"/>
    <n v="116630125.14259173"/>
  </r>
  <r>
    <s v="Indiana Jones and the Kingdom of the Crystal Skull"/>
    <x v="8"/>
    <x v="2"/>
    <x v="28"/>
    <s v="May 22, 2008 (United States)"/>
    <x v="10"/>
    <n v="433000"/>
    <s v="Steven Spielberg"/>
    <s v="David Koepp"/>
    <s v="Harrison Ford"/>
    <s v="United States"/>
    <n v="185000000"/>
    <n v="790653942"/>
    <s v="Paramount Pictures"/>
    <n v="122"/>
    <n v="215.3"/>
    <n v="1118960780.8982813"/>
  </r>
  <r>
    <s v="Taken"/>
    <x v="8"/>
    <x v="2"/>
    <x v="28"/>
    <s v="January 30, 2009 (United States)"/>
    <x v="40"/>
    <n v="575000"/>
    <s v="Pierre Morel"/>
    <s v="Luc Besson"/>
    <s v="Liam Neeson"/>
    <s v="France"/>
    <n v="25000000"/>
    <n v="226837760"/>
    <s v="EuropaCorp"/>
    <n v="90"/>
    <n v="215.3"/>
    <n v="321028636.65582907"/>
  </r>
  <r>
    <s v="The Curious Case of Benjamin Button"/>
    <x v="8"/>
    <x v="0"/>
    <x v="28"/>
    <s v="December 25, 2008 (United States)"/>
    <x v="40"/>
    <n v="605000"/>
    <s v="David Fincher"/>
    <s v="Eric Roth"/>
    <s v="Brad Pitt"/>
    <s v="United States"/>
    <n v="150000000"/>
    <n v="335802786"/>
    <s v="Warner Bros."/>
    <n v="166"/>
    <n v="215.3"/>
    <n v="475239706.89363676"/>
  </r>
  <r>
    <s v="Wanted"/>
    <x v="0"/>
    <x v="2"/>
    <x v="28"/>
    <s v="June 27, 2008 (United States)"/>
    <x v="17"/>
    <n v="369000"/>
    <s v="Timur Bekmambetov"/>
    <s v="Michael Brandt"/>
    <s v="Angelina Jolie"/>
    <s v="United States"/>
    <n v="75000000"/>
    <n v="342463063"/>
    <s v="Universal Pictures"/>
    <n v="110"/>
    <n v="215.3"/>
    <n v="484665561.05945194"/>
  </r>
  <r>
    <s v="Burn After Reading"/>
    <x v="0"/>
    <x v="3"/>
    <x v="28"/>
    <s v="September 12, 2008 (United States)"/>
    <x v="9"/>
    <n v="317000"/>
    <s v="Ethan Coen"/>
    <s v="Joel Coen"/>
    <s v="Brad Pitt"/>
    <s v="United States"/>
    <n v="37000000"/>
    <n v="163728902"/>
    <s v="Focus Features"/>
    <n v="96"/>
    <n v="215.3"/>
    <n v="231714799.99721318"/>
  </r>
  <r>
    <s v="Revolutionary Road"/>
    <x v="0"/>
    <x v="0"/>
    <x v="28"/>
    <s v="January 23, 2009 (United States)"/>
    <x v="4"/>
    <n v="202000"/>
    <s v="Sam Mendes"/>
    <s v="Justin Haythe"/>
    <s v="Leonardo DiCaprio"/>
    <s v="United States"/>
    <n v="35000000"/>
    <n v="75981180"/>
    <s v="Dreamworks Pictures"/>
    <n v="119"/>
    <n v="215.3"/>
    <n v="107531191.57454714"/>
  </r>
  <r>
    <s v="Zack and Miri Make a Porno"/>
    <x v="0"/>
    <x v="3"/>
    <x v="28"/>
    <s v="October 31, 2008 (United States)"/>
    <x v="16"/>
    <n v="174000"/>
    <s v="Kevin Smith"/>
    <s v="Kevin Smith"/>
    <s v="Seth Rogen"/>
    <s v="United States"/>
    <n v="24000000"/>
    <n v="42784344"/>
    <s v="Blue Askew"/>
    <n v="101"/>
    <n v="215.3"/>
    <n v="60549882.103111938"/>
  </r>
  <r>
    <s v="WALL·E"/>
    <x v="2"/>
    <x v="10"/>
    <x v="28"/>
    <s v="June 27, 2008 (United States)"/>
    <x v="0"/>
    <n v="1000000"/>
    <s v="Andrew Stanton"/>
    <s v="Andrew Stanton"/>
    <s v="Ben Burtt"/>
    <s v="United States"/>
    <n v="180000000"/>
    <n v="521311890"/>
    <s v="FortyFour Studios"/>
    <n v="98"/>
    <n v="215.3"/>
    <n v="737778601.40733862"/>
  </r>
  <r>
    <s v="Forgetting Sarah Marshall"/>
    <x v="0"/>
    <x v="3"/>
    <x v="28"/>
    <s v="April 18, 2008 (United States)"/>
    <x v="12"/>
    <n v="271000"/>
    <s v="Nicholas Stoller"/>
    <s v="Jason Segel"/>
    <s v="Kristen Bell"/>
    <s v="United States"/>
    <n v="30000000"/>
    <n v="105833257"/>
    <s v="Universal Pictures"/>
    <n v="111"/>
    <n v="215.3"/>
    <n v="149778882.52624243"/>
  </r>
  <r>
    <s v="Seven Pounds"/>
    <x v="8"/>
    <x v="0"/>
    <x v="28"/>
    <s v="December 19, 2008 (United States)"/>
    <x v="37"/>
    <n v="291000"/>
    <s v="Gabriele Muccino"/>
    <s v="Grant Nieporte"/>
    <s v="Will Smith"/>
    <s v="United States"/>
    <n v="55000000"/>
    <n v="169748929"/>
    <s v="Columbia Pictures"/>
    <n v="123"/>
    <n v="215.3"/>
    <n v="240234550.23827216"/>
  </r>
  <r>
    <s v="Vicky Cristina Barcelona"/>
    <x v="8"/>
    <x v="3"/>
    <x v="28"/>
    <s v="August 15, 2008 (United States)"/>
    <x v="12"/>
    <n v="246000"/>
    <s v="Woody Allen"/>
    <s v="Woody Allen"/>
    <s v="Rebecca Hall"/>
    <s v="Spain"/>
    <n v="15500000"/>
    <n v="96409300"/>
    <s v="The Weinstein Company"/>
    <n v="96"/>
    <n v="215.3"/>
    <n v="136441772.92150488"/>
  </r>
  <r>
    <s v="In Bruges"/>
    <x v="0"/>
    <x v="3"/>
    <x v="28"/>
    <s v="February 29, 2008 (United States)"/>
    <x v="6"/>
    <n v="398000"/>
    <s v="Martin McDonagh"/>
    <s v="Martin McDonagh"/>
    <s v="Colin Farrell"/>
    <s v="United Kingdom"/>
    <n v="15000000"/>
    <n v="34085749"/>
    <s v="Focus Features"/>
    <n v="107"/>
    <n v="215.3"/>
    <n v="48239329.866697632"/>
  </r>
  <r>
    <s v="Sex and the City"/>
    <x v="0"/>
    <x v="3"/>
    <x v="28"/>
    <s v="May 30, 2008 (United States)"/>
    <x v="41"/>
    <n v="117000"/>
    <s v="Michael Patrick King"/>
    <s v="Michael Patrick King"/>
    <s v="Sarah Jessica Parker"/>
    <s v="United States"/>
    <n v="65000000"/>
    <n v="418765519"/>
    <s v="New Line Cinema"/>
    <n v="145"/>
    <n v="215.3"/>
    <n v="592651433.53135157"/>
  </r>
  <r>
    <s v="Slumdog Millionaire"/>
    <x v="0"/>
    <x v="0"/>
    <x v="28"/>
    <s v="December 25, 2008 (United States)"/>
    <x v="45"/>
    <n v="812000"/>
    <s v="Danny Boyle"/>
    <s v="Simon Beaufoy"/>
    <s v="Dev Patel"/>
    <s v="United Kingdom"/>
    <n v="15000000"/>
    <n v="378410542"/>
    <s v="Celador Films"/>
    <n v="120"/>
    <n v="215.3"/>
    <n v="535539675.55689734"/>
  </r>
  <r>
    <s v="The House Bunny"/>
    <x v="8"/>
    <x v="3"/>
    <x v="28"/>
    <s v="August 22, 2008 (United States)"/>
    <x v="30"/>
    <n v="81000"/>
    <s v="Fred Wolf"/>
    <s v="Karen McCullah"/>
    <s v="Anna Faris"/>
    <s v="United States"/>
    <n v="25000000"/>
    <n v="70439696"/>
    <s v="Columbia Pictures"/>
    <n v="97"/>
    <n v="215.3"/>
    <n v="99688691.923827216"/>
  </r>
  <r>
    <s v="RocknRolla"/>
    <x v="0"/>
    <x v="2"/>
    <x v="28"/>
    <s v="October 31, 2008 (United States)"/>
    <x v="4"/>
    <n v="241000"/>
    <s v="Guy Ritchie"/>
    <s v="Guy Ritchie"/>
    <s v="Gerard Butler"/>
    <s v="United Kingdom"/>
    <n v="18000000"/>
    <n v="25740863"/>
    <s v="Warner Bros."/>
    <n v="114"/>
    <n v="215.3"/>
    <n v="36429358.830004647"/>
  </r>
  <r>
    <s v="Gran Torino"/>
    <x v="0"/>
    <x v="0"/>
    <x v="28"/>
    <s v="January 9, 2009 (United States)"/>
    <x v="31"/>
    <n v="734000"/>
    <s v="Clint Eastwood"/>
    <s v="Nick Schenk"/>
    <s v="Clint Eastwood"/>
    <s v="Germany"/>
    <n v="33000000"/>
    <n v="269958228"/>
    <s v="Matten Productions"/>
    <n v="116"/>
    <n v="215.3"/>
    <n v="382054213.05898744"/>
  </r>
  <r>
    <s v="The Duchess"/>
    <x v="8"/>
    <x v="5"/>
    <x v="28"/>
    <s v="October 10, 2008 (United States)"/>
    <x v="15"/>
    <n v="80000"/>
    <s v="Saul Dibb"/>
    <s v="Jeffrey Hatcher"/>
    <s v="Keira Knightley"/>
    <s v="United Kingdom"/>
    <m/>
    <n v="43343384"/>
    <s v="Paramount Vantage"/>
    <n v="110"/>
    <n v="215.3"/>
    <n v="61341054.829540178"/>
  </r>
  <r>
    <s v="The Reader"/>
    <x v="0"/>
    <x v="0"/>
    <x v="28"/>
    <s v="January 30, 2009 (United States)"/>
    <x v="37"/>
    <n v="234000"/>
    <s v="Stephen Daldry"/>
    <s v="David Hare"/>
    <s v="Kate Winslet"/>
    <s v="Germany"/>
    <n v="32000000"/>
    <n v="108902486"/>
    <s v="The Weinstein Company"/>
    <n v="124"/>
    <n v="215.3"/>
    <n v="154122561.4686484"/>
  </r>
  <r>
    <s v="The Hurt Locker"/>
    <x v="0"/>
    <x v="0"/>
    <x v="28"/>
    <s v="July 31, 2009 (United States)"/>
    <x v="24"/>
    <n v="430000"/>
    <s v="Kathryn Bigelow"/>
    <s v="Mark Boal"/>
    <s v="Jeremy Renner"/>
    <s v="United States"/>
    <n v="15000000"/>
    <n v="49259766"/>
    <s v="Voltage Pictures"/>
    <n v="131"/>
    <n v="215.3"/>
    <n v="69714123.084997669"/>
  </r>
  <r>
    <s v="Rambo"/>
    <x v="0"/>
    <x v="2"/>
    <x v="28"/>
    <s v="January 25, 2008 (United States)"/>
    <x v="9"/>
    <n v="222000"/>
    <s v="Sylvester Stallone"/>
    <s v="Art Monterastelli"/>
    <s v="Sylvester Stallone"/>
    <s v="Germany"/>
    <n v="50000000"/>
    <n v="113244290"/>
    <s v="Lionsgate"/>
    <n v="92"/>
    <n v="215.3"/>
    <n v="160267232.5267069"/>
  </r>
  <r>
    <s v="Eden Lake"/>
    <x v="0"/>
    <x v="4"/>
    <x v="28"/>
    <s v="September 12, 2008 (United Kingdom)"/>
    <x v="8"/>
    <n v="79000"/>
    <s v="James Watkins"/>
    <s v="James Watkins"/>
    <s v="Kelly Reilly"/>
    <s v="United Kingdom"/>
    <m/>
    <n v="3984669"/>
    <s v="Rollercoaster Films"/>
    <n v="91"/>
    <n v="215.3"/>
    <n v="5639241.2647468643"/>
  </r>
  <r>
    <s v="The Happening"/>
    <x v="0"/>
    <x v="0"/>
    <x v="28"/>
    <s v="June 13, 2008 (United States)"/>
    <x v="18"/>
    <n v="199000"/>
    <s v="M. Night Shyamalan"/>
    <s v="M. Night Shyamalan"/>
    <s v="Mark Wahlberg"/>
    <s v="United States"/>
    <n v="48000000"/>
    <n v="163403799"/>
    <s v="Twentieth Century Fox"/>
    <n v="91"/>
    <n v="215.3"/>
    <n v="231254702.99721318"/>
  </r>
  <r>
    <s v="The Wrestler"/>
    <x v="0"/>
    <x v="0"/>
    <x v="28"/>
    <s v="January 30, 2009 (United States)"/>
    <x v="6"/>
    <n v="294000"/>
    <s v="Darren Aronofsky"/>
    <s v="Robert Siegel"/>
    <s v="Mickey Rourke"/>
    <s v="United States"/>
    <n v="6000000"/>
    <n v="44734660"/>
    <s v="Wild Bunch"/>
    <n v="109"/>
    <n v="215.3"/>
    <n v="63310036.702275895"/>
  </r>
  <r>
    <s v="Cloverfield"/>
    <x v="8"/>
    <x v="2"/>
    <x v="28"/>
    <s v="January 18, 2008 (United States)"/>
    <x v="9"/>
    <n v="379000"/>
    <s v="Matt Reeves"/>
    <s v="Drew Goddard"/>
    <s v="Mike Vogel"/>
    <s v="United States"/>
    <n v="25000000"/>
    <n v="172394180"/>
    <s v="Paramount Pictures"/>
    <n v="85"/>
    <n v="215.3"/>
    <n v="243978200.86391082"/>
  </r>
  <r>
    <s v="Changeling"/>
    <x v="0"/>
    <x v="5"/>
    <x v="28"/>
    <s v="October 31, 2008 (United States)"/>
    <x v="3"/>
    <n v="244000"/>
    <s v="Clint Eastwood"/>
    <s v="J. Michael Straczynski"/>
    <s v="Angelina Jolie"/>
    <s v="United States"/>
    <n v="55000000"/>
    <n v="113398237"/>
    <s v="Imagine Entertainment"/>
    <n v="141"/>
    <n v="215.3"/>
    <n v="160485103.64096609"/>
  </r>
  <r>
    <s v="Eagle Eye"/>
    <x v="8"/>
    <x v="2"/>
    <x v="28"/>
    <s v="September 26, 2008 (United States)"/>
    <x v="14"/>
    <n v="180000"/>
    <s v="D.J. Caruso"/>
    <s v="John Glenn"/>
    <s v="Shia LaBeouf"/>
    <s v="United States"/>
    <n v="80000000"/>
    <n v="178767383"/>
    <s v="Dreamworks Pictures"/>
    <n v="118"/>
    <n v="215.3"/>
    <n v="252997777.98467255"/>
  </r>
  <r>
    <s v="The Ruins"/>
    <x v="0"/>
    <x v="1"/>
    <x v="28"/>
    <s v="April 4, 2008 (United States)"/>
    <x v="23"/>
    <n v="72000"/>
    <s v="Carter Smith"/>
    <s v="Scott B. Smith"/>
    <s v="Shawn Ashmore"/>
    <s v="United States"/>
    <n v="8000000"/>
    <n v="22818256"/>
    <s v="Dreamworks Pictures"/>
    <n v="90"/>
    <n v="215.3"/>
    <n v="32293184.408732001"/>
  </r>
  <r>
    <s v="The Other Boleyn Girl"/>
    <x v="8"/>
    <x v="5"/>
    <x v="28"/>
    <s v="February 29, 2008 (United States)"/>
    <x v="17"/>
    <n v="107000"/>
    <s v="Justin Chadwick"/>
    <s v="Peter Morgan"/>
    <s v="Natalie Portman"/>
    <s v="United Kingdom"/>
    <n v="35000000"/>
    <n v="78201830"/>
    <s v="Columbia Pictures"/>
    <n v="115"/>
    <n v="215.3"/>
    <n v="110673932.19228983"/>
  </r>
  <r>
    <n v="21"/>
    <x v="8"/>
    <x v="6"/>
    <x v="28"/>
    <s v="March 28, 2008 (United States)"/>
    <x v="8"/>
    <n v="235000"/>
    <s v="Robert Luketic"/>
    <s v="Peter Steinfeld"/>
    <s v="Jim Sturgess"/>
    <s v="United States"/>
    <n v="35000000"/>
    <n v="159808370"/>
    <s v="Columbia Pictures"/>
    <n v="123"/>
    <n v="215.3"/>
    <n v="226166327.63121226"/>
  </r>
  <r>
    <s v="Never Back Down"/>
    <x v="8"/>
    <x v="2"/>
    <x v="28"/>
    <s v="March 14, 2008 (United States)"/>
    <x v="14"/>
    <n v="98000"/>
    <s v="Jeff Wadlow"/>
    <s v="Chris Hauty"/>
    <s v="Sean Faris"/>
    <s v="United States"/>
    <n v="20000000"/>
    <n v="41627431"/>
    <s v="Summit Entertainment"/>
    <n v="113"/>
    <n v="215.3"/>
    <n v="58912578.846725501"/>
  </r>
  <r>
    <s v="The Mummy: Tomb of the Dragon Emperor"/>
    <x v="8"/>
    <x v="2"/>
    <x v="28"/>
    <s v="August 1, 2008 (United States)"/>
    <x v="33"/>
    <n v="154000"/>
    <s v="Rob Cohen"/>
    <s v="Alfred Gough"/>
    <s v="Brendan Fraser"/>
    <s v="United States"/>
    <n v="145000000"/>
    <n v="403449830"/>
    <s v="Universal Pictures"/>
    <n v="112"/>
    <n v="215.3"/>
    <n v="570976141.20297253"/>
  </r>
  <r>
    <s v="Hancock"/>
    <x v="8"/>
    <x v="2"/>
    <x v="28"/>
    <s v="July 2, 2008 (United States)"/>
    <x v="5"/>
    <n v="454000"/>
    <s v="Peter Berg"/>
    <s v="Vy Vincent Ngo"/>
    <s v="Will Smith"/>
    <s v="United States"/>
    <n v="150000000"/>
    <n v="629443428"/>
    <s v="Columbia Pictures"/>
    <n v="92"/>
    <n v="215.3"/>
    <n v="890810090.62517416"/>
  </r>
  <r>
    <s v="Journey to the Center of the Earth"/>
    <x v="1"/>
    <x v="2"/>
    <x v="28"/>
    <s v="July 11, 2008 (United States)"/>
    <x v="1"/>
    <n v="116000"/>
    <s v="Eric Brevig"/>
    <s v="Michael D. Weiss"/>
    <s v="Brendan Fraser"/>
    <s v="United States"/>
    <n v="60000000"/>
    <n v="244232688"/>
    <s v="New Line Cinema"/>
    <n v="93"/>
    <n v="215.3"/>
    <n v="345646539.86809105"/>
  </r>
  <r>
    <s v="Felon"/>
    <x v="0"/>
    <x v="14"/>
    <x v="28"/>
    <s v="July 18, 2008 (Canada)"/>
    <x v="34"/>
    <n v="76000"/>
    <s v="Ric Roman Waugh"/>
    <s v="Ric Roman Waugh"/>
    <s v="Stephen Dorff"/>
    <s v="United States"/>
    <n v="2900000"/>
    <m/>
    <s v="Stage 6 Films"/>
    <n v="104"/>
    <n v="215.3"/>
    <s v=""/>
  </r>
  <r>
    <s v="Bolt"/>
    <x v="1"/>
    <x v="10"/>
    <x v="28"/>
    <s v="November 21, 2008 (United States)"/>
    <x v="8"/>
    <n v="196000"/>
    <s v="Byron Howard"/>
    <s v="Dan Fogelman"/>
    <s v="John Travolta"/>
    <s v="United States"/>
    <n v="150000000"/>
    <n v="309979994"/>
    <s v="Walt Disney Animation Studios"/>
    <n v="96"/>
    <n v="215.3"/>
    <n v="438694399.31165814"/>
  </r>
  <r>
    <s v="Sex Drive"/>
    <x v="0"/>
    <x v="3"/>
    <x v="28"/>
    <s v="October 17, 2008 (United States)"/>
    <x v="16"/>
    <n v="85000"/>
    <s v="Sean Anders"/>
    <s v="Sean Anders"/>
    <s v="Josh Zuckerman"/>
    <s v="United States"/>
    <n v="19000000"/>
    <n v="18755936"/>
    <s v="Summit Entertainment"/>
    <n v="109"/>
    <n v="215.3"/>
    <n v="26544048.765443567"/>
  </r>
  <r>
    <s v="Death Race"/>
    <x v="0"/>
    <x v="2"/>
    <x v="28"/>
    <s v="August 22, 2008 (United States)"/>
    <x v="21"/>
    <n v="201000"/>
    <s v="Paul W.S. Anderson"/>
    <s v="Paul W.S. Anderson"/>
    <s v="Jason Statham"/>
    <s v="United States"/>
    <n v="45000000"/>
    <n v="76014335"/>
    <s v="Universal Pictures"/>
    <n v="105"/>
    <n v="215.3"/>
    <n v="107578113.67626567"/>
  </r>
  <r>
    <s v="The Chronicles of Narnia: Prince Caspian"/>
    <x v="1"/>
    <x v="2"/>
    <x v="28"/>
    <s v="May 16, 2008 (United States)"/>
    <x v="16"/>
    <n v="199000"/>
    <s v="Andrew Adamson"/>
    <s v="Andrew Adamson"/>
    <s v="Ben Barnes"/>
    <s v="United States"/>
    <n v="225000000"/>
    <n v="419665568"/>
    <s v="Walt Disney Pictures"/>
    <n v="150"/>
    <n v="215.3"/>
    <n v="593925213.97863448"/>
  </r>
  <r>
    <s v="Pineapple Express"/>
    <x v="0"/>
    <x v="2"/>
    <x v="28"/>
    <s v="August 6, 2008 (United States)"/>
    <x v="15"/>
    <n v="322000"/>
    <s v="David Gordon Green"/>
    <s v="Seth Rogen"/>
    <s v="Seth Rogen"/>
    <s v="United States"/>
    <n v="27000000"/>
    <n v="101624843"/>
    <s v="Columbia Pictures"/>
    <n v="111"/>
    <n v="215.3"/>
    <n v="143822989.60566652"/>
  </r>
  <r>
    <s v="The Boy in the Striped Pajamas"/>
    <x v="8"/>
    <x v="0"/>
    <x v="28"/>
    <s v="November 26, 2008 (United States)"/>
    <x v="40"/>
    <n v="196000"/>
    <s v="Mark Herman"/>
    <s v="John Boyne"/>
    <s v="Asa Butterfield"/>
    <s v="United Kingdom"/>
    <n v="12500000"/>
    <n v="40416563"/>
    <s v="Miramax"/>
    <n v="94"/>
    <n v="215.3"/>
    <n v="57198916.609846726"/>
  </r>
  <r>
    <s v="Valkyrie"/>
    <x v="8"/>
    <x v="0"/>
    <x v="28"/>
    <s v="December 25, 2008 (United States)"/>
    <x v="12"/>
    <n v="233000"/>
    <s v="Bryan Singer"/>
    <s v="Christopher McQuarrie"/>
    <s v="Tom Cruise"/>
    <s v="United States"/>
    <n v="75000000"/>
    <n v="201545517"/>
    <s v="Metro-Goldwyn-Mayer (MGM)"/>
    <n v="121"/>
    <n v="215.3"/>
    <n v="285234180.35253137"/>
  </r>
  <r>
    <s v="27 Dresses"/>
    <x v="8"/>
    <x v="3"/>
    <x v="28"/>
    <s v="January 18, 2008 (United States)"/>
    <x v="10"/>
    <n v="157000"/>
    <s v="Anne Fletcher"/>
    <s v="Aline Brosh McKenna"/>
    <s v="Katherine Heigl"/>
    <s v="United States"/>
    <n v="30000000"/>
    <n v="162655351"/>
    <s v="Fox 2000 Pictures"/>
    <n v="111"/>
    <n v="215.3"/>
    <n v="230195473.52392012"/>
  </r>
  <r>
    <s v="Let the Right One In"/>
    <x v="0"/>
    <x v="6"/>
    <x v="28"/>
    <s v="December 12, 2008 (United States)"/>
    <x v="6"/>
    <n v="208000"/>
    <s v="Tomas Alfredson"/>
    <s v="John Ajvide Lindqvist"/>
    <s v="Kåre Hedebrant"/>
    <s v="Sweden"/>
    <n v="4000000"/>
    <n v="11227336"/>
    <s v="EFTI"/>
    <n v="114"/>
    <n v="215.3"/>
    <n v="15889313.883882953"/>
  </r>
  <r>
    <s v="Role Models"/>
    <x v="0"/>
    <x v="3"/>
    <x v="28"/>
    <s v="November 7, 2008 (United States)"/>
    <x v="8"/>
    <n v="223000"/>
    <s v="David Wain"/>
    <s v="Timothy Dowling"/>
    <s v="Paul Rudd"/>
    <s v="Germany"/>
    <n v="28000000"/>
    <n v="92649419"/>
    <s v="Universal Pictures"/>
    <n v="99"/>
    <n v="215.3"/>
    <n v="131120659.40222944"/>
  </r>
  <r>
    <s v="Defiance"/>
    <x v="0"/>
    <x v="2"/>
    <x v="28"/>
    <s v="January 16, 2009 (United States)"/>
    <x v="13"/>
    <n v="141000"/>
    <s v="Edward Zwick"/>
    <s v="Clayton Frohman"/>
    <s v="Daniel Craig"/>
    <s v="United States"/>
    <n v="32000000"/>
    <n v="51262751"/>
    <s v="Paramount Vantage"/>
    <n v="137"/>
    <n v="215.3"/>
    <n v="72548816.673014402"/>
  </r>
  <r>
    <s v="Wild Child"/>
    <x v="8"/>
    <x v="3"/>
    <x v="28"/>
    <s v="August 15, 2008 (United Kingdom)"/>
    <x v="10"/>
    <n v="52000"/>
    <s v="Nick Moore"/>
    <s v="Lucy Dahl"/>
    <s v="Emma Roberts"/>
    <s v="United States"/>
    <n v="20000000"/>
    <n v="21972336"/>
    <s v="Universal Pictures"/>
    <n v="98"/>
    <n v="215.3"/>
    <n v="31096009.192754295"/>
  </r>
  <r>
    <s v="Definitely, Maybe"/>
    <x v="8"/>
    <x v="3"/>
    <x v="28"/>
    <s v="February 14, 2008 (United States)"/>
    <x v="12"/>
    <n v="159000"/>
    <s v="Adam Brooks"/>
    <s v="Adam Brooks"/>
    <s v="Ryan Reynolds"/>
    <s v="United Kingdom"/>
    <m/>
    <n v="55990299"/>
    <s v="Universal Pictures"/>
    <n v="112"/>
    <n v="215.3"/>
    <n v="79239405.969809562"/>
  </r>
  <r>
    <s v="The Forbidden Kingdom"/>
    <x v="8"/>
    <x v="2"/>
    <x v="28"/>
    <s v="April 18, 2008 (United States)"/>
    <x v="14"/>
    <n v="103000"/>
    <s v="Rob Minkoff"/>
    <s v="John Fusco"/>
    <s v="Jackie Chan"/>
    <s v="United States"/>
    <n v="55000000"/>
    <n v="128792411"/>
    <s v="Casey Silver Productions"/>
    <n v="104"/>
    <n v="215.3"/>
    <n v="182271470.65350673"/>
  </r>
  <r>
    <s v="Bronson"/>
    <x v="0"/>
    <x v="2"/>
    <x v="28"/>
    <s v="March 13, 2009 (United Kingdom)"/>
    <x v="12"/>
    <n v="123000"/>
    <s v="Nicolas Winding Refn"/>
    <s v="Brock Norman Brock"/>
    <s v="Tom Hardy"/>
    <s v="United Kingdom"/>
    <n v="230000"/>
    <n v="2260712"/>
    <s v="Vertigo Films"/>
    <n v="92"/>
    <n v="215.3"/>
    <n v="3199437.7445424986"/>
  </r>
  <r>
    <s v="Australia"/>
    <x v="8"/>
    <x v="1"/>
    <x v="28"/>
    <s v="November 26, 2008 (United States)"/>
    <x v="14"/>
    <n v="121000"/>
    <s v="Baz Luhrmann"/>
    <s v="Stuart Beattie"/>
    <s v="Nicole Kidman"/>
    <s v="United Kingdom"/>
    <n v="130000000"/>
    <n v="211787511"/>
    <s v="Twentieth Century Fox"/>
    <n v="165"/>
    <n v="215.3"/>
    <n v="299729004.18810964"/>
  </r>
  <r>
    <s v="Yes Man"/>
    <x v="8"/>
    <x v="3"/>
    <x v="28"/>
    <s v="December 19, 2008 (United States)"/>
    <x v="8"/>
    <n v="343000"/>
    <s v="Peyton Reed"/>
    <s v="Nicholas Stoller"/>
    <s v="Jim Carrey"/>
    <s v="United States"/>
    <n v="70000000"/>
    <n v="223241637"/>
    <s v="Warner Bros."/>
    <n v="104"/>
    <n v="215.3"/>
    <n v="315939279.117046"/>
  </r>
  <r>
    <s v="Body of Lies"/>
    <x v="0"/>
    <x v="2"/>
    <x v="28"/>
    <s v="October 10, 2008 (United States)"/>
    <x v="12"/>
    <n v="218000"/>
    <s v="Ridley Scott"/>
    <s v="William Monahan"/>
    <s v="Leonardo DiCaprio"/>
    <s v="United States"/>
    <n v="70000000"/>
    <n v="115900897"/>
    <s v="Warner Bros."/>
    <n v="128"/>
    <n v="215.3"/>
    <n v="164026954.5559684"/>
  </r>
  <r>
    <s v="Disaster Movie"/>
    <x v="8"/>
    <x v="3"/>
    <x v="28"/>
    <s v="August 29, 2008 (United States)"/>
    <x v="68"/>
    <n v="88000"/>
    <s v="Jason Friedberg"/>
    <s v="Jason Friedberg"/>
    <s v="Carmen Electra"/>
    <s v="United States"/>
    <n v="20000000"/>
    <n v="34816824"/>
    <s v="Lionsgate"/>
    <n v="87"/>
    <n v="215.3"/>
    <n v="49273972.470041804"/>
  </r>
  <r>
    <s v="Superhero Movie"/>
    <x v="8"/>
    <x v="2"/>
    <x v="28"/>
    <s v="March 28, 2008 (United States)"/>
    <x v="26"/>
    <n v="65000"/>
    <s v="Craig Mazin"/>
    <s v="Craig Mazin"/>
    <s v="Drake Bell"/>
    <s v="United States"/>
    <n v="35000000"/>
    <n v="71571300"/>
    <s v="Dimension Films"/>
    <n v="75"/>
    <n v="215.3"/>
    <n v="101290177.0088249"/>
  </r>
  <r>
    <s v="Ponyo"/>
    <x v="2"/>
    <x v="10"/>
    <x v="28"/>
    <s v="August 14, 2009 (United States)"/>
    <x v="3"/>
    <n v="131000"/>
    <s v="Hayao Miyazaki"/>
    <s v="Hayao Miyazaki"/>
    <s v="Cate Blanchett"/>
    <s v="Japan"/>
    <n v="34000000"/>
    <n v="204826668"/>
    <s v="Studio Ghibli"/>
    <n v="101"/>
    <n v="215.3"/>
    <n v="289877778.63260567"/>
  </r>
  <r>
    <s v="Jumper"/>
    <x v="8"/>
    <x v="2"/>
    <x v="28"/>
    <s v="February 14, 2008 (United States)"/>
    <x v="10"/>
    <n v="292000"/>
    <s v="Doug Liman"/>
    <s v="David S. Goyer"/>
    <s v="Hayden Christensen"/>
    <s v="United States"/>
    <n v="85000000"/>
    <n v="225132113"/>
    <s v="Twentieth Century Fox"/>
    <n v="88"/>
    <n v="215.3"/>
    <n v="318614746.08035296"/>
  </r>
  <r>
    <s v="Speed Racer"/>
    <x v="1"/>
    <x v="2"/>
    <x v="28"/>
    <s v="May 9, 2008 (United States)"/>
    <x v="22"/>
    <n v="70000"/>
    <s v="Lana Wachowski"/>
    <s v="Lilly Wachowski"/>
    <s v="Emile Hirsch"/>
    <s v="United States"/>
    <n v="120000000"/>
    <n v="93945766"/>
    <s v="Warner Bros."/>
    <n v="135"/>
    <n v="215.3"/>
    <n v="132955294.47375755"/>
  </r>
  <r>
    <s v="The Bank Job"/>
    <x v="0"/>
    <x v="6"/>
    <x v="28"/>
    <s v="March 7, 2008 (United States)"/>
    <x v="13"/>
    <n v="176000"/>
    <s v="Roger Donaldson"/>
    <s v="Dick Clement"/>
    <s v="Jason Statham"/>
    <s v="United Kingdom"/>
    <n v="20000000"/>
    <n v="64828421"/>
    <s v="Mosaic"/>
    <n v="111"/>
    <n v="215.3"/>
    <n v="91747421.638179287"/>
  </r>
  <r>
    <s v="Street Kings"/>
    <x v="0"/>
    <x v="2"/>
    <x v="28"/>
    <s v="April 11, 2008 (United States)"/>
    <x v="8"/>
    <n v="109000"/>
    <s v="David Ayer"/>
    <s v="James Ellroy"/>
    <s v="Keanu Reeves"/>
    <s v="United States"/>
    <n v="20000000"/>
    <n v="66476363"/>
    <s v="Fox Searchlight Pictures"/>
    <n v="109"/>
    <n v="215.3"/>
    <n v="94079646.103576407"/>
  </r>
  <r>
    <s v="Get Smart"/>
    <x v="8"/>
    <x v="2"/>
    <x v="28"/>
    <s v="June 20, 2008 (United States)"/>
    <x v="16"/>
    <n v="208000"/>
    <s v="Peter Segal"/>
    <s v="Tom J. Astle"/>
    <s v="Steve Carell"/>
    <s v="United States"/>
    <n v="80000000"/>
    <n v="230685453"/>
    <s v="Warner Bros."/>
    <n v="110"/>
    <n v="215.3"/>
    <n v="326474024.75197399"/>
  </r>
  <r>
    <s v="Punisher: War Zone"/>
    <x v="0"/>
    <x v="2"/>
    <x v="28"/>
    <s v="December 5, 2008 (United States)"/>
    <x v="23"/>
    <n v="61000"/>
    <s v="Lexi Alexander"/>
    <s v="Nick Santora"/>
    <s v="Ray Stevenson"/>
    <s v="United States"/>
    <n v="35000000"/>
    <n v="10161493"/>
    <s v="Lionsgate"/>
    <n v="103"/>
    <n v="215.3"/>
    <n v="14380896.038550859"/>
  </r>
  <r>
    <s v="You Don't Mess with the Zohan"/>
    <x v="8"/>
    <x v="3"/>
    <x v="28"/>
    <s v="June 6, 2008 (United States)"/>
    <x v="30"/>
    <n v="194000"/>
    <s v="Dennis Dugan"/>
    <s v="Adam Sandler"/>
    <s v="Adam Sandler"/>
    <s v="United States"/>
    <n v="90000000"/>
    <n v="204313400"/>
    <s v="Columbia Pictures"/>
    <n v="113"/>
    <n v="215.3"/>
    <n v="289151384.02229446"/>
  </r>
  <r>
    <s v="Hellboy II: the Golden Army"/>
    <x v="8"/>
    <x v="2"/>
    <x v="28"/>
    <s v="July 11, 2008 (United States)"/>
    <x v="9"/>
    <n v="260000"/>
    <s v="Guillermo del Toro"/>
    <s v="Guillermo del Toro"/>
    <s v="Ron Perlman"/>
    <s v="United States"/>
    <n v="85000000"/>
    <n v="168319243"/>
    <s v="Universal Pictures"/>
    <n v="120"/>
    <n v="215.3"/>
    <n v="238211209.20622388"/>
  </r>
  <r>
    <s v="Synecdoche, New York"/>
    <x v="0"/>
    <x v="0"/>
    <x v="28"/>
    <s v="February 5, 2009 (Netherlands)"/>
    <x v="37"/>
    <n v="86000"/>
    <s v="Charlie Kaufman"/>
    <s v="Charlie Kaufman"/>
    <s v="Philip Seymour Hoffman"/>
    <s v="United States"/>
    <n v="20000000"/>
    <n v="4658401"/>
    <s v="Sidney Kimmel Entertainment"/>
    <n v="124"/>
    <n v="215.3"/>
    <n v="6592730.0729215052"/>
  </r>
  <r>
    <s v="Marley &amp; Me"/>
    <x v="1"/>
    <x v="3"/>
    <x v="28"/>
    <s v="December 25, 2008 (United States)"/>
    <x v="12"/>
    <n v="150000"/>
    <s v="David Frankel"/>
    <s v="Scott Frank"/>
    <s v="Owen Wilson"/>
    <s v="United States"/>
    <n v="60000000"/>
    <n v="255743093"/>
    <s v="Fox 2000 Pictures"/>
    <n v="115"/>
    <n v="215.3"/>
    <n v="361936462.78262889"/>
  </r>
  <r>
    <s v="Fool's Gold"/>
    <x v="8"/>
    <x v="2"/>
    <x v="28"/>
    <s v="February 8, 2008 (United States)"/>
    <x v="46"/>
    <n v="76000"/>
    <s v="Andy Tennant"/>
    <s v="John Claflin"/>
    <s v="Matthew McConaughey"/>
    <s v="United States"/>
    <n v="70000000"/>
    <n v="111231041"/>
    <s v="Warner Bros."/>
    <n v="112"/>
    <n v="215.3"/>
    <n v="157418012.97120297"/>
  </r>
  <r>
    <s v="The Secret Life of Bees"/>
    <x v="8"/>
    <x v="0"/>
    <x v="28"/>
    <s v="October 17, 2008 (United States)"/>
    <x v="4"/>
    <n v="25000"/>
    <s v="Gina Prince-Bythewood"/>
    <s v="Gina Prince-Bythewood"/>
    <s v="Dakota Fanning"/>
    <s v="United States"/>
    <n v="11000000"/>
    <n v="39952437"/>
    <s v="Fox Searchlight Pictures"/>
    <n v="114"/>
    <n v="215.3"/>
    <n v="56542069.456107758"/>
  </r>
  <r>
    <s v="Nick and Norah's Infinite Playlist"/>
    <x v="8"/>
    <x v="3"/>
    <x v="28"/>
    <s v="October 3, 2008 (United States)"/>
    <x v="14"/>
    <n v="90000"/>
    <s v="Peter Sollett"/>
    <s v="Lorene Scafaria"/>
    <s v="Michael Cera"/>
    <s v="United States"/>
    <n v="10000000"/>
    <n v="33556631"/>
    <s v="Screen Gems"/>
    <n v="90"/>
    <n v="215.3"/>
    <n v="47490503.788666978"/>
  </r>
  <r>
    <s v="The Spiderwick Chronicles"/>
    <x v="1"/>
    <x v="2"/>
    <x v="28"/>
    <s v="February 14, 2008 (United States)"/>
    <x v="16"/>
    <n v="91000"/>
    <s v="Mark Waters"/>
    <s v="Karey Kirkpatrick"/>
    <s v="Freddie Highmore"/>
    <s v="United States"/>
    <n v="90000000"/>
    <n v="164170327"/>
    <s v="Paramount Pictures"/>
    <n v="96"/>
    <n v="215.3"/>
    <n v="232339519.91128656"/>
  </r>
  <r>
    <s v="Doomsday"/>
    <x v="0"/>
    <x v="2"/>
    <x v="28"/>
    <s v="March 14, 2008 (United States)"/>
    <x v="23"/>
    <n v="75000"/>
    <s v="Neil Marshall"/>
    <s v="Neil Marshall"/>
    <s v="Rhona Mitra"/>
    <s v="United Kingdom"/>
    <n v="30000000"/>
    <n v="22472631"/>
    <s v="Rogue Pictures"/>
    <n v="105"/>
    <n v="215.3"/>
    <n v="31804043.965164885"/>
  </r>
  <r>
    <s v="Max Payne"/>
    <x v="8"/>
    <x v="2"/>
    <x v="28"/>
    <s v="October 17, 2008 (United States)"/>
    <x v="11"/>
    <n v="123000"/>
    <s v="John Moore"/>
    <s v="Beau Thorne"/>
    <s v="Mark Wahlberg"/>
    <s v="United States"/>
    <n v="35000000"/>
    <n v="87066930"/>
    <s v="Abandon Entertainment"/>
    <n v="100"/>
    <n v="215.3"/>
    <n v="123220128.05852298"/>
  </r>
  <r>
    <s v="The Day the Earth Stood Still"/>
    <x v="8"/>
    <x v="0"/>
    <x v="28"/>
    <s v="December 12, 2008 (United States)"/>
    <x v="30"/>
    <n v="165000"/>
    <s v="Scott Derrickson"/>
    <s v="David Scarpa"/>
    <s v="Keanu Reeves"/>
    <s v="United States"/>
    <n v="80000000"/>
    <n v="233093859"/>
    <s v="Twentieth Century Fox"/>
    <n v="104"/>
    <n v="215.3"/>
    <n v="329882484.14909428"/>
  </r>
  <r>
    <s v="Milk"/>
    <x v="0"/>
    <x v="5"/>
    <x v="28"/>
    <s v="January 30, 2009 (United States)"/>
    <x v="24"/>
    <n v="167000"/>
    <s v="Gus Van Sant"/>
    <s v="Dustin Lance Black"/>
    <s v="Sean Penn"/>
    <s v="United States"/>
    <n v="20000000"/>
    <n v="54589558"/>
    <s v="Focus Features"/>
    <n v="128"/>
    <n v="215.3"/>
    <n v="77257028.901997209"/>
  </r>
  <r>
    <s v="Madagascar: Escape 2 Africa"/>
    <x v="1"/>
    <x v="10"/>
    <x v="28"/>
    <s v="November 7, 2008 (United States)"/>
    <x v="14"/>
    <n v="211000"/>
    <s v="Eric Darnell"/>
    <s v="Etan Cohen"/>
    <s v="Ben Stiller"/>
    <s v="United States"/>
    <n v="150000000"/>
    <n v="603900354"/>
    <s v="DreamWorks Animation"/>
    <n v="89"/>
    <n v="215.3"/>
    <n v="854660649.62285185"/>
  </r>
  <r>
    <s v="The Spirit"/>
    <x v="8"/>
    <x v="2"/>
    <x v="28"/>
    <s v="December 25, 2008 (United States)"/>
    <x v="25"/>
    <n v="60000"/>
    <s v="Frank Miller"/>
    <s v="Frank Miller"/>
    <s v="Gabriel Macht"/>
    <s v="United States"/>
    <n v="60000000"/>
    <n v="39164441"/>
    <s v="Lionsgate"/>
    <n v="103"/>
    <n v="215.3"/>
    <n v="55426870.286576867"/>
  </r>
  <r>
    <s v="Ghost Town"/>
    <x v="8"/>
    <x v="3"/>
    <x v="28"/>
    <s v="September 19, 2008 (United States)"/>
    <x v="17"/>
    <n v="71000"/>
    <s v="David Koepp"/>
    <s v="David Koepp"/>
    <s v="Ricky Gervais"/>
    <s v="United States"/>
    <n v="20000000"/>
    <n v="27090159"/>
    <s v="DreamWorks"/>
    <n v="102"/>
    <n v="215.3"/>
    <n v="38338929.156061307"/>
  </r>
  <r>
    <s v="Bottle Shock"/>
    <x v="8"/>
    <x v="3"/>
    <x v="28"/>
    <s v="September 5, 2008 (United States)"/>
    <x v="8"/>
    <n v="16000"/>
    <s v="Randall Miller"/>
    <s v="Jody Savin"/>
    <s v="Chris Pine"/>
    <s v="United States"/>
    <n v="5000000"/>
    <n v="4629770"/>
    <s v="Shocking Bottle"/>
    <n v="110"/>
    <n v="215.3"/>
    <n v="6552210.4923362751"/>
  </r>
  <r>
    <s v="The Rocker"/>
    <x v="8"/>
    <x v="3"/>
    <x v="28"/>
    <s v="August 20, 2008 (United States)"/>
    <x v="19"/>
    <n v="37000"/>
    <s v="Peter Cattaneo"/>
    <s v="Maya Forbes"/>
    <s v="Rainn Wilson"/>
    <s v="United States"/>
    <n v="15000000"/>
    <n v="8808935"/>
    <s v="Fox Atomic"/>
    <n v="102"/>
    <n v="215.3"/>
    <n v="12466709.21737111"/>
  </r>
  <r>
    <s v="Step Up 2: the Streets"/>
    <x v="8"/>
    <x v="0"/>
    <x v="28"/>
    <s v="February 14, 2008 (United States)"/>
    <x v="19"/>
    <n v="81000"/>
    <s v="Jon M. Chu"/>
    <s v="Toni Ann Johnson"/>
    <s v="Robert Hoffman"/>
    <s v="United States"/>
    <n v="17500000"/>
    <n v="150988382"/>
    <s v="Touchstone Pictures"/>
    <n v="98"/>
    <n v="215.3"/>
    <n v="213683975.82628891"/>
  </r>
  <r>
    <s v="Semi-Pro"/>
    <x v="0"/>
    <x v="3"/>
    <x v="28"/>
    <s v="February 29, 2008 (United States)"/>
    <x v="1"/>
    <n v="80000"/>
    <s v="Kent Alterman"/>
    <s v="Scot Armstrong"/>
    <s v="Will Ferrell"/>
    <s v="United States"/>
    <n v="55000000"/>
    <n v="44004502"/>
    <s v="New Line Cinema"/>
    <n v="91"/>
    <n v="215.3"/>
    <n v="62276691.86901997"/>
  </r>
  <r>
    <s v="Repo! The Genetic Opera"/>
    <x v="0"/>
    <x v="4"/>
    <x v="28"/>
    <s v="November 20, 2008 (Czech Republic)"/>
    <x v="14"/>
    <n v="24000"/>
    <s v="Darren Lynn Bousman"/>
    <s v="Darren Smith"/>
    <s v="Paul Sorvino"/>
    <s v="United States"/>
    <n v="8500000"/>
    <n v="188126"/>
    <s v="Twisted Pictures"/>
    <n v="98"/>
    <n v="215.3"/>
    <n v="266242.41616349277"/>
  </r>
  <r>
    <s v="Outlander"/>
    <x v="0"/>
    <x v="2"/>
    <x v="28"/>
    <s v="July 11, 2008 (Latvia)"/>
    <x v="19"/>
    <n v="73000"/>
    <s v="Howard McCain"/>
    <s v="Dirk Blackman"/>
    <s v="Jim Caviezel"/>
    <s v="United States"/>
    <n v="50000000"/>
    <n v="7034698"/>
    <s v="The Weinstein Company"/>
    <n v="115"/>
    <n v="215.3"/>
    <n v="9955747.7036692984"/>
  </r>
  <r>
    <s v="Saw V"/>
    <x v="0"/>
    <x v="6"/>
    <x v="28"/>
    <s v="October 24, 2008 (United States)"/>
    <x v="1"/>
    <n v="118000"/>
    <s v="David Hackl"/>
    <s v="Patrick Melton"/>
    <s v="Scott Patterson"/>
    <s v="Canada"/>
    <n v="10800000"/>
    <n v="113864059"/>
    <s v="Twisted Pictures"/>
    <n v="92"/>
    <n v="215.3"/>
    <n v="161144351.03251278"/>
  </r>
  <r>
    <s v="Miss Pettigrew Lives for a Day"/>
    <x v="8"/>
    <x v="3"/>
    <x v="28"/>
    <s v="March 7, 2008 (United States)"/>
    <x v="12"/>
    <n v="27000"/>
    <s v="Bharat Nalluri"/>
    <s v="David Magee"/>
    <s v="Frances McDormand"/>
    <s v="United Kingdom"/>
    <m/>
    <n v="16724933"/>
    <s v="Focus Features"/>
    <n v="92"/>
    <n v="215.3"/>
    <n v="23669703.13562471"/>
  </r>
  <r>
    <s v="Hunger"/>
    <x v="4"/>
    <x v="5"/>
    <x v="28"/>
    <s v="October 31, 2008 (United Kingdom)"/>
    <x v="24"/>
    <n v="68000"/>
    <s v="Steve McQueen"/>
    <s v="Enda Walsh"/>
    <s v="Stuart Graham"/>
    <s v="Ireland"/>
    <m/>
    <n v="3185113"/>
    <s v="Film4"/>
    <n v="96"/>
    <n v="215.3"/>
    <n v="4507681.9837436136"/>
  </r>
  <r>
    <s v="Horton Hears a Who!"/>
    <x v="2"/>
    <x v="10"/>
    <x v="28"/>
    <s v="March 14, 2008 (United States)"/>
    <x v="8"/>
    <n v="132000"/>
    <s v="Jimmy Hayward"/>
    <s v="Cinco Paul"/>
    <s v="Jim Carrey"/>
    <s v="United States"/>
    <n v="85000000"/>
    <n v="298572799"/>
    <s v="Blue Sky Studios"/>
    <n v="86"/>
    <n v="215.3"/>
    <n v="422550542.75568974"/>
  </r>
  <r>
    <s v="The Women"/>
    <x v="8"/>
    <x v="3"/>
    <x v="28"/>
    <s v="September 12, 2008 (United States)"/>
    <x v="18"/>
    <n v="21000"/>
    <s v="Diane English"/>
    <s v="Diane English"/>
    <s v="Meg Ryan"/>
    <s v="United States"/>
    <n v="16000000"/>
    <n v="50007546"/>
    <s v="Picturehouse"/>
    <n v="114"/>
    <n v="215.3"/>
    <n v="70772407.181607053"/>
  </r>
  <r>
    <s v="Choke"/>
    <x v="0"/>
    <x v="3"/>
    <x v="28"/>
    <s v="October 30, 2008 (Australia)"/>
    <x v="5"/>
    <n v="32000"/>
    <s v="Clark Gregg"/>
    <s v="Clark Gregg"/>
    <s v="Sam Rockwell"/>
    <s v="United States"/>
    <n v="3000000"/>
    <n v="3982459"/>
    <s v="Fox Searchlight Pictures"/>
    <n v="92"/>
    <n v="215.3"/>
    <n v="5636113.5963771483"/>
  </r>
  <r>
    <s v="Doubt"/>
    <x v="8"/>
    <x v="0"/>
    <x v="28"/>
    <s v="December 25, 2008 (United States)"/>
    <x v="24"/>
    <n v="124000"/>
    <s v="John Patrick Shanley"/>
    <s v="John Patrick Shanley"/>
    <s v="Meryl Streep"/>
    <s v="United States"/>
    <n v="20000000"/>
    <n v="51699984"/>
    <s v="Goodspeed Productions"/>
    <n v="104"/>
    <n v="215.3"/>
    <n v="73167603.923827216"/>
  </r>
  <r>
    <s v="Bedtime Stories"/>
    <x v="1"/>
    <x v="1"/>
    <x v="28"/>
    <s v="December 25, 2008 (United States)"/>
    <x v="22"/>
    <n v="90000"/>
    <s v="Adam Shankman"/>
    <s v="Matt Lopez"/>
    <s v="Adam Sandler"/>
    <s v="United States"/>
    <n v="80000000"/>
    <n v="212874864"/>
    <s v="Walt Disney Pictures"/>
    <n v="99"/>
    <n v="215.3"/>
    <n v="301267863.72875059"/>
  </r>
  <r>
    <s v="10,000 BC"/>
    <x v="8"/>
    <x v="2"/>
    <x v="28"/>
    <s v="March 7, 2008 (United States)"/>
    <x v="27"/>
    <n v="127000"/>
    <s v="Roland Emmerich"/>
    <s v="Roland Emmerich"/>
    <s v="Camilla Belle"/>
    <s v="United States"/>
    <n v="105000000"/>
    <n v="269784201"/>
    <s v="Warner Bros."/>
    <n v="109"/>
    <n v="215.3"/>
    <n v="381807924.0348351"/>
  </r>
  <r>
    <s v="The Midnight Meat Train"/>
    <x v="0"/>
    <x v="4"/>
    <x v="28"/>
    <s v="October 31, 2008 (United Kingdom)"/>
    <x v="22"/>
    <n v="61000"/>
    <s v="Ryûhei Kitamura"/>
    <s v="Jeff Buhler"/>
    <s v="Vinnie Jones"/>
    <s v="United States"/>
    <n v="15000000"/>
    <n v="3534313"/>
    <s v="Lakeshore Entertainment"/>
    <n v="100"/>
    <n v="215.3"/>
    <n v="5001881.8908499768"/>
  </r>
  <r>
    <s v="Drillbit Taylor"/>
    <x v="8"/>
    <x v="2"/>
    <x v="28"/>
    <s v="March 21, 2008 (United States)"/>
    <x v="46"/>
    <n v="59000"/>
    <s v="Steven Brill"/>
    <s v="Kristofor Brown"/>
    <s v="Owen Wilson"/>
    <s v="United States"/>
    <n v="40000000"/>
    <n v="49944325"/>
    <s v="Paramount Pictures"/>
    <n v="110"/>
    <n v="215.3"/>
    <n v="70682934.637714818"/>
  </r>
  <r>
    <s v="Made of Honor"/>
    <x v="8"/>
    <x v="3"/>
    <x v="28"/>
    <s v="May 2, 2008 (United States)"/>
    <x v="23"/>
    <n v="69000"/>
    <s v="Paul Weiland"/>
    <s v="Adam Sztykiel"/>
    <s v="Patrick Dempsey"/>
    <s v="United States"/>
    <n v="40000000"/>
    <n v="106407672"/>
    <s v="Columbia Pictures"/>
    <n v="101"/>
    <n v="215.3"/>
    <n v="150591814.48397586"/>
  </r>
  <r>
    <s v="What Happens in Vegas"/>
    <x v="8"/>
    <x v="3"/>
    <x v="28"/>
    <s v="May 9, 2008 (United States)"/>
    <x v="10"/>
    <n v="168000"/>
    <s v="Tom Vaughan"/>
    <s v="Dana Fox"/>
    <s v="Cameron Diaz"/>
    <s v="United States"/>
    <n v="35000000"/>
    <n v="219375562"/>
    <s v="Twentieth Century Fox"/>
    <n v="99"/>
    <n v="215.3"/>
    <n v="310467876.17928469"/>
  </r>
  <r>
    <s v="The Brothers Bloom"/>
    <x v="8"/>
    <x v="2"/>
    <x v="28"/>
    <s v="June 19, 2009 (United States)"/>
    <x v="8"/>
    <n v="49000"/>
    <s v="Rian Johnson"/>
    <s v="Rian Johnson"/>
    <s v="Rachel Weisz"/>
    <s v="United States"/>
    <n v="20000000"/>
    <n v="5530764"/>
    <s v="Endgame Entertainment"/>
    <n v="114"/>
    <n v="215.3"/>
    <n v="7827328.3362749647"/>
  </r>
  <r>
    <s v="Inkheart"/>
    <x v="1"/>
    <x v="1"/>
    <x v="28"/>
    <s v="January 23, 2009 (United States)"/>
    <x v="10"/>
    <n v="75000"/>
    <s v="Iain Softley"/>
    <s v="David Lindsay-Abaire"/>
    <s v="Brendan Fraser"/>
    <s v="Germany"/>
    <n v="60000000"/>
    <n v="62803180"/>
    <s v="New Line Cinema"/>
    <n v="106"/>
    <n v="215.3"/>
    <n v="88881230.589874595"/>
  </r>
  <r>
    <s v="Appaloosa"/>
    <x v="0"/>
    <x v="2"/>
    <x v="28"/>
    <s v="October 3, 2008 (United States)"/>
    <x v="17"/>
    <n v="59000"/>
    <s v="Ed Harris"/>
    <s v="Robert Knott"/>
    <s v="Ed Harris"/>
    <s v="United States"/>
    <n v="20000000"/>
    <n v="27712362"/>
    <s v="New Line Cinema"/>
    <n v="115"/>
    <n v="215.3"/>
    <n v="39219492.34277752"/>
  </r>
  <r>
    <s v="Vantage Point"/>
    <x v="8"/>
    <x v="2"/>
    <x v="28"/>
    <s v="February 22, 2008 (United States)"/>
    <x v="14"/>
    <n v="146000"/>
    <s v="Pete Travis"/>
    <s v="Barry L. Levy"/>
    <s v="Dennis Quaid"/>
    <s v="United States"/>
    <n v="40000000"/>
    <n v="152039882"/>
    <s v="Columbia Pictures"/>
    <n v="90"/>
    <n v="215.3"/>
    <n v="215172094.96237808"/>
  </r>
  <r>
    <s v="W."/>
    <x v="8"/>
    <x v="5"/>
    <x v="28"/>
    <s v="October 17, 2008 (United States)"/>
    <x v="21"/>
    <n v="47000"/>
    <s v="Oliver Stone"/>
    <s v="Stanley Weiser"/>
    <s v="Josh Brolin"/>
    <s v="United States"/>
    <n v="25100000"/>
    <n v="29560587"/>
    <s v="Lionsgate"/>
    <n v="129"/>
    <n v="215.3"/>
    <n v="41835164.230840683"/>
  </r>
  <r>
    <s v="The Hottie &amp; the Nottie"/>
    <x v="8"/>
    <x v="3"/>
    <x v="28"/>
    <s v="February 21, 2008 (Russia)"/>
    <x v="68"/>
    <n v="36000"/>
    <s v="Tom Putnam"/>
    <s v="Heidi Ferrer"/>
    <s v="Paris Hilton"/>
    <s v="United States"/>
    <m/>
    <n v="1596232"/>
    <s v="Purple Pictures"/>
    <n v="91"/>
    <n v="215.3"/>
    <n v="2259042.686483976"/>
  </r>
  <r>
    <s v="Untraceable"/>
    <x v="0"/>
    <x v="6"/>
    <x v="28"/>
    <s v="January 25, 2008 (United States)"/>
    <x v="19"/>
    <n v="48000"/>
    <s v="Gregory Hoblit"/>
    <s v="Robert Fyvolent"/>
    <s v="Diane Lane"/>
    <s v="United States"/>
    <n v="35000000"/>
    <n v="52933513"/>
    <s v="Screen Gems"/>
    <n v="101"/>
    <n v="215.3"/>
    <n v="74913336.79098931"/>
  </r>
  <r>
    <s v="Red Cliff"/>
    <x v="0"/>
    <x v="2"/>
    <x v="28"/>
    <s v="December 4, 2009 (United States)"/>
    <x v="34"/>
    <n v="44000"/>
    <s v="John Woo"/>
    <s v="John Woo"/>
    <s v="Tony Chiu-Wai Leung"/>
    <s v="China"/>
    <m/>
    <n v="129710514"/>
    <s v="Beijing Film Studio"/>
    <n v="148"/>
    <n v="215.3"/>
    <n v="183570801.74547142"/>
  </r>
  <r>
    <s v="Sunshine Cleaning"/>
    <x v="0"/>
    <x v="3"/>
    <x v="28"/>
    <s v="April 17, 2009 (United States)"/>
    <x v="8"/>
    <n v="70000"/>
    <s v="Christine Jeffs"/>
    <s v="Megan Holley"/>
    <s v="Amy Adams"/>
    <s v="United States"/>
    <n v="8000000"/>
    <n v="16580250"/>
    <s v="Overture Films"/>
    <n v="91"/>
    <n v="215.3"/>
    <n v="23464942.754296329"/>
  </r>
  <r>
    <s v="How to Lose Friends &amp; Alienate People"/>
    <x v="0"/>
    <x v="5"/>
    <x v="28"/>
    <s v="October 3, 2008 (United States)"/>
    <x v="5"/>
    <n v="68000"/>
    <s v="Robert B. Weide"/>
    <s v="Peter Straughan"/>
    <s v="Simon Pegg"/>
    <s v="United Kingdom"/>
    <n v="28000000"/>
    <n v="19152009"/>
    <s v="Number 9 Films"/>
    <n v="110"/>
    <n v="215.3"/>
    <n v="27104584.961913608"/>
  </r>
  <r>
    <s v="Transporter 3"/>
    <x v="8"/>
    <x v="2"/>
    <x v="28"/>
    <s v="November 26, 2008 (United States)"/>
    <x v="10"/>
    <n v="160000"/>
    <s v="Olivier Megaton"/>
    <s v="Luc Besson"/>
    <s v="Jason Statham"/>
    <s v="France"/>
    <n v="30000000"/>
    <n v="108979549"/>
    <s v="EuropaCorp"/>
    <n v="104"/>
    <n v="215.3"/>
    <n v="154231623.68927079"/>
  </r>
  <r>
    <s v="Prom Night"/>
    <x v="8"/>
    <x v="4"/>
    <x v="28"/>
    <s v="April 11, 2008 (United States)"/>
    <x v="49"/>
    <n v="35000"/>
    <s v="Nelson McCormick"/>
    <s v="J.S. Cardone"/>
    <s v="Brittany Snow"/>
    <s v="United States"/>
    <n v="20000000"/>
    <n v="57197876"/>
    <s v="Screen Gems"/>
    <n v="88"/>
    <n v="215.3"/>
    <n v="80948410.669763118"/>
  </r>
  <r>
    <s v="High School Musical 3: Senior Year"/>
    <x v="2"/>
    <x v="3"/>
    <x v="28"/>
    <s v="October 24, 2008 (United States)"/>
    <x v="38"/>
    <n v="59000"/>
    <s v="Kenny Ortega"/>
    <s v="Peter Barsocchini"/>
    <s v="Zac Efron"/>
    <s v="United States"/>
    <n v="11000000"/>
    <n v="252909177"/>
    <s v="Walt Disney Pictures"/>
    <n v="112"/>
    <n v="215.3"/>
    <n v="357925806.9294008"/>
  </r>
  <r>
    <s v="Rachel Getting Married"/>
    <x v="0"/>
    <x v="0"/>
    <x v="28"/>
    <s v="October 31, 2008 (Spain)"/>
    <x v="17"/>
    <n v="48000"/>
    <s v="Jonathan Demme"/>
    <s v="Jenny Lumet"/>
    <s v="Anne Hathaway"/>
    <s v="United States"/>
    <m/>
    <n v="16937968"/>
    <s v="Armian Pictures"/>
    <n v="113"/>
    <n v="215.3"/>
    <n v="23971197.629354388"/>
  </r>
  <r>
    <s v="Righteous Kill"/>
    <x v="0"/>
    <x v="6"/>
    <x v="28"/>
    <s v="September 12, 2008 (United States)"/>
    <x v="22"/>
    <n v="86000"/>
    <s v="Jon Avnet"/>
    <s v="Russell Gewirtz"/>
    <s v="Robert De Niro"/>
    <s v="United States"/>
    <n v="60000000"/>
    <n v="79498846"/>
    <s v="Millennium Films"/>
    <n v="101"/>
    <n v="215.3"/>
    <n v="112509514.05573618"/>
  </r>
  <r>
    <s v="Leatherheads"/>
    <x v="8"/>
    <x v="3"/>
    <x v="28"/>
    <s v="April 4, 2008 (United States)"/>
    <x v="22"/>
    <n v="32000"/>
    <s v="George Clooney"/>
    <s v="Duncan Brantley"/>
    <s v="George Clooney"/>
    <s v="United States"/>
    <n v="58000000"/>
    <n v="41319039"/>
    <s v="Universal Pictures"/>
    <n v="114"/>
    <n v="215.3"/>
    <n v="58476131.831398048"/>
  </r>
  <r>
    <s v="Meet the Spartans"/>
    <x v="8"/>
    <x v="3"/>
    <x v="28"/>
    <s v="January 25, 2008 (United States)"/>
    <x v="70"/>
    <n v="103000"/>
    <s v="Jason Friedberg"/>
    <s v="Jason Friedberg"/>
    <s v="Sean Maguire"/>
    <s v="United States"/>
    <n v="30000000"/>
    <n v="85897593"/>
    <s v="New Regency Productions"/>
    <n v="87"/>
    <n v="215.3"/>
    <n v="121565241.92800742"/>
  </r>
  <r>
    <s v="Star Wars: The Clone Wars"/>
    <x v="1"/>
    <x v="10"/>
    <x v="28"/>
    <s v="August 15, 2008 (United States)"/>
    <x v="23"/>
    <n v="61000"/>
    <s v="Dave Filoni"/>
    <s v="Henry Gilroy"/>
    <s v="Matt Lanter"/>
    <s v="United States"/>
    <n v="8500000"/>
    <n v="68282844"/>
    <s v="Lucasfilm Animation"/>
    <n v="98"/>
    <n v="215.3"/>
    <n v="96636240.440315843"/>
  </r>
  <r>
    <s v="Mirrors"/>
    <x v="0"/>
    <x v="4"/>
    <x v="28"/>
    <s v="August 15, 2008 (United States)"/>
    <x v="10"/>
    <n v="104000"/>
    <s v="Alexandre Aja"/>
    <s v="Alexandre Aja"/>
    <s v="Kiefer Sutherland"/>
    <s v="United States"/>
    <n v="35000000"/>
    <n v="78094714"/>
    <s v="New Regency Productions"/>
    <n v="110"/>
    <n v="215.3"/>
    <n v="110522337.92754295"/>
  </r>
  <r>
    <s v="Harold &amp; Kumar Escape from Guantanamo Bay"/>
    <x v="0"/>
    <x v="1"/>
    <x v="28"/>
    <s v="April 25, 2008 (United States)"/>
    <x v="14"/>
    <n v="132000"/>
    <s v="Jon Hurwitz"/>
    <s v="Jon Hurwitz"/>
    <s v="John Cho"/>
    <s v="United States"/>
    <n v="12000000"/>
    <n v="43495888"/>
    <s v="New Line Cinema"/>
    <n v="114"/>
    <n v="215.3"/>
    <n v="61556883.760334417"/>
  </r>
  <r>
    <s v="Baby Mama"/>
    <x v="8"/>
    <x v="3"/>
    <x v="28"/>
    <s v="April 25, 2008 (United States)"/>
    <x v="22"/>
    <n v="43000"/>
    <s v="Michael McCullers"/>
    <s v="Michael McCullers"/>
    <s v="Tina Fey"/>
    <s v="United States"/>
    <n v="30000000"/>
    <n v="64444713"/>
    <s v="Broadway Video"/>
    <n v="99"/>
    <n v="215.3"/>
    <n v="91204384.81699954"/>
  </r>
  <r>
    <s v="Nim's Island"/>
    <x v="1"/>
    <x v="1"/>
    <x v="28"/>
    <s v="April 4, 2008 (United States)"/>
    <x v="22"/>
    <n v="34000"/>
    <s v="Jennifer Flackett"/>
    <s v="Joseph Kwong"/>
    <s v="Jodie Foster"/>
    <s v="United States"/>
    <n v="37000000"/>
    <n v="100104565"/>
    <s v="Walden Media"/>
    <n v="96"/>
    <n v="215.3"/>
    <n v="141671439.64468184"/>
  </r>
  <r>
    <s v="City of Ember"/>
    <x v="1"/>
    <x v="1"/>
    <x v="28"/>
    <s v="October 10, 2008 (United States)"/>
    <x v="16"/>
    <n v="64000"/>
    <s v="Gil Kenan"/>
    <s v="Caroline Thompson"/>
    <s v="Saoirse Ronan"/>
    <s v="United States"/>
    <n v="55000000"/>
    <n v="17929684"/>
    <s v="Playtone"/>
    <n v="90"/>
    <n v="215.3"/>
    <n v="25374708.382721782"/>
  </r>
  <r>
    <s v="Quarantine"/>
    <x v="0"/>
    <x v="4"/>
    <x v="28"/>
    <s v="October 10, 2008 (United States)"/>
    <x v="23"/>
    <n v="71000"/>
    <s v="John Erick Dowdle"/>
    <s v="John Erick Dowdle"/>
    <s v="Jennifer Carpenter"/>
    <s v="United States"/>
    <n v="12000000"/>
    <n v="41319906"/>
    <s v="Screen Gems"/>
    <n v="89"/>
    <n v="215.3"/>
    <n v="58477358.839758478"/>
  </r>
  <r>
    <s v="Bangkok Dangerous"/>
    <x v="0"/>
    <x v="2"/>
    <x v="28"/>
    <s v="September 5, 2008 (United States)"/>
    <x v="20"/>
    <n v="55000"/>
    <s v="Danny Pang"/>
    <s v="Jason Richman"/>
    <s v="Nicolas Cage"/>
    <s v="United States"/>
    <n v="45000000"/>
    <n v="42487390"/>
    <s v="Initial Entertainment Group (IEG)"/>
    <n v="99"/>
    <n v="215.3"/>
    <n v="60129622.540640965"/>
  </r>
  <r>
    <s v="Nights in Rodanthe"/>
    <x v="8"/>
    <x v="0"/>
    <x v="28"/>
    <s v="September 26, 2008 (United States)"/>
    <x v="22"/>
    <n v="24000"/>
    <s v="George C. Wolfe"/>
    <s v="Ann Peacock"/>
    <s v="Diane Lane"/>
    <s v="United States"/>
    <n v="30000000"/>
    <n v="84375346"/>
    <s v="Warner Bros."/>
    <n v="97"/>
    <n v="215.3"/>
    <n v="119410905.37018114"/>
  </r>
  <r>
    <s v="Four Christmases"/>
    <x v="8"/>
    <x v="3"/>
    <x v="28"/>
    <s v="November 26, 2008 (United States)"/>
    <x v="46"/>
    <n v="67000"/>
    <s v="Seth Gordon"/>
    <s v="Matt Allen"/>
    <s v="Reese Witherspoon"/>
    <s v="Germany"/>
    <n v="80000000"/>
    <n v="164112721"/>
    <s v="New Line Cinema"/>
    <n v="88"/>
    <n v="215.3"/>
    <n v="232257993.90942869"/>
  </r>
  <r>
    <s v="The Sisterhood of the Traveling Pants 2"/>
    <x v="8"/>
    <x v="3"/>
    <x v="28"/>
    <s v="August 6, 2008 (United States)"/>
    <x v="19"/>
    <n v="28000"/>
    <s v="Sanaa Hamri"/>
    <s v="Elizabeth Chandler"/>
    <s v="America Ferrera"/>
    <s v="United States"/>
    <n v="27000000"/>
    <n v="44352417"/>
    <s v="Alcon Entertainment"/>
    <n v="119"/>
    <n v="215.3"/>
    <n v="62769073.199721314"/>
  </r>
  <r>
    <s v="Pride and Glory"/>
    <x v="0"/>
    <x v="6"/>
    <x v="28"/>
    <s v="October 24, 2008 (United States)"/>
    <x v="14"/>
    <n v="60000"/>
    <s v="Gavin O'Connor"/>
    <s v="Joe Carnahan"/>
    <s v="Edward Norton"/>
    <s v="United States"/>
    <n v="30000000"/>
    <n v="31200557"/>
    <s v="New Line Cinema"/>
    <n v="130"/>
    <n v="215.3"/>
    <n v="44156106.446353927"/>
  </r>
  <r>
    <s v="Blindness"/>
    <x v="0"/>
    <x v="0"/>
    <x v="28"/>
    <s v="October 3, 2008 (United States)"/>
    <x v="14"/>
    <n v="71000"/>
    <s v="Fernando Meirelles"/>
    <s v="José Saramago"/>
    <s v="Julianne Moore"/>
    <s v="Brazil"/>
    <n v="25000000"/>
    <n v="19844979"/>
    <s v="Rhombus Media"/>
    <n v="121"/>
    <n v="215.3"/>
    <n v="28085300.052484903"/>
  </r>
  <r>
    <s v="Che: Part One"/>
    <x v="4"/>
    <x v="5"/>
    <x v="28"/>
    <s v="January 24, 2009 (United States)"/>
    <x v="13"/>
    <n v="45000"/>
    <s v="Steven Soderbergh"/>
    <s v="Peter Buchman"/>
    <s v="Julia Ormond"/>
    <s v="France"/>
    <n v="35000000"/>
    <n v="34209066"/>
    <s v="Wild Bunch"/>
    <n v="134"/>
    <n v="215.3"/>
    <n v="48413852.346493267"/>
  </r>
  <r>
    <s v="The Edge of Love"/>
    <x v="0"/>
    <x v="5"/>
    <x v="28"/>
    <s v="June 20, 2008 (United Kingdom)"/>
    <x v="19"/>
    <n v="17000"/>
    <s v="John Maybury"/>
    <s v="Sharman Macdonald"/>
    <s v="Keira Knightley"/>
    <s v="United Kingdom"/>
    <m/>
    <n v="4297711"/>
    <s v="BBC Films"/>
    <n v="110"/>
    <n v="215.3"/>
    <n v="6082269.1207617279"/>
  </r>
  <r>
    <s v="I Can't Think Straight"/>
    <x v="8"/>
    <x v="0"/>
    <x v="28"/>
    <s v="November 1, 2008 (United States)"/>
    <x v="16"/>
    <n v="8000"/>
    <s v="Shamim Sarif"/>
    <s v="Shamim Sarif"/>
    <s v="Lisa Ray"/>
    <s v="United Kingdom"/>
    <m/>
    <n v="40945"/>
    <s v="Enlightenment Productions"/>
    <n v="82"/>
    <n v="215.3"/>
    <n v="57946.778913144452"/>
  </r>
  <r>
    <s v="Strange Wilderness"/>
    <x v="0"/>
    <x v="1"/>
    <x v="28"/>
    <s v="February 1, 2008 (United States)"/>
    <x v="11"/>
    <n v="21000"/>
    <s v="Fred Wolf"/>
    <s v="Peter Gaulke"/>
    <s v="Steve Zahn"/>
    <s v="United States"/>
    <n v="20000000"/>
    <n v="6964734"/>
    <s v="Pelican Productions LLC (I)"/>
    <n v="87"/>
    <n v="215.3"/>
    <n v="9856732.233163029"/>
  </r>
  <r>
    <s v="Frost/Nixon"/>
    <x v="0"/>
    <x v="5"/>
    <x v="28"/>
    <s v="January 23, 2009 (United States)"/>
    <x v="3"/>
    <n v="105000"/>
    <s v="Ron Howard"/>
    <s v="Peter Morgan"/>
    <s v="Frank Langella"/>
    <s v="United Kingdom"/>
    <n v="25000000"/>
    <n v="27426335"/>
    <s v="Universal Pictures"/>
    <n v="122"/>
    <n v="215.3"/>
    <n v="38814697.048304692"/>
  </r>
  <r>
    <s v="Gomorrah"/>
    <x v="4"/>
    <x v="6"/>
    <x v="28"/>
    <s v="April 10, 2009 (United States)"/>
    <x v="9"/>
    <n v="47000"/>
    <s v="Matteo Garrone"/>
    <s v="Roberto Saviano"/>
    <s v="Gianfelice Imparato"/>
    <s v="Italy"/>
    <m/>
    <n v="34861529"/>
    <s v="Fandango"/>
    <n v="137"/>
    <n v="215.3"/>
    <n v="49337240.530887134"/>
  </r>
  <r>
    <s v="Stop-Loss"/>
    <x v="0"/>
    <x v="0"/>
    <x v="28"/>
    <s v="March 28, 2008 (United States)"/>
    <x v="5"/>
    <n v="20000"/>
    <s v="Kimberly Peirce"/>
    <s v="Mark Richard"/>
    <s v="Ryan Phillippe"/>
    <s v="United States"/>
    <n v="25000000"/>
    <n v="11212953"/>
    <s v="Paramount Pictures"/>
    <n v="112"/>
    <n v="215.3"/>
    <n v="15868958.56525778"/>
  </r>
  <r>
    <s v="Two Lovers"/>
    <x v="0"/>
    <x v="0"/>
    <x v="28"/>
    <s v="March 20, 2009 (United States)"/>
    <x v="9"/>
    <n v="39000"/>
    <s v="James Gray"/>
    <s v="James Gray"/>
    <s v="Joaquin Phoenix"/>
    <s v="United States"/>
    <n v="9800000"/>
    <n v="16303643"/>
    <s v="2929 Productions"/>
    <n v="110"/>
    <n v="215.3"/>
    <n v="23073478.9693451"/>
  </r>
  <r>
    <s v="Babylon A.D."/>
    <x v="8"/>
    <x v="2"/>
    <x v="28"/>
    <s v="August 29, 2008 (United States)"/>
    <x v="41"/>
    <n v="94000"/>
    <s v="Mathieu Kassovitz"/>
    <s v="Maurice G. Dantec"/>
    <s v="Vin Diesel"/>
    <s v="France"/>
    <n v="70000000"/>
    <n v="72109200"/>
    <s v="Babylon"/>
    <n v="90"/>
    <n v="215.3"/>
    <n v="102051431.67673014"/>
  </r>
  <r>
    <s v="Chocolate"/>
    <x v="0"/>
    <x v="2"/>
    <x v="28"/>
    <s v="February 6, 2008 (Thailand)"/>
    <x v="9"/>
    <n v="18000"/>
    <s v="Prachya Pinkaew"/>
    <s v="Napalee"/>
    <s v="JeeJa Yanin"/>
    <s v="Thailand"/>
    <m/>
    <n v="3179014"/>
    <s v="Sahamongkol Film International"/>
    <n v="110"/>
    <n v="215.3"/>
    <n v="4499050.4681839291"/>
  </r>
  <r>
    <s v="Killshot"/>
    <x v="0"/>
    <x v="2"/>
    <x v="28"/>
    <s v="November 13, 2008 (Israel)"/>
    <x v="22"/>
    <n v="21000"/>
    <s v="John Madden"/>
    <s v="Hossein Amini"/>
    <s v="Thomas Jane"/>
    <s v="United States"/>
    <m/>
    <n v="2961647"/>
    <s v="The Weinstein Company"/>
    <n v="95"/>
    <n v="215.3"/>
    <n v="4191425.1783557828"/>
  </r>
  <r>
    <s v="The Good the Bad the Weird"/>
    <x v="0"/>
    <x v="2"/>
    <x v="28"/>
    <s v="July 17, 2008 (South Korea)"/>
    <x v="4"/>
    <n v="34000"/>
    <s v="Jee-woon Kim"/>
    <s v="Jee-woon Kim"/>
    <s v="Kang-ho Song"/>
    <s v="South Korea"/>
    <n v="10000000"/>
    <n v="44261209"/>
    <s v="Barunson E&amp;A"/>
    <n v="130"/>
    <n v="215.3"/>
    <n v="62639992.486298189"/>
  </r>
  <r>
    <s v="Passengers"/>
    <x v="8"/>
    <x v="11"/>
    <x v="28"/>
    <s v="September 26, 2008 (Spain)"/>
    <x v="23"/>
    <n v="35000"/>
    <s v="Rodrigo García"/>
    <s v="Ronnie Christensen"/>
    <s v="Anne Hathaway"/>
    <s v="United States"/>
    <n v="25000000"/>
    <n v="5798974"/>
    <s v="TriStar Pictures"/>
    <n v="93"/>
    <n v="215.3"/>
    <n v="8206908.3966558287"/>
  </r>
  <r>
    <s v="Shutter"/>
    <x v="8"/>
    <x v="4"/>
    <x v="28"/>
    <s v="March 21, 2008 (United States)"/>
    <x v="33"/>
    <n v="33000"/>
    <s v="Masayuki Ochiai"/>
    <s v="Luke Dawson"/>
    <s v="Joshua Jackson"/>
    <s v="United States"/>
    <n v="8000000"/>
    <n v="48555306"/>
    <s v="New Regency Productions"/>
    <n v="85"/>
    <n v="215.3"/>
    <n v="68717146.949372962"/>
  </r>
  <r>
    <s v="Deception"/>
    <x v="0"/>
    <x v="6"/>
    <x v="28"/>
    <s v="April 25, 2008 (United States)"/>
    <x v="10"/>
    <n v="38000"/>
    <s v="Marcel Langenegger"/>
    <s v="Mark Bomback"/>
    <s v="Hugh Jackman"/>
    <s v="United States"/>
    <n v="25000000"/>
    <n v="18024545"/>
    <s v="Rifkin-Eberts"/>
    <n v="107"/>
    <n v="215.3"/>
    <n v="25508958.947979562"/>
  </r>
  <r>
    <s v="Ghajini"/>
    <x v="4"/>
    <x v="2"/>
    <x v="28"/>
    <s v="December 24, 2008 (United States)"/>
    <x v="4"/>
    <n v="58000"/>
    <s v="A.R. Murugadoss"/>
    <s v="Piyush Mishra"/>
    <s v="Aamir Khan"/>
    <s v="India"/>
    <m/>
    <n v="38316584"/>
    <s v="Geetha Arts"/>
    <n v="186"/>
    <n v="215.3"/>
    <n v="54226953.761263356"/>
  </r>
  <r>
    <s v="Donkey Punch"/>
    <x v="0"/>
    <x v="6"/>
    <x v="28"/>
    <s v="July 18, 2008 (United Kingdom)"/>
    <x v="27"/>
    <n v="11000"/>
    <s v="Olly Blackburn"/>
    <s v="Olly Blackburn"/>
    <s v="Sian Breckin"/>
    <s v="United Kingdom"/>
    <m/>
    <n v="694422"/>
    <s v="Warp X"/>
    <n v="99"/>
    <n v="215.3"/>
    <n v="982770.01114723634"/>
  </r>
  <r>
    <s v="The Eye"/>
    <x v="8"/>
    <x v="0"/>
    <x v="28"/>
    <s v="February 1, 2008 (United States)"/>
    <x v="20"/>
    <n v="52000"/>
    <s v="David Moreau"/>
    <s v="Sebastian Gutierrez"/>
    <s v="Jessica Alba"/>
    <s v="United States"/>
    <n v="12000000"/>
    <n v="58010320"/>
    <s v="Lionsgate"/>
    <n v="98"/>
    <n v="215.3"/>
    <n v="82098209.493729681"/>
  </r>
  <r>
    <s v="The Love Guru"/>
    <x v="8"/>
    <x v="3"/>
    <x v="28"/>
    <s v="June 20, 2008 (United States)"/>
    <x v="51"/>
    <n v="51000"/>
    <s v="Marco Schnabel"/>
    <s v="Mike Myers"/>
    <s v="Mike Myers"/>
    <s v="United Kingdom"/>
    <n v="62000000"/>
    <n v="40877556"/>
    <s v="Paramount Pictures"/>
    <n v="87"/>
    <n v="215.3"/>
    <n v="57851329.833720386"/>
  </r>
  <r>
    <s v="The Informers"/>
    <x v="0"/>
    <x v="6"/>
    <x v="28"/>
    <s v="April 24, 2009 (United States)"/>
    <x v="18"/>
    <n v="16000"/>
    <s v="Gregor Jordan"/>
    <s v="Bret Easton Ellis"/>
    <s v="Billy Bob Thornton"/>
    <s v="United States"/>
    <n v="18000000"/>
    <n v="382174"/>
    <s v="Senator Entertainment Co"/>
    <n v="98"/>
    <n v="215.3"/>
    <n v="540865.85137018107"/>
  </r>
  <r>
    <s v="The X Files: I Want to Believe"/>
    <x v="8"/>
    <x v="6"/>
    <x v="28"/>
    <s v="July 25, 2008 (United States)"/>
    <x v="23"/>
    <n v="89000"/>
    <s v="Chris Carter"/>
    <s v="Frank Spotnitz"/>
    <s v="David Duchovny"/>
    <s v="United States"/>
    <n v="30000000"/>
    <n v="69363381"/>
    <s v="Twentieth Century Fox"/>
    <n v="104"/>
    <n v="215.3"/>
    <n v="98165453.742220148"/>
  </r>
  <r>
    <s v="Asterix at the Olympic Games"/>
    <x v="4"/>
    <x v="1"/>
    <x v="28"/>
    <s v="June 13, 2008 (United States)"/>
    <x v="33"/>
    <n v="28000"/>
    <s v="Frédéric Forestier"/>
    <s v="René Goscinny"/>
    <s v="Gérard Depardieu"/>
    <s v="France"/>
    <m/>
    <n v="131856927"/>
    <s v="Pathé Renn Productions"/>
    <n v="116"/>
    <n v="215.3"/>
    <n v="186608479.5954482"/>
  </r>
  <r>
    <s v="Wendy and Lucy"/>
    <x v="0"/>
    <x v="0"/>
    <x v="28"/>
    <s v="March 6, 2009 (United Kingdom)"/>
    <x v="12"/>
    <n v="17000"/>
    <s v="Kelly Reichardt"/>
    <s v="Jonathan Raymond"/>
    <s v="Michelle Williams"/>
    <s v="United States"/>
    <n v="200000"/>
    <n v="1192995"/>
    <s v="Field Guide Films"/>
    <n v="80"/>
    <n v="215.3"/>
    <n v="1688367.7496516488"/>
  </r>
  <r>
    <s v="Tokyo!"/>
    <x v="9"/>
    <x v="3"/>
    <x v="28"/>
    <s v="August 16, 2008 (Japan)"/>
    <x v="12"/>
    <n v="10000"/>
    <s v="Leos Carax"/>
    <s v="Gabrielle Bell"/>
    <s v="Ayako Fujitani"/>
    <s v="France"/>
    <m/>
    <n v="1194397"/>
    <s v="Comme des Cinémas"/>
    <n v="112"/>
    <n v="215.3"/>
    <n v="1690351.9084997678"/>
  </r>
  <r>
    <s v="One Missed Call"/>
    <x v="8"/>
    <x v="4"/>
    <x v="28"/>
    <s v="January 4, 2008 (United States)"/>
    <x v="35"/>
    <n v="31000"/>
    <s v="Eric Valette"/>
    <s v="Andrew Klavan"/>
    <s v="Edward Burns"/>
    <s v="United States"/>
    <n v="20000000"/>
    <n v="45847751"/>
    <s v="Alcon Entertainment"/>
    <n v="87"/>
    <n v="215.3"/>
    <n v="64885321.549930327"/>
  </r>
  <r>
    <s v="Transsiberian"/>
    <x v="0"/>
    <x v="6"/>
    <x v="28"/>
    <s v="September 5, 2008 (United States)"/>
    <x v="17"/>
    <n v="51000"/>
    <s v="Brad Anderson"/>
    <s v="Brad Anderson"/>
    <s v="Woody Harrelson"/>
    <s v="United Kingdom"/>
    <n v="15000000"/>
    <n v="5926410"/>
    <s v="Filmax International"/>
    <n v="111"/>
    <n v="215.3"/>
    <n v="8387260.2275894098"/>
  </r>
  <r>
    <s v="Lakeview Terrace"/>
    <x v="8"/>
    <x v="6"/>
    <x v="28"/>
    <s v="September 19, 2008 (United States)"/>
    <x v="10"/>
    <n v="50000"/>
    <s v="Neil LaBute"/>
    <s v="David Loughery"/>
    <s v="Samuel L. Jackson"/>
    <s v="United States"/>
    <n v="20000000"/>
    <n v="44655002"/>
    <s v="Screen Gems"/>
    <n v="110"/>
    <n v="215.3"/>
    <n v="63197301.947979562"/>
  </r>
  <r>
    <s v="Fireproof"/>
    <x v="1"/>
    <x v="0"/>
    <x v="28"/>
    <s v="September 26, 2008 (United States)"/>
    <x v="16"/>
    <n v="22000"/>
    <s v="Alex Kendrick"/>
    <s v="Alex Kendrick"/>
    <s v="Kirk Cameron"/>
    <s v="United States"/>
    <n v="500000"/>
    <n v="33473297"/>
    <s v="Samuel Goldwyn Films"/>
    <n v="122"/>
    <n v="215.3"/>
    <n v="47372566.632141195"/>
  </r>
  <r>
    <s v="Traitor"/>
    <x v="8"/>
    <x v="2"/>
    <x v="28"/>
    <s v="August 27, 2008 (United States)"/>
    <x v="9"/>
    <n v="56000"/>
    <s v="Jeffrey Nachmanoff"/>
    <s v="Jeffrey Nachmanoff"/>
    <s v="Don Cheadle"/>
    <s v="United States"/>
    <n v="22000000"/>
    <n v="27675014"/>
    <s v="Overture Films"/>
    <n v="114"/>
    <n v="215.3"/>
    <n v="39166636.16256386"/>
  </r>
  <r>
    <s v="My Best Friend's Girl"/>
    <x v="0"/>
    <x v="3"/>
    <x v="28"/>
    <s v="September 19, 2008 (United States)"/>
    <x v="23"/>
    <n v="43000"/>
    <s v="Howard Deutch"/>
    <s v="Jordan Cahan"/>
    <s v="Kate Hudson"/>
    <s v="United States"/>
    <n v="20000000"/>
    <n v="41624687"/>
    <s v="Lionsgate"/>
    <n v="101"/>
    <n v="215.3"/>
    <n v="58908695.443102643"/>
  </r>
  <r>
    <s v="New York, I Love You"/>
    <x v="0"/>
    <x v="3"/>
    <x v="28"/>
    <s v="October 16, 2009 (United States)"/>
    <x v="19"/>
    <n v="45000"/>
    <s v="Directors"/>
    <s v="Hu Hong"/>
    <s v="Shia LaBeouf"/>
    <s v="United States"/>
    <n v="14700000"/>
    <n v="14603177"/>
    <s v="Vivendi Entertainment"/>
    <n v="103"/>
    <n v="215.3"/>
    <n v="20666920.724105898"/>
  </r>
  <r>
    <s v="Nothing But the Truth"/>
    <x v="0"/>
    <x v="6"/>
    <x v="28"/>
    <s v="July 29, 2009 (Philippines)"/>
    <x v="13"/>
    <n v="37000"/>
    <s v="Rod Lurie"/>
    <s v="Rod Lurie"/>
    <s v="Kate Beckinsale"/>
    <s v="United States"/>
    <n v="11500000"/>
    <n v="409832"/>
    <s v="Yari Film Group (YFG)"/>
    <n v="108"/>
    <n v="215.3"/>
    <n v="580008.4087320019"/>
  </r>
  <r>
    <s v="Cadillac Records"/>
    <x v="0"/>
    <x v="5"/>
    <x v="28"/>
    <s v="December 5, 2008 (United States)"/>
    <x v="9"/>
    <n v="21000"/>
    <s v="Darnell Martin"/>
    <s v="Darnell Martin"/>
    <s v="Adrien Brody"/>
    <s v="United States"/>
    <n v="12000000"/>
    <n v="8883644"/>
    <s v="LightWave Entertainment"/>
    <n v="109"/>
    <n v="215.3"/>
    <n v="12572439.975847654"/>
  </r>
  <r>
    <s v="Pontypool"/>
    <x v="4"/>
    <x v="7"/>
    <x v="28"/>
    <s v="September 18, 2009 (Turkey)"/>
    <x v="14"/>
    <n v="30000"/>
    <s v="Bruce McDonald"/>
    <s v="Tony Burgess"/>
    <s v="Stephen McHattie"/>
    <s v="Canada"/>
    <n v="1500000"/>
    <n v="32118"/>
    <s v="Ponty Up Pictures"/>
    <n v="93"/>
    <n v="215.3"/>
    <n v="45454.503483511377"/>
  </r>
  <r>
    <s v="Happy-Go-Lucky"/>
    <x v="0"/>
    <x v="3"/>
    <x v="28"/>
    <s v="November 21, 2008 (United States)"/>
    <x v="9"/>
    <n v="38000"/>
    <s v="Mike Leigh"/>
    <s v="Mike Leigh"/>
    <s v="Sally Hawkins"/>
    <s v="United Kingdom"/>
    <m/>
    <n v="18696602"/>
    <s v="Film4"/>
    <n v="118"/>
    <n v="215.3"/>
    <n v="26460077.238272179"/>
  </r>
  <r>
    <s v="Beverly Hills Chihuahua"/>
    <x v="1"/>
    <x v="1"/>
    <x v="28"/>
    <s v="October 3, 2008 (United States)"/>
    <x v="51"/>
    <n v="23000"/>
    <s v="Raja Gosnell"/>
    <s v="Analisa LaBianco"/>
    <s v="Drew Barrymore"/>
    <s v="United States"/>
    <n v="20000000"/>
    <n v="149292488"/>
    <s v="Mandeville Films"/>
    <n v="91"/>
    <n v="215.3"/>
    <n v="211283888.03344169"/>
  </r>
  <r>
    <s v="Waltz with Bashir"/>
    <x v="0"/>
    <x v="10"/>
    <x v="28"/>
    <s v="June 12, 2008 (Israel)"/>
    <x v="45"/>
    <n v="56000"/>
    <s v="Ari Folman"/>
    <s v="Ari Folman"/>
    <s v="Ari Folman"/>
    <s v="Israel"/>
    <n v="1500000"/>
    <n v="11179372"/>
    <s v="Bridgit Folman Film Gang"/>
    <n v="90"/>
    <n v="215.3"/>
    <n v="15821433.573618207"/>
  </r>
  <r>
    <s v="Redbelt"/>
    <x v="0"/>
    <x v="0"/>
    <x v="28"/>
    <s v="May 9, 2008 (United States)"/>
    <x v="17"/>
    <n v="21000"/>
    <s v="David Mamet"/>
    <s v="David Mamet"/>
    <s v="Chiwetel Ejiofor"/>
    <s v="United States"/>
    <n v="7000000"/>
    <n v="2674090"/>
    <s v="Sony Pictures Classics"/>
    <n v="99"/>
    <n v="215.3"/>
    <n v="3784464.5750116115"/>
  </r>
  <r>
    <s v="Departures"/>
    <x v="8"/>
    <x v="0"/>
    <x v="28"/>
    <s v="June 19, 2009 (United States)"/>
    <x v="31"/>
    <n v="50000"/>
    <s v="Yôjirô Takita"/>
    <s v="Kundô Koyama"/>
    <s v="Masahiro Motoki"/>
    <s v="Japan"/>
    <m/>
    <n v="70636951"/>
    <s v="Amuse Soft"/>
    <n v="130"/>
    <n v="215.3"/>
    <n v="99967854.016256377"/>
  </r>
  <r>
    <s v="Mad Money"/>
    <x v="8"/>
    <x v="3"/>
    <x v="28"/>
    <s v="January 18, 2008 (United States)"/>
    <x v="1"/>
    <n v="21000"/>
    <s v="Callie Khouri"/>
    <s v="Glenn Gers"/>
    <s v="Diane Keaton"/>
    <s v="United States"/>
    <n v="22000000"/>
    <n v="26412163"/>
    <s v="Big City Pictures"/>
    <n v="104"/>
    <n v="215.3"/>
    <n v="37379405.78773804"/>
  </r>
  <r>
    <s v="The Burning Plain"/>
    <x v="0"/>
    <x v="6"/>
    <x v="28"/>
    <s v="November 5, 2009 (Argentina)"/>
    <x v="8"/>
    <n v="19000"/>
    <s v="Guillermo Arriaga"/>
    <s v="Guillermo Arriaga"/>
    <s v="Charlize Theron"/>
    <s v="United States"/>
    <n v="20000000"/>
    <n v="5642478"/>
    <s v="2929 Productions"/>
    <n v="107"/>
    <n v="215.3"/>
    <n v="7985429.8495123079"/>
  </r>
  <r>
    <s v="Brideshead Revisited"/>
    <x v="8"/>
    <x v="0"/>
    <x v="28"/>
    <s v="August 15, 2008 (United States)"/>
    <x v="17"/>
    <n v="12000"/>
    <s v="Julian Jarrold"/>
    <s v="Andrew Davies"/>
    <s v="Matthew Goode"/>
    <s v="United Kingdom"/>
    <n v="20000000"/>
    <n v="13451186"/>
    <s v="Ecosse Films"/>
    <n v="133"/>
    <n v="215.3"/>
    <n v="19036583.252206225"/>
  </r>
  <r>
    <s v="The Tale of Despereaux"/>
    <x v="2"/>
    <x v="10"/>
    <x v="28"/>
    <s v="December 19, 2008 (United States)"/>
    <x v="10"/>
    <n v="36000"/>
    <s v="Sam Fell"/>
    <s v="Kate DiCamillo"/>
    <s v="Matthew Broderick"/>
    <s v="United Kingdom"/>
    <n v="60000000"/>
    <n v="86957280"/>
    <s v="Universal Pictures"/>
    <n v="93"/>
    <n v="215.3"/>
    <n v="123064947.58941013"/>
  </r>
  <r>
    <s v="Meet the Browns"/>
    <x v="8"/>
    <x v="3"/>
    <x v="28"/>
    <s v="March 21, 2008 (United States)"/>
    <x v="44"/>
    <n v="6500"/>
    <s v="Tyler Perry"/>
    <s v="Tyler Perry"/>
    <s v="Tamela J. Mann"/>
    <s v="United States"/>
    <m/>
    <n v="41975388"/>
    <s v="The Tyler Perry Company"/>
    <n v="100"/>
    <n v="215.3"/>
    <n v="59405019.617278218"/>
  </r>
  <r>
    <s v="Pathology"/>
    <x v="0"/>
    <x v="6"/>
    <x v="28"/>
    <s v="April 11, 2008 (United Kingdom)"/>
    <x v="22"/>
    <n v="32000"/>
    <s v="Marc Schölermann"/>
    <s v="Mark Neveldine"/>
    <s v="Alyssa Milano"/>
    <s v="United States"/>
    <n v="8000000"/>
    <n v="3234706"/>
    <s v="Metro-Goldwyn-Mayer (MGM)"/>
    <n v="95"/>
    <n v="215.3"/>
    <n v="4577867.7111007897"/>
  </r>
  <r>
    <s v="Chaos Theory"/>
    <x v="8"/>
    <x v="3"/>
    <x v="28"/>
    <s v="October 16, 2008 (Russia)"/>
    <x v="14"/>
    <n v="32000"/>
    <s v="Marcos Siega"/>
    <s v="Daniel Taplitz"/>
    <s v="Ryan Reynolds"/>
    <s v="United States"/>
    <m/>
    <n v="338440"/>
    <s v="Castle Rock Entertainment"/>
    <n v="87"/>
    <n v="215.3"/>
    <n v="478971.98327914538"/>
  </r>
  <r>
    <s v="Be Kind Rewind"/>
    <x v="8"/>
    <x v="3"/>
    <x v="28"/>
    <s v="February 22, 2008 (United States)"/>
    <x v="5"/>
    <n v="89000"/>
    <s v="Michel Gondry"/>
    <s v="Michel Gondry"/>
    <s v="Jack Black"/>
    <s v="United Kingdom"/>
    <n v="20000000"/>
    <n v="30579406"/>
    <s v="New Line Cinema"/>
    <n v="102"/>
    <n v="215.3"/>
    <n v="43277032.086391084"/>
  </r>
  <r>
    <s v="The Express"/>
    <x v="1"/>
    <x v="5"/>
    <x v="28"/>
    <s v="October 10, 2008 (United States)"/>
    <x v="4"/>
    <n v="20000"/>
    <s v="Gary Fleder"/>
    <s v="Charles Leavitt"/>
    <s v="Rob Brown"/>
    <s v="United States"/>
    <n v="40000000"/>
    <n v="9808124"/>
    <s v="Davis Entertainment"/>
    <n v="130"/>
    <n v="215.3"/>
    <n v="13880796.018578727"/>
  </r>
  <r>
    <s v="Easy Virtue"/>
    <x v="8"/>
    <x v="3"/>
    <x v="28"/>
    <s v="June 19, 2009 (United States)"/>
    <x v="17"/>
    <n v="20000"/>
    <s v="Stephan Elliott"/>
    <s v="Stephan Elliott"/>
    <s v="Jessica Biel"/>
    <s v="United Kingdom"/>
    <m/>
    <n v="18463793"/>
    <s v="Ealing Studios"/>
    <n v="97"/>
    <n v="215.3"/>
    <n v="26130597.896423593"/>
  </r>
  <r>
    <s v="The Baader Meinhof Complex"/>
    <x v="0"/>
    <x v="2"/>
    <x v="28"/>
    <s v="September 25, 2008 (Germany)"/>
    <x v="34"/>
    <n v="37000"/>
    <s v="Uli Edel"/>
    <s v="Bernd Eichinger"/>
    <s v="Martina Gedeck"/>
    <s v="Germany"/>
    <m/>
    <n v="26937355"/>
    <s v="Constantin Film"/>
    <n v="150"/>
    <n v="215.3"/>
    <n v="38122675.654900141"/>
  </r>
  <r>
    <s v="What Just Happened"/>
    <x v="0"/>
    <x v="3"/>
    <x v="28"/>
    <s v="October 31, 2008 (United States)"/>
    <x v="41"/>
    <n v="27000"/>
    <s v="Barry Levinson"/>
    <s v="Art Linson"/>
    <s v="Robert De Niro"/>
    <s v="United States"/>
    <n v="25000000"/>
    <n v="6759057"/>
    <s v="2929 Productions"/>
    <n v="104"/>
    <n v="215.3"/>
    <n v="9565651.0352995824"/>
  </r>
  <r>
    <s v="Meet Dave"/>
    <x v="1"/>
    <x v="1"/>
    <x v="28"/>
    <s v="July 11, 2008 (United States)"/>
    <x v="18"/>
    <n v="39000"/>
    <s v="Brian Robbins"/>
    <s v="Rob Greenberg"/>
    <s v="Eddie Murphy"/>
    <s v="United States"/>
    <n v="60000000"/>
    <n v="51339567"/>
    <s v="Twentieth Century Fox"/>
    <n v="90"/>
    <n v="215.3"/>
    <n v="72657529.330701351"/>
  </r>
  <r>
    <s v="JCVD"/>
    <x v="0"/>
    <x v="2"/>
    <x v="28"/>
    <s v="August 2, 2019 (United States)"/>
    <x v="12"/>
    <n v="38000"/>
    <s v="Mabrouk El Mechri"/>
    <s v="Mabrouk El Mechri"/>
    <s v="Jean-Claude Van Damme"/>
    <s v="Belgium"/>
    <m/>
    <n v="2342211"/>
    <s v="Gaumont"/>
    <n v="97"/>
    <n v="215.3"/>
    <n v="3314777.9456572225"/>
  </r>
  <r>
    <s v="Hell Ride"/>
    <x v="0"/>
    <x v="2"/>
    <x v="28"/>
    <s v="January 17, 2009 (Japan)"/>
    <x v="27"/>
    <n v="15000"/>
    <s v="Larry Bishop"/>
    <s v="Larry Bishop"/>
    <s v="Larry Bishop"/>
    <s v="United States"/>
    <m/>
    <n v="390128"/>
    <s v="Dimension Films"/>
    <n v="84"/>
    <n v="215.3"/>
    <n v="552122.6270320483"/>
  </r>
  <r>
    <s v="Igor"/>
    <x v="1"/>
    <x v="10"/>
    <x v="28"/>
    <s v="September 19, 2008 (United States)"/>
    <x v="22"/>
    <n v="23000"/>
    <s v="Tony Leondis"/>
    <s v="Chris McKenna"/>
    <s v="John Cusack"/>
    <s v="United States"/>
    <n v="25000000"/>
    <n v="30893885"/>
    <s v="Metro-Goldwyn-Mayer (MGM)"/>
    <n v="87"/>
    <n v="215.3"/>
    <n v="43722093.634463541"/>
  </r>
  <r>
    <s v="The Wackness"/>
    <x v="0"/>
    <x v="3"/>
    <x v="28"/>
    <s v="August 1, 2008 (United States)"/>
    <x v="9"/>
    <n v="30000"/>
    <s v="Jonathan Levine"/>
    <s v="Jonathan Levine"/>
    <s v="Josh Peck"/>
    <s v="United Kingdom"/>
    <n v="6000000"/>
    <n v="3175469"/>
    <s v="Occupant Entertainment"/>
    <n v="99"/>
    <n v="215.3"/>
    <n v="4494033.4616813743"/>
  </r>
  <r>
    <s v="CJ7"/>
    <x v="1"/>
    <x v="3"/>
    <x v="28"/>
    <s v="January 30, 2008 (China)"/>
    <x v="5"/>
    <n v="15000"/>
    <s v="Stephen Chow"/>
    <s v="Stephen Chow"/>
    <s v="Stephen Chow"/>
    <s v="Hong Kong"/>
    <m/>
    <n v="49529913"/>
    <s v="Columbia Pictures Film Production Asia"/>
    <n v="88"/>
    <n v="215.3"/>
    <n v="70096444.454714358"/>
  </r>
  <r>
    <s v="Shorts"/>
    <x v="1"/>
    <x v="1"/>
    <x v="28"/>
    <s v="August 21, 2009 (United States)"/>
    <x v="32"/>
    <n v="7000"/>
    <s v="Robert Rodriguez"/>
    <s v="Robert Rodriguez"/>
    <s v="Jimmy Bennett"/>
    <s v="United States"/>
    <n v="40000000"/>
    <n v="28972508"/>
    <s v="Warner Bros."/>
    <n v="89"/>
    <n v="215.3"/>
    <n v="41002894.508128196"/>
  </r>
  <r>
    <s v="Frozen River"/>
    <x v="0"/>
    <x v="6"/>
    <x v="28"/>
    <s v="September 5, 2008 (United States)"/>
    <x v="12"/>
    <n v="25000"/>
    <s v="Courtney Hunt"/>
    <s v="Courtney Hunt"/>
    <s v="Melissa Leo"/>
    <s v="United States"/>
    <n v="1000000"/>
    <n v="5457664"/>
    <s v="Cohen Media Group"/>
    <n v="97"/>
    <n v="215.3"/>
    <n v="7723874.6901997216"/>
  </r>
  <r>
    <s v="Surfer, Dude"/>
    <x v="0"/>
    <x v="3"/>
    <x v="28"/>
    <s v="September 5, 2008 (United States)"/>
    <x v="32"/>
    <n v="8500"/>
    <s v="S.R. Bindler"/>
    <s v="S.R. Bindler"/>
    <s v="Matthew McConaughey"/>
    <s v="United States"/>
    <n v="6000000"/>
    <n v="52132"/>
    <s v="Berk/Lane Entertainment"/>
    <n v="85"/>
    <n v="215.3"/>
    <n v="73779.007895959119"/>
  </r>
  <r>
    <s v="Last Chance Harvey"/>
    <x v="8"/>
    <x v="0"/>
    <x v="28"/>
    <s v="January 16, 2009 (United States)"/>
    <x v="14"/>
    <n v="21000"/>
    <s v="Joel Hopkins"/>
    <s v="Joel Hopkins"/>
    <s v="Dustin Hoffman"/>
    <s v="United States"/>
    <m/>
    <n v="32568427"/>
    <s v="Overture Films"/>
    <n v="93"/>
    <n v="215.3"/>
    <n v="46091963.339061774"/>
  </r>
  <r>
    <s v="Welcome Home, Roscoe Jenkins"/>
    <x v="8"/>
    <x v="3"/>
    <x v="28"/>
    <s v="February 8, 2008 (United States)"/>
    <x v="30"/>
    <n v="14000"/>
    <s v="Malcolm D. Lee"/>
    <s v="Malcolm D. Lee"/>
    <s v="Martin Lawrence"/>
    <s v="United States"/>
    <n v="35000000"/>
    <n v="43655418"/>
    <s v="Universal Pictures"/>
    <n v="114"/>
    <n v="215.3"/>
    <n v="61782656.129122153"/>
  </r>
  <r>
    <s v="The Family That Preys"/>
    <x v="8"/>
    <x v="0"/>
    <x v="28"/>
    <s v="September 12, 2008 (United States)"/>
    <x v="1"/>
    <n v="6800"/>
    <s v="Tyler Perry"/>
    <s v="Tyler Perry"/>
    <s v="Kathy Bates"/>
    <s v="United States"/>
    <m/>
    <n v="37105289"/>
    <s v="Louisiana Producers Film Source"/>
    <n v="111"/>
    <n v="215.3"/>
    <n v="52512687.219228983"/>
  </r>
  <r>
    <s v="Surveillance"/>
    <x v="0"/>
    <x v="6"/>
    <x v="28"/>
    <s v="July 31, 2008 (Germany)"/>
    <x v="21"/>
    <n v="17000"/>
    <s v="Jennifer Lynch"/>
    <s v="Kent Harper"/>
    <s v="Julia Ormond"/>
    <s v="United States"/>
    <n v="3500000"/>
    <n v="1138322"/>
    <s v="Lago Film"/>
    <n v="97"/>
    <n v="215.3"/>
    <n v="1610992.6307477937"/>
  </r>
  <r>
    <s v="Inglourious Basterds"/>
    <x v="0"/>
    <x v="1"/>
    <x v="29"/>
    <s v="August 21, 2009 (United States)"/>
    <x v="28"/>
    <n v="1300000"/>
    <s v="Quentin Tarantino"/>
    <s v="Quentin Tarantino"/>
    <s v="Brad Pitt"/>
    <s v="United States"/>
    <n v="70000000"/>
    <n v="321457747"/>
    <s v="Universal Pictures"/>
    <n v="153"/>
    <n v="214.5"/>
    <n v="456634850.86666662"/>
  </r>
  <r>
    <s v="Star Trek"/>
    <x v="8"/>
    <x v="2"/>
    <x v="29"/>
    <s v="May 8, 2009 (United States)"/>
    <x v="6"/>
    <n v="585000"/>
    <s v="J.J. Abrams"/>
    <s v="Roberto Orci"/>
    <s v="Chris Pine"/>
    <s v="United States"/>
    <n v="150000000"/>
    <n v="385680446"/>
    <s v="Paramount Pictures"/>
    <n v="127"/>
    <n v="214.5"/>
    <n v="547864018.16410255"/>
  </r>
  <r>
    <s v="Avatar"/>
    <x v="8"/>
    <x v="2"/>
    <x v="29"/>
    <s v="December 18, 2009 (United States)"/>
    <x v="40"/>
    <n v="1100000"/>
    <s v="James Cameron"/>
    <s v="James Cameron"/>
    <s v="Sam Worthington"/>
    <s v="United States"/>
    <n v="237000000"/>
    <n v="2847246203"/>
    <s v="Twentieth Century Fox"/>
    <n v="162"/>
    <n v="214.5"/>
    <n v="4044549734.5179482"/>
  </r>
  <r>
    <s v="Jennifer's Body"/>
    <x v="0"/>
    <x v="3"/>
    <x v="29"/>
    <s v="September 18, 2009 (United States)"/>
    <x v="11"/>
    <n v="121000"/>
    <s v="Karyn Kusama"/>
    <s v="Diablo Cody"/>
    <s v="Megan Fox"/>
    <s v="United States"/>
    <n v="16000000"/>
    <n v="31556061"/>
    <s v="Fox Atomic"/>
    <n v="102"/>
    <n v="214.5"/>
    <n v="44825789.21538461"/>
  </r>
  <r>
    <s v="Watchmen"/>
    <x v="0"/>
    <x v="2"/>
    <x v="29"/>
    <s v="March 6, 2009 (United States)"/>
    <x v="37"/>
    <n v="520000"/>
    <s v="Zack Snyder"/>
    <s v="David Hayter"/>
    <s v="Jackie Earle Haley"/>
    <s v="United States"/>
    <n v="130000000"/>
    <n v="185382813"/>
    <s v="Warner Bros."/>
    <n v="162"/>
    <n v="214.5"/>
    <n v="263338662.56923074"/>
  </r>
  <r>
    <s v="Fast &amp; Furious"/>
    <x v="8"/>
    <x v="2"/>
    <x v="29"/>
    <s v="April 3, 2009 (United States)"/>
    <x v="14"/>
    <n v="271000"/>
    <s v="Justin Lin"/>
    <s v="Chris Morgan"/>
    <s v="Vin Diesel"/>
    <s v="United States"/>
    <n v="85000000"/>
    <n v="360366870"/>
    <s v="Universal Pictures"/>
    <n v="107"/>
    <n v="214.5"/>
    <n v="511905758.92307687"/>
  </r>
  <r>
    <s v="G.I. Joe: The Rise of Cobra"/>
    <x v="8"/>
    <x v="2"/>
    <x v="29"/>
    <s v="August 7, 2009 (United States)"/>
    <x v="1"/>
    <n v="202000"/>
    <s v="Stephen Sommers"/>
    <s v="Stuart Beattie"/>
    <s v="Dennis Quaid"/>
    <s v="United States"/>
    <n v="175000000"/>
    <n v="302469017"/>
    <s v="Paramount Pictures"/>
    <n v="118"/>
    <n v="214.5"/>
    <n v="429661116.45641023"/>
  </r>
  <r>
    <s v="The Hangover"/>
    <x v="0"/>
    <x v="3"/>
    <x v="29"/>
    <s v="June 5, 2009 (United States)"/>
    <x v="3"/>
    <n v="733000"/>
    <s v="Todd Phillips"/>
    <s v="Jon Lucas"/>
    <s v="Zach Galifianakis"/>
    <s v="United States"/>
    <n v="35000000"/>
    <n v="469310836"/>
    <s v="Warner Bros."/>
    <n v="100"/>
    <n v="214.5"/>
    <n v="666662059.34358966"/>
  </r>
  <r>
    <s v="Harry Potter and the Half-Blood Prince"/>
    <x v="1"/>
    <x v="2"/>
    <x v="29"/>
    <s v="July 15, 2009 (United States)"/>
    <x v="37"/>
    <n v="492000"/>
    <s v="David Yates"/>
    <s v="Steve Kloves"/>
    <s v="Daniel Radcliffe"/>
    <s v="United Kingdom"/>
    <n v="250000000"/>
    <n v="934454096"/>
    <s v="Warner Bros."/>
    <n v="153"/>
    <n v="214.5"/>
    <n v="1327404023.5487177"/>
  </r>
  <r>
    <s v="He's Just Not That Into You"/>
    <x v="8"/>
    <x v="3"/>
    <x v="29"/>
    <s v="February 6, 2009 (United States)"/>
    <x v="5"/>
    <n v="165000"/>
    <s v="Ken Kwapis"/>
    <s v="Abby Kohn"/>
    <s v="Ginnifer Goodwin"/>
    <s v="Germany"/>
    <n v="40000000"/>
    <n v="178866158"/>
    <s v="New Line Cinema"/>
    <n v="129"/>
    <n v="214.5"/>
    <n v="254081670.59487176"/>
  </r>
  <r>
    <n v="2012"/>
    <x v="8"/>
    <x v="2"/>
    <x v="29"/>
    <s v="November 13, 2009 (United States)"/>
    <x v="1"/>
    <n v="360000"/>
    <s v="Roland Emmerich"/>
    <s v="Roland Emmerich"/>
    <s v="John Cusack"/>
    <s v="United States"/>
    <n v="200000000"/>
    <n v="791217826"/>
    <s v="Columbia Pictures"/>
    <n v="158"/>
    <n v="214.5"/>
    <n v="1123935065.6512818"/>
  </r>
  <r>
    <s v="The Lovely Bones"/>
    <x v="8"/>
    <x v="0"/>
    <x v="29"/>
    <s v="January 15, 2010 (United States)"/>
    <x v="17"/>
    <n v="162000"/>
    <s v="Peter Jackson"/>
    <s v="Fran Walsh"/>
    <s v="Rachel Weisz"/>
    <s v="United States"/>
    <n v="65000000"/>
    <n v="93621340"/>
    <s v="Dreamworks Pictures"/>
    <n v="135"/>
    <n v="214.5"/>
    <n v="132990313.74358973"/>
  </r>
  <r>
    <s v="State of Play"/>
    <x v="8"/>
    <x v="6"/>
    <x v="29"/>
    <s v="April 17, 2009 (United States)"/>
    <x v="12"/>
    <n v="145000"/>
    <s v="Kevin Macdonald"/>
    <s v="Matthew Michael Carnahan"/>
    <s v="Russell Crowe"/>
    <s v="United States"/>
    <m/>
    <n v="87812371"/>
    <s v="Universal Pictures"/>
    <n v="127"/>
    <n v="214.5"/>
    <n v="124738598.80512819"/>
  </r>
  <r>
    <s v="Zombieland"/>
    <x v="0"/>
    <x v="1"/>
    <x v="29"/>
    <s v="October 2, 2009 (United States)"/>
    <x v="37"/>
    <n v="534000"/>
    <s v="Ruben Fleischer"/>
    <s v="Rhett Reese"/>
    <s v="Jesse Eisenberg"/>
    <s v="United States"/>
    <n v="23600000"/>
    <n v="102392080"/>
    <s v="Columbia Pictures"/>
    <n v="88"/>
    <n v="214.5"/>
    <n v="145449262.35897434"/>
  </r>
  <r>
    <s v="500 Days of Summer"/>
    <x v="8"/>
    <x v="3"/>
    <x v="29"/>
    <s v="August 7, 2009 (United States)"/>
    <x v="3"/>
    <n v="483000"/>
    <s v="Marc Webb"/>
    <s v="Scott Neustadter"/>
    <s v="Zooey Deschanel"/>
    <s v="United States"/>
    <n v="7500000"/>
    <n v="60800444"/>
    <s v="Fox Searchlight Pictures"/>
    <n v="95"/>
    <n v="214.5"/>
    <n v="86367810.194871783"/>
  </r>
  <r>
    <s v="Sherlock Holmes"/>
    <x v="8"/>
    <x v="2"/>
    <x v="29"/>
    <s v="December 25, 2009 (United States)"/>
    <x v="37"/>
    <n v="596000"/>
    <s v="Guy Ritchie"/>
    <s v="Michael Robert Johnson"/>
    <s v="Robert Downey Jr."/>
    <s v="United States"/>
    <n v="90000000"/>
    <n v="524028679"/>
    <s v="Warner Bros."/>
    <n v="128"/>
    <n v="214.5"/>
    <n v="744389456.83589733"/>
  </r>
  <r>
    <s v="District 9"/>
    <x v="0"/>
    <x v="2"/>
    <x v="29"/>
    <s v="August 14, 2009 (United States)"/>
    <x v="6"/>
    <n v="648000"/>
    <s v="Neill Blomkamp"/>
    <s v="Neill Blomkamp"/>
    <s v="Sharlto Copley"/>
    <s v="South Africa"/>
    <n v="30000000"/>
    <n v="210888950"/>
    <s v="TriStar Pictures"/>
    <n v="112"/>
    <n v="214.5"/>
    <n v="299570457.17948717"/>
  </r>
  <r>
    <s v="The Blind Side"/>
    <x v="8"/>
    <x v="5"/>
    <x v="29"/>
    <s v="November 20, 2009 (United States)"/>
    <x v="37"/>
    <n v="303000"/>
    <s v="John Lee Hancock"/>
    <s v="John Lee Hancock"/>
    <s v="Quinton Aaron"/>
    <s v="United States"/>
    <n v="29000000"/>
    <n v="309208309"/>
    <s v="Alcon Entertainment"/>
    <n v="129"/>
    <n v="214.5"/>
    <n v="439234367.14358968"/>
  </r>
  <r>
    <s v="Up"/>
    <x v="1"/>
    <x v="10"/>
    <x v="29"/>
    <s v="May 29, 2009 (United States)"/>
    <x v="7"/>
    <n v="962000"/>
    <s v="Pete Docter"/>
    <s v="Pete Docter"/>
    <s v="Edward Asner"/>
    <s v="United States"/>
    <n v="175000000"/>
    <n v="735099102"/>
    <s v="Pixar Animation Studios"/>
    <n v="96"/>
    <n v="214.5"/>
    <n v="1044217698.7384614"/>
  </r>
  <r>
    <s v="X-Men Origins: Wolverine"/>
    <x v="8"/>
    <x v="2"/>
    <x v="29"/>
    <s v="May 1, 2009 (United States)"/>
    <x v="14"/>
    <n v="477000"/>
    <s v="Gavin Hood"/>
    <s v="David Benioff"/>
    <s v="Hugh Jackman"/>
    <s v="United States"/>
    <n v="150000000"/>
    <n v="373062864"/>
    <s v="Twentieth Century Fox"/>
    <n v="107"/>
    <n v="214.5"/>
    <n v="529940581.1692307"/>
  </r>
  <r>
    <s v="Fantastic Mr. Fox"/>
    <x v="1"/>
    <x v="10"/>
    <x v="29"/>
    <s v="November 25, 2009 (United States)"/>
    <x v="6"/>
    <n v="208000"/>
    <s v="Wes Anderson"/>
    <s v="Roald Dahl"/>
    <s v="George Clooney"/>
    <s v="United States"/>
    <n v="40000000"/>
    <n v="46474181"/>
    <s v="Twentieth Century Fox"/>
    <n v="87"/>
    <n v="214.5"/>
    <n v="66017169.933333322"/>
  </r>
  <r>
    <s v="Brothers"/>
    <x v="0"/>
    <x v="2"/>
    <x v="29"/>
    <s v="December 4, 2009 (United States)"/>
    <x v="12"/>
    <n v="115000"/>
    <s v="Jim Sheridan"/>
    <s v="David Benioff"/>
    <s v="Jake Gyllenhaal"/>
    <s v="United States"/>
    <n v="26000000"/>
    <n v="43474578"/>
    <s v="Lionsgate"/>
    <n v="105"/>
    <n v="214.5"/>
    <n v="61756195.415384606"/>
  </r>
  <r>
    <s v="Orphan"/>
    <x v="0"/>
    <x v="4"/>
    <x v="29"/>
    <s v="July 24, 2009 (United States)"/>
    <x v="9"/>
    <n v="199000"/>
    <s v="Jaume Collet-Serra"/>
    <s v="David Leslie Johnson-McGoldrick"/>
    <s v="Vera Farmiga"/>
    <s v="United States"/>
    <m/>
    <n v="77912251"/>
    <s v="Dark Castle Entertainment"/>
    <n v="123"/>
    <n v="214.5"/>
    <n v="110675351.42051281"/>
  </r>
  <r>
    <s v="3 Idiots"/>
    <x v="8"/>
    <x v="3"/>
    <x v="29"/>
    <s v="December 25, 2009 (India)"/>
    <x v="0"/>
    <n v="361000"/>
    <s v="Rajkumar Hirani"/>
    <s v="Rajkumar Hirani"/>
    <s v="Aamir Khan"/>
    <s v="India"/>
    <m/>
    <n v="60262836"/>
    <s v="Vinod Chopra Productions"/>
    <n v="170"/>
    <n v="214.5"/>
    <n v="85604131.13846153"/>
  </r>
  <r>
    <s v="Fanboys"/>
    <x v="8"/>
    <x v="1"/>
    <x v="29"/>
    <s v="February 13, 2009 (Iceland)"/>
    <x v="14"/>
    <n v="57000"/>
    <s v="Kyle Newman"/>
    <s v="Ernest Cline"/>
    <s v="Dan Fogler"/>
    <s v="United States"/>
    <n v="3900000"/>
    <n v="961203"/>
    <s v="The Weinstein Company"/>
    <n v="90"/>
    <n v="214.5"/>
    <n v="1365401.1846153846"/>
  </r>
  <r>
    <s v="Transformers: Revenge of the Fallen"/>
    <x v="8"/>
    <x v="2"/>
    <x v="29"/>
    <s v="June 24, 2009 (United States)"/>
    <x v="22"/>
    <n v="390000"/>
    <s v="Michael Bay"/>
    <s v="Ehren Kruger"/>
    <s v="Shia LaBeouf"/>
    <s v="United States"/>
    <n v="200000000"/>
    <n v="836303693"/>
    <s v="Dreamworks Pictures"/>
    <n v="149"/>
    <n v="214.5"/>
    <n v="1187980117.7487178"/>
  </r>
  <r>
    <s v="Up in the Air"/>
    <x v="0"/>
    <x v="3"/>
    <x v="29"/>
    <s v="December 23, 2009 (United States)"/>
    <x v="34"/>
    <n v="324000"/>
    <s v="Jason Reitman"/>
    <s v="Walter Kirn"/>
    <s v="George Clooney"/>
    <s v="United States"/>
    <n v="25000000"/>
    <n v="166842739"/>
    <s v="Paramount Pictures"/>
    <n v="109"/>
    <n v="214.5"/>
    <n v="237002249.75897434"/>
  </r>
  <r>
    <s v="The Twilight Saga: New Moon"/>
    <x v="8"/>
    <x v="1"/>
    <x v="29"/>
    <s v="November 20, 2009 (United States)"/>
    <x v="32"/>
    <n v="271000"/>
    <s v="Chris Weitz"/>
    <s v="Melissa Rosenberg"/>
    <s v="Kristen Stewart"/>
    <s v="United States"/>
    <n v="50000000"/>
    <n v="711025481"/>
    <s v="Temple Hill Entertainment"/>
    <n v="130"/>
    <n v="214.5"/>
    <n v="1010020811.4717947"/>
  </r>
  <r>
    <s v="Antichrist"/>
    <x v="4"/>
    <x v="0"/>
    <x v="29"/>
    <s v="May 20, 2009 (Denmark)"/>
    <x v="14"/>
    <n v="119000"/>
    <s v="Lars von Trier"/>
    <s v="Lars von Trier"/>
    <s v="Willem Dafoe"/>
    <s v="Denmark"/>
    <n v="11000000"/>
    <n v="7413863"/>
    <s v="Zentropa Entertainments"/>
    <n v="108"/>
    <n v="214.5"/>
    <n v="10531487.441025639"/>
  </r>
  <r>
    <s v="Friday the 13th"/>
    <x v="0"/>
    <x v="4"/>
    <x v="29"/>
    <s v="February 13, 2009 (United States)"/>
    <x v="30"/>
    <n v="100000"/>
    <s v="Marcus Nispel"/>
    <s v="Victor Miller"/>
    <s v="Jared Padalecki"/>
    <s v="United States"/>
    <n v="19000000"/>
    <n v="91509154"/>
    <s v="New Line Cinema"/>
    <n v="97"/>
    <n v="214.5"/>
    <n v="129989926.45128204"/>
  </r>
  <r>
    <s v="The Princess and the Frog"/>
    <x v="2"/>
    <x v="10"/>
    <x v="29"/>
    <s v="December 11, 2009 (United States)"/>
    <x v="12"/>
    <n v="130000"/>
    <s v="Ron Clements"/>
    <s v="Ron Clements"/>
    <s v="Anika Noni Rose"/>
    <s v="United States"/>
    <n v="105000000"/>
    <n v="267045765"/>
    <s v="Walt Disney Animation Studios"/>
    <n v="97"/>
    <n v="214.5"/>
    <n v="379341932.8461538"/>
  </r>
  <r>
    <s v="Terminator Salvation"/>
    <x v="8"/>
    <x v="2"/>
    <x v="29"/>
    <s v="May 21, 2009 (United States)"/>
    <x v="16"/>
    <n v="348000"/>
    <s v="McG"/>
    <s v="John Brancato"/>
    <s v="Christian Bale"/>
    <s v="United States"/>
    <n v="200000000"/>
    <n v="371353001"/>
    <s v="The Halcyon Company"/>
    <n v="115"/>
    <n v="214.5"/>
    <n v="527511698.85641021"/>
  </r>
  <r>
    <s v="Coraline"/>
    <x v="1"/>
    <x v="10"/>
    <x v="29"/>
    <s v="February 6, 2009 (United States)"/>
    <x v="3"/>
    <n v="204000"/>
    <s v="Henry Selick"/>
    <s v="Henry Selick"/>
    <s v="Dakota Fanning"/>
    <s v="United States"/>
    <n v="60000000"/>
    <n v="124596837"/>
    <s v="Focus Features"/>
    <n v="100"/>
    <n v="214.5"/>
    <n v="176991404.35384613"/>
  </r>
  <r>
    <s v="Moon"/>
    <x v="0"/>
    <x v="0"/>
    <x v="29"/>
    <s v="July 10, 2009 (United States)"/>
    <x v="40"/>
    <n v="342000"/>
    <s v="Duncan Jones"/>
    <s v="Duncan Jones"/>
    <s v="Sam Rockwell"/>
    <s v="United Kingdom"/>
    <n v="5000000"/>
    <n v="9760107"/>
    <s v="Sony Pictures Classics"/>
    <n v="97"/>
    <n v="214.5"/>
    <n v="13864357.123076921"/>
  </r>
  <r>
    <s v="I Love You, Man"/>
    <x v="0"/>
    <x v="3"/>
    <x v="29"/>
    <s v="March 20, 2009 (United States)"/>
    <x v="9"/>
    <n v="197000"/>
    <s v="John Hamburg"/>
    <s v="John Hamburg"/>
    <s v="Paul Rudd"/>
    <s v="United States"/>
    <n v="40000000"/>
    <n v="91980359"/>
    <s v="Dreamworks Pictures"/>
    <n v="105"/>
    <n v="214.5"/>
    <n v="130659279.19487178"/>
  </r>
  <r>
    <s v="Public Enemies"/>
    <x v="0"/>
    <x v="5"/>
    <x v="29"/>
    <s v="July 1, 2009 (United States)"/>
    <x v="9"/>
    <n v="287000"/>
    <s v="Michael Mann"/>
    <s v="Ronan Bennett"/>
    <s v="Christian Bale"/>
    <s v="United States"/>
    <n v="100000000"/>
    <n v="214104620"/>
    <s v="Universal Pictures"/>
    <n v="140"/>
    <n v="214.5"/>
    <n v="304138357.6410256"/>
  </r>
  <r>
    <s v="The Human Centipede (First Sequence)"/>
    <x v="0"/>
    <x v="4"/>
    <x v="29"/>
    <s v="April 28, 2010 (United States)"/>
    <x v="44"/>
    <n v="75000"/>
    <s v="Tom Six"/>
    <s v="Tom Six"/>
    <s v="Dieter Laser"/>
    <s v="Netherlands"/>
    <m/>
    <n v="325113"/>
    <s v="Six Entertainment"/>
    <n v="92"/>
    <n v="214.5"/>
    <n v="461827.18461538455"/>
  </r>
  <r>
    <s v="Law Abiding Citizen"/>
    <x v="0"/>
    <x v="2"/>
    <x v="29"/>
    <s v="October 16, 2009 (United States)"/>
    <x v="34"/>
    <n v="279000"/>
    <s v="F. Gary Gray"/>
    <s v="Kurt Wimmer"/>
    <s v="Gerard Butler"/>
    <s v="United States"/>
    <n v="50000000"/>
    <n v="127944208"/>
    <s v="G-BASE"/>
    <n v="109"/>
    <n v="214.5"/>
    <n v="181746387.77435896"/>
  </r>
  <r>
    <s v="The Proposal"/>
    <x v="8"/>
    <x v="3"/>
    <x v="29"/>
    <s v="June 19, 2009 (United States)"/>
    <x v="17"/>
    <n v="303000"/>
    <s v="Anne Fletcher"/>
    <s v="Peter Chiarelli"/>
    <s v="Sandra Bullock"/>
    <s v="United States"/>
    <n v="40000000"/>
    <n v="317375031"/>
    <s v="Touchstone Pictures"/>
    <n v="108"/>
    <n v="214.5"/>
    <n v="450835300.44615382"/>
  </r>
  <r>
    <s v="Mr. Nobody"/>
    <x v="0"/>
    <x v="0"/>
    <x v="29"/>
    <s v="September 26, 2013 (United States)"/>
    <x v="40"/>
    <n v="222000"/>
    <s v="Jaco Van Dormael"/>
    <s v="Jaco Van Dormael"/>
    <s v="Jared Leto"/>
    <s v="Belgium"/>
    <n v="47000000"/>
    <n v="3559160"/>
    <s v="Pan Européenne"/>
    <n v="141"/>
    <n v="214.5"/>
    <n v="5055832.41025641"/>
  </r>
  <r>
    <s v="Enter the Void"/>
    <x v="4"/>
    <x v="0"/>
    <x v="29"/>
    <s v="May 5, 2010 (France)"/>
    <x v="4"/>
    <n v="74000"/>
    <s v="Gaspar Noé"/>
    <s v="Gaspar Noé"/>
    <s v="Nathaniel Brown"/>
    <s v="France"/>
    <n v="16000000"/>
    <n v="775385"/>
    <s v="Fidélité Films"/>
    <n v="161"/>
    <n v="214.5"/>
    <n v="1101444.3333333333"/>
  </r>
  <r>
    <s v="17 Again"/>
    <x v="8"/>
    <x v="3"/>
    <x v="29"/>
    <s v="April 17, 2009 (United States)"/>
    <x v="5"/>
    <n v="187000"/>
    <s v="Burr Steers"/>
    <s v="Jason Filardi"/>
    <s v="Zac Efron"/>
    <s v="United States"/>
    <n v="20000000"/>
    <n v="136316880"/>
    <s v="New Line Cinema"/>
    <n v="102"/>
    <n v="214.5"/>
    <n v="193639875.69230768"/>
  </r>
  <r>
    <s v="Knowing"/>
    <x v="8"/>
    <x v="2"/>
    <x v="29"/>
    <s v="March 20, 2009 (United States)"/>
    <x v="19"/>
    <n v="225000"/>
    <s v="Alex Proyas"/>
    <s v="Ryne Douglas Pearson"/>
    <s v="Nicolas Cage"/>
    <s v="United States"/>
    <n v="50000000"/>
    <n v="183658498"/>
    <s v="Summit Entertainment"/>
    <n v="121"/>
    <n v="214.5"/>
    <n v="260889251.00512818"/>
  </r>
  <r>
    <s v="Fired Up!"/>
    <x v="8"/>
    <x v="3"/>
    <x v="29"/>
    <s v="February 20, 2009 (United States)"/>
    <x v="10"/>
    <n v="43000"/>
    <s v="Will Gluck"/>
    <s v="Will Gluck"/>
    <s v="Eric Christian Olsen"/>
    <s v="United States"/>
    <n v="20000000"/>
    <n v="18599102"/>
    <s v="Screen Gems"/>
    <n v="90"/>
    <n v="214.5"/>
    <n v="26420262.841025639"/>
  </r>
  <r>
    <s v="Dogtooth"/>
    <x v="4"/>
    <x v="0"/>
    <x v="29"/>
    <s v="November 11, 2009 (Greece)"/>
    <x v="13"/>
    <n v="87000"/>
    <s v="Yorgos Lanthimos"/>
    <s v="Efthymis Filippou"/>
    <s v="Christos Stergioglou"/>
    <s v="Greece"/>
    <m/>
    <n v="676126"/>
    <s v="Boo Productions"/>
    <n v="97"/>
    <n v="214.5"/>
    <n v="960445.65128205123"/>
  </r>
  <r>
    <s v="Angels &amp; Demons"/>
    <x v="8"/>
    <x v="2"/>
    <x v="29"/>
    <s v="May 15, 2009 (United States)"/>
    <x v="17"/>
    <n v="280000"/>
    <s v="Ron Howard"/>
    <s v="David Koepp"/>
    <s v="Tom Hanks"/>
    <s v="United States"/>
    <n v="150000000"/>
    <n v="485930816"/>
    <s v="Columbia Pictures"/>
    <n v="138"/>
    <n v="214.5"/>
    <n v="690270954.01025629"/>
  </r>
  <r>
    <s v="The Road"/>
    <x v="0"/>
    <x v="0"/>
    <x v="29"/>
    <s v="November 25, 2009 (United States)"/>
    <x v="13"/>
    <n v="228000"/>
    <s v="John Hillcoat"/>
    <s v="Joe Penhall"/>
    <s v="Viggo Mortensen"/>
    <s v="United States"/>
    <n v="25000000"/>
    <n v="27639579"/>
    <s v="Dimension Films"/>
    <n v="111"/>
    <n v="214.5"/>
    <n v="39262376.323076919"/>
  </r>
  <r>
    <s v="Whip It"/>
    <x v="8"/>
    <x v="0"/>
    <x v="29"/>
    <s v="October 2, 2009 (United States)"/>
    <x v="15"/>
    <n v="65000"/>
    <s v="Drew Barrymore"/>
    <s v="Shauna Cross"/>
    <s v="Elliot Page"/>
    <s v="United States"/>
    <n v="15000000"/>
    <n v="16691303"/>
    <s v="Fox Searchlight Pictures"/>
    <n v="111"/>
    <n v="214.5"/>
    <n v="23710209.902564101"/>
  </r>
  <r>
    <s v="The Secret in Their Eyes"/>
    <x v="0"/>
    <x v="0"/>
    <x v="29"/>
    <s v="May 21, 2010 (United States)"/>
    <x v="7"/>
    <n v="198000"/>
    <s v="Juan José Campanella"/>
    <s v="Eduardo Sacheri"/>
    <s v="Ricardo Darín"/>
    <s v="Argentina"/>
    <n v="2000000"/>
    <n v="35079650"/>
    <s v="Tornasol Films"/>
    <n v="129"/>
    <n v="214.5"/>
    <n v="49831092.56410256"/>
  </r>
  <r>
    <s v="Pandorum"/>
    <x v="0"/>
    <x v="2"/>
    <x v="29"/>
    <s v="September 25, 2009 (United States)"/>
    <x v="17"/>
    <n v="146000"/>
    <s v="Christian Alvart"/>
    <s v="Travis Milloy"/>
    <s v="Dennis Quaid"/>
    <s v="Germany"/>
    <n v="33000000"/>
    <n v="20648328"/>
    <s v="Constantin Film"/>
    <n v="108"/>
    <n v="214.5"/>
    <n v="29331214.646153841"/>
  </r>
  <r>
    <s v="Monsters vs. Aliens"/>
    <x v="1"/>
    <x v="10"/>
    <x v="29"/>
    <s v="March 27, 2009 (United States)"/>
    <x v="5"/>
    <n v="151000"/>
    <s v="Rob Letterman"/>
    <s v="Maya Forbes"/>
    <s v="Reese Witherspoon"/>
    <s v="United States"/>
    <n v="175000000"/>
    <n v="381509870"/>
    <s v="DreamWorks Animation"/>
    <n v="94"/>
    <n v="214.5"/>
    <n v="541939661.4871794"/>
  </r>
  <r>
    <s v="Underworld: Rise of the Lycans"/>
    <x v="0"/>
    <x v="2"/>
    <x v="29"/>
    <s v="January 23, 2009 (United States)"/>
    <x v="14"/>
    <n v="154000"/>
    <s v="Patrick Tatopoulos"/>
    <s v="Danny McBride"/>
    <s v="Rhona Mitra"/>
    <s v="United States"/>
    <n v="35000000"/>
    <n v="92158961"/>
    <s v="Screen Gems"/>
    <n v="92"/>
    <n v="214.5"/>
    <n v="130912985.62564102"/>
  </r>
  <r>
    <s v="Couples Retreat"/>
    <x v="8"/>
    <x v="3"/>
    <x v="29"/>
    <s v="October 9, 2009 (United States)"/>
    <x v="30"/>
    <n v="104000"/>
    <s v="Peter Billingsley"/>
    <s v="Jon Favreau"/>
    <s v="Vince Vaughn"/>
    <s v="United States"/>
    <n v="70000000"/>
    <n v="171844840"/>
    <s v="Universal Pictures"/>
    <n v="113"/>
    <n v="214.5"/>
    <n v="244107798.35897434"/>
  </r>
  <r>
    <s v="Ondine"/>
    <x v="8"/>
    <x v="0"/>
    <x v="29"/>
    <s v="March 5, 2010 (Ireland)"/>
    <x v="8"/>
    <n v="20000"/>
    <s v="Neil Jordan"/>
    <s v="Neil Jordan"/>
    <s v="Colin Farrell"/>
    <s v="Ireland"/>
    <n v="12000000"/>
    <n v="1790061"/>
    <s v="Wayfare Entertainment"/>
    <n v="111"/>
    <n v="214.5"/>
    <n v="2542804.5999999996"/>
  </r>
  <r>
    <s v="Drag Me to Hell"/>
    <x v="8"/>
    <x v="4"/>
    <x v="29"/>
    <s v="May 29, 2009 (United States)"/>
    <x v="16"/>
    <n v="192000"/>
    <s v="Sam Raimi"/>
    <s v="Sam Raimi"/>
    <s v="Alison Lohman"/>
    <s v="United States"/>
    <n v="30000000"/>
    <n v="90842646"/>
    <s v="Universal Pictures"/>
    <n v="99"/>
    <n v="214.5"/>
    <n v="129043143.29230767"/>
  </r>
  <r>
    <s v="The Last House on the Left"/>
    <x v="0"/>
    <x v="4"/>
    <x v="29"/>
    <s v="March 13, 2009 (United States)"/>
    <x v="16"/>
    <n v="88000"/>
    <s v="Dennis Iliadis"/>
    <s v="Adam Alleca"/>
    <s v="Garret Dillahunt"/>
    <s v="United States"/>
    <n v="15000000"/>
    <n v="45995223"/>
    <s v="Rogue Pictures"/>
    <n v="110"/>
    <n v="214.5"/>
    <n v="65336803.953846149"/>
  </r>
  <r>
    <s v="The Girl with the Dragon Tattoo"/>
    <x v="0"/>
    <x v="6"/>
    <x v="29"/>
    <s v="April 30, 2010 (United States)"/>
    <x v="40"/>
    <n v="211000"/>
    <s v="Niels Arden Oplev"/>
    <s v="Nikolaj Arcel"/>
    <s v="Michael Nyqvist"/>
    <s v="Sweden"/>
    <n v="13000000"/>
    <n v="104414200"/>
    <s v="Yellow Bird"/>
    <n v="152"/>
    <n v="214.5"/>
    <n v="148321709.74358973"/>
  </r>
  <r>
    <s v="The Stepfather"/>
    <x v="8"/>
    <x v="6"/>
    <x v="29"/>
    <s v="October 16, 2009 (United States)"/>
    <x v="41"/>
    <n v="33000"/>
    <s v="Nelson McCormick"/>
    <s v="J.S. Cardone"/>
    <s v="Penn Badgley"/>
    <s v="United States"/>
    <n v="20000000"/>
    <n v="31198531"/>
    <s v="Screen Gems"/>
    <n v="101"/>
    <n v="214.5"/>
    <n v="44317913.266666658"/>
  </r>
  <r>
    <s v="Where the Wild Things Are"/>
    <x v="1"/>
    <x v="1"/>
    <x v="29"/>
    <s v="October 16, 2009 (United States)"/>
    <x v="17"/>
    <n v="102000"/>
    <s v="Spike Jonze"/>
    <s v="Spike Jonze"/>
    <s v="Max Records"/>
    <s v="Germany"/>
    <n v="100000000"/>
    <n v="100140916"/>
    <s v="Warner Bros."/>
    <n v="101"/>
    <n v="214.5"/>
    <n v="142251455.03589743"/>
  </r>
  <r>
    <s v="Sorority Row"/>
    <x v="0"/>
    <x v="4"/>
    <x v="29"/>
    <s v="September 11, 2009 (United States)"/>
    <x v="27"/>
    <n v="29000"/>
    <s v="Stewart Hendler"/>
    <s v="Josh Stolberg"/>
    <s v="Briana Evigan"/>
    <s v="United States"/>
    <n v="12500000"/>
    <n v="27206120"/>
    <s v="House Row Productions"/>
    <n v="101"/>
    <n v="214.5"/>
    <n v="38646642.256410249"/>
  </r>
  <r>
    <s v="Gamer"/>
    <x v="0"/>
    <x v="2"/>
    <x v="29"/>
    <s v="September 4, 2009 (United States)"/>
    <x v="1"/>
    <n v="131000"/>
    <s v="Mark Neveldine"/>
    <s v="Mark Neveldine"/>
    <s v="Gerard Butler"/>
    <s v="United States"/>
    <n v="50000000"/>
    <n v="40828540"/>
    <s v="Lionsgate"/>
    <n v="95"/>
    <n v="214.5"/>
    <n v="57997464.512820505"/>
  </r>
  <r>
    <s v="The Imaginarium of Doctor Parnassus"/>
    <x v="8"/>
    <x v="1"/>
    <x v="29"/>
    <s v="January 8, 2010 (United States)"/>
    <x v="8"/>
    <n v="146000"/>
    <s v="Terry Gilliam"/>
    <s v="Terry Gilliam"/>
    <s v="Christopher Plummer"/>
    <s v="United Kingdom"/>
    <n v="30000000"/>
    <n v="61808775"/>
    <s v="Infinity Features Entertainment"/>
    <n v="123"/>
    <n v="214.5"/>
    <n v="87800157.307692304"/>
  </r>
  <r>
    <s v="Night at the Museum: Battle of the Smithsonian"/>
    <x v="1"/>
    <x v="1"/>
    <x v="29"/>
    <s v="May 22, 2009 (United States)"/>
    <x v="22"/>
    <n v="183000"/>
    <s v="Shawn Levy"/>
    <s v="Robert Ben Garant"/>
    <s v="Ben Stiller"/>
    <s v="United States"/>
    <n v="150000000"/>
    <n v="413106170"/>
    <s v="Twentieth Century Fox"/>
    <n v="105"/>
    <n v="214.5"/>
    <n v="586822610.71794868"/>
  </r>
  <r>
    <s v="Year One"/>
    <x v="8"/>
    <x v="3"/>
    <x v="29"/>
    <s v="June 19, 2009 (United States)"/>
    <x v="38"/>
    <n v="94000"/>
    <s v="Harold Ramis"/>
    <s v="Harold Ramis"/>
    <s v="Jack Black"/>
    <s v="United States"/>
    <n v="60000000"/>
    <n v="62357900"/>
    <s v="Columbia Pictures"/>
    <n v="97"/>
    <n v="214.5"/>
    <n v="88580196.410256401"/>
  </r>
  <r>
    <s v="Adventureland"/>
    <x v="0"/>
    <x v="3"/>
    <x v="29"/>
    <s v="April 3, 2009 (United States)"/>
    <x v="8"/>
    <n v="155000"/>
    <s v="Greg Mottola"/>
    <s v="Greg Mottola"/>
    <s v="Jesse Eisenberg"/>
    <s v="United States"/>
    <m/>
    <n v="17164820"/>
    <s v="Miramax"/>
    <n v="107"/>
    <n v="214.5"/>
    <n v="24382846.871794868"/>
  </r>
  <r>
    <s v="Precious"/>
    <x v="0"/>
    <x v="0"/>
    <x v="29"/>
    <s v="November 20, 2009 (United States)"/>
    <x v="4"/>
    <n v="107000"/>
    <s v="Lee Daniels"/>
    <s v="Geoffrey Fletcher"/>
    <s v="Gabourey Sidibe"/>
    <s v="United States"/>
    <n v="10000000"/>
    <n v="63649529"/>
    <s v="Lionsgate"/>
    <n v="110"/>
    <n v="214.5"/>
    <n v="90414971.964102551"/>
  </r>
  <r>
    <s v="The Time Traveler's Wife"/>
    <x v="8"/>
    <x v="0"/>
    <x v="29"/>
    <s v="August 14, 2009 (United States)"/>
    <x v="12"/>
    <n v="144000"/>
    <s v="Robert Schwentke"/>
    <s v="Bruce Joel Rubin"/>
    <s v="Eric Bana"/>
    <s v="United States"/>
    <n v="39000000"/>
    <n v="101344412"/>
    <s v="New Line Cinema"/>
    <n v="107"/>
    <n v="214.5"/>
    <n v="143961036.53333333"/>
  </r>
  <r>
    <s v="Cloudy with a Chance of Meatballs"/>
    <x v="1"/>
    <x v="10"/>
    <x v="29"/>
    <s v="September 18, 2009 (United States)"/>
    <x v="15"/>
    <n v="212000"/>
    <s v="Phil Lord"/>
    <s v="Phil Lord"/>
    <s v="Anna Faris"/>
    <s v="United States"/>
    <n v="100000000"/>
    <n v="243006126"/>
    <s v="Columbia Pictures"/>
    <n v="90"/>
    <n v="214.5"/>
    <n v="345193317.44615382"/>
  </r>
  <r>
    <s v="A Perfect Getaway"/>
    <x v="0"/>
    <x v="0"/>
    <x v="29"/>
    <s v="August 7, 2009 (United States)"/>
    <x v="16"/>
    <n v="69000"/>
    <s v="David Twohy"/>
    <s v="David Twohy"/>
    <s v="Milla Jovovich"/>
    <s v="United States"/>
    <n v="14000000"/>
    <n v="22955544"/>
    <s v="Rogue"/>
    <n v="98"/>
    <n v="214.5"/>
    <n v="32608644.553846151"/>
  </r>
  <r>
    <s v="Invictus"/>
    <x v="8"/>
    <x v="5"/>
    <x v="29"/>
    <s v="December 11, 2009 (United States)"/>
    <x v="4"/>
    <n v="153000"/>
    <s v="Clint Eastwood"/>
    <s v="Anthony Peckham"/>
    <s v="Morgan Freeman"/>
    <s v="United States"/>
    <n v="60000000"/>
    <n v="122426792"/>
    <s v="Warner Bros."/>
    <n v="134"/>
    <n v="214.5"/>
    <n v="173908827.6102564"/>
  </r>
  <r>
    <s v="Mother"/>
    <x v="0"/>
    <x v="6"/>
    <x v="29"/>
    <s v="May 28, 2009 (South Korea)"/>
    <x v="40"/>
    <n v="56000"/>
    <s v="Bong Joon Ho"/>
    <s v="Bong Joon Ho"/>
    <s v="Hye-ja Kim"/>
    <s v="South Korea"/>
    <n v="5000000"/>
    <n v="17203507"/>
    <s v="CJ Entertainment"/>
    <n v="129"/>
    <n v="214.5"/>
    <n v="24437802.251282047"/>
  </r>
  <r>
    <s v="The Ugly Truth"/>
    <x v="0"/>
    <x v="3"/>
    <x v="29"/>
    <s v="July 24, 2009 (United States)"/>
    <x v="5"/>
    <n v="209000"/>
    <s v="Robert Luketic"/>
    <s v="Nicole Eastman"/>
    <s v="Katherine Heigl"/>
    <s v="United States"/>
    <n v="38000000"/>
    <n v="321682600"/>
    <s v="Columbia Pictures"/>
    <n v="96"/>
    <n v="214.5"/>
    <n v="456954257.43589741"/>
  </r>
  <r>
    <s v="The Invention of Lying"/>
    <x v="8"/>
    <x v="3"/>
    <x v="29"/>
    <s v="October 2, 2009 (United States)"/>
    <x v="5"/>
    <n v="133000"/>
    <s v="Ricky Gervais"/>
    <s v="Ricky Gervais"/>
    <s v="Ricky Gervais"/>
    <s v="United States"/>
    <n v="18500000"/>
    <n v="32406507"/>
    <s v="Warner Bros."/>
    <n v="100"/>
    <n v="214.5"/>
    <n v="46033858.661538459"/>
  </r>
  <r>
    <s v="The Fourth Kind"/>
    <x v="8"/>
    <x v="4"/>
    <x v="29"/>
    <s v="November 6, 2009 (United States)"/>
    <x v="23"/>
    <n v="75000"/>
    <s v="Olatunde Osunsanmi"/>
    <s v="Olatunde Osunsanmi"/>
    <s v="Milla Jovovich"/>
    <s v="United States"/>
    <n v="10000000"/>
    <n v="47719794"/>
    <s v="Universal Pictures"/>
    <n v="98"/>
    <n v="214.5"/>
    <n v="67786579.169230759"/>
  </r>
  <r>
    <s v="A Serious Man"/>
    <x v="0"/>
    <x v="3"/>
    <x v="29"/>
    <s v="November 6, 2009 (United States)"/>
    <x v="12"/>
    <n v="137000"/>
    <s v="Ethan Coen"/>
    <s v="Joel Coen"/>
    <s v="Michael Stuhlbarg"/>
    <s v="United Kingdom"/>
    <n v="7000000"/>
    <n v="31430334"/>
    <s v="Focus Features"/>
    <n v="106"/>
    <n v="214.5"/>
    <n v="44647192.399999999"/>
  </r>
  <r>
    <s v="Extract"/>
    <x v="0"/>
    <x v="3"/>
    <x v="29"/>
    <s v="September 4, 2009 (United States)"/>
    <x v="10"/>
    <n v="46000"/>
    <s v="Mike Judge"/>
    <s v="Mike Judge"/>
    <s v="Jason Bateman"/>
    <s v="United States"/>
    <n v="8000000"/>
    <n v="10848783"/>
    <s v="Ternion Pictures"/>
    <n v="92"/>
    <n v="214.5"/>
    <n v="15410835.338461537"/>
  </r>
  <r>
    <s v="The Collector"/>
    <x v="0"/>
    <x v="4"/>
    <x v="29"/>
    <s v="July 31, 2009 (United States)"/>
    <x v="5"/>
    <n v="61000"/>
    <s v="Marcus Dunstan"/>
    <s v="Patrick Melton"/>
    <s v="Josh Stewart"/>
    <s v="United States"/>
    <n v="6000000"/>
    <n v="10234475"/>
    <s v="LD Entertainment"/>
    <n v="90"/>
    <n v="214.5"/>
    <n v="14538202.948717946"/>
  </r>
  <r>
    <s v="Ninja Assassin"/>
    <x v="0"/>
    <x v="2"/>
    <x v="29"/>
    <s v="November 25, 2009 (United States)"/>
    <x v="21"/>
    <n v="70000"/>
    <s v="James McTeigue"/>
    <s v="Matthew Sand"/>
    <s v="Rain"/>
    <s v="Germany"/>
    <n v="40000000"/>
    <n v="61601280"/>
    <s v="Warner Bros."/>
    <n v="99"/>
    <n v="214.5"/>
    <n v="87505407.999999985"/>
  </r>
  <r>
    <s v="The Men Who Stare at Goats"/>
    <x v="0"/>
    <x v="3"/>
    <x v="29"/>
    <s v="November 6, 2009 (United States)"/>
    <x v="19"/>
    <n v="129000"/>
    <s v="Grant Heslov"/>
    <s v="Jon Ronson"/>
    <s v="Ewan McGregor"/>
    <s v="United States"/>
    <n v="25000000"/>
    <n v="69095771"/>
    <s v="BBC Films"/>
    <n v="94"/>
    <n v="214.5"/>
    <n v="98151428.548717931"/>
  </r>
  <r>
    <s v="Land of the Lost"/>
    <x v="8"/>
    <x v="2"/>
    <x v="29"/>
    <s v="June 5, 2009 (United States)"/>
    <x v="11"/>
    <n v="68000"/>
    <s v="Brad Silberling"/>
    <s v="Chris Henchy"/>
    <s v="Will Ferrell"/>
    <s v="United States"/>
    <n v="100000000"/>
    <n v="68777554"/>
    <s v="Universal Pictures"/>
    <n v="102"/>
    <n v="214.5"/>
    <n v="97699397.220512807"/>
  </r>
  <r>
    <s v="A Single Man"/>
    <x v="0"/>
    <x v="0"/>
    <x v="29"/>
    <s v="February 5, 2010 (United States)"/>
    <x v="24"/>
    <n v="108000"/>
    <s v="Tom Ford"/>
    <s v="Christopher Isherwood"/>
    <s v="Colin Firth"/>
    <s v="United States"/>
    <n v="7000000"/>
    <n v="24964890"/>
    <s v="Fade to Black Productions"/>
    <n v="99"/>
    <n v="214.5"/>
    <n v="35462946.307692304"/>
  </r>
  <r>
    <s v="Now &amp; Later"/>
    <x v="9"/>
    <x v="0"/>
    <x v="29"/>
    <s v="February 18, 2011 (United States)"/>
    <x v="27"/>
    <n v="1600"/>
    <s v="Philippe Diaz"/>
    <s v="Philippe Diaz"/>
    <s v="Keller Wortham"/>
    <s v="United States"/>
    <m/>
    <n v="1808"/>
    <s v="Cinema Libre Studio"/>
    <n v="99"/>
    <n v="214.5"/>
    <n v="2568.2871794871794"/>
  </r>
  <r>
    <s v="Pirate Radio"/>
    <x v="0"/>
    <x v="3"/>
    <x v="29"/>
    <s v="November 13, 2009 (United States)"/>
    <x v="34"/>
    <n v="108000"/>
    <s v="Richard Curtis"/>
    <s v="Richard Curtis"/>
    <s v="Philip Seymour Hoffman"/>
    <s v="United Kingdom"/>
    <n v="50000000"/>
    <n v="36348784"/>
    <s v="Universal Pictures"/>
    <n v="117"/>
    <n v="214.5"/>
    <n v="51633913.682051279"/>
  </r>
  <r>
    <s v="Dragonball Evolution"/>
    <x v="1"/>
    <x v="2"/>
    <x v="29"/>
    <s v="April 10, 2009 (United States)"/>
    <x v="65"/>
    <n v="71000"/>
    <s v="James Wong"/>
    <s v="Ben Ramsey"/>
    <s v="Justin Chatwin"/>
    <s v="United States"/>
    <n v="30000000"/>
    <n v="55720772"/>
    <s v="Twentieth Century Fox"/>
    <n v="85"/>
    <n v="214.5"/>
    <n v="79152070.99487178"/>
  </r>
  <r>
    <s v="Spread"/>
    <x v="0"/>
    <x v="3"/>
    <x v="29"/>
    <s v="July 8, 2009 (France)"/>
    <x v="1"/>
    <n v="39000"/>
    <s v="David Mackenzie"/>
    <s v="Jason Hall"/>
    <s v="Ashton Kutcher"/>
    <s v="United States"/>
    <m/>
    <n v="12035862"/>
    <s v="Barbarian Films"/>
    <n v="97"/>
    <n v="214.5"/>
    <n v="17097096.276923075"/>
  </r>
  <r>
    <s v="Case 39"/>
    <x v="0"/>
    <x v="4"/>
    <x v="29"/>
    <s v="October 1, 2010 (United States)"/>
    <x v="19"/>
    <n v="81000"/>
    <s v="Christian Alvart"/>
    <s v="Ray Wright"/>
    <s v="Renée Zellweger"/>
    <s v="United States"/>
    <n v="26000000"/>
    <n v="28190603"/>
    <s v="Paramount Vantage"/>
    <n v="109"/>
    <n v="214.5"/>
    <n v="40045112.979487173"/>
  </r>
  <r>
    <s v="The Taking of Pelham 123"/>
    <x v="0"/>
    <x v="2"/>
    <x v="29"/>
    <s v="June 12, 2009 (United States)"/>
    <x v="5"/>
    <n v="189000"/>
    <s v="Tony Scott"/>
    <s v="Brian Helgeland"/>
    <s v="Denzel Washington"/>
    <s v="United States"/>
    <n v="100000000"/>
    <n v="150166126"/>
    <s v="Columbia Pictures"/>
    <n v="106"/>
    <n v="214.5"/>
    <n v="213312907.18974358"/>
  </r>
  <r>
    <s v="It's Complicated"/>
    <x v="0"/>
    <x v="3"/>
    <x v="29"/>
    <s v="December 25, 2009 (United States)"/>
    <x v="16"/>
    <n v="88000"/>
    <s v="Nancy Meyers"/>
    <s v="Nancy Meyers"/>
    <s v="Meryl Streep"/>
    <s v="United States"/>
    <n v="85000000"/>
    <n v="219103655"/>
    <s v="Universal Pictures"/>
    <n v="120"/>
    <n v="214.5"/>
    <n v="311239550.94871789"/>
  </r>
  <r>
    <s v="Halloween II"/>
    <x v="0"/>
    <x v="4"/>
    <x v="29"/>
    <s v="August 28, 2009 (United States)"/>
    <x v="25"/>
    <n v="50000"/>
    <s v="Rob Zombie"/>
    <s v="Rob Zombie"/>
    <s v="Scout Taylor-Compton"/>
    <s v="United States"/>
    <n v="15000000"/>
    <n v="39421467"/>
    <s v="Dimension Films"/>
    <n v="105"/>
    <n v="214.5"/>
    <n v="55998699.276923068"/>
  </r>
  <r>
    <s v="The Final Destination"/>
    <x v="0"/>
    <x v="2"/>
    <x v="29"/>
    <s v="August 28, 2009 (United States)"/>
    <x v="33"/>
    <n v="99000"/>
    <s v="David R. Ellis"/>
    <s v="Eric Bress"/>
    <s v="Nick Zano"/>
    <s v="United States"/>
    <n v="40000000"/>
    <n v="186167139"/>
    <s v="New Line Cinema"/>
    <n v="82"/>
    <n v="214.5"/>
    <n v="264452807.70769227"/>
  </r>
  <r>
    <s v="Chloe"/>
    <x v="0"/>
    <x v="0"/>
    <x v="29"/>
    <s v="March 10, 2010 (France)"/>
    <x v="21"/>
    <n v="71000"/>
    <s v="Atom Egoyan"/>
    <s v="Erin Cressida Wilson"/>
    <s v="Julianne Moore"/>
    <s v="United States"/>
    <n v="14000000"/>
    <n v="13657649"/>
    <s v="StudioCanal"/>
    <n v="96"/>
    <n v="214.5"/>
    <n v="19400865.502564099"/>
  </r>
  <r>
    <s v="Agora"/>
    <x v="0"/>
    <x v="1"/>
    <x v="29"/>
    <s v="October 9, 2009 (Spain)"/>
    <x v="13"/>
    <n v="67000"/>
    <s v="Alejandro Amenábar"/>
    <s v="Alejandro Amenábar"/>
    <s v="Rachel Weisz"/>
    <s v="Spain"/>
    <n v="70000000"/>
    <n v="39457342"/>
    <s v="Mod Producciones"/>
    <n v="127"/>
    <n v="214.5"/>
    <n v="56049660.174358971"/>
  </r>
  <r>
    <s v="The Joneses"/>
    <x v="0"/>
    <x v="3"/>
    <x v="29"/>
    <s v="April 23, 2010 (United States)"/>
    <x v="5"/>
    <n v="39000"/>
    <s v="Derrick Borte"/>
    <s v="Randy T. Dinzler"/>
    <s v="Demi Moore"/>
    <s v="United States"/>
    <n v="10000000"/>
    <n v="7043835"/>
    <s v="Echo Lake Entertainment"/>
    <n v="96"/>
    <n v="214.5"/>
    <n v="10005857.923076922"/>
  </r>
  <r>
    <s v="Daybreakers"/>
    <x v="0"/>
    <x v="2"/>
    <x v="29"/>
    <s v="January 8, 2010 (United States)"/>
    <x v="5"/>
    <n v="124000"/>
    <s v="Michael Spierig"/>
    <s v="Michael Spierig"/>
    <s v="Ethan Hawke"/>
    <s v="Australia"/>
    <n v="20000000"/>
    <n v="51417188"/>
    <s v="Lionsgate"/>
    <n v="98"/>
    <n v="214.5"/>
    <n v="73038774.748717934"/>
  </r>
  <r>
    <s v="An Education"/>
    <x v="8"/>
    <x v="0"/>
    <x v="29"/>
    <s v="February 5, 2010 (United States)"/>
    <x v="4"/>
    <n v="131000"/>
    <s v="Lone Scherfig"/>
    <s v="Lynn Barber"/>
    <s v="Carey Mulligan"/>
    <s v="United Kingdom"/>
    <n v="7500000"/>
    <n v="26096852"/>
    <s v="BBC Films"/>
    <n v="100"/>
    <n v="214.5"/>
    <n v="37070912.841025636"/>
  </r>
  <r>
    <s v="Crazy Heart"/>
    <x v="0"/>
    <x v="0"/>
    <x v="29"/>
    <s v="February 5, 2010 (United States)"/>
    <x v="13"/>
    <n v="86000"/>
    <s v="Scott Cooper"/>
    <s v="Scott Cooper"/>
    <s v="Jeff Bridges"/>
    <s v="United States"/>
    <n v="7000000"/>
    <n v="47405566"/>
    <s v="Fox Searchlight Pictures"/>
    <n v="112"/>
    <n v="214.5"/>
    <n v="67340214.266666666"/>
  </r>
  <r>
    <s v="Ice Age: Dawn of the Dinosaurs"/>
    <x v="1"/>
    <x v="10"/>
    <x v="29"/>
    <s v="July 1, 2009 (United States)"/>
    <x v="15"/>
    <n v="230000"/>
    <s v="Carlos Saldanha"/>
    <s v="Michael Berg"/>
    <s v="Ray Romano"/>
    <s v="United States"/>
    <n v="90000000"/>
    <n v="886686817"/>
    <s v="Twentieth Century Fox Animation"/>
    <n v="94"/>
    <n v="214.5"/>
    <n v="1259549991.3282049"/>
  </r>
  <r>
    <s v="Crank: High Voltage"/>
    <x v="0"/>
    <x v="2"/>
    <x v="29"/>
    <s v="April 17, 2009 (United States)"/>
    <x v="19"/>
    <n v="143000"/>
    <s v="Mark Neveldine"/>
    <s v="Mark Neveldine"/>
    <s v="Jason Statham"/>
    <s v="United States"/>
    <n v="20000000"/>
    <n v="34572541"/>
    <s v="Lionsgate"/>
    <n v="96"/>
    <n v="214.5"/>
    <n v="49110737.728205122"/>
  </r>
  <r>
    <s v="The International"/>
    <x v="0"/>
    <x v="2"/>
    <x v="29"/>
    <s v="February 13, 2009 (United States)"/>
    <x v="16"/>
    <n v="93000"/>
    <s v="Tom Tykwer"/>
    <s v="Eric Warren Singer"/>
    <s v="Clive Owen"/>
    <s v="United States"/>
    <n v="50000000"/>
    <n v="60253843"/>
    <s v="Columbia Pictures"/>
    <n v="118"/>
    <n v="214.5"/>
    <n v="85591356.466666654"/>
  </r>
  <r>
    <s v="The Uninvited"/>
    <x v="8"/>
    <x v="0"/>
    <x v="29"/>
    <s v="January 30, 2009 (United States)"/>
    <x v="21"/>
    <n v="78000"/>
    <s v="Charles Guard"/>
    <s v="Craig Rosenberg"/>
    <s v="Emily Browning"/>
    <s v="United States"/>
    <m/>
    <n v="41633384"/>
    <s v="Dreamworks Pictures"/>
    <n v="87"/>
    <n v="214.5"/>
    <n v="59140755.733333327"/>
  </r>
  <r>
    <s v="My Bloody Valentine"/>
    <x v="0"/>
    <x v="4"/>
    <x v="29"/>
    <s v="January 16, 2009 (United States)"/>
    <x v="20"/>
    <n v="55000"/>
    <s v="Patrick Lussier"/>
    <s v="Todd Farmer"/>
    <s v="Jensen Ackles"/>
    <s v="United States"/>
    <n v="15000000"/>
    <n v="100734718"/>
    <s v="Lionsgate"/>
    <n v="101"/>
    <n v="214.5"/>
    <n v="143094958.38974357"/>
  </r>
  <r>
    <s v="Julie &amp; Julia"/>
    <x v="8"/>
    <x v="5"/>
    <x v="29"/>
    <s v="August 7, 2009 (United States)"/>
    <x v="9"/>
    <n v="111000"/>
    <s v="Nora Ephron"/>
    <s v="Nora Ephron"/>
    <s v="Amy Adams"/>
    <s v="United States"/>
    <n v="40000000"/>
    <n v="129540522"/>
    <s v="Columbia Pictures"/>
    <n v="123"/>
    <n v="214.5"/>
    <n v="184013972.27692306"/>
  </r>
  <r>
    <s v="Confessions of a Shopaholic"/>
    <x v="1"/>
    <x v="3"/>
    <x v="29"/>
    <s v="February 13, 2009 (United States)"/>
    <x v="23"/>
    <n v="76000"/>
    <s v="P.J. Hogan"/>
    <s v="Tracey Jackson"/>
    <s v="Isla Fisher"/>
    <s v="United States"/>
    <m/>
    <n v="108394089"/>
    <s v="Touchstone Pictures"/>
    <n v="104"/>
    <n v="214.5"/>
    <n v="153975193.09230769"/>
  </r>
  <r>
    <s v="Race to Witch Mountain"/>
    <x v="1"/>
    <x v="2"/>
    <x v="29"/>
    <s v="March 13, 2009 (United States)"/>
    <x v="46"/>
    <n v="57000"/>
    <s v="Andy Fickman"/>
    <s v="Matt Lopez"/>
    <s v="Dwayne Johnson"/>
    <s v="United States"/>
    <n v="65000000"/>
    <n v="106387141"/>
    <s v="Walt Disney Pictures"/>
    <n v="98"/>
    <n v="214.5"/>
    <n v="151124297.72820511"/>
  </r>
  <r>
    <n v="9"/>
    <x v="8"/>
    <x v="10"/>
    <x v="29"/>
    <s v="September 9, 2009 (United States)"/>
    <x v="12"/>
    <n v="135000"/>
    <s v="Shane Acker"/>
    <s v="Pamela Pettler"/>
    <s v="Elijah Wood"/>
    <s v="United States"/>
    <n v="30000000"/>
    <n v="48428063"/>
    <s v="Focus Features"/>
    <n v="79"/>
    <n v="214.5"/>
    <n v="68792684.364102557"/>
  </r>
  <r>
    <s v="The Young Victoria"/>
    <x v="1"/>
    <x v="5"/>
    <x v="29"/>
    <s v="January 8, 2010 (United States)"/>
    <x v="4"/>
    <n v="59000"/>
    <s v="Jean-Marc Vallée"/>
    <s v="Julian Fellowes"/>
    <s v="Emily Blunt"/>
    <s v="United Kingdom"/>
    <n v="35000000"/>
    <n v="29196409"/>
    <s v="GK Films"/>
    <n v="105"/>
    <n v="214.5"/>
    <n v="41473873.297435895"/>
  </r>
  <r>
    <s v="Splice"/>
    <x v="0"/>
    <x v="0"/>
    <x v="29"/>
    <s v="June 4, 2010 (United States)"/>
    <x v="46"/>
    <n v="95000"/>
    <s v="Vincenzo Natali"/>
    <s v="Vincenzo Natali"/>
    <s v="Adrien Brody"/>
    <s v="Canada"/>
    <n v="30000000"/>
    <n v="27127620"/>
    <s v="Canal+"/>
    <n v="104"/>
    <n v="214.5"/>
    <n v="38535131.999999993"/>
  </r>
  <r>
    <s v="A Prophet"/>
    <x v="0"/>
    <x v="6"/>
    <x v="29"/>
    <s v="March 26, 2010 (United States)"/>
    <x v="6"/>
    <n v="95000"/>
    <s v="Jacques Audiard"/>
    <s v="Thomas Bidegain"/>
    <s v="Tahar Rahim"/>
    <s v="France"/>
    <n v="13000000"/>
    <n v="17874044"/>
    <s v="Why Not Productions"/>
    <n v="155"/>
    <n v="214.5"/>
    <n v="25390308.656410255"/>
  </r>
  <r>
    <s v="My Sister's Keeper"/>
    <x v="8"/>
    <x v="0"/>
    <x v="29"/>
    <s v="June 26, 2009 (United States)"/>
    <x v="34"/>
    <n v="91000"/>
    <s v="Nick Cassavetes"/>
    <s v="Jeremy Leven"/>
    <s v="Cameron Diaz"/>
    <s v="United States"/>
    <n v="30000000"/>
    <n v="95714875"/>
    <s v="Curmudgeon Films"/>
    <n v="109"/>
    <n v="214.5"/>
    <n v="135964207.05128205"/>
  </r>
  <r>
    <s v="Bride Wars"/>
    <x v="1"/>
    <x v="3"/>
    <x v="29"/>
    <s v="January 9, 2009 (United States)"/>
    <x v="30"/>
    <n v="102000"/>
    <s v="Gary Winick"/>
    <s v="Greg DePaul"/>
    <s v="Kate Hudson"/>
    <s v="United States"/>
    <n v="30000000"/>
    <n v="115375850"/>
    <s v="Fox 2000 Pictures"/>
    <n v="89"/>
    <n v="214.5"/>
    <n v="163892874.1025641"/>
  </r>
  <r>
    <s v="Surrogates"/>
    <x v="8"/>
    <x v="2"/>
    <x v="29"/>
    <s v="September 25, 2009 (United States)"/>
    <x v="21"/>
    <n v="171000"/>
    <s v="Jonathan Mostow"/>
    <s v="Michael Ferris"/>
    <s v="Bruce Willis"/>
    <s v="United States"/>
    <n v="80000000"/>
    <n v="122444772"/>
    <s v="Touchstone Pictures"/>
    <n v="89"/>
    <n v="214.5"/>
    <n v="173934368.43076921"/>
  </r>
  <r>
    <s v="Valhalla Rising"/>
    <x v="4"/>
    <x v="2"/>
    <x v="29"/>
    <s v="March 31, 2010 (Denmark)"/>
    <x v="10"/>
    <n v="57000"/>
    <s v="Nicolas Winding Refn"/>
    <s v="Nicolas Winding Refn"/>
    <s v="Mads Mikkelsen"/>
    <s v="Denmark"/>
    <m/>
    <n v="282737"/>
    <s v="BBC Films"/>
    <n v="93"/>
    <n v="214.5"/>
    <n v="401631.53333333327"/>
  </r>
  <r>
    <s v="Funny People"/>
    <x v="0"/>
    <x v="3"/>
    <x v="29"/>
    <s v="July 31, 2009 (United States)"/>
    <x v="21"/>
    <n v="116000"/>
    <s v="Judd Apatow"/>
    <s v="Judd Apatow"/>
    <s v="Adam Sandler"/>
    <s v="United States"/>
    <n v="75000000"/>
    <n v="71585235"/>
    <s v="Universal Pictures"/>
    <n v="146"/>
    <n v="214.5"/>
    <n v="101687744.07692307"/>
  </r>
  <r>
    <s v="Saw VI"/>
    <x v="0"/>
    <x v="4"/>
    <x v="29"/>
    <s v="October 23, 2009 (United States)"/>
    <x v="22"/>
    <n v="105000"/>
    <s v="Kevin Greutert"/>
    <s v="Patrick Melton"/>
    <s v="Tobin Bell"/>
    <s v="Canada"/>
    <n v="11000000"/>
    <n v="68234154"/>
    <s v="Twisted Pictures"/>
    <n v="90"/>
    <n v="214.5"/>
    <n v="96927490.553846136"/>
  </r>
  <r>
    <s v="Fish Tank"/>
    <x v="4"/>
    <x v="0"/>
    <x v="29"/>
    <s v="September 11, 2009 (United Kingdom)"/>
    <x v="4"/>
    <n v="60000"/>
    <s v="Andrea Arnold"/>
    <s v="Andrea Arnold"/>
    <s v="Katie Jarvis"/>
    <s v="Netherlands"/>
    <n v="3000000"/>
    <n v="2404300"/>
    <s v="BBC Films"/>
    <n v="123"/>
    <n v="214.5"/>
    <n v="3415338.974358974"/>
  </r>
  <r>
    <s v="Push"/>
    <x v="8"/>
    <x v="2"/>
    <x v="29"/>
    <s v="February 6, 2009 (United States)"/>
    <x v="10"/>
    <n v="107000"/>
    <s v="Paul McGuigan"/>
    <s v="David Bourla"/>
    <s v="Camilla Belle"/>
    <s v="United States"/>
    <n v="38000000"/>
    <n v="48858618"/>
    <s v="Summit Entertainment"/>
    <n v="111"/>
    <n v="214.5"/>
    <n v="69404293.261538461"/>
  </r>
  <r>
    <s v="After.Life"/>
    <x v="0"/>
    <x v="0"/>
    <x v="29"/>
    <s v="December 16, 2009 (Brazil)"/>
    <x v="23"/>
    <n v="37000"/>
    <s v="Agnieszka Wojtowicz-Vosloo"/>
    <s v="Agnieszka Wojtowicz-Vosloo"/>
    <s v="Christina Ricci"/>
    <s v="United States"/>
    <n v="4500000"/>
    <n v="2425535"/>
    <s v="Lleju Productions"/>
    <n v="104"/>
    <n v="214.5"/>
    <n v="3445503.5641025635"/>
  </r>
  <r>
    <s v="Nine"/>
    <x v="8"/>
    <x v="0"/>
    <x v="29"/>
    <s v="December 25, 2009 (United States)"/>
    <x v="1"/>
    <n v="43000"/>
    <s v="Rob Marshall"/>
    <s v="Michael Tolkin"/>
    <s v="Daniel Day-Lewis"/>
    <s v="United Kingdom"/>
    <n v="80000000"/>
    <n v="54004950"/>
    <s v="The Weinstein Company"/>
    <n v="118"/>
    <n v="214.5"/>
    <n v="76714723.84615384"/>
  </r>
  <r>
    <s v="Obsessed"/>
    <x v="8"/>
    <x v="0"/>
    <x v="29"/>
    <s v="April 24, 2009 (United States)"/>
    <x v="18"/>
    <n v="31000"/>
    <s v="Steve Shill"/>
    <s v="David Loughery"/>
    <s v="Beyoncé"/>
    <s v="United States"/>
    <n v="20000000"/>
    <n v="73830347"/>
    <s v="Screen Gems"/>
    <n v="108"/>
    <n v="214.5"/>
    <n v="104876954.45641024"/>
  </r>
  <r>
    <s v="Paul Blart: Mall Cop"/>
    <x v="1"/>
    <x v="2"/>
    <x v="29"/>
    <s v="January 16, 2009 (United States)"/>
    <x v="33"/>
    <n v="105000"/>
    <s v="Steve Carr"/>
    <s v="Kevin James"/>
    <s v="Kevin James"/>
    <s v="United States"/>
    <n v="26000000"/>
    <n v="183348429"/>
    <s v="Columbia Pictures"/>
    <n v="91"/>
    <n v="214.5"/>
    <n v="260448794.01538458"/>
  </r>
  <r>
    <s v="The Box"/>
    <x v="8"/>
    <x v="0"/>
    <x v="29"/>
    <s v="November 6, 2009 (United States)"/>
    <x v="41"/>
    <n v="90000"/>
    <s v="Richard Kelly"/>
    <s v="Richard Kelly"/>
    <s v="Cameron Diaz"/>
    <s v="United States"/>
    <n v="30000000"/>
    <n v="33334176"/>
    <s v="Warner Bros."/>
    <n v="115"/>
    <n v="214.5"/>
    <n v="47351624.369230762"/>
  </r>
  <r>
    <s v="Everybody's Fine"/>
    <x v="8"/>
    <x v="1"/>
    <x v="29"/>
    <s v="December 4, 2009 (United States)"/>
    <x v="12"/>
    <n v="60000"/>
    <s v="Kirk Jones"/>
    <s v="Kirk Jones"/>
    <s v="Robert De Niro"/>
    <s v="United States"/>
    <n v="21000000"/>
    <n v="16443609"/>
    <s v="Miramax"/>
    <n v="99"/>
    <n v="214.5"/>
    <n v="23358357.399999999"/>
  </r>
  <r>
    <s v="Brüno"/>
    <x v="0"/>
    <x v="3"/>
    <x v="29"/>
    <s v="July 10, 2009 (United States)"/>
    <x v="1"/>
    <n v="146000"/>
    <s v="Larry Charles"/>
    <s v="Sacha Baron Cohen"/>
    <s v="Sacha Baron Cohen"/>
    <s v="United States"/>
    <n v="42000000"/>
    <n v="138805831"/>
    <s v="Universal Pictures"/>
    <n v="81"/>
    <n v="214.5"/>
    <n v="197175462.49743587"/>
  </r>
  <r>
    <s v="I Love You, Beth Cooper"/>
    <x v="8"/>
    <x v="3"/>
    <x v="29"/>
    <s v="July 10, 2009 (United States)"/>
    <x v="11"/>
    <n v="34000"/>
    <s v="Chris Columbus"/>
    <s v="Larry Doyle"/>
    <s v="Hayden Panettiere"/>
    <s v="United States"/>
    <n v="18000000"/>
    <n v="15821907"/>
    <s v="Fox Atomic"/>
    <n v="102"/>
    <n v="214.5"/>
    <n v="22475221.738461535"/>
  </r>
  <r>
    <s v="The Unborn"/>
    <x v="8"/>
    <x v="0"/>
    <x v="29"/>
    <s v="January 9, 2009 (United States)"/>
    <x v="25"/>
    <n v="50000"/>
    <s v="David S. Goyer"/>
    <s v="David S. Goyer"/>
    <s v="Odette Annable"/>
    <s v="United States"/>
    <n v="16000000"/>
    <n v="76514050"/>
    <s v="Rogue Pictures"/>
    <n v="88"/>
    <n v="214.5"/>
    <n v="108689188.97435896"/>
  </r>
  <r>
    <s v="Thirst"/>
    <x v="0"/>
    <x v="0"/>
    <x v="29"/>
    <s v="April 30, 2009 (South Korea)"/>
    <x v="12"/>
    <n v="44000"/>
    <s v="Park Chan-Wook"/>
    <s v="Émile Zola"/>
    <s v="Kang-ho Song"/>
    <s v="South Korea"/>
    <n v="5000000"/>
    <n v="13085023"/>
    <s v="CJ Entertainment"/>
    <n v="134"/>
    <n v="214.5"/>
    <n v="18587442.928205125"/>
  </r>
  <r>
    <s v="Notorious"/>
    <x v="0"/>
    <x v="5"/>
    <x v="29"/>
    <s v="January 16, 2009 (United States)"/>
    <x v="17"/>
    <n v="42000"/>
    <s v="George Tillman Jr."/>
    <s v="Reggie Rock Bythewood"/>
    <s v="Jamal Woolard"/>
    <s v="United States"/>
    <n v="20000000"/>
    <n v="44420167"/>
    <s v="Fox Searchlight Pictures"/>
    <n v="122"/>
    <n v="214.5"/>
    <n v="63099416.712820508"/>
  </r>
  <r>
    <s v="Serious Moonlight"/>
    <x v="0"/>
    <x v="3"/>
    <x v="29"/>
    <s v="December 4, 2009 (United States)"/>
    <x v="20"/>
    <n v="8000"/>
    <s v="Cheryl Hines"/>
    <s v="Adrienne Shelly"/>
    <s v="Meg Ryan"/>
    <s v="United States"/>
    <m/>
    <n v="348327"/>
    <s v="Night and Day Pictures"/>
    <n v="81"/>
    <n v="214.5"/>
    <n v="494802.9692307692"/>
  </r>
  <r>
    <s v="All About Steve"/>
    <x v="8"/>
    <x v="3"/>
    <x v="29"/>
    <s v="September 4, 2009 (United States)"/>
    <x v="25"/>
    <n v="40000"/>
    <s v="Phil Traill"/>
    <s v="Kim Barker"/>
    <s v="Sandra Bullock"/>
    <s v="United States"/>
    <n v="15000000"/>
    <n v="40105542"/>
    <s v="Fox 2000 Pictures"/>
    <n v="99"/>
    <n v="214.5"/>
    <n v="56970436.58461538"/>
  </r>
  <r>
    <s v="Old Dogs"/>
    <x v="1"/>
    <x v="3"/>
    <x v="29"/>
    <s v="November 25, 2009 (United States)"/>
    <x v="11"/>
    <n v="37000"/>
    <s v="Walt Becker"/>
    <s v="David Diamond"/>
    <s v="Robin Williams"/>
    <s v="United States"/>
    <n v="35000000"/>
    <n v="96753696"/>
    <s v="Walt Disney Pictures"/>
    <n v="88"/>
    <n v="214.5"/>
    <n v="137439865.59999999"/>
  </r>
  <r>
    <s v="Nowhere Boy"/>
    <x v="0"/>
    <x v="5"/>
    <x v="29"/>
    <s v="December 25, 2009 (United Kingdom)"/>
    <x v="12"/>
    <n v="36000"/>
    <s v="Sam Taylor-Johnson"/>
    <s v="Julia Baird"/>
    <s v="Aaron Taylor-Johnson"/>
    <s v="United Kingdom"/>
    <m/>
    <n v="6577779"/>
    <s v="Ecosse Films"/>
    <n v="98"/>
    <n v="214.5"/>
    <n v="9343819.3999999985"/>
  </r>
  <r>
    <s v="The Girlfriend Experience"/>
    <x v="0"/>
    <x v="0"/>
    <x v="29"/>
    <s v="July 8, 2009 (France)"/>
    <x v="30"/>
    <n v="16000"/>
    <s v="Steven Soderbergh"/>
    <s v="David Levien"/>
    <s v="Sasha Grey"/>
    <s v="United States"/>
    <n v="1700000"/>
    <n v="1060941"/>
    <s v="Magnolia Pictures"/>
    <n v="77"/>
    <n v="214.5"/>
    <n v="1507080.2923076921"/>
  </r>
  <r>
    <s v="The Girl Who Played with Fire"/>
    <x v="0"/>
    <x v="2"/>
    <x v="29"/>
    <s v="August 27, 2010 (United States)"/>
    <x v="13"/>
    <n v="92000"/>
    <s v="Daniel Alfredson"/>
    <s v="Jonas Frykberg"/>
    <s v="Noomi Rapace"/>
    <s v="Sweden"/>
    <m/>
    <n v="67153225"/>
    <s v="Yellow Bird"/>
    <n v="129"/>
    <n v="214.5"/>
    <n v="95392017.051282033"/>
  </r>
  <r>
    <s v="Ghosts of Girlfriends Past"/>
    <x v="8"/>
    <x v="3"/>
    <x v="29"/>
    <s v="May 1, 2009 (United States)"/>
    <x v="1"/>
    <n v="86000"/>
    <s v="Mark Waters"/>
    <s v="Jon Lucas"/>
    <s v="Matthew McConaughey"/>
    <s v="United States"/>
    <n v="37500000"/>
    <n v="102366815"/>
    <s v="Jon Shestack Productions"/>
    <n v="100"/>
    <n v="214.5"/>
    <n v="145413373.1025641"/>
  </r>
  <r>
    <s v="The Haunting in Connecticut"/>
    <x v="8"/>
    <x v="0"/>
    <x v="29"/>
    <s v="March 27, 2009 (United States)"/>
    <x v="23"/>
    <n v="60000"/>
    <s v="Peter Cornwell"/>
    <s v="Adam Simon"/>
    <s v="Virginia Madsen"/>
    <s v="United States"/>
    <n v="10000000"/>
    <n v="77578320"/>
    <s v="Lionsgate"/>
    <n v="92"/>
    <n v="214.5"/>
    <n v="110200998.15384614"/>
  </r>
  <r>
    <s v="I Love You Phillip Morris"/>
    <x v="0"/>
    <x v="5"/>
    <x v="29"/>
    <s v="January 7, 2011 (United States)"/>
    <x v="14"/>
    <n v="93000"/>
    <s v="Glenn Ficarra"/>
    <s v="John Requa"/>
    <s v="Jim Carrey"/>
    <s v="France"/>
    <n v="13000000"/>
    <n v="20768906"/>
    <s v="EuropaCorp"/>
    <n v="98"/>
    <n v="214.5"/>
    <n v="29502497.241025638"/>
  </r>
  <r>
    <s v="Bad Lieutenant: Port of Call New Orleans"/>
    <x v="0"/>
    <x v="6"/>
    <x v="29"/>
    <s v="December 11, 2009 (United States)"/>
    <x v="14"/>
    <n v="75000"/>
    <s v="Werner Herzog"/>
    <s v="William M. Finkelstein"/>
    <s v="Nicolas Cage"/>
    <s v="United States"/>
    <n v="25000000"/>
    <n v="10606422"/>
    <s v="Millennium Films"/>
    <n v="122"/>
    <n v="214.5"/>
    <n v="15066558.430769229"/>
  </r>
  <r>
    <s v="Black Dynamite"/>
    <x v="0"/>
    <x v="2"/>
    <x v="29"/>
    <s v="January 13, 2010 (France)"/>
    <x v="34"/>
    <n v="47000"/>
    <s v="Scott Sanders"/>
    <s v="Michael Jai White"/>
    <s v="Michael Jai White"/>
    <s v="United States"/>
    <n v="2900000"/>
    <n v="296557"/>
    <s v="Destination Films"/>
    <n v="84"/>
    <n v="214.5"/>
    <n v="421263.02051282045"/>
  </r>
  <r>
    <s v="Brooklyn's Finest"/>
    <x v="0"/>
    <x v="2"/>
    <x v="29"/>
    <s v="March 5, 2010 (United States)"/>
    <x v="17"/>
    <n v="62000"/>
    <s v="Antoine Fuqua"/>
    <s v="Michael C. Martin"/>
    <s v="Richard Gere"/>
    <s v="United States"/>
    <n v="17000000"/>
    <n v="45719985"/>
    <s v="Millennium Films"/>
    <n v="132"/>
    <n v="214.5"/>
    <n v="64945824.84615384"/>
  </r>
  <r>
    <s v="In the Loop"/>
    <x v="4"/>
    <x v="3"/>
    <x v="29"/>
    <s v="September 4, 2009 (United States)"/>
    <x v="34"/>
    <n v="56000"/>
    <s v="Armando Iannucci"/>
    <s v="Jesse Armstrong"/>
    <s v="Tom Hollander"/>
    <s v="United Kingdom"/>
    <m/>
    <n v="7787487"/>
    <s v="BBC Films"/>
    <n v="106"/>
    <n v="214.5"/>
    <n v="11062225.123076921"/>
  </r>
  <r>
    <s v="The White Ribbon"/>
    <x v="0"/>
    <x v="0"/>
    <x v="29"/>
    <s v="March 5, 2010 (United States)"/>
    <x v="40"/>
    <n v="70000"/>
    <s v="Michael Haneke"/>
    <s v="Michael Haneke"/>
    <s v="Christian Friedel"/>
    <s v="Germany"/>
    <n v="18000000"/>
    <n v="19319671"/>
    <s v="X-Filme Creative Pool"/>
    <n v="144"/>
    <n v="214.5"/>
    <n v="27443840.343589742"/>
  </r>
  <r>
    <s v="The Boondock Saints II: All Saints Day"/>
    <x v="0"/>
    <x v="2"/>
    <x v="29"/>
    <s v="December 11, 2009 (United States)"/>
    <x v="21"/>
    <n v="62000"/>
    <s v="Troy Duffy"/>
    <s v="Troy Duffy"/>
    <s v="Sean Patrick Flanery"/>
    <s v="United States"/>
    <n v="8000000"/>
    <n v="10629321"/>
    <s v="Stage 6 Films"/>
    <n v="118"/>
    <n v="214.5"/>
    <n v="15099086.753846152"/>
  </r>
  <r>
    <s v="Whatever Works"/>
    <x v="8"/>
    <x v="3"/>
    <x v="29"/>
    <s v="July 3, 2009 (United States)"/>
    <x v="12"/>
    <n v="72000"/>
    <s v="Woody Allen"/>
    <s v="Woody Allen"/>
    <s v="Evan Rachel Wood"/>
    <s v="United States"/>
    <n v="15000000"/>
    <n v="36020534"/>
    <s v="Sony Pictures Classics"/>
    <n v="93"/>
    <n v="214.5"/>
    <n v="51167630.348717943"/>
  </r>
  <r>
    <s v="Hannah Montana: The Movie"/>
    <x v="2"/>
    <x v="3"/>
    <x v="29"/>
    <s v="April 10, 2009 (United States)"/>
    <x v="26"/>
    <n v="41000"/>
    <s v="Peter Chelsom"/>
    <s v="Dan Berendsen"/>
    <s v="Miley Cyrus"/>
    <s v="United States"/>
    <n v="30000000"/>
    <n v="155545279"/>
    <s v="It's a Laugh Productions"/>
    <n v="102"/>
    <n v="214.5"/>
    <n v="220954062.98974356"/>
  </r>
  <r>
    <s v="Darbareye Elly"/>
    <x v="7"/>
    <x v="0"/>
    <x v="29"/>
    <s v="June 6, 2009 (Iran)"/>
    <x v="45"/>
    <n v="48000"/>
    <s v="Asghar Farhadi"/>
    <s v="Asghar Farhadi"/>
    <s v="Golshifteh Farahani"/>
    <s v="Iran"/>
    <m/>
    <n v="879422"/>
    <s v="Dreamlab"/>
    <n v="119"/>
    <n v="214.5"/>
    <n v="1249230.2256410255"/>
  </r>
  <r>
    <s v="Alvin and the Chipmunks: the Squeakquel"/>
    <x v="1"/>
    <x v="10"/>
    <x v="29"/>
    <s v="December 23, 2009 (United States)"/>
    <x v="54"/>
    <n v="45000"/>
    <s v="Betty Thomas"/>
    <s v="Jon Vitti"/>
    <s v="Jason Lee"/>
    <s v="United States"/>
    <n v="75000000"/>
    <n v="443140005"/>
    <s v="Fox 2000 Pictures"/>
    <n v="88"/>
    <n v="214.5"/>
    <n v="629486058.3846153"/>
  </r>
  <r>
    <s v="12 Rounds"/>
    <x v="8"/>
    <x v="2"/>
    <x v="29"/>
    <s v="March 27, 2009 (United States)"/>
    <x v="41"/>
    <n v="28000"/>
    <s v="Renny Harlin"/>
    <s v="Daniel Kunka"/>
    <s v="John Cena"/>
    <s v="United States"/>
    <n v="22000000"/>
    <n v="17280326"/>
    <s v="Fox Atomic"/>
    <n v="108"/>
    <n v="214.5"/>
    <n v="24546924.625641022"/>
  </r>
  <r>
    <s v="Survival of the Dead"/>
    <x v="0"/>
    <x v="3"/>
    <x v="29"/>
    <s v="May 6, 2010 (Germany)"/>
    <x v="38"/>
    <n v="21000"/>
    <s v="George A. Romero"/>
    <s v="George A. Romero"/>
    <s v="Alan Van Sprang"/>
    <s v="United States"/>
    <n v="4000000"/>
    <n v="386078"/>
    <s v="Blank of the Dead Productions"/>
    <n v="90"/>
    <n v="214.5"/>
    <n v="548428.74871794868"/>
  </r>
  <r>
    <s v="Fame"/>
    <x v="1"/>
    <x v="3"/>
    <x v="29"/>
    <s v="September 25, 2009 (United States)"/>
    <x v="27"/>
    <n v="16000"/>
    <s v="Kevin Tancharoen"/>
    <s v="Allison Burnett"/>
    <s v="Kelsey Grammer"/>
    <s v="United States"/>
    <n v="18000000"/>
    <n v="77211836"/>
    <s v="Metro-Goldwyn-Mayer (MGM)"/>
    <n v="107"/>
    <n v="214.5"/>
    <n v="109680402.93333332"/>
  </r>
  <r>
    <s v="I Am Love"/>
    <x v="0"/>
    <x v="0"/>
    <x v="29"/>
    <s v="July 23, 2010 (United States)"/>
    <x v="9"/>
    <n v="21000"/>
    <s v="Luca Guadagnino"/>
    <s v="Barbara Alberti"/>
    <s v="Tilda Swinton"/>
    <s v="Italy"/>
    <m/>
    <n v="12014663"/>
    <s v="First Sun"/>
    <n v="120"/>
    <n v="214.5"/>
    <n v="17066982.825641025"/>
  </r>
  <r>
    <s v="The House of the Devil"/>
    <x v="0"/>
    <x v="4"/>
    <x v="29"/>
    <s v="April 25, 2009 (Brazil)"/>
    <x v="5"/>
    <n v="42000"/>
    <s v="Ti West"/>
    <s v="Ti West"/>
    <s v="Jocelin Donahue"/>
    <s v="United States"/>
    <n v="900000"/>
    <n v="101215"/>
    <s v="MPI Media Group"/>
    <n v="95"/>
    <n v="214.5"/>
    <n v="143777.20512820513"/>
  </r>
  <r>
    <s v="Middle Men"/>
    <x v="0"/>
    <x v="3"/>
    <x v="29"/>
    <s v="August 6, 2010 (United States)"/>
    <x v="8"/>
    <n v="37000"/>
    <s v="George Gallo"/>
    <s v="George Gallo"/>
    <s v="Luke Wilson"/>
    <s v="United States"/>
    <n v="20000000"/>
    <n v="754301"/>
    <s v="Paramount Pictures"/>
    <n v="105"/>
    <n v="214.5"/>
    <n v="1071494.2410256409"/>
  </r>
  <r>
    <s v="Astro Boy"/>
    <x v="1"/>
    <x v="10"/>
    <x v="29"/>
    <s v="October 23, 2009 (United States)"/>
    <x v="21"/>
    <n v="34000"/>
    <s v="David Bowers"/>
    <s v="Osamu Tezuka"/>
    <s v="Freddie Highmore"/>
    <s v="Hong Kong"/>
    <n v="65000000"/>
    <n v="39886986"/>
    <s v="Imagi Animation Studios"/>
    <n v="94"/>
    <n v="214.5"/>
    <n v="56659974.984615378"/>
  </r>
  <r>
    <s v="Carriers"/>
    <x v="8"/>
    <x v="1"/>
    <x v="29"/>
    <s v="September 2, 2009 (Indonesia)"/>
    <x v="22"/>
    <n v="45000"/>
    <s v="David Pastor"/>
    <s v="Àlex Pastor"/>
    <s v="Chris Pine"/>
    <s v="United States"/>
    <m/>
    <n v="5805279"/>
    <s v="Paramount Vantage"/>
    <n v="84"/>
    <n v="214.5"/>
    <n v="8246473.2461538455"/>
  </r>
  <r>
    <s v="My Life in Ruins"/>
    <x v="8"/>
    <x v="3"/>
    <x v="29"/>
    <s v="June 5, 2009 (United States)"/>
    <x v="23"/>
    <n v="19000"/>
    <s v="Donald Petrie"/>
    <s v="Mike Reiss"/>
    <s v="Nia Vardalos"/>
    <s v="United States"/>
    <n v="17000000"/>
    <n v="20458873"/>
    <s v="26 Films"/>
    <n v="95"/>
    <n v="214.5"/>
    <n v="29062091.389743585"/>
  </r>
  <r>
    <s v="G-Force"/>
    <x v="1"/>
    <x v="10"/>
    <x v="29"/>
    <s v="July 24, 2009 (United States)"/>
    <x v="27"/>
    <n v="44000"/>
    <s v="Hoyt Yeatman"/>
    <s v="Cormac Wibberley"/>
    <s v="Will Arnett"/>
    <s v="United States"/>
    <n v="150000000"/>
    <n v="292817898"/>
    <s v="Jerry Bruckheimer Films"/>
    <n v="88"/>
    <n v="214.5"/>
    <n v="415951578.18461531"/>
  </r>
  <r>
    <s v="Did You Hear About the Morgans?"/>
    <x v="8"/>
    <x v="3"/>
    <x v="29"/>
    <s v="December 18, 2009 (United States)"/>
    <x v="38"/>
    <n v="39000"/>
    <s v="Marc Lawrence"/>
    <s v="Marc Lawrence"/>
    <s v="Hugh Grant"/>
    <s v="United States"/>
    <n v="58000000"/>
    <n v="85280250"/>
    <s v="Columbia Pictures"/>
    <n v="103"/>
    <n v="214.5"/>
    <n v="121141688.46153845"/>
  </r>
  <r>
    <s v="Away We Go"/>
    <x v="0"/>
    <x v="1"/>
    <x v="29"/>
    <s v="June 26, 2009 (United States)"/>
    <x v="9"/>
    <n v="52000"/>
    <s v="Sam Mendes"/>
    <s v="Dave Eggers"/>
    <s v="John Krasinski"/>
    <s v="United States"/>
    <n v="17000000"/>
    <n v="15779455"/>
    <s v="Focus Features"/>
    <n v="98"/>
    <n v="214.5"/>
    <n v="22414918.128205124"/>
  </r>
  <r>
    <s v="Love Happens"/>
    <x v="8"/>
    <x v="0"/>
    <x v="29"/>
    <s v="September 18, 2009 (United States)"/>
    <x v="46"/>
    <n v="32000"/>
    <s v="Brandon Camp"/>
    <s v="Brandon Camp"/>
    <s v="Jennifer Aniston"/>
    <s v="United States"/>
    <n v="18000000"/>
    <n v="36088028"/>
    <s v="Universal Pictures"/>
    <n v="109"/>
    <n v="214.5"/>
    <n v="51263506.441025637"/>
  </r>
  <r>
    <s v="The Girl Who Kicked the Hornet's Nest"/>
    <x v="0"/>
    <x v="6"/>
    <x v="29"/>
    <s v="November 12, 2010 (United States)"/>
    <x v="4"/>
    <n v="69000"/>
    <s v="Daniel Alfredson"/>
    <s v="Jonas Frykberg"/>
    <s v="Michael Nyqvist"/>
    <s v="Sweden"/>
    <m/>
    <n v="44276335"/>
    <s v="Film i Väst"/>
    <n v="147"/>
    <n v="214.5"/>
    <n v="62895101.512820505"/>
  </r>
  <r>
    <s v="Youth in Revolt"/>
    <x v="0"/>
    <x v="3"/>
    <x v="29"/>
    <s v="January 8, 2010 (United States)"/>
    <x v="5"/>
    <n v="73000"/>
    <s v="Miguel Arteta"/>
    <s v="Gustin Nash"/>
    <s v="Michael Cera"/>
    <s v="United States"/>
    <n v="18000000"/>
    <n v="19651093"/>
    <s v="Dimension Films"/>
    <n v="90"/>
    <n v="214.5"/>
    <n v="27914629.543589741"/>
  </r>
  <r>
    <s v="Observe and Report"/>
    <x v="0"/>
    <x v="3"/>
    <x v="29"/>
    <s v="April 10, 2009 (United States)"/>
    <x v="1"/>
    <n v="61000"/>
    <s v="Jody Hill"/>
    <s v="Jody Hill"/>
    <s v="Seth Rogen"/>
    <s v="United States"/>
    <n v="18000000"/>
    <n v="26973554"/>
    <s v="De Line Pictures"/>
    <n v="86"/>
    <n v="214.5"/>
    <n v="38316279.27179487"/>
  </r>
  <r>
    <s v="Bright Star"/>
    <x v="1"/>
    <x v="5"/>
    <x v="29"/>
    <s v="October 9, 2009 (United States)"/>
    <x v="15"/>
    <n v="26000"/>
    <s v="Jane Campion"/>
    <s v="Jane Campion"/>
    <s v="Abbie Cornish"/>
    <s v="United Kingdom"/>
    <n v="8500000"/>
    <n v="14374652"/>
    <s v="Pathé Renn Productions"/>
    <n v="119"/>
    <n v="214.5"/>
    <n v="20419377.456410255"/>
  </r>
  <r>
    <s v="Harry Brown"/>
    <x v="0"/>
    <x v="2"/>
    <x v="29"/>
    <s v="May 14, 2010 (United States)"/>
    <x v="13"/>
    <n v="85000"/>
    <s v="Daniel Barber"/>
    <s v="Gary Young"/>
    <s v="Michael Caine"/>
    <s v="United Kingdom"/>
    <n v="7300000"/>
    <n v="10371451"/>
    <s v="Marv Films"/>
    <n v="103"/>
    <n v="214.5"/>
    <n v="14732779.112820512"/>
  </r>
  <r>
    <s v="Duplicity"/>
    <x v="8"/>
    <x v="3"/>
    <x v="29"/>
    <s v="March 20, 2009 (United States)"/>
    <x v="19"/>
    <n v="49000"/>
    <s v="Tony Gilroy"/>
    <s v="Tony Gilroy"/>
    <s v="Julia Roberts"/>
    <s v="United States"/>
    <n v="60000000"/>
    <n v="78176181"/>
    <s v="Universal Pictures"/>
    <n v="125"/>
    <n v="214.5"/>
    <n v="111050267.36923076"/>
  </r>
  <r>
    <s v="The Pink Panther 2"/>
    <x v="1"/>
    <x v="2"/>
    <x v="29"/>
    <s v="February 6, 2009 (United States)"/>
    <x v="41"/>
    <n v="43000"/>
    <s v="Harald Zwart"/>
    <s v="Scott Neustadter"/>
    <s v="Steve Martin"/>
    <s v="United States"/>
    <n v="70000000"/>
    <n v="76025134"/>
    <s v="Metro-Goldwyn-Mayer (MGM)"/>
    <n v="92"/>
    <n v="214.5"/>
    <n v="107994677.52820511"/>
  </r>
  <r>
    <s v="The Informant!"/>
    <x v="0"/>
    <x v="5"/>
    <x v="29"/>
    <s v="September 18, 2009 (United States)"/>
    <x v="5"/>
    <n v="64000"/>
    <s v="Steven Soderbergh"/>
    <s v="Scott Z. Burns"/>
    <s v="Matt Damon"/>
    <s v="United States"/>
    <n v="22000000"/>
    <n v="41771168"/>
    <s v="Warner Bros."/>
    <n v="108"/>
    <n v="214.5"/>
    <n v="59336479.671794862"/>
  </r>
  <r>
    <s v="The Answer Man"/>
    <x v="0"/>
    <x v="3"/>
    <x v="29"/>
    <s v="December 30, 2009 (France)"/>
    <x v="5"/>
    <n v="6500"/>
    <s v="John Hindman"/>
    <s v="John Hindman"/>
    <s v="Jeff Daniels"/>
    <s v="United States"/>
    <m/>
    <n v="26676"/>
    <s v="120dB Films"/>
    <n v="95"/>
    <n v="214.5"/>
    <n v="37893.599999999999"/>
  </r>
  <r>
    <s v="Planet 51"/>
    <x v="1"/>
    <x v="10"/>
    <x v="29"/>
    <s v="November 20, 2009 (United States)"/>
    <x v="22"/>
    <n v="52000"/>
    <s v="Jorge Blanco"/>
    <s v="Joe Stillman"/>
    <s v="Dwayne Johnson"/>
    <s v="Spain"/>
    <n v="70000000"/>
    <n v="105647102"/>
    <s v="TriStar Pictures"/>
    <n v="91"/>
    <n v="214.5"/>
    <n v="150073062.84102562"/>
  </r>
  <r>
    <s v="Crossing Over"/>
    <x v="0"/>
    <x v="6"/>
    <x v="29"/>
    <s v="February 26, 2009 (Bahrain)"/>
    <x v="17"/>
    <n v="23000"/>
    <s v="Wayne Kramer"/>
    <s v="Wayne Kramer"/>
    <s v="Harrison Ford"/>
    <s v="United States"/>
    <n v="19000000"/>
    <n v="3676533"/>
    <s v="The Weinstein Company"/>
    <n v="113"/>
    <n v="214.5"/>
    <n v="5222562.2615384609"/>
  </r>
  <r>
    <s v="Madea Goes to Jail"/>
    <x v="8"/>
    <x v="3"/>
    <x v="29"/>
    <s v="February 20, 2009 (United States)"/>
    <x v="54"/>
    <n v="12000"/>
    <s v="Tyler Perry"/>
    <s v="Tyler Perry"/>
    <s v="Tyler Perry"/>
    <s v="United States"/>
    <m/>
    <n v="90508336"/>
    <s v="The Tyler Perry Company"/>
    <n v="103"/>
    <n v="214.5"/>
    <n v="128568251.65128204"/>
  </r>
  <r>
    <s v="A Christmas Carol"/>
    <x v="1"/>
    <x v="10"/>
    <x v="29"/>
    <s v="November 6, 2009 (United States)"/>
    <x v="8"/>
    <n v="106000"/>
    <s v="Robert Zemeckis"/>
    <s v="Charles Dickens"/>
    <s v="Jim Carrey"/>
    <s v="United States"/>
    <n v="200000000"/>
    <n v="325286646"/>
    <s v="Walt Disney Pictures"/>
    <n v="96"/>
    <n v="214.5"/>
    <n v="462073850.98461533"/>
  </r>
  <r>
    <s v="Sin Nombre"/>
    <x v="0"/>
    <x v="1"/>
    <x v="29"/>
    <s v="April 17, 2009 (United States)"/>
    <x v="37"/>
    <n v="32000"/>
    <s v="Cary Joji Fukunaga"/>
    <s v="Cary Joji Fukunaga"/>
    <s v="Paulina Gaitan"/>
    <s v="Mexico"/>
    <m/>
    <n v="5102705"/>
    <s v="Scion Films"/>
    <n v="96"/>
    <n v="214.5"/>
    <n v="7248457.8717948711"/>
  </r>
  <r>
    <s v="City Island"/>
    <x v="8"/>
    <x v="3"/>
    <x v="29"/>
    <s v="April 30, 2010 (United States)"/>
    <x v="34"/>
    <n v="31000"/>
    <s v="Raymond De Felitta"/>
    <s v="Raymond De Felitta"/>
    <s v="Andy Garcia"/>
    <s v="United States"/>
    <n v="6000000"/>
    <n v="7878856"/>
    <s v="CineSon Entertainment"/>
    <n v="104"/>
    <n v="214.5"/>
    <n v="11192015.958974358"/>
  </r>
  <r>
    <s v="Coco Before Chanel"/>
    <x v="8"/>
    <x v="5"/>
    <x v="29"/>
    <s v="November 6, 2009 (United States)"/>
    <x v="17"/>
    <n v="39000"/>
    <s v="Anne Fontaine"/>
    <s v="Edmonde Charles-Roux"/>
    <s v="Audrey Tautou"/>
    <s v="France"/>
    <n v="23000000"/>
    <n v="50812934"/>
    <s v="Haut et Court"/>
    <n v="105"/>
    <n v="214.5"/>
    <n v="72180424.194871783"/>
  </r>
  <r>
    <s v="Dead Snow"/>
    <x v="4"/>
    <x v="3"/>
    <x v="29"/>
    <s v="January 9, 2009 (Norway)"/>
    <x v="21"/>
    <n v="65000"/>
    <s v="Tommy Wirkola"/>
    <s v="Tommy Wirkola"/>
    <s v="Jeppe Beck Laursen"/>
    <s v="Norway"/>
    <n v="800000"/>
    <n v="2166797"/>
    <s v="Euforia Film"/>
    <n v="91"/>
    <n v="214.5"/>
    <n v="3077962.9179487177"/>
  </r>
  <r>
    <s v="Summer Wars"/>
    <x v="1"/>
    <x v="10"/>
    <x v="29"/>
    <s v="August 1, 2009 (Japan)"/>
    <x v="24"/>
    <n v="27000"/>
    <s v="Mamoru Hosoda"/>
    <s v="Mamoru Hosoda"/>
    <s v="Ryûnosuke Kamiki"/>
    <s v="Japan"/>
    <m/>
    <n v="18434328"/>
    <s v="Madhouse"/>
    <n v="114"/>
    <n v="214.5"/>
    <n v="26186199.261538457"/>
  </r>
  <r>
    <s v="The Messenger"/>
    <x v="0"/>
    <x v="0"/>
    <x v="29"/>
    <s v="December 4, 2009 (United States)"/>
    <x v="12"/>
    <n v="34000"/>
    <s v="Oren Moverman"/>
    <s v="Alessandro Camon"/>
    <s v="Ben Foster"/>
    <s v="United States"/>
    <n v="6500000"/>
    <n v="1595417"/>
    <s v="Oscilloscope"/>
    <n v="113"/>
    <n v="214.5"/>
    <n v="2266310.3025641022"/>
  </r>
  <r>
    <s v="Bitch Slap"/>
    <x v="0"/>
    <x v="2"/>
    <x v="29"/>
    <s v="November 6, 2009 (Finland)"/>
    <x v="54"/>
    <n v="13000"/>
    <s v="Rick Jacobson"/>
    <s v="Rick Jacobson"/>
    <s v="Julia Voth"/>
    <s v="United States"/>
    <m/>
    <n v="439587"/>
    <s v="Bombshell Pictures"/>
    <n v="109"/>
    <n v="214.5"/>
    <n v="624438.9692307692"/>
  </r>
  <r>
    <s v="The Soloist"/>
    <x v="8"/>
    <x v="5"/>
    <x v="29"/>
    <s v="April 24, 2009 (United States)"/>
    <x v="17"/>
    <n v="52000"/>
    <s v="Joe Wright"/>
    <s v="Susannah Grant"/>
    <s v="Jamie Foxx"/>
    <s v="United Kingdom"/>
    <n v="60000000"/>
    <n v="38332994"/>
    <s v="Dreamworks Pictures"/>
    <n v="117"/>
    <n v="214.5"/>
    <n v="54452509.425641023"/>
  </r>
  <r>
    <s v="World's Greatest Dad"/>
    <x v="0"/>
    <x v="3"/>
    <x v="29"/>
    <s v="September 24, 2010 (Ireland)"/>
    <x v="15"/>
    <n v="38000"/>
    <s v="Bobcat Goldthwait"/>
    <s v="Bobcat Goldthwait"/>
    <s v="Robin Williams"/>
    <s v="United States"/>
    <m/>
    <n v="221805"/>
    <s v="Magnolia Pictures"/>
    <n v="99"/>
    <n v="214.5"/>
    <n v="315076.84615384613"/>
  </r>
  <r>
    <s v="Whiteout"/>
    <x v="0"/>
    <x v="2"/>
    <x v="29"/>
    <s v="September 11, 2009 (United States)"/>
    <x v="30"/>
    <n v="38000"/>
    <s v="Dominic Sena"/>
    <s v="Jon Hoeber"/>
    <s v="Kate Beckinsale"/>
    <s v="United States"/>
    <n v="35000000"/>
    <n v="17976667"/>
    <s v="Warner Bros."/>
    <n v="101"/>
    <n v="214.5"/>
    <n v="25536085.94358974"/>
  </r>
  <r>
    <s v="Beyond a Reasonable Doubt"/>
    <x v="8"/>
    <x v="6"/>
    <x v="29"/>
    <s v="July 10, 2009 (Spain)"/>
    <x v="23"/>
    <n v="12000"/>
    <s v="Peter Hyams"/>
    <s v="Peter Hyams"/>
    <s v="Jesse Metcalfe"/>
    <s v="United States"/>
    <n v="25000000"/>
    <n v="4515258"/>
    <s v="Autonomous Films"/>
    <n v="106"/>
    <n v="214.5"/>
    <n v="6413981.8769230759"/>
  </r>
  <r>
    <s v="Paper Man"/>
    <x v="0"/>
    <x v="3"/>
    <x v="29"/>
    <s v="May 1, 2014 (South Korea)"/>
    <x v="14"/>
    <n v="19000"/>
    <s v="Kieran Mulroney"/>
    <s v="Michele Mulroney"/>
    <s v="Jeff Daniels"/>
    <s v="United States"/>
    <m/>
    <n v="13514"/>
    <s v="Artfire Films"/>
    <n v="110"/>
    <n v="214.5"/>
    <n v="19196.810256410256"/>
  </r>
  <r>
    <s v="The Secret of Kells"/>
    <x v="4"/>
    <x v="10"/>
    <x v="29"/>
    <s v="June 22, 2016 (United States)"/>
    <x v="37"/>
    <n v="33000"/>
    <s v="Tomm Moore"/>
    <s v="Tomm Moore"/>
    <s v="Evan McGuire"/>
    <s v="Ireland"/>
    <n v="8000000"/>
    <n v="1803412"/>
    <s v="Les Armateurs"/>
    <n v="75"/>
    <n v="214.5"/>
    <n v="2561769.8666666662"/>
  </r>
  <r>
    <s v="The Disappearance of Alice Creed"/>
    <x v="0"/>
    <x v="6"/>
    <x v="29"/>
    <s v="April 30, 2010 (United Kingdom)"/>
    <x v="17"/>
    <n v="26000"/>
    <s v="J Blakeson"/>
    <s v="J Blakeson"/>
    <s v="Gemma Arterton"/>
    <s v="United Kingdom"/>
    <n v="800000"/>
    <n v="896919"/>
    <s v="CinemaNX"/>
    <n v="100"/>
    <n v="214.5"/>
    <n v="1274084.9384615384"/>
  </r>
  <r>
    <s v="The Goods: Live Hard, Sell Hard"/>
    <x v="0"/>
    <x v="3"/>
    <x v="29"/>
    <s v="August 14, 2009 (United States)"/>
    <x v="1"/>
    <n v="21000"/>
    <s v="Neal Brennan"/>
    <s v="Andy Stock"/>
    <s v="Jeremy Piven"/>
    <s v="United States"/>
    <n v="10000000"/>
    <n v="15300885"/>
    <s v="Paramount Vantage"/>
    <n v="89"/>
    <n v="214.5"/>
    <n v="21735103.307692304"/>
  </r>
  <r>
    <s v="Miss March"/>
    <x v="0"/>
    <x v="3"/>
    <x v="29"/>
    <s v="March 13, 2009 (United States)"/>
    <x v="18"/>
    <n v="21000"/>
    <s v="Zach Cregger"/>
    <s v="Zach Cregger"/>
    <s v="Zach Cregger"/>
    <s v="United States"/>
    <n v="6000000"/>
    <n v="4591629"/>
    <s v="Fox Atomic"/>
    <n v="90"/>
    <n v="214.5"/>
    <n v="6522467.8615384605"/>
  </r>
  <r>
    <s v="Cirque du Freak: the Vampire's Assistant"/>
    <x v="8"/>
    <x v="2"/>
    <x v="29"/>
    <s v="October 23, 2009 (United States)"/>
    <x v="1"/>
    <n v="44000"/>
    <s v="Paul Weitz"/>
    <s v="Paul Weitz"/>
    <s v="Chris Massoglia"/>
    <s v="United States"/>
    <n v="40000000"/>
    <n v="39291383"/>
    <s v="Universal Pictures"/>
    <n v="109"/>
    <n v="214.5"/>
    <n v="55813913.287179478"/>
  </r>
  <r>
    <s v="Aliens in the Attic"/>
    <x v="1"/>
    <x v="1"/>
    <x v="29"/>
    <s v="July 31, 2009 (United States)"/>
    <x v="20"/>
    <n v="21000"/>
    <s v="John Schultz"/>
    <s v="Mark Burton"/>
    <s v="Ashley Tisdale"/>
    <s v="United States"/>
    <n v="45000000"/>
    <n v="57881056"/>
    <s v="Twentieth Century Fox"/>
    <n v="86"/>
    <n v="214.5"/>
    <n v="82220782.112820506"/>
  </r>
  <r>
    <s v="Street Fighter: The Legend of Chun-Li"/>
    <x v="8"/>
    <x v="2"/>
    <x v="29"/>
    <s v="February 27, 2009 (United States)"/>
    <x v="47"/>
    <n v="23000"/>
    <s v="Andrzej Bartkowiak"/>
    <s v="Justin Marks"/>
    <s v="Kristin Kreuk"/>
    <s v="Canada"/>
    <n v="18000000"/>
    <n v="12764201"/>
    <s v="Hyde Park Entertainment"/>
    <n v="96"/>
    <n v="214.5"/>
    <n v="18131711.164102562"/>
  </r>
  <r>
    <s v="Daniel and Ana"/>
    <x v="4"/>
    <x v="0"/>
    <x v="29"/>
    <s v="August 27, 2010 (United States)"/>
    <x v="10"/>
    <n v="1500"/>
    <s v="Michel Franco"/>
    <s v="Michel Franco"/>
    <s v="Dario Yazbek Bernal"/>
    <s v="Mexico"/>
    <m/>
    <n v="2372"/>
    <s v="Alameda Films"/>
    <n v="90"/>
    <n v="214.5"/>
    <n v="3369.45641025641"/>
  </r>
  <r>
    <s v="Broken Embraces"/>
    <x v="0"/>
    <x v="0"/>
    <x v="29"/>
    <s v="January 15, 2010 (United States)"/>
    <x v="13"/>
    <n v="39000"/>
    <s v="Pedro Almodóvar"/>
    <s v="Pedro Almodóvar"/>
    <s v="Penélope Cruz"/>
    <s v="Spain"/>
    <n v="18000000"/>
    <n v="37472736"/>
    <s v="Universal Pictures International (UPI)"/>
    <n v="127"/>
    <n v="214.5"/>
    <n v="53230501.907692298"/>
  </r>
  <r>
    <s v="Fighting"/>
    <x v="8"/>
    <x v="2"/>
    <x v="29"/>
    <s v="April 24, 2009 (United States)"/>
    <x v="41"/>
    <n v="32000"/>
    <s v="Dito Montiel"/>
    <s v="Robert Munic"/>
    <s v="Channing Tatum"/>
    <s v="United States"/>
    <m/>
    <n v="32482728"/>
    <s v="Rogue Pictures"/>
    <n v="105"/>
    <n v="214.5"/>
    <n v="46142131.569230765"/>
  </r>
  <r>
    <s v="The Damned United"/>
    <x v="0"/>
    <x v="5"/>
    <x v="29"/>
    <s v="March 27, 2009 (United Kingdom)"/>
    <x v="24"/>
    <n v="42000"/>
    <s v="Tom Hooper"/>
    <s v="Peter Morgan"/>
    <s v="Colm Meaney"/>
    <s v="United Kingdom"/>
    <n v="10000000"/>
    <n v="4091378"/>
    <s v="Columbia Pictures"/>
    <n v="98"/>
    <n v="214.5"/>
    <n v="5811854.9025641019"/>
  </r>
  <r>
    <s v="Gentlemen Broncos"/>
    <x v="8"/>
    <x v="1"/>
    <x v="29"/>
    <s v="May 27, 2010 (Germany)"/>
    <x v="19"/>
    <n v="11000"/>
    <s v="Jared Hess"/>
    <s v="Jared Hess"/>
    <s v="Michael Angarano"/>
    <s v="United States"/>
    <n v="10000000"/>
    <n v="118492"/>
    <s v="Bronco Productions"/>
    <n v="90"/>
    <n v="214.5"/>
    <n v="168319.40512820511"/>
  </r>
  <r>
    <s v="Chéri"/>
    <x v="0"/>
    <x v="3"/>
    <x v="29"/>
    <s v="July 17, 2009 (United States)"/>
    <x v="19"/>
    <n v="11000"/>
    <s v="Stephen Frears"/>
    <s v="Christopher Hampton"/>
    <s v="Michelle Pfeiffer"/>
    <s v="United Kingdom"/>
    <n v="23000000"/>
    <n v="9368242"/>
    <s v="Bill Kenwright Films"/>
    <n v="86"/>
    <n v="214.5"/>
    <n v="13307707.866666665"/>
  </r>
  <r>
    <s v="Tanner Hall"/>
    <x v="0"/>
    <x v="0"/>
    <x v="29"/>
    <s v="January 15, 2015 (Sweden)"/>
    <x v="1"/>
    <n v="3500"/>
    <s v="Francesca Gregorini"/>
    <s v="Tatiana von Fürstenberg"/>
    <s v="Rooney Mara"/>
    <s v="United States"/>
    <n v="3000000"/>
    <n v="5073"/>
    <s v="Two Prong Lesson"/>
    <n v="96"/>
    <n v="214.5"/>
    <n v="7206.2615384615374"/>
  </r>
  <r>
    <s v="Cracks"/>
    <x v="0"/>
    <x v="0"/>
    <x v="29"/>
    <s v="March 18, 2011 (United States)"/>
    <x v="17"/>
    <n v="19000"/>
    <s v="Jordan Scott"/>
    <s v="Ben Court"/>
    <s v="Eva Green"/>
    <s v="United Kingdom"/>
    <m/>
    <n v="101860"/>
    <s v="Antena 3 Films"/>
    <n v="104"/>
    <n v="214.5"/>
    <n v="144693.43589743588"/>
  </r>
  <r>
    <s v="[Rec]²"/>
    <x v="0"/>
    <x v="4"/>
    <x v="29"/>
    <s v="October 2, 2009 (Spain)"/>
    <x v="16"/>
    <n v="70000"/>
    <s v="Jaume Balagueró"/>
    <s v="Jaume Balagueró"/>
    <s v="Jonathan D. Mellor"/>
    <s v="Spain"/>
    <n v="5600000"/>
    <n v="18853164"/>
    <s v="Filmax"/>
    <n v="85"/>
    <n v="214.5"/>
    <n v="26781161.169230767"/>
  </r>
  <r>
    <s v="Inception"/>
    <x v="8"/>
    <x v="2"/>
    <x v="30"/>
    <s v="July 16, 2010 (United States)"/>
    <x v="63"/>
    <n v="2100000"/>
    <s v="Christopher Nolan"/>
    <s v="Christopher Nolan"/>
    <s v="Leonardo DiCaprio"/>
    <s v="United States"/>
    <n v="160000000"/>
    <n v="836836967"/>
    <s v="Warner Bros."/>
    <n v="148"/>
    <n v="218.1"/>
    <n v="1169116111.1641448"/>
  </r>
  <r>
    <s v="Iron Man 2"/>
    <x v="8"/>
    <x v="2"/>
    <x v="30"/>
    <s v="May 7, 2010 (United States)"/>
    <x v="9"/>
    <n v="746000"/>
    <s v="Jon Favreau"/>
    <s v="Justin Theroux"/>
    <s v="Robert Downey Jr."/>
    <s v="United States"/>
    <n v="200000000"/>
    <n v="623933331"/>
    <s v="Paramount Pictures"/>
    <n v="124"/>
    <n v="218.1"/>
    <n v="871675772.37826681"/>
  </r>
  <r>
    <s v="Shutter Island"/>
    <x v="0"/>
    <x v="16"/>
    <x v="30"/>
    <s v="February 19, 2010 (United States)"/>
    <x v="7"/>
    <n v="1200000"/>
    <s v="Martin Scorsese"/>
    <s v="Laeta Kalogridis"/>
    <s v="Leonardo DiCaprio"/>
    <s v="United States"/>
    <n v="80000000"/>
    <n v="294805697"/>
    <s v="Paramount Pictures"/>
    <n v="138"/>
    <n v="218.1"/>
    <n v="411862888.01421368"/>
  </r>
  <r>
    <s v="Scott Pilgrim vs. the World"/>
    <x v="8"/>
    <x v="2"/>
    <x v="30"/>
    <s v="August 13, 2010 (United States)"/>
    <x v="24"/>
    <n v="394000"/>
    <s v="Edgar Wright"/>
    <s v="Michael Bacall"/>
    <s v="Michael Cera"/>
    <s v="United States"/>
    <n v="60000000"/>
    <n v="48917974"/>
    <s v="Universal Pictures"/>
    <n v="112"/>
    <n v="218.1"/>
    <n v="68341617.046309039"/>
  </r>
  <r>
    <s v="Grown Ups"/>
    <x v="8"/>
    <x v="3"/>
    <x v="30"/>
    <s v="June 25, 2010 (United States)"/>
    <x v="23"/>
    <n v="233000"/>
    <s v="Dennis Dugan"/>
    <s v="Adam Sandler"/>
    <s v="Adam Sandler"/>
    <s v="United States"/>
    <n v="80000000"/>
    <n v="271457301"/>
    <s v="Columbia Pictures"/>
    <n v="102"/>
    <n v="218.1"/>
    <n v="379243647.93535078"/>
  </r>
  <r>
    <s v="She's Out of My League"/>
    <x v="0"/>
    <x v="3"/>
    <x v="30"/>
    <s v="March 12, 2010 (United States)"/>
    <x v="5"/>
    <n v="130000"/>
    <s v="Jim Field Smith"/>
    <s v="Sean Anders"/>
    <s v="Jay Baruchel"/>
    <s v="United States"/>
    <n v="20000000"/>
    <n v="49779728"/>
    <s v="Dreamworks Pictures"/>
    <n v="104"/>
    <n v="218.1"/>
    <n v="69545543.886290684"/>
  </r>
  <r>
    <s v="Kick-Ass"/>
    <x v="0"/>
    <x v="2"/>
    <x v="30"/>
    <s v="April 16, 2010 (United States)"/>
    <x v="37"/>
    <n v="535000"/>
    <s v="Matthew Vaughn"/>
    <s v="Jane Goldman"/>
    <s v="Aaron Taylor-Johnson"/>
    <s v="United Kingdom"/>
    <n v="30000000"/>
    <n v="96188903"/>
    <s v="Marv Films"/>
    <n v="117"/>
    <n v="218.1"/>
    <n v="134382204.23704723"/>
  </r>
  <r>
    <s v="Black Swan"/>
    <x v="0"/>
    <x v="0"/>
    <x v="30"/>
    <s v="December 17, 2010 (United States)"/>
    <x v="45"/>
    <n v="716000"/>
    <s v="Darren Aronofsky"/>
    <s v="Mark Heyman"/>
    <s v="Natalie Portman"/>
    <s v="United States"/>
    <n v="13000000"/>
    <n v="329398046"/>
    <s v="Fox Searchlight Pictures"/>
    <n v="108"/>
    <n v="218.1"/>
    <n v="460190667.65795505"/>
  </r>
  <r>
    <s v="The Town"/>
    <x v="0"/>
    <x v="6"/>
    <x v="30"/>
    <s v="September 17, 2010 (United States)"/>
    <x v="24"/>
    <n v="363000"/>
    <s v="Ben Affleck"/>
    <s v="Peter Craig"/>
    <s v="Ben Affleck"/>
    <s v="United States"/>
    <n v="37000000"/>
    <n v="154026136"/>
    <s v="Warner Bros."/>
    <n v="125"/>
    <n v="218.1"/>
    <n v="215184610.90875745"/>
  </r>
  <r>
    <s v="Harry Potter and the Deathly Hallows: Part 1"/>
    <x v="8"/>
    <x v="1"/>
    <x v="30"/>
    <s v="November 19, 2010 (United States)"/>
    <x v="3"/>
    <n v="495000"/>
    <s v="David Yates"/>
    <s v="Steve Kloves"/>
    <s v="Daniel Radcliffe"/>
    <s v="United Kingdom"/>
    <m/>
    <n v="977043483"/>
    <s v="Warner Bros."/>
    <n v="146"/>
    <n v="218.1"/>
    <n v="1364993806.8321869"/>
  </r>
  <r>
    <s v="Flipped"/>
    <x v="1"/>
    <x v="3"/>
    <x v="30"/>
    <s v="September 10, 2010 (United States)"/>
    <x v="3"/>
    <n v="85000"/>
    <s v="Rob Reiner"/>
    <s v="Rob Reiner"/>
    <s v="Madeline Carroll"/>
    <s v="United States"/>
    <n v="14000000"/>
    <n v="4324817"/>
    <s v="Castle Rock Entertainment"/>
    <n v="90"/>
    <n v="218.1"/>
    <n v="6042052.9110499769"/>
  </r>
  <r>
    <s v="The Social Network"/>
    <x v="8"/>
    <x v="5"/>
    <x v="30"/>
    <s v="October 1, 2010 (United States)"/>
    <x v="3"/>
    <n v="645000"/>
    <s v="David Fincher"/>
    <s v="Aaron Sorkin"/>
    <s v="Jesse Eisenberg"/>
    <s v="United States"/>
    <n v="40000000"/>
    <n v="224920375"/>
    <s v="Columbia Pictures"/>
    <n v="120"/>
    <n v="218.1"/>
    <n v="314228511.06143969"/>
  </r>
  <r>
    <s v="Robin Hood"/>
    <x v="8"/>
    <x v="2"/>
    <x v="30"/>
    <s v="May 14, 2010 (United States)"/>
    <x v="14"/>
    <n v="257000"/>
    <s v="Ridley Scott"/>
    <s v="Brian Helgeland"/>
    <s v="Russell Crowe"/>
    <s v="United States"/>
    <n v="200000000"/>
    <n v="321669741"/>
    <s v="Universal Pictures"/>
    <n v="140"/>
    <n v="218.1"/>
    <n v="449393718.85694635"/>
  </r>
  <r>
    <s v="Monsters"/>
    <x v="0"/>
    <x v="1"/>
    <x v="30"/>
    <s v="December 3, 2010 (United Kingdom)"/>
    <x v="5"/>
    <n v="89000"/>
    <s v="Gareth Edwards"/>
    <s v="Gareth Edwards"/>
    <s v="Scoot McNairy"/>
    <s v="United Kingdom"/>
    <n v="500000"/>
    <n v="5060438"/>
    <s v="Protagonist Pictures"/>
    <n v="94"/>
    <n v="218.1"/>
    <n v="7069763.6799633196"/>
  </r>
  <r>
    <s v="Insidious"/>
    <x v="8"/>
    <x v="4"/>
    <x v="30"/>
    <s v="April 1, 2011 (United States)"/>
    <x v="8"/>
    <n v="287000"/>
    <s v="James Wan"/>
    <s v="Leigh Whannell"/>
    <s v="Patrick Wilson"/>
    <s v="United States"/>
    <n v="1500000"/>
    <n v="99557032"/>
    <s v="FilmDistrict"/>
    <n v="103"/>
    <n v="218.1"/>
    <n v="139087701.28564879"/>
  </r>
  <r>
    <s v="Tangled"/>
    <x v="1"/>
    <x v="10"/>
    <x v="30"/>
    <s v="November 24, 2010 (United States)"/>
    <x v="3"/>
    <n v="417000"/>
    <s v="Nathan Greno"/>
    <s v="Dan Fogelman"/>
    <s v="Mandy Moore"/>
    <s v="United States"/>
    <n v="260000000"/>
    <n v="592462816"/>
    <s v="Walt Disney Animation Studios"/>
    <n v="100"/>
    <n v="218.1"/>
    <n v="827709399.51948643"/>
  </r>
  <r>
    <s v="RED"/>
    <x v="8"/>
    <x v="2"/>
    <x v="30"/>
    <s v="October 15, 2010 (United States)"/>
    <x v="9"/>
    <n v="295000"/>
    <s v="Robert Schwentke"/>
    <s v="Jon Hoeber"/>
    <s v="Bruce Willis"/>
    <s v="United States"/>
    <n v="58000000"/>
    <n v="199006387"/>
    <s v="Summit Entertainment"/>
    <n v="111"/>
    <n v="218.1"/>
    <n v="278024970.74232006"/>
  </r>
  <r>
    <s v="I Spit on Your Grave"/>
    <x v="0"/>
    <x v="4"/>
    <x v="30"/>
    <s v="January 20, 2011 (Argentina)"/>
    <x v="21"/>
    <n v="79000"/>
    <s v="Steven R. Monroe"/>
    <s v="Adam Rockoff"/>
    <s v="Sarah Butler"/>
    <s v="United States"/>
    <n v="2000000"/>
    <n v="1278650"/>
    <s v="Cinetel Films"/>
    <n v="108"/>
    <n v="218.1"/>
    <n v="1786357.8862906923"/>
  </r>
  <r>
    <s v="The Last Airbender"/>
    <x v="1"/>
    <x v="2"/>
    <x v="30"/>
    <s v="July 1, 2010 (United States)"/>
    <x v="35"/>
    <n v="156000"/>
    <s v="M. Night Shyamalan"/>
    <s v="M. Night Shyamalan"/>
    <s v="Noah Ringer"/>
    <s v="United States"/>
    <n v="150000000"/>
    <n v="319713881"/>
    <s v="Paramount Pictures"/>
    <n v="103"/>
    <n v="218.1"/>
    <n v="446661254.19853276"/>
  </r>
  <r>
    <s v="How to Train Your Dragon"/>
    <x v="1"/>
    <x v="10"/>
    <x v="30"/>
    <s v="March 26, 2010 (United States)"/>
    <x v="31"/>
    <n v="685000"/>
    <s v="Dean DeBlois"/>
    <s v="William Davies"/>
    <s v="Jay Baruchel"/>
    <s v="United States"/>
    <n v="165000000"/>
    <n v="494879471"/>
    <s v="DreamWorks Animation"/>
    <n v="98"/>
    <n v="218.1"/>
    <n v="691379068.38010085"/>
  </r>
  <r>
    <s v="The American"/>
    <x v="0"/>
    <x v="6"/>
    <x v="30"/>
    <s v="September 1, 2010 (United States)"/>
    <x v="21"/>
    <n v="94000"/>
    <s v="Anton Corbijn"/>
    <s v="Rowan Joffe"/>
    <s v="George Clooney"/>
    <s v="United States"/>
    <n v="20000000"/>
    <n v="67876281"/>
    <s v="Focus Features"/>
    <n v="105"/>
    <n v="218.1"/>
    <n v="94827614.95048143"/>
  </r>
  <r>
    <s v="Incendies"/>
    <x v="0"/>
    <x v="0"/>
    <x v="30"/>
    <s v="January 12, 2011 (France)"/>
    <x v="28"/>
    <n v="158000"/>
    <s v="Denis Villeneuve"/>
    <s v="Denis Villeneuve"/>
    <s v="Lubna Azabal"/>
    <s v="Canada"/>
    <n v="6800000"/>
    <n v="7099598"/>
    <s v="micro_scope"/>
    <n v="131"/>
    <n v="218.1"/>
    <n v="9918603.9000458512"/>
  </r>
  <r>
    <s v="Sex and the City 2"/>
    <x v="0"/>
    <x v="3"/>
    <x v="30"/>
    <s v="May 27, 2010 (United States)"/>
    <x v="54"/>
    <n v="76000"/>
    <s v="Michael Patrick King"/>
    <s v="Michael Patrick King"/>
    <s v="Sarah Jessica Parker"/>
    <s v="United States"/>
    <n v="100000000"/>
    <n v="290745055"/>
    <s v="New Line Cinema"/>
    <n v="146"/>
    <n v="218.1"/>
    <n v="406189904.89912885"/>
  </r>
  <r>
    <s v="Burlesque"/>
    <x v="8"/>
    <x v="0"/>
    <x v="30"/>
    <s v="November 24, 2010 (United States)"/>
    <x v="5"/>
    <n v="81000"/>
    <s v="Steve Antin"/>
    <s v="Steve Antin"/>
    <s v="Cher"/>
    <s v="United States"/>
    <n v="55000000"/>
    <n v="89520336"/>
    <s v="Screen Gems"/>
    <n v="119"/>
    <n v="218.1"/>
    <n v="125065778.90508941"/>
  </r>
  <r>
    <s v="Alice in Wonderland"/>
    <x v="1"/>
    <x v="1"/>
    <x v="30"/>
    <s v="March 5, 2010 (United States)"/>
    <x v="5"/>
    <n v="392000"/>
    <s v="Tim Burton"/>
    <s v="Linda Woolverton"/>
    <s v="Mia Wasikowska"/>
    <s v="United States"/>
    <n v="200000000"/>
    <n v="1025468216"/>
    <s v="Walt Disney Pictures"/>
    <n v="108"/>
    <n v="218.1"/>
    <n v="1432646333.8615315"/>
  </r>
  <r>
    <s v="Despicable Me"/>
    <x v="1"/>
    <x v="10"/>
    <x v="30"/>
    <s v="July 9, 2010 (United States)"/>
    <x v="37"/>
    <n v="512000"/>
    <s v="Pierre Coffin"/>
    <s v="Cinco Paul"/>
    <s v="Steve Carell"/>
    <s v="United States"/>
    <n v="69000000"/>
    <n v="543113985"/>
    <s v="Universal Pictures"/>
    <n v="95"/>
    <n v="218.1"/>
    <n v="758765846.9944979"/>
  </r>
  <r>
    <s v="Love &amp; Other Drugs"/>
    <x v="0"/>
    <x v="3"/>
    <x v="30"/>
    <s v="November 24, 2010 (United States)"/>
    <x v="17"/>
    <n v="186000"/>
    <s v="Edward Zwick"/>
    <s v="Charles Randolph"/>
    <s v="Jake Gyllenhaal"/>
    <s v="United States"/>
    <n v="30000000"/>
    <n v="102820008"/>
    <s v="Fox 2000 Pictures"/>
    <n v="112"/>
    <n v="218.1"/>
    <n v="143646292.69876203"/>
  </r>
  <r>
    <s v="True Grit"/>
    <x v="8"/>
    <x v="0"/>
    <x v="30"/>
    <s v="December 22, 2010 (United States)"/>
    <x v="37"/>
    <n v="319000"/>
    <s v="Ethan Coen"/>
    <s v="Joel Coen"/>
    <s v="Jeff Bridges"/>
    <s v="United States"/>
    <n v="38000000"/>
    <n v="252276927"/>
    <s v="Paramount Pictures"/>
    <n v="110"/>
    <n v="218.1"/>
    <n v="352447407.87207705"/>
  </r>
  <r>
    <s v="The Tourist"/>
    <x v="8"/>
    <x v="2"/>
    <x v="30"/>
    <s v="December 10, 2010 (United States)"/>
    <x v="22"/>
    <n v="230000"/>
    <s v="Florian Henckel von Donnersmarck"/>
    <s v="Florian Henckel von Donnersmarck"/>
    <s v="Johnny Depp"/>
    <s v="United States"/>
    <n v="100000000"/>
    <n v="278780441"/>
    <s v="GK Films"/>
    <n v="103"/>
    <n v="218.1"/>
    <n v="389474554.66620815"/>
  </r>
  <r>
    <s v="The Twilight Saga: Eclipse"/>
    <x v="8"/>
    <x v="2"/>
    <x v="30"/>
    <s v="June 30, 2010 (United States)"/>
    <x v="18"/>
    <n v="233000"/>
    <s v="David Slade"/>
    <s v="Melissa Rosenberg"/>
    <s v="Kristen Stewart"/>
    <s v="United States"/>
    <n v="68000000"/>
    <n v="698491347"/>
    <s v="Summit Entertainment"/>
    <n v="124"/>
    <n v="218.1"/>
    <n v="975838209.22008252"/>
  </r>
  <r>
    <s v="Percy Jackson &amp; the Olympians: The Lightning Thief"/>
    <x v="1"/>
    <x v="1"/>
    <x v="30"/>
    <s v="February 12, 2010 (United States)"/>
    <x v="23"/>
    <n v="180000"/>
    <s v="Chris Columbus"/>
    <s v="Craig Titley"/>
    <s v="Logan Lerman"/>
    <s v="United Kingdom"/>
    <n v="95000000"/>
    <n v="226497209"/>
    <s v="Fox 2000 Pictures"/>
    <n v="118"/>
    <n v="218.1"/>
    <n v="316431451.54653829"/>
  </r>
  <r>
    <s v="Clash of the Titans"/>
    <x v="8"/>
    <x v="2"/>
    <x v="30"/>
    <s v="April 2, 2010 (United States)"/>
    <x v="1"/>
    <n v="274000"/>
    <s v="Louis Leterrier"/>
    <s v="Travis Beacham"/>
    <s v="Sam Worthington"/>
    <s v="United States"/>
    <n v="125000000"/>
    <n v="493214993"/>
    <s v="Warner Bros."/>
    <n v="106"/>
    <n v="218.1"/>
    <n v="689053683.48051357"/>
  </r>
  <r>
    <s v="The Book of Eli"/>
    <x v="0"/>
    <x v="2"/>
    <x v="30"/>
    <s v="January 15, 2010 (United States)"/>
    <x v="15"/>
    <n v="300000"/>
    <s v="Albert Hughes"/>
    <s v="Gary Whitta"/>
    <s v="Denzel Washington"/>
    <s v="United States"/>
    <n v="80000000"/>
    <n v="157107755"/>
    <s v="Alcon Entertainment"/>
    <n v="118"/>
    <n v="218.1"/>
    <n v="219489834.70197156"/>
  </r>
  <r>
    <s v="Blue Valentine"/>
    <x v="0"/>
    <x v="0"/>
    <x v="30"/>
    <s v="January 28, 2011 (United States)"/>
    <x v="4"/>
    <n v="188000"/>
    <s v="Derek Cianfrance"/>
    <s v="Derek Cianfrance"/>
    <s v="Ryan Gosling"/>
    <s v="United States"/>
    <n v="1000000"/>
    <n v="15440333"/>
    <s v="Incentive Filmed Entertainment"/>
    <n v="112"/>
    <n v="218.1"/>
    <n v="21571157.565795507"/>
  </r>
  <r>
    <s v="Knight and Day"/>
    <x v="8"/>
    <x v="2"/>
    <x v="30"/>
    <s v="June 23, 2010 (United States)"/>
    <x v="21"/>
    <n v="184000"/>
    <s v="James Mangold"/>
    <s v="Patrick O'Neill"/>
    <s v="Tom Cruise"/>
    <s v="United States"/>
    <n v="117000000"/>
    <n v="261989769"/>
    <s v="Twentieth Century Fox"/>
    <n v="109"/>
    <n v="218.1"/>
    <n v="366016884.98074275"/>
  </r>
  <r>
    <s v="Piranha 3D"/>
    <x v="0"/>
    <x v="3"/>
    <x v="30"/>
    <s v="August 20, 2010 (United States)"/>
    <x v="20"/>
    <n v="87000"/>
    <s v="Alexandre Aja"/>
    <s v="Pete Goldfinger"/>
    <s v="Elisabeth Shue"/>
    <s v="United States"/>
    <n v="24000000"/>
    <n v="83188165"/>
    <s v="Dimension Films"/>
    <n v="88"/>
    <n v="218.1"/>
    <n v="116219320.84135717"/>
  </r>
  <r>
    <s v="127 Hours"/>
    <x v="0"/>
    <x v="5"/>
    <x v="30"/>
    <s v="January 28, 2011 (United States)"/>
    <x v="24"/>
    <n v="356000"/>
    <s v="Danny Boyle"/>
    <s v="Danny Boyle"/>
    <s v="James Franco"/>
    <s v="United States"/>
    <n v="18000000"/>
    <n v="60738797"/>
    <s v="Fox Searchlight Pictures"/>
    <n v="94"/>
    <n v="218.1"/>
    <n v="84856081.824392483"/>
  </r>
  <r>
    <s v="The Expendables"/>
    <x v="0"/>
    <x v="2"/>
    <x v="30"/>
    <s v="August 13, 2010 (United States)"/>
    <x v="16"/>
    <n v="331000"/>
    <s v="Sylvester Stallone"/>
    <s v="Dave Callaham"/>
    <s v="Sylvester Stallone"/>
    <s v="United States"/>
    <n v="80000000"/>
    <n v="274470394"/>
    <s v="Millennium Films"/>
    <n v="103"/>
    <n v="218.1"/>
    <n v="383453136.41357177"/>
  </r>
  <r>
    <s v="The Other Guys"/>
    <x v="8"/>
    <x v="2"/>
    <x v="30"/>
    <s v="August 6, 2010 (United States)"/>
    <x v="14"/>
    <n v="249000"/>
    <s v="Adam McKay"/>
    <s v="Adam McKay"/>
    <s v="Will Ferrell"/>
    <s v="United States"/>
    <n v="100000000"/>
    <n v="170458922"/>
    <s v="Columbia Pictures"/>
    <n v="107"/>
    <n v="218.1"/>
    <n v="238142290.38697845"/>
  </r>
  <r>
    <s v="TRON: Legacy"/>
    <x v="1"/>
    <x v="2"/>
    <x v="30"/>
    <s v="December 17, 2010 (United States)"/>
    <x v="8"/>
    <n v="319000"/>
    <s v="Joseph Kosinski"/>
    <s v="Edward Kitsis"/>
    <s v="Jeff Bridges"/>
    <s v="United States"/>
    <n v="170000000"/>
    <n v="400063852"/>
    <s v="Walt Disney Pictures"/>
    <n v="125"/>
    <n v="218.1"/>
    <n v="558915431.93214118"/>
  </r>
  <r>
    <s v="Life as We Know It"/>
    <x v="8"/>
    <x v="3"/>
    <x v="30"/>
    <s v="October 8, 2010 (United States)"/>
    <x v="16"/>
    <n v="126000"/>
    <s v="Greg Berlanti"/>
    <s v="Ian Deitchman"/>
    <s v="Katherine Heigl"/>
    <s v="United States"/>
    <n v="38000000"/>
    <n v="105734416"/>
    <s v="Josephson Entertainment"/>
    <n v="114"/>
    <n v="218.1"/>
    <n v="147717911.76157725"/>
  </r>
  <r>
    <s v="I Saw the Devil"/>
    <x v="4"/>
    <x v="2"/>
    <x v="30"/>
    <s v="August 12, 2010 (South Korea)"/>
    <x v="40"/>
    <n v="117000"/>
    <s v="Jee-woon Kim"/>
    <s v="Park Hoon-jung"/>
    <s v="Lee Byung-hun"/>
    <s v="South Korea"/>
    <m/>
    <n v="12966357"/>
    <s v="Softbank Ventures"/>
    <n v="144"/>
    <n v="218.1"/>
    <n v="18114850.884456672"/>
  </r>
  <r>
    <s v="Toy Story 3"/>
    <x v="2"/>
    <x v="10"/>
    <x v="30"/>
    <s v="June 18, 2010 (United States)"/>
    <x v="7"/>
    <n v="776000"/>
    <s v="Lee Unkrich"/>
    <s v="John Lasseter"/>
    <s v="Tom Hanks"/>
    <s v="United States"/>
    <n v="200000000"/>
    <n v="1066970811"/>
    <s v="Walt Disney Pictures"/>
    <n v="103"/>
    <n v="218.1"/>
    <n v="1490628180.2462173"/>
  </r>
  <r>
    <s v="The Next Three Days"/>
    <x v="8"/>
    <x v="2"/>
    <x v="30"/>
    <s v="November 19, 2010 (United States)"/>
    <x v="4"/>
    <n v="189000"/>
    <s v="Paul Haggis"/>
    <s v="Paul Haggis"/>
    <s v="Russell Crowe"/>
    <s v="United States"/>
    <n v="30000000"/>
    <n v="67448651"/>
    <s v="Lionsgate"/>
    <n v="133"/>
    <n v="218.1"/>
    <n v="94230187.802384228"/>
  </r>
  <r>
    <s v="Easy A"/>
    <x v="8"/>
    <x v="3"/>
    <x v="30"/>
    <s v="September 17, 2010 (United States)"/>
    <x v="9"/>
    <n v="368000"/>
    <s v="Will Gluck"/>
    <s v="Bert V. Royal"/>
    <s v="Emma Stone"/>
    <s v="United States"/>
    <n v="8000000"/>
    <n v="75026327"/>
    <s v="Screen Gems"/>
    <n v="92"/>
    <n v="218.1"/>
    <n v="104816698.01421367"/>
  </r>
  <r>
    <s v="The King's Speech"/>
    <x v="0"/>
    <x v="5"/>
    <x v="30"/>
    <s v="December 25, 2010 (United States)"/>
    <x v="45"/>
    <n v="651000"/>
    <s v="Tom Hooper"/>
    <s v="David Seidler"/>
    <s v="Colin Firth"/>
    <s v="United Kingdom"/>
    <n v="15000000"/>
    <n v="427374317"/>
    <s v="The Weinstein Company"/>
    <n v="118"/>
    <n v="218.1"/>
    <n v="597069942.18202662"/>
  </r>
  <r>
    <s v="The Fighter"/>
    <x v="0"/>
    <x v="5"/>
    <x v="30"/>
    <s v="December 17, 2010 (United States)"/>
    <x v="40"/>
    <n v="348000"/>
    <s v="David O. Russell"/>
    <s v="Scott Silver"/>
    <s v="Mark Wahlberg"/>
    <s v="United States"/>
    <n v="25000000"/>
    <n v="129190869"/>
    <s v="Closest to the Hole Productions"/>
    <n v="116"/>
    <n v="218.1"/>
    <n v="180488114.55433288"/>
  </r>
  <r>
    <s v="Machete"/>
    <x v="0"/>
    <x v="2"/>
    <x v="30"/>
    <s v="September 3, 2010 (United States)"/>
    <x v="14"/>
    <n v="192000"/>
    <s v="Ethan Maniquis"/>
    <s v="Robert Rodriguez"/>
    <s v="Danny Trejo"/>
    <s v="United States"/>
    <n v="10500000"/>
    <n v="45491656"/>
    <s v="Overnight Films"/>
    <n v="105"/>
    <n v="218.1"/>
    <n v="63554826.149472721"/>
  </r>
  <r>
    <s v="The Debt"/>
    <x v="0"/>
    <x v="0"/>
    <x v="30"/>
    <s v="August 31, 2011 (United States)"/>
    <x v="8"/>
    <n v="67000"/>
    <s v="John Madden"/>
    <s v="Matthew Vaughn"/>
    <s v="Helen Mirren"/>
    <s v="United States"/>
    <n v="20000000"/>
    <n v="45636368"/>
    <s v="Miramax"/>
    <n v="113"/>
    <n v="218.1"/>
    <n v="63756998.301696472"/>
  </r>
  <r>
    <s v="Megamind"/>
    <x v="1"/>
    <x v="10"/>
    <x v="30"/>
    <s v="November 5, 2010 (United States)"/>
    <x v="13"/>
    <n v="236000"/>
    <s v="Tom McGrath"/>
    <s v="Alan Schoolcraft"/>
    <s v="Will Ferrell"/>
    <s v="United States"/>
    <n v="130000000"/>
    <n v="321885765"/>
    <s v="DreamWorks Animation"/>
    <n v="95"/>
    <n v="218.1"/>
    <n v="449695518.54883081"/>
  </r>
  <r>
    <s v="The Losers"/>
    <x v="8"/>
    <x v="2"/>
    <x v="30"/>
    <s v="April 23, 2010 (United States)"/>
    <x v="21"/>
    <n v="94000"/>
    <s v="Sylvain White"/>
    <s v="Peter Berg"/>
    <s v="Idris Elba"/>
    <s v="United States"/>
    <n v="25000000"/>
    <n v="29397654"/>
    <s v="Warner Bros."/>
    <n v="97"/>
    <n v="218.1"/>
    <n v="41070450.132049516"/>
  </r>
  <r>
    <s v="Unstoppable"/>
    <x v="8"/>
    <x v="2"/>
    <x v="30"/>
    <s v="November 12, 2010 (United States)"/>
    <x v="8"/>
    <n v="189000"/>
    <s v="Tony Scott"/>
    <s v="Mark Bomback"/>
    <s v="Denzel Washington"/>
    <s v="United States"/>
    <n v="100000000"/>
    <n v="167805466"/>
    <s v="Twentieth Century Fox"/>
    <n v="98"/>
    <n v="218.1"/>
    <n v="234435238.37780833"/>
  </r>
  <r>
    <s v="The Karate Kid"/>
    <x v="1"/>
    <x v="2"/>
    <x v="30"/>
    <s v="June 11, 2010 (United States)"/>
    <x v="19"/>
    <n v="168000"/>
    <s v="Harald Zwart"/>
    <s v="Christopher Murphey"/>
    <s v="Jackie Chan"/>
    <s v="United States"/>
    <n v="40000000"/>
    <n v="359126022"/>
    <s v="Columbia Pictures"/>
    <n v="140"/>
    <n v="218.1"/>
    <n v="501722599.28198075"/>
  </r>
  <r>
    <s v="Eat Pray Love"/>
    <x v="8"/>
    <x v="5"/>
    <x v="30"/>
    <s v="August 13, 2010 (United States)"/>
    <x v="1"/>
    <n v="92000"/>
    <s v="Ryan Murphy"/>
    <s v="Ryan Murphy"/>
    <s v="Julia Roberts"/>
    <s v="United States"/>
    <n v="60000000"/>
    <n v="204594016"/>
    <s v="Columbia Pictures"/>
    <n v="133"/>
    <n v="218.1"/>
    <n v="285831254.81522238"/>
  </r>
  <r>
    <s v="Centurion"/>
    <x v="0"/>
    <x v="2"/>
    <x v="30"/>
    <s v="July 30, 2010 (United States)"/>
    <x v="21"/>
    <n v="80000"/>
    <s v="Neil Marshall"/>
    <s v="Neil Marshall"/>
    <s v="Michael Fassbender"/>
    <s v="United Kingdom"/>
    <n v="12000000"/>
    <n v="6890432"/>
    <s v="Pathé Pictures International"/>
    <n v="97"/>
    <n v="218.1"/>
    <n v="9626385.2838147637"/>
  </r>
  <r>
    <s v="The A-Team"/>
    <x v="8"/>
    <x v="2"/>
    <x v="30"/>
    <s v="June 11, 2010 (United States)"/>
    <x v="17"/>
    <n v="250000"/>
    <s v="Joe Carnahan"/>
    <s v="Joe Carnahan"/>
    <s v="Liam Neeson"/>
    <s v="United States"/>
    <n v="110000000"/>
    <n v="177238796"/>
    <s v="Twentieth Century Fox"/>
    <n v="117"/>
    <n v="218.1"/>
    <n v="247614218.89591929"/>
  </r>
  <r>
    <s v="Animal Kingdom"/>
    <x v="0"/>
    <x v="6"/>
    <x v="30"/>
    <s v="June 3, 2010 (Australia)"/>
    <x v="4"/>
    <n v="56000"/>
    <s v="David Michôd"/>
    <s v="David Michôd"/>
    <s v="James Frecheville"/>
    <s v="Australia"/>
    <m/>
    <n v="7209912"/>
    <s v="Porchlight Films"/>
    <n v="113"/>
    <n v="218.1"/>
    <n v="10072719.790921595"/>
  </r>
  <r>
    <s v="Hot Tub Time Machine"/>
    <x v="0"/>
    <x v="3"/>
    <x v="30"/>
    <s v="March 26, 2010 (United States)"/>
    <x v="5"/>
    <n v="165000"/>
    <s v="Steve Pink"/>
    <s v="Josh Heald"/>
    <s v="John Cusack"/>
    <s v="United States"/>
    <n v="36000000"/>
    <n v="64780213"/>
    <s v="Metro-Goldwyn-Mayer (MGM)"/>
    <n v="101"/>
    <n v="218.1"/>
    <n v="90502204.956900507"/>
  </r>
  <r>
    <s v="Prince of Persia: the Sands of Time"/>
    <x v="8"/>
    <x v="2"/>
    <x v="30"/>
    <s v="May 28, 2010 (United States)"/>
    <x v="14"/>
    <n v="277000"/>
    <s v="Mike Newell"/>
    <s v="Boaz Yakin"/>
    <s v="Jake Gyllenhaal"/>
    <s v="United States"/>
    <n v="200000000"/>
    <n v="336365676"/>
    <s v="Walt Disney Pictures"/>
    <n v="116"/>
    <n v="218.1"/>
    <n v="469924903.60935348"/>
  </r>
  <r>
    <s v="Diary of a Wimpy Kid"/>
    <x v="1"/>
    <x v="10"/>
    <x v="30"/>
    <s v="March 19, 2010 (United States)"/>
    <x v="19"/>
    <n v="45000"/>
    <s v="Thor Freudenthal"/>
    <s v="Jackie Filgo"/>
    <s v="Zachary Gordon"/>
    <s v="United States"/>
    <n v="15000000"/>
    <n v="76196538"/>
    <s v="Color Force"/>
    <n v="120"/>
    <n v="218.1"/>
    <n v="106451559.50756533"/>
  </r>
  <r>
    <s v="Never Let Me Go"/>
    <x v="0"/>
    <x v="0"/>
    <x v="30"/>
    <s v="October 15, 2010 (United States)"/>
    <x v="12"/>
    <n v="140000"/>
    <s v="Mark Romanek"/>
    <s v="Kazuo Ishiguro"/>
    <s v="Keira Knightley"/>
    <s v="United Kingdom"/>
    <n v="15000000"/>
    <n v="9918093"/>
    <s v="DNA Films"/>
    <n v="103"/>
    <n v="218.1"/>
    <n v="13856226.213204952"/>
  </r>
  <r>
    <s v="Predators"/>
    <x v="0"/>
    <x v="2"/>
    <x v="30"/>
    <s v="July 9, 2010 (United States)"/>
    <x v="5"/>
    <n v="216000"/>
    <s v="Nimród Antal"/>
    <s v="Alex Litvak"/>
    <s v="Adrien Brody"/>
    <s v="United States"/>
    <n v="40000000"/>
    <n v="127233108"/>
    <s v="Twentieth Century Fox"/>
    <n v="107"/>
    <n v="218.1"/>
    <n v="177752994.07427785"/>
  </r>
  <r>
    <s v="Buried"/>
    <x v="0"/>
    <x v="0"/>
    <x v="30"/>
    <s v="October 15, 2010 (United States)"/>
    <x v="9"/>
    <n v="153000"/>
    <s v="Rodrigo Cortés"/>
    <s v="Chris Sparling"/>
    <s v="Ryan Reynolds"/>
    <s v="Spain"/>
    <n v="3000000"/>
    <n v="19439764"/>
    <s v="Audiovisual Aval SGR"/>
    <n v="95"/>
    <n v="218.1"/>
    <n v="27158624.900504354"/>
  </r>
  <r>
    <s v="Legion"/>
    <x v="0"/>
    <x v="2"/>
    <x v="30"/>
    <s v="January 22, 2010 (United States)"/>
    <x v="11"/>
    <n v="101000"/>
    <s v="Scott Stewart"/>
    <s v="Peter Schink"/>
    <s v="Paul Bettany"/>
    <s v="United States"/>
    <n v="26000000"/>
    <n v="67918658"/>
    <s v="Screen Gems"/>
    <n v="100"/>
    <n v="218.1"/>
    <n v="94886818.397982582"/>
  </r>
  <r>
    <s v="Remember Me"/>
    <x v="8"/>
    <x v="0"/>
    <x v="30"/>
    <s v="March 12, 2010 (United States)"/>
    <x v="12"/>
    <n v="141000"/>
    <s v="Allen Coulter"/>
    <s v="Will Fetters"/>
    <s v="Robert Pattinson"/>
    <s v="United States"/>
    <n v="16000000"/>
    <n v="56032889"/>
    <s v="Summit Entertainment"/>
    <n v="113"/>
    <n v="218.1"/>
    <n v="78281619.79963319"/>
  </r>
  <r>
    <s v="Jonah Hex"/>
    <x v="8"/>
    <x v="2"/>
    <x v="30"/>
    <s v="June 18, 2010 (United States)"/>
    <x v="32"/>
    <n v="56000"/>
    <s v="Jimmy Hayward"/>
    <s v="Mark Neveldine"/>
    <s v="Josh Brolin"/>
    <s v="United States"/>
    <n v="47000000"/>
    <n v="10903312"/>
    <s v="Warner Bros."/>
    <n v="81"/>
    <n v="218.1"/>
    <n v="15232641.753324162"/>
  </r>
  <r>
    <s v="Salt"/>
    <x v="8"/>
    <x v="2"/>
    <x v="30"/>
    <s v="July 23, 2010 (United States)"/>
    <x v="5"/>
    <n v="301000"/>
    <s v="Phillip Noyce"/>
    <s v="Kurt Wimmer"/>
    <s v="Angelina Jolie"/>
    <s v="United States"/>
    <n v="110000000"/>
    <n v="293503354"/>
    <s v="Columbia Pictures"/>
    <n v="100"/>
    <n v="218.1"/>
    <n v="410043429.45346171"/>
  </r>
  <r>
    <s v="Morning Glory"/>
    <x v="8"/>
    <x v="3"/>
    <x v="30"/>
    <s v="November 10, 2010 (United States)"/>
    <x v="16"/>
    <n v="76000"/>
    <s v="Roger Michell"/>
    <s v="Aline Brosh McKenna"/>
    <s v="Rachel McAdams"/>
    <s v="United States"/>
    <n v="40000000"/>
    <n v="60040976"/>
    <s v="Bad Robot"/>
    <n v="107"/>
    <n v="218.1"/>
    <n v="83881180.133883536"/>
  </r>
  <r>
    <s v="Winter's Bone"/>
    <x v="0"/>
    <x v="0"/>
    <x v="30"/>
    <s v="July 16, 2010 (United States)"/>
    <x v="13"/>
    <n v="138000"/>
    <s v="Debra Granik"/>
    <s v="Debra Granik"/>
    <s v="Jennifer Lawrence"/>
    <s v="United States"/>
    <n v="2000000"/>
    <n v="13796834"/>
    <s v="Anonymous Content"/>
    <n v="100"/>
    <n v="218.1"/>
    <n v="19275081.704722606"/>
  </r>
  <r>
    <s v="A Nightmare on Elm Street"/>
    <x v="0"/>
    <x v="6"/>
    <x v="30"/>
    <s v="April 30, 2010 (United States)"/>
    <x v="33"/>
    <n v="95000"/>
    <s v="Samuel Bayer"/>
    <s v="Wesley Strick"/>
    <s v="Jackie Earle Haley"/>
    <s v="United States"/>
    <n v="35000000"/>
    <n v="115695182"/>
    <s v="New Line Cinema"/>
    <n v="95"/>
    <n v="218.1"/>
    <n v="161633754.95369098"/>
  </r>
  <r>
    <s v="Resident Evil: Afterlife"/>
    <x v="0"/>
    <x v="2"/>
    <x v="30"/>
    <s v="September 10, 2010 (United States)"/>
    <x v="1"/>
    <n v="165000"/>
    <s v="Paul W.S. Anderson"/>
    <s v="Paul W.S. Anderson"/>
    <s v="Milla Jovovich"/>
    <s v="Germany"/>
    <n v="60000000"/>
    <n v="300228084"/>
    <s v="Screen Gems"/>
    <n v="96"/>
    <n v="218.1"/>
    <n v="419438318.17881703"/>
  </r>
  <r>
    <s v="Takers"/>
    <x v="8"/>
    <x v="2"/>
    <x v="30"/>
    <s v="August 27, 2010 (United States)"/>
    <x v="19"/>
    <n v="60000"/>
    <s v="John Luessenhop"/>
    <s v="Peter Allen"/>
    <s v="Chris Brown"/>
    <s v="United States"/>
    <n v="32000000"/>
    <n v="80205382"/>
    <s v="Screen Gems"/>
    <n v="107"/>
    <n v="218.1"/>
    <n v="112052177.42044933"/>
  </r>
  <r>
    <s v="Boy"/>
    <x v="4"/>
    <x v="3"/>
    <x v="30"/>
    <s v="March 25, 2010 (New Zealand)"/>
    <x v="24"/>
    <n v="23000"/>
    <s v="Taika Waititi"/>
    <s v="Taika Waititi"/>
    <s v="James Rolleston"/>
    <s v="New Zealand"/>
    <m/>
    <n v="43551154"/>
    <s v="Whenua Films"/>
    <n v="87"/>
    <n v="218.1"/>
    <n v="60843817.624025673"/>
  </r>
  <r>
    <s v="The Way Back"/>
    <x v="8"/>
    <x v="1"/>
    <x v="30"/>
    <s v="January 21, 2011 (United States)"/>
    <x v="4"/>
    <n v="112000"/>
    <s v="Peter Weir"/>
    <s v="Slavomir Rawicz"/>
    <s v="Jim Sturgess"/>
    <s v="United States"/>
    <n v="30000000"/>
    <n v="24172201"/>
    <s v="Exclusive Films"/>
    <n v="133"/>
    <n v="218.1"/>
    <n v="33770149.677670792"/>
  </r>
  <r>
    <s v="Killers"/>
    <x v="8"/>
    <x v="2"/>
    <x v="30"/>
    <s v="June 4, 2010 (United States)"/>
    <x v="30"/>
    <n v="89000"/>
    <s v="Robert Luketic"/>
    <s v="Bob DeRosa"/>
    <s v="Katherine Heigl"/>
    <s v="United States"/>
    <n v="75000000"/>
    <n v="98159963"/>
    <s v="Lionsgate"/>
    <n v="100"/>
    <n v="218.1"/>
    <n v="137135904.29206786"/>
  </r>
  <r>
    <s v="Tucker and Dale vs Evil"/>
    <x v="0"/>
    <x v="3"/>
    <x v="30"/>
    <s v="December 9, 2010 (Kazakhstan)"/>
    <x v="24"/>
    <n v="169000"/>
    <s v="Eli Craig"/>
    <s v="Eli Craig"/>
    <s v="Tyler Labine"/>
    <s v="Canada"/>
    <m/>
    <n v="5224938"/>
    <s v="Reliance Big Pictures"/>
    <n v="89"/>
    <n v="218.1"/>
    <n v="7299580.9656121042"/>
  </r>
  <r>
    <s v="Due Date"/>
    <x v="0"/>
    <x v="3"/>
    <x v="30"/>
    <s v="November 5, 2010 (United States)"/>
    <x v="16"/>
    <n v="329000"/>
    <s v="Todd Phillips"/>
    <s v="Alan R. Cohen"/>
    <s v="Robert Downey Jr."/>
    <s v="United States"/>
    <n v="65000000"/>
    <n v="211780824"/>
    <s v="Warner Bros."/>
    <n v="95"/>
    <n v="218.1"/>
    <n v="295871696.80330122"/>
  </r>
  <r>
    <s v="Devil"/>
    <x v="8"/>
    <x v="4"/>
    <x v="30"/>
    <s v="September 17, 2010 (United States)"/>
    <x v="19"/>
    <n v="137000"/>
    <s v="John Erick Dowdle"/>
    <s v="Brian Nelson"/>
    <s v="Chris Messina"/>
    <s v="United States"/>
    <n v="10000000"/>
    <n v="62695489"/>
    <s v="Universal Pictures"/>
    <n v="80"/>
    <n v="218.1"/>
    <n v="87589708.841357172"/>
  </r>
  <r>
    <s v="Green Zone"/>
    <x v="0"/>
    <x v="2"/>
    <x v="30"/>
    <s v="March 12, 2010 (United States)"/>
    <x v="8"/>
    <n v="133000"/>
    <s v="Paul Greengrass"/>
    <s v="Brian Helgeland"/>
    <s v="Matt Damon"/>
    <s v="United Kingdom"/>
    <n v="100000000"/>
    <n v="154711438"/>
    <s v="Universal Pictures"/>
    <n v="115"/>
    <n v="218.1"/>
    <n v="216142022.73544246"/>
  </r>
  <r>
    <s v="Faster"/>
    <x v="0"/>
    <x v="2"/>
    <x v="30"/>
    <s v="November 24, 2010 (United States)"/>
    <x v="5"/>
    <n v="103000"/>
    <s v="George Tillman Jr."/>
    <s v="Tony Gayton"/>
    <s v="Dwayne Johnson"/>
    <s v="United States"/>
    <n v="24000000"/>
    <n v="35626958"/>
    <s v="CBS Films"/>
    <n v="98"/>
    <n v="218.1"/>
    <n v="49773196.252177902"/>
  </r>
  <r>
    <s v="Super"/>
    <x v="0"/>
    <x v="2"/>
    <x v="30"/>
    <s v="June 10, 2011 (Iceland)"/>
    <x v="17"/>
    <n v="76000"/>
    <s v="James Gunn"/>
    <s v="James Gunn"/>
    <s v="Rainn Wilson"/>
    <s v="United States"/>
    <n v="2500000"/>
    <n v="422618"/>
    <s v="This Is That Productions"/>
    <n v="96"/>
    <n v="218.1"/>
    <n v="590425.05547913804"/>
  </r>
  <r>
    <s v="It's Kind of a Funny Story"/>
    <x v="8"/>
    <x v="3"/>
    <x v="30"/>
    <s v="October 8, 2010 (United States)"/>
    <x v="12"/>
    <n v="139000"/>
    <s v="Anna Boden"/>
    <s v="Anna Boden"/>
    <s v="Keir Gilchrist"/>
    <s v="United States"/>
    <n v="8000000"/>
    <n v="6491240"/>
    <s v="Focus Features"/>
    <n v="101"/>
    <n v="218.1"/>
    <n v="9068687.8862906918"/>
  </r>
  <r>
    <s v="The Crazies"/>
    <x v="0"/>
    <x v="4"/>
    <x v="30"/>
    <s v="February 26, 2010 (United States)"/>
    <x v="16"/>
    <n v="114000"/>
    <s v="Breck Eisner"/>
    <s v="Scott Kosar"/>
    <s v="Radha Mitchell"/>
    <s v="United States"/>
    <n v="20000000"/>
    <n v="54806823"/>
    <s v="Overture Films"/>
    <n v="101"/>
    <n v="218.1"/>
    <n v="76568725.209078401"/>
  </r>
  <r>
    <s v="Shrek Forever After"/>
    <x v="1"/>
    <x v="10"/>
    <x v="30"/>
    <s v="May 21, 2010 (United States)"/>
    <x v="21"/>
    <n v="190000"/>
    <s v="Mike Mitchell"/>
    <s v="Josh Klausner"/>
    <s v="Mike Myers"/>
    <s v="United States"/>
    <n v="165000000"/>
    <n v="752600867"/>
    <s v="DreamWorks Animation"/>
    <n v="93"/>
    <n v="218.1"/>
    <n v="1051432756.4186153"/>
  </r>
  <r>
    <s v="The Chronicles of Narnia: the Voyage of the Dawn Treader"/>
    <x v="1"/>
    <x v="1"/>
    <x v="30"/>
    <s v="December 10, 2010 (United States)"/>
    <x v="21"/>
    <n v="145000"/>
    <s v="Michael Apted"/>
    <s v="Christopher Markus"/>
    <s v="Ben Barnes"/>
    <s v="United States"/>
    <n v="155000000"/>
    <n v="415686217"/>
    <s v="Fox 2000 Pictures"/>
    <n v="113"/>
    <n v="218.1"/>
    <n v="580740900.13709307"/>
  </r>
  <r>
    <s v="Saw: The Final Chapter"/>
    <x v="0"/>
    <x v="6"/>
    <x v="30"/>
    <m/>
    <x v="41"/>
    <n v="93000"/>
    <s v="Kevin Greutert"/>
    <s v="Patrick Melton"/>
    <s v="Tobin Bell"/>
    <m/>
    <m/>
    <m/>
    <m/>
    <m/>
    <n v="218.1"/>
    <s v=""/>
  </r>
  <r>
    <s v="Let Me In"/>
    <x v="0"/>
    <x v="0"/>
    <x v="30"/>
    <s v="October 1, 2010 (United States)"/>
    <x v="12"/>
    <n v="115000"/>
    <s v="Matt Reeves"/>
    <s v="Matt Reeves"/>
    <s v="Kodi Smit-McPhee"/>
    <s v="United Kingdom"/>
    <n v="20000000"/>
    <n v="27093592"/>
    <s v="Overture Films"/>
    <n v="116"/>
    <n v="218.1"/>
    <n v="37851524.449335165"/>
  </r>
  <r>
    <s v="The Wolfman"/>
    <x v="0"/>
    <x v="0"/>
    <x v="30"/>
    <m/>
    <x v="1"/>
    <n v="104000"/>
    <s v="Joe Johnston"/>
    <s v="Andrew Kevin Walker"/>
    <s v="Benicio Del Toro"/>
    <m/>
    <m/>
    <m/>
    <m/>
    <m/>
    <n v="218.1"/>
    <s v=""/>
  </r>
  <r>
    <s v="The Kids Are All Right"/>
    <x v="0"/>
    <x v="3"/>
    <x v="30"/>
    <s v="July 30, 2010 (United States)"/>
    <x v="9"/>
    <n v="127000"/>
    <s v="Lisa Cholodenko"/>
    <s v="Lisa Cholodenko"/>
    <s v="Annette Bening"/>
    <s v="United States"/>
    <n v="4000000"/>
    <n v="34758951"/>
    <s v="Focus Features"/>
    <n v="106"/>
    <n v="218.1"/>
    <n v="48560533.561210454"/>
  </r>
  <r>
    <s v="Date Night"/>
    <x v="8"/>
    <x v="3"/>
    <x v="30"/>
    <s v="April 9, 2010 (United States)"/>
    <x v="21"/>
    <n v="155000"/>
    <s v="Shawn Levy"/>
    <s v="Josh Klausner"/>
    <s v="Steve Carell"/>
    <s v="United States"/>
    <n v="55000000"/>
    <n v="152263880"/>
    <s v="Twentieth Century Fox"/>
    <n v="88"/>
    <n v="218.1"/>
    <n v="212722623.73223293"/>
  </r>
  <r>
    <s v="Leap Year"/>
    <x v="1"/>
    <x v="3"/>
    <x v="30"/>
    <s v="January 8, 2010 (United States)"/>
    <x v="16"/>
    <n v="99000"/>
    <s v="Anand Tucker"/>
    <s v="Deborah Kaplan"/>
    <s v="Amy Adams"/>
    <s v="United States"/>
    <n v="19000000"/>
    <n v="32686500"/>
    <s v="Universal Pictures"/>
    <n v="100"/>
    <n v="218.1"/>
    <n v="45665183.63136176"/>
  </r>
  <r>
    <s v="Four Lions"/>
    <x v="0"/>
    <x v="3"/>
    <x v="30"/>
    <s v="May 7, 2010 (United Kingdom)"/>
    <x v="4"/>
    <n v="74000"/>
    <s v="Christopher Morris"/>
    <s v="Christopher Morris"/>
    <s v="Will Adamsdale"/>
    <s v="United Kingdom"/>
    <m/>
    <n v="6149356"/>
    <s v="Film4"/>
    <n v="97"/>
    <n v="218.1"/>
    <n v="8591053.5222375058"/>
  </r>
  <r>
    <s v="Little Fockers"/>
    <x v="8"/>
    <x v="3"/>
    <x v="30"/>
    <s v="December 22, 2010 (United States)"/>
    <x v="30"/>
    <n v="108000"/>
    <s v="Paul Weitz"/>
    <s v="John Hamburg"/>
    <s v="Ben Stiller"/>
    <s v="United States"/>
    <n v="100000000"/>
    <n v="310650585"/>
    <s v="Universal Pictures"/>
    <n v="98"/>
    <n v="218.1"/>
    <n v="433999235.44016504"/>
  </r>
  <r>
    <s v="The Runaways"/>
    <x v="0"/>
    <x v="5"/>
    <x v="30"/>
    <s v="April 8, 2010 (Malaysia)"/>
    <x v="16"/>
    <n v="47000"/>
    <s v="Floria Sigismondi"/>
    <s v="Floria Sigismondi"/>
    <s v="Kristen Stewart"/>
    <s v="United States"/>
    <n v="10000000"/>
    <n v="4681651"/>
    <s v="River Road Entertainment"/>
    <n v="106"/>
    <n v="218.1"/>
    <n v="6540573.4053186607"/>
  </r>
  <r>
    <s v="The Sorcerer's Apprentice"/>
    <x v="1"/>
    <x v="2"/>
    <x v="30"/>
    <s v="July 14, 2010 (United States)"/>
    <x v="10"/>
    <n v="156000"/>
    <s v="Jon Turteltaub"/>
    <s v="Lawrence Konner"/>
    <s v="Nicolas Cage"/>
    <s v="United States"/>
    <n v="150000000"/>
    <n v="215283742"/>
    <s v="Walt Disney Pictures"/>
    <n v="109"/>
    <n v="218.1"/>
    <n v="300765502.92251259"/>
  </r>
  <r>
    <s v="MacGruber"/>
    <x v="0"/>
    <x v="2"/>
    <x v="30"/>
    <s v="May 21, 2010 (United States)"/>
    <x v="30"/>
    <n v="43000"/>
    <s v="Jorma Taccone"/>
    <s v="Will Forte"/>
    <s v="Will Forte"/>
    <s v="United States"/>
    <n v="10000000"/>
    <n v="9322895"/>
    <s v="Broadway Video"/>
    <n v="90"/>
    <n v="218.1"/>
    <n v="13024695.582301697"/>
  </r>
  <r>
    <s v="Frozen"/>
    <x v="0"/>
    <x v="1"/>
    <x v="30"/>
    <s v="March 25, 2010 (Kazakhstan)"/>
    <x v="10"/>
    <n v="70000"/>
    <s v="Adam Green"/>
    <s v="Adam Green"/>
    <s v="Shawn Ashmore"/>
    <s v="United States"/>
    <m/>
    <n v="3843774"/>
    <s v="A Bigger Boat"/>
    <n v="93"/>
    <n v="218.1"/>
    <n v="5370004.2998624481"/>
  </r>
  <r>
    <s v="Beyond the Black Rainbow"/>
    <x v="0"/>
    <x v="4"/>
    <x v="30"/>
    <s v="April 22, 2011 (United States)"/>
    <x v="22"/>
    <n v="14000"/>
    <s v="Panos Cosmatos"/>
    <s v="Panos Cosmatos"/>
    <s v="Eva Bourne"/>
    <s v="Canada"/>
    <m/>
    <n v="56491"/>
    <s v="Chromewood Productions"/>
    <n v="110"/>
    <n v="218.1"/>
    <n v="78921.630903255384"/>
  </r>
  <r>
    <s v="The Ghost Writer"/>
    <x v="8"/>
    <x v="6"/>
    <x v="30"/>
    <s v="March 19, 2010 (United States)"/>
    <x v="13"/>
    <n v="159000"/>
    <s v="Roman Polanski"/>
    <s v="Robert Harris"/>
    <s v="Ewan McGregor"/>
    <s v="France"/>
    <n v="45000000"/>
    <n v="60331447"/>
    <s v="R.P. Productions"/>
    <n v="128"/>
    <n v="218.1"/>
    <n v="84286987.165978909"/>
  </r>
  <r>
    <s v="Skyline"/>
    <x v="8"/>
    <x v="2"/>
    <x v="30"/>
    <s v="November 12, 2010 (United States)"/>
    <x v="44"/>
    <n v="88000"/>
    <s v="Colin Strause"/>
    <s v="Joshua Cordes"/>
    <s v="Eric Balfour"/>
    <s v="United States"/>
    <n v="10000000"/>
    <n v="66984887"/>
    <s v="Rogue Pictures"/>
    <n v="92"/>
    <n v="218.1"/>
    <n v="93582279.087116003"/>
  </r>
  <r>
    <s v="Uncle Boonmee Who Can Recall His Past Lives"/>
    <x v="4"/>
    <x v="0"/>
    <x v="30"/>
    <s v="September 1, 2010 (France)"/>
    <x v="17"/>
    <n v="15000"/>
    <s v="Apichatpong Weerasethakul"/>
    <s v="Phra Sripariyattiweti"/>
    <s v="Thanapat Saisaymar"/>
    <s v="Thailand"/>
    <m/>
    <n v="1214424"/>
    <s v="Kick the Machine"/>
    <n v="114"/>
    <n v="218.1"/>
    <n v="1696629.9532324621"/>
  </r>
  <r>
    <s v="Edge of Darkness"/>
    <x v="0"/>
    <x v="2"/>
    <x v="30"/>
    <s v="January 29, 2010 (United States)"/>
    <x v="14"/>
    <n v="91000"/>
    <s v="Martin Campbell"/>
    <s v="William Monahan"/>
    <s v="Mel Gibson"/>
    <s v="United Kingdom"/>
    <n v="80000000"/>
    <n v="81126522"/>
    <s v="Warner Bros."/>
    <n v="117"/>
    <n v="218.1"/>
    <n v="113339070.39614855"/>
  </r>
  <r>
    <s v="The Man from Nowhere"/>
    <x v="0"/>
    <x v="2"/>
    <x v="30"/>
    <s v="August 5, 2010 (South Korea)"/>
    <x v="40"/>
    <n v="65000"/>
    <s v="Jeong-beom Lee"/>
    <s v="Jeong-beom Lee"/>
    <s v="Won Bin"/>
    <s v="South Korea"/>
    <m/>
    <n v="44723232"/>
    <s v="Cinema Service"/>
    <n v="119"/>
    <n v="218.1"/>
    <n v="62481287.438789546"/>
  </r>
  <r>
    <s v="Ramona and Beezus"/>
    <x v="2"/>
    <x v="3"/>
    <x v="30"/>
    <s v="July 23, 2010 (United States)"/>
    <x v="16"/>
    <n v="18000"/>
    <s v="Elizabeth Allen Rosenbaum"/>
    <s v="Laurie Craig"/>
    <s v="Joey King"/>
    <s v="United States"/>
    <n v="15000000"/>
    <n v="27293743"/>
    <s v="Fox 2000 Pictures"/>
    <n v="103"/>
    <n v="218.1"/>
    <n v="38131148.519486472"/>
  </r>
  <r>
    <s v="Trollhunter"/>
    <x v="8"/>
    <x v="0"/>
    <x v="30"/>
    <s v="October 29, 2010 (Norway)"/>
    <x v="9"/>
    <n v="71000"/>
    <s v="André Øvredal"/>
    <s v="André Øvredal"/>
    <s v="Otto Jespersen"/>
    <s v="Norway"/>
    <m/>
    <n v="5341098"/>
    <s v="Filmkameratene A/S"/>
    <n v="103"/>
    <n v="218.1"/>
    <n v="7461864.1017881706"/>
  </r>
  <r>
    <s v="Valentine's Day"/>
    <x v="8"/>
    <x v="3"/>
    <x v="30"/>
    <s v="February 12, 2010 (United States)"/>
    <x v="46"/>
    <n v="116000"/>
    <s v="Garry Marshall"/>
    <s v="Katherine Fugate"/>
    <s v="Julia Roberts"/>
    <s v="United States"/>
    <n v="52000000"/>
    <n v="216485654"/>
    <s v="New Line Cinema"/>
    <n v="125"/>
    <n v="218.1"/>
    <n v="302444652.79138011"/>
  </r>
  <r>
    <s v="Letters to Juliet"/>
    <x v="1"/>
    <x v="1"/>
    <x v="30"/>
    <s v="May 14, 2010 (United States)"/>
    <x v="16"/>
    <n v="95000"/>
    <s v="Gary Winick"/>
    <s v="Jose Rivera"/>
    <s v="Amanda Seyfried"/>
    <s v="United States"/>
    <n v="30000000"/>
    <n v="79628830"/>
    <s v="Summit Entertainment"/>
    <n v="105"/>
    <n v="218.1"/>
    <n v="111246696.47409445"/>
  </r>
  <r>
    <s v="Dear John"/>
    <x v="8"/>
    <x v="0"/>
    <x v="30"/>
    <s v="February 5, 2010 (United States)"/>
    <x v="21"/>
    <n v="142000"/>
    <s v="Lasse Hallström"/>
    <s v="Jamie Linden"/>
    <s v="Channing Tatum"/>
    <s v="United States"/>
    <n v="25000000"/>
    <n v="114984666"/>
    <s v="Screen Gems"/>
    <n v="108"/>
    <n v="218.1"/>
    <n v="160641117.51581842"/>
  </r>
  <r>
    <s v="Get Him to the Greek"/>
    <x v="0"/>
    <x v="3"/>
    <x v="30"/>
    <s v="June 4, 2010 (United States)"/>
    <x v="21"/>
    <n v="172000"/>
    <s v="Nicholas Stoller"/>
    <s v="Nicholas Stoller"/>
    <s v="Jonah Hill"/>
    <s v="United States"/>
    <n v="40000000"/>
    <n v="91720255"/>
    <s v="Universal Pictures"/>
    <n v="109"/>
    <n v="218.1"/>
    <n v="128139209.98853737"/>
  </r>
  <r>
    <s v="Dinner for Schmucks"/>
    <x v="8"/>
    <x v="3"/>
    <x v="30"/>
    <s v="July 30, 2010 (United States)"/>
    <x v="23"/>
    <n v="103000"/>
    <s v="Jay Roach"/>
    <s v="David Guion"/>
    <s v="Steve Carell"/>
    <s v="United States"/>
    <n v="69000000"/>
    <n v="86855739"/>
    <s v="Paramount Pictures"/>
    <n v="114"/>
    <n v="218.1"/>
    <n v="121343162.18844567"/>
  </r>
  <r>
    <s v="How Do You Know"/>
    <x v="8"/>
    <x v="3"/>
    <x v="30"/>
    <s v="December 17, 2010 (United States)"/>
    <x v="20"/>
    <n v="48000"/>
    <s v="James L. Brooks"/>
    <s v="James L. Brooks"/>
    <s v="Reese Witherspoon"/>
    <s v="United States"/>
    <n v="120000000"/>
    <n v="48668907"/>
    <s v="Columbia Pictures"/>
    <n v="121"/>
    <n v="218.1"/>
    <n v="67993654.116918847"/>
  </r>
  <r>
    <s v="The Secret World of Arrietty"/>
    <x v="2"/>
    <x v="10"/>
    <x v="30"/>
    <s v="February 17, 2012 (United States)"/>
    <x v="37"/>
    <n v="85000"/>
    <s v="Hiromasa Yonebayashi"/>
    <s v="Mary Norton"/>
    <s v="Amy Poehler"/>
    <s v="Japan"/>
    <n v="23000000"/>
    <n v="149411550"/>
    <s v="Studio Ghibli"/>
    <n v="94"/>
    <n v="218.1"/>
    <n v="208737731.7056396"/>
  </r>
  <r>
    <s v="Gulliver's Travels"/>
    <x v="1"/>
    <x v="1"/>
    <x v="30"/>
    <s v="December 25, 2010 (United States)"/>
    <x v="38"/>
    <n v="67000"/>
    <s v="Rob Letterman"/>
    <s v="Joe Stillman"/>
    <s v="Jack Black"/>
    <s v="United States"/>
    <n v="112000000"/>
    <n v="237382724"/>
    <s v="Twentieth Century Fox"/>
    <n v="85"/>
    <n v="218.1"/>
    <n v="331639229.72397983"/>
  </r>
  <r>
    <s v="Submarine"/>
    <x v="0"/>
    <x v="3"/>
    <x v="30"/>
    <s v="March 18, 2011 (United Kingdom)"/>
    <x v="4"/>
    <n v="87000"/>
    <s v="Richard Ayoade"/>
    <s v="Richard Ayoade"/>
    <s v="Craig Roberts"/>
    <s v="United Kingdom"/>
    <m/>
    <n v="3875173"/>
    <s v="The Weinstein Company"/>
    <n v="97"/>
    <n v="218.1"/>
    <n v="5413870.7615772579"/>
  </r>
  <r>
    <s v="Tooth Fairy"/>
    <x v="1"/>
    <x v="3"/>
    <x v="30"/>
    <s v="January 22, 2010 (United States)"/>
    <x v="18"/>
    <n v="44000"/>
    <s v="Michael Lembeck"/>
    <s v="Lowell Ganz"/>
    <s v="Dwayne Johnson"/>
    <s v="United States"/>
    <n v="48000000"/>
    <n v="112462508"/>
    <s v="Twentieth Century Fox"/>
    <n v="101"/>
    <n v="218.1"/>
    <n v="157117497.42136633"/>
  </r>
  <r>
    <s v="The Switch"/>
    <x v="8"/>
    <x v="3"/>
    <x v="30"/>
    <s v="August 20, 2010 (United States)"/>
    <x v="10"/>
    <n v="100000"/>
    <s v="Josh Gordon"/>
    <s v="Jeffrey Eugenides"/>
    <s v="Jennifer Aniston"/>
    <s v="United States"/>
    <n v="19000000"/>
    <n v="49843011"/>
    <s v="Mandate Pictures"/>
    <n v="101"/>
    <n v="218.1"/>
    <n v="69633954.386519939"/>
  </r>
  <r>
    <s v="Step Up"/>
    <x v="8"/>
    <x v="0"/>
    <x v="30"/>
    <s v="August 6, 2010 (United States)"/>
    <x v="19"/>
    <n v="56000"/>
    <s v="Jon M. Chu"/>
    <s v="Amy Andelson"/>
    <s v="Sharni Vinson"/>
    <s v="United States"/>
    <n v="30000000"/>
    <n v="159291809"/>
    <s v="Summit Entertainment"/>
    <n v="107"/>
    <n v="218.1"/>
    <n v="222541101.34021091"/>
  </r>
  <r>
    <s v="The Way"/>
    <x v="8"/>
    <x v="3"/>
    <x v="30"/>
    <s v="November 19, 2010 (Spain)"/>
    <x v="34"/>
    <n v="31000"/>
    <s v="Emilio Estevez"/>
    <s v="Emilio Estevez"/>
    <s v="Martin Sheen"/>
    <s v="Spain"/>
    <m/>
    <n v="13348704"/>
    <s v="Filmax Entertainment"/>
    <n v="123"/>
    <n v="218.1"/>
    <n v="18649014.712517194"/>
  </r>
  <r>
    <s v="Elektra Luxx"/>
    <x v="0"/>
    <x v="3"/>
    <x v="30"/>
    <s v="March 14, 2010 (United States)"/>
    <x v="27"/>
    <n v="7000"/>
    <s v="Sebastian Gutierrez"/>
    <s v="Sebastian Gutierrez"/>
    <s v="Joseph Gordon-Levitt"/>
    <s v="United States"/>
    <m/>
    <n v="11514"/>
    <s v="Gato Negro Films"/>
    <n v="100"/>
    <n v="218.1"/>
    <n v="16085.812929848693"/>
  </r>
  <r>
    <s v="Black Death"/>
    <x v="0"/>
    <x v="2"/>
    <x v="30"/>
    <s v="June 11, 2010 (United Kingdom)"/>
    <x v="5"/>
    <n v="45000"/>
    <s v="Christopher Smith"/>
    <s v="Dario Poloni"/>
    <s v="Eddie Redmayne"/>
    <s v="Germany"/>
    <m/>
    <n v="382879"/>
    <s v="Egoli Tossell Pictures"/>
    <n v="102"/>
    <n v="218.1"/>
    <n v="534907.06694176979"/>
  </r>
  <r>
    <s v="Certified Copy"/>
    <x v="4"/>
    <x v="0"/>
    <x v="30"/>
    <s v="March 25, 2011 (United States)"/>
    <x v="4"/>
    <n v="22000"/>
    <s v="Abbas Kiarostami"/>
    <s v="Abbas Kiarostami"/>
    <s v="Juliette Binoche"/>
    <s v="France"/>
    <m/>
    <n v="7736632"/>
    <s v="MK2 Productions"/>
    <n v="106"/>
    <n v="218.1"/>
    <n v="10808582.165978909"/>
  </r>
  <r>
    <s v="Wall Street: Money Never Sleeps"/>
    <x v="8"/>
    <x v="0"/>
    <x v="30"/>
    <s v="September 24, 2010 (United States)"/>
    <x v="19"/>
    <n v="100000"/>
    <s v="Oliver Stone"/>
    <s v="Allan Loeb"/>
    <s v="Shia LaBeouf"/>
    <s v="United States"/>
    <n v="70000000"/>
    <n v="134748021"/>
    <s v="Twentieth Century Fox"/>
    <n v="133"/>
    <n v="218.1"/>
    <n v="188251820.25997248"/>
  </r>
  <r>
    <s v="The Last Song"/>
    <x v="1"/>
    <x v="0"/>
    <x v="30"/>
    <s v="March 31, 2010 (United States)"/>
    <x v="22"/>
    <n v="83000"/>
    <s v="Julie Anne Robinson"/>
    <s v="Nicholas Sparks"/>
    <s v="Miley Cyrus"/>
    <s v="United States"/>
    <n v="20000000"/>
    <n v="89137047"/>
    <s v="Touchstone Pictures"/>
    <n v="107"/>
    <n v="218.1"/>
    <n v="124530299.04126547"/>
  </r>
  <r>
    <s v="Cop Out"/>
    <x v="0"/>
    <x v="2"/>
    <x v="30"/>
    <s v="February 26, 2010 (United States)"/>
    <x v="41"/>
    <n v="86000"/>
    <s v="Kevin Smith"/>
    <s v="Robb Cullen"/>
    <s v="Bruce Willis"/>
    <s v="United States"/>
    <n v="30000000"/>
    <n v="55611001"/>
    <s v="Warner Bros."/>
    <n v="107"/>
    <n v="218.1"/>
    <n v="77692214.602017418"/>
  </r>
  <r>
    <s v="Rubber"/>
    <x v="0"/>
    <x v="3"/>
    <x v="30"/>
    <s v="November 10, 2010 (France)"/>
    <x v="1"/>
    <n v="35000"/>
    <s v="Quentin Dupieux"/>
    <s v="Quentin Dupieux"/>
    <s v="Stephen Spinella"/>
    <s v="France"/>
    <n v="500000"/>
    <n v="101729"/>
    <s v="Realitism Films"/>
    <n v="82"/>
    <n v="218.1"/>
    <n v="142122.08298945439"/>
  </r>
  <r>
    <s v="Biutiful"/>
    <x v="0"/>
    <x v="0"/>
    <x v="30"/>
    <s v="February 4, 2011 (United States)"/>
    <x v="24"/>
    <n v="88000"/>
    <s v="Alejandro G. Iñárritu"/>
    <s v="Alejandro G. Iñárritu"/>
    <s v="Javier Bardem"/>
    <s v="Mexico"/>
    <m/>
    <n v="25147786"/>
    <s v="Menageatroz"/>
    <n v="148"/>
    <n v="218.1"/>
    <n v="35133105.888124712"/>
  </r>
  <r>
    <s v="You Again"/>
    <x v="1"/>
    <x v="3"/>
    <x v="30"/>
    <s v="September 24, 2010 (United States)"/>
    <x v="1"/>
    <n v="50000"/>
    <s v="Andy Fickman"/>
    <s v="Moe Jelline"/>
    <s v="Kristen Bell"/>
    <s v="United States"/>
    <n v="20000000"/>
    <n v="32054369"/>
    <s v="Touchstone Pictures"/>
    <n v="105"/>
    <n v="218.1"/>
    <n v="44782055.177900046"/>
  </r>
  <r>
    <s v="The Bounty Hunter"/>
    <x v="8"/>
    <x v="2"/>
    <x v="30"/>
    <s v="March 19, 2010 (United States)"/>
    <x v="41"/>
    <n v="123000"/>
    <s v="Andy Tennant"/>
    <s v="Sarah Thorp"/>
    <s v="Jennifer Aniston"/>
    <s v="United States"/>
    <n v="40000000"/>
    <n v="136333522"/>
    <s v="Columbia Pictures"/>
    <n v="110"/>
    <n v="218.1"/>
    <n v="190466869.11233377"/>
  </r>
  <r>
    <s v="From Paris with Love"/>
    <x v="0"/>
    <x v="2"/>
    <x v="30"/>
    <s v="February 5, 2010 (United States)"/>
    <x v="5"/>
    <n v="114000"/>
    <s v="Pierre Morel"/>
    <s v="Adi Hasak"/>
    <s v="John Travolta"/>
    <s v="France"/>
    <n v="52000000"/>
    <n v="52844496"/>
    <s v="EuropaCorp"/>
    <n v="92"/>
    <n v="218.1"/>
    <n v="73827225.727647871"/>
  </r>
  <r>
    <s v="13 Assassins"/>
    <x v="0"/>
    <x v="2"/>
    <x v="30"/>
    <s v="September 25, 2010 (Japan)"/>
    <x v="37"/>
    <n v="63000"/>
    <s v="Takashi Miike"/>
    <s v="Kaneo Ikegami"/>
    <s v="Kôji Yakusho"/>
    <s v="Japan"/>
    <n v="6000000"/>
    <n v="18689058"/>
    <s v="Sedic International"/>
    <n v="141"/>
    <n v="218.1"/>
    <n v="26109839.39752407"/>
  </r>
  <r>
    <s v="Nanny McPhee Returns"/>
    <x v="1"/>
    <x v="3"/>
    <x v="30"/>
    <s v="August 20, 2010 (United States)"/>
    <x v="10"/>
    <n v="30000"/>
    <s v="Susanna White"/>
    <s v="Emma Thompson"/>
    <s v="Emma Thompson"/>
    <s v="United Kingdom"/>
    <n v="35000000"/>
    <n v="93251121"/>
    <s v="Universal Pictures"/>
    <n v="109"/>
    <n v="218.1"/>
    <n v="130277930.16368638"/>
  </r>
  <r>
    <s v="All Good Things"/>
    <x v="0"/>
    <x v="6"/>
    <x v="30"/>
    <s v="December 3, 2010 (Canada)"/>
    <x v="21"/>
    <n v="54000"/>
    <s v="Andrew Jarecki"/>
    <s v="Marcus Hinchey"/>
    <s v="Ryan Gosling"/>
    <s v="United States"/>
    <m/>
    <n v="1754389"/>
    <s v="Groundswell Productions"/>
    <n v="101"/>
    <n v="218.1"/>
    <n v="2450996.4617148098"/>
  </r>
  <r>
    <s v="Wild Target"/>
    <x v="8"/>
    <x v="2"/>
    <x v="30"/>
    <s v="June 18, 2010 (United Kingdom)"/>
    <x v="8"/>
    <n v="37000"/>
    <s v="Jonathan Lynn"/>
    <s v="Lucinda Coxon"/>
    <s v="Bill Nighy"/>
    <s v="United Kingdom"/>
    <n v="8000000"/>
    <n v="3494154"/>
    <s v="Magic Light Pictures"/>
    <n v="98"/>
    <n v="218.1"/>
    <n v="4881562.2365887212"/>
  </r>
  <r>
    <s v="When in Rome"/>
    <x v="8"/>
    <x v="3"/>
    <x v="30"/>
    <s v="January 29, 2010 (United States)"/>
    <x v="41"/>
    <n v="60000"/>
    <s v="Mark Steven Johnson"/>
    <s v="David Diamond"/>
    <s v="Kristen Bell"/>
    <s v="United States"/>
    <n v="55000000"/>
    <n v="43053376"/>
    <s v="Touchstone Pictures"/>
    <n v="91"/>
    <n v="218.1"/>
    <n v="60148389.120586887"/>
  </r>
  <r>
    <s v="Going the Distance"/>
    <x v="0"/>
    <x v="3"/>
    <x v="30"/>
    <s v="September 3, 2010 (United States)"/>
    <x v="21"/>
    <n v="57000"/>
    <s v="Nanette Burstein"/>
    <s v="Geoff LaTulippe"/>
    <s v="Drew Barrymore"/>
    <s v="United States"/>
    <n v="32000000"/>
    <n v="42059111"/>
    <s v="New Line Cinema"/>
    <n v="102"/>
    <n v="218.1"/>
    <n v="58759335.725355342"/>
  </r>
  <r>
    <s v="Somewhere"/>
    <x v="0"/>
    <x v="3"/>
    <x v="30"/>
    <s v="January 21, 2011 (United States)"/>
    <x v="21"/>
    <n v="44000"/>
    <s v="Sofia Coppola"/>
    <s v="Sofia Coppola"/>
    <s v="Stephen Dorff"/>
    <s v="United States"/>
    <n v="7000000"/>
    <n v="14788642"/>
    <s v="Focus Features"/>
    <n v="97"/>
    <n v="218.1"/>
    <n v="20660702.509857863"/>
  </r>
  <r>
    <s v="Secretariat"/>
    <x v="1"/>
    <x v="5"/>
    <x v="30"/>
    <s v="October 8, 2010 (United States)"/>
    <x v="13"/>
    <n v="27000"/>
    <s v="Randall Wallace"/>
    <s v="Mike Rich"/>
    <s v="Diane Lane"/>
    <s v="United States"/>
    <n v="35000000"/>
    <n v="60321861"/>
    <s v="Walt Disney Pictures"/>
    <n v="123"/>
    <n v="218.1"/>
    <n v="84273594.895460799"/>
  </r>
  <r>
    <s v="Ip Man 2"/>
    <x v="0"/>
    <x v="2"/>
    <x v="30"/>
    <s v="April 29, 2010 (China)"/>
    <x v="24"/>
    <n v="100000"/>
    <s v="Wilson Yip"/>
    <s v="Tai-lee Chan"/>
    <s v="Donnie Yen"/>
    <s v="Hong Kong"/>
    <m/>
    <n v="15089448"/>
    <s v="Golden Harvest Company"/>
    <n v="108"/>
    <n v="218.1"/>
    <n v="21080948.214580469"/>
  </r>
  <r>
    <s v="Death at a Funeral"/>
    <x v="0"/>
    <x v="3"/>
    <x v="30"/>
    <s v="April 16, 2010 (United States)"/>
    <x v="46"/>
    <n v="48000"/>
    <s v="Neil LaBute"/>
    <s v="Dean Craig"/>
    <s v="Chris Rock"/>
    <s v="United States"/>
    <n v="21000000"/>
    <n v="49050886"/>
    <s v="Screen Gems"/>
    <n v="92"/>
    <n v="218.1"/>
    <n v="68527303.824850991"/>
  </r>
  <r>
    <s v="The Spy Next Door"/>
    <x v="1"/>
    <x v="2"/>
    <x v="30"/>
    <s v="January 15, 2010 (United States)"/>
    <x v="30"/>
    <n v="42000"/>
    <s v="Brian Levant"/>
    <s v="Jonathan Bernstein"/>
    <s v="Jackie Chan"/>
    <s v="United States"/>
    <n v="28000000"/>
    <n v="66166000"/>
    <s v="Relativity Media"/>
    <n v="94"/>
    <n v="218.1"/>
    <n v="92438240.256762952"/>
  </r>
  <r>
    <s v="Hereafter"/>
    <x v="8"/>
    <x v="0"/>
    <x v="30"/>
    <s v="October 22, 2010 (United States)"/>
    <x v="5"/>
    <n v="91000"/>
    <s v="Clint Eastwood"/>
    <s v="Peter Morgan"/>
    <s v="Matt Damon"/>
    <s v="United States"/>
    <n v="50000000"/>
    <n v="106956330"/>
    <s v="Warner Bros."/>
    <n v="129"/>
    <n v="218.1"/>
    <n v="149425005.73590097"/>
  </r>
  <r>
    <s v="Repo Men"/>
    <x v="0"/>
    <x v="2"/>
    <x v="30"/>
    <s v="March 19, 2010 (United States)"/>
    <x v="21"/>
    <n v="103000"/>
    <s v="Miguel Sapochnik"/>
    <s v="Eric Garcia"/>
    <s v="Jude Law"/>
    <s v="United States"/>
    <n v="32000000"/>
    <n v="18409891"/>
    <s v="Universal Pictures"/>
    <n v="111"/>
    <n v="218.1"/>
    <n v="25719824.794589639"/>
  </r>
  <r>
    <s v="Vampires Suck"/>
    <x v="8"/>
    <x v="3"/>
    <x v="30"/>
    <s v="August 18, 2010 (United States)"/>
    <x v="39"/>
    <n v="47000"/>
    <s v="Jason Friedberg"/>
    <s v="Jason Friedberg"/>
    <s v="Jenn Proske"/>
    <s v="United States"/>
    <n v="20000000"/>
    <n v="80547866"/>
    <s v="New Regency Productions"/>
    <n v="82"/>
    <n v="218.1"/>
    <n v="112530650.02384228"/>
  </r>
  <r>
    <s v="I'm Still Here"/>
    <x v="0"/>
    <x v="3"/>
    <x v="30"/>
    <s v="September 16, 2010 (Australia)"/>
    <x v="19"/>
    <n v="22000"/>
    <s v="Casey Affleck"/>
    <s v="Casey Affleck"/>
    <s v="Joaquin Phoenix"/>
    <s v="United States"/>
    <m/>
    <n v="626396"/>
    <s v="They Are Going to Kill Us Productions"/>
    <n v="108"/>
    <n v="218.1"/>
    <n v="875116.28243924805"/>
  </r>
  <r>
    <s v="The Whistleblower"/>
    <x v="0"/>
    <x v="5"/>
    <x v="30"/>
    <s v="October 27, 2011 (Germany)"/>
    <x v="12"/>
    <n v="32000"/>
    <s v="Larysa Kondracki"/>
    <s v="Larysa Kondracki"/>
    <s v="Rachel Weisz"/>
    <s v="Canada"/>
    <m/>
    <n v="1870392"/>
    <s v="Samuel Goldwyn Films"/>
    <n v="112"/>
    <n v="218.1"/>
    <n v="2613060.258596974"/>
  </r>
  <r>
    <s v="Tamara Drewe"/>
    <x v="0"/>
    <x v="3"/>
    <x v="30"/>
    <s v="September 10, 2010 (United Kingdom)"/>
    <x v="19"/>
    <n v="21000"/>
    <s v="Stephen Frears"/>
    <s v="Posy Simmonds"/>
    <s v="Gemma Arterton"/>
    <s v="United Kingdom"/>
    <m/>
    <n v="12037973"/>
    <s v="Ruby Films"/>
    <n v="107"/>
    <n v="218.1"/>
    <n v="16817837.565795507"/>
  </r>
  <r>
    <s v="Twelve"/>
    <x v="0"/>
    <x v="2"/>
    <x v="30"/>
    <s v="August 6, 2010 (United States)"/>
    <x v="41"/>
    <n v="12000"/>
    <s v="Joel Schumacher"/>
    <s v="Jordan Melamed"/>
    <s v="Chace Crawford"/>
    <s v="United States"/>
    <n v="5000000"/>
    <n v="2648195"/>
    <s v="Gaumont"/>
    <n v="93"/>
    <n v="218.1"/>
    <n v="3699702.047226043"/>
  </r>
  <r>
    <s v="The Housemaid"/>
    <x v="4"/>
    <x v="0"/>
    <x v="30"/>
    <s v="January 26, 2011 (United States)"/>
    <x v="5"/>
    <n v="9800"/>
    <s v="Sang-soo Im"/>
    <s v="Ki-young Kim"/>
    <s v="Jeon Do-yeon"/>
    <s v="South Korea"/>
    <m/>
    <n v="15038301"/>
    <s v="Sidus FNH-Benex Cinema Fund 1"/>
    <n v="107"/>
    <n v="218.1"/>
    <n v="21009492.502063274"/>
  </r>
  <r>
    <s v="Beginners"/>
    <x v="0"/>
    <x v="3"/>
    <x v="30"/>
    <s v="June 9, 2011 (Germany)"/>
    <x v="13"/>
    <n v="89000"/>
    <s v="Mike Mills"/>
    <s v="Mike Mills"/>
    <s v="Ewan McGregor"/>
    <s v="United States"/>
    <n v="3200000"/>
    <n v="14311701"/>
    <s v="Olympus Pictures"/>
    <n v="105"/>
    <n v="218.1"/>
    <n v="19994384.661623109"/>
  </r>
  <r>
    <s v="Legend of the Guardians: the Owls of Ga'Hoole"/>
    <x v="1"/>
    <x v="10"/>
    <x v="30"/>
    <s v="September 24, 2010 (United States)"/>
    <x v="15"/>
    <n v="80000"/>
    <s v="Zack Snyder"/>
    <s v="John Orloff"/>
    <s v="Jim Sturgess"/>
    <s v="United States"/>
    <n v="80000000"/>
    <n v="140073390"/>
    <s v="Warner Bros."/>
    <n v="97"/>
    <n v="218.1"/>
    <n v="195691709.91746905"/>
  </r>
  <r>
    <s v="Rabbit Hole"/>
    <x v="8"/>
    <x v="0"/>
    <x v="30"/>
    <s v="January 28, 2011 (United States)"/>
    <x v="9"/>
    <n v="48000"/>
    <s v="John Cameron Mitchell"/>
    <s v="David Lindsay-Abaire"/>
    <s v="Nicole Kidman"/>
    <s v="United States"/>
    <n v="5000000"/>
    <n v="5144717"/>
    <s v="Olympus Pictures"/>
    <n v="91"/>
    <n v="218.1"/>
    <n v="7187506.9688216411"/>
  </r>
  <r>
    <s v="Meek's Cutoff"/>
    <x v="1"/>
    <x v="1"/>
    <x v="30"/>
    <s v="April 15, 2011 (United Kingdom)"/>
    <x v="14"/>
    <n v="13000"/>
    <s v="Kelly Reichardt"/>
    <s v="Jonathan Raymond"/>
    <s v="Michelle Williams"/>
    <s v="United States"/>
    <n v="2000000"/>
    <n v="1205257"/>
    <s v="Evenstar Films"/>
    <n v="104"/>
    <n v="218.1"/>
    <n v="1683823.0531866117"/>
  </r>
  <r>
    <s v="Conviction"/>
    <x v="0"/>
    <x v="5"/>
    <x v="30"/>
    <s v="November 5, 2010 (United States)"/>
    <x v="13"/>
    <n v="43000"/>
    <s v="Tony Goldwyn"/>
    <s v="Pamela Gray"/>
    <s v="Hilary Swank"/>
    <s v="Switzerland"/>
    <n v="12500000"/>
    <n v="11104555"/>
    <s v="Omega Entertainment"/>
    <n v="107"/>
    <n v="218.1"/>
    <n v="15513791.419073818"/>
  </r>
  <r>
    <s v="Trust"/>
    <x v="0"/>
    <x v="6"/>
    <x v="30"/>
    <s v="April 28, 2011 (Israel)"/>
    <x v="15"/>
    <n v="42000"/>
    <s v="David Schwimmer"/>
    <s v="Andy Bellin"/>
    <s v="Clive Owen"/>
    <s v="United States"/>
    <n v="4000000"/>
    <n v="595802"/>
    <s v="Millennium Films"/>
    <n v="106"/>
    <n v="218.1"/>
    <n v="832374.45850527275"/>
  </r>
  <r>
    <s v="My Name Is Khan"/>
    <x v="8"/>
    <x v="0"/>
    <x v="30"/>
    <s v="February 12, 2010 (United States)"/>
    <x v="45"/>
    <n v="101000"/>
    <s v="Karan Johar"/>
    <s v="Shibani Bathija"/>
    <s v="Shah Rukh Khan"/>
    <s v="India"/>
    <n v="12000000"/>
    <n v="42345360"/>
    <s v="Dharma Productions"/>
    <n v="165"/>
    <n v="218.1"/>
    <n v="59159244.346629985"/>
  </r>
  <r>
    <s v="Last Night"/>
    <x v="0"/>
    <x v="0"/>
    <x v="30"/>
    <s v="February 16, 2011 (France)"/>
    <x v="14"/>
    <n v="47000"/>
    <s v="Massy Tadjedin"/>
    <s v="Massy Tadjedin"/>
    <s v="Keira Knightley"/>
    <s v="United States"/>
    <m/>
    <n v="11042068"/>
    <s v="Gaumont"/>
    <n v="93"/>
    <n v="218.1"/>
    <n v="15426492.983035306"/>
  </r>
  <r>
    <s v="The Company Men"/>
    <x v="0"/>
    <x v="0"/>
    <x v="30"/>
    <s v="February 11, 2011 (United States)"/>
    <x v="17"/>
    <n v="44000"/>
    <s v="John Wells"/>
    <s v="John Wells"/>
    <s v="Ben Affleck"/>
    <s v="United States"/>
    <n v="15000000"/>
    <n v="8087000"/>
    <s v="The Weinstein Company"/>
    <n v="104"/>
    <n v="218.1"/>
    <n v="11298069.234296193"/>
  </r>
  <r>
    <s v="Cyrus"/>
    <x v="0"/>
    <x v="3"/>
    <x v="30"/>
    <s v="July 16, 2010 (United States)"/>
    <x v="21"/>
    <n v="34000"/>
    <s v="Jay Duplass"/>
    <s v="Mark Duplass"/>
    <s v="John C. Reilly"/>
    <s v="United States"/>
    <n v="7000000"/>
    <n v="9933873"/>
    <s v="Dune Entertainment III"/>
    <n v="91"/>
    <n v="218.1"/>
    <n v="13878271.90784044"/>
  </r>
  <r>
    <s v="Paranormal Activity 2"/>
    <x v="0"/>
    <x v="4"/>
    <x v="30"/>
    <s v="October 22, 2010 (United States)"/>
    <x v="46"/>
    <n v="100000"/>
    <s v="Tod Williams"/>
    <s v="Michael R. Perry"/>
    <s v="Katie Featherston"/>
    <s v="United States"/>
    <n v="3000000"/>
    <n v="177512032"/>
    <s v="Paramount Pictures"/>
    <n v="91"/>
    <n v="218.1"/>
    <n v="247995947.50298029"/>
  </r>
  <r>
    <s v="The Killer Inside Me"/>
    <x v="0"/>
    <x v="6"/>
    <x v="30"/>
    <s v="June 8, 2010 (United Kingdom)"/>
    <x v="10"/>
    <n v="33000"/>
    <s v="Michael Winterbottom"/>
    <s v="John Curran"/>
    <s v="Casey Affleck"/>
    <s v="United Kingdom"/>
    <n v="13000000"/>
    <n v="4052191"/>
    <s v="Hero Entertainment"/>
    <n v="109"/>
    <n v="218.1"/>
    <n v="5661176.513984411"/>
  </r>
  <r>
    <s v="The Extra Man"/>
    <x v="0"/>
    <x v="3"/>
    <x v="30"/>
    <s v="January 27, 2011 (Greece)"/>
    <x v="1"/>
    <n v="4800"/>
    <s v="Shari Springer Berman"/>
    <s v="Robert Pulcini"/>
    <s v="Kevin Kline"/>
    <s v="France"/>
    <n v="7000000"/>
    <n v="649626"/>
    <s v="3 Arts Entertainment"/>
    <n v="108"/>
    <n v="218.1"/>
    <n v="907570.11554332869"/>
  </r>
  <r>
    <s v="Greenberg"/>
    <x v="0"/>
    <x v="3"/>
    <x v="30"/>
    <s v="March 26, 2010 (United States)"/>
    <x v="10"/>
    <n v="37000"/>
    <s v="Noah Baumbach"/>
    <s v="Jennifer Jason Leigh"/>
    <s v="Ben Stiller"/>
    <s v="United States"/>
    <m/>
    <n v="6344112"/>
    <s v="Scott Rudin Productions"/>
    <n v="107"/>
    <n v="218.1"/>
    <n v="8863140.423658872"/>
  </r>
  <r>
    <s v="Stone"/>
    <x v="0"/>
    <x v="0"/>
    <x v="30"/>
    <s v="October 22, 2010 (United States)"/>
    <x v="20"/>
    <n v="41000"/>
    <s v="John Curran"/>
    <s v="Angus MacLachlan"/>
    <s v="Edward Norton"/>
    <s v="United States"/>
    <n v="22000000"/>
    <n v="10300416"/>
    <s v="Millennium Films"/>
    <n v="105"/>
    <n v="218.1"/>
    <n v="14390356.511691885"/>
  </r>
  <r>
    <s v="Why Did I Get Married Too?"/>
    <x v="8"/>
    <x v="3"/>
    <x v="30"/>
    <s v="April 2, 2010 (United States)"/>
    <x v="32"/>
    <n v="9200"/>
    <s v="Tyler Perry"/>
    <s v="Tyler Perry"/>
    <s v="Janet Jackson"/>
    <s v="United States"/>
    <n v="20000000"/>
    <n v="60673972"/>
    <s v="Lionsgate"/>
    <n v="121"/>
    <n v="218.1"/>
    <n v="84765517.049060062"/>
  </r>
  <r>
    <s v="The Last Exorcism"/>
    <x v="8"/>
    <x v="4"/>
    <x v="30"/>
    <s v="August 27, 2010 (United States)"/>
    <x v="46"/>
    <n v="49000"/>
    <s v="Daniel Stamm"/>
    <s v="Huck Botko"/>
    <s v="Patrick Fabian"/>
    <s v="France"/>
    <n v="1800000"/>
    <n v="69432527"/>
    <s v="Strike Entertainment"/>
    <n v="87"/>
    <n v="218.1"/>
    <n v="97001792.649701968"/>
  </r>
  <r>
    <s v="Dirty Girl"/>
    <x v="0"/>
    <x v="3"/>
    <x v="30"/>
    <s v="July 7, 2011 (Thailand)"/>
    <x v="5"/>
    <n v="10000"/>
    <s v="Abe Sylvia"/>
    <s v="Abe Sylvia"/>
    <s v="Juno Temple"/>
    <s v="United States"/>
    <n v="4000000"/>
    <n v="143485"/>
    <s v="The Weinstein Company"/>
    <n v="90"/>
    <n v="218.1"/>
    <n v="200457.9527739569"/>
  </r>
  <r>
    <s v="London Boulevard"/>
    <x v="0"/>
    <x v="6"/>
    <x v="30"/>
    <s v="November 26, 2010 (United Kingdom)"/>
    <x v="19"/>
    <n v="47000"/>
    <s v="William Monahan"/>
    <s v="William Monahan"/>
    <s v="Colin Farrell"/>
    <s v="United States"/>
    <n v="25000000"/>
    <n v="8307227"/>
    <s v="GK Films"/>
    <n v="103"/>
    <n v="218.1"/>
    <n v="11605740.792755617"/>
  </r>
  <r>
    <s v="Fair Game"/>
    <x v="8"/>
    <x v="5"/>
    <x v="30"/>
    <s v="December 3, 2010 (United States)"/>
    <x v="8"/>
    <n v="47000"/>
    <s v="Doug Liman"/>
    <s v="Jez Butterworth"/>
    <s v="Naomi Watts"/>
    <s v="United States"/>
    <n v="22000000"/>
    <n v="25806953"/>
    <s v="River Road Entertainment"/>
    <n v="108"/>
    <n v="218.1"/>
    <n v="36054005.406235673"/>
  </r>
  <r>
    <s v="The Silence"/>
    <x v="4"/>
    <x v="6"/>
    <x v="30"/>
    <s v="August 19, 2010 (Germany)"/>
    <x v="9"/>
    <n v="6900"/>
    <s v="Baran bo Odar"/>
    <s v="Baran bo Odar"/>
    <s v="Ulrich Thomsen"/>
    <s v="Germany"/>
    <m/>
    <n v="416675"/>
    <s v="Cine Plus"/>
    <n v="118"/>
    <n v="218.1"/>
    <n v="582122.2948188904"/>
  </r>
  <r>
    <s v="The Back-up Plan"/>
    <x v="8"/>
    <x v="3"/>
    <x v="30"/>
    <s v="April 23, 2010 (United States)"/>
    <x v="20"/>
    <n v="49000"/>
    <s v="Alan Poul"/>
    <s v="Kate Angelo"/>
    <s v="Jennifer Lopez"/>
    <s v="United States"/>
    <n v="35000000"/>
    <n v="77477008"/>
    <s v="CBS Films"/>
    <n v="104"/>
    <n v="218.1"/>
    <n v="108240460.05318661"/>
  </r>
  <r>
    <s v="What If..."/>
    <x v="1"/>
    <x v="0"/>
    <x v="30"/>
    <s v="April 23, 2010 (Brazil)"/>
    <x v="5"/>
    <n v="2600"/>
    <s v="Dallas Jenkins"/>
    <s v="Chuck Konzelman"/>
    <s v="Kevin Sorbo"/>
    <s v="United States"/>
    <m/>
    <n v="814906"/>
    <s v="10 West Studios"/>
    <n v="111"/>
    <n v="218.1"/>
    <n v="1138477.1123337918"/>
  </r>
  <r>
    <s v="Udaan"/>
    <x v="4"/>
    <x v="0"/>
    <x v="30"/>
    <s v="July 16, 2010 (India)"/>
    <x v="7"/>
    <n v="43000"/>
    <s v="Vikramaditya Motwane"/>
    <s v="Vikramaditya Motwane"/>
    <s v="Rajat Barmecha"/>
    <s v="India"/>
    <m/>
    <n v="434862"/>
    <s v="UTV Spotboy"/>
    <n v="134"/>
    <n v="218.1"/>
    <n v="607530.72627235216"/>
  </r>
  <r>
    <s v="Don't Be Afraid of the Dark"/>
    <x v="0"/>
    <x v="7"/>
    <x v="30"/>
    <s v="August 26, 2011 (United States)"/>
    <x v="41"/>
    <n v="47000"/>
    <s v="Troy Nixey"/>
    <s v="Guillermo del Toro"/>
    <s v="Katie Holmes"/>
    <s v="United States"/>
    <n v="25000000"/>
    <n v="38269529"/>
    <s v="Miramax"/>
    <n v="99"/>
    <n v="218.1"/>
    <n v="53465041.202659331"/>
  </r>
  <r>
    <s v="Country Strong"/>
    <x v="8"/>
    <x v="0"/>
    <x v="30"/>
    <s v="January 7, 2011 (United States)"/>
    <x v="21"/>
    <n v="18000"/>
    <s v="Shana Feste"/>
    <s v="Shana Feste"/>
    <s v="Garrett Hedlund"/>
    <s v="United States"/>
    <n v="15000000"/>
    <n v="20529194"/>
    <s v="Screen Gems"/>
    <n v="117"/>
    <n v="218.1"/>
    <n v="28680630.040348463"/>
  </r>
  <r>
    <s v="Little White Lies"/>
    <x v="4"/>
    <x v="3"/>
    <x v="30"/>
    <s v="October 20, 2010 (Belgium)"/>
    <x v="12"/>
    <n v="24000"/>
    <s v="Guillaume Canet"/>
    <s v="Guillaume Canet"/>
    <s v="François Cluzet"/>
    <s v="France"/>
    <m/>
    <n v="53319615"/>
    <s v="Trésor Films"/>
    <n v="154"/>
    <n v="218.1"/>
    <n v="74490998.122420907"/>
  </r>
  <r>
    <s v="Charlie St. Cloud"/>
    <x v="8"/>
    <x v="0"/>
    <x v="30"/>
    <s v="July 30, 2010 (United States)"/>
    <x v="5"/>
    <n v="60000"/>
    <s v="Burr Steers"/>
    <s v="Craig Pearce"/>
    <s v="Zac Efron"/>
    <s v="United States"/>
    <n v="44000000"/>
    <n v="48190704"/>
    <s v="Universal Pictures"/>
    <n v="99"/>
    <n v="218.1"/>
    <n v="67325573.171939477"/>
  </r>
  <r>
    <s v="Snabba Cash"/>
    <x v="0"/>
    <x v="2"/>
    <x v="30"/>
    <s v="January 15, 2010 (Sweden)"/>
    <x v="17"/>
    <n v="17000"/>
    <s v="Daniel Espinosa"/>
    <s v="Daniel Espinosa"/>
    <s v="Joel Kinnaman"/>
    <s v="Sweden"/>
    <m/>
    <n v="8444544"/>
    <s v="Tre Vänner Produktion AB"/>
    <n v="124"/>
    <n v="218.1"/>
    <n v="11797581.645116918"/>
  </r>
  <r>
    <s v="Stake Land"/>
    <x v="0"/>
    <x v="0"/>
    <x v="30"/>
    <s v="June 17, 2011 (Ireland)"/>
    <x v="16"/>
    <n v="41000"/>
    <s v="Jim Mickle"/>
    <s v="Nick Damici"/>
    <s v="Connor Paolo"/>
    <s v="United States"/>
    <n v="650000"/>
    <n v="405380"/>
    <s v="Glass Eye Pix"/>
    <n v="98"/>
    <n v="218.1"/>
    <n v="566342.43924805138"/>
  </r>
  <r>
    <s v="Vanishing on 7th Street"/>
    <x v="0"/>
    <x v="4"/>
    <x v="30"/>
    <s v="February 5, 2011 (Japan)"/>
    <x v="38"/>
    <n v="25000"/>
    <s v="Brad Anderson"/>
    <s v="Anthony Jaswinski"/>
    <s v="Hayden Christensen"/>
    <s v="United States"/>
    <n v="10000000"/>
    <n v="1671196"/>
    <s v="Herrick Entertainment"/>
    <n v="92"/>
    <n v="218.1"/>
    <n v="2334770.3860614398"/>
  </r>
  <r>
    <s v="Barney's Version"/>
    <x v="0"/>
    <x v="3"/>
    <x v="30"/>
    <s v="February 18, 2011 (United States)"/>
    <x v="4"/>
    <n v="24000"/>
    <s v="Richard J. Lewis"/>
    <s v="Mordecai Richler"/>
    <s v="Paul Giamatti"/>
    <s v="Italy"/>
    <n v="30000000"/>
    <n v="12106921"/>
    <s v="Serendipity Point Films"/>
    <n v="134"/>
    <n v="218.1"/>
    <n v="16914162.442457587"/>
  </r>
  <r>
    <s v="You Will Meet a Tall Dark Stranger"/>
    <x v="0"/>
    <x v="3"/>
    <x v="30"/>
    <s v="October 22, 2010 (United States)"/>
    <x v="21"/>
    <n v="44000"/>
    <s v="Woody Allen"/>
    <s v="Woody Allen"/>
    <s v="Anthony Hopkins"/>
    <s v="United States"/>
    <n v="22000000"/>
    <n v="36015260"/>
    <s v="Mediapro"/>
    <n v="98"/>
    <n v="218.1"/>
    <n v="50315679.605685465"/>
  </r>
  <r>
    <s v="The Conspirator"/>
    <x v="8"/>
    <x v="6"/>
    <x v="30"/>
    <s v="April 15, 2011 (United States)"/>
    <x v="15"/>
    <n v="28000"/>
    <s v="Robert Redford"/>
    <s v="James D. Solomon"/>
    <s v="Robin Wright"/>
    <s v="United States"/>
    <n v="25000000"/>
    <n v="15625544"/>
    <s v="The American Film Company"/>
    <n v="122"/>
    <n v="218.1"/>
    <n v="21829909.476386979"/>
  </r>
  <r>
    <s v="Furry Vengeance"/>
    <x v="1"/>
    <x v="3"/>
    <x v="30"/>
    <s v="April 30, 2010 (United States)"/>
    <x v="51"/>
    <n v="16000"/>
    <s v="Roger Kumble"/>
    <s v="Michael Carnes"/>
    <s v="Brendan Fraser"/>
    <s v="United Kingdom"/>
    <n v="35000000"/>
    <n v="36351945"/>
    <s v="Summit Entertainment"/>
    <n v="92"/>
    <n v="218.1"/>
    <n v="50786050.6258597"/>
  </r>
  <r>
    <s v="The Tempest"/>
    <x v="8"/>
    <x v="3"/>
    <x v="30"/>
    <s v="January 7, 2011 (Brazil)"/>
    <x v="20"/>
    <n v="7500"/>
    <s v="Julie Taymor"/>
    <s v="Julie Taymor"/>
    <s v="Helen Mirren"/>
    <s v="United States"/>
    <n v="20000000"/>
    <n v="405861"/>
    <s v="Miramax"/>
    <n v="110"/>
    <n v="218.1"/>
    <n v="567014.42778541951"/>
  </r>
  <r>
    <s v="Henry's Crime"/>
    <x v="0"/>
    <x v="3"/>
    <x v="30"/>
    <s v="January 14, 2011 (United Kingdom)"/>
    <x v="22"/>
    <n v="19000"/>
    <s v="Malcolm Venville"/>
    <s v="Sacha Gervasi"/>
    <s v="Keanu Reeves"/>
    <s v="United States"/>
    <n v="12000000"/>
    <n v="2169799"/>
    <s v="Company Films"/>
    <n v="108"/>
    <n v="218.1"/>
    <n v="3031351.4685923886"/>
  </r>
  <r>
    <s v="Extraordinary Measures"/>
    <x v="1"/>
    <x v="0"/>
    <x v="30"/>
    <s v="January 22, 2010 (United States)"/>
    <x v="5"/>
    <n v="16000"/>
    <s v="Tom Vaughan"/>
    <s v="Robert Nelson Jacobs"/>
    <s v="Brendan Fraser"/>
    <s v="United States"/>
    <n v="31000000"/>
    <n v="15134293"/>
    <s v="CBS Films"/>
    <n v="106"/>
    <n v="218.1"/>
    <n v="21143599.619899128"/>
  </r>
  <r>
    <s v="Yogi Bear"/>
    <x v="1"/>
    <x v="10"/>
    <x v="30"/>
    <s v="December 17, 2010 (United States)"/>
    <x v="26"/>
    <n v="21000"/>
    <s v="Eric Brevig"/>
    <s v="Jennifer Ventimilia"/>
    <s v="Dan Aykroyd"/>
    <s v="United States"/>
    <n v="80000000"/>
    <n v="203509374"/>
    <s v="Warner Bros."/>
    <n v="80"/>
    <n v="218.1"/>
    <n v="284315938.82530951"/>
  </r>
  <r>
    <s v="My Soul to Take"/>
    <x v="0"/>
    <x v="4"/>
    <x v="30"/>
    <s v="October 8, 2010 (United States)"/>
    <x v="25"/>
    <n v="20000"/>
    <s v="Wes Craven"/>
    <s v="Wes Craven"/>
    <s v="Max Thieriot"/>
    <s v="United States"/>
    <n v="25000000"/>
    <n v="21500813"/>
    <s v="Rogue"/>
    <n v="107"/>
    <n v="218.1"/>
    <n v="30038045.488766622"/>
  </r>
  <r>
    <s v="Elle s'appelait Sarah"/>
    <x v="8"/>
    <x v="0"/>
    <x v="30"/>
    <s v="July 22, 2011 (United States)"/>
    <x v="24"/>
    <n v="17000"/>
    <s v="Gilles Paquet-Brenner"/>
    <s v="Tatiana De Rosnay"/>
    <s v="Kristin Scott Thomas"/>
    <s v="France"/>
    <m/>
    <n v="24792815"/>
    <s v="Hugo Productions"/>
    <n v="111"/>
    <n v="218.1"/>
    <n v="34637188.127005957"/>
  </r>
  <r>
    <s v="The Warrior's Way"/>
    <x v="0"/>
    <x v="2"/>
    <x v="30"/>
    <s v="December 3, 2010 (United States)"/>
    <x v="21"/>
    <n v="26000"/>
    <s v="Sngmoo Lee"/>
    <s v="Sngmoo Lee"/>
    <s v="Jang Dong-Gun"/>
    <s v="New Zealand"/>
    <n v="42000000"/>
    <n v="11103434"/>
    <s v="Rogue"/>
    <n v="100"/>
    <n v="218.1"/>
    <n v="15512225.308574049"/>
  </r>
  <r>
    <s v="Hatchet II"/>
    <x v="0"/>
    <x v="2"/>
    <x v="30"/>
    <s v="November 2010 (Australia)"/>
    <x v="30"/>
    <n v="13000"/>
    <s v="Adam Green"/>
    <s v="Adam Green"/>
    <s v="Danielle Harris"/>
    <s v="United States"/>
    <n v="800000"/>
    <n v="156190"/>
    <s v="ArieScope Pictures"/>
    <n v="85"/>
    <n v="218.1"/>
    <n v="218207.67079321411"/>
  </r>
  <r>
    <s v="The Trip"/>
    <x v="4"/>
    <x v="3"/>
    <x v="30"/>
    <s v="April 24, 2011 (Greece)"/>
    <x v="9"/>
    <n v="22000"/>
    <s v="Michael Winterbottom"/>
    <m/>
    <s v="Steve Coogan"/>
    <s v="United Kingdom"/>
    <m/>
    <n v="3945217"/>
    <s v="Baby Cow Productions"/>
    <n v="112"/>
    <n v="218.1"/>
    <n v="5511726.8220999539"/>
  </r>
  <r>
    <s v="Hesher"/>
    <x v="0"/>
    <x v="0"/>
    <x v="30"/>
    <s v="June 25, 2011 (Japan)"/>
    <x v="9"/>
    <n v="51000"/>
    <s v="Spencer Susser"/>
    <s v="Spencer Susser"/>
    <s v="Joseph Gordon-Levitt"/>
    <s v="United States"/>
    <n v="7000000"/>
    <n v="449702"/>
    <s v="The Last Picture Company"/>
    <n v="106"/>
    <n v="218.1"/>
    <n v="628263.17927556171"/>
  </r>
  <r>
    <s v="For Colored Girls"/>
    <x v="0"/>
    <x v="0"/>
    <x v="30"/>
    <s v="November 5, 2010 (United States)"/>
    <x v="10"/>
    <n v="7300"/>
    <s v="Tyler Perry"/>
    <s v="Tyler Perry"/>
    <s v="Janet Jackson"/>
    <s v="United States"/>
    <n v="21000000"/>
    <n v="37981984"/>
    <s v="Lionsgate"/>
    <n v="133"/>
    <n v="218.1"/>
    <n v="53063321.984410822"/>
  </r>
  <r>
    <s v="The Perfect Host"/>
    <x v="0"/>
    <x v="3"/>
    <x v="30"/>
    <s v="May 7, 2011 (Japan)"/>
    <x v="8"/>
    <n v="26000"/>
    <s v="Nick Tomnay"/>
    <s v="Nick Tomnay"/>
    <s v="David Hyde Pierce"/>
    <s v="United States"/>
    <n v="500000"/>
    <n v="453708"/>
    <s v="Stacey Testro International"/>
    <n v="93"/>
    <n v="218.1"/>
    <n v="633859.82393397519"/>
  </r>
  <r>
    <s v="Love Ranch"/>
    <x v="0"/>
    <x v="5"/>
    <x v="30"/>
    <s v="January 6, 2011 (Netherlands)"/>
    <x v="41"/>
    <n v="3000"/>
    <s v="Taylor Hackford"/>
    <s v="Mark Jacobson"/>
    <s v="Helen Mirren"/>
    <s v="Germany"/>
    <n v="25000000"/>
    <n v="146149"/>
    <s v="Aramid Entertainment Fund"/>
    <n v="117"/>
    <n v="218.1"/>
    <n v="204179.73544245758"/>
  </r>
  <r>
    <s v="Love Crime"/>
    <x v="4"/>
    <x v="6"/>
    <x v="30"/>
    <s v="September 2, 2011 (United States)"/>
    <x v="16"/>
    <n v="5200"/>
    <s v="Alain Corneau"/>
    <s v="Alain Corneau"/>
    <s v="Ludivine Sagnier"/>
    <s v="France"/>
    <m/>
    <n v="3696522"/>
    <s v="SBS Films"/>
    <n v="106"/>
    <n v="218.1"/>
    <n v="5164283.6011004122"/>
  </r>
  <r>
    <s v="Passion Play"/>
    <x v="0"/>
    <x v="0"/>
    <x v="30"/>
    <s v="July 2, 2011 (Taiwan)"/>
    <x v="26"/>
    <n v="7400"/>
    <s v="Mitch Glazer"/>
    <s v="Mitch Glazer"/>
    <s v="Mickey Rourke"/>
    <s v="United States"/>
    <n v="8000000"/>
    <n v="25603"/>
    <s v="Annapurna Productions"/>
    <n v="94"/>
    <n v="218.1"/>
    <n v="35769.069692801466"/>
  </r>
  <r>
    <s v="Kaboom"/>
    <x v="4"/>
    <x v="3"/>
    <x v="30"/>
    <s v="October 6, 2010 (France)"/>
    <x v="46"/>
    <n v="13000"/>
    <s v="Gregg Araki"/>
    <s v="Gregg Araki"/>
    <s v="Thomas Dekker"/>
    <s v="United States"/>
    <m/>
    <n v="635162"/>
    <s v="Desperate Pictures"/>
    <n v="86"/>
    <n v="218.1"/>
    <n v="887362.95919303072"/>
  </r>
  <r>
    <s v="Everything Must Go"/>
    <x v="0"/>
    <x v="0"/>
    <x v="30"/>
    <s v="October 14, 2011 (United Kingdom)"/>
    <x v="5"/>
    <n v="49000"/>
    <s v="Dan Rush"/>
    <s v="Dan Rush"/>
    <s v="Will Ferrell"/>
    <s v="United States"/>
    <n v="5000000"/>
    <n v="2820490"/>
    <s v="Temple Hill Entertainment"/>
    <n v="97"/>
    <n v="218.1"/>
    <n v="3940409.4589637779"/>
  </r>
  <r>
    <s v="Captain America: the First Avenger"/>
    <x v="8"/>
    <x v="2"/>
    <x v="31"/>
    <s v="July 22, 2011 (United States)"/>
    <x v="15"/>
    <n v="769000"/>
    <s v="Joe Johnston"/>
    <s v="Christopher Markus"/>
    <s v="Chris Evans"/>
    <s v="United States"/>
    <n v="140000000"/>
    <n v="370569774"/>
    <s v="Paramount Pictures"/>
    <n v="124"/>
    <n v="224.9"/>
    <n v="502056959.26100481"/>
  </r>
  <r>
    <s v="Thor"/>
    <x v="8"/>
    <x v="2"/>
    <x v="31"/>
    <s v="May 6, 2011 (United States)"/>
    <x v="9"/>
    <n v="772000"/>
    <s v="Kenneth Branagh"/>
    <s v="Ashley Miller"/>
    <s v="Chris Hemsworth"/>
    <s v="United States"/>
    <n v="150000000"/>
    <n v="449326618"/>
    <s v="Paramount Pictures"/>
    <n v="115"/>
    <n v="224.9"/>
    <n v="608758650.53179181"/>
  </r>
  <r>
    <s v="Harry Potter and the Deathly Hallows: Part 2"/>
    <x v="8"/>
    <x v="1"/>
    <x v="31"/>
    <s v="July 15, 2011 (United States)"/>
    <x v="31"/>
    <n v="790000"/>
    <s v="David Yates"/>
    <s v="Steve Kloves"/>
    <s v="Daniel Radcliffe"/>
    <s v="United Kingdom"/>
    <n v="125000000"/>
    <n v="1342321665"/>
    <s v="Warner Bros."/>
    <n v="130"/>
    <n v="224.9"/>
    <n v="1818610099.2685635"/>
  </r>
  <r>
    <s v="Take Shelter"/>
    <x v="0"/>
    <x v="0"/>
    <x v="31"/>
    <s v="November 10, 2011 (Croatia)"/>
    <x v="34"/>
    <n v="95000"/>
    <s v="Jeff Nichols"/>
    <s v="Jeff Nichols"/>
    <s v="Michael Shannon"/>
    <s v="United States"/>
    <n v="5000000"/>
    <n v="3741098"/>
    <s v="Hydraulx"/>
    <n v="120"/>
    <n v="224.9"/>
    <n v="5068530.7274344144"/>
  </r>
  <r>
    <s v="Bridesmaids"/>
    <x v="0"/>
    <x v="3"/>
    <x v="31"/>
    <s v="May 13, 2011 (United States)"/>
    <x v="8"/>
    <n v="276000"/>
    <s v="Paul Feig"/>
    <s v="Kristen Wiig"/>
    <s v="Kristen Wiig"/>
    <s v="United States"/>
    <n v="32500000"/>
    <n v="288383523"/>
    <s v="Universal Pictures"/>
    <n v="125"/>
    <n v="224.9"/>
    <n v="390709023.82436633"/>
  </r>
  <r>
    <s v="Fast Five"/>
    <x v="8"/>
    <x v="2"/>
    <x v="31"/>
    <s v="April 29, 2011 (United States)"/>
    <x v="4"/>
    <n v="362000"/>
    <s v="Justin Lin"/>
    <s v="Chris Morgan"/>
    <s v="Vin Diesel"/>
    <s v="United States"/>
    <n v="125000000"/>
    <n v="626137675"/>
    <s v="Universal Pictures"/>
    <n v="130"/>
    <n v="224.9"/>
    <n v="848306578.80168951"/>
  </r>
  <r>
    <s v="Midnight in Paris"/>
    <x v="8"/>
    <x v="3"/>
    <x v="31"/>
    <s v="June 10, 2011 (United States)"/>
    <x v="3"/>
    <n v="398000"/>
    <s v="Woody Allen"/>
    <s v="Woody Allen"/>
    <s v="Owen Wilson"/>
    <s v="Spain"/>
    <n v="17000000"/>
    <n v="151653750"/>
    <s v="Mediapro"/>
    <n v="94"/>
    <n v="224.9"/>
    <n v="205464195.75366828"/>
  </r>
  <r>
    <s v="Moneyball"/>
    <x v="8"/>
    <x v="5"/>
    <x v="31"/>
    <s v="September 23, 2011 (United States)"/>
    <x v="37"/>
    <n v="385000"/>
    <s v="Bennett Miller"/>
    <s v="Steven Zaillian"/>
    <s v="Brad Pitt"/>
    <s v="United States"/>
    <n v="50000000"/>
    <n v="110206216"/>
    <s v="Columbia Pictures"/>
    <n v="133"/>
    <n v="224.9"/>
    <n v="149310066.76389503"/>
  </r>
  <r>
    <s v="The Girl with the Dragon Tattoo"/>
    <x v="0"/>
    <x v="6"/>
    <x v="31"/>
    <s v="December 21, 2011 (United States)"/>
    <x v="40"/>
    <n v="435000"/>
    <s v="David Fincher"/>
    <s v="Steven Zaillian"/>
    <s v="Daniel Craig"/>
    <s v="United States"/>
    <n v="90000000"/>
    <n v="232617430"/>
    <s v="Columbia Pictures"/>
    <n v="158"/>
    <n v="224.9"/>
    <n v="315155762.20987099"/>
  </r>
  <r>
    <s v="Just Go with It"/>
    <x v="8"/>
    <x v="3"/>
    <x v="31"/>
    <s v="February 11, 2011 (United States)"/>
    <x v="5"/>
    <n v="227000"/>
    <s v="Dennis Dugan"/>
    <s v="Allan Loeb"/>
    <s v="Adam Sandler"/>
    <s v="United States"/>
    <n v="80000000"/>
    <n v="214945591"/>
    <s v="Columbia Pictures"/>
    <n v="117"/>
    <n v="224.9"/>
    <n v="291213524.13383722"/>
  </r>
  <r>
    <s v="The Intouchables"/>
    <x v="0"/>
    <x v="5"/>
    <x v="31"/>
    <s v="November 2, 2011 (France)"/>
    <x v="55"/>
    <n v="785000"/>
    <s v="Olivier Nakache"/>
    <s v="Olivier Nakache"/>
    <s v="François Cluzet"/>
    <s v="France"/>
    <m/>
    <n v="426588510"/>
    <s v="Quad Productions"/>
    <n v="112"/>
    <n v="224.9"/>
    <n v="577952507.76789677"/>
  </r>
  <r>
    <s v="Drive"/>
    <x v="0"/>
    <x v="6"/>
    <x v="31"/>
    <s v="September 16, 2011 (United States)"/>
    <x v="40"/>
    <n v="587000"/>
    <s v="Nicolas Winding Refn"/>
    <s v="Hossein Amini"/>
    <s v="Ryan Gosling"/>
    <s v="United States"/>
    <n v="15000000"/>
    <n v="77187281"/>
    <s v="FilmDistrict"/>
    <n v="100"/>
    <n v="224.9"/>
    <n v="104575209.07381058"/>
  </r>
  <r>
    <s v="Green Lantern"/>
    <x v="8"/>
    <x v="2"/>
    <x v="31"/>
    <s v="June 17, 2011 (United States)"/>
    <x v="30"/>
    <n v="272000"/>
    <s v="Martin Campbell"/>
    <s v="Greg Berlanti"/>
    <s v="Ryan Reynolds"/>
    <s v="United States"/>
    <n v="200000000"/>
    <n v="219851172"/>
    <s v="Warner Bros."/>
    <n v="114"/>
    <n v="224.9"/>
    <n v="297859724.80391282"/>
  </r>
  <r>
    <s v="The Cabin in the Woods"/>
    <x v="0"/>
    <x v="4"/>
    <x v="31"/>
    <s v="April 13, 2012 (United States)"/>
    <x v="9"/>
    <n v="387000"/>
    <s v="Drew Goddard"/>
    <s v="Joss Whedon"/>
    <s v="Kristen Connolly"/>
    <s v="United States"/>
    <n v="30000000"/>
    <n v="69935600"/>
    <s v="Lionsgate"/>
    <n v="95"/>
    <n v="224.9"/>
    <n v="94750454.957758993"/>
  </r>
  <r>
    <s v="The Help"/>
    <x v="8"/>
    <x v="0"/>
    <x v="31"/>
    <s v="August 10, 2011 (United States)"/>
    <x v="45"/>
    <n v="436000"/>
    <s v="Tate Taylor"/>
    <s v="Tate Taylor"/>
    <s v="Emma Stone"/>
    <s v="United States"/>
    <n v="25000000"/>
    <n v="216639112"/>
    <s v="DreamWorks"/>
    <n v="146"/>
    <n v="224.9"/>
    <n v="293507947.64962202"/>
  </r>
  <r>
    <s v="Crazy, Stupid, Love."/>
    <x v="8"/>
    <x v="3"/>
    <x v="31"/>
    <s v="July 29, 2011 (United States)"/>
    <x v="34"/>
    <n v="487000"/>
    <s v="Glenn Ficarra"/>
    <s v="Dan Fogelman"/>
    <s v="Steve Carell"/>
    <s v="United States"/>
    <n v="50000000"/>
    <n v="145051197"/>
    <s v="Carousel Productions (II)"/>
    <n v="118"/>
    <n v="224.9"/>
    <n v="196518896.06891951"/>
  </r>
  <r>
    <s v="No Strings Attached"/>
    <x v="0"/>
    <x v="3"/>
    <x v="31"/>
    <s v="January 21, 2011 (United States)"/>
    <x v="19"/>
    <n v="219000"/>
    <s v="Ivan Reitman"/>
    <s v="Elizabeth Meriwether"/>
    <s v="Natalie Portman"/>
    <s v="United States"/>
    <n v="25000000"/>
    <n v="149228077"/>
    <s v="Paramount Pictures"/>
    <n v="108"/>
    <n v="224.9"/>
    <n v="202177834.86838594"/>
  </r>
  <r>
    <s v="Pirates of the Caribbean: on Stranger Tides"/>
    <x v="8"/>
    <x v="2"/>
    <x v="31"/>
    <s v="May 20, 2011 (United States)"/>
    <x v="14"/>
    <n v="492000"/>
    <s v="Rob Marshall"/>
    <s v="Ted Elliott"/>
    <s v="Johnny Depp"/>
    <s v="United States"/>
    <n v="250000000"/>
    <n v="1045713802"/>
    <s v="Walt Disney Pictures"/>
    <n v="136"/>
    <n v="224.9"/>
    <n v="1416758539.214762"/>
  </r>
  <r>
    <s v="Sucker Punch"/>
    <x v="8"/>
    <x v="2"/>
    <x v="31"/>
    <s v="March 25, 2011 (United States)"/>
    <x v="22"/>
    <n v="235000"/>
    <s v="Zack Snyder"/>
    <s v="Zack Snyder"/>
    <s v="Emily Browning"/>
    <s v="United States"/>
    <n v="82000000"/>
    <n v="89792502"/>
    <s v="Warner Bros."/>
    <n v="110"/>
    <n v="224.9"/>
    <n v="121653069.62827922"/>
  </r>
  <r>
    <s v="Warrior"/>
    <x v="8"/>
    <x v="2"/>
    <x v="31"/>
    <s v="September 9, 2011 (United States)"/>
    <x v="31"/>
    <n v="445000"/>
    <s v="Gavin O'Connor"/>
    <s v="Gavin O'Connor"/>
    <s v="Tom Hardy"/>
    <s v="United States"/>
    <n v="25000000"/>
    <n v="23308615"/>
    <s v="Lionsgate"/>
    <n v="140"/>
    <n v="224.9"/>
    <n v="31579079.548688304"/>
  </r>
  <r>
    <s v="Kung Fu Panda 2"/>
    <x v="1"/>
    <x v="10"/>
    <x v="31"/>
    <s v="May 26, 2011 (United States)"/>
    <x v="13"/>
    <n v="262000"/>
    <s v="Jennifer Yuh Nelson"/>
    <s v="Jonathan Aibel"/>
    <s v="Jack Black"/>
    <s v="United States"/>
    <n v="150000000"/>
    <n v="665692281"/>
    <s v="DreamWorks Animation"/>
    <n v="90"/>
    <n v="224.9"/>
    <n v="901896122.81325018"/>
  </r>
  <r>
    <s v="Friends with Benefits"/>
    <x v="0"/>
    <x v="3"/>
    <x v="31"/>
    <s v="July 22, 2011 (United States)"/>
    <x v="16"/>
    <n v="348000"/>
    <s v="Will Gluck"/>
    <s v="Keith Merryman"/>
    <s v="Mila Kunis"/>
    <s v="United States"/>
    <n v="35000000"/>
    <n v="149542245"/>
    <s v="Screen Gems"/>
    <n v="109"/>
    <n v="224.9"/>
    <n v="202603477.32992437"/>
  </r>
  <r>
    <s v="Immortals"/>
    <x v="0"/>
    <x v="2"/>
    <x v="31"/>
    <s v="November 11, 2011 (United States)"/>
    <x v="22"/>
    <n v="163000"/>
    <s v="Tarsem Singh"/>
    <s v="Charley Parlapanides"/>
    <s v="Henry Cavill"/>
    <s v="United States"/>
    <n v="75000000"/>
    <n v="226904017"/>
    <s v="Relativity Media"/>
    <n v="110"/>
    <n v="224.9"/>
    <n v="307415091.06224984"/>
  </r>
  <r>
    <s v="X-Men: First Class"/>
    <x v="8"/>
    <x v="2"/>
    <x v="31"/>
    <s v="June 3, 2011 (United States)"/>
    <x v="3"/>
    <n v="657000"/>
    <s v="Matthew Vaughn"/>
    <s v="Ashley Miller"/>
    <s v="James McAvoy"/>
    <s v="United States"/>
    <n v="160000000"/>
    <n v="352616690"/>
    <s v="Twentieth Century Fox"/>
    <n v="131"/>
    <n v="224.9"/>
    <n v="477733683.60604709"/>
  </r>
  <r>
    <s v="Contagion"/>
    <x v="8"/>
    <x v="0"/>
    <x v="31"/>
    <s v="September 9, 2011 (United States)"/>
    <x v="17"/>
    <n v="290000"/>
    <s v="Steven Soderbergh"/>
    <s v="Scott Z. Burns"/>
    <s v="Matt Damon"/>
    <s v="United Arab Emirates"/>
    <n v="60000000"/>
    <n v="136515867"/>
    <s v="Warner Bros."/>
    <n v="106"/>
    <n v="224.9"/>
    <n v="184955023.00978211"/>
  </r>
  <r>
    <s v="Bad Teacher"/>
    <x v="0"/>
    <x v="3"/>
    <x v="31"/>
    <s v="June 24, 2011 (United States)"/>
    <x v="41"/>
    <n v="196000"/>
    <s v="Jake Kasdan"/>
    <s v="Gene Stupnitsky"/>
    <s v="Cameron Diaz"/>
    <s v="United States"/>
    <n v="20000000"/>
    <n v="216197492"/>
    <s v="Columbia Pictures"/>
    <n v="92"/>
    <n v="224.9"/>
    <n v="292909630.11293906"/>
  </r>
  <r>
    <s v="In Time"/>
    <x v="8"/>
    <x v="2"/>
    <x v="31"/>
    <s v="October 28, 2011 (United States)"/>
    <x v="17"/>
    <n v="379000"/>
    <s v="Andrew Niccol"/>
    <s v="Andrew Niccol"/>
    <s v="Justin Timberlake"/>
    <s v="United States"/>
    <n v="40000000"/>
    <n v="173930596"/>
    <s v="New Regency Productions"/>
    <n v="109"/>
    <n v="224.9"/>
    <n v="235645409.52067584"/>
  </r>
  <r>
    <s v="One Day"/>
    <x v="8"/>
    <x v="0"/>
    <x v="31"/>
    <s v="August 19, 2011 (United States)"/>
    <x v="9"/>
    <n v="143000"/>
    <s v="Lone Scherfig"/>
    <s v="David Nicholls"/>
    <s v="Anne Hathaway"/>
    <s v="United States"/>
    <n v="15000000"/>
    <n v="59389433"/>
    <s v="Focus Features"/>
    <n v="107"/>
    <n v="224.9"/>
    <n v="80462250.93419297"/>
  </r>
  <r>
    <s v="Scream 4"/>
    <x v="0"/>
    <x v="4"/>
    <x v="31"/>
    <s v="April 15, 2011 (United States)"/>
    <x v="10"/>
    <n v="131000"/>
    <s v="Wes Craven"/>
    <s v="Kevin Williamson"/>
    <s v="Neve Campbell"/>
    <s v="United States"/>
    <n v="40000000"/>
    <n v="97231420"/>
    <s v="Dimension Films"/>
    <n v="111"/>
    <n v="224.9"/>
    <n v="131731496.99421965"/>
  </r>
  <r>
    <s v="Shame"/>
    <x v="5"/>
    <x v="0"/>
    <x v="31"/>
    <s v="January 13, 2012 (United Kingdom)"/>
    <x v="13"/>
    <n v="187000"/>
    <s v="Steve McQueen"/>
    <s v="Steve McQueen"/>
    <s v="Michael Fassbender"/>
    <s v="United Kingdom"/>
    <n v="6500000"/>
    <n v="19123767"/>
    <s v="Fox Searchlight Pictures"/>
    <n v="101"/>
    <n v="224.9"/>
    <n v="25909345.508670516"/>
  </r>
  <r>
    <s v="Mission: Impossible - Ghost Protocol"/>
    <x v="8"/>
    <x v="2"/>
    <x v="31"/>
    <s v="December 21, 2011 (United States)"/>
    <x v="34"/>
    <n v="466000"/>
    <s v="Brad Bird"/>
    <s v="Bruce Geller"/>
    <s v="Tom Cruise"/>
    <s v="United States"/>
    <n v="145000000"/>
    <n v="694713380"/>
    <s v="Paramount Pictures"/>
    <n v="132"/>
    <n v="224.9"/>
    <n v="941214614.87772334"/>
  </r>
  <r>
    <s v="Super 8"/>
    <x v="8"/>
    <x v="16"/>
    <x v="31"/>
    <s v="June 10, 2011 (United States)"/>
    <x v="9"/>
    <n v="343000"/>
    <s v="J.J. Abrams"/>
    <s v="J.J. Abrams"/>
    <s v="Elle Fanning"/>
    <s v="United States"/>
    <n v="50000000"/>
    <n v="260095986"/>
    <s v="Paramount Pictures"/>
    <n v="112"/>
    <n v="224.9"/>
    <n v="352384379.43174738"/>
  </r>
  <r>
    <s v="We Need to Talk About Kevin"/>
    <x v="0"/>
    <x v="0"/>
    <x v="31"/>
    <s v="October 21, 2011 (United Kingdom)"/>
    <x v="24"/>
    <n v="142000"/>
    <s v="Lynne Ramsay"/>
    <s v="Lynne Ramsay"/>
    <s v="Tilda Swinton"/>
    <s v="United Kingdom"/>
    <n v="7000000"/>
    <n v="9232318"/>
    <s v="BBC Films"/>
    <n v="112"/>
    <n v="224.9"/>
    <n v="12508169.384615384"/>
  </r>
  <r>
    <s v="Limitless"/>
    <x v="8"/>
    <x v="9"/>
    <x v="31"/>
    <s v="March 18, 2011 (United States)"/>
    <x v="34"/>
    <n v="538000"/>
    <s v="Neil Burger"/>
    <s v="Leslie Dixon"/>
    <s v="Bradley Cooper"/>
    <s v="United States"/>
    <n v="27000000"/>
    <n v="161849455"/>
    <s v="Relativity Media"/>
    <n v="105"/>
    <n v="224.9"/>
    <n v="219277585.32014227"/>
  </r>
  <r>
    <s v="Unknown"/>
    <x v="8"/>
    <x v="2"/>
    <x v="31"/>
    <s v="February 18, 2011 (United States)"/>
    <x v="8"/>
    <n v="253000"/>
    <s v="Jaume Collet-Serra"/>
    <s v="Oliver Butcher"/>
    <s v="Liam Neeson"/>
    <s v="United Kingdom"/>
    <n v="30000000"/>
    <n v="135710029"/>
    <s v="Dark Castle Entertainment"/>
    <n v="113"/>
    <n v="224.9"/>
    <n v="183863254.05202311"/>
  </r>
  <r>
    <s v="Transformers: Dark of the Moon"/>
    <x v="8"/>
    <x v="2"/>
    <x v="31"/>
    <s v="June 29, 2011 (United States)"/>
    <x v="19"/>
    <n v="390000"/>
    <s v="Michael Bay"/>
    <s v="Ehren Kruger"/>
    <s v="Shia LaBeouf"/>
    <s v="United States"/>
    <n v="195000000"/>
    <n v="1123794079"/>
    <s v="Paramount Pictures"/>
    <n v="154"/>
    <n v="224.9"/>
    <n v="1522543601.0284569"/>
  </r>
  <r>
    <s v="Cowboys &amp; Aliens"/>
    <x v="8"/>
    <x v="2"/>
    <x v="31"/>
    <s v="July 29, 2011 (United States)"/>
    <x v="22"/>
    <n v="211000"/>
    <s v="Jon Favreau"/>
    <s v="Roberto Orci"/>
    <s v="Daniel Craig"/>
    <s v="United States"/>
    <n v="163000000"/>
    <n v="174822325"/>
    <s v="Universal Pictures"/>
    <n v="119"/>
    <n v="224.9"/>
    <n v="236853545.69808802"/>
  </r>
  <r>
    <s v="Tinker Tailor Soldier Spy"/>
    <x v="0"/>
    <x v="0"/>
    <x v="31"/>
    <s v="January 6, 2012 (United States)"/>
    <x v="12"/>
    <n v="192000"/>
    <s v="Tomas Alfredson"/>
    <s v="John le Carré"/>
    <s v="Gary Oldman"/>
    <s v="United Kingdom"/>
    <m/>
    <n v="81529126"/>
    <s v="StudioCanal"/>
    <n v="122"/>
    <n v="224.9"/>
    <n v="110457646.47487772"/>
  </r>
  <r>
    <s v="The Twilight Saga: Breaking Dawn - Part 1"/>
    <x v="8"/>
    <x v="1"/>
    <x v="31"/>
    <s v="November 18, 2011 (United States)"/>
    <x v="38"/>
    <n v="228000"/>
    <s v="Bill Condon"/>
    <s v="Melissa Rosenberg"/>
    <s v="Kristen Stewart"/>
    <s v="United States"/>
    <n v="110000000"/>
    <n v="712205856"/>
    <s v="Summit Entertainment"/>
    <n v="117"/>
    <n v="224.9"/>
    <n v="964913847.59092915"/>
  </r>
  <r>
    <s v="Conan the Barbarian"/>
    <x v="0"/>
    <x v="2"/>
    <x v="31"/>
    <s v="August 19, 2011 (United States)"/>
    <x v="33"/>
    <n v="96000"/>
    <s v="Marcus Nispel"/>
    <s v="Thomas Dean Donnelly"/>
    <s v="Jason Momoa"/>
    <s v="United States"/>
    <n v="90000000"/>
    <n v="63523283"/>
    <s v="Lionsgate"/>
    <n v="113"/>
    <n v="224.9"/>
    <n v="86062891.64117384"/>
  </r>
  <r>
    <s v="Cars 2"/>
    <x v="2"/>
    <x v="10"/>
    <x v="31"/>
    <s v="June 24, 2011 (United States)"/>
    <x v="10"/>
    <n v="168000"/>
    <s v="John Lasseter"/>
    <s v="John Lasseter"/>
    <s v="Owen Wilson"/>
    <s v="United States"/>
    <n v="200000000"/>
    <n v="559852396"/>
    <s v="Walt Disney Pictures"/>
    <n v="106"/>
    <n v="224.9"/>
    <n v="758501667.67985761"/>
  </r>
  <r>
    <s v="Rango"/>
    <x v="1"/>
    <x v="10"/>
    <x v="31"/>
    <s v="March 4, 2011 (United States)"/>
    <x v="13"/>
    <n v="245000"/>
    <s v="Gore Verbinski"/>
    <s v="John Logan"/>
    <s v="Johnny Depp"/>
    <s v="United States"/>
    <n v="135000000"/>
    <n v="245724603"/>
    <s v="Paramount Pictures"/>
    <n v="107"/>
    <n v="224.9"/>
    <n v="332913679.56469536"/>
  </r>
  <r>
    <s v="Melancholia"/>
    <x v="0"/>
    <x v="0"/>
    <x v="31"/>
    <s v="May 26, 2011 (Denmark)"/>
    <x v="13"/>
    <n v="172000"/>
    <s v="Lars von Trier"/>
    <s v="Lars von Trier"/>
    <s v="Kirsten Dunst"/>
    <s v="Denmark"/>
    <n v="7400000"/>
    <n v="17039814"/>
    <s v="Zentropa Entertainments"/>
    <n v="135"/>
    <n v="224.9"/>
    <n v="23085955.205869272"/>
  </r>
  <r>
    <s v="Source Code"/>
    <x v="8"/>
    <x v="2"/>
    <x v="31"/>
    <s v="April 1, 2011 (United States)"/>
    <x v="24"/>
    <n v="495000"/>
    <s v="Duncan Jones"/>
    <s v="Ben Ripley"/>
    <s v="Jake Gyllenhaal"/>
    <s v="United States"/>
    <n v="32000000"/>
    <n v="147332697"/>
    <s v="Summit Entertainment"/>
    <n v="93"/>
    <n v="224.9"/>
    <n v="199609927.860827"/>
  </r>
  <r>
    <s v="Real Steel"/>
    <x v="8"/>
    <x v="2"/>
    <x v="31"/>
    <s v="October 7, 2011 (United States)"/>
    <x v="9"/>
    <n v="306000"/>
    <s v="Shawn Levy"/>
    <s v="John Gatins"/>
    <s v="Hugh Jackman"/>
    <s v="United States"/>
    <n v="110000000"/>
    <n v="299268508"/>
    <s v="Dreamworks Pictures"/>
    <n v="127"/>
    <n v="224.9"/>
    <n v="405456266.73010224"/>
  </r>
  <r>
    <s v="Horrible Bosses"/>
    <x v="0"/>
    <x v="3"/>
    <x v="31"/>
    <s v="July 8, 2011 (United States)"/>
    <x v="8"/>
    <n v="428000"/>
    <s v="Seth Gordon"/>
    <s v="Michael Markowitz"/>
    <s v="Jason Bateman"/>
    <s v="United States"/>
    <n v="35000000"/>
    <n v="209838559"/>
    <s v="New Line Cinema"/>
    <n v="98"/>
    <n v="224.9"/>
    <n v="284294392.74032903"/>
  </r>
  <r>
    <s v="Rio"/>
    <x v="1"/>
    <x v="10"/>
    <x v="31"/>
    <s v="April 15, 2011 (United States)"/>
    <x v="15"/>
    <n v="212000"/>
    <s v="Carlos Saldanha"/>
    <s v="Carlos Saldanha"/>
    <s v="Jesse Eisenberg"/>
    <s v="United States"/>
    <n v="90000000"/>
    <n v="483866518"/>
    <s v="Twentieth Century Fox Animation"/>
    <n v="96"/>
    <n v="224.9"/>
    <n v="655554148.6642952"/>
  </r>
  <r>
    <s v="The Skin I Live In"/>
    <x v="0"/>
    <x v="0"/>
    <x v="31"/>
    <s v="September 2, 2011 (Spain)"/>
    <x v="37"/>
    <n v="143000"/>
    <s v="Pedro Almodóvar"/>
    <s v="Thierry Jonquet"/>
    <s v="Antonio Banderas"/>
    <s v="Spain"/>
    <m/>
    <n v="33750478"/>
    <s v="Blue Haze Entertainment"/>
    <n v="120"/>
    <n v="224.9"/>
    <n v="45725969.971542902"/>
  </r>
  <r>
    <s v="Sherlock Holmes: A Game of Shadows"/>
    <x v="8"/>
    <x v="2"/>
    <x v="31"/>
    <s v="December 16, 2011 (United States)"/>
    <x v="24"/>
    <n v="429000"/>
    <s v="Guy Ritchie"/>
    <s v="Michele Mulroney"/>
    <s v="Robert Downey Jr."/>
    <s v="United States"/>
    <n v="125000000"/>
    <n v="543848418"/>
    <s v="Warner Bros."/>
    <n v="129"/>
    <n v="224.9"/>
    <n v="736819088.32636714"/>
  </r>
  <r>
    <s v="The Three Musketeers"/>
    <x v="8"/>
    <x v="2"/>
    <x v="31"/>
    <s v="October 21, 2011 (United States)"/>
    <x v="46"/>
    <n v="105000"/>
    <s v="Paul W.S. Anderson"/>
    <s v="Alex Litvak"/>
    <s v="Logan Lerman"/>
    <s v="United States"/>
    <n v="75000000"/>
    <n v="132274484"/>
    <s v="Summit Entertainment"/>
    <n v="110"/>
    <n v="224.9"/>
    <n v="179208693.97421074"/>
  </r>
  <r>
    <s v="Sleeping Beauty"/>
    <x v="4"/>
    <x v="0"/>
    <x v="31"/>
    <s v="December 2, 2011 (United States)"/>
    <x v="11"/>
    <n v="32000"/>
    <s v="Julia Leigh"/>
    <s v="Julia Leigh"/>
    <s v="Emily Browning"/>
    <s v="Australia"/>
    <m/>
    <n v="408680"/>
    <s v="Screen Australia"/>
    <n v="101"/>
    <n v="224.9"/>
    <n v="553689.62205424625"/>
  </r>
  <r>
    <s v="Tower Heist"/>
    <x v="8"/>
    <x v="2"/>
    <x v="31"/>
    <s v="November 4, 2011 (United States)"/>
    <x v="19"/>
    <n v="137000"/>
    <s v="Brett Ratner"/>
    <s v="Adam Cooper"/>
    <s v="Eddie Murphy"/>
    <s v="United States"/>
    <n v="75000000"/>
    <n v="152930623"/>
    <s v="Universal Pictures"/>
    <n v="104"/>
    <n v="224.9"/>
    <n v="207194134.40684748"/>
  </r>
  <r>
    <s v="Paul"/>
    <x v="0"/>
    <x v="1"/>
    <x v="31"/>
    <s v="March 18, 2011 (United States)"/>
    <x v="9"/>
    <n v="240000"/>
    <s v="Greg Mottola"/>
    <s v="Simon Pegg"/>
    <s v="Simon Pegg"/>
    <s v="United States"/>
    <n v="40000000"/>
    <n v="97984015"/>
    <s v="Universal Pictures"/>
    <n v="104"/>
    <n v="224.9"/>
    <n v="132751131.0382392"/>
  </r>
  <r>
    <s v="We Bought a Zoo"/>
    <x v="1"/>
    <x v="3"/>
    <x v="31"/>
    <s v="December 23, 2011 (United States)"/>
    <x v="12"/>
    <n v="138000"/>
    <s v="Cameron Crowe"/>
    <s v="Aline Brosh McKenna"/>
    <s v="Matt Damon"/>
    <s v="United States"/>
    <n v="50000000"/>
    <n v="120081841"/>
    <s v="Twentieth Century Fox"/>
    <n v="124"/>
    <n v="224.9"/>
    <n v="162689804.1471765"/>
  </r>
  <r>
    <s v="Rise of the Planet of the Apes"/>
    <x v="8"/>
    <x v="2"/>
    <x v="31"/>
    <s v="August 5, 2011 (United States)"/>
    <x v="24"/>
    <n v="504000"/>
    <s v="Rupert Wyatt"/>
    <s v="Rick Jaffa"/>
    <s v="James Franco"/>
    <s v="United States"/>
    <n v="93000000"/>
    <n v="481800873"/>
    <s v="Twentieth Century Fox"/>
    <n v="105"/>
    <n v="224.9"/>
    <n v="652755562.48599374"/>
  </r>
  <r>
    <s v="Your Highness"/>
    <x v="0"/>
    <x v="1"/>
    <x v="31"/>
    <s v="April 8, 2011 (United States)"/>
    <x v="30"/>
    <n v="99000"/>
    <s v="David Gordon Green"/>
    <s v="Danny McBride"/>
    <s v="Danny McBride"/>
    <s v="United States"/>
    <n v="49900000"/>
    <n v="28013733"/>
    <s v="Universal Pictures"/>
    <n v="102"/>
    <n v="224.9"/>
    <n v="37953688.061805241"/>
  </r>
  <r>
    <s v="The Lincoln Lawyer"/>
    <x v="0"/>
    <x v="6"/>
    <x v="31"/>
    <s v="March 18, 2011 (United States)"/>
    <x v="4"/>
    <n v="221000"/>
    <s v="Brad Furman"/>
    <s v="John Romano"/>
    <s v="Matthew McConaughey"/>
    <s v="United States"/>
    <n v="40000000"/>
    <n v="86752352"/>
    <s v="Lionsgate"/>
    <n v="118"/>
    <n v="224.9"/>
    <n v="117534200.33081368"/>
  </r>
  <r>
    <s v="Colombiana"/>
    <x v="8"/>
    <x v="2"/>
    <x v="31"/>
    <s v="August 26, 2011 (United States)"/>
    <x v="5"/>
    <n v="97000"/>
    <s v="Olivier Megaton"/>
    <s v="Luc Besson"/>
    <s v="Zoe Saldana"/>
    <s v="France"/>
    <n v="40000000"/>
    <n v="71508440"/>
    <s v="EuropaCorp"/>
    <n v="108"/>
    <n v="224.9"/>
    <n v="96881376.914184064"/>
  </r>
  <r>
    <s v="Larry Crowne"/>
    <x v="8"/>
    <x v="3"/>
    <x v="31"/>
    <s v="July 1, 2011 (United States)"/>
    <x v="10"/>
    <n v="65000"/>
    <s v="Tom Hanks"/>
    <s v="Tom Hanks"/>
    <s v="Tom Hanks"/>
    <s v="United States"/>
    <n v="30000000"/>
    <n v="75055070"/>
    <s v="Universal Pictures"/>
    <n v="98"/>
    <n v="224.9"/>
    <n v="101686437.65673631"/>
  </r>
  <r>
    <s v="Abduction"/>
    <x v="8"/>
    <x v="2"/>
    <x v="31"/>
    <s v="September 23, 2011 (United States)"/>
    <x v="27"/>
    <n v="78000"/>
    <s v="John Singleton"/>
    <s v="Shawn Christensen"/>
    <s v="Taylor Lautner"/>
    <s v="United States"/>
    <n v="35000000"/>
    <n v="82087155"/>
    <s v="Lionsgate"/>
    <n v="106"/>
    <n v="224.9"/>
    <n v="111213677.76122721"/>
  </r>
  <r>
    <s v="A Separation"/>
    <x v="8"/>
    <x v="0"/>
    <x v="31"/>
    <s v="March 16, 2011 (Iran)"/>
    <x v="28"/>
    <n v="227000"/>
    <s v="Asghar Farhadi"/>
    <s v="Asghar Farhadi"/>
    <s v="Payman Maadi"/>
    <s v="Iran"/>
    <n v="500000"/>
    <n v="22926076"/>
    <s v="Asghar Farhadi Productions"/>
    <n v="123"/>
    <n v="224.9"/>
    <n v="31060806.390395727"/>
  </r>
  <r>
    <s v="Hugo"/>
    <x v="1"/>
    <x v="0"/>
    <x v="31"/>
    <s v="November 23, 2011 (United States)"/>
    <x v="24"/>
    <n v="310000"/>
    <s v="Martin Scorsese"/>
    <s v="John Logan"/>
    <s v="Asa Butterfield"/>
    <s v="United Kingdom"/>
    <n v="150000000"/>
    <n v="185770310"/>
    <s v="Paramount Pictures"/>
    <n v="126"/>
    <n v="224.9"/>
    <n v="251686142.53890616"/>
  </r>
  <r>
    <s v="The Adjustment Bureau"/>
    <x v="8"/>
    <x v="11"/>
    <x v="31"/>
    <s v="March 4, 2011 (United States)"/>
    <x v="9"/>
    <n v="248000"/>
    <s v="George Nolfi"/>
    <s v="George Nolfi"/>
    <s v="Matt Damon"/>
    <s v="United States"/>
    <n v="50200000"/>
    <n v="127869379"/>
    <s v="Universal Pictures"/>
    <n v="106"/>
    <n v="224.9"/>
    <n v="173240550.38372609"/>
  </r>
  <r>
    <s v="10 Years"/>
    <x v="8"/>
    <x v="3"/>
    <x v="31"/>
    <s v="October 5, 2012 (United States)"/>
    <x v="10"/>
    <n v="25000"/>
    <s v="Jamie Linden"/>
    <s v="Jamie Linden"/>
    <s v="Channing Tatum"/>
    <s v="United States"/>
    <m/>
    <n v="285984"/>
    <s v="Anchor Bay Films"/>
    <n v="100"/>
    <n v="224.9"/>
    <n v="387458.09159626497"/>
  </r>
  <r>
    <s v="The Tree of Life"/>
    <x v="8"/>
    <x v="0"/>
    <x v="31"/>
    <s v="May 17, 2011 (France)"/>
    <x v="8"/>
    <n v="171000"/>
    <s v="Terrence Malick"/>
    <s v="Terrence Malick"/>
    <s v="Brad Pitt"/>
    <s v="United States"/>
    <n v="32000000"/>
    <n v="58409247"/>
    <s v="Cottonwood Pictures"/>
    <n v="139"/>
    <n v="224.9"/>
    <n v="79134271.057803452"/>
  </r>
  <r>
    <s v="The Deep Blue Sea"/>
    <x v="0"/>
    <x v="0"/>
    <x v="31"/>
    <s v="November 25, 2011 (United Kingdom)"/>
    <x v="19"/>
    <n v="15000"/>
    <s v="Terence Davies"/>
    <s v="Terence Rattigan"/>
    <s v="Rachel Weisz"/>
    <s v="United Kingdom"/>
    <m/>
    <n v="3143514"/>
    <s v="Camberwell / Fly Films"/>
    <n v="98"/>
    <n v="224.9"/>
    <n v="4258909.3632725654"/>
  </r>
  <r>
    <s v="Killer Joe"/>
    <x v="9"/>
    <x v="6"/>
    <x v="31"/>
    <s v="June 29, 2012 (United Kingdom)"/>
    <x v="17"/>
    <n v="75000"/>
    <s v="William Friedkin"/>
    <s v="Tracy Letts"/>
    <s v="Matthew McConaughey"/>
    <s v="United States"/>
    <n v="11000000"/>
    <n v="4633668"/>
    <s v="Voltage Pictures"/>
    <n v="102"/>
    <n v="224.9"/>
    <n v="6277806.3121387279"/>
  </r>
  <r>
    <s v="Jane Eyre"/>
    <x v="8"/>
    <x v="0"/>
    <x v="31"/>
    <s v="April 22, 2011 (United States)"/>
    <x v="4"/>
    <n v="83000"/>
    <s v="Cary Joji Fukunaga"/>
    <s v="Charlotte Brontë"/>
    <s v="Mia Wasikowska"/>
    <s v="United Kingdom"/>
    <m/>
    <n v="34710627"/>
    <s v="Focus Features"/>
    <n v="120"/>
    <n v="224.9"/>
    <n v="47026803.232103154"/>
  </r>
  <r>
    <s v="Kill the Irishman"/>
    <x v="0"/>
    <x v="5"/>
    <x v="31"/>
    <s v="May 11, 2012 (Mexico)"/>
    <x v="12"/>
    <n v="47000"/>
    <s v="Jonathan Hensleigh"/>
    <s v="Jonathan Hensleigh"/>
    <s v="Ray Stevenson"/>
    <s v="United States"/>
    <n v="12000000"/>
    <n v="1188194"/>
    <s v="Anchor Bay Films"/>
    <n v="106"/>
    <n v="224.9"/>
    <n v="1609794.1831925299"/>
  </r>
  <r>
    <s v="War Horse"/>
    <x v="8"/>
    <x v="2"/>
    <x v="31"/>
    <s v="December 25, 2011 (United States)"/>
    <x v="13"/>
    <n v="150000"/>
    <s v="Steven Spielberg"/>
    <s v="Lee Hall"/>
    <s v="Jeremy Irvine"/>
    <s v="United States"/>
    <n v="66000000"/>
    <n v="177584879"/>
    <s v="Dreamworks Pictures"/>
    <n v="146"/>
    <n v="224.9"/>
    <n v="240596321.17074251"/>
  </r>
  <r>
    <s v="The Change-Up"/>
    <x v="0"/>
    <x v="3"/>
    <x v="31"/>
    <s v="August 5, 2011 (United States)"/>
    <x v="21"/>
    <n v="172000"/>
    <s v="David Dobkin"/>
    <s v="Jon Lucas"/>
    <s v="Jason Bateman"/>
    <s v="United States"/>
    <n v="52000000"/>
    <n v="75450437"/>
    <s v="Universal Pictures"/>
    <n v="112"/>
    <n v="224.9"/>
    <n v="102222090.50200088"/>
  </r>
  <r>
    <s v="The Raid: Redemption"/>
    <x v="0"/>
    <x v="2"/>
    <x v="31"/>
    <s v="April 13, 2012 (United States)"/>
    <x v="37"/>
    <n v="195000"/>
    <s v="Gareth Evans"/>
    <s v="Gareth Evans"/>
    <s v="Iko Uwais"/>
    <s v="Indonesia"/>
    <n v="1100000"/>
    <n v="9148519"/>
    <s v="Pt. Merantau Films"/>
    <n v="101"/>
    <n v="224.9"/>
    <n v="12394636.457536682"/>
  </r>
  <r>
    <s v="Margin Call"/>
    <x v="0"/>
    <x v="0"/>
    <x v="31"/>
    <s v="September 29, 2011 (Germany)"/>
    <x v="12"/>
    <n v="121000"/>
    <s v="J.C. Chandor"/>
    <s v="J.C. Chandor"/>
    <s v="Zachary Quinto"/>
    <s v="United States"/>
    <n v="3500000"/>
    <n v="19504039"/>
    <s v="Before The Door Pictures"/>
    <n v="107"/>
    <n v="224.9"/>
    <n v="26424547.280124497"/>
  </r>
  <r>
    <s v="Martha Marcy May Marlene"/>
    <x v="0"/>
    <x v="0"/>
    <x v="31"/>
    <s v="December 21, 2011 (Sweden)"/>
    <x v="15"/>
    <n v="50000"/>
    <s v="Sean Durkin"/>
    <s v="Sean Durkin"/>
    <s v="Elizabeth Olsen"/>
    <s v="United States"/>
    <m/>
    <n v="4778439"/>
    <s v="Fox Searchlight Pictures"/>
    <n v="102"/>
    <n v="224.9"/>
    <n v="6473945.5904846592"/>
  </r>
  <r>
    <s v="Hanna"/>
    <x v="8"/>
    <x v="2"/>
    <x v="31"/>
    <s v="April 8, 2011 (United States)"/>
    <x v="8"/>
    <n v="193000"/>
    <s v="Joe Wright"/>
    <s v="Seth Lochhead"/>
    <s v="Saoirse Ronan"/>
    <s v="United States"/>
    <n v="30000000"/>
    <n v="63782078"/>
    <s v="Focus Features"/>
    <n v="111"/>
    <n v="224.9"/>
    <n v="86413513.413072467"/>
  </r>
  <r>
    <s v="50/50"/>
    <x v="0"/>
    <x v="3"/>
    <x v="31"/>
    <s v="September 30, 2011 (United States)"/>
    <x v="37"/>
    <n v="320000"/>
    <s v="Jonathan Levine"/>
    <s v="Will Reiser"/>
    <s v="Joseph Gordon-Levitt"/>
    <s v="United States"/>
    <n v="8000000"/>
    <n v="41097853"/>
    <s v="Summit Entertainment"/>
    <n v="100"/>
    <n v="224.9"/>
    <n v="55680372.650511332"/>
  </r>
  <r>
    <s v="The Descendants"/>
    <x v="0"/>
    <x v="3"/>
    <x v="31"/>
    <s v="December 9, 2011 (United States)"/>
    <x v="4"/>
    <n v="235000"/>
    <s v="Alexander Payne"/>
    <s v="Alexander Payne"/>
    <s v="George Clooney"/>
    <s v="United States"/>
    <n v="20000000"/>
    <n v="177243185"/>
    <s v="Fox Searchlight Pictures"/>
    <n v="115"/>
    <n v="224.9"/>
    <n v="240133385.81369495"/>
  </r>
  <r>
    <s v="The Adventures of Tintin"/>
    <x v="1"/>
    <x v="10"/>
    <x v="31"/>
    <s v="December 21, 2011 (United States)"/>
    <x v="4"/>
    <n v="221000"/>
    <s v="Steven Spielberg"/>
    <s v="Hergé"/>
    <s v="Jamie Bell"/>
    <s v="United States"/>
    <n v="135000000"/>
    <n v="373993951"/>
    <s v="Columbia Pictures"/>
    <n v="107"/>
    <n v="224.9"/>
    <n v="506696117.69542015"/>
  </r>
  <r>
    <s v="The Darkest Hour"/>
    <x v="8"/>
    <x v="2"/>
    <x v="31"/>
    <s v="December 25, 2011 (United States)"/>
    <x v="38"/>
    <n v="59000"/>
    <s v="Chris Gorak"/>
    <s v="Jon Spaihts"/>
    <s v="Emile Hirsch"/>
    <s v="United States"/>
    <n v="30000000"/>
    <n v="64626786"/>
    <s v="Summit Entertainment"/>
    <n v="89"/>
    <n v="224.9"/>
    <n v="87557944.393952861"/>
  </r>
  <r>
    <s v="Final Destination 5"/>
    <x v="0"/>
    <x v="2"/>
    <x v="31"/>
    <s v="August 12, 2011 (United States)"/>
    <x v="1"/>
    <n v="109000"/>
    <s v="Steven Quale"/>
    <s v="Eric Heisserer"/>
    <s v="Nicholas D'Agosto"/>
    <s v="United States"/>
    <n v="40000000"/>
    <n v="157887643"/>
    <s v="New Line Cinema"/>
    <n v="92"/>
    <n v="224.9"/>
    <n v="213910025.88750553"/>
  </r>
  <r>
    <s v="I Am Number Four"/>
    <x v="8"/>
    <x v="2"/>
    <x v="31"/>
    <s v="February 18, 2011 (United States)"/>
    <x v="10"/>
    <n v="230000"/>
    <s v="D.J. Caruso"/>
    <s v="Alfred Gough"/>
    <s v="Alex Pettyfer"/>
    <s v="United States"/>
    <n v="60000000"/>
    <n v="149878437"/>
    <s v="Dreamworks Pictures"/>
    <n v="111"/>
    <n v="224.9"/>
    <n v="203058958.44330812"/>
  </r>
  <r>
    <s v="Footloose"/>
    <x v="8"/>
    <x v="3"/>
    <x v="31"/>
    <s v="October 14, 2011 (United States)"/>
    <x v="23"/>
    <n v="47000"/>
    <s v="Craig Brewer"/>
    <s v="Dean Pitchford"/>
    <s v="Kenny Wormald"/>
    <s v="United States"/>
    <n v="24000000"/>
    <n v="63543328"/>
    <s v="Paramount Pictures"/>
    <n v="113"/>
    <n v="224.9"/>
    <n v="86090049.095598027"/>
  </r>
  <r>
    <s v="You're Next"/>
    <x v="0"/>
    <x v="4"/>
    <x v="31"/>
    <s v="August 23, 2013 (United States)"/>
    <x v="14"/>
    <n v="92000"/>
    <s v="Adam Wingard"/>
    <s v="Simon Barrett"/>
    <s v="Sharni Vinson"/>
    <s v="United States"/>
    <n v="1000000"/>
    <n v="26895481"/>
    <s v="Snoot Entertainment"/>
    <n v="95"/>
    <n v="224.9"/>
    <n v="36438653.004446417"/>
  </r>
  <r>
    <s v="Zindagi Na Milegi Dobara"/>
    <x v="4"/>
    <x v="3"/>
    <x v="31"/>
    <s v="July 15, 2011 (India)"/>
    <x v="7"/>
    <n v="71000"/>
    <s v="Zoya Akhtar"/>
    <s v="Farhan Akhtar"/>
    <s v="Hrithik Roshan"/>
    <s v="India"/>
    <m/>
    <n v="5192743"/>
    <s v="Eros Worldwide"/>
    <n v="155"/>
    <n v="224.9"/>
    <n v="7035254.7447754545"/>
  </r>
  <r>
    <s v="The Hunter"/>
    <x v="0"/>
    <x v="1"/>
    <x v="31"/>
    <s v="October 6, 2011 (Australia)"/>
    <x v="17"/>
    <n v="38000"/>
    <s v="Daniel Nettheim"/>
    <s v="Alice Addison"/>
    <s v="Willem Dafoe"/>
    <s v="Australia"/>
    <m/>
    <n v="1680778"/>
    <s v="Porchlight Films"/>
    <n v="100"/>
    <n v="224.9"/>
    <n v="2277158.988883948"/>
  </r>
  <r>
    <s v="The Thing"/>
    <x v="0"/>
    <x v="4"/>
    <x v="31"/>
    <s v="October 14, 2011 (United States)"/>
    <x v="19"/>
    <n v="124000"/>
    <s v="Matthijs van Heijningen Jr."/>
    <s v="Eric Heisserer"/>
    <s v="Mary Elizabeth Winstead"/>
    <s v="Canada"/>
    <n v="38000000"/>
    <n v="31505287"/>
    <s v="Morgan Creek Entertainment"/>
    <n v="103"/>
    <n v="224.9"/>
    <n v="42684130.497554466"/>
  </r>
  <r>
    <s v="Drive Angry"/>
    <x v="0"/>
    <x v="2"/>
    <x v="31"/>
    <s v="February 25, 2011 (United States)"/>
    <x v="20"/>
    <n v="96000"/>
    <s v="Patrick Lussier"/>
    <s v="Todd Farmer"/>
    <s v="Nicolas Cage"/>
    <s v="United States"/>
    <n v="50000000"/>
    <n v="40909909"/>
    <s v="Summit Entertainment"/>
    <n v="104"/>
    <n v="224.9"/>
    <n v="55425741.539795458"/>
  </r>
  <r>
    <s v="Jack and Jill"/>
    <x v="1"/>
    <x v="3"/>
    <x v="31"/>
    <s v="November 11, 2011 (United States)"/>
    <x v="64"/>
    <n v="80000"/>
    <s v="Dennis Dugan"/>
    <s v="Ben Zook"/>
    <s v="Adam Sandler"/>
    <s v="United States"/>
    <n v="79000000"/>
    <n v="149673788"/>
    <s v="Columbia Pictures"/>
    <n v="91"/>
    <n v="224.9"/>
    <n v="202781694.99155179"/>
  </r>
  <r>
    <s v="Zookeeper"/>
    <x v="1"/>
    <x v="3"/>
    <x v="31"/>
    <s v="July 8, 2011 (United States)"/>
    <x v="33"/>
    <n v="59000"/>
    <s v="Frank Coraci"/>
    <s v="Nick Bakay"/>
    <s v="Kevin James"/>
    <s v="United States"/>
    <n v="80000000"/>
    <n v="169852759"/>
    <s v="Columbia Pictures"/>
    <n v="102"/>
    <n v="224.9"/>
    <n v="230120656.59092927"/>
  </r>
  <r>
    <s v="The Hangover Part II"/>
    <x v="0"/>
    <x v="3"/>
    <x v="31"/>
    <s v="May 26, 2011 (United States)"/>
    <x v="5"/>
    <n v="472000"/>
    <s v="Todd Phillips"/>
    <s v="Craig Mazin"/>
    <s v="Bradley Cooper"/>
    <s v="United States"/>
    <n v="80000000"/>
    <n v="586764305"/>
    <s v="Warner Bros."/>
    <n v="102"/>
    <n v="224.9"/>
    <n v="794962577.73899508"/>
  </r>
  <r>
    <s v="Hall Pass"/>
    <x v="0"/>
    <x v="3"/>
    <x v="31"/>
    <s v="February 25, 2011 (United States)"/>
    <x v="1"/>
    <n v="121000"/>
    <s v="Bobby Farrelly"/>
    <s v="Pete Jones"/>
    <s v="Owen Wilson"/>
    <s v="United States"/>
    <n v="36000000"/>
    <n v="86157237"/>
    <s v="New Line Cinema"/>
    <n v="105"/>
    <n v="224.9"/>
    <n v="116727924.02801244"/>
  </r>
  <r>
    <s v="The Best Exotic Marigold Hotel"/>
    <x v="8"/>
    <x v="3"/>
    <x v="31"/>
    <s v="May 25, 2012 (United States)"/>
    <x v="4"/>
    <n v="92000"/>
    <s v="John Madden"/>
    <s v="Ol Parker"/>
    <s v="Judi Dench"/>
    <s v="United Kingdom"/>
    <n v="10000000"/>
    <n v="136836272"/>
    <s v="Blueprint Pictures"/>
    <n v="124"/>
    <n v="224.9"/>
    <n v="185389115.5108937"/>
  </r>
  <r>
    <s v="The Grey"/>
    <x v="0"/>
    <x v="2"/>
    <x v="31"/>
    <s v="January 27, 2012 (United States)"/>
    <x v="8"/>
    <n v="244000"/>
    <s v="Joe Carnahan"/>
    <s v="Joe Carnahan"/>
    <s v="Liam Neeson"/>
    <s v="United States"/>
    <n v="25000000"/>
    <n v="79781695"/>
    <s v="Open Road Films (II)"/>
    <n v="117"/>
    <n v="224.9"/>
    <n v="108090184.3775011"/>
  </r>
  <r>
    <s v="The Sitter"/>
    <x v="0"/>
    <x v="3"/>
    <x v="31"/>
    <s v="December 9, 2011 (United States)"/>
    <x v="46"/>
    <n v="69000"/>
    <s v="David Gordon Green"/>
    <s v="Brian Gatewood"/>
    <s v="Jonah Hill"/>
    <s v="United States"/>
    <n v="25000000"/>
    <n v="34942188"/>
    <s v="Twentieth Century Fox"/>
    <n v="81"/>
    <n v="224.9"/>
    <n v="47340527.71720764"/>
  </r>
  <r>
    <s v="Take Me Home Tonight"/>
    <x v="0"/>
    <x v="3"/>
    <x v="31"/>
    <s v="March 4, 2011 (United States)"/>
    <x v="21"/>
    <n v="52000"/>
    <s v="Michael Dowse"/>
    <s v="Jackie Filgo"/>
    <s v="Topher Grace"/>
    <s v="United States"/>
    <n v="23000000"/>
    <n v="7550073"/>
    <s v="Rogue Pictures"/>
    <n v="97"/>
    <n v="224.9"/>
    <n v="10229022.868385948"/>
  </r>
  <r>
    <s v="The Mechanic"/>
    <x v="0"/>
    <x v="2"/>
    <x v="31"/>
    <s v="January 28, 2011 (United States)"/>
    <x v="14"/>
    <n v="154000"/>
    <s v="Simon West"/>
    <s v="Richard Wenk"/>
    <s v="Jason Statham"/>
    <s v="United States"/>
    <n v="40000000"/>
    <n v="76130093"/>
    <s v="CBS Films"/>
    <n v="93"/>
    <n v="224.9"/>
    <n v="103142905.01156068"/>
  </r>
  <r>
    <s v="Ghost Rider: Spirit of Vengeance"/>
    <x v="8"/>
    <x v="2"/>
    <x v="31"/>
    <s v="February 17, 2012 (United States)"/>
    <x v="36"/>
    <n v="113000"/>
    <s v="Mark Neveldine"/>
    <s v="Scott M. Gimple"/>
    <s v="Nicolas Cage"/>
    <s v="United States"/>
    <n v="57000000"/>
    <n v="132563930"/>
    <s v="Columbia Pictures"/>
    <n v="96"/>
    <n v="224.9"/>
    <n v="179600842.46776342"/>
  </r>
  <r>
    <s v="Battle Los Angeles"/>
    <x v="8"/>
    <x v="2"/>
    <x v="31"/>
    <s v="March 11, 2011 (United States)"/>
    <x v="46"/>
    <n v="176000"/>
    <s v="Jonathan Liebesman"/>
    <s v="Christopher Bertolini"/>
    <s v="Aaron Eckhart"/>
    <s v="United States"/>
    <n v="70000000"/>
    <n v="211819354"/>
    <s v="Columbia Pictures"/>
    <n v="116"/>
    <n v="224.9"/>
    <n v="286978022.07114267"/>
  </r>
  <r>
    <s v="The Green Hornet"/>
    <x v="8"/>
    <x v="2"/>
    <x v="31"/>
    <s v="January 14, 2011 (United States)"/>
    <x v="1"/>
    <n v="157000"/>
    <s v="Michel Gondry"/>
    <s v="Seth Rogen"/>
    <s v="Seth Rogen"/>
    <s v="United States"/>
    <n v="120000000"/>
    <n v="227817248"/>
    <s v="Columbia Pictures"/>
    <n v="119"/>
    <n v="224.9"/>
    <n v="308652358.67318803"/>
  </r>
  <r>
    <s v="Killer Elite"/>
    <x v="0"/>
    <x v="2"/>
    <x v="31"/>
    <s v="September 23, 2011 (United States)"/>
    <x v="5"/>
    <n v="126000"/>
    <s v="Gary McKendry"/>
    <s v="Matt Sherring"/>
    <s v="Jason Statham"/>
    <s v="United Kingdom"/>
    <n v="70000000"/>
    <n v="57084522"/>
    <s v="Omnilab Media"/>
    <n v="116"/>
    <n v="224.9"/>
    <n v="77339501.34904401"/>
  </r>
  <r>
    <s v="Shark Night"/>
    <x v="8"/>
    <x v="4"/>
    <x v="31"/>
    <s v="September 2, 2011 (United States)"/>
    <x v="35"/>
    <n v="25000"/>
    <s v="David R. Ellis"/>
    <s v="Will Hayes"/>
    <s v="Sara Paxton"/>
    <s v="United States"/>
    <n v="25000000"/>
    <n v="41363927"/>
    <s v="Incentive Filmed Entertainment"/>
    <n v="90"/>
    <n v="224.9"/>
    <n v="56040856.188972868"/>
  </r>
  <r>
    <s v="J. Edgar"/>
    <x v="0"/>
    <x v="5"/>
    <x v="31"/>
    <s v="November 11, 2011 (United States)"/>
    <x v="16"/>
    <n v="124000"/>
    <s v="Clint Eastwood"/>
    <s v="Dustin Lance Black"/>
    <s v="Leonardo DiCaprio"/>
    <s v="United States"/>
    <n v="35000000"/>
    <n v="84920539"/>
    <s v="Imagine Entertainment"/>
    <n v="137"/>
    <n v="224.9"/>
    <n v="115052415.44375277"/>
  </r>
  <r>
    <s v="Dream House"/>
    <x v="8"/>
    <x v="0"/>
    <x v="31"/>
    <s v="September 30, 2011 (United States)"/>
    <x v="22"/>
    <n v="64000"/>
    <s v="Jim Sheridan"/>
    <s v="David Loucka"/>
    <s v="Daniel Craig"/>
    <s v="United States"/>
    <n v="50000000"/>
    <n v="39984400"/>
    <s v="Cliffjack Motion Pictures"/>
    <n v="84"/>
    <n v="224.9"/>
    <n v="54171839.395286791"/>
  </r>
  <r>
    <s v="Haywire"/>
    <x v="0"/>
    <x v="2"/>
    <x v="31"/>
    <s v="January 20, 2012 (United States)"/>
    <x v="1"/>
    <n v="85000"/>
    <s v="Steven Soderbergh"/>
    <s v="Lem Dobbs"/>
    <s v="Gina Carano"/>
    <s v="Ireland"/>
    <n v="23000000"/>
    <n v="34513760"/>
    <s v="Relativity Media"/>
    <n v="93"/>
    <n v="224.9"/>
    <n v="46760083.023566023"/>
  </r>
  <r>
    <s v="A Dangerous Method"/>
    <x v="0"/>
    <x v="5"/>
    <x v="31"/>
    <s v="November 10, 2011 (Germany)"/>
    <x v="5"/>
    <n v="100000"/>
    <s v="David Cronenberg"/>
    <s v="Christopher Hampton"/>
    <s v="Michael Fassbender"/>
    <s v="United Kingdom"/>
    <m/>
    <n v="30519436"/>
    <s v="Recorded Picture Company (RPC)"/>
    <n v="99"/>
    <n v="224.9"/>
    <n v="41348475.541129388"/>
  </r>
  <r>
    <s v="The Muppets"/>
    <x v="1"/>
    <x v="1"/>
    <x v="31"/>
    <s v="November 23, 2011 (United States)"/>
    <x v="12"/>
    <n v="89000"/>
    <s v="James Bobin"/>
    <s v="Jason Segel"/>
    <s v="Amy Adams"/>
    <s v="United States"/>
    <n v="45000000"/>
    <n v="165184237"/>
    <s v="Walt Disney Pictures"/>
    <n v="103"/>
    <n v="224.9"/>
    <n v="223795629.23032457"/>
  </r>
  <r>
    <s v="The Smurfs"/>
    <x v="1"/>
    <x v="10"/>
    <x v="31"/>
    <s v="July 29, 2011 (United States)"/>
    <x v="20"/>
    <n v="86000"/>
    <s v="Raja Gosnell"/>
    <s v="J. David Stem"/>
    <s v="Hank Azaria"/>
    <s v="United States"/>
    <n v="110000000"/>
    <n v="563749323"/>
    <s v="Columbia Pictures"/>
    <n v="103"/>
    <n v="224.9"/>
    <n v="763781319.33348143"/>
  </r>
  <r>
    <s v="The Ides of March"/>
    <x v="0"/>
    <x v="0"/>
    <x v="31"/>
    <s v="October 7, 2011 (United States)"/>
    <x v="12"/>
    <n v="218000"/>
    <s v="George Clooney"/>
    <s v="George Clooney"/>
    <s v="Paul Giamatti"/>
    <s v="United States"/>
    <n v="12500000"/>
    <n v="76338111"/>
    <s v="Columbia Pictures"/>
    <n v="101"/>
    <n v="224.9"/>
    <n v="103424732.86660737"/>
  </r>
  <r>
    <s v="Fright Night"/>
    <x v="0"/>
    <x v="3"/>
    <x v="31"/>
    <s v="August 19, 2011 (United States)"/>
    <x v="5"/>
    <n v="101000"/>
    <s v="Craig Gillespie"/>
    <s v="Marti Noxon"/>
    <s v="Anton Yelchin"/>
    <s v="United States"/>
    <n v="30000000"/>
    <n v="41002607"/>
    <s v="Dreamworks Pictures"/>
    <n v="106"/>
    <n v="224.9"/>
    <n v="55551331.048910618"/>
  </r>
  <r>
    <s v="Soul Surfer"/>
    <x v="1"/>
    <x v="5"/>
    <x v="31"/>
    <s v="April 8, 2011 (United States)"/>
    <x v="9"/>
    <n v="47000"/>
    <s v="Sean McNamara"/>
    <s v="Sean McNamara"/>
    <s v="AnnaSophia Robb"/>
    <s v="United States"/>
    <n v="18000000"/>
    <n v="47120948"/>
    <s v="Enticing Entertainment"/>
    <n v="112"/>
    <n v="224.9"/>
    <n v="63840608.517563358"/>
  </r>
  <r>
    <s v="The Artist"/>
    <x v="8"/>
    <x v="3"/>
    <x v="31"/>
    <s v="January 20, 2012 (United States)"/>
    <x v="6"/>
    <n v="234000"/>
    <s v="Michel Hazanavicius"/>
    <s v="Michel Hazanavicius"/>
    <s v="Jean Dujardin"/>
    <s v="France"/>
    <n v="15000000"/>
    <n v="133432856"/>
    <s v="Studio 37"/>
    <n v="100"/>
    <n v="224.9"/>
    <n v="180778084.58514893"/>
  </r>
  <r>
    <s v="Water for Elephants"/>
    <x v="8"/>
    <x v="0"/>
    <x v="31"/>
    <s v="April 22, 2011 (United States)"/>
    <x v="15"/>
    <n v="113000"/>
    <s v="Francis Lawrence"/>
    <s v="Richard LaGravenese"/>
    <s v="Robert Pattinson"/>
    <s v="United States"/>
    <n v="38000000"/>
    <n v="117094902"/>
    <s v="Fox 2000 Pictures"/>
    <n v="120"/>
    <n v="224.9"/>
    <n v="158643026.40907067"/>
  </r>
  <r>
    <s v="Oslo, August 31st"/>
    <x v="4"/>
    <x v="0"/>
    <x v="31"/>
    <s v="August 31, 2011 (Norway)"/>
    <x v="37"/>
    <n v="21000"/>
    <s v="Joachim Trier"/>
    <s v="Pierre Drieu La Rochelle"/>
    <s v="Anders Danielsen Lie"/>
    <s v="Norway"/>
    <m/>
    <n v="1470679"/>
    <s v="Motlys"/>
    <n v="95"/>
    <n v="224.9"/>
    <n v="1992511.7443308134"/>
  </r>
  <r>
    <s v="The Snowtown Murders"/>
    <x v="4"/>
    <x v="5"/>
    <x v="31"/>
    <s v="May 19, 2011 (Australia)"/>
    <x v="14"/>
    <n v="18000"/>
    <s v="Justin Kurzel"/>
    <s v="Shaun Grant"/>
    <s v="Lucas Pittaway"/>
    <s v="Australia"/>
    <n v="2000000"/>
    <n v="1349387"/>
    <s v="Carver Films"/>
    <n v="119"/>
    <n v="224.9"/>
    <n v="1828182.3872832367"/>
  </r>
  <r>
    <s v="Something Borrowed"/>
    <x v="8"/>
    <x v="3"/>
    <x v="31"/>
    <s v="May 6, 2011 (United States)"/>
    <x v="23"/>
    <n v="59000"/>
    <s v="Luke Greenfield"/>
    <s v="Jennie Snyder Urman"/>
    <s v="Ginnifer Goodwin"/>
    <s v="United States"/>
    <n v="35000000"/>
    <n v="65100369"/>
    <s v="Alcon Entertainment"/>
    <n v="112"/>
    <n v="224.9"/>
    <n v="88199566.181858599"/>
  </r>
  <r>
    <s v="The Human Centipede II (Full Sequence)"/>
    <x v="4"/>
    <x v="4"/>
    <x v="31"/>
    <s v="November 2011 (Australia)"/>
    <x v="51"/>
    <n v="37000"/>
    <s v="Tom Six"/>
    <s v="Tom Six"/>
    <s v="Laurence R. Harvey"/>
    <s v="Netherlands"/>
    <m/>
    <n v="170323"/>
    <s v="Six Entertainment Company"/>
    <n v="91"/>
    <n v="224.9"/>
    <n v="230757.75055580254"/>
  </r>
  <r>
    <s v="Priest"/>
    <x v="8"/>
    <x v="2"/>
    <x v="31"/>
    <s v="May 13, 2011 (United States)"/>
    <x v="46"/>
    <n v="117000"/>
    <s v="Scott Stewart"/>
    <s v="Cory Goodman"/>
    <s v="Paul Bettany"/>
    <s v="United States"/>
    <n v="60000000"/>
    <n v="78309505"/>
    <s v="Screen Gems"/>
    <n v="87"/>
    <n v="224.9"/>
    <n v="106095625.49355268"/>
  </r>
  <r>
    <s v="Johnny English Reborn"/>
    <x v="1"/>
    <x v="2"/>
    <x v="31"/>
    <s v="October 21, 2011 (United States)"/>
    <x v="21"/>
    <n v="123000"/>
    <s v="Oliver Parker"/>
    <s v="Hamish McColl"/>
    <s v="Rowan Atkinson"/>
    <s v="United Kingdom"/>
    <n v="45000000"/>
    <n v="160078586"/>
    <s v="Universal Pictures"/>
    <n v="101"/>
    <n v="224.9"/>
    <n v="216878368.84926632"/>
  </r>
  <r>
    <s v="The Inbetweeners"/>
    <x v="0"/>
    <x v="3"/>
    <x v="31"/>
    <s v="August 17, 2011 (United Kingdom)"/>
    <x v="17"/>
    <n v="80000"/>
    <s v="Ben Palmer"/>
    <s v="Iain Morris"/>
    <s v="James Buckley"/>
    <s v="United Kingdom"/>
    <m/>
    <n v="88823111"/>
    <s v="Film4"/>
    <n v="97"/>
    <n v="224.9"/>
    <n v="120339715.08092484"/>
  </r>
  <r>
    <s v="Bucky Larson: Born to Be a Star"/>
    <x v="0"/>
    <x v="3"/>
    <x v="31"/>
    <s v="September 9, 2011 (United States)"/>
    <x v="56"/>
    <n v="12000"/>
    <s v="Tom Brady"/>
    <s v="Adam Sandler"/>
    <s v="Nick Swardson"/>
    <s v="United States"/>
    <n v="10000000"/>
    <n v="2530394"/>
    <s v="Columbia Pictures"/>
    <n v="97"/>
    <n v="224.9"/>
    <n v="3428239.4477545572"/>
  </r>
  <r>
    <s v="Diary of a Wimpy Kid: Rodrick Rules"/>
    <x v="1"/>
    <x v="10"/>
    <x v="31"/>
    <s v="March 25, 2011 (United States)"/>
    <x v="16"/>
    <n v="28000"/>
    <s v="David Bowers"/>
    <s v="Gabe Sachs"/>
    <s v="Zachary Gordon"/>
    <s v="United States"/>
    <n v="21000000"/>
    <n v="72526996"/>
    <s v="Fox 2000 Pictures"/>
    <n v="99"/>
    <n v="224.9"/>
    <n v="98261341.401511773"/>
  </r>
  <r>
    <s v="Kill List"/>
    <x v="4"/>
    <x v="2"/>
    <x v="31"/>
    <s v="September 2, 2011 (United Kingdom)"/>
    <x v="5"/>
    <n v="38000"/>
    <s v="Ben Wheatley"/>
    <s v="Ben Wheatley"/>
    <s v="Neil Maskell"/>
    <s v="United Kingdom"/>
    <m/>
    <n v="450275"/>
    <s v="Warp X"/>
    <n v="95"/>
    <n v="224.9"/>
    <n v="610043.54157403286"/>
  </r>
  <r>
    <s v="Carnage"/>
    <x v="0"/>
    <x v="3"/>
    <x v="31"/>
    <s v="November 18, 2011 (Spain)"/>
    <x v="13"/>
    <n v="122000"/>
    <s v="Roman Polanski"/>
    <s v="Yasmina Reza"/>
    <s v="Jodie Foster"/>
    <s v="France"/>
    <n v="25000000"/>
    <n v="30722632"/>
    <s v="SBS Productions"/>
    <n v="80"/>
    <n v="224.9"/>
    <n v="41623770.433081366"/>
  </r>
  <r>
    <s v="Attack the Block"/>
    <x v="0"/>
    <x v="2"/>
    <x v="31"/>
    <s v="May 13, 2011 (United Kingdom)"/>
    <x v="17"/>
    <n v="102000"/>
    <s v="Joe Cornish"/>
    <s v="Joe Cornish"/>
    <s v="John Boyega"/>
    <s v="United Kingdom"/>
    <n v="13000000"/>
    <n v="6206022"/>
    <s v="Screen Gems"/>
    <n v="88"/>
    <n v="224.9"/>
    <n v="8408069.8239217419"/>
  </r>
  <r>
    <s v="The Guard"/>
    <x v="0"/>
    <x v="3"/>
    <x v="31"/>
    <s v="July 7, 2011 (Ireland)"/>
    <x v="4"/>
    <n v="83000"/>
    <s v="John Michael McDonagh"/>
    <s v="John Michael McDonagh"/>
    <s v="Brendan Gleeson"/>
    <s v="Ireland"/>
    <n v="6000000"/>
    <n v="19561904"/>
    <s v="Reprisal Films"/>
    <n v="96"/>
    <n v="224.9"/>
    <n v="26502944.192085367"/>
  </r>
  <r>
    <s v="Young Adult"/>
    <x v="0"/>
    <x v="3"/>
    <x v="31"/>
    <s v="December 16, 2011 (United States)"/>
    <x v="21"/>
    <n v="82000"/>
    <s v="Jason Reitman"/>
    <s v="Diablo Cody"/>
    <s v="Charlize Theron"/>
    <s v="United States"/>
    <n v="12000000"/>
    <n v="22939027"/>
    <s v="Paramount Pictures"/>
    <n v="94"/>
    <n v="224.9"/>
    <n v="31078352.720764782"/>
  </r>
  <r>
    <s v="The Devil's Double"/>
    <x v="0"/>
    <x v="5"/>
    <x v="31"/>
    <s v="September 8, 2011 (Netherlands)"/>
    <x v="12"/>
    <n v="61000"/>
    <s v="Lee Tamahori"/>
    <s v="Michael Thomas"/>
    <s v="Dominic Cooper"/>
    <s v="Belgium"/>
    <n v="19100000"/>
    <n v="5728213"/>
    <s v="Corsan"/>
    <n v="109"/>
    <n v="224.9"/>
    <n v="7760722.5482436633"/>
  </r>
  <r>
    <s v="Another Earth"/>
    <x v="8"/>
    <x v="0"/>
    <x v="31"/>
    <s v="October 12, 2011 (France)"/>
    <x v="15"/>
    <n v="93000"/>
    <s v="Mike Cahill"/>
    <s v="Mike Cahill"/>
    <s v="Brit Marling"/>
    <s v="United States"/>
    <n v="100000"/>
    <n v="1938783"/>
    <s v="Artists Public Domain"/>
    <n v="92"/>
    <n v="224.9"/>
    <n v="2626710.4495331254"/>
  </r>
  <r>
    <s v="Perfect Sense"/>
    <x v="0"/>
    <x v="0"/>
    <x v="31"/>
    <s v="October 7, 2011 (United Kingdom)"/>
    <x v="12"/>
    <n v="58000"/>
    <s v="David Mackenzie"/>
    <s v="Kim Fupz Aakeson"/>
    <s v="Ewan McGregor"/>
    <s v="United Kingdom"/>
    <m/>
    <n v="933352"/>
    <s v="BBC Films"/>
    <n v="92"/>
    <n v="224.9"/>
    <n v="1264528.0320142284"/>
  </r>
  <r>
    <s v="Like Crazy"/>
    <x v="8"/>
    <x v="0"/>
    <x v="31"/>
    <s v="January 27, 2012 (United Kingdom)"/>
    <x v="17"/>
    <n v="60000"/>
    <s v="Drake Doremus"/>
    <s v="Drake Doremus"/>
    <s v="Felicity Jones"/>
    <s v="United States"/>
    <n v="250000"/>
    <n v="3852409"/>
    <s v="Paramount Vantage"/>
    <n v="86"/>
    <n v="224.9"/>
    <n v="5219337.5824811021"/>
  </r>
  <r>
    <s v="What's Your Number?"/>
    <x v="0"/>
    <x v="3"/>
    <x v="31"/>
    <s v="September 30, 2011 (United States)"/>
    <x v="10"/>
    <n v="74000"/>
    <s v="Mark Mylod"/>
    <s v="Karyn Bosnak"/>
    <s v="Anna Faris"/>
    <s v="United States"/>
    <n v="20000000"/>
    <n v="30426096"/>
    <s v="New Regency Productions"/>
    <n v="106"/>
    <n v="224.9"/>
    <n v="41222016.234771006"/>
  </r>
  <r>
    <s v="Detachment"/>
    <x v="4"/>
    <x v="0"/>
    <x v="31"/>
    <s v="February 1, 2012 (France)"/>
    <x v="3"/>
    <n v="79000"/>
    <s v="Tony Kaye"/>
    <s v="Carl Lund"/>
    <s v="Adrien Brody"/>
    <s v="United States"/>
    <m/>
    <n v="1688710"/>
    <s v="Paper Street Films"/>
    <n v="98"/>
    <n v="224.9"/>
    <n v="2287905.4557581143"/>
  </r>
  <r>
    <s v="Gnomeo &amp; Juliet"/>
    <x v="2"/>
    <x v="10"/>
    <x v="31"/>
    <s v="February 11, 2011 (United States)"/>
    <x v="23"/>
    <n v="53000"/>
    <s v="Kelly Asbury"/>
    <s v="Rob Sprackling"/>
    <s v="James McAvoy"/>
    <s v="United Kingdom"/>
    <n v="36000000"/>
    <n v="193967670"/>
    <s v="Touchstone Pictures"/>
    <n v="84"/>
    <n v="224.9"/>
    <n v="262792125.6069364"/>
  </r>
  <r>
    <s v="Puss in Boots"/>
    <x v="1"/>
    <x v="10"/>
    <x v="31"/>
    <s v="October 28, 2011 (United States)"/>
    <x v="14"/>
    <n v="148000"/>
    <s v="Chris Miller"/>
    <s v="Tom Wheeler"/>
    <s v="Antonio Banderas"/>
    <s v="United States"/>
    <n v="130000000"/>
    <n v="554987477"/>
    <s v="DreamWorks Animation"/>
    <n v="90"/>
    <n v="224.9"/>
    <n v="751910556.87816799"/>
  </r>
  <r>
    <s v="Beastly"/>
    <x v="8"/>
    <x v="0"/>
    <x v="31"/>
    <s v="March 4, 2011 (United States)"/>
    <x v="41"/>
    <n v="76000"/>
    <s v="Daniel Barnz"/>
    <s v="Daniel Barnz"/>
    <s v="Alex Pettyfer"/>
    <s v="United States"/>
    <n v="17000000"/>
    <n v="43202283"/>
    <s v="CBS Films"/>
    <n v="86"/>
    <n v="224.9"/>
    <n v="58531505.691863045"/>
  </r>
  <r>
    <s v="The Art of Getting by"/>
    <x v="8"/>
    <x v="0"/>
    <x v="31"/>
    <s v="June 17, 2011 (United States)"/>
    <x v="14"/>
    <n v="57000"/>
    <s v="Gavin Wiesen"/>
    <s v="Gavin Wiesen"/>
    <s v="Freddie Highmore"/>
    <s v="United States"/>
    <m/>
    <n v="1892130"/>
    <s v="Goldcrest Pictures"/>
    <n v="83"/>
    <n v="224.9"/>
    <n v="2563503.8283681632"/>
  </r>
  <r>
    <s v="My Week with Marilyn"/>
    <x v="0"/>
    <x v="5"/>
    <x v="31"/>
    <s v="December 23, 2011 (United States)"/>
    <x v="15"/>
    <n v="85000"/>
    <s v="Simon Curtis"/>
    <s v="Adrian Hodges"/>
    <s v="Michelle Williams"/>
    <s v="United Kingdom"/>
    <m/>
    <n v="35057696"/>
    <s v="The Weinstein Company"/>
    <n v="99"/>
    <n v="224.9"/>
    <n v="47497020.770120047"/>
  </r>
  <r>
    <s v="This Must Be the Place"/>
    <x v="0"/>
    <x v="1"/>
    <x v="31"/>
    <s v="August 24, 2011 (France)"/>
    <x v="17"/>
    <n v="33000"/>
    <s v="Paolo Sorrentino"/>
    <s v="Paolo Sorrentino"/>
    <s v="Sean Penn"/>
    <s v="Italy"/>
    <m/>
    <n v="11928909"/>
    <s v="Indigo Film"/>
    <n v="118"/>
    <n v="224.9"/>
    <n v="16161576.577590039"/>
  </r>
  <r>
    <s v="Butter"/>
    <x v="0"/>
    <x v="3"/>
    <x v="31"/>
    <s v="October 18, 2012 (Russia)"/>
    <x v="19"/>
    <n v="21000"/>
    <s v="Jim Field Smith"/>
    <s v="Jason A. Micallef"/>
    <s v="Jennifer Garner"/>
    <s v="United States"/>
    <m/>
    <n v="175706"/>
    <s v="Hurwitz Creative"/>
    <n v="90"/>
    <n v="224.9"/>
    <n v="238050.77012005332"/>
  </r>
  <r>
    <s v="Bernie"/>
    <x v="8"/>
    <x v="5"/>
    <x v="31"/>
    <s v="June 22, 2012 (Iceland)"/>
    <x v="8"/>
    <n v="58000"/>
    <s v="Richard Linklater"/>
    <s v="Skip Hollandsworth"/>
    <s v="Jack Black"/>
    <s v="United States"/>
    <n v="5000000"/>
    <n v="10173061"/>
    <s v="Mandalay Vision"/>
    <n v="104"/>
    <n v="224.9"/>
    <n v="13782710.923521563"/>
  </r>
  <r>
    <s v="Season of the Witch"/>
    <x v="8"/>
    <x v="2"/>
    <x v="31"/>
    <s v="January 7, 2011 (United States)"/>
    <x v="20"/>
    <n v="91000"/>
    <s v="Dominic Sena"/>
    <s v="Bragi F. Schut"/>
    <s v="Nicolas Cage"/>
    <s v="United States"/>
    <n v="40000000"/>
    <n v="91627228"/>
    <s v="Atlas Entertainment"/>
    <n v="95"/>
    <n v="224.9"/>
    <n v="124138801.11871941"/>
  </r>
  <r>
    <s v="Silent House"/>
    <x v="0"/>
    <x v="0"/>
    <x v="31"/>
    <s v="March 9, 2012 (United States)"/>
    <x v="11"/>
    <n v="22000"/>
    <s v="Chris Kentis"/>
    <s v="Gustavo Hernández"/>
    <s v="Elizabeth Olsen"/>
    <s v="United States"/>
    <n v="2000000"/>
    <n v="16527747"/>
    <s v="Elle Driver"/>
    <n v="86"/>
    <n v="224.9"/>
    <n v="22392194.357047573"/>
  </r>
  <r>
    <s v="Winnie the Pooh"/>
    <x v="2"/>
    <x v="10"/>
    <x v="31"/>
    <s v="July 15, 2011 (United States)"/>
    <x v="13"/>
    <n v="23000"/>
    <s v="Stephen J. Anderson"/>
    <s v="Stephen J. Anderson"/>
    <s v="Jim Cummings"/>
    <s v="United States"/>
    <n v="30000000"/>
    <n v="49871429"/>
    <s v="Walt Disney Pictures"/>
    <n v="63"/>
    <n v="224.9"/>
    <n v="67567027.195642501"/>
  </r>
  <r>
    <s v="Hobo with a Shotgun"/>
    <x v="4"/>
    <x v="2"/>
    <x v="31"/>
    <s v="May 12, 2011 (Netherlands)"/>
    <x v="10"/>
    <n v="45000"/>
    <s v="Jason Eisener"/>
    <s v="John Davies"/>
    <s v="Rutger Hauer"/>
    <s v="Canada"/>
    <n v="3000000"/>
    <n v="748453"/>
    <s v="Rhombus Media"/>
    <n v="86"/>
    <n v="224.9"/>
    <n v="1014022.3614939973"/>
  </r>
  <r>
    <s v="The Eagle"/>
    <x v="8"/>
    <x v="2"/>
    <x v="31"/>
    <s v="February 11, 2011 (United States)"/>
    <x v="19"/>
    <n v="67000"/>
    <s v="Kevin Macdonald"/>
    <s v="Jeremy Brock"/>
    <s v="Channing Tatum"/>
    <s v="United Kingdom"/>
    <n v="25000000"/>
    <n v="37989684"/>
    <s v="Focus Features"/>
    <n v="114"/>
    <n v="224.9"/>
    <n v="51469349.554468647"/>
  </r>
  <r>
    <s v="The Rum Diary"/>
    <x v="0"/>
    <x v="3"/>
    <x v="31"/>
    <s v="October 28, 2011 (United States)"/>
    <x v="19"/>
    <n v="100000"/>
    <s v="Bruce Robinson"/>
    <s v="Bruce Robinson"/>
    <s v="Johnny Depp"/>
    <s v="United States"/>
    <n v="45000000"/>
    <n v="30134958"/>
    <s v="GK Films"/>
    <n v="119"/>
    <n v="224.9"/>
    <n v="40827575.378390394"/>
  </r>
  <r>
    <s v="Spy Kids 4-D: All the Time in the World"/>
    <x v="1"/>
    <x v="10"/>
    <x v="31"/>
    <s v="August 19, 2011 (United States)"/>
    <x v="50"/>
    <n v="24000"/>
    <s v="Robert Rodriguez"/>
    <s v="Robert Rodriguez"/>
    <s v="Jessica Alba"/>
    <s v="United States"/>
    <n v="27000000"/>
    <n v="85564310"/>
    <s v="Dimension Films"/>
    <n v="89"/>
    <n v="224.9"/>
    <n v="115924612.08092484"/>
  </r>
  <r>
    <s v="The Divide"/>
    <x v="0"/>
    <x v="0"/>
    <x v="31"/>
    <s v="April 20, 2012 (United Kingdom)"/>
    <x v="1"/>
    <n v="36000"/>
    <s v="Xavier Gens"/>
    <s v="Karl Mueller"/>
    <s v="Lauren German"/>
    <s v="United States"/>
    <n v="3000000"/>
    <n v="145676"/>
    <s v="Preferred Content"/>
    <n v="112"/>
    <n v="224.9"/>
    <n v="197365.39439750998"/>
  </r>
  <r>
    <s v="Red Riding Hood"/>
    <x v="8"/>
    <x v="7"/>
    <x v="31"/>
    <s v="March 11, 2011 (United States)"/>
    <x v="30"/>
    <n v="109000"/>
    <s v="Catherine Hardwicke"/>
    <s v="David Leslie Johnson-McGoldrick"/>
    <s v="Amanda Seyfried"/>
    <s v="United States"/>
    <n v="42000000"/>
    <n v="90260376"/>
    <s v="Warner Bros."/>
    <n v="100"/>
    <n v="224.9"/>
    <n v="122286956.72387727"/>
  </r>
  <r>
    <s v="The Roommate"/>
    <x v="8"/>
    <x v="0"/>
    <x v="31"/>
    <s v="February 4, 2011 (United States)"/>
    <x v="25"/>
    <n v="37000"/>
    <s v="Christian E. Christiansen"/>
    <s v="Sonny Mallhi"/>
    <s v="Minka Kelly"/>
    <s v="United States"/>
    <n v="16000000"/>
    <n v="40492652"/>
    <s v="Screen Gems"/>
    <n v="91"/>
    <n v="224.9"/>
    <n v="54860431.589150727"/>
  </r>
  <r>
    <s v="Salmon Fishing in the Yemen"/>
    <x v="8"/>
    <x v="3"/>
    <x v="31"/>
    <s v="April 20, 2012 (United Kingdom)"/>
    <x v="8"/>
    <n v="63000"/>
    <s v="Lasse Hallström"/>
    <s v="Simon Beaufoy"/>
    <s v="Ewan McGregor"/>
    <s v="United Kingdom"/>
    <m/>
    <n v="34564651"/>
    <s v="UK Film Council"/>
    <n v="107"/>
    <n v="224.9"/>
    <n v="46829031.390395723"/>
  </r>
  <r>
    <s v="Monte Carlo"/>
    <x v="1"/>
    <x v="1"/>
    <x v="31"/>
    <s v="July 1, 2011 (United States)"/>
    <x v="1"/>
    <n v="42000"/>
    <s v="Thomas Bezucha"/>
    <s v="Thomas Bezucha"/>
    <s v="Selena Gomez"/>
    <s v="Hungary"/>
    <n v="20000000"/>
    <n v="39782683"/>
    <s v="Fox 2000 Pictures"/>
    <n v="109"/>
    <n v="224.9"/>
    <n v="53898548.288572691"/>
  </r>
  <r>
    <s v="The Rite"/>
    <x v="8"/>
    <x v="0"/>
    <x v="31"/>
    <s v="January 28, 2011 (United States)"/>
    <x v="22"/>
    <n v="93000"/>
    <s v="Mikael Håfström"/>
    <s v="Michael Petroni"/>
    <s v="Colin O'Donoghue"/>
    <s v="United States"/>
    <n v="37000000"/>
    <n v="96560591"/>
    <s v="New Line Cinema"/>
    <n v="114"/>
    <n v="224.9"/>
    <n v="130822641.51934192"/>
  </r>
  <r>
    <s v="New Year's Eve"/>
    <x v="8"/>
    <x v="3"/>
    <x v="31"/>
    <s v="December 9, 2011 (United States)"/>
    <x v="46"/>
    <n v="83000"/>
    <s v="Garry Marshall"/>
    <s v="Katherine Fugate"/>
    <s v="Sarah Jessica Parker"/>
    <s v="United States"/>
    <n v="56000000"/>
    <n v="142044638"/>
    <s v="New Line Cinema"/>
    <n v="118"/>
    <n v="224.9"/>
    <n v="192445536.67674521"/>
  </r>
  <r>
    <s v="Sound of My Voice"/>
    <x v="0"/>
    <x v="0"/>
    <x v="31"/>
    <s v="August 3, 2012 (United Kingdom)"/>
    <x v="14"/>
    <n v="21000"/>
    <s v="Zal Batmanglij"/>
    <s v="Zal Batmanglij"/>
    <s v="Christopher Denham"/>
    <s v="United States"/>
    <n v="135000"/>
    <n v="424088"/>
    <s v="Skyscraper Films"/>
    <n v="85"/>
    <n v="224.9"/>
    <n v="574564.75589150726"/>
  </r>
  <r>
    <s v="W.E."/>
    <x v="0"/>
    <x v="0"/>
    <x v="31"/>
    <s v="January 20, 2012 (United Kingdom)"/>
    <x v="21"/>
    <n v="12000"/>
    <s v="Madonna"/>
    <s v="Madonna"/>
    <s v="Abbie Cornish"/>
    <s v="United Kingdom"/>
    <n v="15000000"/>
    <n v="2042203"/>
    <s v="Semtex Films"/>
    <n v="119"/>
    <n v="224.9"/>
    <n v="2766826.3855046686"/>
  </r>
  <r>
    <s v="Goon"/>
    <x v="0"/>
    <x v="3"/>
    <x v="31"/>
    <s v="February 24, 2012 (Canada)"/>
    <x v="8"/>
    <n v="85000"/>
    <s v="Michael Dowse"/>
    <s v="Jay Baruchel"/>
    <s v="Seann William Scott"/>
    <s v="United States"/>
    <m/>
    <n v="6985158"/>
    <s v="No Trace Camping"/>
    <n v="92"/>
    <n v="224.9"/>
    <n v="9463662.2614495326"/>
  </r>
  <r>
    <s v="Extremely Loud &amp; Incredibly Close"/>
    <x v="8"/>
    <x v="1"/>
    <x v="31"/>
    <s v="January 20, 2012 (United States)"/>
    <x v="15"/>
    <n v="99000"/>
    <s v="Stephen Daldry"/>
    <s v="Eric Roth"/>
    <s v="Thomas Horn"/>
    <s v="United States"/>
    <n v="40000000"/>
    <n v="55247881"/>
    <s v="Warner Bros."/>
    <n v="129"/>
    <n v="224.9"/>
    <n v="74851175.369942188"/>
  </r>
  <r>
    <s v="Alvin and the Chipmunks: Chipwrecked"/>
    <x v="2"/>
    <x v="10"/>
    <x v="31"/>
    <s v="December 16, 2011 (United States)"/>
    <x v="36"/>
    <n v="33000"/>
    <s v="Mike Mitchell"/>
    <s v="Jonathan Aibel"/>
    <s v="Justin Long"/>
    <s v="United States"/>
    <n v="75000000"/>
    <n v="342695435"/>
    <s v="Fox 2000 Pictures"/>
    <n v="87"/>
    <n v="224.9"/>
    <n v="464292125.58692747"/>
  </r>
  <r>
    <s v="House of Tolerance"/>
    <x v="4"/>
    <x v="0"/>
    <x v="31"/>
    <s v="November 25, 2011 (United States)"/>
    <x v="17"/>
    <n v="6500"/>
    <s v="Bertrand Bonello"/>
    <s v="Bertrand Bonello"/>
    <s v="Noémie Lvovsky"/>
    <s v="France"/>
    <m/>
    <n v="1389920"/>
    <s v="Les Films du Lendemain"/>
    <n v="122"/>
    <n v="224.9"/>
    <n v="1883097.4833259224"/>
  </r>
  <r>
    <s v="Our Idiot Brother"/>
    <x v="0"/>
    <x v="3"/>
    <x v="31"/>
    <s v="August 26, 2011 (United States)"/>
    <x v="5"/>
    <n v="85000"/>
    <s v="Jesse Peretz"/>
    <s v="Jesse Peretz"/>
    <s v="Paul Rudd"/>
    <s v="United States"/>
    <n v="5000000"/>
    <n v="25804448"/>
    <s v="Big Beach Films"/>
    <n v="90"/>
    <n v="224.9"/>
    <n v="34960494.911516227"/>
  </r>
  <r>
    <s v="Weekend"/>
    <x v="4"/>
    <x v="0"/>
    <x v="31"/>
    <s v="November 4, 2011 (United Kingdom)"/>
    <x v="37"/>
    <n v="29000"/>
    <s v="Andrew Haigh"/>
    <s v="Andrew Haigh"/>
    <s v="Tom Cullen"/>
    <s v="United Kingdom"/>
    <m/>
    <n v="1192003"/>
    <s v="EM Media"/>
    <n v="97"/>
    <n v="224.9"/>
    <n v="1614954.7092040905"/>
  </r>
  <r>
    <n v="360"/>
    <x v="0"/>
    <x v="0"/>
    <x v="31"/>
    <s v="July 25, 2012 (France)"/>
    <x v="19"/>
    <n v="16000"/>
    <s v="Fernando Meirelles"/>
    <s v="Peter Morgan"/>
    <s v="Rachel Weisz"/>
    <s v="United Kingdom"/>
    <m/>
    <n v="4396975"/>
    <s v="BBC Films"/>
    <n v="110"/>
    <n v="224.9"/>
    <n v="5957128.8683859482"/>
  </r>
  <r>
    <s v="Sanctum"/>
    <x v="0"/>
    <x v="2"/>
    <x v="31"/>
    <s v="February 4, 2011 (United States)"/>
    <x v="23"/>
    <n v="54000"/>
    <s v="Alister Grierson"/>
    <s v="John Garvin"/>
    <s v="Rhys Wakefield"/>
    <s v="United States"/>
    <n v="30000000"/>
    <n v="108609310"/>
    <s v="Universal Pictures"/>
    <n v="108"/>
    <n v="224.9"/>
    <n v="147146539.60426855"/>
  </r>
  <r>
    <s v="The Big Year"/>
    <x v="1"/>
    <x v="3"/>
    <x v="31"/>
    <s v="October 14, 2011 (United States)"/>
    <x v="19"/>
    <n v="43000"/>
    <s v="David Frankel"/>
    <s v="Howard Franklin"/>
    <s v="Owen Wilson"/>
    <s v="United States"/>
    <n v="41000000"/>
    <n v="8179416"/>
    <s v="Fox 2000 Pictures"/>
    <n v="100"/>
    <n v="224.9"/>
    <n v="11081672.099599821"/>
  </r>
  <r>
    <s v="Jo Nesbø's Headhunters"/>
    <x v="0"/>
    <x v="2"/>
    <x v="31"/>
    <s v="August 26, 2011 (Norway)"/>
    <x v="24"/>
    <n v="99000"/>
    <s v="Morten Tyldum"/>
    <s v="Ulf Ryberg"/>
    <s v="Aksel Hennie"/>
    <s v="Norway"/>
    <m/>
    <n v="18962444"/>
    <s v="Yellow Bird"/>
    <n v="96"/>
    <n v="224.9"/>
    <n v="25690781.177412182"/>
  </r>
  <r>
    <s v="Straw Dogs"/>
    <x v="0"/>
    <x v="2"/>
    <x v="31"/>
    <s v="September 16, 2011 (United States)"/>
    <x v="1"/>
    <n v="33000"/>
    <s v="Rod Lurie"/>
    <s v="Rod Lurie"/>
    <s v="James Marsden"/>
    <s v="United States"/>
    <n v="25000000"/>
    <n v="11168712"/>
    <s v="Screen Gems"/>
    <n v="110"/>
    <n v="224.9"/>
    <n v="15131643.158737214"/>
  </r>
  <r>
    <s v="Red State"/>
    <x v="0"/>
    <x v="2"/>
    <x v="31"/>
    <s v="September 30, 2011 (United Kingdom)"/>
    <x v="19"/>
    <n v="63000"/>
    <s v="Kevin Smith"/>
    <s v="Kevin Smith"/>
    <s v="Michael Parks"/>
    <s v="United States"/>
    <n v="4000000"/>
    <n v="1874460"/>
    <s v="NVSH Productions"/>
    <n v="88"/>
    <n v="224.9"/>
    <n v="2539564.0818141392"/>
  </r>
  <r>
    <s v="Trespass"/>
    <x v="0"/>
    <x v="6"/>
    <x v="31"/>
    <s v="October 21, 2011 (Bulgaria)"/>
    <x v="11"/>
    <n v="42000"/>
    <s v="Joel Schumacher"/>
    <s v="Karl Gajdusek"/>
    <s v="Nicolas Cage"/>
    <s v="United States"/>
    <n v="35000000"/>
    <n v="10117966"/>
    <s v="Millennium Films"/>
    <n v="91"/>
    <n v="224.9"/>
    <n v="13708066.875055579"/>
  </r>
  <r>
    <s v="Machine Gun Preacher"/>
    <x v="0"/>
    <x v="2"/>
    <x v="31"/>
    <s v="November 2, 2011 (United Kingdom)"/>
    <x v="8"/>
    <n v="64000"/>
    <s v="Marc Forster"/>
    <s v="Jason Keller"/>
    <s v="Gerard Butler"/>
    <s v="United States"/>
    <n v="30000000"/>
    <n v="3338690"/>
    <s v="Relativity Media"/>
    <n v="129"/>
    <n v="224.9"/>
    <n v="4523338.5638061352"/>
  </r>
  <r>
    <s v="From Up on Poppy Hill"/>
    <x v="1"/>
    <x v="10"/>
    <x v="31"/>
    <s v="July 16, 2011 (Japan)"/>
    <x v="34"/>
    <n v="38000"/>
    <s v="Gorô Miyazaki"/>
    <s v="Tetsurô Sayama"/>
    <s v="Sarah Bolger"/>
    <s v="Japan"/>
    <n v="22000000"/>
    <n v="61487846"/>
    <s v="Studio Ghibli"/>
    <n v="91"/>
    <n v="224.9"/>
    <n v="83305231.997332141"/>
  </r>
  <r>
    <s v="30 Minutes or Less"/>
    <x v="0"/>
    <x v="2"/>
    <x v="31"/>
    <s v="August 12, 2011 (United States)"/>
    <x v="10"/>
    <n v="96000"/>
    <s v="Ruben Fleischer"/>
    <s v="Michael Diliberti"/>
    <s v="Jesse Eisenberg"/>
    <s v="United States"/>
    <n v="28000000"/>
    <n v="40662632"/>
    <s v="Columbia Pictures"/>
    <n v="83"/>
    <n v="224.9"/>
    <n v="55090724.634948857"/>
  </r>
  <r>
    <s v="The Iron Lady"/>
    <x v="8"/>
    <x v="5"/>
    <x v="31"/>
    <s v="January 13, 2012 (United States)"/>
    <x v="5"/>
    <n v="105000"/>
    <s v="Phyllida Lloyd"/>
    <s v="Abi Morgan"/>
    <s v="Meryl Streep"/>
    <s v="United Kingdom"/>
    <n v="13000000"/>
    <n v="115890699"/>
    <s v="DJ Films"/>
    <n v="105"/>
    <n v="224.9"/>
    <n v="157011542.84259668"/>
  </r>
  <r>
    <s v="Your Sister's Sister"/>
    <x v="0"/>
    <x v="3"/>
    <x v="31"/>
    <s v="June 29, 2012 (United Kingdom)"/>
    <x v="17"/>
    <n v="27000"/>
    <s v="Lynn Shelton"/>
    <s v="Lynn Shelton"/>
    <s v="Mark Duplass"/>
    <s v="United States"/>
    <n v="125000"/>
    <n v="3242802"/>
    <s v="Ada Films"/>
    <n v="90"/>
    <n v="224.9"/>
    <n v="4393427.1649622051"/>
  </r>
  <r>
    <s v="Mr. Popper's Penguins"/>
    <x v="1"/>
    <x v="3"/>
    <x v="31"/>
    <s v="June 17, 2011 (United States)"/>
    <x v="22"/>
    <n v="91000"/>
    <s v="Mark Waters"/>
    <s v="Sean Anders"/>
    <s v="Jim Carrey"/>
    <s v="United States"/>
    <n v="55000000"/>
    <n v="187361754"/>
    <s v="Twentieth Century Fox"/>
    <n v="94"/>
    <n v="224.9"/>
    <n v="253842269.64784345"/>
  </r>
  <r>
    <s v="Texas Killing Fields"/>
    <x v="0"/>
    <x v="6"/>
    <x v="31"/>
    <s v="October 14, 2011 (United Kingdom)"/>
    <x v="46"/>
    <n v="19000"/>
    <s v="Ami Canaan Mann"/>
    <s v="Don Ferrarone"/>
    <s v="Sam Worthington"/>
    <s v="United States"/>
    <m/>
    <n v="1271319"/>
    <s v="Anchor Bay Films"/>
    <n v="105"/>
    <n v="224.9"/>
    <n v="1722413.9586482879"/>
  </r>
  <r>
    <s v="Take This Waltz"/>
    <x v="0"/>
    <x v="3"/>
    <x v="31"/>
    <s v="July 6, 2012 (Canada)"/>
    <x v="14"/>
    <n v="28000"/>
    <s v="Sarah Polley"/>
    <s v="Sarah Polley"/>
    <s v="Michelle Williams"/>
    <s v="Canada"/>
    <m/>
    <n v="4965950"/>
    <s v="Joe's Daughter"/>
    <n v="116"/>
    <n v="224.9"/>
    <n v="6727990.0622498877"/>
  </r>
  <r>
    <s v="A Good Old Fashioned Orgy"/>
    <x v="0"/>
    <x v="3"/>
    <x v="31"/>
    <s v="October 27, 2011 (Russia)"/>
    <x v="10"/>
    <n v="22000"/>
    <s v="Alex Gregory"/>
    <s v="Alex Gregory"/>
    <s v="Jason Sudeikis"/>
    <s v="United States"/>
    <m/>
    <n v="1378947"/>
    <s v="Endgame Entertainment"/>
    <n v="95"/>
    <n v="224.9"/>
    <n v="1868230.9955535792"/>
  </r>
  <r>
    <s v="Special Forces"/>
    <x v="0"/>
    <x v="2"/>
    <x v="31"/>
    <s v="November 2, 2011 (France)"/>
    <x v="5"/>
    <n v="18000"/>
    <s v="Stéphane Rybojad"/>
    <s v="Stéphane Rybojad"/>
    <s v="Diane Kruger"/>
    <s v="France"/>
    <m/>
    <n v="3424648"/>
    <s v="Easy Company"/>
    <n v="109"/>
    <n v="224.9"/>
    <n v="4639796.5566918626"/>
  </r>
  <r>
    <s v="Courageous"/>
    <x v="8"/>
    <x v="0"/>
    <x v="31"/>
    <s v="September 30, 2011 (United States)"/>
    <x v="9"/>
    <n v="20000"/>
    <s v="Alex Kendrick"/>
    <s v="Alex Kendrick"/>
    <s v="Alex Kendrick"/>
    <s v="United States"/>
    <n v="2000000"/>
    <n v="35185884"/>
    <s v="TriStar Pictures"/>
    <n v="129"/>
    <n v="224.9"/>
    <n v="47670692.995998219"/>
  </r>
  <r>
    <s v="Jin ling shi san chai"/>
    <x v="0"/>
    <x v="0"/>
    <x v="31"/>
    <s v="December 16, 2011 (China)"/>
    <x v="37"/>
    <n v="51000"/>
    <s v="Yimou Zhang"/>
    <s v="Heng Liu"/>
    <s v="Christian Bale"/>
    <s v="China"/>
    <n v="94000000"/>
    <n v="2855644"/>
    <s v="Beijing New Picture Film"/>
    <n v="146"/>
    <n v="224.9"/>
    <n v="3868896.072921298"/>
  </r>
  <r>
    <s v="Apollo 18"/>
    <x v="8"/>
    <x v="4"/>
    <x v="31"/>
    <s v="September 2, 2011 (United States)"/>
    <x v="33"/>
    <n v="54000"/>
    <s v="Gonzalo López-Gallego"/>
    <s v="Brian Miller"/>
    <s v="Warren Christie"/>
    <s v="United States"/>
    <n v="5000000"/>
    <n v="26236153"/>
    <s v="Dimension Films"/>
    <n v="86"/>
    <n v="224.9"/>
    <n v="35545379.364606485"/>
  </r>
  <r>
    <s v="Anonymous"/>
    <x v="8"/>
    <x v="0"/>
    <x v="31"/>
    <s v="October 28, 2011 (United Kingdom)"/>
    <x v="15"/>
    <n v="40000"/>
    <s v="Roland Emmerich"/>
    <s v="John Orloff"/>
    <s v="Rhys Ifans"/>
    <s v="United Kingdom"/>
    <n v="30000000"/>
    <n v="15395087"/>
    <s v="Columbia Pictures"/>
    <n v="130"/>
    <n v="224.9"/>
    <n v="20857638.990217872"/>
  </r>
  <r>
    <s v="Hop"/>
    <x v="1"/>
    <x v="10"/>
    <x v="31"/>
    <s v="April 1, 2011 (United States)"/>
    <x v="20"/>
    <n v="32000"/>
    <s v="Tim Hill"/>
    <s v="Cinco Paul"/>
    <s v="Russell Brand"/>
    <s v="United States"/>
    <n v="63000000"/>
    <n v="183954145"/>
    <s v="Universal Pictures"/>
    <n v="95"/>
    <n v="224.9"/>
    <n v="249225557.94353044"/>
  </r>
  <r>
    <s v="Atlas Shrugged: Part I"/>
    <x v="8"/>
    <x v="0"/>
    <x v="31"/>
    <s v="April 15, 2011 (United States)"/>
    <x v="41"/>
    <n v="13000"/>
    <s v="Paul Johansson"/>
    <s v="Brian Patrick O'Toole"/>
    <s v="Taylor Schilling"/>
    <s v="United States"/>
    <n v="20000000"/>
    <n v="4627375"/>
    <s v="Atlas Productions"/>
    <n v="97"/>
    <n v="224.9"/>
    <n v="6269280.4024010664"/>
  </r>
  <r>
    <s v="Coriolanus"/>
    <x v="0"/>
    <x v="0"/>
    <x v="31"/>
    <s v="January 20, 2012 (United Kingdom)"/>
    <x v="10"/>
    <n v="31000"/>
    <s v="Ralph Fiennes"/>
    <s v="John Logan"/>
    <s v="Ralph Fiennes"/>
    <s v="United Kingdom"/>
    <m/>
    <n v="2435325"/>
    <s v="Hermetof Pictures"/>
    <n v="123"/>
    <n v="224.9"/>
    <n v="3299437.6500666961"/>
  </r>
  <r>
    <s v="Elles"/>
    <x v="5"/>
    <x v="0"/>
    <x v="31"/>
    <s v="February 1, 2012 (France)"/>
    <x v="41"/>
    <n v="6700"/>
    <s v="Malgorzata Szumowska"/>
    <s v="Tine Byrckel"/>
    <s v="Juliette Binoche"/>
    <s v="France"/>
    <m/>
    <n v="3822241"/>
    <s v="Slot Machine"/>
    <n v="99"/>
    <n v="224.9"/>
    <n v="5178465.2409959976"/>
  </r>
  <r>
    <s v="Angels Crest"/>
    <x v="0"/>
    <x v="0"/>
    <x v="31"/>
    <s v="December 30, 2011 (United States)"/>
    <x v="1"/>
    <n v="1900"/>
    <s v="Gaby Dellal"/>
    <s v="Leslie Schwartz"/>
    <s v="Thomas Dekker"/>
    <s v="Canada"/>
    <m/>
    <n v="2037"/>
    <s v="Process Film"/>
    <n v="92"/>
    <n v="224.9"/>
    <n v="2759.7772343263669"/>
  </r>
  <r>
    <s v="Happy Feet Two"/>
    <x v="1"/>
    <x v="10"/>
    <x v="31"/>
    <s v="November 18, 2011 (United States)"/>
    <x v="23"/>
    <n v="43000"/>
    <s v="George Miller"/>
    <s v="George Miller"/>
    <s v="Elijah Wood"/>
    <s v="Australia"/>
    <n v="135000000"/>
    <n v="159197038"/>
    <s v="Warner Bros."/>
    <n v="100"/>
    <n v="224.9"/>
    <n v="215684026.13872829"/>
  </r>
  <r>
    <s v="Hysteria"/>
    <x v="0"/>
    <x v="5"/>
    <x v="31"/>
    <s v="December 14, 2011 (France)"/>
    <x v="17"/>
    <n v="31000"/>
    <s v="Tanya Wexler"/>
    <s v="Stephen Dyer"/>
    <s v="Maggie Gyllenhaal"/>
    <s v="United Kingdom"/>
    <m/>
    <m/>
    <s v="Informant Media"/>
    <n v="100"/>
    <n v="224.9"/>
    <s v=""/>
  </r>
  <r>
    <s v="The Beaver"/>
    <x v="8"/>
    <x v="0"/>
    <x v="31"/>
    <s v="May 19, 2011 (Germany)"/>
    <x v="14"/>
    <n v="48000"/>
    <s v="Jodie Foster"/>
    <s v="Kyle Killen"/>
    <s v="Mel Gibson"/>
    <s v="United States"/>
    <n v="21000000"/>
    <n v="7294800"/>
    <s v="Summit Entertainment"/>
    <n v="91"/>
    <n v="224.9"/>
    <n v="9883172.787905734"/>
  </r>
  <r>
    <s v="The Prey"/>
    <x v="0"/>
    <x v="2"/>
    <x v="31"/>
    <s v="June 7, 2013 (United States)"/>
    <x v="17"/>
    <n v="5200"/>
    <s v="Eric Valette"/>
    <s v="Laurent Turner"/>
    <s v="Albert Dupontel"/>
    <s v="France"/>
    <m/>
    <n v="3102666"/>
    <s v="Brio Films"/>
    <n v="105"/>
    <n v="224.9"/>
    <n v="4203567.497554468"/>
  </r>
  <r>
    <s v="Wuthering Heights"/>
    <x v="4"/>
    <x v="0"/>
    <x v="31"/>
    <s v="November 11, 2011 (United Kingdom)"/>
    <x v="22"/>
    <n v="9700"/>
    <s v="Andrea Arnold"/>
    <s v="Andrea Arnold"/>
    <s v="Kaya Scodelario"/>
    <s v="United Kingdom"/>
    <m/>
    <n v="1742215"/>
    <s v="Film4"/>
    <n v="129"/>
    <n v="224.9"/>
    <n v="2360395.333481547"/>
  </r>
  <r>
    <s v="Win Win"/>
    <x v="0"/>
    <x v="3"/>
    <x v="31"/>
    <s v="April 15, 2011 (United States)"/>
    <x v="12"/>
    <n v="53000"/>
    <s v="Tom McCarthy"/>
    <s v="Tom McCarthy"/>
    <s v="Paul Giamatti"/>
    <s v="United States"/>
    <m/>
    <n v="11789613"/>
    <s v="Fox Searchlight Pictures"/>
    <n v="106"/>
    <n v="224.9"/>
    <n v="15972854.962650064"/>
  </r>
  <r>
    <s v="Rockstar"/>
    <x v="4"/>
    <x v="0"/>
    <x v="31"/>
    <s v="November 11, 2011 (United States)"/>
    <x v="3"/>
    <n v="41000"/>
    <s v="Imtiaz Ali"/>
    <s v="Imtiaz Ali"/>
    <s v="Ranbir Kapoor"/>
    <s v="India"/>
    <n v="10920000"/>
    <n v="11219667"/>
    <s v="Eros Worldwide"/>
    <n v="159"/>
    <n v="224.9"/>
    <n v="15200678.234326366"/>
  </r>
  <r>
    <s v="Big Mommas: Like Father, Like Son"/>
    <x v="8"/>
    <x v="2"/>
    <x v="31"/>
    <s v="February 18, 2011 (United States)"/>
    <x v="44"/>
    <n v="26000"/>
    <s v="John Whitesell"/>
    <s v="Matthew Fogel"/>
    <s v="Martin Lawrence"/>
    <s v="United States"/>
    <n v="32000000"/>
    <n v="82686066"/>
    <s v="New Regency Productions"/>
    <n v="107"/>
    <n v="224.9"/>
    <n v="112025096.97732325"/>
  </r>
  <r>
    <s v="Tyrannosaur"/>
    <x v="4"/>
    <x v="0"/>
    <x v="31"/>
    <s v="October 7, 2011 (Ireland)"/>
    <x v="37"/>
    <n v="31000"/>
    <s v="Paddy Considine"/>
    <s v="Paddy Considine"/>
    <s v="Peter Mullan"/>
    <s v="United Kingdom"/>
    <m/>
    <n v="676111"/>
    <s v="Warp X"/>
    <n v="92"/>
    <n v="224.9"/>
    <n v="916011.65718096925"/>
  </r>
  <r>
    <s v="Once Upon a Time in Anatolia"/>
    <x v="4"/>
    <x v="6"/>
    <x v="31"/>
    <s v="September 23, 2011 (Turkey)"/>
    <x v="6"/>
    <n v="44000"/>
    <s v="Nuri Bilge Ceylan"/>
    <s v="Ercan Kesal"/>
    <s v="Muhammet Uzuner"/>
    <s v="Turkey"/>
    <m/>
    <n v="2099472"/>
    <s v="NBC Film"/>
    <n v="157"/>
    <n v="224.9"/>
    <n v="2844415.8221431742"/>
  </r>
  <r>
    <s v="The Dilemma"/>
    <x v="8"/>
    <x v="3"/>
    <x v="31"/>
    <s v="January 14, 2011 (United States)"/>
    <x v="11"/>
    <n v="53000"/>
    <s v="Ron Howard"/>
    <s v="Allan Loeb"/>
    <s v="Vince Vaughn"/>
    <s v="United States"/>
    <n v="70000000"/>
    <n v="69721966"/>
    <s v="Universal Pictures"/>
    <n v="111"/>
    <n v="224.9"/>
    <n v="94461018.409070686"/>
  </r>
  <r>
    <s v="Dolphin Tale"/>
    <x v="1"/>
    <x v="0"/>
    <x v="31"/>
    <s v="September 23, 2011 (United States)"/>
    <x v="8"/>
    <n v="23000"/>
    <s v="Charles Martin Smith"/>
    <s v="Karen Janszen"/>
    <s v="Morgan Freeman"/>
    <s v="Canada"/>
    <n v="37000000"/>
    <n v="95943453"/>
    <s v="Alcon Entertainment"/>
    <n v="113"/>
    <n v="224.9"/>
    <n v="129986527.91951977"/>
  </r>
  <r>
    <s v="The Avengers"/>
    <x v="8"/>
    <x v="2"/>
    <x v="32"/>
    <s v="May 4, 2012 (United States)"/>
    <x v="45"/>
    <n v="1300000"/>
    <s v="Joss Whedon"/>
    <s v="Joss Whedon"/>
    <s v="Robert Downey Jr."/>
    <s v="United States"/>
    <n v="220000000"/>
    <n v="1518815515"/>
    <s v="Marvel Studios"/>
    <n v="143"/>
    <n v="229.6"/>
    <n v="2015605781.4481707"/>
  </r>
  <r>
    <s v="Django Unchained"/>
    <x v="0"/>
    <x v="0"/>
    <x v="32"/>
    <s v="December 25, 2012 (United States)"/>
    <x v="0"/>
    <n v="1400000"/>
    <s v="Quentin Tarantino"/>
    <s v="Quentin Tarantino"/>
    <s v="Jamie Foxx"/>
    <s v="United States"/>
    <n v="100000000"/>
    <n v="426074373"/>
    <s v="The Weinstein Company"/>
    <n v="165"/>
    <n v="229.6"/>
    <n v="565439292.04311848"/>
  </r>
  <r>
    <s v="The Hobbit: An Unexpected Journey"/>
    <x v="8"/>
    <x v="1"/>
    <x v="32"/>
    <s v="December 14, 2012 (United States)"/>
    <x v="40"/>
    <n v="773000"/>
    <s v="Peter Jackson"/>
    <s v="Fran Walsh"/>
    <s v="Martin Freeman"/>
    <s v="New Zealand"/>
    <n v="180000000"/>
    <n v="1017003568"/>
    <s v="Metro-Goldwyn-Mayer (MGM)"/>
    <n v="169"/>
    <n v="229.6"/>
    <n v="1349655867.4634144"/>
  </r>
  <r>
    <s v="The Hunger Games"/>
    <x v="8"/>
    <x v="2"/>
    <x v="32"/>
    <s v="March 23, 2012 (United States)"/>
    <x v="13"/>
    <n v="862000"/>
    <s v="Gary Ross"/>
    <s v="Gary Ross"/>
    <s v="Jennifer Lawrence"/>
    <s v="United States"/>
    <n v="78000000"/>
    <n v="694394724"/>
    <s v="Lionsgate"/>
    <n v="142"/>
    <n v="229.6"/>
    <n v="921524705.5871079"/>
  </r>
  <r>
    <s v="The Dark Knight Rises"/>
    <x v="8"/>
    <x v="2"/>
    <x v="32"/>
    <s v="July 20, 2012 (United States)"/>
    <x v="0"/>
    <n v="1600000"/>
    <s v="Christopher Nolan"/>
    <s v="Jonathan Nolan"/>
    <s v="Christian Bale"/>
    <s v="United Kingdom"/>
    <n v="250000000"/>
    <n v="1081142612"/>
    <s v="Warner Bros."/>
    <n v="164"/>
    <n v="229.6"/>
    <n v="1434774189.3571427"/>
  </r>
  <r>
    <s v="Pitch Perfect"/>
    <x v="8"/>
    <x v="3"/>
    <x v="32"/>
    <s v="October 5, 2012 (United States)"/>
    <x v="12"/>
    <n v="285000"/>
    <s v="Jason Moore"/>
    <s v="Kay Cannon"/>
    <s v="Anna Kendrick"/>
    <s v="United States"/>
    <n v="17000000"/>
    <n v="115350426"/>
    <s v="Brownstone Productions (II)"/>
    <n v="112"/>
    <n v="229.6"/>
    <n v="153080465.16637629"/>
  </r>
  <r>
    <s v="This Is 40"/>
    <x v="0"/>
    <x v="3"/>
    <x v="32"/>
    <s v="December 21, 2012 (United States)"/>
    <x v="19"/>
    <n v="132000"/>
    <s v="Judd Apatow"/>
    <s v="Judd Apatow"/>
    <s v="Paul Rudd"/>
    <s v="United States"/>
    <n v="35000000"/>
    <n v="88215156"/>
    <s v="Apatow Productions"/>
    <n v="134"/>
    <n v="229.6"/>
    <n v="117069503.62891985"/>
  </r>
  <r>
    <s v="The Hunt"/>
    <x v="0"/>
    <x v="0"/>
    <x v="32"/>
    <s v="January 10, 2013 (Denmark)"/>
    <x v="28"/>
    <n v="297000"/>
    <s v="Thomas Vinterberg"/>
    <s v="Tobias Lindholm"/>
    <s v="Mads Mikkelsen"/>
    <s v="Denmark"/>
    <n v="3800000"/>
    <n v="15843274"/>
    <s v="Danmarks Radio (DR)"/>
    <n v="115"/>
    <n v="229.6"/>
    <n v="21025459.8771777"/>
  </r>
  <r>
    <s v="Prometheus"/>
    <x v="0"/>
    <x v="1"/>
    <x v="32"/>
    <s v="June 8, 2012 (United States)"/>
    <x v="9"/>
    <n v="578000"/>
    <s v="Ridley Scott"/>
    <s v="Jon Spaihts"/>
    <s v="Noomi Rapace"/>
    <s v="United States"/>
    <n v="130000000"/>
    <n v="403354469"/>
    <s v="Twentieth Century Fox"/>
    <n v="124"/>
    <n v="229.6"/>
    <n v="535287921.18597555"/>
  </r>
  <r>
    <s v="Moonrise Kingdom"/>
    <x v="8"/>
    <x v="3"/>
    <x v="32"/>
    <s v="June 29, 2012 (United States)"/>
    <x v="40"/>
    <n v="327000"/>
    <s v="Wes Anderson"/>
    <s v="Wes Anderson"/>
    <s v="Jared Gilman"/>
    <s v="United States"/>
    <n v="16000000"/>
    <n v="68264022"/>
    <s v="Indian Paintbrush"/>
    <n v="94"/>
    <n v="229.6"/>
    <n v="90592541.39111498"/>
  </r>
  <r>
    <s v="The Impossible"/>
    <x v="8"/>
    <x v="0"/>
    <x v="32"/>
    <s v="January 4, 2013 (United States)"/>
    <x v="37"/>
    <n v="208000"/>
    <s v="J.A. Bayona"/>
    <s v="Sergio G. Sánchez"/>
    <s v="Naomi Watts"/>
    <s v="Spain"/>
    <n v="45000000"/>
    <n v="198087212"/>
    <s v="Mediaset España"/>
    <n v="114"/>
    <n v="229.6"/>
    <n v="262879675.50696862"/>
  </r>
  <r>
    <s v="Argo"/>
    <x v="0"/>
    <x v="5"/>
    <x v="32"/>
    <s v="October 12, 2012 (United States)"/>
    <x v="3"/>
    <n v="585000"/>
    <s v="Ben Affleck"/>
    <s v="Chris Terrio"/>
    <s v="Ben Affleck"/>
    <s v="United States"/>
    <n v="44500000"/>
    <n v="232325503"/>
    <s v="Warner Bros."/>
    <n v="120"/>
    <n v="229.6"/>
    <n v="308316989.39067942"/>
  </r>
  <r>
    <s v="The Twilight Saga: Breaking Dawn - Part 2"/>
    <x v="8"/>
    <x v="1"/>
    <x v="32"/>
    <s v="November 16, 2012 (United States)"/>
    <x v="30"/>
    <n v="236000"/>
    <s v="Bill Condon"/>
    <s v="Melissa Rosenberg"/>
    <s v="Kristen Stewart"/>
    <s v="United States"/>
    <n v="120000000"/>
    <n v="829747654"/>
    <s v="Summit Entertainment"/>
    <n v="115"/>
    <n v="229.6"/>
    <n v="1101150305.6350174"/>
  </r>
  <r>
    <s v="Jack Reacher"/>
    <x v="8"/>
    <x v="2"/>
    <x v="32"/>
    <s v="December 21, 2012 (United States)"/>
    <x v="9"/>
    <n v="317000"/>
    <s v="Christopher McQuarrie"/>
    <s v="Lee Child"/>
    <s v="Tom Cruise"/>
    <s v="United States"/>
    <n v="60000000"/>
    <n v="218340595"/>
    <s v="Paramount Pictures"/>
    <n v="130"/>
    <n v="229.6"/>
    <n v="289757749.54921603"/>
  </r>
  <r>
    <s v="Zero Dark Thirty"/>
    <x v="0"/>
    <x v="0"/>
    <x v="32"/>
    <s v="January 11, 2013 (United States)"/>
    <x v="34"/>
    <n v="280000"/>
    <s v="Kathryn Bigelow"/>
    <s v="Mark Boal"/>
    <s v="Jessica Chastain"/>
    <s v="United States"/>
    <n v="40000000"/>
    <n v="132820716"/>
    <s v="Columbia Pictures"/>
    <n v="157"/>
    <n v="229.6"/>
    <n v="176265122.67073169"/>
  </r>
  <r>
    <s v="Cloud Atlas"/>
    <x v="0"/>
    <x v="2"/>
    <x v="32"/>
    <s v="October 26, 2012 (United States)"/>
    <x v="34"/>
    <n v="349000"/>
    <s v="Tom Tykwer"/>
    <s v="David Mitchell"/>
    <s v="Tom Hanks"/>
    <s v="United States"/>
    <n v="102000000"/>
    <n v="130482868"/>
    <s v="Cloud Atlas Productions"/>
    <n v="172"/>
    <n v="229.6"/>
    <n v="173162586.58362368"/>
  </r>
  <r>
    <s v="Skyfall"/>
    <x v="8"/>
    <x v="2"/>
    <x v="32"/>
    <s v="November 9, 2012 (United States)"/>
    <x v="3"/>
    <n v="642000"/>
    <s v="Sam Mendes"/>
    <s v="Neal Purvis"/>
    <s v="Daniel Craig"/>
    <s v="United Kingdom"/>
    <n v="200000000"/>
    <n v="1108569499"/>
    <s v="Metro-Goldwyn-Mayer (MGM)"/>
    <n v="143"/>
    <n v="229.6"/>
    <n v="1471172153.0718639"/>
  </r>
  <r>
    <s v="The Perks of Being a Wallflower"/>
    <x v="8"/>
    <x v="0"/>
    <x v="32"/>
    <s v="October 12, 2012 (United States)"/>
    <x v="6"/>
    <n v="475000"/>
    <s v="Stephen Chbosky"/>
    <s v="Stephen Chbosky"/>
    <s v="Logan Lerman"/>
    <s v="United States"/>
    <n v="13000000"/>
    <n v="33384127"/>
    <s v="Summit Entertainment"/>
    <n v="103"/>
    <n v="229.6"/>
    <n v="44303760.875"/>
  </r>
  <r>
    <s v="The Amazing Spider-Man"/>
    <x v="8"/>
    <x v="2"/>
    <x v="32"/>
    <s v="July 3, 2012 (United States)"/>
    <x v="15"/>
    <n v="571000"/>
    <s v="Marc Webb"/>
    <s v="James Vanderbilt"/>
    <s v="Andrew Garfield"/>
    <s v="United States"/>
    <n v="230000000"/>
    <n v="757930663"/>
    <s v="Columbia Pictures"/>
    <n v="136"/>
    <n v="229.6"/>
    <n v="1005842652.5091462"/>
  </r>
  <r>
    <s v="Les Misérables"/>
    <x v="8"/>
    <x v="0"/>
    <x v="32"/>
    <s v="December 25, 2012 (United States)"/>
    <x v="37"/>
    <n v="315000"/>
    <s v="Tom Hooper"/>
    <s v="William Nicholson"/>
    <s v="Hugh Jackman"/>
    <s v="United Kingdom"/>
    <n v="61000000"/>
    <n v="441809770"/>
    <s v="Universal Pictures"/>
    <n v="158"/>
    <n v="229.6"/>
    <n v="586321589.36846685"/>
  </r>
  <r>
    <s v="Silver Linings Playbook"/>
    <x v="0"/>
    <x v="3"/>
    <x v="32"/>
    <s v="December 25, 2012 (United States)"/>
    <x v="3"/>
    <n v="675000"/>
    <s v="David O. Russell"/>
    <s v="David O. Russell"/>
    <s v="Bradley Cooper"/>
    <s v="United States"/>
    <n v="21000000"/>
    <n v="236412453"/>
    <s v="The Weinstein Company"/>
    <n v="122"/>
    <n v="229.6"/>
    <n v="313740742.28702086"/>
  </r>
  <r>
    <s v="Snow White and the Huntsman"/>
    <x v="8"/>
    <x v="2"/>
    <x v="32"/>
    <s v="June 1, 2012 (United States)"/>
    <x v="10"/>
    <n v="278000"/>
    <s v="Rupert Sanders"/>
    <s v="Evan Daugherty"/>
    <s v="Kristen Stewart"/>
    <s v="United States"/>
    <n v="170000000"/>
    <n v="396592829"/>
    <s v="Roth Films"/>
    <n v="127"/>
    <n v="229.6"/>
    <n v="526314612.35322297"/>
  </r>
  <r>
    <s v="The Master"/>
    <x v="0"/>
    <x v="0"/>
    <x v="32"/>
    <s v="September 21, 2012 (United States)"/>
    <x v="13"/>
    <n v="160000"/>
    <s v="Paul Thomas Anderson"/>
    <s v="Paul Thomas Anderson"/>
    <s v="Philip Seymour Hoffman"/>
    <s v="United States"/>
    <n v="32000000"/>
    <n v="28258060"/>
    <s v="The Weinstein Company"/>
    <n v="138"/>
    <n v="229.6"/>
    <n v="37501005.583623692"/>
  </r>
  <r>
    <s v="Looper"/>
    <x v="0"/>
    <x v="2"/>
    <x v="32"/>
    <s v="September 28, 2012 (United States)"/>
    <x v="34"/>
    <n v="545000"/>
    <s v="Rian Johnson"/>
    <s v="Rian Johnson"/>
    <s v="Joseph Gordon-Levitt"/>
    <s v="United States"/>
    <n v="30000000"/>
    <n v="176506819"/>
    <s v="TriStar Pictures"/>
    <n v="113"/>
    <n v="229.6"/>
    <n v="234240538.97778744"/>
  </r>
  <r>
    <s v="Killing Them Softly"/>
    <x v="0"/>
    <x v="6"/>
    <x v="32"/>
    <s v="November 30, 2012 (United States)"/>
    <x v="19"/>
    <n v="137000"/>
    <s v="Andrew Dominik"/>
    <s v="Andrew Dominik"/>
    <s v="Brad Pitt"/>
    <s v="United States"/>
    <n v="15000000"/>
    <n v="37930465"/>
    <s v="Plan B Entertainment"/>
    <n v="97"/>
    <n v="229.6"/>
    <n v="50337163.264372818"/>
  </r>
  <r>
    <s v="Flight"/>
    <x v="0"/>
    <x v="0"/>
    <x v="32"/>
    <s v="November 2, 2012 (United States)"/>
    <x v="4"/>
    <n v="334000"/>
    <s v="Robert Zemeckis"/>
    <s v="John Gatins"/>
    <s v="Denzel Washington"/>
    <s v="United States"/>
    <n v="31000000"/>
    <n v="161772375"/>
    <s v="Paramount Pictures"/>
    <n v="138"/>
    <n v="229.6"/>
    <n v="214686596.96210799"/>
  </r>
  <r>
    <s v="21 Jump Street"/>
    <x v="0"/>
    <x v="2"/>
    <x v="32"/>
    <s v="March 16, 2012 (United States)"/>
    <x v="13"/>
    <n v="521000"/>
    <s v="Phil Lord"/>
    <s v="Michael Bacall"/>
    <s v="Jonah Hill"/>
    <s v="United States"/>
    <n v="42000000"/>
    <n v="201585328"/>
    <s v="Columbia Pictures"/>
    <n v="109"/>
    <n v="229.6"/>
    <n v="267521992.34146339"/>
  </r>
  <r>
    <s v="Ted"/>
    <x v="0"/>
    <x v="3"/>
    <x v="32"/>
    <s v="June 29, 2012 (United States)"/>
    <x v="15"/>
    <n v="580000"/>
    <s v="Seth MacFarlane"/>
    <s v="Seth MacFarlane"/>
    <s v="Mark Wahlberg"/>
    <s v="United States"/>
    <n v="50000000"/>
    <n v="549368315"/>
    <s v="Universal Pictures"/>
    <n v="106"/>
    <n v="229.6"/>
    <n v="729061522.56315327"/>
  </r>
  <r>
    <s v="Sinister"/>
    <x v="0"/>
    <x v="4"/>
    <x v="32"/>
    <s v="October 12, 2012 (United States)"/>
    <x v="8"/>
    <n v="229000"/>
    <s v="Scott Derrickson"/>
    <s v="Scott Derrickson"/>
    <s v="Ethan Hawke"/>
    <s v="United States"/>
    <n v="3000000"/>
    <n v="82515113"/>
    <s v="Summit Entertainment"/>
    <n v="110"/>
    <n v="229.6"/>
    <n v="109505030.18771777"/>
  </r>
  <r>
    <s v="This Means War"/>
    <x v="8"/>
    <x v="2"/>
    <x v="32"/>
    <s v="February 17, 2012 (United States)"/>
    <x v="21"/>
    <n v="179000"/>
    <s v="McG"/>
    <s v="Timothy Dowling"/>
    <s v="Reese Witherspoon"/>
    <s v="United States"/>
    <n v="65000000"/>
    <n v="156491279"/>
    <s v="Overbrook Entertainment"/>
    <n v="103"/>
    <n v="229.6"/>
    <n v="207678104.14329267"/>
  </r>
  <r>
    <s v="That's My Boy"/>
    <x v="0"/>
    <x v="3"/>
    <x v="32"/>
    <s v="June 15, 2012 (United States)"/>
    <x v="30"/>
    <n v="94000"/>
    <s v="Sean Anders"/>
    <s v="David Caspe"/>
    <s v="Adam Sandler"/>
    <s v="United States"/>
    <n v="70000000"/>
    <n v="57719093"/>
    <s v="Columbia Pictures"/>
    <n v="116"/>
    <n v="229.6"/>
    <n v="76598465.31837979"/>
  </r>
  <r>
    <s v="Lincoln"/>
    <x v="8"/>
    <x v="5"/>
    <x v="32"/>
    <s v="November 16, 2012 (United States)"/>
    <x v="4"/>
    <n v="250000"/>
    <s v="Steven Spielberg"/>
    <s v="Tony Kushner"/>
    <s v="Daniel Day-Lewis"/>
    <s v="United States"/>
    <n v="65000000"/>
    <n v="275293450"/>
    <s v="Dreamworks Pictures"/>
    <n v="150"/>
    <n v="229.6"/>
    <n v="365339347.62630659"/>
  </r>
  <r>
    <s v="Brave"/>
    <x v="1"/>
    <x v="10"/>
    <x v="32"/>
    <s v="June 22, 2012 (United States)"/>
    <x v="12"/>
    <n v="383000"/>
    <s v="Mark Andrews"/>
    <s v="Brenda Chapman"/>
    <s v="Kelly Macdonald"/>
    <s v="United States"/>
    <n v="185000000"/>
    <n v="538983207"/>
    <s v="Walt Disney Pictures"/>
    <n v="93"/>
    <n v="229.6"/>
    <n v="715279543.43597555"/>
  </r>
  <r>
    <s v="The Place Beyond the Pines"/>
    <x v="0"/>
    <x v="6"/>
    <x v="32"/>
    <s v="April 19, 2013 (United States)"/>
    <x v="4"/>
    <n v="253000"/>
    <s v="Derek Cianfrance"/>
    <s v="Derek Cianfrance"/>
    <s v="Ryan Gosling"/>
    <s v="United States"/>
    <n v="15000000"/>
    <n v="47052899"/>
    <s v="Sidney Kimmel Entertainment"/>
    <n v="140"/>
    <n v="229.6"/>
    <n v="62443459.60496515"/>
  </r>
  <r>
    <s v="Dredd"/>
    <x v="0"/>
    <x v="2"/>
    <x v="32"/>
    <s v="September 21, 2012 (United States)"/>
    <x v="12"/>
    <n v="260000"/>
    <s v="Pete Travis"/>
    <s v="John Wagner"/>
    <s v="Karl Urban"/>
    <s v="United Kingdom"/>
    <n v="50000000"/>
    <n v="41037742"/>
    <s v="DNA Films"/>
    <n v="95"/>
    <n v="229.6"/>
    <n v="54460801.33885017"/>
  </r>
  <r>
    <s v="Dark Shadows"/>
    <x v="8"/>
    <x v="3"/>
    <x v="32"/>
    <s v="May 11, 2012 (United States)"/>
    <x v="19"/>
    <n v="252000"/>
    <s v="Tim Burton"/>
    <s v="Seth Grahame-Smith"/>
    <s v="Johnny Depp"/>
    <s v="United States"/>
    <n v="150000000"/>
    <n v="245527149"/>
    <s v="Warner Bros."/>
    <n v="113"/>
    <n v="229.6"/>
    <n v="325836769.60060972"/>
  </r>
  <r>
    <s v="John Carter"/>
    <x v="8"/>
    <x v="2"/>
    <x v="32"/>
    <s v="March 9, 2012 (United States)"/>
    <x v="14"/>
    <n v="260000"/>
    <s v="Andrew Stanton"/>
    <s v="Andrew Stanton"/>
    <s v="Taylor Kitsch"/>
    <s v="United States"/>
    <n v="250000000"/>
    <n v="284139100"/>
    <s v="Walt Disney Pictures"/>
    <n v="132"/>
    <n v="229.6"/>
    <n v="377078326.52439022"/>
  </r>
  <r>
    <s v="Battleship"/>
    <x v="8"/>
    <x v="2"/>
    <x v="32"/>
    <s v="May 18, 2012 (United States)"/>
    <x v="1"/>
    <n v="240000"/>
    <s v="Peter Berg"/>
    <s v="Jon Hoeber"/>
    <s v="Alexander Skarsgård"/>
    <s v="United States"/>
    <n v="209000000"/>
    <n v="303025485"/>
    <s v="Universal Pictures"/>
    <n v="131"/>
    <n v="229.6"/>
    <n v="402142270.38109756"/>
  </r>
  <r>
    <s v="Magic Mike"/>
    <x v="0"/>
    <x v="3"/>
    <x v="32"/>
    <s v="June 29, 2012 (United States)"/>
    <x v="10"/>
    <n v="134000"/>
    <s v="Steven Soderbergh"/>
    <s v="Reid Carolin"/>
    <s v="Channing Tatum"/>
    <s v="United States"/>
    <n v="7000000"/>
    <n v="167739961"/>
    <s v="Iron Horse Entertainment (II)"/>
    <n v="110"/>
    <n v="229.6"/>
    <n v="222606124.20165503"/>
  </r>
  <r>
    <s v="Hotel Transylvania"/>
    <x v="1"/>
    <x v="10"/>
    <x v="32"/>
    <s v="September 28, 2012 (United States)"/>
    <x v="12"/>
    <n v="232000"/>
    <s v="Genndy Tartakovsky"/>
    <s v="Peter Baynham"/>
    <s v="Adam Sandler"/>
    <s v="United States"/>
    <n v="85000000"/>
    <n v="358375603"/>
    <s v="Columbia Pictures"/>
    <n v="91"/>
    <n v="229.6"/>
    <n v="475596891.2635017"/>
  </r>
  <r>
    <s v="Lawless"/>
    <x v="0"/>
    <x v="6"/>
    <x v="32"/>
    <s v="August 29, 2012 (United States)"/>
    <x v="4"/>
    <n v="232000"/>
    <s v="John Hillcoat"/>
    <s v="Nick Cave"/>
    <s v="Tom Hardy"/>
    <s v="United States"/>
    <n v="26000000"/>
    <n v="55404207"/>
    <s v="The Weinstein Company"/>
    <n v="116"/>
    <n v="229.6"/>
    <n v="73526401.885452956"/>
  </r>
  <r>
    <s v="Spring Breakers"/>
    <x v="0"/>
    <x v="6"/>
    <x v="32"/>
    <s v="March 22, 2013 (United States)"/>
    <x v="11"/>
    <n v="138000"/>
    <s v="Harmony Korine"/>
    <s v="Harmony Korine"/>
    <s v="Vanessa Hudgens"/>
    <s v="United States"/>
    <n v="5000000"/>
    <n v="32170399"/>
    <s v="Muse Productions"/>
    <n v="94"/>
    <n v="229.6"/>
    <n v="42693033.864547037"/>
  </r>
  <r>
    <s v="Underworld: Awakening"/>
    <x v="0"/>
    <x v="2"/>
    <x v="32"/>
    <s v="January 20, 2012 (United States)"/>
    <x v="21"/>
    <n v="148000"/>
    <s v="Måns Mårlind"/>
    <s v="Len Wiseman"/>
    <s v="Kate Beckinsale"/>
    <s v="United States"/>
    <n v="70000000"/>
    <n v="160112671"/>
    <s v="Screen Gems"/>
    <n v="88"/>
    <n v="229.6"/>
    <n v="212484019.39764807"/>
  </r>
  <r>
    <s v="Piranha 3DD"/>
    <x v="0"/>
    <x v="3"/>
    <x v="32"/>
    <s v="July 14, 2012 (Japan)"/>
    <x v="47"/>
    <n v="41000"/>
    <s v="John Gulager"/>
    <s v="Patrick Melton"/>
    <s v="Danielle Panabaker"/>
    <s v="United States"/>
    <n v="5000000"/>
    <n v="8518634"/>
    <s v="Dimension Films"/>
    <n v="83"/>
    <n v="229.6"/>
    <n v="11304999.040940765"/>
  </r>
  <r>
    <s v="Safe House"/>
    <x v="0"/>
    <x v="2"/>
    <x v="32"/>
    <s v="February 10, 2012 (United States)"/>
    <x v="17"/>
    <n v="211000"/>
    <s v="Daniel Espinosa"/>
    <s v="David Guggenheim"/>
    <s v="Denzel Washington"/>
    <s v="South Africa"/>
    <n v="85000000"/>
    <n v="208076205"/>
    <s v="Universal Pictures"/>
    <n v="115"/>
    <n v="229.6"/>
    <n v="276135974.14416373"/>
  </r>
  <r>
    <s v="Seeking a Friend for the End of the World"/>
    <x v="0"/>
    <x v="1"/>
    <x v="32"/>
    <s v="June 22, 2012 (United States)"/>
    <x v="17"/>
    <n v="109000"/>
    <s v="Lorene Scafaria"/>
    <s v="Lorene Scafaria"/>
    <s v="Steve Carell"/>
    <s v="United States"/>
    <n v="10000000"/>
    <n v="11681781"/>
    <s v="Focus Features"/>
    <n v="101"/>
    <n v="229.6"/>
    <n v="15502781.666811846"/>
  </r>
  <r>
    <s v="Lore"/>
    <x v="4"/>
    <x v="0"/>
    <x v="32"/>
    <s v="September 20, 2012 (Australia)"/>
    <x v="12"/>
    <n v="15000"/>
    <s v="Cate Shortland"/>
    <s v="Cate Shortland"/>
    <s v="Saskia Rosendahl"/>
    <s v="Australia"/>
    <m/>
    <n v="2362019"/>
    <s v="Rohfilm"/>
    <n v="109"/>
    <n v="229.6"/>
    <n v="3134613.193815331"/>
  </r>
  <r>
    <s v="The Bourne Legacy"/>
    <x v="8"/>
    <x v="2"/>
    <x v="32"/>
    <s v="August 10, 2012 (United States)"/>
    <x v="14"/>
    <n v="290000"/>
    <s v="Tony Gilroy"/>
    <s v="Tony Gilroy"/>
    <s v="Jeremy Renner"/>
    <s v="United States"/>
    <n v="125000000"/>
    <n v="276144750"/>
    <s v="Universal Pictures"/>
    <n v="135"/>
    <n v="229.6"/>
    <n v="366469099.84756094"/>
  </r>
  <r>
    <s v="Abraham Lincoln: Vampire Hunter"/>
    <x v="0"/>
    <x v="2"/>
    <x v="32"/>
    <s v="June 22, 2012 (United States)"/>
    <x v="23"/>
    <n v="151000"/>
    <s v="Timur Bekmambetov"/>
    <s v="Seth Grahame-Smith"/>
    <s v="Benjamin Walker"/>
    <s v="United States"/>
    <n v="69000000"/>
    <n v="116471580"/>
    <s v="Abraham Productions"/>
    <n v="105"/>
    <n v="229.6"/>
    <n v="154568338.09233448"/>
  </r>
  <r>
    <s v="Wreck-It Ralph"/>
    <x v="1"/>
    <x v="10"/>
    <x v="32"/>
    <s v="November 2, 2012 (United States)"/>
    <x v="3"/>
    <n v="390000"/>
    <s v="Rich Moore"/>
    <s v="Rich Moore"/>
    <s v="John C. Reilly"/>
    <s v="United States"/>
    <n v="165000000"/>
    <n v="471222889"/>
    <s v="Walt Disney Animation Studios"/>
    <n v="101"/>
    <n v="229.6"/>
    <n v="625355462.8845818"/>
  </r>
  <r>
    <s v="Total Recall"/>
    <x v="8"/>
    <x v="2"/>
    <x v="32"/>
    <s v="August 3, 2012 (United States)"/>
    <x v="19"/>
    <n v="244000"/>
    <s v="Len Wiseman"/>
    <s v="Kurt Wimmer"/>
    <s v="Colin Farrell"/>
    <s v="United States"/>
    <n v="125000000"/>
    <n v="198467168"/>
    <s v="Total Recall"/>
    <n v="118"/>
    <n v="229.6"/>
    <n v="263383911.54006967"/>
  </r>
  <r>
    <s v="Project X"/>
    <x v="0"/>
    <x v="3"/>
    <x v="32"/>
    <s v="March 2, 2012 (United States)"/>
    <x v="14"/>
    <n v="193000"/>
    <s v="Nima Nourizadeh"/>
    <s v="Matt Drake"/>
    <s v="Thomas Mann"/>
    <s v="United States"/>
    <n v="12000000"/>
    <n v="102731865"/>
    <s v="Green Hat Films"/>
    <n v="88"/>
    <n v="229.6"/>
    <n v="136334491.57447734"/>
  </r>
  <r>
    <s v="American Reunion"/>
    <x v="0"/>
    <x v="3"/>
    <x v="32"/>
    <s v="April 6, 2012 (United States)"/>
    <x v="17"/>
    <n v="206000"/>
    <s v="Jon Hurwitz"/>
    <s v="Jon Hurwitz"/>
    <s v="Jason Biggs"/>
    <s v="United States"/>
    <n v="50000000"/>
    <n v="234989584"/>
    <s v="Universal Pictures"/>
    <n v="113"/>
    <n v="229.6"/>
    <n v="311852466.22299647"/>
  </r>
  <r>
    <s v="Wanderlust"/>
    <x v="0"/>
    <x v="3"/>
    <x v="32"/>
    <s v="February 24, 2012 (United States)"/>
    <x v="41"/>
    <n v="74000"/>
    <s v="David Wain"/>
    <s v="David Wain"/>
    <s v="Jennifer Aniston"/>
    <s v="United States"/>
    <m/>
    <n v="23812816"/>
    <s v="A Hot Dog"/>
    <n v="98"/>
    <n v="229.6"/>
    <n v="31601764.090592332"/>
  </r>
  <r>
    <s v="Savages"/>
    <x v="0"/>
    <x v="6"/>
    <x v="32"/>
    <s v="July 6, 2012 (United States)"/>
    <x v="16"/>
    <n v="126000"/>
    <s v="Oliver Stone"/>
    <s v="Shane Salerno"/>
    <s v="Aaron Taylor-Johnson"/>
    <s v="United States"/>
    <n v="45000000"/>
    <n v="82966152"/>
    <s v="Ixtlan"/>
    <n v="131"/>
    <n v="229.6"/>
    <n v="110103599.80139372"/>
  </r>
  <r>
    <s v="Life of Pi"/>
    <x v="1"/>
    <x v="1"/>
    <x v="32"/>
    <s v="November 21, 2012 (United States)"/>
    <x v="6"/>
    <n v="594000"/>
    <s v="Ang Lee"/>
    <s v="Yann Martel"/>
    <s v="Suraj Sharma"/>
    <s v="United States"/>
    <n v="120000000"/>
    <n v="609016565"/>
    <s v="Fox 2000 Pictures"/>
    <n v="127"/>
    <n v="229.6"/>
    <n v="808220153.9873693"/>
  </r>
  <r>
    <s v="Anna Karenina"/>
    <x v="0"/>
    <x v="0"/>
    <x v="32"/>
    <s v="September 7, 2012 (United Kingdom)"/>
    <x v="14"/>
    <n v="95000"/>
    <s v="Joe Wright"/>
    <s v="Tom Stoppard"/>
    <s v="Keira Knightley"/>
    <s v="United Kingdom"/>
    <n v="40600000"/>
    <n v="68929150"/>
    <s v="Universal Pictures"/>
    <n v="129"/>
    <n v="229.6"/>
    <n v="91475226.502613232"/>
  </r>
  <r>
    <s v="Resident Evil: Retribution"/>
    <x v="0"/>
    <x v="2"/>
    <x v="32"/>
    <s v="September 14, 2012 (United States)"/>
    <x v="20"/>
    <n v="136000"/>
    <s v="Paul W.S. Anderson"/>
    <s v="Paul W.S. Anderson"/>
    <s v="Milla Jovovich"/>
    <s v="Germany"/>
    <n v="65000000"/>
    <n v="240159255"/>
    <s v="Constantin Film International"/>
    <n v="95"/>
    <n v="229.6"/>
    <n v="318713087.97256094"/>
  </r>
  <r>
    <s v="Men in Black 3"/>
    <x v="8"/>
    <x v="2"/>
    <x v="32"/>
    <s v="May 25, 2012 (United States)"/>
    <x v="8"/>
    <n v="342000"/>
    <s v="Barry Sonnenfeld"/>
    <s v="Etan Cohen"/>
    <s v="Will Smith"/>
    <s v="United States"/>
    <n v="225000000"/>
    <n v="624026776"/>
    <s v="Columbia Pictures"/>
    <n v="106"/>
    <n v="229.6"/>
    <n v="828140063.79442501"/>
  </r>
  <r>
    <s v="Journey 2: The Mysterious Island"/>
    <x v="1"/>
    <x v="2"/>
    <x v="32"/>
    <s v="February 10, 2012 (United States)"/>
    <x v="1"/>
    <n v="96000"/>
    <s v="Brad Peyton"/>
    <s v="Brian Gunn"/>
    <s v="Josh Hutcherson"/>
    <s v="United States"/>
    <n v="79000000"/>
    <n v="335260290"/>
    <s v="New Line Cinema"/>
    <n v="94"/>
    <n v="229.6"/>
    <n v="444920776.84233445"/>
  </r>
  <r>
    <s v="Seven Psychopaths"/>
    <x v="0"/>
    <x v="3"/>
    <x v="32"/>
    <s v="October 12, 2012 (United States)"/>
    <x v="13"/>
    <n v="246000"/>
    <s v="Martin McDonagh"/>
    <s v="Martin McDonagh"/>
    <s v="Colin Farrell"/>
    <s v="United Kingdom"/>
    <n v="15000000"/>
    <n v="32226382"/>
    <s v="CBS Films"/>
    <n v="110"/>
    <n v="229.6"/>
    <n v="42767328.3771777"/>
  </r>
  <r>
    <s v="Rock of Ages"/>
    <x v="8"/>
    <x v="3"/>
    <x v="32"/>
    <s v="June 15, 2012 (United States)"/>
    <x v="23"/>
    <n v="75000"/>
    <s v="Adam Shankman"/>
    <s v="Justin Theroux"/>
    <s v="Julianne Hough"/>
    <s v="United States"/>
    <n v="75000000"/>
    <n v="59418613"/>
    <s v="New Line Cinema"/>
    <n v="123"/>
    <n v="229.6"/>
    <n v="78853882.321864098"/>
  </r>
  <r>
    <s v="The Dictator"/>
    <x v="0"/>
    <x v="3"/>
    <x v="32"/>
    <s v="May 16, 2012 (United States)"/>
    <x v="5"/>
    <n v="286000"/>
    <s v="Larry Charles"/>
    <s v="Sacha Baron Cohen"/>
    <s v="Sacha Baron Cohen"/>
    <s v="United States"/>
    <n v="65000000"/>
    <n v="179379533"/>
    <s v="Paramount Pictures"/>
    <n v="83"/>
    <n v="229.6"/>
    <n v="238052890.70165503"/>
  </r>
  <r>
    <s v="The Watch"/>
    <x v="0"/>
    <x v="3"/>
    <x v="32"/>
    <s v="July 27, 2012 (United States)"/>
    <x v="46"/>
    <n v="123000"/>
    <s v="Akiva Schaffer"/>
    <s v="Jared Stern"/>
    <s v="Ben Stiller"/>
    <s v="United States"/>
    <n v="68000000"/>
    <n v="68267862"/>
    <s v="Twentieth Century Fox"/>
    <n v="102"/>
    <n v="229.6"/>
    <n v="90597637.418989539"/>
  </r>
  <r>
    <s v="The Expendables 2"/>
    <x v="0"/>
    <x v="2"/>
    <x v="32"/>
    <s v="August 17, 2012 (United States)"/>
    <x v="14"/>
    <n v="296000"/>
    <s v="Simon West"/>
    <s v="Richard Wenk"/>
    <s v="Sylvester Stallone"/>
    <s v="United States"/>
    <n v="100000000"/>
    <n v="314975955"/>
    <s v="Lionsgate"/>
    <n v="103"/>
    <n v="229.6"/>
    <n v="418001626.69207317"/>
  </r>
  <r>
    <s v="Safety Not Guaranteed"/>
    <x v="0"/>
    <x v="3"/>
    <x v="32"/>
    <s v="June 15, 2012 (Canada)"/>
    <x v="9"/>
    <n v="122000"/>
    <s v="Colin Trevorrow"/>
    <s v="Derek Connolly"/>
    <s v="Aubrey Plaza"/>
    <s v="United States"/>
    <n v="750000"/>
    <n v="4424699"/>
    <s v="FilmDistrict"/>
    <n v="86"/>
    <n v="229.6"/>
    <n v="5871976.4168118462"/>
  </r>
  <r>
    <s v="Chronicle"/>
    <x v="8"/>
    <x v="1"/>
    <x v="32"/>
    <s v="February 3, 2012 (United States)"/>
    <x v="9"/>
    <n v="243000"/>
    <s v="Josh Trank"/>
    <s v="Max Landis"/>
    <s v="Dane DeHaan"/>
    <s v="United States"/>
    <n v="12000000"/>
    <n v="126636097"/>
    <s v="Twentieth Century Fox"/>
    <n v="84"/>
    <n v="229.6"/>
    <n v="168057572.97865853"/>
  </r>
  <r>
    <s v="Red Dawn"/>
    <x v="8"/>
    <x v="2"/>
    <x v="32"/>
    <s v="November 21, 2012 (United States)"/>
    <x v="20"/>
    <n v="74000"/>
    <s v="Dan Bradley"/>
    <s v="Carl Ellsworth"/>
    <s v="Chris Hemsworth"/>
    <s v="United States"/>
    <n v="65000000"/>
    <n v="50950296"/>
    <s v="FilmDistrict"/>
    <n v="93"/>
    <n v="229.6"/>
    <n v="67615658.498257831"/>
  </r>
  <r>
    <s v="End of Watch"/>
    <x v="0"/>
    <x v="2"/>
    <x v="32"/>
    <s v="September 21, 2012 (United States)"/>
    <x v="37"/>
    <n v="233000"/>
    <s v="David Ayer"/>
    <s v="David Ayer"/>
    <s v="Jake Gyllenhaal"/>
    <s v="United States"/>
    <n v="7000000"/>
    <n v="55078146"/>
    <s v="Exclusive Media Group"/>
    <n v="109"/>
    <n v="229.6"/>
    <n v="73093689.399825782"/>
  </r>
  <r>
    <s v="Wrath of the Titans"/>
    <x v="8"/>
    <x v="2"/>
    <x v="32"/>
    <s v="March 30, 2012 (United States)"/>
    <x v="46"/>
    <n v="184000"/>
    <s v="Jonathan Liebesman"/>
    <s v="Dan Mazeau"/>
    <s v="Sam Worthington"/>
    <s v="United States"/>
    <n v="150000000"/>
    <n v="301970083"/>
    <s v="Warner Bros."/>
    <n v="99"/>
    <n v="229.6"/>
    <n v="400741656.31576651"/>
  </r>
  <r>
    <s v="Mud"/>
    <x v="8"/>
    <x v="0"/>
    <x v="32"/>
    <s v="May 10, 2013 (United States)"/>
    <x v="34"/>
    <n v="172000"/>
    <s v="Jeff Nichols"/>
    <s v="Jeff Nichols"/>
    <s v="Matthew McConaughey"/>
    <s v="United States"/>
    <n v="10000000"/>
    <n v="32613173"/>
    <s v="Lionsgate"/>
    <n v="130"/>
    <n v="229.6"/>
    <n v="43280635.074477345"/>
  </r>
  <r>
    <s v="The Lorax"/>
    <x v="1"/>
    <x v="10"/>
    <x v="32"/>
    <s v="March 2, 2012 (United States)"/>
    <x v="5"/>
    <n v="102000"/>
    <s v="Chris Renaud"/>
    <s v="Dr. Seuss"/>
    <s v="Zac Efron"/>
    <s v="United States"/>
    <n v="70000000"/>
    <n v="348840316"/>
    <s v="Universal Pictures"/>
    <n v="86"/>
    <n v="229.6"/>
    <n v="462942701.59059232"/>
  </r>
  <r>
    <s v="Man on a Ledge"/>
    <x v="8"/>
    <x v="2"/>
    <x v="32"/>
    <s v="January 27, 2012 (United States)"/>
    <x v="14"/>
    <n v="147000"/>
    <s v="Asger Leth"/>
    <s v="Pablo F. Fenjves"/>
    <s v="Sam Worthington"/>
    <s v="United States"/>
    <n v="42000000"/>
    <n v="47636031"/>
    <s v="Summit Entertainment"/>
    <n v="102"/>
    <n v="229.6"/>
    <n v="63217328.596254349"/>
  </r>
  <r>
    <s v="Diary of a Wimpy Kid: Dog Days"/>
    <x v="1"/>
    <x v="10"/>
    <x v="32"/>
    <s v="August 3, 2012 (United States)"/>
    <x v="21"/>
    <n v="23000"/>
    <s v="David Bowers"/>
    <s v="Maya Forbes"/>
    <s v="Zachary Gordon"/>
    <s v="United States"/>
    <n v="22000000"/>
    <n v="77229695"/>
    <s v="Fox 2000 Pictures"/>
    <n v="94"/>
    <n v="229.6"/>
    <n v="102490801.68336236"/>
  </r>
  <r>
    <s v="The Lucky One"/>
    <x v="8"/>
    <x v="0"/>
    <x v="32"/>
    <s v="April 20, 2012 (United States)"/>
    <x v="16"/>
    <n v="103000"/>
    <s v="Scott Hicks"/>
    <s v="Will Fetters"/>
    <s v="Zac Efron"/>
    <s v="United States"/>
    <n v="25000000"/>
    <n v="99357138"/>
    <s v="Warner Bros."/>
    <n v="101"/>
    <n v="229.6"/>
    <n v="131855923.12108013"/>
  </r>
  <r>
    <s v="Rise of the Guardians"/>
    <x v="1"/>
    <x v="10"/>
    <x v="32"/>
    <s v="November 21, 2012 (United States)"/>
    <x v="4"/>
    <n v="161000"/>
    <s v="Peter Ramsey"/>
    <s v="David Lindsay-Abaire"/>
    <s v="Hugh Jackman"/>
    <s v="United States"/>
    <n v="145000000"/>
    <n v="306941670"/>
    <s v="DreamWorks Animation"/>
    <n v="97"/>
    <n v="229.6"/>
    <n v="407339402.652439"/>
  </r>
  <r>
    <s v="The Iceman"/>
    <x v="0"/>
    <x v="5"/>
    <x v="32"/>
    <s v="May 2, 2013 (Lebanon)"/>
    <x v="8"/>
    <n v="72000"/>
    <s v="Ariel Vromen"/>
    <s v="Morgan Land"/>
    <s v="Michael Shannon"/>
    <s v="United States"/>
    <n v="10000000"/>
    <n v="4552970"/>
    <s v="Bleiberg Entertainment"/>
    <n v="106"/>
    <n v="229.6"/>
    <n v="6042203.6541811842"/>
  </r>
  <r>
    <s v="Maniac"/>
    <x v="4"/>
    <x v="4"/>
    <x v="32"/>
    <s v="January 2, 2013 (France)"/>
    <x v="10"/>
    <n v="36000"/>
    <s v="Franck Khalfoun"/>
    <s v="Alexandre Aja"/>
    <s v="Elijah Wood"/>
    <s v="France"/>
    <n v="6000000"/>
    <n v="2631275"/>
    <s v="La Petite Reine"/>
    <n v="89"/>
    <n v="229.6"/>
    <n v="3491940.2983449474"/>
  </r>
  <r>
    <s v="Byzantium"/>
    <x v="0"/>
    <x v="0"/>
    <x v="32"/>
    <s v="May 31, 2013 (United Kingdom)"/>
    <x v="16"/>
    <n v="42000"/>
    <s v="Neil Jordan"/>
    <s v="Moira Buffini"/>
    <s v="Saoirse Ronan"/>
    <s v="United Kingdom"/>
    <m/>
    <n v="828284"/>
    <s v="Demarest Films"/>
    <n v="118"/>
    <n v="229.6"/>
    <n v="1099207.9041811845"/>
  </r>
  <r>
    <s v="Frances Ha"/>
    <x v="0"/>
    <x v="3"/>
    <x v="32"/>
    <s v="August 23, 2013 (Brazil)"/>
    <x v="24"/>
    <n v="78000"/>
    <s v="Noah Baumbach"/>
    <s v="Noah Baumbach"/>
    <s v="Greta Gerwig"/>
    <s v="United States"/>
    <m/>
    <n v="9058065"/>
    <s v="Pine District Pictures"/>
    <n v="86"/>
    <n v="229.6"/>
    <n v="12020872.846254354"/>
  </r>
  <r>
    <s v="Madagascar 3: Europe's Most Wanted"/>
    <x v="1"/>
    <x v="10"/>
    <x v="32"/>
    <s v="June 8, 2012 (United States)"/>
    <x v="8"/>
    <n v="168000"/>
    <s v="Eric Darnell"/>
    <s v="Eric Darnell"/>
    <s v="Ben Stiller"/>
    <s v="United States"/>
    <n v="145000000"/>
    <n v="746921274"/>
    <s v="DreamWorks Animation"/>
    <n v="93"/>
    <n v="229.6"/>
    <n v="991232195.93989539"/>
  </r>
  <r>
    <s v="The Five-Year Engagement"/>
    <x v="0"/>
    <x v="3"/>
    <x v="32"/>
    <s v="April 27, 2012 (United States)"/>
    <x v="19"/>
    <n v="96000"/>
    <s v="Nicholas Stoller"/>
    <s v="Jason Segel"/>
    <s v="Jason Segel"/>
    <s v="United States"/>
    <n v="30000000"/>
    <n v="54169363"/>
    <s v="Universal Pictures"/>
    <n v="124"/>
    <n v="229.6"/>
    <n v="71887652.03005226"/>
  </r>
  <r>
    <s v="House at the End of the Street"/>
    <x v="8"/>
    <x v="0"/>
    <x v="32"/>
    <s v="September 21, 2012 (United States)"/>
    <x v="41"/>
    <n v="74000"/>
    <s v="Mark Tonderai"/>
    <s v="David Loucka"/>
    <s v="Jennifer Lawrence"/>
    <s v="United States"/>
    <n v="10000000"/>
    <n v="44287131"/>
    <s v="Relativity Media"/>
    <n v="101"/>
    <n v="229.6"/>
    <n v="58773034.911585361"/>
  </r>
  <r>
    <s v="The Sessions"/>
    <x v="0"/>
    <x v="5"/>
    <x v="32"/>
    <s v="November 16, 2012 (United States)"/>
    <x v="13"/>
    <n v="42000"/>
    <s v="Ben Lewin"/>
    <s v="Ben Lewin"/>
    <s v="John Hawkes"/>
    <s v="United States"/>
    <n v="1000000"/>
    <n v="10656155"/>
    <s v="Fox Searchlight Pictures"/>
    <n v="95"/>
    <n v="229.6"/>
    <n v="14141683.050958186"/>
  </r>
  <r>
    <s v="The Woman in Black"/>
    <x v="8"/>
    <x v="0"/>
    <x v="32"/>
    <s v="February 3, 2012 (United States)"/>
    <x v="5"/>
    <n v="177000"/>
    <s v="James Watkins"/>
    <s v="Susan Hill"/>
    <s v="Daniel Radcliffe"/>
    <s v="United Kingdom"/>
    <n v="17000000"/>
    <n v="128955898"/>
    <s v="CBS Films"/>
    <n v="95"/>
    <n v="229.6"/>
    <n v="171136159.06184667"/>
  </r>
  <r>
    <s v="The Three Stooges"/>
    <x v="1"/>
    <x v="3"/>
    <x v="32"/>
    <s v="April 13, 2012 (United States)"/>
    <x v="27"/>
    <n v="30000"/>
    <s v="Bobby Farrelly"/>
    <s v="Mike Cerrone"/>
    <s v="Sean Hayes"/>
    <s v="United States"/>
    <n v="30000000"/>
    <n v="54819301"/>
    <s v="Twentieth Century Fox"/>
    <n v="92"/>
    <n v="229.6"/>
    <n v="72750178.635452956"/>
  </r>
  <r>
    <s v="Think Like a Man"/>
    <x v="8"/>
    <x v="3"/>
    <x v="32"/>
    <s v="April 20, 2012 (United States)"/>
    <x v="16"/>
    <n v="45000"/>
    <s v="Tim Story"/>
    <s v="Keith Merryman"/>
    <s v="Chris Brown"/>
    <s v="United States"/>
    <n v="12000000"/>
    <n v="96070507"/>
    <s v="Screen Gems"/>
    <n v="122"/>
    <n v="229.6"/>
    <n v="127494266.04050522"/>
  </r>
  <r>
    <s v="The Vow"/>
    <x v="8"/>
    <x v="0"/>
    <x v="32"/>
    <s v="February 10, 2012 (United States)"/>
    <x v="8"/>
    <n v="187000"/>
    <s v="Michael Sucsy"/>
    <s v="Abby Kohn"/>
    <s v="Rachel McAdams"/>
    <s v="United States"/>
    <n v="30000000"/>
    <n v="196114570"/>
    <s v="Screen Gems"/>
    <n v="104"/>
    <n v="229.6"/>
    <n v="260261800.86672473"/>
  </r>
  <r>
    <s v="Taken 2"/>
    <x v="8"/>
    <x v="2"/>
    <x v="32"/>
    <s v="October 5, 2012 (United States)"/>
    <x v="21"/>
    <n v="294000"/>
    <s v="Olivier Megaton"/>
    <s v="Luc Besson"/>
    <s v="Liam Neeson"/>
    <s v="France"/>
    <n v="45000000"/>
    <n v="376152455"/>
    <s v="EuropaCorp"/>
    <n v="92"/>
    <n v="229.6"/>
    <n v="499188384.31402433"/>
  </r>
  <r>
    <s v="Compliance"/>
    <x v="0"/>
    <x v="6"/>
    <x v="32"/>
    <s v="September 26, 2012 (France)"/>
    <x v="5"/>
    <n v="33000"/>
    <s v="Craig Zobel"/>
    <s v="Craig Zobel"/>
    <s v="Ann Dowd"/>
    <s v="United States"/>
    <n v="270000"/>
    <n v="592116"/>
    <s v="Bad Cop Bad Cop Film Productions"/>
    <n v="90"/>
    <n v="229.6"/>
    <n v="785791.57317073166"/>
  </r>
  <r>
    <s v="Rust and Bone"/>
    <x v="0"/>
    <x v="0"/>
    <x v="32"/>
    <s v="May 17, 2012 (Belgium)"/>
    <x v="24"/>
    <n v="65000"/>
    <s v="Jacques Audiard"/>
    <s v="Jacques Audiard"/>
    <s v="Marion Cotillard"/>
    <s v="France"/>
    <m/>
    <n v="25807712"/>
    <s v="Why Not Productions"/>
    <n v="120"/>
    <n v="229.6"/>
    <n v="34249171.804878049"/>
  </r>
  <r>
    <s v="The Company You Keep"/>
    <x v="0"/>
    <x v="0"/>
    <x v="32"/>
    <s v="April 26, 2013 (United States)"/>
    <x v="5"/>
    <n v="32000"/>
    <s v="Robert Redford"/>
    <s v="Lem Dobbs"/>
    <s v="Robert Redford"/>
    <s v="United States"/>
    <n v="2000000"/>
    <n v="20014680"/>
    <s v="Voltage Pictures"/>
    <n v="125"/>
    <n v="229.6"/>
    <n v="26561293.536585364"/>
  </r>
  <r>
    <s v="Hit and Run"/>
    <x v="0"/>
    <x v="2"/>
    <x v="32"/>
    <s v="August 22, 2012 (United States)"/>
    <x v="10"/>
    <n v="35000"/>
    <s v="David Palmer"/>
    <s v="Dax Shepard"/>
    <s v="Dax Shepard"/>
    <s v="United States"/>
    <n v="2000000"/>
    <n v="16816647"/>
    <s v="Exclusive Media Group"/>
    <n v="100"/>
    <n v="229.6"/>
    <n v="22317214.028310101"/>
  </r>
  <r>
    <s v="Act of Valor"/>
    <x v="0"/>
    <x v="2"/>
    <x v="32"/>
    <s v="February 24, 2012 (United States)"/>
    <x v="16"/>
    <n v="67000"/>
    <s v="Mike McCoy"/>
    <s v="Kurt Johnstad"/>
    <s v="Alex Veadov"/>
    <s v="United States"/>
    <n v="12000000"/>
    <n v="82499399"/>
    <s v="Relativity Media"/>
    <n v="110"/>
    <n v="229.6"/>
    <n v="109484176.28614981"/>
  </r>
  <r>
    <s v="Passion"/>
    <x v="0"/>
    <x v="1"/>
    <x v="32"/>
    <s v="August 30, 2013 (United States)"/>
    <x v="11"/>
    <n v="22000"/>
    <s v="Brian De Palma"/>
    <s v="Brian De Palma"/>
    <s v="Rachel McAdams"/>
    <s v="France"/>
    <n v="20000000"/>
    <n v="713616"/>
    <s v="SBS Productions"/>
    <n v="102"/>
    <n v="229.6"/>
    <n v="947033.08013937273"/>
  </r>
  <r>
    <s v="On the Road"/>
    <x v="0"/>
    <x v="1"/>
    <x v="32"/>
    <s v="May 23, 2012 (France)"/>
    <x v="10"/>
    <n v="40000"/>
    <s v="Walter Salles"/>
    <s v="Jack Kerouac"/>
    <s v="Sam Riley"/>
    <s v="France"/>
    <n v="25000000"/>
    <n v="9617377"/>
    <s v="MK2 Productions"/>
    <n v="124"/>
    <n v="229.6"/>
    <n v="12763130.539634146"/>
  </r>
  <r>
    <s v="Bullet to the Head"/>
    <x v="0"/>
    <x v="2"/>
    <x v="32"/>
    <s v="February 1, 2013 (United States)"/>
    <x v="46"/>
    <n v="48000"/>
    <s v="Walter Hill"/>
    <s v="Alessandro Camon"/>
    <s v="Sylvester Stallone"/>
    <s v="United States"/>
    <n v="45000000"/>
    <n v="21947209"/>
    <s v="IM Global"/>
    <n v="92"/>
    <n v="229.6"/>
    <n v="29125934.591898952"/>
  </r>
  <r>
    <s v="LOL"/>
    <x v="8"/>
    <x v="3"/>
    <x v="32"/>
    <s v="March 1, 2012 (Singapore)"/>
    <x v="44"/>
    <n v="54000"/>
    <s v="Lisa Azuelos"/>
    <s v="Lisa Azuelos"/>
    <s v="Miley Cyrus"/>
    <s v="United States"/>
    <n v="11000000"/>
    <n v="10578643"/>
    <s v="Double Feature Films"/>
    <n v="97"/>
    <n v="229.6"/>
    <n v="14038817.604965156"/>
  </r>
  <r>
    <s v="Gone"/>
    <x v="8"/>
    <x v="2"/>
    <x v="32"/>
    <s v="February 24, 2012 (United States)"/>
    <x v="23"/>
    <n v="43000"/>
    <s v="Heitor Dhalia"/>
    <s v="Allison Burnett"/>
    <s v="Amanda Seyfried"/>
    <s v="United States"/>
    <m/>
    <n v="19767535"/>
    <s v="Summit Entertainment"/>
    <n v="94"/>
    <n v="229.6"/>
    <n v="26233309.732142854"/>
  </r>
  <r>
    <s v="The First Time"/>
    <x v="8"/>
    <x v="3"/>
    <x v="32"/>
    <s v="February 7, 2013 (Russia)"/>
    <x v="8"/>
    <n v="68000"/>
    <s v="Jonathan Kasdan"/>
    <s v="Jonathan Kasdan"/>
    <s v="Dylan O'Brien"/>
    <s v="United States"/>
    <n v="2000000"/>
    <n v="92654"/>
    <s v="Samuel Goldwyn Films"/>
    <n v="95"/>
    <n v="229.6"/>
    <n v="122960.25174216027"/>
  </r>
  <r>
    <s v="Ice Age: Continental Drift"/>
    <x v="1"/>
    <x v="10"/>
    <x v="32"/>
    <s v="July 13, 2012 (United States)"/>
    <x v="16"/>
    <n v="197000"/>
    <s v="Steve Martino"/>
    <s v="Michael Berg"/>
    <s v="Ray Romano"/>
    <s v="United States"/>
    <n v="95000000"/>
    <n v="877244782"/>
    <s v="Blue Sky Studios"/>
    <n v="88"/>
    <n v="229.6"/>
    <n v="1164183297.3667247"/>
  </r>
  <r>
    <s v="V/H/S"/>
    <x v="0"/>
    <x v="4"/>
    <x v="32"/>
    <s v="September 6, 2012 (Russia)"/>
    <x v="1"/>
    <n v="58000"/>
    <s v="Directors"/>
    <s v="Brad Miska"/>
    <s v="Calvin Reeder"/>
    <s v="United States"/>
    <m/>
    <n v="1944287"/>
    <s v="8383 Productions"/>
    <n v="116"/>
    <n v="229.6"/>
    <n v="2580244.9864982576"/>
  </r>
  <r>
    <s v="No One Lives"/>
    <x v="0"/>
    <x v="4"/>
    <x v="32"/>
    <s v="May 10, 2013 (United States)"/>
    <x v="22"/>
    <n v="20000"/>
    <s v="Ryûhei Kitamura"/>
    <s v="David Cohen"/>
    <s v="Luke Evans"/>
    <s v="United States"/>
    <n v="2900000"/>
    <n v="1048704"/>
    <s v="Milk &amp; Media"/>
    <n v="86"/>
    <n v="229.6"/>
    <n v="1391725.2125435539"/>
  </r>
  <r>
    <s v="Mirror Mirror"/>
    <x v="1"/>
    <x v="1"/>
    <x v="32"/>
    <s v="March 30, 2012 (United States)"/>
    <x v="41"/>
    <n v="85000"/>
    <s v="Tarsem Singh"/>
    <s v="Marc Klein"/>
    <s v="Lily Collins"/>
    <s v="United States"/>
    <n v="85000000"/>
    <n v="183018522"/>
    <s v="Relativity Media"/>
    <n v="106"/>
    <n v="229.6"/>
    <n v="242882158.76916376"/>
  </r>
  <r>
    <s v="About Cherry"/>
    <x v="0"/>
    <x v="0"/>
    <x v="32"/>
    <s v="August 9, 2012 (United States)"/>
    <x v="25"/>
    <n v="10000"/>
    <s v="Stephen Elliott"/>
    <s v="Stephen Elliott"/>
    <s v="Ashley Hinshaw"/>
    <s v="United States"/>
    <n v="2500000"/>
    <n v="8315"/>
    <s v="Enderby Entertainment"/>
    <n v="98"/>
    <n v="229.6"/>
    <n v="11034.758275261323"/>
  </r>
  <r>
    <s v="Hitchcock"/>
    <x v="8"/>
    <x v="5"/>
    <x v="32"/>
    <s v="December 14, 2012 (United States)"/>
    <x v="8"/>
    <n v="73000"/>
    <s v="Sacha Gervasi"/>
    <s v="John J. McLaughlin"/>
    <s v="Anthony Hopkins"/>
    <s v="United States"/>
    <n v="15700000"/>
    <n v="27039669"/>
    <s v="Fox Searchlight Pictures"/>
    <n v="98"/>
    <n v="229.6"/>
    <n v="35884090.349738672"/>
  </r>
  <r>
    <s v="The Lords of Salem"/>
    <x v="0"/>
    <x v="4"/>
    <x v="32"/>
    <s v="April 18, 2013 (Russia)"/>
    <x v="33"/>
    <n v="28000"/>
    <s v="Rob Zombie"/>
    <s v="Rob Zombie"/>
    <s v="Sheri Moon Zombie"/>
    <s v="United States"/>
    <n v="1500000"/>
    <n v="1544989"/>
    <s v="Alliance"/>
    <n v="101"/>
    <n v="229.6"/>
    <n v="2050340.3671602786"/>
  </r>
  <r>
    <s v="Step Up Revolution"/>
    <x v="8"/>
    <x v="0"/>
    <x v="32"/>
    <s v="July 27, 2012 (United States)"/>
    <x v="5"/>
    <n v="55000"/>
    <s v="Scott Speer"/>
    <s v="Amanda Brody"/>
    <s v="Kathryn McCormick"/>
    <s v="United States"/>
    <n v="33000000"/>
    <n v="140470746"/>
    <s v="Summit Entertainment"/>
    <n v="99"/>
    <n v="229.6"/>
    <n v="186417405.51480836"/>
  </r>
  <r>
    <s v="Ruby Sparks"/>
    <x v="0"/>
    <x v="3"/>
    <x v="32"/>
    <s v="September 6, 2012 (Portugal)"/>
    <x v="13"/>
    <n v="97000"/>
    <s v="Jonathan Dayton"/>
    <s v="Zoe Kazan"/>
    <s v="Paul Dano"/>
    <s v="United States"/>
    <n v="8000000"/>
    <n v="9368803"/>
    <s v="Fox Searchlight Pictures"/>
    <n v="104"/>
    <n v="229.6"/>
    <n v="12433250.32273519"/>
  </r>
  <r>
    <s v="Stuck in Love."/>
    <x v="0"/>
    <x v="3"/>
    <x v="32"/>
    <s v="May 2, 2013 (Israel)"/>
    <x v="13"/>
    <n v="85000"/>
    <s v="Josh Boone"/>
    <s v="Josh Boone"/>
    <s v="Greg Kinnear"/>
    <s v="United States"/>
    <m/>
    <n v="977671"/>
    <s v="Informant Media"/>
    <n v="97"/>
    <n v="229.6"/>
    <n v="1297457.9864982578"/>
  </r>
  <r>
    <s v="The Paperboy"/>
    <x v="0"/>
    <x v="6"/>
    <x v="32"/>
    <s v="October 17, 2012 (Belgium)"/>
    <x v="1"/>
    <n v="37000"/>
    <s v="Lee Daniels"/>
    <s v="Peter Dexter"/>
    <s v="Matthew McConaughey"/>
    <s v="United States"/>
    <n v="12500000"/>
    <n v="3783865"/>
    <s v="Millennium Films"/>
    <n v="107"/>
    <n v="229.6"/>
    <n v="5021531.6441637622"/>
  </r>
  <r>
    <s v="The Possession"/>
    <x v="8"/>
    <x v="4"/>
    <x v="32"/>
    <s v="August 31, 2012 (United States)"/>
    <x v="23"/>
    <n v="58000"/>
    <s v="Ole Bornedal"/>
    <s v="Juliet Snowden"/>
    <s v="Natasha Calis"/>
    <s v="United States"/>
    <n v="14000000"/>
    <n v="85446075"/>
    <s v="Ghost House Pictures"/>
    <n v="92"/>
    <n v="229.6"/>
    <n v="113394682.28440766"/>
  </r>
  <r>
    <s v="Silent Hill: Revelation"/>
    <x v="0"/>
    <x v="2"/>
    <x v="32"/>
    <s v="October 26, 2012 (United States)"/>
    <x v="18"/>
    <n v="61000"/>
    <s v="M.J. Bassett"/>
    <s v="M.J. Bassett"/>
    <s v="Adelaide Clemens"/>
    <s v="Canada"/>
    <n v="20000000"/>
    <n v="55362705"/>
    <s v="Davis-Films"/>
    <n v="95"/>
    <n v="229.6"/>
    <n v="73471324.971689895"/>
  </r>
  <r>
    <s v="Safe"/>
    <x v="0"/>
    <x v="2"/>
    <x v="32"/>
    <s v="April 27, 2012 (United States)"/>
    <x v="16"/>
    <n v="106000"/>
    <s v="Boaz Yakin"/>
    <s v="Boaz Yakin"/>
    <s v="Jason Statham"/>
    <s v="United States"/>
    <n v="30000000"/>
    <n v="41564670"/>
    <s v="IM Global"/>
    <n v="94"/>
    <n v="229.6"/>
    <n v="55160082.530487798"/>
  </r>
  <r>
    <s v="The Brass Teapot"/>
    <x v="0"/>
    <x v="3"/>
    <x v="32"/>
    <s v="April 15, 2013 (United States)"/>
    <x v="5"/>
    <n v="15000"/>
    <s v="Ramaa Mosley"/>
    <s v="Tim Macy"/>
    <s v="Juno Temple"/>
    <s v="United States"/>
    <n v="900000"/>
    <n v="245027"/>
    <s v="Atlantic Pictures (II)"/>
    <n v="101"/>
    <n v="229.6"/>
    <n v="325173.02656794421"/>
  </r>
  <r>
    <s v="Alex Cross"/>
    <x v="8"/>
    <x v="2"/>
    <x v="32"/>
    <s v="October 19, 2012 (United States)"/>
    <x v="33"/>
    <n v="33000"/>
    <s v="Rob Cohen"/>
    <s v="Marc Moss"/>
    <s v="Tyler Perry"/>
    <s v="United States"/>
    <n v="35000000"/>
    <n v="34618867"/>
    <s v="Block / Hanson"/>
    <n v="101"/>
    <n v="229.6"/>
    <n v="45942372.712979093"/>
  </r>
  <r>
    <s v="Amour"/>
    <x v="8"/>
    <x v="0"/>
    <x v="32"/>
    <s v="September 20, 2012 (Germany)"/>
    <x v="6"/>
    <n v="95000"/>
    <s v="Michael Haneke"/>
    <s v="Michael Haneke"/>
    <s v="Jean-Louis Trintignant"/>
    <s v="Austria"/>
    <n v="8900000"/>
    <n v="29664140"/>
    <s v="Les Films du Losange"/>
    <n v="127"/>
    <n v="229.6"/>
    <n v="39367001.123693377"/>
  </r>
  <r>
    <s v="What to Expect When You're Expecting"/>
    <x v="8"/>
    <x v="3"/>
    <x v="32"/>
    <s v="May 18, 2012 (United States)"/>
    <x v="46"/>
    <n v="71000"/>
    <s v="Kirk Jones"/>
    <s v="Shauna Cross"/>
    <s v="Cameron Diaz"/>
    <s v="United States"/>
    <n v="40000000"/>
    <n v="84384002"/>
    <s v="Lionsgate"/>
    <n v="110"/>
    <n v="229.6"/>
    <n v="111985215.19773518"/>
  </r>
  <r>
    <s v="Trouble with the Curve"/>
    <x v="8"/>
    <x v="0"/>
    <x v="32"/>
    <s v="September 21, 2012 (United States)"/>
    <x v="8"/>
    <n v="61000"/>
    <s v="Robert Lorenz"/>
    <s v="Randy Brown"/>
    <s v="Clint Eastwood"/>
    <s v="United States"/>
    <n v="30000000"/>
    <n v="48963137"/>
    <s v="Warner Bros."/>
    <n v="111"/>
    <n v="229.6"/>
    <n v="64978518.483885013"/>
  </r>
  <r>
    <s v="Here Comes the Boom"/>
    <x v="1"/>
    <x v="2"/>
    <x v="32"/>
    <s v="October 12, 2012 (United States)"/>
    <x v="5"/>
    <n v="87000"/>
    <s v="Frank Coraci"/>
    <s v="Allan Loeb"/>
    <s v="Kevin James"/>
    <s v="United States"/>
    <n v="42000000"/>
    <n v="73100172"/>
    <s v="Columbia Pictures"/>
    <n v="105"/>
    <n v="229.6"/>
    <n v="97010550.559233442"/>
  </r>
  <r>
    <s v="The Collection"/>
    <x v="0"/>
    <x v="4"/>
    <x v="32"/>
    <s v="November 30, 2012 (United States)"/>
    <x v="10"/>
    <n v="47000"/>
    <s v="Marcus Dunstan"/>
    <s v="Patrick Melton"/>
    <s v="Josh Stewart"/>
    <s v="United States"/>
    <n v="7500000"/>
    <n v="9929706"/>
    <s v="LD Entertainment"/>
    <n v="82"/>
    <n v="229.6"/>
    <n v="13177619.417247385"/>
  </r>
  <r>
    <s v="John Dies at the End"/>
    <x v="0"/>
    <x v="3"/>
    <x v="32"/>
    <s v="December 27, 2012 (United States)"/>
    <x v="5"/>
    <n v="37000"/>
    <s v="Don Coscarelli"/>
    <s v="Don Coscarelli"/>
    <s v="Chase Williamson"/>
    <s v="United States"/>
    <m/>
    <n v="141951"/>
    <s v="M3 Alliance"/>
    <n v="99"/>
    <n v="229.6"/>
    <n v="188381.83667247384"/>
  </r>
  <r>
    <s v="To Rome with Love"/>
    <x v="0"/>
    <x v="3"/>
    <x v="32"/>
    <s v="July 6, 2012 (United States)"/>
    <x v="21"/>
    <n v="86000"/>
    <s v="Woody Allen"/>
    <s v="Woody Allen"/>
    <s v="Woody Allen"/>
    <s v="United States"/>
    <m/>
    <n v="73244881"/>
    <s v="Medusa Film"/>
    <n v="112"/>
    <n v="229.6"/>
    <n v="97202592.511759579"/>
  </r>
  <r>
    <s v="The Giant Mechanical Man"/>
    <x v="8"/>
    <x v="3"/>
    <x v="32"/>
    <s v="April 27, 2012 (United States)"/>
    <x v="17"/>
    <n v="9800"/>
    <s v="Lee Kirk"/>
    <s v="Lee Kirk"/>
    <s v="Jenna Fischer"/>
    <s v="United States"/>
    <m/>
    <n v="7396"/>
    <s v="Votiv Films"/>
    <n v="94"/>
    <n v="229.6"/>
    <n v="9815.162020905922"/>
  </r>
  <r>
    <s v="ParaNorman"/>
    <x v="1"/>
    <x v="10"/>
    <x v="32"/>
    <s v="August 17, 2012 (United States)"/>
    <x v="9"/>
    <n v="96000"/>
    <s v="Chris Butler"/>
    <s v="Chris Butler"/>
    <s v="Kodi Smit-McPhee"/>
    <s v="United States"/>
    <n v="60000000"/>
    <n v="107139399"/>
    <s v="Focus Features"/>
    <n v="92"/>
    <n v="229.6"/>
    <n v="142183688.48127177"/>
  </r>
  <r>
    <s v="Contraband"/>
    <x v="0"/>
    <x v="2"/>
    <x v="32"/>
    <s v="January 13, 2012 (United States)"/>
    <x v="5"/>
    <n v="119000"/>
    <s v="Baltasar Kormákur"/>
    <s v="Aaron Guzikowski"/>
    <s v="Mark Wahlberg"/>
    <s v="United States"/>
    <n v="25000000"/>
    <n v="96262212"/>
    <s v="Universal Pictures"/>
    <n v="109"/>
    <n v="229.6"/>
    <n v="127748675.9425087"/>
  </r>
  <r>
    <s v="Red Lights"/>
    <x v="0"/>
    <x v="0"/>
    <x v="32"/>
    <s v="March 2, 2012 (Spain)"/>
    <x v="19"/>
    <n v="59000"/>
    <s v="Rodrigo Cortés"/>
    <s v="Rodrigo Cortés"/>
    <s v="Sigourney Weaver"/>
    <s v="Spain"/>
    <m/>
    <n v="14107313"/>
    <s v="Millennium Films"/>
    <n v="114"/>
    <n v="229.6"/>
    <n v="18721682.365418117"/>
  </r>
  <r>
    <s v="Arbitrage"/>
    <x v="0"/>
    <x v="0"/>
    <x v="32"/>
    <s v="September 14, 2012 (United States)"/>
    <x v="14"/>
    <n v="51000"/>
    <s v="Nicholas Jarecki"/>
    <s v="Nicholas Jarecki"/>
    <s v="Richard Gere"/>
    <s v="United States"/>
    <n v="12000000"/>
    <n v="35485056"/>
    <s v="Lionsgate"/>
    <n v="107"/>
    <n v="229.6"/>
    <n v="47091883.986062713"/>
  </r>
  <r>
    <s v="The Man with the Iron Fists"/>
    <x v="0"/>
    <x v="2"/>
    <x v="32"/>
    <s v="November 2, 2012 (United States)"/>
    <x v="20"/>
    <n v="61000"/>
    <s v="RZA"/>
    <s v="RZA"/>
    <s v="Russell Crowe"/>
    <s v="United States"/>
    <n v="15000000"/>
    <n v="20546518"/>
    <s v="Arcade Pictures"/>
    <n v="95"/>
    <n v="229.6"/>
    <n v="27267090.743031356"/>
  </r>
  <r>
    <s v="Cosmopolis"/>
    <x v="0"/>
    <x v="6"/>
    <x v="32"/>
    <s v="May 25, 2012 (France)"/>
    <x v="27"/>
    <n v="45000"/>
    <s v="David Cronenberg"/>
    <s v="David Cronenberg"/>
    <s v="Robert Pattinson"/>
    <s v="Canada"/>
    <n v="20500000"/>
    <n v="7029095"/>
    <s v="Alfama Films"/>
    <n v="109"/>
    <n v="229.6"/>
    <n v="9328245.8471254352"/>
  </r>
  <r>
    <s v="The Campaign"/>
    <x v="0"/>
    <x v="3"/>
    <x v="32"/>
    <s v="August 10, 2012 (United States)"/>
    <x v="10"/>
    <n v="126000"/>
    <s v="Jay Roach"/>
    <s v="Chris Henchy"/>
    <s v="Will Ferrell"/>
    <s v="United States"/>
    <n v="95000000"/>
    <n v="104907746"/>
    <s v="Warner Bros."/>
    <n v="85"/>
    <n v="229.6"/>
    <n v="139222082.77961671"/>
  </r>
  <r>
    <s v="Frankenweenie"/>
    <x v="1"/>
    <x v="10"/>
    <x v="32"/>
    <s v="October 5, 2012 (United States)"/>
    <x v="15"/>
    <n v="101000"/>
    <s v="Tim Burton"/>
    <s v="Leonard Ripps"/>
    <s v="Winona Ryder"/>
    <s v="United States"/>
    <n v="39000000"/>
    <n v="81493846"/>
    <s v="Walt Disney Pictures"/>
    <n v="87"/>
    <n v="229.6"/>
    <n v="108149716.35975608"/>
  </r>
  <r>
    <s v="A Royal Affair"/>
    <x v="0"/>
    <x v="5"/>
    <x v="32"/>
    <s v="March 29, 2012 (Denmark)"/>
    <x v="24"/>
    <n v="45000"/>
    <s v="Nikolaj Arcel"/>
    <s v="Bodil Steensen-Leth"/>
    <s v="Alicia Vikander"/>
    <s v="Denmark"/>
    <m/>
    <n v="14758997"/>
    <s v="Zentropa Entertainments"/>
    <n v="137"/>
    <n v="229.6"/>
    <n v="19586526.070993029"/>
  </r>
  <r>
    <s v="The Guilt Trip"/>
    <x v="8"/>
    <x v="3"/>
    <x v="32"/>
    <s v="December 19, 2012 (United States)"/>
    <x v="46"/>
    <n v="36000"/>
    <s v="Anne Fletcher"/>
    <s v="Dan Fogelman"/>
    <s v="Barbra Streisand"/>
    <s v="United States"/>
    <n v="40000000"/>
    <n v="41863726"/>
    <s v="Paramount Pictures"/>
    <n v="95"/>
    <n v="229.6"/>
    <n v="55556956.934668988"/>
  </r>
  <r>
    <s v="Stand Up Guys"/>
    <x v="0"/>
    <x v="3"/>
    <x v="32"/>
    <s v="February 1, 2013 (United States)"/>
    <x v="16"/>
    <n v="54000"/>
    <s v="Fisher Stevens"/>
    <s v="Noah Haidle"/>
    <s v="Al Pacino"/>
    <s v="United States"/>
    <n v="15000000"/>
    <n v="5072654"/>
    <s v="Lionsgate"/>
    <n v="95"/>
    <n v="229.6"/>
    <n v="6731871.4015679434"/>
  </r>
  <r>
    <s v="Deadfall"/>
    <x v="0"/>
    <x v="6"/>
    <x v="32"/>
    <s v="November 9, 2012 (Bulgaria)"/>
    <x v="21"/>
    <n v="39000"/>
    <s v="Stefan Ruzowitzky"/>
    <s v="Zach Dean"/>
    <s v="Eric Bana"/>
    <s v="France"/>
    <n v="12000000"/>
    <n v="1946254"/>
    <s v="Magnolia Pictures"/>
    <n v="95"/>
    <n v="229.6"/>
    <n v="2582855.3736933796"/>
  </r>
  <r>
    <s v="The Bay"/>
    <x v="0"/>
    <x v="4"/>
    <x v="32"/>
    <s v="November 21, 2012 (Belgium)"/>
    <x v="46"/>
    <n v="26000"/>
    <s v="Barry Levinson"/>
    <s v="Michael Wallach"/>
    <s v="Will Rogers"/>
    <s v="United States"/>
    <m/>
    <n v="1581252"/>
    <s v="Automatik Entertainment"/>
    <n v="84"/>
    <n v="229.6"/>
    <n v="2098464.6533101043"/>
  </r>
  <r>
    <s v="The Words"/>
    <x v="8"/>
    <x v="0"/>
    <x v="32"/>
    <s v="September 7, 2012 (United States)"/>
    <x v="9"/>
    <n v="76000"/>
    <s v="Brian Klugman"/>
    <s v="Brian Klugman"/>
    <s v="Bradley Cooper"/>
    <s v="United States"/>
    <n v="6000000"/>
    <n v="15950164"/>
    <s v="Also Known As Pictures"/>
    <n v="102"/>
    <n v="229.6"/>
    <n v="21167312.590592332"/>
  </r>
  <r>
    <s v="The Broken Circle Breakdown"/>
    <x v="4"/>
    <x v="0"/>
    <x v="32"/>
    <s v="October 10, 2012 (Belgium)"/>
    <x v="3"/>
    <n v="40000"/>
    <s v="Felix van Groeningen"/>
    <s v="Johan Heldenbergh"/>
    <s v="Veerle Baetens"/>
    <s v="Belgium"/>
    <m/>
    <n v="5990754"/>
    <s v="Menuet Producties"/>
    <n v="111"/>
    <n v="229.6"/>
    <n v="7950273.274390243"/>
  </r>
  <r>
    <s v="Thanks for Sharing"/>
    <x v="0"/>
    <x v="3"/>
    <x v="32"/>
    <s v="September 14, 2013 (Denmark)"/>
    <x v="5"/>
    <n v="27000"/>
    <s v="Stuart Blumberg"/>
    <s v="Stuart Blumberg"/>
    <s v="Mark Ruffalo"/>
    <s v="United States"/>
    <m/>
    <n v="3499442"/>
    <s v="Class 5 Films"/>
    <n v="112"/>
    <n v="229.6"/>
    <n v="4644076.5566202085"/>
  </r>
  <r>
    <s v="Starlet"/>
    <x v="4"/>
    <x v="0"/>
    <x v="32"/>
    <s v="May 9, 2013 (Germany)"/>
    <x v="15"/>
    <n v="7200"/>
    <s v="Sean Baker"/>
    <s v="Sean Baker"/>
    <s v="Dree Hemingway"/>
    <s v="United States"/>
    <m/>
    <n v="146222"/>
    <s v="Maybach Film Productions"/>
    <n v="103"/>
    <n v="229.6"/>
    <n v="194049.84059233448"/>
  </r>
  <r>
    <s v="The Angels' Share"/>
    <x v="0"/>
    <x v="3"/>
    <x v="32"/>
    <s v="June 1, 2012 (United Kingdom)"/>
    <x v="9"/>
    <n v="24000"/>
    <s v="Ken Loach"/>
    <s v="Paul Laverty"/>
    <s v="Paul Brannigan"/>
    <s v="United Kingdom"/>
    <m/>
    <n v="13090471"/>
    <s v="Entertainment One"/>
    <n v="101"/>
    <n v="229.6"/>
    <n v="17372240.913327526"/>
  </r>
  <r>
    <s v="Universal Soldier: Day of Reckoning"/>
    <x v="0"/>
    <x v="2"/>
    <x v="32"/>
    <s v="October 25, 2012 (United States)"/>
    <x v="18"/>
    <n v="20000"/>
    <s v="John Hyams"/>
    <s v="John Hyams"/>
    <s v="Jean-Claude Van Damme"/>
    <s v="United States"/>
    <n v="10000000"/>
    <n v="1402307"/>
    <s v="Foresight Unlimited"/>
    <n v="114"/>
    <n v="229.6"/>
    <n v="1860988.4272648082"/>
  </r>
  <r>
    <s v="Promised Land"/>
    <x v="0"/>
    <x v="0"/>
    <x v="32"/>
    <s v="January 4, 2013 (United States)"/>
    <x v="14"/>
    <n v="37000"/>
    <s v="Gus Van Sant"/>
    <s v="John Krasinski"/>
    <s v="Matt Damon"/>
    <s v="United States"/>
    <n v="15000000"/>
    <n v="11039031"/>
    <s v="Focus Features"/>
    <n v="106"/>
    <n v="229.6"/>
    <n v="14649794.188588848"/>
  </r>
  <r>
    <s v="Beasts of the Southern Wild"/>
    <x v="8"/>
    <x v="1"/>
    <x v="32"/>
    <s v="July 5, 2012 (Russia)"/>
    <x v="4"/>
    <n v="82000"/>
    <s v="Benh Zeitlin"/>
    <s v="Lucy Alibar"/>
    <s v="Quvenzhané Wallis"/>
    <s v="United States"/>
    <n v="1800000"/>
    <n v="21107746"/>
    <s v="Cinereach"/>
    <n v="93"/>
    <n v="229.6"/>
    <n v="28011891.141986061"/>
  </r>
  <r>
    <s v="Red Tails"/>
    <x v="8"/>
    <x v="2"/>
    <x v="32"/>
    <s v="January 20, 2012 (United States)"/>
    <x v="23"/>
    <n v="34000"/>
    <s v="Anthony Hemingway"/>
    <s v="John Ridley"/>
    <s v="Cuba Gooding Jr."/>
    <s v="United States"/>
    <n v="58000000"/>
    <n v="50365498"/>
    <s v="Twentieth Century Fox"/>
    <n v="125"/>
    <n v="229.6"/>
    <n v="66839578.574041806"/>
  </r>
  <r>
    <s v="In the House"/>
    <x v="0"/>
    <x v="0"/>
    <x v="32"/>
    <s v="October 10, 2012 (France)"/>
    <x v="34"/>
    <n v="31000"/>
    <s v="François Ozon"/>
    <s v="Juan Mayorga"/>
    <s v="Fabrice Luchini"/>
    <s v="France"/>
    <m/>
    <n v="16190771"/>
    <s v="Mandarin Films"/>
    <n v="105"/>
    <n v="229.6"/>
    <n v="21486619.876742158"/>
  </r>
  <r>
    <s v="The Cold Light of Day"/>
    <x v="8"/>
    <x v="2"/>
    <x v="32"/>
    <s v="September 7, 2012 (United States)"/>
    <x v="38"/>
    <n v="36000"/>
    <s v="Mabrouk El Mechri"/>
    <s v="Scott Wiper"/>
    <s v="Henry Cavill"/>
    <s v="United States"/>
    <n v="20000000"/>
    <n v="16863583"/>
    <s v="Summit Entertainment"/>
    <n v="93"/>
    <n v="229.6"/>
    <n v="22379502.352351915"/>
  </r>
  <r>
    <s v="The Apparition"/>
    <x v="8"/>
    <x v="4"/>
    <x v="32"/>
    <s v="August 24, 2012 (United States)"/>
    <x v="52"/>
    <n v="19000"/>
    <s v="Todd Lincoln"/>
    <s v="Todd Lincoln"/>
    <s v="Ashley Greene"/>
    <s v="United States"/>
    <n v="17000000"/>
    <n v="11350665"/>
    <s v="Warner Bros."/>
    <n v="82"/>
    <n v="229.6"/>
    <n v="15063360.738240417"/>
  </r>
  <r>
    <s v="To the Wonder"/>
    <x v="0"/>
    <x v="0"/>
    <x v="32"/>
    <s v="February 22, 2013 (Ireland)"/>
    <x v="23"/>
    <n v="28000"/>
    <s v="Terrence Malick"/>
    <s v="Terrence Malick"/>
    <s v="Ben Affleck"/>
    <s v="United States"/>
    <m/>
    <n v="2801166"/>
    <s v="Brothers K Productions"/>
    <n v="112"/>
    <n v="229.6"/>
    <n v="3717401.046167247"/>
  </r>
  <r>
    <s v="Lockout"/>
    <x v="8"/>
    <x v="2"/>
    <x v="32"/>
    <s v="April 13, 2012 (United States)"/>
    <x v="10"/>
    <n v="96000"/>
    <s v="James Mather"/>
    <s v="James Mather"/>
    <s v="Guy Pearce"/>
    <s v="France"/>
    <n v="20000000"/>
    <n v="32948113"/>
    <s v="EuropaCorp"/>
    <n v="95"/>
    <n v="229.6"/>
    <n v="43725130.797473863"/>
  </r>
  <r>
    <s v="Chasing Mavericks"/>
    <x v="1"/>
    <x v="5"/>
    <x v="32"/>
    <s v="October 26, 2012 (United States)"/>
    <x v="12"/>
    <n v="31000"/>
    <s v="Michael Apted"/>
    <s v="Kario Salem"/>
    <s v="Jonny Weston"/>
    <s v="United States"/>
    <n v="20000000"/>
    <n v="7942116"/>
    <s v="Fox 2000 Pictures"/>
    <n v="116"/>
    <n v="229.6"/>
    <n v="10539907.426829267"/>
  </r>
  <r>
    <s v="One for the Money"/>
    <x v="8"/>
    <x v="2"/>
    <x v="32"/>
    <s v="January 27, 2012 (United States)"/>
    <x v="11"/>
    <n v="41000"/>
    <s v="Julie Anne Robinson"/>
    <s v="Stacy Sherman"/>
    <s v="Katherine Heigl"/>
    <s v="United States"/>
    <n v="40000000"/>
    <n v="38084162"/>
    <s v="Lakeshore Entertainment"/>
    <m/>
    <n v="229.6"/>
    <n v="50541133.107142851"/>
  </r>
  <r>
    <s v="Bachelorette"/>
    <x v="0"/>
    <x v="3"/>
    <x v="32"/>
    <s v="September 6, 2012 (Russia)"/>
    <x v="11"/>
    <n v="46000"/>
    <s v="Leslye Headland"/>
    <s v="Leslye Headland"/>
    <s v="Kirsten Dunst"/>
    <s v="United States"/>
    <n v="3000000"/>
    <n v="12128575"/>
    <s v="Gary Sanchez Productions"/>
    <n v="87"/>
    <n v="229.6"/>
    <n v="16095717.780923344"/>
  </r>
  <r>
    <s v="Lay the Favorite"/>
    <x v="0"/>
    <x v="3"/>
    <x v="32"/>
    <s v="June 22, 2012 (United Kingdom)"/>
    <x v="25"/>
    <n v="11000"/>
    <s v="Stephen Frears"/>
    <s v="D.V. DeVincentis"/>
    <s v="Rebecca Hall"/>
    <s v="United States"/>
    <n v="26350000"/>
    <n v="1577272"/>
    <s v="Emmett/Furla/Oasis Films (EFO Films)"/>
    <n v="94"/>
    <n v="229.6"/>
    <n v="2093182.8327526131"/>
  </r>
  <r>
    <s v="Kahaani"/>
    <x v="4"/>
    <x v="16"/>
    <x v="32"/>
    <s v="March 9, 2012 (India)"/>
    <x v="31"/>
    <n v="59000"/>
    <s v="Sujoy Ghosh"/>
    <s v="Sujoy Ghosh"/>
    <s v="Vidya Balan"/>
    <s v="India"/>
    <m/>
    <n v="459234"/>
    <s v="Boundscript"/>
    <n v="122"/>
    <n v="229.6"/>
    <n v="609445.1210801393"/>
  </r>
  <r>
    <s v="Parental Guidance"/>
    <x v="1"/>
    <x v="3"/>
    <x v="32"/>
    <s v="December 25, 2012 (United States)"/>
    <x v="22"/>
    <n v="25000"/>
    <s v="Andy Fickman"/>
    <s v="Lisa Addario"/>
    <s v="Billy Crystal"/>
    <s v="United States"/>
    <n v="25000000"/>
    <n v="119772232"/>
    <s v="Twentieth Century Fox"/>
    <n v="105"/>
    <n v="229.6"/>
    <n v="158948602.31010452"/>
  </r>
  <r>
    <s v="The Raven"/>
    <x v="0"/>
    <x v="6"/>
    <x v="32"/>
    <s v="April 27, 2012 (United States)"/>
    <x v="5"/>
    <n v="83000"/>
    <s v="James McTeigue"/>
    <s v="Hannah Shakespeare"/>
    <s v="John Cusack"/>
    <s v="United States"/>
    <n v="26000000"/>
    <n v="29699345"/>
    <s v="Intrepid Pictures"/>
    <n v="110"/>
    <n v="229.6"/>
    <n v="39413721.347996511"/>
  </r>
  <r>
    <s v="Liberal Arts"/>
    <x v="8"/>
    <x v="3"/>
    <x v="32"/>
    <s v="October 5, 2012 (United Kingdom)"/>
    <x v="17"/>
    <n v="37000"/>
    <s v="Josh Radnor"/>
    <s v="Josh Radnor"/>
    <s v="Josh Radnor"/>
    <s v="United States"/>
    <n v="2000000"/>
    <n v="1150681"/>
    <s v="BCDF Pictures"/>
    <n v="97"/>
    <n v="229.6"/>
    <n v="1527057.9298780486"/>
  </r>
  <r>
    <s v="Stolen"/>
    <x v="0"/>
    <x v="2"/>
    <x v="32"/>
    <s v="September 6, 2012 (United Arab Emirates)"/>
    <x v="30"/>
    <n v="44000"/>
    <s v="Simon West"/>
    <s v="David Guggenheim"/>
    <s v="Nicolas Cage"/>
    <s v="United States"/>
    <n v="35000000"/>
    <n v="17415418"/>
    <s v="Millennium Films"/>
    <n v="96"/>
    <n v="229.6"/>
    <n v="23111837.389372822"/>
  </r>
  <r>
    <s v="Kon-Tiki"/>
    <x v="8"/>
    <x v="1"/>
    <x v="32"/>
    <s v="April 26, 2013 (United States)"/>
    <x v="13"/>
    <n v="47000"/>
    <s v="Joachim Rønning"/>
    <s v="Petter Skavlan"/>
    <s v="Pål Sverre Hagen"/>
    <s v="United Kingdom"/>
    <n v="16600000"/>
    <n v="22842887"/>
    <s v="Recorded Picture Company (RPC)"/>
    <n v="118"/>
    <n v="229.6"/>
    <n v="30314580.439459927"/>
  </r>
  <r>
    <s v="Paranormal Activity 4"/>
    <x v="0"/>
    <x v="4"/>
    <x v="32"/>
    <s v="October 19, 2012 (United States)"/>
    <x v="26"/>
    <n v="63000"/>
    <s v="Henry Joost"/>
    <s v="Christopher Landon"/>
    <s v="Stephen Dunham"/>
    <s v="United States"/>
    <n v="5000000"/>
    <n v="142802657"/>
    <s v="Paramount Pictures"/>
    <n v="88"/>
    <n v="229.6"/>
    <n v="189512062.66506967"/>
  </r>
  <r>
    <s v="Quartet"/>
    <x v="8"/>
    <x v="3"/>
    <x v="32"/>
    <s v="March 1, 2013 (United States)"/>
    <x v="8"/>
    <n v="19000"/>
    <s v="Dustin Hoffman"/>
    <s v="Ronald Harwood"/>
    <s v="Maggie Smith"/>
    <s v="United Kingdom"/>
    <n v="11000000"/>
    <n v="59520298"/>
    <s v="Headline Pictures"/>
    <n v="98"/>
    <n v="229.6"/>
    <n v="78988827.528745636"/>
  </r>
  <r>
    <s v="28 Hotel Rooms"/>
    <x v="4"/>
    <x v="0"/>
    <x v="32"/>
    <s v="November 9, 2012 (United States)"/>
    <x v="1"/>
    <n v="3200"/>
    <s v="Matt Ross"/>
    <s v="Matt Ross"/>
    <s v="Marin Ireland"/>
    <s v="United States"/>
    <m/>
    <n v="131208"/>
    <s v="Mott Street Pictures"/>
    <n v="82"/>
    <n v="229.6"/>
    <n v="174124.90243902439"/>
  </r>
  <r>
    <s v="Playing for Keeps"/>
    <x v="8"/>
    <x v="3"/>
    <x v="32"/>
    <s v="December 7, 2012 (United States)"/>
    <x v="46"/>
    <n v="29000"/>
    <s v="Gabriele Muccino"/>
    <s v="Robbie Fox"/>
    <s v="Gerard Butler"/>
    <s v="United States"/>
    <n v="35000000"/>
    <n v="30962335"/>
    <s v="Eclectic Pictures"/>
    <n v="105"/>
    <n v="229.6"/>
    <n v="41089823.495209053"/>
  </r>
  <r>
    <s v="Upside Down"/>
    <x v="8"/>
    <x v="0"/>
    <x v="32"/>
    <s v="May 1, 2013 (France)"/>
    <x v="5"/>
    <n v="70000"/>
    <s v="Juan Solanas"/>
    <s v="Juan Solanas"/>
    <s v="Jim Sturgess"/>
    <s v="Canada"/>
    <n v="60000000"/>
    <n v="22187813"/>
    <s v="Upside Down Films"/>
    <n v="109"/>
    <n v="229.6"/>
    <n v="29445237.896777"/>
  </r>
  <r>
    <s v="Great Expectations"/>
    <x v="8"/>
    <x v="0"/>
    <x v="32"/>
    <s v="November 8, 2013 (United States)"/>
    <x v="5"/>
    <n v="13000"/>
    <s v="Mike Newell"/>
    <s v="David Nicholls"/>
    <s v="Toby Irvine"/>
    <s v="United Kingdom"/>
    <m/>
    <n v="6202879"/>
    <s v="BBC Films"/>
    <n v="128"/>
    <n v="229.6"/>
    <n v="8231782.3662891984"/>
  </r>
  <r>
    <s v="The Odd Life of Timothy Green"/>
    <x v="1"/>
    <x v="3"/>
    <x v="32"/>
    <s v="August 15, 2012 (United States)"/>
    <x v="14"/>
    <n v="46000"/>
    <s v="Peter Hedges"/>
    <s v="Peter Hedges"/>
    <s v="Jennifer Garner"/>
    <s v="United States"/>
    <n v="25000000"/>
    <n v="56012642"/>
    <s v="Monsterfoot Productions"/>
    <n v="105"/>
    <n v="229.6"/>
    <n v="74333850.25"/>
  </r>
  <r>
    <s v="Premium Rush"/>
    <x v="8"/>
    <x v="2"/>
    <x v="32"/>
    <s v="August 24, 2012 (United States)"/>
    <x v="16"/>
    <n v="111000"/>
    <s v="David Koepp"/>
    <s v="David Koepp"/>
    <s v="Joseph Gordon-Levitt"/>
    <s v="United States"/>
    <n v="35000000"/>
    <n v="31083599"/>
    <s v="Columbia Pictures"/>
    <n v="91"/>
    <n v="229.6"/>
    <n v="41250751.808797903"/>
  </r>
  <r>
    <s v="Not Fade Away"/>
    <x v="0"/>
    <x v="0"/>
    <x v="32"/>
    <s v="July 19, 2013 (Turkey)"/>
    <x v="22"/>
    <n v="4400"/>
    <s v="David Chase"/>
    <s v="David Chase"/>
    <s v="John Magaro"/>
    <s v="United States"/>
    <n v="20000000"/>
    <n v="636399"/>
    <s v="Chase Films"/>
    <n v="112"/>
    <n v="229.6"/>
    <n v="844559.12587108009"/>
  </r>
  <r>
    <s v="Disconnect"/>
    <x v="0"/>
    <x v="0"/>
    <x v="32"/>
    <s v="July 5, 2013 (United States)"/>
    <x v="24"/>
    <n v="74000"/>
    <s v="Henry Alex Rubin"/>
    <s v="Andrew Stern"/>
    <s v="Jason Bateman"/>
    <s v="United States"/>
    <n v="10000000"/>
    <n v="3428048"/>
    <s v="LD Entertainment"/>
    <n v="115"/>
    <n v="229.6"/>
    <n v="4549330.25087108"/>
  </r>
  <r>
    <s v="Sightseers"/>
    <x v="4"/>
    <x v="1"/>
    <x v="32"/>
    <s v="May 10, 2013 (United States)"/>
    <x v="16"/>
    <n v="27000"/>
    <s v="Ben Wheatley"/>
    <s v="Alice Lowe"/>
    <s v="Alice Lowe"/>
    <s v="United Kingdom"/>
    <m/>
    <n v="2122909"/>
    <s v="StudioCanal"/>
    <n v="88"/>
    <n v="229.6"/>
    <n v="2817292.5622822298"/>
  </r>
  <r>
    <s v="The Pirates! Band of Misfits"/>
    <x v="1"/>
    <x v="10"/>
    <x v="32"/>
    <s v="April 27, 2012 (United States)"/>
    <x v="17"/>
    <n v="46000"/>
    <s v="Peter Lord"/>
    <s v="Gideon Defoe"/>
    <s v="Hugh Grant"/>
    <s v="United Kingdom"/>
    <n v="55000000"/>
    <n v="123054041"/>
    <s v="Columbia Pictures"/>
    <n v="88"/>
    <n v="229.6"/>
    <n v="163303860.15984321"/>
  </r>
  <r>
    <s v="Chernobyl Diaries"/>
    <x v="0"/>
    <x v="4"/>
    <x v="32"/>
    <s v="May 25, 2012 (United States)"/>
    <x v="18"/>
    <n v="65000"/>
    <s v="Bradley Parker"/>
    <s v="Oren Peli"/>
    <s v="Jesse McCartney"/>
    <s v="United States"/>
    <n v="1000000"/>
    <n v="38390020"/>
    <s v="Alcon Entertainment"/>
    <n v="86"/>
    <n v="229.6"/>
    <n v="50947034.381533094"/>
  </r>
  <r>
    <s v="Celeste &amp; Jesse Forever"/>
    <x v="0"/>
    <x v="3"/>
    <x v="32"/>
    <s v="August 3, 2012 (Canada)"/>
    <x v="14"/>
    <n v="30000"/>
    <s v="Lee Toland Krieger"/>
    <s v="Rashida Jones"/>
    <s v="Rashida Jones"/>
    <s v="United States"/>
    <m/>
    <n v="3640975"/>
    <s v="Envision Media Arts"/>
    <n v="92"/>
    <n v="229.6"/>
    <n v="4831903.669425087"/>
  </r>
  <r>
    <s v="Talaash"/>
    <x v="4"/>
    <x v="6"/>
    <x v="32"/>
    <s v="November 30, 2012 (India)"/>
    <x v="13"/>
    <n v="40000"/>
    <s v="Reema Kagti"/>
    <s v="Farhan Akhtar"/>
    <s v="Aamir Khan"/>
    <s v="India"/>
    <n v="7395080"/>
    <n v="5277766"/>
    <s v="Aamir Khan Productions"/>
    <n v="140"/>
    <n v="229.6"/>
    <n v="7004073.6071428563"/>
  </r>
  <r>
    <s v="Hope Springs"/>
    <x v="8"/>
    <x v="3"/>
    <x v="32"/>
    <s v="August 8, 2012 (United States)"/>
    <x v="21"/>
    <n v="42000"/>
    <s v="David Frankel"/>
    <s v="Vanessa Taylor"/>
    <s v="Meryl Streep"/>
    <s v="United States"/>
    <n v="30000000"/>
    <n v="114281051"/>
    <s v="Columbia Pictures"/>
    <n v="100"/>
    <n v="229.6"/>
    <n v="151661307.66419861"/>
  </r>
  <r>
    <s v="People Like Us"/>
    <x v="8"/>
    <x v="3"/>
    <x v="32"/>
    <s v="June 29, 2012 (United States)"/>
    <x v="12"/>
    <n v="42000"/>
    <s v="Alex Kurtzman"/>
    <s v="Alex Kurtzman"/>
    <s v="Chris Pine"/>
    <s v="United States"/>
    <n v="16000000"/>
    <n v="12558931"/>
    <s v="Dreamworks Pictures"/>
    <n v="114"/>
    <n v="229.6"/>
    <n v="16666839.179878047"/>
  </r>
  <r>
    <s v="The ABCs of Death"/>
    <x v="4"/>
    <x v="3"/>
    <x v="32"/>
    <s v="April 26, 2013 (United Kingdom)"/>
    <x v="32"/>
    <n v="18000"/>
    <s v="Directors"/>
    <s v="Ant Timpson"/>
    <s v="Ingrid Bolsø Berdal"/>
    <s v="United States"/>
    <m/>
    <n v="23589"/>
    <s v="Magnet Releasing"/>
    <n v="129"/>
    <n v="229.6"/>
    <n v="31304.739982578394"/>
  </r>
  <r>
    <s v="Into the White"/>
    <x v="0"/>
    <x v="2"/>
    <x v="32"/>
    <s v="April 12, 2013 (United States)"/>
    <x v="13"/>
    <n v="20000"/>
    <s v="Petter Næss"/>
    <s v="Ole Meldgaard"/>
    <s v="Florian Lukas"/>
    <s v="Norway"/>
    <m/>
    <n v="712216"/>
    <s v="Zentropa International Norway"/>
    <n v="104"/>
    <n v="229.6"/>
    <n v="945175.15331010451"/>
  </r>
  <r>
    <s v="The Sweeney"/>
    <x v="0"/>
    <x v="2"/>
    <x v="32"/>
    <s v="March 1, 2013 (United States)"/>
    <x v="10"/>
    <n v="19000"/>
    <s v="Nick Love"/>
    <s v="Nick Love"/>
    <s v="Ray Winstone"/>
    <s v="United Kingdom"/>
    <m/>
    <n v="7708312"/>
    <s v="Vertigo Films"/>
    <n v="112"/>
    <n v="229.6"/>
    <n v="10229628.337979093"/>
  </r>
  <r>
    <s v="Vamps"/>
    <x v="8"/>
    <x v="3"/>
    <x v="32"/>
    <s v="November 2, 2012 (United States)"/>
    <x v="33"/>
    <n v="9700"/>
    <s v="Amy Heckerling"/>
    <s v="Amy Heckerling"/>
    <s v="Alicia Silverstone"/>
    <s v="United States"/>
    <n v="16000000"/>
    <n v="92748"/>
    <s v="Lucky Monkey Pictures"/>
    <n v="92"/>
    <n v="229.6"/>
    <n v="123084.99825783972"/>
  </r>
  <r>
    <s v="Barfi!"/>
    <x v="4"/>
    <x v="3"/>
    <x v="32"/>
    <s v="September 14, 2012 (India)"/>
    <x v="31"/>
    <n v="78000"/>
    <s v="Anurag Basu"/>
    <s v="Anurag Basu"/>
    <s v="Ranbir Kapoor"/>
    <s v="India"/>
    <m/>
    <n v="4490134"/>
    <s v="UTV Motion Pictures"/>
    <n v="151"/>
    <n v="229.6"/>
    <n v="5958814.5897212541"/>
  </r>
  <r>
    <s v="Bel Ami"/>
    <x v="0"/>
    <x v="6"/>
    <x v="32"/>
    <s v="March 9, 2012 (United Kingdom)"/>
    <x v="20"/>
    <n v="18000"/>
    <s v="Declan Donnellan"/>
    <s v="Guy de Maupassant"/>
    <s v="Robert Pattinson"/>
    <s v="United Kingdom"/>
    <m/>
    <n v="9374932"/>
    <s v="Redwave Films"/>
    <n v="102"/>
    <n v="229.6"/>
    <n v="12441384.060975609"/>
  </r>
  <r>
    <s v="Unfinished Song"/>
    <x v="8"/>
    <x v="3"/>
    <x v="32"/>
    <s v="February 22, 2013 (United Kingdom)"/>
    <x v="9"/>
    <n v="7400"/>
    <s v="Paul Andrew Williams"/>
    <s v="Paul Andrew Williams"/>
    <s v="Terence Stamp"/>
    <s v="United Kingdom"/>
    <m/>
    <n v="9166865"/>
    <s v="Steel Mill Pictures"/>
    <n v="90"/>
    <n v="229.6"/>
    <n v="12165260.302700348"/>
  </r>
  <r>
    <s v="A Thousand Words"/>
    <x v="8"/>
    <x v="3"/>
    <x v="32"/>
    <s v="March 9, 2012 (United States)"/>
    <x v="23"/>
    <n v="41000"/>
    <s v="Brian Robbins"/>
    <s v="Steve Koren"/>
    <s v="Eddie Murphy"/>
    <s v="United States"/>
    <n v="40000000"/>
    <n v="22044277"/>
    <s v="DreamWorks"/>
    <n v="91"/>
    <n v="229.6"/>
    <n v="29254752.621515676"/>
  </r>
  <r>
    <s v="Like Someone in Love"/>
    <x v="4"/>
    <x v="0"/>
    <x v="32"/>
    <s v="September 15, 2012 (Japan)"/>
    <x v="9"/>
    <n v="11000"/>
    <s v="Abbas Kiarostami"/>
    <s v="Abbas Kiarostami"/>
    <s v="Rin Takanashi"/>
    <s v="Japan"/>
    <m/>
    <n v="562878"/>
    <s v="Centre national du cinéma et de l'image animée (CNC)"/>
    <n v="109"/>
    <n v="229.6"/>
    <n v="746990.09843205567"/>
  </r>
  <r>
    <s v="Escape from Planet Earth"/>
    <x v="1"/>
    <x v="10"/>
    <x v="32"/>
    <s v="February 15, 2013 (United States)"/>
    <x v="23"/>
    <n v="25000"/>
    <s v="Cal Brunker"/>
    <s v="Bob Barlen"/>
    <s v="Brendan Fraser"/>
    <s v="United States"/>
    <n v="40000000"/>
    <n v="74939189"/>
    <s v="Blue Yonder Films"/>
    <n v="89"/>
    <n v="229.6"/>
    <n v="99451092.719076648"/>
  </r>
  <r>
    <s v="The Reluctant Fundamentalist"/>
    <x v="0"/>
    <x v="0"/>
    <x v="32"/>
    <s v="May 17, 2013 (India)"/>
    <x v="15"/>
    <n v="14000"/>
    <s v="Mira Nair"/>
    <s v="Javed Akhtar"/>
    <s v="Riz Ahmed"/>
    <s v="United States"/>
    <m/>
    <n v="2176576"/>
    <s v="Cine Mosaic"/>
    <n v="130"/>
    <n v="229.6"/>
    <n v="2888513.5331010451"/>
  </r>
  <r>
    <s v="Much Ado About Nothing"/>
    <x v="8"/>
    <x v="3"/>
    <x v="32"/>
    <s v="June 14, 2013 (United Kingdom)"/>
    <x v="12"/>
    <n v="16000"/>
    <s v="Joss Whedon"/>
    <s v="William Shakespeare"/>
    <s v="Alexis Denisof"/>
    <s v="United States"/>
    <m/>
    <n v="5341221"/>
    <s v="Bellwether Pictures"/>
    <n v="109"/>
    <n v="229.6"/>
    <n v="7088284.1406794423"/>
  </r>
  <r>
    <s v="Ginger &amp; Rosa"/>
    <x v="8"/>
    <x v="0"/>
    <x v="32"/>
    <s v="October 19, 2012 (United Kingdom)"/>
    <x v="21"/>
    <n v="11000"/>
    <s v="Sally Potter"/>
    <s v="Sally Potter"/>
    <s v="Elle Fanning"/>
    <s v="United Kingdom"/>
    <m/>
    <n v="1674776"/>
    <s v="Adventure Pictures"/>
    <n v="90"/>
    <n v="229.6"/>
    <n v="2222579.4738675957"/>
  </r>
  <r>
    <s v="For a Good Time, Call..."/>
    <x v="0"/>
    <x v="3"/>
    <x v="32"/>
    <s v="November 2, 2012 (United Kingdom)"/>
    <x v="22"/>
    <n v="16000"/>
    <s v="Jamie Travis"/>
    <s v="Katie Anne Naylon"/>
    <s v="Ari Graynor"/>
    <s v="United States"/>
    <n v="850000"/>
    <n v="1386088"/>
    <s v="AdScott Pictures"/>
    <n v="85"/>
    <n v="229.6"/>
    <n v="1839464.3449477351"/>
  </r>
  <r>
    <s v="Big Miracle"/>
    <x v="1"/>
    <x v="5"/>
    <x v="32"/>
    <s v="February 3, 2012 (United States)"/>
    <x v="16"/>
    <n v="19000"/>
    <s v="Ken Kwapis"/>
    <s v="Jack Amiel"/>
    <s v="Drew Barrymore"/>
    <s v="United States"/>
    <n v="40000000"/>
    <n v="24740061"/>
    <s v="Universal Pictures"/>
    <n v="107"/>
    <n v="229.6"/>
    <n v="32832302.206881531"/>
  </r>
  <r>
    <s v="What Maisie Knew"/>
    <x v="0"/>
    <x v="0"/>
    <x v="32"/>
    <s v="May 3, 2013 (United States)"/>
    <x v="34"/>
    <n v="27000"/>
    <s v="Scott McGehee"/>
    <s v="Nancy Doyne"/>
    <s v="Julianne Moore"/>
    <s v="United States"/>
    <n v="6000000"/>
    <n v="2711379"/>
    <s v="Red Crown Productions"/>
    <n v="99"/>
    <n v="229.6"/>
    <n v="3598245.5631533097"/>
  </r>
  <r>
    <s v="The Devil Inside"/>
    <x v="0"/>
    <x v="4"/>
    <x v="32"/>
    <s v="January 6, 2012 (United States)"/>
    <x v="29"/>
    <n v="35000"/>
    <s v="William Brent Bell"/>
    <s v="William Brent Bell"/>
    <s v="Fernanda Andrade"/>
    <s v="United States"/>
    <n v="1000000"/>
    <n v="101758490"/>
    <s v="Insurge Pictures"/>
    <n v="83"/>
    <n v="229.6"/>
    <n v="135042734.76916376"/>
  </r>
  <r>
    <s v="Cocktail"/>
    <x v="4"/>
    <x v="3"/>
    <x v="32"/>
    <s v="July 13, 2012 (United Kingdom)"/>
    <x v="21"/>
    <n v="14000"/>
    <s v="Homi Adajania"/>
    <s v="Imtiaz Ali"/>
    <s v="Saif Ali Khan"/>
    <s v="United Kingdom"/>
    <n v="7980000"/>
    <n v="2724695"/>
    <s v="Cocktail Film"/>
    <n v="146"/>
    <n v="229.6"/>
    <n v="3615917.101480836"/>
  </r>
  <r>
    <s v="Fun Size"/>
    <x v="8"/>
    <x v="1"/>
    <x v="32"/>
    <s v="October 26, 2012 (United States)"/>
    <x v="20"/>
    <n v="14000"/>
    <s v="Josh Schwartz"/>
    <s v="Max Werner"/>
    <s v="Victoria Justice"/>
    <s v="United States"/>
    <n v="14000000"/>
    <n v="11417362"/>
    <s v="Paramount Pictures"/>
    <n v="86"/>
    <n v="229.6"/>
    <n v="15151873.69947735"/>
  </r>
  <r>
    <s v="Farewell, My Queen"/>
    <x v="0"/>
    <x v="0"/>
    <x v="32"/>
    <s v="March 21, 2012 (France)"/>
    <x v="19"/>
    <n v="8200"/>
    <s v="Benoît Jacquot"/>
    <s v="Benoît Jacquot"/>
    <s v="Léa Seydoux"/>
    <s v="France"/>
    <m/>
    <n v="6366835"/>
    <s v="GMT Productions"/>
    <n v="100"/>
    <n v="229.6"/>
    <n v="8449366.831445992"/>
  </r>
  <r>
    <s v="The Magic of Belle Isle"/>
    <x v="1"/>
    <x v="3"/>
    <x v="32"/>
    <s v="July 6, 2012 (United States)"/>
    <x v="9"/>
    <n v="18000"/>
    <s v="Rob Reiner"/>
    <s v="Guy Thomas"/>
    <s v="Morgan Freeman"/>
    <s v="United States"/>
    <m/>
    <n v="123821"/>
    <s v="Magnolia Pictures"/>
    <n v="109"/>
    <n v="229.6"/>
    <n v="164321.68423344946"/>
  </r>
  <r>
    <s v="Robot &amp; Frank"/>
    <x v="8"/>
    <x v="3"/>
    <x v="32"/>
    <s v="September 19, 2012 (France)"/>
    <x v="12"/>
    <n v="63000"/>
    <s v="Jake Schreier"/>
    <s v="Christopher Ford"/>
    <s v="Peter Sarsgaard"/>
    <s v="United States"/>
    <n v="2500000"/>
    <n v="4806423"/>
    <s v="Dog Run Pictures"/>
    <n v="89"/>
    <n v="229.6"/>
    <n v="6378558.7460801387"/>
  </r>
  <r>
    <s v="The Wolf of Wall Street"/>
    <x v="0"/>
    <x v="5"/>
    <x v="33"/>
    <s v="December 25, 2013 (United States)"/>
    <x v="7"/>
    <n v="1200000"/>
    <s v="Martin Scorsese"/>
    <s v="Terence Winter"/>
    <s v="Leonardo DiCaprio"/>
    <s v="United States"/>
    <n v="100000000"/>
    <n v="392000694"/>
    <s v="Red Granite Pictures"/>
    <n v="180"/>
    <n v="233"/>
    <n v="512629233.74163085"/>
  </r>
  <r>
    <s v="Iron Man 3"/>
    <x v="8"/>
    <x v="2"/>
    <x v="33"/>
    <s v="May 3, 2013 (United States)"/>
    <x v="12"/>
    <n v="779000"/>
    <s v="Shane Black"/>
    <s v="Drew Pearce"/>
    <s v="Robert Downey Jr."/>
    <s v="United States"/>
    <n v="200000000"/>
    <n v="1214811252"/>
    <s v="Marvel Studios"/>
    <n v="130"/>
    <n v="233"/>
    <n v="1588639435.5553646"/>
  </r>
  <r>
    <s v="The Conjuring"/>
    <x v="0"/>
    <x v="4"/>
    <x v="33"/>
    <s v="July 19, 2013 (United States)"/>
    <x v="24"/>
    <n v="464000"/>
    <s v="James Wan"/>
    <s v="Chad Hayes"/>
    <s v="Patrick Wilson"/>
    <s v="United States"/>
    <n v="20000000"/>
    <n v="320290989"/>
    <s v="New Line Cinema"/>
    <n v="112"/>
    <n v="233"/>
    <n v="418852636.6879828"/>
  </r>
  <r>
    <s v="Prisoners"/>
    <x v="0"/>
    <x v="6"/>
    <x v="33"/>
    <s v="September 20, 2013 (United States)"/>
    <x v="31"/>
    <n v="625000"/>
    <s v="Denis Villeneuve"/>
    <s v="Aaron Guzikowski"/>
    <s v="Hugh Jackman"/>
    <s v="United States"/>
    <n v="46000000"/>
    <n v="122126687"/>
    <s v="Alcon Entertainment"/>
    <n v="153"/>
    <n v="233"/>
    <n v="159708161.06824034"/>
  </r>
  <r>
    <s v="Thor: The Dark World"/>
    <x v="8"/>
    <x v="2"/>
    <x v="33"/>
    <s v="November 8, 2013 (United States)"/>
    <x v="8"/>
    <n v="618000"/>
    <s v="Alan Taylor"/>
    <s v="Christopher L. Yost"/>
    <s v="Chris Hemsworth"/>
    <s v="United States"/>
    <n v="170000000"/>
    <n v="644783140"/>
    <s v="Marvel Studios"/>
    <n v="112"/>
    <n v="233"/>
    <n v="843199239.304721"/>
  </r>
  <r>
    <s v="The Purge"/>
    <x v="0"/>
    <x v="4"/>
    <x v="33"/>
    <s v="June 7, 2013 (United States)"/>
    <x v="46"/>
    <n v="209000"/>
    <s v="James DeMonaco"/>
    <s v="James DeMonaco"/>
    <s v="Ethan Hawke"/>
    <s v="United States"/>
    <n v="3000000"/>
    <n v="89328627"/>
    <s v="Universal Pictures"/>
    <n v="85"/>
    <n v="233"/>
    <n v="116817307.49742489"/>
  </r>
  <r>
    <s v="Grown Ups 2"/>
    <x v="8"/>
    <x v="3"/>
    <x v="33"/>
    <s v="July 12, 2013 (United States)"/>
    <x v="20"/>
    <n v="144000"/>
    <s v="Dennis Dugan"/>
    <s v="Fred Wolf"/>
    <s v="Adam Sandler"/>
    <s v="United States"/>
    <n v="80000000"/>
    <n v="246984278"/>
    <s v="Columbia Pictures"/>
    <n v="101"/>
    <n v="233"/>
    <n v="322987594.44892704"/>
  </r>
  <r>
    <s v="Fast &amp; Furious 6"/>
    <x v="8"/>
    <x v="2"/>
    <x v="33"/>
    <s v="May 24, 2013 (United States)"/>
    <x v="9"/>
    <n v="377000"/>
    <s v="Justin Lin"/>
    <s v="Chris Morgan"/>
    <s v="Vin Diesel"/>
    <s v="United States"/>
    <n v="160000000"/>
    <n v="788680968"/>
    <s v="Universal Pictures"/>
    <n v="130"/>
    <n v="233"/>
    <n v="1031378072.7450644"/>
  </r>
  <r>
    <s v="Gravity"/>
    <x v="8"/>
    <x v="0"/>
    <x v="33"/>
    <s v="October 4, 2013 (United States)"/>
    <x v="3"/>
    <n v="784000"/>
    <s v="Alfonso Cuarón"/>
    <s v="Alfonso Cuarón"/>
    <s v="Sandra Bullock"/>
    <s v="United Kingdom"/>
    <n v="100000000"/>
    <n v="723192705"/>
    <s v="Warner Bros."/>
    <n v="91"/>
    <n v="233"/>
    <n v="945737412.93347633"/>
  </r>
  <r>
    <s v="About Time"/>
    <x v="0"/>
    <x v="3"/>
    <x v="33"/>
    <s v="November 8, 2013 (United States)"/>
    <x v="40"/>
    <n v="317000"/>
    <s v="Richard Curtis"/>
    <s v="Richard Curtis"/>
    <s v="Domhnall Gleeson"/>
    <s v="United Kingdom"/>
    <n v="12000000"/>
    <n v="87100449"/>
    <s v="Translux"/>
    <n v="123"/>
    <n v="233"/>
    <n v="113903462.7051502"/>
  </r>
  <r>
    <s v="The Hobbit: The Desolation of Smaug"/>
    <x v="8"/>
    <x v="1"/>
    <x v="33"/>
    <s v="December 13, 2013 (United States)"/>
    <x v="40"/>
    <n v="615000"/>
    <s v="Peter Jackson"/>
    <s v="Fran Walsh"/>
    <s v="Ian McKellen"/>
    <s v="New Zealand"/>
    <n v="225000000"/>
    <n v="959007513"/>
    <s v="Metro-Goldwyn-Mayer (MGM)"/>
    <n v="161"/>
    <n v="233"/>
    <n v="1254118408.6313305"/>
  </r>
  <r>
    <s v="Man of Steel"/>
    <x v="8"/>
    <x v="2"/>
    <x v="33"/>
    <s v="June 14, 2013 (United States)"/>
    <x v="9"/>
    <n v="721000"/>
    <s v="Zack Snyder"/>
    <s v="David S. Goyer"/>
    <s v="Henry Cavill"/>
    <s v="United States"/>
    <n v="225000000"/>
    <n v="668045518"/>
    <s v="Warner Bros."/>
    <n v="143"/>
    <n v="233"/>
    <n v="873620040.06266093"/>
  </r>
  <r>
    <s v="Under the Skin"/>
    <x v="0"/>
    <x v="0"/>
    <x v="33"/>
    <s v="March 14, 2014 (United Kingdom)"/>
    <x v="21"/>
    <n v="134000"/>
    <s v="Jonathan Glazer"/>
    <s v="Walter Campbell"/>
    <s v="Scarlett Johansson"/>
    <s v="United Kingdom"/>
    <n v="13300000"/>
    <n v="5866389"/>
    <s v="Film4"/>
    <n v="108"/>
    <n v="233"/>
    <n v="7671625.4433476394"/>
  </r>
  <r>
    <s v="Blue Is the Warmest Colour"/>
    <x v="5"/>
    <x v="0"/>
    <x v="33"/>
    <s v="October 9, 2013 (Belgium)"/>
    <x v="3"/>
    <n v="142000"/>
    <s v="Abdellatif Kechiche"/>
    <s v="Abdellatif Kechiche"/>
    <s v="Léa Seydoux"/>
    <s v="France"/>
    <m/>
    <n v="19465835"/>
    <s v="Quat'sous Films"/>
    <n v="180"/>
    <n v="233"/>
    <n v="25455965.341201715"/>
  </r>
  <r>
    <s v="Only Lovers Left Alive"/>
    <x v="0"/>
    <x v="3"/>
    <x v="33"/>
    <s v="December 25, 2013 (Germany)"/>
    <x v="4"/>
    <n v="94000"/>
    <s v="Jim Jarmusch"/>
    <s v="Jim Jarmusch"/>
    <s v="Tilda Swinton"/>
    <s v="United Kingdom"/>
    <n v="7000000"/>
    <n v="7609187"/>
    <s v="Recorded Picture Company (RPC)"/>
    <n v="123"/>
    <n v="233"/>
    <n v="9950726.5188841205"/>
  </r>
  <r>
    <s v="Her"/>
    <x v="0"/>
    <x v="0"/>
    <x v="33"/>
    <s v="January 10, 2014 (United States)"/>
    <x v="45"/>
    <n v="559000"/>
    <s v="Spike Jonze"/>
    <s v="Spike Jonze"/>
    <s v="Joaquin Phoenix"/>
    <s v="United States"/>
    <n v="23000000"/>
    <n v="48517427"/>
    <s v="Annapurna Pictures"/>
    <n v="126"/>
    <n v="233"/>
    <n v="63447467.840772532"/>
  </r>
  <r>
    <s v="Snowpiercer"/>
    <x v="0"/>
    <x v="2"/>
    <x v="33"/>
    <s v="July 11, 2014 (United States)"/>
    <x v="12"/>
    <n v="335000"/>
    <s v="Bong Joon Ho"/>
    <s v="Jacques Lob"/>
    <s v="Chris Evans"/>
    <s v="South Korea"/>
    <n v="39200000"/>
    <n v="86758912"/>
    <s v="SnowPiercer"/>
    <n v="126"/>
    <n v="233"/>
    <n v="113456826.1218884"/>
  </r>
  <r>
    <s v="We're the Millers"/>
    <x v="0"/>
    <x v="3"/>
    <x v="33"/>
    <s v="August 7, 2013 (United States)"/>
    <x v="9"/>
    <n v="415000"/>
    <s v="Rawson Marshall Thurber"/>
    <s v="Bob Fisher"/>
    <s v="Jason Sudeikis"/>
    <s v="United States"/>
    <n v="37000000"/>
    <n v="269994119"/>
    <s v="New Line Cinema"/>
    <n v="110"/>
    <n v="233"/>
    <n v="353078146.17725319"/>
  </r>
  <r>
    <s v="Kick-Ass 2"/>
    <x v="0"/>
    <x v="2"/>
    <x v="33"/>
    <s v="August 16, 2013 (United States)"/>
    <x v="16"/>
    <n v="259000"/>
    <s v="Jeff Wadlow"/>
    <s v="Jeff Wadlow"/>
    <s v="Aaron Taylor-Johnson"/>
    <s v="United Kingdom"/>
    <n v="28000000"/>
    <n v="60795985"/>
    <s v="Universal Pictures"/>
    <n v="103"/>
    <n v="233"/>
    <n v="79504449.05364807"/>
  </r>
  <r>
    <s v="Frozen"/>
    <x v="1"/>
    <x v="10"/>
    <x v="33"/>
    <s v="November 27, 2013 (United States)"/>
    <x v="34"/>
    <n v="585000"/>
    <s v="Chris Buck"/>
    <s v="Jennifer Lee"/>
    <s v="Kristen Bell"/>
    <s v="United States"/>
    <n v="150000000"/>
    <n v="1281508100"/>
    <s v="Walt Disney Animation Studios"/>
    <n v="102"/>
    <n v="233"/>
    <n v="1675860592.5751071"/>
  </r>
  <r>
    <s v="The Great Gatsby"/>
    <x v="8"/>
    <x v="0"/>
    <x v="33"/>
    <s v="May 10, 2013 (United States)"/>
    <x v="13"/>
    <n v="494000"/>
    <s v="Baz Luhrmann"/>
    <s v="Baz Luhrmann"/>
    <s v="Leonardo DiCaprio"/>
    <s v="Australia"/>
    <n v="105000000"/>
    <n v="353642274"/>
    <s v="Warner Bros."/>
    <n v="143"/>
    <n v="233"/>
    <n v="462466956.59999996"/>
  </r>
  <r>
    <s v="American Hustle"/>
    <x v="0"/>
    <x v="6"/>
    <x v="33"/>
    <s v="December 20, 2013 (United States)"/>
    <x v="13"/>
    <n v="458000"/>
    <s v="David O. Russell"/>
    <s v="Eric Warren Singer"/>
    <s v="Christian Bale"/>
    <s v="United States"/>
    <n v="40000000"/>
    <n v="251171807"/>
    <s v="Columbia Pictures"/>
    <n v="138"/>
    <n v="233"/>
    <n v="328463732.15836906"/>
  </r>
  <r>
    <s v="The Green Inferno"/>
    <x v="0"/>
    <x v="1"/>
    <x v="33"/>
    <s v="September 25, 2015 (United States)"/>
    <x v="11"/>
    <n v="41000"/>
    <s v="Eli Roth"/>
    <s v="Eli Roth"/>
    <s v="Lorenza Izzo"/>
    <s v="United States"/>
    <n v="5000000"/>
    <n v="12666449"/>
    <s v="Worldview Entertainment"/>
    <n v="100"/>
    <n v="233"/>
    <n v="16564236.095708154"/>
  </r>
  <r>
    <s v="Rush"/>
    <x v="0"/>
    <x v="2"/>
    <x v="33"/>
    <s v="September 27, 2013 (United States)"/>
    <x v="31"/>
    <n v="446000"/>
    <s v="Ron Howard"/>
    <s v="Peter Morgan"/>
    <s v="Daniel Brühl"/>
    <s v="United Kingdom"/>
    <n v="38000000"/>
    <n v="96983009"/>
    <s v="Exclusive Media Group"/>
    <n v="123"/>
    <n v="233"/>
    <n v="126827136.66223176"/>
  </r>
  <r>
    <s v="Monsters University"/>
    <x v="2"/>
    <x v="10"/>
    <x v="33"/>
    <s v="June 21, 2013 (United States)"/>
    <x v="13"/>
    <n v="332000"/>
    <s v="Dan Scanlon"/>
    <s v="Dan Scanlon"/>
    <s v="Billy Crystal"/>
    <s v="United States"/>
    <n v="200000000"/>
    <n v="743559645"/>
    <s v="Walt Disney Pictures"/>
    <n v="104"/>
    <n v="233"/>
    <n v="972371776.10085833"/>
  </r>
  <r>
    <s v="Don Jon"/>
    <x v="0"/>
    <x v="3"/>
    <x v="33"/>
    <s v="September 27, 2013 (United States)"/>
    <x v="16"/>
    <n v="232000"/>
    <s v="Joseph Gordon-Levitt"/>
    <s v="Joseph Gordon-Levitt"/>
    <s v="Joseph Gordon-Levitt"/>
    <s v="United States"/>
    <n v="3000000"/>
    <n v="39439355"/>
    <s v="Voltage Pictures"/>
    <n v="90"/>
    <n v="233"/>
    <n v="51575843.212446347"/>
  </r>
  <r>
    <s v="Now You See Me"/>
    <x v="8"/>
    <x v="6"/>
    <x v="33"/>
    <s v="May 31, 2013 (United States)"/>
    <x v="13"/>
    <n v="612000"/>
    <s v="Louis Leterrier"/>
    <s v="Ed Solomon"/>
    <s v="Jesse Eisenberg"/>
    <s v="United States"/>
    <n v="75000000"/>
    <n v="351723989"/>
    <s v="Summit Entertainment"/>
    <n v="115"/>
    <n v="233"/>
    <n v="459958366.73090124"/>
  </r>
  <r>
    <s v="Oblivion"/>
    <x v="8"/>
    <x v="2"/>
    <x v="33"/>
    <s v="April 19, 2013 (United States)"/>
    <x v="9"/>
    <n v="495000"/>
    <s v="Joseph Kosinski"/>
    <s v="Karl Gajdusek"/>
    <s v="Tom Cruise"/>
    <s v="United States"/>
    <n v="120000000"/>
    <n v="286168572"/>
    <s v="Universal Pictures"/>
    <n v="124"/>
    <n v="233"/>
    <n v="374229887.93304718"/>
  </r>
  <r>
    <s v="Identity Thief"/>
    <x v="0"/>
    <x v="3"/>
    <x v="33"/>
    <s v="February 8, 2013 (United States)"/>
    <x v="46"/>
    <n v="128000"/>
    <s v="Seth Gordon"/>
    <s v="Craig Mazin"/>
    <s v="Jason Bateman"/>
    <s v="United States"/>
    <n v="35000000"/>
    <n v="173965010"/>
    <s v="Aggregate Films"/>
    <n v="111"/>
    <n v="233"/>
    <n v="227498448.6995708"/>
  </r>
  <r>
    <s v="Nymphomaniac: Vol. I"/>
    <x v="4"/>
    <x v="0"/>
    <x v="33"/>
    <s v="March 6, 2014 (United States)"/>
    <x v="15"/>
    <n v="119000"/>
    <s v="Lars von Trier"/>
    <s v="Lars von Trier"/>
    <s v="Charlotte Gainsbourg"/>
    <s v="Denmark"/>
    <m/>
    <n v="13551156"/>
    <s v="Zentropa Entertainments"/>
    <n v="117"/>
    <n v="233"/>
    <n v="17721189.842060085"/>
  </r>
  <r>
    <s v="Star Trek Into Darkness"/>
    <x v="8"/>
    <x v="2"/>
    <x v="33"/>
    <s v="May 16, 2013 (United States)"/>
    <x v="3"/>
    <n v="468000"/>
    <s v="J.J. Abrams"/>
    <s v="Roberto Orci"/>
    <s v="Chris Pine"/>
    <s v="United States"/>
    <n v="190000000"/>
    <n v="467365246"/>
    <s v="Paramount Pictures"/>
    <n v="132"/>
    <n v="233"/>
    <n v="611185366.76480687"/>
  </r>
  <r>
    <s v="The Hunger Games: Catching Fire"/>
    <x v="8"/>
    <x v="2"/>
    <x v="33"/>
    <s v="November 22, 2013 (United States)"/>
    <x v="24"/>
    <n v="626000"/>
    <s v="Francis Lawrence"/>
    <s v="Simon Beaufoy"/>
    <s v="Jennifer Lawrence"/>
    <s v="United States"/>
    <n v="130000000"/>
    <n v="865011746"/>
    <s v="Color Force"/>
    <n v="146"/>
    <n v="233"/>
    <n v="1131197763.9751072"/>
  </r>
  <r>
    <s v="Homefront"/>
    <x v="0"/>
    <x v="2"/>
    <x v="33"/>
    <s v="November 27, 2013 (United States)"/>
    <x v="16"/>
    <n v="113000"/>
    <s v="Gary Fleder"/>
    <s v="Sylvester Stallone"/>
    <s v="Jason Statham"/>
    <s v="United States"/>
    <n v="22000000"/>
    <n v="48449416"/>
    <s v="Open Road Films (II)"/>
    <n v="100"/>
    <n v="233"/>
    <n v="63358528.133905575"/>
  </r>
  <r>
    <s v="Movie 43"/>
    <x v="0"/>
    <x v="3"/>
    <x v="33"/>
    <s v="January 25, 2013 (United States)"/>
    <x v="36"/>
    <n v="101000"/>
    <s v="Directors"/>
    <s v="Rocky Russo"/>
    <s v="Emma Stone"/>
    <s v="United States"/>
    <n v="6000000"/>
    <n v="32443111"/>
    <s v="Relativity Media"/>
    <n v="94"/>
    <n v="233"/>
    <n v="42426677.775536478"/>
  </r>
  <r>
    <s v="World War Z"/>
    <x v="8"/>
    <x v="2"/>
    <x v="33"/>
    <s v="June 21, 2013 (United States)"/>
    <x v="9"/>
    <n v="618000"/>
    <s v="Marc Forster"/>
    <s v="Matthew Michael Carnahan"/>
    <s v="Brad Pitt"/>
    <s v="United States"/>
    <n v="190000000"/>
    <n v="540455876"/>
    <s v="Paramount Pictures"/>
    <n v="116"/>
    <n v="233"/>
    <n v="706767834.40858364"/>
  </r>
  <r>
    <s v="12 Years a Slave"/>
    <x v="0"/>
    <x v="5"/>
    <x v="33"/>
    <s v="November 8, 2013 (United States)"/>
    <x v="31"/>
    <n v="657000"/>
    <s v="Steve McQueen"/>
    <s v="John Ridley"/>
    <s v="Chiwetel Ejiofor"/>
    <s v="United States"/>
    <n v="20000000"/>
    <n v="187733202"/>
    <s v="New Regency Productions"/>
    <n v="134"/>
    <n v="233"/>
    <n v="245503462.01459226"/>
  </r>
  <r>
    <s v="G.I. Joe: Retaliation"/>
    <x v="8"/>
    <x v="2"/>
    <x v="33"/>
    <s v="March 28, 2013 (United States)"/>
    <x v="1"/>
    <n v="176000"/>
    <s v="Jon M. Chu"/>
    <s v="Rhett Reese"/>
    <s v="Dwayne Johnson"/>
    <s v="United States"/>
    <n v="130000000"/>
    <n v="375740705"/>
    <s v="Paramount Pictures"/>
    <n v="110"/>
    <n v="233"/>
    <n v="491365634.39270383"/>
  </r>
  <r>
    <s v="Dallas Buyers Club"/>
    <x v="0"/>
    <x v="5"/>
    <x v="33"/>
    <s v="November 22, 2013 (United States)"/>
    <x v="45"/>
    <n v="455000"/>
    <s v="Jean-Marc Vallée"/>
    <s v="Craig Borten"/>
    <s v="Matthew McConaughey"/>
    <s v="United States"/>
    <n v="5000000"/>
    <n v="55736588"/>
    <s v="Truth Entertainment (II)"/>
    <n v="117"/>
    <n v="233"/>
    <n v="72888147.483261794"/>
  </r>
  <r>
    <s v="The Secret Life of Walter Mitty"/>
    <x v="1"/>
    <x v="1"/>
    <x v="33"/>
    <s v="December 25, 2013 (United States)"/>
    <x v="4"/>
    <n v="300000"/>
    <s v="Ben Stiller"/>
    <s v="Steve Conrad"/>
    <s v="Ben Stiller"/>
    <s v="United States"/>
    <n v="90000000"/>
    <n v="188133322"/>
    <s v="Twentieth Century Fox"/>
    <n v="114"/>
    <n v="233"/>
    <n v="246026709.07038626"/>
  </r>
  <r>
    <s v="Pacific Rim"/>
    <x v="8"/>
    <x v="2"/>
    <x v="33"/>
    <s v="July 12, 2013 (United States)"/>
    <x v="15"/>
    <n v="475000"/>
    <s v="Guillermo del Toro"/>
    <s v="Travis Beacham"/>
    <s v="Idris Elba"/>
    <s v="United States"/>
    <n v="190000000"/>
    <n v="411002906"/>
    <s v="Warner Bros."/>
    <n v="131"/>
    <n v="233"/>
    <n v="537478907.54592276"/>
  </r>
  <r>
    <s v="The Croods"/>
    <x v="1"/>
    <x v="10"/>
    <x v="33"/>
    <s v="March 22, 2013 (United States)"/>
    <x v="13"/>
    <n v="199000"/>
    <s v="Kirk DeMicco"/>
    <s v="Chris Sanders"/>
    <s v="Nicolas Cage"/>
    <s v="United States"/>
    <n v="135000000"/>
    <n v="587205319"/>
    <s v="DreamWorks Animation"/>
    <n v="98"/>
    <n v="233"/>
    <n v="767903264.80386257"/>
  </r>
  <r>
    <s v="This Is the End"/>
    <x v="0"/>
    <x v="3"/>
    <x v="33"/>
    <s v="June 12, 2013 (United States)"/>
    <x v="14"/>
    <n v="391000"/>
    <s v="Evan Goldberg"/>
    <s v="Seth Rogen"/>
    <s v="James Franco"/>
    <s v="United States"/>
    <n v="32000000"/>
    <n v="126041322"/>
    <s v="Columbia Pictures"/>
    <n v="107"/>
    <n v="233"/>
    <n v="164827428.38369098"/>
  </r>
  <r>
    <s v="The Way Way Back"/>
    <x v="8"/>
    <x v="3"/>
    <x v="33"/>
    <s v="July 26, 2013 (United States)"/>
    <x v="34"/>
    <n v="143000"/>
    <s v="Nat Faxon"/>
    <s v="Nat Faxon"/>
    <s v="Steve Carell"/>
    <s v="United States"/>
    <n v="5000000"/>
    <n v="26474920"/>
    <s v="Sycamore Pictures"/>
    <n v="103"/>
    <n v="233"/>
    <n v="34621923.278969958"/>
  </r>
  <r>
    <s v="The Internship"/>
    <x v="8"/>
    <x v="3"/>
    <x v="33"/>
    <s v="June 7, 2013 (United States)"/>
    <x v="21"/>
    <n v="193000"/>
    <s v="Shawn Levy"/>
    <s v="Vince Vaughn"/>
    <s v="Vince Vaughn"/>
    <s v="United States"/>
    <n v="58000000"/>
    <n v="93492844"/>
    <s v="Twentieth Century Fox"/>
    <n v="119"/>
    <n v="233"/>
    <n v="122262959.51416308"/>
  </r>
  <r>
    <s v="Elysium"/>
    <x v="0"/>
    <x v="2"/>
    <x v="33"/>
    <s v="August 9, 2013 (United States)"/>
    <x v="14"/>
    <n v="426000"/>
    <s v="Neill Blomkamp"/>
    <s v="Neill Blomkamp"/>
    <s v="Matt Damon"/>
    <s v="United States"/>
    <n v="115000000"/>
    <n v="286140700"/>
    <s v="TriStar Pictures"/>
    <n v="109"/>
    <n v="233"/>
    <n v="374193439.0128755"/>
  </r>
  <r>
    <s v="Hansel &amp; Gretel: Witch Hunters"/>
    <x v="0"/>
    <x v="2"/>
    <x v="33"/>
    <s v="January 25, 2013 (United States)"/>
    <x v="10"/>
    <n v="198000"/>
    <s v="Tommy Wirkola"/>
    <s v="Tommy Wirkola"/>
    <s v="Jeremy Renner"/>
    <s v="United States"/>
    <n v="50000000"/>
    <n v="226349749"/>
    <s v="Paramount Pictures"/>
    <n v="88"/>
    <n v="233"/>
    <n v="296003298.37038624"/>
  </r>
  <r>
    <s v="Captain Phillips"/>
    <x v="8"/>
    <x v="1"/>
    <x v="33"/>
    <s v="October 11, 2013 (United States)"/>
    <x v="40"/>
    <n v="432000"/>
    <s v="Paul Greengrass"/>
    <s v="Billy Ray"/>
    <s v="Tom Hanks"/>
    <s v="United States"/>
    <n v="55000000"/>
    <n v="218791811"/>
    <s v="Scott Rudin Productions"/>
    <n v="134"/>
    <n v="233"/>
    <n v="286119591.46652359"/>
  </r>
  <r>
    <s v="Evil Dead"/>
    <x v="0"/>
    <x v="4"/>
    <x v="33"/>
    <s v="April 5, 2013 (United States)"/>
    <x v="16"/>
    <n v="160000"/>
    <s v="Fede Alvarez"/>
    <s v="Fede Alvarez"/>
    <s v="Jane Levy"/>
    <s v="United States"/>
    <n v="17000000"/>
    <n v="97542952"/>
    <s v="TriStar Pictures"/>
    <n v="91"/>
    <n v="233"/>
    <n v="127559388.30214591"/>
  </r>
  <r>
    <s v="White House Down"/>
    <x v="8"/>
    <x v="2"/>
    <x v="33"/>
    <s v="June 28, 2013 (United States)"/>
    <x v="21"/>
    <n v="211000"/>
    <s v="Roland Emmerich"/>
    <s v="James Vanderbilt"/>
    <s v="Channing Tatum"/>
    <s v="United States"/>
    <n v="150000000"/>
    <n v="205366737"/>
    <s v="Columbia Pictures"/>
    <n v="131"/>
    <n v="233"/>
    <n v="268563282.24849784"/>
  </r>
  <r>
    <s v="Enemy"/>
    <x v="0"/>
    <x v="0"/>
    <x v="33"/>
    <s v="February 6, 2014 (United States)"/>
    <x v="15"/>
    <n v="175000"/>
    <s v="Denis Villeneuve"/>
    <s v="José Saramago"/>
    <s v="Jake Gyllenhaal"/>
    <s v="Canada"/>
    <m/>
    <n v="3468224"/>
    <s v="Pathé"/>
    <n v="91"/>
    <n v="233"/>
    <n v="4535484.346781116"/>
  </r>
  <r>
    <s v="Olympus Has Fallen"/>
    <x v="0"/>
    <x v="2"/>
    <x v="33"/>
    <s v="March 22, 2013 (United States)"/>
    <x v="16"/>
    <n v="263000"/>
    <s v="Antoine Fuqua"/>
    <s v="Creighton Rothenberger"/>
    <s v="Gerard Butler"/>
    <s v="United States"/>
    <n v="70000000"/>
    <n v="170270201"/>
    <s v="Millennium Films"/>
    <n v="119"/>
    <n v="233"/>
    <n v="222666653.41072962"/>
  </r>
  <r>
    <s v="Lone Survivor"/>
    <x v="0"/>
    <x v="2"/>
    <x v="33"/>
    <s v="January 10, 2014 (United States)"/>
    <x v="24"/>
    <n v="272000"/>
    <s v="Peter Berg"/>
    <s v="Peter Berg"/>
    <s v="Mark Wahlberg"/>
    <s v="United States"/>
    <n v="40000000"/>
    <n v="154802912"/>
    <s v="Film 44"/>
    <n v="121"/>
    <n v="233"/>
    <n v="202439687.92446351"/>
  </r>
  <r>
    <s v="Oz the Great and Powerful"/>
    <x v="1"/>
    <x v="1"/>
    <x v="33"/>
    <s v="March 8, 2013 (United States)"/>
    <x v="21"/>
    <n v="201000"/>
    <s v="Sam Raimi"/>
    <s v="Mitchell Kapner"/>
    <s v="James Franco"/>
    <s v="United States"/>
    <n v="215000000"/>
    <n v="493311825"/>
    <s v="Walt Disney Pictures"/>
    <n v="130"/>
    <n v="233"/>
    <n v="645116365.139485"/>
  </r>
  <r>
    <s v="Pain &amp; Gain"/>
    <x v="0"/>
    <x v="2"/>
    <x v="33"/>
    <s v="April 26, 2013 (United States)"/>
    <x v="5"/>
    <n v="205000"/>
    <s v="Michael Bay"/>
    <s v="Christopher Markus"/>
    <s v="Mark Wahlberg"/>
    <s v="United States"/>
    <n v="26000000"/>
    <n v="87305549"/>
    <s v="Paramount Pictures"/>
    <n v="129"/>
    <n v="233"/>
    <n v="114171677.16866952"/>
  </r>
  <r>
    <s v="Oldboy"/>
    <x v="0"/>
    <x v="2"/>
    <x v="33"/>
    <s v="November 27, 2013 (United States)"/>
    <x v="46"/>
    <n v="71000"/>
    <s v="Spike Lee"/>
    <s v="Garon Tsuchiya"/>
    <s v="Josh Brolin"/>
    <s v="United States"/>
    <n v="30000000"/>
    <n v="5186767"/>
    <s v="Good Universe"/>
    <n v="104"/>
    <n v="233"/>
    <n v="6782866.5446351925"/>
  </r>
  <r>
    <s v="Out of the Furnace"/>
    <x v="0"/>
    <x v="2"/>
    <x v="33"/>
    <s v="December 6, 2013 (United States)"/>
    <x v="8"/>
    <n v="110000"/>
    <s v="Scott Cooper"/>
    <s v="Brad Ingelsby"/>
    <s v="Christian Bale"/>
    <s v="United Kingdom"/>
    <n v="22000000"/>
    <n v="15661554"/>
    <s v="Appian Way"/>
    <n v="116"/>
    <n v="233"/>
    <n v="20481010.745922744"/>
  </r>
  <r>
    <s v="Coherence"/>
    <x v="4"/>
    <x v="0"/>
    <x v="33"/>
    <s v="August 6, 2014 (United States)"/>
    <x v="13"/>
    <n v="115000"/>
    <s v="James Ward Byrkit"/>
    <s v="James Ward Byrkit"/>
    <s v="Emily Baldoni"/>
    <s v="United States"/>
    <n v="50000"/>
    <n v="139745"/>
    <s v="Bellanova Films"/>
    <n v="89"/>
    <n v="233"/>
    <n v="182748.07510729611"/>
  </r>
  <r>
    <s v="Ender's Game"/>
    <x v="8"/>
    <x v="2"/>
    <x v="33"/>
    <s v="November 1, 2013 (United States)"/>
    <x v="14"/>
    <n v="228000"/>
    <s v="Gavin Hood"/>
    <s v="Gavin Hood"/>
    <s v="Harrison Ford"/>
    <s v="United States"/>
    <n v="110000000"/>
    <n v="125544024"/>
    <s v="Summit Entertainment"/>
    <n v="114"/>
    <n v="233"/>
    <n v="164177099.19656652"/>
  </r>
  <r>
    <s v="Anchorman 2: the Legend Continues"/>
    <x v="8"/>
    <x v="3"/>
    <x v="33"/>
    <s v="December 18, 2013 (United States)"/>
    <x v="21"/>
    <n v="172000"/>
    <s v="Adam McKay"/>
    <s v="Will Ferrell"/>
    <s v="Will Ferrell"/>
    <s v="United States"/>
    <n v="50000000"/>
    <n v="173649931"/>
    <s v="Paramount Pictures"/>
    <n v="119"/>
    <n v="233"/>
    <n v="227086411.91287553"/>
  </r>
  <r>
    <s v="The World's End"/>
    <x v="0"/>
    <x v="3"/>
    <x v="33"/>
    <s v="August 23, 2013 (United States)"/>
    <x v="9"/>
    <n v="266000"/>
    <s v="Edgar Wright"/>
    <s v="Simon Pegg"/>
    <s v="Simon Pegg"/>
    <s v="United Kingdom"/>
    <n v="20000000"/>
    <n v="46091271"/>
    <s v="Universal Pictures"/>
    <n v="109"/>
    <n v="233"/>
    <n v="60274722.204721026"/>
  </r>
  <r>
    <s v="Stoker"/>
    <x v="0"/>
    <x v="0"/>
    <x v="33"/>
    <s v="March 1, 2013 (United Kingdom)"/>
    <x v="8"/>
    <n v="105000"/>
    <s v="Park Chan-Wook"/>
    <s v="Wentworth Miller"/>
    <s v="Mia Wasikowska"/>
    <s v="United Kingdom"/>
    <n v="12000000"/>
    <n v="12077441"/>
    <s v="Fox Searchlight Pictures"/>
    <n v="99"/>
    <n v="233"/>
    <n v="15793975.419313304"/>
  </r>
  <r>
    <s v="The Mortal Instruments: City of Bones"/>
    <x v="8"/>
    <x v="2"/>
    <x v="33"/>
    <s v="August 21, 2013 (United States)"/>
    <x v="23"/>
    <n v="129000"/>
    <s v="Harald Zwart"/>
    <s v="Jessica Postigo"/>
    <s v="Lily Collins"/>
    <s v="United States"/>
    <n v="60000000"/>
    <n v="95396573"/>
    <s v="Screen Gems"/>
    <n v="130"/>
    <n v="233"/>
    <n v="124752514.13347639"/>
  </r>
  <r>
    <s v="Mama"/>
    <x v="8"/>
    <x v="7"/>
    <x v="33"/>
    <s v="January 18, 2013 (United States)"/>
    <x v="19"/>
    <n v="172000"/>
    <s v="Andy Muschietti"/>
    <s v="Andy Muschietti"/>
    <s v="Jessica Chastain"/>
    <s v="Canada"/>
    <n v="15000000"/>
    <n v="146428180"/>
    <s v="Universal Pictures"/>
    <n v="100"/>
    <n v="233"/>
    <n v="191487838.82403433"/>
  </r>
  <r>
    <s v="Riddick"/>
    <x v="0"/>
    <x v="2"/>
    <x v="33"/>
    <s v="September 6, 2013 (United States)"/>
    <x v="5"/>
    <n v="157000"/>
    <s v="David Twohy"/>
    <s v="David Twohy"/>
    <s v="Vin Diesel"/>
    <s v="Canada"/>
    <n v="38000000"/>
    <n v="98337295"/>
    <s v="Riddick Canada Productions"/>
    <n v="119"/>
    <n v="233"/>
    <n v="128598170.75751072"/>
  </r>
  <r>
    <s v="A Good Day to Die Hard"/>
    <x v="0"/>
    <x v="2"/>
    <x v="33"/>
    <s v="February 14, 2013 (United States)"/>
    <x v="11"/>
    <n v="201000"/>
    <s v="John Moore"/>
    <s v="Skip Woods"/>
    <s v="Bruce Willis"/>
    <s v="United States"/>
    <n v="92000000"/>
    <n v="304654182"/>
    <s v="Twentieth Century Fox"/>
    <n v="98"/>
    <n v="233"/>
    <n v="398403988.22060084"/>
  </r>
  <r>
    <s v="Escape Plan"/>
    <x v="0"/>
    <x v="2"/>
    <x v="33"/>
    <s v="October 18, 2013 (United States)"/>
    <x v="17"/>
    <n v="232000"/>
    <s v="Mikael Håfström"/>
    <s v="Miles Chapman"/>
    <s v="Sylvester Stallone"/>
    <s v="United States"/>
    <n v="50000000"/>
    <n v="137328301"/>
    <s v="Summit Entertainment"/>
    <n v="115"/>
    <n v="233"/>
    <n v="179587696.62961373"/>
  </r>
  <r>
    <s v="The Wolverine"/>
    <x v="8"/>
    <x v="2"/>
    <x v="33"/>
    <s v="July 26, 2013 (United States)"/>
    <x v="17"/>
    <n v="439000"/>
    <s v="James Mangold"/>
    <s v="Mark Bomback"/>
    <s v="Hugh Jackman"/>
    <s v="United States"/>
    <n v="120000000"/>
    <n v="414828246"/>
    <s v="Twentieth Century Fox"/>
    <n v="126"/>
    <n v="233"/>
    <n v="542481401.52875531"/>
  </r>
  <r>
    <s v="Texas Chainsaw"/>
    <x v="0"/>
    <x v="4"/>
    <x v="33"/>
    <s v="January 4, 2013 (United States)"/>
    <x v="25"/>
    <n v="47000"/>
    <s v="John Luessenhop"/>
    <s v="Adam Marcus"/>
    <s v="Alexandra Daddario"/>
    <s v="United States"/>
    <n v="20000000"/>
    <n v="47340586"/>
    <s v="Lionsgate"/>
    <n v="92"/>
    <n v="233"/>
    <n v="61908483.065236047"/>
  </r>
  <r>
    <s v="Despicable Me 2"/>
    <x v="1"/>
    <x v="10"/>
    <x v="33"/>
    <s v="July 3, 2013 (United States)"/>
    <x v="4"/>
    <n v="377000"/>
    <s v="Pierre Coffin"/>
    <s v="Cinco Paul"/>
    <s v="Steve Carell"/>
    <s v="United States"/>
    <n v="76000000"/>
    <n v="970766005"/>
    <s v="Universal Pictures"/>
    <n v="98"/>
    <n v="233"/>
    <n v="1269495286.3669527"/>
  </r>
  <r>
    <s v="47 Ronin"/>
    <x v="8"/>
    <x v="2"/>
    <x v="33"/>
    <s v="December 25, 2013 (United States)"/>
    <x v="21"/>
    <n v="152000"/>
    <s v="Carl Rinsch"/>
    <s v="Chris Morgan"/>
    <s v="Keanu Reeves"/>
    <s v="United States"/>
    <n v="175000000"/>
    <n v="151783839"/>
    <s v="Bluegrass Films"/>
    <n v="128"/>
    <n v="233"/>
    <n v="198491569.71373388"/>
  </r>
  <r>
    <s v="Adore"/>
    <x v="0"/>
    <x v="0"/>
    <x v="33"/>
    <s v="April 3, 2013 (France)"/>
    <x v="19"/>
    <n v="33000"/>
    <s v="Anne Fontaine"/>
    <s v="Anne Fontaine"/>
    <s v="Naomi Watts"/>
    <s v="Australia"/>
    <n v="16000000"/>
    <n v="1575749"/>
    <s v="Gaumont"/>
    <n v="112"/>
    <n v="233"/>
    <n v="2060646.8682403432"/>
  </r>
  <r>
    <s v="Machete Kills"/>
    <x v="0"/>
    <x v="2"/>
    <x v="33"/>
    <s v="October 11, 2013 (United States)"/>
    <x v="41"/>
    <n v="76000"/>
    <s v="Robert Rodriguez"/>
    <s v="Kyle Ward"/>
    <s v="Danny Trejo"/>
    <s v="United States"/>
    <n v="20000000"/>
    <n v="17496820"/>
    <s v="AR Films"/>
    <n v="107"/>
    <n v="233"/>
    <n v="22881034.566523604"/>
  </r>
  <r>
    <s v="Warm Bodies"/>
    <x v="8"/>
    <x v="3"/>
    <x v="33"/>
    <s v="February 1, 2013 (United States)"/>
    <x v="8"/>
    <n v="223000"/>
    <s v="Jonathan Levine"/>
    <s v="Isaac Marion"/>
    <s v="Nicholas Hoult"/>
    <s v="United States"/>
    <n v="35000000"/>
    <n v="116980662"/>
    <s v="Summit Entertainment"/>
    <n v="98"/>
    <n v="233"/>
    <n v="152978573.86866951"/>
  </r>
  <r>
    <s v="Percy Jackson: Sea of Monsters"/>
    <x v="1"/>
    <x v="1"/>
    <x v="33"/>
    <s v="August 7, 2013 (United States)"/>
    <x v="1"/>
    <n v="113000"/>
    <s v="Thor Freudenthal"/>
    <s v="Marc Guggenheim"/>
    <s v="Logan Lerman"/>
    <s v="United States"/>
    <n v="90000000"/>
    <n v="199850315"/>
    <s v="Fox 2000 Pictures"/>
    <n v="106"/>
    <n v="233"/>
    <n v="261349317.51287553"/>
  </r>
  <r>
    <s v="Blue Jasmine"/>
    <x v="8"/>
    <x v="3"/>
    <x v="33"/>
    <s v="August 23, 2013 (United States)"/>
    <x v="4"/>
    <n v="195000"/>
    <s v="Woody Allen"/>
    <s v="Woody Allen"/>
    <s v="Cate Blanchett"/>
    <s v="United States"/>
    <n v="18000000"/>
    <n v="99104804"/>
    <s v="Gravier Productions"/>
    <n v="98"/>
    <n v="233"/>
    <n v="129601861.71158798"/>
  </r>
  <r>
    <s v="Nymphomaniac: Vol. II"/>
    <x v="4"/>
    <x v="0"/>
    <x v="33"/>
    <s v="March 20, 2014 (United States)"/>
    <x v="17"/>
    <n v="88000"/>
    <s v="Lars von Trier"/>
    <s v="Lars von Trier"/>
    <s v="Charlotte Gainsbourg"/>
    <s v="Denmark"/>
    <m/>
    <n v="4934725"/>
    <s v="Zentropa Entertainments"/>
    <n v="124"/>
    <n v="233"/>
    <n v="6453264.8390557934"/>
  </r>
  <r>
    <s v="Safe Haven"/>
    <x v="8"/>
    <x v="0"/>
    <x v="33"/>
    <s v="February 14, 2013 (United States)"/>
    <x v="17"/>
    <n v="106000"/>
    <s v="Lasse Hallström"/>
    <s v="Dana Stevens"/>
    <s v="Julianne Hough"/>
    <s v="United States"/>
    <n v="28000000"/>
    <n v="97594140"/>
    <s v="Relativity Media"/>
    <n v="115"/>
    <n v="233"/>
    <n v="127626328.14592274"/>
  </r>
  <r>
    <s v="Gangster Squad"/>
    <x v="0"/>
    <x v="2"/>
    <x v="33"/>
    <s v="January 11, 2013 (United States)"/>
    <x v="17"/>
    <n v="209000"/>
    <s v="Ruben Fleischer"/>
    <s v="Will Beall"/>
    <s v="Sean Penn"/>
    <s v="United States"/>
    <n v="60000000"/>
    <n v="105200903"/>
    <s v="Warner Bros."/>
    <n v="113"/>
    <n v="233"/>
    <n v="137573884.7386266"/>
  </r>
  <r>
    <s v="August: Osage County"/>
    <x v="0"/>
    <x v="3"/>
    <x v="33"/>
    <s v="January 10, 2014 (United States)"/>
    <x v="13"/>
    <n v="87000"/>
    <s v="John Wells"/>
    <s v="Tracy Letts"/>
    <s v="Meryl Streep"/>
    <s v="United States"/>
    <n v="25000000"/>
    <n v="74188937"/>
    <s v="The Weinstein Company"/>
    <n v="121"/>
    <n v="233"/>
    <n v="97018751.518884122"/>
  </r>
  <r>
    <s v="Locke"/>
    <x v="0"/>
    <x v="0"/>
    <x v="33"/>
    <s v="April 18, 2014 (United Kingdom)"/>
    <x v="12"/>
    <n v="140000"/>
    <s v="Steven Knight"/>
    <s v="Steven Knight"/>
    <s v="Tom Hardy"/>
    <s v="United Kingdom"/>
    <n v="2000000"/>
    <n v="5090608"/>
    <s v="IM Global"/>
    <n v="85"/>
    <n v="233"/>
    <n v="6657116.985407725"/>
  </r>
  <r>
    <s v="Before Midnight"/>
    <x v="0"/>
    <x v="0"/>
    <x v="33"/>
    <s v="June 14, 2013 (United States)"/>
    <x v="6"/>
    <n v="146000"/>
    <s v="Richard Linklater"/>
    <s v="Richard Linklater"/>
    <s v="Ethan Hawke"/>
    <s v="United States"/>
    <n v="3000000"/>
    <n v="20994648"/>
    <s v="Faliro House Productions"/>
    <n v="109"/>
    <n v="233"/>
    <n v="27455232.813733906"/>
  </r>
  <r>
    <s v="Young &amp; Beautiful"/>
    <x v="4"/>
    <x v="0"/>
    <x v="33"/>
    <s v="April 25, 2014 (United States)"/>
    <x v="17"/>
    <n v="33000"/>
    <s v="François Ozon"/>
    <s v="François Ozon"/>
    <s v="Marine Vacth"/>
    <s v="France"/>
    <m/>
    <n v="9757417"/>
    <s v="Mandarin Films"/>
    <n v="95"/>
    <n v="233"/>
    <n v="12760021.287124462"/>
  </r>
  <r>
    <s v="Begin Again"/>
    <x v="0"/>
    <x v="3"/>
    <x v="33"/>
    <s v="July 11, 2014 (United States)"/>
    <x v="34"/>
    <n v="147000"/>
    <s v="John Carney"/>
    <s v="John Carney"/>
    <s v="Keira Knightley"/>
    <s v="United States"/>
    <n v="8000000"/>
    <n v="65652908"/>
    <s v="Exclusive Media Group"/>
    <n v="104"/>
    <n v="233"/>
    <n v="85855970.247210294"/>
  </r>
  <r>
    <s v="Oculus"/>
    <x v="0"/>
    <x v="4"/>
    <x v="33"/>
    <s v="April 11, 2014 (United States)"/>
    <x v="16"/>
    <n v="120000"/>
    <s v="Mike Flanagan"/>
    <s v="Mike Flanagan"/>
    <s v="Karen Gillan"/>
    <s v="United States"/>
    <n v="5000000"/>
    <n v="44459951"/>
    <s v="Intrepid Pictures"/>
    <n v="104"/>
    <n v="233"/>
    <n v="58141403.732618026"/>
  </r>
  <r>
    <s v="Big Bad Wolves"/>
    <x v="4"/>
    <x v="0"/>
    <x v="33"/>
    <s v="August 15, 2013 (Israel)"/>
    <x v="8"/>
    <n v="16000"/>
    <s v="Aharon Keshales"/>
    <s v="Aharon Keshales"/>
    <s v="Lior Ashkenazi"/>
    <s v="Israel"/>
    <m/>
    <n v="291239"/>
    <s v="United Channel Movies"/>
    <n v="110"/>
    <n v="233"/>
    <n v="380860.61502145923"/>
  </r>
  <r>
    <s v="The Counselor"/>
    <x v="0"/>
    <x v="6"/>
    <x v="33"/>
    <s v="October 25, 2013 (United States)"/>
    <x v="11"/>
    <n v="98000"/>
    <s v="Ridley Scott"/>
    <s v="Cormac McCarthy"/>
    <s v="Michael Fassbender"/>
    <s v="United Kingdom"/>
    <n v="25000000"/>
    <n v="71009334"/>
    <s v="Fox 2000 Pictures"/>
    <n v="117"/>
    <n v="233"/>
    <n v="92860704.162231758"/>
  </r>
  <r>
    <s v="Parker"/>
    <x v="0"/>
    <x v="2"/>
    <x v="33"/>
    <s v="January 25, 2013 (United States)"/>
    <x v="19"/>
    <n v="118000"/>
    <s v="Taylor Hackford"/>
    <s v="John J. McLaughlin"/>
    <s v="Jason Statham"/>
    <s v="United States"/>
    <n v="35000000"/>
    <n v="46922566"/>
    <s v="Incentive Filmed Entertainment"/>
    <n v="118"/>
    <n v="233"/>
    <n v="61361827.726180255"/>
  </r>
  <r>
    <s v="The Call"/>
    <x v="0"/>
    <x v="6"/>
    <x v="33"/>
    <s v="March 15, 2013 (United States)"/>
    <x v="17"/>
    <n v="115000"/>
    <s v="Brad Anderson"/>
    <s v="Richard D'Ovidio"/>
    <s v="Halle Berry"/>
    <s v="United States"/>
    <n v="13000000"/>
    <n v="68572631"/>
    <s v="TriStar Pictures"/>
    <n v="94"/>
    <n v="233"/>
    <n v="89674165.947210297"/>
  </r>
  <r>
    <s v="Scary Movie V"/>
    <x v="8"/>
    <x v="3"/>
    <x v="33"/>
    <s v="April 12, 2013 (United States)"/>
    <x v="50"/>
    <n v="67000"/>
    <s v="Malcolm D. Lee"/>
    <s v="David Zucker"/>
    <s v="Simon Rex"/>
    <s v="United States"/>
    <n v="20000000"/>
    <n v="78378744"/>
    <s v="Dimension Films"/>
    <n v="86"/>
    <n v="233"/>
    <n v="102497868.22660944"/>
  </r>
  <r>
    <s v="R.I.P.D."/>
    <x v="8"/>
    <x v="2"/>
    <x v="33"/>
    <s v="July 19, 2013 (United States)"/>
    <x v="41"/>
    <n v="123000"/>
    <s v="Robert Schwentke"/>
    <s v="Phil Hay"/>
    <s v="Ryan Reynolds"/>
    <s v="United States"/>
    <n v="130000000"/>
    <n v="78324220"/>
    <s v="Universal Pictures"/>
    <n v="96"/>
    <n v="233"/>
    <n v="102426565.81115879"/>
  </r>
  <r>
    <s v="Inside Llewyn Davis"/>
    <x v="0"/>
    <x v="3"/>
    <x v="33"/>
    <s v="January 10, 2014 (United States)"/>
    <x v="24"/>
    <n v="144000"/>
    <s v="Ethan Coen"/>
    <s v="Joel Coen"/>
    <s v="Oscar Isaac"/>
    <s v="United States"/>
    <n v="11000000"/>
    <n v="32960249"/>
    <s v="CBS Films"/>
    <n v="104"/>
    <n v="233"/>
    <n v="43102952.23304721"/>
  </r>
  <r>
    <s v="The To Do List"/>
    <x v="0"/>
    <x v="3"/>
    <x v="33"/>
    <s v="July 26, 2013 (United States)"/>
    <x v="1"/>
    <n v="38000"/>
    <s v="Maggie Carey"/>
    <s v="Maggie Carey"/>
    <s v="Aubrey Plaza"/>
    <s v="United States"/>
    <n v="1500000"/>
    <n v="3909596"/>
    <s v="3 Arts Entertainment"/>
    <n v="104"/>
    <n v="233"/>
    <n v="5112677.6875536479"/>
  </r>
  <r>
    <s v="Carrie"/>
    <x v="0"/>
    <x v="0"/>
    <x v="33"/>
    <s v="October 18, 2013 (United States)"/>
    <x v="23"/>
    <n v="135000"/>
    <s v="Kimberly Peirce"/>
    <s v="Lawrence D. Cohen"/>
    <s v="Chloë Grace Moretz"/>
    <s v="United States"/>
    <n v="30000000"/>
    <n v="84790678"/>
    <s v="Metro-Goldwyn-Mayer (MGM)"/>
    <n v="100"/>
    <n v="233"/>
    <n v="110882916.68068668"/>
  </r>
  <r>
    <s v="The Lone Ranger"/>
    <x v="8"/>
    <x v="2"/>
    <x v="33"/>
    <s v="July 3, 2013 (United States)"/>
    <x v="5"/>
    <n v="225000"/>
    <s v="Gore Verbinski"/>
    <s v="Justin Haythe"/>
    <s v="Johnny Depp"/>
    <s v="United States"/>
    <n v="215000000"/>
    <n v="260502115"/>
    <s v="Walt Disney Pictures"/>
    <n v="150"/>
    <n v="233"/>
    <n v="340665212.19098711"/>
  </r>
  <r>
    <s v="The Host"/>
    <x v="8"/>
    <x v="2"/>
    <x v="33"/>
    <s v="March 29, 2013 (United States)"/>
    <x v="23"/>
    <n v="112000"/>
    <s v="Andrew Niccol"/>
    <s v="Andrew Niccol"/>
    <s v="Saoirse Ronan"/>
    <s v="United States"/>
    <n v="40000000"/>
    <n v="63365859"/>
    <s v="Chockstone Pictures"/>
    <n v="125"/>
    <n v="233"/>
    <n v="82865138.357510731"/>
  </r>
  <r>
    <s v="Turbo"/>
    <x v="1"/>
    <x v="10"/>
    <x v="33"/>
    <s v="July 17, 2013 (United States)"/>
    <x v="5"/>
    <n v="88000"/>
    <s v="David Soren"/>
    <s v="Darren Lemke"/>
    <s v="Ryan Reynolds"/>
    <s v="United States"/>
    <n v="135000000"/>
    <n v="282570682"/>
    <s v="DreamWorks Animation"/>
    <n v="96"/>
    <n v="233"/>
    <n v="369524836.07467806"/>
  </r>
  <r>
    <s v="What If"/>
    <x v="8"/>
    <x v="3"/>
    <x v="33"/>
    <s v="August 15, 2014 (United States)"/>
    <x v="8"/>
    <n v="73000"/>
    <s v="Michael Dowse"/>
    <s v="Elan Mastai"/>
    <s v="Daniel Radcliffe"/>
    <s v="Canada"/>
    <n v="11000000"/>
    <n v="8526288"/>
    <s v="No Trace Camping"/>
    <n v="98"/>
    <n v="233"/>
    <n v="11150042.719313305"/>
  </r>
  <r>
    <s v="2 Guns"/>
    <x v="0"/>
    <x v="2"/>
    <x v="33"/>
    <s v="August 2, 2013 (United States)"/>
    <x v="17"/>
    <n v="201000"/>
    <s v="Baltasar Kormákur"/>
    <s v="Blake Masters"/>
    <s v="Denzel Washington"/>
    <s v="United States"/>
    <n v="61000000"/>
    <n v="131940411"/>
    <s v="Universal Pictures"/>
    <n v="109"/>
    <n v="233"/>
    <n v="172541816.44506437"/>
  </r>
  <r>
    <s v="Enough Said"/>
    <x v="8"/>
    <x v="3"/>
    <x v="33"/>
    <s v="October 11, 2013 (United States)"/>
    <x v="9"/>
    <n v="60000"/>
    <s v="Nicole Holofcener"/>
    <s v="Nicole Holofcener"/>
    <s v="Julia Louis-Dreyfus"/>
    <s v="United States"/>
    <n v="8000000"/>
    <n v="25288872"/>
    <s v="Fox Searchlight Pictures"/>
    <n v="93"/>
    <n v="233"/>
    <n v="33070898.276394848"/>
  </r>
  <r>
    <s v="Side Effects"/>
    <x v="0"/>
    <x v="6"/>
    <x v="33"/>
    <s v="February 8, 2013 (United States)"/>
    <x v="12"/>
    <n v="183000"/>
    <s v="Steven Soderbergh"/>
    <s v="Scott Z. Burns"/>
    <s v="Rooney Mara"/>
    <s v="United States"/>
    <n v="30000000"/>
    <n v="63414135"/>
    <s v="Endgame Entertainment"/>
    <n v="106"/>
    <n v="233"/>
    <n v="82928270.105150208"/>
  </r>
  <r>
    <s v="The Heat"/>
    <x v="0"/>
    <x v="2"/>
    <x v="33"/>
    <s v="June 28, 2013 (United States)"/>
    <x v="14"/>
    <n v="165000"/>
    <s v="Paul Feig"/>
    <s v="Katie Dippold"/>
    <s v="Sandra Bullock"/>
    <s v="United States"/>
    <n v="43000000"/>
    <n v="229930771"/>
    <s v="Twentieth Century Fox"/>
    <n v="117"/>
    <n v="233"/>
    <n v="300686291.51802576"/>
  </r>
  <r>
    <s v="Insidious: Chapter 2"/>
    <x v="8"/>
    <x v="4"/>
    <x v="33"/>
    <s v="September 13, 2013 (United States)"/>
    <x v="14"/>
    <n v="160000"/>
    <s v="James Wan"/>
    <s v="Leigh Whannell"/>
    <s v="Patrick Wilson"/>
    <s v="United States"/>
    <n v="5000000"/>
    <n v="161919318"/>
    <s v="FilmDistrict"/>
    <n v="106"/>
    <n v="233"/>
    <n v="211745992.25150213"/>
  </r>
  <r>
    <s v="Redemption"/>
    <x v="0"/>
    <x v="2"/>
    <x v="33"/>
    <s v="June 28, 2013 (United Kingdom)"/>
    <x v="19"/>
    <n v="68000"/>
    <s v="Steven Knight"/>
    <s v="Steven Knight"/>
    <s v="Jason Statham"/>
    <s v="United Kingdom"/>
    <n v="20000000"/>
    <n v="12671109"/>
    <s v="Lionsgate"/>
    <n v="100"/>
    <n v="233"/>
    <n v="16570330.095708154"/>
  </r>
  <r>
    <s v="Belle"/>
    <x v="1"/>
    <x v="5"/>
    <x v="33"/>
    <s v="June 13, 2014 (United Kingdom)"/>
    <x v="4"/>
    <n v="29000"/>
    <s v="Amma Asante"/>
    <s v="Misan Sagay"/>
    <s v="Gugu Mbatha-Raw"/>
    <s v="United Kingdom"/>
    <n v="10900000"/>
    <n v="16607575"/>
    <s v="DJ Films"/>
    <n v="100"/>
    <n v="233"/>
    <n v="21718146.362660944"/>
  </r>
  <r>
    <s v="Horns"/>
    <x v="0"/>
    <x v="3"/>
    <x v="33"/>
    <s v="October 3, 2014 (United States)"/>
    <x v="16"/>
    <n v="80000"/>
    <s v="Alexandre Aja"/>
    <s v="Keith Bunin"/>
    <s v="Daniel Radcliffe"/>
    <s v="United States"/>
    <m/>
    <n v="3875442"/>
    <s v="Red Granite Pictures"/>
    <n v="120"/>
    <n v="233"/>
    <n v="5068013.6369098714"/>
  </r>
  <r>
    <s v="After Earth"/>
    <x v="8"/>
    <x v="2"/>
    <x v="33"/>
    <s v="May 31, 2013 (United States)"/>
    <x v="25"/>
    <n v="194000"/>
    <s v="M. Night Shyamalan"/>
    <s v="Gary Whitta"/>
    <s v="Jaden Smith"/>
    <s v="United States"/>
    <n v="130000000"/>
    <n v="243611982"/>
    <s v="Columbia Pictures"/>
    <n v="100"/>
    <n v="233"/>
    <n v="318577557.57682401"/>
  </r>
  <r>
    <s v="Lee Daniels' The Butler"/>
    <x v="8"/>
    <x v="5"/>
    <x v="33"/>
    <s v="August 16, 2013 (United States)"/>
    <x v="13"/>
    <n v="111000"/>
    <s v="Lee Daniels"/>
    <s v="Danny Strong"/>
    <s v="Forest Whitaker"/>
    <s v="United States"/>
    <n v="30000000"/>
    <n v="177313795"/>
    <s v="Follow Through Productions"/>
    <n v="132"/>
    <n v="233"/>
    <n v="231877739.64163089"/>
  </r>
  <r>
    <s v="Only God Forgives"/>
    <x v="0"/>
    <x v="2"/>
    <x v="33"/>
    <s v="May 22, 2013 (France)"/>
    <x v="46"/>
    <n v="109000"/>
    <s v="Nicolas Winding Refn"/>
    <s v="Nicolas Winding Refn"/>
    <s v="Ryan Gosling"/>
    <s v="Denmark"/>
    <n v="4800000"/>
    <n v="10639616"/>
    <s v="Space Rocket Nation"/>
    <n v="90"/>
    <n v="233"/>
    <n v="13913695.258369097"/>
  </r>
  <r>
    <s v="RED 2"/>
    <x v="8"/>
    <x v="2"/>
    <x v="33"/>
    <s v="July 19, 2013 (United States)"/>
    <x v="14"/>
    <n v="163000"/>
    <s v="Dean Parisot"/>
    <s v="Jon Hoeber"/>
    <s v="Bruce Willis"/>
    <s v="United States"/>
    <n v="84000000"/>
    <n v="148075565"/>
    <s v="Summit Entertainment"/>
    <n v="116"/>
    <n v="233"/>
    <n v="193642165.90343347"/>
  </r>
  <r>
    <s v="Blood Ties"/>
    <x v="0"/>
    <x v="2"/>
    <x v="33"/>
    <s v="October 30, 2013 (France)"/>
    <x v="16"/>
    <n v="19000"/>
    <s v="Guillaume Canet"/>
    <s v="Guillaume Canet"/>
    <s v="Clive Owen"/>
    <s v="France"/>
    <n v="25500000"/>
    <n v="2566435"/>
    <s v="Trésor Films"/>
    <n v="127"/>
    <n v="233"/>
    <n v="3356192.0364806866"/>
  </r>
  <r>
    <s v="The Great Beauty"/>
    <x v="4"/>
    <x v="0"/>
    <x v="33"/>
    <s v="March 14, 2014 (United States)"/>
    <x v="40"/>
    <n v="83000"/>
    <s v="Paolo Sorrentino"/>
    <s v="Paolo Sorrentino"/>
    <s v="Toni Servillo"/>
    <s v="Italy"/>
    <m/>
    <n v="24665023"/>
    <s v="Indigo Film"/>
    <n v="141"/>
    <n v="233"/>
    <n v="32255075.142060082"/>
  </r>
  <r>
    <s v="Dead Man Down"/>
    <x v="0"/>
    <x v="2"/>
    <x v="33"/>
    <s v="March 8, 2013 (United States)"/>
    <x v="16"/>
    <n v="65000"/>
    <s v="Niels Arden Oplev"/>
    <s v="J.H. Wyman"/>
    <s v="Colin Farrell"/>
    <s v="United States"/>
    <n v="30000000"/>
    <n v="18074539"/>
    <s v="FilmDistrict"/>
    <n v="118"/>
    <n v="233"/>
    <n v="23636532.331759654"/>
  </r>
  <r>
    <s v="The Spectacular Now"/>
    <x v="0"/>
    <x v="3"/>
    <x v="33"/>
    <s v="September 13, 2013 (United States)"/>
    <x v="12"/>
    <n v="147000"/>
    <s v="James Ponsoldt"/>
    <s v="Scott Neustadter"/>
    <s v="Miles Teller"/>
    <s v="United States"/>
    <n v="2500000"/>
    <n v="6918591"/>
    <s v="Andrew Lauren Productions"/>
    <n v="95"/>
    <n v="233"/>
    <n v="9047616.6424892694"/>
  </r>
  <r>
    <n v="42"/>
    <x v="8"/>
    <x v="5"/>
    <x v="33"/>
    <s v="April 12, 2013 (United States)"/>
    <x v="24"/>
    <n v="89000"/>
    <s v="Brian Helgeland"/>
    <s v="Brian Helgeland"/>
    <s v="Chadwick Boseman"/>
    <s v="United States"/>
    <n v="40000000"/>
    <n v="97470701"/>
    <s v="Warner Bros."/>
    <n v="128"/>
    <n v="233"/>
    <n v="127464903.83991416"/>
  </r>
  <r>
    <s v="The Best Offer"/>
    <x v="0"/>
    <x v="6"/>
    <x v="33"/>
    <s v="January 1, 2014 (United States)"/>
    <x v="40"/>
    <n v="112000"/>
    <s v="Giuseppe Tornatore"/>
    <s v="Giuseppe Tornatore"/>
    <s v="Geoffrey Rush"/>
    <s v="Italy"/>
    <m/>
    <n v="20919703"/>
    <s v="Paco Cinematografica"/>
    <n v="131"/>
    <n v="233"/>
    <n v="27357225.339484978"/>
  </r>
  <r>
    <s v="The Last Stand"/>
    <x v="0"/>
    <x v="2"/>
    <x v="33"/>
    <s v="January 18, 2013 (United States)"/>
    <x v="21"/>
    <n v="135000"/>
    <s v="Jee-woon Kim"/>
    <s v="Andrew Knauer"/>
    <s v="Arnold Schwarzenegger"/>
    <s v="United States"/>
    <n v="45000000"/>
    <n v="48330757"/>
    <s v="CJ Entertainment"/>
    <n v="107"/>
    <n v="233"/>
    <n v="63203354.754935622"/>
  </r>
  <r>
    <s v="Filth"/>
    <x v="0"/>
    <x v="3"/>
    <x v="33"/>
    <s v="April 24, 2014 (United States)"/>
    <x v="12"/>
    <n v="104000"/>
    <s v="Jon S. Baird"/>
    <s v="Jon S. Baird"/>
    <s v="James McAvoy"/>
    <s v="United Kingdom"/>
    <n v="5000000"/>
    <n v="8417248"/>
    <s v="Steel Mill Pictures"/>
    <n v="97"/>
    <n v="233"/>
    <n v="11007448.350214591"/>
  </r>
  <r>
    <s v="The Grand Seduction"/>
    <x v="8"/>
    <x v="3"/>
    <x v="33"/>
    <s v="May 30, 2014 (Canada)"/>
    <x v="9"/>
    <n v="16000"/>
    <s v="Don McKellar"/>
    <s v="Ken Scott"/>
    <s v="Taylor Kitsch"/>
    <s v="Canada"/>
    <n v="12700000"/>
    <n v="4292517"/>
    <s v="Max Films Productions"/>
    <n v="113"/>
    <n v="233"/>
    <n v="5613433.1755364807"/>
  </r>
  <r>
    <s v="I Spit on Your Grave 2"/>
    <x v="0"/>
    <x v="4"/>
    <x v="33"/>
    <s v="September 5, 2013 (Ukraine)"/>
    <x v="46"/>
    <n v="28000"/>
    <s v="Steven R. Monroe"/>
    <s v="Neil Elman"/>
    <s v="Jemma Dallender"/>
    <s v="United States"/>
    <m/>
    <n v="678604"/>
    <s v="Cinetel Films"/>
    <n v="106"/>
    <n v="233"/>
    <n v="887427.63433476386"/>
  </r>
  <r>
    <s v="Short Term 12"/>
    <x v="0"/>
    <x v="0"/>
    <x v="33"/>
    <s v="August 23, 2013 (United States)"/>
    <x v="45"/>
    <n v="84000"/>
    <s v="Destin Daniel Cretton"/>
    <s v="Destin Daniel Cretton"/>
    <s v="Brie Larson"/>
    <s v="United States"/>
    <m/>
    <n v="1645164"/>
    <s v="Animal Kingdom"/>
    <n v="96"/>
    <n v="233"/>
    <n v="2151422.6214592275"/>
  </r>
  <r>
    <s v="Saving Mr. Banks"/>
    <x v="8"/>
    <x v="5"/>
    <x v="33"/>
    <s v="December 20, 2013 (United States)"/>
    <x v="24"/>
    <n v="155000"/>
    <s v="John Lee Hancock"/>
    <s v="Kelly Marcel"/>
    <s v="Emma Thompson"/>
    <s v="United States"/>
    <n v="35000000"/>
    <n v="117867984"/>
    <s v="Walt Disney Pictures"/>
    <n v="125"/>
    <n v="233"/>
    <n v="154138947.31673819"/>
  </r>
  <r>
    <s v="The Book Thief"/>
    <x v="8"/>
    <x v="0"/>
    <x v="33"/>
    <s v="November 27, 2013 (United States)"/>
    <x v="24"/>
    <n v="130000"/>
    <s v="Brian Percival"/>
    <s v="Markus Zusak"/>
    <s v="Sophie Nélisse"/>
    <s v="United States"/>
    <n v="19000000"/>
    <n v="76586316"/>
    <s v="Fox 2000 Pictures"/>
    <n v="131"/>
    <n v="233"/>
    <n v="100153864.74334763"/>
  </r>
  <r>
    <s v="The Hangover Part III"/>
    <x v="0"/>
    <x v="3"/>
    <x v="33"/>
    <s v="May 23, 2013 (United States)"/>
    <x v="1"/>
    <n v="299000"/>
    <s v="Todd Phillips"/>
    <s v="Todd Phillips"/>
    <s v="Bradley Cooper"/>
    <s v="United States"/>
    <n v="103000000"/>
    <n v="362000072"/>
    <s v="Green Hat Films"/>
    <n v="100"/>
    <n v="233"/>
    <n v="473396660.67982829"/>
  </r>
  <r>
    <s v="Lovelace"/>
    <x v="0"/>
    <x v="5"/>
    <x v="33"/>
    <s v="August 8, 2013 (Croatia)"/>
    <x v="19"/>
    <n v="39000"/>
    <s v="Rob Epstein"/>
    <s v="Andy Bellin"/>
    <s v="Amanda Seyfried"/>
    <s v="United States"/>
    <n v="10000000"/>
    <n v="1585583"/>
    <s v="Millennium Films"/>
    <n v="93"/>
    <n v="233"/>
    <n v="2073507.0390557938"/>
  </r>
  <r>
    <s v="The Bling Ring"/>
    <x v="0"/>
    <x v="5"/>
    <x v="33"/>
    <s v="June 21, 2013 (United States)"/>
    <x v="41"/>
    <n v="85000"/>
    <s v="Sofia Coppola"/>
    <s v="Sofia Coppola"/>
    <s v="Katie Chang"/>
    <s v="United States"/>
    <n v="8000000"/>
    <n v="20045576"/>
    <s v="American Zoetrope"/>
    <n v="90"/>
    <n v="233"/>
    <n v="26214107.327038627"/>
  </r>
  <r>
    <s v="The Family"/>
    <x v="0"/>
    <x v="3"/>
    <x v="33"/>
    <s v="September 13, 2013 (United States)"/>
    <x v="21"/>
    <n v="113000"/>
    <s v="Luc Besson"/>
    <s v="Luc Besson"/>
    <s v="Robert De Niro"/>
    <s v="France"/>
    <n v="30000000"/>
    <n v="78418811"/>
    <s v="EuropaCorp"/>
    <n v="111"/>
    <n v="233"/>
    <n v="102550264.85708153"/>
  </r>
  <r>
    <s v="The Wind Rises"/>
    <x v="8"/>
    <x v="10"/>
    <x v="33"/>
    <s v="February 21, 2014 (United States)"/>
    <x v="40"/>
    <n v="77000"/>
    <s v="Hayao Miyazaki"/>
    <s v="Hayao Miyazaki"/>
    <s v="Hideaki Anno"/>
    <s v="Japan"/>
    <n v="30000000"/>
    <n v="136533257"/>
    <s v="Studio Ghibli"/>
    <n v="126"/>
    <n v="233"/>
    <n v="178547997.45879826"/>
  </r>
  <r>
    <s v="Life of Crime"/>
    <x v="0"/>
    <x v="3"/>
    <x v="33"/>
    <s v="August 29, 2014 (Bahamas)"/>
    <x v="1"/>
    <n v="18000"/>
    <s v="Daniel Schechter"/>
    <s v="Daniel Schechter"/>
    <s v="Jennifer Aniston"/>
    <s v="United States"/>
    <n v="12000000"/>
    <n v="1456675"/>
    <s v="Abbolita Productions"/>
    <n v="98"/>
    <n v="233"/>
    <n v="1904930.7832618025"/>
  </r>
  <r>
    <s v="Beautiful Creatures"/>
    <x v="8"/>
    <x v="0"/>
    <x v="33"/>
    <s v="February 14, 2013 (United States)"/>
    <x v="10"/>
    <n v="85000"/>
    <s v="Richard LaGravenese"/>
    <s v="Richard LaGravenese"/>
    <s v="Alice Englert"/>
    <s v="United States"/>
    <n v="60000000"/>
    <n v="60052138"/>
    <s v="Alcon Entertainment"/>
    <n v="124"/>
    <n v="233"/>
    <n v="78531701.496137336"/>
  </r>
  <r>
    <s v="Joe"/>
    <x v="0"/>
    <x v="6"/>
    <x v="33"/>
    <s v="April 11, 2014 (United States)"/>
    <x v="15"/>
    <n v="46000"/>
    <s v="David Gordon Green"/>
    <s v="Gary Hawkins"/>
    <s v="Nicolas Cage"/>
    <s v="United States"/>
    <n v="4000000"/>
    <n v="2431443"/>
    <s v="Worldview Entertainment"/>
    <n v="117"/>
    <n v="233"/>
    <n v="3179659.5798283261"/>
  </r>
  <r>
    <s v="Delivery Man"/>
    <x v="8"/>
    <x v="3"/>
    <x v="33"/>
    <s v="November 22, 2013 (United States)"/>
    <x v="5"/>
    <n v="76000"/>
    <s v="Ken Scott"/>
    <s v="Ken Scott"/>
    <s v="Vince Vaughn"/>
    <s v="United States"/>
    <n v="26000000"/>
    <n v="53120346"/>
    <s v="Dreamworks Pictures"/>
    <n v="105"/>
    <n v="233"/>
    <n v="69466821.57167381"/>
  </r>
  <r>
    <s v="Afternoon Delight"/>
    <x v="0"/>
    <x v="3"/>
    <x v="33"/>
    <s v="September 15, 2013 (Canada)"/>
    <x v="46"/>
    <n v="10000"/>
    <s v="Joey Soloway"/>
    <s v="Joey Soloway"/>
    <s v="Kathryn Hahn"/>
    <s v="United States"/>
    <m/>
    <n v="175755"/>
    <s v="Whitewater Films"/>
    <n v="98"/>
    <n v="233"/>
    <n v="229839.26394849783"/>
  </r>
  <r>
    <s v="Grudge Match"/>
    <x v="8"/>
    <x v="3"/>
    <x v="33"/>
    <s v="December 25, 2013 (United States)"/>
    <x v="5"/>
    <n v="59000"/>
    <s v="Peter Segal"/>
    <s v="Tim Kelleher"/>
    <s v="Robert De Niro"/>
    <s v="United States"/>
    <n v="40000000"/>
    <n v="44907260"/>
    <s v="Callahan Filmworks"/>
    <n v="113"/>
    <n v="233"/>
    <n v="58726361.038626604"/>
  </r>
  <r>
    <s v="Planes"/>
    <x v="1"/>
    <x v="10"/>
    <x v="33"/>
    <s v="August 9, 2013 (United States)"/>
    <x v="46"/>
    <n v="43000"/>
    <s v="Klay Hall"/>
    <s v="John Lasseter"/>
    <s v="Carlos Alazraqui"/>
    <s v="United States"/>
    <n v="50000000"/>
    <n v="239258712"/>
    <s v="Prana Studios"/>
    <n v="91"/>
    <n v="233"/>
    <n v="312884676.16480684"/>
  </r>
  <r>
    <s v="Cloudy with a Chance of Meatballs 2"/>
    <x v="1"/>
    <x v="10"/>
    <x v="33"/>
    <s v="September 27, 2013 (United States)"/>
    <x v="5"/>
    <n v="94000"/>
    <s v="Cody Cameron"/>
    <s v="Erica Rivinoja"/>
    <s v="Bill Hader"/>
    <s v="United States"/>
    <n v="78000000"/>
    <n v="274325949"/>
    <s v="Columbia Pictures"/>
    <n v="95"/>
    <n v="233"/>
    <n v="358742989.95836908"/>
  </r>
  <r>
    <s v="Jack the Giant Slayer"/>
    <x v="8"/>
    <x v="1"/>
    <x v="33"/>
    <s v="March 1, 2013 (United States)"/>
    <x v="19"/>
    <n v="134000"/>
    <s v="Bryan Singer"/>
    <s v="Darren Lemke"/>
    <s v="Nicholas Hoult"/>
    <s v="United Kingdom"/>
    <n v="195000000"/>
    <n v="197687603"/>
    <s v="New Line Cinema"/>
    <n v="114"/>
    <n v="233"/>
    <n v="258521084.2665236"/>
  </r>
  <r>
    <s v="Blue Ruin"/>
    <x v="0"/>
    <x v="6"/>
    <x v="33"/>
    <s v="July 9, 2014 (France)"/>
    <x v="12"/>
    <n v="69000"/>
    <s v="Jeremy Saulnier"/>
    <s v="Jeremy Saulnier"/>
    <s v="Macon Blair"/>
    <s v="United States"/>
    <n v="420000"/>
    <n v="993313"/>
    <s v="The Lab of Madness"/>
    <n v="90"/>
    <n v="233"/>
    <n v="1298980.5626609442"/>
  </r>
  <r>
    <s v="Epic"/>
    <x v="1"/>
    <x v="10"/>
    <x v="33"/>
    <s v="May 24, 2013 (United States)"/>
    <x v="17"/>
    <n v="101000"/>
    <s v="Chris Wedge"/>
    <s v="James V. Hart"/>
    <s v="Amanda Seyfried"/>
    <s v="United States"/>
    <n v="100000000"/>
    <n v="268426634"/>
    <s v="Twentieth Century Fox Animation"/>
    <n v="102"/>
    <n v="233"/>
    <n v="351028306.35107297"/>
  </r>
  <r>
    <s v="Dark Skies"/>
    <x v="8"/>
    <x v="4"/>
    <x v="33"/>
    <s v="February 22, 2013 (United States)"/>
    <x v="21"/>
    <n v="73000"/>
    <s v="Scott Stewart"/>
    <s v="Scott Stewart"/>
    <s v="Keri Russell"/>
    <s v="United States"/>
    <n v="3500000"/>
    <n v="27858103"/>
    <s v="Alliance Films"/>
    <n v="97"/>
    <n v="233"/>
    <n v="36430746.712875538"/>
  </r>
  <r>
    <s v="Nebraska"/>
    <x v="0"/>
    <x v="1"/>
    <x v="33"/>
    <s v="January 24, 2014 (United States)"/>
    <x v="3"/>
    <n v="114000"/>
    <s v="Alexander Payne"/>
    <s v="Bob Nelson"/>
    <s v="Bruce Dern"/>
    <s v="United States"/>
    <n v="12000000"/>
    <n v="27682872"/>
    <s v="Paramount Vantage"/>
    <n v="115"/>
    <n v="233"/>
    <n v="36201592.696995705"/>
  </r>
  <r>
    <s v="The Kings of Summer"/>
    <x v="0"/>
    <x v="1"/>
    <x v="33"/>
    <s v="August 23, 2013 (United Kingdom)"/>
    <x v="12"/>
    <n v="79000"/>
    <s v="Jordan Vogt-Roberts"/>
    <s v="Chris Galletta"/>
    <s v="Nick Robinson"/>
    <s v="United States"/>
    <m/>
    <n v="1501595"/>
    <s v="Big Beach Films"/>
    <n v="95"/>
    <n v="233"/>
    <n v="1963673.8047210299"/>
  </r>
  <r>
    <s v="Bhaag Milkha Bhaag"/>
    <x v="4"/>
    <x v="5"/>
    <x v="33"/>
    <s v="July 12, 2013 (United States)"/>
    <x v="7"/>
    <n v="63000"/>
    <s v="Rakeysh Omprakash Mehra"/>
    <s v="Prasoon Joshi"/>
    <s v="Farhan Akhtar"/>
    <s v="India"/>
    <m/>
    <n v="17551296"/>
    <s v="Rakeysh Omprakash Mehra Pictures"/>
    <n v="186"/>
    <n v="233"/>
    <n v="22952274.211158797"/>
  </r>
  <r>
    <s v="Labor Day"/>
    <x v="8"/>
    <x v="0"/>
    <x v="33"/>
    <s v="January 31, 2014 (United States)"/>
    <x v="15"/>
    <n v="44000"/>
    <s v="Jason Reitman"/>
    <s v="Jason Reitman"/>
    <s v="Kate Winslet"/>
    <s v="United States"/>
    <n v="18000000"/>
    <n v="20275812"/>
    <s v="Indian Paintbrush"/>
    <n v="111"/>
    <n v="233"/>
    <n v="26515192.774248924"/>
  </r>
  <r>
    <s v="Trance"/>
    <x v="0"/>
    <x v="6"/>
    <x v="33"/>
    <s v="March 27, 2013 (United Kingdom)"/>
    <x v="15"/>
    <n v="111000"/>
    <s v="Danny Boyle"/>
    <s v="Joe Ahearne"/>
    <s v="James McAvoy"/>
    <s v="United Kingdom"/>
    <n v="20000000"/>
    <n v="24261569"/>
    <s v="Pathé"/>
    <n v="101"/>
    <n v="233"/>
    <n v="31727468.130042918"/>
  </r>
  <r>
    <s v="Broken City"/>
    <x v="0"/>
    <x v="2"/>
    <x v="33"/>
    <s v="January 18, 2013 (United States)"/>
    <x v="19"/>
    <n v="78000"/>
    <s v="Allen Hughes"/>
    <s v="Brian Tucker"/>
    <s v="Mark Wahlberg"/>
    <s v="United States"/>
    <n v="35000000"/>
    <n v="34737199"/>
    <s v="Emmett/Furla/Oasis Films (EFO Films)"/>
    <n v="109"/>
    <n v="233"/>
    <n v="45426714.743776821"/>
  </r>
  <r>
    <s v="The Zero Theorem"/>
    <x v="0"/>
    <x v="3"/>
    <x v="33"/>
    <s v="August 19, 2014 (United States)"/>
    <x v="10"/>
    <n v="46000"/>
    <s v="Terry Gilliam"/>
    <s v="Pat Rushin"/>
    <s v="Christoph Waltz"/>
    <s v="United Kingdom"/>
    <n v="8500000"/>
    <n v="1486506"/>
    <s v="Voltage Pictures"/>
    <n v="107"/>
    <n v="233"/>
    <n v="1943941.5373390557"/>
  </r>
  <r>
    <s v="All Is Lost"/>
    <x v="8"/>
    <x v="2"/>
    <x v="33"/>
    <s v="October 25, 2013 (Canada)"/>
    <x v="15"/>
    <n v="78000"/>
    <s v="J.C. Chandor"/>
    <s v="J.C. Chandor"/>
    <s v="Robert Redford"/>
    <s v="United States"/>
    <n v="9000000"/>
    <n v="13627519"/>
    <s v="Roadside Attractions"/>
    <n v="106"/>
    <n v="233"/>
    <n v="17821051.670815449"/>
  </r>
  <r>
    <s v="Anna"/>
    <x v="0"/>
    <x v="0"/>
    <x v="33"/>
    <s v="January 24, 2014 (Spain)"/>
    <x v="16"/>
    <n v="22000"/>
    <s v="Jorge Dorado"/>
    <s v="Guy Holmes"/>
    <s v="Mark Strong"/>
    <s v="Spain"/>
    <n v="7000000"/>
    <n v="1257142"/>
    <s v="The Safran Company"/>
    <n v="99"/>
    <n v="233"/>
    <n v="1643996.4266094419"/>
  </r>
  <r>
    <s v="Third Person"/>
    <x v="0"/>
    <x v="0"/>
    <x v="33"/>
    <s v="November 14, 2014 (United Kingdom)"/>
    <x v="21"/>
    <n v="27000"/>
    <s v="Paul Haggis"/>
    <s v="Paul Haggis"/>
    <s v="Liam Neeson"/>
    <s v="Belgium"/>
    <n v="28000000"/>
    <n v="2624761"/>
    <s v="Corsan"/>
    <n v="137"/>
    <n v="233"/>
    <n v="3432466.4236051501"/>
  </r>
  <r>
    <s v="One Chance"/>
    <x v="8"/>
    <x v="5"/>
    <x v="33"/>
    <s v="October 25, 2013 (United Kingdom)"/>
    <x v="8"/>
    <n v="12000"/>
    <s v="David Frankel"/>
    <s v="Justin Zackham"/>
    <s v="James Corden"/>
    <s v="United Kingdom"/>
    <m/>
    <n v="10900434"/>
    <s v="Relevant Entertainment"/>
    <n v="103"/>
    <n v="233"/>
    <n v="14254773.56137339"/>
  </r>
  <r>
    <s v="The Grandmaster"/>
    <x v="8"/>
    <x v="2"/>
    <x v="33"/>
    <s v="August 30, 2013 (United States)"/>
    <x v="14"/>
    <n v="32000"/>
    <s v="Kar-Wai Wong"/>
    <s v="Kar-Wai Wong"/>
    <s v="Tony Chiu-Wai Leung"/>
    <s v="Hong Kong"/>
    <n v="38600000"/>
    <n v="73906736"/>
    <s v="Block 2 Pictures"/>
    <n v="130"/>
    <n v="233"/>
    <n v="96649710.12532188"/>
  </r>
  <r>
    <s v="The Incredible Burt Wonderstone"/>
    <x v="8"/>
    <x v="3"/>
    <x v="33"/>
    <s v="March 15, 2013 (United States)"/>
    <x v="23"/>
    <n v="71000"/>
    <s v="Don Scardino"/>
    <s v="Jonathan Goldstein"/>
    <s v="Steve Carell"/>
    <s v="United States"/>
    <n v="30000000"/>
    <n v="27437881"/>
    <s v="New Line Cinema"/>
    <n v="100"/>
    <n v="233"/>
    <n v="35881211.762660943"/>
  </r>
  <r>
    <s v="Austenland"/>
    <x v="8"/>
    <x v="3"/>
    <x v="33"/>
    <s v="September 27, 2013 (United Kingdom)"/>
    <x v="21"/>
    <n v="20000"/>
    <s v="Jerusha Hess"/>
    <s v="Jerusha Hess"/>
    <s v="Keri Russell"/>
    <s v="United Kingdom"/>
    <m/>
    <n v="2313509"/>
    <s v="Fickle Fish Films"/>
    <n v="97"/>
    <n v="233"/>
    <n v="3025434.3017167379"/>
  </r>
  <r>
    <s v="The Big Wedding"/>
    <x v="0"/>
    <x v="3"/>
    <x v="33"/>
    <s v="April 26, 2013 (United States)"/>
    <x v="41"/>
    <n v="48000"/>
    <s v="Justin Zackham"/>
    <s v="Justin Zackham"/>
    <s v="Robert De Niro"/>
    <s v="United States"/>
    <n v="35000000"/>
    <n v="46522137"/>
    <s v="Two Ton Films"/>
    <n v="89"/>
    <n v="233"/>
    <n v="60838176.583261803"/>
  </r>
  <r>
    <s v="Kill Your Darlings"/>
    <x v="0"/>
    <x v="5"/>
    <x v="33"/>
    <s v="September 19, 2013 (Croatia)"/>
    <x v="16"/>
    <n v="36000"/>
    <s v="John Krokidas"/>
    <s v="Austin Bunn"/>
    <s v="Daniel Radcliffe"/>
    <s v="United States"/>
    <m/>
    <n v="1877924"/>
    <s v="Killer Films"/>
    <n v="104"/>
    <n v="233"/>
    <n v="2455808.767381974"/>
  </r>
  <r>
    <s v="Snitch"/>
    <x v="8"/>
    <x v="2"/>
    <x v="33"/>
    <s v="February 22, 2013 (United States)"/>
    <x v="5"/>
    <n v="85000"/>
    <s v="Ric Roman Waugh"/>
    <s v="Justin Haythe"/>
    <s v="Dwayne Johnson"/>
    <s v="United States"/>
    <n v="15000000"/>
    <n v="57824674"/>
    <s v="Exclusive Media Group"/>
    <n v="112"/>
    <n v="233"/>
    <n v="75618790.41974248"/>
  </r>
  <r>
    <s v="The Smurfs 2"/>
    <x v="1"/>
    <x v="10"/>
    <x v="33"/>
    <s v="July 31, 2013 (United States)"/>
    <x v="11"/>
    <n v="39000"/>
    <s v="Raja Gosnell"/>
    <s v="J. David Stem"/>
    <s v="Neil Patrick Harris"/>
    <s v="United States"/>
    <n v="105000000"/>
    <n v="347545360"/>
    <s v="Columbia Pictures"/>
    <n v="105"/>
    <n v="233"/>
    <n v="454493867.776824"/>
  </r>
  <r>
    <s v="Last Vegas"/>
    <x v="8"/>
    <x v="3"/>
    <x v="33"/>
    <s v="November 1, 2013 (United States)"/>
    <x v="14"/>
    <n v="130000"/>
    <s v="Jon Turteltaub"/>
    <s v="Dan Fogelman"/>
    <s v="Robert De Niro"/>
    <s v="United States"/>
    <n v="28000000"/>
    <n v="134409025"/>
    <s v="CBS Films"/>
    <n v="105"/>
    <n v="233"/>
    <n v="175770085.48283261"/>
  </r>
  <r>
    <s v="Fruitvale Station"/>
    <x v="0"/>
    <x v="5"/>
    <x v="33"/>
    <s v="July 26, 2013 (United States)"/>
    <x v="24"/>
    <n v="78000"/>
    <s v="Ryan Coogler"/>
    <s v="Ryan Coogler"/>
    <s v="Michael B. Jordan"/>
    <s v="United States"/>
    <n v="900000"/>
    <n v="17385830"/>
    <s v="Forest Whitaker's Significant Productions"/>
    <n v="85"/>
    <n v="233"/>
    <n v="22735890.133047208"/>
  </r>
  <r>
    <s v="Palo Alto"/>
    <x v="0"/>
    <x v="0"/>
    <x v="33"/>
    <s v="May 9, 2014 (United States)"/>
    <x v="19"/>
    <n v="28000"/>
    <s v="Gia Coppola"/>
    <s v="Gia Coppola"/>
    <s v="Emma Roberts"/>
    <s v="United States"/>
    <m/>
    <n v="919591"/>
    <s v="American Zoetrope"/>
    <n v="100"/>
    <n v="233"/>
    <n v="1202572.4364806865"/>
  </r>
  <r>
    <s v="Bad Grandpa"/>
    <x v="0"/>
    <x v="3"/>
    <x v="33"/>
    <s v="October 25, 2013 (United States)"/>
    <x v="16"/>
    <n v="90000"/>
    <s v="Jeff Tremaine"/>
    <s v="Johnny Knoxville"/>
    <s v="Johnny Knoxville"/>
    <s v="United States"/>
    <n v="15000000"/>
    <n v="151826547"/>
    <s v="Dickhouse Productions"/>
    <n v="92"/>
    <n v="233"/>
    <n v="198547420.04678109"/>
  </r>
  <r>
    <s v="Philomena"/>
    <x v="8"/>
    <x v="5"/>
    <x v="33"/>
    <s v="November 27, 2013 (United States)"/>
    <x v="37"/>
    <n v="96000"/>
    <s v="Stephen Frears"/>
    <s v="Steve Coogan"/>
    <s v="Judi Dench"/>
    <s v="United Kingdom"/>
    <n v="12000000"/>
    <n v="100129872"/>
    <s v="The Weinstein Company"/>
    <n v="98"/>
    <n v="233"/>
    <n v="130942369.09184548"/>
  </r>
  <r>
    <s v="The Canyons"/>
    <x v="0"/>
    <x v="0"/>
    <x v="33"/>
    <s v="August 2, 2013 (United States)"/>
    <x v="51"/>
    <n v="11000"/>
    <s v="Paul Schrader"/>
    <s v="Bret Easton Ellis"/>
    <s v="Lindsay Lohan"/>
    <s v="United States"/>
    <n v="250000"/>
    <n v="270185"/>
    <s v="Prettybird"/>
    <n v="99"/>
    <n v="233"/>
    <n v="353327.76609442057"/>
  </r>
  <r>
    <s v="Jobs"/>
    <x v="8"/>
    <x v="5"/>
    <x v="33"/>
    <s v="August 16, 2013 (United States)"/>
    <x v="22"/>
    <n v="95000"/>
    <s v="Joshua Michael Stern"/>
    <s v="Matt Whiteley"/>
    <s v="Ashton Kutcher"/>
    <s v="United States"/>
    <n v="12000000"/>
    <n v="42128352"/>
    <s v="Open Road Films (II)"/>
    <n v="128"/>
    <n v="233"/>
    <n v="55092312.679828323"/>
  </r>
  <r>
    <s v="Europa Report"/>
    <x v="8"/>
    <x v="2"/>
    <x v="33"/>
    <s v="June 27, 2013 (United States)"/>
    <x v="5"/>
    <n v="68000"/>
    <s v="Sebastián Cordero"/>
    <s v="Philip Gelatt"/>
    <s v="Sharlto Copley"/>
    <s v="United States"/>
    <m/>
    <n v="125687"/>
    <s v="Wayfare Entertainment"/>
    <n v="90"/>
    <n v="233"/>
    <n v="164364.07253218885"/>
  </r>
  <r>
    <s v="The Immigrant"/>
    <x v="0"/>
    <x v="0"/>
    <x v="33"/>
    <s v="May 23, 2014 (United States)"/>
    <x v="14"/>
    <n v="31000"/>
    <s v="James Gray"/>
    <s v="James Gray"/>
    <s v="Marion Cotillard"/>
    <s v="United States"/>
    <n v="16000000"/>
    <n v="5952884"/>
    <s v="Worldview Entertainment"/>
    <n v="120"/>
    <n v="233"/>
    <n v="7784737.1450643772"/>
  </r>
  <r>
    <s v="I Give It a Year"/>
    <x v="0"/>
    <x v="3"/>
    <x v="33"/>
    <s v="February 8, 2013 (United Kingdom)"/>
    <x v="46"/>
    <n v="36000"/>
    <s v="Dan Mazer"/>
    <s v="Dan Mazer"/>
    <s v="Rose Byrne"/>
    <s v="United Kingdom"/>
    <m/>
    <n v="29128433"/>
    <s v="StudioCanal"/>
    <n v="97"/>
    <n v="233"/>
    <n v="38091989.421030045"/>
  </r>
  <r>
    <s v="Starred Up"/>
    <x v="4"/>
    <x v="6"/>
    <x v="33"/>
    <s v="August 26, 2014 (United States)"/>
    <x v="34"/>
    <n v="44000"/>
    <s v="David Mackenzie"/>
    <s v="Jonathan Asser"/>
    <s v="Jack O'Connell"/>
    <s v="United Kingdom"/>
    <m/>
    <n v="3025189"/>
    <s v="Film4"/>
    <n v="106"/>
    <n v="233"/>
    <n v="3956116.2587982831"/>
  </r>
  <r>
    <s v="21 &amp; Over"/>
    <x v="0"/>
    <x v="3"/>
    <x v="33"/>
    <s v="March 1, 2013 (United States)"/>
    <x v="1"/>
    <n v="73000"/>
    <s v="Jon Lucas"/>
    <s v="Jon Lucas"/>
    <s v="Miles Teller"/>
    <s v="United States"/>
    <n v="13000000"/>
    <n v="48065672"/>
    <s v="Relativity Media"/>
    <n v="93"/>
    <n v="233"/>
    <n v="62856696.38798283"/>
  </r>
  <r>
    <s v="The Inevitable Defeat of Mister &amp; Pete"/>
    <x v="0"/>
    <x v="0"/>
    <x v="33"/>
    <s v="January 25, 2013 (United States)"/>
    <x v="24"/>
    <n v="5300"/>
    <s v="George Tillman Jr."/>
    <s v="Michael Starrbury"/>
    <s v="Skylan Brooks"/>
    <s v="United States"/>
    <m/>
    <n v="506303"/>
    <s v="iDeal Partners Film Fund"/>
    <n v="108"/>
    <n v="233"/>
    <n v="662105.25364806864"/>
  </r>
  <r>
    <s v="Romeo and Juliet"/>
    <x v="8"/>
    <x v="0"/>
    <x v="33"/>
    <s v="2013 (United States)"/>
    <x v="1"/>
    <n v="11000"/>
    <s v="Carlo Carlei"/>
    <s v="Arthur Brooke"/>
    <s v="Hailee Steinfeld"/>
    <s v="United Kingdom"/>
    <m/>
    <n v="2966268"/>
    <s v="Amber Entertainment"/>
    <n v="118"/>
    <n v="233"/>
    <n v="3879063.7751072957"/>
  </r>
  <r>
    <s v="Runner Runner"/>
    <x v="0"/>
    <x v="6"/>
    <x v="33"/>
    <s v="October 4, 2013 (United States)"/>
    <x v="41"/>
    <n v="61000"/>
    <s v="Brad Furman"/>
    <s v="Brian Koppelman"/>
    <s v="Ben Affleck"/>
    <s v="United States"/>
    <n v="30000000"/>
    <n v="62675095"/>
    <s v="New Regency Productions"/>
    <n v="88"/>
    <n v="233"/>
    <n v="81961808.783261806"/>
  </r>
  <r>
    <s v="A Haunted House"/>
    <x v="0"/>
    <x v="3"/>
    <x v="33"/>
    <s v="January 11, 2013 (United States)"/>
    <x v="18"/>
    <n v="45000"/>
    <s v="Michael Tiddes"/>
    <s v="Marlon Wayans"/>
    <s v="Marlon Wayans"/>
    <s v="United States"/>
    <n v="2500000"/>
    <n v="60159584"/>
    <s v="Open Road Films"/>
    <n v="86"/>
    <n v="233"/>
    <n v="78672211.351072952"/>
  </r>
  <r>
    <s v="The Tale of The Princess Kaguya"/>
    <x v="1"/>
    <x v="10"/>
    <x v="33"/>
    <s v="November 23, 2013 (Japan)"/>
    <x v="45"/>
    <n v="41000"/>
    <s v="Isao Takahata"/>
    <s v="Isao Takahata"/>
    <s v="Chloë Grace Moretz"/>
    <s v="Japan"/>
    <m/>
    <n v="24706166"/>
    <s v="Studio Ghibli"/>
    <n v="137"/>
    <n v="233"/>
    <n v="32308878.88497854"/>
  </r>
  <r>
    <s v="The Double"/>
    <x v="0"/>
    <x v="3"/>
    <x v="33"/>
    <s v="April 4, 2014 (United Kingdom)"/>
    <x v="16"/>
    <n v="48000"/>
    <s v="Richard Ayoade"/>
    <s v="Fyodor Dostoevsky"/>
    <s v="Jesse Eisenberg"/>
    <s v="United Kingdom"/>
    <m/>
    <n v="1662515"/>
    <s v="Alcove Entertainment"/>
    <n v="93"/>
    <n v="233"/>
    <n v="2174112.9635193134"/>
  </r>
  <r>
    <s v="Yeh Jawaani Hai Deewani"/>
    <x v="4"/>
    <x v="0"/>
    <x v="33"/>
    <s v="May 31, 2013 (India)"/>
    <x v="13"/>
    <n v="40000"/>
    <s v="Ayan Mukherjee"/>
    <s v="Hussain Dalal"/>
    <s v="Ranbir Kapoor"/>
    <s v="India"/>
    <m/>
    <n v="30991781"/>
    <s v="Dharma Productions"/>
    <n v="160"/>
    <n v="233"/>
    <n v="40528736.784120172"/>
  </r>
  <r>
    <s v="How I Live Now"/>
    <x v="0"/>
    <x v="2"/>
    <x v="33"/>
    <s v="October 4, 2013 (United Kingdom)"/>
    <x v="16"/>
    <n v="29000"/>
    <s v="Kevin Macdonald"/>
    <s v="Meg Rosoff"/>
    <s v="Saoirse Ronan"/>
    <s v="United Kingdom"/>
    <n v="8000000"/>
    <n v="925762"/>
    <s v="Film4"/>
    <n v="101"/>
    <n v="233"/>
    <n v="1210642.4094420599"/>
  </r>
  <r>
    <s v="Upstream Color"/>
    <x v="4"/>
    <x v="0"/>
    <x v="33"/>
    <s v="August 30, 2013 (United Kingdom)"/>
    <x v="17"/>
    <n v="32000"/>
    <s v="Shane Carruth"/>
    <s v="Shane Carruth"/>
    <s v="Amy Seimetz"/>
    <s v="United States"/>
    <n v="50000"/>
    <n v="587174"/>
    <s v="erbp"/>
    <n v="96"/>
    <n v="233"/>
    <n v="767862.30815450638"/>
  </r>
  <r>
    <s v="Parkland"/>
    <x v="8"/>
    <x v="0"/>
    <x v="33"/>
    <s v="October 2, 2013 (France)"/>
    <x v="5"/>
    <n v="15000"/>
    <s v="Peter Landesman"/>
    <s v="Peter Landesman"/>
    <s v="Zac Efron"/>
    <s v="United States"/>
    <n v="10000000"/>
    <n v="1412181"/>
    <s v="Exclusive Media Group"/>
    <n v="93"/>
    <n v="233"/>
    <n v="1846744.8527896996"/>
  </r>
  <r>
    <s v="A Field in England"/>
    <x v="4"/>
    <x v="0"/>
    <x v="33"/>
    <s v="July 5, 2013 (United Kingdom)"/>
    <x v="21"/>
    <n v="12000"/>
    <s v="Ben Wheatley"/>
    <s v="Amy Jump"/>
    <s v="Julian Barratt"/>
    <s v="United Kingdom"/>
    <m/>
    <n v="97195"/>
    <s v="Film4"/>
    <n v="90"/>
    <n v="233"/>
    <n v="127104.3626609442"/>
  </r>
  <r>
    <s v="In Secret"/>
    <x v="0"/>
    <x v="6"/>
    <x v="33"/>
    <s v="April 3, 2014 (Singapore)"/>
    <x v="10"/>
    <n v="8000"/>
    <s v="Charlie Stratton"/>
    <s v="Émile Zola"/>
    <s v="Elizabeth Olsen"/>
    <s v="Serbia"/>
    <m/>
    <n v="652228"/>
    <s v="LD Entertainment"/>
    <n v="107"/>
    <n v="233"/>
    <n v="852935.07124463515"/>
  </r>
  <r>
    <s v="Paranoia"/>
    <x v="8"/>
    <x v="0"/>
    <x v="33"/>
    <s v="August 16, 2013 (United States)"/>
    <x v="46"/>
    <n v="36000"/>
    <s v="Robert Luketic"/>
    <s v="Jason Hall"/>
    <s v="Liam Hemsworth"/>
    <s v="United States"/>
    <n v="35000000"/>
    <n v="17056265"/>
    <s v="Relativity Media"/>
    <n v="106"/>
    <n v="233"/>
    <n v="22304909.637339056"/>
  </r>
  <r>
    <s v="The Past"/>
    <x v="8"/>
    <x v="0"/>
    <x v="33"/>
    <s v="May 17, 2013 (France)"/>
    <x v="3"/>
    <n v="46000"/>
    <s v="Asghar Farhadi"/>
    <s v="Asghar Farhadi"/>
    <s v="Bérénice Bejo"/>
    <s v="France"/>
    <n v="11000000"/>
    <n v="12673462"/>
    <s v="Memento Films Production"/>
    <n v="130"/>
    <n v="233"/>
    <n v="16573407.173390558"/>
  </r>
  <r>
    <s v="Breathe In"/>
    <x v="0"/>
    <x v="0"/>
    <x v="33"/>
    <s v="July 19, 2013 (Ireland)"/>
    <x v="5"/>
    <n v="14000"/>
    <s v="Drake Doremus"/>
    <s v="Drake Doremus"/>
    <s v="Felicity Jones"/>
    <s v="United States"/>
    <m/>
    <n v="500207"/>
    <s v="Indian Paintbrush"/>
    <n v="98"/>
    <n v="233"/>
    <n v="654133.36008583684"/>
  </r>
  <r>
    <s v="V/H/S/2"/>
    <x v="0"/>
    <x v="4"/>
    <x v="33"/>
    <s v="June 6, 2013 (United States)"/>
    <x v="22"/>
    <n v="37000"/>
    <s v="Directors"/>
    <s v="Simon Barrett"/>
    <s v="Lawrence Michael Levine"/>
    <s v="United States"/>
    <m/>
    <n v="805574"/>
    <s v="The Collective Studios"/>
    <n v="96"/>
    <n v="233"/>
    <n v="1053469.5184549356"/>
  </r>
  <r>
    <s v="Knights of Badassdom"/>
    <x v="0"/>
    <x v="2"/>
    <x v="33"/>
    <s v="April 11, 2014 (Australia)"/>
    <x v="41"/>
    <n v="20000"/>
    <s v="Joe Lynch"/>
    <s v="Kevin Dreyfuss"/>
    <s v="Ryan Kwanten"/>
    <s v="United States"/>
    <m/>
    <n v="123854"/>
    <s v="Bayview Films"/>
    <n v="86"/>
    <n v="233"/>
    <n v="161967.01201716738"/>
  </r>
  <r>
    <s v="The Congress"/>
    <x v="4"/>
    <x v="10"/>
    <x v="33"/>
    <s v="July 24, 2014 (United States)"/>
    <x v="16"/>
    <n v="18000"/>
    <s v="Ari Folman"/>
    <s v="Stanislaw Lem"/>
    <s v="Robin Wright"/>
    <s v="Israel"/>
    <m/>
    <n v="758754"/>
    <s v="Bridgit Folman Film Gang"/>
    <n v="122"/>
    <n v="233"/>
    <n v="992241.81888412009"/>
  </r>
  <r>
    <s v="The Fifth Estate"/>
    <x v="0"/>
    <x v="5"/>
    <x v="33"/>
    <s v="October 18, 2013 (United States)"/>
    <x v="19"/>
    <n v="40000"/>
    <s v="Bill Condon"/>
    <s v="Daniel Domscheit-Berg"/>
    <s v="Benedict Cumberbatch"/>
    <s v="United States"/>
    <n v="28000000"/>
    <n v="9058564"/>
    <s v="Dreamworks Pictures"/>
    <n v="128"/>
    <n v="233"/>
    <n v="11846113.522746781"/>
  </r>
  <r>
    <s v="Ida"/>
    <x v="8"/>
    <x v="0"/>
    <x v="33"/>
    <s v="October 25, 2013 (Poland)"/>
    <x v="34"/>
    <n v="55000"/>
    <s v="Pawel Pawlikowski"/>
    <s v="Pawel Pawlikowski"/>
    <s v="Agata Kulesza"/>
    <s v="Poland"/>
    <m/>
    <n v="11156836"/>
    <s v="Opus Film"/>
    <n v="82"/>
    <n v="233"/>
    <n v="14590076.949356223"/>
  </r>
  <r>
    <s v="The Love Punch"/>
    <x v="8"/>
    <x v="3"/>
    <x v="33"/>
    <s v="May 23, 2014 (United States)"/>
    <x v="1"/>
    <n v="14000"/>
    <s v="Joel Hopkins"/>
    <s v="Joel Hopkins"/>
    <s v="Pierce Brosnan"/>
    <s v="France"/>
    <m/>
    <n v="8366493"/>
    <s v="Process Media"/>
    <n v="94"/>
    <n v="233"/>
    <n v="10941074.751502145"/>
  </r>
  <r>
    <s v="Tracks"/>
    <x v="8"/>
    <x v="1"/>
    <x v="33"/>
    <s v="March 6, 2014 (Australia)"/>
    <x v="13"/>
    <n v="29000"/>
    <s v="John Curran"/>
    <s v="Marion Nelson"/>
    <s v="Mia Wasikowska"/>
    <s v="Australia"/>
    <m/>
    <n v="5853509"/>
    <s v="See-Saw Films"/>
    <n v="112"/>
    <n v="233"/>
    <n v="7654781.9412017167"/>
  </r>
  <r>
    <s v="Bad Words"/>
    <x v="0"/>
    <x v="3"/>
    <x v="33"/>
    <s v="March 28, 2014 (United States)"/>
    <x v="14"/>
    <n v="48000"/>
    <s v="Jason Bateman"/>
    <s v="Andrew Dodge"/>
    <s v="Jason Bateman"/>
    <s v="United States"/>
    <n v="10000000"/>
    <n v="7804337"/>
    <s v="Aggregate Films"/>
    <n v="89"/>
    <n v="233"/>
    <n v="10205929.115450643"/>
  </r>
  <r>
    <s v="In a World..."/>
    <x v="0"/>
    <x v="3"/>
    <x v="33"/>
    <s v="September 13, 2013 (United Kingdom)"/>
    <x v="17"/>
    <n v="31000"/>
    <s v="Lake Bell"/>
    <s v="Lake Bell"/>
    <s v="Lake Bell"/>
    <s v="United States"/>
    <m/>
    <n v="3114953"/>
    <s v="3311 Productions"/>
    <n v="93"/>
    <n v="233"/>
    <n v="4073502.9145922745"/>
  </r>
  <r>
    <s v="Ain't Them Bodies Saints"/>
    <x v="0"/>
    <x v="6"/>
    <x v="33"/>
    <s v="August 16, 2013 (United States)"/>
    <x v="5"/>
    <n v="21000"/>
    <s v="David Lowery"/>
    <s v="David Lowery"/>
    <s v="Rooney Mara"/>
    <s v="United States"/>
    <m/>
    <n v="1031243"/>
    <s v="Sailor Bear"/>
    <n v="96"/>
    <n v="233"/>
    <n v="1348582.5841201716"/>
  </r>
  <r>
    <s v="Man of Tai Chi"/>
    <x v="0"/>
    <x v="2"/>
    <x v="33"/>
    <s v="July 5, 2013 (China)"/>
    <x v="10"/>
    <n v="36000"/>
    <s v="Keanu Reeves"/>
    <s v="Michael G. Cooney"/>
    <s v="Tiger Hu Chen"/>
    <s v="United States"/>
    <n v="25000000"/>
    <n v="5464885"/>
    <s v="China Film Group Corporation (CFGC)"/>
    <n v="105"/>
    <n v="233"/>
    <n v="7146568.4957081545"/>
  </r>
  <r>
    <s v="The East"/>
    <x v="8"/>
    <x v="6"/>
    <x v="33"/>
    <s v="June 28, 2013 (United Kingdom)"/>
    <x v="8"/>
    <n v="49000"/>
    <s v="Zal Batmanglij"/>
    <s v="Zal Batmanglij"/>
    <s v="Brit Marling"/>
    <s v="United Kingdom"/>
    <n v="6500000"/>
    <n v="2891812"/>
    <s v="Dune Entertainment"/>
    <n v="116"/>
    <n v="233"/>
    <n v="3781695.7785407724"/>
  </r>
  <r>
    <s v="The Lunchbox"/>
    <x v="1"/>
    <x v="0"/>
    <x v="33"/>
    <s v="September 20, 2013 (India)"/>
    <x v="40"/>
    <n v="52000"/>
    <s v="Ritesh Batra"/>
    <s v="Ritesh Batra"/>
    <s v="Irrfan Khan"/>
    <s v="India"/>
    <n v="1000000"/>
    <n v="11621777"/>
    <s v="Sikhya Entertainment"/>
    <n v="104"/>
    <n v="233"/>
    <n v="15198092.068240343"/>
  </r>
  <r>
    <s v="New World"/>
    <x v="4"/>
    <x v="2"/>
    <x v="33"/>
    <s v="February 21, 2013 (South Korea)"/>
    <x v="37"/>
    <n v="21000"/>
    <s v="Park Hoon-jung"/>
    <s v="Park Hoon-jung"/>
    <s v="Jung-jae Lee"/>
    <s v="South Korea"/>
    <m/>
    <n v="31673928"/>
    <s v="Sanai Pictures"/>
    <n v="135"/>
    <n v="233"/>
    <n v="41420797.689270385"/>
  </r>
  <r>
    <s v="Charlie Countryman"/>
    <x v="0"/>
    <x v="2"/>
    <x v="33"/>
    <s v="September 13, 2013 (Norway)"/>
    <x v="5"/>
    <n v="28000"/>
    <s v="Fredrik Bond"/>
    <s v="Matt Drake"/>
    <s v="Shia LaBeouf"/>
    <s v="United States"/>
    <m/>
    <n v="443990"/>
    <s v="Media Pro Pictures"/>
    <n v="103"/>
    <n v="233"/>
    <n v="580616.965665236"/>
  </r>
  <r>
    <s v="Getaway"/>
    <x v="8"/>
    <x v="2"/>
    <x v="33"/>
    <s v="August 30, 2013 (United States)"/>
    <x v="44"/>
    <n v="23000"/>
    <s v="Courtney Solomon"/>
    <s v="Sean Finegan"/>
    <s v="Ethan Hawke"/>
    <s v="United States"/>
    <n v="18000000"/>
    <n v="11806432"/>
    <s v="After Dark Films"/>
    <n v="90"/>
    <n v="233"/>
    <n v="15439570.087553646"/>
  </r>
  <r>
    <s v="Guardians of the Galaxy"/>
    <x v="8"/>
    <x v="2"/>
    <x v="34"/>
    <s v="August 1, 2014 (United States)"/>
    <x v="45"/>
    <n v="1100000"/>
    <s v="James Gunn"/>
    <s v="James Gunn"/>
    <s v="Chris Pratt"/>
    <s v="United States"/>
    <n v="170000000"/>
    <n v="773350147"/>
    <s v="Marvel Studios"/>
    <n v="121"/>
    <n v="236.7"/>
    <n v="995520869.41656113"/>
  </r>
  <r>
    <s v="Interstellar"/>
    <x v="8"/>
    <x v="1"/>
    <x v="34"/>
    <s v="November 7, 2014 (United States)"/>
    <x v="60"/>
    <n v="1600000"/>
    <s v="Christopher Nolan"/>
    <s v="Jonathan Nolan"/>
    <s v="Matthew McConaughey"/>
    <s v="United States"/>
    <n v="165000000"/>
    <n v="701729206"/>
    <s v="Paramount Pictures"/>
    <n v="169"/>
    <n v="236.7"/>
    <n v="903324415.15927339"/>
  </r>
  <r>
    <s v="John Wick"/>
    <x v="0"/>
    <x v="2"/>
    <x v="34"/>
    <s v="October 24, 2014 (United States)"/>
    <x v="34"/>
    <n v="565000"/>
    <s v="Chad Stahelski"/>
    <s v="Derek Kolstad"/>
    <s v="Keanu Reeves"/>
    <s v="United States"/>
    <n v="20000000"/>
    <n v="86081711"/>
    <s v="Summit Entertainment"/>
    <n v="101"/>
    <n v="236.7"/>
    <n v="110811564.60371779"/>
  </r>
  <r>
    <s v="Edge of Tomorrow"/>
    <x v="8"/>
    <x v="2"/>
    <x v="34"/>
    <s v="June 6, 2014 (United States)"/>
    <x v="6"/>
    <n v="620000"/>
    <s v="Doug Liman"/>
    <s v="Christopher McQuarrie"/>
    <s v="Tom Cruise"/>
    <s v="United States"/>
    <n v="178000000"/>
    <n v="370541256"/>
    <s v="Warner Bros."/>
    <n v="113"/>
    <n v="236.7"/>
    <n v="476991637.95183778"/>
  </r>
  <r>
    <s v="Gone Girl"/>
    <x v="0"/>
    <x v="0"/>
    <x v="34"/>
    <s v="October 3, 2014 (United States)"/>
    <x v="31"/>
    <n v="893000"/>
    <s v="David Fincher"/>
    <s v="Gillian Flynn"/>
    <s v="Ben Affleck"/>
    <s v="United States"/>
    <n v="61000000"/>
    <n v="369330363"/>
    <s v="Twentieth Century Fox"/>
    <n v="149"/>
    <n v="236.7"/>
    <n v="475432875.3954373"/>
  </r>
  <r>
    <s v="Captain America: The Winter Soldier"/>
    <x v="8"/>
    <x v="2"/>
    <x v="34"/>
    <s v="April 4, 2014 (United States)"/>
    <x v="3"/>
    <n v="764000"/>
    <s v="Anthony Russo"/>
    <s v="Christopher Markus"/>
    <s v="Chris Evans"/>
    <s v="United States"/>
    <n v="170000000"/>
    <n v="714421503"/>
    <s v="Marvel Entertainment"/>
    <n v="136"/>
    <n v="236.7"/>
    <n v="919662999.42585552"/>
  </r>
  <r>
    <s v="The Grand Budapest Hotel"/>
    <x v="0"/>
    <x v="1"/>
    <x v="34"/>
    <s v="March 28, 2014 (United States)"/>
    <x v="31"/>
    <n v="734000"/>
    <s v="Wes Anderson"/>
    <s v="Stefan Zweig"/>
    <s v="Ralph Fiennes"/>
    <s v="United States"/>
    <n v="25000000"/>
    <n v="172945750"/>
    <s v="Fox Searchlight Pictures"/>
    <n v="99"/>
    <n v="236.7"/>
    <n v="222630207.11871567"/>
  </r>
  <r>
    <s v="Whiplash"/>
    <x v="0"/>
    <x v="0"/>
    <x v="34"/>
    <s v="October 15, 2014 (Philippines)"/>
    <x v="55"/>
    <n v="749000"/>
    <s v="Damien Chazelle"/>
    <s v="Damien Chazelle"/>
    <s v="Miles Teller"/>
    <s v="United States"/>
    <n v="3300000"/>
    <n v="49396747"/>
    <s v="Bold Films"/>
    <n v="106"/>
    <n v="236.7"/>
    <n v="63587616.438107312"/>
  </r>
  <r>
    <s v="Kingsman: The Secret Service"/>
    <x v="0"/>
    <x v="2"/>
    <x v="34"/>
    <s v="February 13, 2015 (United States)"/>
    <x v="3"/>
    <n v="607000"/>
    <s v="Matthew Vaughn"/>
    <s v="Jane Goldman"/>
    <s v="Colin Firth"/>
    <s v="United Kingdom"/>
    <n v="81000000"/>
    <n v="414351546"/>
    <s v="Twentieth Century Fox"/>
    <n v="129"/>
    <n v="236.7"/>
    <n v="533387900.57541192"/>
  </r>
  <r>
    <s v="Ex Machina"/>
    <x v="0"/>
    <x v="0"/>
    <x v="34"/>
    <s v="April 24, 2015 (United States)"/>
    <x v="3"/>
    <n v="493000"/>
    <s v="Alex Garland"/>
    <s v="Alex Garland"/>
    <s v="Alicia Vikander"/>
    <s v="United Kingdom"/>
    <n v="15000000"/>
    <n v="36869414"/>
    <s v="A24"/>
    <n v="108"/>
    <n v="236.7"/>
    <n v="47461387.603717789"/>
  </r>
  <r>
    <s v="Divergent"/>
    <x v="8"/>
    <x v="2"/>
    <x v="34"/>
    <s v="March 21, 2014 (United States)"/>
    <x v="14"/>
    <n v="435000"/>
    <s v="Neil Burger"/>
    <s v="Evan Daugherty"/>
    <s v="Shailene Woodley"/>
    <s v="United States"/>
    <n v="85000000"/>
    <n v="288885818"/>
    <s v="Summit Entertainment"/>
    <n v="139"/>
    <n v="236.7"/>
    <n v="371877941.46430081"/>
  </r>
  <r>
    <s v="Nightcrawler"/>
    <x v="0"/>
    <x v="6"/>
    <x v="34"/>
    <s v="October 31, 2014 (United States)"/>
    <x v="40"/>
    <n v="486000"/>
    <s v="Dan Gilroy"/>
    <s v="Dan Gilroy"/>
    <s v="Jake Gyllenhaal"/>
    <s v="United States"/>
    <n v="8500000"/>
    <n v="47398992"/>
    <s v="Bold Films"/>
    <n v="117"/>
    <n v="236.7"/>
    <n v="61015939.427122943"/>
  </r>
  <r>
    <s v="The Hobbit: The Battle of the Five Armies"/>
    <x v="8"/>
    <x v="1"/>
    <x v="34"/>
    <s v="December 17, 2014 (United States)"/>
    <x v="34"/>
    <n v="487000"/>
    <s v="Peter Jackson"/>
    <s v="Fran Walsh"/>
    <s v="Ian McKellen"/>
    <s v="New Zealand"/>
    <n v="250000000"/>
    <n v="962182865"/>
    <s v="New Line Cinema"/>
    <n v="144"/>
    <n v="236.7"/>
    <n v="1238602108.0080271"/>
  </r>
  <r>
    <s v="The Equalizer"/>
    <x v="0"/>
    <x v="2"/>
    <x v="34"/>
    <s v="September 26, 2014 (United States)"/>
    <x v="13"/>
    <n v="344000"/>
    <s v="Antoine Fuqua"/>
    <s v="Richard Wenk"/>
    <s v="Denzel Washington"/>
    <s v="United States"/>
    <n v="55000000"/>
    <n v="192330738"/>
    <s v="Columbia Pictures"/>
    <n v="132"/>
    <n v="236.7"/>
    <n v="247584181.95437264"/>
  </r>
  <r>
    <s v="The Maze Runner"/>
    <x v="8"/>
    <x v="2"/>
    <x v="34"/>
    <s v="September 19, 2014 (United States)"/>
    <x v="8"/>
    <n v="431000"/>
    <s v="Wes Ball"/>
    <s v="Noah Oppenheim"/>
    <s v="Dylan O'Brien"/>
    <s v="United States"/>
    <n v="34000000"/>
    <n v="348319861"/>
    <s v="Twentieth Century Fox"/>
    <n v="113"/>
    <n v="236.7"/>
    <n v="448386403.23912126"/>
  </r>
  <r>
    <s v="Lucy"/>
    <x v="0"/>
    <x v="2"/>
    <x v="34"/>
    <s v="July 25, 2014 (United States)"/>
    <x v="5"/>
    <n v="460000"/>
    <s v="Luc Besson"/>
    <s v="Luc Besson"/>
    <s v="Scarlett Johansson"/>
    <s v="France"/>
    <n v="40000000"/>
    <n v="458863600"/>
    <s v="EuropaCorp"/>
    <n v="89"/>
    <n v="236.7"/>
    <n v="590687532.4038868"/>
  </r>
  <r>
    <s v="Chef"/>
    <x v="0"/>
    <x v="1"/>
    <x v="34"/>
    <s v="May 30, 2014 (United States)"/>
    <x v="4"/>
    <n v="202000"/>
    <s v="Jon Favreau"/>
    <s v="Jon Favreau"/>
    <s v="Jon Favreau"/>
    <s v="United States"/>
    <n v="11000000"/>
    <n v="48428048"/>
    <s v="Aldamisa Entertainment"/>
    <n v="114"/>
    <n v="236.7"/>
    <n v="62340626.217152514"/>
  </r>
  <r>
    <s v="What We Do in the Shadows"/>
    <x v="0"/>
    <x v="3"/>
    <x v="34"/>
    <s v="February 13, 2015 (United States)"/>
    <x v="3"/>
    <n v="164000"/>
    <s v="Jemaine Clement"/>
    <s v="Jemaine Clement"/>
    <s v="Jemaine Clement"/>
    <s v="New Zealand"/>
    <n v="1600000"/>
    <n v="7253160"/>
    <s v="Unison Films"/>
    <n v="86"/>
    <n v="236.7"/>
    <n v="9336873.0544993673"/>
  </r>
  <r>
    <s v="The Imitation Game"/>
    <x v="8"/>
    <x v="5"/>
    <x v="34"/>
    <s v="December 25, 2014 (United States)"/>
    <x v="45"/>
    <n v="707000"/>
    <s v="Morten Tyldum"/>
    <s v="Graham Moore"/>
    <s v="Benedict Cumberbatch"/>
    <s v="United Kingdom"/>
    <n v="14000000"/>
    <n v="233555708"/>
    <s v="Black Bear Pictures"/>
    <n v="114"/>
    <n v="236.7"/>
    <n v="300652404.84833121"/>
  </r>
  <r>
    <s v="Fury"/>
    <x v="0"/>
    <x v="2"/>
    <x v="34"/>
    <s v="October 17, 2014 (United States)"/>
    <x v="37"/>
    <n v="442000"/>
    <s v="David Ayer"/>
    <s v="David Ayer"/>
    <s v="Brad Pitt"/>
    <s v="United States"/>
    <n v="68000000"/>
    <n v="211822697"/>
    <s v="Columbia Pictures"/>
    <n v="134"/>
    <n v="236.7"/>
    <n v="272675858.79129702"/>
  </r>
  <r>
    <s v="X-Men: Days of Future Past"/>
    <x v="8"/>
    <x v="2"/>
    <x v="34"/>
    <s v="May 23, 2014 (United States)"/>
    <x v="6"/>
    <n v="673000"/>
    <s v="Bryan Singer"/>
    <s v="Simon Kinberg"/>
    <s v="Patrick Stewart"/>
    <s v="United States"/>
    <n v="200000000"/>
    <n v="746045700"/>
    <s v="Twentieth Century Fox"/>
    <n v="132"/>
    <n v="236.7"/>
    <n v="960372305.83016479"/>
  </r>
  <r>
    <s v="Predestination"/>
    <x v="0"/>
    <x v="2"/>
    <x v="34"/>
    <s v="January 9, 2015 (United States)"/>
    <x v="24"/>
    <n v="262000"/>
    <s v="Michael Spierig"/>
    <s v="Michael Spierig"/>
    <s v="Ethan Hawke"/>
    <s v="Australia"/>
    <n v="5100000"/>
    <n v="4942449"/>
    <s v="Screen Australia"/>
    <n v="97"/>
    <n v="236.7"/>
    <n v="6362332.9543726239"/>
  </r>
  <r>
    <s v="The Purge: Anarchy"/>
    <x v="0"/>
    <x v="2"/>
    <x v="34"/>
    <s v="July 18, 2014 (United States)"/>
    <x v="5"/>
    <n v="143000"/>
    <s v="James DeMonaco"/>
    <s v="James DeMonaco"/>
    <s v="Frank Grillo"/>
    <s v="United States"/>
    <n v="9000000"/>
    <n v="111928365"/>
    <s v="Universal Pictures"/>
    <n v="103"/>
    <n v="236.7"/>
    <n v="144083535.34220532"/>
  </r>
  <r>
    <s v="Birdman or (The Unexpected Virtue of Ignorance)"/>
    <x v="0"/>
    <x v="3"/>
    <x v="34"/>
    <s v="November 14, 2014 (United States)"/>
    <x v="3"/>
    <n v="594000"/>
    <s v="Alejandro G. Iñárritu"/>
    <s v="Alejandro G. Iñárritu"/>
    <s v="Michael Keaton"/>
    <s v="United States"/>
    <n v="18000000"/>
    <n v="103215094"/>
    <s v="New Regency Productions"/>
    <n v="119"/>
    <n v="236.7"/>
    <n v="132867085.5166878"/>
  </r>
  <r>
    <s v="It Follows"/>
    <x v="0"/>
    <x v="4"/>
    <x v="34"/>
    <s v="March 13, 2015 (United States)"/>
    <x v="8"/>
    <n v="217000"/>
    <s v="David Robert Mitchell"/>
    <s v="David Robert Mitchell"/>
    <s v="Maika Monroe"/>
    <s v="United States"/>
    <n v="1000000"/>
    <n v="21947454"/>
    <s v="Northern Lights Films"/>
    <n v="100"/>
    <n v="236.7"/>
    <n v="28252594.988593157"/>
  </r>
  <r>
    <s v="Blended"/>
    <x v="8"/>
    <x v="3"/>
    <x v="34"/>
    <s v="May 23, 2014 (United States)"/>
    <x v="16"/>
    <n v="124000"/>
    <s v="Frank Coraci"/>
    <s v="Ivan Menchell"/>
    <s v="Adam Sandler"/>
    <s v="United States"/>
    <n v="40000000"/>
    <n v="127994610"/>
    <s v="Gulfstream Pictures"/>
    <n v="117"/>
    <n v="236.7"/>
    <n v="164765347.13561469"/>
  </r>
  <r>
    <s v="Hercules"/>
    <x v="8"/>
    <x v="2"/>
    <x v="34"/>
    <s v="July 25, 2014 (United States)"/>
    <x v="22"/>
    <n v="149000"/>
    <s v="Brett Ratner"/>
    <s v="Ryan J. Condal"/>
    <s v="Dwayne Johnson"/>
    <s v="United States"/>
    <n v="100000000"/>
    <n v="244819862"/>
    <s v="Paramount Pictures"/>
    <n v="98"/>
    <n v="236.7"/>
    <n v="315152564.22222221"/>
  </r>
  <r>
    <s v="The Judge"/>
    <x v="0"/>
    <x v="6"/>
    <x v="34"/>
    <s v="October 10, 2014 (United States)"/>
    <x v="34"/>
    <n v="183000"/>
    <s v="David Dobkin"/>
    <s v="Nick Schenk"/>
    <s v="Robert Downey Jr."/>
    <s v="United States"/>
    <n v="50000000"/>
    <n v="84419388"/>
    <s v="Warner Bros."/>
    <n v="141"/>
    <n v="236.7"/>
    <n v="108671683.66539924"/>
  </r>
  <r>
    <s v="Annie"/>
    <x v="1"/>
    <x v="3"/>
    <x v="34"/>
    <s v="December 19, 2014 (United States)"/>
    <x v="11"/>
    <n v="35000"/>
    <s v="Will Gluck"/>
    <s v="Will Gluck"/>
    <s v="Quvenzhané Wallis"/>
    <s v="United States"/>
    <n v="65000000"/>
    <n v="136853506"/>
    <s v="Marcy Media"/>
    <n v="118"/>
    <n v="236.7"/>
    <n v="176169257.61808196"/>
  </r>
  <r>
    <s v="Godzilla"/>
    <x v="8"/>
    <x v="2"/>
    <x v="34"/>
    <s v="May 16, 2014 (United States)"/>
    <x v="5"/>
    <n v="394000"/>
    <s v="Gareth Edwards"/>
    <s v="Ishirô Honda"/>
    <s v="Aaron Taylor-Johnson"/>
    <s v="United States"/>
    <n v="160000000"/>
    <n v="524976069"/>
    <s v="Warner Bros."/>
    <n v="123"/>
    <n v="236.7"/>
    <n v="675793021.64892268"/>
  </r>
  <r>
    <s v="The Giver"/>
    <x v="8"/>
    <x v="0"/>
    <x v="34"/>
    <s v="August 15, 2014 (United States)"/>
    <x v="16"/>
    <n v="114000"/>
    <s v="Phillip Noyce"/>
    <s v="Michael Mitnick"/>
    <s v="Brenton Thwaites"/>
    <s v="United States"/>
    <n v="25000000"/>
    <n v="66980456"/>
    <s v="Tonik Productions"/>
    <n v="97"/>
    <n v="236.7"/>
    <n v="86222834.572032109"/>
  </r>
  <r>
    <s v="300: Rise of an Empire"/>
    <x v="0"/>
    <x v="2"/>
    <x v="34"/>
    <s v="March 7, 2014 (United States)"/>
    <x v="19"/>
    <n v="286000"/>
    <s v="Noam Murro"/>
    <s v="Zack Snyder"/>
    <s v="Sullivan Stapleton"/>
    <s v="United States"/>
    <n v="110000000"/>
    <n v="337580051"/>
    <s v="Warner Bros."/>
    <n v="102"/>
    <n v="236.7"/>
    <n v="434561223.23489648"/>
  </r>
  <r>
    <s v="American Sniper"/>
    <x v="0"/>
    <x v="2"/>
    <x v="34"/>
    <s v="January 16, 2015 (United States)"/>
    <x v="4"/>
    <n v="451000"/>
    <s v="Clint Eastwood"/>
    <s v="Jason Hall"/>
    <s v="Bradley Cooper"/>
    <s v="United States"/>
    <n v="58800000"/>
    <n v="547426372"/>
    <s v="Warner Bros."/>
    <n v="133"/>
    <n v="236.7"/>
    <n v="704692925.84875369"/>
  </r>
  <r>
    <s v="Love, Rosie"/>
    <x v="0"/>
    <x v="3"/>
    <x v="34"/>
    <s v="October 22, 2014 (United Kingdom)"/>
    <x v="13"/>
    <n v="127000"/>
    <s v="Christian Ditter"/>
    <s v="Juliette Towhidi"/>
    <s v="Lily Collins"/>
    <s v="Germany"/>
    <m/>
    <n v="25574387"/>
    <s v="Canyon Creek Films"/>
    <n v="102"/>
    <n v="236.7"/>
    <n v="32921485.926911704"/>
  </r>
  <r>
    <s v="Big Hero 6"/>
    <x v="1"/>
    <x v="10"/>
    <x v="34"/>
    <s v="November 7, 2014 (United States)"/>
    <x v="40"/>
    <n v="423000"/>
    <s v="Don Hall"/>
    <s v="Jordan Roberts"/>
    <s v="Ryan Potter"/>
    <s v="United States"/>
    <n v="165000000"/>
    <n v="657869686"/>
    <s v="FortyFour Studios"/>
    <n v="102"/>
    <n v="236.7"/>
    <n v="846864779.56991971"/>
  </r>
  <r>
    <s v="The Amazing Spider-Man 2"/>
    <x v="8"/>
    <x v="2"/>
    <x v="34"/>
    <s v="May 2, 2014 (United States)"/>
    <x v="14"/>
    <n v="427000"/>
    <s v="Marc Webb"/>
    <s v="Alex Kurtzman"/>
    <s v="Andrew Garfield"/>
    <s v="United States"/>
    <n v="200000000"/>
    <n v="708982323"/>
    <s v="Marvel Enterprises"/>
    <n v="142"/>
    <n v="236.7"/>
    <n v="912661232.86058307"/>
  </r>
  <r>
    <s v="Maleficent"/>
    <x v="1"/>
    <x v="2"/>
    <x v="34"/>
    <s v="May 30, 2014 (United States)"/>
    <x v="9"/>
    <n v="353000"/>
    <s v="Robert Stromberg"/>
    <s v="Linda Woolverton"/>
    <s v="Angelina Jolie"/>
    <s v="United States"/>
    <n v="180000000"/>
    <n v="758411779"/>
    <s v="Jolie Pas"/>
    <n v="97"/>
    <n v="236.7"/>
    <n v="976290955.05407691"/>
  </r>
  <r>
    <s v="Into the Woods"/>
    <x v="1"/>
    <x v="1"/>
    <x v="34"/>
    <s v="December 25, 2014 (United States)"/>
    <x v="23"/>
    <n v="135000"/>
    <s v="Rob Marshall"/>
    <s v="James Lapine"/>
    <s v="Anna Kendrick"/>
    <s v="United States"/>
    <n v="50000000"/>
    <n v="212902372"/>
    <s v="BBL Motion Picture Studios"/>
    <n v="125"/>
    <n v="236.7"/>
    <n v="274065706.58386141"/>
  </r>
  <r>
    <s v="Unbroken"/>
    <x v="8"/>
    <x v="2"/>
    <x v="34"/>
    <s v="December 25, 2014 (United States)"/>
    <x v="13"/>
    <n v="155000"/>
    <s v="Angelina Jolie"/>
    <s v="Joel Coen"/>
    <s v="Jack O'Connell"/>
    <s v="United States"/>
    <n v="65000000"/>
    <n v="161459297"/>
    <s v="3 Arts Entertainment"/>
    <n v="137"/>
    <n v="236.7"/>
    <n v="207843885.91423744"/>
  </r>
  <r>
    <s v="The Lego Movie"/>
    <x v="1"/>
    <x v="10"/>
    <x v="34"/>
    <s v="February 7, 2014 (United States)"/>
    <x v="3"/>
    <n v="331000"/>
    <s v="Christopher Miller"/>
    <s v="Phil Lord"/>
    <s v="Chris Pratt"/>
    <s v="United States"/>
    <n v="60000000"/>
    <n v="468060692"/>
    <s v="Warner Bros."/>
    <n v="100"/>
    <n v="236.7"/>
    <n v="602526797.01056194"/>
  </r>
  <r>
    <s v="The Hunger Games: Mockingjay - Part 1"/>
    <x v="8"/>
    <x v="2"/>
    <x v="34"/>
    <s v="November 21, 2014 (United States)"/>
    <x v="14"/>
    <n v="424000"/>
    <s v="Francis Lawrence"/>
    <s v="Peter Craig"/>
    <s v="Jennifer Lawrence"/>
    <s v="United States"/>
    <n v="125000000"/>
    <n v="755356711"/>
    <s v="Lionsgate"/>
    <n v="123"/>
    <n v="236.7"/>
    <n v="972358216.48373473"/>
  </r>
  <r>
    <s v="Tusk"/>
    <x v="0"/>
    <x v="3"/>
    <x v="34"/>
    <s v="September 19, 2014 (United States)"/>
    <x v="11"/>
    <n v="48000"/>
    <s v="Kevin Smith"/>
    <s v="Kevin Smith"/>
    <s v="Justin Long"/>
    <s v="Canada"/>
    <n v="3000000"/>
    <n v="1882074"/>
    <s v="SModcast Pictures"/>
    <n v="102"/>
    <n v="236.7"/>
    <n v="2422762.7705956907"/>
  </r>
  <r>
    <s v="Night at the Museum: Secret of the Tomb"/>
    <x v="1"/>
    <x v="1"/>
    <x v="34"/>
    <s v="December 19, 2014 (United States)"/>
    <x v="19"/>
    <n v="111000"/>
    <s v="Shawn Levy"/>
    <s v="David Guion"/>
    <s v="Ben Stiller"/>
    <s v="United Kingdom"/>
    <n v="127000000"/>
    <n v="363204635"/>
    <s v="Twentieth Century Fox"/>
    <n v="98"/>
    <n v="236.7"/>
    <n v="467547326.93071401"/>
  </r>
  <r>
    <s v="The Fault in Our Stars"/>
    <x v="8"/>
    <x v="0"/>
    <x v="34"/>
    <s v="June 6, 2014 (United States)"/>
    <x v="3"/>
    <n v="352000"/>
    <s v="Josh Boone"/>
    <s v="Scott Neustadter"/>
    <s v="Shailene Woodley"/>
    <s v="United States"/>
    <n v="12000000"/>
    <n v="307166834"/>
    <s v="Fox 2000 Pictures"/>
    <n v="126"/>
    <n v="236.7"/>
    <n v="395410791.38065064"/>
  </r>
  <r>
    <s v="As Above, So Below"/>
    <x v="0"/>
    <x v="4"/>
    <x v="34"/>
    <s v="August 29, 2014 (United States)"/>
    <x v="19"/>
    <n v="83000"/>
    <s v="John Erick Dowdle"/>
    <s v="John Erick Dowdle"/>
    <s v="Perdita Weeks"/>
    <s v="United States"/>
    <n v="5000000"/>
    <n v="41898409"/>
    <s v="Legendary Entertainment"/>
    <n v="93"/>
    <n v="236.7"/>
    <n v="53935129.794254333"/>
  </r>
  <r>
    <s v="Annabelle"/>
    <x v="0"/>
    <x v="4"/>
    <x v="34"/>
    <s v="October 3, 2014 (United States)"/>
    <x v="20"/>
    <n v="147000"/>
    <s v="John R. Leonetti"/>
    <s v="Gary Dauberman"/>
    <s v="Ward Horton"/>
    <s v="United States"/>
    <n v="6500000"/>
    <n v="257579282"/>
    <s v="New Line Cinema"/>
    <n v="99"/>
    <n v="236.7"/>
    <n v="331577554.817913"/>
  </r>
  <r>
    <s v="Boyhood"/>
    <x v="0"/>
    <x v="0"/>
    <x v="34"/>
    <s v="August 15, 2014 (United States)"/>
    <x v="6"/>
    <n v="341000"/>
    <s v="Richard Linklater"/>
    <s v="Richard Linklater"/>
    <s v="Ellar Coltrane"/>
    <s v="United States"/>
    <n v="4000000"/>
    <n v="48137666"/>
    <s v="IFC Productions"/>
    <n v="165"/>
    <n v="236.7"/>
    <n v="61966822.265314743"/>
  </r>
  <r>
    <s v="The Theory of Everything"/>
    <x v="8"/>
    <x v="5"/>
    <x v="34"/>
    <s v="November 26, 2014 (United States)"/>
    <x v="3"/>
    <n v="417000"/>
    <s v="James Marsh"/>
    <s v="Anthony McCarten"/>
    <s v="Eddie Redmayne"/>
    <s v="United Kingdom"/>
    <n v="15000000"/>
    <n v="123726688"/>
    <s v="Working Title Films"/>
    <n v="123"/>
    <n v="236.7"/>
    <n v="159271321.64596537"/>
  </r>
  <r>
    <s v="The Expendables 3"/>
    <x v="8"/>
    <x v="2"/>
    <x v="34"/>
    <s v="August 15, 2014 (United States)"/>
    <x v="10"/>
    <n v="173000"/>
    <s v="Patrick Hughes"/>
    <s v="Sylvester Stallone"/>
    <s v="Sylvester Stallone"/>
    <s v="France"/>
    <n v="80000000"/>
    <n v="214657577"/>
    <s v="Lionsgate"/>
    <n v="126"/>
    <n v="236.7"/>
    <n v="276325152.98648077"/>
  </r>
  <r>
    <s v="The Interview"/>
    <x v="0"/>
    <x v="2"/>
    <x v="34"/>
    <s v="December 24, 2014 (United States)"/>
    <x v="16"/>
    <n v="313000"/>
    <s v="Evan Goldberg"/>
    <s v="Dan Sterling"/>
    <s v="James Franco"/>
    <s v="United States"/>
    <n v="44000000"/>
    <n v="11782625"/>
    <s v="Columbia Pictures"/>
    <n v="112"/>
    <n v="236.7"/>
    <n v="15167578.527672159"/>
  </r>
  <r>
    <s v="The Drop"/>
    <x v="0"/>
    <x v="6"/>
    <x v="34"/>
    <s v="September 12, 2014 (United States)"/>
    <x v="12"/>
    <n v="146000"/>
    <s v="Michaël R. Roskam"/>
    <s v="Dennis Lehane"/>
    <s v="Tom Hardy"/>
    <s v="United States"/>
    <n v="12600000"/>
    <n v="18658381"/>
    <s v="Big Screen Productions"/>
    <n v="106"/>
    <n v="236.7"/>
    <n v="24018625.647232786"/>
  </r>
  <r>
    <s v="Transformers: Age of Extinction"/>
    <x v="8"/>
    <x v="2"/>
    <x v="34"/>
    <s v="June 27, 2014 (United States)"/>
    <x v="41"/>
    <n v="302000"/>
    <s v="Michael Bay"/>
    <s v="Ehren Kruger"/>
    <s v="Mark Wahlberg"/>
    <s v="United States"/>
    <n v="210000000"/>
    <n v="1104054072"/>
    <s v="Paramount Pictures"/>
    <n v="165"/>
    <n v="236.7"/>
    <n v="1421230569.2370088"/>
  </r>
  <r>
    <s v="Inherent Vice"/>
    <x v="0"/>
    <x v="3"/>
    <x v="34"/>
    <s v="January 9, 2015 (United States)"/>
    <x v="17"/>
    <n v="97000"/>
    <s v="Paul Thomas Anderson"/>
    <s v="Paul Thomas Anderson"/>
    <s v="Joaquin Phoenix"/>
    <s v="United States"/>
    <n v="20000000"/>
    <n v="14710975"/>
    <s v="Ghoulardi Film Company"/>
    <n v="148"/>
    <n v="236.7"/>
    <n v="18937195.109843686"/>
  </r>
  <r>
    <s v="Neighbors"/>
    <x v="0"/>
    <x v="3"/>
    <x v="34"/>
    <s v="May 9, 2014 (United States)"/>
    <x v="21"/>
    <n v="294000"/>
    <s v="Nicholas Stoller"/>
    <s v="Andrew Jay Cohen"/>
    <s v="Seth Rogen"/>
    <s v="United States"/>
    <n v="18000000"/>
    <n v="270665134"/>
    <s v="Good Universe"/>
    <n v="97"/>
    <n v="236.7"/>
    <n v="348422755.93493873"/>
  </r>
  <r>
    <s v="The Babadook"/>
    <x v="4"/>
    <x v="0"/>
    <x v="34"/>
    <s v="November 28, 2014 (United States)"/>
    <x v="8"/>
    <n v="203000"/>
    <s v="Jennifer Kent"/>
    <s v="Jennifer Kent"/>
    <s v="Essie Davis"/>
    <s v="Australia"/>
    <n v="2000000"/>
    <n v="10312540"/>
    <s v="Screen Australia"/>
    <n v="94"/>
    <n v="236.7"/>
    <n v="13275162.391212506"/>
  </r>
  <r>
    <s v="Sex Tape"/>
    <x v="0"/>
    <x v="3"/>
    <x v="34"/>
    <s v="July 18, 2014 (United States)"/>
    <x v="27"/>
    <n v="109000"/>
    <s v="Jake Kasdan"/>
    <s v="Kate Angelo"/>
    <s v="Jason Segel"/>
    <s v="United States"/>
    <n v="40000000"/>
    <n v="126069509"/>
    <s v="Columbia Pictures"/>
    <n v="94"/>
    <n v="236.7"/>
    <n v="162287196.41867343"/>
  </r>
  <r>
    <s v="The Other Woman"/>
    <x v="8"/>
    <x v="3"/>
    <x v="34"/>
    <s v="April 25, 2014 (United States)"/>
    <x v="22"/>
    <n v="133000"/>
    <s v="Nick Cassavetes"/>
    <s v="Melissa K. Stack"/>
    <s v="Cameron Diaz"/>
    <s v="United States"/>
    <n v="40000000"/>
    <n v="196710396"/>
    <s v="Twentieth Century Fox"/>
    <n v="109"/>
    <n v="236.7"/>
    <n v="253222043.35107732"/>
  </r>
  <r>
    <s v="Wild Tales"/>
    <x v="0"/>
    <x v="3"/>
    <x v="34"/>
    <s v="August 21, 2014 (Argentina)"/>
    <x v="31"/>
    <n v="184000"/>
    <s v="Damián Szifron"/>
    <s v="Germán Servidio"/>
    <s v="Darío Grandinetti"/>
    <s v="Argentina"/>
    <n v="3300000"/>
    <n v="30642704"/>
    <s v="Kramer &amp; Sigman Films"/>
    <n v="122"/>
    <n v="236.7"/>
    <n v="39445846.678495988"/>
  </r>
  <r>
    <s v="Wild"/>
    <x v="0"/>
    <x v="1"/>
    <x v="34"/>
    <s v="December 19, 2014 (United States)"/>
    <x v="12"/>
    <n v="123000"/>
    <s v="Jean-Marc Vallée"/>
    <s v="Nick Hornby"/>
    <s v="Reese Witherspoon"/>
    <s v="United States"/>
    <n v="15000000"/>
    <n v="52501541"/>
    <s v="Bob Industries"/>
    <n v="115"/>
    <n v="236.7"/>
    <n v="67584366.466835663"/>
  </r>
  <r>
    <s v="Foxcatcher"/>
    <x v="0"/>
    <x v="5"/>
    <x v="34"/>
    <s v="January 16, 2015 (United States)"/>
    <x v="9"/>
    <n v="137000"/>
    <s v="Bennett Miller"/>
    <s v="E. Max Frye"/>
    <s v="Steve Carell"/>
    <s v="United States"/>
    <n v="24000000"/>
    <n v="19206513"/>
    <s v="Annapurna Pictures"/>
    <n v="134"/>
    <n v="236.7"/>
    <n v="24724226.91634981"/>
  </r>
  <r>
    <s v="The Guest"/>
    <x v="0"/>
    <x v="2"/>
    <x v="34"/>
    <s v="September 5, 2014 (United Kingdom)"/>
    <x v="17"/>
    <n v="95000"/>
    <s v="Adam Wingard"/>
    <s v="Simon Barrett"/>
    <s v="Dan Stevens"/>
    <s v="United States"/>
    <n v="5000000"/>
    <n v="2700051"/>
    <s v="HanWay Films"/>
    <n v="100"/>
    <n v="236.7"/>
    <n v="3475731.050697085"/>
  </r>
  <r>
    <s v="Teenage Mutant Ninja Turtles"/>
    <x v="8"/>
    <x v="2"/>
    <x v="34"/>
    <s v="August 8, 2014 (United States)"/>
    <x v="1"/>
    <n v="203000"/>
    <s v="Jonathan Liebesman"/>
    <s v="Josh Appelbaum"/>
    <s v="Megan Fox"/>
    <s v="United States"/>
    <n v="125000000"/>
    <n v="485004754"/>
    <s v="Paramount Pictures"/>
    <n v="101"/>
    <n v="236.7"/>
    <n v="624338608.12758768"/>
  </r>
  <r>
    <s v="RoboCop"/>
    <x v="8"/>
    <x v="2"/>
    <x v="34"/>
    <s v="February 12, 2014 (United States)"/>
    <x v="10"/>
    <n v="219000"/>
    <s v="José Padilha"/>
    <s v="Joshua Zetumer"/>
    <s v="Joel Kinnaman"/>
    <s v="United States"/>
    <n v="100000000"/>
    <n v="242688965"/>
    <s v="Metro-Goldwyn-Mayer (MGM)"/>
    <n v="117"/>
    <n v="236.7"/>
    <n v="312409495.71398395"/>
  </r>
  <r>
    <s v="22 Jump Street"/>
    <x v="0"/>
    <x v="2"/>
    <x v="34"/>
    <s v="June 13, 2014 (United States)"/>
    <x v="9"/>
    <n v="354000"/>
    <s v="Phil Lord"/>
    <s v="Michael Bacall"/>
    <s v="Channing Tatum"/>
    <s v="United States"/>
    <n v="50000000"/>
    <n v="331333876"/>
    <s v="Columbia Pictures"/>
    <n v="112"/>
    <n v="236.7"/>
    <n v="426520625.33671314"/>
  </r>
  <r>
    <s v="Dawn of the Planet of the Apes"/>
    <x v="8"/>
    <x v="2"/>
    <x v="34"/>
    <s v="July 11, 2014 (United States)"/>
    <x v="37"/>
    <n v="419000"/>
    <s v="Matt Reeves"/>
    <s v="Mark Bomback"/>
    <s v="Gary Oldman"/>
    <s v="United States"/>
    <n v="170000000"/>
    <n v="710644566"/>
    <s v="Chernin Entertainment"/>
    <n v="130"/>
    <n v="236.7"/>
    <n v="914801010.81622314"/>
  </r>
  <r>
    <s v="Sin City: A Dame to Kill for"/>
    <x v="0"/>
    <x v="2"/>
    <x v="34"/>
    <s v="August 22, 2014 (United States)"/>
    <x v="16"/>
    <n v="155000"/>
    <s v="Frank Miller"/>
    <s v="Frank Miller"/>
    <s v="Mickey Rourke"/>
    <s v="United States"/>
    <n v="65000000"/>
    <n v="39407616"/>
    <s v="Aldamisa Entertainment"/>
    <n v="102"/>
    <n v="236.7"/>
    <n v="50728773.110266164"/>
  </r>
  <r>
    <s v="Brick Mansions"/>
    <x v="8"/>
    <x v="2"/>
    <x v="34"/>
    <s v="April 25, 2014 (United States)"/>
    <x v="46"/>
    <n v="41000"/>
    <s v="Camille Delamarre"/>
    <s v="Luc Besson"/>
    <s v="Paul Walker"/>
    <s v="France"/>
    <n v="28000000"/>
    <n v="71416730"/>
    <s v="Relativity Media"/>
    <n v="90"/>
    <n v="236.7"/>
    <n v="91933576.810308412"/>
  </r>
  <r>
    <s v="Vampire Academy"/>
    <x v="8"/>
    <x v="2"/>
    <x v="34"/>
    <s v="February 7, 2014 (United States)"/>
    <x v="30"/>
    <n v="53000"/>
    <s v="Mark Waters"/>
    <s v="Richelle Mead"/>
    <s v="Zoey Deutch"/>
    <s v="United States"/>
    <n v="30000000"/>
    <n v="15642346"/>
    <s v="Angry Films"/>
    <n v="104"/>
    <n v="236.7"/>
    <n v="20136133.613012254"/>
  </r>
  <r>
    <s v="The Monuments Men"/>
    <x v="8"/>
    <x v="3"/>
    <x v="34"/>
    <s v="February 7, 2014 (United States)"/>
    <x v="10"/>
    <n v="127000"/>
    <s v="George Clooney"/>
    <s v="George Clooney"/>
    <s v="George Clooney"/>
    <s v="United States"/>
    <n v="70000000"/>
    <n v="156706638"/>
    <s v="Columbia Pictures"/>
    <n v="118"/>
    <n v="236.7"/>
    <n v="201725866.49176174"/>
  </r>
  <r>
    <s v="Honeymoon"/>
    <x v="0"/>
    <x v="0"/>
    <x v="34"/>
    <s v="September 12, 2014 (United States)"/>
    <x v="46"/>
    <n v="25000"/>
    <s v="Leigh Janiak"/>
    <s v="Phil Graziadei"/>
    <s v="Rose Leslie"/>
    <s v="United States"/>
    <n v="1000000"/>
    <n v="24343"/>
    <s v="Fewlas Entertainment"/>
    <n v="87"/>
    <n v="236.7"/>
    <n v="31336.341782847489"/>
  </r>
  <r>
    <s v="Dumb and Dumber to"/>
    <x v="8"/>
    <x v="3"/>
    <x v="34"/>
    <s v="November 14, 2014 (United States)"/>
    <x v="41"/>
    <n v="131000"/>
    <s v="Bobby Farrelly"/>
    <s v="Sean Anders"/>
    <s v="Jim Carrey"/>
    <s v="United States"/>
    <n v="40000000"/>
    <n v="169837010"/>
    <s v="Universal Pictures"/>
    <n v="109"/>
    <n v="236.7"/>
    <n v="218628377.46937051"/>
  </r>
  <r>
    <s v="Before We Go"/>
    <x v="8"/>
    <x v="3"/>
    <x v="34"/>
    <s v="July 21, 2015 (United States)"/>
    <x v="8"/>
    <n v="54000"/>
    <s v="Chris Evans"/>
    <s v="Ronald Bass"/>
    <s v="Chris Evans"/>
    <s v="United States"/>
    <m/>
    <n v="462875"/>
    <s v="G4 Productions"/>
    <n v="95"/>
    <n v="236.7"/>
    <n v="595851.34136037179"/>
  </r>
  <r>
    <s v="How to Train Your Dragon 2"/>
    <x v="1"/>
    <x v="10"/>
    <x v="34"/>
    <s v="June 13, 2014 (United States)"/>
    <x v="40"/>
    <n v="313000"/>
    <s v="Dean DeBlois"/>
    <s v="Dean DeBlois"/>
    <s v="Jay Baruchel"/>
    <s v="United States"/>
    <n v="145000000"/>
    <n v="621537519"/>
    <s v="DreamWorks Animation"/>
    <n v="102"/>
    <n v="236.7"/>
    <n v="800094981.15462613"/>
  </r>
  <r>
    <s v="Noah"/>
    <x v="8"/>
    <x v="2"/>
    <x v="34"/>
    <s v="March 28, 2014 (United States)"/>
    <x v="46"/>
    <n v="246000"/>
    <s v="Darren Aronofsky"/>
    <s v="Darren Aronofsky"/>
    <s v="Russell Crowe"/>
    <s v="United States"/>
    <n v="125000000"/>
    <n v="359200044"/>
    <s v="Paramount Pictures"/>
    <n v="138"/>
    <n v="236.7"/>
    <n v="462392283.08745247"/>
  </r>
  <r>
    <s v="A Walk Among the Tombstones"/>
    <x v="0"/>
    <x v="2"/>
    <x v="34"/>
    <s v="September 19, 2014 (United States)"/>
    <x v="16"/>
    <n v="115000"/>
    <s v="Scott Frank"/>
    <s v="Lawrence Block"/>
    <s v="Liam Neeson"/>
    <s v="United States"/>
    <n v="28000000"/>
    <n v="58834384"/>
    <s v="1984 Private Defense Contractors"/>
    <n v="114"/>
    <n v="236.7"/>
    <n v="75736530.649767637"/>
  </r>
  <r>
    <s v="Need for Speed"/>
    <x v="8"/>
    <x v="2"/>
    <x v="34"/>
    <s v="March 14, 2014 (United States)"/>
    <x v="5"/>
    <n v="165000"/>
    <s v="Scott Waugh"/>
    <s v="George Gatins"/>
    <s v="Aaron Paul"/>
    <s v="United States"/>
    <n v="66000000"/>
    <n v="203277636"/>
    <s v="Dreamworks Pictures"/>
    <n v="132"/>
    <n v="236.7"/>
    <n v="261675942.9201521"/>
  </r>
  <r>
    <s v="Rio 2"/>
    <x v="2"/>
    <x v="10"/>
    <x v="34"/>
    <s v="April 11, 2014 (United States)"/>
    <x v="21"/>
    <n v="83000"/>
    <s v="Carlos Saldanha"/>
    <s v="Don Rhymer"/>
    <s v="Jesse Eisenberg"/>
    <s v="United States"/>
    <n v="103000000"/>
    <n v="498781117"/>
    <s v="Twentieth Century Fox Animation"/>
    <n v="101"/>
    <n v="236.7"/>
    <n v="642072692.6485002"/>
  </r>
  <r>
    <s v="Seventh Son"/>
    <x v="8"/>
    <x v="2"/>
    <x v="34"/>
    <s v="February 6, 2015 (United States)"/>
    <x v="30"/>
    <n v="74000"/>
    <s v="Sergei Bodrov"/>
    <s v="Charles Leavitt"/>
    <s v="Ben Barnes"/>
    <s v="United States"/>
    <n v="95000000"/>
    <n v="114178613"/>
    <s v="Beijing Skywheel Entertainment Co."/>
    <n v="102"/>
    <n v="236.7"/>
    <n v="146980242.42120829"/>
  </r>
  <r>
    <s v="Exodus: Gods and Kings"/>
    <x v="8"/>
    <x v="2"/>
    <x v="34"/>
    <s v="December 12, 2014 (United States)"/>
    <x v="22"/>
    <n v="162000"/>
    <s v="Ridley Scott"/>
    <s v="Adam Cooper"/>
    <s v="Christian Bale"/>
    <s v="United Kingdom"/>
    <n v="140000000"/>
    <n v="268175631"/>
    <s v="Chernin Entertainment"/>
    <n v="150"/>
    <n v="236.7"/>
    <n v="345218059.8466413"/>
  </r>
  <r>
    <s v="A Million Ways to Die in the West"/>
    <x v="0"/>
    <x v="3"/>
    <x v="34"/>
    <s v="May 30, 2014 (United States)"/>
    <x v="10"/>
    <n v="181000"/>
    <s v="Seth MacFarlane"/>
    <s v="Seth MacFarlane"/>
    <s v="Seth MacFarlane"/>
    <s v="United States"/>
    <n v="40000000"/>
    <n v="87189756"/>
    <s v="Bluegrass Films"/>
    <n v="116"/>
    <n v="236.7"/>
    <n v="112237932.62864386"/>
  </r>
  <r>
    <s v="Sabotage"/>
    <x v="0"/>
    <x v="2"/>
    <x v="34"/>
    <s v="March 28, 2014 (United States)"/>
    <x v="46"/>
    <n v="61000"/>
    <s v="David Ayer"/>
    <s v="Skip Woods"/>
    <s v="Arnold Schwarzenegger"/>
    <s v="United States"/>
    <n v="35000000"/>
    <n v="22126842"/>
    <s v="Open Road Films (II)"/>
    <n v="109"/>
    <n v="236.7"/>
    <n v="28483518.197718631"/>
  </r>
  <r>
    <s v="Paddington"/>
    <x v="1"/>
    <x v="10"/>
    <x v="34"/>
    <s v="January 16, 2015 (United States)"/>
    <x v="13"/>
    <n v="103000"/>
    <s v="Paul King"/>
    <s v="Paul King"/>
    <s v="Hugh Bonneville"/>
    <s v="United Kingdom"/>
    <n v="55000000"/>
    <n v="282377683"/>
    <s v="StudioCanal"/>
    <n v="95"/>
    <n v="236.7"/>
    <n v="363500126.78538233"/>
  </r>
  <r>
    <s v="Non-Stop"/>
    <x v="8"/>
    <x v="2"/>
    <x v="34"/>
    <s v="February 28, 2014 (United States)"/>
    <x v="15"/>
    <n v="254000"/>
    <s v="Jaume Collet-Serra"/>
    <s v="John W. Richardson"/>
    <s v="Liam Neeson"/>
    <s v="United Kingdom"/>
    <n v="50000000"/>
    <n v="222809600"/>
    <s v="StudioCanal"/>
    <n v="106"/>
    <n v="236.7"/>
    <n v="286819117.5327419"/>
  </r>
  <r>
    <s v="The Best of Me"/>
    <x v="8"/>
    <x v="0"/>
    <x v="34"/>
    <s v="October 17, 2014 (United States)"/>
    <x v="17"/>
    <n v="68000"/>
    <s v="Michael Hoffman"/>
    <s v="Nicholas Sparks"/>
    <s v="James Marsden"/>
    <s v="United States"/>
    <n v="26000000"/>
    <n v="38609668"/>
    <s v="DiNovi Pictures"/>
    <n v="118"/>
    <n v="236.7"/>
    <n v="49701587.831009716"/>
  </r>
  <r>
    <s v="Horrible Bosses 2"/>
    <x v="0"/>
    <x v="3"/>
    <x v="34"/>
    <s v="November 26, 2014 (United States)"/>
    <x v="21"/>
    <n v="162000"/>
    <s v="Sean Anders"/>
    <s v="Sean Anders"/>
    <s v="Jason Bateman"/>
    <s v="United States"/>
    <n v="42000000"/>
    <n v="107645357"/>
    <s v="BenderSpink"/>
    <n v="108"/>
    <n v="236.7"/>
    <n v="138570089.8939586"/>
  </r>
  <r>
    <s v="This Is Where I Leave You"/>
    <x v="0"/>
    <x v="3"/>
    <x v="34"/>
    <s v="September 19, 2014 (United States)"/>
    <x v="14"/>
    <n v="75000"/>
    <s v="Shawn Levy"/>
    <s v="Jonathan Tropper"/>
    <s v="Jason Bateman"/>
    <s v="United States"/>
    <n v="19800000"/>
    <n v="41296320"/>
    <s v="21 Laps Entertainment"/>
    <n v="103"/>
    <n v="236.7"/>
    <n v="53160070.570342205"/>
  </r>
  <r>
    <s v="Into the Storm"/>
    <x v="8"/>
    <x v="2"/>
    <x v="34"/>
    <s v="August 8, 2014 (United States)"/>
    <x v="1"/>
    <n v="66000"/>
    <s v="Steven Quale"/>
    <s v="John Swetnam"/>
    <s v="Richard Armitage"/>
    <s v="United States"/>
    <n v="50000000"/>
    <n v="161502194"/>
    <s v="Broken Road Productions"/>
    <n v="89"/>
    <n v="236.7"/>
    <n v="207899106.51373047"/>
  </r>
  <r>
    <s v="Penguins of Madagascar"/>
    <x v="1"/>
    <x v="10"/>
    <x v="34"/>
    <s v="November 26, 2014 (United States)"/>
    <x v="17"/>
    <n v="83000"/>
    <s v="Eric Darnell"/>
    <s v="Michael Colton"/>
    <s v="Tom McGrath"/>
    <s v="United States"/>
    <n v="132000000"/>
    <n v="373515621"/>
    <s v="DreamWorks Animation"/>
    <n v="92"/>
    <n v="236.7"/>
    <n v="480820488.88339674"/>
  </r>
  <r>
    <s v="Jack Ryan: Shadow Recruit"/>
    <x v="8"/>
    <x v="2"/>
    <x v="34"/>
    <s v="January 17, 2014 (United States)"/>
    <x v="19"/>
    <n v="126000"/>
    <s v="Kenneth Branagh"/>
    <s v="Adam Cozad"/>
    <s v="Chris Pine"/>
    <s v="United States"/>
    <n v="60000000"/>
    <n v="135503748"/>
    <s v="Paramount Pictures"/>
    <n v="105"/>
    <n v="236.7"/>
    <n v="174431736.44106466"/>
  </r>
  <r>
    <s v="Mommy"/>
    <x v="0"/>
    <x v="0"/>
    <x v="34"/>
    <s v="October 8, 2014 (Belgium)"/>
    <x v="31"/>
    <n v="53000"/>
    <s v="Xavier Dolan"/>
    <s v="Xavier Dolan"/>
    <s v="Anne Dorval"/>
    <s v="Canada"/>
    <m/>
    <n v="13156856"/>
    <s v="Les Films Séville"/>
    <n v="139"/>
    <n v="236.7"/>
    <n v="16936603.393324886"/>
  </r>
  <r>
    <s v="Testament of Youth"/>
    <x v="8"/>
    <x v="5"/>
    <x v="34"/>
    <s v="January 16, 2015 (United Kingdom)"/>
    <x v="4"/>
    <n v="27000"/>
    <s v="James Kent"/>
    <s v="Vera Brittain"/>
    <s v="Alicia Vikander"/>
    <s v="United Kingdom"/>
    <m/>
    <n v="5874883"/>
    <s v="BBC Films"/>
    <n v="129"/>
    <n v="236.7"/>
    <n v="7562639.839881707"/>
  </r>
  <r>
    <s v="Cooties"/>
    <x v="0"/>
    <x v="2"/>
    <x v="34"/>
    <s v="September 18, 2015 (United States)"/>
    <x v="46"/>
    <n v="24000"/>
    <s v="Jonathan Milott"/>
    <s v="Leigh Whannell"/>
    <s v="Elijah Wood"/>
    <s v="United States"/>
    <m/>
    <n v="485544"/>
    <s v="SpectreVision"/>
    <n v="88"/>
    <n v="236.7"/>
    <n v="625032.77059569082"/>
  </r>
  <r>
    <s v="The Book of Life"/>
    <x v="1"/>
    <x v="10"/>
    <x v="34"/>
    <s v="October 17, 2014 (United States)"/>
    <x v="4"/>
    <n v="66000"/>
    <s v="Jorge R. Gutiérrez"/>
    <s v="Jorge R. Gutiérrez"/>
    <s v="Diego Luna"/>
    <s v="United States"/>
    <n v="50000000"/>
    <n v="99783556"/>
    <s v="Reel FX Creative Studios"/>
    <n v="95"/>
    <n v="236.7"/>
    <n v="128449723.33417828"/>
  </r>
  <r>
    <s v="Goodnight Mommy"/>
    <x v="0"/>
    <x v="4"/>
    <x v="34"/>
    <s v="September 11, 2015 (United States)"/>
    <x v="17"/>
    <n v="47000"/>
    <s v="Severin Fiala"/>
    <s v="Veronika Franz"/>
    <s v="Lukas Schwarz"/>
    <s v="Austria"/>
    <m/>
    <n v="2193474"/>
    <s v="Ulrich Seidl Film Produktion GmbH"/>
    <n v="99"/>
    <n v="236.7"/>
    <n v="2823622.8466413184"/>
  </r>
  <r>
    <s v="The November Man"/>
    <x v="0"/>
    <x v="2"/>
    <x v="34"/>
    <s v="August 27, 2014 (United States)"/>
    <x v="21"/>
    <n v="65000"/>
    <s v="Roger Donaldson"/>
    <s v="Michael Finch"/>
    <s v="Pierce Brosnan"/>
    <s v="United States"/>
    <n v="15000000"/>
    <n v="39661919"/>
    <s v="Relativity Media"/>
    <n v="108"/>
    <n v="236.7"/>
    <n v="51056133.161385722"/>
  </r>
  <r>
    <s v="Dracula Untold"/>
    <x v="8"/>
    <x v="2"/>
    <x v="34"/>
    <s v="October 10, 2014 (United States)"/>
    <x v="21"/>
    <n v="184000"/>
    <s v="Gary Shore"/>
    <s v="Matt Sazama"/>
    <s v="Luke Evans"/>
    <s v="United States"/>
    <n v="70000000"/>
    <n v="217124280"/>
    <s v="Universal Pictures"/>
    <n v="92"/>
    <n v="236.7"/>
    <n v="279500499.01140684"/>
  </r>
  <r>
    <s v="Unfriended"/>
    <x v="0"/>
    <x v="4"/>
    <x v="34"/>
    <s v="April 17, 2015 (United States)"/>
    <x v="30"/>
    <n v="71000"/>
    <s v="Levan Gabriadze"/>
    <s v="Nelson Greaves"/>
    <s v="Heather Sossaman"/>
    <s v="United States"/>
    <n v="1000000"/>
    <n v="62882090"/>
    <s v="Bazelevs Production"/>
    <n v="83"/>
    <n v="236.7"/>
    <n v="80947075.720321089"/>
  </r>
  <r>
    <s v="I Origins"/>
    <x v="0"/>
    <x v="0"/>
    <x v="34"/>
    <s v="September 19, 2014 (South Africa)"/>
    <x v="34"/>
    <n v="119000"/>
    <s v="Mike Cahill"/>
    <s v="Mike Cahill"/>
    <s v="Michael Pitt"/>
    <s v="United States"/>
    <n v="1000000"/>
    <n v="481234"/>
    <s v="Verisimilitude"/>
    <n v="106"/>
    <n v="236.7"/>
    <n v="619484.57879171951"/>
  </r>
  <r>
    <s v="Transcendence"/>
    <x v="8"/>
    <x v="2"/>
    <x v="34"/>
    <s v="April 18, 2014 (United States)"/>
    <x v="19"/>
    <n v="220000"/>
    <s v="Wally Pfister"/>
    <s v="Jack Paglen"/>
    <s v="Johnny Depp"/>
    <s v="United Kingdom"/>
    <n v="100000000"/>
    <n v="103039258"/>
    <s v="Alcon Entertainment"/>
    <n v="119"/>
    <n v="236.7"/>
    <n v="132640734.73848754"/>
  </r>
  <r>
    <s v="Endless Love"/>
    <x v="8"/>
    <x v="0"/>
    <x v="34"/>
    <s v="February 14, 2014 (United States)"/>
    <x v="21"/>
    <n v="42000"/>
    <s v="Shana Feste"/>
    <s v="Shana Feste"/>
    <s v="Gabriella Wilde"/>
    <s v="United States"/>
    <n v="20000000"/>
    <n v="34718173"/>
    <s v="Bluegrass Films"/>
    <n v="104"/>
    <n v="236.7"/>
    <n v="44692130.600337982"/>
  </r>
  <r>
    <s v="Just Before I Go"/>
    <x v="0"/>
    <x v="3"/>
    <x v="34"/>
    <s v="April 24, 2015 (United States)"/>
    <x v="5"/>
    <n v="18000"/>
    <s v="Courteney Cox"/>
    <s v="David Flebotte"/>
    <s v="Seann William Scott"/>
    <s v="United States"/>
    <m/>
    <n v="10970"/>
    <s v="New Artists Alliance"/>
    <n v="95"/>
    <n v="236.7"/>
    <n v="14121.499788762147"/>
  </r>
  <r>
    <s v="Before I Go to Sleep"/>
    <x v="0"/>
    <x v="0"/>
    <x v="34"/>
    <s v="October 31, 2014 (United States)"/>
    <x v="5"/>
    <n v="75000"/>
    <s v="Rowan Joffe"/>
    <s v="Rowan Joffe"/>
    <s v="Nicole Kidman"/>
    <s v="United Kingdom"/>
    <n v="22000000"/>
    <n v="17669776"/>
    <s v="Scott Free Productions"/>
    <n v="92"/>
    <n v="236.7"/>
    <n v="22746010.761301227"/>
  </r>
  <r>
    <s v="The Good Lie"/>
    <x v="8"/>
    <x v="5"/>
    <x v="34"/>
    <s v="November 7, 2014 (South Africa)"/>
    <x v="34"/>
    <n v="28000"/>
    <s v="Philippe Falardeau"/>
    <s v="Margaret Nagle"/>
    <s v="Reese Witherspoon"/>
    <s v="Kenya"/>
    <n v="20000000"/>
    <n v="3396345"/>
    <s v="Alcon Entertainment"/>
    <n v="110"/>
    <n v="236.7"/>
    <n v="4372058.8149556406"/>
  </r>
  <r>
    <s v="Deliver Us from Evil"/>
    <x v="0"/>
    <x v="2"/>
    <x v="34"/>
    <s v="July 2, 2014 (United States)"/>
    <x v="19"/>
    <n v="73000"/>
    <s v="Scott Derrickson"/>
    <s v="Scott Derrickson"/>
    <s v="Eric Bana"/>
    <s v="United States"/>
    <n v="30000000"/>
    <n v="87937815"/>
    <s v="Screen Gems"/>
    <n v="118"/>
    <n v="236.7"/>
    <n v="113200896.62230672"/>
  </r>
  <r>
    <s v="The Raid 2"/>
    <x v="0"/>
    <x v="2"/>
    <x v="34"/>
    <s v="April 11, 2014 (United States)"/>
    <x v="45"/>
    <n v="117000"/>
    <s v="Gareth Evans"/>
    <s v="Gareth Evans"/>
    <s v="Iko Uwais"/>
    <s v="Indonesia"/>
    <n v="4500000"/>
    <n v="6566916"/>
    <s v="Sony Pictures Classics"/>
    <n v="150"/>
    <n v="236.7"/>
    <n v="8453482.4892268702"/>
  </r>
  <r>
    <s v="Taken 3"/>
    <x v="8"/>
    <x v="2"/>
    <x v="34"/>
    <s v="January 9, 2015 (United States)"/>
    <x v="22"/>
    <n v="183000"/>
    <s v="Olivier Megaton"/>
    <s v="Luc Besson"/>
    <s v="Liam Neeson"/>
    <s v="France"/>
    <n v="48000000"/>
    <n v="326479141"/>
    <s v="EuropaCorp"/>
    <n v="108"/>
    <n v="236.7"/>
    <n v="420271205.16561049"/>
  </r>
  <r>
    <s v="Pompeii"/>
    <x v="8"/>
    <x v="2"/>
    <x v="34"/>
    <s v="February 21, 2014 (United States)"/>
    <x v="30"/>
    <n v="108000"/>
    <s v="Paul W.S. Anderson"/>
    <s v="Janet Scott Batchler"/>
    <s v="Kit Harington"/>
    <s v="Canada"/>
    <n v="100000000"/>
    <n v="117831631"/>
    <s v="TriStar Pictures"/>
    <n v="105"/>
    <n v="236.7"/>
    <n v="151682712.14913392"/>
  </r>
  <r>
    <s v="Kill Me Three Times"/>
    <x v="0"/>
    <x v="2"/>
    <x v="34"/>
    <s v="April 10, 2015 (United States)"/>
    <x v="23"/>
    <n v="22000"/>
    <s v="Kriv Stenders"/>
    <s v="James McFarland"/>
    <s v="Simon Pegg"/>
    <s v="United States"/>
    <m/>
    <n v="101807"/>
    <s v="Cargo Entertainment"/>
    <n v="90"/>
    <n v="236.7"/>
    <n v="131054.4693705112"/>
  </r>
  <r>
    <s v="Ride Along"/>
    <x v="8"/>
    <x v="2"/>
    <x v="34"/>
    <s v="January 17, 2014 (United States)"/>
    <x v="19"/>
    <n v="106000"/>
    <s v="Tim Story"/>
    <s v="Greg Coolidge"/>
    <s v="Ice Cube"/>
    <s v="United States"/>
    <n v="25000000"/>
    <n v="154468902"/>
    <s v="Universal Pictures"/>
    <n v="99"/>
    <n v="236.7"/>
    <n v="198845265.90367556"/>
  </r>
  <r>
    <s v="That Awkward Moment"/>
    <x v="0"/>
    <x v="3"/>
    <x v="34"/>
    <s v="January 31, 2014 (United States)"/>
    <x v="10"/>
    <n v="99000"/>
    <s v="Tom Gormican"/>
    <s v="Tom Gormican"/>
    <s v="Zac Efron"/>
    <s v="United States"/>
    <n v="8000000"/>
    <n v="45640143"/>
    <s v="Treehouse Pictures"/>
    <n v="94"/>
    <n v="236.7"/>
    <n v="58751802.163498104"/>
  </r>
  <r>
    <s v="The Homesman"/>
    <x v="0"/>
    <x v="0"/>
    <x v="34"/>
    <s v="May 18, 2014 (France)"/>
    <x v="14"/>
    <n v="32000"/>
    <s v="Tommy Lee Jones"/>
    <s v="Tommy Lee Jones"/>
    <s v="Tommy Lee Jones"/>
    <s v="United States"/>
    <n v="16000000"/>
    <n v="3819421"/>
    <s v="EuropaCorp"/>
    <n v="122"/>
    <n v="236.7"/>
    <n v="4916677.5610477403"/>
  </r>
  <r>
    <s v="Black Sea"/>
    <x v="0"/>
    <x v="1"/>
    <x v="34"/>
    <s v="January 23, 2015 (United States)"/>
    <x v="5"/>
    <n v="36000"/>
    <s v="Kevin Macdonald"/>
    <s v="Dennis Kelly"/>
    <s v="Jude Law"/>
    <s v="United Kingdom"/>
    <m/>
    <n v="4070789"/>
    <s v="Focus Features"/>
    <n v="114"/>
    <n v="236.7"/>
    <n v="5240259.4351499788"/>
  </r>
  <r>
    <s v="Men, Women &amp; Children"/>
    <x v="0"/>
    <x v="3"/>
    <x v="34"/>
    <s v="October 17, 2014 (United States)"/>
    <x v="17"/>
    <n v="31000"/>
    <s v="Jason Reitman"/>
    <s v="Chad Kultgen"/>
    <s v="Kaitlyn Dever"/>
    <s v="United States"/>
    <n v="16000000"/>
    <n v="1705908"/>
    <s v="Paramount Pictures"/>
    <n v="119"/>
    <n v="236.7"/>
    <n v="2195987.1888466412"/>
  </r>
  <r>
    <s v="Let's Be Cops"/>
    <x v="0"/>
    <x v="2"/>
    <x v="34"/>
    <s v="August 13, 2014 (United States)"/>
    <x v="5"/>
    <n v="129000"/>
    <s v="Luke Greenfield"/>
    <s v="Luke Greenfield"/>
    <s v="Jake Johnson"/>
    <s v="United States"/>
    <n v="17000000"/>
    <n v="138224951"/>
    <s v="Genre Films"/>
    <n v="104"/>
    <n v="236.7"/>
    <n v="177934696.11195606"/>
  </r>
  <r>
    <s v="A Most Violent Year"/>
    <x v="0"/>
    <x v="2"/>
    <x v="34"/>
    <s v="January 30, 2015 (United States)"/>
    <x v="9"/>
    <n v="68000"/>
    <s v="J.C. Chandor"/>
    <s v="J.C. Chandor"/>
    <s v="Oscar Isaac"/>
    <s v="United States"/>
    <n v="20000000"/>
    <n v="12007070"/>
    <s v="Before The Door Pictures"/>
    <n v="125"/>
    <n v="236.7"/>
    <n v="15456502.868610056"/>
  </r>
  <r>
    <s v="PK"/>
    <x v="4"/>
    <x v="3"/>
    <x v="34"/>
    <s v="December 19, 2014 (India)"/>
    <x v="31"/>
    <n v="169000"/>
    <s v="Rajkumar Hirani"/>
    <s v="Rajkumar Hirani"/>
    <s v="Aamir Khan"/>
    <s v="India"/>
    <m/>
    <n v="100370104"/>
    <s v="Rajkumar Hirani Films"/>
    <n v="153"/>
    <n v="236.7"/>
    <n v="129204776.88550909"/>
  </r>
  <r>
    <s v="A Little Chaos"/>
    <x v="0"/>
    <x v="0"/>
    <x v="34"/>
    <s v="June 26, 2015 (United States)"/>
    <x v="16"/>
    <n v="22000"/>
    <s v="Alan Rickman"/>
    <s v="Jeremy Brock"/>
    <s v="Kate Winslet"/>
    <s v="United Kingdom"/>
    <m/>
    <n v="10084623"/>
    <s v="BBC Films"/>
    <n v="112"/>
    <n v="236.7"/>
    <n v="12981768.602027884"/>
  </r>
  <r>
    <s v="The Loft"/>
    <x v="0"/>
    <x v="16"/>
    <x v="34"/>
    <s v="January 30, 2015 (United States)"/>
    <x v="21"/>
    <n v="53000"/>
    <s v="Erik Van Looy"/>
    <s v="Bart De Pauw"/>
    <s v="Karl Urban"/>
    <s v="Belgium"/>
    <n v="14000000"/>
    <n v="11020402"/>
    <s v="Open Road Films"/>
    <n v="108"/>
    <n v="236.7"/>
    <n v="14186381.45078158"/>
  </r>
  <r>
    <s v="A Most Wanted Man"/>
    <x v="0"/>
    <x v="6"/>
    <x v="34"/>
    <s v="August 1, 2014 (United States)"/>
    <x v="8"/>
    <n v="74000"/>
    <s v="Anton Corbijn"/>
    <s v="Andrew Bovell"/>
    <s v="Philip Seymour Hoffman"/>
    <s v="United Kingdom"/>
    <n v="15000000"/>
    <n v="36233517"/>
    <s v="Lionsgate"/>
    <n v="122"/>
    <n v="236.7"/>
    <n v="46642807.899873257"/>
  </r>
  <r>
    <s v="Clown"/>
    <x v="0"/>
    <x v="4"/>
    <x v="34"/>
    <s v="June 17, 2016 (United States)"/>
    <x v="46"/>
    <n v="23000"/>
    <s v="Jon Watts"/>
    <s v="Christopher Ford"/>
    <s v="Andy Powers"/>
    <s v="United States"/>
    <n v="1500000"/>
    <n v="4381603"/>
    <s v="Cross Creek Pictures"/>
    <n v="100"/>
    <n v="236.7"/>
    <n v="5640365.1630756231"/>
  </r>
  <r>
    <s v="The Signal"/>
    <x v="8"/>
    <x v="0"/>
    <x v="34"/>
    <s v="July 10, 2014 (Germany)"/>
    <x v="10"/>
    <n v="64000"/>
    <s v="William Eubank"/>
    <s v="Carlyle Eubank"/>
    <s v="Brenton Thwaites"/>
    <s v="United States"/>
    <n v="4000000"/>
    <n v="2595622"/>
    <s v="Automatik Entertainment"/>
    <n v="97"/>
    <n v="236.7"/>
    <n v="3341301.3240388678"/>
  </r>
  <r>
    <s v="The Hundred-Foot Journey"/>
    <x v="1"/>
    <x v="3"/>
    <x v="34"/>
    <s v="August 8, 2014 (United States)"/>
    <x v="4"/>
    <n v="79000"/>
    <s v="Lasse Hallström"/>
    <s v="Steven Knight"/>
    <s v="Helen Mirren"/>
    <s v="United States"/>
    <n v="22000000"/>
    <n v="89514453"/>
    <s v="Amblin Entertainment"/>
    <n v="122"/>
    <n v="236.7"/>
    <n v="115230476.67553866"/>
  </r>
  <r>
    <s v="Beyond the Lights"/>
    <x v="8"/>
    <x v="0"/>
    <x v="34"/>
    <s v="November 14, 2014 (United States)"/>
    <x v="15"/>
    <n v="16000"/>
    <s v="Gina Prince-Bythewood"/>
    <s v="Gina Prince-Bythewood"/>
    <s v="Gugu Mbatha-Raw"/>
    <s v="United States"/>
    <n v="7000000"/>
    <n v="14618727"/>
    <s v="Black Entertainment Television (BET)"/>
    <n v="116"/>
    <n v="236.7"/>
    <n v="18818445.783269964"/>
  </r>
  <r>
    <s v="Maps to the Stars"/>
    <x v="0"/>
    <x v="3"/>
    <x v="34"/>
    <s v="February 27, 2015 (United States)"/>
    <x v="19"/>
    <n v="39000"/>
    <s v="David Cronenberg"/>
    <s v="Bruce Wagner"/>
    <s v="Julianne Moore"/>
    <s v="Canada"/>
    <n v="15000000"/>
    <n v="4510934"/>
    <s v="Prospero Pictures"/>
    <n v="111"/>
    <n v="236.7"/>
    <n v="5806850.8229826791"/>
  </r>
  <r>
    <s v="If I Stay"/>
    <x v="8"/>
    <x v="0"/>
    <x v="34"/>
    <s v="August 22, 2014 (United States)"/>
    <x v="17"/>
    <n v="118000"/>
    <s v="R.J. Cutler"/>
    <s v="Shauna Cross"/>
    <s v="Chloë Grace Moretz"/>
    <s v="United States"/>
    <n v="11000000"/>
    <n v="78274843"/>
    <s v="DiNovi Pictures"/>
    <n v="107"/>
    <n v="236.7"/>
    <n v="100761912.38741022"/>
  </r>
  <r>
    <s v="She's Funny That Way"/>
    <x v="0"/>
    <x v="3"/>
    <x v="34"/>
    <s v="August 21, 2015 (United States)"/>
    <x v="10"/>
    <n v="25000"/>
    <s v="Peter Bogdanovich"/>
    <s v="Louise Stratten"/>
    <s v="Imogen Poots"/>
    <s v="United States"/>
    <m/>
    <n v="6034851"/>
    <s v="Lagniappe Films"/>
    <n v="93"/>
    <n v="236.7"/>
    <n v="7768564.0038022818"/>
  </r>
  <r>
    <n v="71"/>
    <x v="0"/>
    <x v="2"/>
    <x v="34"/>
    <s v="October 10, 2014 (United Kingdom)"/>
    <x v="13"/>
    <n v="53000"/>
    <s v="Yann Demange"/>
    <s v="Gregory Burke"/>
    <s v="Jack O'Connell"/>
    <s v="United Kingdom"/>
    <m/>
    <n v="3062178"/>
    <s v="Film 4"/>
    <n v="99"/>
    <n v="236.7"/>
    <n v="3941891.1558935363"/>
  </r>
  <r>
    <s v="Still Alice"/>
    <x v="8"/>
    <x v="0"/>
    <x v="34"/>
    <s v="February 20, 2015 (United States)"/>
    <x v="24"/>
    <n v="129000"/>
    <s v="Richard Glatzer"/>
    <s v="Richard Glatzer"/>
    <s v="Julianne Moore"/>
    <s v="United States"/>
    <n v="5000000"/>
    <n v="44779195"/>
    <s v="Lutzus-Brown"/>
    <n v="101"/>
    <n v="236.7"/>
    <n v="57643518.024926066"/>
  </r>
  <r>
    <s v="3 Days to Kill"/>
    <x v="8"/>
    <x v="2"/>
    <x v="34"/>
    <s v="February 21, 2014 (United States)"/>
    <x v="19"/>
    <n v="90000"/>
    <s v="McG"/>
    <s v="Adi Hasak"/>
    <s v="Kevin Costner"/>
    <s v="United States"/>
    <n v="28000000"/>
    <n v="53260230"/>
    <s v="Relativity Media"/>
    <n v="117"/>
    <n v="236.7"/>
    <n v="68561014.283903673"/>
  </r>
  <r>
    <s v="Spring"/>
    <x v="4"/>
    <x v="4"/>
    <x v="34"/>
    <s v="March 20, 2015 (United States)"/>
    <x v="17"/>
    <n v="26000"/>
    <s v="Justin Benson"/>
    <s v="Justin Benson"/>
    <s v="Lou Taylor Pucci"/>
    <s v="United States"/>
    <m/>
    <n v="49970"/>
    <s v="Rustic Films"/>
    <n v="109"/>
    <n v="236.7"/>
    <n v="64325.555555555555"/>
  </r>
  <r>
    <s v="Love &amp; Mercy"/>
    <x v="8"/>
    <x v="5"/>
    <x v="34"/>
    <s v="June 19, 2015 (United States)"/>
    <x v="34"/>
    <n v="37000"/>
    <s v="Bill Pohlad"/>
    <s v="Oren Moverman"/>
    <s v="John Cusack"/>
    <s v="United States"/>
    <n v="10000000"/>
    <n v="28641776"/>
    <s v="River Road Entertainment"/>
    <n v="121"/>
    <n v="236.7"/>
    <n v="36870085.11702577"/>
  </r>
  <r>
    <s v="Big Eyes"/>
    <x v="8"/>
    <x v="5"/>
    <x v="34"/>
    <s v="December 25, 2014 (United States)"/>
    <x v="9"/>
    <n v="88000"/>
    <s v="Tim Burton"/>
    <s v="Scott Alexander"/>
    <s v="Amy Adams"/>
    <s v="United States"/>
    <n v="10000000"/>
    <n v="29253166"/>
    <s v="The Weinstein Company"/>
    <n v="106"/>
    <n v="236.7"/>
    <n v="37657117.364596538"/>
  </r>
  <r>
    <s v="Addicted"/>
    <x v="0"/>
    <x v="0"/>
    <x v="34"/>
    <s v="October 10, 2014 (United States)"/>
    <x v="27"/>
    <n v="10000"/>
    <s v="Bille Woodruff"/>
    <s v="Christina Welsh"/>
    <s v="Sharon Leal"/>
    <s v="United States"/>
    <n v="5000000"/>
    <n v="17534314"/>
    <s v="Codeblack Entertainment"/>
    <n v="106"/>
    <n v="236.7"/>
    <n v="22571632.766370934"/>
  </r>
  <r>
    <s v="The Water Diviner"/>
    <x v="0"/>
    <x v="0"/>
    <x v="34"/>
    <s v="December 26, 2014 (Australia)"/>
    <x v="9"/>
    <n v="73000"/>
    <s v="Russell Crowe"/>
    <s v="Andrew Knight"/>
    <s v="Russell Crowe"/>
    <s v="Australia"/>
    <n v="22500000"/>
    <n v="38176317"/>
    <s v="Fear of God Films"/>
    <n v="111"/>
    <n v="236.7"/>
    <n v="49143742.24714829"/>
  </r>
  <r>
    <s v="Selma"/>
    <x v="8"/>
    <x v="5"/>
    <x v="34"/>
    <s v="January 9, 2015 (United States)"/>
    <x v="24"/>
    <n v="88000"/>
    <s v="Ava DuVernay"/>
    <s v="Paul Webb"/>
    <s v="David Oyelowo"/>
    <s v="United Kingdom"/>
    <n v="20000000"/>
    <n v="66787908"/>
    <s v="Pathé"/>
    <n v="128"/>
    <n v="236.7"/>
    <n v="85974970.712294042"/>
  </r>
  <r>
    <s v="Veronica Mars"/>
    <x v="8"/>
    <x v="6"/>
    <x v="34"/>
    <s v="March 13, 2014 (Germany)"/>
    <x v="8"/>
    <n v="51000"/>
    <s v="Rob Thomas"/>
    <s v="Rob Thomas"/>
    <s v="Kristen Bell"/>
    <s v="United States"/>
    <n v="6000000"/>
    <n v="3485383"/>
    <s v="Warner Bros. Digital Distribution"/>
    <n v="107"/>
    <n v="236.7"/>
    <n v="4486675.9615547108"/>
  </r>
  <r>
    <s v="Million Dollar Arm"/>
    <x v="1"/>
    <x v="5"/>
    <x v="34"/>
    <s v="May 16, 2014 (United States)"/>
    <x v="9"/>
    <n v="44000"/>
    <s v="Craig Gillespie"/>
    <s v="Tom McCarthy"/>
    <s v="Jon Hamm"/>
    <s v="United States"/>
    <n v="25000000"/>
    <n v="38483455"/>
    <s v="Walt Disney Pictures"/>
    <n v="124"/>
    <n v="236.7"/>
    <n v="49539115.920997046"/>
  </r>
  <r>
    <s v="The One I Love"/>
    <x v="0"/>
    <x v="3"/>
    <x v="34"/>
    <s v="August 8, 2014 (United States)"/>
    <x v="12"/>
    <n v="37000"/>
    <s v="Charlie McDowell"/>
    <s v="Justin Lader"/>
    <s v="Mark Duplass"/>
    <s v="United States"/>
    <n v="100000"/>
    <n v="596933"/>
    <s v="RADiUS-TWC"/>
    <n v="91"/>
    <n v="236.7"/>
    <n v="768421.99028305872"/>
  </r>
  <r>
    <s v="Jersey Boys"/>
    <x v="0"/>
    <x v="5"/>
    <x v="34"/>
    <s v="June 20, 2014 (United States)"/>
    <x v="8"/>
    <n v="33000"/>
    <s v="Clint Eastwood"/>
    <s v="Marshall Brickman"/>
    <s v="John Lloyd Young"/>
    <s v="United States"/>
    <n v="40000000"/>
    <n v="67647013"/>
    <s v="Four Seasons Partnership"/>
    <n v="134"/>
    <n v="236.7"/>
    <n v="87080882.387410223"/>
  </r>
  <r>
    <s v="Walk of Shame"/>
    <x v="0"/>
    <x v="3"/>
    <x v="34"/>
    <s v="May 1, 2014 (Israel)"/>
    <x v="22"/>
    <n v="52000"/>
    <s v="Steven Brill"/>
    <s v="Steven Brill"/>
    <s v="Elizabeth Banks"/>
    <s v="United States"/>
    <m/>
    <n v="8122990"/>
    <s v="Focus World"/>
    <n v="95"/>
    <n v="236.7"/>
    <n v="10456590.844951415"/>
  </r>
  <r>
    <s v="Draft Day"/>
    <x v="8"/>
    <x v="0"/>
    <x v="34"/>
    <s v="April 11, 2014 (United States)"/>
    <x v="8"/>
    <n v="56000"/>
    <s v="Ivan Reitman"/>
    <s v="Scott Rothman"/>
    <s v="Kevin Costner"/>
    <s v="United States"/>
    <n v="25000000"/>
    <n v="29824199"/>
    <s v="Summit Entertainment"/>
    <n v="110"/>
    <n v="236.7"/>
    <n v="38392198.71271652"/>
  </r>
  <r>
    <s v="And So It Goes"/>
    <x v="8"/>
    <x v="3"/>
    <x v="34"/>
    <s v="July 25, 2014 (United States)"/>
    <x v="1"/>
    <n v="13000"/>
    <s v="Rob Reiner"/>
    <s v="Mark Andrus"/>
    <s v="Michael Douglas"/>
    <s v="United States"/>
    <n v="18000000"/>
    <n v="25419147"/>
    <s v="ASIG Productions"/>
    <n v="94"/>
    <n v="236.7"/>
    <n v="32721648.039290242"/>
  </r>
  <r>
    <s v="A Haunted House 2"/>
    <x v="0"/>
    <x v="3"/>
    <x v="34"/>
    <s v="April 18, 2014 (United States)"/>
    <x v="32"/>
    <n v="20000"/>
    <s v="Michael Tiddes"/>
    <s v="Marlon Wayans"/>
    <s v="Marlon Wayans"/>
    <s v="United States"/>
    <n v="4000000"/>
    <n v="25358716"/>
    <s v="Baby Way Productions"/>
    <n v="86"/>
    <n v="236.7"/>
    <n v="32643856.211237855"/>
  </r>
  <r>
    <s v="The Gambler"/>
    <x v="0"/>
    <x v="6"/>
    <x v="34"/>
    <s v="December 25, 2014 (United States)"/>
    <x v="10"/>
    <n v="68000"/>
    <s v="Rupert Wyatt"/>
    <s v="William Monahan"/>
    <s v="Mark Wahlberg"/>
    <s v="United States"/>
    <n v="25000000"/>
    <n v="39280992"/>
    <s v="Paramount Pictures"/>
    <n v="111"/>
    <n v="236.7"/>
    <n v="50565772.126742713"/>
  </r>
  <r>
    <s v="Cake"/>
    <x v="0"/>
    <x v="0"/>
    <x v="34"/>
    <s v="January 23, 2015 (United States)"/>
    <x v="5"/>
    <n v="36000"/>
    <s v="Daniel Barnz"/>
    <s v="Patrick Tobin"/>
    <s v="Jennifer Aniston"/>
    <s v="United States"/>
    <n v="7000000"/>
    <n v="2433850"/>
    <s v="Cinelou Films"/>
    <n v="102"/>
    <n v="236.7"/>
    <n v="3133054.9007182089"/>
  </r>
  <r>
    <s v="I, Frankenstein"/>
    <x v="8"/>
    <x v="2"/>
    <x v="34"/>
    <s v="January 24, 2014 (United States)"/>
    <x v="27"/>
    <n v="79000"/>
    <s v="Stuart Beattie"/>
    <s v="Stuart Beattie"/>
    <s v="Aaron Eckhart"/>
    <s v="United States"/>
    <n v="65000000"/>
    <n v="76801179"/>
    <s v="Hopscotch Features"/>
    <n v="92"/>
    <n v="236.7"/>
    <n v="98864889.06337136"/>
  </r>
  <r>
    <s v="Muppets Most Wanted"/>
    <x v="1"/>
    <x v="1"/>
    <x v="34"/>
    <s v="March 21, 2014 (United States)"/>
    <x v="5"/>
    <n v="33000"/>
    <s v="James Bobin"/>
    <s v="James Bobin"/>
    <s v="Ricky Gervais"/>
    <s v="United States"/>
    <n v="50000000"/>
    <n v="80383113"/>
    <s v="Walt Disney Pictures"/>
    <n v="107"/>
    <n v="236.7"/>
    <n v="103475853.5323194"/>
  </r>
  <r>
    <s v="Two Night Stand"/>
    <x v="0"/>
    <x v="3"/>
    <x v="34"/>
    <s v="September 26, 2014 (United States)"/>
    <x v="5"/>
    <n v="67000"/>
    <s v="Max Nichols"/>
    <s v="Mark Hammer"/>
    <s v="Miles Teller"/>
    <s v="United States"/>
    <m/>
    <n v="492332"/>
    <s v="Apartment Two"/>
    <n v="86"/>
    <n v="236.7"/>
    <n v="633770.85086607526"/>
  </r>
  <r>
    <s v="Son of a Gun"/>
    <x v="0"/>
    <x v="2"/>
    <x v="34"/>
    <s v="December 11, 2014 (United States)"/>
    <x v="5"/>
    <n v="27000"/>
    <s v="Julius Avery"/>
    <s v="Julius Avery"/>
    <s v="Ewan McGregor"/>
    <s v="Australia"/>
    <m/>
    <n v="660241"/>
    <s v="Screen Australia"/>
    <n v="108"/>
    <n v="236.7"/>
    <n v="849917.33291085763"/>
  </r>
  <r>
    <s v="Pawn Sacrifice"/>
    <x v="8"/>
    <x v="5"/>
    <x v="34"/>
    <s v="September 25, 2015 (United States)"/>
    <x v="9"/>
    <n v="42000"/>
    <s v="Edward Zwick"/>
    <s v="Steven Knight"/>
    <s v="Tobey Maguire"/>
    <s v="United States"/>
    <n v="19000000"/>
    <n v="5578519"/>
    <s v="Gail Katz Productions"/>
    <n v="115"/>
    <n v="236.7"/>
    <n v="7181135.3582594004"/>
  </r>
  <r>
    <s v="Left Behind"/>
    <x v="8"/>
    <x v="2"/>
    <x v="34"/>
    <s v="October 3, 2014 (United States)"/>
    <x v="59"/>
    <n v="38000"/>
    <s v="Vic Armstrong"/>
    <s v="Paul Lalonde"/>
    <s v="Nicolas Cage"/>
    <s v="United States"/>
    <n v="16000000"/>
    <n v="27405896"/>
    <s v="Stoney Lake Entertainment"/>
    <n v="110"/>
    <n v="236.7"/>
    <n v="35279157.208280526"/>
  </r>
  <r>
    <s v="Alexander and the Terrible, Horrible, No Good, Very Bad Day"/>
    <x v="1"/>
    <x v="3"/>
    <x v="34"/>
    <s v="October 10, 2014 (United States)"/>
    <x v="19"/>
    <n v="42000"/>
    <s v="Miguel Arteta"/>
    <s v="Rob Lieber"/>
    <s v="Steve Carell"/>
    <s v="United States"/>
    <n v="28000000"/>
    <n v="100654149"/>
    <s v="Walt Disney Pictures"/>
    <n v="81"/>
    <n v="236.7"/>
    <n v="129570423.32192649"/>
  </r>
  <r>
    <s v="St. Vincent"/>
    <x v="8"/>
    <x v="3"/>
    <x v="34"/>
    <s v="October 24, 2014 (United States)"/>
    <x v="13"/>
    <n v="98000"/>
    <s v="Theodore Melfi"/>
    <s v="Theodore Melfi"/>
    <s v="Bill Murray"/>
    <s v="United States"/>
    <n v="13000000"/>
    <n v="54837234"/>
    <s v="Chernin Entertainment"/>
    <n v="102"/>
    <n v="236.7"/>
    <n v="70591065.482889742"/>
  </r>
  <r>
    <s v="The Legend of Hercules"/>
    <x v="8"/>
    <x v="2"/>
    <x v="34"/>
    <s v="January 10, 2014 (United States)"/>
    <x v="29"/>
    <n v="53000"/>
    <s v="Renny Harlin"/>
    <s v="Sean Hood"/>
    <s v="Kellan Lutz"/>
    <s v="United States"/>
    <n v="70000000"/>
    <n v="61279452"/>
    <s v="Summit Entertainment"/>
    <n v="99"/>
    <n v="236.7"/>
    <n v="78884026.296577945"/>
  </r>
  <r>
    <s v="Kill the Messenger"/>
    <x v="0"/>
    <x v="5"/>
    <x v="34"/>
    <s v="October 9, 2014 (Hungary)"/>
    <x v="15"/>
    <n v="45000"/>
    <s v="Michael Cuesta"/>
    <s v="Peter Landesman"/>
    <s v="Jeremy Renner"/>
    <s v="United States"/>
    <m/>
    <n v="5218973"/>
    <s v="Sierra / Affinity"/>
    <n v="112"/>
    <n v="236.7"/>
    <n v="6718297.7317279261"/>
  </r>
  <r>
    <s v="Step Up All in"/>
    <x v="8"/>
    <x v="0"/>
    <x v="34"/>
    <s v="August 8, 2014 (United States)"/>
    <x v="22"/>
    <n v="33000"/>
    <s v="Trish Sie"/>
    <s v="Duane Adler"/>
    <s v="Ryan Guzman"/>
    <s v="United States"/>
    <n v="45000000"/>
    <n v="86165646"/>
    <s v="Summit Entertainment"/>
    <n v="112"/>
    <n v="236.7"/>
    <n v="110919612.7427123"/>
  </r>
  <r>
    <s v="The Salvation"/>
    <x v="0"/>
    <x v="2"/>
    <x v="34"/>
    <s v="February 27, 2015 (United States)"/>
    <x v="17"/>
    <n v="37000"/>
    <s v="Kristian Levring"/>
    <s v="Anders Thomas Jensen"/>
    <s v="Mads Mikkelsen"/>
    <s v="Denmark"/>
    <m/>
    <n v="1363964"/>
    <s v="Zentropa Entertainments"/>
    <n v="92"/>
    <n v="236.7"/>
    <n v="1755808.3261512464"/>
  </r>
  <r>
    <s v="God's Not Dead"/>
    <x v="1"/>
    <x v="0"/>
    <x v="34"/>
    <s v="March 21, 2014 (United States)"/>
    <x v="32"/>
    <n v="41000"/>
    <s v="Harold Cronk"/>
    <s v="Hunter Dennis"/>
    <s v="Shane Harper"/>
    <s v="United States"/>
    <n v="2000000"/>
    <n v="64676349"/>
    <s v="Pure Flix Productions"/>
    <n v="113"/>
    <n v="236.7"/>
    <n v="83256795.692015216"/>
  </r>
  <r>
    <s v="Winter's Tale"/>
    <x v="8"/>
    <x v="0"/>
    <x v="34"/>
    <s v="February 14, 2014 (United States)"/>
    <x v="19"/>
    <n v="53000"/>
    <s v="Akiva Goldsman"/>
    <s v="Akiva Goldsman"/>
    <s v="Colin Farrell"/>
    <s v="United States"/>
    <n v="60000000"/>
    <n v="30800231"/>
    <s v="Village Roadshow Pictures"/>
    <n v="118"/>
    <n v="236.7"/>
    <n v="39648628.583438955"/>
  </r>
  <r>
    <s v="When Marnie Was There"/>
    <x v="1"/>
    <x v="10"/>
    <x v="34"/>
    <s v="August 7, 2015 (United States)"/>
    <x v="3"/>
    <n v="35000"/>
    <s v="James Simone"/>
    <s v="Joan G. Robinson"/>
    <s v="Sara Takatsuki"/>
    <s v="Japan"/>
    <m/>
    <n v="34949567"/>
    <s v="Dentsu"/>
    <n v="103"/>
    <n v="236.7"/>
    <n v="44990000.274186738"/>
  </r>
  <r>
    <s v="Mr. Peabody &amp; Sherman"/>
    <x v="1"/>
    <x v="10"/>
    <x v="34"/>
    <s v="March 7, 2014 (United States)"/>
    <x v="8"/>
    <n v="65000"/>
    <s v="Rob Minkoff"/>
    <s v="Jay Ward"/>
    <s v="Ty Burrell"/>
    <s v="United States"/>
    <n v="145000000"/>
    <n v="275698039"/>
    <s v="Bullwinkle Studios"/>
    <n v="92"/>
    <n v="236.7"/>
    <n v="354901531.4038868"/>
  </r>
  <r>
    <s v="Tammy"/>
    <x v="0"/>
    <x v="3"/>
    <x v="34"/>
    <s v="July 2, 2014 (United States)"/>
    <x v="38"/>
    <n v="49000"/>
    <s v="Ben Falcone"/>
    <s v="Melissa McCarthy"/>
    <s v="Melissa McCarthy"/>
    <s v="United States"/>
    <n v="20000000"/>
    <n v="100375432"/>
    <s v="RatPac-Dune Entertainment"/>
    <n v="97"/>
    <n v="236.7"/>
    <n v="129211635.53189692"/>
  </r>
  <r>
    <s v="Big Game"/>
    <x v="8"/>
    <x v="2"/>
    <x v="34"/>
    <s v="June 26, 2015 (United States)"/>
    <x v="20"/>
    <n v="32000"/>
    <s v="Jalmari Helander"/>
    <s v="Jalmari Helander"/>
    <s v="Samuel L. Jackson"/>
    <s v="Finland"/>
    <m/>
    <n v="7455398"/>
    <s v="Subzero Film Entertainment"/>
    <n v="110"/>
    <n v="236.7"/>
    <n v="9597210.6911702584"/>
  </r>
  <r>
    <s v="A Long Way Down"/>
    <x v="0"/>
    <x v="3"/>
    <x v="34"/>
    <s v="June 5, 2014 (United States)"/>
    <x v="5"/>
    <n v="32000"/>
    <s v="Pascal Chaumeil"/>
    <s v="Nick Hornby"/>
    <s v="Pierce Brosnan"/>
    <s v="United Kingdom"/>
    <n v="12000000"/>
    <n v="7257942"/>
    <s v="Wildgaze Films"/>
    <n v="96"/>
    <n v="236.7"/>
    <n v="9343028.8441064637"/>
  </r>
  <r>
    <s v="The Rover"/>
    <x v="0"/>
    <x v="2"/>
    <x v="34"/>
    <s v="June 20, 2014 (United States)"/>
    <x v="5"/>
    <n v="46000"/>
    <s v="David Michôd"/>
    <s v="David Michôd"/>
    <s v="Guy Pearce"/>
    <s v="Australia"/>
    <n v="12000000"/>
    <n v="2510007"/>
    <s v="Porchlight Films"/>
    <n v="103"/>
    <n v="236.7"/>
    <n v="3231090.5487959445"/>
  </r>
  <r>
    <s v="Force Majeure"/>
    <x v="0"/>
    <x v="3"/>
    <x v="34"/>
    <s v="December 30, 2014 (United States)"/>
    <x v="4"/>
    <n v="51000"/>
    <s v="Ruben Östlund"/>
    <s v="Ruben Östlund"/>
    <s v="Johannes Kuhnke"/>
    <s v="Sweden"/>
    <m/>
    <n v="4094339"/>
    <s v="Plattform Produktion"/>
    <n v="120"/>
    <n v="236.7"/>
    <n v="5270574.9611322349"/>
  </r>
  <r>
    <s v="Two Days, One Night"/>
    <x v="8"/>
    <x v="0"/>
    <x v="34"/>
    <s v="May 21, 2014 (Belgium)"/>
    <x v="4"/>
    <n v="46000"/>
    <s v="Jean-Pierre Dardenne"/>
    <s v="Jean-Pierre Dardenne"/>
    <s v="Marion Cotillard"/>
    <s v="Belgium"/>
    <m/>
    <n v="9016922"/>
    <s v="Les Films du Fleuve"/>
    <n v="95"/>
    <n v="236.7"/>
    <n v="11607334.741867343"/>
  </r>
  <r>
    <s v="Lost River"/>
    <x v="0"/>
    <x v="0"/>
    <x v="34"/>
    <s v="April 10, 2015 (United States)"/>
    <x v="46"/>
    <n v="17000"/>
    <s v="Ryan Gosling"/>
    <s v="Ryan Gosling"/>
    <s v="Christina Hendricks"/>
    <s v="United States"/>
    <n v="2000000"/>
    <n v="615500"/>
    <s v="Bold Films"/>
    <n v="95"/>
    <n v="236.7"/>
    <n v="792322.98267849605"/>
  </r>
  <r>
    <s v="Magic in the Moonlight"/>
    <x v="8"/>
    <x v="3"/>
    <x v="34"/>
    <s v="August 15, 2014 (United States)"/>
    <x v="16"/>
    <n v="66000"/>
    <s v="Woody Allen"/>
    <s v="Woody Allen"/>
    <s v="Colin Firth"/>
    <s v="United States"/>
    <n v="16800000"/>
    <n v="51029361"/>
    <s v="Gravier Productions"/>
    <n v="97"/>
    <n v="236.7"/>
    <n v="65689253.471482895"/>
  </r>
  <r>
    <s v="Song of the Sea"/>
    <x v="1"/>
    <x v="10"/>
    <x v="34"/>
    <s v="November 20, 2015 (United States)"/>
    <x v="31"/>
    <n v="54000"/>
    <s v="Tomm Moore"/>
    <s v="Will Collins"/>
    <s v="David Rawle"/>
    <s v="Ireland"/>
    <m/>
    <n v="4190884"/>
    <s v="Backup Media"/>
    <n v="93"/>
    <n v="236.7"/>
    <n v="5394855.744824673"/>
  </r>
  <r>
    <s v="Hector and the Search for Happiness"/>
    <x v="0"/>
    <x v="1"/>
    <x v="34"/>
    <s v="August 14, 2014 (Germany)"/>
    <x v="9"/>
    <n v="46000"/>
    <s v="Peter Chelsom"/>
    <s v="Maria von Heland"/>
    <s v="Simon Pegg"/>
    <s v="Germany"/>
    <m/>
    <n v="6337728"/>
    <s v="Egoli Tossell Pictures"/>
    <n v="114"/>
    <n v="236.7"/>
    <n v="8158452.5627376428"/>
  </r>
  <r>
    <s v="The Quiet Ones"/>
    <x v="8"/>
    <x v="4"/>
    <x v="34"/>
    <s v="April 25, 2014 (United States)"/>
    <x v="27"/>
    <n v="20000"/>
    <s v="John Pogue"/>
    <s v="Craig Rosenberg"/>
    <s v="Jared Harris"/>
    <s v="United Kingdom"/>
    <n v="200000"/>
    <n v="17835162"/>
    <s v="Exclusive Media Group"/>
    <n v="98"/>
    <n v="236.7"/>
    <n v="22958909.427122939"/>
  </r>
  <r>
    <s v="Zombeavers"/>
    <x v="0"/>
    <x v="2"/>
    <x v="34"/>
    <s v="March 20, 2015 (United States)"/>
    <x v="25"/>
    <n v="17000"/>
    <s v="Jordan Rubin"/>
    <s v="Al Kaplan"/>
    <s v="Rachel Melvin"/>
    <s v="United States"/>
    <m/>
    <n v="54985"/>
    <s v="Armory Films"/>
    <n v="77"/>
    <n v="236.7"/>
    <n v="70781.282213772705"/>
  </r>
  <r>
    <s v="Barefoot"/>
    <x v="8"/>
    <x v="3"/>
    <x v="34"/>
    <s v="September 4, 2014 (Israel)"/>
    <x v="14"/>
    <n v="24000"/>
    <s v="Andrew Fleming"/>
    <s v="Stephen Zotnowski"/>
    <s v="Evan Rachel Wood"/>
    <s v="United States"/>
    <n v="6000000"/>
    <n v="15071"/>
    <s v="WhiteFlame Productions"/>
    <n v="90"/>
    <n v="236.7"/>
    <n v="19400.649345162652"/>
  </r>
  <r>
    <s v="No Good Deed"/>
    <x v="8"/>
    <x v="14"/>
    <x v="34"/>
    <s v="September 12, 2014 (United States)"/>
    <x v="41"/>
    <n v="20000"/>
    <s v="Sam Miller"/>
    <s v="Aimee Lagos"/>
    <s v="Taraji P. Henson"/>
    <s v="United States"/>
    <n v="13200000"/>
    <n v="54323210"/>
    <s v="Screen Gems"/>
    <n v="84"/>
    <n v="236.7"/>
    <n v="69929370.878749475"/>
  </r>
  <r>
    <s v="Leviathan"/>
    <x v="0"/>
    <x v="6"/>
    <x v="34"/>
    <s v="February 5, 2015 (Russia)"/>
    <x v="37"/>
    <n v="51000"/>
    <s v="Andrey Zvyagintsev"/>
    <s v="Oleg Negin"/>
    <s v="Aleksey Serebryakov"/>
    <s v="Russia"/>
    <m/>
    <n v="4439481"/>
    <s v="Non-Stop Productions"/>
    <n v="140"/>
    <n v="236.7"/>
    <n v="5714870.5564005068"/>
  </r>
  <r>
    <s v="Serena"/>
    <x v="0"/>
    <x v="0"/>
    <x v="34"/>
    <s v="February 26, 2015 (United States)"/>
    <x v="20"/>
    <n v="28000"/>
    <s v="Susanne Bier"/>
    <s v="Christopher Kyle"/>
    <s v="Bradley Cooper"/>
    <s v="Czech Republic"/>
    <n v="30000000"/>
    <n v="5092129"/>
    <s v="2929 Productions"/>
    <n v="109"/>
    <n v="236.7"/>
    <n v="6555013.5458386149"/>
  </r>
  <r>
    <s v="The Duke of Burgundy"/>
    <x v="4"/>
    <x v="0"/>
    <x v="34"/>
    <s v="January 23, 2015 (United States)"/>
    <x v="16"/>
    <n v="12000"/>
    <s v="Peter Strickland"/>
    <s v="Peter Strickland"/>
    <s v="Sidse Babett Knudsen"/>
    <s v="United Kingdom"/>
    <n v="1000000"/>
    <n v="185147"/>
    <s v="Rook Films"/>
    <n v="104"/>
    <n v="236.7"/>
    <n v="238336.67469370511"/>
  </r>
  <r>
    <s v="Effie Gray"/>
    <x v="8"/>
    <x v="5"/>
    <x v="34"/>
    <s v="October 10, 2014 (United Kingdom)"/>
    <x v="22"/>
    <n v="4900"/>
    <s v="Richard Laxton"/>
    <s v="Emma Thompson"/>
    <s v="Dakota Fanning"/>
    <s v="United Kingdom"/>
    <m/>
    <n v="721143"/>
    <s v="Sovereign Films (II)"/>
    <n v="104"/>
    <n v="236.7"/>
    <n v="928315.47148288973"/>
  </r>
  <r>
    <s v="Wish I Was Here"/>
    <x v="0"/>
    <x v="3"/>
    <x v="34"/>
    <s v="July 25, 2014 (United States)"/>
    <x v="17"/>
    <n v="37000"/>
    <s v="Zach Braff"/>
    <s v="Adam J. Braff"/>
    <s v="Zach Braff"/>
    <s v="United States"/>
    <n v="6000000"/>
    <n v="5670776"/>
    <s v="Worldview Entertainment"/>
    <n v="106"/>
    <n v="236.7"/>
    <n v="7299896.2703844532"/>
  </r>
  <r>
    <s v="Frank"/>
    <x v="0"/>
    <x v="3"/>
    <x v="34"/>
    <s v="September 5, 2014 (United States)"/>
    <x v="9"/>
    <n v="76000"/>
    <s v="Lenny Abrahamson"/>
    <s v="Jon Ronson"/>
    <s v="Michael Fassbender"/>
    <s v="United Kingdom"/>
    <m/>
    <n v="1897363"/>
    <s v="Element Pictures"/>
    <n v="95"/>
    <n v="236.7"/>
    <n v="2442444.0477397549"/>
  </r>
  <r>
    <s v="Get on Up"/>
    <x v="8"/>
    <x v="5"/>
    <x v="34"/>
    <s v="August 1, 2014 (United States)"/>
    <x v="15"/>
    <n v="23000"/>
    <s v="Tate Taylor"/>
    <s v="Jez Butterworth"/>
    <s v="Chadwick Boseman"/>
    <s v="United Kingdom"/>
    <n v="30000000"/>
    <n v="33448971"/>
    <s v="Imagine Entertainment"/>
    <n v="139"/>
    <n v="236.7"/>
    <n v="43058307.831432194"/>
  </r>
  <r>
    <s v="Suffragette"/>
    <x v="8"/>
    <x v="0"/>
    <x v="34"/>
    <s v="October 12, 2015 (United Kingdom)"/>
    <x v="15"/>
    <n v="40000"/>
    <s v="Sarah Gavron"/>
    <s v="Abi Morgan"/>
    <s v="Carey Mulligan"/>
    <s v="United Kingdom"/>
    <n v="14000000"/>
    <n v="31972096"/>
    <s v="Ruby Films"/>
    <n v="106"/>
    <n v="236.7"/>
    <n v="41157151.04013519"/>
  </r>
  <r>
    <s v="Ouija"/>
    <x v="8"/>
    <x v="4"/>
    <x v="34"/>
    <s v="October 24, 2014 (United States)"/>
    <x v="54"/>
    <n v="50000"/>
    <s v="Stiles White"/>
    <s v="Juliet Snowden"/>
    <s v="Olivia Cooke"/>
    <s v="United States"/>
    <n v="5000000"/>
    <n v="103687316"/>
    <s v="Universal Pictures"/>
    <n v="89"/>
    <n v="236.7"/>
    <n v="133474969.09674694"/>
  </r>
  <r>
    <s v="Heaven Is for Real"/>
    <x v="1"/>
    <x v="5"/>
    <x v="34"/>
    <s v="April 16, 2014 (United States)"/>
    <x v="1"/>
    <n v="26000"/>
    <s v="Randall Wallace"/>
    <s v="Randall Wallace"/>
    <s v="Greg Kinnear"/>
    <s v="United States"/>
    <n v="12000000"/>
    <n v="101982712"/>
    <s v="TriStar Pictures"/>
    <n v="99"/>
    <n v="236.7"/>
    <n v="131280660.52555978"/>
  </r>
  <r>
    <s v="While We're Young"/>
    <x v="0"/>
    <x v="3"/>
    <x v="34"/>
    <s v="April 17, 2015 (United States)"/>
    <x v="21"/>
    <n v="48000"/>
    <s v="Noah Baumbach"/>
    <s v="Noah Baumbach"/>
    <s v="Ben Stiller"/>
    <s v="United States"/>
    <n v="10000000"/>
    <n v="18117839"/>
    <s v="IAC Films"/>
    <n v="97"/>
    <n v="236.7"/>
    <n v="23322794.859738067"/>
  </r>
  <r>
    <s v="Winter Sleep"/>
    <x v="4"/>
    <x v="0"/>
    <x v="34"/>
    <s v="June 12, 2014 (Turkey)"/>
    <x v="31"/>
    <n v="48000"/>
    <s v="Nuri Bilge Ceylan"/>
    <s v="Ebru Ceylan"/>
    <s v="Haluk Bilginer"/>
    <s v="Turkey"/>
    <m/>
    <n v="4018705"/>
    <s v="NBC Film"/>
    <n v="196"/>
    <n v="236.7"/>
    <n v="5173212.5623151669"/>
  </r>
  <r>
    <s v="White Bird in a Blizzard"/>
    <x v="0"/>
    <x v="0"/>
    <x v="34"/>
    <s v="September 25, 2014 (United States)"/>
    <x v="5"/>
    <n v="27000"/>
    <s v="Gregg Araki"/>
    <s v="Gregg Araki"/>
    <s v="Shailene Woodley"/>
    <s v="France"/>
    <m/>
    <n v="469701"/>
    <s v="Desperate Pictures"/>
    <n v="91"/>
    <n v="236.7"/>
    <n v="604638.33840304182"/>
  </r>
  <r>
    <s v="Dear White People"/>
    <x v="0"/>
    <x v="3"/>
    <x v="34"/>
    <s v="December 4, 2014 (Brazil)"/>
    <x v="10"/>
    <n v="25000"/>
    <s v="Justin Simien"/>
    <s v="Justin Simien"/>
    <s v="Tyler James Williams"/>
    <s v="United States"/>
    <m/>
    <n v="4633961"/>
    <s v="Code Red"/>
    <n v="108"/>
    <n v="236.7"/>
    <n v="5965221.44782425"/>
  </r>
  <r>
    <s v="Calvary"/>
    <x v="0"/>
    <x v="0"/>
    <x v="34"/>
    <s v="April 11, 2014 (United Kingdom)"/>
    <x v="34"/>
    <n v="57000"/>
    <s v="John Michael McDonagh"/>
    <s v="John Michael McDonagh"/>
    <s v="Brendan Gleeson"/>
    <s v="Ireland"/>
    <m/>
    <n v="16887741"/>
    <s v="Fox Searchlight Pictures"/>
    <n v="102"/>
    <n v="236.7"/>
    <n v="21739310.024081115"/>
  </r>
  <r>
    <s v="Think Like a Man Too"/>
    <x v="8"/>
    <x v="3"/>
    <x v="34"/>
    <s v="June 20, 2014 (United States)"/>
    <x v="1"/>
    <n v="20000"/>
    <s v="Tim Story"/>
    <s v="Keith Merryman"/>
    <s v="Kevin Hart"/>
    <s v="United States"/>
    <n v="24000000"/>
    <n v="70181428"/>
    <s v="LStar Capital"/>
    <n v="106"/>
    <n v="236.7"/>
    <n v="90343392.9514153"/>
  </r>
  <r>
    <s v="Heaven Knows What"/>
    <x v="0"/>
    <x v="6"/>
    <x v="34"/>
    <s v="May 29, 2015 (United States)"/>
    <x v="8"/>
    <n v="7100"/>
    <s v="Benny Safdie"/>
    <s v="Arielle Holmes"/>
    <s v="Arielle Holmes"/>
    <s v="France"/>
    <m/>
    <n v="84417"/>
    <s v="Iconoclast"/>
    <n v="97"/>
    <n v="236.7"/>
    <n v="108668.60963244614"/>
  </r>
  <r>
    <s v="The Keeping Room"/>
    <x v="0"/>
    <x v="0"/>
    <x v="34"/>
    <s v="September 25, 2015 (United States)"/>
    <x v="22"/>
    <n v="6500"/>
    <s v="Daniel Barber"/>
    <s v="Julia Hart"/>
    <s v="Brit Marling"/>
    <s v="United States"/>
    <m/>
    <n v="73922"/>
    <s v="Gilbert Films"/>
    <n v="95"/>
    <n v="236.7"/>
    <n v="95158.569497253906"/>
  </r>
  <r>
    <s v="Planes: Fire &amp; Rescue"/>
    <x v="1"/>
    <x v="10"/>
    <x v="34"/>
    <s v="July 18, 2014 (United States)"/>
    <x v="22"/>
    <n v="17000"/>
    <s v="Roberts Gannaway"/>
    <s v="Roberts Gannaway"/>
    <s v="Dane Cook"/>
    <s v="United States"/>
    <n v="50000000"/>
    <n v="146965787"/>
    <s v="Disneytoon Studios"/>
    <n v="83"/>
    <n v="236.7"/>
    <n v="189186629.90663287"/>
  </r>
  <r>
    <s v="Top Five"/>
    <x v="0"/>
    <x v="3"/>
    <x v="34"/>
    <s v="December 12, 2014 (United States)"/>
    <x v="5"/>
    <n v="26000"/>
    <s v="Chris Rock"/>
    <s v="Chris Rock"/>
    <s v="Chris Rock"/>
    <s v="United States"/>
    <n v="12000000"/>
    <n v="26117471"/>
    <s v="IAC Films"/>
    <n v="102"/>
    <n v="236.7"/>
    <n v="33620588.989015631"/>
  </r>
  <r>
    <s v="99 Homes"/>
    <x v="0"/>
    <x v="0"/>
    <x v="34"/>
    <s v="October 9, 2015 (United States)"/>
    <x v="12"/>
    <n v="32000"/>
    <s v="Ramin Bahrani"/>
    <s v="Ramin Bahrani"/>
    <s v="Andrew Garfield"/>
    <s v="United States"/>
    <n v="8000000"/>
    <n v="1828232"/>
    <s v="Broad Green Pictures"/>
    <n v="112"/>
    <n v="236.7"/>
    <n v="2353452.8534009294"/>
  </r>
  <r>
    <s v="Black or White"/>
    <x v="8"/>
    <x v="0"/>
    <x v="34"/>
    <s v="January 30, 2015 (United States)"/>
    <x v="14"/>
    <n v="12000"/>
    <s v="Mike Binder"/>
    <s v="Mike Binder"/>
    <s v="Kevin Costner"/>
    <s v="United States"/>
    <n v="9000000"/>
    <n v="21833967"/>
    <s v="BlackWhite"/>
    <n v="121"/>
    <n v="236.7"/>
    <n v="28106505.048162233"/>
  </r>
  <r>
    <s v="Clouds of Sils Maria"/>
    <x v="0"/>
    <x v="0"/>
    <x v="34"/>
    <s v="August 20, 2014 (France)"/>
    <x v="17"/>
    <n v="28000"/>
    <s v="Olivier Assayas"/>
    <s v="Olivier Assayas"/>
    <s v="Juliette Binoche"/>
    <s v="France"/>
    <m/>
    <n v="4728401"/>
    <s v="CG Cinéma"/>
    <n v="124"/>
    <n v="236.7"/>
    <n v="6086792.4997887621"/>
  </r>
  <r>
    <s v="Big Stone Gap"/>
    <x v="8"/>
    <x v="3"/>
    <x v="34"/>
    <s v="May 20, 2016 (Spain)"/>
    <x v="46"/>
    <n v="2800"/>
    <s v="Adriana Trigiani"/>
    <s v="Adriana Trigiani"/>
    <s v="Ashley Judd"/>
    <s v="United States"/>
    <m/>
    <n v="1012804"/>
    <s v="Altar Identity Studios"/>
    <n v="103"/>
    <n v="236.7"/>
    <n v="1303765.8588931137"/>
  </r>
  <r>
    <s v="Laggies"/>
    <x v="0"/>
    <x v="3"/>
    <x v="34"/>
    <s v="October 24, 2014 (United States)"/>
    <x v="5"/>
    <n v="43000"/>
    <s v="Lynn Shelton"/>
    <s v="Andrea Seigel"/>
    <s v="Keira Knightley"/>
    <s v="United States"/>
    <n v="5000000"/>
    <n v="2379154"/>
    <s v="Anonymous Content"/>
    <n v="99"/>
    <n v="236.7"/>
    <n v="3062645.6434305026"/>
  </r>
  <r>
    <s v="Mad Max: Fury Road"/>
    <x v="0"/>
    <x v="2"/>
    <x v="35"/>
    <s v="May 15, 2015 (United States)"/>
    <x v="31"/>
    <n v="912000"/>
    <s v="George Miller"/>
    <s v="George Miller"/>
    <s v="Tom Hardy"/>
    <s v="Australia"/>
    <n v="150000000"/>
    <n v="375658750"/>
    <s v="Warner Bros."/>
    <n v="120"/>
    <n v="237"/>
    <n v="482967177.74261606"/>
  </r>
  <r>
    <s v="Avengers: Age of Ultron"/>
    <x v="8"/>
    <x v="2"/>
    <x v="35"/>
    <s v="May 1, 2015 (United States)"/>
    <x v="4"/>
    <n v="777000"/>
    <s v="Joss Whedon"/>
    <s v="Joss Whedon"/>
    <s v="Robert Downey Jr."/>
    <s v="United States"/>
    <n v="250000000"/>
    <n v="1402809540"/>
    <s v="Marvel Studios"/>
    <n v="141"/>
    <n v="237"/>
    <n v="1803527708.1772153"/>
  </r>
  <r>
    <s v="Crimson Peak"/>
    <x v="0"/>
    <x v="0"/>
    <x v="35"/>
    <s v="October 16, 2015 (United States)"/>
    <x v="16"/>
    <n v="136000"/>
    <s v="Guillermo del Toro"/>
    <s v="Guillermo del Toro"/>
    <s v="Mia Wasikowska"/>
    <s v="Canada"/>
    <n v="55000000"/>
    <n v="74679822"/>
    <s v="Double Dare You (DDY)"/>
    <n v="119"/>
    <n v="237"/>
    <n v="96012412.503797472"/>
  </r>
  <r>
    <s v="Furious 7"/>
    <x v="8"/>
    <x v="2"/>
    <x v="35"/>
    <s v="April 3, 2015 (United States)"/>
    <x v="12"/>
    <n v="370000"/>
    <s v="James Wan"/>
    <s v="Chris Morgan"/>
    <s v="Vin Diesel"/>
    <s v="United States"/>
    <n v="190000000"/>
    <n v="1515341399"/>
    <s v="Universal Pictures"/>
    <n v="137"/>
    <n v="237"/>
    <n v="1948204743.7776372"/>
  </r>
  <r>
    <s v="The Hateful Eight"/>
    <x v="0"/>
    <x v="6"/>
    <x v="35"/>
    <s v="December 30, 2015 (United States)"/>
    <x v="40"/>
    <n v="539000"/>
    <s v="Quentin Tarantino"/>
    <s v="Quentin Tarantino"/>
    <s v="Samuel L. Jackson"/>
    <s v="United States"/>
    <n v="44000000"/>
    <n v="156480177"/>
    <s v="Visiona Romantica"/>
    <n v="168"/>
    <n v="237"/>
    <n v="201179366.80126584"/>
  </r>
  <r>
    <s v="Ant-Man"/>
    <x v="8"/>
    <x v="2"/>
    <x v="35"/>
    <s v="July 17, 2015 (United States)"/>
    <x v="4"/>
    <n v="595000"/>
    <s v="Peyton Reed"/>
    <s v="Edgar Wright"/>
    <s v="Paul Rudd"/>
    <s v="United States"/>
    <n v="130000000"/>
    <n v="519311965"/>
    <s v="Gary Sanchez Productions"/>
    <n v="117"/>
    <n v="237"/>
    <n v="667655509.43248951"/>
  </r>
  <r>
    <s v="Fifty Shades of Grey"/>
    <x v="0"/>
    <x v="0"/>
    <x v="35"/>
    <s v="February 13, 2015 (United States)"/>
    <x v="52"/>
    <n v="304000"/>
    <s v="Sam Taylor-Johnson"/>
    <s v="Kelly Marcel"/>
    <s v="Dakota Johnson"/>
    <s v="United States"/>
    <n v="40000000"/>
    <n v="569651467"/>
    <s v="Focus Features"/>
    <n v="125"/>
    <n v="237"/>
    <n v="732374691.9616034"/>
  </r>
  <r>
    <s v="Sicario"/>
    <x v="0"/>
    <x v="2"/>
    <x v="35"/>
    <s v="October 2, 2015 (United States)"/>
    <x v="37"/>
    <n v="386000"/>
    <s v="Denis Villeneuve"/>
    <s v="Taylor Sheridan"/>
    <s v="Emily Blunt"/>
    <s v="United States"/>
    <n v="30000000"/>
    <n v="84872444"/>
    <s v="Lionsgate"/>
    <n v="121"/>
    <n v="237"/>
    <n v="109116597.83459917"/>
  </r>
  <r>
    <s v="The Witch"/>
    <x v="0"/>
    <x v="0"/>
    <x v="35"/>
    <s v="February 19, 2016 (United States)"/>
    <x v="15"/>
    <n v="218000"/>
    <s v="Robert Eggers"/>
    <s v="Robert Eggers"/>
    <s v="Anya Taylor-Joy"/>
    <s v="Canada"/>
    <n v="4000000"/>
    <n v="40423945"/>
    <s v="Parts and Labor"/>
    <n v="92"/>
    <n v="237"/>
    <n v="51971206.926160336"/>
  </r>
  <r>
    <s v="The Big Short"/>
    <x v="0"/>
    <x v="5"/>
    <x v="35"/>
    <s v="December 23, 2015 (United States)"/>
    <x v="40"/>
    <n v="381000"/>
    <s v="Adam McKay"/>
    <s v="Charles Randolph"/>
    <s v="Christian Bale"/>
    <s v="United States"/>
    <n v="28000000"/>
    <n v="133440870"/>
    <s v="Paramount Pictures"/>
    <n v="130"/>
    <n v="237"/>
    <n v="171558789.4050633"/>
  </r>
  <r>
    <s v="Jurassic World"/>
    <x v="8"/>
    <x v="2"/>
    <x v="35"/>
    <s v="June 12, 2015 (United States)"/>
    <x v="9"/>
    <n v="593000"/>
    <s v="Colin Trevorrow"/>
    <s v="Rick Jaffa"/>
    <s v="Chris Pratt"/>
    <s v="United States"/>
    <n v="150000000"/>
    <n v="1670516444"/>
    <s v="Universal Pictures"/>
    <n v="124"/>
    <n v="237"/>
    <n v="2147706162.391561"/>
  </r>
  <r>
    <s v="The Revenant"/>
    <x v="0"/>
    <x v="2"/>
    <x v="35"/>
    <s v="January 8, 2016 (United States)"/>
    <x v="45"/>
    <n v="729000"/>
    <s v="Alejandro G. Iñárritu"/>
    <s v="Mark L. Smith"/>
    <s v="Leonardo DiCaprio"/>
    <s v="United States"/>
    <n v="135000000"/>
    <n v="532950503"/>
    <s v="New Regency Productions"/>
    <n v="156"/>
    <n v="237"/>
    <n v="685189950.48143458"/>
  </r>
  <r>
    <s v="The Martian"/>
    <x v="8"/>
    <x v="1"/>
    <x v="35"/>
    <s v="October 2, 2015 (United States)"/>
    <x v="45"/>
    <n v="783000"/>
    <s v="Ridley Scott"/>
    <s v="Drew Goddard"/>
    <s v="Matt Damon"/>
    <s v="United Kingdom"/>
    <n v="108000000"/>
    <n v="630162448"/>
    <s v="Twentieth Century Fox"/>
    <n v="144"/>
    <n v="237"/>
    <n v="810170877.23881865"/>
  </r>
  <r>
    <s v="Room"/>
    <x v="0"/>
    <x v="0"/>
    <x v="35"/>
    <s v="January 22, 2016 (United States)"/>
    <x v="31"/>
    <n v="386000"/>
    <s v="Lenny Abrahamson"/>
    <s v="Emma Donoghue"/>
    <s v="Brie Larson"/>
    <s v="Canada"/>
    <n v="13000000"/>
    <n v="35401758"/>
    <s v="Element Pictures"/>
    <n v="118"/>
    <n v="237"/>
    <n v="45514412.078481011"/>
  </r>
  <r>
    <s v="Inside Out"/>
    <x v="1"/>
    <x v="10"/>
    <x v="35"/>
    <s v="June 19, 2015 (United States)"/>
    <x v="31"/>
    <n v="641000"/>
    <s v="Pete Docter"/>
    <s v="Pete Docter"/>
    <s v="Amy Poehler"/>
    <s v="United States"/>
    <n v="175000000"/>
    <n v="858848019"/>
    <s v="Pixar Animation Studios"/>
    <n v="95"/>
    <n v="237"/>
    <n v="1104181398.2670887"/>
  </r>
  <r>
    <s v="Spotlight"/>
    <x v="0"/>
    <x v="5"/>
    <x v="35"/>
    <s v="November 20, 2015 (United States)"/>
    <x v="31"/>
    <n v="435000"/>
    <s v="Tom McCarthy"/>
    <s v="Josh Singer"/>
    <s v="Mark Ruffalo"/>
    <s v="United States"/>
    <n v="20000000"/>
    <n v="98690254"/>
    <s v="Participant"/>
    <n v="129"/>
    <n v="237"/>
    <n v="126881520.64894515"/>
  </r>
  <r>
    <s v="American Ultra"/>
    <x v="0"/>
    <x v="2"/>
    <x v="35"/>
    <s v="August 21, 2015 (United States)"/>
    <x v="10"/>
    <n v="87000"/>
    <s v="Nima Nourizadeh"/>
    <s v="Max Landis"/>
    <s v="Jesse Eisenberg"/>
    <s v="United States"/>
    <n v="28000000"/>
    <n v="27262374"/>
    <s v="PalmStar Media"/>
    <n v="96"/>
    <n v="237"/>
    <n v="35049980.412658229"/>
  </r>
  <r>
    <s v="The Man from U.N.C.L.E."/>
    <x v="8"/>
    <x v="2"/>
    <x v="35"/>
    <s v="August 14, 2015 (United States)"/>
    <x v="4"/>
    <n v="286000"/>
    <s v="Guy Ritchie"/>
    <s v="Guy Ritchie"/>
    <s v="Henry Cavill"/>
    <s v="United States"/>
    <n v="75000000"/>
    <n v="107045109"/>
    <s v="Warner Bros."/>
    <n v="116"/>
    <n v="237"/>
    <n v="137622973.46962026"/>
  </r>
  <r>
    <s v="Terminator Genisys"/>
    <x v="8"/>
    <x v="2"/>
    <x v="35"/>
    <s v="July 1, 2015 (United States)"/>
    <x v="21"/>
    <n v="264000"/>
    <s v="Alan Taylor"/>
    <s v="Laeta Kalogridis"/>
    <s v="Arnold Schwarzenegger"/>
    <s v="United States"/>
    <n v="155000000"/>
    <n v="440603537"/>
    <s v="Paramount Pictures"/>
    <n v="126"/>
    <n v="237"/>
    <n v="566463703.47637129"/>
  </r>
  <r>
    <s v="Cinderella"/>
    <x v="1"/>
    <x v="0"/>
    <x v="35"/>
    <s v="March 13, 2015 (United States)"/>
    <x v="15"/>
    <n v="165000"/>
    <s v="Kenneth Branagh"/>
    <s v="Chris Weitz"/>
    <s v="Lily James"/>
    <s v="United States"/>
    <n v="95000000"/>
    <n v="542358331"/>
    <s v="Allison Shearmur Productions"/>
    <n v="105"/>
    <n v="237"/>
    <n v="697285162.26033759"/>
  </r>
  <r>
    <s v="Star Wars: Episode VII - The Force Awakens"/>
    <x v="8"/>
    <x v="2"/>
    <x v="35"/>
    <s v="December 18, 2015 (United States)"/>
    <x v="40"/>
    <n v="876000"/>
    <s v="J.J. Abrams"/>
    <s v="Lawrence Kasdan"/>
    <s v="Daisy Ridley"/>
    <s v="United States"/>
    <n v="245000000"/>
    <n v="2069521700"/>
    <s v="Lucasfilm"/>
    <n v="138"/>
    <n v="237"/>
    <n v="2660688869.1561184"/>
  </r>
  <r>
    <s v="The Lobster"/>
    <x v="0"/>
    <x v="3"/>
    <x v="35"/>
    <s v="October 16, 2015 (United Kingdom)"/>
    <x v="13"/>
    <n v="230000"/>
    <s v="Yorgos Lanthimos"/>
    <s v="Yorgos Lanthimos"/>
    <s v="Colin Farrell"/>
    <s v="Ireland"/>
    <m/>
    <n v="15509546"/>
    <s v="Film4"/>
    <n v="119"/>
    <n v="237"/>
    <n v="19939909.983966246"/>
  </r>
  <r>
    <s v="Spectre"/>
    <x v="8"/>
    <x v="2"/>
    <x v="35"/>
    <s v="November 6, 2015 (United States)"/>
    <x v="8"/>
    <n v="393000"/>
    <s v="Sam Mendes"/>
    <s v="John Logan"/>
    <s v="Daniel Craig"/>
    <s v="United Kingdom"/>
    <n v="245000000"/>
    <n v="880681519"/>
    <s v="B24"/>
    <n v="148"/>
    <n v="237"/>
    <n v="1132251725.0603375"/>
  </r>
  <r>
    <s v="High-Rise"/>
    <x v="0"/>
    <x v="0"/>
    <x v="35"/>
    <s v="April 28, 2016 (United States)"/>
    <x v="41"/>
    <n v="40000"/>
    <s v="Ben Wheatley"/>
    <s v="Amy Jump"/>
    <s v="Tom Hiddleston"/>
    <s v="United Kingdom"/>
    <m/>
    <n v="4289074"/>
    <s v="HanWay Films"/>
    <n v="119"/>
    <n v="237"/>
    <n v="5514265.1805907171"/>
  </r>
  <r>
    <s v="Legend"/>
    <x v="0"/>
    <x v="5"/>
    <x v="35"/>
    <s v="November 20, 2015 (United States)"/>
    <x v="15"/>
    <n v="164000"/>
    <s v="Brian Helgeland"/>
    <s v="Brian Helgeland"/>
    <s v="Tom Hardy"/>
    <s v="United Kingdom"/>
    <n v="30000000"/>
    <n v="42972994"/>
    <s v="Cross Creek Pictures"/>
    <n v="132"/>
    <n v="237"/>
    <n v="55248401.990717299"/>
  </r>
  <r>
    <s v="Chappie"/>
    <x v="0"/>
    <x v="2"/>
    <x v="35"/>
    <s v="March 6, 2015 (United States)"/>
    <x v="8"/>
    <n v="235000"/>
    <s v="Neill Blomkamp"/>
    <s v="Neill Blomkamp"/>
    <s v="Sharlto Copley"/>
    <s v="South Africa"/>
    <n v="49000000"/>
    <n v="102811889"/>
    <s v="Columbia Pictures"/>
    <n v="120"/>
    <n v="237"/>
    <n v="132180517.20801689"/>
  </r>
  <r>
    <s v="Knock Knock"/>
    <x v="0"/>
    <x v="0"/>
    <x v="35"/>
    <s v="October 9, 2015 (United States)"/>
    <x v="38"/>
    <n v="87000"/>
    <s v="Eli Roth"/>
    <s v="Eli Roth"/>
    <s v="Keanu Reeves"/>
    <s v="United States"/>
    <n v="2500000"/>
    <n v="5567103"/>
    <s v="Black Bear Pictures"/>
    <n v="99"/>
    <n v="237"/>
    <n v="7157368.2873417726"/>
  </r>
  <r>
    <s v="In the Heart of the Sea"/>
    <x v="8"/>
    <x v="2"/>
    <x v="35"/>
    <s v="December 11, 2015 (United States)"/>
    <x v="15"/>
    <n v="128000"/>
    <s v="Ron Howard"/>
    <s v="Charles Leavitt"/>
    <s v="Chris Hemsworth"/>
    <s v="United States"/>
    <n v="100000000"/>
    <n v="93920758"/>
    <s v="Warner Bros."/>
    <n v="122"/>
    <n v="237"/>
    <n v="120749598.99831223"/>
  </r>
  <r>
    <s v="The Bronze"/>
    <x v="0"/>
    <x v="3"/>
    <x v="35"/>
    <s v="March 18, 2016 (United States)"/>
    <x v="10"/>
    <n v="11000"/>
    <s v="Bryan Buckley"/>
    <s v="Melissa Rauch"/>
    <s v="Melissa Rauch"/>
    <s v="United States"/>
    <n v="3500000"/>
    <n v="615816"/>
    <s v="Duplass Brothers Productions"/>
    <n v="100"/>
    <n v="237"/>
    <n v="791726.30886075948"/>
  </r>
  <r>
    <s v="The Intern"/>
    <x v="8"/>
    <x v="3"/>
    <x v="35"/>
    <s v="September 25, 2015 (United States)"/>
    <x v="12"/>
    <n v="231000"/>
    <s v="Nancy Meyers"/>
    <s v="Nancy Meyers"/>
    <s v="Robert De Niro"/>
    <s v="United States"/>
    <n v="35000000"/>
    <n v="194564672"/>
    <s v="Waverly Films"/>
    <n v="121"/>
    <n v="237"/>
    <n v="250142850.45738396"/>
  </r>
  <r>
    <s v="The Hunger Games: Mockingjay - Part 2"/>
    <x v="8"/>
    <x v="2"/>
    <x v="35"/>
    <s v="November 20, 2015 (United States)"/>
    <x v="14"/>
    <n v="297000"/>
    <s v="Francis Lawrence"/>
    <s v="Peter Craig"/>
    <s v="Jennifer Lawrence"/>
    <s v="United States"/>
    <n v="160000000"/>
    <n v="658344137"/>
    <s v="Lionsgate"/>
    <n v="137"/>
    <n v="237"/>
    <n v="846402778.66624475"/>
  </r>
  <r>
    <s v="Everest"/>
    <x v="8"/>
    <x v="2"/>
    <x v="35"/>
    <s v="September 25, 2015 (United States)"/>
    <x v="12"/>
    <n v="205000"/>
    <s v="Baltasar Kormákur"/>
    <s v="William Nicholson"/>
    <s v="Jason Clarke"/>
    <s v="United Kingdom"/>
    <n v="55000000"/>
    <n v="203427584"/>
    <s v="Working Title Films"/>
    <n v="121"/>
    <n v="237"/>
    <n v="261537488.79662448"/>
  </r>
  <r>
    <s v="Blackhat"/>
    <x v="0"/>
    <x v="2"/>
    <x v="35"/>
    <s v="January 16, 2015 (United States)"/>
    <x v="20"/>
    <n v="56000"/>
    <s v="Michael Mann"/>
    <s v="Morgan Davis Foehl"/>
    <s v="Chris Hemsworth"/>
    <s v="United States"/>
    <n v="70000000"/>
    <n v="19652057"/>
    <s v="Forward Pass"/>
    <n v="133"/>
    <n v="237"/>
    <n v="25265745.856118143"/>
  </r>
  <r>
    <s v="Spy"/>
    <x v="0"/>
    <x v="2"/>
    <x v="35"/>
    <s v="June 5, 2015 (United States)"/>
    <x v="9"/>
    <n v="234000"/>
    <s v="Paul Feig"/>
    <s v="Paul Feig"/>
    <s v="Melissa McCarthy"/>
    <s v="United States"/>
    <n v="65000000"/>
    <n v="235666219"/>
    <s v="Twentieth Century Fox"/>
    <n v="120"/>
    <n v="237"/>
    <n v="302985219.1109705"/>
  </r>
  <r>
    <s v="Fantastic Four"/>
    <x v="8"/>
    <x v="2"/>
    <x v="35"/>
    <s v="August 7, 2015 (United States)"/>
    <x v="29"/>
    <n v="156000"/>
    <s v="Josh Trank"/>
    <s v="Jeremy Slater"/>
    <s v="Miles Teller"/>
    <s v="United States"/>
    <n v="120000000"/>
    <n v="167882881"/>
    <s v="Twentieth Century Fox"/>
    <n v="100"/>
    <n v="237"/>
    <n v="215839298.90590718"/>
  </r>
  <r>
    <s v="Mission: Impossible - Rogue Nation"/>
    <x v="8"/>
    <x v="2"/>
    <x v="35"/>
    <s v="July 31, 2015 (United States)"/>
    <x v="34"/>
    <n v="350000"/>
    <s v="Christopher McQuarrie"/>
    <s v="Bruce Geller"/>
    <s v="Tom Cruise"/>
    <s v="United States"/>
    <n v="150000000"/>
    <n v="682716636"/>
    <s v="Paramount Pictures"/>
    <n v="131"/>
    <n v="237"/>
    <n v="877737379.70126581"/>
  </r>
  <r>
    <s v="The Visit"/>
    <x v="8"/>
    <x v="4"/>
    <x v="35"/>
    <s v="September 11, 2015 (United States)"/>
    <x v="19"/>
    <n v="119000"/>
    <s v="M. Night Shyamalan"/>
    <s v="M. Night Shyamalan"/>
    <s v="Olivia DeJonge"/>
    <s v="United States"/>
    <n v="5000000"/>
    <n v="98450062"/>
    <s v="Blinding Edge Pictures"/>
    <n v="94"/>
    <n v="237"/>
    <n v="126572716.84135021"/>
  </r>
  <r>
    <s v="Vacation"/>
    <x v="0"/>
    <x v="1"/>
    <x v="35"/>
    <s v="July 29, 2015 (United States)"/>
    <x v="10"/>
    <n v="103000"/>
    <s v="John Francis Daley"/>
    <s v="Jonathan Goldstein"/>
    <s v="Ed Helms"/>
    <s v="United States"/>
    <n v="31000000"/>
    <n v="107228221"/>
    <s v="BenderSpink"/>
    <n v="99"/>
    <n v="237"/>
    <n v="137858392.14641351"/>
  </r>
  <r>
    <s v="Creed"/>
    <x v="8"/>
    <x v="0"/>
    <x v="35"/>
    <s v="November 25, 2015 (United States)"/>
    <x v="37"/>
    <n v="254000"/>
    <s v="Ryan Coogler"/>
    <s v="Ryan Coogler"/>
    <s v="Michael B. Jordan"/>
    <s v="United States"/>
    <n v="35000000"/>
    <n v="173567581"/>
    <s v="Metro-Goldwyn-Mayer (MGM)"/>
    <n v="133"/>
    <n v="237"/>
    <n v="223147856.24767932"/>
  </r>
  <r>
    <s v="The Age of Adaline"/>
    <x v="8"/>
    <x v="0"/>
    <x v="35"/>
    <s v="April 24, 2015 (United States)"/>
    <x v="13"/>
    <n v="160000"/>
    <s v="Lee Toland Krieger"/>
    <s v="J. Mills Goodloe"/>
    <s v="Blake Lively"/>
    <s v="United States"/>
    <n v="25000000"/>
    <n v="65663276"/>
    <s v="Lakeshore Entertainment"/>
    <n v="112"/>
    <n v="237"/>
    <n v="84420253.99662447"/>
  </r>
  <r>
    <s v="Black Mass"/>
    <x v="0"/>
    <x v="5"/>
    <x v="35"/>
    <s v="September 18, 2015 (United States)"/>
    <x v="15"/>
    <n v="171000"/>
    <s v="Scott Cooper"/>
    <s v="Mark Mallouk"/>
    <s v="Johnny Depp"/>
    <s v="United States"/>
    <n v="53000000"/>
    <n v="99775678"/>
    <s v="Cross Creek Pictures"/>
    <n v="123"/>
    <n v="237"/>
    <n v="128277000.36540085"/>
  </r>
  <r>
    <s v="Focus"/>
    <x v="0"/>
    <x v="3"/>
    <x v="35"/>
    <s v="February 27, 2015 (United States)"/>
    <x v="14"/>
    <n v="226000"/>
    <s v="Glenn Ficarra"/>
    <s v="Glenn Ficarra"/>
    <s v="Will Smith"/>
    <s v="United States"/>
    <n v="50100000"/>
    <n v="158762963"/>
    <s v="Kramer &amp; Sigman Films"/>
    <n v="105"/>
    <n v="237"/>
    <n v="204114239.77257386"/>
  </r>
  <r>
    <s v="Home"/>
    <x v="1"/>
    <x v="10"/>
    <x v="35"/>
    <s v="March 27, 2015 (United States)"/>
    <x v="14"/>
    <n v="95000"/>
    <s v="Tim Johnson"/>
    <s v="Tom J. Astle"/>
    <s v="Jim Parsons"/>
    <s v="United States"/>
    <n v="135000000"/>
    <n v="386041607"/>
    <s v="DreamWorks Animation"/>
    <n v="94"/>
    <n v="237"/>
    <n v="496315939.46371311"/>
  </r>
  <r>
    <s v="Jupiter Ascending"/>
    <x v="8"/>
    <x v="2"/>
    <x v="35"/>
    <s v="February 6, 2015 (United States)"/>
    <x v="11"/>
    <n v="182000"/>
    <s v="Lana Wachowski"/>
    <s v="Lilly Wachowski"/>
    <s v="Channing Tatum"/>
    <s v="United States"/>
    <n v="176000000"/>
    <n v="183887723"/>
    <s v="Warner Bros."/>
    <n v="127"/>
    <n v="237"/>
    <n v="236415988.17763713"/>
  </r>
  <r>
    <s v="I Saw the Light"/>
    <x v="0"/>
    <x v="5"/>
    <x v="35"/>
    <s v="April 1, 2016 (United States)"/>
    <x v="1"/>
    <n v="6700"/>
    <s v="Marc Abraham"/>
    <s v="Marc Abraham"/>
    <s v="Tom Hiddleston"/>
    <s v="United States"/>
    <n v="13000000"/>
    <n v="1767963"/>
    <s v="BRON Studios"/>
    <n v="123"/>
    <n v="237"/>
    <n v="2272988.7177215191"/>
  </r>
  <r>
    <s v="Minions"/>
    <x v="1"/>
    <x v="10"/>
    <x v="35"/>
    <s v="July 10, 2015 (United States)"/>
    <x v="5"/>
    <n v="218000"/>
    <s v="Kyle Balda"/>
    <s v="Brian Lynch"/>
    <s v="Sandra Bullock"/>
    <s v="United States"/>
    <n v="74000000"/>
    <n v="1159444662"/>
    <s v="Illumination Entertainment"/>
    <n v="91"/>
    <n v="237"/>
    <n v="1490644677.2632911"/>
  </r>
  <r>
    <s v="Pitch Perfect 2"/>
    <x v="8"/>
    <x v="3"/>
    <x v="35"/>
    <s v="May 15, 2015 (United States)"/>
    <x v="5"/>
    <n v="146000"/>
    <s v="Elizabeth Banks"/>
    <s v="Kay Cannon"/>
    <s v="Anna Kendrick"/>
    <s v="United States"/>
    <n v="29000000"/>
    <n v="287144079"/>
    <s v="Brownstone Productions (II)"/>
    <n v="115"/>
    <n v="237"/>
    <n v="369167936.1658228"/>
  </r>
  <r>
    <s v="San Andreas"/>
    <x v="8"/>
    <x v="2"/>
    <x v="35"/>
    <s v="May 29, 2015 (United States)"/>
    <x v="10"/>
    <n v="219000"/>
    <s v="Brad Peyton"/>
    <s v="Carlton Cuse"/>
    <s v="Dwayne Johnson"/>
    <s v="United States"/>
    <n v="110000000"/>
    <n v="473990832"/>
    <s v="New Line Cinema"/>
    <n v="114"/>
    <n v="237"/>
    <n v="609388213.12405062"/>
  </r>
  <r>
    <s v="Trainwreck"/>
    <x v="0"/>
    <x v="3"/>
    <x v="35"/>
    <s v="July 17, 2015 (United States)"/>
    <x v="19"/>
    <n v="132000"/>
    <s v="Judd Apatow"/>
    <s v="Amy Schumer"/>
    <s v="Amy Schumer"/>
    <s v="United States"/>
    <n v="35000000"/>
    <n v="140795793"/>
    <s v="Universal Pictures"/>
    <n v="125"/>
    <n v="237"/>
    <n v="181014675.64177215"/>
  </r>
  <r>
    <s v="Tomorrowland"/>
    <x v="1"/>
    <x v="2"/>
    <x v="35"/>
    <s v="May 22, 2015 (United States)"/>
    <x v="5"/>
    <n v="175000"/>
    <s v="Brad Bird"/>
    <s v="Damon Lindelof"/>
    <s v="George Clooney"/>
    <s v="United States"/>
    <n v="190000000"/>
    <n v="209035668"/>
    <s v="Walt Disney Pictures"/>
    <n v="130"/>
    <n v="237"/>
    <n v="268747544.47088611"/>
  </r>
  <r>
    <s v="Bridge of Spies"/>
    <x v="8"/>
    <x v="0"/>
    <x v="35"/>
    <s v="October 16, 2015 (United States)"/>
    <x v="37"/>
    <n v="295000"/>
    <s v="Steven Spielberg"/>
    <s v="Matt Charman"/>
    <s v="Tom Hanks"/>
    <s v="United States"/>
    <n v="40000000"/>
    <n v="165478348"/>
    <s v="Dreamworks Pictures"/>
    <n v="142"/>
    <n v="237"/>
    <n v="212747901.41603377"/>
  </r>
  <r>
    <s v="The Danish Girl"/>
    <x v="0"/>
    <x v="5"/>
    <x v="35"/>
    <s v="January 22, 2016 (United States)"/>
    <x v="12"/>
    <n v="170000"/>
    <s v="Tom Hooper"/>
    <s v="Lucinda Coxon"/>
    <s v="Eddie Redmayne"/>
    <s v="United Kingdom"/>
    <n v="15000000"/>
    <n v="64191523"/>
    <s v="Working Title Films"/>
    <n v="119"/>
    <n v="237"/>
    <n v="82528088.852742612"/>
  </r>
  <r>
    <s v="The Divergent Series: Insurgent"/>
    <x v="8"/>
    <x v="2"/>
    <x v="35"/>
    <s v="March 20, 2015 (United States)"/>
    <x v="19"/>
    <n v="223000"/>
    <s v="Robert Schwentke"/>
    <s v="Brian Duffield"/>
    <s v="Shailene Woodley"/>
    <s v="United States"/>
    <n v="110000000"/>
    <n v="297002527"/>
    <s v="Summit Entertainment"/>
    <n v="119"/>
    <n v="237"/>
    <n v="381842489.35400844"/>
  </r>
  <r>
    <s v="Straight Outta Compton"/>
    <x v="0"/>
    <x v="5"/>
    <x v="35"/>
    <s v="August 14, 2015 (United States)"/>
    <x v="40"/>
    <n v="185000"/>
    <s v="F. Gary Gray"/>
    <s v="Jonathan Herman"/>
    <s v="O'Shea Jackson Jr."/>
    <s v="United States"/>
    <n v="28000000"/>
    <n v="201634991"/>
    <s v="Universal Pictures"/>
    <n v="147"/>
    <n v="237"/>
    <n v="259232834.42067513"/>
  </r>
  <r>
    <s v="Carol"/>
    <x v="0"/>
    <x v="0"/>
    <x v="35"/>
    <s v="January 15, 2016 (United States)"/>
    <x v="13"/>
    <n v="120000"/>
    <s v="Todd Haynes"/>
    <s v="Phyllis Nagy"/>
    <s v="Cate Blanchett"/>
    <s v="United Kingdom"/>
    <n v="11800000"/>
    <n v="40272135"/>
    <s v="The Weinstein Company"/>
    <n v="118"/>
    <n v="237"/>
    <n v="51776031.791139245"/>
  </r>
  <r>
    <s v="No Escape"/>
    <x v="0"/>
    <x v="2"/>
    <x v="35"/>
    <s v="August 26, 2015 (United States)"/>
    <x v="8"/>
    <n v="81000"/>
    <s v="John Erick Dowdle"/>
    <s v="John Erick Dowdle"/>
    <s v="Lake Bell"/>
    <s v="United States"/>
    <n v="16200000"/>
    <n v="54418872"/>
    <s v="Bold Films"/>
    <n v="103"/>
    <n v="237"/>
    <n v="69963840.921518996"/>
  </r>
  <r>
    <s v="The Boy Next Door"/>
    <x v="0"/>
    <x v="14"/>
    <x v="35"/>
    <s v="January 23, 2015 (United States)"/>
    <x v="32"/>
    <n v="40000"/>
    <s v="Rob Cohen"/>
    <s v="Barbara Curry"/>
    <s v="Jennifer Lopez"/>
    <s v="United States"/>
    <n v="4000000"/>
    <n v="52425855"/>
    <s v="Universal Pictures"/>
    <n v="91"/>
    <n v="237"/>
    <n v="67401510.62658228"/>
  </r>
  <r>
    <s v="Southpaw"/>
    <x v="0"/>
    <x v="2"/>
    <x v="35"/>
    <s v="July 24, 2015 (United States)"/>
    <x v="34"/>
    <n v="223000"/>
    <s v="Antoine Fuqua"/>
    <s v="Kurt Sutter"/>
    <s v="Jake Gyllenhaal"/>
    <s v="Hong Kong"/>
    <n v="30000000"/>
    <n v="91970827"/>
    <s v="Escape Artists"/>
    <n v="124"/>
    <n v="237"/>
    <n v="118242662.39198312"/>
  </r>
  <r>
    <s v="The Dressmaker"/>
    <x v="0"/>
    <x v="3"/>
    <x v="35"/>
    <s v="October 29, 2015 (Australia)"/>
    <x v="12"/>
    <n v="56000"/>
    <s v="Jocelyn Moorhouse"/>
    <s v="Rosalie Ham"/>
    <s v="Kate Winslet"/>
    <s v="Australia"/>
    <m/>
    <n v="25003426"/>
    <s v="Screen Australia"/>
    <n v="119"/>
    <n v="237"/>
    <n v="32145754.861603376"/>
  </r>
  <r>
    <s v="Maze Runner: The Scorch Trials"/>
    <x v="8"/>
    <x v="2"/>
    <x v="35"/>
    <s v="September 18, 2015 (United States)"/>
    <x v="21"/>
    <n v="230000"/>
    <s v="Wes Ball"/>
    <s v="T.S. Nowlin"/>
    <s v="Dylan O'Brien"/>
    <s v="United States"/>
    <n v="61000000"/>
    <n v="312296056"/>
    <s v="Gotham Group"/>
    <n v="131"/>
    <n v="237"/>
    <n v="401504676.21603376"/>
  </r>
  <r>
    <s v="Lost and Love"/>
    <x v="3"/>
    <x v="0"/>
    <x v="35"/>
    <s v="March 20, 2015 (China)"/>
    <x v="5"/>
    <n v="620"/>
    <s v="Sanyuan Peng"/>
    <s v="Sanyuan Peng"/>
    <s v="Andy Lau"/>
    <s v="China"/>
    <m/>
    <n v="34930177"/>
    <s v="Chongqing Film Group"/>
    <n v="108"/>
    <n v="237"/>
    <n v="44908122.07552743"/>
  </r>
  <r>
    <s v="The Last Witch Hunter"/>
    <x v="8"/>
    <x v="2"/>
    <x v="35"/>
    <s v="October 23, 2015 (United States)"/>
    <x v="22"/>
    <n v="98000"/>
    <s v="Breck Eisner"/>
    <s v="Cory Goodman"/>
    <s v="Vin Diesel"/>
    <s v="United States"/>
    <n v="90000000"/>
    <n v="146936910"/>
    <s v="Summit Entertainment"/>
    <n v="106"/>
    <n v="237"/>
    <n v="188910027.32911393"/>
  </r>
  <r>
    <s v="Green Room"/>
    <x v="0"/>
    <x v="4"/>
    <x v="35"/>
    <s v="May 13, 2016 (United States)"/>
    <x v="9"/>
    <n v="112000"/>
    <s v="Jeremy Saulnier"/>
    <s v="Jeremy Saulnier"/>
    <s v="Anton Yelchin"/>
    <s v="United States"/>
    <n v="5000000"/>
    <n v="3769214"/>
    <s v="Broad Green Pictures"/>
    <n v="95"/>
    <n v="237"/>
    <n v="4845905.0877637137"/>
  </r>
  <r>
    <s v="Burnt"/>
    <x v="0"/>
    <x v="3"/>
    <x v="35"/>
    <s v="October 30, 2015 (United States)"/>
    <x v="14"/>
    <n v="110000"/>
    <s v="John Wells"/>
    <s v="Steven Knight"/>
    <s v="Bradley Cooper"/>
    <s v="United States"/>
    <n v="20000000"/>
    <n v="36606743"/>
    <s v="3 Arts Entertainment"/>
    <n v="101"/>
    <n v="237"/>
    <n v="47063605.873839661"/>
  </r>
  <r>
    <s v="The Good Dinosaur"/>
    <x v="1"/>
    <x v="10"/>
    <x v="35"/>
    <s v="November 25, 2015 (United States)"/>
    <x v="17"/>
    <n v="106000"/>
    <s v="Peter Sohn"/>
    <s v="Bob Peterson"/>
    <s v="Jeffrey Wright"/>
    <s v="United States"/>
    <n v="200000000"/>
    <n v="332207671"/>
    <s v="Pixar Animation Studios"/>
    <n v="93"/>
    <n v="237"/>
    <n v="427104123.85527426"/>
  </r>
  <r>
    <s v="Far from the Madding Crowd"/>
    <x v="8"/>
    <x v="0"/>
    <x v="35"/>
    <s v="May 22, 2015 (United States)"/>
    <x v="12"/>
    <n v="47000"/>
    <s v="Thomas Vinterberg"/>
    <s v="Thomas Hardy"/>
    <s v="Carey Mulligan"/>
    <s v="United Kingdom"/>
    <m/>
    <n v="30229977"/>
    <s v="Fox Searchlight Pictures"/>
    <n v="119"/>
    <n v="237"/>
    <n v="38865291.105063289"/>
  </r>
  <r>
    <s v="The Invitation"/>
    <x v="4"/>
    <x v="0"/>
    <x v="35"/>
    <s v="April 8, 2016 (United States)"/>
    <x v="14"/>
    <n v="100000"/>
    <s v="Karyn Kusama"/>
    <s v="Phil Hay"/>
    <s v="Logan Marshall-Green"/>
    <s v="United States"/>
    <m/>
    <n v="354835"/>
    <s v="Gamechanger Films"/>
    <n v="100"/>
    <n v="237"/>
    <n v="456195.04008438822"/>
  </r>
  <r>
    <s v="The Gift"/>
    <x v="0"/>
    <x v="0"/>
    <x v="35"/>
    <s v="August 7, 2015 (United States)"/>
    <x v="9"/>
    <n v="145000"/>
    <s v="Joel Edgerton"/>
    <s v="Joel Edgerton"/>
    <s v="Jason Bateman"/>
    <s v="United States"/>
    <n v="5000000"/>
    <n v="58980521"/>
    <s v="Blumhouse Productions"/>
    <n v="108"/>
    <n v="237"/>
    <n v="75828543.243459925"/>
  </r>
  <r>
    <s v="Point Break"/>
    <x v="8"/>
    <x v="2"/>
    <x v="35"/>
    <s v="December 25, 2015 (United States)"/>
    <x v="11"/>
    <n v="60000"/>
    <s v="Ericson Core"/>
    <s v="Kurt Wimmer"/>
    <s v="Edgar Ramírez"/>
    <s v="China"/>
    <n v="105000000"/>
    <n v="133718711"/>
    <s v="Alcon Entertainment"/>
    <n v="114"/>
    <n v="237"/>
    <n v="171915996.80042195"/>
  </r>
  <r>
    <s v="Get Hard"/>
    <x v="0"/>
    <x v="3"/>
    <x v="35"/>
    <s v="March 27, 2015 (United States)"/>
    <x v="22"/>
    <n v="127000"/>
    <s v="Etan Cohen"/>
    <s v="Jay Martel"/>
    <s v="Will Ferrell"/>
    <s v="United States"/>
    <n v="40000000"/>
    <n v="111711453"/>
    <s v="Gary Sanchez Productions"/>
    <n v="100"/>
    <n v="237"/>
    <n v="143622277.3379747"/>
  </r>
  <r>
    <s v="Hitman: Agent 47"/>
    <x v="0"/>
    <x v="2"/>
    <x v="35"/>
    <s v="August 21, 2015 (United States)"/>
    <x v="46"/>
    <n v="87000"/>
    <s v="Aleksander Bach"/>
    <s v="Skip Woods"/>
    <s v="Rupert Friend"/>
    <s v="United States"/>
    <n v="35000000"/>
    <n v="82347656"/>
    <s v="Twentieth Century Fox"/>
    <n v="96"/>
    <n v="237"/>
    <n v="105870594.02194093"/>
  </r>
  <r>
    <s v="Entourage"/>
    <x v="0"/>
    <x v="3"/>
    <x v="35"/>
    <s v="June 3, 2015 (United States)"/>
    <x v="14"/>
    <n v="77000"/>
    <s v="Doug Ellin"/>
    <s v="Doug Ellin"/>
    <s v="Adrian Grenier"/>
    <s v="United States"/>
    <n v="30000000"/>
    <n v="49263404"/>
    <s v="Warner Bros."/>
    <n v="104"/>
    <n v="237"/>
    <n v="63335692.821940929"/>
  </r>
  <r>
    <s v="Steve Jobs"/>
    <x v="0"/>
    <x v="5"/>
    <x v="35"/>
    <s v="October 23, 2015 (United States)"/>
    <x v="13"/>
    <n v="160000"/>
    <s v="Danny Boyle"/>
    <s v="Aaron Sorkin"/>
    <s v="Michael Fassbender"/>
    <s v="United Kingdom"/>
    <n v="30000000"/>
    <n v="34441873"/>
    <s v="Universal Pictures"/>
    <n v="122"/>
    <n v="237"/>
    <n v="44280332.080590717"/>
  </r>
  <r>
    <s v="Scouts Guide to the Zombie Apocalypse"/>
    <x v="0"/>
    <x v="2"/>
    <x v="35"/>
    <s v="October 30, 2015 (United States)"/>
    <x v="21"/>
    <n v="47000"/>
    <s v="Christopher Landon"/>
    <s v="Carrie Lee Wilson"/>
    <s v="Tye Sheridan"/>
    <s v="United States"/>
    <n v="15000000"/>
    <n v="16137046"/>
    <s v="Paramount Pictures"/>
    <n v="93"/>
    <n v="237"/>
    <n v="20746657.874261603"/>
  </r>
  <r>
    <s v="Hardcore Henry"/>
    <x v="0"/>
    <x v="2"/>
    <x v="35"/>
    <s v="April 8, 2016 (United States)"/>
    <x v="17"/>
    <n v="90000"/>
    <s v="Ilya Naishuller"/>
    <s v="Ilya Naishuller"/>
    <s v="Sharlto Copley"/>
    <s v="Russia"/>
    <n v="2000000"/>
    <n v="16810562"/>
    <s v="Bazelevs Production"/>
    <n v="96"/>
    <n v="237"/>
    <n v="21612566.419409283"/>
  </r>
  <r>
    <s v="Joy"/>
    <x v="8"/>
    <x v="5"/>
    <x v="35"/>
    <s v="December 25, 2015 (United States)"/>
    <x v="14"/>
    <n v="131000"/>
    <s v="David O. Russell"/>
    <s v="David O. Russell"/>
    <s v="Jennifer Lawrence"/>
    <s v="United States"/>
    <n v="60000000"/>
    <n v="101134059"/>
    <s v="Fox 2000 Pictures"/>
    <n v="124"/>
    <n v="237"/>
    <n v="130023408.34303798"/>
  </r>
  <r>
    <s v="Masterminds"/>
    <x v="8"/>
    <x v="5"/>
    <x v="35"/>
    <s v="September 30, 2016 (United States)"/>
    <x v="1"/>
    <n v="52000"/>
    <s v="Jared Hess"/>
    <s v="Chris Bowman"/>
    <s v="Zach Galifianakis"/>
    <s v="United States"/>
    <n v="25000000"/>
    <n v="29674699"/>
    <s v="Broadway Video"/>
    <n v="95"/>
    <n v="237"/>
    <n v="38151395.718565404"/>
  </r>
  <r>
    <s v="Brooklyn"/>
    <x v="8"/>
    <x v="0"/>
    <x v="35"/>
    <s v="November 25, 2015 (United States)"/>
    <x v="24"/>
    <n v="135000"/>
    <s v="John Crowley"/>
    <s v="Nick Hornby"/>
    <s v="Saoirse Ronan"/>
    <s v="United Kingdom"/>
    <n v="11000000"/>
    <n v="62402155"/>
    <s v="Wildgaze Films"/>
    <n v="117"/>
    <n v="237"/>
    <n v="80227580.710970461"/>
  </r>
  <r>
    <s v="Youth"/>
    <x v="0"/>
    <x v="3"/>
    <x v="35"/>
    <s v="December 4, 2015 (United States)"/>
    <x v="4"/>
    <n v="74000"/>
    <s v="Paolo Sorrentino"/>
    <s v="Paolo Sorrentino"/>
    <s v="Michael Caine"/>
    <s v="Italy"/>
    <m/>
    <n v="23459358"/>
    <s v="Indigo Film"/>
    <n v="124"/>
    <n v="237"/>
    <n v="30160617.648101266"/>
  </r>
  <r>
    <s v="Self/less"/>
    <x v="8"/>
    <x v="2"/>
    <x v="35"/>
    <s v="July 10, 2015 (United States)"/>
    <x v="16"/>
    <n v="93000"/>
    <s v="Tarsem Singh"/>
    <s v="Àlex Pastor"/>
    <s v="Ryan Reynolds"/>
    <s v="United States"/>
    <n v="26000000"/>
    <n v="31807156"/>
    <s v="Focus Features"/>
    <n v="117"/>
    <n v="237"/>
    <n v="40892997.60843882"/>
  </r>
  <r>
    <s v="Ted 2"/>
    <x v="0"/>
    <x v="3"/>
    <x v="35"/>
    <s v="June 26, 2015 (United States)"/>
    <x v="21"/>
    <n v="191000"/>
    <s v="Seth MacFarlane"/>
    <s v="Seth MacFarlane"/>
    <s v="Mark Wahlberg"/>
    <s v="United States"/>
    <n v="68000000"/>
    <n v="215863606"/>
    <s v="Universal Pictures"/>
    <n v="115"/>
    <n v="237"/>
    <n v="277525910.32995784"/>
  </r>
  <r>
    <s v="Pan"/>
    <x v="1"/>
    <x v="1"/>
    <x v="35"/>
    <s v="October 9, 2015 (United States)"/>
    <x v="46"/>
    <n v="62000"/>
    <s v="Joe Wright"/>
    <s v="Jason Fuchs"/>
    <s v="Levi Miller"/>
    <s v="United States"/>
    <n v="150000000"/>
    <n v="128388320"/>
    <s v="Warner Bros."/>
    <n v="111"/>
    <n v="237"/>
    <n v="165062958.24472573"/>
  </r>
  <r>
    <s v="Pixels"/>
    <x v="8"/>
    <x v="2"/>
    <x v="35"/>
    <s v="July 24, 2015 (United States)"/>
    <x v="30"/>
    <n v="135000"/>
    <s v="Chris Columbus"/>
    <s v="Tim Herlihy"/>
    <s v="Adam Sandler"/>
    <s v="United States"/>
    <n v="88000000"/>
    <n v="244874809"/>
    <s v="Columbia Pictures"/>
    <n v="105"/>
    <n v="237"/>
    <n v="314824279.75654012"/>
  </r>
  <r>
    <s v="Demolition"/>
    <x v="0"/>
    <x v="3"/>
    <x v="35"/>
    <s v="April 8, 2016 (United States)"/>
    <x v="9"/>
    <n v="93000"/>
    <s v="Jean-Marc Vallée"/>
    <s v="Bryan Sipe"/>
    <s v="Jake Gyllenhaal"/>
    <s v="United States"/>
    <n v="10000000"/>
    <n v="4366460"/>
    <s v="Black Label Media"/>
    <n v="101"/>
    <n v="237"/>
    <n v="5613756.801687764"/>
  </r>
  <r>
    <s v="Macbeth"/>
    <x v="0"/>
    <x v="0"/>
    <x v="35"/>
    <s v="December 11, 2015 (United States)"/>
    <x v="14"/>
    <n v="54000"/>
    <s v="Justin Kurzel"/>
    <s v="Todd Louiso"/>
    <s v="Michael Fassbender"/>
    <s v="United Kingdom"/>
    <n v="15000000"/>
    <n v="16322067"/>
    <s v="See-Saw Films"/>
    <n v="113"/>
    <n v="237"/>
    <n v="20984530.864556964"/>
  </r>
  <r>
    <s v="Daddy's Home"/>
    <x v="8"/>
    <x v="3"/>
    <x v="35"/>
    <s v="December 25, 2015 (United States)"/>
    <x v="19"/>
    <n v="112000"/>
    <s v="Sean Anders"/>
    <s v="Brian Burns"/>
    <s v="Will Ferrell"/>
    <s v="United States"/>
    <n v="50000000"/>
    <n v="242786137"/>
    <s v="Paramount Pictures"/>
    <n v="96"/>
    <n v="237"/>
    <n v="312138970.22742617"/>
  </r>
  <r>
    <s v="Run All Night"/>
    <x v="0"/>
    <x v="2"/>
    <x v="35"/>
    <s v="March 13, 2015 (United States)"/>
    <x v="14"/>
    <n v="105000"/>
    <s v="Jaume Collet-Serra"/>
    <s v="Brad Ingelsby"/>
    <s v="Liam Neeson"/>
    <s v="United States"/>
    <n v="50000000"/>
    <n v="71561644"/>
    <s v="Warner Bros."/>
    <n v="114"/>
    <n v="237"/>
    <n v="92003514.459071726"/>
  </r>
  <r>
    <s v="Mr. Right"/>
    <x v="0"/>
    <x v="2"/>
    <x v="35"/>
    <s v="April 8, 2016 (United States)"/>
    <x v="5"/>
    <n v="52000"/>
    <s v="Paco Cabezas"/>
    <s v="Max Landis"/>
    <s v="Anna Kendrick"/>
    <s v="United States"/>
    <n v="8000000"/>
    <n v="607595"/>
    <s v="Amasia Entertainment"/>
    <n v="95"/>
    <n v="237"/>
    <n v="781156.94725738396"/>
  </r>
  <r>
    <s v="Magic Mike XXL"/>
    <x v="0"/>
    <x v="3"/>
    <x v="35"/>
    <s v="July 1, 2015 (United States)"/>
    <x v="41"/>
    <n v="53000"/>
    <s v="Gregory Jacobs"/>
    <s v="Reid Carolin"/>
    <s v="Channing Tatum"/>
    <s v="United States"/>
    <n v="14800000"/>
    <n v="117813057"/>
    <s v="Warner Bros."/>
    <n v="115"/>
    <n v="237"/>
    <n v="151466828.97848102"/>
  </r>
  <r>
    <s v="The DUFF"/>
    <x v="8"/>
    <x v="3"/>
    <x v="35"/>
    <s v="February 20, 2015 (United States)"/>
    <x v="16"/>
    <n v="87000"/>
    <s v="Ari Sandel"/>
    <s v="Josh A. Cagan"/>
    <s v="Mae Whitman"/>
    <s v="United States"/>
    <n v="8500000"/>
    <n v="43709744"/>
    <s v="CBS Films"/>
    <n v="101"/>
    <n v="237"/>
    <n v="56195607.5814346"/>
  </r>
  <r>
    <s v="Trumbo"/>
    <x v="0"/>
    <x v="5"/>
    <x v="35"/>
    <s v="November 27, 2015 (United States)"/>
    <x v="24"/>
    <n v="78000"/>
    <s v="Jay Roach"/>
    <s v="John McNamara"/>
    <s v="Bryan Cranston"/>
    <s v="United States"/>
    <n v="15000000"/>
    <n v="11430025"/>
    <s v="Bleecker Street Films"/>
    <n v="124"/>
    <n v="237"/>
    <n v="14695057.457805907"/>
  </r>
  <r>
    <s v="Hotel Transylvania 2"/>
    <x v="1"/>
    <x v="10"/>
    <x v="35"/>
    <s v="September 25, 2015 (United States)"/>
    <x v="17"/>
    <n v="113000"/>
    <s v="Genndy Tartakovsky"/>
    <s v="Robert Smigel"/>
    <s v="Adam Sandler"/>
    <s v="United States"/>
    <n v="80000000"/>
    <n v="474800000"/>
    <s v="Columbia Pictures"/>
    <n v="89"/>
    <n v="237"/>
    <n v="610428523.20675111"/>
  </r>
  <r>
    <s v="Knight of Cups"/>
    <x v="0"/>
    <x v="0"/>
    <x v="35"/>
    <s v="March 4, 2016 (United States)"/>
    <x v="46"/>
    <n v="26000"/>
    <s v="Terrence Malick"/>
    <s v="Terrence Malick"/>
    <s v="Christian Bale"/>
    <s v="United States"/>
    <m/>
    <n v="1026288"/>
    <s v="Dogwood Films"/>
    <n v="118"/>
    <n v="237"/>
    <n v="1319451.2810126583"/>
  </r>
  <r>
    <s v="The Stanford Prison Experiment"/>
    <x v="0"/>
    <x v="5"/>
    <x v="35"/>
    <s v="July 17, 2015 (United States)"/>
    <x v="15"/>
    <n v="40000"/>
    <s v="Kyle Patrick Alvarez"/>
    <s v="Tim Talbott"/>
    <s v="Ezra Miller"/>
    <s v="United States"/>
    <m/>
    <n v="663114"/>
    <s v="Coup d'Etat Films"/>
    <n v="122"/>
    <n v="237"/>
    <n v="852535.17215189873"/>
  </r>
  <r>
    <s v="The Longest Ride"/>
    <x v="8"/>
    <x v="0"/>
    <x v="35"/>
    <s v="April 10, 2015 (United States)"/>
    <x v="12"/>
    <n v="79000"/>
    <s v="George Tillman Jr."/>
    <s v="Nicholas Sparks"/>
    <s v="Scott Eastwood"/>
    <s v="United States"/>
    <n v="34000000"/>
    <n v="62944815"/>
    <s v="Fox 2000 Pictures"/>
    <n v="123"/>
    <n v="237"/>
    <n v="80925253.715189874"/>
  </r>
  <r>
    <s v="Victor Frankenstein"/>
    <x v="8"/>
    <x v="0"/>
    <x v="35"/>
    <s v="November 25, 2015 (United States)"/>
    <x v="22"/>
    <n v="54000"/>
    <s v="Paul McGuigan"/>
    <s v="Max Landis"/>
    <s v="Daniel Radcliffe"/>
    <s v="United Kingdom"/>
    <n v="65000000"/>
    <n v="34227298"/>
    <s v="Davis Entertainment"/>
    <n v="110"/>
    <n v="237"/>
    <n v="44004462.871729963"/>
  </r>
  <r>
    <s v="Insidious: Chapter 3"/>
    <x v="8"/>
    <x v="4"/>
    <x v="35"/>
    <s v="June 5, 2015 (United States)"/>
    <x v="10"/>
    <n v="97000"/>
    <s v="Leigh Whannell"/>
    <s v="Leigh Whannell"/>
    <s v="Dermot Mulroney"/>
    <s v="Canada"/>
    <n v="10000000"/>
    <n v="112983889"/>
    <s v="Gramercy Pictures (I)"/>
    <n v="97"/>
    <n v="237"/>
    <n v="145258189.78185654"/>
  </r>
  <r>
    <s v="Goosebumps"/>
    <x v="1"/>
    <x v="1"/>
    <x v="35"/>
    <s v="October 16, 2015 (United States)"/>
    <x v="21"/>
    <n v="83000"/>
    <s v="Rob Letterman"/>
    <s v="Darren Lemke"/>
    <s v="Jack Black"/>
    <s v="United States"/>
    <n v="58000000"/>
    <n v="158261424"/>
    <s v="Sony Pictures Animation"/>
    <n v="103"/>
    <n v="237"/>
    <n v="203469434.14683545"/>
  </r>
  <r>
    <s v="Aloha"/>
    <x v="8"/>
    <x v="3"/>
    <x v="35"/>
    <s v="May 29, 2015 (United States)"/>
    <x v="20"/>
    <n v="64000"/>
    <s v="Cameron Crowe"/>
    <s v="Cameron Crowe"/>
    <s v="Bradley Cooper"/>
    <s v="United States"/>
    <n v="37000000"/>
    <n v="26250020"/>
    <s v="Columbia Pictures"/>
    <n v="105"/>
    <n v="237"/>
    <n v="33748443.434599154"/>
  </r>
  <r>
    <s v="Baahubali: The Beginning"/>
    <x v="4"/>
    <x v="2"/>
    <x v="35"/>
    <s v="July 9, 2015 (United States)"/>
    <x v="45"/>
    <n v="107000"/>
    <s v="S.S. Rajamouli"/>
    <s v="Vijayendra Prasad"/>
    <s v="Prabhas"/>
    <s v="India"/>
    <n v="18026148"/>
    <n v="24548038"/>
    <s v="Arka Mediaworks"/>
    <n v="159"/>
    <n v="237"/>
    <n v="31560283.454008441"/>
  </r>
  <r>
    <s v="A Bigger Splash"/>
    <x v="0"/>
    <x v="0"/>
    <x v="35"/>
    <s v="May 13, 2016 (United States)"/>
    <x v="5"/>
    <n v="28000"/>
    <s v="Luca Guadagnino"/>
    <s v="David Kajganich"/>
    <s v="Tilda Swinton"/>
    <s v="Italy"/>
    <m/>
    <n v="7545758"/>
    <s v="Frenesy Film Company"/>
    <n v="125"/>
    <n v="237"/>
    <n v="9701234.0194092821"/>
  </r>
  <r>
    <s v="The Wedding Ringer"/>
    <x v="0"/>
    <x v="3"/>
    <x v="35"/>
    <s v="January 16, 2015 (United States)"/>
    <x v="14"/>
    <n v="72000"/>
    <s v="Jeremy Garelick"/>
    <s v="Jeremy Garelick"/>
    <s v="Kevin Hart"/>
    <s v="United States"/>
    <n v="23000000"/>
    <n v="79799880"/>
    <s v="LStar Capital"/>
    <n v="101"/>
    <n v="237"/>
    <n v="102595035.59493671"/>
  </r>
  <r>
    <s v="Sisters"/>
    <x v="0"/>
    <x v="3"/>
    <x v="35"/>
    <s v="December 18, 2015 (United States)"/>
    <x v="22"/>
    <n v="64000"/>
    <s v="Jason Moore"/>
    <s v="Paula Pell"/>
    <s v="Amy Poehler"/>
    <s v="United States"/>
    <n v="30000000"/>
    <n v="105011053"/>
    <s v="Little Stranger"/>
    <n v="118"/>
    <n v="237"/>
    <n v="135007881.21983123"/>
  </r>
  <r>
    <s v="Secret in Their Eyes"/>
    <x v="8"/>
    <x v="6"/>
    <x v="35"/>
    <s v="November 20, 2015 (United States)"/>
    <x v="21"/>
    <n v="46000"/>
    <s v="Billy Ray"/>
    <s v="Billy Ray"/>
    <s v="Chiwetel Ejiofor"/>
    <s v="United States"/>
    <n v="19500000"/>
    <n v="34854990"/>
    <s v="IM Global"/>
    <n v="111"/>
    <n v="237"/>
    <n v="44811457.607594937"/>
  </r>
  <r>
    <s v="Irrational Man"/>
    <x v="0"/>
    <x v="3"/>
    <x v="35"/>
    <s v="August 7, 2015 (United States)"/>
    <x v="14"/>
    <n v="60000"/>
    <s v="Woody Allen"/>
    <s v="Woody Allen"/>
    <s v="Joaquin Phoenix"/>
    <s v="United States"/>
    <n v="11000000"/>
    <n v="27391084"/>
    <s v="Gravier Productions"/>
    <n v="95"/>
    <n v="237"/>
    <n v="35215456.94008439"/>
  </r>
  <r>
    <s v="Wild Card"/>
    <x v="0"/>
    <x v="2"/>
    <x v="35"/>
    <s v="January 14, 2015 (Belgium)"/>
    <x v="41"/>
    <n v="53000"/>
    <s v="Simon West"/>
    <s v="William Goldman"/>
    <s v="Jason Statham"/>
    <s v="United States"/>
    <n v="30000000"/>
    <n v="6738764"/>
    <s v="Lionsgate"/>
    <n v="92"/>
    <n v="237"/>
    <n v="8663718.9485232066"/>
  </r>
  <r>
    <s v="Paper Towns"/>
    <x v="8"/>
    <x v="1"/>
    <x v="35"/>
    <s v="July 24, 2015 (United States)"/>
    <x v="19"/>
    <n v="98000"/>
    <s v="Jake Schreier"/>
    <s v="Scott Neustadter"/>
    <s v="Nat Wolff"/>
    <s v="United States"/>
    <n v="12000000"/>
    <n v="85512300"/>
    <s v="Fox 2000 Pictures"/>
    <n v="109"/>
    <n v="237"/>
    <n v="109939231.26582278"/>
  </r>
  <r>
    <s v="The Lady in the Van"/>
    <x v="8"/>
    <x v="5"/>
    <x v="35"/>
    <s v="February 26, 2016 (United States)"/>
    <x v="17"/>
    <n v="27000"/>
    <s v="Nicholas Hytner"/>
    <s v="Alan Bennett"/>
    <s v="Maggie Smith"/>
    <s v="United Kingdom"/>
    <n v="6000000"/>
    <n v="41387687"/>
    <s v="BBC Films"/>
    <n v="104"/>
    <n v="237"/>
    <n v="53210245.691561185"/>
  </r>
  <r>
    <s v="The SpongeBob Movie: Sponge Out of Water"/>
    <x v="1"/>
    <x v="10"/>
    <x v="35"/>
    <s v="February 6, 2015 (United States)"/>
    <x v="22"/>
    <n v="51000"/>
    <s v="Paul Tibbitt"/>
    <s v="Jonathan Aibel"/>
    <s v="Tom Kenny"/>
    <s v="United States"/>
    <n v="74000000"/>
    <n v="325186032"/>
    <s v="Paramount Animation"/>
    <n v="92"/>
    <n v="237"/>
    <n v="418076725.52911395"/>
  </r>
  <r>
    <s v="Child 44"/>
    <x v="0"/>
    <x v="6"/>
    <x v="35"/>
    <s v="April 17, 2015 (United Kingdom)"/>
    <x v="16"/>
    <n v="68000"/>
    <s v="Daniel Espinosa"/>
    <s v="Richard Price"/>
    <s v="Tom Hardy"/>
    <s v="Czech Republic"/>
    <n v="50000000"/>
    <n v="12951093"/>
    <s v="Summit Entertainment"/>
    <n v="137"/>
    <n v="237"/>
    <n v="16650624.629113924"/>
  </r>
  <r>
    <s v="The Wave"/>
    <x v="0"/>
    <x v="2"/>
    <x v="35"/>
    <s v="August 28, 2015 (Norway)"/>
    <x v="17"/>
    <n v="35000"/>
    <s v="Roar Uthaug"/>
    <s v="John Kåre Raake"/>
    <s v="Kristoffer Joner"/>
    <s v="Norway"/>
    <m/>
    <n v="12975143"/>
    <s v="Fantefilm"/>
    <n v="105"/>
    <n v="237"/>
    <n v="16681544.608016878"/>
  </r>
  <r>
    <s v="A Man Called Ove"/>
    <x v="8"/>
    <x v="3"/>
    <x v="35"/>
    <s v="September 30, 2016 (United States)"/>
    <x v="3"/>
    <n v="50000"/>
    <s v="Hannes Holm"/>
    <s v="Hannes Holm"/>
    <s v="Rolf Lassgård"/>
    <s v="Sweden"/>
    <m/>
    <n v="30692889"/>
    <s v="Tre Vänner Produktion AB"/>
    <n v="116"/>
    <n v="237"/>
    <n v="39460435.773417726"/>
  </r>
  <r>
    <s v="Beasts of No Nation"/>
    <x v="11"/>
    <x v="0"/>
    <x v="35"/>
    <s v="October 16, 2015 (United States)"/>
    <x v="3"/>
    <n v="76000"/>
    <s v="Cary Joji Fukunaga"/>
    <s v="Cary Joji Fukunaga"/>
    <s v="Abraham Attah"/>
    <s v="United States"/>
    <n v="6000000"/>
    <n v="90777"/>
    <s v="Red Crown Productions"/>
    <n v="137"/>
    <n v="237"/>
    <n v="116707.81392405064"/>
  </r>
  <r>
    <s v="Me and Earl and the Dying Girl"/>
    <x v="8"/>
    <x v="3"/>
    <x v="35"/>
    <s v="July 1, 2015 (United States)"/>
    <x v="3"/>
    <n v="126000"/>
    <s v="Alfonso Gomez-Rejon"/>
    <s v="Jesse Andrews"/>
    <s v="Thomas Mann"/>
    <s v="United States"/>
    <n v="8000000"/>
    <n v="9074749"/>
    <s v="Fox Searchlight Pictures"/>
    <n v="105"/>
    <n v="237"/>
    <n v="11666987.427426161"/>
  </r>
  <r>
    <s v="Sleeping with Other People"/>
    <x v="0"/>
    <x v="3"/>
    <x v="35"/>
    <s v="August 12, 2015 (Belgium)"/>
    <x v="16"/>
    <n v="42000"/>
    <s v="Leslye Headland"/>
    <s v="Leslye Headland"/>
    <s v="Jason Sudeikis"/>
    <s v="United States"/>
    <m/>
    <n v="3224947"/>
    <s v="Gloria Sanchez Productions"/>
    <n v="101"/>
    <n v="237"/>
    <n v="4146166.0375527428"/>
  </r>
  <r>
    <s v="Concussion"/>
    <x v="8"/>
    <x v="5"/>
    <x v="35"/>
    <s v="December 25, 2015 (United States)"/>
    <x v="12"/>
    <n v="89000"/>
    <s v="Peter Landesman"/>
    <s v="Peter Landesman"/>
    <s v="Will Smith"/>
    <s v="United Kingdom"/>
    <n v="35000000"/>
    <n v="48623572"/>
    <s v="LStar Capital"/>
    <n v="123"/>
    <n v="237"/>
    <n v="62513090.246413507"/>
  </r>
  <r>
    <s v="The Diary of a Teenage Girl"/>
    <x v="0"/>
    <x v="3"/>
    <x v="35"/>
    <s v="August 28, 2015 (United States)"/>
    <x v="15"/>
    <n v="30000"/>
    <s v="Marielle Heller"/>
    <s v="Phoebe Gloeckner"/>
    <s v="Bel Powley"/>
    <s v="United States"/>
    <n v="2000000"/>
    <n v="1775133"/>
    <s v="Caviar"/>
    <n v="102"/>
    <n v="237"/>
    <n v="2282206.8569620252"/>
  </r>
  <r>
    <s v="Mustang"/>
    <x v="8"/>
    <x v="0"/>
    <x v="35"/>
    <s v="June 17, 2015 (France)"/>
    <x v="37"/>
    <n v="37000"/>
    <s v="Deniz Gamze Ergüven"/>
    <s v="Deniz Gamze Ergüven"/>
    <s v="Günes Sensoy"/>
    <s v="Turkey"/>
    <m/>
    <n v="5274664"/>
    <s v="CG Cinéma"/>
    <n v="97"/>
    <n v="237"/>
    <n v="6781392.9147679331"/>
  </r>
  <r>
    <s v="The Walk"/>
    <x v="1"/>
    <x v="2"/>
    <x v="35"/>
    <s v="October 9, 2015 (United States)"/>
    <x v="4"/>
    <n v="123000"/>
    <s v="Robert Zemeckis"/>
    <s v="Robert Zemeckis"/>
    <s v="Joseph Gordon-Levitt"/>
    <s v="United States"/>
    <n v="35000000"/>
    <n v="61181942"/>
    <s v="Sony Pictures Entertainment (SPE)"/>
    <n v="123"/>
    <n v="237"/>
    <n v="78658808.976371303"/>
  </r>
  <r>
    <s v="Tangerine"/>
    <x v="0"/>
    <x v="3"/>
    <x v="35"/>
    <s v="July 10, 2015 (United States)"/>
    <x v="12"/>
    <n v="28000"/>
    <s v="Sean Baker"/>
    <s v="Sean Baker"/>
    <s v="Kitana Kiki Rodriguez"/>
    <s v="United States"/>
    <n v="100000"/>
    <n v="828874"/>
    <s v="Duplass Brothers Productions"/>
    <n v="88"/>
    <n v="237"/>
    <n v="1065645.1805907174"/>
  </r>
  <r>
    <s v="A Walk in the Woods"/>
    <x v="0"/>
    <x v="1"/>
    <x v="35"/>
    <s v="September 2, 2015 (United States)"/>
    <x v="5"/>
    <n v="26000"/>
    <s v="Ken Kwapis"/>
    <s v="Michael Arndt"/>
    <s v="Robert Redford"/>
    <s v="United States"/>
    <n v="8000000"/>
    <n v="37461274"/>
    <s v="Route One Entertainment"/>
    <n v="104"/>
    <n v="237"/>
    <n v="48162237.079324894"/>
  </r>
  <r>
    <s v="Sinister 2"/>
    <x v="0"/>
    <x v="4"/>
    <x v="35"/>
    <s v="August 21, 2015 (United States)"/>
    <x v="11"/>
    <n v="50000"/>
    <s v="Ciarán Foy"/>
    <s v="Scott Derrickson"/>
    <s v="James Ransone"/>
    <s v="United States"/>
    <n v="10000000"/>
    <n v="53329150"/>
    <s v="Entertainment One"/>
    <n v="97"/>
    <n v="237"/>
    <n v="68562835.464135021"/>
  </r>
  <r>
    <s v="Summertime"/>
    <x v="4"/>
    <x v="0"/>
    <x v="35"/>
    <s v="August 19, 2015 (Belgium)"/>
    <x v="17"/>
    <n v="4500"/>
    <s v="Catherine Corsini"/>
    <s v="Catherine Corsini"/>
    <s v="Cécile de France"/>
    <s v="France"/>
    <m/>
    <n v="3778938"/>
    <s v="Chaz Productions"/>
    <n v="105"/>
    <n v="237"/>
    <n v="4858406.7873417726"/>
  </r>
  <r>
    <s v="Anomalisa"/>
    <x v="0"/>
    <x v="10"/>
    <x v="35"/>
    <s v="March 11, 2016 (United Kingdom)"/>
    <x v="4"/>
    <n v="68000"/>
    <s v="Duke Johnson"/>
    <s v="Charlie Kaufman"/>
    <s v="David Thewlis"/>
    <s v="United Kingdom"/>
    <n v="8000000"/>
    <n v="5659286"/>
    <s v="Paramount Animation"/>
    <n v="90"/>
    <n v="237"/>
    <n v="7275883.7308016876"/>
  </r>
  <r>
    <s v="The Blackcoat's Daughter"/>
    <x v="0"/>
    <x v="4"/>
    <x v="35"/>
    <s v="February 16, 2017 (United States)"/>
    <x v="23"/>
    <n v="20000"/>
    <s v="Oz Perkins"/>
    <s v="Oz Perkins"/>
    <s v="Emma Roberts"/>
    <s v="Canada"/>
    <m/>
    <n v="38348"/>
    <s v="Paris Film"/>
    <n v="93"/>
    <n v="237"/>
    <n v="49302.259915611816"/>
  </r>
  <r>
    <s v="Mississippi Grind"/>
    <x v="0"/>
    <x v="3"/>
    <x v="35"/>
    <s v="August 13, 2015 (United States)"/>
    <x v="5"/>
    <n v="22000"/>
    <s v="Anna Boden"/>
    <s v="Anna Boden"/>
    <s v="Ben Mendelsohn"/>
    <s v="United States"/>
    <n v="6000000"/>
    <n v="422746"/>
    <s v="Sycamore Pictures"/>
    <n v="108"/>
    <n v="237"/>
    <n v="543505.08945147682"/>
  </r>
  <r>
    <s v="Drishyam"/>
    <x v="4"/>
    <x v="6"/>
    <x v="35"/>
    <s v="July 31, 2015 (United States)"/>
    <x v="7"/>
    <n v="75000"/>
    <s v="Nishikant Kamat"/>
    <s v="Jeethu Joseph"/>
    <s v="Ajay Devgn"/>
    <s v="India"/>
    <n v="9400000"/>
    <m/>
    <s v="Panorama Studios"/>
    <n v="163"/>
    <n v="237"/>
    <s v=""/>
  </r>
  <r>
    <s v="Attack on Titan Part 1"/>
    <x v="4"/>
    <x v="2"/>
    <x v="35"/>
    <s v="August 1, 2015 (Japan)"/>
    <x v="18"/>
    <n v="13000"/>
    <s v="Shinji Higuchi"/>
    <s v="Hajime Isayama"/>
    <s v="Haruma Miura"/>
    <s v="Japan"/>
    <m/>
    <n v="30810658"/>
    <s v="Kôdansha"/>
    <n v="98"/>
    <n v="237"/>
    <n v="39611845.960337557"/>
  </r>
  <r>
    <s v="Woman in Gold"/>
    <x v="8"/>
    <x v="5"/>
    <x v="35"/>
    <s v="April 10, 2015 (United States)"/>
    <x v="4"/>
    <n v="56000"/>
    <s v="Simon Curtis"/>
    <s v="Alexi Kaye Campbell"/>
    <s v="Helen Mirren"/>
    <s v="United Kingdom"/>
    <n v="11000000"/>
    <n v="61619773"/>
    <s v="Origin Pictures"/>
    <n v="109"/>
    <n v="237"/>
    <n v="79221708.156540081"/>
  </r>
  <r>
    <s v="Eddie the Eagle"/>
    <x v="8"/>
    <x v="5"/>
    <x v="35"/>
    <s v="February 26, 2016 (United States)"/>
    <x v="34"/>
    <n v="88000"/>
    <s v="Dexter Fletcher"/>
    <s v="Simon Kelton"/>
    <s v="Taron Egerton"/>
    <s v="United Kingdom"/>
    <n v="23000000"/>
    <n v="46152800"/>
    <s v="Hurwitz Creative"/>
    <n v="106"/>
    <n v="237"/>
    <n v="59336532.320675105"/>
  </r>
  <r>
    <s v="Eye in the Sky"/>
    <x v="0"/>
    <x v="2"/>
    <x v="35"/>
    <s v="April 1, 2016 (United States)"/>
    <x v="4"/>
    <n v="81000"/>
    <s v="Gavin Hood"/>
    <s v="Guy Hibbert"/>
    <s v="Helen Mirren"/>
    <s v="United Kingdom"/>
    <n v="13000000"/>
    <n v="35259653"/>
    <s v="Raindog Films"/>
    <n v="102"/>
    <n v="237"/>
    <n v="45331714.215611815"/>
  </r>
  <r>
    <s v="The Second Best Exotic Marigold Hotel"/>
    <x v="1"/>
    <x v="3"/>
    <x v="35"/>
    <s v="March 6, 2015 (United States)"/>
    <x v="14"/>
    <n v="32000"/>
    <s v="John Madden"/>
    <s v="Ol Parker"/>
    <s v="Judi Dench"/>
    <s v="United Kingdom"/>
    <n v="10000000"/>
    <n v="85978292"/>
    <s v="Blueprint Pictures"/>
    <n v="122"/>
    <n v="237"/>
    <n v="110538335.74852321"/>
  </r>
  <r>
    <s v="Tumbledown"/>
    <x v="0"/>
    <x v="3"/>
    <x v="35"/>
    <s v="February 5, 2016 (United States)"/>
    <x v="19"/>
    <n v="6800"/>
    <s v="Sean Mewshaw"/>
    <s v="Sean Mewshaw"/>
    <s v="Rebecca Hall"/>
    <s v="United States"/>
    <m/>
    <n v="282083"/>
    <s v="BRON Studios"/>
    <n v="105"/>
    <n v="237"/>
    <n v="362661.13966244727"/>
  </r>
  <r>
    <s v="Poltergeist"/>
    <x v="8"/>
    <x v="4"/>
    <x v="35"/>
    <s v="May 22, 2015 (United States)"/>
    <x v="38"/>
    <n v="56000"/>
    <s v="Gil Kenan"/>
    <s v="David Lindsay-Abaire"/>
    <s v="Sam Rockwell"/>
    <s v="United States"/>
    <n v="35000000"/>
    <n v="95437994"/>
    <s v="Fox 2000 Pictures"/>
    <n v="93"/>
    <n v="237"/>
    <n v="122700239.54345992"/>
  </r>
  <r>
    <s v="The Meddler"/>
    <x v="8"/>
    <x v="3"/>
    <x v="35"/>
    <s v="June 3, 2016 (Spain)"/>
    <x v="21"/>
    <n v="12000"/>
    <s v="Lorene Scafaria"/>
    <s v="Lorene Scafaria"/>
    <s v="Susan Sarandon"/>
    <s v="United States"/>
    <n v="3200000"/>
    <n v="5425148"/>
    <s v="Anonymous Content"/>
    <n v="103"/>
    <n v="237"/>
    <n v="6974863.2725738399"/>
  </r>
  <r>
    <s v="We Are Your Friends"/>
    <x v="0"/>
    <x v="0"/>
    <x v="35"/>
    <s v="August 28, 2015 (United States)"/>
    <x v="19"/>
    <n v="37000"/>
    <s v="Max Joseph"/>
    <s v="Max Joseph"/>
    <s v="Zac Efron"/>
    <s v="United Kingdom"/>
    <n v="2000000"/>
    <n v="11122090"/>
    <s v="StudioCanal"/>
    <n v="96"/>
    <n v="237"/>
    <n v="14299159.590717301"/>
  </r>
  <r>
    <s v="Into the Forest"/>
    <x v="0"/>
    <x v="0"/>
    <x v="35"/>
    <s v="July 29, 2016 (United States)"/>
    <x v="1"/>
    <n v="20000"/>
    <s v="Patricia Rozema"/>
    <s v="Patricia Rozema"/>
    <s v="Elliot Page"/>
    <s v="Canada"/>
    <m/>
    <n v="92166"/>
    <s v="Rhombus Media"/>
    <n v="101"/>
    <n v="237"/>
    <n v="118493.58734177216"/>
  </r>
  <r>
    <s v="Grandma"/>
    <x v="0"/>
    <x v="3"/>
    <x v="35"/>
    <s v="September 18, 2015 (United States)"/>
    <x v="17"/>
    <n v="15000"/>
    <s v="Paul Weitz"/>
    <s v="Paul Weitz"/>
    <s v="Lily Tomlin"/>
    <s v="United States"/>
    <n v="600000"/>
    <n v="7205073"/>
    <s v="Depth of Field"/>
    <n v="79"/>
    <n v="237"/>
    <n v="9263230.983544305"/>
  </r>
  <r>
    <s v="Bajirao Mastani"/>
    <x v="4"/>
    <x v="2"/>
    <x v="35"/>
    <s v="December 18, 2015 (United States)"/>
    <x v="4"/>
    <n v="32000"/>
    <s v="Sanjay Leela Bhansali"/>
    <s v="Nagnath S. Inamdar"/>
    <s v="Ranveer Singh"/>
    <s v="India"/>
    <m/>
    <n v="11350917"/>
    <s v="Bhansali Productions"/>
    <n v="158"/>
    <n v="237"/>
    <n v="14593351.94050633"/>
  </r>
  <r>
    <s v="By the Sea"/>
    <x v="0"/>
    <x v="0"/>
    <x v="35"/>
    <s v="December 9, 2015 (France)"/>
    <x v="11"/>
    <n v="19000"/>
    <s v="Angelina Jolie"/>
    <s v="Angelina Jolie"/>
    <s v="Brad Pitt"/>
    <s v="France"/>
    <n v="10000000"/>
    <n v="3334927"/>
    <s v="Universal Pictures"/>
    <n v="122"/>
    <n v="237"/>
    <n v="4287562.2654008437"/>
  </r>
  <r>
    <s v="Mortdecai"/>
    <x v="0"/>
    <x v="2"/>
    <x v="35"/>
    <s v="January 23, 2015 (United States)"/>
    <x v="30"/>
    <n v="69000"/>
    <s v="David Koepp"/>
    <s v="Eric Aronson"/>
    <s v="Johnny Depp"/>
    <s v="United Kingdom"/>
    <n v="60000000"/>
    <n v="47275717"/>
    <s v="MWM Studios"/>
    <n v="107"/>
    <n v="237"/>
    <n v="60780215.062869199"/>
  </r>
  <r>
    <s v="I'll See You in My Dreams"/>
    <x v="8"/>
    <x v="3"/>
    <x v="35"/>
    <s v="May 15, 2015 (United States)"/>
    <x v="17"/>
    <n v="7100"/>
    <s v="Brett Haley"/>
    <s v="Brett Haley"/>
    <s v="Blythe Danner"/>
    <s v="United States"/>
    <m/>
    <n v="7452512"/>
    <s v="Two Flints"/>
    <n v="92"/>
    <n v="237"/>
    <n v="9581351.9257383961"/>
  </r>
  <r>
    <s v="Maggie"/>
    <x v="8"/>
    <x v="0"/>
    <x v="35"/>
    <s v="May 8, 2015 (United States)"/>
    <x v="41"/>
    <n v="43000"/>
    <s v="Henry Hobson"/>
    <s v="John Scott 3"/>
    <s v="Arnold Schwarzenegger"/>
    <s v="United States"/>
    <m/>
    <n v="1663165"/>
    <s v="Lionsgate"/>
    <n v="95"/>
    <n v="237"/>
    <n v="2138254.7489451477"/>
  </r>
  <r>
    <s v="Project Almanac"/>
    <x v="8"/>
    <x v="0"/>
    <x v="35"/>
    <s v="January 30, 2015 (United States)"/>
    <x v="5"/>
    <n v="77000"/>
    <s v="Dean Israelite"/>
    <s v="Jason Pagan"/>
    <s v="Amy Landecker"/>
    <s v="United States"/>
    <n v="12000000"/>
    <n v="33213241"/>
    <s v="Insurge Pictures"/>
    <n v="106"/>
    <n v="237"/>
    <n v="42700736.424894519"/>
  </r>
  <r>
    <s v="Regression"/>
    <x v="0"/>
    <x v="6"/>
    <x v="35"/>
    <s v="October 2, 2015 (Spain)"/>
    <x v="46"/>
    <n v="38000"/>
    <s v="Alejandro Amenábar"/>
    <s v="Alejandro Amenábar"/>
    <s v="Ethan Hawke"/>
    <s v="Spain"/>
    <m/>
    <n v="17671101"/>
    <s v="Mod Producciones"/>
    <n v="106"/>
    <n v="237"/>
    <n v="22718921.834177215"/>
  </r>
  <r>
    <s v="True Story"/>
    <x v="0"/>
    <x v="5"/>
    <x v="35"/>
    <s v="April 17, 2015 (United States)"/>
    <x v="21"/>
    <n v="65000"/>
    <s v="Rupert Goold"/>
    <s v="Rupert Goold"/>
    <s v="James Franco"/>
    <s v="United States"/>
    <m/>
    <n v="5261595"/>
    <s v="New Regency Productions"/>
    <n v="99"/>
    <n v="237"/>
    <n v="6764590.702531646"/>
  </r>
  <r>
    <s v="The Man Who Knew Infinity"/>
    <x v="8"/>
    <x v="5"/>
    <x v="35"/>
    <s v="April 29, 2016 (United States)"/>
    <x v="13"/>
    <n v="53000"/>
    <s v="Matt Brown"/>
    <s v="Matt Brown"/>
    <s v="Dev Patel"/>
    <s v="United Kingdom"/>
    <n v="10000000"/>
    <n v="12252684"/>
    <s v="Pressman Film"/>
    <n v="108"/>
    <n v="237"/>
    <n v="15752712.298734177"/>
  </r>
  <r>
    <s v="The Transporter Refueled"/>
    <x v="8"/>
    <x v="2"/>
    <x v="35"/>
    <s v="September 4, 2015 (United States)"/>
    <x v="33"/>
    <n v="40000"/>
    <s v="Camille Delamarre"/>
    <s v="Adam Cooper"/>
    <s v="Ed Skrein"/>
    <s v="France"/>
    <m/>
    <n v="72629670"/>
    <s v="EuropaCorp"/>
    <n v="96"/>
    <n v="237"/>
    <n v="93376626.367088616"/>
  </r>
  <r>
    <s v="Z for Zachariah"/>
    <x v="8"/>
    <x v="0"/>
    <x v="35"/>
    <s v="August 13, 2015 (Denmark)"/>
    <x v="22"/>
    <n v="29000"/>
    <s v="Craig Zobel"/>
    <s v="Nissar Modi"/>
    <s v="Chiwetel Ejiofor"/>
    <s v="Iceland"/>
    <n v="7500000"/>
    <n v="381839"/>
    <s v="Silver Reel"/>
    <n v="98"/>
    <n v="237"/>
    <n v="490912.84092827007"/>
  </r>
  <r>
    <s v="Equals"/>
    <x v="8"/>
    <x v="0"/>
    <x v="35"/>
    <s v="May 26, 2016 (United States)"/>
    <x v="10"/>
    <n v="29000"/>
    <s v="Drake Doremus"/>
    <s v="Nathan Parker"/>
    <s v="Nicholas Hoult"/>
    <s v="United States"/>
    <n v="16000000"/>
    <n v="2084628"/>
    <s v="Freedom Media"/>
    <n v="101"/>
    <n v="237"/>
    <n v="2680110.3443037975"/>
  </r>
  <r>
    <s v="Dope"/>
    <x v="0"/>
    <x v="1"/>
    <x v="35"/>
    <s v="June 19, 2015 (United States)"/>
    <x v="13"/>
    <n v="82000"/>
    <s v="Rick Famuyiwa"/>
    <s v="Rick Famuyiwa"/>
    <s v="Shameik Moore"/>
    <s v="United States"/>
    <n v="7000000"/>
    <n v="17986781"/>
    <s v="i am OTHER"/>
    <n v="103"/>
    <n v="237"/>
    <n v="23124777.091561183"/>
  </r>
  <r>
    <s v="Land of Mine"/>
    <x v="0"/>
    <x v="0"/>
    <x v="35"/>
    <s v="December 3, 2015 (Denmark)"/>
    <x v="40"/>
    <n v="38000"/>
    <s v="Martin Zandvliet"/>
    <s v="Martin Zandvliet"/>
    <s v="Roland Møller"/>
    <s v="Denmark"/>
    <m/>
    <n v="3169553"/>
    <s v="Nordisk Film"/>
    <n v="100"/>
    <n v="237"/>
    <n v="4074948.5194092831"/>
  </r>
  <r>
    <s v="Hot Pursuit"/>
    <x v="8"/>
    <x v="2"/>
    <x v="35"/>
    <s v="May 8, 2015 (United States)"/>
    <x v="33"/>
    <n v="49000"/>
    <s v="Anne Fletcher"/>
    <s v="David Feeney"/>
    <s v="Reese Witherspoon"/>
    <s v="United States"/>
    <n v="35000000"/>
    <n v="51380201"/>
    <s v="Metro-Goldwyn-Mayer (MGM)"/>
    <n v="87"/>
    <n v="237"/>
    <n v="66057161.370042197"/>
  </r>
  <r>
    <s v="Krampus"/>
    <x v="8"/>
    <x v="3"/>
    <x v="35"/>
    <s v="December 4, 2015 (United States)"/>
    <x v="19"/>
    <n v="66000"/>
    <s v="Michael Dougherty"/>
    <s v="Todd Casey"/>
    <s v="Adam Scott"/>
    <s v="United States"/>
    <n v="15000000"/>
    <n v="61548707"/>
    <s v="Legendary Entertainment"/>
    <n v="98"/>
    <n v="237"/>
    <n v="79130341.868776381"/>
  </r>
  <r>
    <s v="Bajrangi Bhaijaan"/>
    <x v="4"/>
    <x v="2"/>
    <x v="35"/>
    <s v="July 17, 2015 (United States)"/>
    <x v="45"/>
    <n v="79000"/>
    <s v="Kabir Khan"/>
    <s v="Vijayendra Prasad"/>
    <s v="Salman Khan"/>
    <s v="India"/>
    <m/>
    <n v="121126188"/>
    <s v="Eros Worldwide"/>
    <n v="163"/>
    <n v="237"/>
    <n v="155726369.12911394"/>
  </r>
  <r>
    <s v="The Lure"/>
    <x v="4"/>
    <x v="0"/>
    <x v="35"/>
    <s v="December 25, 2015 (Poland)"/>
    <x v="21"/>
    <n v="7200"/>
    <s v="Agnieszka Smoczynska"/>
    <s v="Robert Bolesto"/>
    <s v="Marta Mazurek"/>
    <s v="Poland"/>
    <m/>
    <n v="108846"/>
    <s v="Wytwórnia Filmów Dokumentalnych i Fabularnych (WFDiF)"/>
    <n v="92"/>
    <n v="237"/>
    <n v="139938.29620253164"/>
  </r>
  <r>
    <s v="The Gunman"/>
    <x v="0"/>
    <x v="2"/>
    <x v="35"/>
    <s v="March 20, 2015 (United States)"/>
    <x v="1"/>
    <n v="40000"/>
    <s v="Pierre Morel"/>
    <s v="Jean-Patrick Manchette"/>
    <s v="Sean Penn"/>
    <s v="United States"/>
    <n v="40000000"/>
    <n v="24177137"/>
    <s v="Open Road Films (II)"/>
    <n v="115"/>
    <n v="237"/>
    <n v="31083433.096624475"/>
  </r>
  <r>
    <s v="The Night Before"/>
    <x v="0"/>
    <x v="3"/>
    <x v="35"/>
    <s v="November 20, 2015 (United States)"/>
    <x v="5"/>
    <n v="68000"/>
    <s v="Jonathan Levine"/>
    <s v="Jonathan Levine"/>
    <s v="Joseph Gordon-Levitt"/>
    <s v="United States"/>
    <n v="25000000"/>
    <n v="52395996"/>
    <s v="Columbia Pictures"/>
    <n v="101"/>
    <n v="237"/>
    <n v="67363122.283544302"/>
  </r>
  <r>
    <s v="90 Minutes in Heaven"/>
    <x v="8"/>
    <x v="0"/>
    <x v="35"/>
    <s v="September 11, 2015 (United States)"/>
    <x v="25"/>
    <n v="3500"/>
    <s v="Michael Polish"/>
    <s v="Michael Polish"/>
    <s v="Kate Bosworth"/>
    <s v="United States"/>
    <n v="5000000"/>
    <n v="4842699"/>
    <s v="Astute Films"/>
    <n v="121"/>
    <n v="237"/>
    <n v="6226035.3810126586"/>
  </r>
  <r>
    <s v="Tale of Tales"/>
    <x v="0"/>
    <x v="0"/>
    <x v="35"/>
    <s v="April 22, 2016 (United States)"/>
    <x v="5"/>
    <n v="27000"/>
    <s v="Matteo Garrone"/>
    <s v="Edoardo Albinati"/>
    <s v="Salma Hayek"/>
    <s v="Italy"/>
    <m/>
    <n v="5497104"/>
    <s v="Archimede"/>
    <n v="134"/>
    <n v="237"/>
    <n v="7067373.7924050633"/>
  </r>
  <r>
    <s v="Ip Man 3"/>
    <x v="8"/>
    <x v="2"/>
    <x v="35"/>
    <s v="December 24, 2015 (Hong Kong)"/>
    <x v="12"/>
    <n v="51000"/>
    <s v="Wilson Yip"/>
    <s v="Tai-lee Chan"/>
    <s v="Donnie Yen"/>
    <s v="China"/>
    <n v="36000000"/>
    <n v="157029618"/>
    <s v="Golden Harvest Company"/>
    <n v="105"/>
    <n v="237"/>
    <n v="201885757.82531646"/>
  </r>
  <r>
    <s v="McFarland, USA"/>
    <x v="1"/>
    <x v="5"/>
    <x v="35"/>
    <s v="February 20, 2015 (United States)"/>
    <x v="34"/>
    <n v="36000"/>
    <s v="Niki Caro"/>
    <s v="Christopher Cleveland"/>
    <s v="Kevin Costner"/>
    <s v="United States"/>
    <n v="17000000"/>
    <n v="45710059"/>
    <s v="Mayhem Pictures"/>
    <n v="129"/>
    <n v="237"/>
    <n v="58767320.579324894"/>
  </r>
  <r>
    <s v="Strange Magic"/>
    <x v="1"/>
    <x v="10"/>
    <x v="35"/>
    <s v="January 23, 2015 (United States)"/>
    <x v="1"/>
    <n v="10000"/>
    <s v="Gary Rydstrom"/>
    <s v="David Berenbaum"/>
    <s v="Evan Rachel Wood"/>
    <s v="United States"/>
    <m/>
    <n v="13603453"/>
    <s v="Buena Vista Negative Cutting"/>
    <n v="99"/>
    <n v="237"/>
    <n v="17489333.878059071"/>
  </r>
  <r>
    <s v="The Peanuts Movie"/>
    <x v="2"/>
    <x v="10"/>
    <x v="35"/>
    <s v="November 6, 2015 (United States)"/>
    <x v="12"/>
    <n v="43000"/>
    <s v="Steve Martino"/>
    <s v="Craig Schulz"/>
    <s v="Noah Schnapp"/>
    <s v="United States"/>
    <n v="99000000"/>
    <n v="246233113"/>
    <s v="Twentieth Century Fox Animation"/>
    <n v="88"/>
    <n v="237"/>
    <n v="316570588.73881859"/>
  </r>
  <r>
    <s v="Rock the Kasbah"/>
    <x v="0"/>
    <x v="3"/>
    <x v="35"/>
    <s v="October 23, 2015 (United States)"/>
    <x v="30"/>
    <n v="11000"/>
    <s v="Barry Levinson"/>
    <s v="Mitch Glazer"/>
    <s v="Bill Murray"/>
    <s v="United States"/>
    <n v="15000000"/>
    <n v="3394174"/>
    <s v="Covert Media"/>
    <n v="106"/>
    <n v="237"/>
    <n v="4363733.4084388185"/>
  </r>
  <r>
    <s v="The Sea of Trees"/>
    <x v="8"/>
    <x v="0"/>
    <x v="35"/>
    <s v="August 26, 2016 (United States)"/>
    <x v="10"/>
    <n v="15000"/>
    <s v="Gus Van Sant"/>
    <s v="Chris Sparling"/>
    <s v="Matthew McConaughey"/>
    <s v="United States"/>
    <n v="25000000"/>
    <n v="906995"/>
    <s v="Bloom"/>
    <n v="110"/>
    <n v="237"/>
    <n v="1166081.7573839664"/>
  </r>
  <r>
    <s v="Alvin and the Chipmunks: The Road Chip"/>
    <x v="1"/>
    <x v="10"/>
    <x v="35"/>
    <s v="December 18, 2015 (United States)"/>
    <x v="18"/>
    <n v="18000"/>
    <s v="Walt Becker"/>
    <s v="Ross Bagdasarian"/>
    <s v="Jason Lee"/>
    <s v="United States"/>
    <n v="90000000"/>
    <n v="234798636"/>
    <s v="Fox 2000 Pictures"/>
    <n v="92"/>
    <n v="237"/>
    <n v="301869807.54936707"/>
  </r>
  <r>
    <s v="The Lazarus Effect"/>
    <x v="8"/>
    <x v="4"/>
    <x v="35"/>
    <s v="February 27, 2015 (United States)"/>
    <x v="33"/>
    <n v="42000"/>
    <s v="David Gelb"/>
    <s v="Luke Dawson"/>
    <s v="Olivia Wilde"/>
    <s v="United States"/>
    <n v="3300000"/>
    <n v="38356892"/>
    <s v="Blumhouse Productions"/>
    <n v="83"/>
    <n v="237"/>
    <n v="49313691.951054856"/>
  </r>
  <r>
    <s v="Love the Coopers"/>
    <x v="8"/>
    <x v="3"/>
    <x v="35"/>
    <s v="November 13, 2015 (United States)"/>
    <x v="1"/>
    <n v="22000"/>
    <s v="Jessie Nelson"/>
    <s v="Steven Rogers"/>
    <s v="Steve Martin"/>
    <s v="United States"/>
    <n v="17000000"/>
    <n v="42426912"/>
    <s v="CBS Films"/>
    <n v="107"/>
    <n v="237"/>
    <n v="54546329.478481017"/>
  </r>
  <r>
    <s v="The 33"/>
    <x v="8"/>
    <x v="5"/>
    <x v="35"/>
    <s v="November 13, 2015 (United States)"/>
    <x v="15"/>
    <n v="37000"/>
    <s v="Patricia Riggen"/>
    <s v="Mikko Alanne"/>
    <s v="Antonio Banderas"/>
    <s v="Chile"/>
    <n v="26000000"/>
    <n v="27972023"/>
    <s v="Alcon Entertainment"/>
    <n v="127"/>
    <n v="237"/>
    <n v="35962343.49409283"/>
  </r>
  <r>
    <s v="The Little Prince"/>
    <x v="1"/>
    <x v="10"/>
    <x v="35"/>
    <s v="August 5, 2016 (United States)"/>
    <x v="3"/>
    <n v="58000"/>
    <s v="Mark Osborne"/>
    <s v="Irena Brignull"/>
    <s v="Jeff Bridges"/>
    <s v="France"/>
    <n v="81200000"/>
    <n v="97571250"/>
    <s v="Onyx Films"/>
    <n v="108"/>
    <n v="237"/>
    <n v="125442868.67088608"/>
  </r>
  <r>
    <s v="Louder Than Bombs"/>
    <x v="0"/>
    <x v="0"/>
    <x v="35"/>
    <s v="October 2, 2015 (Norway)"/>
    <x v="14"/>
    <n v="12000"/>
    <s v="Joachim Trier"/>
    <s v="Joachim Trier"/>
    <s v="Jesse Eisenberg"/>
    <s v="Norway"/>
    <n v="11000000"/>
    <n v="1160724"/>
    <s v="Motlys"/>
    <n v="109"/>
    <n v="237"/>
    <n v="1492289.4632911393"/>
  </r>
  <r>
    <s v="The Gallows"/>
    <x v="0"/>
    <x v="4"/>
    <x v="35"/>
    <s v="July 10, 2015 (United States)"/>
    <x v="36"/>
    <n v="20000"/>
    <s v="Travis Cluff"/>
    <s v="Chris Lofing"/>
    <s v="Reese Mishler"/>
    <s v="United States"/>
    <n v="100000"/>
    <n v="42964410"/>
    <s v="New Line Cinema"/>
    <n v="81"/>
    <n v="237"/>
    <n v="55237365.93670886"/>
  </r>
  <r>
    <s v="The Ones Below"/>
    <x v="0"/>
    <x v="0"/>
    <x v="35"/>
    <s v="May 27, 2016 (United States)"/>
    <x v="10"/>
    <n v="9700"/>
    <s v="David Farr"/>
    <s v="David Farr"/>
    <s v="Clémence Poésy"/>
    <s v="United Kingdom"/>
    <m/>
    <n v="121827"/>
    <s v="Cuba Pictures"/>
    <n v="87"/>
    <n v="237"/>
    <n v="156627.37088607595"/>
  </r>
  <r>
    <s v="Southbound"/>
    <x v="0"/>
    <x v="4"/>
    <x v="35"/>
    <s v="February 9, 2016 (United States)"/>
    <x v="23"/>
    <n v="17000"/>
    <s v="Directors"/>
    <s v="Matt Bettinelli-Olpin"/>
    <s v="Chad Villella"/>
    <s v="United States"/>
    <m/>
    <n v="35275"/>
    <s v="Soapbox Films"/>
    <n v="89"/>
    <n v="237"/>
    <n v="45351.445147679326"/>
  </r>
  <r>
    <s v="Men &amp; Chicken"/>
    <x v="4"/>
    <x v="3"/>
    <x v="35"/>
    <s v="February 5, 2015 (Denmark)"/>
    <x v="17"/>
    <n v="11000"/>
    <s v="Anders Thomas Jensen"/>
    <s v="Anders Thomas Jensen"/>
    <s v="David Dencik"/>
    <s v="Denmark"/>
    <m/>
    <n v="4765472"/>
    <s v="M&amp;M Productions"/>
    <n v="104"/>
    <n v="237"/>
    <n v="6126748.1789029539"/>
  </r>
  <r>
    <s v="Hyena Road"/>
    <x v="0"/>
    <x v="2"/>
    <x v="35"/>
    <s v="October 9, 2015 (Canada)"/>
    <x v="16"/>
    <n v="7300"/>
    <s v="Paul Gross"/>
    <s v="Paul Gross"/>
    <s v="Rossif Sutherland"/>
    <s v="Canada"/>
    <m/>
    <n v="87768"/>
    <s v="Rhombus Media"/>
    <n v="120"/>
    <n v="237"/>
    <n v="112839.28101265823"/>
  </r>
  <r>
    <s v="Slow West"/>
    <x v="0"/>
    <x v="2"/>
    <x v="35"/>
    <s v="April 16, 2015 (United States)"/>
    <x v="15"/>
    <n v="44000"/>
    <s v="John Maclean"/>
    <s v="John Maclean"/>
    <s v="Kodi Smit-McPhee"/>
    <s v="United Kingdom"/>
    <n v="2000000"/>
    <n v="1295574"/>
    <s v="Film4"/>
    <n v="84"/>
    <n v="237"/>
    <n v="1665659.906329114"/>
  </r>
  <r>
    <s v="The End of the Tour"/>
    <x v="0"/>
    <x v="5"/>
    <x v="35"/>
    <s v="November 12, 2015 (Brazil)"/>
    <x v="4"/>
    <n v="29000"/>
    <s v="James Ponsoldt"/>
    <s v="Donald Margulies"/>
    <s v="Jason Segel"/>
    <s v="United States"/>
    <m/>
    <n v="3072991"/>
    <s v="Modern Man Films"/>
    <n v="106"/>
    <n v="237"/>
    <n v="3950803.1970464136"/>
  </r>
  <r>
    <s v="Cop Car"/>
    <x v="0"/>
    <x v="6"/>
    <x v="35"/>
    <s v="August 7, 2015 (United States)"/>
    <x v="21"/>
    <n v="31000"/>
    <s v="Jon Watts"/>
    <s v="Jon Watts"/>
    <s v="Kevin Bacon"/>
    <s v="United States"/>
    <n v="800000"/>
    <n v="143658"/>
    <s v="Audax Films"/>
    <n v="88"/>
    <n v="237"/>
    <n v="184694.4835443038"/>
  </r>
  <r>
    <s v="The Daughter"/>
    <x v="3"/>
    <x v="0"/>
    <x v="35"/>
    <s v="January 27, 2017 (United States)"/>
    <x v="14"/>
    <n v="4900"/>
    <s v="Simon Stone"/>
    <s v="Simon Stone"/>
    <s v="Geoffrey Rush"/>
    <s v="Australia"/>
    <m/>
    <n v="1505434"/>
    <s v="Screen NSW"/>
    <n v="96"/>
    <n v="237"/>
    <n v="1935467.2565400845"/>
  </r>
  <r>
    <s v="Jem and the Holograms"/>
    <x v="1"/>
    <x v="1"/>
    <x v="35"/>
    <s v="October 23, 2015 (United States)"/>
    <x v="29"/>
    <n v="7500"/>
    <s v="Jon M. Chu"/>
    <s v="Ryan Landels"/>
    <s v="Aubrey Peeples"/>
    <s v="United States"/>
    <n v="5000000"/>
    <n v="2333684"/>
    <s v="Allspark Pictures"/>
    <n v="118"/>
    <n v="237"/>
    <n v="3000310.1890295357"/>
  </r>
  <r>
    <s v="Cemetery of Splendor"/>
    <x v="9"/>
    <x v="0"/>
    <x v="35"/>
    <s v="September 2, 2015 (France)"/>
    <x v="8"/>
    <n v="4400"/>
    <s v="Apichatpong Weerasethakul"/>
    <s v="Apichatpong Weerasethakul"/>
    <s v="Jenjira Pongpas"/>
    <s v="Thailand"/>
    <m/>
    <n v="98932"/>
    <s v="Kick the Machine"/>
    <n v="122"/>
    <n v="237"/>
    <n v="127192.32236286921"/>
  </r>
  <r>
    <s v="Captive"/>
    <x v="8"/>
    <x v="2"/>
    <x v="35"/>
    <s v="September 18, 2015 (United States)"/>
    <x v="20"/>
    <n v="6500"/>
    <s v="Jerry Jameson"/>
    <s v="Brian Bird"/>
    <s v="Kate Mara"/>
    <s v="United States"/>
    <n v="2000000"/>
    <n v="2801508"/>
    <s v="BN Films"/>
    <n v="97"/>
    <n v="237"/>
    <n v="3601769.9898734177"/>
  </r>
  <r>
    <s v="Our Brand Is Crisis"/>
    <x v="0"/>
    <x v="3"/>
    <x v="35"/>
    <s v="October 30, 2015 (United States)"/>
    <x v="10"/>
    <n v="21000"/>
    <s v="David Gordon Green"/>
    <s v="Rachel Boynton"/>
    <s v="Sandra Bullock"/>
    <s v="United States"/>
    <n v="28000000"/>
    <n v="8527658"/>
    <s v="Fortis Films"/>
    <n v="107"/>
    <n v="237"/>
    <n v="10963617.690295359"/>
  </r>
  <r>
    <s v="Unfinished Business"/>
    <x v="0"/>
    <x v="3"/>
    <x v="35"/>
    <s v="March 6, 2015 (United States)"/>
    <x v="20"/>
    <n v="33000"/>
    <s v="Ken Scott"/>
    <s v="Steve Conrad"/>
    <s v="Vince Vaughn"/>
    <s v="United States"/>
    <n v="35000000"/>
    <n v="14431253"/>
    <s v="New Regency Productions"/>
    <n v="91"/>
    <n v="237"/>
    <n v="18553598.266244728"/>
  </r>
  <r>
    <s v="Hot Tub Time Machine 2"/>
    <x v="0"/>
    <x v="3"/>
    <x v="35"/>
    <s v="February 20, 2015 (United States)"/>
    <x v="27"/>
    <n v="38000"/>
    <s v="Steve Pink"/>
    <s v="Josh Heald"/>
    <s v="Rob Corddry"/>
    <s v="United States"/>
    <n v="14000000"/>
    <n v="13081651"/>
    <s v="Paramount Pictures"/>
    <n v="93"/>
    <n v="237"/>
    <n v="16818477.04514768"/>
  </r>
  <r>
    <s v="Turbo Kid"/>
    <x v="4"/>
    <x v="2"/>
    <x v="35"/>
    <s v="August 28, 2015 (United States)"/>
    <x v="17"/>
    <n v="27000"/>
    <s v="François Simard"/>
    <s v="Anouk Whissell"/>
    <s v="Munro Chambers"/>
    <s v="Canada"/>
    <m/>
    <n v="67069"/>
    <s v="EMA Films"/>
    <n v="93"/>
    <n v="237"/>
    <n v="86227.528691983127"/>
  </r>
  <r>
    <s v="The Overnight"/>
    <x v="0"/>
    <x v="3"/>
    <x v="35"/>
    <s v="June 19, 2015 (United States)"/>
    <x v="10"/>
    <n v="16000"/>
    <s v="Patrick Brice"/>
    <s v="Patrick Brice"/>
    <s v="Adam Scott"/>
    <s v="United States"/>
    <m/>
    <n v="1110522"/>
    <s v="Duplass Brothers Productions"/>
    <n v="79"/>
    <n v="237"/>
    <n v="1427747.0607594936"/>
  </r>
  <r>
    <s v="Hello, My Name Is Doris"/>
    <x v="0"/>
    <x v="3"/>
    <x v="35"/>
    <s v="April 1, 2016 (United States)"/>
    <x v="14"/>
    <n v="19000"/>
    <s v="Michael Showalter"/>
    <s v="Laura Terruso"/>
    <s v="Sally Field"/>
    <s v="United States"/>
    <n v="1000000"/>
    <n v="14659448"/>
    <s v="Red Crown Productions"/>
    <n v="90"/>
    <n v="237"/>
    <n v="18846978.082700424"/>
  </r>
  <r>
    <s v="Ricki and the Flash"/>
    <x v="8"/>
    <x v="3"/>
    <x v="35"/>
    <s v="August 7, 2015 (United States)"/>
    <x v="23"/>
    <n v="23000"/>
    <s v="Jonathan Demme"/>
    <s v="Diablo Cody"/>
    <s v="Meryl Streep"/>
    <s v="United States"/>
    <n v="18000000"/>
    <n v="41325328"/>
    <s v="Clinica Estetico"/>
    <n v="101"/>
    <n v="237"/>
    <n v="53130073.593248948"/>
  </r>
  <r>
    <s v="Danny Collins"/>
    <x v="0"/>
    <x v="5"/>
    <x v="35"/>
    <s v="April 10, 2015 (United States)"/>
    <x v="9"/>
    <n v="30000"/>
    <s v="Dan Fogelman"/>
    <s v="Dan Fogelman"/>
    <s v="Al Pacino"/>
    <s v="United States"/>
    <n v="10000000"/>
    <n v="10835752"/>
    <s v="Big Indie Pictures"/>
    <n v="106"/>
    <n v="237"/>
    <n v="13931027.993248945"/>
  </r>
  <r>
    <s v="Son of Saul"/>
    <x v="0"/>
    <x v="0"/>
    <x v="35"/>
    <s v="June 11, 2015 (Hungary)"/>
    <x v="24"/>
    <n v="46000"/>
    <s v="László Nemes"/>
    <s v="László Nemes"/>
    <s v="Géza Röhrig"/>
    <s v="Hungary"/>
    <m/>
    <n v="6659121"/>
    <s v="Laokoon Filmgroup"/>
    <n v="107"/>
    <n v="237"/>
    <n v="8561325.6063291151"/>
  </r>
  <r>
    <s v="Mr. Holmes"/>
    <x v="1"/>
    <x v="0"/>
    <x v="35"/>
    <s v="July 24, 2015 (United States)"/>
    <x v="15"/>
    <n v="62000"/>
    <s v="Bill Condon"/>
    <s v="Mitch Cullin"/>
    <s v="Ian McKellen"/>
    <s v="United Kingdom"/>
    <n v="11000000"/>
    <n v="29355203"/>
    <s v="Miramax"/>
    <n v="104"/>
    <n v="237"/>
    <n v="37740634.405485235"/>
  </r>
  <r>
    <s v="Empire of Lust"/>
    <x v="3"/>
    <x v="2"/>
    <x v="35"/>
    <s v="March 5, 2015 (South Korea)"/>
    <x v="22"/>
    <n v="465"/>
    <s v="Sang-hoon Ahn"/>
    <s v="Se-hee Kim"/>
    <s v="Shin Ha-kyun"/>
    <s v="South Korea"/>
    <m/>
    <n v="3191168"/>
    <s v="Fineworks"/>
    <n v="113"/>
    <n v="237"/>
    <n v="4102737.9308016878"/>
  </r>
  <r>
    <s v="Paul Blart: Mall Cop 2"/>
    <x v="1"/>
    <x v="2"/>
    <x v="35"/>
    <s v="April 17, 2015 (United States)"/>
    <x v="44"/>
    <n v="35000"/>
    <s v="Andy Fickman"/>
    <s v="Kevin James"/>
    <s v="Kevin James"/>
    <s v="United States"/>
    <n v="30000000"/>
    <n v="107588225"/>
    <s v="Columbia Pictures"/>
    <n v="94"/>
    <n v="237"/>
    <n v="138321232.73206753"/>
  </r>
  <r>
    <s v="Remember"/>
    <x v="0"/>
    <x v="0"/>
    <x v="35"/>
    <s v="December 17, 2015 (United States)"/>
    <x v="24"/>
    <n v="24000"/>
    <s v="Atom Egoyan"/>
    <s v="Benjamin August"/>
    <s v="Christopher Plummer"/>
    <s v="Canada"/>
    <m/>
    <n v="4235959"/>
    <s v="Serendipity Point Films"/>
    <n v="94"/>
    <n v="237"/>
    <n v="5445977.6679324899"/>
  </r>
  <r>
    <s v="War Room"/>
    <x v="1"/>
    <x v="0"/>
    <x v="35"/>
    <s v="August 28, 2015 (United States)"/>
    <x v="16"/>
    <n v="14000"/>
    <s v="Alex Kendrick"/>
    <s v="Alex Kendrick"/>
    <s v="Priscilla C. Shirer"/>
    <s v="United States"/>
    <n v="3000000"/>
    <n v="73256266"/>
    <s v="FaithStep Films"/>
    <n v="120"/>
    <n v="237"/>
    <n v="94182212.026160344"/>
  </r>
  <r>
    <s v="Dragon Blade"/>
    <x v="0"/>
    <x v="2"/>
    <x v="35"/>
    <s v="September 4, 2015 (United States)"/>
    <x v="22"/>
    <n v="19000"/>
    <s v="Daniel Lee"/>
    <s v="Daniel Lee"/>
    <s v="Jackie Chan"/>
    <s v="China"/>
    <n v="65000000"/>
    <n v="122606884"/>
    <s v="Sparkle Roll Media"/>
    <n v="127"/>
    <n v="237"/>
    <n v="157630031.87679327"/>
  </r>
  <r>
    <s v="45 Years"/>
    <x v="0"/>
    <x v="0"/>
    <x v="35"/>
    <s v="August 28, 2015 (United Kingdom)"/>
    <x v="12"/>
    <n v="32000"/>
    <s v="Andrew Haigh"/>
    <s v="Andrew Haigh"/>
    <s v="Charlotte Rampling"/>
    <s v="United Kingdom"/>
    <m/>
    <n v="14430249"/>
    <s v="BFI Film Fund"/>
    <n v="91"/>
    <n v="237"/>
    <n v="18552307.469620254"/>
  </r>
  <r>
    <s v="Mother's Day"/>
    <x v="8"/>
    <x v="3"/>
    <x v="36"/>
    <s v="April 29, 2016 (United States)"/>
    <x v="46"/>
    <n v="35000"/>
    <s v="Garry Marshall"/>
    <s v="Anya Kochoff"/>
    <s v="Jennifer Aniston"/>
    <s v="United States"/>
    <n v="25000000"/>
    <n v="48782670"/>
    <s v="Open Road Films (II)"/>
    <n v="118"/>
    <n v="240"/>
    <n v="61933664.787499994"/>
  </r>
  <r>
    <s v="Suicide Squad"/>
    <x v="8"/>
    <x v="2"/>
    <x v="36"/>
    <s v="August 5, 2016 (United States)"/>
    <x v="23"/>
    <n v="625000"/>
    <s v="David Ayer"/>
    <s v="David Ayer"/>
    <s v="Will Smith"/>
    <s v="United States"/>
    <n v="175000000"/>
    <n v="746846894"/>
    <s v="Atlas Entertainment"/>
    <n v="123"/>
    <n v="240"/>
    <n v="948184369.17416668"/>
  </r>
  <r>
    <s v="The Magnificent Seven"/>
    <x v="8"/>
    <x v="2"/>
    <x v="36"/>
    <s v="September 23, 2016 (United States)"/>
    <x v="15"/>
    <n v="191000"/>
    <s v="Antoine Fuqua"/>
    <s v="Akira Kurosawa"/>
    <s v="Denzel Washington"/>
    <s v="United States"/>
    <n v="90000000"/>
    <n v="162360636"/>
    <s v="Metro-Goldwyn-Mayer (MGM)"/>
    <n v="132"/>
    <n v="240"/>
    <n v="206130357.45499998"/>
  </r>
  <r>
    <s v="Captain America: Civil War"/>
    <x v="8"/>
    <x v="2"/>
    <x v="36"/>
    <s v="May 6, 2016 (United States)"/>
    <x v="40"/>
    <n v="694000"/>
    <s v="Anthony Russo"/>
    <s v="Christopher Markus"/>
    <s v="Chris Evans"/>
    <s v="United States"/>
    <n v="250000000"/>
    <n v="1153337496"/>
    <s v="Marvel Studios"/>
    <n v="147"/>
    <n v="240"/>
    <n v="1464258062.6299999"/>
  </r>
  <r>
    <s v="Warcraft"/>
    <x v="8"/>
    <x v="2"/>
    <x v="36"/>
    <s v="June 10, 2016 (United States)"/>
    <x v="8"/>
    <n v="249000"/>
    <s v="Duncan Jones"/>
    <s v="Charles Leavitt"/>
    <s v="Travis Fimmel"/>
    <s v="China"/>
    <n v="160000000"/>
    <n v="439048914"/>
    <s v="Legendary Entertainment"/>
    <n v="123"/>
    <n v="240"/>
    <n v="557409183.73249996"/>
  </r>
  <r>
    <s v="Deadpool"/>
    <x v="0"/>
    <x v="2"/>
    <x v="36"/>
    <s v="February 12, 2016 (United States)"/>
    <x v="45"/>
    <n v="932000"/>
    <s v="Tim Miller"/>
    <s v="Rhett Reese"/>
    <s v="Ryan Reynolds"/>
    <s v="United States"/>
    <n v="58000000"/>
    <n v="782836791"/>
    <s v="Twentieth Century Fox"/>
    <n v="108"/>
    <n v="240"/>
    <n v="993876542.57375002"/>
  </r>
  <r>
    <s v="Doctor Strange"/>
    <x v="8"/>
    <x v="2"/>
    <x v="36"/>
    <s v="November 4, 2016 (United States)"/>
    <x v="24"/>
    <n v="628000"/>
    <s v="Scott Derrickson"/>
    <s v="Jon Spaihts"/>
    <s v="Benedict Cumberbatch"/>
    <s v="United States"/>
    <n v="165000000"/>
    <n v="677796076"/>
    <s v="Marvel Studios"/>
    <n v="115"/>
    <n v="240"/>
    <n v="860518601.48833334"/>
  </r>
  <r>
    <s v="Split"/>
    <x v="8"/>
    <x v="4"/>
    <x v="36"/>
    <s v="January 20, 2017 (United States)"/>
    <x v="4"/>
    <n v="446000"/>
    <s v="M. Night Shyamalan"/>
    <s v="M. Night Shyamalan"/>
    <s v="James McAvoy"/>
    <s v="United States"/>
    <n v="9000000"/>
    <n v="278454417"/>
    <s v="Universal Pictures"/>
    <n v="117"/>
    <n v="240"/>
    <n v="353521086.91624999"/>
  </r>
  <r>
    <s v="Me Before You"/>
    <x v="8"/>
    <x v="0"/>
    <x v="36"/>
    <s v="June 3, 2016 (United States)"/>
    <x v="34"/>
    <n v="220000"/>
    <s v="Thea Sharrock"/>
    <s v="Jojo Moyes"/>
    <s v="Emilia Clarke"/>
    <s v="United Kingdom"/>
    <n v="20000000"/>
    <n v="208314186"/>
    <s v="Metro-Goldwyn-Mayer (MGM)"/>
    <n v="106"/>
    <n v="240"/>
    <n v="264472218.64249998"/>
  </r>
  <r>
    <s v="Don't Breathe"/>
    <x v="0"/>
    <x v="6"/>
    <x v="36"/>
    <s v="August 26, 2016 (United States)"/>
    <x v="12"/>
    <n v="235000"/>
    <s v="Fede Alvarez"/>
    <s v="Fede Alvarez"/>
    <s v="Stephen Lang"/>
    <s v="United States"/>
    <n v="9900000"/>
    <n v="157830487"/>
    <s v="Screen Gems"/>
    <n v="88"/>
    <n v="240"/>
    <n v="200378955.78708333"/>
  </r>
  <r>
    <s v="Lady Macbeth"/>
    <x v="0"/>
    <x v="0"/>
    <x v="36"/>
    <s v="July 14, 2017 (United States)"/>
    <x v="8"/>
    <n v="21000"/>
    <s v="William Oldroyd"/>
    <s v="Nikolai Leskov"/>
    <s v="Florence Pugh"/>
    <s v="United Kingdom"/>
    <m/>
    <n v="5401447"/>
    <s v="Sixty-Six Pictures"/>
    <n v="89"/>
    <n v="240"/>
    <n v="6857587.0870833332"/>
  </r>
  <r>
    <s v="Moana"/>
    <x v="1"/>
    <x v="10"/>
    <x v="36"/>
    <s v="November 23, 2016 (United States)"/>
    <x v="37"/>
    <n v="289000"/>
    <s v="Directors"/>
    <s v="Jared Bush"/>
    <s v="Auli'i Cravalho"/>
    <s v="United States"/>
    <n v="150000000"/>
    <n v="644411850"/>
    <s v="Hurwitz Creative"/>
    <n v="107"/>
    <n v="240"/>
    <n v="818134544.5625"/>
  </r>
  <r>
    <s v="Arrival"/>
    <x v="8"/>
    <x v="0"/>
    <x v="36"/>
    <s v="November 11, 2016 (United States)"/>
    <x v="6"/>
    <n v="621000"/>
    <s v="Denis Villeneuve"/>
    <s v="Eric Heisserer"/>
    <s v="Amy Adams"/>
    <s v="United States"/>
    <n v="47000000"/>
    <n v="203388186"/>
    <s v="Lava Bear Films"/>
    <n v="116"/>
    <n v="240"/>
    <n v="258218251.14249998"/>
  </r>
  <r>
    <s v="X-Men: Apocalypse"/>
    <x v="8"/>
    <x v="2"/>
    <x v="36"/>
    <s v="May 27, 2016 (United States)"/>
    <x v="15"/>
    <n v="404000"/>
    <s v="Bryan Singer"/>
    <s v="Simon Kinberg"/>
    <s v="James McAvoy"/>
    <s v="United States"/>
    <n v="178000000"/>
    <n v="543934105"/>
    <s v="Twentieth Century Fox"/>
    <n v="144"/>
    <n v="240"/>
    <n v="690569674.13958335"/>
  </r>
  <r>
    <s v="Captain Fantastic"/>
    <x v="0"/>
    <x v="3"/>
    <x v="36"/>
    <s v="July 29, 2016 (United States)"/>
    <x v="6"/>
    <n v="201000"/>
    <s v="Matt Ross"/>
    <s v="Matt Ross"/>
    <s v="Viggo Mortensen"/>
    <s v="United States"/>
    <n v="5000000"/>
    <n v="23123592"/>
    <s v="Electric City Entertainment"/>
    <n v="118"/>
    <n v="240"/>
    <n v="29357327.009999998"/>
  </r>
  <r>
    <s v="Star Trek Beyond"/>
    <x v="8"/>
    <x v="2"/>
    <x v="36"/>
    <s v="July 22, 2016 (United States)"/>
    <x v="9"/>
    <n v="234000"/>
    <s v="Justin Lin"/>
    <s v="Simon Pegg"/>
    <s v="Chris Pine"/>
    <s v="United States"/>
    <n v="185000000"/>
    <n v="343471816"/>
    <s v="Paramount Pictures"/>
    <n v="122"/>
    <n v="240"/>
    <n v="436066093.06333333"/>
  </r>
  <r>
    <s v="Sing"/>
    <x v="1"/>
    <x v="10"/>
    <x v="36"/>
    <s v="December 21, 2016 (United States)"/>
    <x v="12"/>
    <n v="140000"/>
    <s v="Garth Jennings"/>
    <s v="Garth Jennings"/>
    <s v="Matthew McConaughey"/>
    <s v="United States"/>
    <n v="75000000"/>
    <n v="634208384"/>
    <s v="Dentsu"/>
    <n v="108"/>
    <n v="240"/>
    <n v="805180394.18666661"/>
  </r>
  <r>
    <s v="La La Land"/>
    <x v="8"/>
    <x v="3"/>
    <x v="36"/>
    <s v="December 25, 2016 (United States)"/>
    <x v="45"/>
    <n v="527000"/>
    <s v="Damien Chazelle"/>
    <s v="Damien Chazelle"/>
    <s v="Ryan Gosling"/>
    <s v="United States"/>
    <n v="30000000"/>
    <n v="448906865"/>
    <s v="Summit Entertainment"/>
    <n v="128"/>
    <n v="240"/>
    <n v="569924674.02291667"/>
  </r>
  <r>
    <s v="The Conjuring 2"/>
    <x v="0"/>
    <x v="4"/>
    <x v="36"/>
    <s v="June 10, 2016 (United States)"/>
    <x v="4"/>
    <n v="242000"/>
    <s v="James Wan"/>
    <s v="Chad Hayes"/>
    <s v="Vera Farmiga"/>
    <s v="Canada"/>
    <n v="40000000"/>
    <n v="321788219"/>
    <s v="New Line Cinema"/>
    <n v="134"/>
    <n v="240"/>
    <n v="408536959.70541668"/>
  </r>
  <r>
    <s v="Passengers"/>
    <x v="8"/>
    <x v="0"/>
    <x v="36"/>
    <s v="December 21, 2016 (United States)"/>
    <x v="9"/>
    <n v="364000"/>
    <s v="Morten Tyldum"/>
    <s v="Jon Spaihts"/>
    <s v="Jennifer Lawrence"/>
    <s v="United States"/>
    <n v="110000000"/>
    <n v="303144152"/>
    <s v="Columbia Pictures"/>
    <n v="116"/>
    <n v="240"/>
    <n v="384866762.97666663"/>
  </r>
  <r>
    <s v="Zootopia"/>
    <x v="1"/>
    <x v="10"/>
    <x v="36"/>
    <s v="March 4, 2016 (United States)"/>
    <x v="45"/>
    <n v="450000"/>
    <s v="Byron Howard"/>
    <s v="Byron Howard"/>
    <s v="Ginnifer Goodwin"/>
    <s v="United States"/>
    <n v="150000000"/>
    <n v="1024121104"/>
    <s v="Walt Disney Pictures"/>
    <n v="108"/>
    <n v="240"/>
    <n v="1300207084.9533334"/>
  </r>
  <r>
    <s v="The Huntsman: Winter's War"/>
    <x v="8"/>
    <x v="2"/>
    <x v="36"/>
    <s v="April 22, 2016 (United States)"/>
    <x v="10"/>
    <n v="101000"/>
    <s v="Cedric Nicolas-Troyan"/>
    <s v="Evan Spiliotopoulos"/>
    <s v="Chris Hemsworth"/>
    <s v="United States"/>
    <n v="115000000"/>
    <n v="164989338"/>
    <s v="Universal Pictures"/>
    <n v="114"/>
    <n v="240"/>
    <n v="209467713.70249999"/>
  </r>
  <r>
    <s v="Hacksaw Ridge"/>
    <x v="0"/>
    <x v="5"/>
    <x v="36"/>
    <s v="November 4, 2016 (United States)"/>
    <x v="31"/>
    <n v="457000"/>
    <s v="Mel Gibson"/>
    <s v="Robert Schenkkan"/>
    <s v="Andrew Garfield"/>
    <s v="Australia"/>
    <n v="40000000"/>
    <n v="180563636"/>
    <s v="Summit Entertainment"/>
    <n v="139"/>
    <n v="240"/>
    <n v="229240582.87166667"/>
  </r>
  <r>
    <s v="The Handmaiden"/>
    <x v="4"/>
    <x v="0"/>
    <x v="36"/>
    <s v="June 1, 2016 (South Korea)"/>
    <x v="31"/>
    <n v="123000"/>
    <s v="Park Chan-Wook"/>
    <s v="Sarah Waters"/>
    <s v="Kim Min-hee"/>
    <s v="South Korea"/>
    <m/>
    <n v="37767206"/>
    <s v="CJ Entertainment"/>
    <n v="145"/>
    <n v="240"/>
    <n v="47948615.284166664"/>
  </r>
  <r>
    <s v="13 Hours"/>
    <x v="0"/>
    <x v="2"/>
    <x v="36"/>
    <s v="January 15, 2016 (United States)"/>
    <x v="4"/>
    <n v="126000"/>
    <s v="Michael Bay"/>
    <s v="Chuck Hogan"/>
    <s v="John Krasinski"/>
    <s v="United States"/>
    <n v="50000000"/>
    <n v="69411370"/>
    <s v="Paramount Pictures"/>
    <n v="144"/>
    <n v="240"/>
    <n v="88123518.495833337"/>
  </r>
  <r>
    <s v="Nocturnal Animals"/>
    <x v="0"/>
    <x v="0"/>
    <x v="36"/>
    <s v="December 9, 2016 (United States)"/>
    <x v="24"/>
    <n v="248000"/>
    <s v="Tom Ford"/>
    <s v="Tom Ford"/>
    <s v="Amy Adams"/>
    <s v="United States"/>
    <n v="22500000"/>
    <n v="30311857"/>
    <s v="Focus Features"/>
    <n v="116"/>
    <n v="240"/>
    <n v="38483428.449583329"/>
  </r>
  <r>
    <s v="Rogue One: A Star Wars Story"/>
    <x v="8"/>
    <x v="2"/>
    <x v="36"/>
    <s v="December 16, 2016 (United States)"/>
    <x v="40"/>
    <n v="572000"/>
    <s v="Gareth Edwards"/>
    <s v="Chris Weitz"/>
    <s v="Felicity Jones"/>
    <s v="United States"/>
    <n v="200000000"/>
    <n v="1056057720"/>
    <s v="Lucasfilm"/>
    <n v="133"/>
    <n v="240"/>
    <n v="1340753280.3499999"/>
  </r>
  <r>
    <s v="Batman v Superman: Dawn of Justice"/>
    <x v="8"/>
    <x v="2"/>
    <x v="36"/>
    <s v="March 25, 2016 (United States)"/>
    <x v="5"/>
    <n v="655000"/>
    <s v="Zack Snyder"/>
    <s v="Chris Terrio"/>
    <s v="Ben Affleck"/>
    <s v="United States"/>
    <n v="250000000"/>
    <n v="873637528"/>
    <s v="Warner Bros."/>
    <n v="152"/>
    <n v="240"/>
    <n v="1109155644.9233334"/>
  </r>
  <r>
    <s v="Your Name."/>
    <x v="7"/>
    <x v="10"/>
    <x v="36"/>
    <s v="April 7, 2017 (United States)"/>
    <x v="0"/>
    <n v="215000"/>
    <s v="Makoto Shinkai"/>
    <s v="Makoto Shinkai"/>
    <s v="Ryûnosuke Kamiki"/>
    <s v="Japan"/>
    <m/>
    <n v="358180115"/>
    <s v="Amuse"/>
    <n v="106"/>
    <n v="240"/>
    <n v="454739504.33541667"/>
  </r>
  <r>
    <s v="Kung Fu Panda 3"/>
    <x v="1"/>
    <x v="10"/>
    <x v="36"/>
    <s v="January 29, 2016 (United States)"/>
    <x v="12"/>
    <n v="141000"/>
    <s v="Alessandro Carloni"/>
    <s v="Jonathan Aibel"/>
    <s v="Jack Black"/>
    <s v="United States"/>
    <n v="145000000"/>
    <n v="521170825"/>
    <s v="China Film Group Corporation (CFGC)"/>
    <n v="95"/>
    <n v="240"/>
    <n v="661669793.23958325"/>
  </r>
  <r>
    <s v="The Nice Guys"/>
    <x v="0"/>
    <x v="2"/>
    <x v="36"/>
    <s v="May 20, 2016 (United States)"/>
    <x v="34"/>
    <n v="294000"/>
    <s v="Shane Black"/>
    <s v="Shane Black"/>
    <s v="Russell Crowe"/>
    <s v="United States"/>
    <n v="50000000"/>
    <n v="62788218"/>
    <s v="Warner Bros."/>
    <n v="116"/>
    <n v="240"/>
    <n v="79714875.102499992"/>
  </r>
  <r>
    <s v="Independence Day: Resurgence"/>
    <x v="8"/>
    <x v="2"/>
    <x v="36"/>
    <s v="June 24, 2016 (United States)"/>
    <x v="33"/>
    <n v="171000"/>
    <s v="Roland Emmerich"/>
    <s v="Nicolas Wright"/>
    <s v="Liam Hemsworth"/>
    <s v="United States"/>
    <n v="165000000"/>
    <n v="389681935"/>
    <s v="Twentieth Century Fox"/>
    <n v="120"/>
    <n v="240"/>
    <n v="494733689.97708333"/>
  </r>
  <r>
    <s v="Raw"/>
    <x v="0"/>
    <x v="0"/>
    <x v="36"/>
    <s v="March 15, 2017 (Belgium)"/>
    <x v="9"/>
    <n v="64000"/>
    <s v="Julia Ducournau"/>
    <s v="Julia Ducournau"/>
    <s v="Garance Marillier"/>
    <s v="France"/>
    <m/>
    <n v="3096815"/>
    <s v="Petit Film"/>
    <n v="99"/>
    <n v="240"/>
    <n v="3931664.7104166667"/>
  </r>
  <r>
    <s v="Miss Peregrine's Home for Peculiar Children"/>
    <x v="8"/>
    <x v="1"/>
    <x v="36"/>
    <s v="September 30, 2016 (United States)"/>
    <x v="17"/>
    <n v="160000"/>
    <s v="Tim Burton"/>
    <s v="Ransom Riggs"/>
    <s v="Eva Green"/>
    <s v="United States"/>
    <n v="110000000"/>
    <n v="296482446"/>
    <s v="Twentieth Century Fox"/>
    <n v="127"/>
    <n v="240"/>
    <n v="376409172.0675"/>
  </r>
  <r>
    <s v="Fantastic Beasts and Where to Find Them"/>
    <x v="8"/>
    <x v="1"/>
    <x v="36"/>
    <s v="November 18, 2016 (United States)"/>
    <x v="4"/>
    <n v="422000"/>
    <s v="David Yates"/>
    <s v="J.K. Rowling"/>
    <s v="Eddie Redmayne"/>
    <s v="United Kingdom"/>
    <n v="180000000"/>
    <n v="814044001"/>
    <s v="Heyday Films"/>
    <n v="132"/>
    <n v="240"/>
    <n v="1033496696.2695833"/>
  </r>
  <r>
    <s v="Train to Busan"/>
    <x v="4"/>
    <x v="2"/>
    <x v="36"/>
    <s v="July 20, 2016 (South Korea)"/>
    <x v="37"/>
    <n v="181000"/>
    <s v="Sang-ho Yeon"/>
    <s v="Joo-Suk Park"/>
    <s v="Gong Yoo"/>
    <s v="South Korea"/>
    <m/>
    <n v="92764199"/>
    <s v="Next Entertainment World"/>
    <n v="118"/>
    <n v="240"/>
    <n v="117771880.98041666"/>
  </r>
  <r>
    <s v="Resident Evil: The Final Chapter"/>
    <x v="0"/>
    <x v="2"/>
    <x v="36"/>
    <s v="January 27, 2017 (United States)"/>
    <x v="30"/>
    <n v="87000"/>
    <s v="Paul W.S. Anderson"/>
    <s v="Paul W.S. Anderson"/>
    <s v="Milla Jovovich"/>
    <s v="United States"/>
    <n v="40000000"/>
    <n v="312242626"/>
    <s v="Screen Gems"/>
    <n v="107"/>
    <n v="240"/>
    <n v="396418033.92583334"/>
  </r>
  <r>
    <s v="Criminal"/>
    <x v="0"/>
    <x v="2"/>
    <x v="36"/>
    <s v="April 15, 2016 (United States)"/>
    <x v="21"/>
    <n v="62000"/>
    <s v="Ariel Vromen"/>
    <s v="Douglas Cook"/>
    <s v="Kevin Costner"/>
    <s v="United States"/>
    <n v="31500000"/>
    <n v="38803993"/>
    <s v="Summit Entertainment"/>
    <n v="113"/>
    <n v="240"/>
    <n v="49264902.779583335"/>
  </r>
  <r>
    <s v="Underworld: Blood Wars"/>
    <x v="0"/>
    <x v="2"/>
    <x v="36"/>
    <s v="January 6, 2017 (United States)"/>
    <x v="1"/>
    <n v="72000"/>
    <s v="Anna Foerster"/>
    <s v="Cory Goodman"/>
    <s v="Kate Beckinsale"/>
    <s v="United States"/>
    <n v="35000000"/>
    <n v="81093313"/>
    <s v="Screen Gems"/>
    <n v="91"/>
    <n v="240"/>
    <n v="102954718.62958333"/>
  </r>
  <r>
    <s v="The Shallows"/>
    <x v="8"/>
    <x v="2"/>
    <x v="36"/>
    <s v="June 24, 2016 (United States)"/>
    <x v="21"/>
    <n v="124000"/>
    <s v="Jaume Collet-Serra"/>
    <s v="Anthony Jaswinski"/>
    <s v="Blake Lively"/>
    <s v="United States"/>
    <n v="17000000"/>
    <n v="119100758"/>
    <s v="Columbia Pictures"/>
    <n v="86"/>
    <n v="240"/>
    <n v="151208337.34416667"/>
  </r>
  <r>
    <s v="Hidden Figures"/>
    <x v="1"/>
    <x v="5"/>
    <x v="36"/>
    <s v="January 6, 2017 (United States)"/>
    <x v="40"/>
    <n v="209000"/>
    <s v="Theodore Melfi"/>
    <s v="Allison Schroeder"/>
    <s v="Taraji P. Henson"/>
    <s v="United States"/>
    <n v="25000000"/>
    <n v="236225193"/>
    <s v="Fox 2000 Pictures"/>
    <n v="127"/>
    <n v="240"/>
    <n v="299907567.94624996"/>
  </r>
  <r>
    <s v="Sausage Party"/>
    <x v="0"/>
    <x v="10"/>
    <x v="36"/>
    <s v="August 12, 2016 (United States)"/>
    <x v="10"/>
    <n v="181000"/>
    <s v="Greg Tiernan"/>
    <s v="Kyle Hunter"/>
    <s v="Seth Rogen"/>
    <s v="United States"/>
    <n v="19000000"/>
    <n v="140705322"/>
    <s v="Annapurna Pictures"/>
    <n v="89"/>
    <n v="240"/>
    <n v="178637131.7225"/>
  </r>
  <r>
    <s v="The Girl on the Train"/>
    <x v="0"/>
    <x v="6"/>
    <x v="36"/>
    <s v="October 7, 2016 (United States)"/>
    <x v="16"/>
    <n v="176000"/>
    <s v="Tate Taylor"/>
    <s v="Erin Cressida Wilson"/>
    <s v="Emily Blunt"/>
    <s v="United States"/>
    <n v="45000000"/>
    <n v="173185859"/>
    <s v="Dreamworks Pictures"/>
    <n v="112"/>
    <n v="240"/>
    <n v="219873880.15541667"/>
  </r>
  <r>
    <s v="Hell or High Water"/>
    <x v="0"/>
    <x v="2"/>
    <x v="36"/>
    <s v="August 26, 2016 (United States)"/>
    <x v="37"/>
    <n v="211000"/>
    <s v="David Mackenzie"/>
    <s v="Taylor Sheridan"/>
    <s v="Chris Pine"/>
    <s v="United States"/>
    <n v="12000000"/>
    <n v="37879877"/>
    <s v="CBS Films"/>
    <n v="102"/>
    <n v="240"/>
    <n v="48091660.507916667"/>
  </r>
  <r>
    <s v="The Purge: Election Year"/>
    <x v="0"/>
    <x v="2"/>
    <x v="36"/>
    <s v="July 1, 2016 (United States)"/>
    <x v="22"/>
    <n v="93000"/>
    <s v="James DeMonaco"/>
    <s v="James DeMonaco"/>
    <s v="Frank Grillo"/>
    <s v="United States"/>
    <n v="10000000"/>
    <n v="118587880"/>
    <s v="Universal Pictures"/>
    <n v="108"/>
    <n v="240"/>
    <n v="150557195.98333332"/>
  </r>
  <r>
    <s v="Ghostbusters"/>
    <x v="8"/>
    <x v="2"/>
    <x v="36"/>
    <s v="July 15, 2016 (United States)"/>
    <x v="17"/>
    <n v="209000"/>
    <s v="Paul Feig"/>
    <s v="Katie Dippold"/>
    <s v="Melissa McCarthy"/>
    <s v="United States"/>
    <n v="144000000"/>
    <n v="229147509"/>
    <s v="Columbia Pictures"/>
    <n v="117"/>
    <n v="240"/>
    <n v="290921858.30124998"/>
  </r>
  <r>
    <s v="The Accountant"/>
    <x v="0"/>
    <x v="2"/>
    <x v="36"/>
    <s v="October 14, 2016 (United States)"/>
    <x v="4"/>
    <n v="271000"/>
    <s v="Gavin O'Connor"/>
    <s v="Bill Dubuque"/>
    <s v="Ben Affleck"/>
    <s v="United States"/>
    <n v="44000000"/>
    <n v="155160045"/>
    <s v="Warner Bros."/>
    <n v="128"/>
    <n v="240"/>
    <n v="196988607.13124999"/>
  </r>
  <r>
    <s v="The Neon Demon"/>
    <x v="0"/>
    <x v="4"/>
    <x v="36"/>
    <s v="June 24, 2016 (United States)"/>
    <x v="19"/>
    <n v="87000"/>
    <s v="Nicolas Winding Refn"/>
    <s v="Nicolas Winding Refn"/>
    <s v="Elle Fanning"/>
    <s v="United States"/>
    <n v="7000000"/>
    <n v="3377430"/>
    <s v="Space Rocket Nation"/>
    <n v="117"/>
    <n v="240"/>
    <n v="4287928.8374999994"/>
  </r>
  <r>
    <s v="Moonlight"/>
    <x v="0"/>
    <x v="0"/>
    <x v="36"/>
    <s v="November 18, 2016 (United States)"/>
    <x v="34"/>
    <n v="284000"/>
    <s v="Barry Jenkins"/>
    <s v="Barry Jenkins"/>
    <s v="Mahershala Ali"/>
    <s v="United States"/>
    <n v="4000000"/>
    <n v="65336603"/>
    <s v="A24"/>
    <n v="111"/>
    <n v="240"/>
    <n v="82950262.22541666"/>
  </r>
  <r>
    <s v="Jason Bourne"/>
    <x v="8"/>
    <x v="2"/>
    <x v="36"/>
    <s v="July 29, 2016 (United States)"/>
    <x v="14"/>
    <n v="213000"/>
    <s v="Paul Greengrass"/>
    <s v="Paul Greengrass"/>
    <s v="Matt Damon"/>
    <s v="United States"/>
    <n v="120000000"/>
    <n v="415484914"/>
    <s v="Universal Pictures"/>
    <n v="123"/>
    <n v="240"/>
    <n v="527492722.06583333"/>
  </r>
  <r>
    <s v="Manchester by the Sea"/>
    <x v="0"/>
    <x v="0"/>
    <x v="36"/>
    <s v="December 16, 2016 (United States)"/>
    <x v="40"/>
    <n v="257000"/>
    <s v="Kenneth Lonergan"/>
    <s v="Kenneth Lonergan"/>
    <s v="Casey Affleck"/>
    <s v="United States"/>
    <n v="9000000"/>
    <n v="78988148"/>
    <s v="Amazon Studios"/>
    <n v="137"/>
    <n v="240"/>
    <n v="100282036.23166667"/>
  </r>
  <r>
    <s v="Central Intelligence"/>
    <x v="8"/>
    <x v="2"/>
    <x v="36"/>
    <s v="June 17, 2016 (United States)"/>
    <x v="21"/>
    <n v="166000"/>
    <s v="Rawson Marshall Thurber"/>
    <s v="Ike Barinholtz"/>
    <s v="Dwayne Johnson"/>
    <s v="United States"/>
    <n v="50000000"/>
    <n v="216972543"/>
    <s v="New Line Cinema"/>
    <n v="107"/>
    <n v="240"/>
    <n v="275464724.38374996"/>
  </r>
  <r>
    <s v="War Dogs"/>
    <x v="0"/>
    <x v="5"/>
    <x v="36"/>
    <s v="August 19, 2016 (United States)"/>
    <x v="12"/>
    <n v="188000"/>
    <s v="Todd Phillips"/>
    <s v="Stephen Chin"/>
    <s v="Jonah Hill"/>
    <s v="United States"/>
    <n v="40000000"/>
    <n v="86234523"/>
    <s v="BZ Entertainment"/>
    <n v="114"/>
    <n v="240"/>
    <n v="109481913.15875"/>
  </r>
  <r>
    <s v="The Legend of Tarzan"/>
    <x v="8"/>
    <x v="2"/>
    <x v="36"/>
    <s v="July 1, 2016 (United States)"/>
    <x v="19"/>
    <n v="168000"/>
    <s v="David Yates"/>
    <s v="Adam Cozad"/>
    <s v="Alexander Skarsgård"/>
    <s v="United Kingdom"/>
    <n v="180000000"/>
    <n v="356700357"/>
    <s v="Village Roadshow Pictures"/>
    <n v="110"/>
    <n v="240"/>
    <n v="452860828.24124998"/>
  </r>
  <r>
    <s v="Silence"/>
    <x v="0"/>
    <x v="0"/>
    <x v="36"/>
    <s v="January 13, 2017 (United States)"/>
    <x v="13"/>
    <n v="104000"/>
    <s v="Martin Scorsese"/>
    <s v="Jay Cocks"/>
    <s v="Andrew Garfield"/>
    <s v="United States"/>
    <n v="46000000"/>
    <n v="23834809"/>
    <s v="SharpSword Films"/>
    <n v="161"/>
    <n v="240"/>
    <n v="30260276.259583332"/>
  </r>
  <r>
    <s v="American Honey"/>
    <x v="0"/>
    <x v="1"/>
    <x v="36"/>
    <s v="October 14, 2016 (United Kingdom)"/>
    <x v="9"/>
    <n v="40000"/>
    <s v="Andrea Arnold"/>
    <s v="Andrea Arnold"/>
    <s v="Sasha Lane"/>
    <s v="United Kingdom"/>
    <m/>
    <n v="2290649"/>
    <s v="Maven Pictures"/>
    <n v="163"/>
    <n v="240"/>
    <n v="2908169.7929166667"/>
  </r>
  <r>
    <s v="Gods of Egypt"/>
    <x v="8"/>
    <x v="2"/>
    <x v="36"/>
    <s v="February 26, 2016 (United States)"/>
    <x v="20"/>
    <n v="110000"/>
    <s v="Alex Proyas"/>
    <s v="Matt Sazama"/>
    <s v="Brenton Thwaites"/>
    <s v="United States"/>
    <n v="140000000"/>
    <n v="150680864"/>
    <s v="Pyramania"/>
    <n v="127"/>
    <n v="240"/>
    <n v="191301913.58666667"/>
  </r>
  <r>
    <s v="Hunt for the Wilderpeople"/>
    <x v="8"/>
    <x v="1"/>
    <x v="36"/>
    <s v="July 1, 2016 (United States)"/>
    <x v="6"/>
    <n v="118000"/>
    <s v="Taika Waititi"/>
    <s v="Taika Waititi"/>
    <s v="Sam Neill"/>
    <s v="New Zealand"/>
    <m/>
    <n v="23915910"/>
    <s v="Piki Films"/>
    <n v="101"/>
    <n v="240"/>
    <n v="30363240.737499997"/>
  </r>
  <r>
    <s v="The Founder"/>
    <x v="8"/>
    <x v="5"/>
    <x v="36"/>
    <s v="January 20, 2017 (United States)"/>
    <x v="13"/>
    <n v="134000"/>
    <s v="John Lee Hancock"/>
    <s v="Robert Siegel"/>
    <s v="Michael Keaton"/>
    <s v="United States"/>
    <n v="25000000"/>
    <n v="24121245"/>
    <s v="The Weinstein Company"/>
    <n v="115"/>
    <n v="240"/>
    <n v="30623930.631249998"/>
  </r>
  <r>
    <s v="Inferno"/>
    <x v="8"/>
    <x v="2"/>
    <x v="36"/>
    <s v="October 28, 2016 (United States)"/>
    <x v="19"/>
    <n v="165000"/>
    <s v="Ron Howard"/>
    <s v="Dan Brown"/>
    <s v="Tom Hanks"/>
    <s v="United States"/>
    <n v="75000000"/>
    <n v="220021259"/>
    <s v="Columbia Pictures"/>
    <n v="121"/>
    <n v="240"/>
    <n v="279335323.40541667"/>
  </r>
  <r>
    <s v="Now You See Me 2"/>
    <x v="8"/>
    <x v="2"/>
    <x v="36"/>
    <s v="June 10, 2016 (United States)"/>
    <x v="16"/>
    <n v="260000"/>
    <s v="Jon M. Chu"/>
    <s v="Ed Solomon"/>
    <s v="Jesse Eisenberg"/>
    <s v="United States"/>
    <n v="90000000"/>
    <n v="334897606"/>
    <s v="Summit Entertainment"/>
    <n v="129"/>
    <n v="240"/>
    <n v="425180418.95083332"/>
  </r>
  <r>
    <s v="Miss Sloane"/>
    <x v="0"/>
    <x v="0"/>
    <x v="36"/>
    <s v="December 9, 2016 (United States)"/>
    <x v="24"/>
    <n v="68000"/>
    <s v="John Madden"/>
    <s v="Jonathan Perera"/>
    <s v="Jessica Chastain"/>
    <s v="France"/>
    <n v="13000000"/>
    <n v="9101546"/>
    <s v="EuropaCorp"/>
    <n v="132"/>
    <n v="240"/>
    <n v="11555171.109166667"/>
  </r>
  <r>
    <s v="The Jungle Book"/>
    <x v="1"/>
    <x v="1"/>
    <x v="36"/>
    <s v="April 15, 2016 (United States)"/>
    <x v="34"/>
    <n v="264000"/>
    <s v="Jon Favreau"/>
    <s v="Justin Marks"/>
    <s v="Neel Sethi"/>
    <s v="United Kingdom"/>
    <n v="175000000"/>
    <n v="966554929"/>
    <s v="Fairview Entertainment"/>
    <n v="106"/>
    <n v="240"/>
    <n v="1227122028.6095834"/>
  </r>
  <r>
    <s v="10 Cloverfield Lane"/>
    <x v="8"/>
    <x v="2"/>
    <x v="36"/>
    <s v="March 11, 2016 (United States)"/>
    <x v="13"/>
    <n v="300000"/>
    <s v="Dan Trachtenberg"/>
    <s v="Josh Campbell"/>
    <s v="John Goodman"/>
    <s v="United States"/>
    <n v="15000000"/>
    <n v="110216998"/>
    <s v="Paramount Pictures"/>
    <n v="103"/>
    <n v="240"/>
    <n v="139929663.71083334"/>
  </r>
  <r>
    <s v="The Lost City of Z"/>
    <x v="8"/>
    <x v="5"/>
    <x v="36"/>
    <s v="April 21, 2017 (United States)"/>
    <x v="14"/>
    <n v="83000"/>
    <s v="James Gray"/>
    <s v="James Gray"/>
    <s v="Charlie Hunnam"/>
    <s v="United States"/>
    <n v="30000000"/>
    <n v="19263938"/>
    <s v="Keep Your Head"/>
    <n v="141"/>
    <n v="240"/>
    <n v="24457174.619166665"/>
  </r>
  <r>
    <s v="Finding Dory"/>
    <x v="1"/>
    <x v="10"/>
    <x v="36"/>
    <s v="June 17, 2016 (United States)"/>
    <x v="4"/>
    <n v="250000"/>
    <s v="Andrew Stanton"/>
    <s v="Andrew Stanton"/>
    <s v="Ellen DeGeneres"/>
    <s v="United States"/>
    <n v="200000000"/>
    <n v="1028570942"/>
    <s v="Pixar Animation Studios"/>
    <n v="97"/>
    <n v="240"/>
    <n v="1305856525.1141667"/>
  </r>
  <r>
    <s v="Lion"/>
    <x v="8"/>
    <x v="5"/>
    <x v="36"/>
    <s v="January 6, 2017 (United States)"/>
    <x v="45"/>
    <n v="221000"/>
    <s v="Garth Davis"/>
    <s v="Saroo Brierley"/>
    <s v="Dev Patel"/>
    <s v="United Kingdom"/>
    <n v="12000000"/>
    <n v="140853810"/>
    <s v="The Weinstein Company"/>
    <n v="118"/>
    <n v="240"/>
    <n v="178825649.61249998"/>
  </r>
  <r>
    <s v="Lights Out"/>
    <x v="8"/>
    <x v="0"/>
    <x v="36"/>
    <s v="July 22, 2016 (United States)"/>
    <x v="21"/>
    <n v="119000"/>
    <s v="David F. Sandberg"/>
    <s v="Eric Heisserer"/>
    <s v="Teresa Palmer"/>
    <s v="United States"/>
    <n v="4900000"/>
    <n v="148868835"/>
    <s v="New Line Cinema"/>
    <n v="81"/>
    <n v="240"/>
    <n v="189001391.76874998"/>
  </r>
  <r>
    <s v="Meet the Blacks"/>
    <x v="0"/>
    <x v="3"/>
    <x v="36"/>
    <s v="April 1, 2016 (United States)"/>
    <x v="25"/>
    <n v="36000"/>
    <s v="Deon Taylor"/>
    <s v="Deon Taylor"/>
    <s v="Mike Epps"/>
    <s v="United States"/>
    <n v="900000"/>
    <n v="9097072"/>
    <s v="Hidden Empire Film Group (HEFG)"/>
    <n v="94"/>
    <n v="240"/>
    <n v="11549490.993333332"/>
  </r>
  <r>
    <s v="Allied"/>
    <x v="0"/>
    <x v="2"/>
    <x v="36"/>
    <s v="November 23, 2016 (United States)"/>
    <x v="12"/>
    <n v="146000"/>
    <s v="Robert Zemeckis"/>
    <s v="Steven Knight"/>
    <s v="Brad Pitt"/>
    <s v="United Kingdom"/>
    <n v="85000000"/>
    <n v="119520023"/>
    <s v="Paramount Pictures"/>
    <n v="124"/>
    <n v="240"/>
    <n v="151740629.20041665"/>
  </r>
  <r>
    <s v="Jack Reacher: Never Go Back"/>
    <x v="8"/>
    <x v="2"/>
    <x v="36"/>
    <s v="October 21, 2016 (United States)"/>
    <x v="10"/>
    <n v="144000"/>
    <s v="Edward Zwick"/>
    <s v="Richard Wenk"/>
    <s v="Tom Cruise"/>
    <s v="China"/>
    <n v="60000000"/>
    <n v="162146076"/>
    <s v="Paramount Pictures"/>
    <n v="118"/>
    <n v="240"/>
    <n v="205857955.655"/>
  </r>
  <r>
    <s v="Bridget Jones's Baby"/>
    <x v="0"/>
    <x v="3"/>
    <x v="36"/>
    <s v="September 16, 2016 (United States)"/>
    <x v="16"/>
    <n v="71000"/>
    <s v="Sharon Maguire"/>
    <s v="Helen Fielding"/>
    <s v="Renée Zellweger"/>
    <s v="United States"/>
    <n v="35000000"/>
    <n v="211952420"/>
    <s v="Universal Pictures"/>
    <n v="123"/>
    <n v="240"/>
    <n v="269091259.89166665"/>
  </r>
  <r>
    <s v="How to Be Single"/>
    <x v="0"/>
    <x v="3"/>
    <x v="36"/>
    <s v="February 12, 2016 (United States)"/>
    <x v="10"/>
    <n v="83000"/>
    <s v="Christian Ditter"/>
    <s v="Abby Kohn"/>
    <s v="Dakota Johnson"/>
    <s v="United States"/>
    <n v="38000000"/>
    <n v="112343513"/>
    <s v="New Line Cinema"/>
    <n v="110"/>
    <n v="240"/>
    <n v="142629451.71291667"/>
  </r>
  <r>
    <s v="Snowden"/>
    <x v="0"/>
    <x v="5"/>
    <x v="36"/>
    <s v="September 16, 2016 (United States)"/>
    <x v="4"/>
    <n v="143000"/>
    <s v="Oliver Stone"/>
    <s v="Kieran Fitzgerald"/>
    <s v="Joseph Gordon-Levitt"/>
    <s v="United Kingdom"/>
    <n v="40000000"/>
    <n v="37357216"/>
    <s v="Endgame Entertainment"/>
    <n v="134"/>
    <n v="240"/>
    <n v="47428098.813333333"/>
  </r>
  <r>
    <s v="Dangal"/>
    <x v="4"/>
    <x v="2"/>
    <x v="36"/>
    <s v="December 21, 2016 (United States)"/>
    <x v="0"/>
    <n v="167000"/>
    <s v="Nitesh Tiwari"/>
    <s v="Piyush Gupta"/>
    <s v="Aamir Khan"/>
    <s v="India"/>
    <m/>
    <n v="303723636"/>
    <s v="Aamir Khan Productions"/>
    <n v="161"/>
    <n v="240"/>
    <n v="385602466.20499998"/>
  </r>
  <r>
    <s v="The Bad Batch"/>
    <x v="0"/>
    <x v="2"/>
    <x v="36"/>
    <s v="June 23, 2017 (United States)"/>
    <x v="11"/>
    <n v="28000"/>
    <s v="Ana Lily Amirpour"/>
    <s v="Ana Lily Amirpour"/>
    <s v="Suki Waterhouse"/>
    <s v="United States"/>
    <n v="6000000"/>
    <n v="201890"/>
    <s v="Human Stew Factory"/>
    <n v="118"/>
    <n v="240"/>
    <n v="256316.17916666667"/>
  </r>
  <r>
    <s v="Triple 9"/>
    <x v="0"/>
    <x v="2"/>
    <x v="36"/>
    <s v="February 26, 2016 (United States)"/>
    <x v="21"/>
    <n v="69000"/>
    <s v="John Hillcoat"/>
    <s v="Matt Cook"/>
    <s v="Casey Affleck"/>
    <s v="United States"/>
    <n v="20000000"/>
    <n v="23177948"/>
    <s v="Worldview Entertainment"/>
    <n v="115"/>
    <n v="240"/>
    <n v="29426336.481666666"/>
  </r>
  <r>
    <s v="Deepwater Horizon"/>
    <x v="8"/>
    <x v="2"/>
    <x v="36"/>
    <s v="September 30, 2016 (United States)"/>
    <x v="12"/>
    <n v="157000"/>
    <s v="Peter Berg"/>
    <s v="Matthew Michael Carnahan"/>
    <s v="Mark Wahlberg"/>
    <s v="United States"/>
    <n v="110000000"/>
    <n v="121790373"/>
    <s v="Summit Entertainment"/>
    <n v="107"/>
    <n v="240"/>
    <n v="154623027.72125"/>
  </r>
  <r>
    <s v="The Choice"/>
    <x v="8"/>
    <x v="0"/>
    <x v="36"/>
    <s v="February 5, 2016 (United States)"/>
    <x v="14"/>
    <n v="37000"/>
    <s v="Ross Katz"/>
    <s v="Bryan Sipe"/>
    <s v="Benjamin Walker"/>
    <s v="United States"/>
    <m/>
    <n v="23079932"/>
    <s v="Nicholas Sparks Productions"/>
    <n v="111"/>
    <n v="240"/>
    <n v="29301897.001666665"/>
  </r>
  <r>
    <s v="Sully"/>
    <x v="8"/>
    <x v="5"/>
    <x v="36"/>
    <s v="September 9, 2016 (United States)"/>
    <x v="34"/>
    <n v="248000"/>
    <s v="Clint Eastwood"/>
    <s v="Todd Komarnicki"/>
    <s v="Tom Hanks"/>
    <s v="United States"/>
    <n v="60000000"/>
    <n v="240797623"/>
    <s v="Flashlight Films"/>
    <n v="96"/>
    <n v="240"/>
    <n v="305712648.86708331"/>
  </r>
  <r>
    <s v="Morgan"/>
    <x v="0"/>
    <x v="2"/>
    <x v="36"/>
    <s v="September 2, 2016 (United States)"/>
    <x v="1"/>
    <n v="41000"/>
    <s v="Luke Scott"/>
    <s v="Seth W. Owen"/>
    <s v="Kate Mara"/>
    <s v="United States"/>
    <n v="8000000"/>
    <n v="8809407"/>
    <s v="Burk A Project"/>
    <n v="92"/>
    <n v="240"/>
    <n v="11184276.303749999"/>
  </r>
  <r>
    <s v="Pride and Prejudice and Zombies"/>
    <x v="8"/>
    <x v="2"/>
    <x v="36"/>
    <s v="February 5, 2016 (United States)"/>
    <x v="1"/>
    <n v="53000"/>
    <s v="Burr Steers"/>
    <s v="Burr Steers"/>
    <s v="Lily James"/>
    <s v="United States"/>
    <n v="28000000"/>
    <n v="16457494"/>
    <s v="Cross Creek Pictures"/>
    <n v="108"/>
    <n v="240"/>
    <n v="20894160.090833332"/>
  </r>
  <r>
    <s v="The Infiltrator"/>
    <x v="0"/>
    <x v="5"/>
    <x v="36"/>
    <s v="July 13, 2016 (United States)"/>
    <x v="9"/>
    <n v="71000"/>
    <s v="Brad Furman"/>
    <s v="Ellen Furman"/>
    <s v="Bryan Cranston"/>
    <s v="United Kingdom"/>
    <n v="28000000"/>
    <n v="21011110"/>
    <s v="George Films"/>
    <n v="127"/>
    <n v="240"/>
    <n v="26675355.070833333"/>
  </r>
  <r>
    <s v="The Edge of Seventeen"/>
    <x v="0"/>
    <x v="3"/>
    <x v="36"/>
    <s v="November 18, 2016 (United States)"/>
    <x v="4"/>
    <n v="110000"/>
    <s v="Kelly Fremon Craig"/>
    <s v="Kelly Fremon Craig"/>
    <s v="Hailee Steinfeld"/>
    <s v="United States"/>
    <n v="9000000"/>
    <n v="19370020"/>
    <s v="Gracie Films"/>
    <n v="104"/>
    <n v="240"/>
    <n v="24591854.558333334"/>
  </r>
  <r>
    <s v="A Cure for Wellness"/>
    <x v="0"/>
    <x v="0"/>
    <x v="36"/>
    <s v="February 17, 2017 (United States)"/>
    <x v="5"/>
    <n v="90000"/>
    <s v="Gore Verbinski"/>
    <s v="Justin Haythe"/>
    <s v="Dane DeHaan"/>
    <s v="United States"/>
    <n v="40000000"/>
    <n v="26620002"/>
    <s v="New Regency Productions"/>
    <n v="146"/>
    <n v="240"/>
    <n v="33796310.872500002"/>
  </r>
  <r>
    <s v="London Has Fallen"/>
    <x v="0"/>
    <x v="2"/>
    <x v="36"/>
    <s v="March 4, 2016 (United States)"/>
    <x v="23"/>
    <n v="149000"/>
    <s v="Babak Najafi"/>
    <s v="Creighton Rothenberger"/>
    <s v="Gerard Butler"/>
    <s v="United States"/>
    <n v="60000000"/>
    <n v="205754447"/>
    <s v="Millennium Films"/>
    <n v="99"/>
    <n v="240"/>
    <n v="261222416.67041665"/>
  </r>
  <r>
    <s v="Dirty Grandpa"/>
    <x v="0"/>
    <x v="3"/>
    <x v="36"/>
    <s v="January 22, 2016 (United States)"/>
    <x v="23"/>
    <n v="117000"/>
    <s v="Dan Mazer"/>
    <s v="John Phillips"/>
    <s v="Robert De Niro"/>
    <s v="United States"/>
    <n v="25000000"/>
    <n v="94073028"/>
    <s v="Lionsgate"/>
    <n v="102"/>
    <n v="240"/>
    <n v="119433548.46499999"/>
  </r>
  <r>
    <s v="Hail, Caesar!"/>
    <x v="8"/>
    <x v="3"/>
    <x v="36"/>
    <s v="February 5, 2016 (United States)"/>
    <x v="21"/>
    <n v="127000"/>
    <s v="Ethan Coen"/>
    <s v="Joel Coen"/>
    <s v="Josh Brolin"/>
    <s v="United States"/>
    <n v="22000000"/>
    <n v="63945241"/>
    <s v="Universal Pictures"/>
    <n v="106"/>
    <n v="240"/>
    <n v="81183812.219583333"/>
  </r>
  <r>
    <s v="The 5th Wave"/>
    <x v="8"/>
    <x v="2"/>
    <x v="36"/>
    <s v="January 22, 2016 (United States)"/>
    <x v="33"/>
    <n v="103000"/>
    <s v="J Blakeson"/>
    <s v="Susannah Grant"/>
    <s v="Chloë Grace Moretz"/>
    <s v="United States"/>
    <n v="38000000"/>
    <n v="109906372"/>
    <s v="Columbia Pictures"/>
    <n v="112"/>
    <n v="240"/>
    <n v="139535298.11833334"/>
  </r>
  <r>
    <s v="Trolls"/>
    <x v="1"/>
    <x v="10"/>
    <x v="36"/>
    <s v="November 4, 2016 (United States)"/>
    <x v="16"/>
    <n v="75000"/>
    <s v="Mike Mitchell"/>
    <s v="Jonathan Aibel"/>
    <s v="Anna Kendrick"/>
    <s v="United States"/>
    <n v="125000000"/>
    <n v="346864886"/>
    <s v="DreamWorks Animation"/>
    <n v="92"/>
    <n v="240"/>
    <n v="440373878.18416667"/>
  </r>
  <r>
    <s v="Allegiant"/>
    <x v="8"/>
    <x v="2"/>
    <x v="36"/>
    <s v="March 18, 2016 (United States)"/>
    <x v="46"/>
    <n v="113000"/>
    <s v="Robert Schwentke"/>
    <s v="Noah Oppenheim"/>
    <s v="Shailene Woodley"/>
    <s v="United States"/>
    <n v="110000000"/>
    <n v="179246868"/>
    <s v="Mandeville Films"/>
    <n v="120"/>
    <n v="240"/>
    <n v="227568836.16499999"/>
  </r>
  <r>
    <s v="Paterson"/>
    <x v="0"/>
    <x v="3"/>
    <x v="36"/>
    <s v="December 28, 2016 (United States)"/>
    <x v="34"/>
    <n v="74000"/>
    <s v="Jim Jarmusch"/>
    <s v="Jim Jarmusch"/>
    <s v="Adam Driver"/>
    <s v="France"/>
    <n v="5000000"/>
    <n v="9588282"/>
    <s v="K5 International"/>
    <n v="118"/>
    <n v="240"/>
    <n v="12173123.022499999"/>
  </r>
  <r>
    <s v="Swiss Army Man"/>
    <x v="0"/>
    <x v="3"/>
    <x v="36"/>
    <s v="July 1, 2016 (United States)"/>
    <x v="9"/>
    <n v="109000"/>
    <s v="Dan Kwan"/>
    <s v="Daniel Scheinert"/>
    <s v="Paul Dano"/>
    <s v="United States"/>
    <n v="3000000"/>
    <n v="4935501"/>
    <s v="Astrakan Films"/>
    <n v="97"/>
    <n v="240"/>
    <n v="6266029.8112499993"/>
  </r>
  <r>
    <s v="The Great Wall"/>
    <x v="8"/>
    <x v="2"/>
    <x v="36"/>
    <s v="February 17, 2017 (United States)"/>
    <x v="23"/>
    <n v="128000"/>
    <s v="Yimou Zhang"/>
    <s v="Carlo Bernard"/>
    <s v="Matt Damon"/>
    <s v="United States"/>
    <n v="150000000"/>
    <n v="334933831"/>
    <s v="Legendary East"/>
    <n v="103"/>
    <n v="240"/>
    <n v="425226409.60708332"/>
  </r>
  <r>
    <s v="Mike and Dave Need Wedding Dates"/>
    <x v="0"/>
    <x v="3"/>
    <x v="36"/>
    <s v="July 8, 2016 (United States)"/>
    <x v="22"/>
    <n v="85000"/>
    <s v="Jake Szymanski"/>
    <s v="Andrew Jay Cohen"/>
    <s v="Zac Efron"/>
    <s v="United States"/>
    <n v="33000000"/>
    <n v="77068246"/>
    <s v="Twentieth Century Fox"/>
    <n v="98"/>
    <n v="240"/>
    <n v="97844560.650833324"/>
  </r>
  <r>
    <s v="Bad Moms"/>
    <x v="0"/>
    <x v="3"/>
    <x v="36"/>
    <s v="July 29, 2016 (United States)"/>
    <x v="19"/>
    <n v="117000"/>
    <s v="Jon Lucas"/>
    <s v="Jon Lucas"/>
    <s v="Mila Kunis"/>
    <s v="United States"/>
    <n v="20000000"/>
    <n v="183936074"/>
    <s v="STX Entertainment"/>
    <n v="100"/>
    <n v="240"/>
    <n v="233522173.94916666"/>
  </r>
  <r>
    <s v="Collateral Beauty"/>
    <x v="8"/>
    <x v="0"/>
    <x v="36"/>
    <s v="December 16, 2016 (United States)"/>
    <x v="8"/>
    <n v="95000"/>
    <s v="David Frankel"/>
    <s v="Allan Loeb"/>
    <s v="Will Smith"/>
    <s v="United States"/>
    <n v="36000000"/>
    <n v="88528280"/>
    <s v="New Line Cinema"/>
    <n v="97"/>
    <n v="240"/>
    <n v="112394028.81666666"/>
  </r>
  <r>
    <s v="The Boy"/>
    <x v="8"/>
    <x v="4"/>
    <x v="36"/>
    <s v="January 22, 2016 (United States)"/>
    <x v="22"/>
    <n v="84000"/>
    <s v="William Brent Bell"/>
    <s v="Stacey Menear"/>
    <s v="Lauren Cohan"/>
    <s v="United States"/>
    <n v="10000000"/>
    <n v="73929392"/>
    <s v="Lakeshore Entertainment"/>
    <n v="97"/>
    <n v="240"/>
    <n v="93859523.926666662"/>
  </r>
  <r>
    <s v="Fences"/>
    <x v="8"/>
    <x v="0"/>
    <x v="36"/>
    <s v="December 25, 2016 (United States)"/>
    <x v="13"/>
    <n v="101000"/>
    <s v="Denzel Washington"/>
    <s v="August Wilson"/>
    <s v="Denzel Washington"/>
    <s v="United States"/>
    <n v="24000000"/>
    <n v="64414761"/>
    <s v="BRON Studios"/>
    <n v="139"/>
    <n v="240"/>
    <n v="81779906.986249998"/>
  </r>
  <r>
    <s v="Alice Through the Looking Glass"/>
    <x v="1"/>
    <x v="1"/>
    <x v="36"/>
    <s v="May 27, 2016 (United States)"/>
    <x v="19"/>
    <n v="98000"/>
    <s v="James Bobin"/>
    <s v="Linda Woolverton"/>
    <s v="Mia Wasikowska"/>
    <s v="United States"/>
    <n v="170000000"/>
    <n v="299820798"/>
    <s v="Walt Disney Pictures"/>
    <n v="113"/>
    <n v="240"/>
    <n v="380647488.1275"/>
  </r>
  <r>
    <s v="The Brothers Grimsby"/>
    <x v="0"/>
    <x v="2"/>
    <x v="36"/>
    <s v="March 11, 2016 (United States)"/>
    <x v="19"/>
    <n v="96000"/>
    <s v="Louis Leterrier"/>
    <s v="Sacha Baron Cohen"/>
    <s v="Sacha Baron Cohen"/>
    <s v="United Kingdom"/>
    <n v="35000000"/>
    <n v="27979040"/>
    <s v="Blue Sky Films"/>
    <n v="83"/>
    <n v="240"/>
    <n v="35521722.866666667"/>
  </r>
  <r>
    <s v="Ice Age: Collision Course"/>
    <x v="1"/>
    <x v="10"/>
    <x v="36"/>
    <s v="July 22, 2016 (United States)"/>
    <x v="46"/>
    <n v="60000"/>
    <s v="Mike Thurmeier"/>
    <s v="Michael J. Wilson"/>
    <s v="Ray Romano"/>
    <s v="United States"/>
    <n v="105000000"/>
    <n v="408754975"/>
    <s v="Blue Sky Studios"/>
    <n v="94"/>
    <n v="240"/>
    <n v="518948503.67708331"/>
  </r>
  <r>
    <s v="Patriots Day"/>
    <x v="0"/>
    <x v="2"/>
    <x v="36"/>
    <s v="January 13, 2017 (United States)"/>
    <x v="34"/>
    <n v="96000"/>
    <s v="Peter Berg"/>
    <s v="Peter Berg"/>
    <s v="Mark Wahlberg"/>
    <s v="Hong Kong"/>
    <n v="45000000"/>
    <n v="52185751"/>
    <s v="CBS Films"/>
    <n v="133"/>
    <n v="240"/>
    <n v="66254159.70708333"/>
  </r>
  <r>
    <s v="Keeping Up with the Joneses"/>
    <x v="8"/>
    <x v="2"/>
    <x v="36"/>
    <s v="October 21, 2016 (United States)"/>
    <x v="23"/>
    <n v="60000"/>
    <s v="Greg Mottola"/>
    <s v="Michael LeSieur"/>
    <s v="Zach Galifianakis"/>
    <s v="United States"/>
    <n v="40000000"/>
    <n v="29918745"/>
    <s v="Fox 2000 Pictures"/>
    <n v="105"/>
    <n v="240"/>
    <n v="37984340.006250001"/>
  </r>
  <r>
    <s v="Genius"/>
    <x v="8"/>
    <x v="5"/>
    <x v="36"/>
    <s v="June 10, 2016 (United States)"/>
    <x v="14"/>
    <n v="19000"/>
    <s v="Michael Grandage"/>
    <s v="John Logan"/>
    <s v="Colin Firth"/>
    <s v="United Kingdom"/>
    <m/>
    <n v="7435006"/>
    <s v="Desert Wolf Productions"/>
    <n v="104"/>
    <n v="240"/>
    <n v="9439359.7008333337"/>
  </r>
  <r>
    <s v="The Secret Life of Pets"/>
    <x v="1"/>
    <x v="10"/>
    <x v="36"/>
    <s v="July 8, 2016 (United States)"/>
    <x v="16"/>
    <n v="188000"/>
    <s v="Chris Renaud"/>
    <s v="Cinco Paul"/>
    <s v="Louis C.K."/>
    <s v="United States"/>
    <n v="75000000"/>
    <n v="875458631"/>
    <s v="Universal Pictures"/>
    <n v="87"/>
    <n v="240"/>
    <n v="1111467686.9404166"/>
  </r>
  <r>
    <s v="Popstar: Never Stop Never Stopping"/>
    <x v="0"/>
    <x v="3"/>
    <x v="36"/>
    <s v="June 3, 2016 (United States)"/>
    <x v="17"/>
    <n v="57000"/>
    <s v="Akiva Schaffer"/>
    <s v="Andy Samberg"/>
    <s v="Andy Samberg"/>
    <s v="United States"/>
    <n v="20000000"/>
    <n v="9680029"/>
    <s v="Universal Pictures"/>
    <n v="87"/>
    <n v="240"/>
    <n v="12289603.484583333"/>
  </r>
  <r>
    <s v="Goldstone"/>
    <x v="0"/>
    <x v="6"/>
    <x v="36"/>
    <s v="July 7, 2016 (Australia)"/>
    <x v="16"/>
    <n v="5100"/>
    <s v="Ivan Sen"/>
    <s v="Ivan Sen"/>
    <s v="Aaron Pedersen"/>
    <s v="Australia"/>
    <m/>
    <n v="650352"/>
    <s v="Bunya Productions"/>
    <n v="110"/>
    <n v="240"/>
    <n v="825676.05999999994"/>
  </r>
  <r>
    <s v="20th Century Women"/>
    <x v="0"/>
    <x v="3"/>
    <x v="36"/>
    <s v="January 20, 2017 (United States)"/>
    <x v="4"/>
    <n v="42000"/>
    <s v="Mike Mills"/>
    <s v="Mike Mills"/>
    <s v="Annette Bening"/>
    <s v="United States"/>
    <n v="7000000"/>
    <n v="7214806"/>
    <s v="A24"/>
    <n v="119"/>
    <n v="240"/>
    <n v="9159797.4508333337"/>
  </r>
  <r>
    <s v="Assassin's Creed"/>
    <x v="8"/>
    <x v="2"/>
    <x v="36"/>
    <s v="December 21, 2016 (United States)"/>
    <x v="46"/>
    <n v="190000"/>
    <s v="Justin Kurzel"/>
    <s v="Michael Lesslie"/>
    <s v="Michael Fassbender"/>
    <s v="United States"/>
    <n v="125000000"/>
    <n v="240697856"/>
    <s v="New Regency Productions"/>
    <n v="115"/>
    <n v="240"/>
    <n v="305585986.34666663"/>
  </r>
  <r>
    <s v="Teenage Mutant Ninja Turtles: Out of the Shadows"/>
    <x v="8"/>
    <x v="2"/>
    <x v="36"/>
    <s v="June 3, 2016 (United States)"/>
    <x v="22"/>
    <n v="87000"/>
    <s v="Dave Green"/>
    <s v="Josh Appelbaum"/>
    <s v="Megan Fox"/>
    <s v="United States"/>
    <n v="135000000"/>
    <n v="245623848"/>
    <s v="Paramount Pictures"/>
    <n v="112"/>
    <n v="240"/>
    <n v="311839943.69"/>
  </r>
  <r>
    <s v="White Girl"/>
    <x v="4"/>
    <x v="6"/>
    <x v="36"/>
    <s v="December 1, 2016 (United States)"/>
    <x v="46"/>
    <n v="10000"/>
    <s v="Elizabeth Wood"/>
    <s v="Elizabeth Wood"/>
    <s v="Morgan Saylor"/>
    <s v="United States"/>
    <m/>
    <n v="200242"/>
    <s v="Bank Street Films"/>
    <n v="88"/>
    <n v="240"/>
    <n v="254223.90583333332"/>
  </r>
  <r>
    <s v="Everybody Wants Some!!"/>
    <x v="0"/>
    <x v="3"/>
    <x v="36"/>
    <s v="April 7, 2016 (Russia)"/>
    <x v="15"/>
    <n v="53000"/>
    <s v="Richard Linklater"/>
    <s v="Richard Linklater"/>
    <s v="Blake Jenner"/>
    <s v="United States"/>
    <n v="10000000"/>
    <n v="4644472"/>
    <s v="Annapurna Pictures"/>
    <n v="117"/>
    <n v="240"/>
    <n v="5896544.2433333332"/>
  </r>
  <r>
    <s v="The Take"/>
    <x v="0"/>
    <x v="2"/>
    <x v="36"/>
    <s v="November 18, 2016 (United States)"/>
    <x v="21"/>
    <n v="40000"/>
    <s v="James Watkins"/>
    <s v="Andrew Baldwin"/>
    <s v="Idris Elba"/>
    <s v="United Kingdom"/>
    <n v="20000000"/>
    <n v="14857808"/>
    <s v="StudioCanal"/>
    <n v="92"/>
    <n v="240"/>
    <n v="18863225.406666666"/>
  </r>
  <r>
    <s v="The Finest Hours"/>
    <x v="8"/>
    <x v="2"/>
    <x v="36"/>
    <s v="January 29, 2016 (United States)"/>
    <x v="8"/>
    <n v="63000"/>
    <s v="Craig Gillespie"/>
    <s v="Scott Silver"/>
    <s v="Chris Pine"/>
    <s v="United States"/>
    <n v="80000000"/>
    <n v="52099090"/>
    <s v="Walt Disney Pictures"/>
    <n v="117"/>
    <n v="240"/>
    <n v="66144136.345833331"/>
  </r>
  <r>
    <s v="Greater"/>
    <x v="1"/>
    <x v="5"/>
    <x v="36"/>
    <s v="August 26, 2016 (United States)"/>
    <x v="4"/>
    <n v="5300"/>
    <s v="David L. Hunt"/>
    <s v="Brian Reindl"/>
    <s v="Neal McDonough"/>
    <s v="United States"/>
    <n v="9000000"/>
    <n v="2000620"/>
    <s v="Greater Productions"/>
    <n v="130"/>
    <n v="240"/>
    <n v="2539953.8083333331"/>
  </r>
  <r>
    <s v="The Love Witch"/>
    <x v="9"/>
    <x v="3"/>
    <x v="36"/>
    <s v="March 10, 2017 (United Kingdom)"/>
    <x v="19"/>
    <n v="14000"/>
    <s v="Anna Biller"/>
    <s v="Anna Biller"/>
    <s v="Samantha Robinson"/>
    <s v="United States"/>
    <m/>
    <n v="246218"/>
    <s v="Anna Biller Productions"/>
    <n v="120"/>
    <n v="240"/>
    <n v="312594.26916666667"/>
  </r>
  <r>
    <s v="The Belko Experiment"/>
    <x v="0"/>
    <x v="4"/>
    <x v="36"/>
    <s v="March 17, 2017 (United States)"/>
    <x v="10"/>
    <n v="46000"/>
    <s v="Greg McLean"/>
    <s v="James Gunn"/>
    <s v="John Gallagher Jr."/>
    <s v="United States"/>
    <n v="5000000"/>
    <n v="11084630"/>
    <s v="Orion Pictures"/>
    <n v="89"/>
    <n v="240"/>
    <n v="14072861.504166666"/>
  </r>
  <r>
    <s v="The BFG"/>
    <x v="1"/>
    <x v="1"/>
    <x v="36"/>
    <s v="July 1, 2016 (United States)"/>
    <x v="5"/>
    <n v="80000"/>
    <s v="Steven Spielberg"/>
    <s v="Melissa Mathison"/>
    <s v="Mark Rylance"/>
    <s v="United States"/>
    <n v="140000000"/>
    <n v="195243411"/>
    <s v="Walt Disney Pictures"/>
    <n v="117"/>
    <n v="240"/>
    <n v="247877780.54874998"/>
  </r>
  <r>
    <s v="Zoolander 2"/>
    <x v="8"/>
    <x v="2"/>
    <x v="36"/>
    <s v="February 12, 2016 (United States)"/>
    <x v="32"/>
    <n v="66000"/>
    <s v="Ben Stiller"/>
    <s v="Justin Theroux"/>
    <s v="Ben Stiller"/>
    <s v="United States"/>
    <n v="50000000"/>
    <n v="56722693"/>
    <s v="Panorama Films"/>
    <n v="101"/>
    <n v="240"/>
    <n v="72014185.654583335"/>
  </r>
  <r>
    <s v="Midnight Special"/>
    <x v="8"/>
    <x v="0"/>
    <x v="36"/>
    <s v="April 21, 2016 (Greece)"/>
    <x v="14"/>
    <n v="77000"/>
    <s v="Jeff Nichols"/>
    <s v="Jeff Nichols"/>
    <s v="Michael Shannon"/>
    <s v="United States"/>
    <n v="18000000"/>
    <n v="6740647"/>
    <s v="Warner Bros."/>
    <n v="112"/>
    <n v="240"/>
    <n v="8557813.0870833322"/>
  </r>
  <r>
    <s v="The Angry Birds Movie"/>
    <x v="1"/>
    <x v="10"/>
    <x v="36"/>
    <s v="May 20, 2016 (United States)"/>
    <x v="21"/>
    <n v="84000"/>
    <s v="Clay Kaytis"/>
    <s v="Jon Vitti"/>
    <s v="Jason Sudeikis"/>
    <s v="Finland"/>
    <n v="73000000"/>
    <n v="352333929"/>
    <s v="Columbia Pictures"/>
    <n v="97"/>
    <n v="240"/>
    <n v="447317284.02625"/>
  </r>
  <r>
    <s v="Live by Night"/>
    <x v="0"/>
    <x v="2"/>
    <x v="36"/>
    <s v="January 13, 2017 (United States)"/>
    <x v="5"/>
    <n v="54000"/>
    <s v="Ben Affleck"/>
    <s v="Ben Affleck"/>
    <s v="Ben Affleck"/>
    <s v="United States"/>
    <n v="108000000"/>
    <n v="22678555"/>
    <s v="Appian Way"/>
    <n v="129"/>
    <n v="240"/>
    <n v="28792315.452083331"/>
  </r>
  <r>
    <s v="Nerve"/>
    <x v="8"/>
    <x v="2"/>
    <x v="36"/>
    <s v="July 27, 2016 (United States)"/>
    <x v="16"/>
    <n v="120000"/>
    <s v="Henry Joost"/>
    <s v="Jessica Sharzer"/>
    <s v="Emma Roberts"/>
    <s v="United States"/>
    <n v="19000000"/>
    <n v="85251425"/>
    <s v="Lionsgate"/>
    <n v="96"/>
    <n v="240"/>
    <n v="108233788.32291666"/>
  </r>
  <r>
    <s v="Mechanic: Resurrection"/>
    <x v="0"/>
    <x v="2"/>
    <x v="36"/>
    <s v="August 26, 2016 (United States)"/>
    <x v="46"/>
    <n v="79000"/>
    <s v="Dennis Gansel"/>
    <s v="Lewis John Carlino"/>
    <s v="Jason Statham"/>
    <s v="United States"/>
    <n v="40000000"/>
    <n v="125729635"/>
    <s v="Summit Entertainment"/>
    <n v="98"/>
    <n v="240"/>
    <n v="159624249.10208333"/>
  </r>
  <r>
    <s v="Sing Street"/>
    <x v="8"/>
    <x v="3"/>
    <x v="36"/>
    <s v="March 17, 2016 (Ireland)"/>
    <x v="6"/>
    <n v="88000"/>
    <s v="John Carney"/>
    <s v="Simon Carmody"/>
    <s v="Ferdia Walsh-Peelo"/>
    <s v="Ireland"/>
    <m/>
    <n v="13624522"/>
    <s v="Cosmo Films"/>
    <n v="106"/>
    <n v="240"/>
    <n v="17297466.055833332"/>
  </r>
  <r>
    <s v="The Light Between Oceans"/>
    <x v="8"/>
    <x v="0"/>
    <x v="36"/>
    <s v="September 2, 2016 (United States)"/>
    <x v="13"/>
    <n v="54000"/>
    <s v="Derek Cianfrance"/>
    <s v="Derek Cianfrance"/>
    <s v="Michael Fassbender"/>
    <s v="United Kingdom"/>
    <n v="20000000"/>
    <n v="25975621"/>
    <s v="Heyday Films"/>
    <n v="133"/>
    <n v="240"/>
    <n v="32978215.494583331"/>
  </r>
  <r>
    <s v="Shin Godzilla"/>
    <x v="4"/>
    <x v="2"/>
    <x v="36"/>
    <s v="July 29, 2016 (Japan)"/>
    <x v="8"/>
    <n v="25000"/>
    <s v="Hideaki Anno"/>
    <s v="Hideaki Anno"/>
    <s v="Hiroki Hasegawa"/>
    <s v="Japan"/>
    <m/>
    <n v="78053145"/>
    <s v="Cine Bazar"/>
    <n v="120"/>
    <n v="240"/>
    <n v="99094972.006249994"/>
  </r>
  <r>
    <s v="Why Him?"/>
    <x v="0"/>
    <x v="3"/>
    <x v="36"/>
    <s v="December 23, 2016 (United States)"/>
    <x v="19"/>
    <n v="104000"/>
    <s v="John Hamburg"/>
    <s v="John Hamburg"/>
    <s v="Zoey Deutch"/>
    <s v="United States"/>
    <n v="38000000"/>
    <n v="118102725"/>
    <s v="Twentieth Century Fox"/>
    <n v="111"/>
    <n v="240"/>
    <n v="149941251.28125"/>
  </r>
  <r>
    <s v="Miracles from Heaven"/>
    <x v="1"/>
    <x v="5"/>
    <x v="36"/>
    <s v="March 16, 2016 (United States)"/>
    <x v="12"/>
    <n v="23000"/>
    <s v="Patricia Riggen"/>
    <s v="Christy Beam"/>
    <s v="Jennifer Garner"/>
    <s v="United States"/>
    <n v="13000000"/>
    <n v="73983003"/>
    <s v="Columbia Pictures"/>
    <n v="109"/>
    <n v="240"/>
    <n v="93927587.558750004"/>
  </r>
  <r>
    <s v="Colossal"/>
    <x v="0"/>
    <x v="3"/>
    <x v="36"/>
    <s v="April 21, 2017 (Canada)"/>
    <x v="19"/>
    <n v="61000"/>
    <s v="Nacho Vigalondo"/>
    <s v="Nacho Vigalondo"/>
    <s v="Anne Hathaway"/>
    <s v="Canada"/>
    <n v="15000000"/>
    <n v="4531320"/>
    <s v="Toy Fight Productions"/>
    <n v="109"/>
    <n v="240"/>
    <n v="5752888.3499999996"/>
  </r>
  <r>
    <s v="Free Fire"/>
    <x v="0"/>
    <x v="2"/>
    <x v="36"/>
    <s v="April 21, 2017 (United States)"/>
    <x v="5"/>
    <n v="44000"/>
    <s v="Ben Wheatley"/>
    <s v="Amy Jump"/>
    <s v="Sharlto Copley"/>
    <s v="United Kingdom"/>
    <m/>
    <n v="3719383"/>
    <s v="Film4"/>
    <n v="91"/>
    <n v="240"/>
    <n v="4722066.6670833332"/>
  </r>
  <r>
    <s v="The Void"/>
    <x v="4"/>
    <x v="4"/>
    <x v="36"/>
    <s v="April 7, 2017 (United States)"/>
    <x v="23"/>
    <n v="33000"/>
    <s v="Jeremy Gillespie"/>
    <s v="Jeremy Gillespie"/>
    <s v="Aaron Poole"/>
    <s v="Canada"/>
    <m/>
    <n v="368372"/>
    <s v="120dB Films"/>
    <n v="90"/>
    <n v="240"/>
    <n v="467678.95166666666"/>
  </r>
  <r>
    <s v="The Exception"/>
    <x v="0"/>
    <x v="0"/>
    <x v="36"/>
    <s v="June 2, 2017 (United States)"/>
    <x v="8"/>
    <n v="12000"/>
    <s v="David Leveaux"/>
    <s v="Simon Burke"/>
    <s v="Lily James"/>
    <s v="United Kingdom"/>
    <m/>
    <n v="872805"/>
    <s v="Egoli Tossell KLK"/>
    <n v="107"/>
    <n v="240"/>
    <n v="1108098.6812499999"/>
  </r>
  <r>
    <s v="Neighbors 2: Sorority Rising"/>
    <x v="0"/>
    <x v="3"/>
    <x v="36"/>
    <s v="May 20, 2016 (United States)"/>
    <x v="46"/>
    <n v="116000"/>
    <s v="Nicholas Stoller"/>
    <s v="Andrew Jay Cohen"/>
    <s v="Seth Rogen"/>
    <s v="United States"/>
    <n v="35000000"/>
    <n v="108007109"/>
    <s v="Universal Pictures"/>
    <n v="92"/>
    <n v="240"/>
    <n v="137124025.46791667"/>
  </r>
  <r>
    <s v="Ben-Hur"/>
    <x v="8"/>
    <x v="2"/>
    <x v="36"/>
    <s v="August 19, 2016 (United States)"/>
    <x v="46"/>
    <n v="43000"/>
    <s v="Timur Bekmambetov"/>
    <s v="Lew Wallace"/>
    <s v="Jack Huston"/>
    <s v="United States"/>
    <n v="100000000"/>
    <n v="94061311"/>
    <s v="Hivemind"/>
    <n v="123"/>
    <n v="240"/>
    <n v="119418672.75708333"/>
  </r>
  <r>
    <s v="Free State of Jones"/>
    <x v="0"/>
    <x v="2"/>
    <x v="36"/>
    <s v="June 24, 2016 (United States)"/>
    <x v="15"/>
    <n v="55000"/>
    <s v="Gary Ross"/>
    <s v="Gary Ross"/>
    <s v="Matthew McConaughey"/>
    <s v="United States"/>
    <n v="50000000"/>
    <n v="25035950"/>
    <s v="Route One Entertainment"/>
    <n v="139"/>
    <n v="240"/>
    <n v="31785224.854166664"/>
  </r>
  <r>
    <s v="Jackie"/>
    <x v="0"/>
    <x v="5"/>
    <x v="36"/>
    <s v="December 2, 2016 (United States)"/>
    <x v="17"/>
    <n v="75000"/>
    <s v="Pablo Larraín"/>
    <s v="Noah Oppenheim"/>
    <s v="Natalie Portman"/>
    <s v="United States"/>
    <n v="9000000"/>
    <n v="29777777"/>
    <s v="Fox Searchlight Pictures"/>
    <n v="100"/>
    <n v="240"/>
    <n v="37805369.382916667"/>
  </r>
  <r>
    <s v="Gold"/>
    <x v="0"/>
    <x v="6"/>
    <x v="36"/>
    <s v="January 27, 2017 (United States)"/>
    <x v="17"/>
    <n v="60000"/>
    <s v="Stephen Gaghan"/>
    <s v="Patrick Massett"/>
    <s v="Matthew McConaughey"/>
    <s v="United States"/>
    <n v="20000000"/>
    <n v="14880939"/>
    <s v="Black Bear Pictures"/>
    <n v="120"/>
    <n v="240"/>
    <n v="18892592.138749998"/>
  </r>
  <r>
    <s v="Pete's Dragon"/>
    <x v="1"/>
    <x v="2"/>
    <x v="36"/>
    <s v="August 12, 2016 (United States)"/>
    <x v="17"/>
    <n v="55000"/>
    <s v="David Lowery"/>
    <s v="David Lowery"/>
    <s v="Bryce Dallas Howard"/>
    <s v="United States"/>
    <n v="65000000"/>
    <n v="143695338"/>
    <s v="Walt Disney Pictures"/>
    <n v="102"/>
    <n v="240"/>
    <n v="182433206.20249999"/>
  </r>
  <r>
    <n v="31"/>
    <x v="3"/>
    <x v="4"/>
    <x v="36"/>
    <s v="September 16, 2016 (United States)"/>
    <x v="27"/>
    <n v="19000"/>
    <s v="Rob Zombie"/>
    <s v="Rob Zombie"/>
    <s v="Malcolm McDowell"/>
    <s v="United Kingdom"/>
    <n v="1500000"/>
    <n v="850419"/>
    <s v="Bow and Arrow Entertainment"/>
    <n v="102"/>
    <n v="240"/>
    <n v="1079677.7887500001"/>
  </r>
  <r>
    <s v="Keanu"/>
    <x v="0"/>
    <x v="2"/>
    <x v="36"/>
    <s v="April 29, 2016 (United States)"/>
    <x v="21"/>
    <n v="47000"/>
    <s v="Peter Atencio"/>
    <s v="Jordan Peele"/>
    <s v="Keegan-Michael Key"/>
    <s v="United States"/>
    <n v="15000000"/>
    <n v="20651333"/>
    <s v="Artists First"/>
    <n v="100"/>
    <n v="240"/>
    <n v="26218588.187916666"/>
  </r>
  <r>
    <s v="Goat"/>
    <x v="0"/>
    <x v="0"/>
    <x v="36"/>
    <s v="September 23, 2016 (United States)"/>
    <x v="46"/>
    <n v="7500"/>
    <s v="Andrew Neel"/>
    <s v="David Gordon Green"/>
    <s v="Ben Schnetzer"/>
    <s v="United States"/>
    <m/>
    <n v="23020"/>
    <s v="Killer Films"/>
    <n v="96"/>
    <n v="240"/>
    <n v="29225.808333333331"/>
  </r>
  <r>
    <s v="Storks"/>
    <x v="1"/>
    <x v="10"/>
    <x v="36"/>
    <s v="September 23, 2016 (United States)"/>
    <x v="8"/>
    <n v="58000"/>
    <s v="Nicholas Stoller"/>
    <s v="Nicholas Stoller"/>
    <s v="Andy Samberg"/>
    <s v="United States"/>
    <n v="70000000"/>
    <n v="183388953"/>
    <s v="RatPac-Dune Entertainment"/>
    <n v="87"/>
    <n v="240"/>
    <n v="232827558.24625"/>
  </r>
  <r>
    <s v="A Monster Calls"/>
    <x v="8"/>
    <x v="1"/>
    <x v="36"/>
    <s v="January 6, 2017 (United States)"/>
    <x v="24"/>
    <n v="83000"/>
    <s v="J.A. Bayona"/>
    <s v="Patrick Ness"/>
    <s v="Lewis MacDougall"/>
    <s v="United Kingdom"/>
    <n v="43000000"/>
    <n v="47309313"/>
    <s v="Participant"/>
    <n v="108"/>
    <n v="240"/>
    <n v="60063115.296250001"/>
  </r>
  <r>
    <s v="Anthropoid"/>
    <x v="0"/>
    <x v="2"/>
    <x v="36"/>
    <s v="September 9, 2016 (United Kingdom)"/>
    <x v="13"/>
    <n v="45000"/>
    <s v="Sean Ellis"/>
    <s v="Sean Ellis"/>
    <s v="Jamie Dornan"/>
    <s v="Czech Republic"/>
    <m/>
    <n v="5079219"/>
    <s v="LD Entertainment"/>
    <n v="120"/>
    <n v="240"/>
    <n v="6448491.7887499994"/>
  </r>
  <r>
    <s v="Kubo and the Two Strings"/>
    <x v="1"/>
    <x v="10"/>
    <x v="36"/>
    <s v="August 19, 2016 (United States)"/>
    <x v="40"/>
    <n v="121000"/>
    <s v="Travis Knight"/>
    <s v="Marc Haimes"/>
    <s v="Charlize Theron"/>
    <s v="United States"/>
    <n v="60000000"/>
    <n v="76249438"/>
    <s v="Focus Features"/>
    <n v="101"/>
    <n v="240"/>
    <n v="96805015.660833329"/>
  </r>
  <r>
    <s v="Café Society"/>
    <x v="8"/>
    <x v="3"/>
    <x v="36"/>
    <s v="August 5, 2016 (United States)"/>
    <x v="14"/>
    <n v="73000"/>
    <s v="Woody Allen"/>
    <s v="Woody Allen"/>
    <s v="Jesse Eisenberg"/>
    <s v="United States"/>
    <n v="30000000"/>
    <n v="43763247"/>
    <s v="Gravier Productions"/>
    <n v="96"/>
    <n v="240"/>
    <n v="55561089.003749996"/>
  </r>
  <r>
    <s v="Blair Witch"/>
    <x v="0"/>
    <x v="4"/>
    <x v="36"/>
    <s v="September 16, 2016 (United States)"/>
    <x v="18"/>
    <n v="43000"/>
    <s v="Adam Wingard"/>
    <s v="Simon Barrett"/>
    <s v="James Allen McCune"/>
    <s v="Canada"/>
    <n v="5000000"/>
    <n v="45173154"/>
    <s v="Lionsgate"/>
    <n v="89"/>
    <n v="240"/>
    <n v="57351083.432499997"/>
  </r>
  <r>
    <s v="The Salesman"/>
    <x v="8"/>
    <x v="0"/>
    <x v="36"/>
    <s v="August 31, 2016 (Iran)"/>
    <x v="40"/>
    <n v="54000"/>
    <s v="Asghar Farhadi"/>
    <s v="Asghar Farhadi"/>
    <s v="Shahab Hosseini"/>
    <s v="Iran"/>
    <m/>
    <n v="6953604"/>
    <s v="ARTE"/>
    <n v="124"/>
    <n v="240"/>
    <n v="8828179.7449999992"/>
  </r>
  <r>
    <s v="In a Valley of Violence"/>
    <x v="0"/>
    <x v="2"/>
    <x v="36"/>
    <s v="October 21, 2016 (United States)"/>
    <x v="22"/>
    <n v="17000"/>
    <s v="Ti West"/>
    <s v="Ti West"/>
    <s v="Ethan Hawke"/>
    <s v="United States"/>
    <m/>
    <n v="61797"/>
    <s v="Blumhouse Productions"/>
    <n v="104"/>
    <n v="240"/>
    <n v="78456.441250000003"/>
  </r>
  <r>
    <s v="Ratchet &amp; Clank"/>
    <x v="1"/>
    <x v="10"/>
    <x v="36"/>
    <s v="April 29, 2016 (United States)"/>
    <x v="41"/>
    <n v="10000"/>
    <s v="Kevin Munroe"/>
    <s v="T.J. Fixman"/>
    <s v="James Arnold Taylor"/>
    <s v="Hong Kong"/>
    <n v="20000000"/>
    <n v="13385737"/>
    <s v="Gramercy Pictures (I)"/>
    <n v="94"/>
    <n v="240"/>
    <n v="16994308.599583331"/>
  </r>
  <r>
    <s v="Risen"/>
    <x v="8"/>
    <x v="2"/>
    <x v="36"/>
    <s v="February 19, 2016 (United States)"/>
    <x v="21"/>
    <n v="26000"/>
    <s v="Kevin Reynolds"/>
    <s v="Kevin Reynolds"/>
    <s v="Joseph Fiennes"/>
    <s v="United States"/>
    <n v="20000000"/>
    <n v="46771565"/>
    <s v="LD Entertainment"/>
    <n v="107"/>
    <n v="240"/>
    <n v="59380399.397916667"/>
  </r>
  <r>
    <s v="Rules Don't Apply"/>
    <x v="8"/>
    <x v="3"/>
    <x v="36"/>
    <s v="November 23, 2016 (United States)"/>
    <x v="46"/>
    <n v="10000"/>
    <s v="Warren Beatty"/>
    <s v="Warren Beatty"/>
    <s v="Lily Collins"/>
    <s v="United States"/>
    <n v="25000000"/>
    <n v="3885342"/>
    <s v="New Regency Productions"/>
    <n v="127"/>
    <n v="240"/>
    <n v="4932765.4474999998"/>
  </r>
  <r>
    <s v="Office Christmas Party"/>
    <x v="0"/>
    <x v="3"/>
    <x v="36"/>
    <s v="December 9, 2016 (United States)"/>
    <x v="23"/>
    <n v="72000"/>
    <s v="Josh Gordon"/>
    <s v="Jon Lucas"/>
    <s v="Jason Bateman"/>
    <s v="United States"/>
    <n v="45000000"/>
    <n v="114501299"/>
    <s v="DreamWorks"/>
    <n v="105"/>
    <n v="240"/>
    <n v="145368940.85541666"/>
  </r>
  <r>
    <s v="Better Watch Out"/>
    <x v="0"/>
    <x v="3"/>
    <x v="36"/>
    <s v="November 9, 2017 (New Zealand)"/>
    <x v="16"/>
    <n v="33000"/>
    <s v="Chris Peckover"/>
    <s v="Zack Kahn"/>
    <s v="Olivia DeJonge"/>
    <s v="Australia"/>
    <m/>
    <n v="176288"/>
    <s v="Storm Vision Entertainment"/>
    <n v="89"/>
    <n v="240"/>
    <n v="223812.30666666667"/>
  </r>
  <r>
    <s v="Florence Foster Jenkins"/>
    <x v="8"/>
    <x v="5"/>
    <x v="36"/>
    <s v="August 12, 2016 (United States)"/>
    <x v="8"/>
    <n v="52000"/>
    <s v="Stephen Frears"/>
    <s v="Nicholas Martin"/>
    <s v="Meryl Streep"/>
    <s v="United Kingdom"/>
    <n v="29000000"/>
    <n v="49052787"/>
    <s v="Pathé"/>
    <n v="111"/>
    <n v="240"/>
    <n v="62276600.828749999"/>
  </r>
  <r>
    <s v="Batman: The Killing Joke"/>
    <x v="0"/>
    <x v="10"/>
    <x v="36"/>
    <s v="July 25, 2016 (United States)"/>
    <x v="5"/>
    <n v="52000"/>
    <s v="Sam Liu"/>
    <s v="Brian Azzarello"/>
    <s v="Kevin Conroy"/>
    <s v="United States"/>
    <n v="3500000"/>
    <n v="4462034"/>
    <s v="Warner Bros. Animation"/>
    <n v="76"/>
    <n v="240"/>
    <n v="5664923.9991666665"/>
  </r>
  <r>
    <s v="Leap!"/>
    <x v="1"/>
    <x v="10"/>
    <x v="36"/>
    <s v="August 25, 2017 (United States)"/>
    <x v="8"/>
    <n v="21000"/>
    <s v="Directors"/>
    <s v="Eric Summer"/>
    <s v="Elle Fanning"/>
    <s v="France"/>
    <n v="30000000"/>
    <n v="106127278"/>
    <s v="Quad Productions"/>
    <n v="89"/>
    <n v="240"/>
    <n v="134737423.36083332"/>
  </r>
  <r>
    <s v="The Untamed"/>
    <x v="4"/>
    <x v="0"/>
    <x v="36"/>
    <s v="July 21, 2017 (United States)"/>
    <x v="10"/>
    <n v="5000"/>
    <s v="Amat Escalante"/>
    <s v="Amat Escalante"/>
    <s v="Ruth Ramos"/>
    <s v="Mexico"/>
    <m/>
    <n v="61249"/>
    <s v="Mantarraya Producciones"/>
    <n v="98"/>
    <n v="240"/>
    <n v="77760.70958333333"/>
  </r>
  <r>
    <s v="A Hologram for the King"/>
    <x v="0"/>
    <x v="3"/>
    <x v="36"/>
    <s v="April 28, 2016 (Germany)"/>
    <x v="10"/>
    <n v="42000"/>
    <s v="Tom Tykwer"/>
    <s v="Dave Eggers"/>
    <s v="Tom Hanks"/>
    <s v="United Kingdom"/>
    <n v="30000000"/>
    <n v="9169507"/>
    <s v="X-Filme Creative Pool"/>
    <n v="98"/>
    <n v="240"/>
    <n v="11641453.262083333"/>
  </r>
  <r>
    <s v="Ouija: Origin of Evil"/>
    <x v="8"/>
    <x v="0"/>
    <x v="36"/>
    <s v="October 21, 2016 (United States)"/>
    <x v="10"/>
    <n v="56000"/>
    <s v="Mike Flanagan"/>
    <s v="Mike Flanagan"/>
    <s v="Elizabeth Reaser"/>
    <s v="United States"/>
    <n v="9000000"/>
    <n v="81705746"/>
    <s v="Universal Pictures"/>
    <n v="99"/>
    <n v="240"/>
    <n v="103732253.35916667"/>
  </r>
  <r>
    <s v="All I See Is You"/>
    <x v="0"/>
    <x v="0"/>
    <x v="36"/>
    <s v="October 27, 2017 (United States)"/>
    <x v="20"/>
    <n v="11000"/>
    <s v="Marc Forster"/>
    <s v="Sean Conway"/>
    <s v="Blake Lively"/>
    <s v="United States"/>
    <n v="30000000"/>
    <n v="678150"/>
    <s v="2DUX²"/>
    <n v="109"/>
    <n v="240"/>
    <n v="860967.9375"/>
  </r>
  <r>
    <s v="The Forest"/>
    <x v="8"/>
    <x v="4"/>
    <x v="36"/>
    <s v="January 8, 2016 (United States)"/>
    <x v="25"/>
    <n v="41000"/>
    <s v="Jason Zada"/>
    <s v="Nick Antosca"/>
    <s v="Natalie Dormer"/>
    <s v="United States"/>
    <n v="10000000"/>
    <n v="39712000"/>
    <s v="AI-Film"/>
    <n v="93"/>
    <n v="240"/>
    <n v="50417693.333333328"/>
  </r>
  <r>
    <s v="Money Monster"/>
    <x v="0"/>
    <x v="6"/>
    <x v="36"/>
    <s v="May 13, 2016 (United States)"/>
    <x v="16"/>
    <n v="96000"/>
    <s v="Jodie Foster"/>
    <s v="Jamie Linden"/>
    <s v="George Clooney"/>
    <s v="United States"/>
    <n v="27000000"/>
    <n v="93282604"/>
    <s v="TriStar Pictures"/>
    <n v="98"/>
    <n v="240"/>
    <n v="118430039.32833333"/>
  </r>
  <r>
    <s v="Monster Trucks"/>
    <x v="1"/>
    <x v="10"/>
    <x v="36"/>
    <s v="January 13, 2017 (United States)"/>
    <x v="46"/>
    <n v="16000"/>
    <s v="Chris Wedge"/>
    <s v="Derek Connolly"/>
    <s v="Lucas Till"/>
    <s v="Canada"/>
    <n v="125000000"/>
    <n v="64493915"/>
    <s v="Paramount Pictures"/>
    <n v="104"/>
    <n v="240"/>
    <n v="81880399.58541666"/>
  </r>
  <r>
    <s v="The Hollars"/>
    <x v="8"/>
    <x v="3"/>
    <x v="36"/>
    <s v="August 26, 2016 (United States)"/>
    <x v="14"/>
    <n v="12000"/>
    <s v="John Krasinski"/>
    <s v="Jim Strouse"/>
    <s v="Sharlto Copley"/>
    <s v="United States"/>
    <n v="3800000"/>
    <n v="1138609"/>
    <s v="Sycamore Pictures"/>
    <n v="88"/>
    <n v="240"/>
    <n v="1445559.0095833333"/>
  </r>
  <r>
    <s v="Fifty Shades of Black"/>
    <x v="0"/>
    <x v="3"/>
    <x v="36"/>
    <s v="January 29, 2016 (United States)"/>
    <x v="50"/>
    <n v="20000"/>
    <s v="Michael Tiddes"/>
    <s v="Marlon Wayans"/>
    <s v="Marlon Wayans"/>
    <s v="United States"/>
    <n v="5000000"/>
    <n v="22227514"/>
    <s v="Fermion Films"/>
    <n v="92"/>
    <n v="240"/>
    <n v="28219681.315833334"/>
  </r>
  <r>
    <s v="Toni Erdmann"/>
    <x v="0"/>
    <x v="3"/>
    <x v="36"/>
    <s v="December 25, 2016 (United States)"/>
    <x v="34"/>
    <n v="46000"/>
    <s v="Maren Ade"/>
    <s v="Maren Ade"/>
    <s v="Sandra Hüller"/>
    <s v="Germany"/>
    <m/>
    <n v="11784207"/>
    <s v="Komplizen Film"/>
    <n v="162"/>
    <n v="240"/>
    <n v="14961032.803749999"/>
  </r>
  <r>
    <s v="Their Finest"/>
    <x v="0"/>
    <x v="3"/>
    <x v="36"/>
    <s v="April 7, 2017 (United States)"/>
    <x v="8"/>
    <n v="19000"/>
    <s v="Lone Scherfig"/>
    <s v="Lissa Evans"/>
    <s v="Gemma Arterton"/>
    <s v="United Kingdom"/>
    <m/>
    <n v="12597262"/>
    <s v="BBC Films"/>
    <n v="117"/>
    <n v="240"/>
    <n v="15993273.880833333"/>
  </r>
  <r>
    <s v="My Big Fat Greek Wedding 2"/>
    <x v="8"/>
    <x v="3"/>
    <x v="36"/>
    <s v="March 25, 2016 (United States)"/>
    <x v="22"/>
    <n v="29000"/>
    <s v="Kirk Jones"/>
    <s v="Nia Vardalos"/>
    <s v="Nia Vardalos"/>
    <s v="United States"/>
    <n v="18000000"/>
    <n v="90632641"/>
    <s v="Gold Circle Films"/>
    <n v="94"/>
    <n v="240"/>
    <n v="115065690.46958333"/>
  </r>
  <r>
    <s v="Billy Lynn's Long Halftime Walk"/>
    <x v="0"/>
    <x v="2"/>
    <x v="36"/>
    <s v="November 18, 2016 (United States)"/>
    <x v="19"/>
    <n v="22000"/>
    <s v="Ang Lee"/>
    <s v="Ben Fountain"/>
    <s v="Joe Alwyn"/>
    <s v="United Kingdom"/>
    <n v="40000000"/>
    <n v="30930984"/>
    <s v="Bona Film Group"/>
    <n v="113"/>
    <n v="240"/>
    <n v="39269461.769999996"/>
  </r>
  <r>
    <s v="Personal Shopper"/>
    <x v="0"/>
    <x v="0"/>
    <x v="36"/>
    <s v="March 10, 2017 (United States)"/>
    <x v="10"/>
    <n v="37000"/>
    <s v="Olivier Assayas"/>
    <s v="Olivier Assayas"/>
    <s v="Kristen Stewart"/>
    <s v="France"/>
    <n v="6000000"/>
    <n v="2840408"/>
    <s v="CG Cinéma"/>
    <n v="105"/>
    <n v="240"/>
    <n v="3606134.6566666667"/>
  </r>
  <r>
    <s v="Our Kind of Traitor"/>
    <x v="0"/>
    <x v="6"/>
    <x v="36"/>
    <s v="May 13, 2016 (United Kingdom)"/>
    <x v="19"/>
    <n v="21000"/>
    <s v="Susanna White"/>
    <s v="John le Carré"/>
    <s v="Carlos Acosta"/>
    <s v="United Kingdom"/>
    <m/>
    <n v="10711027"/>
    <s v="StudioCanal"/>
    <n v="108"/>
    <n v="240"/>
    <n v="13598541.362083333"/>
  </r>
  <r>
    <s v="Love &amp; Friendship"/>
    <x v="1"/>
    <x v="3"/>
    <x v="36"/>
    <s v="June 3, 2016 (United States)"/>
    <x v="5"/>
    <n v="24000"/>
    <s v="Whit Stillman"/>
    <s v="Whit Stillman"/>
    <s v="Kate Beckinsale"/>
    <s v="Ireland"/>
    <n v="3000000"/>
    <n v="21401949"/>
    <s v="Westerly Films"/>
    <n v="90"/>
    <n v="240"/>
    <n v="27171557.751249999"/>
  </r>
  <r>
    <s v="Bleed for This"/>
    <x v="0"/>
    <x v="5"/>
    <x v="36"/>
    <s v="November 18, 2016 (United States)"/>
    <x v="8"/>
    <n v="26000"/>
    <s v="Ben Younger"/>
    <s v="Ben Younger"/>
    <s v="Miles Teller"/>
    <s v="United States"/>
    <n v="6000000"/>
    <n v="6698679"/>
    <s v="Verdi Productions"/>
    <n v="117"/>
    <n v="240"/>
    <n v="8504531.2137499992"/>
  </r>
  <r>
    <s v="Whiskey Tango Foxtrot"/>
    <x v="0"/>
    <x v="5"/>
    <x v="36"/>
    <s v="March 4, 2016 (United States)"/>
    <x v="14"/>
    <n v="51000"/>
    <s v="Glenn Ficarra"/>
    <s v="Robert Carlock"/>
    <s v="Tina Fey"/>
    <s v="United States"/>
    <n v="35000000"/>
    <n v="24972139"/>
    <s v="Broadway Video"/>
    <n v="112"/>
    <n v="240"/>
    <n v="31704211.472083334"/>
  </r>
  <r>
    <s v="Loving"/>
    <x v="8"/>
    <x v="5"/>
    <x v="36"/>
    <s v="November 4, 2016 (United States)"/>
    <x v="9"/>
    <n v="33000"/>
    <s v="Jeff Nichols"/>
    <s v="Jeff Nichols"/>
    <s v="Ruth Negga"/>
    <s v="United Kingdom"/>
    <n v="9000000"/>
    <n v="12957265"/>
    <s v="Raindog Films"/>
    <n v="123"/>
    <n v="240"/>
    <n v="16450327.689583333"/>
  </r>
  <r>
    <s v="I, Daniel Blake"/>
    <x v="0"/>
    <x v="0"/>
    <x v="36"/>
    <s v="June 9, 2017 (United States)"/>
    <x v="6"/>
    <n v="56000"/>
    <s v="Ken Loach"/>
    <s v="Paul Laverty"/>
    <s v="Dave Johns"/>
    <s v="United Kingdom"/>
    <m/>
    <n v="15793051"/>
    <s v="Sixteen Films"/>
    <n v="100"/>
    <n v="240"/>
    <n v="20050594.332083333"/>
  </r>
  <r>
    <s v="Sanam Teri Kasam"/>
    <x v="4"/>
    <x v="0"/>
    <x v="36"/>
    <s v="February 5, 2016 (India)"/>
    <x v="24"/>
    <n v="11000"/>
    <s v="Radhika Rao"/>
    <s v="Radhika Rao"/>
    <s v="Harshvardhan Rane"/>
    <s v="India"/>
    <m/>
    <n v="1386707"/>
    <s v="Jhoom Jhoom Productions"/>
    <n v="154"/>
    <n v="240"/>
    <n v="1760540.0954166667"/>
  </r>
  <r>
    <s v="Pet"/>
    <x v="0"/>
    <x v="4"/>
    <x v="36"/>
    <s v="December 2, 2016 (United States)"/>
    <x v="46"/>
    <n v="16000"/>
    <s v="Carles Torrens"/>
    <s v="Jeremy Slater"/>
    <s v="Dominic Monaghan"/>
    <s v="Spain"/>
    <m/>
    <n v="22003"/>
    <s v="Cine365 Films"/>
    <n v="94"/>
    <n v="240"/>
    <n v="27934.642083333332"/>
  </r>
  <r>
    <s v="Kingsglaive: Final Fantasy XV"/>
    <x v="8"/>
    <x v="10"/>
    <x v="36"/>
    <s v="July 9, 2016 (Japan)"/>
    <x v="8"/>
    <n v="21000"/>
    <s v="Takeshi Nozue"/>
    <s v="Takashi Hasegawa"/>
    <s v="Aaron Paul"/>
    <s v="Japan"/>
    <m/>
    <n v="5725482"/>
    <s v="Square Visual Works Co. Ltd."/>
    <n v="110"/>
    <n v="240"/>
    <n v="7268976.5225"/>
  </r>
  <r>
    <s v="Mr. Church"/>
    <x v="8"/>
    <x v="3"/>
    <x v="36"/>
    <s v="November 11, 2016 (Netherlands)"/>
    <x v="3"/>
    <n v="27000"/>
    <s v="Bruce Beresford"/>
    <s v="Susan McMartin"/>
    <s v="Eddie Murphy"/>
    <s v="United States"/>
    <n v="8000000"/>
    <n v="685780"/>
    <s v="Cinelou Films"/>
    <n v="104"/>
    <n v="240"/>
    <n v="870654.85833333328"/>
  </r>
  <r>
    <s v="Hands of Stone"/>
    <x v="0"/>
    <x v="5"/>
    <x v="36"/>
    <s v="August 26, 2016 (United States)"/>
    <x v="14"/>
    <n v="16000"/>
    <s v="Jonathan Jakubowicz"/>
    <s v="Jonathan Jakubowicz"/>
    <s v="Edgar Ramírez"/>
    <s v="Panama"/>
    <n v="20000000"/>
    <n v="4978353"/>
    <s v="Fuego Films"/>
    <n v="111"/>
    <n v="240"/>
    <n v="6320433.9962499999"/>
  </r>
  <r>
    <s v="Ae Dil Hai Mushkil"/>
    <x v="4"/>
    <x v="0"/>
    <x v="36"/>
    <s v="October 28, 2016 (United States)"/>
    <x v="1"/>
    <n v="22000"/>
    <s v="Karan Johar"/>
    <s v="Karan Johar"/>
    <s v="Ranbir Kapoor"/>
    <s v="India"/>
    <m/>
    <n v="31668920"/>
    <s v="ADHM Films"/>
    <n v="158"/>
    <n v="240"/>
    <n v="40206333.016666666"/>
  </r>
  <r>
    <s v="Denial"/>
    <x v="8"/>
    <x v="5"/>
    <x v="36"/>
    <s v="October 21, 2016 (United States)"/>
    <x v="17"/>
    <n v="20000"/>
    <s v="Mick Jackson"/>
    <s v="Deborah Lipstadt"/>
    <s v="Rachel Weisz"/>
    <s v="United Kingdom"/>
    <n v="10000000"/>
    <n v="7994527"/>
    <s v="BBC Films"/>
    <n v="109"/>
    <n v="240"/>
    <n v="10149718.237083333"/>
  </r>
  <r>
    <s v="Carrie Pilby"/>
    <x v="4"/>
    <x v="3"/>
    <x v="36"/>
    <s v="April 4, 2017 (United States)"/>
    <x v="17"/>
    <n v="9800"/>
    <s v="Susan Johnson"/>
    <s v="Kara Holden"/>
    <s v="Bel Powley"/>
    <s v="United States"/>
    <m/>
    <n v="28430"/>
    <s v="Braveart Films"/>
    <n v="98"/>
    <n v="240"/>
    <n v="36094.254166666666"/>
  </r>
  <r>
    <s v="Ride Along 2"/>
    <x v="8"/>
    <x v="2"/>
    <x v="36"/>
    <s v="January 15, 2016 (United States)"/>
    <x v="23"/>
    <n v="55000"/>
    <s v="Tim Story"/>
    <s v="Phil Hay"/>
    <s v="Ice Cube"/>
    <s v="United States"/>
    <n v="40000000"/>
    <n v="124608438"/>
    <s v="Universal Pictures"/>
    <n v="102"/>
    <n v="240"/>
    <n v="158200796.07749999"/>
  </r>
  <r>
    <s v="Pink"/>
    <x v="4"/>
    <x v="6"/>
    <x v="36"/>
    <s v="September 16, 2016 (United States)"/>
    <x v="31"/>
    <n v="41000"/>
    <s v="Aniruddha Roy Chowdhury"/>
    <s v="Shoojit Sircar"/>
    <s v="Taapsee Pannu"/>
    <s v="India"/>
    <m/>
    <n v="180180"/>
    <s v="NH Studioz"/>
    <n v="136"/>
    <n v="240"/>
    <n v="228753.52499999999"/>
  </r>
  <r>
    <s v="Under the Shadow"/>
    <x v="8"/>
    <x v="0"/>
    <x v="36"/>
    <s v="October 7, 2016 (United States)"/>
    <x v="15"/>
    <n v="25000"/>
    <s v="Babak Anvari"/>
    <s v="Babak Anvari"/>
    <s v="Narges Rashidi"/>
    <s v="United Kingdom"/>
    <m/>
    <n v="133324"/>
    <s v="Wigwam Films"/>
    <n v="84"/>
    <n v="240"/>
    <n v="169265.92833333332"/>
  </r>
  <r>
    <s v="Rock Dog"/>
    <x v="1"/>
    <x v="10"/>
    <x v="36"/>
    <s v="February 24, 2017 (United States)"/>
    <x v="22"/>
    <n v="4900"/>
    <s v="Ash Brannon"/>
    <s v="Ash Brannon"/>
    <s v="Luke Wilson"/>
    <s v="China"/>
    <n v="60000000"/>
    <n v="23157646"/>
    <s v="Summit Premiere"/>
    <n v="90"/>
    <n v="240"/>
    <n v="29400561.400833331"/>
  </r>
  <r>
    <s v="Race"/>
    <x v="8"/>
    <x v="5"/>
    <x v="36"/>
    <s v="February 19, 2016 (United States)"/>
    <x v="12"/>
    <n v="36000"/>
    <s v="Stephen Hopkins"/>
    <s v="Joe Shrapnel"/>
    <s v="Stephan James"/>
    <s v="Canada"/>
    <n v="35000000"/>
    <n v="25070261"/>
    <s v="Forecast Pictures"/>
    <n v="134"/>
    <n v="240"/>
    <n v="31828785.527916666"/>
  </r>
  <r>
    <s v="A United Kingdom"/>
    <x v="8"/>
    <x v="5"/>
    <x v="36"/>
    <s v="February 10, 2017 (United States)"/>
    <x v="15"/>
    <n v="15000"/>
    <s v="Amma Asante"/>
    <s v="Guy Hibbert"/>
    <s v="David Oyelowo"/>
    <s v="Czech Republic"/>
    <n v="14000000"/>
    <n v="14459330"/>
    <s v="Fox Searchlight Pictures"/>
    <n v="111"/>
    <n v="240"/>
    <n v="18357324.379166666"/>
  </r>
  <r>
    <s v="Julieta"/>
    <x v="0"/>
    <x v="0"/>
    <x v="36"/>
    <s v="December 21, 2016 (United States)"/>
    <x v="12"/>
    <n v="30000"/>
    <s v="Pedro Almodóvar"/>
    <s v="Pedro Almodóvar"/>
    <s v="Emma Suárez"/>
    <s v="Spain"/>
    <m/>
    <n v="22546233"/>
    <s v="Echo Lake Entertainment"/>
    <n v="99"/>
    <n v="240"/>
    <n v="28624321.646249998"/>
  </r>
  <r>
    <s v="American Pastoral"/>
    <x v="0"/>
    <x v="6"/>
    <x v="36"/>
    <s v="October 21, 2016 (United States)"/>
    <x v="10"/>
    <n v="16000"/>
    <s v="Ewan McGregor"/>
    <s v="Philip Roth"/>
    <s v="Ewan McGregor"/>
    <s v="Hong Kong"/>
    <m/>
    <n v="2063436"/>
    <s v="Lionsgate"/>
    <n v="108"/>
    <n v="240"/>
    <n v="2619703.9550000001"/>
  </r>
  <r>
    <s v="Buster's Mal Heart"/>
    <x v="9"/>
    <x v="6"/>
    <x v="36"/>
    <s v="May 23, 2017 (United States)"/>
    <x v="19"/>
    <n v="9400"/>
    <s v="Sarah Adina Smith"/>
    <s v="Sarah Adina Smith"/>
    <s v="Rami Malek"/>
    <s v="United States"/>
    <m/>
    <n v="73121"/>
    <s v="Everything Is Everything"/>
    <n v="96"/>
    <n v="240"/>
    <n v="92833.202916666662"/>
  </r>
  <r>
    <s v="Complete Unknown"/>
    <x v="0"/>
    <x v="0"/>
    <x v="36"/>
    <s v="August 26, 2016 (United States)"/>
    <x v="20"/>
    <n v="5800"/>
    <s v="Joshua Marston"/>
    <s v="Joshua Marston"/>
    <s v="Erin Darke"/>
    <s v="United States"/>
    <m/>
    <n v="217473"/>
    <s v="Parts and Labor"/>
    <n v="91"/>
    <n v="240"/>
    <n v="276100.09625"/>
  </r>
  <r>
    <s v="This Beautiful Fantastic"/>
    <x v="1"/>
    <x v="3"/>
    <x v="36"/>
    <s v="February 19, 2018 (United Kingdom)"/>
    <x v="15"/>
    <n v="10000"/>
    <s v="Simon Aboud"/>
    <s v="Simon Aboud"/>
    <s v="Jessica Brown Findlay"/>
    <s v="United Kingdom"/>
    <m/>
    <n v="353808"/>
    <s v="Ipso Facto Productions"/>
    <n v="92"/>
    <n v="240"/>
    <n v="449188.74"/>
  </r>
  <r>
    <s v="Incarnate"/>
    <x v="8"/>
    <x v="4"/>
    <x v="36"/>
    <s v="December 2, 2016 (United States)"/>
    <x v="11"/>
    <n v="12000"/>
    <s v="Brad Peyton"/>
    <s v="Ronnie Christensen"/>
    <s v="Aaron Eckhart"/>
    <s v="United States"/>
    <n v="5000000"/>
    <n v="9037058"/>
    <s v="IM Global"/>
    <n v="87"/>
    <n v="240"/>
    <n v="11473298.219166666"/>
  </r>
  <r>
    <s v="The Innocents"/>
    <x v="8"/>
    <x v="0"/>
    <x v="36"/>
    <s v="February 10, 2016 (France)"/>
    <x v="4"/>
    <n v="10000"/>
    <s v="Anne Fontaine"/>
    <s v="Sabrina B. Karine"/>
    <s v="Lou de Laâge"/>
    <s v="France"/>
    <m/>
    <n v="7400324"/>
    <s v="Mandarin Films"/>
    <n v="115"/>
    <n v="240"/>
    <n v="9395328.0116666667"/>
  </r>
  <r>
    <s v="Thor: Ragnarok"/>
    <x v="8"/>
    <x v="2"/>
    <x v="37"/>
    <s v="November 3, 2017 (United States)"/>
    <x v="6"/>
    <n v="628000"/>
    <s v="Taika Waititi"/>
    <s v="Eric Pearson"/>
    <s v="Chris Hemsworth"/>
    <s v="United States"/>
    <n v="180000000"/>
    <n v="853983911"/>
    <s v="Walt Disney Pictures"/>
    <n v="130"/>
    <n v="245.1"/>
    <n v="1061643809.3908608"/>
  </r>
  <r>
    <s v="Darkest Hour"/>
    <x v="8"/>
    <x v="5"/>
    <x v="37"/>
    <s v="December 22, 2017 (United States)"/>
    <x v="34"/>
    <n v="179000"/>
    <s v="Joe Wright"/>
    <s v="Anthony McCarten"/>
    <s v="Gary Oldman"/>
    <s v="United Kingdom"/>
    <n v="30000000"/>
    <n v="150847274"/>
    <s v="Focus Features"/>
    <n v="125"/>
    <n v="245.1"/>
    <n v="187528210.47654018"/>
  </r>
  <r>
    <s v="The Hitman's Bodyguard"/>
    <x v="0"/>
    <x v="2"/>
    <x v="37"/>
    <s v="August 18, 2017 (United States)"/>
    <x v="15"/>
    <n v="203000"/>
    <s v="Patrick Hughes"/>
    <s v="Tom O'Connor"/>
    <s v="Ryan Reynolds"/>
    <s v="United States"/>
    <n v="30000000"/>
    <n v="176600207"/>
    <s v="Summit Entertainment"/>
    <n v="118"/>
    <n v="245.1"/>
    <n v="219543382.59037128"/>
  </r>
  <r>
    <s v="It"/>
    <x v="0"/>
    <x v="4"/>
    <x v="37"/>
    <s v="September 8, 2017 (United States)"/>
    <x v="4"/>
    <n v="478000"/>
    <s v="Andy Muschietti"/>
    <s v="Chase Palmer"/>
    <s v="Bill Skarsgård"/>
    <s v="United States"/>
    <n v="35000000"/>
    <n v="701796444"/>
    <s v="New Line Cinema"/>
    <n v="135"/>
    <n v="245.1"/>
    <n v="872449516.47001219"/>
  </r>
  <r>
    <s v="Spider-Man: Homecoming"/>
    <x v="8"/>
    <x v="2"/>
    <x v="37"/>
    <s v="July 7, 2017 (United States)"/>
    <x v="34"/>
    <n v="540000"/>
    <s v="Jon Watts"/>
    <s v="Jonathan Goldstein"/>
    <s v="Tom Holland"/>
    <s v="United States"/>
    <n v="175000000"/>
    <n v="880166924"/>
    <s v="Columbia Pictures"/>
    <n v="133"/>
    <n v="245.1"/>
    <n v="1094193642.361485"/>
  </r>
  <r>
    <s v="Blade Runner 2049"/>
    <x v="0"/>
    <x v="2"/>
    <x v="37"/>
    <s v="October 6, 2017 (United States)"/>
    <x v="45"/>
    <n v="486000"/>
    <s v="Denis Villeneuve"/>
    <s v="Hampton Fancher"/>
    <s v="Harrison Ford"/>
    <s v="United States"/>
    <n v="150000000"/>
    <n v="259334548"/>
    <s v="Alcon Entertainment"/>
    <n v="164"/>
    <n v="245.1"/>
    <n v="322395906.87719297"/>
  </r>
  <r>
    <s v="Guardians of the Galaxy Vol. 2"/>
    <x v="8"/>
    <x v="2"/>
    <x v="37"/>
    <s v="May 5, 2017 (United States)"/>
    <x v="37"/>
    <n v="596000"/>
    <s v="James Gunn"/>
    <s v="James Gunn"/>
    <s v="Chris Pratt"/>
    <s v="United States"/>
    <n v="200000000"/>
    <n v="863756051"/>
    <s v="Marvel Studios"/>
    <n v="136"/>
    <n v="245.1"/>
    <n v="1073792202.1203589"/>
  </r>
  <r>
    <s v="The Greatest Showman"/>
    <x v="1"/>
    <x v="5"/>
    <x v="37"/>
    <s v="December 20, 2017 (United States)"/>
    <x v="37"/>
    <n v="251000"/>
    <s v="Michael Gracey"/>
    <s v="Jenny Bicks"/>
    <s v="Hugh Jackman"/>
    <s v="United States"/>
    <n v="84000000"/>
    <n v="438006904"/>
    <s v="Bona Film Group"/>
    <n v="105"/>
    <n v="245.1"/>
    <n v="544515314.76458585"/>
  </r>
  <r>
    <s v="Jumanji: Welcome to the Jungle"/>
    <x v="8"/>
    <x v="2"/>
    <x v="37"/>
    <s v="December 20, 2017 (United States)"/>
    <x v="15"/>
    <n v="336000"/>
    <s v="Jake Kasdan"/>
    <s v="Chris McKenna"/>
    <s v="Dwayne Johnson"/>
    <s v="United States"/>
    <n v="90000000"/>
    <n v="962542945"/>
    <s v="Columbia Pictures"/>
    <n v="119"/>
    <n v="245.1"/>
    <n v="1196600715.3875968"/>
  </r>
  <r>
    <s v="Baywatch"/>
    <x v="0"/>
    <x v="2"/>
    <x v="37"/>
    <s v="May 25, 2017 (United States)"/>
    <x v="30"/>
    <n v="170000"/>
    <s v="Seth Gordon"/>
    <s v="Michael Berk"/>
    <s v="Dwayne Johnson"/>
    <s v="United Kingdom"/>
    <n v="69000000"/>
    <n v="177856751"/>
    <s v="Paramount Pictures"/>
    <n v="116"/>
    <n v="245.1"/>
    <n v="221105475.43737251"/>
  </r>
  <r>
    <s v="Call Me by Your Name"/>
    <x v="0"/>
    <x v="0"/>
    <x v="37"/>
    <s v="January 19, 2018 (United States)"/>
    <x v="6"/>
    <n v="228000"/>
    <s v="Luca Guadagnino"/>
    <s v="James Ivory"/>
    <s v="Armie Hammer"/>
    <s v="Italy"/>
    <m/>
    <n v="41888660"/>
    <s v="Frenesy Film Company"/>
    <n v="132"/>
    <n v="245.1"/>
    <n v="52074560.187678501"/>
  </r>
  <r>
    <s v="Home Again"/>
    <x v="8"/>
    <x v="3"/>
    <x v="37"/>
    <s v="September 8, 2017 (United States)"/>
    <x v="1"/>
    <n v="30000"/>
    <s v="Hallie Meyers-Shyer"/>
    <s v="Hallie Meyers-Shyer"/>
    <s v="Reese Witherspoon"/>
    <s v="United States"/>
    <n v="12000000"/>
    <n v="37270721"/>
    <s v="Black Bicycle Entertainment"/>
    <n v="97"/>
    <n v="245.1"/>
    <n v="46333695.180334553"/>
  </r>
  <r>
    <s v="The Fate of the Furious"/>
    <x v="8"/>
    <x v="2"/>
    <x v="37"/>
    <s v="April 14, 2017 (United States)"/>
    <x v="14"/>
    <n v="214000"/>
    <s v="F. Gary Gray"/>
    <s v="Gary Scott Thompson"/>
    <s v="Vin Diesel"/>
    <s v="China"/>
    <n v="250000000"/>
    <n v="1236005118"/>
    <s v="Universal Pictures"/>
    <n v="136"/>
    <n v="245.1"/>
    <n v="1536559606.0979192"/>
  </r>
  <r>
    <s v="Get Out"/>
    <x v="0"/>
    <x v="4"/>
    <x v="37"/>
    <s v="February 24, 2017 (United States)"/>
    <x v="3"/>
    <n v="517000"/>
    <s v="Jordan Peele"/>
    <s v="Jordan Peele"/>
    <s v="Daniel Kaluuya"/>
    <s v="United States"/>
    <n v="4500000"/>
    <n v="255589157"/>
    <s v="Universal Pictures"/>
    <n v="104"/>
    <n v="245.1"/>
    <n v="317739763.92452061"/>
  </r>
  <r>
    <s v="Dunkirk"/>
    <x v="8"/>
    <x v="2"/>
    <x v="37"/>
    <s v="July 21, 2017 (United States)"/>
    <x v="40"/>
    <n v="582000"/>
    <s v="Christopher Nolan"/>
    <s v="Christopher Nolan"/>
    <s v="Fionn Whitehead"/>
    <s v="United Kingdom"/>
    <n v="100000000"/>
    <n v="527016307"/>
    <s v="Syncopy"/>
    <n v="106"/>
    <n v="245.1"/>
    <n v="655168783.120767"/>
  </r>
  <r>
    <s v="Coco"/>
    <x v="1"/>
    <x v="10"/>
    <x v="37"/>
    <s v="November 22, 2017 (United States)"/>
    <x v="0"/>
    <n v="417000"/>
    <s v="Lee Unkrich"/>
    <s v="Lee Unkrich"/>
    <s v="Anthony Gonzalez"/>
    <s v="United States"/>
    <n v="175000000"/>
    <n v="807817888"/>
    <s v="Walt Disney Pictures"/>
    <n v="105"/>
    <n v="245.1"/>
    <n v="1004251776.7180742"/>
  </r>
  <r>
    <s v="Baby Driver"/>
    <x v="0"/>
    <x v="2"/>
    <x v="37"/>
    <s v="June 28, 2017 (United States)"/>
    <x v="37"/>
    <n v="466000"/>
    <s v="Edgar Wright"/>
    <s v="Edgar Wright"/>
    <s v="Ansel Elgort"/>
    <s v="United Kingdom"/>
    <n v="34000000"/>
    <n v="226945087"/>
    <s v="TriStar Pictures"/>
    <n v="113"/>
    <n v="245.1"/>
    <n v="282130428.43288451"/>
  </r>
  <r>
    <s v="The Boss Baby"/>
    <x v="1"/>
    <x v="10"/>
    <x v="37"/>
    <s v="March 31, 2017 (United States)"/>
    <x v="21"/>
    <n v="114000"/>
    <s v="Tom McGrath"/>
    <s v="Michael McCullers"/>
    <s v="Alec Baldwin"/>
    <s v="United States"/>
    <n v="125000000"/>
    <n v="527965936"/>
    <s v="DreamWorks Animation"/>
    <n v="97"/>
    <n v="245.1"/>
    <n v="656349329.6580987"/>
  </r>
  <r>
    <s v="Logan"/>
    <x v="0"/>
    <x v="2"/>
    <x v="37"/>
    <s v="March 3, 2017 (United States)"/>
    <x v="31"/>
    <n v="674000"/>
    <s v="James Mangold"/>
    <s v="James Mangold"/>
    <s v="Hugh Jackman"/>
    <s v="United States"/>
    <n v="97000000"/>
    <n v="619179950"/>
    <s v="Twentieth Century Fox"/>
    <n v="137"/>
    <n v="245.1"/>
    <n v="769743495.57323539"/>
  </r>
  <r>
    <s v="Wonder Woman"/>
    <x v="8"/>
    <x v="2"/>
    <x v="37"/>
    <s v="June 2, 2017 (United States)"/>
    <x v="34"/>
    <n v="600000"/>
    <s v="Patty Jenkins"/>
    <s v="Allan Heinberg"/>
    <s v="Gal Gadot"/>
    <s v="United States"/>
    <n v="149000000"/>
    <n v="822824522"/>
    <s v="Warner Bros."/>
    <n v="141"/>
    <n v="245.1"/>
    <n v="1022907514.7017543"/>
  </r>
  <r>
    <s v="Alien: Covenant"/>
    <x v="0"/>
    <x v="4"/>
    <x v="37"/>
    <s v="May 19, 2017 (United States)"/>
    <x v="5"/>
    <n v="261000"/>
    <s v="Ridley Scott"/>
    <s v="Dan O'Bannon"/>
    <s v="Michael Fassbender"/>
    <s v="United States"/>
    <n v="97000000"/>
    <n v="240891763"/>
    <s v="Twentieth Century Fox"/>
    <n v="122"/>
    <n v="245.1"/>
    <n v="299468462.61158711"/>
  </r>
  <r>
    <s v="John Wick: Chapter 2"/>
    <x v="0"/>
    <x v="2"/>
    <x v="37"/>
    <s v="February 10, 2017 (United States)"/>
    <x v="24"/>
    <n v="385000"/>
    <s v="Chad Stahelski"/>
    <s v="Derek Kolstad"/>
    <s v="Keanu Reeves"/>
    <s v="United States"/>
    <n v="40000000"/>
    <n v="171547802"/>
    <s v="Summit Entertainment"/>
    <n v="122"/>
    <n v="245.1"/>
    <n v="213262404.19991839"/>
  </r>
  <r>
    <s v="Wonder"/>
    <x v="1"/>
    <x v="0"/>
    <x v="37"/>
    <s v="November 17, 2017 (United States)"/>
    <x v="45"/>
    <n v="150000"/>
    <s v="Stephen Chbosky"/>
    <s v="Stephen Chbosky"/>
    <s v="Jacob Tremblay"/>
    <s v="United States"/>
    <n v="20000000"/>
    <n v="306209289"/>
    <s v="Lionsgate"/>
    <n v="113"/>
    <n v="245.1"/>
    <n v="380668993.70991433"/>
  </r>
  <r>
    <s v="Justice League"/>
    <x v="8"/>
    <x v="2"/>
    <x v="37"/>
    <s v="November 17, 2017 (United States)"/>
    <x v="10"/>
    <n v="418000"/>
    <s v="Zack Snyder"/>
    <s v="Jerry Siegel"/>
    <s v="Ben Affleck"/>
    <s v="United States"/>
    <n v="300000000"/>
    <n v="657926987"/>
    <s v="Warner Bros."/>
    <n v="120"/>
    <n v="245.1"/>
    <n v="817912496.69073844"/>
  </r>
  <r>
    <s v="Mother!"/>
    <x v="0"/>
    <x v="0"/>
    <x v="37"/>
    <s v="September 15, 2017 (United States)"/>
    <x v="14"/>
    <n v="200000"/>
    <s v="Darren Aronofsky"/>
    <s v="Darren Aronofsky"/>
    <s v="Jennifer Lawrence"/>
    <s v="United States"/>
    <n v="30000000"/>
    <n v="44516999"/>
    <s v="Paramount Pictures"/>
    <n v="121"/>
    <n v="245.1"/>
    <n v="55342022.012647897"/>
  </r>
  <r>
    <s v="Pirates of the Caribbean: Dead Men Tell No Tales"/>
    <x v="8"/>
    <x v="2"/>
    <x v="37"/>
    <s v="May 26, 2017 (United States)"/>
    <x v="16"/>
    <n v="275000"/>
    <s v="Joachim Rønning"/>
    <s v="Jeff Nathanson"/>
    <s v="Johnny Depp"/>
    <s v="United States"/>
    <n v="230000000"/>
    <n v="794881442"/>
    <s v="Walt Disney Pictures"/>
    <n v="129"/>
    <n v="245.1"/>
    <n v="988169626.18278253"/>
  </r>
  <r>
    <s v="The Shape of Water"/>
    <x v="0"/>
    <x v="1"/>
    <x v="37"/>
    <s v="December 22, 2017 (United States)"/>
    <x v="4"/>
    <n v="386000"/>
    <s v="Guillermo del Toro"/>
    <s v="Guillermo del Toro"/>
    <s v="Sally Hawkins"/>
    <s v="United States"/>
    <n v="19400000"/>
    <n v="195333312"/>
    <s v="Double Dare You (DDY)"/>
    <n v="123"/>
    <n v="245.1"/>
    <n v="242831742.82496938"/>
  </r>
  <r>
    <s v="Disobedience"/>
    <x v="0"/>
    <x v="0"/>
    <x v="37"/>
    <s v="April 27, 2018 (United States)"/>
    <x v="14"/>
    <n v="27000"/>
    <s v="Sebastián Lelio"/>
    <s v="Sebastián Lelio"/>
    <s v="Rachel Weisz"/>
    <s v="Ireland"/>
    <n v="6000000"/>
    <n v="8003180"/>
    <s v="Braven Films"/>
    <n v="114"/>
    <n v="245.1"/>
    <n v="9949281.7054263558"/>
  </r>
  <r>
    <s v="Kong: Skull Island"/>
    <x v="8"/>
    <x v="2"/>
    <x v="37"/>
    <s v="March 10, 2017 (United States)"/>
    <x v="14"/>
    <n v="293000"/>
    <s v="Jordan Vogt-Roberts"/>
    <s v="Dan Gilroy"/>
    <s v="Tom Hiddleston"/>
    <s v="United States"/>
    <n v="185000000"/>
    <n v="566652812"/>
    <s v="Warner Bros."/>
    <n v="118"/>
    <n v="245.1"/>
    <n v="704443540.66258669"/>
  </r>
  <r>
    <s v="Beauty and the Beast"/>
    <x v="1"/>
    <x v="8"/>
    <x v="37"/>
    <s v="March 17, 2017 (United States)"/>
    <x v="12"/>
    <n v="283000"/>
    <s v="Bill Condon"/>
    <s v="Stephen Chbosky"/>
    <s v="Emma Watson"/>
    <s v="United States"/>
    <n v="160000000"/>
    <n v="1264434525"/>
    <s v="Mandeville Films"/>
    <n v="129"/>
    <n v="245.1"/>
    <n v="1571902079.8347614"/>
  </r>
  <r>
    <s v="Kingsman: The Golden Circle"/>
    <x v="0"/>
    <x v="2"/>
    <x v="37"/>
    <s v="September 22, 2017 (United States)"/>
    <x v="17"/>
    <n v="286000"/>
    <s v="Matthew Vaughn"/>
    <s v="Jane Goldman"/>
    <s v="Taron Egerton"/>
    <s v="United Kingdom"/>
    <n v="104000000"/>
    <n v="410902662"/>
    <s v="Twentieth Century Fox"/>
    <n v="141"/>
    <n v="245.1"/>
    <n v="510820241.17258263"/>
  </r>
  <r>
    <s v="Three Billboards Outside Ebbing, Missouri"/>
    <x v="0"/>
    <x v="3"/>
    <x v="37"/>
    <s v="December 1, 2017 (United States)"/>
    <x v="31"/>
    <n v="456000"/>
    <s v="Martin McDonagh"/>
    <s v="Martin McDonagh"/>
    <s v="Frances McDormand"/>
    <s v="United Kingdom"/>
    <n v="15000000"/>
    <n v="160192267"/>
    <s v="Blueprint Pictures"/>
    <n v="115"/>
    <n v="245.1"/>
    <n v="199145588.55528355"/>
  </r>
  <r>
    <s v="Star Wars: Episode VIII - The Last Jedi"/>
    <x v="8"/>
    <x v="2"/>
    <x v="37"/>
    <s v="December 15, 2017 (United States)"/>
    <x v="9"/>
    <n v="581000"/>
    <s v="Rian Johnson"/>
    <s v="Rian Johnson"/>
    <s v="Daisy Ridley"/>
    <s v="United States"/>
    <n v="317000000"/>
    <n v="1332698830"/>
    <s v="Walt Disney Pictures"/>
    <n v="152"/>
    <n v="245.1"/>
    <n v="1656765946.5565076"/>
  </r>
  <r>
    <s v="Beast"/>
    <x v="0"/>
    <x v="6"/>
    <x v="37"/>
    <s v="May 11, 2018 (United States)"/>
    <x v="8"/>
    <n v="11000"/>
    <s v="Michael Pearce"/>
    <s v="Michael Pearce"/>
    <s v="Jessie Buckley"/>
    <s v="United Kingdom"/>
    <m/>
    <n v="1744071"/>
    <s v="Agile Films"/>
    <n v="107"/>
    <n v="245.1"/>
    <n v="2168169.864137087"/>
  </r>
  <r>
    <s v="I, Tonya"/>
    <x v="0"/>
    <x v="5"/>
    <x v="37"/>
    <s v="January 19, 2018 (United States)"/>
    <x v="24"/>
    <n v="193000"/>
    <s v="Craig Gillespie"/>
    <s v="Steven Rogers"/>
    <s v="Margot Robbie"/>
    <s v="United States"/>
    <n v="11000000"/>
    <n v="53939297"/>
    <s v="AI-Film"/>
    <n v="119"/>
    <n v="245.1"/>
    <n v="67055503.043247655"/>
  </r>
  <r>
    <s v="Atomic Blonde"/>
    <x v="0"/>
    <x v="2"/>
    <x v="37"/>
    <s v="July 28, 2017 (United States)"/>
    <x v="17"/>
    <n v="182000"/>
    <s v="David Leitch"/>
    <s v="Kurt Johnstad"/>
    <s v="Charlize Theron"/>
    <s v="United States"/>
    <n v="30000000"/>
    <n v="100014025"/>
    <s v="Focus Features"/>
    <n v="115"/>
    <n v="245.1"/>
    <n v="124334040.87107302"/>
  </r>
  <r>
    <s v="Wind River"/>
    <x v="0"/>
    <x v="6"/>
    <x v="37"/>
    <s v="August 18, 2017 (United States)"/>
    <x v="3"/>
    <n v="217000"/>
    <s v="Taylor Sheridan"/>
    <s v="Taylor Sheridan"/>
    <s v="Elizabeth Olsen"/>
    <s v="United Kingdom"/>
    <n v="11000000"/>
    <n v="43980821"/>
    <s v="Acacia Filmed Entertainment"/>
    <n v="107"/>
    <n v="245.1"/>
    <n v="54675463.723786205"/>
  </r>
  <r>
    <s v="Murder on the Orient Express"/>
    <x v="8"/>
    <x v="6"/>
    <x v="37"/>
    <s v="November 10, 2017 (United States)"/>
    <x v="16"/>
    <n v="221000"/>
    <s v="Kenneth Branagh"/>
    <s v="Michael Green"/>
    <s v="Kenneth Branagh"/>
    <s v="Malta"/>
    <n v="55000000"/>
    <n v="352794081"/>
    <s v="Twentieth Century Fox"/>
    <n v="114"/>
    <n v="245.1"/>
    <n v="438581625.78824967"/>
  </r>
  <r>
    <s v="King Arthur: Legend of the Sword"/>
    <x v="8"/>
    <x v="2"/>
    <x v="37"/>
    <s v="May 12, 2017 (United States)"/>
    <x v="17"/>
    <n v="200000"/>
    <s v="Guy Ritchie"/>
    <s v="Joby Harold"/>
    <s v="Charlie Hunnam"/>
    <s v="United Kingdom"/>
    <n v="175000000"/>
    <n v="148675066"/>
    <s v="Warner Bros."/>
    <n v="126"/>
    <n v="245.1"/>
    <n v="184827795.22725418"/>
  </r>
  <r>
    <s v="Lady Bird"/>
    <x v="0"/>
    <x v="3"/>
    <x v="37"/>
    <s v="December 1, 2017 (United States)"/>
    <x v="34"/>
    <n v="254000"/>
    <s v="Greta Gerwig"/>
    <s v="Greta Gerwig"/>
    <s v="Saoirse Ronan"/>
    <s v="United States"/>
    <n v="10000000"/>
    <n v="78966486"/>
    <s v="IAC Films"/>
    <n v="94"/>
    <n v="245.1"/>
    <n v="98168454.85189718"/>
  </r>
  <r>
    <s v="The Killing of a Sacred Deer"/>
    <x v="0"/>
    <x v="0"/>
    <x v="37"/>
    <s v="November 3, 2017 (United States)"/>
    <x v="9"/>
    <n v="132000"/>
    <s v="Yorgos Lanthimos"/>
    <s v="Yorgos Lanthimos"/>
    <s v="Barry G. Bernson"/>
    <s v="Ireland"/>
    <m/>
    <n v="7027336"/>
    <s v="Element Pictures"/>
    <n v="121"/>
    <n v="245.1"/>
    <n v="8736145.5699714404"/>
  </r>
  <r>
    <s v="Logan Lucky"/>
    <x v="8"/>
    <x v="3"/>
    <x v="37"/>
    <s v="August 18, 2017 (United States)"/>
    <x v="9"/>
    <n v="137000"/>
    <s v="Steven Soderbergh"/>
    <s v="Jules Asner"/>
    <s v="Channing Tatum"/>
    <s v="United States"/>
    <n v="29000000"/>
    <n v="48453605"/>
    <s v="Fingerprint Releasing"/>
    <n v="118"/>
    <n v="245.1"/>
    <n v="60235876.962464303"/>
  </r>
  <r>
    <s v="Fifty Shades Darker"/>
    <x v="0"/>
    <x v="0"/>
    <x v="37"/>
    <s v="February 10, 2017 (United States)"/>
    <x v="26"/>
    <n v="95000"/>
    <s v="James Foley"/>
    <s v="Niall Leonard"/>
    <s v="Dakota Johnson"/>
    <s v="United States"/>
    <n v="55000000"/>
    <n v="381545846"/>
    <s v="Universal Pictures"/>
    <n v="118"/>
    <n v="245.1"/>
    <n v="474324844.04814363"/>
  </r>
  <r>
    <s v="Happy Death Day"/>
    <x v="8"/>
    <x v="3"/>
    <x v="37"/>
    <s v="October 13, 2017 (United States)"/>
    <x v="14"/>
    <n v="124000"/>
    <s v="Christopher Landon"/>
    <s v="Scott Lobdell"/>
    <s v="Jessica Rothe"/>
    <s v="United States"/>
    <n v="4800000"/>
    <n v="125479266"/>
    <s v="Universal Pictures"/>
    <n v="96"/>
    <n v="245.1"/>
    <n v="155991564.05630356"/>
  </r>
  <r>
    <s v="Transformers: The Last Knight"/>
    <x v="8"/>
    <x v="2"/>
    <x v="37"/>
    <s v="June 21, 2017 (United States)"/>
    <x v="33"/>
    <n v="140000"/>
    <s v="Michael Bay"/>
    <s v="Art Marcum"/>
    <s v="Mark Wahlberg"/>
    <s v="United States"/>
    <n v="217000000"/>
    <n v="605425157"/>
    <s v="Paramount Pictures"/>
    <n v="154"/>
    <n v="245.1"/>
    <n v="752644003.82660139"/>
  </r>
  <r>
    <s v="Good Time"/>
    <x v="0"/>
    <x v="6"/>
    <x v="37"/>
    <s v="August 25, 2017 (United States)"/>
    <x v="34"/>
    <n v="100000"/>
    <s v="Benny Safdie"/>
    <s v="Ronald Bronstein"/>
    <s v="Robert Pattinson"/>
    <s v="United States"/>
    <n v="4500000"/>
    <n v="3283369"/>
    <s v="Elara Pictures"/>
    <n v="102"/>
    <n v="245.1"/>
    <n v="4081772.8857609136"/>
  </r>
  <r>
    <s v="Ghost in the Shell"/>
    <x v="8"/>
    <x v="2"/>
    <x v="37"/>
    <s v="March 31, 2017 (United States)"/>
    <x v="21"/>
    <n v="202000"/>
    <s v="Rupert Sanders"/>
    <s v="Shirow Masamune"/>
    <s v="Scarlett Johansson"/>
    <s v="United States"/>
    <n v="110000000"/>
    <n v="169846945"/>
    <s v="Paramount Pictures"/>
    <n v="107"/>
    <n v="245.1"/>
    <n v="211147956.51366788"/>
  </r>
  <r>
    <s v="Hampstead"/>
    <x v="8"/>
    <x v="3"/>
    <x v="37"/>
    <s v="June 14, 2019 (United States)"/>
    <x v="22"/>
    <n v="5400"/>
    <s v="Joel Hopkins"/>
    <s v="Robert Festinger"/>
    <s v="Lesley Manville"/>
    <s v="United Kingdom"/>
    <m/>
    <n v="6335171"/>
    <s v="Ecosse Films"/>
    <n v="102"/>
    <n v="245.1"/>
    <n v="7875669.5377396978"/>
  </r>
  <r>
    <s v="Molly's Game"/>
    <x v="0"/>
    <x v="5"/>
    <x v="37"/>
    <s v="January 5, 2018 (United States)"/>
    <x v="34"/>
    <n v="153000"/>
    <s v="Aaron Sorkin"/>
    <s v="Aaron Sorkin"/>
    <s v="Jessica Chastain"/>
    <s v="China"/>
    <n v="30000000"/>
    <n v="59284015"/>
    <s v="STX Entertainment"/>
    <n v="140"/>
    <n v="245.1"/>
    <n v="73699875.032639742"/>
  </r>
  <r>
    <s v="Hostiles"/>
    <x v="0"/>
    <x v="0"/>
    <x v="37"/>
    <s v="January 26, 2018 (United States)"/>
    <x v="13"/>
    <n v="76000"/>
    <s v="Scott Cooper"/>
    <s v="Scott Cooper"/>
    <s v="Scott Shepherd"/>
    <s v="United States"/>
    <n v="39000000"/>
    <n v="35669017"/>
    <s v="Grisbi Productions, Le"/>
    <n v="134"/>
    <n v="245.1"/>
    <n v="44342511.137902893"/>
  </r>
  <r>
    <s v="Valerian and the City of a Thousand Planets"/>
    <x v="8"/>
    <x v="2"/>
    <x v="37"/>
    <s v="July 21, 2017 (United States)"/>
    <x v="16"/>
    <n v="168000"/>
    <s v="Luc Besson"/>
    <s v="Pierre Christin"/>
    <s v="Dane DeHaan"/>
    <s v="France"/>
    <n v="177200000"/>
    <n v="225973340"/>
    <s v="EuropaCorp"/>
    <n v="136"/>
    <n v="245.1"/>
    <n v="280922385.54875559"/>
  </r>
  <r>
    <s v="The Dark Tower"/>
    <x v="8"/>
    <x v="2"/>
    <x v="37"/>
    <s v="August 4, 2017 (United States)"/>
    <x v="41"/>
    <n v="131000"/>
    <s v="Nikolaj Arcel"/>
    <s v="Akiva Goldsman"/>
    <s v="Idris Elba"/>
    <s v="United States"/>
    <n v="60000000"/>
    <n v="113231078"/>
    <s v="Columbia Pictures"/>
    <n v="95"/>
    <n v="245.1"/>
    <n v="140765032.50346798"/>
  </r>
  <r>
    <s v="Pitch Perfect 3"/>
    <x v="8"/>
    <x v="3"/>
    <x v="37"/>
    <s v="December 22, 2017 (United States)"/>
    <x v="1"/>
    <n v="58000"/>
    <s v="Trish Sie"/>
    <s v="Kay Cannon"/>
    <s v="Anna Kendrick"/>
    <s v="United States"/>
    <n v="45000000"/>
    <n v="185400345"/>
    <s v="Brownstone Entertainment (II)"/>
    <n v="93"/>
    <n v="245.1"/>
    <n v="230483415.42839658"/>
  </r>
  <r>
    <s v="American Assassin"/>
    <x v="0"/>
    <x v="2"/>
    <x v="37"/>
    <s v="September 15, 2017 (United States)"/>
    <x v="19"/>
    <n v="75000"/>
    <s v="Michael Cuesta"/>
    <s v="Stephen Schiff"/>
    <s v="Dylan O'Brien"/>
    <s v="United States"/>
    <n v="33000000"/>
    <n v="67234188"/>
    <s v="CBS Films"/>
    <n v="111"/>
    <n v="245.1"/>
    <n v="83583260.235006124"/>
  </r>
  <r>
    <s v="You Were Never Really Here"/>
    <x v="0"/>
    <x v="6"/>
    <x v="37"/>
    <s v="April 6, 2018 (United States)"/>
    <x v="8"/>
    <n v="109000"/>
    <s v="Lynne Ramsay"/>
    <s v="Lynne Ramsay"/>
    <s v="Joaquin Phoenix"/>
    <s v="United Kingdom"/>
    <m/>
    <n v="9360514"/>
    <s v="Why Not Productions"/>
    <n v="89"/>
    <n v="245.1"/>
    <n v="11636673.259077927"/>
  </r>
  <r>
    <s v="The Florida Project"/>
    <x v="0"/>
    <x v="0"/>
    <x v="37"/>
    <s v="November 10, 2017 (United Kingdom)"/>
    <x v="37"/>
    <n v="101000"/>
    <s v="Sean Baker"/>
    <s v="Sean Baker"/>
    <s v="Brooklynn Prince"/>
    <s v="United States"/>
    <n v="2000000"/>
    <n v="10971298"/>
    <s v="Cre Film"/>
    <n v="111"/>
    <n v="245.1"/>
    <n v="13639145.249286005"/>
  </r>
  <r>
    <s v="Life"/>
    <x v="0"/>
    <x v="4"/>
    <x v="37"/>
    <s v="March 24, 2017 (United States)"/>
    <x v="14"/>
    <n v="213000"/>
    <s v="Daniel Espinosa"/>
    <s v="Rhett Reese"/>
    <s v="Jake Gyllenhaal"/>
    <s v="United Kingdom"/>
    <n v="58000000"/>
    <n v="100541806"/>
    <s v="Columbia Pictures"/>
    <n v="104"/>
    <n v="245.1"/>
    <n v="124990160.29457363"/>
  </r>
  <r>
    <s v="The Death of Stalin"/>
    <x v="0"/>
    <x v="3"/>
    <x v="37"/>
    <s v="March 9, 2018 (United States)"/>
    <x v="13"/>
    <n v="92000"/>
    <s v="Armando Iannucci"/>
    <s v="Armando Iannucci"/>
    <s v="Steve Buscemi"/>
    <s v="United Kingdom"/>
    <n v="13000000"/>
    <n v="24646055"/>
    <s v="Quad Productions"/>
    <n v="107"/>
    <n v="245.1"/>
    <n v="30639138.95756834"/>
  </r>
  <r>
    <s v="Gifted"/>
    <x v="8"/>
    <x v="0"/>
    <x v="37"/>
    <s v="April 12, 2017 (United States)"/>
    <x v="37"/>
    <n v="105000"/>
    <s v="Marc Webb"/>
    <s v="Tom Flynn"/>
    <s v="Chris Evans"/>
    <s v="United States"/>
    <n v="7000000"/>
    <n v="43069254"/>
    <s v="Dayday Films"/>
    <n v="101"/>
    <n v="245.1"/>
    <n v="53542234.572827414"/>
  </r>
  <r>
    <s v="Phantom Thread"/>
    <x v="0"/>
    <x v="0"/>
    <x v="37"/>
    <s v="January 19, 2018 (United States)"/>
    <x v="24"/>
    <n v="118000"/>
    <s v="Paul Thomas Anderson"/>
    <s v="Paul Thomas Anderson"/>
    <s v="Vicky Krieps"/>
    <s v="United States"/>
    <n v="35000000"/>
    <n v="47756590"/>
    <s v="Focus Features"/>
    <n v="130"/>
    <n v="245.1"/>
    <n v="59369371.574867398"/>
  </r>
  <r>
    <s v="The Upside"/>
    <x v="8"/>
    <x v="3"/>
    <x v="37"/>
    <s v="January 11, 2019 (United States)"/>
    <x v="9"/>
    <n v="49000"/>
    <s v="Neil Burger"/>
    <s v="Jon Hartmere"/>
    <s v="Kevin Hart"/>
    <s v="United States"/>
    <n v="37500000"/>
    <n v="125856180"/>
    <s v="Escape Artists"/>
    <n v="126"/>
    <n v="245.1"/>
    <n v="156460130.74663404"/>
  </r>
  <r>
    <s v="Berlin Syndrome"/>
    <x v="0"/>
    <x v="0"/>
    <x v="37"/>
    <s v="May 26, 2017 (United States)"/>
    <x v="21"/>
    <n v="23000"/>
    <s v="Cate Shortland"/>
    <s v="Shaun Grant"/>
    <s v="Teresa Palmer"/>
    <s v="Australia"/>
    <m/>
    <n v="397783"/>
    <s v="Aquarius Films"/>
    <n v="116"/>
    <n v="245.1"/>
    <n v="494510.3227254182"/>
  </r>
  <r>
    <s v="Annabelle: Creation"/>
    <x v="0"/>
    <x v="4"/>
    <x v="37"/>
    <s v="August 11, 2017 (United States)"/>
    <x v="16"/>
    <n v="120000"/>
    <s v="David F. Sandberg"/>
    <s v="Gary Dauberman"/>
    <s v="Anthony LaPaglia"/>
    <s v="United States"/>
    <n v="15000000"/>
    <n v="306515884"/>
    <s v="New Line Cinema"/>
    <n v="109"/>
    <n v="245.1"/>
    <n v="381050142.20644635"/>
  </r>
  <r>
    <s v="American Made"/>
    <x v="0"/>
    <x v="2"/>
    <x v="37"/>
    <s v="September 29, 2017 (United States)"/>
    <x v="13"/>
    <n v="165000"/>
    <s v="Doug Liman"/>
    <s v="Gary Spinelli"/>
    <s v="Tom Cruise"/>
    <s v="United States"/>
    <n v="50000000"/>
    <n v="134866593"/>
    <s v="Cross Creek Pictures"/>
    <n v="115"/>
    <n v="245.1"/>
    <n v="167661570.32680538"/>
  </r>
  <r>
    <s v="War for the Planet of the Apes"/>
    <x v="8"/>
    <x v="2"/>
    <x v="37"/>
    <s v="July 14, 2017 (United States)"/>
    <x v="34"/>
    <n v="235000"/>
    <s v="Matt Reeves"/>
    <s v="Mark Bomback"/>
    <s v="Andy Serkis"/>
    <s v="United States"/>
    <n v="150000000"/>
    <n v="490719763"/>
    <s v="Twentieth Century Fox"/>
    <n v="140"/>
    <n v="245.1"/>
    <n v="610046151.7180742"/>
  </r>
  <r>
    <s v="Geostorm"/>
    <x v="8"/>
    <x v="2"/>
    <x v="37"/>
    <s v="October 20, 2017 (United States)"/>
    <x v="11"/>
    <n v="99000"/>
    <s v="Dean Devlin"/>
    <s v="Dean Devlin"/>
    <s v="Gerard Butler"/>
    <s v="United States"/>
    <n v="120000000"/>
    <n v="221600160"/>
    <s v="Warner Bros."/>
    <n v="109"/>
    <n v="245.1"/>
    <n v="275485796.62178701"/>
  </r>
  <r>
    <s v="The Circle"/>
    <x v="8"/>
    <x v="0"/>
    <x v="37"/>
    <s v="April 28, 2017 (United States)"/>
    <x v="11"/>
    <n v="87000"/>
    <s v="James Ponsoldt"/>
    <s v="James Ponsoldt"/>
    <s v="Emma Watson"/>
    <s v="United Arab Emirates"/>
    <n v="18000000"/>
    <n v="40656399"/>
    <s v="1978 Films"/>
    <n v="110"/>
    <n v="245.1"/>
    <n v="50542655.141982861"/>
  </r>
  <r>
    <s v="Cars 3"/>
    <x v="2"/>
    <x v="10"/>
    <x v="37"/>
    <s v="June 16, 2017 (United States)"/>
    <x v="17"/>
    <n v="82000"/>
    <s v="Brian Fee"/>
    <s v="Brian Fee"/>
    <s v="Owen Wilson"/>
    <s v="United States"/>
    <n v="175000000"/>
    <n v="383930656"/>
    <s v="Pixar Animation Studios"/>
    <n v="102"/>
    <n v="245.1"/>
    <n v="477289558.88698488"/>
  </r>
  <r>
    <s v="Rough Night"/>
    <x v="0"/>
    <x v="3"/>
    <x v="37"/>
    <s v="June 16, 2017 (United States)"/>
    <x v="33"/>
    <n v="49000"/>
    <s v="Lucia Aniello"/>
    <s v="Lucia Aniello"/>
    <s v="Scarlett Johansson"/>
    <s v="United States"/>
    <n v="20000000"/>
    <n v="47347283"/>
    <s v="Paulilu Productions"/>
    <n v="101"/>
    <n v="245.1"/>
    <n v="58860535.006527945"/>
  </r>
  <r>
    <s v="xXx: Return of Xander Cage"/>
    <x v="8"/>
    <x v="2"/>
    <x v="37"/>
    <s v="January 20, 2017 (United States)"/>
    <x v="33"/>
    <n v="88000"/>
    <s v="D.J. Caruso"/>
    <s v="Rich Wilkes"/>
    <s v="Vin Diesel"/>
    <s v="China"/>
    <n v="85000000"/>
    <n v="346118277"/>
    <s v="Paramount Pictures"/>
    <n v="107"/>
    <n v="245.1"/>
    <n v="430282492.86780906"/>
  </r>
  <r>
    <s v="The Mummy"/>
    <x v="8"/>
    <x v="2"/>
    <x v="37"/>
    <s v="June 9, 2017 (United States)"/>
    <x v="20"/>
    <n v="177000"/>
    <s v="Alex Kurtzman"/>
    <s v="David Koepp"/>
    <s v="Tom Cruise"/>
    <s v="United States"/>
    <n v="125000000"/>
    <n v="409231607"/>
    <s v="Universal Pictures"/>
    <n v="110"/>
    <n v="245.1"/>
    <n v="508742842.32109344"/>
  </r>
  <r>
    <s v="CHIPS"/>
    <x v="0"/>
    <x v="2"/>
    <x v="37"/>
    <s v="March 24, 2017 (United States)"/>
    <x v="22"/>
    <n v="44000"/>
    <s v="Dax Shepard"/>
    <s v="Rick Rosner"/>
    <s v="Michael Peña"/>
    <s v="United States"/>
    <n v="25000000"/>
    <n v="26800152"/>
    <s v="Primate Pictures"/>
    <n v="100"/>
    <n v="245.1"/>
    <n v="33317039.226438187"/>
  </r>
  <r>
    <s v="Ferdinand"/>
    <x v="1"/>
    <x v="10"/>
    <x v="37"/>
    <s v="December 15, 2017 (United States)"/>
    <x v="17"/>
    <n v="51000"/>
    <s v="Carlos Saldanha"/>
    <s v="Robert L. Baird"/>
    <s v="John Cena"/>
    <s v="United States"/>
    <n v="111000000"/>
    <n v="296069199"/>
    <s v="Blue Sky Studios"/>
    <n v="108"/>
    <n v="245.1"/>
    <n v="368063178.03059977"/>
  </r>
  <r>
    <s v="Only the Brave"/>
    <x v="8"/>
    <x v="2"/>
    <x v="37"/>
    <s v="October 20, 2017 (United States)"/>
    <x v="37"/>
    <n v="62000"/>
    <s v="Joseph Kosinski"/>
    <s v="Sean Flynn"/>
    <s v="Josh Brolin"/>
    <s v="United States"/>
    <n v="38000000"/>
    <n v="26351322"/>
    <s v="Columbia Pictures"/>
    <n v="134"/>
    <n v="245.1"/>
    <n v="32759069.006119952"/>
  </r>
  <r>
    <s v="The Beguiled"/>
    <x v="0"/>
    <x v="0"/>
    <x v="37"/>
    <s v="June 30, 2017 (United States)"/>
    <x v="21"/>
    <n v="54000"/>
    <s v="Sofia Coppola"/>
    <s v="Sofia Coppola"/>
    <s v="Nicole Kidman"/>
    <s v="United States"/>
    <n v="10500000"/>
    <n v="27869129"/>
    <s v="American Zoetrope"/>
    <n v="93"/>
    <n v="245.1"/>
    <n v="34645955.146062829"/>
  </r>
  <r>
    <s v="The Glass Castle"/>
    <x v="8"/>
    <x v="5"/>
    <x v="37"/>
    <s v="August 11, 2017 (United States)"/>
    <x v="12"/>
    <n v="31000"/>
    <s v="Destin Daniel Cretton"/>
    <s v="Destin Daniel Cretton"/>
    <s v="Brie Larson"/>
    <s v="United States"/>
    <n v="9000000"/>
    <n v="22088533"/>
    <s v="Lionsgate"/>
    <n v="127"/>
    <n v="245.1"/>
    <n v="27459714.423092615"/>
  </r>
  <r>
    <s v="The Lego Batman Movie"/>
    <x v="1"/>
    <x v="10"/>
    <x v="37"/>
    <s v="February 10, 2017 (United States)"/>
    <x v="4"/>
    <n v="135000"/>
    <s v="Chris McKay"/>
    <s v="Seth Grahame-Smith"/>
    <s v="Will Arnett"/>
    <s v="United States"/>
    <n v="80000000"/>
    <n v="311950384"/>
    <s v="Animal Logic"/>
    <n v="104"/>
    <n v="245.1"/>
    <n v="387806128.13055897"/>
  </r>
  <r>
    <s v="Papillon"/>
    <x v="0"/>
    <x v="1"/>
    <x v="37"/>
    <s v="August 24, 2018 (United States)"/>
    <x v="13"/>
    <n v="63000"/>
    <s v="Michael Noer"/>
    <s v="Aaron Guzikowski"/>
    <s v="Charlie Hunnam"/>
    <s v="United States"/>
    <m/>
    <n v="10060903"/>
    <s v="Czech Anglo Productions"/>
    <n v="133"/>
    <n v="245.1"/>
    <n v="12507373.088943288"/>
  </r>
  <r>
    <s v="The Big Sick"/>
    <x v="0"/>
    <x v="3"/>
    <x v="37"/>
    <s v="July 14, 2017 (United States)"/>
    <x v="24"/>
    <n v="126000"/>
    <s v="Michael Showalter"/>
    <s v="Emily V. Gordon"/>
    <s v="Kumail Nanjiani"/>
    <s v="United States"/>
    <n v="5000000"/>
    <n v="56411585"/>
    <s v="Apatow Productions"/>
    <n v="120"/>
    <n v="245.1"/>
    <n v="70128967.562219501"/>
  </r>
  <r>
    <s v="The Endless"/>
    <x v="4"/>
    <x v="0"/>
    <x v="37"/>
    <s v="April 6, 2018 (United States)"/>
    <x v="16"/>
    <n v="37000"/>
    <s v="Justin Benson"/>
    <s v="Justin Benson"/>
    <s v="Aaron Moorhead"/>
    <s v="United States"/>
    <m/>
    <n v="956425"/>
    <s v="Snowfort Pictures"/>
    <n v="111"/>
    <n v="245.1"/>
    <n v="1188995.0938392493"/>
  </r>
  <r>
    <s v="Thoroughbreds"/>
    <x v="0"/>
    <x v="3"/>
    <x v="37"/>
    <s v="March 9, 2018 (United States)"/>
    <x v="17"/>
    <n v="38000"/>
    <s v="Cory Finley"/>
    <s v="Cory Finley"/>
    <s v="Olivia Cooke"/>
    <s v="United States"/>
    <n v="6000000"/>
    <n v="3187255"/>
    <s v="B Story"/>
    <n v="92"/>
    <n v="245.1"/>
    <n v="3962287.2235822114"/>
  </r>
  <r>
    <s v="The Foreigner"/>
    <x v="0"/>
    <x v="2"/>
    <x v="37"/>
    <s v="October 13, 2017 (United States)"/>
    <x v="9"/>
    <n v="106000"/>
    <s v="Martin Campbell"/>
    <s v="David Marconi"/>
    <s v="Katie Leung"/>
    <s v="United Kingdom"/>
    <n v="35000000"/>
    <n v="145418070"/>
    <s v="STX Entertainment"/>
    <n v="113"/>
    <n v="245.1"/>
    <n v="180778808.35985312"/>
  </r>
  <r>
    <s v="Revenge"/>
    <x v="0"/>
    <x v="2"/>
    <x v="37"/>
    <s v="May 11, 2018 (United States)"/>
    <x v="5"/>
    <n v="39000"/>
    <s v="Coralie Fargeat"/>
    <s v="Coralie Fargeat"/>
    <s v="Matilda Anna Ingrid Lutz"/>
    <s v="France"/>
    <m/>
    <n v="913331"/>
    <s v="M.E.S. Productions"/>
    <n v="108"/>
    <n v="245.1"/>
    <n v="1135422.095879233"/>
  </r>
  <r>
    <s v="Jigsaw"/>
    <x v="0"/>
    <x v="6"/>
    <x v="37"/>
    <s v="October 27, 2017 (United States)"/>
    <x v="1"/>
    <n v="73000"/>
    <s v="Michael Spierig"/>
    <s v="Josh Stolberg"/>
    <s v="Matt Passmore"/>
    <s v="Canada"/>
    <n v="10000000"/>
    <n v="102952888"/>
    <s v="Twisted Pictures"/>
    <n v="92"/>
    <n v="245.1"/>
    <n v="127987535.59200326"/>
  </r>
  <r>
    <s v="The Snowman"/>
    <x v="0"/>
    <x v="6"/>
    <x v="37"/>
    <s v="October 20, 2017 (United States)"/>
    <x v="27"/>
    <n v="60000"/>
    <s v="Tomas Alfredson"/>
    <s v="Jo Nesbø"/>
    <s v="Michael Fassbender"/>
    <s v="United Kingdom"/>
    <n v="35000000"/>
    <n v="43155261"/>
    <s v="Universal Pictures"/>
    <n v="119"/>
    <n v="245.1"/>
    <n v="53649155.555691555"/>
  </r>
  <r>
    <s v="The Disaster Artist"/>
    <x v="0"/>
    <x v="5"/>
    <x v="37"/>
    <s v="December 8, 2017 (United States)"/>
    <x v="34"/>
    <n v="143000"/>
    <s v="James Franco"/>
    <s v="Scott Neustadter"/>
    <s v="James Franco"/>
    <s v="United States"/>
    <n v="10000000"/>
    <n v="29820616"/>
    <s v="Good Universe"/>
    <n v="104"/>
    <n v="245.1"/>
    <n v="37071977.540595673"/>
  </r>
  <r>
    <s v="47 Meters Down"/>
    <x v="8"/>
    <x v="1"/>
    <x v="37"/>
    <s v="June 16, 2017 (United States)"/>
    <x v="46"/>
    <n v="51000"/>
    <s v="Johannes Roberts"/>
    <s v="Johannes Roberts"/>
    <s v="Mandy Moore"/>
    <s v="United Kingdom"/>
    <n v="5300000"/>
    <n v="62198461"/>
    <s v="thefyzz"/>
    <n v="89"/>
    <n v="245.1"/>
    <n v="77323015.368013054"/>
  </r>
  <r>
    <s v="The Post"/>
    <x v="8"/>
    <x v="0"/>
    <x v="37"/>
    <s v="January 12, 2018 (United States)"/>
    <x v="13"/>
    <n v="141000"/>
    <s v="Steven Spielberg"/>
    <s v="Liz Hannah"/>
    <s v="Meryl Streep"/>
    <s v="United States"/>
    <n v="50000000"/>
    <n v="180419231"/>
    <s v="Twentieth Century Fox"/>
    <n v="116"/>
    <n v="245.1"/>
    <n v="224291063.58914727"/>
  </r>
  <r>
    <s v="Everything, Everything"/>
    <x v="8"/>
    <x v="0"/>
    <x v="37"/>
    <s v="May 19, 2017 (United States)"/>
    <x v="5"/>
    <n v="35000"/>
    <s v="Stella Meghie"/>
    <s v="J. Mills Goodloe"/>
    <s v="Amandla Stenberg"/>
    <s v="United States"/>
    <n v="10000000"/>
    <n v="61621140"/>
    <s v="Alloy Entertainment"/>
    <n v="96"/>
    <n v="245.1"/>
    <n v="76605309.498164013"/>
  </r>
  <r>
    <s v="A Ghost Story"/>
    <x v="0"/>
    <x v="0"/>
    <x v="37"/>
    <s v="July 27, 2017 (Australia)"/>
    <x v="15"/>
    <n v="64000"/>
    <s v="David Lowery"/>
    <s v="David Lowery"/>
    <s v="Casey Affleck"/>
    <s v="United States"/>
    <n v="100000"/>
    <n v="1951683"/>
    <s v="Sailor Bear"/>
    <n v="92"/>
    <n v="245.1"/>
    <n v="2426266.0550795593"/>
  </r>
  <r>
    <s v="Sweet Virginia"/>
    <x v="0"/>
    <x v="2"/>
    <x v="37"/>
    <s v="November 30, 2017 (Australia)"/>
    <x v="19"/>
    <n v="9200"/>
    <s v="Jamie M. Dagg"/>
    <s v="Paul China"/>
    <s v="Jon Bernthal"/>
    <s v="Canada"/>
    <m/>
    <n v="14725"/>
    <s v="Automatik Entertainment"/>
    <n v="93"/>
    <n v="245.1"/>
    <n v="18305.62015503876"/>
  </r>
  <r>
    <s v="Power Rangers"/>
    <x v="8"/>
    <x v="2"/>
    <x v="37"/>
    <s v="March 24, 2017 (United States)"/>
    <x v="23"/>
    <n v="104000"/>
    <s v="Dean Israelite"/>
    <s v="John Gatins"/>
    <s v="Dacre Montgomery"/>
    <s v="United States"/>
    <n v="100000000"/>
    <n v="142337240"/>
    <s v="Lionsgate"/>
    <n v="124"/>
    <n v="245.1"/>
    <n v="176948825.08363932"/>
  </r>
  <r>
    <s v="Lucky"/>
    <x v="4"/>
    <x v="3"/>
    <x v="37"/>
    <s v="September 29, 2017 (United States)"/>
    <x v="34"/>
    <n v="21000"/>
    <s v="John Carroll Lynch"/>
    <s v="Logan Sparks"/>
    <s v="Harry Dean Stanton"/>
    <s v="United States"/>
    <m/>
    <n v="2728446"/>
    <s v="Superlative Films"/>
    <n v="88"/>
    <n v="245.1"/>
    <n v="3391911.4492044062"/>
  </r>
  <r>
    <s v="All the Money in the World"/>
    <x v="0"/>
    <x v="5"/>
    <x v="37"/>
    <s v="December 25, 2017 (United States)"/>
    <x v="8"/>
    <n v="79000"/>
    <s v="Ridley Scott"/>
    <s v="David Scarpa"/>
    <s v="Michelle Williams"/>
    <s v="United States"/>
    <n v="50000000"/>
    <n v="56996304"/>
    <s v="Imperative Entertainment"/>
    <n v="132"/>
    <n v="245.1"/>
    <n v="70855870.374541"/>
  </r>
  <r>
    <s v="Suburbicon"/>
    <x v="0"/>
    <x v="3"/>
    <x v="37"/>
    <s v="October 27, 2017 (United States)"/>
    <x v="46"/>
    <n v="42000"/>
    <s v="George Clooney"/>
    <s v="Joel Coen"/>
    <s v="Matt Damon"/>
    <s v="United Kingdom"/>
    <n v="25000000"/>
    <n v="12751667"/>
    <s v="Black Bear Pictures"/>
    <n v="105"/>
    <n v="245.1"/>
    <n v="15852439.55487556"/>
  </r>
  <r>
    <s v="The Wife"/>
    <x v="0"/>
    <x v="0"/>
    <x v="37"/>
    <s v="September 28, 2018 (United Kingdom)"/>
    <x v="13"/>
    <n v="37000"/>
    <s v="Björn Runge"/>
    <s v="Jane Anderson"/>
    <s v="Glenn Close"/>
    <s v="United Kingdom"/>
    <m/>
    <n v="19978189"/>
    <s v="Silver Reel"/>
    <n v="99"/>
    <n v="245.1"/>
    <n v="24836206.398612812"/>
  </r>
  <r>
    <s v="It Comes at Night"/>
    <x v="0"/>
    <x v="4"/>
    <x v="37"/>
    <s v="June 9, 2017 (United States)"/>
    <x v="19"/>
    <n v="87000"/>
    <s v="Trey Edward Shults"/>
    <s v="Trey Edward Shults"/>
    <s v="Joel Edgerton"/>
    <s v="United States"/>
    <n v="5000000"/>
    <n v="19735344"/>
    <s v="Animal Kingdom"/>
    <n v="91"/>
    <n v="245.1"/>
    <n v="24534309.738066096"/>
  </r>
  <r>
    <s v="Despicable Me 3"/>
    <x v="1"/>
    <x v="10"/>
    <x v="37"/>
    <s v="June 30, 2017 (United States)"/>
    <x v="21"/>
    <n v="119000"/>
    <s v="Kyle Balda"/>
    <s v="Cinco Paul"/>
    <s v="Steve Carell"/>
    <s v="United States"/>
    <n v="80000000"/>
    <n v="1034800131"/>
    <s v="Illumination Entertainment"/>
    <n v="89"/>
    <n v="245.1"/>
    <n v="1286428396.2288861"/>
  </r>
  <r>
    <s v="Going in Style"/>
    <x v="8"/>
    <x v="3"/>
    <x v="37"/>
    <s v="April 7, 2017 (United States)"/>
    <x v="14"/>
    <n v="79000"/>
    <s v="Zach Braff"/>
    <s v="Theodore Melfi"/>
    <s v="Michael Caine"/>
    <s v="United States"/>
    <n v="25000000"/>
    <n v="84918541"/>
    <s v="De Line Pictures"/>
    <n v="96"/>
    <n v="245.1"/>
    <n v="105567847.58343533"/>
  </r>
  <r>
    <s v="Downsizing"/>
    <x v="0"/>
    <x v="0"/>
    <x v="37"/>
    <s v="December 22, 2017 (United States)"/>
    <x v="46"/>
    <n v="102000"/>
    <s v="Alexander Payne"/>
    <s v="Alexander Payne"/>
    <s v="Matt Damon"/>
    <s v="United States"/>
    <n v="68000000"/>
    <n v="55003890"/>
    <s v="Paramount Pictures"/>
    <n v="135"/>
    <n v="245.1"/>
    <n v="68378968.922888622"/>
  </r>
  <r>
    <s v="Before I Fall"/>
    <x v="8"/>
    <x v="0"/>
    <x v="37"/>
    <s v="March 3, 2017 (United States)"/>
    <x v="16"/>
    <n v="48000"/>
    <s v="Ry Russo-Young"/>
    <s v="Maria Maggenti"/>
    <s v="Zoey Deutch"/>
    <s v="United States"/>
    <n v="5000000"/>
    <n v="16373843"/>
    <s v="Awesomeness Films"/>
    <n v="98"/>
    <n v="245.1"/>
    <n v="20355405.802121583"/>
  </r>
  <r>
    <s v="Wonder Wheel"/>
    <x v="8"/>
    <x v="0"/>
    <x v="37"/>
    <s v="December 15, 2017 (United States)"/>
    <x v="19"/>
    <n v="27000"/>
    <s v="Woody Allen"/>
    <s v="Woody Allen"/>
    <s v="Justin Timberlake"/>
    <s v="United States"/>
    <n v="25000000"/>
    <n v="15889124"/>
    <s v="Amazon Studios"/>
    <n v="101"/>
    <n v="245.1"/>
    <n v="19752819.595267236"/>
  </r>
  <r>
    <s v="The Emoji Movie"/>
    <x v="1"/>
    <x v="10"/>
    <x v="37"/>
    <s v="July 28, 2017 (United States)"/>
    <x v="64"/>
    <n v="58000"/>
    <s v="Tony Leondis"/>
    <s v="Tony Leondis"/>
    <s v="T.J. Miller"/>
    <s v="United States"/>
    <n v="50000000"/>
    <n v="217776646"/>
    <s v="Columbia Pictures"/>
    <n v="86"/>
    <n v="245.1"/>
    <n v="270732533.80742556"/>
  </r>
  <r>
    <s v="Ingrid Goes West"/>
    <x v="0"/>
    <x v="3"/>
    <x v="37"/>
    <s v="August 25, 2017 (United States)"/>
    <x v="14"/>
    <n v="38000"/>
    <s v="Matt Spicer"/>
    <s v="David Branson Smith"/>
    <s v="Aubrey Plaza"/>
    <s v="United States"/>
    <m/>
    <n v="3146831"/>
    <s v="Star Thrower Entertainment"/>
    <n v="98"/>
    <n v="245.1"/>
    <n v="3912033.4789881678"/>
  </r>
  <r>
    <s v="Unforgettable"/>
    <x v="0"/>
    <x v="0"/>
    <x v="37"/>
    <s v="April 21, 2017 (United States)"/>
    <x v="27"/>
    <n v="15000"/>
    <s v="Denise Di Novi"/>
    <s v="Christina Hodson"/>
    <s v="Rosario Dawson"/>
    <s v="United States"/>
    <n v="12000000"/>
    <n v="17768012"/>
    <s v="DiNovi Pictures"/>
    <n v="100"/>
    <n v="245.1"/>
    <n v="22088589.377396982"/>
  </r>
  <r>
    <s v="Paddington 2"/>
    <x v="1"/>
    <x v="10"/>
    <x v="37"/>
    <s v="January 12, 2018 (United States)"/>
    <x v="40"/>
    <n v="66000"/>
    <s v="Paul King"/>
    <s v="Paul King"/>
    <s v="Ben Whishaw"/>
    <s v="United Kingdom"/>
    <n v="40000000"/>
    <n v="227978645"/>
    <s v="StudioCanal"/>
    <n v="103"/>
    <n v="245.1"/>
    <n v="283415312.65401876"/>
  </r>
  <r>
    <s v="Girls Trip"/>
    <x v="0"/>
    <x v="1"/>
    <x v="37"/>
    <s v="July 21, 2017 (United States)"/>
    <x v="19"/>
    <n v="35000"/>
    <s v="Malcolm D. Lee"/>
    <s v="Erica Rivinoja"/>
    <s v="Regina Hall"/>
    <s v="United States"/>
    <n v="19000000"/>
    <n v="140552359"/>
    <s v="Perfect World Pictures"/>
    <n v="122"/>
    <n v="245.1"/>
    <n v="174729921.61281109"/>
  </r>
  <r>
    <s v="Loving Vincent"/>
    <x v="8"/>
    <x v="10"/>
    <x v="37"/>
    <s v="September 22, 2017 (United States)"/>
    <x v="40"/>
    <n v="53000"/>
    <s v="Dorota Kobiela"/>
    <s v="Dorota Kobiela"/>
    <s v="Douglas Booth"/>
    <s v="Poland"/>
    <m/>
    <n v="42187665"/>
    <s v="BreakThru Productions"/>
    <n v="94"/>
    <n v="245.1"/>
    <n v="52446273.053855568"/>
  </r>
  <r>
    <s v="The Space Between Us"/>
    <x v="8"/>
    <x v="0"/>
    <x v="37"/>
    <s v="February 3, 2017 (United States)"/>
    <x v="5"/>
    <n v="50000"/>
    <s v="Peter Chelsom"/>
    <s v="Allan Loeb"/>
    <s v="Gary Oldman"/>
    <s v="United States"/>
    <n v="30000000"/>
    <n v="16080475"/>
    <s v="Los Angeles Media Fund (LAMF)"/>
    <n v="120"/>
    <n v="245.1"/>
    <n v="19990700.662994694"/>
  </r>
  <r>
    <s v="Double Lover"/>
    <x v="4"/>
    <x v="0"/>
    <x v="37"/>
    <s v="May 26, 2017 (France)"/>
    <x v="19"/>
    <n v="11000"/>
    <s v="François Ozon"/>
    <s v="François Ozon"/>
    <s v="Marine Vacth"/>
    <s v="France"/>
    <m/>
    <n v="5012423"/>
    <s v="Mandarin Films"/>
    <n v="107"/>
    <n v="245.1"/>
    <n v="6231274.125254998"/>
  </r>
  <r>
    <s v="The Mountain Between Us"/>
    <x v="8"/>
    <x v="2"/>
    <x v="37"/>
    <s v="October 6, 2017 (United States)"/>
    <x v="5"/>
    <n v="70000"/>
    <s v="Hany Abu-Assad"/>
    <s v="Chris Weitz"/>
    <s v="Kate Winslet"/>
    <s v="United States"/>
    <n v="35000000"/>
    <n v="62832209"/>
    <s v="Chernin Entertainment"/>
    <n v="112"/>
    <n v="245.1"/>
    <n v="78110869.368829042"/>
  </r>
  <r>
    <s v="T2 Trainspotting"/>
    <x v="0"/>
    <x v="0"/>
    <x v="37"/>
    <s v="March 31, 2017 (United States)"/>
    <x v="13"/>
    <n v="117000"/>
    <s v="Danny Boyle"/>
    <s v="John Hodge"/>
    <s v="Ewan McGregor"/>
    <s v="United Kingdom"/>
    <n v="18000000"/>
    <n v="41681746"/>
    <s v="Artbees"/>
    <n v="117"/>
    <n v="245.1"/>
    <n v="51817331.726642184"/>
  </r>
  <r>
    <s v="The Square"/>
    <x v="0"/>
    <x v="3"/>
    <x v="37"/>
    <s v="August 25, 2017 (Sweden)"/>
    <x v="13"/>
    <n v="58000"/>
    <s v="Ruben Östlund"/>
    <s v="Ruben Östlund"/>
    <s v="Claes Bang"/>
    <s v="Sweden"/>
    <m/>
    <n v="9493791"/>
    <s v="Plattform Produktion"/>
    <n v="151"/>
    <n v="245.1"/>
    <n v="11802358.701346388"/>
  </r>
  <r>
    <s v="The Hero"/>
    <x v="0"/>
    <x v="0"/>
    <x v="37"/>
    <s v="June 9, 2017 (United States)"/>
    <x v="16"/>
    <n v="8600"/>
    <s v="Brett Haley"/>
    <s v="Brett Haley"/>
    <s v="Sam Elliott"/>
    <s v="United States"/>
    <n v="1200000"/>
    <n v="4101699"/>
    <s v="Houston King Productions"/>
    <n v="96"/>
    <n v="245.1"/>
    <n v="5099092.9632802941"/>
  </r>
  <r>
    <s v="Battle of the Sexes"/>
    <x v="8"/>
    <x v="5"/>
    <x v="37"/>
    <s v="September 29, 2017 (United States)"/>
    <x v="17"/>
    <n v="52000"/>
    <s v="Jonathan Dayton"/>
    <s v="Simon Beaufoy"/>
    <s v="Emma Stone"/>
    <s v="United Kingdom"/>
    <n v="25000000"/>
    <n v="18598607"/>
    <s v="Cloud Eight Films"/>
    <n v="121"/>
    <n v="245.1"/>
    <n v="23121156.886576906"/>
  </r>
  <r>
    <s v="God's Own Country"/>
    <x v="4"/>
    <x v="0"/>
    <x v="37"/>
    <s v="August 24, 2017 (New Zealand)"/>
    <x v="3"/>
    <n v="27000"/>
    <s v="Francis Lee"/>
    <s v="Francis Lee"/>
    <s v="Josh O'Connor"/>
    <s v="United Kingdom"/>
    <m/>
    <n v="2559939"/>
    <s v="British Film Institute (BFI)"/>
    <n v="104"/>
    <n v="245.1"/>
    <n v="3182429.2668298655"/>
  </r>
  <r>
    <s v="The Book of Henry"/>
    <x v="8"/>
    <x v="6"/>
    <x v="37"/>
    <s v="June 23, 2017 (United States)"/>
    <x v="14"/>
    <n v="25000"/>
    <s v="Colin Trevorrow"/>
    <s v="Gregg Hurwitz"/>
    <s v="Naomi Watts"/>
    <s v="United States"/>
    <n v="10000000"/>
    <n v="4596705"/>
    <s v="Double Nickel Entertainment"/>
    <n v="105"/>
    <n v="245.1"/>
    <n v="5714467.6193390451"/>
  </r>
  <r>
    <s v="Borg vs. McEnroe"/>
    <x v="0"/>
    <x v="5"/>
    <x v="37"/>
    <s v="April 13, 2018 (United States)"/>
    <x v="15"/>
    <n v="29000"/>
    <s v="Janus Metz"/>
    <s v="Ronnie Sandahl"/>
    <s v="Sverrir Gudnason"/>
    <s v="Sweden"/>
    <m/>
    <n v="3430165"/>
    <s v="SF Studios Production AB"/>
    <n v="107"/>
    <n v="245.1"/>
    <n v="4264264.6899224808"/>
  </r>
  <r>
    <s v="Daddy's Home 2"/>
    <x v="8"/>
    <x v="3"/>
    <x v="37"/>
    <s v="November 10, 2017 (United States)"/>
    <x v="22"/>
    <n v="65000"/>
    <s v="Sean Anders"/>
    <s v="Sean Anders"/>
    <s v="Will Ferrell"/>
    <s v="United States"/>
    <n v="69000000"/>
    <n v="180613824"/>
    <s v="Paramount Pictures"/>
    <n v="100"/>
    <n v="245.1"/>
    <n v="224532975.00122398"/>
  </r>
  <r>
    <s v="Mark Felt: The Man Who Brought Down the White House"/>
    <x v="8"/>
    <x v="5"/>
    <x v="37"/>
    <s v="September 29, 2017 (United States)"/>
    <x v="5"/>
    <n v="12000"/>
    <s v="Peter Landesman"/>
    <s v="Mark Felt"/>
    <s v="Liam Neeson"/>
    <s v="United States"/>
    <m/>
    <n v="4372130"/>
    <s v="Butler Pictures"/>
    <n v="103"/>
    <n v="245.1"/>
    <n v="5435283.6026111795"/>
  </r>
  <r>
    <s v="A Dog's Purpose"/>
    <x v="1"/>
    <x v="1"/>
    <x v="37"/>
    <s v="January 27, 2017 (United States)"/>
    <x v="13"/>
    <n v="68000"/>
    <s v="Lasse Hallström"/>
    <s v="W. Bruce Cameron"/>
    <s v="Josh Gad"/>
    <s v="United States"/>
    <n v="22000000"/>
    <n v="205035819"/>
    <s v="Dreamworks Pictures"/>
    <n v="100"/>
    <n v="245.1"/>
    <n v="254893570.17258263"/>
  </r>
  <r>
    <s v="Columbus"/>
    <x v="4"/>
    <x v="0"/>
    <x v="37"/>
    <s v="August 4, 2017 (United States)"/>
    <x v="13"/>
    <n v="15000"/>
    <s v="Kogonada"/>
    <s v="Kogonada"/>
    <s v="John Cho"/>
    <s v="United States"/>
    <m/>
    <n v="1093077"/>
    <s v="Depth of Field"/>
    <n v="100"/>
    <n v="245.1"/>
    <n v="1358876.2215422275"/>
  </r>
  <r>
    <s v="The Little Hours"/>
    <x v="0"/>
    <x v="3"/>
    <x v="37"/>
    <s v="June 30, 2017 (United States)"/>
    <x v="1"/>
    <n v="21000"/>
    <s v="Jeff Baena"/>
    <s v="Giovanni Boccaccio"/>
    <s v="Alison Brie"/>
    <s v="United States"/>
    <m/>
    <n v="1647175"/>
    <s v="Destro Films"/>
    <n v="90"/>
    <n v="245.1"/>
    <n v="2047712.0461036311"/>
  </r>
  <r>
    <s v="The Shack"/>
    <x v="8"/>
    <x v="0"/>
    <x v="37"/>
    <s v="March 3, 2017 (United States)"/>
    <x v="21"/>
    <n v="32000"/>
    <s v="Stuart Hazeldine"/>
    <s v="John Fusco"/>
    <s v="Sam Worthington"/>
    <s v="United States"/>
    <n v="20000000"/>
    <n v="96942115"/>
    <s v="Summit Entertainment"/>
    <n v="132"/>
    <n v="245.1"/>
    <n v="120515146.63606691"/>
  </r>
  <r>
    <s v="Thelma"/>
    <x v="4"/>
    <x v="0"/>
    <x v="37"/>
    <s v="September 15, 2017 (Norway)"/>
    <x v="9"/>
    <n v="28000"/>
    <s v="Joachim Trier"/>
    <s v="Eskil Vogt"/>
    <s v="Eili Harboe"/>
    <s v="Norway"/>
    <m/>
    <n v="1463727"/>
    <s v="Motlys"/>
    <n v="116"/>
    <n v="245.1"/>
    <n v="1819655.7197062422"/>
  </r>
  <r>
    <s v="Flatliners"/>
    <x v="8"/>
    <x v="0"/>
    <x v="37"/>
    <s v="September 29, 2017 (United States)"/>
    <x v="33"/>
    <n v="44000"/>
    <s v="Niels Arden Oplev"/>
    <s v="Peter Filardi"/>
    <s v="Elliot Page"/>
    <s v="United States"/>
    <n v="19000000"/>
    <n v="45158254"/>
    <s v="Columbia Pictures"/>
    <n v="109"/>
    <n v="245.1"/>
    <n v="56139208.46103631"/>
  </r>
  <r>
    <s v="Rings"/>
    <x v="8"/>
    <x v="0"/>
    <x v="37"/>
    <s v="February 3, 2017 (United States)"/>
    <x v="54"/>
    <n v="39000"/>
    <s v="F. Javier Gutiérrez"/>
    <s v="David Loucka"/>
    <s v="Matilda Anna Ingrid Lutz"/>
    <s v="United States"/>
    <n v="25000000"/>
    <n v="83080890"/>
    <s v="Macari/Edelstein"/>
    <n v="102"/>
    <n v="245.1"/>
    <n v="103283342.23990208"/>
  </r>
  <r>
    <s v="I Do... Until I Don't"/>
    <x v="0"/>
    <x v="3"/>
    <x v="37"/>
    <s v="September 1, 2017 (United States)"/>
    <x v="52"/>
    <n v="2000"/>
    <s v="Lake Bell"/>
    <s v="Lake Bell"/>
    <s v="Lake Bell"/>
    <s v="United States"/>
    <m/>
    <n v="280668"/>
    <s v="Cold Iron Pictures"/>
    <n v="106"/>
    <n v="245.1"/>
    <n v="348916.93023255811"/>
  </r>
  <r>
    <s v="Professor Marston &amp; the Wonder Women"/>
    <x v="0"/>
    <x v="5"/>
    <x v="37"/>
    <s v="October 13, 2017 (United States)"/>
    <x v="12"/>
    <n v="24000"/>
    <s v="Angela Robinson"/>
    <s v="Angela Robinson"/>
    <s v="Luke Evans"/>
    <s v="United States"/>
    <m/>
    <n v="1899615"/>
    <s v="Strongman"/>
    <n v="108"/>
    <n v="245.1"/>
    <n v="2361536.8849449204"/>
  </r>
  <r>
    <s v="The Rider"/>
    <x v="0"/>
    <x v="0"/>
    <x v="37"/>
    <s v="April 13, 2018 (United States)"/>
    <x v="24"/>
    <n v="17000"/>
    <s v="Chloé Zhao"/>
    <s v="Chloé Zhao"/>
    <s v="Brady Jandreau"/>
    <s v="United States"/>
    <m/>
    <n v="3436124"/>
    <s v="Caviar"/>
    <n v="104"/>
    <n v="245.1"/>
    <n v="4271672.7164422683"/>
  </r>
  <r>
    <s v="First Reformed"/>
    <x v="0"/>
    <x v="0"/>
    <x v="37"/>
    <s v="May 18, 2018 (United States)"/>
    <x v="12"/>
    <n v="51000"/>
    <s v="Paul Schrader"/>
    <s v="Paul Schrader"/>
    <s v="Ethan Hawke"/>
    <s v="United States"/>
    <m/>
    <n v="3862498"/>
    <s v="Killer Films"/>
    <n v="113"/>
    <n v="245.1"/>
    <n v="4801726.399836801"/>
  </r>
  <r>
    <s v="The Lego Ninjago Movie"/>
    <x v="1"/>
    <x v="10"/>
    <x v="37"/>
    <s v="September 22, 2017 (United States)"/>
    <x v="22"/>
    <n v="24000"/>
    <s v="Charlie Bean"/>
    <s v="Bob Logan"/>
    <s v="Jackie Chan"/>
    <s v="United States"/>
    <n v="70000000"/>
    <n v="123081555"/>
    <s v="Animal Logic"/>
    <n v="101"/>
    <n v="245.1"/>
    <n v="153010811.13219094"/>
  </r>
  <r>
    <s v="My Friend Dahmer"/>
    <x v="0"/>
    <x v="5"/>
    <x v="37"/>
    <s v="March 2, 2018 (France)"/>
    <x v="19"/>
    <n v="17000"/>
    <s v="Marc Meyers"/>
    <s v="Marc Meyers"/>
    <s v="Ross Lynch"/>
    <s v="United States"/>
    <m/>
    <n v="1436751"/>
    <s v="Ibid Filmworks"/>
    <n v="107"/>
    <n v="245.1"/>
    <n v="1786120.0722154223"/>
  </r>
  <r>
    <s v="The House"/>
    <x v="0"/>
    <x v="3"/>
    <x v="37"/>
    <s v="June 30, 2017 (United States)"/>
    <x v="41"/>
    <n v="42000"/>
    <s v="Andrew Jay Cohen"/>
    <s v="Brendan O'Brien"/>
    <s v="Will Ferrell"/>
    <s v="United States"/>
    <n v="40000000"/>
    <n v="34184504"/>
    <s v="Gary Sanchez Productions"/>
    <n v="88"/>
    <n v="245.1"/>
    <n v="42497014.968584247"/>
  </r>
  <r>
    <s v="Marrowbone"/>
    <x v="0"/>
    <x v="0"/>
    <x v="37"/>
    <s v="April 13, 2018 (United States)"/>
    <x v="17"/>
    <n v="28000"/>
    <s v="Sergio G. Sánchez"/>
    <s v="Sergio G. Sánchez"/>
    <s v="George MacKay"/>
    <s v="Spain"/>
    <m/>
    <n v="12294931"/>
    <s v="Lionsgate"/>
    <n v="110"/>
    <n v="245.1"/>
    <n v="15284640.863729089"/>
  </r>
  <r>
    <s v="The Zookeeper's Wife"/>
    <x v="8"/>
    <x v="5"/>
    <x v="37"/>
    <s v="April 7, 2017 (United States)"/>
    <x v="9"/>
    <n v="41000"/>
    <s v="Niki Caro"/>
    <s v="Angela Workman"/>
    <s v="Jessica Chastain"/>
    <s v="Czech Republic"/>
    <n v="20000000"/>
    <n v="26152835"/>
    <s v="Scion Films"/>
    <n v="127"/>
    <n v="245.1"/>
    <n v="32512316.705426358"/>
  </r>
  <r>
    <s v="Flower"/>
    <x v="0"/>
    <x v="3"/>
    <x v="37"/>
    <s v="March 16, 2018 (United States)"/>
    <x v="22"/>
    <n v="7800"/>
    <s v="Max Winkler"/>
    <s v="Alex McAulay"/>
    <s v="Zoey Deutch"/>
    <s v="United States"/>
    <m/>
    <n v="380553"/>
    <s v="Diablo Entertainment (II)"/>
    <n v="90"/>
    <n v="245.1"/>
    <n v="473090.57160342718"/>
  </r>
  <r>
    <s v="Song to Song"/>
    <x v="0"/>
    <x v="0"/>
    <x v="37"/>
    <s v="March 17, 2017 (United States)"/>
    <x v="46"/>
    <n v="20000"/>
    <s v="Terrence Malick"/>
    <s v="Terrence Malick"/>
    <s v="Ryan Gosling"/>
    <s v="United States"/>
    <m/>
    <n v="1813453"/>
    <s v="Buckeye Pictures"/>
    <n v="129"/>
    <n v="245.1"/>
    <n v="2254423.2113423091"/>
  </r>
  <r>
    <s v="Detroit"/>
    <x v="0"/>
    <x v="6"/>
    <x v="37"/>
    <s v="August 4, 2017 (United States)"/>
    <x v="4"/>
    <n v="50000"/>
    <s v="Kathryn Bigelow"/>
    <s v="Mark Boal"/>
    <s v="John Boyega"/>
    <s v="United States"/>
    <n v="34000000"/>
    <n v="23355100"/>
    <s v="Annapurna Pictures"/>
    <n v="143"/>
    <n v="245.1"/>
    <n v="29034267.523459811"/>
  </r>
  <r>
    <s v="Last Flag Flying"/>
    <x v="0"/>
    <x v="3"/>
    <x v="37"/>
    <s v="November 3, 2017 (United States)"/>
    <x v="15"/>
    <n v="24000"/>
    <s v="Richard Linklater"/>
    <s v="Richard Linklater"/>
    <s v="Bryan Cranston"/>
    <s v="United States"/>
    <m/>
    <n v="1872950"/>
    <s v="Amazon Studios"/>
    <n v="125"/>
    <n v="245.1"/>
    <n v="2328387.8620971031"/>
  </r>
  <r>
    <s v="Megan Leavey"/>
    <x v="8"/>
    <x v="5"/>
    <x v="37"/>
    <s v="June 9, 2017 (United States)"/>
    <x v="12"/>
    <n v="22000"/>
    <s v="Gabriela Cowperthwaite"/>
    <s v="Pamela Gray"/>
    <s v="Kate Mara"/>
    <s v="United States"/>
    <m/>
    <n v="14510490"/>
    <s v="LD Entertainment"/>
    <n v="116"/>
    <n v="245.1"/>
    <n v="18038948.604651164"/>
  </r>
  <r>
    <s v="All Eyez on Me"/>
    <x v="0"/>
    <x v="5"/>
    <x v="37"/>
    <s v="June 16, 2017 (United States)"/>
    <x v="23"/>
    <n v="22000"/>
    <s v="Benny Boom"/>
    <s v="Jeremy Haft"/>
    <s v="Demetrius Shipp Jr."/>
    <s v="United States"/>
    <n v="40000000"/>
    <n v="55668698"/>
    <s v="Summit Entertainment"/>
    <n v="139"/>
    <n v="245.1"/>
    <n v="69205435.661362708"/>
  </r>
  <r>
    <s v="Sleepless"/>
    <x v="0"/>
    <x v="2"/>
    <x v="37"/>
    <s v="January 13, 2017 (United States)"/>
    <x v="41"/>
    <n v="31000"/>
    <s v="Baran bo Odar"/>
    <s v="Andrea Berloff"/>
    <s v="Jamie Foxx"/>
    <s v="United States"/>
    <n v="30000000"/>
    <n v="32917353"/>
    <s v="Open Road Films (II)"/>
    <n v="95"/>
    <n v="245.1"/>
    <n v="40921735.859241128"/>
  </r>
  <r>
    <s v="The Captain"/>
    <x v="3"/>
    <x v="0"/>
    <x v="37"/>
    <s v="July 27, 2018 (United States)"/>
    <x v="34"/>
    <n v="15000"/>
    <s v="Robert Schwentke"/>
    <s v="Robert Schwentke"/>
    <s v="Max Hubacher"/>
    <s v="Germany"/>
    <m/>
    <n v="1196669"/>
    <s v="Filmgalerie 451"/>
    <n v="118"/>
    <n v="245.1"/>
    <n v="1487658.2794777642"/>
  </r>
  <r>
    <s v="Tulip Fever"/>
    <x v="0"/>
    <x v="0"/>
    <x v="37"/>
    <s v="September 1, 2017 (United States)"/>
    <x v="19"/>
    <n v="19000"/>
    <s v="Justin Chadwick"/>
    <s v="Deborah Moggach"/>
    <s v="Alicia Vikander"/>
    <s v="United Kingdom"/>
    <n v="25000000"/>
    <n v="9204549"/>
    <s v="Worldview Entertainment"/>
    <n v="105"/>
    <n v="245.1"/>
    <n v="11442782.865361078"/>
  </r>
  <r>
    <s v="Stronger"/>
    <x v="0"/>
    <x v="5"/>
    <x v="37"/>
    <s v="September 29, 2017 (United States)"/>
    <x v="15"/>
    <n v="42000"/>
    <s v="David Gordon Green"/>
    <s v="John Pollono"/>
    <s v="Jake Gyllenhaal"/>
    <s v="United States"/>
    <n v="30000000"/>
    <n v="8503658"/>
    <s v="Lionsgate"/>
    <n v="119"/>
    <n v="245.1"/>
    <n v="10571458.966136271"/>
  </r>
  <r>
    <s v="Jeepers Creepers III"/>
    <x v="4"/>
    <x v="4"/>
    <x v="37"/>
    <s v="November 2, 2017 (Mexico)"/>
    <x v="49"/>
    <n v="18000"/>
    <s v="Victor Salva"/>
    <s v="Victor Salva"/>
    <s v="Stan Shaw"/>
    <s v="United States"/>
    <m/>
    <n v="4017852"/>
    <s v="Infinity Films"/>
    <n v="100"/>
    <n v="245.1"/>
    <n v="4994857.2190942476"/>
  </r>
  <r>
    <s v="My Cousin Rachel"/>
    <x v="8"/>
    <x v="0"/>
    <x v="37"/>
    <s v="June 9, 2017 (United States)"/>
    <x v="22"/>
    <n v="18000"/>
    <s v="Roger Michell"/>
    <s v="Roger Michell"/>
    <s v="Rachel Weisz"/>
    <s v="United Kingdom"/>
    <m/>
    <n v="9200168"/>
    <s v="Fox Searchlight Pictures"/>
    <n v="106"/>
    <n v="245.1"/>
    <n v="11437336.55487556"/>
  </r>
  <r>
    <s v="Baahubali 2: The Conclusion"/>
    <x v="4"/>
    <x v="2"/>
    <x v="37"/>
    <s v="April 28, 2017 (United States)"/>
    <x v="7"/>
    <n v="79000"/>
    <s v="S.S. Rajamouli"/>
    <s v="Vijayendra Prasad"/>
    <s v="Prabhas"/>
    <s v="India"/>
    <m/>
    <n v="254158390"/>
    <s v="Arka Mediaworks"/>
    <n v="167"/>
    <n v="245.1"/>
    <n v="315961082.95797634"/>
  </r>
  <r>
    <s v="Breathe"/>
    <x v="8"/>
    <x v="5"/>
    <x v="37"/>
    <s v="October 27, 2017 (United Kingdom)"/>
    <x v="13"/>
    <n v="20000"/>
    <s v="Andy Serkis"/>
    <s v="William Nicholson"/>
    <s v="Andrew Garfield"/>
    <s v="United Kingdom"/>
    <m/>
    <n v="5026154"/>
    <s v="BBC Films"/>
    <n v="118"/>
    <n v="245.1"/>
    <n v="6248344.0383516932"/>
  </r>
  <r>
    <s v="The Only Living Boy in New York"/>
    <x v="0"/>
    <x v="0"/>
    <x v="37"/>
    <s v="July 27, 2017 (Greece)"/>
    <x v="21"/>
    <n v="13000"/>
    <s v="Marc Webb"/>
    <s v="Allan Loeb"/>
    <s v="Callum Turner"/>
    <s v="United States"/>
    <m/>
    <n v="2550321"/>
    <s v="Amazon Studios"/>
    <n v="89"/>
    <n v="245.1"/>
    <n v="3170472.4957160344"/>
  </r>
  <r>
    <s v="A Taxi Driver"/>
    <x v="4"/>
    <x v="2"/>
    <x v="37"/>
    <s v="August 11, 2017 (United States)"/>
    <x v="6"/>
    <n v="19000"/>
    <s v="Hun Jang"/>
    <s v="Yu-na Eom"/>
    <s v="Kang-ho Song"/>
    <s v="South Korea"/>
    <m/>
    <n v="86252940"/>
    <s v="The Lamp"/>
    <n v="137"/>
    <n v="245.1"/>
    <n v="107226727.12362301"/>
  </r>
  <r>
    <s v="Brad's Status"/>
    <x v="0"/>
    <x v="3"/>
    <x v="37"/>
    <s v="September 15, 2017 (United States)"/>
    <x v="16"/>
    <n v="17000"/>
    <s v="Mike White"/>
    <s v="Mike White"/>
    <s v="Ben Stiller"/>
    <s v="United States"/>
    <m/>
    <n v="3816527"/>
    <s v="Amazon Studios"/>
    <n v="102"/>
    <n v="245.1"/>
    <n v="4744576.813137495"/>
  </r>
  <r>
    <s v="American Satan"/>
    <x v="0"/>
    <x v="0"/>
    <x v="37"/>
    <s v="October 13, 2017 (United States)"/>
    <x v="46"/>
    <n v="3500"/>
    <s v="Ash Avildsen"/>
    <s v="Ash Avildsen"/>
    <s v="Andy Biersack"/>
    <s v="United States"/>
    <m/>
    <n v="237708"/>
    <s v="Sumerian Films"/>
    <n v="111"/>
    <n v="245.1"/>
    <n v="295510.51652386779"/>
  </r>
  <r>
    <s v="Smurfs: The Lost Village"/>
    <x v="1"/>
    <x v="10"/>
    <x v="37"/>
    <s v="April 7, 2017 (United States)"/>
    <x v="22"/>
    <n v="19000"/>
    <s v="Kelly Asbury"/>
    <s v="Stacey Harman"/>
    <s v="Demi Lovato"/>
    <s v="United States"/>
    <n v="60000000"/>
    <n v="197183546"/>
    <s v="Walt Disney Animation Studios"/>
    <n v="90"/>
    <n v="245.1"/>
    <n v="245131890.92696857"/>
  </r>
  <r>
    <s v="Gook"/>
    <x v="9"/>
    <x v="0"/>
    <x v="37"/>
    <s v="January 19, 2018 (Sweden)"/>
    <x v="9"/>
    <n v="2300"/>
    <s v="Justin Chon"/>
    <s v="Justin Chon"/>
    <s v="Simone Baker"/>
    <s v="United States"/>
    <m/>
    <n v="251541"/>
    <s v="Datari Turner Productions"/>
    <n v="94"/>
    <n v="245.1"/>
    <n v="312707.23255813954"/>
  </r>
  <r>
    <s v="Wonderstruck"/>
    <x v="1"/>
    <x v="1"/>
    <x v="37"/>
    <s v="October 20, 2017 (United States)"/>
    <x v="19"/>
    <n v="9800"/>
    <s v="Todd Haynes"/>
    <s v="Brian Selznick"/>
    <s v="Oakes Fegley"/>
    <s v="United States"/>
    <m/>
    <n v="3285916"/>
    <s v="Amazon Studios"/>
    <n v="116"/>
    <n v="245.1"/>
    <n v="4084939.2297021621"/>
  </r>
  <r>
    <s v="In the Fade"/>
    <x v="0"/>
    <x v="6"/>
    <x v="37"/>
    <s v="December 27, 2017 (United States)"/>
    <x v="12"/>
    <n v="30000"/>
    <s v="Fatih Akin"/>
    <s v="Fatih Akin"/>
    <s v="Numan Acar"/>
    <s v="Germany"/>
    <m/>
    <n v="5104991"/>
    <s v="Warner Bros."/>
    <n v="106"/>
    <n v="245.1"/>
    <n v="6346351.5206038347"/>
  </r>
  <r>
    <s v="Snatched"/>
    <x v="0"/>
    <x v="2"/>
    <x v="37"/>
    <s v="May 12, 2017 (United States)"/>
    <x v="54"/>
    <n v="34000"/>
    <s v="Jonathan Levine"/>
    <s v="Katie Dippold"/>
    <s v="Amy Schumer"/>
    <s v="United States"/>
    <n v="42000000"/>
    <n v="60845711"/>
    <s v="Chernin Entertainment"/>
    <n v="90"/>
    <n v="245.1"/>
    <n v="75641322.4875561"/>
  </r>
  <r>
    <s v="Roman J. Israel, Esq."/>
    <x v="8"/>
    <x v="6"/>
    <x v="37"/>
    <s v="November 22, 2017 (United States)"/>
    <x v="16"/>
    <n v="35000"/>
    <s v="Dan Gilroy"/>
    <s v="Dan Gilroy"/>
    <s v="Denzel Washington"/>
    <s v="Canada"/>
    <n v="22000000"/>
    <n v="13025860"/>
    <s v="BRON Studios"/>
    <n v="122"/>
    <n v="245.1"/>
    <n v="16193306.98490412"/>
  </r>
  <r>
    <s v="Victoria &amp; Abdul"/>
    <x v="8"/>
    <x v="5"/>
    <x v="37"/>
    <s v="October 6, 2017 (United States)"/>
    <x v="8"/>
    <n v="33000"/>
    <s v="Stephen Frears"/>
    <s v="Lee Hall"/>
    <s v="Judi Dench"/>
    <s v="United Kingdom"/>
    <n v="21000000"/>
    <n v="66558465"/>
    <s v="BBC Films"/>
    <n v="111"/>
    <n v="245.1"/>
    <n v="82743224.339045286"/>
  </r>
  <r>
    <s v="Fist Fight"/>
    <x v="0"/>
    <x v="3"/>
    <x v="37"/>
    <s v="February 17, 2017 (United States)"/>
    <x v="41"/>
    <n v="41000"/>
    <s v="Richie Keen"/>
    <s v="Van Robichaux"/>
    <s v="Ice Cube"/>
    <s v="United States"/>
    <n v="22000000"/>
    <n v="41087017"/>
    <s v="New Line Cinema"/>
    <n v="91"/>
    <n v="245.1"/>
    <n v="51077984.822113425"/>
  </r>
  <r>
    <s v="The Wall"/>
    <x v="0"/>
    <x v="2"/>
    <x v="37"/>
    <s v="May 18, 2017 (Greece)"/>
    <x v="19"/>
    <n v="25000"/>
    <s v="Doug Liman"/>
    <s v="Dwain Worrell"/>
    <s v="Aaron Taylor-Johnson"/>
    <s v="United States"/>
    <m/>
    <n v="4477141"/>
    <s v="Amazon Studios"/>
    <n v="88"/>
    <n v="245.1"/>
    <n v="5565829.7131782947"/>
  </r>
  <r>
    <s v="How to Be a Latin Lover"/>
    <x v="8"/>
    <x v="3"/>
    <x v="37"/>
    <s v="April 28, 2017 (United States)"/>
    <x v="22"/>
    <n v="15000"/>
    <s v="Ken Marino"/>
    <s v="Jon Zack"/>
    <s v="Eugenio Derbez"/>
    <s v="Mexico"/>
    <n v="10000000"/>
    <n v="62547032"/>
    <s v="Pantelion Films"/>
    <n v="115"/>
    <n v="245.1"/>
    <n v="77756347.002855971"/>
  </r>
  <r>
    <s v="The Leisure Seeker"/>
    <x v="0"/>
    <x v="1"/>
    <x v="37"/>
    <s v="January 3, 2018 (France)"/>
    <x v="17"/>
    <n v="7800"/>
    <s v="Paolo Virzì"/>
    <s v="Michael Zadoorian"/>
    <s v="Helen Mirren"/>
    <s v="Italy"/>
    <m/>
    <n v="10472180"/>
    <s v="Indiana Production"/>
    <n v="112"/>
    <n v="245.1"/>
    <n v="13018658.694410445"/>
  </r>
  <r>
    <s v="Same Kind of Different as Me"/>
    <x v="8"/>
    <x v="5"/>
    <x v="37"/>
    <s v="October 20, 2017 (United States)"/>
    <x v="14"/>
    <n v="6900"/>
    <s v="Michael Carney"/>
    <s v="Ron Hall"/>
    <s v="Greg Kinnear"/>
    <s v="United States"/>
    <n v="15000000"/>
    <n v="6423605"/>
    <s v="Disruption Entertainment"/>
    <n v="119"/>
    <n v="245.1"/>
    <n v="7985607.6846185233"/>
  </r>
  <r>
    <s v="My Little Pony: The Movie"/>
    <x v="1"/>
    <x v="10"/>
    <x v="37"/>
    <s v="October 6, 2017 (United States)"/>
    <x v="10"/>
    <n v="6200"/>
    <s v="Jayson Thiessen"/>
    <s v="Meghan McCarthy"/>
    <s v="Emily Blunt"/>
    <s v="United States"/>
    <n v="6500000"/>
    <n v="60330833"/>
    <s v="Lionsgate"/>
    <n v="99"/>
    <n v="245.1"/>
    <n v="75001243.63565892"/>
  </r>
  <r>
    <s v="Goodbye Christopher Robin"/>
    <x v="1"/>
    <x v="5"/>
    <x v="37"/>
    <s v="September 29, 2017 (United Kingdom)"/>
    <x v="12"/>
    <n v="26000"/>
    <s v="Simon Curtis"/>
    <s v="Frank Cottrell Boyce"/>
    <s v="Domhnall Gleeson"/>
    <s v="United Kingdom"/>
    <m/>
    <n v="7401949"/>
    <s v="DJ Films"/>
    <n v="107"/>
    <n v="245.1"/>
    <n v="9201851.7352101188"/>
  </r>
  <r>
    <s v="Table 19"/>
    <x v="8"/>
    <x v="3"/>
    <x v="37"/>
    <s v="March 3, 2017 (United States)"/>
    <x v="1"/>
    <n v="27000"/>
    <s v="Jeffrey Blitz"/>
    <s v="Mark Duplass"/>
    <s v="Anna Kendrick"/>
    <s v="United States"/>
    <n v="5000000"/>
    <n v="5042014"/>
    <s v="3311 Productions"/>
    <n v="87"/>
    <n v="245.1"/>
    <n v="6268060.6519787842"/>
  </r>
  <r>
    <s v="Father Figures"/>
    <x v="0"/>
    <x v="3"/>
    <x v="37"/>
    <s v="December 22, 2017 (United States)"/>
    <x v="30"/>
    <n v="19000"/>
    <s v="Lawrence Sher"/>
    <s v="Justin Malen"/>
    <s v="Owen Wilson"/>
    <s v="United States"/>
    <n v="25000000"/>
    <n v="25601244"/>
    <s v="Alcon Entertainment"/>
    <n v="113"/>
    <n v="245.1"/>
    <n v="31826597.498164013"/>
  </r>
  <r>
    <s v="Kidnap"/>
    <x v="0"/>
    <x v="2"/>
    <x v="37"/>
    <s v="August 4, 2017 (United States)"/>
    <x v="23"/>
    <n v="35000"/>
    <s v="Luis Prieto"/>
    <s v="Knate Lee"/>
    <s v="Halle Berry"/>
    <s v="United States"/>
    <n v="21000000"/>
    <n v="34814102"/>
    <s v="Di Bonaventura Pictures"/>
    <n v="95"/>
    <n v="245.1"/>
    <n v="43279709.83027336"/>
  </r>
  <r>
    <s v="Diary of a Wimpy Kid: The Long Haul"/>
    <x v="1"/>
    <x v="10"/>
    <x v="37"/>
    <s v="May 19, 2017 (United States)"/>
    <x v="36"/>
    <n v="7700"/>
    <s v="David Bowers"/>
    <s v="Jeff Kinney"/>
    <s v="Jason Drucker"/>
    <s v="United States"/>
    <n v="22000000"/>
    <n v="40140972"/>
    <s v="Twentieth Century Fox"/>
    <n v="91"/>
    <n v="245.1"/>
    <n v="49901893.79192166"/>
  </r>
  <r>
    <s v="Ghost Stories"/>
    <x v="4"/>
    <x v="0"/>
    <x v="37"/>
    <s v="April 20, 2018 (United States)"/>
    <x v="5"/>
    <n v="32000"/>
    <s v="Jeremy Dyson"/>
    <s v="Jeremy Dyson"/>
    <s v="Samuel Bottomley"/>
    <s v="United Kingdom"/>
    <m/>
    <n v="4131358"/>
    <s v="Warp Films"/>
    <n v="98"/>
    <n v="245.1"/>
    <n v="5135964.0252957977"/>
  </r>
  <r>
    <s v="Churchill"/>
    <x v="1"/>
    <x v="5"/>
    <x v="37"/>
    <s v="June 2, 2017 (United States)"/>
    <x v="10"/>
    <n v="12000"/>
    <s v="Jonathan Teplitzky"/>
    <s v="Alex von Tunzelmann"/>
    <s v="Brian Cox"/>
    <s v="United Kingdom"/>
    <n v="6400000"/>
    <n v="6724365"/>
    <s v="Salon Pictures"/>
    <n v="105"/>
    <n v="245.1"/>
    <n v="8359502.3072215421"/>
  </r>
  <r>
    <s v="Beach Rats"/>
    <x v="0"/>
    <x v="0"/>
    <x v="37"/>
    <s v="November 22, 2017 (Sweden)"/>
    <x v="5"/>
    <n v="13000"/>
    <s v="Eliza Hittman"/>
    <s v="Eliza Hittman"/>
    <s v="Harris Dickinson"/>
    <s v="United States"/>
    <m/>
    <n v="486623"/>
    <s v="Cinereach"/>
    <n v="98"/>
    <n v="245.1"/>
    <n v="604953.19502243982"/>
  </r>
  <r>
    <s v="The Bookshop"/>
    <x v="1"/>
    <x v="0"/>
    <x v="37"/>
    <s v="August 24, 2018 (United States)"/>
    <x v="16"/>
    <n v="14000"/>
    <s v="Isabel Coixet"/>
    <s v="Isabel Coixet"/>
    <s v="Emily Mortimer"/>
    <s v="United Kingdom"/>
    <n v="5400000"/>
    <n v="12062146"/>
    <s v="Diagonal TV"/>
    <n v="113"/>
    <n v="245.1"/>
    <n v="14995250.453692371"/>
  </r>
  <r>
    <s v="Mary Shelley"/>
    <x v="8"/>
    <x v="5"/>
    <x v="37"/>
    <s v="July 5, 2018 (Australia)"/>
    <x v="16"/>
    <n v="14000"/>
    <s v="Haifaa Al-Mansour"/>
    <s v="Emma Jensen"/>
    <s v="Elle Fanning"/>
    <s v="United Kingdom"/>
    <m/>
    <n v="2096600"/>
    <s v="BFI Film Fund"/>
    <n v="120"/>
    <n v="245.1"/>
    <n v="2606421.9502243982"/>
  </r>
  <r>
    <s v="A Bad Moms Christmas"/>
    <x v="0"/>
    <x v="3"/>
    <x v="37"/>
    <s v="November 1, 2017 (United States)"/>
    <x v="41"/>
    <n v="46000"/>
    <s v="Jon Lucas"/>
    <s v="Jon Lucas"/>
    <s v="Mila Kunis"/>
    <s v="United States"/>
    <n v="28000000"/>
    <n v="130560428"/>
    <s v="Huayi Brothers Media"/>
    <n v="104"/>
    <n v="245.1"/>
    <n v="162308292.17299062"/>
  </r>
  <r>
    <s v="Loveless"/>
    <x v="0"/>
    <x v="0"/>
    <x v="37"/>
    <s v="June 1, 2017 (Russia)"/>
    <x v="37"/>
    <n v="31000"/>
    <s v="Andrey Zvyagintsev"/>
    <s v="Oleg Negin"/>
    <s v="Maryana Spivak"/>
    <s v="Russia"/>
    <m/>
    <n v="3925992"/>
    <s v="Non-Stop Productions"/>
    <n v="127"/>
    <n v="245.1"/>
    <n v="4880659.9853121173"/>
  </r>
  <r>
    <s v="Captain Underpants: The First Epic Movie"/>
    <x v="1"/>
    <x v="10"/>
    <x v="37"/>
    <s v="June 2, 2017 (United States)"/>
    <x v="19"/>
    <n v="26000"/>
    <s v="David Soren"/>
    <s v="Nicholas Stoller"/>
    <s v="Kevin Hart"/>
    <s v="United States"/>
    <n v="38000000"/>
    <n v="125427681"/>
    <s v="DreamWorks Animation"/>
    <n v="89"/>
    <n v="245.1"/>
    <n v="155927435.33537331"/>
  </r>
  <r>
    <s v="Beatriz at Dinner"/>
    <x v="0"/>
    <x v="3"/>
    <x v="37"/>
    <s v="June 9, 2017 (United States)"/>
    <x v="22"/>
    <n v="9300"/>
    <s v="Miguel Arteta"/>
    <s v="Mike White"/>
    <s v="Salma Hayek"/>
    <s v="United States"/>
    <m/>
    <n v="7425391"/>
    <s v="BRON Studios"/>
    <n v="82"/>
    <n v="245.1"/>
    <n v="9230994.0338637289"/>
  </r>
  <r>
    <s v="Wish Upon"/>
    <x v="8"/>
    <x v="0"/>
    <x v="37"/>
    <s v="July 14, 2017 (United States)"/>
    <x v="18"/>
    <n v="19000"/>
    <s v="John R. Leonetti"/>
    <s v="Barbara Marshall"/>
    <s v="Joey King"/>
    <s v="United States"/>
    <n v="12000000"/>
    <n v="23468586"/>
    <s v="Broad Green Pictures"/>
    <n v="90"/>
    <n v="245.1"/>
    <n v="29175349.46634027"/>
  </r>
  <r>
    <s v="Super Dark Times"/>
    <x v="4"/>
    <x v="6"/>
    <x v="37"/>
    <s v="September 29, 2017 (United States)"/>
    <x v="14"/>
    <n v="21000"/>
    <s v="Kevin Phillips"/>
    <s v="Ben Collins"/>
    <s v="Owen Campbell"/>
    <s v="United States"/>
    <m/>
    <n v="33109"/>
    <s v="Ways &amp; Means"/>
    <n v="103"/>
    <n v="245.1"/>
    <n v="41159.984904120764"/>
  </r>
  <r>
    <s v="Blade of the Immortal"/>
    <x v="0"/>
    <x v="2"/>
    <x v="37"/>
    <s v="November 3, 2017 (United States)"/>
    <x v="8"/>
    <n v="16000"/>
    <s v="Takashi Miike"/>
    <s v="Hiroaki Samura"/>
    <s v="Takuya Kimura"/>
    <s v="Japan"/>
    <m/>
    <n v="7162617"/>
    <s v="Warner Bros."/>
    <n v="140"/>
    <n v="245.1"/>
    <n v="8904322.317013463"/>
  </r>
  <r>
    <s v="Journey's End"/>
    <x v="0"/>
    <x v="0"/>
    <x v="37"/>
    <s v="February 2, 2018 (United Kingdom)"/>
    <x v="17"/>
    <n v="8500"/>
    <s v="Saul Dibb"/>
    <s v="Simon Reade"/>
    <s v="Paul Bettany"/>
    <s v="United Kingdom"/>
    <m/>
    <n v="970809"/>
    <s v="Fluidity Films"/>
    <n v="107"/>
    <n v="245.1"/>
    <n v="1206876.794369645"/>
  </r>
  <r>
    <s v="Godard Mon Amour"/>
    <x v="0"/>
    <x v="5"/>
    <x v="37"/>
    <s v="September 13, 2017 (France)"/>
    <x v="14"/>
    <n v="4900"/>
    <s v="Michel Hazanavicius"/>
    <s v="Michel Hazanavicius"/>
    <s v="Louis Garrel"/>
    <s v="France"/>
    <m/>
    <n v="1332204"/>
    <s v="Les Compagnons du Cinéma"/>
    <n v="107"/>
    <n v="245.1"/>
    <n v="1656150.7906976745"/>
  </r>
  <r>
    <s v="Marshall"/>
    <x v="8"/>
    <x v="5"/>
    <x v="37"/>
    <s v="October 13, 2017 (United States)"/>
    <x v="4"/>
    <n v="22000"/>
    <s v="Reginald Hudlin"/>
    <s v="Michael Koskoff"/>
    <s v="Chadwick Boseman"/>
    <s v="United States"/>
    <n v="12000000"/>
    <n v="10116816"/>
    <s v="Chestnut Ridge Productions"/>
    <n v="118"/>
    <n v="245.1"/>
    <n v="12576882.232558139"/>
  </r>
  <r>
    <s v="BPM (Beats Per Minute)"/>
    <x v="4"/>
    <x v="0"/>
    <x v="37"/>
    <s v="October 20, 2017 (United States)"/>
    <x v="34"/>
    <n v="14000"/>
    <s v="Robin Campillo"/>
    <s v="Robin Campillo"/>
    <s v="Nahuel Pérez Biscayart"/>
    <s v="France"/>
    <m/>
    <n v="7704369"/>
    <s v="Les Films de Pierre"/>
    <n v="143"/>
    <n v="245.1"/>
    <n v="9577810.013463892"/>
  </r>
  <r>
    <s v="Lean on Pete"/>
    <x v="0"/>
    <x v="1"/>
    <x v="37"/>
    <s v="April 6, 2018 (United States)"/>
    <x v="13"/>
    <n v="12000"/>
    <s v="Andrew Haigh"/>
    <s v="Andrew Haigh"/>
    <s v="Charlie Plummer"/>
    <s v="United Kingdom"/>
    <m/>
    <n v="2443584"/>
    <s v="Film4"/>
    <n v="121"/>
    <n v="245.1"/>
    <n v="3037780.6805385556"/>
  </r>
  <r>
    <s v="Memoir of a Murderer"/>
    <x v="4"/>
    <x v="2"/>
    <x v="37"/>
    <s v="September 8, 2017 (United States)"/>
    <x v="13"/>
    <n v="7300"/>
    <s v="Shin-yeon Won"/>
    <s v="Jo-yun Hwang"/>
    <s v="Sol Kyung-gu"/>
    <s v="South Korea"/>
    <m/>
    <n v="19015346"/>
    <s v="Green Fish Pictures"/>
    <n v="118"/>
    <n v="245.1"/>
    <n v="23639232.665034678"/>
  </r>
  <r>
    <s v="Take Me"/>
    <x v="11"/>
    <x v="3"/>
    <x v="37"/>
    <s v="May 5, 2017 (United States)"/>
    <x v="10"/>
    <n v="4900"/>
    <s v="Pat Healy"/>
    <s v="Mike Makowsky"/>
    <s v="Pat Healy"/>
    <s v="United States"/>
    <m/>
    <n v="2583"/>
    <s v="Duplass Brothers Productions"/>
    <n v="83"/>
    <n v="245.1"/>
    <n v="3211.097919216646"/>
  </r>
  <r>
    <s v="The Last Movie Star"/>
    <x v="0"/>
    <x v="0"/>
    <x v="37"/>
    <s v="March 30, 2018 (United States)"/>
    <x v="9"/>
    <n v="3700"/>
    <s v="Adam Rifkin"/>
    <s v="Adam Rifkin"/>
    <s v="Burt Reynolds"/>
    <s v="United States"/>
    <m/>
    <n v="14410"/>
    <s v="Broken Twig Productions Inc."/>
    <n v="94"/>
    <n v="245.1"/>
    <n v="17914.022847817218"/>
  </r>
  <r>
    <s v="On Chesil Beach"/>
    <x v="0"/>
    <x v="0"/>
    <x v="37"/>
    <s v="May 18, 2018 (United States)"/>
    <x v="21"/>
    <n v="10000"/>
    <s v="Dominic Cooke"/>
    <s v="Ian McEwan"/>
    <s v="Billy Howle"/>
    <s v="United Kingdom"/>
    <m/>
    <n v="3338249"/>
    <s v="BBC Films"/>
    <n v="110"/>
    <n v="245.1"/>
    <n v="4149997.8388412893"/>
  </r>
  <r>
    <s v="Breath"/>
    <x v="11"/>
    <x v="1"/>
    <x v="37"/>
    <s v="May 3, 2018 (Australia)"/>
    <x v="17"/>
    <n v="3000"/>
    <s v="Simon Baker"/>
    <s v="Gerard Lee"/>
    <s v="Samson Coulter"/>
    <s v="Australia"/>
    <m/>
    <n v="3322479"/>
    <s v="Gran Via Productions"/>
    <n v="115"/>
    <n v="245.1"/>
    <n v="4130393.1101591187"/>
  </r>
  <r>
    <s v="The Villainess"/>
    <x v="4"/>
    <x v="2"/>
    <x v="37"/>
    <s v="June 8, 2017 (South Korea)"/>
    <x v="17"/>
    <n v="13000"/>
    <s v="Byung-gil Jung"/>
    <s v="Byeong-sik Jung"/>
    <s v="Kim Ok-bin"/>
    <s v="South Korea"/>
    <m/>
    <n v="8737458"/>
    <s v="Apeitda"/>
    <n v="124"/>
    <n v="245.1"/>
    <n v="10862111.189718481"/>
  </r>
  <r>
    <s v="How to Talk to Girls at Parties"/>
    <x v="0"/>
    <x v="3"/>
    <x v="37"/>
    <s v="May 25, 2018 (United States)"/>
    <x v="46"/>
    <n v="10000"/>
    <s v="John Cameron Mitchell"/>
    <s v="Philippa Goslett"/>
    <s v="Elle Fanning"/>
    <s v="United Kingdom"/>
    <m/>
    <n v="385733"/>
    <s v="Cross City Sales"/>
    <n v="102"/>
    <n v="245.1"/>
    <n v="479530.17176662583"/>
  </r>
  <r>
    <s v="Amityville: The Awakening"/>
    <x v="8"/>
    <x v="4"/>
    <x v="37"/>
    <s v="October 12, 2017 (United States)"/>
    <x v="25"/>
    <n v="13000"/>
    <s v="Franck Khalfoun"/>
    <s v="Franck Khalfoun"/>
    <s v="Jennifer Jason Leigh"/>
    <s v="United States"/>
    <m/>
    <n v="8481997"/>
    <s v="Dimension Films"/>
    <n v="87"/>
    <n v="245.1"/>
    <n v="10544530.746226029"/>
  </r>
  <r>
    <s v="The Resurrection of Gavin Stone"/>
    <x v="1"/>
    <x v="3"/>
    <x v="37"/>
    <s v="January 20, 2017 (United States)"/>
    <x v="21"/>
    <n v="2000"/>
    <s v="Dallas Jenkins"/>
    <s v="Andrea Gyertson Nasfell"/>
    <s v="Brett Dalton"/>
    <s v="United States"/>
    <n v="2000000"/>
    <n v="2308355"/>
    <s v="Blumhouse Productions"/>
    <n v="91"/>
    <n v="245.1"/>
    <n v="2869668.5781313749"/>
  </r>
  <r>
    <s v="The Bye Bye Man"/>
    <x v="8"/>
    <x v="0"/>
    <x v="37"/>
    <s v="January 13, 2017 (United States)"/>
    <x v="29"/>
    <n v="23000"/>
    <s v="Stacy Title"/>
    <s v="Jonathan Penner"/>
    <s v="Douglas Smith"/>
    <s v="United States"/>
    <n v="7400000"/>
    <n v="29874280"/>
    <s v="Huayi Brothers Media"/>
    <n v="96"/>
    <n v="245.1"/>
    <n v="37138690.80375357"/>
  </r>
  <r>
    <s v="Along With the Gods: The Two Worlds"/>
    <x v="4"/>
    <x v="2"/>
    <x v="37"/>
    <s v="December 20, 2017 (South Korea)"/>
    <x v="4"/>
    <n v="13000"/>
    <s v="Yong-hwa Kim"/>
    <s v="Ho-min Ju"/>
    <s v="Ha Jung-woo"/>
    <s v="South Korea"/>
    <m/>
    <n v="109383972"/>
    <s v="Dexter Studios"/>
    <n v="139"/>
    <n v="245.1"/>
    <n v="135982440.91554466"/>
  </r>
  <r>
    <s v="A Quiet Place"/>
    <x v="8"/>
    <x v="0"/>
    <x v="38"/>
    <s v="April 6, 2018 (United States)"/>
    <x v="24"/>
    <n v="456000"/>
    <s v="John Krasinski"/>
    <s v="Bryan Woods"/>
    <s v="Emily Blunt"/>
    <s v="United States"/>
    <n v="17000000"/>
    <n v="350320413"/>
    <s v="Paramount Pictures"/>
    <n v="90"/>
    <n v="251.1"/>
    <n v="425100079.01672637"/>
  </r>
  <r>
    <s v="Avengers: Infinity War"/>
    <x v="8"/>
    <x v="2"/>
    <x v="38"/>
    <s v="April 27, 2018 (United States)"/>
    <x v="0"/>
    <n v="897000"/>
    <s v="Anthony Russo"/>
    <s v="Christopher Markus"/>
    <s v="Robert Downey Jr."/>
    <s v="United States"/>
    <n v="321000000"/>
    <n v="2048359754"/>
    <s v="Marvel Studios"/>
    <n v="149"/>
    <n v="251.1"/>
    <n v="2485604209.6527281"/>
  </r>
  <r>
    <s v="Deadpool 2"/>
    <x v="0"/>
    <x v="2"/>
    <x v="38"/>
    <s v="May 18, 2018 (United States)"/>
    <x v="3"/>
    <n v="505000"/>
    <s v="David Leitch"/>
    <s v="Rhett Reese"/>
    <s v="Ryan Reynolds"/>
    <s v="Canada"/>
    <n v="110000000"/>
    <n v="786470484"/>
    <s v="Twentieth Century Fox"/>
    <n v="119"/>
    <n v="251.1"/>
    <n v="954351081.14217436"/>
  </r>
  <r>
    <s v="Bohemian Rhapsody"/>
    <x v="8"/>
    <x v="5"/>
    <x v="38"/>
    <s v="November 2, 2018 (United States)"/>
    <x v="6"/>
    <n v="476000"/>
    <s v="Bryan Singer"/>
    <s v="Anthony McCarten"/>
    <s v="Rami Malek"/>
    <s v="United Kingdom"/>
    <n v="52000000"/>
    <n v="911902649"/>
    <s v="Twentieth Century Fox"/>
    <n v="134"/>
    <n v="251.1"/>
    <n v="1106558092.9920349"/>
  </r>
  <r>
    <s v="Black Panther"/>
    <x v="8"/>
    <x v="2"/>
    <x v="38"/>
    <s v="February 16, 2018 (United States)"/>
    <x v="4"/>
    <n v="661000"/>
    <s v="Ryan Coogler"/>
    <s v="Ryan Coogler"/>
    <s v="Chadwick Boseman"/>
    <s v="United States"/>
    <n v="200000000"/>
    <n v="1347597973"/>
    <s v="Marvel Studios"/>
    <n v="134"/>
    <n v="251.1"/>
    <n v="1635257277.4715252"/>
  </r>
  <r>
    <s v="Hereditary"/>
    <x v="0"/>
    <x v="0"/>
    <x v="38"/>
    <s v="June 8, 2018 (United States)"/>
    <x v="4"/>
    <n v="259000"/>
    <s v="Ari Aster"/>
    <s v="Ari Aster"/>
    <s v="Toni Collette"/>
    <s v="United States"/>
    <n v="10000000"/>
    <n v="80239658"/>
    <s v="PalmStar Media"/>
    <n v="127"/>
    <n v="251.1"/>
    <n v="97367677.389884502"/>
  </r>
  <r>
    <s v="A Simple Favor"/>
    <x v="0"/>
    <x v="3"/>
    <x v="38"/>
    <s v="September 14, 2018 (United States)"/>
    <x v="8"/>
    <n v="136000"/>
    <s v="Paul Feig"/>
    <s v="Darcey Bell"/>
    <s v="Anna Kendrick"/>
    <s v="Canada"/>
    <n v="20000000"/>
    <n v="97644617"/>
    <s v="BRON Studios"/>
    <n v="117"/>
    <n v="251.1"/>
    <n v="118487912.38510554"/>
  </r>
  <r>
    <s v="Aquaman"/>
    <x v="8"/>
    <x v="2"/>
    <x v="38"/>
    <s v="December 21, 2018 (United States)"/>
    <x v="15"/>
    <n v="404000"/>
    <s v="James Wan"/>
    <s v="David Leslie Johnson-McGoldrick"/>
    <s v="Jason Momoa"/>
    <s v="United States"/>
    <n v="160000000"/>
    <n v="1148485886"/>
    <s v="Warner Bros."/>
    <n v="143"/>
    <n v="251.1"/>
    <n v="1393642570.5463958"/>
  </r>
  <r>
    <s v="Ready Player One"/>
    <x v="8"/>
    <x v="2"/>
    <x v="38"/>
    <s v="March 29, 2018 (United States)"/>
    <x v="34"/>
    <n v="388000"/>
    <s v="Steven Spielberg"/>
    <s v="Zak Penn"/>
    <s v="Tye Sheridan"/>
    <s v="United States"/>
    <n v="175000000"/>
    <n v="582893671"/>
    <s v="Warner Bros."/>
    <n v="140"/>
    <n v="251.1"/>
    <n v="707318604.35563517"/>
  </r>
  <r>
    <s v="Spider-Man: Into the Spider-Verse"/>
    <x v="1"/>
    <x v="10"/>
    <x v="38"/>
    <s v="December 14, 2018 (United States)"/>
    <x v="0"/>
    <n v="411000"/>
    <s v="Bob Persichetti"/>
    <s v="Phil Lord"/>
    <s v="Shameik Moore"/>
    <s v="United States"/>
    <n v="90000000"/>
    <n v="375540831"/>
    <s v="Sony Pictures Entertainment (SPE)"/>
    <n v="117"/>
    <n v="251.1"/>
    <n v="455704066.9283154"/>
  </r>
  <r>
    <s v="Mission: Impossible - Fallout"/>
    <x v="8"/>
    <x v="2"/>
    <x v="38"/>
    <s v="July 27, 2018 (United States)"/>
    <x v="3"/>
    <n v="303000"/>
    <s v="Christopher McQuarrie"/>
    <s v="Bruce Geller"/>
    <s v="Tom Cruise"/>
    <s v="United States"/>
    <n v="178000000"/>
    <n v="791657398"/>
    <s v="Paramount Pictures"/>
    <n v="147"/>
    <n v="251.1"/>
    <n v="960645197.8120271"/>
  </r>
  <r>
    <s v="Venom"/>
    <x v="8"/>
    <x v="2"/>
    <x v="38"/>
    <s v="October 5, 2018 (United States)"/>
    <x v="17"/>
    <n v="387000"/>
    <s v="Ruben Fleischer"/>
    <s v="Jeff Pinkner"/>
    <s v="Tom Hardy"/>
    <s v="China"/>
    <n v="100000000"/>
    <n v="856085151"/>
    <s v="Avi Arad Productions"/>
    <n v="112"/>
    <n v="251.1"/>
    <n v="1038825748.7443249"/>
  </r>
  <r>
    <s v="Green Book"/>
    <x v="8"/>
    <x v="5"/>
    <x v="38"/>
    <s v="November 16, 2018 (United States)"/>
    <x v="7"/>
    <n v="414000"/>
    <s v="Peter Farrelly"/>
    <s v="Nick Vallelonga"/>
    <s v="Viggo Mortensen"/>
    <s v="United States"/>
    <n v="23000000"/>
    <n v="321752656"/>
    <s v="Participant"/>
    <n v="130"/>
    <n v="251.1"/>
    <n v="390434226.53604138"/>
  </r>
  <r>
    <s v="Crazy Rich Asians"/>
    <x v="8"/>
    <x v="3"/>
    <x v="38"/>
    <s v="August 15, 2018 (United States)"/>
    <x v="15"/>
    <n v="152000"/>
    <s v="Jon M. Chu"/>
    <s v="Peter Chiarelli"/>
    <s v="Constance Wu"/>
    <s v="United States"/>
    <n v="30000000"/>
    <n v="238539198"/>
    <s v="Warner Bros."/>
    <n v="120"/>
    <n v="251.1"/>
    <n v="289457959.50059736"/>
  </r>
  <r>
    <s v="Ant-Man and the Wasp"/>
    <x v="8"/>
    <x v="2"/>
    <x v="38"/>
    <s v="July 6, 2018 (United States)"/>
    <x v="9"/>
    <n v="333000"/>
    <s v="Peyton Reed"/>
    <s v="Chris McKenna"/>
    <s v="Paul Rudd"/>
    <s v="United States"/>
    <n v="162000000"/>
    <n v="622674139"/>
    <s v="Marvel Studios"/>
    <n v="118"/>
    <n v="251.1"/>
    <n v="755590641.78932691"/>
  </r>
  <r>
    <s v="BlacKkKlansman"/>
    <x v="0"/>
    <x v="5"/>
    <x v="38"/>
    <s v="August 10, 2018 (United States)"/>
    <x v="24"/>
    <n v="236000"/>
    <s v="Spike Lee"/>
    <s v="Charlie Wachtel"/>
    <s v="John David Washington"/>
    <s v="United States"/>
    <n v="15000000"/>
    <n v="93413709"/>
    <s v="Focus Features"/>
    <n v="135"/>
    <n v="251.1"/>
    <n v="113353871.49462365"/>
  </r>
  <r>
    <s v="The Predator"/>
    <x v="0"/>
    <x v="2"/>
    <x v="38"/>
    <s v="September 14, 2018 (United States)"/>
    <x v="11"/>
    <n v="120000"/>
    <s v="Shane Black"/>
    <s v="Fred Dekker"/>
    <s v="Boyd Holbrook"/>
    <s v="United States"/>
    <n v="88000000"/>
    <n v="160542134"/>
    <s v="Twentieth Century Fox"/>
    <n v="107"/>
    <n v="251.1"/>
    <n v="194811581.95858222"/>
  </r>
  <r>
    <s v="White Boy Rick"/>
    <x v="0"/>
    <x v="6"/>
    <x v="38"/>
    <s v="September 14, 2018 (United States)"/>
    <x v="16"/>
    <n v="33000"/>
    <s v="Yann Demange"/>
    <s v="Andy Weiss"/>
    <s v="Matthew McConaughey"/>
    <s v="United States"/>
    <n v="29000000"/>
    <n v="25957482"/>
    <s v="LBI Productions"/>
    <n v="111"/>
    <n v="251.1"/>
    <n v="31498386.162485063"/>
  </r>
  <r>
    <s v="Solo: A Star Wars Story"/>
    <x v="8"/>
    <x v="2"/>
    <x v="38"/>
    <s v="May 25, 2018 (United States)"/>
    <x v="15"/>
    <n v="306000"/>
    <s v="Ron Howard"/>
    <s v="Jonathan Kasdan"/>
    <s v="Alden Ehrenreich"/>
    <s v="United States"/>
    <n v="275000000"/>
    <n v="392924807"/>
    <s v="Lucasfilm"/>
    <n v="135"/>
    <n v="251.1"/>
    <n v="476798839.87614495"/>
  </r>
  <r>
    <s v="Midnight Sun"/>
    <x v="8"/>
    <x v="0"/>
    <x v="38"/>
    <s v="March 23, 2018 (United States)"/>
    <x v="14"/>
    <n v="26000"/>
    <s v="Scott Speer"/>
    <s v="Kenji Bando"/>
    <s v="Bella Thorne"/>
    <s v="United States"/>
    <n v="2800000"/>
    <n v="27365467"/>
    <s v="Boies / Schiller Film Group"/>
    <n v="91"/>
    <n v="251.1"/>
    <n v="33206920.72839506"/>
  </r>
  <r>
    <s v="Under the Silver Lake"/>
    <x v="0"/>
    <x v="6"/>
    <x v="38"/>
    <s v="April 19, 2019 (United States)"/>
    <x v="16"/>
    <n v="36000"/>
    <s v="David Robert Mitchell"/>
    <s v="David Robert Mitchell"/>
    <s v="Andrew Garfield"/>
    <s v="United States"/>
    <n v="8500000"/>
    <n v="2053469"/>
    <s v="Vendian Entertainment"/>
    <n v="139"/>
    <n v="251.1"/>
    <n v="2491804.079251294"/>
  </r>
  <r>
    <s v="Den of Thieves"/>
    <x v="0"/>
    <x v="2"/>
    <x v="38"/>
    <s v="January 19, 2018 (United States)"/>
    <x v="9"/>
    <n v="99000"/>
    <s v="Christian Gudegast"/>
    <s v="Christian Gudegast"/>
    <s v="Gerard Butler"/>
    <s v="United States"/>
    <n v="30000000"/>
    <n v="80509622"/>
    <s v="STX Films"/>
    <n v="140"/>
    <n v="251.1"/>
    <n v="97695268.113898844"/>
  </r>
  <r>
    <s v="Annihilation"/>
    <x v="0"/>
    <x v="1"/>
    <x v="38"/>
    <s v="February 23, 2018 (United States)"/>
    <x v="8"/>
    <n v="292000"/>
    <s v="Alex Garland"/>
    <s v="Alex Garland"/>
    <s v="Natalie Portman"/>
    <s v="United Kingdom"/>
    <n v="40000000"/>
    <n v="43070915"/>
    <s v="Paramount Pictures"/>
    <n v="115"/>
    <n v="251.1"/>
    <n v="52264865.792512938"/>
  </r>
  <r>
    <s v="Red Sparrow"/>
    <x v="0"/>
    <x v="2"/>
    <x v="38"/>
    <s v="March 2, 2018 (United States)"/>
    <x v="14"/>
    <n v="173000"/>
    <s v="Francis Lawrence"/>
    <s v="Justin Haythe"/>
    <s v="Jennifer Lawrence"/>
    <s v="United States"/>
    <n v="69000000"/>
    <n v="151572634"/>
    <s v="Chernin Entertainment"/>
    <n v="140"/>
    <n v="251.1"/>
    <n v="183927445.55874154"/>
  </r>
  <r>
    <s v="A Star Is Born"/>
    <x v="0"/>
    <x v="0"/>
    <x v="38"/>
    <s v="October 5, 2018 (United States)"/>
    <x v="37"/>
    <n v="350000"/>
    <s v="Bradley Cooper"/>
    <s v="Eric Roth"/>
    <s v="Lady Gaga"/>
    <s v="United States"/>
    <n v="36000000"/>
    <n v="436188866"/>
    <s v="Warner Bros. Pictures"/>
    <n v="136"/>
    <n v="251.1"/>
    <n v="529298078.33612108"/>
  </r>
  <r>
    <s v="Mamma Mia! Here We Go Again"/>
    <x v="8"/>
    <x v="3"/>
    <x v="38"/>
    <s v="July 20, 2018 (United States)"/>
    <x v="14"/>
    <n v="85000"/>
    <s v="Ol Parker"/>
    <s v="Ol Parker"/>
    <s v="Lily James"/>
    <s v="United Kingdom"/>
    <n v="75000000"/>
    <n v="395618157"/>
    <s v="Universal Pictures"/>
    <n v="114"/>
    <n v="251.1"/>
    <n v="480067114.44802868"/>
  </r>
  <r>
    <s v="Death Wish"/>
    <x v="0"/>
    <x v="2"/>
    <x v="38"/>
    <s v="March 2, 2018 (United States)"/>
    <x v="21"/>
    <n v="67000"/>
    <s v="Eli Roth"/>
    <s v="Joe Carnahan"/>
    <s v="Bruce Willis"/>
    <s v="United States"/>
    <n v="30000000"/>
    <n v="49562710"/>
    <s v="Cave 76"/>
    <n v="107"/>
    <n v="251.1"/>
    <n v="60142404.368777379"/>
  </r>
  <r>
    <s v="Instant Family"/>
    <x v="8"/>
    <x v="3"/>
    <x v="38"/>
    <s v="November 16, 2018 (United States)"/>
    <x v="4"/>
    <n v="97000"/>
    <s v="Sean Anders"/>
    <s v="Sean Anders"/>
    <s v="Mark Wahlberg"/>
    <s v="United States"/>
    <n v="48000000"/>
    <n v="120556201"/>
    <s v="Closest to the Hole Productions"/>
    <n v="118"/>
    <n v="251.1"/>
    <n v="146290220.80724812"/>
  </r>
  <r>
    <s v="Jurassic World: Fallen Kingdom"/>
    <x v="8"/>
    <x v="2"/>
    <x v="38"/>
    <s v="June 22, 2018 (United States)"/>
    <x v="19"/>
    <n v="277000"/>
    <s v="J.A. Bayona"/>
    <s v="Derek Connolly"/>
    <s v="Chris Pratt"/>
    <s v="United States"/>
    <n v="170000000"/>
    <n v="1310466296"/>
    <s v="Universal Pictures"/>
    <n v="128"/>
    <n v="251.1"/>
    <n v="1590199444.0111508"/>
  </r>
  <r>
    <s v="Eighth Grade"/>
    <x v="0"/>
    <x v="3"/>
    <x v="38"/>
    <s v="August 3, 2018 (United States)"/>
    <x v="34"/>
    <n v="68000"/>
    <s v="Bo Burnham"/>
    <s v="Bo Burnham"/>
    <s v="Elsie Fisher"/>
    <s v="United States"/>
    <n v="2000000"/>
    <n v="14347433"/>
    <s v="A24"/>
    <n v="93"/>
    <n v="251.1"/>
    <n v="17410047.133014735"/>
  </r>
  <r>
    <s v="Ocean's Eight"/>
    <x v="8"/>
    <x v="2"/>
    <x v="38"/>
    <s v="June 8, 2018 (United States)"/>
    <x v="21"/>
    <n v="197000"/>
    <s v="Gary Ross"/>
    <s v="Gary Ross"/>
    <s v="Sandra Bullock"/>
    <s v="United States"/>
    <n v="70000000"/>
    <n v="297718711"/>
    <s v="Warner Bros."/>
    <n v="110"/>
    <n v="251.1"/>
    <n v="361269977.06770211"/>
  </r>
  <r>
    <s v="Suspiria"/>
    <x v="0"/>
    <x v="7"/>
    <x v="38"/>
    <s v="November 2, 2018 (United States)"/>
    <x v="17"/>
    <n v="66000"/>
    <s v="Luca Guadagnino"/>
    <s v="Dario Argento"/>
    <s v="Chloë Grace Moretz"/>
    <s v="Italy"/>
    <n v="20000000"/>
    <n v="7942093"/>
    <s v="Frenesy Film Company"/>
    <n v="152"/>
    <n v="251.1"/>
    <n v="9637418.3078454789"/>
  </r>
  <r>
    <s v="The Favourite"/>
    <x v="0"/>
    <x v="5"/>
    <x v="38"/>
    <s v="December 21, 2018 (United States)"/>
    <x v="24"/>
    <n v="181000"/>
    <s v="Yorgos Lanthimos"/>
    <s v="Deborah Davis"/>
    <s v="Olivia Colman"/>
    <s v="Ireland"/>
    <n v="15000000"/>
    <n v="95918706"/>
    <s v="Fox Searchlight Pictures"/>
    <n v="119"/>
    <n v="251.1"/>
    <n v="116393587.08960573"/>
  </r>
  <r>
    <s v="The Meg"/>
    <x v="8"/>
    <x v="2"/>
    <x v="38"/>
    <s v="August 10, 2018 (United States)"/>
    <x v="41"/>
    <n v="157000"/>
    <s v="Jon Turteltaub"/>
    <s v="Dean Georgaris"/>
    <s v="Jason Statham"/>
    <s v="United States"/>
    <n v="130000000"/>
    <n v="530259473"/>
    <s v="Di Bonaventura Pictures"/>
    <n v="113"/>
    <n v="251.1"/>
    <n v="643449069.78534448"/>
  </r>
  <r>
    <s v="Mandy"/>
    <x v="4"/>
    <x v="4"/>
    <x v="38"/>
    <s v="September 14, 2018 (United States)"/>
    <x v="16"/>
    <n v="68000"/>
    <s v="Panos Cosmatos"/>
    <s v="Panos Cosmatos"/>
    <s v="Nicolas Cage"/>
    <s v="United Kingdom"/>
    <n v="6000000"/>
    <n v="1555203"/>
    <s v="SpectreVision"/>
    <n v="121"/>
    <n v="251.1"/>
    <n v="1887177.8339307047"/>
  </r>
  <r>
    <s v="Sicario: Day of the Soldado"/>
    <x v="0"/>
    <x v="2"/>
    <x v="38"/>
    <s v="June 29, 2018 (United States)"/>
    <x v="12"/>
    <n v="132000"/>
    <s v="Stefano Sollima"/>
    <s v="Taylor Sheridan"/>
    <s v="Benicio Del Toro"/>
    <s v="United States"/>
    <n v="35000000"/>
    <n v="75837743"/>
    <s v="Columbia Pictures"/>
    <n v="122"/>
    <n v="251.1"/>
    <n v="92026126.213062525"/>
  </r>
  <r>
    <s v="Fifty Shades Freed"/>
    <x v="0"/>
    <x v="0"/>
    <x v="38"/>
    <s v="February 9, 2018 (United States)"/>
    <x v="54"/>
    <n v="59000"/>
    <s v="James Foley"/>
    <s v="Niall Leonard"/>
    <s v="Dakota Johnson"/>
    <s v="United States"/>
    <n v="55000000"/>
    <n v="371987838"/>
    <s v="Perfect World Pictures"/>
    <n v="105"/>
    <n v="251.1"/>
    <n v="451392649.29749101"/>
  </r>
  <r>
    <s v="Halloween"/>
    <x v="0"/>
    <x v="6"/>
    <x v="38"/>
    <s v="October 19, 2018 (United States)"/>
    <x v="16"/>
    <n v="126000"/>
    <s v="David Gordon Green"/>
    <s v="John Carpenter"/>
    <s v="Jamie Lee Curtis"/>
    <s v="United States"/>
    <n v="10000000"/>
    <n v="255614941"/>
    <s v="Blumhouse Productions"/>
    <n v="106"/>
    <n v="251.1"/>
    <n v="310178703.79410595"/>
  </r>
  <r>
    <s v="Incredibles 2"/>
    <x v="1"/>
    <x v="10"/>
    <x v="38"/>
    <s v="June 15, 2018 (United States)"/>
    <x v="37"/>
    <n v="263000"/>
    <s v="Brad Bird"/>
    <s v="Brad Bird"/>
    <s v="Craig T. Nelson"/>
    <s v="United States"/>
    <n v="200000000"/>
    <n v="1244639527"/>
    <s v="Walt Disney Pictures"/>
    <n v="118"/>
    <n v="251.1"/>
    <n v="1510321242.0426126"/>
  </r>
  <r>
    <s v="The First Purge"/>
    <x v="0"/>
    <x v="2"/>
    <x v="38"/>
    <s v="July 4, 2018 (United States)"/>
    <x v="33"/>
    <n v="58000"/>
    <s v="Gerard McMurray"/>
    <s v="James DeMonaco"/>
    <s v="Y'lan Noel"/>
    <s v="United States"/>
    <n v="13000000"/>
    <n v="137056262"/>
    <s v="Blumhouse Productions"/>
    <n v="97"/>
    <n v="251.1"/>
    <n v="166312397.57626444"/>
  </r>
  <r>
    <s v="The House That Jack Built"/>
    <x v="0"/>
    <x v="6"/>
    <x v="38"/>
    <s v="October 17, 2018 (Belgium)"/>
    <x v="8"/>
    <n v="64000"/>
    <s v="Lars von Trier"/>
    <s v="Lars von Trier"/>
    <s v="Matt Dillon"/>
    <s v="Denmark"/>
    <m/>
    <n v="3081913"/>
    <s v="Zentropa Entertainments"/>
    <n v="152"/>
    <n v="251.1"/>
    <n v="3739780.5300677018"/>
  </r>
  <r>
    <s v="Ophelia"/>
    <x v="8"/>
    <x v="0"/>
    <x v="38"/>
    <s v="June 28, 2019 (United States)"/>
    <x v="14"/>
    <n v="8500"/>
    <s v="Claire McCarthy"/>
    <s v="Semi Chellas"/>
    <s v="Daisy Ridley"/>
    <s v="United Kingdom"/>
    <n v="12000000"/>
    <n v="242115"/>
    <s v="Covert Media"/>
    <n v="106"/>
    <n v="251.1"/>
    <n v="293797.05495818396"/>
  </r>
  <r>
    <s v="The Nun"/>
    <x v="0"/>
    <x v="4"/>
    <x v="38"/>
    <s v="September 7, 2018 (United States)"/>
    <x v="11"/>
    <n v="127000"/>
    <s v="Corin Hardy"/>
    <s v="Gary Dauberman"/>
    <s v="Demián Bichir"/>
    <s v="United States"/>
    <n v="22000000"/>
    <n v="365551694"/>
    <s v="Atomic Monster"/>
    <n v="96"/>
    <n v="251.1"/>
    <n v="443582641.02668256"/>
  </r>
  <r>
    <s v="Charlie Says"/>
    <x v="0"/>
    <x v="5"/>
    <x v="38"/>
    <s v="May 17, 2019 (United States)"/>
    <x v="23"/>
    <n v="3500"/>
    <s v="Mary Harron"/>
    <s v="Guinevere Turner"/>
    <s v="Hannah Murray"/>
    <s v="United States"/>
    <m/>
    <n v="98240"/>
    <s v="Epic Level Entertainment"/>
    <n v="110"/>
    <n v="251.1"/>
    <n v="119210.38630027877"/>
  </r>
  <r>
    <s v="The Equalizer 2"/>
    <x v="0"/>
    <x v="2"/>
    <x v="38"/>
    <s v="July 20, 2018 (United States)"/>
    <x v="17"/>
    <n v="141000"/>
    <s v="Antoine Fuqua"/>
    <s v="Richard Wenk"/>
    <s v="Denzel Washington"/>
    <s v="United States"/>
    <n v="62000000"/>
    <n v="190400157"/>
    <s v="Columbia Pictures"/>
    <n v="121"/>
    <n v="251.1"/>
    <n v="231043121.61648744"/>
  </r>
  <r>
    <s v="Climax"/>
    <x v="0"/>
    <x v="0"/>
    <x v="38"/>
    <s v="September 19, 2018 (France)"/>
    <x v="9"/>
    <n v="57000"/>
    <s v="Gaspar Noé"/>
    <s v="Gaspar Noé"/>
    <s v="Sofia Boutella"/>
    <s v="France"/>
    <m/>
    <n v="2027391"/>
    <s v="Rectangle Productions"/>
    <n v="97"/>
    <n v="251.1"/>
    <n v="2460159.4492234169"/>
  </r>
  <r>
    <s v="The Commuter"/>
    <x v="8"/>
    <x v="2"/>
    <x v="38"/>
    <s v="January 12, 2018 (United States)"/>
    <x v="21"/>
    <n v="107000"/>
    <s v="Jaume Collet-Serra"/>
    <s v="Byron Willinger"/>
    <s v="Liam Neeson"/>
    <s v="United States"/>
    <n v="30000000"/>
    <n v="119942387"/>
    <s v="StudioCanal"/>
    <n v="104"/>
    <n v="251.1"/>
    <n v="145545381.59657505"/>
  </r>
  <r>
    <s v="Game Night"/>
    <x v="0"/>
    <x v="2"/>
    <x v="38"/>
    <s v="February 23, 2018 (United States)"/>
    <x v="15"/>
    <n v="215000"/>
    <s v="John Francis Daley"/>
    <s v="Mark Perez"/>
    <s v="Jason Bateman"/>
    <s v="United States"/>
    <n v="37000000"/>
    <n v="117679066"/>
    <s v="Access Entertainment"/>
    <n v="100"/>
    <n v="251.1"/>
    <n v="142798930.34727201"/>
  </r>
  <r>
    <s v="Red Joan"/>
    <x v="0"/>
    <x v="5"/>
    <x v="38"/>
    <s v="April 19, 2019 (United Kingdom)"/>
    <x v="5"/>
    <n v="11000"/>
    <s v="Trevor Nunn"/>
    <s v="Lindsay Shapero"/>
    <s v="Judi Dench"/>
    <s v="United Kingdom"/>
    <m/>
    <n v="10647493"/>
    <s v="Trademark Films"/>
    <n v="101"/>
    <n v="251.1"/>
    <n v="12920315.082039028"/>
  </r>
  <r>
    <s v="Tag"/>
    <x v="0"/>
    <x v="2"/>
    <x v="38"/>
    <s v="June 15, 2018 (United States)"/>
    <x v="16"/>
    <n v="121000"/>
    <s v="Jeff Tomsic"/>
    <s v="Rob McKittrick"/>
    <s v="Jeremy Renner"/>
    <s v="United States"/>
    <n v="28000000"/>
    <n v="78130625"/>
    <s v="Broken Road Productions"/>
    <n v="100"/>
    <n v="251.1"/>
    <n v="94808448.576264441"/>
  </r>
  <r>
    <s v="The Hate U Give"/>
    <x v="8"/>
    <x v="6"/>
    <x v="38"/>
    <s v="October 19, 2018 (United States)"/>
    <x v="24"/>
    <n v="33000"/>
    <s v="George Tillman Jr."/>
    <s v="Audrey Wells"/>
    <s v="Amandla Stenberg"/>
    <s v="United States"/>
    <n v="23000000"/>
    <n v="34934009"/>
    <s v="Fox 2000 Pictures"/>
    <n v="133"/>
    <n v="251.1"/>
    <n v="42391049.551174827"/>
  </r>
  <r>
    <s v="Bad Times at the El Royale"/>
    <x v="0"/>
    <x v="6"/>
    <x v="38"/>
    <s v="October 12, 2018 (United States)"/>
    <x v="12"/>
    <n v="135000"/>
    <s v="Drew Goddard"/>
    <s v="Drew Goddard"/>
    <s v="Jeff Bridges"/>
    <s v="United States"/>
    <n v="32000000"/>
    <n v="31882724"/>
    <s v="Goddard Textiles"/>
    <n v="141"/>
    <n v="251.1"/>
    <n v="38688434.897650339"/>
  </r>
  <r>
    <s v="Isle of Dogs"/>
    <x v="8"/>
    <x v="10"/>
    <x v="38"/>
    <s v="April 13, 2018 (United States)"/>
    <x v="6"/>
    <n v="147000"/>
    <s v="Wes Anderson"/>
    <s v="Wes Anderson"/>
    <s v="Bryan Cranston"/>
    <s v="Germany"/>
    <m/>
    <n v="64337744"/>
    <s v="Indian Paintbrush"/>
    <n v="101"/>
    <n v="251.1"/>
    <n v="78071328.541616887"/>
  </r>
  <r>
    <s v="Fantastic Beasts: The Crimes of Grindelwald"/>
    <x v="8"/>
    <x v="1"/>
    <x v="38"/>
    <s v="November 16, 2018 (United States)"/>
    <x v="16"/>
    <n v="234000"/>
    <s v="David Yates"/>
    <s v="J.K. Rowling"/>
    <s v="Eddie Redmayne"/>
    <s v="United Kingdom"/>
    <n v="200000000"/>
    <n v="654855901"/>
    <s v="Heyday Films"/>
    <n v="134"/>
    <n v="251.1"/>
    <n v="794641947.56949425"/>
  </r>
  <r>
    <s v="Hunter Killer"/>
    <x v="0"/>
    <x v="2"/>
    <x v="38"/>
    <s v="October 26, 2018 (United States)"/>
    <x v="14"/>
    <n v="58000"/>
    <s v="Donovan Marsh"/>
    <s v="Arne Schmidt"/>
    <s v="Gerard Butler"/>
    <s v="United Kingdom"/>
    <n v="40000000"/>
    <n v="31676128"/>
    <s v="Hunter Killer Productions"/>
    <n v="121"/>
    <n v="251.1"/>
    <n v="38437738.75587415"/>
  </r>
  <r>
    <s v="The Mule"/>
    <x v="0"/>
    <x v="6"/>
    <x v="38"/>
    <s v="December 14, 2018 (United States)"/>
    <x v="9"/>
    <n v="121000"/>
    <s v="Clint Eastwood"/>
    <s v="Nick Schenk"/>
    <s v="Clint Eastwood"/>
    <s v="United States"/>
    <n v="50000000"/>
    <n v="174804407"/>
    <s v="Warner Bros."/>
    <n v="116"/>
    <n v="251.1"/>
    <n v="212118290.77220231"/>
  </r>
  <r>
    <s v="The Clovehitch Killer"/>
    <x v="9"/>
    <x v="6"/>
    <x v="38"/>
    <s v="November 16, 2018 (United States)"/>
    <x v="14"/>
    <n v="21000"/>
    <s v="Duncan Skiles"/>
    <s v="Christopher Ford"/>
    <s v="Dylan McDermott"/>
    <s v="United States"/>
    <m/>
    <n v="167994"/>
    <s v="End Cue"/>
    <n v="109"/>
    <n v="251.1"/>
    <n v="203854.12903225806"/>
  </r>
  <r>
    <s v="Robin Hood"/>
    <x v="8"/>
    <x v="2"/>
    <x v="38"/>
    <s v="November 21, 2018 (United States)"/>
    <x v="11"/>
    <n v="68000"/>
    <s v="Otto Bathurst"/>
    <s v="Ben Chandler"/>
    <s v="Taron Egerton"/>
    <s v="United States"/>
    <n v="100000000"/>
    <n v="86493046"/>
    <s v="Summit Entertainment"/>
    <n v="116"/>
    <n v="251.1"/>
    <n v="104955918.42373556"/>
  </r>
  <r>
    <s v="Beautiful Boy"/>
    <x v="0"/>
    <x v="5"/>
    <x v="38"/>
    <s v="October 25, 2018 (Israel)"/>
    <x v="4"/>
    <n v="59000"/>
    <s v="Felix van Groeningen"/>
    <s v="Luke Davies"/>
    <s v="Steve Carell"/>
    <s v="United States"/>
    <n v="25000000"/>
    <n v="16636604"/>
    <s v="Amazon Studios"/>
    <n v="120"/>
    <n v="251.1"/>
    <n v="20187866.343289524"/>
  </r>
  <r>
    <s v="Capharnaüm"/>
    <x v="0"/>
    <x v="0"/>
    <x v="38"/>
    <s v="September 20, 2018 (Lebanon)"/>
    <x v="0"/>
    <n v="71000"/>
    <s v="Nadine Labaki"/>
    <s v="Nadine Labaki"/>
    <s v="Zain Al Rafeea"/>
    <s v="Lebanon"/>
    <n v="4000000"/>
    <n v="64417003"/>
    <s v="Mooz Films"/>
    <n v="126"/>
    <n v="251.1"/>
    <n v="78167506.228992432"/>
  </r>
  <r>
    <s v="Adrift"/>
    <x v="8"/>
    <x v="2"/>
    <x v="38"/>
    <s v="June 1, 2018 (United States)"/>
    <x v="14"/>
    <n v="50000"/>
    <s v="Baltasar Kormákur"/>
    <s v="Aaron Kandell"/>
    <s v="Shailene Woodley"/>
    <s v="Hong Kong"/>
    <n v="35000000"/>
    <n v="59945012"/>
    <s v="Huayi Brothers"/>
    <n v="96"/>
    <n v="251.1"/>
    <n v="72740920.575069696"/>
  </r>
  <r>
    <s v="Love, Simon"/>
    <x v="8"/>
    <x v="3"/>
    <x v="38"/>
    <s v="March 16, 2018 (United States)"/>
    <x v="37"/>
    <n v="104000"/>
    <s v="Greg Berlanti"/>
    <s v="Becky Albertalli"/>
    <s v="Nick Robinson"/>
    <s v="United States"/>
    <n v="17000000"/>
    <n v="66316289"/>
    <s v="Fox 2000 Pictures"/>
    <n v="110"/>
    <n v="251.1"/>
    <n v="80472215.285941854"/>
  </r>
  <r>
    <s v="Mary Poppins Returns"/>
    <x v="1"/>
    <x v="3"/>
    <x v="38"/>
    <s v="December 19, 2018 (United States)"/>
    <x v="17"/>
    <n v="80000"/>
    <s v="Rob Marshall"/>
    <s v="P.L. Travers"/>
    <s v="Emily Blunt"/>
    <s v="United States"/>
    <n v="130000000"/>
    <n v="349546142"/>
    <s v="Lucamar Productions"/>
    <n v="130"/>
    <n v="251.1"/>
    <n v="424160531.53086418"/>
  </r>
  <r>
    <s v="Leave No Trace"/>
    <x v="1"/>
    <x v="1"/>
    <x v="38"/>
    <s v="June 29, 2018 (United Kingdom)"/>
    <x v="13"/>
    <n v="54000"/>
    <s v="Debra Granik"/>
    <s v="Debra Granik"/>
    <s v="Thomasin McKenzie"/>
    <s v="United States"/>
    <m/>
    <n v="7682928"/>
    <s v="BRON Studios"/>
    <n v="109"/>
    <n v="251.1"/>
    <n v="9322931.746714456"/>
  </r>
  <r>
    <s v="Bumblebee"/>
    <x v="8"/>
    <x v="2"/>
    <x v="38"/>
    <s v="December 21, 2018 (United States)"/>
    <x v="17"/>
    <n v="147000"/>
    <s v="Travis Knight"/>
    <s v="Christina Hodson"/>
    <s v="Hailee Steinfeld"/>
    <s v="China"/>
    <n v="135000000"/>
    <n v="467989645"/>
    <s v="Hasbro"/>
    <n v="114"/>
    <n v="251.1"/>
    <n v="567887076.19076061"/>
  </r>
  <r>
    <s v="Vice"/>
    <x v="0"/>
    <x v="5"/>
    <x v="38"/>
    <s v="December 25, 2018 (United States)"/>
    <x v="13"/>
    <n v="130000"/>
    <s v="Adam McKay"/>
    <s v="Adam McKay"/>
    <s v="Christian Bale"/>
    <s v="United States"/>
    <n v="60000000"/>
    <n v="76073488"/>
    <s v="Annapurna Pictures"/>
    <n v="132"/>
    <n v="251.1"/>
    <n v="92312193.52289924"/>
  </r>
  <r>
    <s v="Hotel Transylvania 3: Summer Vacation"/>
    <x v="1"/>
    <x v="10"/>
    <x v="38"/>
    <s v="July 13, 2018 (United States)"/>
    <x v="21"/>
    <n v="62000"/>
    <s v="Genndy Tartakovsky"/>
    <s v="Genndy Tartakovsky"/>
    <s v="Adam Sandler"/>
    <s v="United States"/>
    <n v="80000000"/>
    <n v="528583774"/>
    <s v="Sony Pictures Animation"/>
    <n v="97"/>
    <n v="251.1"/>
    <n v="641415674.78215849"/>
  </r>
  <r>
    <s v="Mile 22"/>
    <x v="0"/>
    <x v="2"/>
    <x v="38"/>
    <s v="August 17, 2018 (United States)"/>
    <x v="10"/>
    <n v="72000"/>
    <s v="Peter Berg"/>
    <s v="Graham Roland"/>
    <s v="Mark Wahlberg"/>
    <s v="United States"/>
    <n v="50000000"/>
    <n v="66308758"/>
    <s v="STX Entertainment"/>
    <n v="94"/>
    <n v="251.1"/>
    <n v="80463076.712863401"/>
  </r>
  <r>
    <s v="Peter Rabbit"/>
    <x v="1"/>
    <x v="10"/>
    <x v="38"/>
    <s v="February 9, 2018 (United States)"/>
    <x v="14"/>
    <n v="38000"/>
    <s v="Will Gluck"/>
    <s v="Rob Lieber"/>
    <s v="James Corden"/>
    <s v="United States"/>
    <n v="50000000"/>
    <n v="351496066"/>
    <s v="Columbia Pictures"/>
    <n v="95"/>
    <n v="251.1"/>
    <n v="426526687.81441653"/>
  </r>
  <r>
    <s v="12 Strong"/>
    <x v="0"/>
    <x v="2"/>
    <x v="38"/>
    <s v="January 19, 2018 (United States)"/>
    <x v="14"/>
    <n v="72000"/>
    <s v="Nicolai Fuglsig"/>
    <s v="Ted Tally"/>
    <s v="Chris Hemsworth"/>
    <s v="United States"/>
    <n v="35000000"/>
    <n v="67450815"/>
    <s v="Alcon Entertainment"/>
    <n v="130"/>
    <n v="251.1"/>
    <n v="81848918.082437277"/>
  </r>
  <r>
    <s v="The Spy Who Dumped Me"/>
    <x v="0"/>
    <x v="2"/>
    <x v="38"/>
    <s v="August 3, 2018 (United States)"/>
    <x v="10"/>
    <n v="72000"/>
    <s v="Susanna Fogel"/>
    <s v="Susanna Fogel"/>
    <s v="Justin Theroux"/>
    <s v="Canada"/>
    <n v="40000000"/>
    <n v="75339459"/>
    <s v="BRON Studios"/>
    <n v="117"/>
    <n v="251.1"/>
    <n v="91421478.125448033"/>
  </r>
  <r>
    <s v="Upgrade"/>
    <x v="0"/>
    <x v="2"/>
    <x v="38"/>
    <s v="June 1, 2018 (United States)"/>
    <x v="24"/>
    <n v="168000"/>
    <s v="Leigh Whannell"/>
    <s v="Leigh Whannell"/>
    <s v="Logan Marshall-Green"/>
    <s v="United States"/>
    <n v="5000000"/>
    <n v="16706680"/>
    <s v="Goalpost Pictures"/>
    <n v="100"/>
    <n v="251.1"/>
    <n v="20272900.820390284"/>
  </r>
  <r>
    <s v="Mary Queen of Scots"/>
    <x v="0"/>
    <x v="5"/>
    <x v="38"/>
    <s v="December 21, 2018 (United States)"/>
    <x v="21"/>
    <n v="45000"/>
    <s v="Josie Rourke"/>
    <s v="Beau Willimon"/>
    <s v="Saoirse Ronan"/>
    <s v="United Kingdom"/>
    <n v="25000000"/>
    <n v="46712809"/>
    <s v="Focus Features"/>
    <n v="124"/>
    <n v="251.1"/>
    <n v="56684161.299482279"/>
  </r>
  <r>
    <s v="Ralph Breaks the Internet"/>
    <x v="1"/>
    <x v="10"/>
    <x v="38"/>
    <s v="November 21, 2018 (United States)"/>
    <x v="9"/>
    <n v="140000"/>
    <s v="Phil Johnston"/>
    <s v="Phil Johnston"/>
    <s v="John C. Reilly"/>
    <s v="United States"/>
    <n v="175000000"/>
    <n v="529323962"/>
    <s v="Walt Disney Animation Studios"/>
    <n v="112"/>
    <n v="251.1"/>
    <n v="642313863.88450813"/>
  </r>
  <r>
    <s v="Overlord"/>
    <x v="0"/>
    <x v="2"/>
    <x v="38"/>
    <s v="November 9, 2018 (United States)"/>
    <x v="14"/>
    <n v="91000"/>
    <s v="Julius Avery"/>
    <s v="Billy Ray"/>
    <s v="Jovan Adepo"/>
    <s v="United States"/>
    <n v="38000000"/>
    <n v="41657844"/>
    <s v="Bad Robot"/>
    <n v="110"/>
    <n v="251.1"/>
    <n v="50550159.5651135"/>
  </r>
  <r>
    <s v="Tomb Raider"/>
    <x v="8"/>
    <x v="2"/>
    <x v="38"/>
    <s v="March 16, 2018 (United States)"/>
    <x v="21"/>
    <n v="197000"/>
    <s v="Roar Uthaug"/>
    <s v="Geneva Robertson-Dworet"/>
    <s v="Alicia Vikander"/>
    <s v="United Kingdom"/>
    <n v="94000000"/>
    <n v="274650803"/>
    <s v="Warner Bros."/>
    <n v="119"/>
    <n v="251.1"/>
    <n v="333277975.60374349"/>
  </r>
  <r>
    <s v="The Girl in the Spider's Web"/>
    <x v="0"/>
    <x v="2"/>
    <x v="38"/>
    <s v="November 9, 2018 (United States)"/>
    <x v="10"/>
    <n v="44000"/>
    <s v="Fede Alvarez"/>
    <s v="David Lagercrantz"/>
    <s v="Claire Foy"/>
    <s v="Germany"/>
    <n v="43000000"/>
    <n v="35164920"/>
    <s v="Columbia Pictures"/>
    <n v="115"/>
    <n v="251.1"/>
    <n v="42671250.991636798"/>
  </r>
  <r>
    <s v="Mortal Engines"/>
    <x v="8"/>
    <x v="2"/>
    <x v="38"/>
    <s v="December 14, 2018 (United States)"/>
    <x v="10"/>
    <n v="115000"/>
    <s v="Christian Rivers"/>
    <s v="Fran Walsh"/>
    <s v="Hera Hilmar"/>
    <s v="United States"/>
    <n v="100000000"/>
    <n v="83869818"/>
    <s v="Media Rights Capital (MRC)"/>
    <n v="128"/>
    <n v="251.1"/>
    <n v="101772734.14814815"/>
  </r>
  <r>
    <s v="Maze Runner: The Death Cure"/>
    <x v="8"/>
    <x v="2"/>
    <x v="38"/>
    <s v="January 26, 2018 (United States)"/>
    <x v="21"/>
    <n v="121000"/>
    <s v="Wes Ball"/>
    <s v="T.S. Nowlin"/>
    <s v="Dylan O'Brien"/>
    <s v="United States"/>
    <n v="62000000"/>
    <n v="288175335"/>
    <s v="Gotham Group"/>
    <n v="143"/>
    <n v="251.1"/>
    <n v="349689464.65352446"/>
  </r>
  <r>
    <s v="First Man"/>
    <x v="8"/>
    <x v="5"/>
    <x v="38"/>
    <s v="October 12, 2018 (United States)"/>
    <x v="4"/>
    <n v="176000"/>
    <s v="Damien Chazelle"/>
    <s v="Josh Singer"/>
    <s v="Ryan Gosling"/>
    <s v="United States"/>
    <n v="59000000"/>
    <n v="105713218"/>
    <s v="Universal Pictures"/>
    <n v="141"/>
    <n v="251.1"/>
    <n v="128278843.18837117"/>
  </r>
  <r>
    <s v="Creed II"/>
    <x v="8"/>
    <x v="0"/>
    <x v="38"/>
    <s v="November 21, 2018 (United States)"/>
    <x v="12"/>
    <n v="111000"/>
    <s v="Steven Caple Jr."/>
    <s v="Juel Taylor"/>
    <s v="Michael B. Jordan"/>
    <s v="United States"/>
    <n v="50000000"/>
    <n v="214215889"/>
    <s v="Metro-Goldwyn-Mayer (MGM)"/>
    <n v="130"/>
    <n v="251.1"/>
    <n v="259942578.16925526"/>
  </r>
  <r>
    <s v="Rampage"/>
    <x v="8"/>
    <x v="2"/>
    <x v="38"/>
    <s v="April 13, 2018 (United States)"/>
    <x v="10"/>
    <n v="151000"/>
    <s v="Brad Peyton"/>
    <s v="Ryan Engle"/>
    <s v="Dwayne Johnson"/>
    <s v="United States"/>
    <n v="120000000"/>
    <n v="428028233"/>
    <s v="New Line Cinema"/>
    <n v="107"/>
    <n v="251.1"/>
    <n v="519395470.31103146"/>
  </r>
  <r>
    <s v="Everybody Knows"/>
    <x v="0"/>
    <x v="6"/>
    <x v="38"/>
    <s v="February 8, 2019 (United States)"/>
    <x v="15"/>
    <n v="31000"/>
    <s v="Asghar Farhadi"/>
    <s v="Asghar Farhadi"/>
    <s v="Penélope Cruz"/>
    <s v="Spain"/>
    <m/>
    <n v="19176163"/>
    <s v="Memento Films Production"/>
    <n v="133"/>
    <n v="251.1"/>
    <n v="23269521.569494225"/>
  </r>
  <r>
    <s v="Mid90s"/>
    <x v="0"/>
    <x v="3"/>
    <x v="38"/>
    <s v="October 26, 2018 (United States)"/>
    <x v="34"/>
    <n v="54000"/>
    <s v="Jonah Hill"/>
    <s v="Jonah Hill"/>
    <s v="Sunny Suljic"/>
    <s v="United States"/>
    <n v="10000000"/>
    <n v="9303022"/>
    <s v="A24"/>
    <n v="85"/>
    <n v="251.1"/>
    <n v="11288852.263639985"/>
  </r>
  <r>
    <s v="Replicas"/>
    <x v="8"/>
    <x v="0"/>
    <x v="38"/>
    <s v="January 11, 2019 (United States)"/>
    <x v="30"/>
    <n v="34000"/>
    <s v="Jeffrey Nachmanoff"/>
    <s v="Chad St. John"/>
    <s v="Keanu Reeves"/>
    <s v="United Kingdom"/>
    <n v="30000000"/>
    <n v="9330075"/>
    <s v="Company Films"/>
    <n v="107"/>
    <n v="251.1"/>
    <n v="11321680.017921146"/>
  </r>
  <r>
    <s v="Widows"/>
    <x v="0"/>
    <x v="6"/>
    <x v="38"/>
    <s v="November 16, 2018 (United States)"/>
    <x v="15"/>
    <n v="91000"/>
    <s v="Steve McQueen"/>
    <s v="Gillian Flynn"/>
    <s v="Viola Davis"/>
    <s v="United Kingdom"/>
    <n v="42000000"/>
    <n v="75984700"/>
    <s v="New Regency Productions"/>
    <n v="129"/>
    <n v="251.1"/>
    <n v="92204452.76782158"/>
  </r>
  <r>
    <s v="Burning"/>
    <x v="4"/>
    <x v="0"/>
    <x v="38"/>
    <s v="May 17, 2018 (South Korea)"/>
    <x v="24"/>
    <n v="54000"/>
    <s v="Chang-dong Lee"/>
    <s v="Jungmi Oh"/>
    <s v="Yoo Ah-in"/>
    <s v="South Korea"/>
    <m/>
    <n v="7578063"/>
    <s v="Pine House Film"/>
    <n v="148"/>
    <n v="251.1"/>
    <n v="9195682.1827956978"/>
  </r>
  <r>
    <s v="Searching"/>
    <x v="8"/>
    <x v="0"/>
    <x v="38"/>
    <s v="August 31, 2018 (United States)"/>
    <x v="37"/>
    <n v="148000"/>
    <s v="Aneesh Chaganty"/>
    <s v="Aneesh Chaganty"/>
    <s v="John Cho"/>
    <s v="United States"/>
    <n v="880000"/>
    <n v="75462037"/>
    <s v="Screen Gems"/>
    <n v="102"/>
    <n v="251.1"/>
    <n v="91570221.720031857"/>
  </r>
  <r>
    <s v="Life Itself"/>
    <x v="0"/>
    <x v="0"/>
    <x v="38"/>
    <s v="September 21, 2018 (United States)"/>
    <x v="15"/>
    <n v="19000"/>
    <s v="Dan Fogelman"/>
    <s v="Dan Fogelman"/>
    <s v="Oscar Isaac"/>
    <s v="United States"/>
    <n v="10000000"/>
    <n v="7997774"/>
    <s v="FilmNation Entertainment"/>
    <n v="117"/>
    <n v="251.1"/>
    <n v="9704985.017124651"/>
  </r>
  <r>
    <s v="Blockers"/>
    <x v="0"/>
    <x v="3"/>
    <x v="38"/>
    <s v="April 6, 2018 (United States)"/>
    <x v="19"/>
    <n v="74000"/>
    <s v="Kay Cannon"/>
    <s v="Brian Kehoe"/>
    <s v="Leslie Mann"/>
    <s v="United States"/>
    <n v="21000000"/>
    <n v="94019120"/>
    <s v="Point Grey Pictures"/>
    <n v="102"/>
    <n v="251.1"/>
    <n v="114088513.99442452"/>
  </r>
  <r>
    <s v="The Strangers: Prey at Night"/>
    <x v="0"/>
    <x v="4"/>
    <x v="38"/>
    <s v="March 9, 2018 (United States)"/>
    <x v="33"/>
    <n v="28000"/>
    <s v="Johannes Roberts"/>
    <s v="Bryan Bertino"/>
    <s v="Christina Hendricks"/>
    <s v="United States"/>
    <n v="5000000"/>
    <n v="31039126"/>
    <s v="Aviron Pictures"/>
    <n v="85"/>
    <n v="251.1"/>
    <n v="37664761.816806056"/>
  </r>
  <r>
    <s v="Peppermint"/>
    <x v="0"/>
    <x v="2"/>
    <x v="38"/>
    <s v="September 7, 2018 (United States)"/>
    <x v="16"/>
    <n v="60000"/>
    <s v="Pierre Morel"/>
    <s v="Chad St. John"/>
    <s v="Jennifer Garner"/>
    <s v="Hong Kong"/>
    <n v="25000000"/>
    <n v="53918723"/>
    <s v="STX Films"/>
    <n v="101"/>
    <n v="251.1"/>
    <n v="65428255.26921545"/>
  </r>
  <r>
    <s v="High Life"/>
    <x v="0"/>
    <x v="1"/>
    <x v="38"/>
    <s v="April 12, 2019 (United States)"/>
    <x v="1"/>
    <n v="31000"/>
    <s v="Claire Denis"/>
    <s v="Claire Denis"/>
    <s v="Robert Pattinson"/>
    <s v="France"/>
    <m/>
    <n v="2133033"/>
    <s v="Alcatraz Films"/>
    <n v="113"/>
    <n v="251.1"/>
    <n v="2588351.872162485"/>
  </r>
  <r>
    <s v="Every Day"/>
    <x v="8"/>
    <x v="0"/>
    <x v="38"/>
    <s v="February 23, 2018 (United States)"/>
    <x v="16"/>
    <n v="20000"/>
    <s v="Michael Sucsy"/>
    <s v="Jesse Andrews"/>
    <s v="Angourie Rice"/>
    <s v="Canada"/>
    <n v="4900000"/>
    <n v="10421847"/>
    <s v="Likely Story"/>
    <n v="97"/>
    <n v="251.1"/>
    <n v="12646502.512544803"/>
  </r>
  <r>
    <s v="Operation Finale"/>
    <x v="8"/>
    <x v="5"/>
    <x v="38"/>
    <s v="August 29, 2018 (United States)"/>
    <x v="14"/>
    <n v="36000"/>
    <s v="Chris Weitz"/>
    <s v="Matthew Orton"/>
    <s v="Oscar Isaac"/>
    <s v="United States"/>
    <n v="24000000"/>
    <n v="17612099"/>
    <s v="Metro-Goldwyn-Mayer (MGM)"/>
    <n v="122"/>
    <n v="251.1"/>
    <n v="21371591.259657506"/>
  </r>
  <r>
    <s v="Shoplifters"/>
    <x v="0"/>
    <x v="6"/>
    <x v="38"/>
    <s v="November 23, 2018 (United States)"/>
    <x v="6"/>
    <n v="68000"/>
    <s v="Hirokazu Koreeda"/>
    <s v="Hirokazu Koreeda"/>
    <s v="Lily Franky"/>
    <s v="Japan"/>
    <m/>
    <n v="67999335"/>
    <s v="AOI Promotion"/>
    <n v="121"/>
    <n v="251.1"/>
    <n v="82514525.585424125"/>
  </r>
  <r>
    <s v="Blindspotting"/>
    <x v="0"/>
    <x v="3"/>
    <x v="38"/>
    <s v="July 27, 2018 (United States)"/>
    <x v="34"/>
    <n v="29000"/>
    <s v="Carlos López Estrada"/>
    <s v="Rafael Casal"/>
    <s v="Daveed Diggs"/>
    <s v="United States"/>
    <m/>
    <n v="5006989"/>
    <s v="Snoot Entertainment"/>
    <n v="95"/>
    <n v="251.1"/>
    <n v="6075784.7403424932"/>
  </r>
  <r>
    <s v="The Sisters Brothers"/>
    <x v="0"/>
    <x v="6"/>
    <x v="38"/>
    <s v="October 19, 2018 (United States)"/>
    <x v="9"/>
    <n v="58000"/>
    <s v="Jacques Audiard"/>
    <s v="Jacques Audiard"/>
    <s v="John C. Reilly"/>
    <s v="France"/>
    <n v="38000000"/>
    <n v="13143056"/>
    <s v="Why Not Productions"/>
    <n v="122"/>
    <n v="251.1"/>
    <n v="15948582.888092393"/>
  </r>
  <r>
    <s v="The Nightingale"/>
    <x v="0"/>
    <x v="1"/>
    <x v="38"/>
    <s v="August 29, 2019 (Australia)"/>
    <x v="4"/>
    <n v="24000"/>
    <s v="Jennifer Kent"/>
    <s v="Jennifer Kent"/>
    <s v="Aisling Franciosi"/>
    <s v="Australia"/>
    <m/>
    <n v="988687"/>
    <s v="Causeway Films"/>
    <n v="136"/>
    <n v="251.1"/>
    <n v="1199732.8908801274"/>
  </r>
  <r>
    <s v="Greta"/>
    <x v="0"/>
    <x v="0"/>
    <x v="38"/>
    <s v="March 1, 2019 (United States)"/>
    <x v="22"/>
    <n v="30000"/>
    <s v="Neil Jordan"/>
    <s v="Ray Wright"/>
    <s v="Isabelle Huppert"/>
    <s v="Ireland"/>
    <m/>
    <n v="18653107"/>
    <s v="Sidney Kimmel Entertainment"/>
    <n v="98"/>
    <n v="251.1"/>
    <n v="22634813.631620869"/>
  </r>
  <r>
    <s v="I Feel Pretty"/>
    <x v="8"/>
    <x v="3"/>
    <x v="38"/>
    <s v="April 20, 2018 (United States)"/>
    <x v="30"/>
    <n v="51000"/>
    <s v="Abby Kohn"/>
    <s v="Abby Kohn"/>
    <s v="Amy Schumer"/>
    <s v="China"/>
    <n v="32000000"/>
    <n v="94539426"/>
    <s v="Huayi Brothers Pictures"/>
    <n v="110"/>
    <n v="251.1"/>
    <n v="114719884.91517323"/>
  </r>
  <r>
    <s v="Hotel Artemis"/>
    <x v="0"/>
    <x v="2"/>
    <x v="38"/>
    <s v="June 8, 2018 (United States)"/>
    <x v="10"/>
    <n v="49000"/>
    <s v="Drew Pearce"/>
    <s v="Drew Pearce"/>
    <s v="Jodie Foster"/>
    <s v="United Kingdom"/>
    <n v="15000000"/>
    <n v="13313581"/>
    <s v="The Ink Factory"/>
    <n v="94"/>
    <n v="251.1"/>
    <n v="16155508.286340103"/>
  </r>
  <r>
    <s v="Slender Man"/>
    <x v="8"/>
    <x v="4"/>
    <x v="38"/>
    <s v="August 10, 2018 (United States)"/>
    <x v="56"/>
    <n v="30000"/>
    <s v="Sylvain White"/>
    <s v="David Birke"/>
    <s v="Joey King"/>
    <s v="United States"/>
    <n v="10000000"/>
    <n v="51738549"/>
    <s v="Screen Gems"/>
    <n v="93"/>
    <n v="251.1"/>
    <n v="62782699.642771803"/>
  </r>
  <r>
    <s v="Trial by Fire"/>
    <x v="0"/>
    <x v="5"/>
    <x v="38"/>
    <s v="May 17, 2019 (United States)"/>
    <x v="9"/>
    <n v="7200"/>
    <s v="Edward Zwick"/>
    <s v="Geoffrey Fletcher"/>
    <s v="Jack O'Connell"/>
    <s v="United States"/>
    <m/>
    <n v="148504"/>
    <s v="Flashlight Films"/>
    <n v="127"/>
    <n v="251.1"/>
    <n v="180203.77857427319"/>
  </r>
  <r>
    <s v="American Woman"/>
    <x v="0"/>
    <x v="0"/>
    <x v="38"/>
    <s v="June 14, 2019 (United States)"/>
    <x v="8"/>
    <n v="5800"/>
    <s v="Jake Scott"/>
    <s v="Brad Ingelsby"/>
    <s v="Sienna Miller"/>
    <s v="United Kingdom"/>
    <m/>
    <n v="245416"/>
    <s v="Romulus Entertainment"/>
    <n v="111"/>
    <n v="251.1"/>
    <n v="297802.68896853842"/>
  </r>
  <r>
    <s v="Book Club"/>
    <x v="8"/>
    <x v="3"/>
    <x v="38"/>
    <s v="May 18, 2018 (United States)"/>
    <x v="10"/>
    <n v="26000"/>
    <s v="Bill Holderman"/>
    <s v="Bill Holderman"/>
    <s v="Diane Keaton"/>
    <s v="United States"/>
    <n v="10000000"/>
    <n v="104438188"/>
    <s v="Apartment Story"/>
    <n v="104"/>
    <n v="251.1"/>
    <n v="126731644.29948227"/>
  </r>
  <r>
    <s v="Slaughterhouse Rulez"/>
    <x v="0"/>
    <x v="2"/>
    <x v="38"/>
    <s v="May 17, 2019 (United States)"/>
    <x v="11"/>
    <n v="13000"/>
    <s v="Crispian Mills"/>
    <s v="Crispian Mills"/>
    <s v="Jassa Ahluwalia"/>
    <s v="United Kingdom"/>
    <m/>
    <n v="730762"/>
    <s v="Catalyst Global Media"/>
    <n v="104"/>
    <n v="251.1"/>
    <n v="886751.02110712859"/>
  </r>
  <r>
    <s v="Sorry to Bother You"/>
    <x v="0"/>
    <x v="3"/>
    <x v="38"/>
    <s v="July 13, 2018 (United States)"/>
    <x v="15"/>
    <n v="69000"/>
    <s v="Boots Riley"/>
    <s v="Boots Riley"/>
    <s v="LaKeith Stanfield"/>
    <s v="United States"/>
    <n v="3200000"/>
    <n v="18170707"/>
    <s v="Cinereach"/>
    <n v="112"/>
    <n v="251.1"/>
    <n v="22049440.154918358"/>
  </r>
  <r>
    <s v="Pacific Rim: Uprising"/>
    <x v="8"/>
    <x v="2"/>
    <x v="38"/>
    <s v="March 23, 2018 (United States)"/>
    <x v="41"/>
    <n v="110000"/>
    <s v="Steven S. DeKnight"/>
    <s v="Steven S. DeKnight"/>
    <s v="John Boyega"/>
    <s v="United Kingdom"/>
    <n v="150000000"/>
    <n v="290930148"/>
    <s v="Legendary Entertainment"/>
    <n v="111"/>
    <n v="251.1"/>
    <n v="353032322.16487455"/>
  </r>
  <r>
    <s v="Holmes &amp; Watson"/>
    <x v="8"/>
    <x v="3"/>
    <x v="38"/>
    <s v="December 25, 2018 (United States)"/>
    <x v="51"/>
    <n v="33000"/>
    <s v="Etan Cohen"/>
    <s v="Etan Cohen"/>
    <s v="Will Ferrell"/>
    <s v="United States"/>
    <n v="42000000"/>
    <n v="40466970"/>
    <s v="Columbia Pictures"/>
    <n v="90"/>
    <n v="251.1"/>
    <n v="49105080.681003585"/>
  </r>
  <r>
    <s v="The Darkest Minds"/>
    <x v="8"/>
    <x v="2"/>
    <x v="38"/>
    <s v="August 3, 2018 (United States)"/>
    <x v="46"/>
    <n v="30000"/>
    <s v="Jennifer Yuh Nelson"/>
    <s v="Chad Hodge"/>
    <s v="Amandla Stenberg"/>
    <s v="United States"/>
    <n v="34000000"/>
    <n v="41142379"/>
    <s v="21 Laps Entertainment"/>
    <n v="104"/>
    <n v="251.1"/>
    <n v="49924663.007964954"/>
  </r>
  <r>
    <s v="Cold War"/>
    <x v="0"/>
    <x v="0"/>
    <x v="38"/>
    <s v="June 8, 2018 (Poland)"/>
    <x v="37"/>
    <n v="52000"/>
    <s v="Pawel Pawlikowski"/>
    <s v="Pawel Pawlikowski"/>
    <s v="Joanna Kulig"/>
    <s v="Poland"/>
    <m/>
    <n v="20343051"/>
    <s v="Opus Film"/>
    <n v="89"/>
    <n v="251.1"/>
    <n v="24685494.383512545"/>
  </r>
  <r>
    <s v="Truth or Dare"/>
    <x v="8"/>
    <x v="4"/>
    <x v="38"/>
    <s v="April 13, 2018 (United States)"/>
    <x v="33"/>
    <n v="50000"/>
    <s v="Jeff Wadlow"/>
    <s v="Michael Reisz"/>
    <s v="Lucy Hale"/>
    <s v="United States"/>
    <n v="3500000"/>
    <n v="95330710"/>
    <s v="Blumhouse Productions"/>
    <n v="100"/>
    <n v="251.1"/>
    <n v="115680077.0091597"/>
  </r>
  <r>
    <s v="Alpha"/>
    <x v="8"/>
    <x v="2"/>
    <x v="38"/>
    <s v="August 17, 2018 (United States)"/>
    <x v="17"/>
    <n v="58000"/>
    <s v="Albert Hughes"/>
    <s v="Daniele Sebastian Wiedenhaupt"/>
    <s v="Kodi Smit-McPhee"/>
    <s v="United States"/>
    <n v="51000000"/>
    <n v="98203196"/>
    <s v="Studio 8"/>
    <n v="96"/>
    <n v="251.1"/>
    <n v="119165726.09000398"/>
  </r>
  <r>
    <s v="At Eternity's Gate"/>
    <x v="8"/>
    <x v="5"/>
    <x v="38"/>
    <s v="February 15, 2019 (France)"/>
    <x v="15"/>
    <n v="31000"/>
    <s v="Julian Schnabel"/>
    <s v="Jean-Claude Carrière"/>
    <s v="Willem Dafoe"/>
    <s v="Ireland"/>
    <m/>
    <n v="11473638"/>
    <s v="CBS Films"/>
    <n v="111"/>
    <n v="251.1"/>
    <n v="13922809.632019116"/>
  </r>
  <r>
    <s v="Overboard"/>
    <x v="8"/>
    <x v="3"/>
    <x v="38"/>
    <s v="May 4, 2018 (United States)"/>
    <x v="22"/>
    <n v="36000"/>
    <s v="Rob Greenberg"/>
    <s v="Bob Fisher"/>
    <s v="Eugenio Derbez"/>
    <s v="United States"/>
    <n v="12000000"/>
    <n v="91244913"/>
    <s v="Metro-Goldwyn-Mayer (MGM)"/>
    <n v="112"/>
    <n v="251.1"/>
    <n v="110722122.62485066"/>
  </r>
  <r>
    <s v="Summer of 84"/>
    <x v="4"/>
    <x v="0"/>
    <x v="38"/>
    <s v="August 10, 2018 (United States)"/>
    <x v="17"/>
    <n v="36000"/>
    <s v="François Simard"/>
    <s v="Matt Leslie"/>
    <s v="Graham Verchere"/>
    <s v="Canada"/>
    <m/>
    <n v="42027"/>
    <s v="Brightlight Pictures"/>
    <n v="105"/>
    <n v="251.1"/>
    <n v="50998.115890083631"/>
  </r>
  <r>
    <s v="Arctic"/>
    <x v="8"/>
    <x v="1"/>
    <x v="38"/>
    <s v="January 31, 2019 (Denmark)"/>
    <x v="8"/>
    <n v="46000"/>
    <s v="Joe Penna"/>
    <s v="Joe Penna"/>
    <s v="Mads Mikkelsen"/>
    <s v="Iceland"/>
    <n v="2000000"/>
    <n v="4165776"/>
    <s v="Armory Films"/>
    <n v="98"/>
    <n v="251.1"/>
    <n v="5055005.7634408604"/>
  </r>
  <r>
    <s v="A Wrinkle in Time"/>
    <x v="1"/>
    <x v="1"/>
    <x v="38"/>
    <s v="March 9, 2018 (United States)"/>
    <x v="29"/>
    <n v="42000"/>
    <s v="Ava DuVernay"/>
    <s v="Jennifer Lee"/>
    <s v="Storm Reid"/>
    <s v="United States"/>
    <n v="100000000"/>
    <n v="132675864"/>
    <s v="Legend3D"/>
    <n v="109"/>
    <n v="251.1"/>
    <n v="160996956.43488649"/>
  </r>
  <r>
    <s v="London Fields"/>
    <x v="0"/>
    <x v="6"/>
    <x v="38"/>
    <s v="October 26, 2018 (United States)"/>
    <x v="35"/>
    <n v="7800"/>
    <s v="Mathew Cullen"/>
    <s v="Roberta Hanley"/>
    <s v="Amber Heard"/>
    <s v="United Kingdom"/>
    <n v="8000000"/>
    <n v="487420"/>
    <s v="Muse Productions"/>
    <n v="118"/>
    <n v="251.1"/>
    <n v="591465.04978096369"/>
  </r>
  <r>
    <s v="Andhadhun"/>
    <x v="4"/>
    <x v="6"/>
    <x v="38"/>
    <s v="October 5, 2018 (United States)"/>
    <x v="7"/>
    <n v="79000"/>
    <s v="Sriram Raghavan"/>
    <s v="Arijit Biswas"/>
    <s v="Ayushmann Khurrana"/>
    <s v="India"/>
    <n v="4500000"/>
    <n v="62475342"/>
    <s v="Matchbox Pictures"/>
    <n v="139"/>
    <n v="251.1"/>
    <n v="75811376.771804065"/>
  </r>
  <r>
    <s v="Hotel Mumbai"/>
    <x v="0"/>
    <x v="2"/>
    <x v="38"/>
    <s v="March 29, 2019 (United States)"/>
    <x v="37"/>
    <n v="57000"/>
    <s v="Anthony Maras"/>
    <s v="John Collee"/>
    <s v="Dev Patel"/>
    <s v="Australia"/>
    <m/>
    <n v="21315827"/>
    <s v="India Take One Productions"/>
    <n v="123"/>
    <n v="251.1"/>
    <n v="25865919.900039826"/>
  </r>
  <r>
    <s v="Life of the Party"/>
    <x v="8"/>
    <x v="3"/>
    <x v="38"/>
    <s v="May 11, 2018 (United States)"/>
    <x v="41"/>
    <n v="35000"/>
    <s v="Ben Falcone"/>
    <s v="Melissa McCarthy"/>
    <s v="Melissa McCarthy"/>
    <s v="United States"/>
    <n v="30000000"/>
    <n v="65859911"/>
    <s v="New Line Cinema"/>
    <n v="105"/>
    <n v="251.1"/>
    <n v="79918418.485463962"/>
  </r>
  <r>
    <s v="American Animals"/>
    <x v="0"/>
    <x v="5"/>
    <x v="38"/>
    <s v="August 14, 2018 (United States)"/>
    <x v="9"/>
    <n v="41000"/>
    <s v="Bart Layton"/>
    <s v="Bart Layton"/>
    <s v="Spencer Reinhard"/>
    <s v="United Kingdom"/>
    <m/>
    <n v="4080073"/>
    <s v="Film4"/>
    <n v="116"/>
    <n v="251.1"/>
    <n v="4951008.5348466747"/>
  </r>
  <r>
    <s v="The House with a Clock in Its Walls"/>
    <x v="1"/>
    <x v="3"/>
    <x v="38"/>
    <s v="September 21, 2018 (United States)"/>
    <x v="10"/>
    <n v="48000"/>
    <s v="Eli Roth"/>
    <s v="John Bellairs"/>
    <s v="Jack Black"/>
    <s v="United States"/>
    <n v="42000000"/>
    <n v="131523093"/>
    <s v="DreamWorks"/>
    <n v="105"/>
    <n v="251.1"/>
    <n v="159598114.04659498"/>
  </r>
  <r>
    <s v="Brian Banks"/>
    <x v="8"/>
    <x v="5"/>
    <x v="38"/>
    <s v="August 9, 2019 (United States)"/>
    <x v="13"/>
    <n v="5400"/>
    <s v="Tom Shadyac"/>
    <s v="Doug Atchison"/>
    <s v="Aldis Hodge"/>
    <s v="United States"/>
    <n v="10000000"/>
    <n v="4376819"/>
    <s v="ShivHans Pictures"/>
    <n v="99"/>
    <n v="251.1"/>
    <n v="5311098.1652727993"/>
  </r>
  <r>
    <s v="Gotti"/>
    <x v="0"/>
    <x v="5"/>
    <x v="38"/>
    <s v="June 14, 2018 (Hungary)"/>
    <x v="32"/>
    <n v="14000"/>
    <s v="Kevin Connolly"/>
    <s v="Leo Rossi"/>
    <s v="John Travolta"/>
    <s v="Canada"/>
    <n v="10000000"/>
    <n v="6412349"/>
    <s v="Emmett/Furla/Oasis Films (EFO Films)"/>
    <n v="112"/>
    <n v="251.1"/>
    <n v="7781133.9717244124"/>
  </r>
  <r>
    <s v="Christopher Robin"/>
    <x v="1"/>
    <x v="1"/>
    <x v="38"/>
    <s v="August 3, 2018 (United States)"/>
    <x v="4"/>
    <n v="72000"/>
    <s v="Marc Forster"/>
    <s v="A.A. Milne"/>
    <s v="Ewan McGregor"/>
    <s v="United Kingdom"/>
    <n v="75000000"/>
    <n v="197744377"/>
    <s v="2DUX²"/>
    <n v="104"/>
    <n v="251.1"/>
    <n v="239955044.49183592"/>
  </r>
  <r>
    <s v="Destroyer"/>
    <x v="0"/>
    <x v="2"/>
    <x v="38"/>
    <s v="December 27, 2018 (Israel)"/>
    <x v="19"/>
    <n v="27000"/>
    <s v="Karyn Kusama"/>
    <s v="Phil Hay"/>
    <s v="Nicole Kidman"/>
    <s v="United States"/>
    <n v="9000000"/>
    <n v="5580940"/>
    <s v="Annapurna Pictures"/>
    <n v="121"/>
    <n v="251.1"/>
    <n v="6772251.7642373554"/>
  </r>
  <r>
    <s v="We Have Always Lived in the Castle"/>
    <x v="4"/>
    <x v="0"/>
    <x v="38"/>
    <s v="May 17, 2019 (United States)"/>
    <x v="41"/>
    <n v="6100"/>
    <s v="Stacie Passon"/>
    <s v="Mark Kruger"/>
    <s v="Taissa Farmiga"/>
    <s v="United States"/>
    <m/>
    <n v="62567"/>
    <s v="Mighty Engine"/>
    <n v="90"/>
    <n v="251.1"/>
    <n v="75922.60015929908"/>
  </r>
  <r>
    <s v="The Miseducation of Cameron Post"/>
    <x v="4"/>
    <x v="0"/>
    <x v="38"/>
    <s v="September 7, 2018 (United Kingdom)"/>
    <x v="14"/>
    <n v="20000"/>
    <s v="Desiree Akhavan"/>
    <s v="Desiree Akhavan"/>
    <s v="Chloë Grace Moretz"/>
    <s v="United States"/>
    <m/>
    <n v="1474577"/>
    <s v="Beachside Films"/>
    <n v="91"/>
    <n v="251.1"/>
    <n v="1789341.3456790124"/>
  </r>
  <r>
    <s v="Insidious: The Last Key"/>
    <x v="8"/>
    <x v="4"/>
    <x v="38"/>
    <s v="January 5, 2018 (United States)"/>
    <x v="46"/>
    <n v="55000"/>
    <s v="Adam Robitel"/>
    <s v="Leigh Whannell"/>
    <s v="Lin Shaye"/>
    <s v="United States"/>
    <n v="10000000"/>
    <n v="167885588"/>
    <s v="Blumhouse Productions"/>
    <n v="103"/>
    <n v="251.1"/>
    <n v="203722575.32297888"/>
  </r>
  <r>
    <s v="Mary Magdalene"/>
    <x v="0"/>
    <x v="5"/>
    <x v="38"/>
    <s v="March 16, 2018 (United Kingdom)"/>
    <x v="23"/>
    <n v="9300"/>
    <s v="Garth Davis"/>
    <s v="Helen Edmundson"/>
    <s v="Rooney Mara"/>
    <s v="United Kingdom"/>
    <m/>
    <n v="11710110"/>
    <s v="See-Saw Films"/>
    <n v="120"/>
    <n v="251.1"/>
    <n v="14209759.127837515"/>
  </r>
  <r>
    <s v="Don't Worry, He Won't Get Far on Foot"/>
    <x v="0"/>
    <x v="5"/>
    <x v="38"/>
    <s v="April 4, 2018 (France)"/>
    <x v="15"/>
    <n v="24000"/>
    <s v="Gus Van Sant"/>
    <s v="John Callahan"/>
    <s v="Joaquin Phoenix"/>
    <s v="France"/>
    <m/>
    <n v="4241656"/>
    <s v="Amazon Studios"/>
    <n v="114"/>
    <n v="251.1"/>
    <n v="5147083.1668657903"/>
  </r>
  <r>
    <s v="Can You Ever Forgive Me?"/>
    <x v="0"/>
    <x v="5"/>
    <x v="38"/>
    <s v="November 2, 2018 (South Africa)"/>
    <x v="12"/>
    <n v="49000"/>
    <s v="Marielle Heller"/>
    <s v="Nicole Holofcener"/>
    <s v="Melissa McCarthy"/>
    <s v="United States"/>
    <n v="10000000"/>
    <n v="12442161"/>
    <s v="Archer Gray"/>
    <n v="106"/>
    <n v="251.1"/>
    <n v="15098074.299880525"/>
  </r>
  <r>
    <s v="Unsane"/>
    <x v="0"/>
    <x v="0"/>
    <x v="38"/>
    <s v="March 23, 2018 (United States)"/>
    <x v="5"/>
    <n v="42000"/>
    <s v="Steven Soderbergh"/>
    <s v="Jonathan Bernstein"/>
    <s v="Claire Foy"/>
    <s v="United States"/>
    <n v="1500000"/>
    <n v="14293601"/>
    <s v="Fingerprint Releasing"/>
    <n v="98"/>
    <n v="251.1"/>
    <n v="17344724.112704102"/>
  </r>
  <r>
    <s v="Boy Erased"/>
    <x v="0"/>
    <x v="5"/>
    <x v="38"/>
    <s v="November 8, 2018 (Australia)"/>
    <x v="15"/>
    <n v="35000"/>
    <s v="Joel Edgerton"/>
    <s v="Garrard Conley"/>
    <s v="Lucas Hedges"/>
    <s v="Australia"/>
    <n v="11000000"/>
    <n v="11853081"/>
    <s v="Focus Features"/>
    <n v="115"/>
    <n v="251.1"/>
    <n v="14383248.827956989"/>
  </r>
  <r>
    <s v="Johnny English Strikes Again"/>
    <x v="1"/>
    <x v="2"/>
    <x v="38"/>
    <s v="October 26, 2018 (United States)"/>
    <x v="19"/>
    <n v="67000"/>
    <s v="David Kerr"/>
    <s v="William Davies"/>
    <s v="Rowan Atkinson"/>
    <s v="United Kingdom"/>
    <n v="25000000"/>
    <n v="158972499"/>
    <s v="Universal Pictures"/>
    <n v="89"/>
    <n v="251.1"/>
    <n v="192906891.45878136"/>
  </r>
  <r>
    <s v="Skyscraper"/>
    <x v="8"/>
    <x v="2"/>
    <x v="38"/>
    <s v="July 13, 2018 (United States)"/>
    <x v="1"/>
    <n v="111000"/>
    <s v="Rawson Marshall Thurber"/>
    <s v="Rawson Marshall Thurber"/>
    <s v="Dwayne Johnson"/>
    <s v="United States"/>
    <n v="125000000"/>
    <n v="304868961"/>
    <s v="Legendary Entertainment"/>
    <n v="102"/>
    <n v="251.1"/>
    <n v="369946524.95698923"/>
  </r>
  <r>
    <s v="Wildlife"/>
    <x v="8"/>
    <x v="0"/>
    <x v="38"/>
    <s v="January 1, 2019 (United States)"/>
    <x v="8"/>
    <n v="26000"/>
    <s v="Paul Dano"/>
    <s v="Paul Dano"/>
    <s v="Ed Oxenbould"/>
    <s v="United States"/>
    <m/>
    <n v="3321367"/>
    <s v="June Pictures"/>
    <n v="105"/>
    <n v="251.1"/>
    <n v="4030348.5659099957"/>
  </r>
  <r>
    <s v="The Old Man &amp; the Gun"/>
    <x v="8"/>
    <x v="5"/>
    <x v="38"/>
    <s v="October 19, 2018 (United States)"/>
    <x v="17"/>
    <n v="42000"/>
    <s v="David Lowery"/>
    <s v="David Lowery"/>
    <s v="Robert Redford"/>
    <s v="United States"/>
    <m/>
    <n v="17860397"/>
    <s v="Fox Searchlight Pictures"/>
    <n v="93"/>
    <n v="251.1"/>
    <n v="21672891.142572679"/>
  </r>
  <r>
    <s v="Forever My Girl"/>
    <x v="1"/>
    <x v="3"/>
    <x v="38"/>
    <s v="January 19, 2018 (United States)"/>
    <x v="17"/>
    <n v="16000"/>
    <s v="Bethany Ashton Wolf"/>
    <s v="Bethany Ashton Wolf"/>
    <s v="Alex Roe"/>
    <s v="United States"/>
    <n v="3500000"/>
    <n v="16376066"/>
    <s v="LD Entertainment"/>
    <n v="108"/>
    <n v="251.1"/>
    <n v="19871713.700517721"/>
  </r>
  <r>
    <s v="On the Basis of Sex"/>
    <x v="8"/>
    <x v="5"/>
    <x v="38"/>
    <s v="January 11, 2019 (United States)"/>
    <x v="12"/>
    <n v="31000"/>
    <s v="Mimi Leder"/>
    <s v="Daniel Stiepleman"/>
    <s v="Felicity Jones"/>
    <s v="United States"/>
    <n v="20000000"/>
    <n v="38755900"/>
    <s v="Alibaba Pictures"/>
    <n v="120"/>
    <n v="251.1"/>
    <n v="47028764.356829949"/>
  </r>
  <r>
    <s v="I Want to Eat Your Pancreas"/>
    <x v="4"/>
    <x v="10"/>
    <x v="38"/>
    <s v="September 1, 2018 (Japan)"/>
    <x v="45"/>
    <n v="11000"/>
    <s v="Shin'ichirô Ushijima"/>
    <s v="Yoru Sumino"/>
    <s v="Mahiro Takasugi"/>
    <s v="Japan"/>
    <m/>
    <n v="33748006"/>
    <s v="ABC Animation"/>
    <n v="109"/>
    <n v="251.1"/>
    <n v="40951881.434488252"/>
  </r>
  <r>
    <s v="The Man Who Killed Don Quixote"/>
    <x v="4"/>
    <x v="1"/>
    <x v="38"/>
    <s v="May 19, 2018 (France)"/>
    <x v="5"/>
    <n v="17000"/>
    <s v="Terry Gilliam"/>
    <s v="Terry Gilliam"/>
    <s v="José Luis Ferrer"/>
    <s v="Spain"/>
    <m/>
    <n v="2390383"/>
    <s v="Alacran Pictures"/>
    <n v="132"/>
    <n v="251.1"/>
    <n v="2900636.0019912384"/>
  </r>
  <r>
    <s v="The Catcher Was a Spy"/>
    <x v="0"/>
    <x v="5"/>
    <x v="38"/>
    <s v="June 22, 2018 (United States)"/>
    <x v="19"/>
    <n v="8500"/>
    <s v="Ben Lewin"/>
    <s v="Robert Rodat"/>
    <s v="Paul Rudd"/>
    <s v="United States"/>
    <n v="14000000"/>
    <n v="953953"/>
    <s v="PalmStar Media"/>
    <n v="94"/>
    <n v="251.1"/>
    <n v="1157584.5444046196"/>
  </r>
  <r>
    <s v="Welcome to Marwen"/>
    <x v="8"/>
    <x v="5"/>
    <x v="38"/>
    <s v="December 21, 2018 (United States)"/>
    <x v="19"/>
    <n v="21000"/>
    <s v="Robert Zemeckis"/>
    <s v="Robert Zemeckis"/>
    <s v="Steve Carell"/>
    <s v="Japan"/>
    <n v="39000000"/>
    <n v="13061491"/>
    <s v="Universal Pictures"/>
    <n v="116"/>
    <n v="251.1"/>
    <n v="15849606.960175229"/>
  </r>
  <r>
    <s v="Bad Samaritan"/>
    <x v="0"/>
    <x v="6"/>
    <x v="38"/>
    <s v="May 4, 2018 (United States)"/>
    <x v="16"/>
    <n v="21000"/>
    <s v="Dean Devlin"/>
    <s v="Brandon Boyce"/>
    <s v="David Tennant"/>
    <s v="United States"/>
    <m/>
    <n v="4623836"/>
    <s v="Electric Entertainment"/>
    <n v="110"/>
    <n v="251.1"/>
    <n v="5610843.6049382715"/>
  </r>
  <r>
    <s v="Border"/>
    <x v="0"/>
    <x v="6"/>
    <x v="38"/>
    <s v="October 26, 2018 (United States)"/>
    <x v="9"/>
    <n v="26000"/>
    <s v="Ali Abbasi"/>
    <s v="John Ajvide Lindqvist"/>
    <s v="Eva Melander"/>
    <s v="Sweden"/>
    <m/>
    <n v="2177678"/>
    <s v="Meta Film Stockholm"/>
    <n v="110"/>
    <n v="251.1"/>
    <n v="2642526.8283552369"/>
  </r>
  <r>
    <s v="Gringo"/>
    <x v="0"/>
    <x v="2"/>
    <x v="38"/>
    <s v="March 9, 2018 (United States)"/>
    <x v="10"/>
    <n v="28000"/>
    <s v="Nash Edgerton"/>
    <s v="Anthony Tambakis"/>
    <s v="Joel Edgerton"/>
    <s v="Australia"/>
    <m/>
    <n v="11001627"/>
    <s v="Amazon Studios"/>
    <n v="111"/>
    <n v="251.1"/>
    <n v="13350042.799283154"/>
  </r>
  <r>
    <s v="Assassination Nation"/>
    <x v="0"/>
    <x v="2"/>
    <x v="38"/>
    <s v="September 21, 2018 (United States)"/>
    <x v="22"/>
    <n v="17000"/>
    <s v="Sam Levinson"/>
    <s v="Sam Levinson"/>
    <s v="Odessa Young"/>
    <s v="United States"/>
    <n v="7000000"/>
    <n v="2584988"/>
    <s v="BRON Studios"/>
    <n v="108"/>
    <n v="251.1"/>
    <n v="3136781.5356431701"/>
  </r>
  <r>
    <s v="Unfriended: Dark Web"/>
    <x v="0"/>
    <x v="4"/>
    <x v="38"/>
    <s v="July 20, 2018 (United States)"/>
    <x v="22"/>
    <n v="29000"/>
    <s v="Stephen Susco"/>
    <s v="Stephen Susco"/>
    <s v="Colin Woodell"/>
    <s v="United States"/>
    <n v="1000000"/>
    <n v="16024987"/>
    <s v="Bazelevs Production"/>
    <n v="92"/>
    <n v="251.1"/>
    <n v="19445693.10593389"/>
  </r>
  <r>
    <s v="The Nutcracker and the Four Realms"/>
    <x v="1"/>
    <x v="1"/>
    <x v="38"/>
    <s v="November 2, 2018 (United States)"/>
    <x v="41"/>
    <n v="30000"/>
    <s v="Lasse Hallström"/>
    <s v="Ashleigh Powell"/>
    <s v="Mackenzie Foy"/>
    <s v="United States"/>
    <n v="120000000"/>
    <n v="173961069"/>
    <s v="Walt Disney Pictures"/>
    <n v="99"/>
    <n v="251.1"/>
    <n v="211094933.19115889"/>
  </r>
  <r>
    <s v="Little Italy"/>
    <x v="0"/>
    <x v="3"/>
    <x v="38"/>
    <s v="September 21, 2018 (United States)"/>
    <x v="46"/>
    <n v="13000"/>
    <s v="Donald Petrie"/>
    <s v="Steve Galluccio"/>
    <s v="Emma Roberts"/>
    <s v="Canada"/>
    <m/>
    <n v="1362536"/>
    <s v="Firsttake Entertainment"/>
    <n v="102"/>
    <n v="251.1"/>
    <n v="1653383.9872560732"/>
  </r>
  <r>
    <s v="The Happytime Murders"/>
    <x v="0"/>
    <x v="2"/>
    <x v="38"/>
    <s v="August 24, 2018 (United States)"/>
    <x v="20"/>
    <n v="26000"/>
    <s v="Brian Henson"/>
    <s v="Todd Berger"/>
    <s v="Melissa McCarthy"/>
    <s v="United States"/>
    <n v="40000000"/>
    <n v="27506452"/>
    <s v="STX Entertainment"/>
    <n v="91"/>
    <n v="251.1"/>
    <n v="33378000.49542015"/>
  </r>
  <r>
    <s v="Tully"/>
    <x v="0"/>
    <x v="3"/>
    <x v="38"/>
    <s v="May 4, 2018 (United States)"/>
    <x v="9"/>
    <n v="55000"/>
    <s v="Jason Reitman"/>
    <s v="Diablo Cody"/>
    <s v="Charlize Theron"/>
    <s v="United States"/>
    <n v="13000000"/>
    <n v="15636462"/>
    <s v="BRON Studios"/>
    <n v="95"/>
    <n v="251.1"/>
    <n v="18974233.259259257"/>
  </r>
  <r>
    <s v="Night School"/>
    <x v="8"/>
    <x v="3"/>
    <x v="38"/>
    <s v="September 28, 2018 (United States)"/>
    <x v="41"/>
    <n v="38000"/>
    <s v="Malcolm D. Lee"/>
    <s v="Kevin Hart"/>
    <s v="Kevin Hart"/>
    <s v="United States"/>
    <n v="29000000"/>
    <n v="103105878"/>
    <s v="Hartbeat Productions"/>
    <n v="111"/>
    <n v="251.1"/>
    <n v="125114938.37753883"/>
  </r>
  <r>
    <s v="Lords of Chaos"/>
    <x v="0"/>
    <x v="5"/>
    <x v="38"/>
    <s v="February 8, 2019 (United States)"/>
    <x v="14"/>
    <n v="13000"/>
    <s v="Jonas Åkerlund"/>
    <s v="Dennis Magnusson"/>
    <s v="Rory Culkin"/>
    <s v="United Kingdom"/>
    <m/>
    <n v="365353"/>
    <s v="Proton Cinema"/>
    <n v="118"/>
    <n v="251.1"/>
    <n v="443341.5336519315"/>
  </r>
  <r>
    <s v="Smallfoot"/>
    <x v="1"/>
    <x v="10"/>
    <x v="38"/>
    <s v="September 28, 2018 (United States)"/>
    <x v="14"/>
    <n v="36000"/>
    <s v="Karey Kirkpatrick"/>
    <s v="Karey Kirkpatrick"/>
    <s v="Channing Tatum"/>
    <s v="United States"/>
    <n v="80000000"/>
    <n v="214040103"/>
    <s v="Warner Animation Group"/>
    <n v="96"/>
    <n v="251.1"/>
    <n v="259729268.75388291"/>
  </r>
  <r>
    <s v="Hell Fest"/>
    <x v="0"/>
    <x v="4"/>
    <x v="38"/>
    <s v="September 28, 2018 (United States)"/>
    <x v="30"/>
    <n v="15000"/>
    <s v="Gregory Plotkin"/>
    <s v="Seth M. Sherwood"/>
    <s v="Cynthea Mercado"/>
    <s v="United States"/>
    <n v="5500000"/>
    <n v="18160930"/>
    <s v="CBS Films"/>
    <n v="89"/>
    <n v="251.1"/>
    <n v="22037576.148944642"/>
  </r>
  <r>
    <s v="A Private War"/>
    <x v="0"/>
    <x v="5"/>
    <x v="38"/>
    <s v="November 16, 2018 (United States)"/>
    <x v="17"/>
    <n v="18000"/>
    <s v="Matthew Heineman"/>
    <s v="Arash Amel"/>
    <s v="Rosamund Pike"/>
    <s v="United Kingdom"/>
    <m/>
    <n v="3915207"/>
    <s v="Acacia Filmed Entertainment"/>
    <n v="110"/>
    <n v="251.1"/>
    <n v="4750950.111111111"/>
  </r>
  <r>
    <s v="Second Act"/>
    <x v="8"/>
    <x v="3"/>
    <x v="38"/>
    <s v="December 21, 2018 (United States)"/>
    <x v="1"/>
    <n v="24000"/>
    <s v="Peter Segal"/>
    <s v="Justin Zackham"/>
    <s v="Jennifer Lopez"/>
    <s v="United States"/>
    <n v="16000000"/>
    <n v="72294066"/>
    <s v="Huayi Brothers"/>
    <n v="103"/>
    <n v="251.1"/>
    <n v="87726013.182795703"/>
  </r>
  <r>
    <s v="Uncle Drew"/>
    <x v="8"/>
    <x v="3"/>
    <x v="38"/>
    <s v="June 29, 2018 (United States)"/>
    <x v="1"/>
    <n v="13000"/>
    <s v="Charles Stone III"/>
    <s v="Jay Longino"/>
    <s v="Kyrie Irving"/>
    <s v="United States"/>
    <n v="19000000"/>
    <n v="46664414"/>
    <s v="Summit Entertainment"/>
    <n v="103"/>
    <n v="251.1"/>
    <n v="56625435.865392275"/>
  </r>
  <r>
    <s v="Wild Rose"/>
    <x v="0"/>
    <x v="3"/>
    <x v="38"/>
    <s v="June 21, 2019 (United States)"/>
    <x v="13"/>
    <n v="12000"/>
    <s v="Tom Harper"/>
    <s v="Nicole Taylor"/>
    <s v="Jessie Buckley"/>
    <s v="United Kingdom"/>
    <m/>
    <n v="7123449"/>
    <s v="BFI Film Fund"/>
    <n v="101"/>
    <n v="251.1"/>
    <n v="8644025.9271206688"/>
  </r>
  <r>
    <s v="The Possession of Hannah Grace"/>
    <x v="0"/>
    <x v="4"/>
    <x v="38"/>
    <s v="November 30, 2018 (United States)"/>
    <x v="33"/>
    <n v="20000"/>
    <s v="Diederik Van Rooijen"/>
    <s v="Brian Sieve"/>
    <s v="Shay Mitchell"/>
    <s v="United States"/>
    <n v="7700000"/>
    <n v="43016528"/>
    <s v="Screen Gems"/>
    <n v="86"/>
    <n v="251.1"/>
    <n v="52198869.301473513"/>
  </r>
  <r>
    <s v="If Beale Street Could Talk"/>
    <x v="0"/>
    <x v="0"/>
    <x v="38"/>
    <s v="December 25, 2018 (United States)"/>
    <x v="12"/>
    <n v="45000"/>
    <s v="Barry Jenkins"/>
    <s v="Barry Jenkins"/>
    <s v="KiKi Layne"/>
    <s v="United States"/>
    <n v="12000000"/>
    <n v="20596567"/>
    <s v="Annapurna Pictures"/>
    <n v="119"/>
    <n v="251.1"/>
    <n v="24993126.104739148"/>
  </r>
  <r>
    <s v="Out of Blue"/>
    <x v="9"/>
    <x v="6"/>
    <x v="38"/>
    <s v="March 22, 2019 (United States)"/>
    <x v="25"/>
    <n v="1700"/>
    <s v="Carol Morley"/>
    <s v="Martin Amis"/>
    <s v="Mamie Gummer"/>
    <s v="United Kingdom"/>
    <m/>
    <n v="242847"/>
    <s v="Cannon and Morley Productions"/>
    <n v="109"/>
    <n v="251.1"/>
    <n v="294685.3082437276"/>
  </r>
  <r>
    <s v="The Grinch"/>
    <x v="1"/>
    <x v="10"/>
    <x v="38"/>
    <s v="November 9, 2018 (United States)"/>
    <x v="21"/>
    <n v="58000"/>
    <s v="Yarrow Cheney"/>
    <s v="Michael LeSieur"/>
    <s v="Benedict Cumberbatch"/>
    <s v="France"/>
    <n v="75000000"/>
    <n v="512492755"/>
    <s v="Universal Pictures"/>
    <n v="85"/>
    <n v="251.1"/>
    <n v="621889854.43448818"/>
  </r>
  <r>
    <s v="Colette"/>
    <x v="0"/>
    <x v="5"/>
    <x v="38"/>
    <s v="December 20, 2018 (Netherlands)"/>
    <x v="17"/>
    <n v="21000"/>
    <s v="Wash Westmoreland"/>
    <s v="Richard Glatzer"/>
    <s v="Keira Knightley"/>
    <s v="United Kingdom"/>
    <m/>
    <n v="14273033"/>
    <s v="Number 9 Films"/>
    <n v="111"/>
    <n v="251.1"/>
    <n v="17319765.651533253"/>
  </r>
  <r>
    <s v="Winchester"/>
    <x v="8"/>
    <x v="5"/>
    <x v="38"/>
    <s v="February 2, 2018 (United States)"/>
    <x v="30"/>
    <n v="32000"/>
    <s v="Michael Spierig"/>
    <s v="Tom Vaughan"/>
    <s v="Helen Mirren"/>
    <s v="Australia"/>
    <n v="3500000"/>
    <n v="44019588"/>
    <s v="CBS Films"/>
    <n v="99"/>
    <n v="251.1"/>
    <n v="53416043.264038227"/>
  </r>
  <r>
    <s v="The 15:17 to Paris"/>
    <x v="8"/>
    <x v="5"/>
    <x v="38"/>
    <s v="February 9, 2018 (United States)"/>
    <x v="11"/>
    <n v="30000"/>
    <s v="Clint Eastwood"/>
    <s v="Dorothy Blyskal"/>
    <s v="Alek Skarlatos"/>
    <s v="United States"/>
    <n v="30000000"/>
    <n v="57076286"/>
    <s v="Warner Bros."/>
    <n v="94"/>
    <n v="251.1"/>
    <n v="69259834.106730387"/>
  </r>
  <r>
    <s v="Action Point"/>
    <x v="0"/>
    <x v="3"/>
    <x v="38"/>
    <s v="June 1, 2018 (United States)"/>
    <x v="27"/>
    <n v="11000"/>
    <s v="Tim Kirkby"/>
    <s v="John Altschuler"/>
    <s v="Johnny Knoxville"/>
    <s v="United States"/>
    <n v="19000000"/>
    <n v="5103663"/>
    <s v="Paramount Pictures"/>
    <n v="85"/>
    <n v="251.1"/>
    <n v="6193094.8470728789"/>
  </r>
  <r>
    <s v="Juliet, Naked"/>
    <x v="0"/>
    <x v="3"/>
    <x v="38"/>
    <s v="August 17, 2018 (United States)"/>
    <x v="14"/>
    <n v="21000"/>
    <s v="Jesse Peretz"/>
    <s v="Evgenia Peretz"/>
    <s v="Chris O'Dowd"/>
    <s v="United States"/>
    <m/>
    <n v="4511157"/>
    <s v="Los Angeles Media Fund (LAMF)"/>
    <n v="97"/>
    <n v="251.1"/>
    <n v="5474112.0585424136"/>
  </r>
  <r>
    <s v="The Guilty"/>
    <x v="0"/>
    <x v="6"/>
    <x v="38"/>
    <s v="October 19, 2018 (United States)"/>
    <x v="24"/>
    <n v="48000"/>
    <s v="Gustav Möller"/>
    <s v="Gustav Möller"/>
    <s v="Jakob Cedergren"/>
    <s v="Denmark"/>
    <m/>
    <n v="4598051"/>
    <s v="Nordisk Film / SPRING"/>
    <n v="85"/>
    <n v="251.1"/>
    <n v="5579554.5189167662"/>
  </r>
  <r>
    <s v="Never Look Away"/>
    <x v="0"/>
    <x v="5"/>
    <x v="38"/>
    <s v="October 3, 2018 (Germany)"/>
    <x v="3"/>
    <n v="18000"/>
    <s v="Florian Henckel von Donnersmarck"/>
    <s v="Florian Henckel von Donnersmarck"/>
    <s v="Tom Schilling"/>
    <s v="Germany"/>
    <m/>
    <n v="6193234"/>
    <s v="Pergamon Film"/>
    <n v="189"/>
    <n v="251.1"/>
    <n v="7515246.5145360408"/>
  </r>
  <r>
    <s v="Vox Lux"/>
    <x v="0"/>
    <x v="0"/>
    <x v="38"/>
    <s v="December 20, 2018 (Kuwait)"/>
    <x v="1"/>
    <n v="17000"/>
    <s v="Brady Corbet"/>
    <s v="Brady Corbet"/>
    <s v="Natalie Portman"/>
    <s v="United States"/>
    <m/>
    <n v="1399272"/>
    <s v="Bold Films"/>
    <n v="114"/>
    <n v="251.1"/>
    <n v="1697961.6821983273"/>
  </r>
  <r>
    <s v="The Wind"/>
    <x v="0"/>
    <x v="4"/>
    <x v="38"/>
    <s v="April 5, 2019 (United States)"/>
    <x v="41"/>
    <n v="6800"/>
    <s v="Emma Tammi"/>
    <s v="Teresa Sutherland"/>
    <s v="Caitlin Gerard"/>
    <s v="United States"/>
    <m/>
    <n v="130974"/>
    <s v="Soapbox Films"/>
    <n v="88"/>
    <n v="251.1"/>
    <n v="158931.81123058542"/>
  </r>
  <r>
    <s v="Super Troopers 2"/>
    <x v="0"/>
    <x v="3"/>
    <x v="38"/>
    <s v="April 20, 2018 (United States)"/>
    <x v="10"/>
    <n v="25000"/>
    <s v="Jay Chandrasekhar"/>
    <s v="Jay Chandrasekhar"/>
    <s v="Jay Chandrasekhar"/>
    <s v="United States"/>
    <n v="13500000"/>
    <n v="31626386"/>
    <s v="Votiv Films"/>
    <n v="99"/>
    <n v="251.1"/>
    <n v="38377378.790123455"/>
  </r>
  <r>
    <s v="Summer '03"/>
    <x v="4"/>
    <x v="3"/>
    <x v="38"/>
    <s v="December 20, 2018 (Russia)"/>
    <x v="30"/>
    <n v="2900"/>
    <s v="Becca Gleason"/>
    <s v="Becca Gleason"/>
    <s v="Joey King"/>
    <s v="United States"/>
    <m/>
    <n v="11746"/>
    <s v="Big Cat Productions"/>
    <n v="95"/>
    <n v="251.1"/>
    <n v="14253.310234966149"/>
  </r>
  <r>
    <s v="An Acceptable Loss"/>
    <x v="0"/>
    <x v="0"/>
    <x v="38"/>
    <s v="January 18, 2019 (United States)"/>
    <x v="20"/>
    <n v="1200"/>
    <s v="Joe Chappelle"/>
    <s v="Joe Chappelle"/>
    <s v="Tika Sumpter"/>
    <s v="United States"/>
    <m/>
    <n v="32427"/>
    <s v="CorradoMooncoin"/>
    <n v="102"/>
    <n v="251.1"/>
    <n v="39348.892473118278"/>
  </r>
  <r>
    <s v="The Death &amp; Life of John F. Donovan"/>
    <x v="0"/>
    <x v="0"/>
    <x v="38"/>
    <s v="December 13, 2019 (United States)"/>
    <x v="19"/>
    <n v="5900"/>
    <s v="Xavier Dolan"/>
    <s v="Xavier Dolan"/>
    <s v="Kit Harington"/>
    <s v="Canada"/>
    <n v="35000000"/>
    <n v="3326364"/>
    <s v="Lyla Films"/>
    <n v="123"/>
    <n v="251.1"/>
    <n v="4036412.2293906808"/>
  </r>
  <r>
    <s v="Duck Butter"/>
    <x v="4"/>
    <x v="3"/>
    <x v="38"/>
    <s v="April 27, 2018 (United States)"/>
    <x v="11"/>
    <n v="3500"/>
    <s v="Miguel Arteta"/>
    <s v="Miguel Arteta"/>
    <s v="Alia Shawkat"/>
    <s v="United States"/>
    <m/>
    <n v="6877"/>
    <s v="Duplass Brothers Productions"/>
    <n v="93"/>
    <n v="251.1"/>
    <n v="8344.9697331740335"/>
  </r>
  <r>
    <s v="The Little Mermaid"/>
    <x v="1"/>
    <x v="1"/>
    <x v="38"/>
    <s v="August 17, 2018 (United States)"/>
    <x v="36"/>
    <n v="8500"/>
    <s v="Blake Harris"/>
    <s v="Blake Harris"/>
    <s v="William Moseley"/>
    <s v="United States"/>
    <m/>
    <n v="2614006"/>
    <s v="Conglomerate Media"/>
    <n v="85"/>
    <n v="251.1"/>
    <n v="3171993.7403424932"/>
  </r>
  <r>
    <s v="Padmaavat"/>
    <x v="4"/>
    <x v="0"/>
    <x v="38"/>
    <s v="January 25, 2018 (India)"/>
    <x v="9"/>
    <n v="29000"/>
    <s v="Sanjay Leela Bhansali"/>
    <s v="Prakash Kapadia"/>
    <s v="Deepika Padukone"/>
    <s v="India"/>
    <m/>
    <n v="60508780"/>
    <s v="Bhansali Productions"/>
    <n v="164"/>
    <n v="251.1"/>
    <n v="73425030.927917168"/>
  </r>
  <r>
    <s v="Stan &amp; Ollie"/>
    <x v="1"/>
    <x v="5"/>
    <x v="38"/>
    <s v="January 11, 2019 (United Kingdom)"/>
    <x v="13"/>
    <n v="34000"/>
    <s v="Jon S. Baird"/>
    <s v="Jeff Pope"/>
    <s v="Steve Coogan"/>
    <s v="United Kingdom"/>
    <n v="10000000"/>
    <n v="24420923"/>
    <s v="Entertainment One"/>
    <n v="98"/>
    <n v="251.1"/>
    <n v="29633832.091198724"/>
  </r>
  <r>
    <s v="SuperFly"/>
    <x v="0"/>
    <x v="2"/>
    <x v="38"/>
    <s v="June 13, 2018 (United States)"/>
    <x v="33"/>
    <n v="6500"/>
    <s v="Director X."/>
    <s v="Alex Tse"/>
    <s v="Trevor Jackson"/>
    <s v="United States"/>
    <n v="16000000"/>
    <n v="20780685"/>
    <s v="Columbia Pictures"/>
    <n v="116"/>
    <n v="251.1"/>
    <n v="25216546.075268816"/>
  </r>
  <r>
    <s v="Early Man"/>
    <x v="1"/>
    <x v="10"/>
    <x v="38"/>
    <s v="February 16, 2018 (United States)"/>
    <x v="10"/>
    <n v="21000"/>
    <s v="Nick Park"/>
    <s v="Mark Burton"/>
    <s v="Eddie Redmayne"/>
    <s v="France"/>
    <n v="50000000"/>
    <n v="54622814"/>
    <s v="Summit Entertainment"/>
    <n v="89"/>
    <n v="251.1"/>
    <n v="66282642.078056552"/>
  </r>
  <r>
    <s v="I Can Only Imagine"/>
    <x v="1"/>
    <x v="5"/>
    <x v="38"/>
    <s v="March 16, 2018 (United States)"/>
    <x v="4"/>
    <n v="15000"/>
    <s v="Andrew Erwin"/>
    <s v="Bart Millard"/>
    <s v="J. Michael Finley"/>
    <s v="United States"/>
    <n v="7000000"/>
    <n v="86086881"/>
    <s v="Kevin Downes Productions"/>
    <n v="110"/>
    <n v="251.1"/>
    <n v="104463053.12903225"/>
  </r>
  <r>
    <s v="The Hummingbird Project"/>
    <x v="0"/>
    <x v="0"/>
    <x v="38"/>
    <s v="March 22, 2019 (Canada)"/>
    <x v="19"/>
    <n v="13000"/>
    <s v="Kim Nguyen"/>
    <s v="Kim Nguyen"/>
    <s v="Jesse Eisenberg"/>
    <s v="Canada"/>
    <m/>
    <n v="878199"/>
    <s v="Item 7"/>
    <n v="111"/>
    <n v="251.1"/>
    <n v="1065660.0370370371"/>
  </r>
  <r>
    <s v="Dragon Ball Super: Broly"/>
    <x v="1"/>
    <x v="10"/>
    <x v="38"/>
    <s v="January 16, 2019 (United States)"/>
    <x v="40"/>
    <n v="24000"/>
    <s v="Tatsuya Nagamine"/>
    <s v="Akira Toriyama"/>
    <s v="Masako Nozawa"/>
    <s v="Japan"/>
    <n v="8500000"/>
    <n v="115757940"/>
    <s v="Toei Company"/>
    <n v="100"/>
    <n v="251.1"/>
    <n v="140467719.30704898"/>
  </r>
  <r>
    <s v="Gloria Bell"/>
    <x v="0"/>
    <x v="3"/>
    <x v="38"/>
    <s v="March 22, 2019 (United States)"/>
    <x v="21"/>
    <n v="10000"/>
    <s v="Sebastián Lelio"/>
    <s v="Alice Johnson Boher"/>
    <s v="Julianne Moore"/>
    <s v="Chile"/>
    <m/>
    <n v="11145006"/>
    <s v="Fabula"/>
    <n v="102"/>
    <n v="251.1"/>
    <n v="13524027.59139785"/>
  </r>
  <r>
    <s v="Kin"/>
    <x v="8"/>
    <x v="2"/>
    <x v="38"/>
    <s v="August 31, 2018 (United States)"/>
    <x v="1"/>
    <n v="16000"/>
    <s v="Jonathan Baker"/>
    <s v="Jonathan Baker"/>
    <s v="Myles Truitt"/>
    <s v="United States"/>
    <n v="30000000"/>
    <n v="10313019"/>
    <s v="Summit Entertainment"/>
    <n v="102"/>
    <n v="251.1"/>
    <n v="12514444.003584228"/>
  </r>
  <r>
    <s v="Aniara"/>
    <x v="0"/>
    <x v="0"/>
    <x v="38"/>
    <s v="May 17, 2019 (United States)"/>
    <x v="21"/>
    <n v="7400"/>
    <s v="Pella Kagerman"/>
    <s v="Pella Kagerman"/>
    <s v="Emelie Garbers"/>
    <s v="Sweden"/>
    <m/>
    <n v="40124"/>
    <s v="Film Capital Stockholm"/>
    <n v="106"/>
    <n v="251.1"/>
    <n v="48688.900039824766"/>
  </r>
  <r>
    <s v="Becoming Astrid"/>
    <x v="3"/>
    <x v="5"/>
    <x v="38"/>
    <s v="September 14, 2018 (Sweden)"/>
    <x v="12"/>
    <n v="5300"/>
    <s v="Pernille Fischer Christensen"/>
    <s v="Kim Fupz Aakeson"/>
    <s v="Alba August"/>
    <s v="Sweden"/>
    <m/>
    <n v="962653"/>
    <s v="Nordisk Film Production Sverige AB"/>
    <n v="123"/>
    <n v="251.1"/>
    <n v="1168141.6531262444"/>
  </r>
  <r>
    <s v="Goosebumps 2: Haunted Halloween"/>
    <x v="1"/>
    <x v="10"/>
    <x v="38"/>
    <s v="October 12, 2018 (United States)"/>
    <x v="41"/>
    <n v="19000"/>
    <s v="Ari Sandel"/>
    <s v="Rob Lieber"/>
    <s v="Wendi McLendon-Covey"/>
    <s v="United States"/>
    <n v="35000000"/>
    <n v="93320380"/>
    <s v="Sony Pictures Animation"/>
    <n v="90"/>
    <n v="251.1"/>
    <n v="113240620.41417761"/>
  </r>
  <r>
    <s v="The Quake"/>
    <x v="8"/>
    <x v="2"/>
    <x v="38"/>
    <s v="December 14, 2018 (United States)"/>
    <x v="19"/>
    <n v="11000"/>
    <s v="John Andreas Andersen"/>
    <s v="John Kåre Raake"/>
    <s v="Kristoffer Joner"/>
    <s v="Norway"/>
    <m/>
    <n v="13837294"/>
    <s v="Fantefilm"/>
    <n v="106"/>
    <n v="251.1"/>
    <n v="16791013.467941061"/>
  </r>
  <r>
    <s v="Nobody's Fool"/>
    <x v="0"/>
    <x v="3"/>
    <x v="38"/>
    <s v="November 2, 2018 (United States)"/>
    <x v="38"/>
    <n v="7000"/>
    <s v="Tyler Perry"/>
    <s v="Tyler Perry"/>
    <s v="Tiffany Haddish"/>
    <s v="United States"/>
    <n v="19000000"/>
    <n v="33705333"/>
    <s v="BET Films"/>
    <n v="110"/>
    <n v="251.1"/>
    <n v="40900099.42293907"/>
  </r>
  <r>
    <s v="7 Days in Entebbe"/>
    <x v="8"/>
    <x v="2"/>
    <x v="38"/>
    <s v="March 16, 2018 (United States)"/>
    <x v="1"/>
    <n v="15000"/>
    <s v="José Padilha"/>
    <s v="Gregory Burke"/>
    <s v="Batsheva Dance Company"/>
    <s v="United Kingdom"/>
    <m/>
    <n v="8771432"/>
    <s v="Participant"/>
    <n v="107"/>
    <n v="251.1"/>
    <n v="10643788.651533253"/>
  </r>
  <r>
    <s v="My Hero Academia: Two Heroes"/>
    <x v="8"/>
    <x v="10"/>
    <x v="38"/>
    <s v="September 25, 2018 (United States)"/>
    <x v="24"/>
    <n v="8000"/>
    <s v="Kenji Nagasaki"/>
    <s v="Kôhei Horikoshi"/>
    <s v="Daiki Yamashita"/>
    <s v="Japan"/>
    <m/>
    <n v="21022724"/>
    <s v="Bones"/>
    <n v="96"/>
    <n v="251.1"/>
    <n v="25510250.907208283"/>
  </r>
  <r>
    <s v="An Interview with God"/>
    <x v="9"/>
    <x v="0"/>
    <x v="38"/>
    <s v="August 21, 2018 (United States)"/>
    <x v="1"/>
    <n v="3400"/>
    <s v="Perry Lang"/>
    <s v="Ken Aguado"/>
    <s v="David Strathairn"/>
    <s v="United States"/>
    <m/>
    <n v="2251795"/>
    <s v="Astute Films"/>
    <n v="97"/>
    <n v="251.1"/>
    <n v="2732464.9004380726"/>
  </r>
  <r>
    <s v="Midsommar"/>
    <x v="0"/>
    <x v="0"/>
    <x v="39"/>
    <s v="July 3, 2019 (United States)"/>
    <x v="12"/>
    <n v="232000"/>
    <s v="Ari Aster"/>
    <s v="Ari Aster"/>
    <s v="Florence Pugh"/>
    <s v="United States"/>
    <n v="9000000"/>
    <n v="47967636"/>
    <s v="A24"/>
    <n v="148"/>
    <n v="255.7"/>
    <n v="57159713.293703564"/>
  </r>
  <r>
    <s v="Once Upon a Time... In Hollywood"/>
    <x v="0"/>
    <x v="3"/>
    <x v="39"/>
    <s v="July 26, 2019 (United States)"/>
    <x v="37"/>
    <n v="603000"/>
    <s v="Quentin Tarantino"/>
    <s v="Quentin Tarantino"/>
    <s v="Leonardo DiCaprio"/>
    <s v="United States"/>
    <n v="90000000"/>
    <n v="374565754"/>
    <s v="Columbia Pictures"/>
    <n v="161"/>
    <n v="255.7"/>
    <n v="446344095.59561986"/>
  </r>
  <r>
    <s v="Avengers: Endgame"/>
    <x v="8"/>
    <x v="2"/>
    <x v="39"/>
    <s v="April 26, 2019 (United States)"/>
    <x v="0"/>
    <n v="903000"/>
    <s v="Anthony Russo"/>
    <s v="Christopher Markus"/>
    <s v="Robert Downey Jr."/>
    <s v="United States"/>
    <n v="356000000"/>
    <n v="2797501328"/>
    <s v="Marvel Studios"/>
    <n v="181"/>
    <n v="255.7"/>
    <n v="3333588794.0617914"/>
  </r>
  <r>
    <s v="Fighting with My Family"/>
    <x v="8"/>
    <x v="5"/>
    <x v="39"/>
    <s v="February 22, 2019 (United States)"/>
    <x v="12"/>
    <n v="71000"/>
    <s v="Stephen Merchant"/>
    <s v="Stephen Merchant"/>
    <s v="Dwayne Johnson"/>
    <s v="United Kingdom"/>
    <n v="11000000"/>
    <n v="40811919"/>
    <s v="Metro-Goldwyn-Mayer (MGM)"/>
    <n v="108"/>
    <n v="255.7"/>
    <n v="48632740.396167383"/>
  </r>
  <r>
    <s v="Little Women"/>
    <x v="1"/>
    <x v="0"/>
    <x v="39"/>
    <s v="December 25, 2019 (United States)"/>
    <x v="40"/>
    <n v="159000"/>
    <s v="Greta Gerwig"/>
    <s v="Greta Gerwig"/>
    <s v="Saoirse Ronan"/>
    <s v="United States"/>
    <n v="40000000"/>
    <n v="216601214"/>
    <s v="Columbia Pictures"/>
    <n v="135"/>
    <n v="255.7"/>
    <n v="258108681.68087605"/>
  </r>
  <r>
    <s v="Escape Room"/>
    <x v="8"/>
    <x v="2"/>
    <x v="39"/>
    <s v="January 4, 2019 (United States)"/>
    <x v="5"/>
    <n v="97000"/>
    <s v="Adam Robitel"/>
    <s v="Bragi F. Schut"/>
    <s v="Taylor Russell"/>
    <s v="United States"/>
    <n v="9000000"/>
    <n v="155712077"/>
    <s v="Columbia Pictures"/>
    <n v="99"/>
    <n v="255.7"/>
    <n v="185551309.58897147"/>
  </r>
  <r>
    <s v="The Dead Don't Die"/>
    <x v="0"/>
    <x v="3"/>
    <x v="39"/>
    <s v="June 14, 2019 (United States)"/>
    <x v="30"/>
    <n v="65000"/>
    <s v="Jim Jarmusch"/>
    <s v="Jim Jarmusch"/>
    <s v="Bill Murray"/>
    <s v="United States"/>
    <m/>
    <n v="15325468"/>
    <s v="Focus Features"/>
    <n v="104"/>
    <n v="255.7"/>
    <n v="18262299.959327336"/>
  </r>
  <r>
    <s v="Joker"/>
    <x v="0"/>
    <x v="6"/>
    <x v="39"/>
    <s v="October 4, 2019 (United States)"/>
    <x v="0"/>
    <n v="1000000"/>
    <s v="Todd Phillips"/>
    <s v="Todd Phillips"/>
    <s v="Joaquin Phoenix"/>
    <s v="United States"/>
    <n v="55000000"/>
    <n v="1074427370"/>
    <s v="Warner Bros."/>
    <n v="122"/>
    <n v="255.7"/>
    <n v="1280320765.1114588"/>
  </r>
  <r>
    <s v="Yesterday"/>
    <x v="8"/>
    <x v="3"/>
    <x v="39"/>
    <s v="June 28, 2019 (United States)"/>
    <x v="8"/>
    <n v="131000"/>
    <s v="Danny Boyle"/>
    <s v="Richard Curtis"/>
    <s v="Himesh Patel"/>
    <s v="United Kingdom"/>
    <n v="26000000"/>
    <n v="153193369"/>
    <s v="Decibel Films"/>
    <n v="116"/>
    <n v="255.7"/>
    <n v="182549939.51622996"/>
  </r>
  <r>
    <s v="Parasite"/>
    <x v="0"/>
    <x v="3"/>
    <x v="39"/>
    <s v="November 8, 2019 (United States)"/>
    <x v="60"/>
    <n v="631000"/>
    <s v="Bong Joon Ho"/>
    <s v="Bong Joon Ho"/>
    <s v="Kang-ho Song"/>
    <s v="South Korea"/>
    <n v="11400000"/>
    <n v="258908054"/>
    <s v="Barunson E&amp;A"/>
    <n v="132"/>
    <n v="255.7"/>
    <n v="308522816.01016819"/>
  </r>
  <r>
    <s v="John Wick: Chapter 3 - Parabellum"/>
    <x v="0"/>
    <x v="2"/>
    <x v="39"/>
    <s v="May 17, 2019 (United States)"/>
    <x v="34"/>
    <n v="296000"/>
    <s v="Chad Stahelski"/>
    <s v="Derek Kolstad"/>
    <s v="Keanu Reeves"/>
    <s v="United States"/>
    <n v="75000000"/>
    <n v="327281779"/>
    <s v="Lionsgate"/>
    <n v="130"/>
    <n v="255.7"/>
    <n v="389999053.81814629"/>
  </r>
  <r>
    <s v="Knives Out"/>
    <x v="8"/>
    <x v="3"/>
    <x v="39"/>
    <s v="November 27, 2019 (United States)"/>
    <x v="6"/>
    <n v="505000"/>
    <s v="Rian Johnson"/>
    <s v="Rian Johnson"/>
    <s v="Daniel Craig"/>
    <s v="United States"/>
    <n v="40000000"/>
    <n v="311539397"/>
    <s v="Lionsgate"/>
    <n v="130"/>
    <n v="255.7"/>
    <n v="371239946.28822839"/>
  </r>
  <r>
    <s v="Fast &amp; Furious Presents: Hobbs &amp; Shaw"/>
    <x v="8"/>
    <x v="2"/>
    <x v="39"/>
    <s v="August 2, 2019 (United States)"/>
    <x v="5"/>
    <n v="184000"/>
    <s v="David Leitch"/>
    <s v="Chris Morgan"/>
    <s v="Dwayne Johnson"/>
    <s v="United States"/>
    <n v="200000000"/>
    <n v="759056935"/>
    <s v="Chris Morgan Productions"/>
    <n v="137"/>
    <n v="255.7"/>
    <n v="904515635.87993741"/>
  </r>
  <r>
    <s v="Captain Marvel"/>
    <x v="8"/>
    <x v="2"/>
    <x v="39"/>
    <s v="March 8, 2019 (United States)"/>
    <x v="8"/>
    <n v="478000"/>
    <s v="Anna Boden"/>
    <s v="Anna Boden"/>
    <s v="Brie Larson"/>
    <s v="United States"/>
    <n v="160000000"/>
    <n v="1128462972"/>
    <s v="Walt Disney Pictures"/>
    <n v="123"/>
    <n v="255.7"/>
    <n v="1344711253.6894798"/>
  </r>
  <r>
    <s v="After"/>
    <x v="8"/>
    <x v="0"/>
    <x v="39"/>
    <s v="April 12, 2019 (United States)"/>
    <x v="11"/>
    <n v="44000"/>
    <s v="Jenny Gage"/>
    <s v="Susan McMartin"/>
    <s v="Josephine Langford"/>
    <s v="United States"/>
    <n v="14000000"/>
    <n v="69756455"/>
    <s v="CalMaple"/>
    <n v="105"/>
    <n v="255.7"/>
    <n v="83123941.488071963"/>
  </r>
  <r>
    <s v="Spider-Man: Far from Home"/>
    <x v="8"/>
    <x v="2"/>
    <x v="39"/>
    <s v="July 2, 2019 (United States)"/>
    <x v="24"/>
    <n v="359000"/>
    <s v="Jon Watts"/>
    <s v="Chris McKenna"/>
    <s v="Tom Holland"/>
    <s v="United States"/>
    <n v="160000000"/>
    <n v="1131927996"/>
    <s v="Columbia Pictures"/>
    <n v="129"/>
    <n v="255.7"/>
    <n v="1348840283.0707862"/>
  </r>
  <r>
    <s v="Jojo Rabbit"/>
    <x v="8"/>
    <x v="3"/>
    <x v="39"/>
    <s v="November 8, 2019 (United States)"/>
    <x v="6"/>
    <n v="328000"/>
    <s v="Taika Waititi"/>
    <s v="Christine Leunens"/>
    <s v="Roman Griffin Davis"/>
    <s v="New Zealand"/>
    <n v="14000000"/>
    <n v="90335025"/>
    <s v="TSG Entertainment"/>
    <n v="108"/>
    <n v="255.7"/>
    <n v="107645999.67735629"/>
  </r>
  <r>
    <s v="Shazam!"/>
    <x v="8"/>
    <x v="2"/>
    <x v="39"/>
    <s v="April 5, 2019 (United States)"/>
    <x v="9"/>
    <n v="284000"/>
    <s v="David F. Sandberg"/>
    <s v="Henry Gayden"/>
    <s v="Zachary Levi"/>
    <s v="United States"/>
    <n v="100000000"/>
    <n v="365971656"/>
    <s v="Warner Bros."/>
    <n v="132"/>
    <n v="255.7"/>
    <n v="436103103.57137269"/>
  </r>
  <r>
    <s v="It Chapter Two"/>
    <x v="0"/>
    <x v="0"/>
    <x v="39"/>
    <s v="September 6, 2019 (United States)"/>
    <x v="16"/>
    <n v="222000"/>
    <s v="Andy Muschietti"/>
    <s v="Stephen King"/>
    <s v="Jessica Chastain"/>
    <s v="United States"/>
    <n v="79000000"/>
    <n v="473093228"/>
    <s v="New Line Cinema"/>
    <n v="169"/>
    <n v="255.7"/>
    <n v="563752469.9710598"/>
  </r>
  <r>
    <n v="1917"/>
    <x v="0"/>
    <x v="0"/>
    <x v="39"/>
    <s v="January 10, 2020 (United States)"/>
    <x v="28"/>
    <n v="473000"/>
    <s v="Sam Mendes"/>
    <s v="Sam Mendes"/>
    <s v="Dean-Charles Chapman"/>
    <s v="United States"/>
    <n v="95000000"/>
    <n v="384623579"/>
    <s v="Dreamworks Pictures"/>
    <n v="119"/>
    <n v="255.7"/>
    <n v="458329309.82127494"/>
  </r>
  <r>
    <s v="Star Wars: Episode IX - The Rise of Skywalker"/>
    <x v="8"/>
    <x v="2"/>
    <x v="39"/>
    <s v="December 20, 2019 (United States)"/>
    <x v="16"/>
    <n v="394000"/>
    <s v="J.J. Abrams"/>
    <s v="Chris Terrio"/>
    <s v="Daisy Ridley"/>
    <s v="United States"/>
    <n v="275000000"/>
    <n v="1078232589"/>
    <s v="Walt Disney Pictures"/>
    <n v="141"/>
    <n v="255.7"/>
    <n v="1284855181.3386781"/>
  </r>
  <r>
    <s v="Ford v Ferrari"/>
    <x v="8"/>
    <x v="2"/>
    <x v="39"/>
    <s v="November 15, 2019 (United States)"/>
    <x v="31"/>
    <n v="323000"/>
    <s v="James Mangold"/>
    <s v="Jez Butterworth"/>
    <s v="Matt Damon"/>
    <s v="United States"/>
    <n v="97600000"/>
    <n v="225508210"/>
    <s v="Chernin Entertainment"/>
    <n v="152"/>
    <n v="255.7"/>
    <n v="268722532.60461479"/>
  </r>
  <r>
    <s v="The Irishman"/>
    <x v="0"/>
    <x v="5"/>
    <x v="39"/>
    <s v="November 27, 2019 (United States)"/>
    <x v="40"/>
    <n v="344000"/>
    <s v="Martin Scorsese"/>
    <s v="Steven Zaillian"/>
    <s v="Robert De Niro"/>
    <s v="United States"/>
    <n v="159000000"/>
    <n v="968853"/>
    <s v="Tribeca Productions"/>
    <n v="209"/>
    <n v="255.7"/>
    <n v="1154515.092295659"/>
  </r>
  <r>
    <s v="The Lighthouse"/>
    <x v="0"/>
    <x v="0"/>
    <x v="39"/>
    <s v="November 1, 2019 (United States)"/>
    <x v="24"/>
    <n v="159000"/>
    <s v="Robert Eggers"/>
    <s v="Robert Eggers"/>
    <s v="Robert Pattinson"/>
    <s v="Canada"/>
    <m/>
    <n v="18123239"/>
    <s v="A24"/>
    <n v="109"/>
    <n v="255.7"/>
    <n v="21596210.102854908"/>
  </r>
  <r>
    <s v="Jumanji: The Next Level"/>
    <x v="8"/>
    <x v="2"/>
    <x v="39"/>
    <s v="December 13, 2019 (United States)"/>
    <x v="14"/>
    <n v="204000"/>
    <s v="Jake Kasdan"/>
    <s v="Jake Kasdan"/>
    <s v="Dwayne Johnson"/>
    <s v="United States"/>
    <n v="125000000"/>
    <n v="800059707"/>
    <s v="Columbia Pictures"/>
    <n v="123"/>
    <n v="255.7"/>
    <n v="953375802.59249127"/>
  </r>
  <r>
    <s v="Alita: Battle Angel"/>
    <x v="8"/>
    <x v="2"/>
    <x v="39"/>
    <s v="February 14, 2019 (United States)"/>
    <x v="4"/>
    <n v="240000"/>
    <s v="Robert Rodriguez"/>
    <s v="James Cameron"/>
    <s v="Rosa Salazar"/>
    <s v="United States"/>
    <n v="170000000"/>
    <n v="404980543"/>
    <s v="Twentieth Century Fox"/>
    <n v="122"/>
    <n v="255.7"/>
    <n v="482587295.47164649"/>
  </r>
  <r>
    <s v="Us"/>
    <x v="0"/>
    <x v="4"/>
    <x v="39"/>
    <s v="March 22, 2019 (United States)"/>
    <x v="8"/>
    <n v="247000"/>
    <s v="Jordan Peele"/>
    <s v="Jordan Peele"/>
    <s v="Lupita Nyong'o"/>
    <s v="United States"/>
    <n v="20000000"/>
    <n v="255184580"/>
    <s v="Monkeypaw Productions"/>
    <n v="116"/>
    <n v="255.7"/>
    <n v="304085809.6441142"/>
  </r>
  <r>
    <s v="Ready or Not"/>
    <x v="0"/>
    <x v="2"/>
    <x v="39"/>
    <s v="August 21, 2019 (United States)"/>
    <x v="15"/>
    <n v="121000"/>
    <s v="Matt Bettinelli-Olpin"/>
    <s v="Guy Busick"/>
    <s v="Samara Weaving"/>
    <s v="United States"/>
    <n v="6000000"/>
    <n v="57615777"/>
    <s v="Fox Searchlight Pictures"/>
    <n v="95"/>
    <n v="255.7"/>
    <n v="68656735.439577639"/>
  </r>
  <r>
    <s v="Hellboy"/>
    <x v="0"/>
    <x v="2"/>
    <x v="39"/>
    <s v="April 12, 2019 (United States)"/>
    <x v="33"/>
    <n v="82000"/>
    <s v="Neil Marshall"/>
    <s v="Andrew Cosby"/>
    <s v="David Harbour"/>
    <s v="United States"/>
    <n v="50000000"/>
    <n v="55065289"/>
    <s v="Summit Entertainment"/>
    <n v="120"/>
    <n v="255.7"/>
    <n v="65617495.339460306"/>
  </r>
  <r>
    <s v="Terminator: Dark Fate"/>
    <x v="0"/>
    <x v="2"/>
    <x v="39"/>
    <s v="November 1, 2019 (United States)"/>
    <x v="19"/>
    <n v="159000"/>
    <s v="Tim Miller"/>
    <s v="David S. Goyer"/>
    <s v="Linda Hamilton"/>
    <s v="United States"/>
    <n v="185000000"/>
    <n v="261119292"/>
    <s v="Paramount Pictures"/>
    <n v="128"/>
    <n v="255.7"/>
    <n v="311157795.35549474"/>
  </r>
  <r>
    <s v="Downton Abbey"/>
    <x v="1"/>
    <x v="0"/>
    <x v="39"/>
    <s v="September 20, 2019 (United States)"/>
    <x v="34"/>
    <n v="43000"/>
    <s v="Michael Engler"/>
    <s v="Julian Fellowes"/>
    <s v="Stephen Campbell Moore"/>
    <s v="United Kingdom"/>
    <n v="13000000"/>
    <n v="237860050"/>
    <s v="Carnival Film &amp; Television"/>
    <n v="122"/>
    <n v="255.7"/>
    <n v="283441365.79976535"/>
  </r>
  <r>
    <s v="Gemini Man"/>
    <x v="8"/>
    <x v="2"/>
    <x v="39"/>
    <s v="October 11, 2019 (United States)"/>
    <x v="46"/>
    <n v="98000"/>
    <s v="Ang Lee"/>
    <s v="David Benioff"/>
    <s v="Will Smith"/>
    <s v="China"/>
    <n v="138000000"/>
    <n v="173469516"/>
    <s v="Skydance Media"/>
    <n v="117"/>
    <n v="255.7"/>
    <n v="206711621.13883457"/>
  </r>
  <r>
    <s v="Booksmart"/>
    <x v="0"/>
    <x v="3"/>
    <x v="39"/>
    <s v="May 24, 2019 (United States)"/>
    <x v="13"/>
    <n v="102000"/>
    <s v="Olivia Wilde"/>
    <s v="Emily Halpern"/>
    <s v="Kaitlyn Dever"/>
    <s v="United States"/>
    <n v="6000000"/>
    <n v="24959607"/>
    <s v="Annapurna Pictures"/>
    <n v="102"/>
    <n v="255.7"/>
    <n v="29742636.890496679"/>
  </r>
  <r>
    <s v="Dora and the Lost City of Gold"/>
    <x v="1"/>
    <x v="1"/>
    <x v="39"/>
    <s v="August 9, 2019 (United States)"/>
    <x v="10"/>
    <n v="27000"/>
    <s v="James Bobin"/>
    <s v="Nicholas Stoller"/>
    <s v="Isabela Merced"/>
    <s v="United States"/>
    <n v="49000000"/>
    <n v="119682635"/>
    <s v="Paramount Players"/>
    <n v="102"/>
    <n v="255.7"/>
    <n v="142617516.16933906"/>
  </r>
  <r>
    <s v="Glass"/>
    <x v="8"/>
    <x v="0"/>
    <x v="39"/>
    <s v="January 18, 2019 (United States)"/>
    <x v="14"/>
    <n v="219000"/>
    <s v="M. Night Shyamalan"/>
    <s v="M. Night Shyamalan"/>
    <s v="James McAvoy"/>
    <s v="United States"/>
    <n v="20000000"/>
    <n v="246999039"/>
    <s v="Buena Vista International"/>
    <n v="129"/>
    <n v="255.7"/>
    <n v="294331666.73171687"/>
  </r>
  <r>
    <s v="The Best of Enemies"/>
    <x v="8"/>
    <x v="5"/>
    <x v="39"/>
    <s v="April 5, 2019 (United States)"/>
    <x v="13"/>
    <n v="13000"/>
    <s v="Robin Bissell"/>
    <s v="Robin Bissell"/>
    <s v="Taraji P. Henson"/>
    <s v="United States"/>
    <n v="10000000"/>
    <n v="10209813"/>
    <s v="Astute Films"/>
    <n v="133"/>
    <n v="255.7"/>
    <n v="12166327.8103246"/>
  </r>
  <r>
    <s v="Official Secrets"/>
    <x v="0"/>
    <x v="5"/>
    <x v="39"/>
    <s v="August 30, 2019 (United States)"/>
    <x v="4"/>
    <n v="38000"/>
    <s v="Gavin Hood"/>
    <s v="Sara Bernstein"/>
    <s v="Keira Knightley"/>
    <s v="United Kingdom"/>
    <m/>
    <n v="10088753"/>
    <s v="Entertainment One"/>
    <n v="112"/>
    <n v="255.7"/>
    <n v="12022068.983574502"/>
  </r>
  <r>
    <s v="The Lion King"/>
    <x v="1"/>
    <x v="10"/>
    <x v="39"/>
    <s v="July 19, 2019 (United States)"/>
    <x v="15"/>
    <n v="222000"/>
    <s v="Jon Favreau"/>
    <s v="Jeff Nathanson"/>
    <s v="Donald Glover"/>
    <s v="United States"/>
    <n v="260000000"/>
    <n v="1670727580"/>
    <s v="Walt Disney Pictures"/>
    <n v="118"/>
    <n v="255.7"/>
    <n v="1990890471.7481425"/>
  </r>
  <r>
    <s v="Aladdin"/>
    <x v="1"/>
    <x v="1"/>
    <x v="39"/>
    <s v="May 24, 2019 (United States)"/>
    <x v="15"/>
    <n v="239000"/>
    <s v="Guy Ritchie"/>
    <s v="John August"/>
    <s v="Will Smith"/>
    <s v="United Kingdom"/>
    <n v="183000000"/>
    <n v="1050693953"/>
    <s v="Walt Disney Pictures"/>
    <n v="128"/>
    <n v="255.7"/>
    <n v="1252039294.0129058"/>
  </r>
  <r>
    <s v="Marriage Story"/>
    <x v="0"/>
    <x v="3"/>
    <x v="39"/>
    <s v="December 6, 2019 (United States)"/>
    <x v="6"/>
    <n v="265000"/>
    <s v="Noah Baumbach"/>
    <s v="Noah Baumbach"/>
    <s v="Adam Driver"/>
    <s v="United Kingdom"/>
    <n v="18600000"/>
    <n v="333686"/>
    <s v="Heyday Films"/>
    <n v="137"/>
    <n v="255.7"/>
    <n v="397630.52092295658"/>
  </r>
  <r>
    <s v="Godzilla: King of the Monsters"/>
    <x v="8"/>
    <x v="2"/>
    <x v="39"/>
    <s v="May 31, 2019 (United States)"/>
    <x v="22"/>
    <n v="162000"/>
    <s v="Michael Dougherty"/>
    <s v="Michael Dougherty"/>
    <s v="Kyle Chandler"/>
    <s v="United States"/>
    <n v="170000000"/>
    <n v="386600138"/>
    <s v="Warner Bros."/>
    <n v="132"/>
    <n v="255.7"/>
    <n v="460684638.43801332"/>
  </r>
  <r>
    <s v="Rocketman"/>
    <x v="0"/>
    <x v="5"/>
    <x v="39"/>
    <s v="May 31, 2019 (United States)"/>
    <x v="4"/>
    <n v="153000"/>
    <s v="Dexter Fletcher"/>
    <s v="Lee Hall"/>
    <s v="Taron Egerton"/>
    <s v="United Kingdom"/>
    <n v="40000000"/>
    <n v="195179299"/>
    <s v="Paramount Pictures"/>
    <n v="121"/>
    <n v="255.7"/>
    <n v="232581667.59992179"/>
  </r>
  <r>
    <s v="Hustlers"/>
    <x v="0"/>
    <x v="3"/>
    <x v="39"/>
    <s v="September 13, 2019 (United States)"/>
    <x v="21"/>
    <n v="89000"/>
    <s v="Lorene Scafaria"/>
    <s v="Lorene Scafaria"/>
    <s v="Constance Wu"/>
    <s v="United States"/>
    <n v="20000000"/>
    <n v="157563598"/>
    <s v="Annapurna Pictures"/>
    <n v="110"/>
    <n v="255.7"/>
    <n v="187757639.07156825"/>
  </r>
  <r>
    <s v="Anna"/>
    <x v="0"/>
    <x v="2"/>
    <x v="39"/>
    <s v="June 21, 2019 (United States)"/>
    <x v="14"/>
    <n v="69000"/>
    <s v="Luc Besson"/>
    <s v="Luc Besson"/>
    <s v="Sasha Luss"/>
    <s v="France"/>
    <m/>
    <n v="31626978"/>
    <s v="Summit Entertainment"/>
    <n v="118"/>
    <n v="255.7"/>
    <n v="37687681.644896366"/>
  </r>
  <r>
    <s v="Portrait of a Lady on Fire"/>
    <x v="0"/>
    <x v="0"/>
    <x v="39"/>
    <s v="February 14, 2020 (United States)"/>
    <x v="31"/>
    <n v="74000"/>
    <s v="Céline Sciamma"/>
    <s v="Céline Sciamma"/>
    <s v="Noémie Merlant"/>
    <s v="France"/>
    <m/>
    <n v="10123353"/>
    <s v="Lilies Films"/>
    <n v="122"/>
    <n v="255.7"/>
    <n v="12063299.409855299"/>
  </r>
  <r>
    <s v="Toy Story 4"/>
    <x v="2"/>
    <x v="10"/>
    <x v="39"/>
    <s v="June 21, 2019 (United States)"/>
    <x v="3"/>
    <n v="217000"/>
    <s v="Josh Cooley"/>
    <s v="John Lasseter"/>
    <s v="Tom Hanks"/>
    <s v="United States"/>
    <n v="200000000"/>
    <n v="1073394593"/>
    <s v="Pixar Animation Studios"/>
    <n v="100"/>
    <n v="255.7"/>
    <n v="1279090076.210794"/>
  </r>
  <r>
    <s v="Zombieland: Double Tap"/>
    <x v="0"/>
    <x v="2"/>
    <x v="39"/>
    <s v="October 18, 2019 (United States)"/>
    <x v="17"/>
    <n v="151000"/>
    <s v="Ruben Fleischer"/>
    <s v="Rhett Reese"/>
    <s v="Woody Harrelson"/>
    <s v="United States"/>
    <n v="42000000"/>
    <n v="122810399"/>
    <s v="2.0 Entertainment"/>
    <n v="99"/>
    <n v="255.7"/>
    <n v="146344656.14118108"/>
  </r>
  <r>
    <s v="Long Shot"/>
    <x v="0"/>
    <x v="3"/>
    <x v="39"/>
    <s v="May 3, 2019 (United States)"/>
    <x v="8"/>
    <n v="101000"/>
    <s v="Jonathan Levine"/>
    <s v="Dan Sterling"/>
    <s v="Charlize Theron"/>
    <s v="United States"/>
    <n v="40000000"/>
    <n v="53873809"/>
    <s v="Summit Entertainment"/>
    <n v="125"/>
    <n v="255.7"/>
    <n v="64197691.053187333"/>
  </r>
  <r>
    <s v="Angel Has Fallen"/>
    <x v="0"/>
    <x v="2"/>
    <x v="39"/>
    <s v="August 23, 2019 (United States)"/>
    <x v="5"/>
    <n v="86000"/>
    <s v="Ric Roman Waugh"/>
    <s v="Robert Mark Kamen"/>
    <s v="Gerard Butler"/>
    <s v="United States"/>
    <n v="40000000"/>
    <n v="146661977"/>
    <s v="Millennium Media"/>
    <n v="121"/>
    <n v="255.7"/>
    <n v="174766931.52874464"/>
  </r>
  <r>
    <s v="Men in Black: International"/>
    <x v="8"/>
    <x v="2"/>
    <x v="39"/>
    <s v="June 14, 2019 (United States)"/>
    <x v="41"/>
    <n v="119000"/>
    <s v="F. Gary Gray"/>
    <s v="Matt Holloway"/>
    <s v="Chris Hemsworth"/>
    <s v="China"/>
    <n v="110000000"/>
    <n v="253890701"/>
    <s v="Columbia Pictures"/>
    <n v="114"/>
    <n v="255.7"/>
    <n v="302543983.55377394"/>
  </r>
  <r>
    <s v="X-Men: Dark Phoenix"/>
    <x v="8"/>
    <x v="2"/>
    <x v="39"/>
    <s v="June 7, 2019 (United States)"/>
    <x v="46"/>
    <n v="166000"/>
    <s v="Simon Kinberg"/>
    <s v="Simon Kinberg"/>
    <s v="James McAvoy"/>
    <s v="United States"/>
    <n v="200000000"/>
    <n v="252442974"/>
    <s v="Twentieth Century Fox"/>
    <n v="113"/>
    <n v="255.7"/>
    <n v="300818827.44544387"/>
  </r>
  <r>
    <s v="Frozen II"/>
    <x v="1"/>
    <x v="10"/>
    <x v="39"/>
    <s v="November 22, 2019 (United States)"/>
    <x v="8"/>
    <n v="148000"/>
    <s v="Chris Buck"/>
    <s v="Jennifer Lee"/>
    <s v="Kristen Bell"/>
    <s v="United States"/>
    <n v="150000000"/>
    <n v="1450026933"/>
    <s v="Walt Disney Animation Studios"/>
    <n v="103"/>
    <n v="255.7"/>
    <n v="1727896779.3707471"/>
  </r>
  <r>
    <s v="Brightburn"/>
    <x v="0"/>
    <x v="0"/>
    <x v="39"/>
    <s v="May 24, 2019 (United States)"/>
    <x v="10"/>
    <n v="87000"/>
    <s v="David Yarovesky"/>
    <s v="Brian Gunn"/>
    <s v="Elizabeth Banks"/>
    <s v="United States"/>
    <n v="6000000"/>
    <n v="32893421"/>
    <s v="Screen Gems"/>
    <n v="90"/>
    <n v="255.7"/>
    <n v="39196814.152131408"/>
  </r>
  <r>
    <s v="Ad Astra"/>
    <x v="8"/>
    <x v="1"/>
    <x v="39"/>
    <s v="September 20, 2019 (United States)"/>
    <x v="16"/>
    <n v="208000"/>
    <s v="James Gray"/>
    <s v="James Gray"/>
    <s v="Brad Pitt"/>
    <s v="China"/>
    <n v="90000000"/>
    <n v="127461872"/>
    <s v="New Regency Productions"/>
    <n v="123"/>
    <n v="255.7"/>
    <n v="151887494.71411812"/>
  </r>
  <r>
    <s v="The Peanut Butter Falcon"/>
    <x v="8"/>
    <x v="1"/>
    <x v="39"/>
    <s v="August 23, 2019 (United States)"/>
    <x v="37"/>
    <n v="73000"/>
    <s v="Tyler Nilson"/>
    <s v="Tyler Nilson"/>
    <s v="Zack Gottsagen"/>
    <s v="United States"/>
    <n v="6200000"/>
    <n v="133031473"/>
    <s v="Armory Films"/>
    <n v="97"/>
    <n v="255.7"/>
    <n v="158524402.90614"/>
  </r>
  <r>
    <s v="Good Boys"/>
    <x v="0"/>
    <x v="1"/>
    <x v="39"/>
    <s v="August 16, 2019 (United States)"/>
    <x v="17"/>
    <n v="66000"/>
    <s v="Gene Stupnitsky"/>
    <s v="Lee Eisenberg"/>
    <s v="Jacob Tremblay"/>
    <s v="United States"/>
    <n v="20000000"/>
    <n v="111037232"/>
    <s v="Universal Pictures"/>
    <n v="90"/>
    <n v="255.7"/>
    <n v="132315387.52600704"/>
  </r>
  <r>
    <s v="Ma"/>
    <x v="0"/>
    <x v="4"/>
    <x v="39"/>
    <s v="May 31, 2019 (United States)"/>
    <x v="41"/>
    <n v="46000"/>
    <s v="Tate Taylor"/>
    <s v="Scotty Landes"/>
    <s v="Octavia Spencer"/>
    <s v="Japan"/>
    <n v="5000000"/>
    <n v="61105744"/>
    <s v="Blumhouse Productions"/>
    <n v="99"/>
    <n v="255.7"/>
    <n v="72815487.668361366"/>
  </r>
  <r>
    <s v="Five Feet Apart"/>
    <x v="8"/>
    <x v="0"/>
    <x v="39"/>
    <s v="March 15, 2019 (United States)"/>
    <x v="13"/>
    <n v="51000"/>
    <s v="Justin Baldoni"/>
    <s v="Mikki Daughtry"/>
    <s v="Haley Lu Richardson"/>
    <s v="United States"/>
    <n v="7000000"/>
    <n v="91527795"/>
    <s v="CBS Films"/>
    <n v="116"/>
    <n v="255.7"/>
    <n v="109067341.16738366"/>
  </r>
  <r>
    <s v="Cold Pursuit"/>
    <x v="0"/>
    <x v="2"/>
    <x v="39"/>
    <s v="February 8, 2019 (United States)"/>
    <x v="19"/>
    <n v="61000"/>
    <s v="Hans Petter Moland"/>
    <s v="Frank Baldwin"/>
    <s v="Liam Neeson"/>
    <s v="United Kingdom"/>
    <n v="60000000"/>
    <n v="76419755"/>
    <s v="Summit Entertainment"/>
    <n v="119"/>
    <n v="255.7"/>
    <n v="91064135.113414153"/>
  </r>
  <r>
    <s v="Crawl"/>
    <x v="0"/>
    <x v="2"/>
    <x v="39"/>
    <s v="July 12, 2019 (United States)"/>
    <x v="10"/>
    <n v="74000"/>
    <s v="Alexandre Aja"/>
    <s v="Michael Rasmussen"/>
    <s v="Kaya Scodelario"/>
    <s v="United States"/>
    <n v="13500000"/>
    <n v="91542097"/>
    <s v="Paramount Pictures"/>
    <n v="87"/>
    <n v="255.7"/>
    <n v="109084383.8713336"/>
  </r>
  <r>
    <s v="Annabelle Comes Home"/>
    <x v="0"/>
    <x v="4"/>
    <x v="39"/>
    <s v="June 26, 2019 (United States)"/>
    <x v="23"/>
    <n v="65000"/>
    <s v="Gary Dauberman"/>
    <s v="Gary Dauberman"/>
    <s v="Vera Farmiga"/>
    <s v="United States"/>
    <n v="30000000"/>
    <n v="231252591"/>
    <s v="New Line Cinema"/>
    <n v="106"/>
    <n v="255.7"/>
    <n v="275567714.03089559"/>
  </r>
  <r>
    <s v="Rambo: Last Blood"/>
    <x v="0"/>
    <x v="2"/>
    <x v="39"/>
    <s v="September 20, 2019 (United States)"/>
    <x v="10"/>
    <n v="87000"/>
    <s v="Adrian Grunberg"/>
    <s v="Matthew Cirulnick"/>
    <s v="Sylvester Stallone"/>
    <s v="United States"/>
    <n v="50000000"/>
    <n v="91490353"/>
    <s v="Lionsgate"/>
    <n v="89"/>
    <n v="255.7"/>
    <n v="109022724.12631992"/>
  </r>
  <r>
    <s v="Late Night"/>
    <x v="0"/>
    <x v="3"/>
    <x v="39"/>
    <s v="June 14, 2019 (United States)"/>
    <x v="16"/>
    <n v="33000"/>
    <s v="Nisha Ganatra"/>
    <s v="Mindy Kaling"/>
    <s v="Emma Thompson"/>
    <s v="United States"/>
    <n v="4000000"/>
    <n v="22386555"/>
    <s v="3 Arts Entertainment"/>
    <n v="102"/>
    <n v="255.7"/>
    <n v="26676508.832616348"/>
  </r>
  <r>
    <s v="The Addams Family"/>
    <x v="1"/>
    <x v="10"/>
    <x v="39"/>
    <s v="October 11, 2019 (United States)"/>
    <x v="1"/>
    <n v="31000"/>
    <s v="Greg Tiernan"/>
    <s v="Matt Lieberman"/>
    <s v="Oscar Isaac"/>
    <s v="Canada"/>
    <n v="24000000"/>
    <n v="203783566"/>
    <s v="Metro-Goldwyn-Mayer (MGM)"/>
    <n v="86"/>
    <n v="255.7"/>
    <n v="242834777.31795073"/>
  </r>
  <r>
    <s v="The Goldfinch"/>
    <x v="0"/>
    <x v="0"/>
    <x v="39"/>
    <s v="September 13, 2019 (United States)"/>
    <x v="21"/>
    <n v="19000"/>
    <s v="John Crowley"/>
    <s v="Peter Straughan"/>
    <s v="Oakes Fegley"/>
    <s v="United States"/>
    <n v="45000000"/>
    <n v="9932621"/>
    <s v="Amazon Studios"/>
    <n v="149"/>
    <n v="255.7"/>
    <n v="11836017.280797811"/>
  </r>
  <r>
    <s v="A Beautiful Day in the Neighborhood"/>
    <x v="1"/>
    <x v="5"/>
    <x v="39"/>
    <s v="November 22, 2019 (United States)"/>
    <x v="4"/>
    <n v="67000"/>
    <s v="Marielle Heller"/>
    <s v="Micah Fitzerman-Blue"/>
    <s v="Tom Hanks"/>
    <s v="China"/>
    <n v="25000000"/>
    <n v="67760877"/>
    <s v="Big Beach Films"/>
    <n v="109"/>
    <n v="255.7"/>
    <n v="80745949.244818151"/>
  </r>
  <r>
    <s v="How to Train Your Dragon: The Hidden World"/>
    <x v="1"/>
    <x v="10"/>
    <x v="39"/>
    <s v="February 22, 2019 (United States)"/>
    <x v="24"/>
    <n v="112000"/>
    <s v="Dean DeBlois"/>
    <s v="Dean DeBlois"/>
    <s v="Jay Baruchel"/>
    <s v="United States"/>
    <n v="129000000"/>
    <n v="525683457"/>
    <s v="DreamWorks Animation"/>
    <n v="104"/>
    <n v="255.7"/>
    <n v="626420607.53969502"/>
  </r>
  <r>
    <s v="Pokémon Detective Pikachu"/>
    <x v="1"/>
    <x v="2"/>
    <x v="39"/>
    <s v="May 10, 2019 (United States)"/>
    <x v="14"/>
    <n v="146000"/>
    <s v="Rob Letterman"/>
    <s v="Dan Hernandez"/>
    <s v="Ryan Reynolds"/>
    <s v="United States"/>
    <n v="150000000"/>
    <n v="433921300"/>
    <s v="Warner Bros."/>
    <n v="104"/>
    <n v="255.7"/>
    <n v="517073993.39069223"/>
  </r>
  <r>
    <s v="Serenity"/>
    <x v="0"/>
    <x v="0"/>
    <x v="39"/>
    <s v="January 25, 2019 (United States)"/>
    <x v="20"/>
    <n v="38000"/>
    <s v="Steven Knight"/>
    <s v="Steven Knight"/>
    <s v="Matthew McConaughey"/>
    <s v="United Kingdom"/>
    <n v="25000000"/>
    <n v="14454622"/>
    <s v="Blue Budgie Films Limited"/>
    <n v="106"/>
    <n v="255.7"/>
    <n v="17224573.028549083"/>
  </r>
  <r>
    <s v="Maleficent: Mistress of Evil"/>
    <x v="1"/>
    <x v="1"/>
    <x v="39"/>
    <s v="October 18, 2019 (United States)"/>
    <x v="14"/>
    <n v="91000"/>
    <s v="Joachim Rønning"/>
    <s v="Linda Woolverton"/>
    <s v="Angelina Jolie"/>
    <s v="United States"/>
    <n v="185000000"/>
    <n v="491730089"/>
    <s v="Walt Disney Pictures"/>
    <n v="119"/>
    <n v="255.7"/>
    <n v="585960727.87759089"/>
  </r>
  <r>
    <s v="The Last Black Man in San Francisco"/>
    <x v="0"/>
    <x v="0"/>
    <x v="39"/>
    <s v="June 7, 2019 (United States)"/>
    <x v="4"/>
    <n v="16000"/>
    <s v="Joe Talbot"/>
    <s v="Jimmie Fails"/>
    <s v="Jimmie Fails"/>
    <s v="United States"/>
    <m/>
    <n v="4637830"/>
    <s v="A24"/>
    <n v="121"/>
    <n v="255.7"/>
    <n v="5526581.153695737"/>
  </r>
  <r>
    <s v="The Secret Life of Pets 2"/>
    <x v="1"/>
    <x v="10"/>
    <x v="39"/>
    <s v="June 7, 2019 (United States)"/>
    <x v="16"/>
    <n v="55000"/>
    <s v="Chris Renaud"/>
    <s v="Brian Lynch"/>
    <s v="Patton Oswalt"/>
    <s v="United States"/>
    <n v="80000000"/>
    <n v="430051293"/>
    <s v="Universal Pictures"/>
    <n v="86"/>
    <n v="255.7"/>
    <n v="512462373.78607744"/>
  </r>
  <r>
    <s v="The Curse of la Llorona"/>
    <x v="0"/>
    <x v="4"/>
    <x v="39"/>
    <s v="April 19, 2019 (United States)"/>
    <x v="11"/>
    <n v="43000"/>
    <s v="Michael Chaves"/>
    <s v="Mikki Daughtry"/>
    <s v="Linda Cardellini"/>
    <s v="United States"/>
    <n v="9000000"/>
    <n v="123133739"/>
    <s v="New Line Cinema"/>
    <n v="93"/>
    <n v="255.7"/>
    <n v="146729958.0496676"/>
  </r>
  <r>
    <s v="Captive State"/>
    <x v="8"/>
    <x v="2"/>
    <x v="39"/>
    <s v="March 15, 2019 (United States)"/>
    <x v="22"/>
    <n v="51000"/>
    <s v="Rupert Wyatt"/>
    <s v="Erica Beeney"/>
    <s v="John Goodman"/>
    <s v="United States"/>
    <n v="25000000"/>
    <n v="8808611"/>
    <s v="Participant"/>
    <n v="109"/>
    <n v="255.7"/>
    <n v="10496612.32577239"/>
  </r>
  <r>
    <s v="Scary Stories to Tell in the Dark"/>
    <x v="8"/>
    <x v="1"/>
    <x v="39"/>
    <s v="August 9, 2019 (United States)"/>
    <x v="19"/>
    <n v="66000"/>
    <s v="André Øvredal"/>
    <s v="Dan Hageman"/>
    <s v="Zoe Margaret Colletti"/>
    <s v="United States"/>
    <n v="25000000"/>
    <n v="104545505"/>
    <s v="CBS Films"/>
    <n v="108"/>
    <n v="255.7"/>
    <n v="124579645.57489246"/>
  </r>
  <r>
    <s v="The Intruder"/>
    <x v="8"/>
    <x v="14"/>
    <x v="39"/>
    <s v="May 3, 2019 (United States)"/>
    <x v="41"/>
    <n v="15000"/>
    <s v="Deon Taylor"/>
    <s v="David Loughery"/>
    <s v="Michael Ealy"/>
    <s v="United States"/>
    <n v="8000000"/>
    <n v="36599361"/>
    <s v="Screen Gems"/>
    <n v="102"/>
    <n v="255.7"/>
    <n v="43612926.463433713"/>
  </r>
  <r>
    <s v="The Angry Birds Movie 2"/>
    <x v="1"/>
    <x v="10"/>
    <x v="39"/>
    <s v="August 14, 2019 (United States)"/>
    <x v="5"/>
    <n v="24000"/>
    <s v="Thurop Van Orman"/>
    <s v="Peter Ackerman"/>
    <s v="Jason Sudeikis"/>
    <s v="Finland"/>
    <n v="65000000"/>
    <n v="147792047"/>
    <s v="Sony Pictures Animation"/>
    <n v="97"/>
    <n v="255.7"/>
    <n v="176113557.76652327"/>
  </r>
  <r>
    <s v="What Men Want"/>
    <x v="0"/>
    <x v="3"/>
    <x v="39"/>
    <s v="February 8, 2019 (United States)"/>
    <x v="11"/>
    <n v="26000"/>
    <s v="Adam Shankman"/>
    <s v="Tina Gordon"/>
    <s v="Taraji P. Henson"/>
    <s v="United States"/>
    <n v="20000000"/>
    <n v="72216294"/>
    <s v="BET Films"/>
    <n v="117"/>
    <n v="255.7"/>
    <n v="86055161.446226045"/>
  </r>
  <r>
    <s v="Pet Sematary"/>
    <x v="0"/>
    <x v="4"/>
    <x v="39"/>
    <s v="April 5, 2019 (United States)"/>
    <x v="46"/>
    <n v="86000"/>
    <s v="Kevin Kölsch"/>
    <s v="Stephen King"/>
    <s v="Jason Clarke"/>
    <s v="United States"/>
    <n v="21000000"/>
    <n v="113118226"/>
    <s v="Paramount Pictures"/>
    <n v="101"/>
    <n v="255.7"/>
    <n v="134795164.10715684"/>
  </r>
  <r>
    <s v="47 Meters Down: Uncaged"/>
    <x v="8"/>
    <x v="1"/>
    <x v="39"/>
    <s v="August 16, 2019 (United States)"/>
    <x v="18"/>
    <n v="23000"/>
    <s v="Johannes Roberts"/>
    <s v="Ernest Riera"/>
    <s v="Sophie Nélisse"/>
    <s v="United Kingdom"/>
    <n v="12000000"/>
    <n v="47582563"/>
    <s v="Entertainment Studios Motion Pictures"/>
    <n v="90"/>
    <n v="255.7"/>
    <n v="56700848.439968713"/>
  </r>
  <r>
    <s v="The Art of Self-Defense"/>
    <x v="0"/>
    <x v="2"/>
    <x v="39"/>
    <s v="July 19, 2019 (United States)"/>
    <x v="14"/>
    <n v="32000"/>
    <s v="Riley Stearns"/>
    <s v="Riley Stearns"/>
    <s v="Jesse Eisenberg"/>
    <s v="United States"/>
    <m/>
    <n v="2414269"/>
    <s v="End Cue"/>
    <n v="104"/>
    <n v="255.7"/>
    <n v="2876917.3418068048"/>
  </r>
  <r>
    <s v="Happy Death Day 2U"/>
    <x v="8"/>
    <x v="3"/>
    <x v="39"/>
    <s v="February 13, 2019 (United States)"/>
    <x v="19"/>
    <n v="64000"/>
    <s v="Christopher Landon"/>
    <s v="Christopher Landon"/>
    <s v="Jessica Rothe"/>
    <s v="United States"/>
    <n v="9000000"/>
    <n v="64600152"/>
    <s v="Blumhouse Productions"/>
    <n v="100"/>
    <n v="255.7"/>
    <n v="76979531.929605007"/>
  </r>
  <r>
    <s v="Weathering with You"/>
    <x v="8"/>
    <x v="10"/>
    <x v="39"/>
    <s v="January 17, 2020 (United States)"/>
    <x v="24"/>
    <n v="28000"/>
    <s v="Makoto Shinkai"/>
    <s v="Makoto Shinkai"/>
    <s v="Kotaro Daigo"/>
    <s v="Japan"/>
    <n v="11100000"/>
    <n v="193457467"/>
    <s v="Weathering With You Film Partners"/>
    <n v="112"/>
    <n v="255.7"/>
    <n v="230529879.52639812"/>
  </r>
  <r>
    <s v="The Kid"/>
    <x v="0"/>
    <x v="5"/>
    <x v="39"/>
    <s v="March 8, 2019 (United States)"/>
    <x v="23"/>
    <n v="7400"/>
    <s v="Vincent D'Onofrio"/>
    <s v="Vincent D'Onofrio"/>
    <s v="Jake Schur"/>
    <s v="United States"/>
    <n v="8000000"/>
    <n v="1561698"/>
    <s v="Mimran Schur Pictures"/>
    <n v="100"/>
    <n v="255.7"/>
    <n v="1860967.4642158779"/>
  </r>
  <r>
    <s v="Sword of Trust"/>
    <x v="0"/>
    <x v="3"/>
    <x v="39"/>
    <s v="July 19, 2019 (United States)"/>
    <x v="21"/>
    <n v="2700"/>
    <s v="Lynn Shelton"/>
    <s v="Lynn Shelton"/>
    <s v="Marc Maron"/>
    <s v="United States"/>
    <m/>
    <n v="323369"/>
    <s v="Forager Films"/>
    <n v="88"/>
    <n v="255.7"/>
    <n v="385336.46578021121"/>
  </r>
  <r>
    <s v="The Lego Movie 2: The Second Part"/>
    <x v="1"/>
    <x v="10"/>
    <x v="39"/>
    <s v="February 8, 2019 (United States)"/>
    <x v="14"/>
    <n v="58000"/>
    <s v="Mike Mitchell"/>
    <s v="Phil Lord"/>
    <s v="Chris Pratt"/>
    <s v="Denmark"/>
    <n v="99000000"/>
    <n v="192306508"/>
    <s v="Warner Bros."/>
    <n v="107"/>
    <n v="255.7"/>
    <n v="229158361.31247556"/>
  </r>
  <r>
    <s v="Child's Play"/>
    <x v="0"/>
    <x v="0"/>
    <x v="39"/>
    <s v="June 21, 2019 (United States)"/>
    <x v="1"/>
    <n v="47000"/>
    <s v="Lars Klevberg"/>
    <s v="Tyler Burton Smith"/>
    <s v="Tim Matheson"/>
    <s v="Canada"/>
    <n v="10000000"/>
    <n v="44907074"/>
    <s v="Orion Pictures"/>
    <n v="90"/>
    <n v="255.7"/>
    <n v="53512653.296050057"/>
  </r>
  <r>
    <s v="Luce"/>
    <x v="0"/>
    <x v="0"/>
    <x v="39"/>
    <s v="August 23, 2019 (United States)"/>
    <x v="17"/>
    <n v="11000"/>
    <s v="Julius Onah"/>
    <s v="J.C. Lee"/>
    <s v="Naomi Watts"/>
    <s v="United States"/>
    <m/>
    <n v="2268204"/>
    <s v="Dream Factory Group"/>
    <n v="109"/>
    <n v="255.7"/>
    <n v="2702861.786468518"/>
  </r>
  <r>
    <s v="The Souvenir"/>
    <x v="0"/>
    <x v="0"/>
    <x v="39"/>
    <s v="August 30, 2019 (United Kingdom)"/>
    <x v="5"/>
    <n v="9300"/>
    <s v="Joanna Hogg"/>
    <s v="Joanna Hogg"/>
    <s v="Neil Young"/>
    <s v="United Kingdom"/>
    <m/>
    <n v="1719157"/>
    <s v="BBC Films"/>
    <n v="120"/>
    <n v="255.7"/>
    <n v="2048600.4610872117"/>
  </r>
  <r>
    <s v="The Farewell"/>
    <x v="1"/>
    <x v="3"/>
    <x v="39"/>
    <s v="August 9, 2019 (United States)"/>
    <x v="37"/>
    <n v="55000"/>
    <s v="Lulu Wang"/>
    <s v="Lulu Wang"/>
    <s v="Shuzhen Zhao"/>
    <s v="United States"/>
    <m/>
    <n v="23076657"/>
    <s v="Big Beach Films"/>
    <n v="100"/>
    <n v="255.7"/>
    <n v="27498855.642940946"/>
  </r>
  <r>
    <s v="Dumbo"/>
    <x v="1"/>
    <x v="1"/>
    <x v="39"/>
    <s v="March 29, 2019 (United States)"/>
    <x v="21"/>
    <n v="69000"/>
    <s v="Tim Burton"/>
    <s v="Ehren Kruger"/>
    <s v="Colin Farrell"/>
    <s v="United States"/>
    <n v="170000000"/>
    <n v="353284621"/>
    <s v="Walt Disney Pictures"/>
    <n v="112"/>
    <n v="255.7"/>
    <n v="420984841.68439579"/>
  </r>
  <r>
    <s v="The Hustle"/>
    <x v="8"/>
    <x v="3"/>
    <x v="39"/>
    <s v="May 10, 2019 (United States)"/>
    <x v="20"/>
    <n v="51000"/>
    <s v="Chris Addison"/>
    <s v="Stanley Shapiro"/>
    <s v="Anne Hathaway"/>
    <s v="United States"/>
    <n v="21000000"/>
    <n v="95017038"/>
    <s v="Metro-Goldwyn-Mayer (MGM)"/>
    <n v="93"/>
    <n v="255.7"/>
    <n v="113225230.65545562"/>
  </r>
  <r>
    <s v="Ode to Joy"/>
    <x v="0"/>
    <x v="3"/>
    <x v="39"/>
    <s v="August 9, 2019 (United States)"/>
    <x v="5"/>
    <n v="4400"/>
    <s v="Jason Winer"/>
    <s v="Max Werner"/>
    <s v="Martin Freeman"/>
    <s v="United States"/>
    <m/>
    <n v="22594"/>
    <s v="Mosaic"/>
    <n v="97"/>
    <n v="255.7"/>
    <n v="26923.706687524442"/>
  </r>
  <r>
    <s v="Shaft"/>
    <x v="0"/>
    <x v="2"/>
    <x v="39"/>
    <s v="June 14, 2019 (United States)"/>
    <x v="5"/>
    <n v="48000"/>
    <s v="Tim Story"/>
    <s v="Ernest Tidyman"/>
    <s v="Samuel L. Jackson"/>
    <s v="United States"/>
    <n v="35000000"/>
    <n v="21360215"/>
    <s v="Davis Entertainment"/>
    <n v="111"/>
    <n v="255.7"/>
    <n v="25453490.459522881"/>
  </r>
  <r>
    <s v="The Beach Bum"/>
    <x v="0"/>
    <x v="3"/>
    <x v="39"/>
    <s v="March 29, 2019 (United States)"/>
    <x v="30"/>
    <n v="20000"/>
    <s v="Harmony Korine"/>
    <s v="Harmony Korine"/>
    <s v="Matthew McConaughey"/>
    <s v="Switzerland"/>
    <n v="5000000"/>
    <n v="4554416"/>
    <s v="Iconoclast"/>
    <n v="95"/>
    <n v="255.7"/>
    <n v="5427182.4606961282"/>
  </r>
  <r>
    <s v="The Kitchen"/>
    <x v="0"/>
    <x v="2"/>
    <x v="39"/>
    <s v="August 9, 2019 (United States)"/>
    <x v="30"/>
    <n v="18000"/>
    <s v="Andrea Berloff"/>
    <s v="Andrea Berloff"/>
    <s v="Melissa McCarthy"/>
    <s v="United States"/>
    <n v="38000000"/>
    <n v="15980032"/>
    <s v="BRON Studios"/>
    <n v="102"/>
    <n v="255.7"/>
    <n v="19042298.593664452"/>
  </r>
  <r>
    <s v="Can You Keep a Secret?"/>
    <x v="4"/>
    <x v="3"/>
    <x v="39"/>
    <s v="September 13, 2019 (United States)"/>
    <x v="11"/>
    <n v="12000"/>
    <s v="Elise Durán"/>
    <s v="Peter Hutchings"/>
    <s v="Alexandra Daddario"/>
    <s v="United States"/>
    <m/>
    <n v="1378160"/>
    <s v="BCDF Pictures"/>
    <n v="94"/>
    <n v="255.7"/>
    <n v="1642257.9272585062"/>
  </r>
  <r>
    <s v="Stuber"/>
    <x v="0"/>
    <x v="2"/>
    <x v="39"/>
    <s v="July 12, 2019 (United States)"/>
    <x v="19"/>
    <n v="43000"/>
    <s v="Michael Dowse"/>
    <s v="Tripper Clancy"/>
    <s v="Dave Bautista"/>
    <s v="United States"/>
    <n v="16000000"/>
    <n v="32390945"/>
    <s v="GoldDay"/>
    <n v="93"/>
    <n v="255.7"/>
    <n v="38598048.265545562"/>
  </r>
  <r>
    <s v="The Art of Racing in the Rain"/>
    <x v="1"/>
    <x v="3"/>
    <x v="39"/>
    <s v="August 9, 2019 (United States)"/>
    <x v="37"/>
    <n v="27000"/>
    <s v="Simon Curtis"/>
    <s v="Mark Bomback"/>
    <s v="Kevin Costner"/>
    <s v="United States"/>
    <n v="18000000"/>
    <n v="33766787"/>
    <s v="Fox 2000 Pictures"/>
    <n v="109"/>
    <n v="255.7"/>
    <n v="40237543.992569417"/>
  </r>
  <r>
    <s v="Blinded by the Light"/>
    <x v="8"/>
    <x v="3"/>
    <x v="39"/>
    <s v="August 16, 2019 (United States)"/>
    <x v="15"/>
    <n v="22000"/>
    <s v="Gurinder Chadha"/>
    <s v="Sarfraz Manzoor"/>
    <s v="Billy Barratt"/>
    <s v="United Kingdom"/>
    <n v="15000000"/>
    <n v="18096691"/>
    <s v="New Line Cinema"/>
    <n v="118"/>
    <n v="255.7"/>
    <n v="21564574.687915526"/>
  </r>
  <r>
    <s v="Where'd You Go, Bernadette"/>
    <x v="8"/>
    <x v="3"/>
    <x v="39"/>
    <s v="August 16, 2019 (United States)"/>
    <x v="16"/>
    <n v="19000"/>
    <s v="Richard Linklater"/>
    <s v="Richard Linklater"/>
    <s v="Cate Blanchett"/>
    <s v="United States"/>
    <n v="20000000"/>
    <n v="11025353"/>
    <s v="Annapurna Pictures"/>
    <n v="109"/>
    <n v="255.7"/>
    <n v="13138150.407117717"/>
  </r>
  <r>
    <s v="Ip Man 4: The Finale"/>
    <x v="4"/>
    <x v="2"/>
    <x v="39"/>
    <s v="December 20, 2019 (China)"/>
    <x v="9"/>
    <n v="27000"/>
    <s v="Wilson Yip"/>
    <s v="Edmond Wong"/>
    <s v="Donnie Yen"/>
    <s v="Hong Kong"/>
    <n v="52000000"/>
    <n v="176345966"/>
    <s v="Golden Harvest Company"/>
    <n v="107"/>
    <n v="255.7"/>
    <n v="210139287.60344154"/>
  </r>
  <r>
    <s v="Abominable"/>
    <x v="1"/>
    <x v="10"/>
    <x v="39"/>
    <s v="September 27, 2019 (United States)"/>
    <x v="9"/>
    <n v="32000"/>
    <s v="Jill Culton"/>
    <s v="Jill Culton"/>
    <s v="Chloe Bennet"/>
    <s v="United States"/>
    <n v="75000000"/>
    <n v="180314199"/>
    <s v="DreamWorks Animation"/>
    <n v="97"/>
    <n v="255.7"/>
    <n v="214867956.33672273"/>
  </r>
  <r>
    <s v="The Aftermath"/>
    <x v="0"/>
    <x v="0"/>
    <x v="39"/>
    <s v="March 15, 2019 (United States)"/>
    <x v="21"/>
    <n v="19000"/>
    <s v="James Kent"/>
    <s v="Joe Shrapnel"/>
    <s v="Keira Knightley"/>
    <s v="Germany"/>
    <m/>
    <n v="9215591"/>
    <s v="Amusement Park Films"/>
    <n v="108"/>
    <n v="255.7"/>
    <n v="10981582.235823231"/>
  </r>
  <r>
    <s v="Isn't It Romantic"/>
    <x v="8"/>
    <x v="3"/>
    <x v="39"/>
    <s v="February 13, 2019 (United States)"/>
    <x v="23"/>
    <n v="65000"/>
    <s v="Todd Strauss-Schulson"/>
    <s v="Erin Cardillo"/>
    <s v="Rebel Wilson"/>
    <s v="United States"/>
    <n v="31000000"/>
    <n v="48791187"/>
    <s v="BRON Studios"/>
    <n v="89"/>
    <n v="255.7"/>
    <n v="58141082.04497458"/>
  </r>
  <r>
    <s v="Killerman"/>
    <x v="0"/>
    <x v="2"/>
    <x v="39"/>
    <s v="August 8, 2019 (Germany)"/>
    <x v="20"/>
    <n v="4000"/>
    <s v="Malik Bader"/>
    <s v="Malik Bader"/>
    <s v="Liam Hemsworth"/>
    <s v="United States"/>
    <m/>
    <n v="619855"/>
    <s v="Solution Entertainment Group"/>
    <n v="112"/>
    <n v="255.7"/>
    <n v="738638.32029722328"/>
  </r>
  <r>
    <s v="A Dog's Journey"/>
    <x v="1"/>
    <x v="1"/>
    <x v="39"/>
    <s v="May 17, 2019 (United States)"/>
    <x v="24"/>
    <n v="21000"/>
    <s v="Gail Mancuso"/>
    <s v="W. Bruce Cameron"/>
    <s v="Josh Gad"/>
    <s v="China"/>
    <n v="16000000"/>
    <n v="75741734"/>
    <s v="Dreamworks Pictures"/>
    <n v="109"/>
    <n v="255.7"/>
    <n v="90256184.39499414"/>
  </r>
  <r>
    <s v="Don't Let Go"/>
    <x v="0"/>
    <x v="0"/>
    <x v="39"/>
    <s v="August 30, 2019 (United States)"/>
    <x v="5"/>
    <n v="8000"/>
    <s v="Jacob Estes"/>
    <s v="Jacob Estes"/>
    <s v="David Oyelowo"/>
    <s v="United States"/>
    <n v="5000000"/>
    <n v="5288011"/>
    <s v="Blumhouse Productions"/>
    <n v="103"/>
    <n v="255.7"/>
    <n v="6301356.8701603441"/>
  </r>
  <r>
    <s v="UglyDolls"/>
    <x v="1"/>
    <x v="10"/>
    <x v="39"/>
    <s v="May 3, 2019 (United States)"/>
    <x v="18"/>
    <n v="6100"/>
    <s v="Kelly Asbury"/>
    <s v="Alison Peck"/>
    <s v="Kelly Clarkson"/>
    <s v="China"/>
    <n v="45000000"/>
    <n v="32450241"/>
    <s v="STX Entertainment"/>
    <n v="87"/>
    <n v="255.7"/>
    <n v="38668707.206491984"/>
  </r>
  <r>
    <s v="Tolkien"/>
    <x v="8"/>
    <x v="5"/>
    <x v="39"/>
    <s v="May 10, 2019 (United States)"/>
    <x v="8"/>
    <n v="36000"/>
    <s v="Dome Karukoski"/>
    <s v="David Gleeson"/>
    <s v="Nicholas Hoult"/>
    <s v="United States"/>
    <n v="20000000"/>
    <n v="9090040"/>
    <s v="Fox Searchlight Pictures"/>
    <n v="112"/>
    <n v="255.7"/>
    <n v="10831971.795072351"/>
  </r>
  <r>
    <s v="The Hole in the Ground"/>
    <x v="0"/>
    <x v="0"/>
    <x v="39"/>
    <s v="February 26, 2019 (United States)"/>
    <x v="46"/>
    <n v="17000"/>
    <s v="Lee Cronin"/>
    <s v="Lee Cronin"/>
    <s v="Seána Kerslake"/>
    <s v="Ireland"/>
    <m/>
    <n v="3373474"/>
    <s v="Savage Productions"/>
    <n v="90"/>
    <n v="255.7"/>
    <n v="4019935.5799765349"/>
  </r>
  <r>
    <s v="Brittany Runs a Marathon"/>
    <x v="0"/>
    <x v="3"/>
    <x v="39"/>
    <s v="October 24, 2019 (Argentina)"/>
    <x v="8"/>
    <n v="18000"/>
    <s v="Paul Downs Colaizzo"/>
    <s v="Paul Downs Colaizzo"/>
    <s v="Jillian Bell"/>
    <s v="United States"/>
    <m/>
    <n v="7442106"/>
    <s v="Material Pictures"/>
    <n v="104"/>
    <n v="255.7"/>
    <n v="8868242.8556902632"/>
  </r>
  <r>
    <s v="Chhichhore"/>
    <x v="4"/>
    <x v="3"/>
    <x v="39"/>
    <s v="September 6, 2019 (United States)"/>
    <x v="28"/>
    <n v="40000"/>
    <s v="Nitesh Tiwari"/>
    <s v="Piyush Gupta"/>
    <s v="Sushant Singh Rajput"/>
    <s v="India"/>
    <m/>
    <n v="3311391"/>
    <s v="Fox STAR Studios"/>
    <n v="143"/>
    <n v="255.7"/>
    <n v="3945955.5639421199"/>
  </r>
  <r>
    <s v="After the Wedding"/>
    <x v="8"/>
    <x v="0"/>
    <x v="39"/>
    <s v="November 1, 2019 (United Kingdom)"/>
    <x v="21"/>
    <n v="6700"/>
    <s v="Bart Freundlich"/>
    <s v="Bart Freundlich"/>
    <s v="Julianne Moore"/>
    <s v="United States"/>
    <m/>
    <n v="2790019"/>
    <s v="Sony Pictures Classics"/>
    <n v="112"/>
    <n v="255.7"/>
    <n v="3324672.6214313651"/>
  </r>
  <r>
    <s v="Miss Bala"/>
    <x v="8"/>
    <x v="2"/>
    <x v="39"/>
    <s v="February 1, 2019 (United States)"/>
    <x v="1"/>
    <n v="9900"/>
    <s v="Catherine Hardwicke"/>
    <s v="Gareth Dunnet-Alcocer"/>
    <s v="Gina Rodriguez"/>
    <s v="Mexico"/>
    <n v="15000000"/>
    <n v="15383580"/>
    <s v="Canana Films"/>
    <n v="104"/>
    <n v="255.7"/>
    <n v="18331548.009385999"/>
  </r>
  <r>
    <s v="A Dog's Way Home"/>
    <x v="1"/>
    <x v="1"/>
    <x v="39"/>
    <s v="January 11, 2019 (United States)"/>
    <x v="17"/>
    <n v="16000"/>
    <s v="Charles Martin Smith"/>
    <s v="W. Bruce Cameron"/>
    <s v="Ashley Judd"/>
    <s v="China"/>
    <n v="18000000"/>
    <n v="80708134"/>
    <s v="Bona Film Group"/>
    <n v="96"/>
    <n v="255.7"/>
    <n v="96174299.686351195"/>
  </r>
  <r>
    <s v="Super 30"/>
    <x v="4"/>
    <x v="5"/>
    <x v="39"/>
    <s v="July 12, 2019 (United States)"/>
    <x v="45"/>
    <n v="24000"/>
    <s v="Vikas Bahl"/>
    <s v="Sanjeev Dutta"/>
    <s v="Hrithik Roshan"/>
    <s v="India"/>
    <m/>
    <n v="24701637"/>
    <s v="Film Poland Productions"/>
    <n v="154"/>
    <n v="255.7"/>
    <n v="29435231.888541259"/>
  </r>
  <r>
    <s v="Wonder Park"/>
    <x v="1"/>
    <x v="10"/>
    <x v="39"/>
    <s v="March 15, 2019 (United States)"/>
    <x v="23"/>
    <n v="11000"/>
    <s v="Dylan Brown"/>
    <s v="Josh Appelbaum"/>
    <s v="Sofia Mali"/>
    <s v="Spain"/>
    <n v="90000000"/>
    <n v="119559110"/>
    <s v="Paramount Animation"/>
    <n v="85"/>
    <n v="255.7"/>
    <n v="142470319.97262418"/>
  </r>
  <r>
    <s v="The Gangster, the Cop, the Devil"/>
    <x v="4"/>
    <x v="2"/>
    <x v="39"/>
    <s v="May 15, 2019 (South Korea)"/>
    <x v="15"/>
    <n v="9700"/>
    <s v="Won-Tae Lee"/>
    <s v="Won-Tae Lee"/>
    <s v="Ma Dong-seok"/>
    <s v="South Korea"/>
    <m/>
    <n v="25775371"/>
    <s v="Ace Maker Movie Works"/>
    <n v="109"/>
    <n v="255.7"/>
    <n v="30714726.412592884"/>
  </r>
  <r>
    <s v="The Fanatic"/>
    <x v="0"/>
    <x v="6"/>
    <x v="39"/>
    <s v="August 30, 2019 (Mexico)"/>
    <x v="52"/>
    <n v="7900"/>
    <s v="Fred Durst"/>
    <s v="Fred Durst"/>
    <s v="John Travolta"/>
    <s v="United States"/>
    <n v="18000000"/>
    <m/>
    <s v="Daniel Grodnik Productions"/>
    <n v="88"/>
    <n v="255.7"/>
    <s v=""/>
  </r>
  <r>
    <s v="The Mustang"/>
    <x v="0"/>
    <x v="0"/>
    <x v="39"/>
    <s v="June 19, 2019 (France)"/>
    <x v="15"/>
    <n v="11000"/>
    <s v="Laure de Clermont-Tonnerre"/>
    <s v="Laure de Clermont-Tonnerre"/>
    <s v="Matthias Schoenaerts"/>
    <s v="France"/>
    <m/>
    <n v="6405816"/>
    <s v="Canal+"/>
    <n v="96"/>
    <n v="255.7"/>
    <n v="7633367.7559640203"/>
  </r>
  <r>
    <s v="Triple Threat"/>
    <x v="0"/>
    <x v="2"/>
    <x v="39"/>
    <s v="March 29, 2019 (China)"/>
    <x v="41"/>
    <n v="10000"/>
    <s v="Jesse V. Johnson"/>
    <s v="Joey O'Bryan"/>
    <s v="Tony Jaa"/>
    <s v="Thailand"/>
    <n v="10000000"/>
    <n v="345900"/>
    <s v="Aurora Alliance Films"/>
    <n v="96"/>
    <n v="255.7"/>
    <n v="412185.09972624172"/>
  </r>
  <r>
    <s v="The Wandering Earth"/>
    <x v="11"/>
    <x v="2"/>
    <x v="39"/>
    <s v="February 5, 2019 (China)"/>
    <x v="22"/>
    <n v="28000"/>
    <s v="Frant Gwo"/>
    <s v="Gong Geer"/>
    <s v="Jing Wu"/>
    <s v="China"/>
    <n v="48000000"/>
    <n v="699992512"/>
    <s v="Beijing Dengfeng International Culture Communications Company"/>
    <n v="125"/>
    <n v="255.7"/>
    <n v="834132649.22330856"/>
  </r>
  <r>
    <s v="The Kid Who Would Be King"/>
    <x v="1"/>
    <x v="2"/>
    <x v="39"/>
    <s v="January 25, 2019 (United States)"/>
    <x v="22"/>
    <n v="15000"/>
    <s v="Joe Cornish"/>
    <s v="Joe Cornish"/>
    <s v="Louis Ashbourne Serkis"/>
    <s v="United Kingdom"/>
    <n v="59000000"/>
    <n v="32140970"/>
    <s v="Big Talk Productions"/>
    <n v="120"/>
    <n v="255.7"/>
    <n v="38300170.351974972"/>
  </r>
  <r>
    <s v="Sunrise in Heaven"/>
    <x v="4"/>
    <x v="0"/>
    <x v="39"/>
    <s v="April 9, 2019 (United States)"/>
    <x v="22"/>
    <n v="871"/>
    <s v="Waymon Boone"/>
    <s v="Dan Benamor"/>
    <s v="Caylee Cowan"/>
    <s v="United States"/>
    <n v="1100000"/>
    <m/>
    <s v="Nasser Group"/>
    <n v="85"/>
    <n v="255.7"/>
    <s v=""/>
  </r>
  <r>
    <s v="Missing Link"/>
    <x v="1"/>
    <x v="10"/>
    <x v="39"/>
    <s v="April 12, 2019 (United States)"/>
    <x v="17"/>
    <n v="23000"/>
    <s v="Chris Butler"/>
    <s v="Chris Butler"/>
    <s v="Hugh Jackman"/>
    <s v="Canada"/>
    <n v="100000000"/>
    <n v="26565710"/>
    <s v="Annapurna Pictures"/>
    <n v="93"/>
    <n v="255.7"/>
    <n v="31656518.721157607"/>
  </r>
  <r>
    <s v="Breakthrough"/>
    <x v="1"/>
    <x v="5"/>
    <x v="39"/>
    <s v="April 17, 2019 (United States)"/>
    <x v="21"/>
    <n v="8800"/>
    <s v="Roxann Dawson"/>
    <s v="Joyce Smith"/>
    <s v="Marcel Ruiz"/>
    <s v="United States"/>
    <n v="14000000"/>
    <n v="50444358"/>
    <s v="Fox 2000 Pictures"/>
    <n v="116"/>
    <n v="255.7"/>
    <n v="60111051.554947205"/>
  </r>
  <r>
    <s v="Poms"/>
    <x v="8"/>
    <x v="3"/>
    <x v="39"/>
    <s v="May 10, 2019 (United States)"/>
    <x v="22"/>
    <n v="4700"/>
    <s v="Zara Hayes"/>
    <s v="Zara Hayes"/>
    <s v="Diane Keaton"/>
    <s v="United Kingdom"/>
    <n v="10000000"/>
    <n v="16418218"/>
    <s v="Entertainment One"/>
    <n v="90"/>
    <n v="255.7"/>
    <n v="19564454.535001956"/>
  </r>
  <r>
    <s v="Little"/>
    <x v="8"/>
    <x v="3"/>
    <x v="39"/>
    <s v="April 12, 2019 (United States)"/>
    <x v="30"/>
    <n v="12000"/>
    <s v="Tina Gordon"/>
    <s v="Tracy Oliver"/>
    <s v="Regina Hall"/>
    <s v="United States"/>
    <n v="20000000"/>
    <n v="49000667"/>
    <s v="Universal Pictures"/>
    <n v="109"/>
    <n v="255.7"/>
    <n v="58390704.86859601"/>
  </r>
  <r>
    <s v="The Prodigy"/>
    <x v="0"/>
    <x v="7"/>
    <x v="39"/>
    <s v="February 8, 2019 (United States)"/>
    <x v="23"/>
    <n v="24000"/>
    <s v="Nicholas McCarthy"/>
    <s v="Jeff Buhler"/>
    <s v="Taylor Schilling"/>
    <s v="United States"/>
    <n v="6000000"/>
    <n v="21150265"/>
    <s v="Orion Pictures"/>
    <n v="92"/>
    <n v="255.7"/>
    <n v="25203307.569417287"/>
  </r>
  <r>
    <s v="Ne Zha"/>
    <x v="4"/>
    <x v="10"/>
    <x v="39"/>
    <s v="July 26, 2019 (China)"/>
    <x v="24"/>
    <n v="6500"/>
    <s v="Yu Yang"/>
    <s v="Yu Yang"/>
    <s v="Yanting Lü"/>
    <s v="China"/>
    <m/>
    <n v="726264074"/>
    <s v="Coco Cartoon"/>
    <n v="110"/>
    <n v="255.7"/>
    <n v="865438652.12280023"/>
  </r>
  <r>
    <s v="Storm Boy"/>
    <x v="1"/>
    <x v="0"/>
    <x v="39"/>
    <s v="April 5, 2019 (United States)"/>
    <x v="15"/>
    <n v="3100"/>
    <s v="Shawn Seet"/>
    <s v="Justin Monjo"/>
    <s v="Finn Little"/>
    <s v="Australia"/>
    <m/>
    <n v="4393018"/>
    <s v="Ambience Entertainment"/>
    <n v="99"/>
    <n v="255.7"/>
    <n v="5234855.6300351974"/>
  </r>
  <r>
    <s v="Gully Boy"/>
    <x v="4"/>
    <x v="0"/>
    <x v="39"/>
    <s v="February 14, 2019 (United States)"/>
    <x v="45"/>
    <n v="34000"/>
    <s v="Zoya Akhtar"/>
    <s v="Zoya Akhtar"/>
    <s v="Vijay Varma"/>
    <s v="India"/>
    <m/>
    <n v="28141995"/>
    <s v="Excel Entertainment"/>
    <n v="154"/>
    <n v="255.7"/>
    <n v="33534868.504106376"/>
  </r>
  <r>
    <s v="Crypto"/>
    <x v="0"/>
    <x v="6"/>
    <x v="39"/>
    <s v="April 12, 2019 (United States)"/>
    <x v="11"/>
    <n v="3700"/>
    <s v="John Stalberg Jr."/>
    <s v="Carlyle Eubank"/>
    <s v="Beau Knapp"/>
    <s v="United States"/>
    <m/>
    <n v="20440"/>
    <s v="Yale Productions"/>
    <n v="105"/>
    <n v="255.7"/>
    <n v="24356.933906922175"/>
  </r>
  <r>
    <s v="Overcomer"/>
    <x v="1"/>
    <x v="0"/>
    <x v="39"/>
    <s v="August 23, 2019 (United States)"/>
    <x v="14"/>
    <n v="4100"/>
    <s v="Alex Kendrick"/>
    <s v="Alex Kendrick"/>
    <s v="Alex Kendrick"/>
    <s v="United States"/>
    <n v="5000000"/>
    <n v="38026103"/>
    <s v="Affirm Films"/>
    <n v="119"/>
    <n v="255.7"/>
    <n v="45313076.199061401"/>
  </r>
  <r>
    <s v="Ms. Purple"/>
    <x v="3"/>
    <x v="6"/>
    <x v="39"/>
    <s v="September 6, 2019 (United States)"/>
    <x v="19"/>
    <n v="481"/>
    <s v="Justin Chon"/>
    <s v="Justin Chon"/>
    <s v="Jake Choi"/>
    <s v="United States"/>
    <m/>
    <n v="80657"/>
    <s v="Electric Panda Entertainment"/>
    <n v="87"/>
    <n v="255.7"/>
    <n v="96113.366836136105"/>
  </r>
  <r>
    <s v="A Madea Family Funeral"/>
    <x v="8"/>
    <x v="3"/>
    <x v="39"/>
    <s v="March 1, 2019 (United States)"/>
    <x v="54"/>
    <n v="4000"/>
    <s v="Tyler Perry"/>
    <s v="Tyler Perry"/>
    <s v="Tyler Perry"/>
    <s v="United States"/>
    <n v="20000000"/>
    <n v="74747725"/>
    <s v="The Tyler Perry Company"/>
    <n v="109"/>
    <n v="255.7"/>
    <n v="89071692.637856871"/>
  </r>
  <r>
    <s v="Run with the Hunted"/>
    <x v="4"/>
    <x v="6"/>
    <x v="39"/>
    <s v="June 26, 2020 (United States)"/>
    <x v="33"/>
    <n v="735"/>
    <s v="John Swab"/>
    <s v="John Swab"/>
    <s v="Ron Perlman"/>
    <s v="United States"/>
    <m/>
    <n v="682"/>
    <s v="Roxwell Films"/>
    <n v="93"/>
    <n v="255.7"/>
    <n v="812.69221744231527"/>
  </r>
  <r>
    <s v="Extreme Job"/>
    <x v="4"/>
    <x v="2"/>
    <x v="39"/>
    <s v="June 21, 2019 (United States)"/>
    <x v="12"/>
    <n v="7600"/>
    <s v="Byeong-heon Lee"/>
    <s v="Se-yeong Bae"/>
    <s v="Lee Dong-yong"/>
    <s v="South Korea"/>
    <m/>
    <n v="119932733"/>
    <s v="About Film"/>
    <n v="111"/>
    <n v="255.7"/>
    <n v="142915540.6535002"/>
  </r>
  <r>
    <s v="The Tomorrow Man"/>
    <x v="8"/>
    <x v="0"/>
    <x v="39"/>
    <s v="August 2, 2019 (Sweden)"/>
    <x v="46"/>
    <n v="1500"/>
    <s v="Noble Jones"/>
    <s v="Noble Jones"/>
    <s v="John Lithgow"/>
    <s v="United States"/>
    <m/>
    <n v="354103"/>
    <s v="Symbolic Exchange"/>
    <n v="94"/>
    <n v="255.7"/>
    <n v="421960.04732107942"/>
  </r>
  <r>
    <s v="The Sun Is also a Star"/>
    <x v="8"/>
    <x v="0"/>
    <x v="39"/>
    <s v="May 17, 2019 (United States)"/>
    <x v="23"/>
    <n v="6600"/>
    <s v="Ry Russo-Young"/>
    <s v="Tracy Oliver"/>
    <s v="Yara Shahidi"/>
    <s v="United States"/>
    <n v="9000000"/>
    <n v="6750029"/>
    <s v="Alloy Entertainment"/>
    <n v="100"/>
    <n v="255.7"/>
    <n v="8043542.5745013691"/>
  </r>
  <r>
    <s v="Faith, Hope &amp; Love"/>
    <x v="1"/>
    <x v="3"/>
    <x v="39"/>
    <s v="February 4, 2020 (Australia)"/>
    <x v="19"/>
    <n v="719"/>
    <s v="J.J. Englert"/>
    <s v="Robert Krantz"/>
    <s v="Peta Murgatroyd"/>
    <s v="United States"/>
    <m/>
    <n v="210091"/>
    <s v="Ellinas Multimedia"/>
    <n v="106"/>
    <n v="255.7"/>
    <n v="250350.91005084084"/>
  </r>
  <r>
    <s v="Kalank"/>
    <x v="4"/>
    <x v="0"/>
    <x v="39"/>
    <s v="April 17, 2019 (United States)"/>
    <x v="48"/>
    <n v="12000"/>
    <s v="Abhishek Varman"/>
    <s v="Shibani Bathija"/>
    <s v="Varun Dhawan"/>
    <s v="India"/>
    <m/>
    <n v="17987034"/>
    <s v="Dharma Productions"/>
    <n v="166"/>
    <n v="255.7"/>
    <n v="21433904.027375832"/>
  </r>
  <r>
    <s v="Sonchiriya"/>
    <x v="4"/>
    <x v="2"/>
    <x v="39"/>
    <s v="March 1, 2019 (India)"/>
    <x v="31"/>
    <n v="9800"/>
    <s v="Abhishek Chaubey"/>
    <s v="Sudip Sharma"/>
    <s v="Sushant Singh Rajput"/>
    <s v="India"/>
    <m/>
    <n v="914565"/>
    <s v="MacGuffin Pictures"/>
    <n v="143"/>
    <n v="255.7"/>
    <n v="1089823.8384825969"/>
  </r>
  <r>
    <s v="Mission Mangal"/>
    <x v="4"/>
    <x v="0"/>
    <x v="39"/>
    <s v="August 15, 2019 (United States)"/>
    <x v="16"/>
    <n v="13000"/>
    <s v="Jagan Shakti"/>
    <s v="R. Balki"/>
    <s v="Akshay Kumar"/>
    <s v="India"/>
    <m/>
    <n v="5667057"/>
    <s v="Cape of Good Films"/>
    <n v="130"/>
    <n v="255.7"/>
    <n v="6753039.7649589367"/>
  </r>
  <r>
    <s v="K-12"/>
    <x v="4"/>
    <x v="7"/>
    <x v="39"/>
    <s v="September 5, 2019 (United States)"/>
    <x v="16"/>
    <n v="2500"/>
    <s v="Melanie Martinez"/>
    <s v="Melanie Martinez"/>
    <s v="Melanie Martinez"/>
    <s v="United States"/>
    <n v="5000000"/>
    <n v="359377"/>
    <s v="Atlantic Records"/>
    <n v="96"/>
    <n v="255.7"/>
    <n v="428244.70825185766"/>
  </r>
  <r>
    <s v="Batla House"/>
    <x v="4"/>
    <x v="2"/>
    <x v="39"/>
    <s v="August 15, 2019 (United States)"/>
    <x v="13"/>
    <n v="10000"/>
    <s v="Nikkhil Advani"/>
    <s v="Ritesh Shah"/>
    <s v="Mrunal Thakur"/>
    <s v="India"/>
    <m/>
    <n v="13098981"/>
    <s v="Bake My Cake Films"/>
    <n v="146"/>
    <n v="255.7"/>
    <n v="15609149.435666798"/>
  </r>
  <r>
    <s v="Saaho"/>
    <x v="4"/>
    <x v="2"/>
    <x v="39"/>
    <s v="August 30, 2019 (United States)"/>
    <x v="33"/>
    <n v="17000"/>
    <s v="Sujeeth"/>
    <s v="Sujeeth"/>
    <s v="Prabhas"/>
    <s v="India"/>
    <m/>
    <n v="5708522"/>
    <s v="UV Creations"/>
    <n v="170"/>
    <n v="255.7"/>
    <n v="6802450.7368009388"/>
  </r>
  <r>
    <s v="Exit"/>
    <x v="4"/>
    <x v="2"/>
    <x v="39"/>
    <s v="July 31, 2019 (South Korea)"/>
    <x v="9"/>
    <n v="4700"/>
    <s v="Sang-Geun Lee"/>
    <s v="Sang-Geun Lee"/>
    <s v="Jo Jung-Suk"/>
    <s v="South Korea"/>
    <m/>
    <n v="69501772"/>
    <s v="Filmmaker R&amp;K"/>
    <n v="103"/>
    <n v="255.7"/>
    <n v="82820453.376613215"/>
  </r>
  <r>
    <s v="Cliffs of Freedom"/>
    <x v="0"/>
    <x v="0"/>
    <x v="39"/>
    <s v="March 22, 2019 (Ireland)"/>
    <x v="21"/>
    <n v="417"/>
    <s v="Van Ling"/>
    <s v="Van Ling"/>
    <s v="Tania Raymonde"/>
    <s v="United States"/>
    <m/>
    <n v="300842"/>
    <s v="The National Hellenic Society"/>
    <n v="137"/>
    <n v="255.7"/>
    <n v="358492.59835745016"/>
  </r>
  <r>
    <s v="Them That Follow"/>
    <x v="0"/>
    <x v="0"/>
    <x v="39"/>
    <s v="August 2, 2019 (United States)"/>
    <x v="20"/>
    <n v="2900"/>
    <s v="Britt Poulton"/>
    <s v="Britt Poulton"/>
    <s v="Walton Goggins"/>
    <s v="United States"/>
    <m/>
    <n v="172952"/>
    <s v="Amasia Entertainment"/>
    <n v="98"/>
    <n v="255.7"/>
    <n v="206094.93312475557"/>
  </r>
  <r>
    <s v="Unplanned"/>
    <x v="0"/>
    <x v="5"/>
    <x v="39"/>
    <s v="March 29, 2019 (United States)"/>
    <x v="1"/>
    <n v="13000"/>
    <s v="Chuck Konzelman"/>
    <s v="Abby Johnson"/>
    <s v="Ashley Bratcher"/>
    <s v="United States"/>
    <n v="6000000"/>
    <n v="21354152"/>
    <s v="Unplanned Movie"/>
    <n v="109"/>
    <n v="255.7"/>
    <n v="25446265.601877201"/>
  </r>
  <r>
    <s v="Student of the Year 2"/>
    <x v="4"/>
    <x v="2"/>
    <x v="39"/>
    <s v="May 10, 2019 (United States)"/>
    <x v="58"/>
    <n v="18000"/>
    <s v="Punit Malhotra"/>
    <s v="Arshad Sayed"/>
    <s v="Tiger Shroff"/>
    <s v="India"/>
    <m/>
    <n v="1635907"/>
    <s v="Fox STAR Studios"/>
    <n v="146"/>
    <n v="255.7"/>
    <n v="1949397.1955416505"/>
  </r>
  <r>
    <s v="The Divine Fury"/>
    <x v="4"/>
    <x v="2"/>
    <x v="39"/>
    <s v="July 31, 2019 (South Korea)"/>
    <x v="19"/>
    <n v="2500"/>
    <s v="Joo-hwan Kim"/>
    <s v="Joo-hwan Kim"/>
    <s v="Seo Jun Park"/>
    <s v="South Korea"/>
    <m/>
    <n v="11799556"/>
    <s v="KeyEast"/>
    <n v="129"/>
    <n v="255.7"/>
    <n v="14060714.560813453"/>
  </r>
  <r>
    <s v="Luka Chuppi"/>
    <x v="4"/>
    <x v="3"/>
    <x v="39"/>
    <s v="March 1, 2019 (India)"/>
    <x v="21"/>
    <n v="9000"/>
    <s v="Laxman Utekar"/>
    <s v="Rohan Shankar"/>
    <s v="Kartik Aaryan"/>
    <s v="India"/>
    <m/>
    <n v="14256199"/>
    <s v="Maddock Films"/>
    <n v="126"/>
    <n v="255.7"/>
    <n v="16988126.066875245"/>
  </r>
  <r>
    <s v="De De Pyaar De"/>
    <x v="4"/>
    <x v="3"/>
    <x v="39"/>
    <s v="May 17, 2019 (United States)"/>
    <x v="14"/>
    <n v="7400"/>
    <s v="Akiv Ali"/>
    <s v="Surabhi Bhatnagar"/>
    <s v="Ajay Devgn"/>
    <s v="India"/>
    <m/>
    <n v="1473116"/>
    <s v="Luv Films"/>
    <n v="135"/>
    <n v="255.7"/>
    <n v="1755410.4231521315"/>
  </r>
  <r>
    <s v="End of the Century"/>
    <x v="9"/>
    <x v="0"/>
    <x v="39"/>
    <s v="August 16, 2019 (United States)"/>
    <x v="15"/>
    <n v="2700"/>
    <s v="Lucio Castro"/>
    <s v="Lucio Castro"/>
    <s v="Juan Barberini"/>
    <s v="Argentina"/>
    <m/>
    <n v="103047"/>
    <m/>
    <n v="84"/>
    <n v="255.7"/>
    <n v="122793.98083691827"/>
  </r>
  <r>
    <s v="Bennett's War"/>
    <x v="8"/>
    <x v="17"/>
    <x v="39"/>
    <s v="August 30, 2019 (United States)"/>
    <x v="23"/>
    <n v="691"/>
    <s v="Alex Ranarivelo"/>
    <s v="Alex Ranarivelo"/>
    <s v="Michael Roark"/>
    <s v="United States"/>
    <m/>
    <n v="1067629"/>
    <s v="ESX Entertainment"/>
    <n v="94"/>
    <n v="255.7"/>
    <n v="1272219.6179116152"/>
  </r>
  <r>
    <s v="Code Geass: Lelouch of the Re;Surrection"/>
    <x v="4"/>
    <x v="10"/>
    <x v="39"/>
    <s v="May 5, 2019 (United States)"/>
    <x v="34"/>
    <n v="2000"/>
    <s v="Gorô Taniguchi"/>
    <s v="Gorô Taniguchi"/>
    <s v="Jun Fukuyama"/>
    <s v="Japan"/>
    <m/>
    <n v="9982083"/>
    <s v="Sunrise"/>
    <n v="112"/>
    <n v="255.7"/>
    <n v="11894957.724286273"/>
  </r>
  <r>
    <s v="Before You Know It"/>
    <x v="4"/>
    <x v="3"/>
    <x v="39"/>
    <s v="August 30, 2019 (United States)"/>
    <x v="27"/>
    <n v="590"/>
    <s v="Hannah Pearl Utt"/>
    <s v="Jen Tullock"/>
    <s v="Hannah Pearl Utt"/>
    <s v="United States"/>
    <m/>
    <n v="151507"/>
    <s v="Ball &amp; Chain Productions"/>
    <n v="98"/>
    <n v="255.7"/>
    <n v="180540.4102463825"/>
  </r>
  <r>
    <s v="Pilgrim's Progress"/>
    <x v="1"/>
    <x v="10"/>
    <x v="39"/>
    <s v="April 18, 2019 (United States)"/>
    <x v="10"/>
    <n v="548"/>
    <s v="Robert Fernandez"/>
    <s v="John Bunyan"/>
    <s v="David Thorpe"/>
    <s v="United States"/>
    <m/>
    <n v="3173282"/>
    <s v="Cat In The Mill Studio"/>
    <n v="108"/>
    <n v="255.7"/>
    <n v="3781380.6233867817"/>
  </r>
  <r>
    <s v="Mine 9"/>
    <x v="4"/>
    <x v="0"/>
    <x v="39"/>
    <s v="May 19, 2020 (Poland)"/>
    <x v="5"/>
    <n v="4400"/>
    <s v="Eddie Mensore"/>
    <s v="Eddie Mensore"/>
    <s v="Terry Serpico"/>
    <s v="United States"/>
    <n v="350000"/>
    <n v="226421"/>
    <s v="Emphatic Films"/>
    <n v="83"/>
    <n v="255.7"/>
    <n v="269810.24129839655"/>
  </r>
  <r>
    <s v="Give Me Liberty"/>
    <x v="3"/>
    <x v="3"/>
    <x v="39"/>
    <s v="August 23, 2019 (United States)"/>
    <x v="17"/>
    <n v="1700"/>
    <s v="Kirill Mikhanovsky"/>
    <s v="Alice Austen"/>
    <s v="Chris Galust"/>
    <s v="United States"/>
    <m/>
    <n v="624818"/>
    <s v="Give Me Liberty"/>
    <n v="110"/>
    <n v="255.7"/>
    <n v="744552.38404380134"/>
  </r>
  <r>
    <s v="Romeo Akbar Walter"/>
    <x v="4"/>
    <x v="2"/>
    <x v="39"/>
    <s v="April 5, 2019 (United States)"/>
    <x v="14"/>
    <n v="5200"/>
    <s v="Robbie Grewal"/>
    <s v="Robbie Grewal"/>
    <s v="John Abraham"/>
    <s v="India"/>
    <m/>
    <n v="6111065"/>
    <s v="Kyta Productions"/>
    <n v="141"/>
    <n v="255.7"/>
    <n v="7282133.3809151351"/>
  </r>
  <r>
    <s v="Furie"/>
    <x v="12"/>
    <x v="2"/>
    <x v="39"/>
    <s v="February 22, 2019 (Vietnam)"/>
    <x v="21"/>
    <n v="4200"/>
    <s v="Le-Van Kiet"/>
    <s v="Le-Van Kiet"/>
    <s v="Veronica Ngo"/>
    <s v="Vietnam"/>
    <m/>
    <n v="5756185"/>
    <s v="Premiere Picture"/>
    <n v="98"/>
    <n v="255.7"/>
    <n v="6859247.4364489643"/>
  </r>
  <r>
    <s v="Photograph"/>
    <x v="8"/>
    <x v="0"/>
    <x v="39"/>
    <s v="March 15, 2019 (India)"/>
    <x v="15"/>
    <n v="4600"/>
    <s v="Ritesh Batra"/>
    <s v="Ritesh Batra"/>
    <s v="Nawazuddin Siddiqui"/>
    <s v="Germany"/>
    <m/>
    <n v="996171"/>
    <s v="Poetic License Production"/>
    <n v="110"/>
    <n v="255.7"/>
    <n v="1187068.0629644115"/>
  </r>
  <r>
    <s v="Ek Ladki Ko Dekha Toh Aisa Laga"/>
    <x v="3"/>
    <x v="3"/>
    <x v="39"/>
    <s v="February 1, 2019 (United States)"/>
    <x v="30"/>
    <n v="4000"/>
    <s v="Shelly Chopra Dhar"/>
    <s v="Shelly Chopra Dhar"/>
    <s v="Sonam Kapoor"/>
    <s v="India"/>
    <m/>
    <n v="3531837"/>
    <s v="Fox STAR Studios"/>
    <n v="120"/>
    <n v="255.7"/>
    <n v="4208645.8111067656"/>
  </r>
  <r>
    <s v="Body at Brighton Rock"/>
    <x v="0"/>
    <x v="4"/>
    <x v="39"/>
    <s v="April 26, 2019 (United States)"/>
    <x v="25"/>
    <n v="1900"/>
    <s v="Roxanne Benjamin"/>
    <s v="Roxanne Benjamin"/>
    <s v="Karina Fontes"/>
    <s v="United States"/>
    <m/>
    <n v="5123"/>
    <s v="Protostar Pictures"/>
    <n v="87"/>
    <n v="255.7"/>
    <n v="6104.7246773562774"/>
  </r>
  <r>
    <s v="The Bravest"/>
    <x v="8"/>
    <x v="2"/>
    <x v="39"/>
    <s v="August 9, 2019 (United States)"/>
    <x v="41"/>
    <n v="794"/>
    <s v="Tony Chan"/>
    <s v="Chao Wang"/>
    <s v="Xiaoming Huang"/>
    <s v="China"/>
    <m/>
    <n v="245179562"/>
    <s v="Bona Film Group"/>
    <n v="118"/>
    <n v="255.7"/>
    <n v="292163521.86703169"/>
  </r>
  <r>
    <s v="Bharat"/>
    <x v="4"/>
    <x v="2"/>
    <x v="39"/>
    <s v="June 5, 2019 (United States)"/>
    <x v="38"/>
    <n v="24000"/>
    <s v="Ali Abbas Zafar"/>
    <s v="Su-jin Park"/>
    <s v="Salman Khan"/>
    <s v="India"/>
    <m/>
    <n v="35261263"/>
    <s v="AVA Films &amp; Entertainment"/>
    <n v="150"/>
    <n v="255.7"/>
    <n v="42018407.649980448"/>
  </r>
  <r>
    <s v="42nd Street: The Musical"/>
    <x v="4"/>
    <x v="18"/>
    <x v="39"/>
    <s v="May 1, 2019 (United States)"/>
    <x v="6"/>
    <n v="321"/>
    <s v="Mark Bramble"/>
    <s v="Mark Bramble"/>
    <s v="Bonnie Langford"/>
    <s v="United Kingdom"/>
    <m/>
    <n v="2217255"/>
    <s v="Julian Marsh Pictures"/>
    <n v="155"/>
    <n v="255.7"/>
    <n v="2642149.3879546346"/>
  </r>
  <r>
    <s v="Piranhas"/>
    <x v="3"/>
    <x v="6"/>
    <x v="39"/>
    <s v="February 13, 2019 (Italy)"/>
    <x v="21"/>
    <n v="4000"/>
    <s v="Claudio Giovannesi"/>
    <s v="Roberto Saviano"/>
    <s v="Francesco Di Napoli"/>
    <s v="Italy"/>
    <m/>
    <n v="2298525"/>
    <s v="Palomar"/>
    <n v="111"/>
    <n v="255.7"/>
    <n v="2738993.2244818145"/>
  </r>
  <r>
    <s v="Clinton Road"/>
    <x v="3"/>
    <x v="4"/>
    <x v="39"/>
    <s v="June 14, 2019 (United States)"/>
    <x v="23"/>
    <n v="1900"/>
    <s v="Richard Grieco"/>
    <s v="Noel Ashman"/>
    <s v="Ace Young"/>
    <m/>
    <n v="2500000"/>
    <n v="50400"/>
    <s v="Growing Tree Productions"/>
    <n v="77"/>
    <n v="255.7"/>
    <n v="60058.193195150568"/>
  </r>
  <r>
    <s v="High on the Hog"/>
    <x v="0"/>
    <x v="2"/>
    <x v="39"/>
    <s v="April 16, 2019 (United States)"/>
    <x v="50"/>
    <n v="195"/>
    <s v="Tony Wash"/>
    <s v="Andy Golub"/>
    <s v="Sid Haig"/>
    <s v="United States"/>
    <n v="1200000"/>
    <n v="45696"/>
    <s v="Hicktown Entertainment"/>
    <n v="85"/>
    <n v="255.7"/>
    <n v="54452.761830269847"/>
  </r>
  <r>
    <s v="Kinky Boots: The Musical"/>
    <x v="3"/>
    <x v="18"/>
    <x v="39"/>
    <s v="June 25, 2019 (United States)"/>
    <x v="7"/>
    <n v="641"/>
    <s v="Jerry Mitchell"/>
    <s v="Harvey Fierstein"/>
    <s v="Matt Henry"/>
    <s v="United Kingdom"/>
    <m/>
    <n v="2973437"/>
    <s v="BroadwayHD"/>
    <n v="135"/>
    <n v="255.7"/>
    <n v="3543239.162690653"/>
  </r>
  <r>
    <s v="Play the Flute"/>
    <x v="3"/>
    <x v="0"/>
    <x v="39"/>
    <s v="March 1, 2019 (United States)"/>
    <x v="15"/>
    <n v="34"/>
    <s v="Rich Christiano"/>
    <s v="Rich Christiano"/>
    <s v="Brett Varvel"/>
    <s v="United States"/>
    <m/>
    <n v="254475"/>
    <s v="Christiano Film Group"/>
    <n v="103"/>
    <n v="255.7"/>
    <n v="303240.252248729"/>
  </r>
  <r>
    <s v="Geolkapseu"/>
    <x v="3"/>
    <x v="2"/>
    <x v="39"/>
    <s v="May 9, 2019 (South Korea)"/>
    <x v="23"/>
    <n v="760"/>
    <s v="Jung Da-Won"/>
    <s v="Jung Da-Won"/>
    <s v="Mi-ran Ra"/>
    <s v="South Korea"/>
    <m/>
    <n v="12147170"/>
    <s v="CJ Entertainment"/>
    <n v="107"/>
    <n v="255.7"/>
    <n v="14474942.115760658"/>
  </r>
  <r>
    <s v="Shed of the Dead"/>
    <x v="0"/>
    <x v="3"/>
    <x v="39"/>
    <s v="May 20, 2019 (United Kingdom)"/>
    <x v="32"/>
    <n v="1400"/>
    <s v="Drew Cullingham"/>
    <s v="Drew Cullingham"/>
    <s v="Spencer Brown"/>
    <s v="United Kingdom"/>
    <m/>
    <n v="38901"/>
    <s v="7DM Studios"/>
    <n v="82"/>
    <n v="255.7"/>
    <n v="46355.630426280797"/>
  </r>
  <r>
    <s v="The Fighting Preacher"/>
    <x v="1"/>
    <x v="3"/>
    <x v="39"/>
    <s v="July 24, 2019 (United States)"/>
    <x v="23"/>
    <n v="403"/>
    <s v="T.C. Christensen"/>
    <s v="T.C. Christensen"/>
    <s v="David McConnell"/>
    <s v="United States"/>
    <m/>
    <n v="954641"/>
    <s v="Remember Films"/>
    <n v="100"/>
    <n v="255.7"/>
    <n v="1137579.6351192805"/>
  </r>
  <r>
    <s v="Junglee"/>
    <x v="4"/>
    <x v="2"/>
    <x v="39"/>
    <s v="March 29, 2019 (United States)"/>
    <x v="41"/>
    <n v="1700"/>
    <s v="Chuck Russell"/>
    <s v="Adam Prince"/>
    <s v="Vidyut Jammwal"/>
    <s v="India"/>
    <m/>
    <n v="4033587"/>
    <s v="Junglee Pictures"/>
    <n v="115"/>
    <n v="255.7"/>
    <n v="4806546.5737192025"/>
  </r>
  <r>
    <s v="The Captain"/>
    <x v="3"/>
    <x v="2"/>
    <x v="39"/>
    <s v="September 30, 2019 (China)"/>
    <x v="19"/>
    <n v="1700"/>
    <s v="Andrew Lau"/>
    <s v="Yonggan Yu"/>
    <s v="Hanyu Zhang"/>
    <s v="China"/>
    <m/>
    <n v="417282021"/>
    <s v="Bona Film Group"/>
    <n v="111"/>
    <n v="255.7"/>
    <n v="497246115.75557297"/>
  </r>
  <r>
    <s v="Total Dhamaal"/>
    <x v="4"/>
    <x v="2"/>
    <x v="39"/>
    <s v="February 22, 2019 (India)"/>
    <x v="29"/>
    <n v="5700"/>
    <s v="Indra Kumar"/>
    <s v="Paritosh Painter"/>
    <s v="Ajay Devgn"/>
    <s v="India"/>
    <m/>
    <n v="26911995"/>
    <s v="Ajay Devgn Ffilms"/>
    <n v="130"/>
    <n v="255.7"/>
    <n v="32069162.598748535"/>
  </r>
  <r>
    <s v="The Untold Story"/>
    <x v="3"/>
    <x v="3"/>
    <x v="39"/>
    <s v="January 11, 2019 (United States)"/>
    <x v="46"/>
    <n v="320"/>
    <s v="Shane Stanley"/>
    <s v="Lee Stanley"/>
    <s v="Miko Hughes"/>
    <s v="United States"/>
    <m/>
    <n v="790"/>
    <s v="Visual Arts Entertainment"/>
    <n v="104"/>
    <n v="255.7"/>
    <n v="941.38834571763789"/>
  </r>
  <r>
    <s v="No Manches Frida 2"/>
    <x v="0"/>
    <x v="3"/>
    <x v="39"/>
    <s v="March 15, 2019 (United States)"/>
    <x v="29"/>
    <n v="904"/>
    <s v="Nacho G. Velilla"/>
    <s v="Claudio Herrera"/>
    <s v="Martha Higareda"/>
    <s v="Mexico"/>
    <m/>
    <n v="26493648"/>
    <s v="Neverending Media"/>
    <n v="102"/>
    <n v="255.7"/>
    <n v="31570647.421196718"/>
  </r>
  <r>
    <s v="Line Walker 2: Invisible Spy"/>
    <x v="4"/>
    <x v="2"/>
    <x v="39"/>
    <s v="August 16, 2019 (United States)"/>
    <x v="22"/>
    <n v="674"/>
    <s v="Jazz Boon"/>
    <s v="Cat Kwan"/>
    <s v="Louis Koo"/>
    <s v="Hong Kong"/>
    <m/>
    <n v="99482027"/>
    <s v="Babieka"/>
    <n v="98"/>
    <n v="255.7"/>
    <n v="118545849.14704733"/>
  </r>
  <r>
    <s v="Money"/>
    <x v="3"/>
    <x v="6"/>
    <x v="39"/>
    <s v="March 22, 2019 (United States)"/>
    <x v="23"/>
    <n v="630"/>
    <s v="Noo-ri Park"/>
    <s v="Noo-ri Park"/>
    <s v="Ryu Jun-Yeol"/>
    <s v="South Korea"/>
    <m/>
    <n v="155732"/>
    <s v="Moonlight Film"/>
    <n v="115"/>
    <n v="255.7"/>
    <n v="185575.05044974579"/>
  </r>
  <r>
    <s v="The Ground Beneath My Feet"/>
    <x v="4"/>
    <x v="0"/>
    <x v="39"/>
    <s v="July 26, 2019 (United States)"/>
    <x v="16"/>
    <n v="898"/>
    <s v="Marie Kreutzer"/>
    <s v="Marie Kreutzer"/>
    <s v="Valerie Pachner"/>
    <s v="Austria"/>
    <m/>
    <n v="29251"/>
    <s v="Novotny &amp; Novotny Filmproduktion GmbH"/>
    <n v="108"/>
    <n v="255.7"/>
    <n v="34856.393038717251"/>
  </r>
  <r>
    <s v="Open"/>
    <x v="3"/>
    <x v="0"/>
    <x v="39"/>
    <s v="October 4, 2019 (United States)"/>
    <x v="6"/>
    <n v="73"/>
    <s v="Andoy Ranay"/>
    <s v="Wanggo Gallaga"/>
    <s v="JC Santos"/>
    <s v="Philippines"/>
    <m/>
    <m/>
    <s v="ABS-CBN Film Productions"/>
    <n v="105"/>
    <n v="255.7"/>
    <s v=""/>
  </r>
  <r>
    <s v="The Least of These: The Graham Staines Story"/>
    <x v="8"/>
    <x v="0"/>
    <x v="39"/>
    <s v="March 29, 2019 (India)"/>
    <x v="5"/>
    <n v="806"/>
    <s v="Aneesh Daniel"/>
    <s v="Andrew E. Matthews"/>
    <s v="Sharman Joshi"/>
    <s v="United States"/>
    <m/>
    <n v="695164"/>
    <s v="Skypass Entertainment"/>
    <n v="112"/>
    <n v="255.7"/>
    <n v="828378.84552209626"/>
  </r>
  <r>
    <s v="Saga of Tanya the Evil - The Movie"/>
    <x v="4"/>
    <x v="10"/>
    <x v="39"/>
    <s v="May 16, 2019 (United States)"/>
    <x v="37"/>
    <n v="900"/>
    <s v="Yutaka Uemura"/>
    <s v="Carlo Zen"/>
    <s v="Tesshô Genda"/>
    <s v="Japan"/>
    <m/>
    <n v="288460"/>
    <s v="Studio NuT"/>
    <n v="115"/>
    <n v="255.7"/>
    <n v="343737.82557684788"/>
  </r>
  <r>
    <s v="Tod@s Caen"/>
    <x v="8"/>
    <x v="3"/>
    <x v="39"/>
    <s v="August 30, 2019 (United States)"/>
    <x v="38"/>
    <n v="550"/>
    <s v="Ariel Winograd"/>
    <s v="Cory Brusseau"/>
    <s v="Martha Higareda"/>
    <s v="Mexico"/>
    <m/>
    <n v="9667157"/>
    <s v="Neverending Media"/>
    <n v="120"/>
    <n v="255.7"/>
    <n v="11519682.197497068"/>
  </r>
  <r>
    <s v="My People, My Country"/>
    <x v="3"/>
    <x v="0"/>
    <x v="39"/>
    <s v="October 1, 2019 (United States)"/>
    <x v="16"/>
    <n v="1500"/>
    <s v="Directors"/>
    <s v="Hu Guan"/>
    <s v="Bo Huang"/>
    <s v="China"/>
    <m/>
    <n v="450064993"/>
    <s v="Alibaba Pictures"/>
    <n v="154"/>
    <n v="255.7"/>
    <n v="536311315.47555733"/>
  </r>
  <r>
    <s v="Alone/Together"/>
    <x v="3"/>
    <x v="0"/>
    <x v="39"/>
    <s v="February 13, 2019 (Philippines)"/>
    <x v="8"/>
    <n v="396"/>
    <s v="Antoinette Jadaone"/>
    <s v="Antoinette Jadaone"/>
    <s v="Liza Soberano"/>
    <s v="Philippines"/>
    <m/>
    <n v="271101"/>
    <s v="ABS-CBN Film Productions"/>
    <n v="103"/>
    <n v="255.7"/>
    <n v="323052.30621822452"/>
  </r>
  <r>
    <s v="The Other Side of Heaven 2: Fire of Faith"/>
    <x v="8"/>
    <x v="1"/>
    <x v="39"/>
    <s v="June 28, 2019 (United States)"/>
    <x v="41"/>
    <n v="336"/>
    <s v="Mitch Davis"/>
    <s v="Mitch Davis"/>
    <s v="Christopher Gorham"/>
    <s v="United States"/>
    <m/>
    <n v="1807216"/>
    <s v="Kolipoki Pictures"/>
    <n v="117"/>
    <n v="255.7"/>
    <n v="2153534.2792334766"/>
  </r>
  <r>
    <s v="India's Most Wanted"/>
    <x v="4"/>
    <x v="2"/>
    <x v="39"/>
    <s v="May 24, 2019 (United States)"/>
    <x v="54"/>
    <n v="2000"/>
    <s v="Raj Kumar Gupta"/>
    <s v="Raj Kumar Gupta"/>
    <s v="Arjun Kapoor"/>
    <s v="India"/>
    <m/>
    <n v="1715851"/>
    <s v="Fox STAR Studios"/>
    <n v="123"/>
    <n v="255.7"/>
    <n v="2044660.929605006"/>
  </r>
  <r>
    <s v="Chasing the Dragon II: Wild Wild Bunch"/>
    <x v="4"/>
    <x v="2"/>
    <x v="39"/>
    <s v="June 7, 2019 (United States)"/>
    <x v="1"/>
    <n v="523"/>
    <s v="Jason Kwan"/>
    <s v="Koon-Nam Lui"/>
    <s v="Tony Ka Fai Leung"/>
    <s v="China"/>
    <m/>
    <n v="45738461"/>
    <s v="Bona Film Group"/>
    <n v="101"/>
    <n v="255.7"/>
    <n v="54503359.666405946"/>
  </r>
  <r>
    <s v="Round of Your Life"/>
    <x v="3"/>
    <x v="8"/>
    <x v="39"/>
    <s v="June 21, 2019 (United States)"/>
    <x v="26"/>
    <n v="150"/>
    <s v="Dylan Thomas Ellis"/>
    <s v="Tim Ogletree"/>
    <s v="Cole Allen"/>
    <s v="United States"/>
    <m/>
    <n v="20941"/>
    <s v="Aristar Entertainment"/>
    <n v="91"/>
    <n v="255.7"/>
    <n v="24953.94094642159"/>
  </r>
  <r>
    <s v="El Coyote"/>
    <x v="0"/>
    <x v="2"/>
    <x v="39"/>
    <s v="October 4, 2019 (United States)"/>
    <x v="53"/>
    <n v="122"/>
    <s v="Jeffrey Nicholson"/>
    <s v="Jeffrey Nicholson"/>
    <s v="Michael Saquella"/>
    <s v="United States"/>
    <m/>
    <n v="1101470"/>
    <s v="Cactus Blue Entertainment"/>
    <n v="93"/>
    <n v="255.7"/>
    <n v="1312545.5964020337"/>
  </r>
  <r>
    <s v="By Light of Desert Night"/>
    <x v="3"/>
    <x v="0"/>
    <x v="39"/>
    <s v="March 3, 2020 (United States)"/>
    <x v="25"/>
    <n v="373"/>
    <s v="David Stuart Snell"/>
    <s v="David Stuart Snell"/>
    <s v="Alexandra Bokova"/>
    <s v="United States"/>
    <m/>
    <m/>
    <s v="Canyon Media"/>
    <n v="94"/>
    <n v="255.7"/>
    <s v=""/>
  </r>
  <r>
    <s v="A Brother's Love"/>
    <x v="3"/>
    <x v="0"/>
    <x v="39"/>
    <s v="June 7, 2019 (Canada)"/>
    <x v="8"/>
    <n v="869"/>
    <s v="Monia Chokri"/>
    <s v="Monia Chokri"/>
    <s v="Anne-Élisabeth Bossé"/>
    <s v="Canada"/>
    <m/>
    <n v="1671969"/>
    <s v="Metafilms"/>
    <n v="117"/>
    <n v="255.7"/>
    <n v="1992369.7860774347"/>
  </r>
  <r>
    <s v="Tenet"/>
    <x v="8"/>
    <x v="2"/>
    <x v="40"/>
    <s v="September 3, 2020 (United States)"/>
    <x v="34"/>
    <n v="387000"/>
    <s v="Christopher Nolan"/>
    <s v="Christopher Nolan"/>
    <s v="John David Washington"/>
    <s v="United States"/>
    <n v="205000000"/>
    <n v="363656624"/>
    <s v="Warner Bros."/>
    <n v="150"/>
    <n v="258.8"/>
    <n v="428153683.6661514"/>
  </r>
  <r>
    <s v="Wonder Woman 1984"/>
    <x v="8"/>
    <x v="2"/>
    <x v="40"/>
    <s v="December 25, 2020 (United States)"/>
    <x v="20"/>
    <n v="217000"/>
    <s v="Patty Jenkins"/>
    <s v="Patty Jenkins"/>
    <s v="Gal Gadot"/>
    <s v="United States"/>
    <m/>
    <n v="166534027"/>
    <s v="Atlas Entertainment"/>
    <n v="151"/>
    <n v="258.8"/>
    <n v="196070007.83191651"/>
  </r>
  <r>
    <s v="Birds of Prey"/>
    <x v="0"/>
    <x v="2"/>
    <x v="40"/>
    <s v="February 7, 2020 (United States)"/>
    <x v="10"/>
    <n v="190000"/>
    <s v="Cathy Yan"/>
    <s v="Christina Hodson"/>
    <s v="Margot Robbie"/>
    <s v="United States"/>
    <n v="84500000"/>
    <n v="201858461"/>
    <s v="Clubhouse Pictures (II)"/>
    <n v="109"/>
    <n v="258.8"/>
    <n v="237659478.61939719"/>
  </r>
  <r>
    <s v="The Invisible Man"/>
    <x v="0"/>
    <x v="0"/>
    <x v="40"/>
    <s v="February 28, 2020 (United States)"/>
    <x v="12"/>
    <n v="186000"/>
    <s v="Leigh Whannell"/>
    <s v="Leigh Whannell"/>
    <s v="Elisabeth Moss"/>
    <s v="Canada"/>
    <n v="7000000"/>
    <n v="143151000"/>
    <s v="Universal Pictures"/>
    <n v="124"/>
    <n v="258.8"/>
    <n v="168539836.553323"/>
  </r>
  <r>
    <s v="Onward"/>
    <x v="1"/>
    <x v="10"/>
    <x v="40"/>
    <s v="March 6, 2020 (United States)"/>
    <x v="34"/>
    <n v="120000"/>
    <s v="Dan Scanlon"/>
    <s v="Dan Scanlon"/>
    <s v="Tom Holland"/>
    <s v="United States"/>
    <m/>
    <n v="141950608"/>
    <s v="Walt Disney Pictures"/>
    <n v="102"/>
    <n v="258.8"/>
    <n v="167126546.5904173"/>
  </r>
  <r>
    <s v="Bad Boys for Life"/>
    <x v="0"/>
    <x v="2"/>
    <x v="40"/>
    <s v="January 17, 2020 (United States)"/>
    <x v="14"/>
    <n v="140000"/>
    <s v="Adil El Arbi"/>
    <s v="Peter Craig"/>
    <s v="Will Smith"/>
    <s v="United States"/>
    <n v="90000000"/>
    <n v="426505244"/>
    <s v="Columbia Pictures"/>
    <n v="124"/>
    <n v="258.8"/>
    <n v="502148948.40340024"/>
  </r>
  <r>
    <s v="Sonic the Hedgehog"/>
    <x v="1"/>
    <x v="2"/>
    <x v="40"/>
    <s v="February 14, 2020 (United States)"/>
    <x v="16"/>
    <n v="102000"/>
    <s v="Jeff Fowler"/>
    <s v="Pat Casey"/>
    <s v="Ben Schwartz"/>
    <s v="United States"/>
    <n v="85000000"/>
    <n v="319715683"/>
    <s v="Paramount Pictures"/>
    <n v="99"/>
    <n v="258.8"/>
    <n v="376419507.76700151"/>
  </r>
  <r>
    <s v="Dolittle"/>
    <x v="1"/>
    <x v="1"/>
    <x v="40"/>
    <s v="January 17, 2020 (United States)"/>
    <x v="41"/>
    <n v="53000"/>
    <s v="Stephen Gaghan"/>
    <s v="Stephen Gaghan"/>
    <s v="Robert Downey Jr."/>
    <s v="United States"/>
    <n v="175000000"/>
    <n v="245487753"/>
    <s v="Universal Pictures"/>
    <n v="101"/>
    <n v="258.8"/>
    <n v="289026732.37673879"/>
  </r>
  <r>
    <s v="The Call of the Wild"/>
    <x v="1"/>
    <x v="1"/>
    <x v="40"/>
    <s v="February 21, 2020 (United States)"/>
    <x v="8"/>
    <n v="42000"/>
    <s v="Chris Sanders"/>
    <s v="Michael Green"/>
    <s v="Harrison Ford"/>
    <s v="Canada"/>
    <n v="135000000"/>
    <n v="111105497"/>
    <s v="20th Century Studios"/>
    <n v="100"/>
    <n v="258.8"/>
    <n v="130810838.23763523"/>
  </r>
  <r>
    <s v="The Eight Hundred"/>
    <x v="4"/>
    <x v="2"/>
    <x v="40"/>
    <s v="August 28, 2020 (United States)"/>
    <x v="8"/>
    <n v="3700"/>
    <s v="Hu Guan"/>
    <s v="Hu Guan"/>
    <s v="Zhi-zhong Huang"/>
    <s v="China"/>
    <n v="80000000"/>
    <n v="461421559"/>
    <s v="Beijing Diqi Yinxiang Entertainment"/>
    <n v="149"/>
    <n v="258.8"/>
    <n v="543257917.4161514"/>
  </r>
  <r>
    <s v="The Quarry"/>
    <x v="0"/>
    <x v="6"/>
    <x v="40"/>
    <s v="April 17, 2020 (Mexico)"/>
    <x v="20"/>
    <n v="2400"/>
    <s v="Scott Teems"/>
    <s v="Scott Teems"/>
    <s v="Shea Whigham"/>
    <s v="United States"/>
    <m/>
    <n v="3661"/>
    <s v="Prowess Pictures"/>
    <n v="98"/>
    <n v="258.8"/>
    <n v="4310.304095826893"/>
  </r>
  <r>
    <s v="Star Trek First Frontier"/>
    <x v="3"/>
    <x v="9"/>
    <x v="40"/>
    <s v="September 8, 2020 (United States)"/>
    <x v="46"/>
    <n v="165"/>
    <s v="Kenneth Smith"/>
    <s v="Keith Brooks"/>
    <s v="Robert Pralgo"/>
    <s v="United States"/>
    <n v="370000"/>
    <m/>
    <s v="An Impulsive Production"/>
    <n v="85"/>
    <n v="258.8"/>
    <s v=""/>
  </r>
  <r>
    <s v="Legend of Deification"/>
    <x v="7"/>
    <x v="10"/>
    <x v="40"/>
    <s v="October 1, 2020 (United States)"/>
    <x v="14"/>
    <n v="1300"/>
    <s v="Teng Cheng"/>
    <m/>
    <s v="Guangtao Jiang"/>
    <s v="China"/>
    <m/>
    <n v="240663149"/>
    <s v="Beijing Enlight Pictures"/>
    <n v="110"/>
    <n v="258.8"/>
    <n v="283346450.92851621"/>
  </r>
  <r>
    <s v="Tulsa"/>
    <x v="8"/>
    <x v="3"/>
    <x v="40"/>
    <s v="June 3, 2020 (United States)"/>
    <x v="18"/>
    <n v="294"/>
    <s v="Scott Pryor"/>
    <s v="Scott Pryor"/>
    <s v="Scott Pryor"/>
    <s v="United States"/>
    <m/>
    <n v="413378"/>
    <s v="Pryor Entertainment"/>
    <n v="120"/>
    <n v="258.8"/>
    <n v="486693.49536321481"/>
  </r>
  <r>
    <s v="Leap"/>
    <x v="3"/>
    <x v="0"/>
    <x v="40"/>
    <s v="September 25, 2020 (United States)"/>
    <x v="17"/>
    <n v="903"/>
    <s v="Peter Ho-Sun Chan"/>
    <s v="Ji Zhang"/>
    <s v="Gong Li"/>
    <s v="China"/>
    <m/>
    <n v="25818882"/>
    <m/>
    <n v="135"/>
    <n v="258.8"/>
    <n v="30398042.292890258"/>
  </r>
  <r>
    <s v="Black Wall Street Burning"/>
    <x v="0"/>
    <x v="0"/>
    <x v="40"/>
    <s v="February 7, 2020 (United States)"/>
    <x v="14"/>
    <n v="35"/>
    <s v="Marcus Brown"/>
    <s v="Dekoven Riggins"/>
    <s v="Dan Belcher"/>
    <s v="United States"/>
    <n v="5000"/>
    <m/>
    <s v="Notis Studio"/>
    <n v="78"/>
    <n v="258.8"/>
    <s v=""/>
  </r>
  <r>
    <s v="I Am Fear"/>
    <x v="4"/>
    <x v="4"/>
    <x v="40"/>
    <s v="March 3, 2020 (United States)"/>
    <x v="39"/>
    <n v="447"/>
    <s v="Kevin Shulman"/>
    <s v="Kevin Shulman"/>
    <s v="Kristina Klebe"/>
    <s v="United States"/>
    <m/>
    <n v="13266"/>
    <s v="Roxwell Films"/>
    <n v="87"/>
    <n v="258.8"/>
    <n v="15618.818392581143"/>
  </r>
  <r>
    <s v="Aloha Surf Hotel"/>
    <x v="3"/>
    <x v="3"/>
    <x v="40"/>
    <s v="November 5, 2020 (United States)"/>
    <x v="12"/>
    <n v="14"/>
    <s v="Stefan C. Schaefer"/>
    <s v="Stefan C. Schaefer"/>
    <s v="Augie Tulba"/>
    <s v="United States"/>
    <m/>
    <m/>
    <s v="Abominable Pictures"/>
    <n v="90"/>
    <n v="258.8"/>
    <s v=""/>
  </r>
  <r>
    <s v="Love by Drowning"/>
    <x v="0"/>
    <x v="0"/>
    <x v="40"/>
    <s v="November 6, 2020 (United States)"/>
    <x v="72"/>
    <m/>
    <s v="Justin Kreinbrink"/>
    <s v="C.E. Poverman"/>
    <s v="Nicky Whelan"/>
    <s v="United States"/>
    <n v="1000000"/>
    <m/>
    <s v="Dow Jazz Films"/>
    <n v="121"/>
    <n v="258.8"/>
    <s v=""/>
  </r>
  <r>
    <s v="The Robinsons"/>
    <x v="3"/>
    <x v="2"/>
    <x v="40"/>
    <s v="November 10, 2020 (United States)"/>
    <x v="72"/>
    <m/>
    <s v="Directors"/>
    <s v="Aleks Alifirenko Jr."/>
    <s v="Billy Hartmann"/>
    <s v="United States"/>
    <n v="10000"/>
    <m/>
    <m/>
    <n v="90"/>
    <n v="258.8"/>
    <s v=""/>
  </r>
  <r>
    <s v="More to Life"/>
    <x v="3"/>
    <x v="0"/>
    <x v="40"/>
    <s v="October 23, 2020 (United States)"/>
    <x v="59"/>
    <n v="18"/>
    <s v="Joseph Ebanks"/>
    <s v="Joseph Ebanks"/>
    <s v="Shannon Bond"/>
    <s v="United States"/>
    <n v="7000"/>
    <m/>
    <m/>
    <n v="90"/>
    <n v="258.8"/>
    <s v=""/>
  </r>
  <r>
    <s v="Dream Round"/>
    <x v="3"/>
    <x v="3"/>
    <x v="40"/>
    <s v="February 7, 2020 (United States)"/>
    <x v="32"/>
    <n v="36"/>
    <s v="Dusty Dukatz"/>
    <s v="Lisa Huston"/>
    <s v="Michael Saquella"/>
    <s v="United States"/>
    <m/>
    <m/>
    <s v="Cactus Blue Entertainment"/>
    <n v="90"/>
    <n v="258.8"/>
    <s v=""/>
  </r>
  <r>
    <s v="Saving Mbango"/>
    <x v="3"/>
    <x v="0"/>
    <x v="40"/>
    <s v="April 27, 2020 (Cameroon)"/>
    <x v="46"/>
    <n v="29"/>
    <s v="Nkanya Nkwai"/>
    <s v="Lynno Lovert"/>
    <s v="Onyama Laura"/>
    <s v="United States"/>
    <n v="58750"/>
    <m/>
    <s v="Embi Productions"/>
    <m/>
    <n v="258.8"/>
    <s v=""/>
  </r>
  <r>
    <s v="It's Just Us"/>
    <x v="3"/>
    <x v="0"/>
    <x v="40"/>
    <s v="October 1, 2020 (United States)"/>
    <x v="72"/>
    <m/>
    <s v="James Randall"/>
    <s v="James Randall"/>
    <s v="Christina Roz"/>
    <s v="United States"/>
    <n v="15000"/>
    <m/>
    <m/>
    <n v="120"/>
    <n v="258.8"/>
    <s v=""/>
  </r>
  <r>
    <s v="Tee em el"/>
    <x v="3"/>
    <x v="4"/>
    <x v="40"/>
    <s v="August 19, 2020 (United States)"/>
    <x v="46"/>
    <n v="7"/>
    <s v="Pereko Mosia"/>
    <s v="Pereko Mosia"/>
    <s v="Siyabonga Mabaso"/>
    <s v="South Africa"/>
    <m/>
    <m/>
    <s v="PK 65 Films"/>
    <n v="102"/>
    <n v="258.8"/>
    <s v=""/>
  </r>
  <r>
    <m/>
    <x v="3"/>
    <x v="19"/>
    <x v="41"/>
    <m/>
    <x v="72"/>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EF5202-A2A7-46A5-BDE7-2963E41E827F}" name="PivotTable1"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6" firstHeaderRow="1" firstDataRow="1" firstDataCol="1"/>
  <pivotFields count="15">
    <pivotField compact="0" outline="0" showAll="0"/>
    <pivotField compact="0" outline="0" showAll="0"/>
    <pivotField compact="0" outline="0" showAll="0"/>
    <pivotField axis="axisRow" compact="0" outline="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7474">
        <item x="3045"/>
        <item x="2268"/>
        <item x="7397"/>
        <item x="7442"/>
        <item x="3647"/>
        <item x="2750"/>
        <item x="3231"/>
        <item x="5348"/>
        <item x="5851"/>
        <item x="250"/>
        <item x="756"/>
        <item x="1866"/>
        <item x="5458"/>
        <item x="3511"/>
        <item x="7052"/>
        <item x="586"/>
        <item x="2285"/>
        <item x="3206"/>
        <item x="7468"/>
        <item x="276"/>
        <item x="3012"/>
        <item x="4214"/>
        <item x="3264"/>
        <item x="1690"/>
        <item x="113"/>
        <item x="701"/>
        <item x="7427"/>
        <item x="868"/>
        <item x="3429"/>
        <item x="844"/>
        <item x="3051"/>
        <item x="3665"/>
        <item x="7243"/>
        <item x="3160"/>
        <item x="5986"/>
        <item x="5967"/>
        <item x="945"/>
        <item x="3070"/>
        <item x="1882"/>
        <item x="2867"/>
        <item x="2978"/>
        <item x="6363"/>
        <item x="5582"/>
        <item x="2486"/>
        <item x="3274"/>
        <item x="7240"/>
        <item x="157"/>
        <item x="50"/>
        <item x="2474"/>
        <item x="1218"/>
        <item x="7472"/>
        <item x="3659"/>
        <item x="3075"/>
        <item x="5450"/>
        <item x="3250"/>
        <item x="7053"/>
        <item x="6952"/>
        <item x="6436"/>
        <item x="3826"/>
        <item x="553"/>
        <item x="657"/>
        <item x="183"/>
        <item x="3525"/>
        <item x="2252"/>
        <item x="3461"/>
        <item x="673"/>
        <item x="2047"/>
        <item x="4571"/>
        <item x="7393"/>
        <item x="1681"/>
        <item x="7455"/>
        <item x="2856"/>
        <item x="3204"/>
        <item x="6842"/>
        <item x="1099"/>
        <item x="301"/>
        <item x="7354"/>
        <item x="2091"/>
        <item x="6804"/>
        <item x="6041"/>
        <item x="6332"/>
        <item x="2074"/>
        <item x="3607"/>
        <item x="3616"/>
        <item x="5661"/>
        <item x="3253"/>
        <item x="429"/>
        <item x="5434"/>
        <item x="3450"/>
        <item x="1397"/>
        <item x="6848"/>
        <item x="2061"/>
        <item x="7446"/>
        <item x="2193"/>
        <item x="1762"/>
        <item x="740"/>
        <item x="377"/>
        <item x="3300"/>
        <item x="3640"/>
        <item x="1895"/>
        <item x="2638"/>
        <item x="5236"/>
        <item x="2861"/>
        <item x="7241"/>
        <item x="7044"/>
        <item x="728"/>
        <item x="6636"/>
        <item x="727"/>
        <item x="4665"/>
        <item x="4460"/>
        <item x="6587"/>
        <item x="7437"/>
        <item x="2374"/>
        <item x="7254"/>
        <item x="3077"/>
        <item x="3656"/>
        <item x="1292"/>
        <item x="5205"/>
        <item x="7178"/>
        <item x="289"/>
        <item x="1504"/>
        <item x="3633"/>
        <item x="4931"/>
        <item x="7433"/>
        <item x="3059"/>
        <item x="3159"/>
        <item x="2841"/>
        <item x="6392"/>
        <item x="7432"/>
        <item x="5262"/>
        <item x="2075"/>
        <item x="2162"/>
        <item x="6435"/>
        <item x="348"/>
        <item x="5561"/>
        <item x="4248"/>
        <item x="840"/>
        <item x="71"/>
        <item x="1705"/>
        <item x="3472"/>
        <item x="2438"/>
        <item x="6821"/>
        <item x="2279"/>
        <item x="6812"/>
        <item x="7191"/>
        <item x="883"/>
        <item x="2628"/>
        <item x="2410"/>
        <item x="6649"/>
        <item x="1493"/>
        <item x="4053"/>
        <item x="4834"/>
        <item x="722"/>
        <item x="3787"/>
        <item x="2484"/>
        <item x="3058"/>
        <item x="2464"/>
        <item x="6857"/>
        <item x="6455"/>
        <item x="1479"/>
        <item x="3275"/>
        <item x="916"/>
        <item x="295"/>
        <item x="3643"/>
        <item x="3770"/>
        <item x="7395"/>
        <item x="4245"/>
        <item x="3068"/>
        <item x="6454"/>
        <item x="6638"/>
        <item x="4440"/>
        <item x="1824"/>
        <item x="6575"/>
        <item x="674"/>
        <item x="4663"/>
        <item x="6598"/>
        <item x="3433"/>
        <item x="5962"/>
        <item x="6044"/>
        <item x="1902"/>
        <item x="3436"/>
        <item x="587"/>
        <item x="3638"/>
        <item x="6242"/>
        <item x="4400"/>
        <item x="7105"/>
        <item x="6644"/>
        <item x="3655"/>
        <item x="2275"/>
        <item x="5417"/>
        <item x="5588"/>
        <item x="6370"/>
        <item x="5464"/>
        <item x="2259"/>
        <item x="7416"/>
        <item x="4067"/>
        <item x="3269"/>
        <item x="3374"/>
        <item x="3652"/>
        <item x="3048"/>
        <item x="3196"/>
        <item x="2806"/>
        <item x="427"/>
        <item x="6617"/>
        <item x="70"/>
        <item x="149"/>
        <item x="2204"/>
        <item x="3056"/>
        <item x="648"/>
        <item x="2068"/>
        <item x="1818"/>
        <item x="2937"/>
        <item x="1446"/>
        <item x="5462"/>
        <item x="6635"/>
        <item x="3570"/>
        <item x="3265"/>
        <item x="2475"/>
        <item x="388"/>
        <item x="6061"/>
        <item x="130"/>
        <item x="6248"/>
        <item x="1023"/>
        <item x="3026"/>
        <item x="6227"/>
        <item x="2392"/>
        <item x="3628"/>
        <item x="588"/>
        <item x="3053"/>
        <item x="473"/>
        <item x="569"/>
        <item x="1507"/>
        <item x="5023"/>
        <item x="7238"/>
        <item x="6026"/>
        <item x="5059"/>
        <item x="4068"/>
        <item x="6851"/>
        <item x="1892"/>
        <item x="1785"/>
        <item x="1120"/>
        <item x="6119"/>
        <item x="911"/>
        <item x="5984"/>
        <item x="4988"/>
        <item x="2067"/>
        <item x="280"/>
        <item x="5629"/>
        <item x="6641"/>
        <item x="4013"/>
        <item x="5811"/>
        <item x="3171"/>
        <item x="5659"/>
        <item x="6003"/>
        <item x="5064"/>
        <item x="743"/>
        <item x="7165"/>
        <item x="3592"/>
        <item x="578"/>
        <item x="527"/>
        <item x="3615"/>
        <item x="7419"/>
        <item x="2180"/>
        <item x="4795"/>
        <item x="7445"/>
        <item x="5654"/>
        <item x="4854"/>
        <item x="4447"/>
        <item x="1223"/>
        <item x="1237"/>
        <item x="576"/>
        <item x="2615"/>
        <item x="3463"/>
        <item x="816"/>
        <item x="74"/>
        <item x="7118"/>
        <item x="4203"/>
        <item x="1460"/>
        <item x="1117"/>
        <item x="5779"/>
        <item x="2599"/>
        <item x="7410"/>
        <item x="1003"/>
        <item x="1984"/>
        <item x="5802"/>
        <item x="6194"/>
        <item x="6817"/>
        <item x="3455"/>
        <item x="5055"/>
        <item x="1876"/>
        <item x="6850"/>
        <item x="6440"/>
        <item x="5045"/>
        <item x="2339"/>
        <item x="1277"/>
        <item x="5062"/>
        <item x="5158"/>
        <item x="1295"/>
        <item x="2461"/>
        <item x="1780"/>
        <item x="1428"/>
        <item x="1897"/>
        <item x="3009"/>
        <item x="2878"/>
        <item x="2818"/>
        <item x="290"/>
        <item x="690"/>
        <item x="2457"/>
        <item x="6773"/>
        <item x="579"/>
        <item x="1474"/>
        <item x="6737"/>
        <item x="762"/>
        <item x="4383"/>
        <item x="1585"/>
        <item x="1966"/>
        <item x="3435"/>
        <item x="4796"/>
        <item x="7401"/>
        <item x="1104"/>
        <item x="1116"/>
        <item x="1513"/>
        <item x="3352"/>
        <item x="6858"/>
        <item x="4373"/>
        <item x="2402"/>
        <item x="2647"/>
        <item x="3199"/>
        <item x="735"/>
        <item x="1839"/>
        <item x="5447"/>
        <item x="2730"/>
        <item x="2269"/>
        <item x="1121"/>
        <item x="7421"/>
        <item x="3023"/>
        <item x="3035"/>
        <item x="2664"/>
        <item x="2677"/>
        <item x="2286"/>
        <item x="3937"/>
        <item x="142"/>
        <item x="7015"/>
        <item x="3567"/>
        <item x="3267"/>
        <item x="1289"/>
        <item x="7103"/>
        <item x="1945"/>
        <item x="7228"/>
        <item x="5977"/>
        <item x="4851"/>
        <item x="7166"/>
        <item x="1901"/>
        <item x="6778"/>
        <item x="2681"/>
        <item x="4657"/>
        <item x="7017"/>
        <item x="2420"/>
        <item x="3639"/>
        <item x="3381"/>
        <item x="7435"/>
        <item x="4029"/>
        <item x="2043"/>
        <item x="2219"/>
        <item x="4658"/>
        <item x="1894"/>
        <item x="1318"/>
        <item x="1443"/>
        <item x="3406"/>
        <item x="2670"/>
        <item x="3806"/>
        <item x="271"/>
        <item x="3977"/>
        <item x="3603"/>
        <item x="2810"/>
        <item x="4644"/>
        <item x="6225"/>
        <item x="3625"/>
        <item x="3860"/>
        <item x="7451"/>
        <item x="1843"/>
        <item x="409"/>
        <item x="2521"/>
        <item x="3629"/>
        <item x="917"/>
        <item x="919"/>
        <item x="853"/>
        <item x="2030"/>
        <item x="914"/>
        <item x="6989"/>
        <item x="6594"/>
        <item x="3227"/>
        <item x="5378"/>
        <item x="1416"/>
        <item x="2610"/>
        <item x="2829"/>
        <item x="1133"/>
        <item x="5727"/>
        <item x="847"/>
        <item x="7448"/>
        <item x="6147"/>
        <item x="2807"/>
        <item x="3459"/>
        <item x="2962"/>
        <item x="1453"/>
        <item x="3704"/>
        <item x="1890"/>
        <item x="2768"/>
        <item x="2290"/>
        <item x="5404"/>
        <item x="3172"/>
        <item x="3660"/>
        <item x="7409"/>
        <item x="1059"/>
        <item x="4860"/>
        <item x="3078"/>
        <item x="2524"/>
        <item x="1306"/>
        <item x="2487"/>
        <item x="745"/>
        <item x="2644"/>
        <item x="4032"/>
        <item x="3623"/>
        <item x="1106"/>
        <item x="3801"/>
        <item x="3764"/>
        <item x="2466"/>
        <item x="876"/>
        <item x="3631"/>
        <item x="2277"/>
        <item x="2190"/>
        <item x="7346"/>
        <item x="5303"/>
        <item x="2833"/>
        <item x="647"/>
        <item x="3069"/>
        <item x="7301"/>
        <item x="3071"/>
        <item x="1658"/>
        <item x="1888"/>
        <item x="1508"/>
        <item x="5248"/>
        <item x="2602"/>
        <item x="1325"/>
        <item x="4264"/>
        <item x="582"/>
        <item x="1307"/>
        <item x="759"/>
        <item x="1072"/>
        <item x="7382"/>
        <item x="5057"/>
        <item x="5394"/>
        <item x="1652"/>
        <item x="4651"/>
        <item x="3207"/>
        <item x="6859"/>
        <item x="7399"/>
        <item x="6529"/>
        <item x="1654"/>
        <item x="3237"/>
        <item x="1687"/>
        <item x="693"/>
        <item x="7405"/>
        <item x="1505"/>
        <item x="7219"/>
        <item x="6794"/>
        <item x="3467"/>
        <item x="1074"/>
        <item x="2676"/>
        <item x="758"/>
        <item x="4768"/>
        <item x="2835"/>
        <item x="3236"/>
        <item x="4256"/>
        <item x="2965"/>
        <item x="6998"/>
        <item x="4527"/>
        <item x="6610"/>
        <item x="5222"/>
        <item x="5583"/>
        <item x="2462"/>
        <item x="2049"/>
        <item x="3856"/>
        <item x="734"/>
        <item x="7057"/>
        <item x="5414"/>
        <item x="5256"/>
        <item x="2045"/>
        <item x="695"/>
        <item x="680"/>
        <item x="1809"/>
        <item x="1848"/>
        <item x="3793"/>
        <item x="3072"/>
        <item x="6923"/>
        <item x="3462"/>
        <item x="1247"/>
        <item x="4135"/>
        <item x="1732"/>
        <item x="5641"/>
        <item x="5647"/>
        <item x="1084"/>
        <item x="5714"/>
        <item x="1461"/>
        <item x="2804"/>
        <item x="5234"/>
        <item x="4054"/>
        <item x="7470"/>
        <item x="2248"/>
        <item x="939"/>
        <item x="5632"/>
        <item x="1451"/>
        <item x="1862"/>
        <item x="2169"/>
        <item x="741"/>
        <item x="2080"/>
        <item x="5546"/>
        <item x="6588"/>
        <item x="5818"/>
        <item x="1275"/>
        <item x="2179"/>
        <item x="1319"/>
        <item x="5635"/>
        <item x="4241"/>
        <item x="4207"/>
        <item x="3468"/>
        <item x="5445"/>
        <item x="713"/>
        <item x="926"/>
        <item x="6261"/>
        <item x="1407"/>
        <item x="662"/>
        <item x="5656"/>
        <item x="5785"/>
        <item x="4206"/>
        <item x="5658"/>
        <item x="4824"/>
        <item x="1853"/>
        <item x="4250"/>
        <item x="6018"/>
        <item x="2641"/>
        <item x="1077"/>
        <item x="3419"/>
        <item x="6334"/>
        <item x="4042"/>
        <item x="1481"/>
        <item x="6450"/>
        <item x="2654"/>
        <item x="3454"/>
        <item x="4266"/>
        <item x="6360"/>
        <item x="6354"/>
        <item x="1671"/>
        <item x="1124"/>
        <item x="7036"/>
        <item x="2488"/>
        <item x="7181"/>
        <item x="6410"/>
        <item x="4679"/>
        <item x="3017"/>
        <item x="4244"/>
        <item x="3022"/>
        <item x="6246"/>
        <item x="933"/>
        <item x="2800"/>
        <item x="6232"/>
        <item x="1464"/>
        <item x="2612"/>
        <item x="948"/>
        <item x="3668"/>
        <item x="3850"/>
        <item x="1856"/>
        <item x="1893"/>
        <item x="2536"/>
        <item x="4426"/>
        <item x="1042"/>
        <item x="1860"/>
        <item x="3266"/>
        <item x="574"/>
        <item x="4199"/>
        <item x="2609"/>
        <item x="33"/>
        <item x="2657"/>
        <item x="1445"/>
        <item x="4457"/>
        <item x="2961"/>
        <item x="2482"/>
        <item x="1243"/>
        <item x="761"/>
        <item x="4333"/>
        <item x="1779"/>
        <item x="4267"/>
        <item x="900"/>
        <item x="1009"/>
        <item x="4932"/>
        <item x="2710"/>
        <item x="755"/>
        <item x="1068"/>
        <item x="6049"/>
        <item x="2924"/>
        <item x="949"/>
        <item x="4035"/>
        <item x="2916"/>
        <item x="4626"/>
        <item x="666"/>
        <item x="3466"/>
        <item x="1794"/>
        <item x="1510"/>
        <item x="4237"/>
        <item x="3602"/>
        <item x="943"/>
        <item x="2957"/>
        <item x="5056"/>
        <item x="6240"/>
        <item x="2850"/>
        <item x="3040"/>
        <item x="815"/>
        <item x="5952"/>
        <item x="2261"/>
        <item x="5617"/>
        <item x="6400"/>
        <item x="937"/>
        <item x="2969"/>
        <item x="888"/>
        <item x="6550"/>
        <item x="2082"/>
        <item x="812"/>
        <item x="2070"/>
        <item x="1871"/>
        <item x="6430"/>
        <item x="6491"/>
        <item x="742"/>
        <item x="7367"/>
        <item x="2170"/>
        <item x="3865"/>
        <item x="7422"/>
        <item x="1900"/>
        <item x="5607"/>
        <item x="5010"/>
        <item x="3395"/>
        <item x="5662"/>
        <item x="6032"/>
        <item x="134"/>
        <item x="3448"/>
        <item x="5624"/>
        <item x="6769"/>
        <item x="6243"/>
        <item x="2822"/>
        <item x="1310"/>
        <item x="2216"/>
        <item x="6411"/>
        <item x="2883"/>
        <item x="6556"/>
        <item x="2239"/>
        <item x="1206"/>
        <item x="4655"/>
        <item x="5859"/>
        <item x="5311"/>
        <item x="6824"/>
        <item x="6181"/>
        <item x="2880"/>
        <item x="3953"/>
        <item x="6844"/>
        <item x="408"/>
        <item x="5042"/>
        <item x="2066"/>
        <item x="5219"/>
        <item x="376"/>
        <item x="7447"/>
        <item x="1090"/>
        <item x="3720"/>
        <item x="1840"/>
        <item x="2868"/>
        <item x="6042"/>
        <item x="2481"/>
        <item x="3242"/>
        <item x="5957"/>
        <item x="1697"/>
        <item x="1266"/>
        <item x="2581"/>
        <item x="4603"/>
        <item x="5048"/>
        <item x="6441"/>
        <item x="389"/>
        <item x="1201"/>
        <item x="538"/>
        <item x="7168"/>
        <item x="2278"/>
        <item x="2283"/>
        <item x="1613"/>
        <item x="1130"/>
        <item x="1315"/>
        <item x="5807"/>
        <item x="2766"/>
        <item x="747"/>
        <item x="3386"/>
        <item x="5418"/>
        <item x="2023"/>
        <item x="6249"/>
        <item x="344"/>
        <item x="3845"/>
        <item x="2472"/>
        <item x="2276"/>
        <item x="3753"/>
        <item x="2476"/>
        <item x="1320"/>
        <item x="4037"/>
        <item x="1706"/>
        <item x="5307"/>
        <item x="303"/>
        <item x="3226"/>
        <item x="941"/>
        <item x="4218"/>
        <item x="5018"/>
        <item x="3066"/>
        <item x="1831"/>
        <item x="1465"/>
        <item x="1369"/>
        <item x="1085"/>
        <item x="1035"/>
        <item x="3245"/>
        <item x="4398"/>
        <item x="76"/>
        <item x="6247"/>
        <item x="1216"/>
        <item x="4462"/>
        <item x="2250"/>
        <item x="5634"/>
        <item x="1092"/>
        <item x="4217"/>
        <item x="5941"/>
        <item x="6582"/>
        <item x="1797"/>
        <item x="3818"/>
        <item x="698"/>
        <item x="920"/>
        <item x="585"/>
        <item x="254"/>
        <item x="710"/>
        <item x="6802"/>
        <item x="1027"/>
        <item x="3038"/>
        <item x="1483"/>
        <item x="1516"/>
        <item x="4225"/>
        <item x="562"/>
        <item x="4515"/>
        <item x="2594"/>
        <item x="1852"/>
        <item x="1447"/>
        <item x="3258"/>
        <item x="6795"/>
        <item x="2643"/>
        <item x="1064"/>
        <item x="491"/>
        <item x="3000"/>
        <item x="7250"/>
        <item x="5411"/>
        <item x="4625"/>
        <item x="1437"/>
        <item x="4243"/>
        <item x="3268"/>
        <item x="1135"/>
        <item x="5452"/>
        <item x="1128"/>
        <item x="1490"/>
        <item x="6627"/>
        <item x="6944"/>
        <item x="3201"/>
        <item x="7403"/>
        <item x="4622"/>
        <item x="856"/>
        <item x="2077"/>
        <item x="6222"/>
        <item x="2598"/>
        <item x="2038"/>
        <item x="3611"/>
        <item x="2662"/>
        <item x="6239"/>
        <item x="932"/>
        <item x="2831"/>
        <item x="3464"/>
        <item x="901"/>
        <item x="5792"/>
        <item x="2972"/>
        <item x="1471"/>
        <item x="1883"/>
        <item x="1276"/>
        <item x="3549"/>
        <item x="2629"/>
        <item x="264"/>
        <item x="4747"/>
        <item x="1689"/>
        <item x="1122"/>
        <item x="7207"/>
        <item x="7438"/>
        <item x="2684"/>
        <item x="6941"/>
        <item x="1246"/>
        <item x="1501"/>
        <item x="5291"/>
        <item x="7255"/>
        <item x="7284"/>
        <item x="1110"/>
        <item x="3785"/>
        <item x="7046"/>
        <item x="416"/>
        <item x="5972"/>
        <item x="719"/>
        <item x="7160"/>
        <item x="1134"/>
        <item x="6199"/>
        <item x="7425"/>
        <item x="1118"/>
        <item x="2197"/>
        <item x="2489"/>
        <item x="3986"/>
        <item x="2872"/>
        <item x="1810"/>
        <item x="564"/>
        <item x="6461"/>
        <item x="2062"/>
        <item x="1821"/>
        <item x="1115"/>
        <item x="1100"/>
        <item x="6555"/>
        <item x="1015"/>
        <item x="2182"/>
        <item x="6256"/>
        <item x="4963"/>
        <item x="3976"/>
        <item x="3262"/>
        <item x="2559"/>
        <item x="2272"/>
        <item x="2271"/>
        <item x="5965"/>
        <item x="3158"/>
        <item x="257"/>
        <item x="2039"/>
        <item x="1661"/>
        <item x="732"/>
        <item x="529"/>
        <item x="1823"/>
        <item x="571"/>
        <item x="2824"/>
        <item x="5398"/>
        <item x="7417"/>
        <item x="2891"/>
        <item x="4004"/>
        <item x="392"/>
        <item x="1082"/>
        <item x="1087"/>
        <item x="1012"/>
        <item x="1475"/>
        <item x="6983"/>
        <item x="2803"/>
        <item x="2444"/>
        <item x="1456"/>
        <item x="2034"/>
        <item x="7456"/>
        <item x="2086"/>
        <item x="2648"/>
        <item x="1683"/>
        <item x="2663"/>
        <item x="6650"/>
        <item x="3664"/>
        <item x="2584"/>
        <item x="94"/>
        <item x="152"/>
        <item x="1075"/>
        <item x="4606"/>
        <item x="913"/>
        <item x="1398"/>
        <item x="5266"/>
        <item x="6828"/>
        <item x="566"/>
        <item x="1242"/>
        <item x="1088"/>
        <item x="6021"/>
        <item x="1896"/>
        <item x="6633"/>
        <item x="1682"/>
        <item x="4084"/>
        <item x="1146"/>
        <item x="162"/>
        <item x="3247"/>
        <item x="1657"/>
        <item x="80"/>
        <item x="3025"/>
        <item x="2385"/>
        <item x="3596"/>
        <item x="1874"/>
        <item x="5732"/>
        <item x="1199"/>
        <item x="1103"/>
        <item x="5825"/>
        <item x="1267"/>
        <item x="5225"/>
        <item x="1793"/>
        <item x="5226"/>
        <item x="3578"/>
        <item x="7005"/>
        <item x="3858"/>
        <item x="5615"/>
        <item x="3261"/>
        <item x="2206"/>
        <item x="5564"/>
        <item x="746"/>
        <item x="1647"/>
        <item x="4792"/>
        <item x="396"/>
        <item x="1311"/>
        <item x="1699"/>
        <item x="2864"/>
        <item x="1558"/>
        <item x="5031"/>
        <item x="1668"/>
        <item x="4442"/>
        <item x="1136"/>
        <item x="2369"/>
        <item x="3998"/>
        <item x="1591"/>
        <item x="1608"/>
        <item x="360"/>
        <item x="1476"/>
        <item x="1857"/>
        <item x="2053"/>
        <item x="4659"/>
        <item x="940"/>
        <item x="738"/>
        <item x="6210"/>
        <item x="810"/>
        <item x="2251"/>
        <item x="1109"/>
        <item x="403"/>
        <item x="3232"/>
        <item x="4661"/>
        <item x="1326"/>
        <item x="2649"/>
        <item x="4239"/>
        <item x="5839"/>
        <item x="1440"/>
        <item x="1789"/>
        <item x="4268"/>
        <item x="5483"/>
        <item x="1542"/>
        <item x="6639"/>
        <item x="4813"/>
        <item x="5041"/>
        <item x="749"/>
        <item x="947"/>
        <item x="3470"/>
        <item x="729"/>
        <item x="836"/>
        <item x="1702"/>
        <item x="3535"/>
        <item x="3800"/>
        <item x="4257"/>
        <item x="1509"/>
        <item x="2477"/>
        <item x="2397"/>
        <item x="3854"/>
        <item x="2633"/>
        <item x="3635"/>
        <item x="7047"/>
        <item x="498"/>
        <item x="1078"/>
        <item x="2153"/>
        <item x="2048"/>
        <item x="1889"/>
        <item x="1861"/>
        <item x="1314"/>
        <item x="5777"/>
        <item x="1511"/>
        <item x="2875"/>
        <item x="2399"/>
        <item x="413"/>
        <item x="7215"/>
        <item x="6419"/>
        <item x="1422"/>
        <item x="1621"/>
        <item x="2027"/>
        <item x="7358"/>
        <item x="5841"/>
        <item x="754"/>
        <item x="1667"/>
        <item x="1635"/>
        <item x="2881"/>
        <item x="6054"/>
        <item x="6841"/>
        <item x="5823"/>
        <item x="561"/>
        <item x="7237"/>
        <item x="6005"/>
        <item x="370"/>
        <item x="1867"/>
        <item x="1899"/>
        <item x="6241"/>
        <item x="1498"/>
        <item x="671"/>
        <item x="2312"/>
        <item x="1083"/>
        <item x="5002"/>
        <item x="2092"/>
        <item x="1684"/>
        <item x="6994"/>
        <item x="4038"/>
        <item x="1303"/>
        <item x="500"/>
        <item x="6190"/>
        <item x="3828"/>
        <item x="6986"/>
        <item x="563"/>
        <item x="5776"/>
        <item x="7415"/>
        <item x="282"/>
        <item x="7192"/>
        <item x="890"/>
        <item x="4336"/>
        <item x="6208"/>
        <item x="557"/>
        <item x="1638"/>
        <item x="1649"/>
        <item x="2288"/>
        <item x="2220"/>
        <item x="935"/>
        <item x="6203"/>
        <item x="1887"/>
        <item x="838"/>
        <item x="6642"/>
        <item x="4435"/>
        <item x="1677"/>
        <item x="2089"/>
        <item x="245"/>
        <item x="1626"/>
        <item x="2479"/>
        <item x="1444"/>
        <item x="570"/>
        <item x="2040"/>
        <item x="4459"/>
        <item x="417"/>
        <item x="1693"/>
        <item x="4366"/>
        <item x="1114"/>
        <item x="1999"/>
        <item x="1405"/>
        <item x="5969"/>
        <item x="1177"/>
        <item x="1701"/>
        <item x="2801"/>
        <item x="4403"/>
        <item x="1622"/>
        <item x="7096"/>
        <item x="2073"/>
        <item x="1312"/>
        <item x="7345"/>
        <item x="1288"/>
        <item x="3016"/>
        <item x="3822"/>
        <item x="6133"/>
        <item x="1030"/>
        <item x="1692"/>
        <item x="6017"/>
        <item x="861"/>
        <item x="5999"/>
        <item x="1102"/>
        <item x="6186"/>
        <item x="3312"/>
        <item x="4319"/>
        <item x="5444"/>
        <item x="5178"/>
        <item x="2371"/>
        <item x="2468"/>
        <item x="1477"/>
        <item x="2029"/>
        <item x="2349"/>
        <item x="4422"/>
        <item x="3758"/>
        <item x="2244"/>
        <item x="184"/>
        <item x="1646"/>
        <item x="984"/>
        <item x="3401"/>
        <item x="4452"/>
        <item x="7412"/>
        <item x="2289"/>
        <item x="851"/>
        <item x="1494"/>
        <item x="6182"/>
        <item x="411"/>
        <item x="6984"/>
        <item x="3126"/>
        <item x="2078"/>
        <item x="6237"/>
        <item x="6604"/>
        <item x="3622"/>
        <item x="5642"/>
        <item x="7457"/>
        <item x="1079"/>
        <item x="6053"/>
        <item x="3249"/>
        <item x="2253"/>
        <item x="1051"/>
        <item x="5748"/>
        <item x="5795"/>
        <item x="565"/>
        <item x="1880"/>
        <item x="4864"/>
        <item x="4052"/>
        <item x="1379"/>
        <item x="2242"/>
        <item x="2432"/>
        <item x="1238"/>
        <item x="6375"/>
        <item x="2236"/>
        <item x="1815"/>
        <item x="2992"/>
        <item x="7453"/>
        <item x="7350"/>
        <item x="892"/>
        <item x="2083"/>
        <item x="422"/>
        <item x="3788"/>
        <item x="1421"/>
        <item x="1675"/>
        <item x="1070"/>
        <item x="1268"/>
        <item x="265"/>
        <item x="4853"/>
        <item x="1463"/>
        <item x="3015"/>
        <item x="5855"/>
        <item x="6895"/>
        <item x="1113"/>
        <item x="1669"/>
        <item x="1063"/>
        <item x="1845"/>
        <item x="118"/>
        <item x="2265"/>
        <item x="5595"/>
        <item x="4045"/>
        <item x="3376"/>
        <item x="6507"/>
        <item x="2100"/>
        <item x="407"/>
        <item x="6579"/>
        <item x="1500"/>
        <item x="796"/>
        <item x="4605"/>
        <item x="2651"/>
        <item x="2549"/>
        <item x="4966"/>
        <item x="2995"/>
        <item x="5320"/>
        <item x="180"/>
        <item x="1293"/>
        <item x="1703"/>
        <item x="3255"/>
        <item x="1757"/>
        <item x="2174"/>
        <item x="5451"/>
        <item x="7452"/>
        <item x="3276"/>
        <item x="6999"/>
        <item x="420"/>
        <item x="572"/>
        <item x="1679"/>
        <item x="6458"/>
        <item x="1946"/>
        <item x="577"/>
        <item x="3841"/>
        <item x="1473"/>
        <item x="1955"/>
        <item x="406"/>
        <item x="1309"/>
        <item x="1503"/>
        <item x="5608"/>
        <item x="7001"/>
        <item x="5831"/>
        <item x="2855"/>
        <item x="1515"/>
        <item x="6217"/>
        <item x="704"/>
        <item x="6304"/>
        <item x="1271"/>
        <item x="2291"/>
        <item x="5799"/>
        <item x="1316"/>
        <item x="6443"/>
        <item x="3080"/>
        <item x="6990"/>
        <item x="1586"/>
        <item x="4412"/>
        <item x="915"/>
        <item x="725"/>
        <item x="1410"/>
        <item x="1076"/>
        <item x="4806"/>
        <item x="1411"/>
        <item x="3067"/>
        <item x="5791"/>
        <item x="1886"/>
        <item x="927"/>
        <item x="5964"/>
        <item x="581"/>
        <item x="5998"/>
        <item x="6951"/>
        <item x="833"/>
        <item x="4413"/>
        <item x="3471"/>
        <item x="3214"/>
        <item x="3608"/>
        <item x="3585"/>
        <item x="412"/>
        <item x="171"/>
        <item x="2422"/>
        <item x="1291"/>
        <item x="1644"/>
        <item x="1062"/>
        <item x="6777"/>
        <item x="2017"/>
        <item x="178"/>
        <item x="3446"/>
        <item x="3044"/>
        <item x="63"/>
        <item x="3385"/>
        <item x="818"/>
        <item x="804"/>
        <item x="3620"/>
        <item x="2243"/>
        <item x="2874"/>
        <item x="161"/>
        <item x="1488"/>
        <item x="635"/>
        <item x="1758"/>
        <item x="7107"/>
        <item x="217"/>
        <item x="1688"/>
        <item x="2004"/>
        <item x="4856"/>
        <item x="1957"/>
        <item x="4394"/>
        <item x="1954"/>
        <item x="5819"/>
        <item x="1478"/>
        <item x="383"/>
        <item x="3954"/>
        <item x="3606"/>
        <item x="3254"/>
        <item x="1448"/>
        <item x="752"/>
        <item x="7082"/>
        <item x="3049"/>
        <item x="1603"/>
        <item x="3353"/>
        <item x="6856"/>
        <item x="1052"/>
        <item x="1645"/>
        <item x="1606"/>
        <item x="560"/>
        <item x="2359"/>
        <item x="1261"/>
        <item x="361"/>
        <item x="6611"/>
        <item x="66"/>
        <item x="3460"/>
        <item x="3272"/>
        <item x="7038"/>
        <item x="4467"/>
        <item x="5860"/>
        <item x="2827"/>
        <item x="1841"/>
        <item x="4780"/>
        <item x="2284"/>
        <item x="325"/>
        <item x="1878"/>
        <item x="2505"/>
        <item x="6034"/>
        <item x="661"/>
        <item x="72"/>
        <item x="7154"/>
        <item x="4667"/>
        <item x="2470"/>
        <item x="899"/>
        <item x="168"/>
        <item x="1482"/>
        <item x="760"/>
        <item x="2939"/>
        <item x="5442"/>
        <item x="5648"/>
        <item x="737"/>
        <item x="1750"/>
        <item x="6051"/>
        <item x="7210"/>
        <item x="1259"/>
        <item x="1129"/>
        <item x="6356"/>
        <item x="502"/>
        <item x="2588"/>
        <item x="1125"/>
        <item x="450"/>
        <item x="2668"/>
        <item x="7430"/>
        <item x="1673"/>
        <item x="1111"/>
        <item x="1676"/>
        <item x="7261"/>
        <item x="3383"/>
        <item x="1470"/>
        <item x="2451"/>
        <item x="5126"/>
        <item x="79"/>
        <item x="1633"/>
        <item x="7349"/>
        <item x="1766"/>
        <item x="697"/>
        <item x="297"/>
        <item x="2013"/>
        <item x="3225"/>
        <item x="2032"/>
        <item x="4421"/>
        <item x="6717"/>
        <item x="1707"/>
        <item x="4713"/>
        <item x="931"/>
        <item x="7431"/>
        <item x="3816"/>
        <item x="359"/>
        <item x="7059"/>
        <item x="4843"/>
        <item x="2473"/>
        <item x="6215"/>
        <item x="426"/>
        <item x="908"/>
        <item x="1628"/>
        <item x="1284"/>
        <item x="2429"/>
        <item x="6643"/>
        <item x="4954"/>
        <item x="2379"/>
        <item x="5255"/>
        <item x="1685"/>
        <item x="828"/>
        <item x="5909"/>
        <item x="267"/>
        <item x="2845"/>
        <item x="3081"/>
        <item x="3146"/>
        <item x="6462"/>
        <item x="7206"/>
        <item x="934"/>
        <item x="2450"/>
        <item x="2142"/>
        <item x="2513"/>
        <item x="5381"/>
        <item x="1127"/>
        <item x="2839"/>
        <item x="580"/>
        <item x="1107"/>
        <item x="7342"/>
        <item x="1700"/>
        <item x="1814"/>
        <item x="2821"/>
        <item x="1484"/>
        <item x="4600"/>
        <item x="5383"/>
        <item x="6192"/>
        <item x="1299"/>
        <item x="6407"/>
        <item x="5849"/>
        <item x="486"/>
        <item x="2273"/>
        <item x="424"/>
        <item x="423"/>
        <item x="7050"/>
        <item x="147"/>
        <item x="655"/>
        <item x="4636"/>
        <item x="1595"/>
        <item x="3589"/>
        <item x="4165"/>
        <item x="2672"/>
        <item x="1002"/>
        <item x="551"/>
        <item x="504"/>
        <item x="2863"/>
        <item x="683"/>
        <item x="324"/>
        <item x="944"/>
        <item x="2209"/>
        <item x="757"/>
        <item x="6427"/>
        <item x="872"/>
        <item x="2065"/>
        <item x="4855"/>
        <item x="573"/>
        <item x="5783"/>
        <item x="3866"/>
        <item x="204"/>
        <item x="1704"/>
        <item x="867"/>
        <item x="7012"/>
        <item x="1547"/>
        <item x="881"/>
        <item x="534"/>
        <item x="6977"/>
        <item x="4197"/>
        <item x="1150"/>
        <item x="731"/>
        <item x="6172"/>
        <item x="1254"/>
        <item x="2632"/>
        <item x="2229"/>
        <item x="2775"/>
        <item x="7212"/>
        <item x="1040"/>
        <item x="3328"/>
        <item x="6383"/>
        <item x="1801"/>
        <item x="7244"/>
        <item x="3995"/>
        <item x="6211"/>
        <item x="5940"/>
        <item x="4558"/>
        <item x="4816"/>
        <item x="1744"/>
        <item x="998"/>
        <item x="3043"/>
        <item x="5610"/>
        <item x="3202"/>
        <item x="2865"/>
        <item x="255"/>
        <item x="925"/>
        <item x="2700"/>
        <item x="3719"/>
        <item x="5240"/>
        <item x="1639"/>
        <item x="2678"/>
        <item x="1057"/>
        <item x="748"/>
        <item x="583"/>
        <item x="4838"/>
        <item x="1427"/>
        <item x="2449"/>
        <item x="1056"/>
        <item x="6323"/>
        <item x="4000"/>
        <item x="4232"/>
        <item x="4662"/>
        <item x="6056"/>
        <item x="6058"/>
        <item x="6954"/>
        <item x="539"/>
        <item x="1817"/>
        <item x="1643"/>
        <item x="2619"/>
        <item x="902"/>
        <item x="2671"/>
        <item x="4293"/>
        <item x="555"/>
        <item x="1408"/>
        <item x="3458"/>
        <item x="4645"/>
        <item x="7375"/>
        <item x="2084"/>
        <item x="904"/>
        <item x="4222"/>
        <item x="6012"/>
        <item x="3991"/>
        <item x="6645"/>
        <item x="3074"/>
        <item x="73"/>
        <item x="2081"/>
        <item x="1733"/>
        <item x="391"/>
        <item x="2354"/>
        <item x="1942"/>
        <item x="5663"/>
        <item x="2879"/>
        <item x="1988"/>
        <item x="6834"/>
        <item x="2621"/>
        <item x="4060"/>
        <item x="1142"/>
        <item x="2181"/>
        <item x="811"/>
        <item x="5026"/>
        <item x="1749"/>
        <item x="5844"/>
        <item x="3338"/>
        <item x="167"/>
        <item x="753"/>
        <item x="1850"/>
        <item x="285"/>
        <item x="1025"/>
        <item x="522"/>
        <item x="6258"/>
        <item x="5008"/>
        <item x="4209"/>
        <item x="481"/>
        <item x="1904"/>
        <item x="284"/>
        <item x="4252"/>
        <item x="2085"/>
        <item x="2751"/>
        <item x="3410"/>
        <item x="4591"/>
        <item x="4181"/>
        <item x="1302"/>
        <item x="86"/>
        <item x="1617"/>
        <item x="5213"/>
        <item x="6233"/>
        <item x="1592"/>
        <item x="1786"/>
        <item x="7434"/>
        <item x="272"/>
        <item x="3134"/>
        <item x="1219"/>
        <item x="3453"/>
        <item x="946"/>
        <item x="419"/>
        <item x="3784"/>
        <item x="2796"/>
        <item x="3183"/>
        <item x="6230"/>
        <item x="3658"/>
        <item x="2442"/>
        <item x="4251"/>
        <item x="2315"/>
        <item x="2033"/>
        <item x="1101"/>
        <item x="6389"/>
        <item x="2458"/>
        <item x="2054"/>
        <item x="6640"/>
        <item x="1282"/>
        <item x="1450"/>
        <item x="7102"/>
        <item x="1868"/>
        <item x="6694"/>
        <item x="638"/>
        <item x="5854"/>
        <item x="2380"/>
        <item x="2088"/>
        <item x="1560"/>
        <item x="1844"/>
        <item x="1093"/>
        <item x="1211"/>
        <item x="6255"/>
        <item x="3982"/>
        <item x="3330"/>
        <item x="2844"/>
        <item x="2266"/>
        <item x="2421"/>
        <item x="2439"/>
        <item x="928"/>
        <item x="5729"/>
        <item x="6965"/>
        <item x="2316"/>
        <item x="6613"/>
        <item x="1502"/>
        <item x="3650"/>
        <item x="7420"/>
        <item x="5258"/>
        <item x="3776"/>
        <item x="291"/>
        <item x="5212"/>
        <item x="2454"/>
        <item x="5162"/>
        <item x="6942"/>
        <item x="6656"/>
        <item x="2079"/>
        <item x="3132"/>
        <item x="1019"/>
        <item x="4378"/>
        <item x="6577"/>
        <item x="5247"/>
        <item x="5837"/>
        <item x="2281"/>
        <item x="4466"/>
        <item x="163"/>
        <item x="2987"/>
        <item x="2224"/>
        <item x="4865"/>
        <item x="921"/>
        <item x="2175"/>
        <item x="4242"/>
        <item x="6907"/>
        <item x="2222"/>
        <item x="1073"/>
        <item x="3667"/>
        <item x="7018"/>
        <item x="1455"/>
        <item x="7374"/>
        <item x="3775"/>
        <item x="7201"/>
        <item x="7055"/>
        <item x="2826"/>
        <item x="3368"/>
        <item x="7242"/>
        <item x="1269"/>
        <item x="689"/>
        <item x="6601"/>
        <item x="2240"/>
        <item x="7054"/>
        <item x="5833"/>
        <item x="2483"/>
        <item x="4630"/>
        <item x="300"/>
        <item x="2364"/>
        <item x="730"/>
        <item x="961"/>
        <item x="7372"/>
        <item x="6709"/>
        <item x="938"/>
        <item x="3083"/>
        <item x="744"/>
        <item x="6626"/>
        <item x="6365"/>
        <item x="4656"/>
        <item x="4406"/>
        <item x="997"/>
        <item x="2631"/>
        <item x="1423"/>
        <item x="1656"/>
        <item x="2249"/>
        <item x="5842"/>
        <item x="6033"/>
        <item x="6979"/>
        <item x="2467"/>
        <item x="6991"/>
        <item x="4807"/>
        <item x="4047"/>
        <item x="3050"/>
        <item x="6112"/>
        <item x="1250"/>
        <item x="1514"/>
        <item x="21"/>
        <item x="6398"/>
        <item x="2870"/>
        <item x="4619"/>
        <item x="2652"/>
        <item x="5596"/>
        <item x="6002"/>
        <item x="788"/>
        <item x="1298"/>
        <item x="7426"/>
        <item x="1487"/>
        <item x="5169"/>
        <item x="1879"/>
        <item x="712"/>
        <item x="5306"/>
        <item x="1982"/>
        <item x="1491"/>
        <item x="1434"/>
        <item x="2675"/>
        <item x="3041"/>
        <item x="1203"/>
        <item x="3213"/>
        <item x="4804"/>
        <item x="1495"/>
        <item x="2333"/>
        <item x="274"/>
        <item x="1249"/>
        <item x="721"/>
        <item x="3029"/>
        <item x="4666"/>
        <item x="3064"/>
        <item x="4061"/>
        <item x="6037"/>
        <item x="3760"/>
        <item x="4601"/>
        <item x="4016"/>
        <item x="4005"/>
        <item x="2424"/>
        <item x="4448"/>
        <item x="4733"/>
        <item x="2661"/>
        <item x="5436"/>
        <item x="542"/>
        <item x="1034"/>
        <item x="1492"/>
        <item x="2809"/>
        <item x="5660"/>
        <item x="175"/>
        <item x="2931"/>
        <item x="6793"/>
        <item x="2093"/>
        <item x="286"/>
        <item x="1032"/>
        <item x="2665"/>
        <item x="3457"/>
        <item x="548"/>
        <item x="5667"/>
        <item x="2274"/>
        <item x="842"/>
        <item x="1790"/>
        <item x="3087"/>
        <item x="51"/>
        <item x="4441"/>
        <item x="1458"/>
        <item x="6525"/>
        <item x="995"/>
        <item x="559"/>
        <item x="6585"/>
        <item x="2480"/>
        <item x="299"/>
        <item x="5973"/>
        <item x="277"/>
        <item x="2760"/>
        <item x="909"/>
        <item x="2712"/>
        <item x="3960"/>
        <item x="1248"/>
        <item x="4488"/>
        <item x="7014"/>
        <item x="6373"/>
        <item x="5850"/>
        <item x="2761"/>
        <item x="1036"/>
        <item x="1322"/>
        <item x="5560"/>
        <item x="684"/>
        <item x="5793"/>
        <item x="536"/>
        <item x="6992"/>
        <item x="5577"/>
        <item x="6167"/>
        <item x="6815"/>
        <item x="862"/>
        <item x="2241"/>
        <item x="6154"/>
        <item x="57"/>
        <item x="7222"/>
        <item x="1169"/>
        <item x="1108"/>
        <item x="7040"/>
        <item x="855"/>
        <item x="4542"/>
        <item x="5655"/>
        <item x="4540"/>
        <item x="1459"/>
        <item x="3456"/>
        <item x="1415"/>
        <item x="1283"/>
        <item x="1257"/>
        <item x="3216"/>
        <item x="1173"/>
        <item x="5165"/>
        <item x="2658"/>
        <item x="5099"/>
        <item x="2659"/>
        <item x="1610"/>
        <item x="1081"/>
        <item x="2637"/>
        <item x="923"/>
        <item x="1686"/>
        <item x="1651"/>
        <item x="7008"/>
        <item x="6449"/>
        <item x="2087"/>
        <item x="7439"/>
        <item x="3855"/>
        <item x="4769"/>
        <item x="5623"/>
        <item x="2009"/>
        <item x="2528"/>
        <item x="6374"/>
        <item x="3243"/>
        <item x="1863"/>
        <item x="930"/>
        <item x="7185"/>
        <item x="1374"/>
        <item x="5461"/>
        <item x="6428"/>
        <item x="2076"/>
        <item x="6975"/>
        <item x="1782"/>
        <item x="2152"/>
        <item x="3263"/>
        <item x="2748"/>
        <item x="714"/>
        <item x="688"/>
        <item x="7034"/>
        <item x="1674"/>
        <item x="3346"/>
        <item x="611"/>
        <item x="7179"/>
        <item x="2469"/>
        <item x="3073"/>
        <item x="3423"/>
        <item x="1932"/>
        <item x="6432"/>
        <item x="1274"/>
        <item x="3431"/>
        <item x="1803"/>
        <item x="1094"/>
        <item x="3348"/>
        <item x="341"/>
        <item x="2376"/>
        <item x="3601"/>
        <item x="65"/>
        <item x="458"/>
        <item x="6658"/>
        <item x="568"/>
        <item x="7195"/>
        <item x="4066"/>
        <item x="2680"/>
        <item x="2520"/>
        <item x="1691"/>
        <item x="1061"/>
        <item x="6486"/>
        <item x="6180"/>
        <item x="5204"/>
        <item x="1472"/>
        <item x="3830"/>
        <item x="346"/>
        <item x="421"/>
        <item x="48"/>
        <item x="1811"/>
        <item x="368"/>
        <item x="5476"/>
        <item x="4845"/>
        <item x="2381"/>
        <item x="1452"/>
        <item x="1506"/>
        <item x="1607"/>
        <item x="2246"/>
        <item x="720"/>
        <item x="2423"/>
        <item x="3248"/>
        <item x="6546"/>
        <item x="3021"/>
        <item x="1096"/>
        <item x="6981"/>
        <item x="7187"/>
        <item x="6382"/>
        <item x="556"/>
        <item x="1190"/>
        <item x="501"/>
        <item x="7391"/>
        <item x="5826"/>
        <item x="3420"/>
        <item x="69"/>
        <item x="4648"/>
        <item x="1884"/>
        <item x="4023"/>
        <item x="2387"/>
        <item x="2885"/>
        <item x="5928"/>
        <item x="6438"/>
        <item x="174"/>
        <item x="6819"/>
        <item x="516"/>
        <item x="7024"/>
        <item x="2041"/>
        <item x="252"/>
        <item x="3409"/>
        <item x="6045"/>
        <item x="393"/>
        <item x="2123"/>
        <item x="6386"/>
        <item x="7234"/>
        <item x="5449"/>
        <item x="3425"/>
        <item x="3079"/>
        <item x="6792"/>
        <item x="1834"/>
        <item x="1132"/>
        <item x="5939"/>
        <item x="3222"/>
        <item x="7356"/>
        <item x="2724"/>
        <item x="3437"/>
        <item x="1433"/>
        <item x="552"/>
        <item x="1696"/>
        <item x="2576"/>
        <item x="1060"/>
        <item x="1022"/>
        <item x="5454"/>
        <item x="1290"/>
        <item x="6978"/>
        <item x="7235"/>
        <item x="781"/>
        <item x="885"/>
        <item x="1799"/>
        <item x="1454"/>
        <item x="1429"/>
        <item x="3251"/>
        <item x="1091"/>
        <item x="2816"/>
        <item x="7209"/>
        <item x="5848"/>
        <item x="5154"/>
        <item x="4802"/>
        <item x="2426"/>
        <item x="4977"/>
        <item x="5730"/>
        <item x="6451"/>
        <item x="3857"/>
        <item x="865"/>
        <item x="7332"/>
        <item x="1029"/>
        <item x="6774"/>
        <item x="1976"/>
        <item x="1869"/>
        <item x="468"/>
        <item x="5141"/>
        <item x="4836"/>
        <item x="664"/>
        <item x="3859"/>
        <item x="4425"/>
        <item x="903"/>
        <item x="5557"/>
        <item x="2607"/>
        <item x="859"/>
        <item x="3271"/>
        <item x="6460"/>
        <item x="1385"/>
        <item x="451"/>
        <item x="507"/>
        <item x="922"/>
        <item x="3333"/>
        <item x="3864"/>
        <item x="2711"/>
        <item x="1327"/>
        <item x="6637"/>
        <item x="2732"/>
        <item x="3355"/>
        <item x="5737"/>
        <item x="912"/>
        <item x="345"/>
        <item x="2057"/>
        <item x="1485"/>
        <item x="6062"/>
        <item x="2046"/>
        <item x="2653"/>
        <item x="2015"/>
        <item x="6620"/>
        <item x="895"/>
        <item x="2186"/>
        <item x="3814"/>
        <item x="873"/>
        <item x="1270"/>
        <item x="1650"/>
        <item x="846"/>
        <item x="751"/>
        <item x="2058"/>
        <item x="2214"/>
        <item x="4238"/>
        <item x="3817"/>
        <item x="6138"/>
        <item x="6754"/>
        <item x="2858"/>
        <item x="871"/>
        <item x="874"/>
        <item x="6284"/>
        <item x="1995"/>
        <item x="4839"/>
        <item x="3452"/>
        <item x="1534"/>
        <item x="5840"/>
        <item x="225"/>
        <item x="1414"/>
        <item x="6845"/>
        <item x="4098"/>
        <item x="543"/>
        <item x="40"/>
        <item x="246"/>
        <item x="7158"/>
        <item x="3777"/>
        <item x="2854"/>
        <item x="6971"/>
        <item x="1939"/>
        <item x="1554"/>
        <item x="549"/>
        <item x="7011"/>
        <item x="7030"/>
        <item x="4611"/>
        <item x="5479"/>
        <item x="5997"/>
        <item x="3180"/>
        <item x="6807"/>
        <item x="1551"/>
        <item x="2211"/>
        <item x="6142"/>
        <item x="6439"/>
        <item x="2667"/>
        <item x="906"/>
        <item x="5439"/>
        <item x="7233"/>
        <item x="7019"/>
        <item x="716"/>
        <item x="302"/>
        <item x="1891"/>
        <item x="4176"/>
        <item x="490"/>
        <item x="5614"/>
        <item x="2270"/>
        <item x="3649"/>
        <item x="145"/>
        <item x="4236"/>
        <item x="878"/>
        <item x="6117"/>
        <item x="5747"/>
        <item x="2820"/>
        <item x="173"/>
        <item x="64"/>
        <item x="6417"/>
        <item x="2679"/>
        <item x="5541"/>
        <item x="1095"/>
        <item x="150"/>
        <item x="4246"/>
        <item x="5034"/>
        <item x="6607"/>
        <item x="1097"/>
        <item x="410"/>
        <item x="3848"/>
        <item x="6580"/>
        <item x="6038"/>
        <item x="3621"/>
        <item x="7369"/>
        <item x="415"/>
        <item x="1317"/>
        <item x="242"/>
        <item x="398"/>
        <item x="3867"/>
        <item x="5568"/>
        <item x="6052"/>
        <item x="1229"/>
        <item x="726"/>
        <item x="3910"/>
        <item x="1512"/>
        <item x="4974"/>
        <item x="1979"/>
        <item x="3862"/>
        <item x="6672"/>
        <item x="1086"/>
        <item x="530"/>
        <item x="2037"/>
        <item x="6596"/>
        <item x="3941"/>
        <item x="1981"/>
        <item x="827"/>
        <item x="1854"/>
        <item x="5261"/>
        <item x="6257"/>
        <item x="1933"/>
        <item x="435"/>
        <item x="3823"/>
        <item x="6621"/>
        <item x="3240"/>
        <item x="1305"/>
        <item x="4858"/>
        <item x="2025"/>
        <item x="4761"/>
        <item x="5173"/>
        <item x="5038"/>
        <item x="3445"/>
        <item x="1813"/>
        <item x="1387"/>
        <item x="397"/>
        <item x="380"/>
        <item x="6489"/>
        <item x="3032"/>
        <item x="1618"/>
        <item x="6412"/>
        <item x="7190"/>
        <item x="1680"/>
        <item x="197"/>
        <item x="1184"/>
        <item x="2016"/>
        <item x="705"/>
        <item x="3233"/>
        <item x="2194"/>
        <item x="2192"/>
        <item x="5243"/>
        <item x="2838"/>
        <item x="6586"/>
        <item x="7404"/>
        <item x="1112"/>
        <item x="6442"/>
        <item x="132"/>
        <item x="237"/>
        <item x="236"/>
        <item x="350"/>
        <item x="1204"/>
        <item x="2994"/>
        <item x="381"/>
        <item x="7407"/>
        <item x="2616"/>
        <item x="1119"/>
        <item x="5019"/>
        <item x="907"/>
        <item x="550"/>
        <item x="6843"/>
        <item x="3018"/>
        <item x="5790"/>
        <item x="1599"/>
        <item x="702"/>
        <item x="127"/>
        <item x="5012"/>
        <item x="2682"/>
        <item x="2338"/>
        <item x="3662"/>
        <item x="7424"/>
        <item x="4202"/>
        <item x="1583"/>
        <item x="1418"/>
        <item x="492"/>
        <item x="2787"/>
        <item x="813"/>
        <item x="5215"/>
        <item x="5420"/>
        <item x="4019"/>
        <item x="1662"/>
        <item x="1619"/>
        <item x="198"/>
        <item x="1574"/>
        <item x="832"/>
        <item x="2320"/>
        <item x="817"/>
        <item x="6253"/>
        <item x="4454"/>
        <item x="825"/>
        <item x="2230"/>
        <item x="6075"/>
        <item x="6353"/>
        <item x="3241"/>
        <item x="2998"/>
        <item x="2323"/>
        <item x="337"/>
        <item x="1041"/>
        <item x="770"/>
        <item x="3062"/>
        <item x="985"/>
        <item x="4862"/>
        <item x="5228"/>
        <item x="1486"/>
        <item x="2964"/>
        <item x="2882"/>
        <item x="6228"/>
        <item x="924"/>
        <item x="4573"/>
        <item x="3224"/>
        <item x="1280"/>
        <item x="249"/>
        <item x="2509"/>
        <item x="332"/>
        <item x="6001"/>
        <item x="395"/>
        <item x="2685"/>
        <item x="2431"/>
        <item x="2622"/>
        <item x="910"/>
        <item x="6388"/>
        <item x="503"/>
        <item x="1358"/>
        <item x="293"/>
        <item x="1664"/>
        <item x="670"/>
        <item x="1043"/>
        <item x="709"/>
        <item x="232"/>
        <item x="2159"/>
        <item x="7423"/>
        <item x="3027"/>
        <item x="258"/>
        <item x="2200"/>
        <item x="2069"/>
        <item x="3212"/>
        <item x="715"/>
        <item x="5555"/>
        <item x="372"/>
        <item x="1741"/>
        <item x="1371"/>
        <item x="2388"/>
        <item x="1825"/>
        <item x="7236"/>
        <item x="1273"/>
        <item x="2071"/>
        <item x="6029"/>
        <item x="5787"/>
        <item x="3414"/>
        <item x="52"/>
        <item x="524"/>
        <item x="471"/>
        <item x="3380"/>
        <item x="1467"/>
        <item x="1226"/>
        <item x="2184"/>
        <item x="1842"/>
        <item x="4057"/>
        <item x="1417"/>
        <item x="4147"/>
        <item x="68"/>
        <item x="640"/>
        <item x="273"/>
        <item x="3006"/>
        <item x="382"/>
        <item x="6909"/>
        <item x="1278"/>
        <item x="6433"/>
        <item x="37"/>
        <item x="5625"/>
        <item x="405"/>
        <item x="6060"/>
        <item x="2055"/>
        <item x="126"/>
        <item x="1736"/>
        <item x="7381"/>
        <item x="2198"/>
        <item x="942"/>
        <item x="7188"/>
        <item x="1903"/>
        <item x="4024"/>
        <item x="4261"/>
        <item x="3345"/>
        <item x="7027"/>
        <item x="1185"/>
        <item x="1300"/>
        <item x="3186"/>
        <item x="227"/>
        <item x="2600"/>
        <item x="355"/>
        <item x="3880"/>
        <item x="2247"/>
        <item x="384"/>
        <item x="1663"/>
        <item x="5547"/>
        <item x="2989"/>
        <item x="3627"/>
        <item x="3031"/>
        <item x="518"/>
        <item x="3447"/>
        <item x="2417"/>
        <item x="763"/>
        <item x="4715"/>
        <item x="6367"/>
        <item x="5397"/>
        <item x="2232"/>
        <item x="3779"/>
        <item x="4205"/>
        <item x="4231"/>
        <item x="2238"/>
        <item x="2636"/>
        <item x="3630"/>
        <item x="78"/>
        <item x="3968"/>
        <item x="879"/>
        <item x="1256"/>
        <item x="514"/>
        <item x="6654"/>
        <item x="42"/>
        <item x="278"/>
        <item x="430"/>
        <item x="275"/>
        <item x="401"/>
        <item x="1170"/>
        <item x="2941"/>
        <item x="1642"/>
        <item x="6837"/>
        <item x="4416"/>
        <item x="7035"/>
        <item x="782"/>
        <item x="6568"/>
        <item x="2002"/>
        <item x="6782"/>
        <item x="2056"/>
        <item x="3234"/>
        <item x="7400"/>
        <item x="5253"/>
        <item x="3724"/>
        <item x="470"/>
        <item x="211"/>
        <item x="863"/>
        <item x="1055"/>
        <item x="4443"/>
        <item x="2453"/>
        <item x="2686"/>
        <item x="505"/>
        <item x="2352"/>
        <item x="3396"/>
        <item x="425"/>
        <item x="2666"/>
        <item x="4437"/>
        <item x="1039"/>
        <item x="4444"/>
        <item x="5520"/>
        <item x="182"/>
        <item x="1198"/>
        <item x="6175"/>
        <item x="3990"/>
        <item x="2256"/>
        <item x="1620"/>
        <item x="929"/>
        <item x="1802"/>
        <item x="77"/>
        <item x="614"/>
        <item x="6811"/>
        <item x="1213"/>
        <item x="5206"/>
        <item x="298"/>
        <item x="1974"/>
        <item x="3676"/>
        <item x="5820"/>
        <item x="1496"/>
        <item x="2212"/>
        <item x="210"/>
        <item x="1058"/>
        <item x="4498"/>
        <item x="2645"/>
        <item x="3170"/>
        <item x="6902"/>
        <item x="2673"/>
        <item x="3057"/>
        <item x="5992"/>
        <item x="2792"/>
        <item x="5159"/>
        <item x="5359"/>
        <item x="41"/>
        <item x="5487"/>
        <item x="4044"/>
        <item x="3174"/>
        <item x="463"/>
        <item x="7225"/>
        <item x="834"/>
        <item x="2836"/>
        <item x="787"/>
        <item x="4521"/>
        <item x="7045"/>
        <item x="5063"/>
        <item x="365"/>
        <item x="4757"/>
        <item x="829"/>
        <item x="2343"/>
        <item x="1985"/>
        <item x="682"/>
        <item x="6599"/>
        <item x="5522"/>
        <item x="6770"/>
        <item x="1431"/>
        <item x="279"/>
        <item x="1776"/>
        <item x="1324"/>
        <item x="5043"/>
        <item x="6280"/>
        <item x="6426"/>
        <item x="165"/>
        <item x="1207"/>
        <item x="4152"/>
        <item x="2163"/>
        <item x="2471"/>
        <item x="3151"/>
        <item x="3052"/>
        <item x="1232"/>
        <item x="1997"/>
        <item x="2413"/>
        <item x="5853"/>
        <item x="1765"/>
        <item x="3418"/>
        <item x="1049"/>
        <item x="2042"/>
        <item x="1828"/>
        <item x="3803"/>
        <item x="4463"/>
        <item x="1640"/>
        <item x="2982"/>
        <item x="2990"/>
        <item x="535"/>
        <item x="2749"/>
        <item x="889"/>
        <item x="3477"/>
        <item x="1048"/>
        <item x="244"/>
        <item x="6861"/>
        <item x="7029"/>
        <item x="2377"/>
        <item x="2500"/>
        <item x="5295"/>
        <item x="7042"/>
        <item x="799"/>
        <item x="1768"/>
        <item x="6766"/>
        <item x="7373"/>
        <item x="4458"/>
        <item x="6603"/>
        <item x="6425"/>
        <item x="1260"/>
        <item x="717"/>
        <item x="2683"/>
        <item x="1964"/>
        <item x="6563"/>
        <item x="5758"/>
        <item x="894"/>
        <item x="649"/>
        <item x="4760"/>
        <item x="2523"/>
        <item x="4402"/>
        <item x="3273"/>
        <item x="7148"/>
        <item x="2656"/>
        <item x="6077"/>
        <item x="521"/>
        <item x="3773"/>
        <item x="877"/>
        <item x="3712"/>
        <item x="58"/>
        <item x="4759"/>
        <item x="724"/>
        <item x="5065"/>
        <item x="7125"/>
        <item x="1875"/>
        <item x="634"/>
        <item x="1653"/>
        <item x="7049"/>
        <item x="6043"/>
        <item x="1279"/>
        <item x="1480"/>
        <item x="1361"/>
        <item x="2366"/>
        <item x="5584"/>
        <item x="253"/>
        <item x="1489"/>
        <item x="5015"/>
        <item x="2332"/>
        <item x="4062"/>
        <item x="5406"/>
        <item x="1806"/>
        <item x="1038"/>
        <item x="6254"/>
        <item x="886"/>
        <item x="2360"/>
        <item x="1380"/>
        <item x="537"/>
        <item x="2227"/>
        <item x="665"/>
        <item x="5440"/>
        <item x="133"/>
        <item x="1010"/>
        <item x="567"/>
        <item x="3398"/>
        <item x="2642"/>
        <item x="2407"/>
        <item x="4196"/>
        <item x="3008"/>
        <item x="4902"/>
        <item x="2465"/>
        <item x="7093"/>
        <item x="6014"/>
        <item x="2546"/>
        <item x="4216"/>
        <item x="2097"/>
        <item x="6847"/>
        <item x="7150"/>
        <item x="281"/>
        <item x="6889"/>
        <item x="2849"/>
        <item x="4646"/>
        <item x="2226"/>
        <item x="807"/>
        <item x="882"/>
        <item x="2970"/>
        <item x="1171"/>
        <item x="2258"/>
        <item x="3259"/>
        <item x="1182"/>
        <item x="5620"/>
        <item x="448"/>
        <item x="2447"/>
        <item x="4787"/>
        <item x="482"/>
        <item x="4427"/>
        <item x="6402"/>
        <item x="146"/>
        <item x="1466"/>
        <item x="1695"/>
        <item x="1389"/>
        <item x="1497"/>
        <item x="4973"/>
        <item x="3239"/>
        <item x="2606"/>
        <item x="5828"/>
        <item x="800"/>
        <item x="4313"/>
        <item x="172"/>
        <item x="4227"/>
        <item x="1819"/>
        <item x="1602"/>
        <item x="4866"/>
        <item x="1175"/>
        <item x="2051"/>
        <item x="1251"/>
        <item x="1543"/>
        <item x="125"/>
        <item x="509"/>
        <item x="5630"/>
        <item x="2860"/>
        <item x="3228"/>
        <item x="3055"/>
        <item x="2264"/>
        <item x="687"/>
        <item x="2064"/>
        <item x="830"/>
        <item x="6252"/>
        <item x="2624"/>
        <item x="3843"/>
        <item x="3958"/>
        <item x="353"/>
        <item x="736"/>
        <item x="1989"/>
        <item x="3411"/>
        <item x="43"/>
        <item x="6179"/>
        <item x="452"/>
        <item x="2007"/>
        <item x="354"/>
        <item x="5640"/>
        <item x="4438"/>
        <item x="860"/>
        <item x="1742"/>
        <item x="4712"/>
        <item x="7058"/>
        <item x="4193"/>
        <item x="4623"/>
        <item x="711"/>
        <item x="3996"/>
        <item x="7007"/>
        <item x="1383"/>
        <item x="5906"/>
        <item x="6159"/>
        <item x="6646"/>
        <item x="1665"/>
        <item x="1286"/>
        <item x="936"/>
        <item x="2156"/>
        <item x="4220"/>
        <item x="1200"/>
        <item x="5067"/>
        <item x="3600"/>
        <item x="4210"/>
        <item x="466"/>
        <item x="774"/>
        <item x="2857"/>
        <item x="775"/>
        <item x="663"/>
        <item x="707"/>
        <item x="4962"/>
        <item x="686"/>
        <item x="2448"/>
        <item x="1870"/>
        <item x="2003"/>
        <item x="1296"/>
        <item x="3451"/>
        <item x="4034"/>
        <item x="652"/>
        <item x="292"/>
        <item x="3853"/>
        <item x="4172"/>
        <item x="461"/>
        <item x="7056"/>
        <item x="1462"/>
        <item x="1827"/>
        <item x="3689"/>
        <item x="7259"/>
        <item x="540"/>
        <item x="2828"/>
        <item x="1399"/>
        <item x="438"/>
        <item x="7335"/>
        <item x="5155"/>
        <item x="6742"/>
        <item x="3945"/>
        <item x="1563"/>
        <item x="3177"/>
        <item x="1163"/>
        <item x="2478"/>
        <item x="5235"/>
        <item x="3391"/>
        <item x="1898"/>
        <item x="484"/>
        <item x="2327"/>
        <item x="4160"/>
        <item x="3358"/>
        <item x="870"/>
        <item x="2036"/>
        <item x="1469"/>
        <item x="6429"/>
        <item x="6860"/>
        <item x="256"/>
        <item x="5942"/>
        <item x="6250"/>
        <item x="6576"/>
        <item x="260"/>
        <item x="703"/>
        <item x="7371"/>
        <item x="1362"/>
        <item x="6730"/>
        <item x="6723"/>
        <item x="1457"/>
        <item x="1294"/>
        <item x="5735"/>
        <item x="1764"/>
        <item x="3039"/>
        <item x="6047"/>
        <item x="6822"/>
        <item x="159"/>
        <item x="3442"/>
        <item x="1872"/>
        <item x="338"/>
        <item x="7009"/>
        <item x="7006"/>
        <item x="1202"/>
        <item x="3636"/>
        <item x="7365"/>
        <item x="263"/>
        <item x="1980"/>
        <item x="3019"/>
        <item x="5696"/>
        <item x="2884"/>
        <item x="3260"/>
        <item x="7145"/>
        <item x="3885"/>
        <item x="2208"/>
        <item x="5559"/>
        <item x="7146"/>
        <item x="2799"/>
        <item x="6916"/>
        <item x="5463"/>
        <item x="5971"/>
        <item x="644"/>
        <item x="6046"/>
        <item x="4694"/>
        <item x="3357"/>
        <item x="2952"/>
        <item x="2587"/>
        <item x="4249"/>
        <item x="4420"/>
        <item x="4828"/>
        <item x="1865"/>
        <item x="2090"/>
        <item x="1938"/>
        <item x="6974"/>
        <item x="1131"/>
        <item x="2165"/>
        <item x="2774"/>
        <item x="154"/>
        <item x="6753"/>
        <item x="3028"/>
        <item x="3001"/>
        <item x="5958"/>
        <item x="3203"/>
        <item x="3192"/>
        <item x="558"/>
        <item x="1623"/>
        <item x="7449"/>
        <item x="5024"/>
        <item x="6768"/>
        <item x="2574"/>
        <item x="1807"/>
        <item x="820"/>
        <item x="672"/>
        <item x="2234"/>
        <item x="15"/>
        <item x="3645"/>
        <item x="2280"/>
        <item x="1017"/>
        <item x="6144"/>
        <item x="2793"/>
        <item x="5300"/>
        <item x="2404"/>
        <item x="4260"/>
        <item x="4465"/>
        <item x="1287"/>
        <item x="1830"/>
        <item x="5250"/>
        <item x="269"/>
        <item x="2563"/>
        <item x="1020"/>
        <item x="60"/>
        <item x="2825"/>
        <item x="616"/>
        <item x="1637"/>
        <item x="2848"/>
        <item x="3181"/>
        <item x="3595"/>
        <item x="2412"/>
        <item x="5526"/>
        <item x="5983"/>
        <item x="7326"/>
        <item x="5621"/>
        <item x="869"/>
        <item x="601"/>
        <item x="4586"/>
        <item x="3416"/>
        <item x="1313"/>
        <item x="2445"/>
        <item x="7418"/>
        <item x="4641"/>
        <item x="36"/>
        <item x="1564"/>
        <item x="1174"/>
        <item x="4048"/>
        <item x="4149"/>
        <item x="3835"/>
        <item x="2553"/>
        <item x="2547"/>
        <item x="3187"/>
        <item x="1024"/>
        <item x="3176"/>
        <item x="3833"/>
        <item x="2103"/>
        <item x="3501"/>
        <item x="268"/>
        <item x="2287"/>
        <item x="6939"/>
        <item x="5049"/>
        <item x="1301"/>
        <item x="2808"/>
        <item x="6379"/>
        <item x="7298"/>
        <item x="898"/>
        <item x="3375"/>
        <item x="7048"/>
        <item x="5832"/>
        <item x="7306"/>
        <item x="2840"/>
        <item x="4088"/>
        <item x="4357"/>
        <item x="3426"/>
        <item x="1394"/>
        <item x="5138"/>
        <item x="1376"/>
        <item x="418"/>
        <item x="5803"/>
        <item x="5029"/>
        <item x="694"/>
        <item x="3613"/>
        <item x="7297"/>
        <item x="362"/>
        <item x="3842"/>
        <item x="5343"/>
        <item x="4388"/>
        <item x="1046"/>
        <item x="223"/>
        <item x="2743"/>
        <item x="610"/>
        <item x="5626"/>
        <item x="6317"/>
        <item x="7253"/>
        <item x="3256"/>
        <item x="2225"/>
        <item x="1123"/>
        <item x="363"/>
        <item x="1538"/>
        <item x="3829"/>
        <item x="402"/>
        <item x="5430"/>
        <item x="367"/>
        <item x="2605"/>
        <item x="47"/>
        <item x="1805"/>
        <item x="3295"/>
        <item x="7155"/>
        <item x="2640"/>
        <item x="541"/>
        <item x="1855"/>
        <item x="3223"/>
        <item x="4183"/>
        <item x="7026"/>
        <item x="2317"/>
        <item x="1071"/>
        <item x="235"/>
        <item x="3277"/>
        <item x="1308"/>
        <item x="678"/>
        <item x="508"/>
        <item x="1430"/>
        <item x="2021"/>
        <item x="3434"/>
        <item x="3324"/>
        <item x="5960"/>
        <item x="4391"/>
        <item x="2726"/>
        <item x="544"/>
        <item x="231"/>
        <item x="5403"/>
        <item x="618"/>
        <item x="2221"/>
        <item x="144"/>
        <item x="696"/>
        <item x="5408"/>
        <item x="685"/>
        <item x="6170"/>
        <item x="1365"/>
        <item x="7110"/>
        <item x="5060"/>
        <item x="5946"/>
        <item x="2862"/>
        <item x="3388"/>
        <item x="378"/>
        <item x="3097"/>
        <item x="3020"/>
        <item x="2136"/>
        <item x="59"/>
        <item x="6835"/>
        <item x="1928"/>
        <item x="2000"/>
        <item x="718"/>
        <item x="1425"/>
        <item x="2131"/>
        <item x="2585"/>
        <item x="4624"/>
        <item x="4258"/>
        <item x="4844"/>
        <item x="675"/>
        <item x="1265"/>
        <item x="3390"/>
        <item x="3290"/>
        <item x="6653"/>
        <item x="4455"/>
        <item x="5342"/>
        <item x="176"/>
        <item x="4434"/>
        <item x="111"/>
        <item x="5066"/>
        <item x="3651"/>
        <item x="1630"/>
        <item x="3632"/>
        <item x="4343"/>
        <item x="6212"/>
        <item x="5531"/>
        <item x="2646"/>
        <item x="4746"/>
        <item x="3432"/>
        <item x="5033"/>
        <item x="3054"/>
        <item x="1659"/>
        <item x="400"/>
        <item x="6917"/>
        <item x="1432"/>
        <item x="3598"/>
        <item x="67"/>
        <item x="1859"/>
        <item x="7211"/>
        <item x="1285"/>
        <item x="496"/>
        <item x="6380"/>
        <item x="7362"/>
        <item x="6006"/>
        <item x="5619"/>
        <item x="2626"/>
        <item x="723"/>
        <item x="1368"/>
        <item x="2639"/>
        <item x="2207"/>
        <item x="6779"/>
        <item x="4563"/>
        <item x="771"/>
        <item x="5653"/>
        <item x="5616"/>
        <item x="6597"/>
        <item x="2072"/>
        <item x="1858"/>
        <item x="497"/>
        <item x="4852"/>
        <item x="2765"/>
        <item x="2781"/>
        <item x="7252"/>
        <item x="2177"/>
        <item x="3590"/>
        <item x="6251"/>
        <item x="5830"/>
        <item x="4382"/>
        <item x="5239"/>
        <item x="3139"/>
        <item x="1660"/>
        <item x="5209"/>
        <item x="5857"/>
        <item x="5120"/>
        <item x="3574"/>
        <item x="2321"/>
        <item x="1873"/>
        <item x="4947"/>
        <item x="2395"/>
        <item x="519"/>
        <item x="1050"/>
        <item x="2213"/>
        <item x="3815"/>
        <item x="1714"/>
        <item x="2601"/>
        <item x="6011"/>
        <item x="6600"/>
        <item x="1694"/>
        <item x="2378"/>
        <item x="241"/>
        <item x="2006"/>
        <item x="2443"/>
        <item x="6059"/>
        <item x="6553"/>
        <item x="2973"/>
        <item x="2435"/>
        <item x="1323"/>
        <item x="7176"/>
        <item x="3014"/>
        <item x="92"/>
        <item x="526"/>
        <item x="96"/>
        <item x="1930"/>
        <item x="1800"/>
        <item x="2772"/>
        <item x="627"/>
        <item x="2603"/>
        <item x="1262"/>
        <item x="3042"/>
        <item x="3325"/>
        <item x="1579"/>
        <item x="2400"/>
        <item x="4247"/>
        <item x="1435"/>
        <item x="3438"/>
        <item x="1605"/>
        <item x="2147"/>
        <item x="624"/>
        <item x="1468"/>
        <item x="6259"/>
        <item x="4821"/>
        <item x="1388"/>
        <item x="2674"/>
        <item x="1791"/>
        <item x="4638"/>
        <item x="5908"/>
        <item x="3412"/>
        <item x="4226"/>
        <item x="513"/>
        <item x="7194"/>
        <item x="1977"/>
        <item x="3834"/>
        <item x="4451"/>
        <item x="6312"/>
        <item x="6830"/>
        <item x="399"/>
        <item x="5856"/>
        <item x="4967"/>
        <item x="1220"/>
        <item x="386"/>
        <item x="2437"/>
        <item x="7413"/>
        <item x="1162"/>
        <item x="6262"/>
        <item x="169"/>
        <item x="2869"/>
        <item x="3948"/>
        <item x="2591"/>
        <item x="3063"/>
        <item x="3145"/>
        <item x="4296"/>
        <item x="7198"/>
        <item x="251"/>
        <item x="351"/>
        <item x="5801"/>
        <item x="887"/>
        <item x="918"/>
        <item x="3469"/>
        <item x="88"/>
        <item x="6377"/>
        <item x="2733"/>
        <item x="5416"/>
        <item x="3413"/>
        <item x="2940"/>
        <item x="5351"/>
        <item x="5609"/>
        <item x="4602"/>
        <item x="1089"/>
        <item x="414"/>
        <item x="7037"/>
        <item x="1395"/>
        <item x="3270"/>
        <item x="6123"/>
        <item x="1194"/>
        <item x="2650"/>
        <item x="5643"/>
        <item x="6016"/>
        <item x="1438"/>
        <item x="480"/>
        <item x="7436"/>
        <item x="4012"/>
        <item x="1442"/>
        <item x="2597"/>
        <item x="3257"/>
        <item x="3246"/>
        <item x="357"/>
        <item x="6608"/>
        <item x="2393"/>
        <item x="1258"/>
        <item x="2044"/>
        <item x="6996"/>
        <item x="4028"/>
        <item x="2419"/>
        <item x="643"/>
        <item x="852"/>
        <item x="854"/>
        <item x="4352"/>
        <item x="3844"/>
        <item x="2185"/>
        <item x="653"/>
        <item x="123"/>
        <item x="2851"/>
        <item x="991"/>
        <item x="296"/>
        <item x="2780"/>
        <item x="3619"/>
        <item x="532"/>
        <item x="1054"/>
        <item x="2237"/>
        <item x="7196"/>
        <item x="3614"/>
        <item x="1829"/>
        <item x="3168"/>
        <item x="4810"/>
        <item x="4025"/>
        <item x="2202"/>
        <item x="750"/>
        <item x="2912"/>
        <item x="239"/>
        <item x="1968"/>
        <item x="6040"/>
        <item x="3624"/>
        <item x="4449"/>
        <item x="6831"/>
        <item x="160"/>
        <item x="1611"/>
        <item x="4010"/>
        <item x="1304"/>
        <item x="1018"/>
        <item x="4228"/>
        <item x="6085"/>
        <item x="6165"/>
        <item x="6245"/>
        <item x="4628"/>
        <item x="1272"/>
        <item x="2215"/>
        <item x="6956"/>
        <item x="5457"/>
        <item x="2859"/>
        <item x="3007"/>
        <item x="1149"/>
        <item x="2790"/>
        <item x="3838"/>
        <item x="2876"/>
        <item x="4697"/>
        <item x="2871"/>
        <item x="137"/>
        <item x="3220"/>
        <item x="3808"/>
        <item x="2254"/>
        <item x="621"/>
        <item x="4169"/>
        <item x="3421"/>
        <item x="849"/>
        <item x="3221"/>
        <item x="6572"/>
        <item x="604"/>
        <item x="6839"/>
        <item x="5507"/>
        <item x="2263"/>
        <item x="6573"/>
        <item x="4254"/>
        <item x="641"/>
        <item x="369"/>
        <item x="1143"/>
        <item x="1151"/>
        <item x="7021"/>
        <item x="1189"/>
        <item x="387"/>
        <item x="3387"/>
        <item x="7208"/>
        <item x="2623"/>
        <item x="6648"/>
        <item x="5392"/>
        <item x="668"/>
        <item x="1953"/>
        <item x="2099"/>
        <item x="6004"/>
        <item x="4997"/>
        <item x="7406"/>
        <item x="523"/>
        <item x="1045"/>
        <item x="270"/>
        <item x="3847"/>
        <item x="3002"/>
        <item x="2390"/>
        <item x="7159"/>
        <item x="6352"/>
        <item x="806"/>
        <item x="385"/>
        <item x="1833"/>
        <item x="4189"/>
        <item x="3583"/>
        <item x="1655"/>
        <item x="2022"/>
        <item x="261"/>
        <item x="266"/>
        <item x="3449"/>
        <item x="4450"/>
        <item x="2014"/>
        <item x="1969"/>
        <item x="228"/>
        <item x="1044"/>
        <item x="2604"/>
        <item x="843"/>
        <item x="7163"/>
        <item x="2817"/>
        <item x="5581"/>
        <item x="2063"/>
        <item x="2396"/>
        <item x="6813"/>
        <item x="2620"/>
        <item x="4507"/>
        <item x="4009"/>
        <item x="2752"/>
        <item x="880"/>
        <item x="2741"/>
        <item x="809"/>
        <item x="1569"/>
        <item x="5244"/>
        <item x="4652"/>
        <item x="5000"/>
        <item x="1013"/>
        <item x="6092"/>
        <item x="3824"/>
        <item x="3210"/>
        <item x="4230"/>
        <item x="6624"/>
        <item x="2150"/>
        <item x="4990"/>
        <item x="6787"/>
        <item x="6209"/>
        <item x="2398"/>
        <item x="5357"/>
        <item x="1255"/>
        <item x="2358"/>
        <item x="739"/>
        <item x="3748"/>
        <item x="2596"/>
        <item x="1264"/>
        <item x="3030"/>
        <item x="3013"/>
        <item x="1424"/>
        <item x="3617"/>
        <item x="3805"/>
        <item x="5534"/>
        <item x="3979"/>
        <item x="3230"/>
        <item x="4168"/>
        <item x="1253"/>
        <item x="7257"/>
        <item x="1016"/>
        <item x="1197"/>
        <item x="1737"/>
        <item x="3981"/>
        <item x="769"/>
        <item x="4717"/>
        <item x="2593"/>
        <item x="1553"/>
        <item x="1205"/>
        <item x="240"/>
        <item x="3076"/>
        <item x="3749"/>
        <item x="3444"/>
        <item x="3752"/>
        <item x="322"/>
        <item x="3185"/>
        <item x="206"/>
        <item x="3033"/>
        <item x="1837"/>
        <item x="2755"/>
        <item x="3193"/>
        <item x="221"/>
        <item x="691"/>
        <item x="5989"/>
        <item x="117"/>
        <item x="1927"/>
        <item x="1215"/>
        <item x="1826"/>
        <item x="3654"/>
        <item x="62"/>
        <item x="996"/>
        <item x="4635"/>
        <item x="667"/>
        <item x="905"/>
        <item x="101"/>
        <item x="599"/>
        <item x="3502"/>
        <item x="487"/>
        <item x="7414"/>
        <item x="7230"/>
        <item x="1370"/>
        <item x="55"/>
        <item x="7197"/>
        <item x="465"/>
        <item x="779"/>
        <item x="5612"/>
        <item x="3763"/>
        <item x="1396"/>
        <item x="7091"/>
        <item x="4898"/>
        <item x="2024"/>
        <item x="2008"/>
        <item x="5429"/>
        <item x="1026"/>
        <item x="4265"/>
        <item x="214"/>
        <item x="3430"/>
        <item x="478"/>
        <item x="6661"/>
        <item x="6647"/>
        <item x="7330"/>
        <item x="6854"/>
        <item x="841"/>
        <item x="164"/>
        <item x="3479"/>
        <item x="4418"/>
        <item x="2778"/>
        <item x="75"/>
        <item x="7002"/>
        <item x="3011"/>
        <item x="2183"/>
        <item x="1221"/>
        <item x="1535"/>
        <item x="455"/>
        <item x="965"/>
        <item x="1771"/>
        <item x="3166"/>
        <item x="3657"/>
        <item x="3082"/>
        <item x="5233"/>
        <item x="4464"/>
        <item x="6385"/>
        <item x="593"/>
        <item x="379"/>
        <item x="6651"/>
        <item x="46"/>
        <item x="203"/>
        <item x="1281"/>
        <item x="2059"/>
        <item x="2245"/>
        <item x="1381"/>
        <item x="2814"/>
        <item x="6315"/>
        <item x="1961"/>
        <item x="1366"/>
        <item x="4788"/>
        <item x="5995"/>
        <item x="5005"/>
        <item x="1636"/>
        <item x="3065"/>
        <item x="4201"/>
        <item x="3759"/>
        <item x="5599"/>
        <item x="1769"/>
        <item x="1031"/>
        <item x="31"/>
        <item x="1975"/>
        <item x="1877"/>
        <item x="2405"/>
        <item x="4064"/>
        <item x="2789"/>
        <item x="4682"/>
        <item x="4405"/>
        <item x="3580"/>
        <item x="2993"/>
        <item x="1881"/>
        <item x="6775"/>
        <item x="3778"/>
        <item x="129"/>
        <item x="4395"/>
        <item x="6800"/>
        <item x="3308"/>
        <item x="2231"/>
        <item x="1748"/>
        <item x="124"/>
        <item x="156"/>
        <item x="3441"/>
        <item x="2627"/>
        <item x="4003"/>
        <item x="347"/>
        <item x="699"/>
        <item x="4925"/>
        <item x="4014"/>
        <item x="5611"/>
        <item x="3190"/>
        <item x="677"/>
        <item x="3219"/>
        <item x="1752"/>
        <item x="5601"/>
        <item x="2846"/>
        <item x="517"/>
        <item x="2566"/>
        <item x="1244"/>
        <item x="5649"/>
        <item x="1004"/>
        <item x="4647"/>
        <item x="1986"/>
        <item x="192"/>
        <item x="2196"/>
        <item x="4078"/>
        <item x="81"/>
        <item x="2384"/>
        <item x="2361"/>
        <item x="3646"/>
        <item x="1598"/>
        <item x="5054"/>
        <item x="5453"/>
        <item x="2729"/>
        <item x="7268"/>
        <item x="2416"/>
        <item x="1404"/>
        <item x="1670"/>
        <item x="1600"/>
        <item x="7376"/>
        <item x="5846"/>
        <item x="1864"/>
        <item x="4595"/>
        <item x="5499"/>
        <item x="1584"/>
        <item x="2988"/>
        <item x="797"/>
        <item x="2635"/>
        <item x="3604"/>
        <item x="2344"/>
        <item x="598"/>
        <item x="6484"/>
        <item x="390"/>
        <item x="1795"/>
        <item x="1763"/>
        <item x="1820"/>
        <item x="148"/>
        <item x="5645"/>
        <item x="7217"/>
        <item x="6330"/>
        <item x="1552"/>
        <item x="6118"/>
        <item x="982"/>
        <item x="1528"/>
        <item x="1378"/>
        <item x="3804"/>
        <item x="45"/>
        <item x="2980"/>
        <item x="3840"/>
        <item x="5424"/>
        <item x="1629"/>
        <item x="259"/>
        <item x="4509"/>
        <item x="6840"/>
        <item x="9"/>
        <item x="5390"/>
        <item x="5870"/>
        <item x="3609"/>
        <item x="4850"/>
        <item x="1231"/>
        <item x="356"/>
        <item x="2340"/>
        <item x="6963"/>
        <item x="3566"/>
        <item x="3208"/>
        <item x="61"/>
        <item x="2164"/>
        <item x="4331"/>
        <item x="1402"/>
        <item x="857"/>
        <item x="6000"/>
        <item x="114"/>
        <item x="7357"/>
        <item x="181"/>
        <item x="7213"/>
        <item x="1208"/>
        <item x="989"/>
        <item x="3371"/>
        <item x="6970"/>
        <item x="1441"/>
        <item x="234"/>
        <item x="2558"/>
        <item x="676"/>
        <item x="1235"/>
        <item x="394"/>
        <item x="6536"/>
        <item x="2579"/>
        <item x="1609"/>
        <item x="3810"/>
        <item x="428"/>
        <item x="4762"/>
        <item x="3821"/>
        <item x="3837"/>
        <item x="1594"/>
        <item x="6009"/>
        <item x="2389"/>
        <item x="4596"/>
        <item x="821"/>
        <item x="4008"/>
        <item x="2996"/>
        <item x="1582"/>
        <item x="1297"/>
        <item x="2005"/>
        <item x="1419"/>
        <item x="5210"/>
        <item x="3156"/>
        <item x="4059"/>
        <item x="6547"/>
        <item x="1614"/>
        <item x="1126"/>
        <item x="1770"/>
        <item x="6962"/>
        <item x="7203"/>
        <item x="7387"/>
        <item x="5388"/>
        <item x="5039"/>
        <item x="2446"/>
        <item x="6743"/>
        <item x="4701"/>
        <item x="373"/>
        <item x="2441"/>
        <item x="5805"/>
        <item x="2984"/>
        <item x="1401"/>
        <item x="3579"/>
        <item x="5181"/>
        <item x="2195"/>
        <item x="515"/>
        <item x="6166"/>
        <item x="2696"/>
        <item x="1936"/>
        <item x="4857"/>
        <item x="7120"/>
        <item x="1925"/>
        <item x="3663"/>
        <item x="22"/>
        <item x="3382"/>
        <item x="1524"/>
        <item x="4123"/>
        <item x="5314"/>
        <item x="2260"/>
        <item x="7133"/>
        <item x="5161"/>
        <item x="3143"/>
        <item x="4170"/>
        <item x="3340"/>
        <item x="4829"/>
        <item x="6537"/>
        <item x="5955"/>
        <item x="2418"/>
        <item x="2460"/>
        <item x="2336"/>
        <item x="4106"/>
        <item x="3932"/>
        <item x="1596"/>
        <item x="3952"/>
        <item x="6010"/>
        <item x="4050"/>
        <item x="6452"/>
        <item x="287"/>
        <item x="218"/>
        <item x="318"/>
        <item x="3794"/>
        <item x="2406"/>
        <item x="5186"/>
        <item x="4453"/>
        <item x="5003"/>
        <item x="3927"/>
        <item x="654"/>
        <item x="2669"/>
        <item x="1634"/>
        <item x="5706"/>
        <item x="4371"/>
        <item x="6244"/>
        <item x="3739"/>
        <item x="467"/>
        <item x="1956"/>
        <item x="2786"/>
        <item x="2010"/>
        <item x="681"/>
        <item x="5331"/>
        <item x="1990"/>
        <item x="972"/>
        <item x="2877"/>
        <item x="3109"/>
        <item x="5337"/>
        <item x="1739"/>
        <item x="340"/>
        <item x="5413"/>
        <item x="2102"/>
        <item x="592"/>
        <item x="2762"/>
        <item x="963"/>
        <item x="323"/>
        <item x="1047"/>
        <item x="4615"/>
        <item x="2370"/>
        <item x="1581"/>
        <item x="128"/>
        <item x="2830"/>
        <item x="2618"/>
        <item x="6221"/>
        <item x="6022"/>
        <item x="3728"/>
        <item x="4235"/>
        <item x="3153"/>
        <item x="4790"/>
        <item x="1597"/>
        <item x="364"/>
        <item x="4668"/>
        <item x="6134"/>
        <item x="795"/>
        <item x="531"/>
        <item x="1245"/>
        <item x="3149"/>
        <item x="2630"/>
        <item x="4627"/>
        <item x="6395"/>
        <item x="692"/>
        <item x="1222"/>
        <item x="6204"/>
        <item x="5047"/>
        <item x="170"/>
        <item x="143"/>
        <item x="3407"/>
        <item x="7156"/>
        <item x="404"/>
        <item x="2950"/>
        <item x="1195"/>
        <item x="6364"/>
        <item x="6606"/>
        <item x="850"/>
        <item x="2527"/>
        <item x="4664"/>
        <item x="2564"/>
        <item x="3403"/>
        <item x="6966"/>
        <item x="1183"/>
        <item x="786"/>
        <item x="56"/>
        <item x="6434"/>
        <item x="1698"/>
        <item x="4815"/>
        <item x="7202"/>
        <item x="5374"/>
        <item x="2795"/>
        <item x="5195"/>
        <item x="2282"/>
        <item x="2228"/>
        <item x="5448"/>
        <item x="116"/>
        <item x="6612"/>
        <item x="7402"/>
        <item x="3545"/>
        <item x="54"/>
        <item x="3892"/>
        <item x="4026"/>
        <item x="5217"/>
        <item x="893"/>
        <item x="6174"/>
        <item x="7361"/>
        <item x="1624"/>
        <item x="6448"/>
        <item x="7285"/>
        <item x="3576"/>
        <item x="650"/>
        <item x="2408"/>
        <item x="7221"/>
        <item x="7169"/>
        <item x="4234"/>
        <item x="3836"/>
        <item x="238"/>
        <item x="4981"/>
        <item x="2262"/>
        <item x="4827"/>
        <item x="3205"/>
        <item x="1412"/>
        <item x="2452"/>
        <item x="2233"/>
        <item x="4612"/>
        <item x="3037"/>
        <item x="4461"/>
        <item x="3581"/>
        <item x="5605"/>
        <item x="1400"/>
        <item x="612"/>
        <item x="5443"/>
        <item x="5251"/>
        <item x="1958"/>
        <item x="3428"/>
        <item x="969"/>
        <item x="3361"/>
        <item x="792"/>
        <item x="4640"/>
        <item x="1499"/>
        <item x="6976"/>
        <item x="5310"/>
        <item x="4642"/>
        <item x="2763"/>
        <item x="1885"/>
        <item x="3827"/>
        <item x="2171"/>
        <item x="2522"/>
        <item x="4492"/>
        <item x="479"/>
        <item x="7161"/>
        <item x="6313"/>
        <item x="1364"/>
        <item x="5593"/>
        <item x="5237"/>
        <item x="1436"/>
        <item x="659"/>
        <item x="4825"/>
        <item x="3737"/>
        <item x="4186"/>
        <item x="1037"/>
        <item x="5113"/>
        <item x="1053"/>
        <item x="1849"/>
        <item x="5044"/>
        <item x="3036"/>
        <item x="153"/>
        <item x="179"/>
        <item x="5465"/>
        <item x="2485"/>
        <item x="1186"/>
        <item x="1230"/>
        <item x="2191"/>
        <item x="4036"/>
        <item x="3252"/>
        <item x="3868"/>
        <item x="3750"/>
        <item x="2769"/>
        <item x="4805"/>
        <item x="5829"/>
        <item x="53"/>
        <item x="2201"/>
        <item x="7051"/>
        <item x="121"/>
        <item x="2543"/>
        <item x="5693"/>
        <item x="4639"/>
        <item x="1406"/>
        <item x="5182"/>
        <item x="1192"/>
        <item x="7144"/>
        <item x="3173"/>
        <item x="6322"/>
        <item x="3179"/>
        <item x="4049"/>
        <item x="3820"/>
        <item x="6726"/>
        <item x="545"/>
        <item x="2455"/>
        <item x="243"/>
        <item x="3334"/>
        <item x="2322"/>
        <item x="5407"/>
        <item x="4163"/>
        <item x="3751"/>
        <item x="3971"/>
        <item x="6745"/>
        <item x="3555"/>
        <item x="1835"/>
        <item x="5528"/>
        <item x="630"/>
        <item x="4410"/>
        <item x="6076"/>
        <item x="801"/>
        <item x="2571"/>
        <item x="5736"/>
        <item x="2026"/>
        <item x="1209"/>
        <item x="4190"/>
        <item x="2295"/>
        <item x="5788"/>
        <item x="3999"/>
        <item x="1225"/>
        <item x="3404"/>
        <item x="2383"/>
        <item x="187"/>
        <item x="5427"/>
        <item x="6495"/>
        <item x="1233"/>
        <item x="1391"/>
        <item x="2335"/>
        <item x="2342"/>
        <item x="1080"/>
        <item x="6958"/>
        <item x="656"/>
        <item x="1672"/>
        <item x="3061"/>
        <item x="3591"/>
        <item x="2617"/>
        <item x="5961"/>
        <item x="4592"/>
        <item x="3703"/>
        <item x="5006"/>
        <item x="20"/>
        <item x="5202"/>
        <item x="25"/>
        <item x="3034"/>
        <item x="3200"/>
        <item x="645"/>
        <item x="2139"/>
        <item x="3229"/>
        <item x="3783"/>
        <item x="138"/>
        <item x="335"/>
        <item x="554"/>
        <item x="2050"/>
        <item x="3812"/>
        <item x="6957"/>
        <item x="1632"/>
        <item x="5954"/>
        <item x="2391"/>
        <item x="6187"/>
        <item x="1413"/>
        <item x="3024"/>
        <item x="2348"/>
        <item x="2784"/>
        <item x="4414"/>
        <item x="248"/>
        <item x="4468"/>
        <item x="3987"/>
        <item x="1963"/>
        <item x="4055"/>
        <item x="2434"/>
        <item x="4349"/>
        <item x="2257"/>
        <item x="219"/>
        <item x="4179"/>
        <item x="1678"/>
        <item x="1065"/>
        <item x="1804"/>
        <item x="443"/>
        <item x="1234"/>
        <item x="155"/>
        <item x="3673"/>
        <item x="6205"/>
        <item x="2415"/>
        <item x="2767"/>
        <item x="1627"/>
        <item x="349"/>
        <item x="3157"/>
        <item x="1227"/>
        <item x="2847"/>
        <item x="7173"/>
        <item x="700"/>
        <item x="2811"/>
        <item x="2508"/>
        <item x="4785"/>
        <item x="1105"/>
        <item x="4439"/>
        <item x="453"/>
        <item x="5421"/>
        <item x="120"/>
        <item x="658"/>
        <item x="5637"/>
        <item x="5991"/>
        <item x="1759"/>
        <item x="4945"/>
        <item x="7227"/>
        <item x="858"/>
        <item x="5316"/>
        <item x="6803"/>
        <item x="329"/>
        <item x="208"/>
        <item x="1580"/>
        <item x="4835"/>
        <item x="320"/>
        <item x="5402"/>
        <item x="7247"/>
        <item x="3516"/>
        <item x="2709"/>
        <item x="2411"/>
        <item x="2031"/>
        <item x="4513"/>
        <item x="3520"/>
        <item x="2117"/>
        <item x="6177"/>
        <item x="4979"/>
        <item x="2728"/>
        <item x="119"/>
        <item x="6143"/>
        <item x="2427"/>
        <item x="6744"/>
        <item x="2456"/>
        <item x="314"/>
        <item x="7260"/>
        <item x="207"/>
        <item x="613"/>
        <item x="1263"/>
        <item x="3163"/>
        <item x="584"/>
        <item x="2791"/>
        <item x="1847"/>
        <item x="2582"/>
        <item x="224"/>
        <item x="4015"/>
        <item x="6007"/>
        <item x="283"/>
        <item x="2018"/>
        <item x="3356"/>
        <item x="4365"/>
        <item x="7389"/>
        <item x="330"/>
        <item x="4783"/>
        <item x="4831"/>
        <item x="317"/>
        <item x="2060"/>
        <item x="16"/>
        <item x="2146"/>
        <item x="2534"/>
        <item x="632"/>
        <item x="4408"/>
        <item x="2866"/>
        <item x="7183"/>
        <item x="7411"/>
        <item x="2401"/>
        <item x="7355"/>
        <item x="6836"/>
        <item x="1562"/>
        <item x="1589"/>
        <item x="511"/>
        <item x="3046"/>
        <item x="2794"/>
        <item x="18"/>
        <item x="884"/>
        <item x="1601"/>
        <item x="1164"/>
        <item x="5651"/>
        <item x="4823"/>
        <item x="4430"/>
        <item x="1356"/>
        <item x="575"/>
        <item x="4432"/>
        <item x="3154"/>
        <item x="4565"/>
        <item x="1033"/>
        <item x="2001"/>
        <item x="1224"/>
        <item x="1615"/>
        <item x="3994"/>
        <item x="464"/>
        <item x="1949"/>
        <item x="100"/>
        <item x="4578"/>
        <item x="4369"/>
        <item x="2011"/>
        <item x="1774"/>
        <item x="528"/>
        <item x="6459"/>
        <item x="2823"/>
        <item x="4820"/>
        <item x="4959"/>
        <item x="2382"/>
        <item x="633"/>
        <item x="5959"/>
        <item x="6287"/>
        <item x="4221"/>
        <item x="5123"/>
        <item x="5007"/>
        <item x="4968"/>
        <item x="1426"/>
        <item x="4445"/>
        <item x="6048"/>
        <item x="6937"/>
        <item x="1360"/>
        <item x="6343"/>
        <item x="4800"/>
        <item x="1386"/>
        <item x="6028"/>
        <item x="2205"/>
        <item x="6829"/>
        <item x="2746"/>
        <item x="966"/>
        <item x="4983"/>
        <item x="4992"/>
        <item x="209"/>
        <item x="2852"/>
        <item x="3405"/>
        <item x="3427"/>
        <item x="4918"/>
        <item x="7324"/>
        <item x="3852"/>
        <item x="1641"/>
        <item x="3618"/>
        <item x="1193"/>
        <item x="4109"/>
        <item x="3005"/>
        <item x="5147"/>
        <item x="30"/>
        <item x="3198"/>
        <item x="1971"/>
        <item x="2802"/>
        <item x="6855"/>
        <item x="2149"/>
        <item x="342"/>
        <item x="3366"/>
        <item x="4270"/>
        <item x="2805"/>
        <item x="2958"/>
        <item x="1993"/>
        <item x="6784"/>
        <item x="5061"/>
        <item x="2052"/>
        <item x="29"/>
        <item x="2813"/>
        <item x="23"/>
        <item x="1783"/>
        <item x="5020"/>
        <item x="493"/>
        <item x="5105"/>
        <item x="6023"/>
        <item x="3610"/>
        <item x="3235"/>
        <item x="2255"/>
        <item x="2145"/>
        <item x="4782"/>
        <item x="897"/>
        <item x="3090"/>
        <item x="5724"/>
        <item x="733"/>
        <item x="5789"/>
        <item x="4175"/>
        <item x="2744"/>
        <item x="5335"/>
        <item x="4569"/>
        <item x="4731"/>
        <item x="1625"/>
        <item x="4224"/>
        <item x="2210"/>
        <item x="3440"/>
        <item x="4830"/>
        <item x="2414"/>
        <item x="7351"/>
        <item x="6740"/>
        <item x="3309"/>
        <item x="6676"/>
        <item x="2997"/>
        <item x="6852"/>
        <item x="6738"/>
        <item x="3310"/>
        <item x="3690"/>
        <item x="1851"/>
        <item x="2137"/>
        <item x="3218"/>
        <item x="2143"/>
        <item x="1983"/>
        <item x="5683"/>
        <item x="2495"/>
        <item x="7000"/>
        <item x="3951"/>
        <item x="2012"/>
        <item x="131"/>
        <item x="3162"/>
        <item x="2614"/>
        <item x="7"/>
        <item x="3771"/>
        <item x="2590"/>
        <item x="6541"/>
        <item x="7043"/>
        <item x="1577"/>
        <item x="3010"/>
        <item x="1014"/>
        <item x="4213"/>
        <item x="1761"/>
        <item x="4614"/>
        <item x="1570"/>
        <item x="3755"/>
        <item x="3394"/>
        <item x="371"/>
        <item x="91"/>
        <item x="288"/>
        <item x="449"/>
        <item x="2923"/>
        <item x="706"/>
        <item x="4112"/>
        <item x="4128"/>
        <item x="5916"/>
        <item x="4046"/>
        <item x="4555"/>
        <item x="6716"/>
        <item x="512"/>
        <item x="3086"/>
        <item x="3769"/>
        <item x="6719"/>
        <item x="2586"/>
        <item x="4409"/>
        <item x="3944"/>
        <item x="4323"/>
        <item x="4832"/>
        <item x="2565"/>
        <item x="83"/>
        <item x="319"/>
        <item x="2217"/>
        <item x="2161"/>
        <item x="6720"/>
        <item x="2573"/>
        <item x="4083"/>
        <item x="808"/>
        <item x="5539"/>
        <item x="6618"/>
        <item x="6206"/>
        <item x="49"/>
        <item x="1565"/>
        <item x="3811"/>
        <item x="2409"/>
        <item x="2561"/>
        <item x="3666"/>
        <item x="3582"/>
        <item x="7246"/>
        <item x="2713"/>
        <item x="679"/>
        <item x="3439"/>
        <item x="6562"/>
        <item x="6919"/>
        <item x="6173"/>
        <item x="2655"/>
        <item x="3912"/>
        <item x="623"/>
        <item x="3832"/>
        <item x="7378"/>
        <item x="6236"/>
        <item x="4354"/>
        <item x="6055"/>
        <item x="1342"/>
        <item x="2199"/>
        <item x="5652"/>
        <item x="2704"/>
        <item x="2365"/>
        <item x="4348"/>
        <item x="615"/>
        <item x="1846"/>
        <item x="7294"/>
        <item x="5347"/>
        <item x="6838"/>
        <item x="5022"/>
        <item x="6521"/>
        <item x="1816"/>
        <item x="2718"/>
        <item x="1214"/>
        <item x="1648"/>
        <item x="6798"/>
        <item x="4941"/>
        <item x="2319"/>
        <item x="3408"/>
        <item x="520"/>
        <item x="1604"/>
        <item x="6853"/>
        <item x="1798"/>
        <item x="2922"/>
        <item x="1972"/>
        <item x="2758"/>
        <item x="896"/>
        <item x="5589"/>
        <item x="1729"/>
        <item x="971"/>
        <item x="4589"/>
        <item x="4859"/>
        <item x="3128"/>
        <item x="85"/>
        <item x="3861"/>
        <item x="6161"/>
        <item x="5037"/>
        <item x="831"/>
        <item x="469"/>
        <item x="6405"/>
        <item x="2873"/>
        <item x="4011"/>
        <item x="4989"/>
        <item x="2502"/>
        <item x="1069"/>
        <item x="6404"/>
        <item x="1666"/>
        <item x="4896"/>
        <item x="2725"/>
        <item x="2367"/>
        <item x="2951"/>
        <item x="439"/>
        <item x="177"/>
        <item x="103"/>
        <item x="495"/>
        <item x="1217"/>
        <item x="6296"/>
        <item x="7031"/>
        <item x="3116"/>
        <item x="708"/>
        <item x="1812"/>
        <item x="305"/>
        <item x="5093"/>
        <item x="637"/>
        <item x="7380"/>
        <item x="1906"/>
        <item x="5824"/>
        <item x="2967"/>
        <item x="5631"/>
        <item x="5953"/>
        <item x="1241"/>
        <item x="7471"/>
        <item x="4393"/>
        <item x="2692"/>
        <item x="2203"/>
        <item x="3594"/>
        <item x="3992"/>
        <item x="987"/>
        <item x="476"/>
        <item x="7079"/>
        <item x="6788"/>
        <item x="4993"/>
        <item x="546"/>
        <item x="3754"/>
        <item x="5361"/>
        <item x="6457"/>
        <item x="1539"/>
        <item x="6997"/>
        <item x="158"/>
        <item x="4417"/>
        <item x="547"/>
        <item x="5845"/>
        <item x="6561"/>
        <item x="1792"/>
        <item x="122"/>
        <item x="826"/>
        <item x="4027"/>
        <item x="2660"/>
        <item x="1923"/>
        <item x="6935"/>
        <item x="2436"/>
        <item x="1572"/>
        <item x="3569"/>
        <item x="5242"/>
        <item x="6105"/>
        <item x="2515"/>
        <item x="2842"/>
        <item x="7443"/>
        <item x="5040"/>
        <item x="7385"/>
        <item x="2783"/>
        <item x="2975"/>
        <item x="3238"/>
        <item x="6746"/>
        <item x="660"/>
        <item x="2904"/>
        <item x="1011"/>
        <item x="980"/>
        <item x="4718"/>
        <item x="6933"/>
        <item x="5035"/>
        <item x="3244"/>
        <item x="2764"/>
        <item x="135"/>
        <item x="4223"/>
        <item x="5746"/>
        <item x="4801"/>
        <item x="7441"/>
        <item x="5252"/>
        <item x="2788"/>
        <item x="5428"/>
        <item x="1351"/>
        <item x="4772"/>
        <item x="3184"/>
        <item x="5968"/>
        <item x="2425"/>
        <item x="5050"/>
        <item x="5153"/>
        <item x="185"/>
        <item x="5551"/>
        <item x="1375"/>
        <item x="38"/>
        <item x="4970"/>
        <item x="5373"/>
        <item x="229"/>
        <item x="4634"/>
        <item x="3112"/>
        <item x="488"/>
        <item x="5326"/>
        <item x="6479"/>
        <item x="5567"/>
        <item x="4786"/>
        <item x="5053"/>
        <item x="2837"/>
        <item x="7081"/>
        <item x="4332"/>
        <item x="6567"/>
        <item x="639"/>
        <item x="6413"/>
        <item x="5207"/>
        <item x="6214"/>
        <item x="1588"/>
        <item x="1449"/>
        <item x="7216"/>
        <item x="2188"/>
        <item x="4604"/>
        <item x="1631"/>
        <item x="5313"/>
        <item x="3723"/>
        <item x="4608"/>
        <item x="4021"/>
        <item x="5231"/>
        <item x="6202"/>
        <item x="4399"/>
        <item x="5175"/>
        <item x="3542"/>
        <item x="1566"/>
        <item x="525"/>
        <item x="2223"/>
        <item x="3372"/>
        <item x="837"/>
        <item x="6201"/>
        <item x="6936"/>
        <item x="2130"/>
        <item x="1571"/>
        <item x="3544"/>
        <item x="6631"/>
        <item x="6762"/>
        <item x="2151"/>
        <item x="3807"/>
        <item x="5719"/>
        <item x="4775"/>
        <item x="1001"/>
        <item x="485"/>
        <item x="2953"/>
        <item x="3417"/>
        <item x="7392"/>
        <item x="5352"/>
        <item x="1321"/>
        <item x="2510"/>
        <item x="226"/>
        <item x="4650"/>
        <item x="5885"/>
        <item x="1838"/>
        <item x="4407"/>
        <item x="4056"/>
        <item x="374"/>
        <item x="3342"/>
        <item x="3744"/>
        <item x="3465"/>
        <item x="1998"/>
        <item x="3047"/>
        <item x="790"/>
        <item x="6393"/>
        <item x="4089"/>
        <item x="456"/>
        <item x="2428"/>
        <item x="1836"/>
        <item x="3605"/>
        <item x="477"/>
        <item x="3537"/>
        <item x="2292"/>
        <item x="1775"/>
        <item x="2430"/>
        <item x="1420"/>
        <item x="2738"/>
        <item x="5260"/>
        <item x="1967"/>
        <item x="3997"/>
        <item x="4187"/>
        <item x="6229"/>
        <item x="959"/>
        <item x="5372"/>
        <item x="151"/>
        <item x="3175"/>
        <item x="2934"/>
        <item x="6394"/>
        <item x="1236"/>
        <item x="1962"/>
        <item x="358"/>
        <item x="2955"/>
        <item x="6655"/>
        <item x="2720"/>
        <item x="3648"/>
        <item x="3761"/>
        <item x="2459"/>
        <item x="5516"/>
        <item x="3747"/>
        <item x="327"/>
        <item x="2921"/>
        <item x="4942"/>
        <item x="5177"/>
        <item x="375"/>
        <item x="4629"/>
        <item x="4582"/>
        <item x="4911"/>
        <item x="4255"/>
        <item x="5979"/>
        <item x="6539"/>
        <item x="4065"/>
        <item x="6020"/>
        <item x="220"/>
        <item x="3813"/>
        <item x="3514"/>
        <item x="6799"/>
        <item x="6947"/>
        <item x="6403"/>
        <item x="864"/>
        <item x="7060"/>
        <item x="3959"/>
        <item x="1616"/>
        <item x="4849"/>
        <item x="141"/>
        <item x="6765"/>
        <item x="3642"/>
        <item x="3182"/>
        <item x="622"/>
        <item x="3946"/>
        <item x="11"/>
        <item x="4446"/>
        <item x="199"/>
        <item x="2173"/>
        <item x="1329"/>
        <item x="2372"/>
        <item x="994"/>
        <item x="2608"/>
        <item x="4291"/>
        <item x="1747"/>
        <item x="2551"/>
        <item x="5809"/>
        <item x="2341"/>
        <item x="3092"/>
        <item x="1340"/>
        <item x="6528"/>
        <item x="5021"/>
        <item x="2568"/>
        <item x="6687"/>
        <item x="3167"/>
        <item x="4269"/>
        <item x="5794"/>
        <item x="366"/>
        <item x="5768"/>
        <item x="1937"/>
        <item x="4538"/>
        <item x="1158"/>
        <item x="3936"/>
        <item x="2346"/>
        <item x="5249"/>
        <item x="2373"/>
        <item x="3378"/>
        <item x="6320"/>
        <item x="3377"/>
        <item x="5046"/>
        <item x="84"/>
        <item x="3879"/>
        <item x="247"/>
        <item x="6574"/>
        <item x="3060"/>
        <item x="5786"/>
        <item x="3839"/>
        <item x="6421"/>
        <item x="2463"/>
        <item x="6589"/>
        <item x="2552"/>
        <item x="669"/>
        <item x="5257"/>
        <item x="4541"/>
        <item x="950"/>
        <item x="3796"/>
        <item x="432"/>
        <item x="6833"/>
        <item x="1098"/>
        <item x="6027"/>
        <item x="4999"/>
        <item x="3700"/>
        <item x="6238"/>
        <item x="7152"/>
        <item x="454"/>
        <item x="4803"/>
        <item x="6031"/>
        <item x="3938"/>
        <item x="2134"/>
        <item x="5324"/>
        <item x="5201"/>
        <item x="136"/>
        <item x="166"/>
        <item x="3735"/>
        <item x="4423"/>
        <item x="1753"/>
        <item x="3661"/>
        <item x="2843"/>
        <item x="3306"/>
        <item x="5341"/>
        <item x="2966"/>
        <item x="5749"/>
        <item x="5270"/>
        <item x="5014"/>
        <item x="2572"/>
        <item x="4994"/>
        <item x="979"/>
        <item x="7239"/>
        <item x="7305"/>
        <item x="6846"/>
        <item x="4516"/>
        <item x="115"/>
        <item x="6260"/>
        <item x="7116"/>
        <item x="1252"/>
        <item x="4001"/>
        <item x="6542"/>
        <item x="4984"/>
        <item x="845"/>
        <item x="7113"/>
        <item x="14"/>
        <item x="1393"/>
        <item x="6445"/>
        <item x="4719"/>
        <item x="3004"/>
        <item x="2507"/>
        <item x="2550"/>
        <item x="5590"/>
        <item x="1167"/>
        <item x="1948"/>
        <item x="7384"/>
        <item x="1240"/>
        <item x="3550"/>
        <item x="5904"/>
        <item x="608"/>
        <item x="5923"/>
        <item x="2129"/>
        <item x="3974"/>
        <item x="875"/>
        <item x="4730"/>
        <item x="951"/>
        <item x="7359"/>
        <item x="2578"/>
        <item x="5339"/>
        <item x="2777"/>
        <item x="6096"/>
        <item x="7370"/>
        <item x="5460"/>
        <item x="97"/>
        <item x="3819"/>
        <item x="5263"/>
        <item x="2028"/>
        <item x="4610"/>
        <item x="5052"/>
        <item x="5933"/>
        <item x="1181"/>
        <item x="2539"/>
        <item x="5554"/>
        <item x="1772"/>
        <item x="1959"/>
        <item x="4917"/>
        <item x="2999"/>
        <item x="2815"/>
        <item x="3896"/>
        <item x="7314"/>
        <item x="2189"/>
        <item x="7004"/>
        <item x="6013"/>
        <item x="6153"/>
        <item x="462"/>
        <item x="202"/>
        <item x="3926"/>
        <item x="4132"/>
        <item x="4063"/>
        <item x="603"/>
        <item x="2634"/>
        <item x="6605"/>
        <item x="4374"/>
        <item x="4030"/>
        <item x="4554"/>
        <item x="5387"/>
        <item x="2330"/>
        <item x="5880"/>
        <item x="3556"/>
        <item x="4764"/>
        <item x="6444"/>
        <item x="2695"/>
        <item x="3313"/>
        <item x="1593"/>
        <item x="3553"/>
        <item x="5230"/>
        <item x="3967"/>
        <item x="5145"/>
        <item x="4618"/>
        <item x="1717"/>
        <item x="1788"/>
        <item x="7258"/>
        <item x="7205"/>
        <item x="5711"/>
        <item x="352"/>
        <item x="7360"/>
        <item x="3740"/>
        <item x="4340"/>
        <item x="2974"/>
        <item x="4229"/>
        <item x="3554"/>
        <item x="4039"/>
        <item x="5089"/>
        <item x="3415"/>
        <item x="6995"/>
        <item x="4208"/>
        <item x="5203"/>
        <item x="6558"/>
        <item x="4584"/>
        <item x="3474"/>
        <item x="4215"/>
        <item x="26"/>
        <item x="2798"/>
        <item x="2095"/>
        <item x="956"/>
        <item x="1067"/>
        <item x="3984"/>
        <item x="1719"/>
        <item x="6535"/>
        <item x="5767"/>
        <item x="3209"/>
        <item x="5814"/>
        <item x="5364"/>
        <item x="3379"/>
        <item x="2716"/>
        <item x="1152"/>
        <item x="4871"/>
        <item x="5978"/>
        <item x="4191"/>
        <item x="1168"/>
        <item x="3003"/>
        <item x="3336"/>
        <item x="475"/>
        <item x="5731"/>
        <item x="6362"/>
        <item x="336"/>
        <item x="6207"/>
        <item x="5552"/>
        <item x="1796"/>
        <item x="4887"/>
        <item x="4311"/>
        <item x="7032"/>
        <item x="5130"/>
        <item x="6566"/>
        <item x="5208"/>
        <item x="2834"/>
        <item x="1760"/>
        <item x="4262"/>
        <item x="483"/>
        <item x="6523"/>
        <item x="7112"/>
        <item x="5757"/>
        <item x="6422"/>
        <item x="90"/>
        <item x="1179"/>
        <item x="4387"/>
        <item x="5800"/>
        <item x="4419"/>
        <item x="4847"/>
        <item x="5315"/>
        <item x="3584"/>
        <item x="7138"/>
        <item x="5843"/>
        <item x="1992"/>
        <item x="3397"/>
        <item x="6592"/>
        <item x="7429"/>
        <item x="2956"/>
        <item x="4496"/>
        <item x="4899"/>
        <item x="2531"/>
        <item x="6476"/>
        <item x="3715"/>
        <item x="1555"/>
        <item x="2592"/>
        <item x="4958"/>
        <item x="5990"/>
        <item x="4392"/>
        <item x="967"/>
        <item x="3626"/>
        <item x="2832"/>
        <item x="140"/>
        <item x="339"/>
        <item x="5545"/>
        <item x="2577"/>
        <item x="986"/>
        <item x="6911"/>
        <item x="4927"/>
        <item x="2101"/>
        <item x="3733"/>
        <item x="1556"/>
        <item x="4344"/>
        <item x="104"/>
        <item x="2776"/>
        <item x="5644"/>
        <item x="5409"/>
        <item x="5425"/>
        <item x="617"/>
        <item x="6381"/>
        <item x="294"/>
        <item x="1935"/>
        <item x="5349"/>
        <item x="5646"/>
        <item x="2947"/>
        <item x="506"/>
        <item x="2160"/>
        <item x="3392"/>
        <item x="1787"/>
        <item x="110"/>
        <item x="7337"/>
        <item x="6526"/>
        <item x="3593"/>
        <item x="866"/>
        <item x="3736"/>
        <item x="3790"/>
        <item x="212"/>
        <item x="2125"/>
        <item x="3560"/>
        <item x="262"/>
        <item x="3393"/>
        <item x="2544"/>
        <item x="6272"/>
        <item x="3443"/>
        <item x="139"/>
        <item x="3136"/>
        <item x="5265"/>
        <item x="28"/>
        <item x="1978"/>
        <item x="3147"/>
        <item x="4649"/>
        <item x="6873"/>
        <item x="1337"/>
        <item x="3789"/>
        <item x="6735"/>
        <item x="4995"/>
        <item x="6583"/>
        <item x="5459"/>
        <item x="2770"/>
        <item x="2529"/>
        <item x="4699"/>
        <item x="3965"/>
        <item x="4367"/>
        <item x="4577"/>
        <item x="4987"/>
        <item x="4211"/>
        <item x="6685"/>
        <item x="600"/>
        <item x="6705"/>
        <item x="1188"/>
        <item x="5887"/>
        <item x="2347"/>
        <item x="2853"/>
        <item x="776"/>
        <item x="5657"/>
        <item x="5808"/>
        <item x="1777"/>
        <item x="7394"/>
        <item x="1726"/>
        <item x="4041"/>
        <item x="4551"/>
        <item x="6015"/>
        <item x="2328"/>
        <item x="958"/>
        <item x="1822"/>
        <item x="970"/>
        <item x="4798"/>
        <item x="6396"/>
        <item x="5636"/>
        <item x="3919"/>
        <item x="2556"/>
        <item x="5218"/>
        <item x="5446"/>
        <item x="533"/>
        <item x="6629"/>
        <item x="4097"/>
        <item x="442"/>
        <item x="6036"/>
        <item x="4751"/>
        <item x="460"/>
        <item x="3846"/>
        <item x="6399"/>
        <item x="835"/>
        <item x="3612"/>
        <item x="2394"/>
        <item x="6346"/>
        <item x="2734"/>
        <item x="4240"/>
        <item x="4695"/>
        <item x="823"/>
        <item x="4707"/>
        <item x="499"/>
        <item x="3802"/>
        <item x="805"/>
        <item x="4660"/>
        <item x="7204"/>
        <item x="4031"/>
        <item x="6699"/>
        <item x="4777"/>
        <item x="1403"/>
        <item x="589"/>
        <item x="4075"/>
        <item x="1341"/>
        <item x="778"/>
        <item x="1561"/>
        <item x="1576"/>
        <item x="2158"/>
        <item x="233"/>
        <item x="5152"/>
        <item x="4749"/>
        <item x="798"/>
        <item x="4155"/>
        <item x="3211"/>
        <item x="6406"/>
        <item x="5455"/>
        <item x="4580"/>
        <item x="1021"/>
        <item x="2541"/>
        <item x="1557"/>
        <item x="6328"/>
        <item x="5355"/>
        <item x="3743"/>
        <item x="6088"/>
        <item x="1409"/>
        <item x="5358"/>
        <item x="3559"/>
        <item x="4212"/>
        <item x="2386"/>
        <item x="6357"/>
        <item x="1778"/>
        <item x="2896"/>
        <item x="6825"/>
        <item x="5"/>
        <item x="5815"/>
        <item x="4"/>
        <item x="5419"/>
        <item x="5144"/>
        <item x="3831"/>
        <item x="5766"/>
        <item x="5011"/>
        <item x="3164"/>
        <item x="3478"/>
        <item x="1006"/>
        <item x="3528"/>
        <item x="2595"/>
        <item x="822"/>
        <item x="5395"/>
        <item x="7033"/>
        <item x="1228"/>
        <item x="5017"/>
        <item x="2120"/>
        <item x="343"/>
        <item x="2020"/>
        <item x="3122"/>
        <item x="6517"/>
        <item x="3100"/>
        <item x="105"/>
        <item x="3599"/>
        <item x="474"/>
        <item x="5117"/>
        <item x="4404"/>
        <item x="6471"/>
        <item x="4552"/>
        <item x="3634"/>
        <item x="4489"/>
        <item x="7171"/>
        <item x="772"/>
        <item x="4980"/>
        <item x="642"/>
        <item x="5813"/>
        <item x="1331"/>
        <item x="1439"/>
        <item x="6928"/>
        <item x="5835"/>
        <item x="2267"/>
        <item x="1950"/>
        <item x="785"/>
        <item x="109"/>
        <item x="1781"/>
        <item x="7265"/>
        <item x="5327"/>
        <item x="3538"/>
        <item x="445"/>
        <item x="5221"/>
        <item x="2110"/>
        <item x="5750"/>
        <item x="625"/>
        <item x="4996"/>
        <item x="4346"/>
        <item x="1784"/>
        <item x="839"/>
        <item x="5772"/>
        <item x="5897"/>
        <item x="4007"/>
        <item x="3363"/>
        <item x="2714"/>
        <item x="7023"/>
        <item x="89"/>
        <item x="5739"/>
        <item x="7172"/>
        <item x="2580"/>
        <item x="2698"/>
        <item x="2983"/>
        <item x="1210"/>
        <item x="6348"/>
        <item x="5188"/>
        <item x="5196"/>
        <item x="6652"/>
        <item x="5764"/>
        <item x="6570"/>
        <item x="602"/>
        <item x="4841"/>
        <item x="1548"/>
        <item x="794"/>
        <item x="5976"/>
        <item x="2737"/>
        <item x="3969"/>
        <item x="3129"/>
        <item x="5232"/>
        <item x="5108"/>
        <item x="215"/>
        <item x="5366"/>
        <item x="7136"/>
        <item x="44"/>
        <item x="186"/>
        <item x="6973"/>
        <item x="4360"/>
        <item x="4998"/>
        <item x="5433"/>
        <item x="2133"/>
        <item x="5996"/>
        <item x="6872"/>
        <item x="1730"/>
        <item x="6307"/>
        <item x="5246"/>
        <item x="4499"/>
        <item x="1191"/>
        <item x="5598"/>
        <item x="6226"/>
        <item x="651"/>
        <item x="6969"/>
        <item x="4741"/>
        <item x="2178"/>
        <item x="334"/>
        <item x="5618"/>
        <item x="98"/>
        <item x="4018"/>
        <item x="6630"/>
        <item x="5197"/>
        <item x="4631"/>
        <item x="3327"/>
        <item x="962"/>
        <item x="791"/>
        <item x="3780"/>
        <item x="5084"/>
        <item x="4174"/>
        <item x="4609"/>
        <item x="4725"/>
        <item x="4822"/>
        <item x="6634"/>
        <item x="6487"/>
        <item x="1754"/>
        <item x="7226"/>
        <item x="5597"/>
        <item x="3851"/>
        <item x="6920"/>
        <item x="7084"/>
        <item x="4940"/>
        <item x="2887"/>
        <item x="6946"/>
        <item x="5798"/>
        <item x="2353"/>
        <item x="2925"/>
        <item x="3939"/>
        <item x="5095"/>
        <item x="3963"/>
        <item x="1931"/>
        <item x="4826"/>
        <item x="1156"/>
        <item x="5288"/>
        <item x="5192"/>
        <item x="4797"/>
        <item x="5538"/>
        <item x="814"/>
        <item x="2433"/>
        <item x="5264"/>
        <item x="2971"/>
        <item x="6552"/>
        <item x="4415"/>
        <item x="6809"/>
        <item x="2019"/>
        <item x="975"/>
        <item x="1767"/>
        <item x="3916"/>
        <item x="4103"/>
        <item x="6898"/>
        <item x="990"/>
        <item x="34"/>
        <item x="5157"/>
        <item x="7231"/>
        <item x="1973"/>
        <item x="3713"/>
        <item x="1550"/>
        <item x="1153"/>
        <item x="2949"/>
        <item x="5214"/>
        <item x="5426"/>
        <item x="5945"/>
        <item x="4058"/>
        <item x="2985"/>
        <item x="4171"/>
        <item x="5200"/>
        <item x="5393"/>
        <item x="6146"/>
        <item x="3863"/>
        <item x="2991"/>
        <item x="6886"/>
        <item x="3142"/>
        <item x="3530"/>
        <item x="4185"/>
        <item x="5229"/>
        <item x="5566"/>
        <item x="5101"/>
        <item x="3774"/>
        <item x="6390"/>
        <item x="977"/>
        <item x="2936"/>
        <item x="7348"/>
        <item x="6195"/>
        <item x="1575"/>
        <item x="2104"/>
        <item x="3716"/>
        <item x="4572"/>
        <item x="6987"/>
        <item x="6810"/>
        <item x="1716"/>
        <item x="3931"/>
        <item x="4263"/>
        <item x="5513"/>
        <item x="1991"/>
        <item x="2314"/>
        <item x="5514"/>
        <item x="6372"/>
        <item x="1159"/>
        <item x="1537"/>
        <item x="6623"/>
        <item x="5405"/>
        <item x="7454"/>
        <item x="636"/>
        <item x="5227"/>
        <item x="494"/>
        <item x="3930"/>
        <item x="2913"/>
        <item x="5322"/>
        <item x="4141"/>
        <item x="6122"/>
        <item x="3339"/>
        <item x="4519"/>
        <item x="4297"/>
        <item x="6591"/>
        <item x="4617"/>
        <item x="2403"/>
        <item x="952"/>
        <item x="2157"/>
        <item x="5287"/>
        <item x="6216"/>
        <item x="4350"/>
        <item x="4597"/>
        <item x="2542"/>
        <item x="1196"/>
        <item x="7224"/>
        <item x="2035"/>
        <item x="1723"/>
        <item x="213"/>
        <item x="7134"/>
        <item x="3104"/>
        <item x="3084"/>
        <item x="6814"/>
        <item x="4955"/>
        <item x="3189"/>
        <item x="1363"/>
        <item x="24"/>
        <item x="6149"/>
        <item x="1517"/>
        <item x="0"/>
        <item x="5896"/>
        <item x="3551"/>
        <item x="4564"/>
        <item x="4579"/>
        <item x="230"/>
        <item x="5773"/>
        <item x="3513"/>
        <item x="2754"/>
        <item x="3562"/>
        <item x="6602"/>
        <item x="6806"/>
        <item x="4556"/>
        <item x="6130"/>
        <item x="6930"/>
        <item x="3473"/>
        <item x="6274"/>
        <item x="5362"/>
        <item x="1578"/>
        <item x="3351"/>
        <item x="4150"/>
        <item x="3904"/>
        <item x="7341"/>
        <item x="1751"/>
        <item x="5935"/>
        <item x="5340"/>
        <item x="3571"/>
        <item x="6921"/>
        <item x="2526"/>
        <item x="1612"/>
        <item x="4901"/>
        <item x="459"/>
        <item x="7262"/>
        <item x="1926"/>
        <item x="2362"/>
        <item x="6231"/>
        <item x="2819"/>
        <item x="6309"/>
        <item x="510"/>
        <item x="2944"/>
        <item x="1943"/>
        <item x="5639"/>
        <item x="2172"/>
        <item x="597"/>
        <item x="4113"/>
        <item x="6178"/>
        <item x="3297"/>
        <item x="2986"/>
        <item x="2440"/>
        <item x="6279"/>
        <item x="5371"/>
        <item x="4957"/>
        <item x="6095"/>
        <item x="3296"/>
        <item x="6903"/>
        <item x="6078"/>
        <item x="4376"/>
        <item x="5216"/>
        <item x="4687"/>
        <item x="6578"/>
        <item x="5574"/>
        <item x="6662"/>
        <item x="7366"/>
        <item x="5382"/>
        <item x="1541"/>
        <item x="5469"/>
        <item x="2126"/>
        <item x="5981"/>
        <item x="7388"/>
        <item x="793"/>
        <item x="5602"/>
        <item x="6818"/>
        <item x="1355"/>
        <item x="1755"/>
        <item x="5097"/>
        <item x="6534"/>
        <item x="4561"/>
        <item x="4708"/>
        <item x="4539"/>
        <item x="628"/>
        <item x="1180"/>
        <item x="6270"/>
        <item x="5259"/>
        <item x="978"/>
        <item x="7088"/>
        <item x="2717"/>
        <item x="4375"/>
        <item x="5471"/>
        <item x="1344"/>
        <item x="3106"/>
        <item x="4789"/>
        <item x="12"/>
        <item x="5579"/>
        <item x="5806"/>
        <item x="5170"/>
        <item x="1000"/>
        <item x="5164"/>
        <item x="2570"/>
        <item x="2363"/>
        <item x="3533"/>
        <item x="2979"/>
        <item x="2310"/>
        <item x="4200"/>
        <item x="2943"/>
        <item x="2326"/>
        <item x="2304"/>
        <item x="619"/>
        <item x="4431"/>
        <item x="6008"/>
        <item x="99"/>
        <item x="7386"/>
        <item x="4436"/>
        <item x="4585"/>
        <item x="3188"/>
        <item x="4574"/>
        <item x="3131"/>
        <item x="2305"/>
        <item x="4117"/>
        <item x="1916"/>
        <item x="3563"/>
        <item x="5441"/>
        <item x="4356"/>
        <item x="2625"/>
        <item x="4593"/>
        <item x="1172"/>
        <item x="5930"/>
        <item x="4530"/>
        <item x="6431"/>
        <item x="2331"/>
        <item x="4198"/>
        <item x="988"/>
        <item x="5122"/>
        <item x="5254"/>
        <item x="2954"/>
        <item x="6614"/>
        <item x="3949"/>
        <item x="5360"/>
        <item x="594"/>
        <item x="1212"/>
        <item x="5166"/>
        <item x="7164"/>
        <item x="4745"/>
        <item x="3955"/>
        <item x="3917"/>
        <item x="3577"/>
        <item x="974"/>
        <item x="440"/>
        <item x="3197"/>
        <item x="1533"/>
        <item x="6776"/>
        <item x="4566"/>
        <item x="6764"/>
        <item x="1373"/>
        <item x="3935"/>
        <item x="766"/>
        <item x="789"/>
        <item x="3978"/>
        <item x="6619"/>
        <item x="6519"/>
        <item x="1832"/>
        <item x="6321"/>
        <item x="200"/>
        <item x="5592"/>
        <item x="1066"/>
        <item x="5179"/>
        <item x="3961"/>
        <item x="6193"/>
        <item x="3509"/>
        <item x="1545"/>
        <item x="6391"/>
        <item x="4194"/>
        <item x="5638"/>
        <item x="4548"/>
        <item x="6584"/>
        <item x="954"/>
        <item x="3644"/>
        <item x="3287"/>
        <item x="4729"/>
        <item x="2535"/>
        <item x="2759"/>
        <item x="7309"/>
        <item x="2132"/>
        <item x="7153"/>
        <item x="6896"/>
        <item x="216"/>
        <item x="5384"/>
        <item x="5944"/>
        <item x="993"/>
        <item x="3732"/>
        <item x="3400"/>
        <item x="3301"/>
        <item x="6437"/>
        <item x="6518"/>
        <item x="5150"/>
        <item x="7248"/>
        <item x="3895"/>
        <item x="4607"/>
        <item x="3117"/>
        <item x="4130"/>
        <item x="4286"/>
        <item x="3782"/>
        <item x="13"/>
        <item x="5548"/>
        <item x="102"/>
        <item x="5948"/>
        <item x="1756"/>
        <item x="6415"/>
        <item x="802"/>
        <item x="4040"/>
        <item x="6961"/>
        <item x="5001"/>
        <item x="3148"/>
        <item x="5009"/>
        <item x="7290"/>
        <item x="5931"/>
        <item x="4842"/>
        <item x="5821"/>
        <item x="4253"/>
        <item x="3194"/>
        <item x="3950"/>
        <item x="5975"/>
        <item x="3108"/>
        <item x="5903"/>
        <item x="328"/>
        <item x="4289"/>
        <item x="3161"/>
        <item x="4153"/>
        <item x="4182"/>
        <item x="631"/>
        <item x="5587"/>
        <item x="7003"/>
        <item x="3546"/>
        <item x="5350"/>
        <item x="6100"/>
        <item x="5013"/>
        <item x="5124"/>
        <item x="6030"/>
        <item x="5530"/>
        <item x="4553"/>
        <item x="4904"/>
        <item x="3923"/>
        <item x="4710"/>
        <item x="3809"/>
        <item x="311"/>
        <item x="6940"/>
        <item x="4184"/>
        <item x="2122"/>
        <item x="2094"/>
        <item x="2491"/>
        <item x="4877"/>
        <item x="3215"/>
        <item x="3973"/>
        <item x="6781"/>
        <item x="3304"/>
        <item x="4544"/>
        <item x="6955"/>
        <item x="1178"/>
        <item x="193"/>
        <item x="7232"/>
        <item x="5763"/>
        <item x="1536"/>
        <item x="4474"/>
        <item x="1996"/>
        <item x="4681"/>
        <item x="5184"/>
        <item x="4310"/>
        <item x="4711"/>
        <item x="1144"/>
        <item x="2114"/>
        <item x="2797"/>
        <item x="2167"/>
        <item x="1346"/>
        <item x="4892"/>
        <item x="4590"/>
        <item x="605"/>
        <item x="1712"/>
        <item x="3964"/>
        <item x="7289"/>
        <item x="4401"/>
        <item x="4370"/>
        <item x="5893"/>
        <item x="3757"/>
        <item x="6218"/>
        <item x="5456"/>
        <item x="1008"/>
        <item x="4377"/>
        <item x="1590"/>
        <item x="5220"/>
        <item x="2108"/>
        <item x="4545"/>
        <item x="4620"/>
        <item x="3536"/>
        <item x="3316"/>
        <item x="5728"/>
        <item x="4093"/>
        <item x="4793"/>
        <item x="2742"/>
        <item x="1970"/>
        <item x="4178"/>
        <item x="6337"/>
        <item x="1"/>
        <item x="4143"/>
        <item x="3422"/>
        <item x="6530"/>
        <item x="6910"/>
        <item x="108"/>
        <item x="3711"/>
        <item x="5691"/>
        <item x="5924"/>
        <item x="3548"/>
        <item x="1724"/>
        <item x="1734"/>
        <item x="6025"/>
        <item x="620"/>
        <item x="4926"/>
        <item x="3534"/>
        <item x="2981"/>
        <item x="7122"/>
        <item x="3568"/>
        <item x="310"/>
        <item x="4549"/>
        <item x="5533"/>
        <item x="6191"/>
        <item x="629"/>
        <item x="3587"/>
        <item x="6235"/>
        <item x="2747"/>
        <item x="5365"/>
        <item x="5290"/>
        <item x="3318"/>
        <item x="5600"/>
        <item x="1187"/>
        <item x="7028"/>
        <item x="5562"/>
        <item x="4138"/>
        <item x="7245"/>
        <item x="2946"/>
        <item x="2693"/>
        <item x="2166"/>
        <item x="777"/>
        <item x="5627"/>
        <item x="4043"/>
        <item x="3641"/>
        <item x="5502"/>
        <item x="3706"/>
        <item x="6081"/>
        <item x="5281"/>
        <item x="7020"/>
        <item x="1359"/>
        <item x="4692"/>
        <item x="7318"/>
        <item x="4774"/>
        <item x="3943"/>
        <item x="1239"/>
        <item x="6581"/>
        <item x="1526"/>
        <item x="6416"/>
        <item x="4390"/>
        <item x="4512"/>
        <item x="308"/>
        <item x="5834"/>
        <item x="1559"/>
        <item x="6615"/>
        <item x="5344"/>
        <item x="6590"/>
        <item x="6950"/>
        <item x="3320"/>
        <item x="4653"/>
        <item x="5328"/>
        <item x="4328"/>
        <item x="4723"/>
        <item x="3799"/>
        <item x="848"/>
        <item x="6948"/>
        <item x="3541"/>
        <item x="4164"/>
        <item x="3947"/>
        <item x="5330"/>
        <item x="6540"/>
        <item x="3561"/>
        <item x="7182"/>
        <item x="1160"/>
        <item x="7025"/>
        <item x="1922"/>
        <item x="4384"/>
        <item x="6234"/>
        <item x="5543"/>
        <item x="3588"/>
        <item x="5016"/>
        <item x="6692"/>
        <item x="5174"/>
        <item x="6972"/>
        <item x="6359"/>
        <item x="6557"/>
        <item x="4157"/>
        <item x="2757"/>
        <item x="2141"/>
        <item x="6157"/>
        <item x="4799"/>
        <item x="1349"/>
        <item x="6162"/>
        <item x="107"/>
        <item x="2187"/>
        <item x="5703"/>
        <item x="307"/>
        <item x="5745"/>
        <item x="5332"/>
        <item x="1743"/>
        <item x="968"/>
        <item x="3956"/>
        <item x="5738"/>
        <item x="2105"/>
        <item x="2938"/>
        <item x="6749"/>
        <item x="590"/>
        <item x="1907"/>
        <item x="6514"/>
        <item x="2977"/>
        <item x="7114"/>
        <item x="2613"/>
        <item x="6760"/>
        <item x="7121"/>
        <item x="3798"/>
        <item x="5193"/>
        <item x="4364"/>
        <item x="6827"/>
        <item x="7343"/>
        <item x="5742"/>
        <item x="6420"/>
        <item x="5523"/>
        <item x="333"/>
        <item x="3985"/>
        <item x="5032"/>
        <item x="5135"/>
        <item x="312"/>
        <item x="4753"/>
        <item x="3762"/>
        <item x="4889"/>
        <item x="4526"/>
        <item x="1005"/>
        <item x="5778"/>
        <item x="5036"/>
        <item x="6710"/>
        <item x="4341"/>
        <item x="4259"/>
        <item x="4142"/>
        <item x="1773"/>
        <item x="6145"/>
        <item x="6502"/>
        <item x="4773"/>
        <item x="1028"/>
        <item x="3988"/>
        <item x="3765"/>
        <item x="4204"/>
        <item x="2124"/>
        <item x="7184"/>
        <item x="304"/>
        <item x="4770"/>
        <item x="4964"/>
        <item x="32"/>
        <item x="5603"/>
        <item x="4017"/>
        <item x="7129"/>
        <item x="7123"/>
        <item x="2516"/>
        <item x="3677"/>
        <item x="5136"/>
        <item x="4840"/>
        <item x="7022"/>
        <item x="3573"/>
        <item x="1007"/>
        <item x="6397"/>
        <item x="3350"/>
        <item x="6293"/>
        <item x="5563"/>
        <item x="4758"/>
        <item x="4937"/>
        <item x="5399"/>
        <item x="39"/>
        <item x="4643"/>
        <item x="6915"/>
        <item x="2301"/>
        <item x="999"/>
        <item x="3929"/>
        <item x="5509"/>
        <item x="7131"/>
        <item x="3772"/>
        <item x="331"/>
        <item x="6401"/>
        <item x="2890"/>
        <item x="7327"/>
        <item x="5486"/>
        <item x="321"/>
        <item x="5529"/>
        <item x="4654"/>
        <item x="3365"/>
        <item x="7157"/>
        <item x="4833"/>
        <item x="3539"/>
        <item x="5380"/>
        <item x="5872"/>
        <item x="5926"/>
        <item x="5190"/>
        <item x="4119"/>
        <item x="3918"/>
        <item x="4524"/>
        <item x="3697"/>
        <item x="4972"/>
        <item x="4080"/>
        <item x="6150"/>
        <item x="4767"/>
        <item x="4819"/>
        <item x="606"/>
        <item x="4502"/>
        <item x="5346"/>
        <item x="2375"/>
        <item x="4734"/>
        <item x="188"/>
        <item x="5919"/>
        <item x="5345"/>
        <item x="3195"/>
        <item x="3908"/>
        <item x="5223"/>
        <item x="6686"/>
        <item x="4385"/>
        <item x="5628"/>
        <item x="5025"/>
        <item x="5028"/>
        <item x="7408"/>
        <item x="222"/>
        <item x="5861"/>
        <item x="7276"/>
        <item x="4975"/>
        <item x="457"/>
        <item x="35"/>
        <item x="4818"/>
        <item x="5677"/>
        <item x="4700"/>
        <item x="4910"/>
        <item x="4334"/>
        <item x="2154"/>
        <item x="5051"/>
        <item x="6453"/>
        <item x="489"/>
        <item x="5092"/>
        <item x="4683"/>
        <item x="1994"/>
        <item x="5241"/>
        <item x="10"/>
        <item x="4861"/>
        <item x="767"/>
        <item x="3746"/>
        <item x="4372"/>
        <item x="6148"/>
        <item x="4587"/>
        <item x="2115"/>
        <item x="1339"/>
        <item x="3849"/>
        <item x="4368"/>
        <item x="4102"/>
        <item x="6329"/>
        <item x="3685"/>
        <item x="5721"/>
        <item x="2589"/>
        <item x="6549"/>
        <item x="5131"/>
        <item x="5379"/>
        <item x="1567"/>
        <item x="824"/>
        <item x="3572"/>
        <item x="3495"/>
        <item x="4361"/>
        <item x="5211"/>
        <item x="4359"/>
        <item x="95"/>
        <item x="7339"/>
        <item x="1568"/>
        <item x="7223"/>
        <item x="5784"/>
        <item x="3127"/>
        <item x="4525"/>
        <item x="6609"/>
        <item x="4531"/>
        <item x="4724"/>
        <item x="4363"/>
        <item x="5982"/>
        <item x="3507"/>
        <item x="5985"/>
        <item x="6659"/>
        <item x="3321"/>
        <item x="4154"/>
        <item x="4961"/>
        <item x="1354"/>
        <item x="5385"/>
        <item x="3980"/>
        <item x="6213"/>
        <item x="6759"/>
        <item x="3364"/>
        <item x="6791"/>
        <item x="3792"/>
        <item x="4276"/>
        <item x="1377"/>
        <item x="1176"/>
        <item x="6141"/>
        <item x="2138"/>
        <item x="1139"/>
        <item x="3742"/>
        <item x="3399"/>
        <item x="6465"/>
        <item x="7396"/>
        <item x="1740"/>
        <item x="6050"/>
        <item x="4991"/>
        <item x="5510"/>
        <item x="5722"/>
        <item x="7132"/>
        <item x="3894"/>
        <item x="5734"/>
        <item x="7149"/>
        <item x="1908"/>
        <item x="5058"/>
        <item x="4916"/>
        <item x="7368"/>
        <item x="4982"/>
        <item x="7097"/>
        <item x="5083"/>
        <item x="7147"/>
        <item x="5114"/>
        <item x="3766"/>
        <item x="5432"/>
        <item x="7127"/>
        <item x="5759"/>
        <item x="4868"/>
        <item x="5525"/>
        <item x="6808"/>
        <item x="957"/>
        <item x="4456"/>
        <item x="5771"/>
        <item x="3293"/>
        <item x="7320"/>
        <item x="3524"/>
        <item x="472"/>
        <item x="4180"/>
        <item x="5391"/>
        <item x="3915"/>
        <item x="6184"/>
        <item x="2567"/>
        <item x="4339"/>
        <item x="4523"/>
        <item x="4765"/>
        <item x="6408"/>
        <item x="4006"/>
        <item x="6756"/>
        <item x="194"/>
        <item x="5675"/>
        <item x="5415"/>
        <item x="5936"/>
        <item x="4689"/>
        <item x="5633"/>
        <item x="3745"/>
        <item x="5401"/>
        <item x="4909"/>
        <item x="3966"/>
        <item x="4594"/>
        <item x="4969"/>
        <item x="3102"/>
        <item x="4051"/>
        <item x="5289"/>
        <item x="6789"/>
        <item x="5191"/>
        <item x="4411"/>
        <item x="7111"/>
        <item x="5431"/>
        <item x="5106"/>
        <item x="1392"/>
        <item x="6387"/>
        <item x="5780"/>
        <item x="6152"/>
        <item x="431"/>
        <item x="6151"/>
        <item x="4002"/>
        <item x="6188"/>
        <item x="4812"/>
        <item x="4948"/>
        <item x="1745"/>
        <item x="1155"/>
        <item x="4863"/>
        <item x="195"/>
        <item x="196"/>
        <item x="6901"/>
        <item x="6712"/>
        <item x="2901"/>
        <item x="1347"/>
        <item x="4613"/>
        <item x="4173"/>
        <item x="5187"/>
        <item x="316"/>
        <item x="5570"/>
        <item x="5756"/>
        <item x="6564"/>
        <item x="783"/>
        <item x="3786"/>
        <item x="444"/>
        <item x="3558"/>
        <item x="4156"/>
        <item x="5537"/>
        <item x="7067"/>
        <item x="6409"/>
        <item x="4903"/>
        <item x="7083"/>
        <item x="5606"/>
        <item x="973"/>
        <item x="3972"/>
        <item x="7377"/>
        <item x="4884"/>
        <item x="4167"/>
        <item x="4105"/>
        <item x="6700"/>
        <item x="5565"/>
        <item x="436"/>
        <item x="4159"/>
        <item x="2575"/>
        <item x="3144"/>
        <item x="5994"/>
        <item x="5701"/>
        <item x="1138"/>
        <item x="6823"/>
        <item x="4494"/>
        <item x="5723"/>
        <item x="4347"/>
        <item x="3887"/>
        <item x="3141"/>
        <item x="4950"/>
        <item x="1808"/>
        <item x="3540"/>
        <item x="6533"/>
        <item x="5077"/>
        <item x="4510"/>
        <item x="5956"/>
        <item x="5891"/>
        <item x="5858"/>
        <item x="4794"/>
        <item x="5917"/>
        <item x="6988"/>
        <item x="3344"/>
        <item x="5501"/>
        <item x="3692"/>
        <item x="3"/>
        <item x="1709"/>
        <item x="3476"/>
        <item x="4616"/>
        <item x="4677"/>
        <item x="7139"/>
        <item x="4952"/>
        <item x="5198"/>
        <item x="5980"/>
        <item x="6290"/>
        <item x="1332"/>
        <item x="1165"/>
        <item x="819"/>
        <item x="3329"/>
        <item x="4873"/>
        <item x="6155"/>
        <item x="6470"/>
        <item x="6960"/>
        <item x="5765"/>
        <item x="3791"/>
        <item x="3734"/>
        <item x="6785"/>
        <item x="5423"/>
        <item x="93"/>
        <item x="595"/>
        <item x="5974"/>
        <item x="3702"/>
        <item x="6569"/>
        <item x="5810"/>
        <item x="4791"/>
        <item x="4493"/>
        <item x="3878"/>
        <item x="4814"/>
        <item x="5189"/>
        <item x="6593"/>
        <item x="1530"/>
        <item x="6265"/>
        <item x="7249"/>
        <item x="5754"/>
        <item x="6418"/>
        <item x="6714"/>
        <item x="7013"/>
        <item x="4978"/>
        <item x="4495"/>
        <item x="4136"/>
        <item x="7119"/>
        <item x="447"/>
        <item x="5720"/>
        <item x="6079"/>
        <item x="5573"/>
        <item x="1746"/>
        <item x="5245"/>
        <item x="4924"/>
        <item x="5148"/>
        <item x="6072"/>
        <item x="4072"/>
        <item x="6342"/>
        <item x="4933"/>
        <item x="6116"/>
        <item x="3359"/>
        <item x="4716"/>
        <item x="3709"/>
        <item x="5279"/>
        <item x="3768"/>
        <item x="2933"/>
        <item x="4726"/>
        <item x="6366"/>
        <item x="313"/>
        <item x="1941"/>
        <item x="5869"/>
        <item x="4158"/>
        <item x="4424"/>
        <item x="6758"/>
        <item x="3335"/>
        <item x="5782"/>
        <item x="4192"/>
        <item x="4550"/>
        <item x="4537"/>
        <item x="5586"/>
        <item x="1727"/>
        <item x="6068"/>
        <item x="4721"/>
        <item x="3370"/>
        <item x="2708"/>
        <item x="6384"/>
        <item x="5489"/>
        <item x="5682"/>
        <item x="1335"/>
        <item x="4107"/>
        <item x="5812"/>
        <item x="7278"/>
        <item x="3523"/>
        <item x="309"/>
        <item x="3492"/>
        <item x="5437"/>
        <item x="6832"/>
        <item x="3291"/>
        <item x="4309"/>
        <item x="3597"/>
        <item x="1951"/>
        <item x="4637"/>
        <item x="5321"/>
        <item x="3402"/>
        <item x="4137"/>
        <item x="3564"/>
        <item x="434"/>
        <item x="4632"/>
        <item x="7177"/>
        <item x="803"/>
        <item x="7323"/>
        <item x="2121"/>
        <item x="5296"/>
        <item x="7319"/>
        <item x="7321"/>
        <item x="5804"/>
        <item x="5572"/>
        <item x="3718"/>
        <item x="6520"/>
        <item x="5301"/>
        <item x="4907"/>
        <item x="3091"/>
        <item x="5318"/>
        <item x="4300"/>
        <item x="4503"/>
        <item x="4985"/>
        <item x="5121"/>
        <item x="6697"/>
        <item x="4381"/>
        <item x="4559"/>
        <item x="4353"/>
        <item x="315"/>
        <item x="3319"/>
        <item x="4935"/>
        <item x="3150"/>
        <item x="891"/>
        <item x="1343"/>
        <item x="5594"/>
        <item x="6826"/>
        <item x="7256"/>
        <item x="4188"/>
        <item x="7077"/>
        <item x="6106"/>
        <item x="5278"/>
        <item x="3384"/>
        <item x="6490"/>
        <item x="5134"/>
        <item x="4588"/>
        <item x="4562"/>
        <item x="7151"/>
        <item x="6797"/>
        <item x="6748"/>
        <item x="2337"/>
        <item x="7162"/>
        <item x="3756"/>
        <item x="1960"/>
        <item x="3993"/>
        <item x="4756"/>
        <item x="7353"/>
        <item x="3934"/>
        <item x="7174"/>
        <item x="6124"/>
        <item x="6595"/>
        <item x="112"/>
        <item x="4880"/>
        <item x="4077"/>
        <item x="5375"/>
        <item x="4529"/>
        <item x="4986"/>
        <item x="7094"/>
        <item x="5862"/>
        <item x="5949"/>
        <item x="3496"/>
        <item x="4320"/>
        <item x="3653"/>
        <item x="5472"/>
        <item x="4501"/>
        <item x="5988"/>
        <item x="5088"/>
        <item x="4301"/>
        <item x="5816"/>
        <item x="4429"/>
        <item x="3326"/>
        <item x="5396"/>
        <item x="1345"/>
        <item x="646"/>
        <item x="4294"/>
        <item x="1735"/>
        <item x="6985"/>
        <item x="3708"/>
        <item x="6086"/>
        <item x="4518"/>
        <item x="5692"/>
        <item x="6176"/>
        <item x="2779"/>
        <item x="6110"/>
        <item x="6632"/>
        <item x="6139"/>
        <item x="7068"/>
        <item x="3722"/>
        <item x="3924"/>
        <item x="5030"/>
        <item x="4633"/>
        <item x="5716"/>
        <item x="3113"/>
        <item x="3105"/>
        <item x="5540"/>
        <item x="7175"/>
        <item x="953"/>
        <item x="6126"/>
        <item x="3714"/>
        <item x="4303"/>
        <item x="6499"/>
        <item x="607"/>
        <item x="3347"/>
        <item x="6478"/>
        <item x="4108"/>
        <item x="6137"/>
        <item x="4698"/>
        <item x="3543"/>
        <item x="5937"/>
        <item x="4308"/>
        <item x="2311"/>
        <item x="7444"/>
        <item x="5480"/>
        <item x="6503"/>
        <item x="6355"/>
        <item x="6897"/>
        <item x="3767"/>
        <item x="5194"/>
        <item x="6224"/>
        <item x="5325"/>
        <item x="3332"/>
        <item x="4735"/>
        <item x="6378"/>
        <item x="6424"/>
        <item x="6918"/>
        <item x="4433"/>
        <item x="4706"/>
        <item x="6414"/>
        <item x="2812"/>
        <item x="5367"/>
        <item x="2735"/>
        <item x="4686"/>
        <item x="6538"/>
        <item x="4195"/>
        <item x="3279"/>
        <item x="4890"/>
        <item x="19"/>
        <item x="5333"/>
        <item x="2706"/>
        <item x="4583"/>
        <item x="4146"/>
        <item x="5116"/>
        <item x="2355"/>
        <item x="6057"/>
        <item x="6447"/>
        <item x="2569"/>
        <item x="3942"/>
        <item x="4305"/>
        <item x="4837"/>
        <item x="5400"/>
        <item x="3137"/>
        <item x="5280"/>
        <item x="2705"/>
        <item x="5914"/>
        <item x="6488"/>
        <item x="5492"/>
        <item x="2727"/>
        <item x="4560"/>
        <item x="6945"/>
        <item x="1161"/>
        <item x="3876"/>
        <item x="3781"/>
        <item x="6361"/>
        <item x="7218"/>
        <item x="4621"/>
        <item x="3302"/>
        <item x="6286"/>
        <item x="3637"/>
        <item x="17"/>
        <item x="4379"/>
        <item x="6446"/>
        <item x="3118"/>
        <item x="4282"/>
        <item x="5004"/>
        <item x="4752"/>
        <item x="3498"/>
        <item x="2555"/>
        <item x="3983"/>
        <item x="5323"/>
        <item x="7167"/>
        <item x="4486"/>
        <item x="7336"/>
        <item x="3687"/>
        <item x="4342"/>
        <item x="5993"/>
        <item x="2218"/>
        <item x="6565"/>
        <item x="3729"/>
        <item x="6140"/>
        <item x="1947"/>
        <item x="4534"/>
        <item x="5435"/>
        <item x="7141"/>
        <item x="5506"/>
        <item x="5086"/>
        <item x="3962"/>
        <item x="6820"/>
        <item x="2557"/>
        <item x="3517"/>
        <item x="5370"/>
        <item x="5171"/>
        <item x="2368"/>
        <item x="5604"/>
        <item x="6480"/>
        <item x="5987"/>
        <item x="2176"/>
        <item x="2309"/>
        <item x="6500"/>
        <item x="4099"/>
        <item x="4528"/>
        <item x="6657"/>
        <item x="3557"/>
        <item x="6347"/>
        <item x="3341"/>
        <item x="2554"/>
        <item x="6796"/>
        <item x="4396"/>
        <item x="8"/>
        <item x="5369"/>
        <item x="326"/>
        <item x="2334"/>
        <item x="4532"/>
        <item x="4809"/>
        <item x="5827"/>
        <item x="3933"/>
        <item x="5096"/>
        <item x="5183"/>
        <item x="3519"/>
        <item x="7061"/>
        <item x="2886"/>
        <item x="4672"/>
        <item x="4327"/>
        <item x="784"/>
        <item x="6750"/>
        <item x="4599"/>
        <item x="3905"/>
        <item x="5671"/>
        <item x="6725"/>
        <item x="3575"/>
        <item x="2959"/>
        <item x="2583"/>
        <item x="4846"/>
        <item x="1390"/>
        <item x="3532"/>
        <item x="983"/>
        <item x="7317"/>
        <item x="4504"/>
        <item x="7466"/>
        <item x="5143"/>
        <item x="87"/>
        <item x="4703"/>
        <item x="6532"/>
        <item x="6285"/>
        <item x="2351"/>
        <item x="6734"/>
        <item x="5578"/>
        <item x="3123"/>
        <item x="3499"/>
        <item x="6559"/>
        <item x="4272"/>
        <item x="7340"/>
        <item x="6913"/>
        <item x="5098"/>
        <item x="2722"/>
        <item x="2518"/>
        <item x="5103"/>
        <item x="2548"/>
        <item x="3900"/>
        <item x="5160"/>
        <item x="3483"/>
        <item x="3389"/>
        <item x="6340"/>
        <item x="4720"/>
        <item x="3738"/>
        <item x="6039"/>
        <item x="6816"/>
        <item x="4776"/>
        <item x="5571"/>
        <item x="4020"/>
        <item x="2538"/>
        <item x="780"/>
        <item x="4033"/>
        <item x="6"/>
        <item x="2739"/>
        <item x="5868"/>
        <item x="3907"/>
        <item x="5376"/>
        <item x="4315"/>
        <item x="5535"/>
        <item x="7251"/>
        <item x="5836"/>
        <item x="4318"/>
        <item x="5129"/>
        <item x="2497"/>
        <item x="2144"/>
        <item x="5911"/>
        <item x="4121"/>
        <item x="4355"/>
        <item x="3165"/>
        <item x="4808"/>
        <item x="6135"/>
        <item x="5775"/>
        <item x="4162"/>
        <item x="5027"/>
        <item x="2109"/>
        <item x="3691"/>
        <item x="4386"/>
        <item x="2345"/>
        <item x="7109"/>
        <item x="3367"/>
        <item x="6551"/>
        <item x="4278"/>
        <item x="6369"/>
        <item x="6183"/>
        <item x="2930"/>
        <item x="2324"/>
        <item x="4536"/>
        <item x="6790"/>
        <item x="4872"/>
        <item x="2168"/>
        <item x="6706"/>
        <item x="4079"/>
        <item x="3369"/>
        <item x="4728"/>
        <item x="6701"/>
        <item x="3897"/>
        <item x="2329"/>
        <item x="4535"/>
        <item x="106"/>
        <item x="1721"/>
        <item x="4938"/>
        <item x="6731"/>
        <item x="7379"/>
        <item x="7295"/>
        <item x="2771"/>
        <item x="3970"/>
        <item x="3490"/>
        <item x="6019"/>
        <item x="7398"/>
        <item x="7108"/>
        <item x="1549"/>
        <item x="4781"/>
        <item x="3872"/>
        <item x="5717"/>
        <item x="960"/>
        <item x="4811"/>
        <item x="7089"/>
        <item x="4680"/>
        <item x="4139"/>
        <item x="6616"/>
        <item x="2893"/>
        <item x="4472"/>
        <item x="6739"/>
        <item x="2740"/>
        <item x="4092"/>
        <item x="6066"/>
        <item x="2504"/>
        <item x="2963"/>
        <item x="5336"/>
        <item x="5377"/>
        <item x="3921"/>
        <item x="6660"/>
        <item x="7308"/>
        <item x="2960"/>
        <item x="6035"/>
        <item x="6993"/>
        <item x="7334"/>
        <item x="4081"/>
        <item x="4533"/>
        <item x="3094"/>
        <item x="4739"/>
        <item x="6310"/>
        <item x="3914"/>
        <item x="976"/>
        <item x="4351"/>
        <item x="3323"/>
        <item x="5299"/>
        <item x="6849"/>
        <item x="3531"/>
        <item x="2918"/>
        <item x="4127"/>
        <item x="205"/>
        <item x="190"/>
        <item x="7041"/>
        <item x="6905"/>
        <item x="6120"/>
        <item x="2914"/>
        <item x="6786"/>
        <item x="6922"/>
        <item x="6104"/>
        <item x="6318"/>
        <item x="2897"/>
        <item x="1352"/>
        <item x="5929"/>
        <item x="5527"/>
        <item x="4581"/>
        <item x="7315"/>
        <item x="2562"/>
        <item x="3522"/>
        <item x="5726"/>
        <item x="5304"/>
        <item x="1965"/>
        <item x="6288"/>
        <item x="3975"/>
        <item x="3111"/>
        <item x="5074"/>
        <item x="6544"/>
        <item x="4920"/>
        <item x="5125"/>
        <item x="3280"/>
        <item x="3485"/>
        <item x="5947"/>
        <item x="5512"/>
        <item x="4307"/>
        <item x="5368"/>
        <item x="5180"/>
        <item x="191"/>
        <item x="2773"/>
        <item x="4273"/>
        <item x="4547"/>
        <item x="4771"/>
        <item x="4921"/>
        <item x="5878"/>
        <item x="3925"/>
        <item x="7039"/>
        <item x="4817"/>
        <item x="4299"/>
        <item x="4508"/>
        <item x="2350"/>
        <item x="4879"/>
        <item x="1987"/>
        <item x="765"/>
        <item x="4087"/>
        <item x="3093"/>
        <item x="4598"/>
        <item x="2935"/>
        <item x="7186"/>
        <item x="3731"/>
        <item x="5224"/>
        <item x="6160"/>
        <item x="4324"/>
        <item x="5713"/>
        <item x="1912"/>
        <item x="4478"/>
        <item x="5760"/>
        <item x="7180"/>
        <item x="5877"/>
        <item x="4923"/>
        <item x="7316"/>
        <item x="5774"/>
        <item x="6472"/>
        <item x="6531"/>
        <item x="2148"/>
        <item x="3424"/>
        <item x="4133"/>
        <item x="1914"/>
        <item x="1382"/>
        <item x="3362"/>
        <item x="6220"/>
        <item x="2511"/>
        <item x="4345"/>
        <item x="5585"/>
        <item x="6925"/>
        <item x="4709"/>
        <item x="2155"/>
        <item x="4740"/>
        <item x="6351"/>
        <item x="5698"/>
        <item x="3130"/>
        <item x="5308"/>
        <item x="5591"/>
        <item x="5688"/>
        <item x="6189"/>
        <item x="3493"/>
        <item x="5755"/>
        <item x="6291"/>
        <item x="1518"/>
        <item x="2927"/>
        <item x="2942"/>
        <item x="7101"/>
        <item x="2113"/>
        <item x="6128"/>
        <item x="4870"/>
        <item x="4900"/>
        <item x="1921"/>
        <item x="6376"/>
        <item x="3797"/>
        <item x="2611"/>
        <item x="773"/>
        <item x="1587"/>
        <item x="5389"/>
        <item x="4951"/>
        <item x="2920"/>
        <item x="5613"/>
        <item x="2235"/>
        <item x="5970"/>
        <item x="6968"/>
        <item x="6703"/>
        <item x="6511"/>
        <item x="2948"/>
        <item x="6728"/>
        <item x="3217"/>
        <item x="2785"/>
        <item x="4337"/>
        <item x="3705"/>
        <item x="3678"/>
        <item x="4120"/>
        <item x="2514"/>
        <item x="4848"/>
        <item x="4177"/>
        <item x="1137"/>
        <item x="3672"/>
        <item x="4748"/>
        <item x="7462"/>
        <item x="5817"/>
        <item x="6953"/>
        <item x="4546"/>
        <item x="6024"/>
        <item x="3095"/>
        <item x="3725"/>
        <item x="7461"/>
        <item x="4867"/>
        <item x="6801"/>
        <item x="3491"/>
        <item x="4575"/>
        <item x="5679"/>
        <item x="4543"/>
        <item x="4428"/>
        <item x="6943"/>
        <item x="4913"/>
        <item x="1384"/>
        <item x="4965"/>
        <item x="2723"/>
        <item x="6125"/>
        <item x="7310"/>
        <item x="6524"/>
        <item x="6456"/>
        <item x="3710"/>
        <item x="1934"/>
        <item x="5707"/>
        <item x="2689"/>
        <item x="4915"/>
        <item x="4520"/>
        <item x="7338"/>
        <item x="3741"/>
        <item x="4949"/>
        <item x="3717"/>
        <item x="6171"/>
        <item x="4144"/>
        <item x="6900"/>
        <item x="6729"/>
        <item x="4779"/>
        <item x="1920"/>
        <item x="5680"/>
        <item x="3521"/>
        <item x="5238"/>
        <item x="5575"/>
        <item x="5685"/>
        <item x="5751"/>
        <item x="3349"/>
        <item x="5744"/>
        <item x="5353"/>
        <item x="2745"/>
        <item x="6718"/>
        <item x="6863"/>
        <item x="5156"/>
        <item x="3331"/>
        <item x="7085"/>
        <item x="5670"/>
        <item x="6132"/>
        <item x="6223"/>
        <item x="1140"/>
        <item x="4914"/>
        <item x="2498"/>
        <item x="2782"/>
        <item x="5176"/>
        <item x="5553"/>
        <item x="2703"/>
        <item x="1725"/>
        <item x="3518"/>
        <item x="5715"/>
        <item x="2894"/>
        <item x="7270"/>
        <item x="4895"/>
        <item x="1573"/>
        <item x="446"/>
        <item x="2135"/>
        <item x="5474"/>
        <item x="4277"/>
        <item x="6371"/>
        <item x="4314"/>
        <item x="5544"/>
        <item x="6114"/>
        <item x="2140"/>
        <item x="3920"/>
        <item x="3922"/>
        <item x="6708"/>
        <item x="4738"/>
        <item x="4568"/>
        <item x="5410"/>
        <item x="7267"/>
        <item x="4736"/>
        <item x="1357"/>
        <item x="6467"/>
        <item x="5892"/>
        <item x="1924"/>
        <item x="4073"/>
        <item x="6331"/>
        <item x="4944"/>
        <item x="6622"/>
        <item x="5498"/>
        <item x="2533"/>
        <item x="7304"/>
        <item x="6671"/>
        <item x="5743"/>
        <item x="1546"/>
        <item x="6560"/>
        <item x="4476"/>
        <item x="6504"/>
        <item x="4670"/>
        <item x="7199"/>
        <item x="1910"/>
        <item x="5852"/>
        <item x="2753"/>
        <item x="5580"/>
        <item x="2945"/>
        <item x="3120"/>
        <item x="5107"/>
        <item x="4906"/>
        <item x="1919"/>
        <item x="5781"/>
        <item x="4148"/>
        <item x="5905"/>
        <item x="1367"/>
        <item x="6893"/>
        <item x="4140"/>
        <item x="7078"/>
        <item x="2303"/>
        <item x="4125"/>
        <item x="1350"/>
        <item x="2915"/>
        <item x="6301"/>
        <item x="6349"/>
        <item x="3343"/>
        <item x="5888"/>
        <item x="3515"/>
        <item x="5697"/>
        <item x="6164"/>
        <item x="6732"/>
        <item x="3281"/>
        <item x="4471"/>
        <item x="6664"/>
        <item x="5119"/>
        <item x="1532"/>
        <item x="4505"/>
        <item x="4491"/>
        <item x="4750"/>
        <item x="4671"/>
        <item x="5100"/>
        <item x="3191"/>
        <item x="5082"/>
        <item x="4742"/>
        <item x="4570"/>
        <item x="5199"/>
        <item x="4766"/>
        <item x="5146"/>
        <item x="4161"/>
        <item x="2929"/>
        <item x="3299"/>
        <item x="4219"/>
        <item x="3138"/>
        <item x="4743"/>
        <item x="6683"/>
        <item x="5769"/>
        <item x="3694"/>
        <item x="6513"/>
        <item x="2691"/>
        <item x="3586"/>
        <item x="7459"/>
        <item x="5293"/>
        <item x="4317"/>
        <item x="5901"/>
        <item x="992"/>
        <item x="5517"/>
        <item x="6497"/>
        <item x="7193"/>
        <item x="5140"/>
        <item x="4271"/>
        <item x="2506"/>
        <item x="4934"/>
        <item x="3504"/>
        <item x="5087"/>
        <item x="2908"/>
        <item x="6333"/>
        <item x="6908"/>
        <item x="5752"/>
        <item x="3989"/>
        <item x="4380"/>
        <item x="4329"/>
        <item x="6113"/>
        <item x="2357"/>
        <item x="5504"/>
        <item x="4874"/>
        <item x="2899"/>
        <item x="3940"/>
        <item x="1157"/>
        <item x="6883"/>
        <item x="4869"/>
        <item x="4688"/>
        <item x="3155"/>
        <item x="5319"/>
        <item x="2909"/>
        <item x="5102"/>
        <item x="4022"/>
        <item x="6269"/>
        <item x="3681"/>
        <item x="4110"/>
        <item x="2690"/>
        <item x="6704"/>
        <item x="7293"/>
        <item x="6501"/>
        <item x="6121"/>
        <item x="5690"/>
        <item x="3565"/>
        <item x="7214"/>
        <item x="6091"/>
        <item x="3686"/>
        <item x="4971"/>
        <item x="2919"/>
        <item x="7117"/>
        <item x="5700"/>
        <item x="1731"/>
        <item x="4936"/>
        <item x="4090"/>
        <item x="3825"/>
        <item x="7363"/>
        <item x="5886"/>
        <item x="6864"/>
        <item x="3373"/>
        <item x="2128"/>
        <item x="201"/>
        <item x="5521"/>
        <item x="5740"/>
        <item x="3337"/>
        <item x="6169"/>
        <item x="4470"/>
        <item x="3928"/>
        <item x="4325"/>
        <item x="4115"/>
        <item x="5622"/>
        <item x="5733"/>
        <item x="3317"/>
        <item x="6871"/>
        <item x="2968"/>
        <item x="1944"/>
        <item x="4475"/>
        <item x="2906"/>
        <item x="4732"/>
        <item x="4755"/>
        <item x="4335"/>
        <item x="5104"/>
        <item x="5276"/>
        <item x="1728"/>
        <item x="4095"/>
        <item x="6752"/>
        <item x="4116"/>
        <item x="5925"/>
        <item x="2532"/>
        <item x="7364"/>
        <item x="6949"/>
        <item x="4714"/>
        <item x="6684"/>
        <item x="6980"/>
        <item x="3893"/>
        <item x="3911"/>
        <item x="4069"/>
        <item x="3875"/>
        <item x="1738"/>
        <item x="4338"/>
        <item x="2736"/>
        <item x="4754"/>
        <item x="2545"/>
        <item x="2537"/>
        <item x="4166"/>
        <item x="1713"/>
        <item x="3124"/>
        <item x="5966"/>
        <item x="2318"/>
        <item x="1929"/>
        <item x="5386"/>
        <item x="6805"/>
        <item x="3552"/>
        <item x="5309"/>
        <item x="6506"/>
        <item x="6757"/>
        <item x="5847"/>
        <item x="3695"/>
        <item x="2715"/>
        <item x="5271"/>
        <item x="6914"/>
        <item x="5725"/>
        <item x="3121"/>
        <item x="4693"/>
        <item x="3701"/>
        <item x="5356"/>
        <item x="4233"/>
        <item x="4506"/>
        <item x="3133"/>
        <item x="4976"/>
        <item x="4358"/>
        <item x="5838"/>
        <item x="2490"/>
        <item x="6098"/>
        <item x="6101"/>
        <item x="1166"/>
        <item x="3169"/>
        <item x="2519"/>
        <item x="3510"/>
        <item x="7106"/>
        <item x="4111"/>
        <item x="2356"/>
        <item x="4500"/>
        <item x="1715"/>
        <item x="7347"/>
        <item x="6276"/>
        <item x="4939"/>
        <item x="7344"/>
        <item x="3891"/>
        <item x="3870"/>
        <item x="5796"/>
        <item x="4576"/>
        <item x="6492"/>
        <item x="7303"/>
        <item x="6780"/>
        <item x="2111"/>
        <item x="6888"/>
        <item x="5073"/>
        <item x="4129"/>
        <item x="5950"/>
        <item x="4908"/>
        <item x="2300"/>
        <item x="6319"/>
        <item x="3899"/>
        <item x="4151"/>
        <item x="7016"/>
        <item x="6198"/>
        <item x="7189"/>
        <item x="5873"/>
        <item x="5913"/>
        <item x="4298"/>
        <item x="4511"/>
        <item x="3152"/>
        <item x="5482"/>
        <item x="3957"/>
        <item x="6136"/>
        <item x="1531"/>
        <item x="3795"/>
        <item x="4778"/>
        <item x="5118"/>
        <item x="5889"/>
        <item x="6516"/>
        <item x="7460"/>
        <item x="1527"/>
        <item x="1529"/>
        <item x="3135"/>
        <item x="4389"/>
        <item x="6338"/>
        <item x="6674"/>
        <item x="3696"/>
        <item x="6494"/>
        <item x="5650"/>
        <item x="4893"/>
        <item x="4321"/>
        <item x="7325"/>
        <item x="5139"/>
        <item x="5519"/>
        <item x="4557"/>
        <item x="5132"/>
        <item x="6982"/>
        <item x="6111"/>
        <item x="1722"/>
        <item x="4763"/>
        <item x="6747"/>
        <item x="4705"/>
        <item x="3303"/>
        <item x="2116"/>
        <item x="3670"/>
        <item x="3500"/>
        <item x="4100"/>
        <item x="5907"/>
        <item x="6670"/>
        <item x="6512"/>
        <item x="3890"/>
        <item x="5709"/>
        <item x="3699"/>
        <item x="5283"/>
        <item x="1334"/>
        <item x="4312"/>
        <item x="4096"/>
        <item x="5542"/>
        <item x="5127"/>
        <item x="5761"/>
        <item x="6282"/>
        <item x="6733"/>
        <item x="3322"/>
        <item x="2560"/>
        <item x="3354"/>
        <item x="3512"/>
        <item x="5167"/>
        <item x="6300"/>
        <item x="2493"/>
        <item x="3505"/>
        <item x="4284"/>
        <item x="2293"/>
        <item x="2325"/>
        <item x="3883"/>
        <item x="7220"/>
        <item x="5302"/>
        <item x="7142"/>
        <item x="955"/>
        <item x="6311"/>
        <item x="5673"/>
        <item x="5558"/>
        <item x="3486"/>
        <item x="1348"/>
        <item x="3547"/>
        <item x="1909"/>
        <item x="6543"/>
        <item x="2313"/>
        <item x="5689"/>
        <item x="5569"/>
        <item x="7266"/>
        <item x="1154"/>
        <item x="5678"/>
        <item x="4290"/>
        <item x="6713"/>
        <item x="6358"/>
        <item x="6964"/>
        <item x="4482"/>
        <item x="5876"/>
        <item x="3119"/>
        <item x="6109"/>
        <item x="4279"/>
        <item x="5354"/>
        <item x="5172"/>
        <item x="5676"/>
        <item x="4894"/>
        <item x="6721"/>
        <item x="4283"/>
        <item x="4114"/>
        <item x="1544"/>
        <item x="6927"/>
        <item x="3314"/>
        <item x="1338"/>
        <item x="6345"/>
        <item x="5128"/>
        <item x="4522"/>
        <item x="2306"/>
        <item x="4124"/>
        <item x="2895"/>
        <item x="3497"/>
        <item x="5477"/>
        <item x="5133"/>
        <item x="7283"/>
        <item x="2892"/>
        <item x="6912"/>
        <item x="6108"/>
        <item x="5496"/>
        <item x="5079"/>
        <item x="5686"/>
        <item x="6878"/>
        <item x="626"/>
        <item x="5762"/>
        <item x="1353"/>
        <item x="2118"/>
        <item x="6967"/>
        <item x="4897"/>
        <item x="6707"/>
        <item x="6163"/>
        <item x="2898"/>
        <item x="2687"/>
        <item x="5137"/>
        <item x="4483"/>
        <item x="7322"/>
        <item x="1918"/>
        <item x="2707"/>
        <item x="4960"/>
        <item x="5874"/>
        <item x="4888"/>
        <item x="5672"/>
        <item x="4145"/>
        <item x="5149"/>
        <item x="6281"/>
        <item x="6628"/>
        <item x="3315"/>
        <item x="5915"/>
        <item x="3283"/>
        <item x="6496"/>
        <item x="1333"/>
        <item x="3688"/>
        <item x="4288"/>
        <item x="6702"/>
        <item x="4076"/>
        <item x="5883"/>
        <item x="3506"/>
        <item x="5576"/>
        <item x="7292"/>
        <item x="2903"/>
        <item x="7075"/>
        <item x="6196"/>
        <item x="1145"/>
        <item x="1525"/>
        <item x="5920"/>
        <item x="7469"/>
        <item x="4704"/>
        <item x="6771"/>
        <item x="6741"/>
        <item x="6882"/>
        <item x="2721"/>
        <item x="6325"/>
        <item x="6548"/>
        <item x="3871"/>
        <item x="5334"/>
        <item x="1911"/>
        <item x="6168"/>
        <item x="5111"/>
        <item x="3096"/>
        <item x="6289"/>
        <item x="6545"/>
        <item x="1540"/>
        <item x="7428"/>
        <item x="4074"/>
        <item x="4086"/>
        <item x="7465"/>
        <item x="5898"/>
        <item x="6772"/>
        <item x="2910"/>
        <item x="2307"/>
        <item x="5705"/>
        <item x="6625"/>
        <item x="6069"/>
        <item x="7296"/>
        <item x="2302"/>
        <item x="3488"/>
        <item x="3294"/>
        <item x="3881"/>
        <item x="3110"/>
        <item x="4134"/>
        <item x="4737"/>
        <item x="3107"/>
        <item x="3125"/>
        <item x="6084"/>
        <item x="2976"/>
        <item x="5493"/>
        <item x="7312"/>
        <item x="2905"/>
        <item x="5185"/>
        <item x="4956"/>
        <item x="7311"/>
        <item x="2540"/>
        <item x="7010"/>
        <item x="2119"/>
        <item x="7288"/>
        <item x="6875"/>
        <item x="7099"/>
        <item x="5142"/>
        <item x="3487"/>
        <item x="4292"/>
        <item x="6308"/>
        <item x="2932"/>
        <item x="4930"/>
        <item x="7271"/>
        <item x="4126"/>
        <item x="6867"/>
        <item x="5695"/>
        <item x="6156"/>
        <item x="7291"/>
        <item x="1519"/>
        <item x="5500"/>
        <item x="4517"/>
        <item x="4722"/>
        <item x="2496"/>
        <item x="2889"/>
        <item x="3489"/>
        <item x="3088"/>
        <item x="2512"/>
        <item x="5071"/>
        <item x="4397"/>
        <item x="4131"/>
        <item x="2127"/>
        <item x="1915"/>
        <item x="5297"/>
        <item x="6341"/>
        <item x="6200"/>
        <item x="4881"/>
        <item x="5168"/>
        <item x="5094"/>
        <item x="6080"/>
        <item x="2112"/>
        <item x="6316"/>
        <item x="5470"/>
        <item x="1710"/>
        <item x="3902"/>
        <item x="4118"/>
        <item x="2701"/>
        <item x="2731"/>
        <item x="6197"/>
        <item x="5503"/>
        <item x="7137"/>
        <item x="3726"/>
        <item x="5894"/>
        <item x="3886"/>
        <item x="6423"/>
        <item x="5910"/>
        <item x="3909"/>
        <item x="3481"/>
        <item x="6669"/>
        <item x="5494"/>
        <item x="3721"/>
        <item x="6344"/>
        <item x="6158"/>
        <item x="5899"/>
        <item x="3140"/>
        <item x="6107"/>
        <item x="6090"/>
        <item x="3284"/>
        <item x="6509"/>
        <item x="3727"/>
        <item x="2525"/>
        <item x="7140"/>
        <item x="5668"/>
        <item x="4480"/>
        <item x="1147"/>
        <item x="6273"/>
        <item x="3115"/>
        <item x="5488"/>
        <item x="4304"/>
        <item x="7170"/>
        <item x="3503"/>
        <item x="4669"/>
        <item x="5422"/>
        <item x="5532"/>
        <item x="4919"/>
        <item x="3178"/>
        <item x="5468"/>
        <item x="6934"/>
        <item x="433"/>
        <item x="3484"/>
        <item x="6695"/>
        <item x="3889"/>
        <item x="1372"/>
        <item x="6515"/>
        <item x="7092"/>
        <item x="5163"/>
        <item x="5708"/>
        <item x="2926"/>
        <item x="6761"/>
        <item x="981"/>
        <item x="3298"/>
        <item x="4280"/>
        <item x="5536"/>
        <item x="596"/>
        <item x="609"/>
        <item x="1711"/>
        <item x="4928"/>
        <item x="5932"/>
        <item x="5273"/>
        <item x="2917"/>
        <item x="5900"/>
        <item x="6681"/>
        <item x="6736"/>
        <item x="3103"/>
        <item x="6127"/>
        <item x="7200"/>
        <item x="6884"/>
        <item x="6924"/>
        <item x="3903"/>
        <item x="5938"/>
        <item x="4685"/>
        <item x="6306"/>
        <item x="5284"/>
        <item x="3360"/>
        <item x="2756"/>
        <item x="5112"/>
        <item x="5556"/>
        <item x="4912"/>
        <item x="7273"/>
        <item x="6938"/>
        <item x="3289"/>
        <item x="6698"/>
        <item x="6522"/>
        <item x="2911"/>
        <item x="4362"/>
        <item x="4567"/>
        <item x="5927"/>
        <item x="2902"/>
        <item x="441"/>
        <item x="3682"/>
        <item x="5305"/>
        <item x="5484"/>
        <item x="7464"/>
        <item x="964"/>
        <item x="6065"/>
        <item x="2699"/>
        <item x="5267"/>
        <item x="5478"/>
        <item x="5338"/>
        <item x="1952"/>
        <item x="7074"/>
        <item x="6680"/>
        <item x="5515"/>
        <item x="2098"/>
        <item x="6571"/>
        <item x="5438"/>
        <item x="2719"/>
        <item x="6368"/>
        <item x="4675"/>
        <item x="7272"/>
        <item x="2492"/>
        <item x="768"/>
        <item x="3482"/>
        <item x="5473"/>
        <item x="1148"/>
        <item x="3508"/>
        <item x="6326"/>
        <item x="6527"/>
        <item x="1336"/>
        <item x="2928"/>
        <item x="437"/>
        <item x="4487"/>
        <item x="6722"/>
        <item x="6755"/>
        <item x="2702"/>
        <item x="5922"/>
        <item x="5080"/>
        <item x="5524"/>
        <item x="2499"/>
        <item x="6294"/>
        <item x="4727"/>
        <item x="4891"/>
        <item x="2308"/>
        <item x="5081"/>
        <item x="5822"/>
        <item x="6677"/>
        <item x="2530"/>
        <item x="6931"/>
        <item x="6751"/>
        <item x="3730"/>
        <item x="4316"/>
        <item x="6219"/>
        <item x="6277"/>
        <item x="5934"/>
        <item x="3098"/>
        <item x="7124"/>
        <item x="3526"/>
        <item x="7062"/>
        <item x="2299"/>
        <item x="7130"/>
        <item x="2298"/>
        <item x="3693"/>
        <item x="6089"/>
        <item x="3877"/>
        <item x="2517"/>
        <item x="6783"/>
        <item x="5687"/>
        <item x="6899"/>
        <item x="1905"/>
        <item x="4287"/>
        <item x="7352"/>
        <item x="6083"/>
        <item x="1141"/>
        <item x="2494"/>
        <item x="3675"/>
        <item x="3285"/>
        <item x="6715"/>
        <item x="764"/>
        <item x="6690"/>
        <item x="3888"/>
        <item x="5902"/>
        <item x="1940"/>
        <item x="5518"/>
        <item x="6336"/>
        <item x="5272"/>
        <item x="3311"/>
        <item x="6185"/>
        <item x="3698"/>
        <item x="4322"/>
        <item x="6305"/>
        <item x="3101"/>
        <item x="3527"/>
        <item x="7458"/>
        <item x="3292"/>
        <item x="4943"/>
        <item x="7104"/>
        <item x="7279"/>
        <item x="2503"/>
        <item x="3906"/>
        <item x="3707"/>
        <item x="2107"/>
        <item x="6267"/>
        <item x="3099"/>
        <item x="6266"/>
        <item x="5664"/>
        <item x="5298"/>
        <item x="4514"/>
        <item x="7098"/>
        <item x="4929"/>
        <item x="5286"/>
        <item x="6350"/>
        <item x="4473"/>
        <item x="5741"/>
        <item x="3529"/>
        <item x="7263"/>
        <item x="4330"/>
        <item x="7071"/>
        <item x="6463"/>
        <item x="6099"/>
        <item x="5951"/>
        <item x="5091"/>
        <item x="2296"/>
        <item x="3114"/>
        <item x="5317"/>
        <item x="6904"/>
        <item x="591"/>
        <item x="3898"/>
        <item x="6929"/>
        <item x="4744"/>
        <item x="7281"/>
        <item x="5268"/>
        <item x="6505"/>
        <item x="7302"/>
        <item x="4883"/>
        <item x="6693"/>
        <item x="82"/>
        <item x="1718"/>
        <item x="4696"/>
        <item x="6063"/>
        <item x="7080"/>
        <item x="2501"/>
        <item x="7087"/>
        <item x="5884"/>
        <item x="4691"/>
        <item x="5505"/>
        <item x="5871"/>
        <item x="5109"/>
        <item x="7287"/>
        <item x="4104"/>
        <item x="3882"/>
        <item x="5069"/>
        <item x="6763"/>
        <item x="6932"/>
        <item x="6892"/>
        <item x="6102"/>
        <item x="1913"/>
        <item x="1330"/>
        <item x="5329"/>
        <item x="6271"/>
        <item x="6129"/>
        <item x="6711"/>
        <item x="5550"/>
        <item x="3282"/>
        <item x="7440"/>
        <item x="5090"/>
        <item x="5115"/>
        <item x="1523"/>
        <item x="1720"/>
        <item x="5864"/>
        <item x="7463"/>
        <item x="5674"/>
        <item x="4094"/>
        <item x="5511"/>
        <item x="7143"/>
        <item x="3480"/>
        <item x="7333"/>
        <item x="3913"/>
        <item x="4091"/>
        <item x="7329"/>
        <item x="7086"/>
        <item x="6869"/>
        <item x="6666"/>
        <item x="6481"/>
        <item x="2106"/>
        <item x="5882"/>
        <item x="5412"/>
        <item x="3683"/>
        <item x="4905"/>
        <item x="3901"/>
        <item x="3307"/>
        <item x="6679"/>
        <item x="3684"/>
        <item x="5665"/>
        <item x="7450"/>
        <item x="3679"/>
        <item x="4101"/>
        <item x="4674"/>
        <item x="2694"/>
        <item x="6278"/>
        <item x="4946"/>
        <item x="4702"/>
        <item x="7467"/>
        <item x="4673"/>
        <item x="1520"/>
        <item x="3475"/>
        <item x="3278"/>
        <item x="6093"/>
        <item x="7126"/>
        <item x="6302"/>
        <item x="5274"/>
        <item x="5912"/>
        <item x="7280"/>
        <item x="6510"/>
        <item x="1328"/>
        <item x="6554"/>
        <item x="4477"/>
        <item x="306"/>
        <item x="1521"/>
        <item x="5718"/>
        <item x="3085"/>
        <item x="5710"/>
        <item x="4122"/>
        <item x="6324"/>
        <item x="5312"/>
        <item x="4490"/>
        <item x="3680"/>
        <item x="6926"/>
        <item x="7331"/>
        <item x="5497"/>
        <item x="6115"/>
        <item x="2697"/>
        <item x="5485"/>
        <item x="3305"/>
        <item x="4275"/>
        <item x="6339"/>
        <item x="1917"/>
        <item x="1522"/>
        <item x="7229"/>
        <item x="6468"/>
        <item x="1708"/>
        <item x="6691"/>
        <item x="5085"/>
        <item x="4326"/>
        <item x="5282"/>
        <item x="6292"/>
        <item x="7328"/>
        <item x="6876"/>
        <item x="6879"/>
        <item x="7128"/>
        <item x="7135"/>
        <item x="7095"/>
        <item x="6474"/>
        <item x="4953"/>
        <item x="2"/>
        <item x="5895"/>
        <item x="6097"/>
        <item x="4497"/>
        <item x="6482"/>
        <item x="5491"/>
        <item x="5712"/>
        <item x="6675"/>
        <item x="3494"/>
        <item x="6295"/>
        <item x="5890"/>
        <item x="4295"/>
        <item x="3089"/>
        <item x="5797"/>
        <item x="5704"/>
        <item x="4485"/>
        <item x="5770"/>
        <item x="6890"/>
        <item x="6469"/>
        <item x="4690"/>
        <item x="3674"/>
        <item x="7070"/>
        <item x="4886"/>
        <item x="5070"/>
        <item x="5753"/>
        <item x="6103"/>
        <item x="2900"/>
        <item x="5075"/>
        <item x="5481"/>
        <item x="4481"/>
        <item x="5151"/>
        <item x="6906"/>
        <item x="5918"/>
        <item x="5076"/>
        <item x="4306"/>
        <item x="4676"/>
        <item x="2907"/>
        <item x="6880"/>
        <item x="6335"/>
        <item x="7076"/>
        <item x="4878"/>
        <item x="5467"/>
        <item x="5921"/>
        <item x="5669"/>
        <item x="5110"/>
        <item x="6475"/>
        <item x="4281"/>
        <item x="5072"/>
        <item x="6678"/>
        <item x="6673"/>
        <item x="6067"/>
        <item x="3884"/>
        <item x="4070"/>
        <item x="7115"/>
        <item x="6297"/>
        <item x="6885"/>
        <item x="6493"/>
        <item x="5684"/>
        <item x="4784"/>
        <item x="6074"/>
        <item x="3288"/>
        <item x="6668"/>
        <item x="2294"/>
        <item x="6498"/>
        <item x="5866"/>
        <item x="5694"/>
        <item x="5495"/>
        <item x="7383"/>
        <item x="6264"/>
        <item x="6865"/>
        <item x="6298"/>
        <item x="4875"/>
        <item x="6327"/>
        <item x="5294"/>
        <item x="5702"/>
        <item x="6268"/>
        <item x="6071"/>
        <item x="7390"/>
        <item x="5285"/>
        <item x="4082"/>
        <item x="6087"/>
        <item x="4479"/>
        <item x="6283"/>
        <item x="6663"/>
        <item x="5943"/>
        <item x="5549"/>
        <item x="6303"/>
        <item x="5881"/>
        <item x="6299"/>
        <item x="7274"/>
        <item x="4684"/>
        <item x="6263"/>
        <item x="6667"/>
        <item x="7064"/>
        <item x="6070"/>
        <item x="4285"/>
        <item x="5078"/>
        <item x="5277"/>
        <item x="7072"/>
        <item x="189"/>
        <item x="6887"/>
        <item x="4274"/>
        <item x="7286"/>
        <item x="6877"/>
        <item x="4922"/>
        <item x="6696"/>
        <item x="2688"/>
        <item x="6881"/>
        <item x="3869"/>
        <item x="5875"/>
        <item x="5292"/>
        <item x="5466"/>
        <item x="6862"/>
        <item x="7073"/>
        <item x="6477"/>
        <item x="6868"/>
        <item x="6094"/>
        <item x="4484"/>
        <item x="6689"/>
        <item x="6767"/>
        <item x="5963"/>
        <item x="3873"/>
        <item x="6866"/>
        <item x="6485"/>
        <item x="5363"/>
        <item x="4882"/>
        <item x="4469"/>
        <item x="3671"/>
        <item x="7065"/>
        <item x="4302"/>
        <item x="5275"/>
        <item x="4085"/>
        <item x="4876"/>
        <item x="3874"/>
        <item x="6073"/>
        <item x="4885"/>
        <item x="6275"/>
        <item x="6870"/>
        <item x="6724"/>
        <item x="6131"/>
        <item x="5475"/>
        <item x="5068"/>
        <item x="3669"/>
        <item x="5865"/>
        <item x="6682"/>
        <item x="5490"/>
        <item x="3286"/>
        <item x="6727"/>
        <item x="2096"/>
        <item x="6959"/>
        <item x="5681"/>
        <item x="7300"/>
        <item x="6688"/>
        <item x="4678"/>
        <item x="5508"/>
        <item x="7307"/>
        <item x="7269"/>
        <item x="7282"/>
        <item x="5867"/>
        <item x="2297"/>
        <item x="6314"/>
        <item x="5879"/>
        <item x="5699"/>
        <item x="7275"/>
        <item x="7277"/>
        <item x="4071"/>
        <item x="7069"/>
        <item x="6665"/>
        <item x="6508"/>
        <item x="6064"/>
        <item x="6874"/>
        <item x="7100"/>
        <item x="6891"/>
        <item x="6082"/>
        <item x="7090"/>
        <item x="6894"/>
        <item x="5666"/>
        <item x="7066"/>
        <item x="6464"/>
        <item x="7313"/>
        <item x="6466"/>
        <item x="5863"/>
        <item x="6473"/>
        <item x="7299"/>
        <item x="7063"/>
        <item x="6483"/>
        <item x="2888"/>
        <item x="7264"/>
        <item x="5269"/>
        <item x="27"/>
        <item t="default"/>
      </items>
    </pivotField>
    <pivotField compact="0" outline="0" showAll="0"/>
    <pivotField compact="0" outline="0" showAll="0"/>
  </pivotFields>
  <rowFields count="1">
    <field x="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gros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6846B-D2A1-4E0D-AD5E-784EAF5B5E08}" name="PivotTable1" cacheId="35"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A3:C46" firstHeaderRow="0" firstDataRow="1" firstDataCol="1"/>
  <pivotFields count="17">
    <pivotField compact="0" outline="0" showAll="0"/>
    <pivotField compact="0" outline="0" showAll="0">
      <items count="14">
        <item x="6"/>
        <item x="2"/>
        <item x="5"/>
        <item x="4"/>
        <item x="1"/>
        <item x="8"/>
        <item x="0"/>
        <item x="12"/>
        <item x="11"/>
        <item x="7"/>
        <item x="9"/>
        <item x="10"/>
        <item x="3"/>
        <item t="default"/>
      </items>
    </pivotField>
    <pivotField compact="0" outline="0" showAll="0" sortType="descending">
      <items count="21">
        <item h="1" x="19"/>
        <item x="13"/>
        <item x="14"/>
        <item x="17"/>
        <item x="9"/>
        <item x="11"/>
        <item x="16"/>
        <item x="18"/>
        <item x="12"/>
        <item x="4"/>
        <item x="15"/>
        <item x="7"/>
        <item x="8"/>
        <item x="0"/>
        <item x="6"/>
        <item x="3"/>
        <item x="5"/>
        <item x="10"/>
        <item x="1"/>
        <item x="2"/>
        <item t="default"/>
      </items>
    </pivotField>
    <pivotField axis="axisRow" compact="0" outline="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outline="0" showAll="0"/>
    <pivotField compact="0" outline="0" showAll="0">
      <items count="74">
        <item x="68"/>
        <item x="67"/>
        <item x="58"/>
        <item x="66"/>
        <item x="69"/>
        <item x="65"/>
        <item x="57"/>
        <item x="42"/>
        <item x="70"/>
        <item x="43"/>
        <item x="53"/>
        <item x="59"/>
        <item x="56"/>
        <item x="64"/>
        <item x="39"/>
        <item x="50"/>
        <item x="48"/>
        <item x="47"/>
        <item x="51"/>
        <item x="49"/>
        <item x="35"/>
        <item x="52"/>
        <item x="29"/>
        <item x="36"/>
        <item x="44"/>
        <item x="54"/>
        <item x="26"/>
        <item x="32"/>
        <item x="25"/>
        <item x="38"/>
        <item x="18"/>
        <item x="27"/>
        <item x="33"/>
        <item x="11"/>
        <item x="20"/>
        <item x="30"/>
        <item x="41"/>
        <item x="46"/>
        <item x="1"/>
        <item x="23"/>
        <item x="22"/>
        <item x="10"/>
        <item x="19"/>
        <item x="21"/>
        <item x="5"/>
        <item x="16"/>
        <item x="14"/>
        <item x="17"/>
        <item x="8"/>
        <item x="15"/>
        <item x="9"/>
        <item x="12"/>
        <item x="13"/>
        <item x="4"/>
        <item x="34"/>
        <item x="24"/>
        <item x="37"/>
        <item x="3"/>
        <item x="40"/>
        <item x="6"/>
        <item x="45"/>
        <item x="31"/>
        <item x="7"/>
        <item x="28"/>
        <item x="0"/>
        <item x="55"/>
        <item x="60"/>
        <item x="2"/>
        <item x="63"/>
        <item x="61"/>
        <item x="71"/>
        <item x="62"/>
        <item x="7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2">
    <i>
      <x/>
    </i>
    <i i="1">
      <x v="1"/>
    </i>
  </colItems>
  <dataFields count="2">
    <dataField name="Sum of gross" fld="12" baseField="0" baseItem="0"/>
    <dataField name="Sum of budget" fld="11" baseField="0" baseItem="0"/>
  </dataFields>
  <formats count="2">
    <format dxfId="0">
      <pivotArea outline="0" collapsedLevelsAreSubtotals="1" fieldPosition="0"/>
    </format>
    <format dxfId="1">
      <pivotArea dataOnly="0" labelOnly="1" outline="0" fieldPosition="0">
        <references count="1">
          <reference field="4294967294" count="1">
            <x v="0"/>
          </reference>
        </references>
      </pivotArea>
    </format>
  </formats>
  <chartFormats count="10">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F177-1DF3-40C8-BA65-E7910A3C05E0}">
  <dimension ref="A1"/>
  <sheetViews>
    <sheetView tabSelected="1" workbookViewId="0"/>
  </sheetViews>
  <sheetFormatPr defaultRowHeight="15"/>
  <cols>
    <col min="1" max="1" width="142.85546875" customWidth="1"/>
  </cols>
  <sheetData>
    <row r="1" spans="1:1" ht="141.75" customHeight="1">
      <c r="A1" s="10"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02B4-5C13-44F2-BA90-D78B811B3191}">
  <dimension ref="A3:B46"/>
  <sheetViews>
    <sheetView workbookViewId="0">
      <selection activeCell="I27" sqref="I27"/>
    </sheetView>
  </sheetViews>
  <sheetFormatPr defaultRowHeight="15"/>
  <cols>
    <col min="1" max="1" width="11.7109375" bestFit="1" customWidth="1"/>
    <col min="2" max="2" width="13.28515625" bestFit="1" customWidth="1"/>
  </cols>
  <sheetData>
    <row r="3" spans="1:2">
      <c r="A3" s="2" t="s">
        <v>1</v>
      </c>
      <c r="B3" t="s">
        <v>2</v>
      </c>
    </row>
    <row r="4" spans="1:2">
      <c r="A4">
        <v>1980</v>
      </c>
      <c r="B4" s="3">
        <v>2483666964</v>
      </c>
    </row>
    <row r="5" spans="1:2">
      <c r="A5">
        <v>1981</v>
      </c>
      <c r="B5" s="3">
        <v>2520064889</v>
      </c>
    </row>
    <row r="6" spans="1:2">
      <c r="A6">
        <v>1982</v>
      </c>
      <c r="B6" s="3">
        <v>3187580517</v>
      </c>
    </row>
    <row r="7" spans="1:2">
      <c r="A7">
        <v>1983</v>
      </c>
      <c r="B7" s="3">
        <v>2750004626</v>
      </c>
    </row>
    <row r="8" spans="1:2">
      <c r="A8">
        <v>1984</v>
      </c>
      <c r="B8" s="3">
        <v>3533092196</v>
      </c>
    </row>
    <row r="9" spans="1:2">
      <c r="A9">
        <v>1985</v>
      </c>
      <c r="B9" s="3">
        <v>3691509283</v>
      </c>
    </row>
    <row r="10" spans="1:2">
      <c r="A10">
        <v>1986</v>
      </c>
      <c r="B10" s="3">
        <v>3647511836</v>
      </c>
    </row>
    <row r="11" spans="1:2">
      <c r="A11">
        <v>1987</v>
      </c>
      <c r="B11" s="3">
        <v>4033434255</v>
      </c>
    </row>
    <row r="12" spans="1:2">
      <c r="A12">
        <v>1988</v>
      </c>
      <c r="B12" s="3">
        <v>4840385631</v>
      </c>
    </row>
    <row r="13" spans="1:2">
      <c r="A13">
        <v>1989</v>
      </c>
      <c r="B13" s="3">
        <v>6087250779</v>
      </c>
    </row>
    <row r="14" spans="1:2">
      <c r="A14">
        <v>1990</v>
      </c>
      <c r="B14" s="3">
        <v>6804235860</v>
      </c>
    </row>
    <row r="15" spans="1:2">
      <c r="A15">
        <v>1991</v>
      </c>
      <c r="B15" s="3">
        <v>6254770668</v>
      </c>
    </row>
    <row r="16" spans="1:2">
      <c r="A16">
        <v>1992</v>
      </c>
      <c r="B16" s="3">
        <v>7334167717</v>
      </c>
    </row>
    <row r="17" spans="1:2">
      <c r="A17">
        <v>1993</v>
      </c>
      <c r="B17" s="3">
        <v>8053959337</v>
      </c>
    </row>
    <row r="18" spans="1:2">
      <c r="A18">
        <v>1994</v>
      </c>
      <c r="B18" s="3">
        <v>9062925753</v>
      </c>
    </row>
    <row r="19" spans="1:2">
      <c r="A19">
        <v>1995</v>
      </c>
      <c r="B19" s="3">
        <v>9448305484</v>
      </c>
    </row>
    <row r="20" spans="1:2">
      <c r="A20">
        <v>1996</v>
      </c>
      <c r="B20" s="3">
        <v>9819527991</v>
      </c>
    </row>
    <row r="21" spans="1:2">
      <c r="A21">
        <v>1997</v>
      </c>
      <c r="B21" s="3">
        <v>13112275767</v>
      </c>
    </row>
    <row r="22" spans="1:2">
      <c r="A22">
        <v>1998</v>
      </c>
      <c r="B22" s="3">
        <v>11176023159</v>
      </c>
    </row>
    <row r="23" spans="1:2">
      <c r="A23">
        <v>1999</v>
      </c>
      <c r="B23" s="3">
        <v>13509638121</v>
      </c>
    </row>
    <row r="24" spans="1:2">
      <c r="A24">
        <v>2000</v>
      </c>
      <c r="B24" s="3">
        <v>13454129869</v>
      </c>
    </row>
    <row r="25" spans="1:2">
      <c r="A25">
        <v>2001</v>
      </c>
      <c r="B25" s="3">
        <v>15617625148</v>
      </c>
    </row>
    <row r="26" spans="1:2">
      <c r="A26">
        <v>2002</v>
      </c>
      <c r="B26" s="3">
        <v>17003436520</v>
      </c>
    </row>
    <row r="27" spans="1:2">
      <c r="A27">
        <v>2003</v>
      </c>
      <c r="B27" s="3">
        <v>17661932024</v>
      </c>
    </row>
    <row r="28" spans="1:2">
      <c r="A28">
        <v>2004</v>
      </c>
      <c r="B28" s="3">
        <v>18721747812</v>
      </c>
    </row>
    <row r="29" spans="1:2">
      <c r="A29">
        <v>2005</v>
      </c>
      <c r="B29" s="3">
        <v>17866609897</v>
      </c>
    </row>
    <row r="30" spans="1:2">
      <c r="A30">
        <v>2006</v>
      </c>
      <c r="B30" s="3">
        <v>18654070363</v>
      </c>
    </row>
    <row r="31" spans="1:2">
      <c r="A31">
        <v>2007</v>
      </c>
      <c r="B31" s="3">
        <v>20383671799</v>
      </c>
    </row>
    <row r="32" spans="1:2">
      <c r="A32">
        <v>2008</v>
      </c>
      <c r="B32" s="3">
        <v>21702162009</v>
      </c>
    </row>
    <row r="33" spans="1:2">
      <c r="A33">
        <v>2009</v>
      </c>
      <c r="B33" s="3">
        <v>23338680609</v>
      </c>
    </row>
    <row r="34" spans="1:2">
      <c r="A34">
        <v>2010</v>
      </c>
      <c r="B34" s="3">
        <v>23106595534</v>
      </c>
    </row>
    <row r="35" spans="1:2">
      <c r="A35">
        <v>2011</v>
      </c>
      <c r="B35" s="3">
        <v>24837686836</v>
      </c>
    </row>
    <row r="36" spans="1:2">
      <c r="A36">
        <v>2012</v>
      </c>
      <c r="B36" s="3">
        <v>25476190195</v>
      </c>
    </row>
    <row r="37" spans="1:2">
      <c r="A37">
        <v>2013</v>
      </c>
      <c r="B37" s="3">
        <v>25995848674</v>
      </c>
    </row>
    <row r="38" spans="1:2">
      <c r="A38">
        <v>2014</v>
      </c>
      <c r="B38" s="3">
        <v>26491482563</v>
      </c>
    </row>
    <row r="39" spans="1:2">
      <c r="A39">
        <v>2015</v>
      </c>
      <c r="B39" s="3">
        <v>26746011088</v>
      </c>
    </row>
    <row r="40" spans="1:2">
      <c r="A40">
        <v>2016</v>
      </c>
      <c r="B40" s="3">
        <v>28938844792</v>
      </c>
    </row>
    <row r="41" spans="1:2">
      <c r="A41">
        <v>2017</v>
      </c>
      <c r="B41" s="3">
        <v>28485248415</v>
      </c>
    </row>
    <row r="42" spans="1:2">
      <c r="A42">
        <v>2018</v>
      </c>
      <c r="B42" s="3">
        <v>28085289459</v>
      </c>
    </row>
    <row r="43" spans="1:2">
      <c r="A43">
        <v>2019</v>
      </c>
      <c r="B43" s="3">
        <v>30339653041</v>
      </c>
    </row>
    <row r="44" spans="1:2">
      <c r="A44">
        <v>2020</v>
      </c>
      <c r="B44" s="3">
        <v>2848298792</v>
      </c>
    </row>
    <row r="45" spans="1:2">
      <c r="A45" t="s">
        <v>3</v>
      </c>
      <c r="B45" s="3"/>
    </row>
    <row r="46" spans="1:2">
      <c r="A46" t="s">
        <v>4</v>
      </c>
      <c r="B46" s="3">
        <v>587105546272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92712-8006-4125-8A2F-D71B9C11DBEC}">
  <dimension ref="A2:G77"/>
  <sheetViews>
    <sheetView workbookViewId="0">
      <selection activeCell="D22" sqref="D22"/>
    </sheetView>
  </sheetViews>
  <sheetFormatPr defaultRowHeight="15"/>
  <cols>
    <col min="1" max="1" width="11.7109375" bestFit="1" customWidth="1"/>
    <col min="2" max="2" width="20" style="3" bestFit="1" customWidth="1"/>
    <col min="3" max="3" width="20" style="9" bestFit="1" customWidth="1"/>
    <col min="4" max="4" width="20" style="9" customWidth="1"/>
    <col min="5" max="5" width="29.28515625" customWidth="1"/>
    <col min="6" max="6" width="26.5703125" customWidth="1"/>
    <col min="7" max="7" width="24.5703125" customWidth="1"/>
    <col min="8" max="9" width="20" bestFit="1" customWidth="1"/>
    <col min="10" max="10" width="13.7109375" bestFit="1" customWidth="1"/>
    <col min="11" max="12" width="16" bestFit="1" customWidth="1"/>
    <col min="13" max="14" width="14.85546875" bestFit="1" customWidth="1"/>
    <col min="15" max="15" width="17.7109375" bestFit="1" customWidth="1"/>
    <col min="16" max="16" width="34.7109375" bestFit="1" customWidth="1"/>
    <col min="17" max="17" width="18.85546875" bestFit="1" customWidth="1"/>
    <col min="18" max="18" width="16" bestFit="1" customWidth="1"/>
    <col min="19" max="19" width="17.7109375" bestFit="1" customWidth="1"/>
    <col min="20" max="22" width="20" bestFit="1" customWidth="1"/>
    <col min="23" max="23" width="13.7109375" bestFit="1" customWidth="1"/>
    <col min="24" max="26" width="16" bestFit="1" customWidth="1"/>
    <col min="27" max="27" width="14.85546875" bestFit="1" customWidth="1"/>
    <col min="28" max="28" width="17.7109375" bestFit="1" customWidth="1"/>
    <col min="29" max="29" width="20" bestFit="1" customWidth="1"/>
    <col min="30" max="30" width="39.85546875" bestFit="1" customWidth="1"/>
  </cols>
  <sheetData>
    <row r="2" spans="1:7">
      <c r="A2" s="3"/>
    </row>
    <row r="3" spans="1:7">
      <c r="A3" s="2" t="s">
        <v>1</v>
      </c>
      <c r="B3" s="9" t="s">
        <v>2</v>
      </c>
      <c r="C3" t="s">
        <v>5</v>
      </c>
      <c r="D3"/>
      <c r="F3" t="s">
        <v>1</v>
      </c>
      <c r="G3" t="s">
        <v>6</v>
      </c>
    </row>
    <row r="4" spans="1:7">
      <c r="A4">
        <v>1980</v>
      </c>
      <c r="B4" s="9">
        <v>2483666964</v>
      </c>
      <c r="C4" s="9">
        <v>568850000</v>
      </c>
      <c r="D4"/>
      <c r="F4">
        <f>A4</f>
        <v>1980</v>
      </c>
      <c r="G4" s="11">
        <f>B4 / C4</f>
        <v>4.3661193003427972</v>
      </c>
    </row>
    <row r="5" spans="1:7">
      <c r="A5">
        <v>1981</v>
      </c>
      <c r="B5" s="9">
        <v>2520064889</v>
      </c>
      <c r="C5" s="9">
        <v>709450000</v>
      </c>
      <c r="D5"/>
      <c r="F5">
        <f t="shared" ref="F5:F44" si="0">A5</f>
        <v>1981</v>
      </c>
      <c r="G5" s="11">
        <f t="shared" ref="G5:G44" si="1">B5 / C5</f>
        <v>3.5521388244414687</v>
      </c>
    </row>
    <row r="6" spans="1:7">
      <c r="A6">
        <v>1982</v>
      </c>
      <c r="B6" s="9">
        <v>3187580517</v>
      </c>
      <c r="C6" s="9">
        <v>836670000</v>
      </c>
      <c r="D6"/>
      <c r="F6">
        <f t="shared" si="0"/>
        <v>1982</v>
      </c>
      <c r="G6" s="11">
        <f t="shared" si="1"/>
        <v>3.8098420129800279</v>
      </c>
    </row>
    <row r="7" spans="1:7">
      <c r="A7">
        <v>1983</v>
      </c>
      <c r="B7" s="9">
        <v>2750004626</v>
      </c>
      <c r="C7" s="9">
        <v>893975562</v>
      </c>
      <c r="D7"/>
      <c r="F7">
        <f t="shared" si="0"/>
        <v>1983</v>
      </c>
      <c r="G7" s="11">
        <f t="shared" si="1"/>
        <v>3.076151902684785</v>
      </c>
    </row>
    <row r="8" spans="1:7">
      <c r="A8">
        <v>1984</v>
      </c>
      <c r="B8" s="9">
        <v>3533092196</v>
      </c>
      <c r="C8" s="9">
        <v>1116326000</v>
      </c>
      <c r="D8"/>
      <c r="F8">
        <f t="shared" si="0"/>
        <v>1984</v>
      </c>
      <c r="G8" s="11">
        <f t="shared" si="1"/>
        <v>3.1649287000392357</v>
      </c>
    </row>
    <row r="9" spans="1:7">
      <c r="A9">
        <v>1985</v>
      </c>
      <c r="B9" s="9">
        <v>3691509283</v>
      </c>
      <c r="C9" s="9">
        <v>1220510000</v>
      </c>
      <c r="D9"/>
      <c r="F9">
        <f t="shared" si="0"/>
        <v>1985</v>
      </c>
      <c r="G9" s="11">
        <f t="shared" si="1"/>
        <v>3.024562914683206</v>
      </c>
    </row>
    <row r="10" spans="1:7">
      <c r="A10">
        <v>1986</v>
      </c>
      <c r="B10" s="9">
        <v>3647511836</v>
      </c>
      <c r="C10" s="9">
        <v>1264787376</v>
      </c>
      <c r="D10"/>
      <c r="F10">
        <f t="shared" si="0"/>
        <v>1986</v>
      </c>
      <c r="G10" s="11">
        <f t="shared" si="1"/>
        <v>2.8838932971766158</v>
      </c>
    </row>
    <row r="11" spans="1:7">
      <c r="A11">
        <v>1987</v>
      </c>
      <c r="B11" s="9">
        <v>4033434255</v>
      </c>
      <c r="C11" s="9">
        <v>1382542678</v>
      </c>
      <c r="D11"/>
      <c r="F11">
        <f t="shared" si="0"/>
        <v>1987</v>
      </c>
      <c r="G11" s="11">
        <f t="shared" si="1"/>
        <v>2.9174030712996188</v>
      </c>
    </row>
    <row r="12" spans="1:7">
      <c r="A12">
        <v>1988</v>
      </c>
      <c r="B12" s="9">
        <v>4840385631</v>
      </c>
      <c r="C12" s="9">
        <v>1730540000</v>
      </c>
      <c r="D12"/>
      <c r="F12">
        <f t="shared" si="0"/>
        <v>1988</v>
      </c>
      <c r="G12" s="11">
        <f t="shared" si="1"/>
        <v>2.7970377055716713</v>
      </c>
    </row>
    <row r="13" spans="1:7">
      <c r="A13">
        <v>1989</v>
      </c>
      <c r="B13" s="9">
        <v>6087250779</v>
      </c>
      <c r="C13" s="9">
        <v>1784762578</v>
      </c>
      <c r="D13"/>
      <c r="F13">
        <f t="shared" si="0"/>
        <v>1989</v>
      </c>
      <c r="G13" s="11">
        <f t="shared" si="1"/>
        <v>3.4106781787308407</v>
      </c>
    </row>
    <row r="14" spans="1:7">
      <c r="A14">
        <v>1990</v>
      </c>
      <c r="B14" s="9">
        <v>6804235860</v>
      </c>
      <c r="C14" s="9">
        <v>2072503000</v>
      </c>
      <c r="D14"/>
      <c r="F14">
        <f t="shared" si="0"/>
        <v>1990</v>
      </c>
      <c r="G14" s="11">
        <f t="shared" si="1"/>
        <v>3.283100608298275</v>
      </c>
    </row>
    <row r="15" spans="1:7">
      <c r="A15">
        <v>1991</v>
      </c>
      <c r="B15" s="9">
        <v>6254770668</v>
      </c>
      <c r="C15" s="9">
        <v>2268248000</v>
      </c>
      <c r="D15"/>
      <c r="F15">
        <f t="shared" si="0"/>
        <v>1991</v>
      </c>
      <c r="G15" s="11">
        <f t="shared" si="1"/>
        <v>2.7575338622584478</v>
      </c>
    </row>
    <row r="16" spans="1:7">
      <c r="A16">
        <v>1992</v>
      </c>
      <c r="B16" s="9">
        <v>7334167717</v>
      </c>
      <c r="C16" s="9">
        <v>2648377769</v>
      </c>
      <c r="D16"/>
      <c r="F16">
        <f t="shared" si="0"/>
        <v>1992</v>
      </c>
      <c r="G16" s="11">
        <f t="shared" si="1"/>
        <v>2.7693057247528952</v>
      </c>
    </row>
    <row r="17" spans="1:7">
      <c r="A17">
        <v>1993</v>
      </c>
      <c r="B17" s="9">
        <v>8053959337</v>
      </c>
      <c r="C17" s="9">
        <v>2685349999</v>
      </c>
      <c r="D17"/>
      <c r="F17">
        <f t="shared" si="0"/>
        <v>1993</v>
      </c>
      <c r="G17" s="11">
        <f t="shared" si="1"/>
        <v>2.9992214571654428</v>
      </c>
    </row>
    <row r="18" spans="1:7">
      <c r="A18">
        <v>1994</v>
      </c>
      <c r="B18" s="9">
        <v>9062925753</v>
      </c>
      <c r="C18" s="9">
        <v>3250454768</v>
      </c>
      <c r="D18"/>
      <c r="F18">
        <f t="shared" si="0"/>
        <v>1994</v>
      </c>
      <c r="G18" s="11">
        <f t="shared" si="1"/>
        <v>2.7882023900847588</v>
      </c>
    </row>
    <row r="19" spans="1:7">
      <c r="A19">
        <v>1995</v>
      </c>
      <c r="B19" s="9">
        <v>9448305484</v>
      </c>
      <c r="C19" s="9">
        <v>3544833757</v>
      </c>
      <c r="D19"/>
      <c r="F19">
        <f t="shared" si="0"/>
        <v>1995</v>
      </c>
      <c r="G19" s="11">
        <f t="shared" si="1"/>
        <v>2.6653733663369645</v>
      </c>
    </row>
    <row r="20" spans="1:7">
      <c r="A20">
        <v>1996</v>
      </c>
      <c r="B20" s="9">
        <v>9819527991</v>
      </c>
      <c r="C20" s="9">
        <v>4144580000</v>
      </c>
      <c r="D20"/>
      <c r="F20">
        <f t="shared" si="0"/>
        <v>1996</v>
      </c>
      <c r="G20" s="11">
        <f t="shared" si="1"/>
        <v>2.3692456149959709</v>
      </c>
    </row>
    <row r="21" spans="1:7">
      <c r="A21">
        <v>1997</v>
      </c>
      <c r="B21" s="9">
        <v>13112275767</v>
      </c>
      <c r="C21" s="9">
        <v>5256145000</v>
      </c>
      <c r="D21"/>
      <c r="F21">
        <f t="shared" si="0"/>
        <v>1997</v>
      </c>
      <c r="G21" s="11">
        <f t="shared" si="1"/>
        <v>2.4946564006510474</v>
      </c>
    </row>
    <row r="22" spans="1:7">
      <c r="A22">
        <v>1998</v>
      </c>
      <c r="B22" s="9">
        <v>11176023159</v>
      </c>
      <c r="C22" s="9">
        <v>5462266000</v>
      </c>
      <c r="D22"/>
      <c r="F22">
        <f t="shared" si="0"/>
        <v>1998</v>
      </c>
      <c r="G22" s="11">
        <f t="shared" si="1"/>
        <v>2.0460415437475947</v>
      </c>
    </row>
    <row r="23" spans="1:7">
      <c r="A23">
        <v>1999</v>
      </c>
      <c r="B23" s="9">
        <v>13509638121</v>
      </c>
      <c r="C23" s="9">
        <v>6742940000</v>
      </c>
      <c r="D23"/>
      <c r="F23">
        <f t="shared" si="0"/>
        <v>1999</v>
      </c>
      <c r="G23" s="11">
        <f t="shared" si="1"/>
        <v>2.0035234068522039</v>
      </c>
    </row>
    <row r="24" spans="1:7">
      <c r="A24">
        <v>2000</v>
      </c>
      <c r="B24" s="9">
        <v>13454129869</v>
      </c>
      <c r="C24" s="9">
        <v>6340250000</v>
      </c>
      <c r="D24"/>
      <c r="F24">
        <f t="shared" si="0"/>
        <v>2000</v>
      </c>
      <c r="G24" s="11">
        <f t="shared" si="1"/>
        <v>2.1220188271755847</v>
      </c>
    </row>
    <row r="25" spans="1:7">
      <c r="A25">
        <v>2001</v>
      </c>
      <c r="B25" s="9">
        <v>15617625148</v>
      </c>
      <c r="C25" s="9">
        <v>6446300000</v>
      </c>
      <c r="D25"/>
      <c r="F25">
        <f t="shared" si="0"/>
        <v>2001</v>
      </c>
      <c r="G25" s="11">
        <f t="shared" si="1"/>
        <v>2.4227270136357291</v>
      </c>
    </row>
    <row r="26" spans="1:7">
      <c r="A26">
        <v>2002</v>
      </c>
      <c r="B26" s="9">
        <v>17003436520</v>
      </c>
      <c r="C26" s="9">
        <v>6335628966</v>
      </c>
      <c r="D26"/>
      <c r="F26">
        <f t="shared" si="0"/>
        <v>2002</v>
      </c>
      <c r="G26" s="11">
        <f t="shared" si="1"/>
        <v>2.6837803493936483</v>
      </c>
    </row>
    <row r="27" spans="1:7">
      <c r="A27">
        <v>2003</v>
      </c>
      <c r="B27" s="9">
        <v>17661932024</v>
      </c>
      <c r="C27" s="9">
        <v>6598430000</v>
      </c>
      <c r="D27"/>
      <c r="F27">
        <f t="shared" si="0"/>
        <v>2003</v>
      </c>
      <c r="G27" s="11">
        <f t="shared" si="1"/>
        <v>2.6766870337337823</v>
      </c>
    </row>
    <row r="28" spans="1:7">
      <c r="A28">
        <v>2004</v>
      </c>
      <c r="B28" s="9">
        <v>18721747812</v>
      </c>
      <c r="C28" s="9">
        <v>6997327000</v>
      </c>
      <c r="D28"/>
      <c r="F28">
        <f t="shared" si="0"/>
        <v>2004</v>
      </c>
      <c r="G28" s="11">
        <f t="shared" si="1"/>
        <v>2.6755570822972827</v>
      </c>
    </row>
    <row r="29" spans="1:7">
      <c r="A29">
        <v>2005</v>
      </c>
      <c r="B29" s="9">
        <v>17866609897</v>
      </c>
      <c r="C29" s="9">
        <v>7189494000</v>
      </c>
      <c r="D29"/>
      <c r="F29">
        <f t="shared" si="0"/>
        <v>2005</v>
      </c>
      <c r="G29" s="11">
        <f t="shared" si="1"/>
        <v>2.4850997715555505</v>
      </c>
    </row>
    <row r="30" spans="1:7">
      <c r="A30">
        <v>2006</v>
      </c>
      <c r="B30" s="9">
        <v>18654070363</v>
      </c>
      <c r="C30" s="9">
        <v>7156700000</v>
      </c>
      <c r="D30"/>
      <c r="F30">
        <f t="shared" si="0"/>
        <v>2006</v>
      </c>
      <c r="G30" s="11">
        <f t="shared" si="1"/>
        <v>2.6065184181256726</v>
      </c>
    </row>
    <row r="31" spans="1:7">
      <c r="A31">
        <v>2007</v>
      </c>
      <c r="B31" s="9">
        <v>20383671799</v>
      </c>
      <c r="C31" s="9">
        <v>7065510000</v>
      </c>
      <c r="D31"/>
      <c r="F31">
        <f t="shared" si="0"/>
        <v>2007</v>
      </c>
      <c r="G31" s="11">
        <f t="shared" si="1"/>
        <v>2.884954065453166</v>
      </c>
    </row>
    <row r="32" spans="1:7">
      <c r="A32">
        <v>2008</v>
      </c>
      <c r="B32" s="9">
        <v>21702162009</v>
      </c>
      <c r="C32" s="9">
        <v>7486730000</v>
      </c>
      <c r="D32"/>
      <c r="F32">
        <f t="shared" si="0"/>
        <v>2008</v>
      </c>
      <c r="G32" s="11">
        <f t="shared" si="1"/>
        <v>2.8987504570086005</v>
      </c>
    </row>
    <row r="33" spans="1:7">
      <c r="A33">
        <v>2009</v>
      </c>
      <c r="B33" s="9">
        <v>23338680609</v>
      </c>
      <c r="C33" s="9">
        <v>7522500000</v>
      </c>
      <c r="D33"/>
      <c r="F33">
        <f t="shared" si="0"/>
        <v>2009</v>
      </c>
      <c r="G33" s="11">
        <f t="shared" si="1"/>
        <v>3.1025165316051844</v>
      </c>
    </row>
    <row r="34" spans="1:7">
      <c r="A34">
        <v>2010</v>
      </c>
      <c r="B34" s="9">
        <v>23106595534</v>
      </c>
      <c r="C34" s="9">
        <v>7652750000</v>
      </c>
      <c r="D34"/>
      <c r="F34">
        <f t="shared" si="0"/>
        <v>2010</v>
      </c>
      <c r="G34" s="11">
        <f t="shared" si="1"/>
        <v>3.0193846047499266</v>
      </c>
    </row>
    <row r="35" spans="1:7">
      <c r="A35">
        <v>2011</v>
      </c>
      <c r="B35" s="9">
        <v>24837686836</v>
      </c>
      <c r="C35" s="9">
        <v>7868730000</v>
      </c>
      <c r="D35"/>
      <c r="F35">
        <f t="shared" si="0"/>
        <v>2011</v>
      </c>
      <c r="G35" s="11">
        <f t="shared" si="1"/>
        <v>3.1565051585198627</v>
      </c>
    </row>
    <row r="36" spans="1:7">
      <c r="A36">
        <v>2012</v>
      </c>
      <c r="B36" s="9">
        <v>25476190195</v>
      </c>
      <c r="C36" s="9">
        <v>7777295080</v>
      </c>
      <c r="D36"/>
      <c r="F36">
        <f t="shared" si="0"/>
        <v>2012</v>
      </c>
      <c r="G36" s="11">
        <f t="shared" si="1"/>
        <v>3.2757134624497235</v>
      </c>
    </row>
    <row r="37" spans="1:7">
      <c r="A37">
        <v>2013</v>
      </c>
      <c r="B37" s="9">
        <v>25995848674</v>
      </c>
      <c r="C37" s="9">
        <v>8101670000</v>
      </c>
      <c r="D37"/>
      <c r="F37">
        <f t="shared" si="0"/>
        <v>2013</v>
      </c>
      <c r="G37" s="11">
        <f t="shared" si="1"/>
        <v>3.2087024865243832</v>
      </c>
    </row>
    <row r="38" spans="1:7">
      <c r="A38">
        <v>2014</v>
      </c>
      <c r="B38" s="9">
        <v>26491482563</v>
      </c>
      <c r="C38" s="9">
        <v>7454300000</v>
      </c>
      <c r="D38"/>
      <c r="F38">
        <f t="shared" si="0"/>
        <v>2014</v>
      </c>
      <c r="G38" s="11">
        <f t="shared" si="1"/>
        <v>3.5538524828622404</v>
      </c>
    </row>
    <row r="39" spans="1:7">
      <c r="A39">
        <v>2015</v>
      </c>
      <c r="B39" s="9">
        <v>26746011088</v>
      </c>
      <c r="C39" s="9">
        <v>7329126148</v>
      </c>
      <c r="D39"/>
      <c r="F39">
        <f t="shared" si="0"/>
        <v>2015</v>
      </c>
      <c r="G39" s="11">
        <f t="shared" si="1"/>
        <v>3.6492769462425687</v>
      </c>
    </row>
    <row r="40" spans="1:7">
      <c r="A40">
        <v>2016</v>
      </c>
      <c r="B40" s="9">
        <v>28938844792</v>
      </c>
      <c r="C40" s="9">
        <v>8786500000</v>
      </c>
      <c r="D40"/>
      <c r="F40">
        <f t="shared" si="0"/>
        <v>2016</v>
      </c>
      <c r="G40" s="11">
        <f t="shared" si="1"/>
        <v>3.2935577069367779</v>
      </c>
    </row>
    <row r="41" spans="1:7">
      <c r="A41">
        <v>2017</v>
      </c>
      <c r="B41" s="9">
        <v>28485248415</v>
      </c>
      <c r="C41" s="9">
        <v>7409700000</v>
      </c>
      <c r="D41"/>
      <c r="F41">
        <f t="shared" si="0"/>
        <v>2017</v>
      </c>
      <c r="G41" s="11">
        <f t="shared" si="1"/>
        <v>3.8443187193813513</v>
      </c>
    </row>
    <row r="42" spans="1:7">
      <c r="A42">
        <v>2018</v>
      </c>
      <c r="B42" s="9">
        <v>28085289459</v>
      </c>
      <c r="C42" s="9">
        <v>7012980000</v>
      </c>
      <c r="D42"/>
      <c r="F42">
        <f t="shared" si="0"/>
        <v>2018</v>
      </c>
      <c r="G42" s="11">
        <f t="shared" si="1"/>
        <v>4.0047582424304649</v>
      </c>
    </row>
    <row r="43" spans="1:7">
      <c r="A43">
        <v>2019</v>
      </c>
      <c r="B43" s="9">
        <v>30339653041</v>
      </c>
      <c r="C43" s="9">
        <v>6658550000</v>
      </c>
      <c r="D43"/>
      <c r="F43">
        <f t="shared" si="0"/>
        <v>2019</v>
      </c>
      <c r="G43" s="11">
        <f t="shared" si="1"/>
        <v>4.5564954894083547</v>
      </c>
    </row>
    <row r="44" spans="1:7">
      <c r="A44">
        <v>2020</v>
      </c>
      <c r="B44" s="9">
        <v>2848298792</v>
      </c>
      <c r="C44" s="9">
        <v>862965750</v>
      </c>
      <c r="D44"/>
      <c r="F44">
        <f t="shared" si="0"/>
        <v>2020</v>
      </c>
      <c r="G44" s="11">
        <f t="shared" si="1"/>
        <v>3.3005930907454903</v>
      </c>
    </row>
    <row r="45" spans="1:7">
      <c r="A45" t="s">
        <v>3</v>
      </c>
      <c r="B45" s="9"/>
      <c r="D45"/>
    </row>
    <row r="46" spans="1:7">
      <c r="A46" t="s">
        <v>4</v>
      </c>
      <c r="B46" s="9">
        <v>587105546272</v>
      </c>
      <c r="C46" s="9">
        <v>195637549431</v>
      </c>
      <c r="D46"/>
    </row>
    <row r="47" spans="1:7">
      <c r="C47"/>
      <c r="D47"/>
    </row>
    <row r="48" spans="1:7">
      <c r="C48"/>
      <c r="D48"/>
    </row>
    <row r="49" spans="3:4">
      <c r="C49"/>
      <c r="D49"/>
    </row>
    <row r="50" spans="3:4">
      <c r="C50"/>
      <c r="D50"/>
    </row>
    <row r="51" spans="3:4">
      <c r="C51"/>
      <c r="D51"/>
    </row>
    <row r="52" spans="3:4">
      <c r="C52"/>
      <c r="D52"/>
    </row>
    <row r="53" spans="3:4">
      <c r="C53"/>
      <c r="D53"/>
    </row>
    <row r="54" spans="3:4">
      <c r="C54"/>
      <c r="D54"/>
    </row>
    <row r="55" spans="3:4">
      <c r="C55"/>
      <c r="D55"/>
    </row>
    <row r="56" spans="3:4">
      <c r="C56"/>
      <c r="D56"/>
    </row>
    <row r="57" spans="3:4">
      <c r="C57"/>
      <c r="D57"/>
    </row>
    <row r="58" spans="3:4">
      <c r="C58"/>
      <c r="D58"/>
    </row>
    <row r="59" spans="3:4">
      <c r="C59"/>
      <c r="D59"/>
    </row>
    <row r="60" spans="3:4">
      <c r="C60"/>
      <c r="D60"/>
    </row>
    <row r="61" spans="3:4">
      <c r="C61"/>
      <c r="D61"/>
    </row>
    <row r="62" spans="3:4">
      <c r="C62"/>
      <c r="D62"/>
    </row>
    <row r="63" spans="3:4">
      <c r="C63"/>
      <c r="D63"/>
    </row>
    <row r="64" spans="3:4">
      <c r="C64"/>
      <c r="D64"/>
    </row>
    <row r="65" spans="3:4">
      <c r="C65"/>
      <c r="D65"/>
    </row>
    <row r="66" spans="3:4">
      <c r="C66"/>
      <c r="D66"/>
    </row>
    <row r="67" spans="3:4">
      <c r="C67"/>
      <c r="D67"/>
    </row>
    <row r="68" spans="3:4">
      <c r="C68"/>
      <c r="D68"/>
    </row>
    <row r="69" spans="3:4">
      <c r="C69"/>
      <c r="D69"/>
    </row>
    <row r="70" spans="3:4">
      <c r="C70"/>
      <c r="D70"/>
    </row>
    <row r="71" spans="3:4">
      <c r="C71"/>
      <c r="D71"/>
    </row>
    <row r="72" spans="3:4">
      <c r="C72"/>
      <c r="D72"/>
    </row>
    <row r="73" spans="3:4">
      <c r="C73"/>
      <c r="D73"/>
    </row>
    <row r="74" spans="3:4">
      <c r="C74"/>
      <c r="D74"/>
    </row>
    <row r="75" spans="3:4">
      <c r="C75"/>
      <c r="D75"/>
    </row>
    <row r="76" spans="3:4">
      <c r="C76"/>
      <c r="D76"/>
    </row>
    <row r="77" spans="3:4">
      <c r="C77"/>
      <c r="D77"/>
    </row>
  </sheetData>
  <sortState xmlns:xlrd2="http://schemas.microsoft.com/office/spreadsheetml/2017/richdata2" ref="G4:G18">
    <sortCondition descending="1" ref="G4:G18"/>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0AC8-AA24-42BA-A261-368C6D7674E2}">
  <dimension ref="A1:B115"/>
  <sheetViews>
    <sheetView topLeftCell="A94" workbookViewId="0">
      <selection activeCell="B112" sqref="B112"/>
    </sheetView>
  </sheetViews>
  <sheetFormatPr defaultRowHeight="15"/>
  <cols>
    <col min="1" max="1" width="9.140625" style="7"/>
    <col min="2" max="2" width="18.140625" style="7" customWidth="1"/>
    <col min="3" max="3" width="11.28515625" style="4" customWidth="1"/>
    <col min="4" max="16384" width="9.140625" style="4"/>
  </cols>
  <sheetData>
    <row r="1" spans="1:2" ht="30.75" customHeight="1">
      <c r="A1" s="5" t="s">
        <v>7</v>
      </c>
      <c r="B1" s="5" t="s">
        <v>8</v>
      </c>
    </row>
    <row r="2" spans="1:2">
      <c r="A2" s="6">
        <v>1913</v>
      </c>
      <c r="B2" s="6">
        <v>9.9</v>
      </c>
    </row>
    <row r="3" spans="1:2">
      <c r="A3" s="6">
        <v>1914</v>
      </c>
      <c r="B3" s="6">
        <v>10</v>
      </c>
    </row>
    <row r="4" spans="1:2">
      <c r="A4" s="6">
        <v>1915</v>
      </c>
      <c r="B4" s="6">
        <v>10.1</v>
      </c>
    </row>
    <row r="5" spans="1:2">
      <c r="A5" s="6">
        <v>1916</v>
      </c>
      <c r="B5" s="6">
        <v>10.9</v>
      </c>
    </row>
    <row r="6" spans="1:2">
      <c r="A6" s="6">
        <v>1917</v>
      </c>
      <c r="B6" s="6">
        <v>12.8</v>
      </c>
    </row>
    <row r="7" spans="1:2">
      <c r="A7" s="6">
        <v>1918</v>
      </c>
      <c r="B7" s="6">
        <v>15</v>
      </c>
    </row>
    <row r="8" spans="1:2">
      <c r="A8" s="6">
        <v>1919</v>
      </c>
      <c r="B8" s="6">
        <v>17.3</v>
      </c>
    </row>
    <row r="9" spans="1:2">
      <c r="A9" s="6">
        <v>1920</v>
      </c>
      <c r="B9" s="6">
        <v>20</v>
      </c>
    </row>
    <row r="10" spans="1:2">
      <c r="A10" s="6">
        <v>1921</v>
      </c>
      <c r="B10" s="6">
        <v>17.899999999999999</v>
      </c>
    </row>
    <row r="11" spans="1:2">
      <c r="A11" s="6">
        <v>1922</v>
      </c>
      <c r="B11" s="6">
        <v>16.8</v>
      </c>
    </row>
    <row r="12" spans="1:2">
      <c r="A12" s="6">
        <v>1923</v>
      </c>
      <c r="B12" s="6">
        <v>17.100000000000001</v>
      </c>
    </row>
    <row r="13" spans="1:2">
      <c r="A13" s="6">
        <v>1924</v>
      </c>
      <c r="B13" s="6">
        <v>17.100000000000001</v>
      </c>
    </row>
    <row r="14" spans="1:2">
      <c r="A14" s="6">
        <v>1925</v>
      </c>
      <c r="B14" s="6">
        <v>17.5</v>
      </c>
    </row>
    <row r="15" spans="1:2">
      <c r="A15" s="6">
        <v>1926</v>
      </c>
      <c r="B15" s="6">
        <v>17.7</v>
      </c>
    </row>
    <row r="16" spans="1:2">
      <c r="A16" s="6">
        <v>1927</v>
      </c>
      <c r="B16" s="6">
        <v>17.399999999999999</v>
      </c>
    </row>
    <row r="17" spans="1:2">
      <c r="A17" s="6">
        <v>1928</v>
      </c>
      <c r="B17" s="6">
        <v>17.2</v>
      </c>
    </row>
    <row r="18" spans="1:2">
      <c r="A18" s="6">
        <v>1929</v>
      </c>
      <c r="B18" s="6">
        <v>17.2</v>
      </c>
    </row>
    <row r="19" spans="1:2">
      <c r="A19" s="6">
        <v>1930</v>
      </c>
      <c r="B19" s="6">
        <v>16.7</v>
      </c>
    </row>
    <row r="20" spans="1:2">
      <c r="A20" s="6">
        <v>1931</v>
      </c>
      <c r="B20" s="6">
        <v>15.2</v>
      </c>
    </row>
    <row r="21" spans="1:2">
      <c r="A21" s="6">
        <v>1932</v>
      </c>
      <c r="B21" s="6">
        <v>13.6</v>
      </c>
    </row>
    <row r="22" spans="1:2">
      <c r="A22" s="6">
        <v>1933</v>
      </c>
      <c r="B22" s="6">
        <v>12.9</v>
      </c>
    </row>
    <row r="23" spans="1:2">
      <c r="A23" s="6">
        <v>1934</v>
      </c>
      <c r="B23" s="6">
        <v>13.4</v>
      </c>
    </row>
    <row r="24" spans="1:2">
      <c r="A24" s="6">
        <v>1935</v>
      </c>
      <c r="B24" s="6">
        <v>13.7</v>
      </c>
    </row>
    <row r="25" spans="1:2">
      <c r="A25" s="6">
        <v>1936</v>
      </c>
      <c r="B25" s="6">
        <v>13.9</v>
      </c>
    </row>
    <row r="26" spans="1:2">
      <c r="A26" s="6">
        <v>1937</v>
      </c>
      <c r="B26" s="6">
        <v>14.4</v>
      </c>
    </row>
    <row r="27" spans="1:2">
      <c r="A27" s="6">
        <v>1938</v>
      </c>
      <c r="B27" s="6">
        <v>14.1</v>
      </c>
    </row>
    <row r="28" spans="1:2">
      <c r="A28" s="6">
        <v>1939</v>
      </c>
      <c r="B28" s="6">
        <v>13.9</v>
      </c>
    </row>
    <row r="29" spans="1:2">
      <c r="A29" s="6">
        <v>1940</v>
      </c>
      <c r="B29" s="6">
        <v>14</v>
      </c>
    </row>
    <row r="30" spans="1:2">
      <c r="A30" s="6">
        <v>1941</v>
      </c>
      <c r="B30" s="6">
        <v>14.7</v>
      </c>
    </row>
    <row r="31" spans="1:2">
      <c r="A31" s="6">
        <v>1942</v>
      </c>
      <c r="B31" s="6">
        <v>16.3</v>
      </c>
    </row>
    <row r="32" spans="1:2">
      <c r="A32" s="6">
        <v>1943</v>
      </c>
      <c r="B32" s="6">
        <v>17.3</v>
      </c>
    </row>
    <row r="33" spans="1:2">
      <c r="A33" s="6">
        <v>1944</v>
      </c>
      <c r="B33" s="6">
        <v>17.600000000000001</v>
      </c>
    </row>
    <row r="34" spans="1:2">
      <c r="A34" s="6">
        <v>1945</v>
      </c>
      <c r="B34" s="6">
        <v>18</v>
      </c>
    </row>
    <row r="35" spans="1:2">
      <c r="A35" s="6">
        <v>1946</v>
      </c>
      <c r="B35" s="6">
        <v>19.5</v>
      </c>
    </row>
    <row r="36" spans="1:2">
      <c r="A36" s="6">
        <v>1947</v>
      </c>
      <c r="B36" s="6">
        <v>22.3</v>
      </c>
    </row>
    <row r="37" spans="1:2">
      <c r="A37" s="6">
        <v>1948</v>
      </c>
      <c r="B37" s="6">
        <v>24</v>
      </c>
    </row>
    <row r="38" spans="1:2">
      <c r="A38" s="6">
        <v>1949</v>
      </c>
      <c r="B38" s="6">
        <v>23.8</v>
      </c>
    </row>
    <row r="39" spans="1:2">
      <c r="A39" s="6">
        <v>1950</v>
      </c>
      <c r="B39" s="6">
        <v>24.1</v>
      </c>
    </row>
    <row r="40" spans="1:2">
      <c r="A40" s="6">
        <v>1951</v>
      </c>
      <c r="B40" s="6">
        <v>26</v>
      </c>
    </row>
    <row r="41" spans="1:2">
      <c r="A41" s="6">
        <v>1952</v>
      </c>
      <c r="B41" s="6">
        <v>26.6</v>
      </c>
    </row>
    <row r="42" spans="1:2">
      <c r="A42" s="6">
        <v>1953</v>
      </c>
      <c r="B42" s="6">
        <v>26.8</v>
      </c>
    </row>
    <row r="43" spans="1:2">
      <c r="A43" s="6">
        <v>1954</v>
      </c>
      <c r="B43" s="6">
        <v>26.9</v>
      </c>
    </row>
    <row r="44" spans="1:2">
      <c r="A44" s="6">
        <v>1955</v>
      </c>
      <c r="B44" s="6">
        <v>26.8</v>
      </c>
    </row>
    <row r="45" spans="1:2">
      <c r="A45" s="6">
        <v>1956</v>
      </c>
      <c r="B45" s="6">
        <v>27.2</v>
      </c>
    </row>
    <row r="46" spans="1:2">
      <c r="A46" s="6">
        <v>1957</v>
      </c>
      <c r="B46" s="6">
        <v>28.1</v>
      </c>
    </row>
    <row r="47" spans="1:2">
      <c r="A47" s="6">
        <v>1958</v>
      </c>
      <c r="B47" s="6">
        <v>28.9</v>
      </c>
    </row>
    <row r="48" spans="1:2">
      <c r="A48" s="6">
        <v>1959</v>
      </c>
      <c r="B48" s="6">
        <v>29.2</v>
      </c>
    </row>
    <row r="49" spans="1:2">
      <c r="A49" s="6">
        <v>1960</v>
      </c>
      <c r="B49" s="6">
        <v>29.6</v>
      </c>
    </row>
    <row r="50" spans="1:2">
      <c r="A50" s="6">
        <v>1961</v>
      </c>
      <c r="B50" s="6">
        <v>29.9</v>
      </c>
    </row>
    <row r="51" spans="1:2">
      <c r="A51" s="6">
        <v>1962</v>
      </c>
      <c r="B51" s="6">
        <v>30.3</v>
      </c>
    </row>
    <row r="52" spans="1:2">
      <c r="A52" s="6">
        <v>1963</v>
      </c>
      <c r="B52" s="6">
        <v>30.6</v>
      </c>
    </row>
    <row r="53" spans="1:2">
      <c r="A53" s="6">
        <v>1964</v>
      </c>
      <c r="B53" s="6">
        <v>31</v>
      </c>
    </row>
    <row r="54" spans="1:2">
      <c r="A54" s="6">
        <v>1965</v>
      </c>
      <c r="B54" s="6">
        <v>31.5</v>
      </c>
    </row>
    <row r="55" spans="1:2">
      <c r="A55" s="6">
        <v>1966</v>
      </c>
      <c r="B55" s="6">
        <v>32.5</v>
      </c>
    </row>
    <row r="56" spans="1:2">
      <c r="A56" s="6">
        <v>1967</v>
      </c>
      <c r="B56" s="6">
        <v>33.4</v>
      </c>
    </row>
    <row r="57" spans="1:2">
      <c r="A57" s="6">
        <v>1968</v>
      </c>
      <c r="B57" s="6">
        <v>34.799999999999997</v>
      </c>
    </row>
    <row r="58" spans="1:2">
      <c r="A58" s="6">
        <v>1969</v>
      </c>
      <c r="B58" s="6">
        <v>36.700000000000003</v>
      </c>
    </row>
    <row r="59" spans="1:2">
      <c r="A59" s="6">
        <v>1970</v>
      </c>
      <c r="B59" s="6">
        <v>38.799999999999997</v>
      </c>
    </row>
    <row r="60" spans="1:2">
      <c r="A60" s="6">
        <v>1971</v>
      </c>
      <c r="B60" s="6">
        <v>40.5</v>
      </c>
    </row>
    <row r="61" spans="1:2">
      <c r="A61" s="6">
        <v>1972</v>
      </c>
      <c r="B61" s="6">
        <v>41.8</v>
      </c>
    </row>
    <row r="62" spans="1:2">
      <c r="A62" s="6">
        <v>1973</v>
      </c>
      <c r="B62" s="6">
        <v>44.4</v>
      </c>
    </row>
    <row r="63" spans="1:2">
      <c r="A63" s="6">
        <v>1974</v>
      </c>
      <c r="B63" s="6">
        <v>49.3</v>
      </c>
    </row>
    <row r="64" spans="1:2">
      <c r="A64" s="6">
        <v>1975</v>
      </c>
      <c r="B64" s="6">
        <v>53.8</v>
      </c>
    </row>
    <row r="65" spans="1:2">
      <c r="A65" s="6">
        <v>1976</v>
      </c>
      <c r="B65" s="6">
        <v>56.9</v>
      </c>
    </row>
    <row r="66" spans="1:2">
      <c r="A66" s="6">
        <v>1977</v>
      </c>
      <c r="B66" s="6">
        <v>60.6</v>
      </c>
    </row>
    <row r="67" spans="1:2">
      <c r="A67" s="6">
        <v>1978</v>
      </c>
      <c r="B67" s="6">
        <v>65.2</v>
      </c>
    </row>
    <row r="68" spans="1:2">
      <c r="A68" s="6">
        <v>1979</v>
      </c>
      <c r="B68" s="6">
        <v>72.599999999999994</v>
      </c>
    </row>
    <row r="69" spans="1:2">
      <c r="A69" s="6">
        <v>1980</v>
      </c>
      <c r="B69" s="6">
        <v>82.4</v>
      </c>
    </row>
    <row r="70" spans="1:2">
      <c r="A70" s="6">
        <v>1981</v>
      </c>
      <c r="B70" s="6">
        <v>90.9</v>
      </c>
    </row>
    <row r="71" spans="1:2">
      <c r="A71" s="6">
        <v>1982</v>
      </c>
      <c r="B71" s="6">
        <v>96.5</v>
      </c>
    </row>
    <row r="72" spans="1:2">
      <c r="A72" s="6">
        <v>1983</v>
      </c>
      <c r="B72" s="6">
        <v>99.6</v>
      </c>
    </row>
    <row r="73" spans="1:2">
      <c r="A73" s="6">
        <v>1984</v>
      </c>
      <c r="B73" s="6">
        <v>103.9</v>
      </c>
    </row>
    <row r="74" spans="1:2">
      <c r="A74" s="6">
        <v>1985</v>
      </c>
      <c r="B74" s="6">
        <v>107.6</v>
      </c>
    </row>
    <row r="75" spans="1:2">
      <c r="A75" s="6">
        <v>1986</v>
      </c>
      <c r="B75" s="6">
        <v>109.6</v>
      </c>
    </row>
    <row r="76" spans="1:2">
      <c r="A76" s="6">
        <v>1987</v>
      </c>
      <c r="B76" s="6">
        <v>113.6</v>
      </c>
    </row>
    <row r="77" spans="1:2">
      <c r="A77" s="6">
        <v>1988</v>
      </c>
      <c r="B77" s="6">
        <v>118.3</v>
      </c>
    </row>
    <row r="78" spans="1:2">
      <c r="A78" s="6">
        <v>1989</v>
      </c>
      <c r="B78" s="6">
        <v>124</v>
      </c>
    </row>
    <row r="79" spans="1:2">
      <c r="A79" s="6">
        <v>1990</v>
      </c>
      <c r="B79" s="6">
        <v>130.69999999999999</v>
      </c>
    </row>
    <row r="80" spans="1:2">
      <c r="A80" s="6">
        <v>1991</v>
      </c>
      <c r="B80" s="6">
        <v>136.19999999999999</v>
      </c>
    </row>
    <row r="81" spans="1:2">
      <c r="A81" s="6">
        <v>1992</v>
      </c>
      <c r="B81" s="6">
        <v>140.30000000000001</v>
      </c>
    </row>
    <row r="82" spans="1:2">
      <c r="A82" s="6">
        <v>1993</v>
      </c>
      <c r="B82" s="6">
        <v>144.5</v>
      </c>
    </row>
    <row r="83" spans="1:2">
      <c r="A83" s="6">
        <v>1994</v>
      </c>
      <c r="B83" s="6">
        <v>148.19999999999999</v>
      </c>
    </row>
    <row r="84" spans="1:2">
      <c r="A84" s="6">
        <v>1995</v>
      </c>
      <c r="B84" s="6">
        <v>152.4</v>
      </c>
    </row>
    <row r="85" spans="1:2">
      <c r="A85" s="6">
        <v>1996</v>
      </c>
      <c r="B85" s="6">
        <v>156.9</v>
      </c>
    </row>
    <row r="86" spans="1:2">
      <c r="A86" s="6">
        <v>1997</v>
      </c>
      <c r="B86" s="6">
        <v>160.5</v>
      </c>
    </row>
    <row r="87" spans="1:2">
      <c r="A87" s="6">
        <v>1998</v>
      </c>
      <c r="B87" s="6">
        <v>163</v>
      </c>
    </row>
    <row r="88" spans="1:2">
      <c r="A88" s="6">
        <v>1999</v>
      </c>
      <c r="B88" s="6">
        <v>166.6</v>
      </c>
    </row>
    <row r="89" spans="1:2">
      <c r="A89" s="6">
        <v>2000</v>
      </c>
      <c r="B89" s="6">
        <v>172.2</v>
      </c>
    </row>
    <row r="90" spans="1:2">
      <c r="A90" s="6">
        <v>2001</v>
      </c>
      <c r="B90" s="6">
        <v>177.1</v>
      </c>
    </row>
    <row r="91" spans="1:2">
      <c r="A91" s="6">
        <v>2002</v>
      </c>
      <c r="B91" s="6">
        <v>179.9</v>
      </c>
    </row>
    <row r="92" spans="1:2">
      <c r="A92" s="6">
        <v>2003</v>
      </c>
      <c r="B92" s="6">
        <v>184</v>
      </c>
    </row>
    <row r="93" spans="1:2">
      <c r="A93" s="6">
        <v>2004</v>
      </c>
      <c r="B93" s="6">
        <v>188.9</v>
      </c>
    </row>
    <row r="94" spans="1:2">
      <c r="A94" s="6">
        <v>2005</v>
      </c>
      <c r="B94" s="6">
        <v>195.3</v>
      </c>
    </row>
    <row r="95" spans="1:2">
      <c r="A95" s="6">
        <v>2006</v>
      </c>
      <c r="B95" s="6">
        <v>201.6</v>
      </c>
    </row>
    <row r="96" spans="1:2">
      <c r="A96" s="6">
        <v>2007</v>
      </c>
      <c r="B96" s="6">
        <v>207.3</v>
      </c>
    </row>
    <row r="97" spans="1:2">
      <c r="A97" s="6">
        <v>2008</v>
      </c>
      <c r="B97" s="6">
        <v>215.3</v>
      </c>
    </row>
    <row r="98" spans="1:2">
      <c r="A98" s="6">
        <v>2009</v>
      </c>
      <c r="B98" s="6">
        <v>214.5</v>
      </c>
    </row>
    <row r="99" spans="1:2">
      <c r="A99" s="6">
        <v>2010</v>
      </c>
      <c r="B99" s="6">
        <v>218.1</v>
      </c>
    </row>
    <row r="100" spans="1:2">
      <c r="A100" s="6">
        <v>2011</v>
      </c>
      <c r="B100" s="6">
        <v>224.9</v>
      </c>
    </row>
    <row r="101" spans="1:2">
      <c r="A101" s="6">
        <v>2012</v>
      </c>
      <c r="B101" s="6">
        <v>229.6</v>
      </c>
    </row>
    <row r="102" spans="1:2">
      <c r="A102" s="6">
        <v>2013</v>
      </c>
      <c r="B102" s="6">
        <v>233</v>
      </c>
    </row>
    <row r="103" spans="1:2">
      <c r="A103" s="6">
        <v>2014</v>
      </c>
      <c r="B103" s="6">
        <v>236.7</v>
      </c>
    </row>
    <row r="104" spans="1:2">
      <c r="A104" s="6">
        <v>2015</v>
      </c>
      <c r="B104" s="6">
        <v>237</v>
      </c>
    </row>
    <row r="105" spans="1:2">
      <c r="A105" s="6">
        <v>2016</v>
      </c>
      <c r="B105" s="6">
        <v>240</v>
      </c>
    </row>
    <row r="106" spans="1:2">
      <c r="A106" s="6">
        <v>2017</v>
      </c>
      <c r="B106" s="6">
        <v>245.1</v>
      </c>
    </row>
    <row r="107" spans="1:2">
      <c r="A107" s="6">
        <v>2018</v>
      </c>
      <c r="B107" s="6">
        <v>251.1</v>
      </c>
    </row>
    <row r="108" spans="1:2">
      <c r="A108" s="6">
        <v>2019</v>
      </c>
      <c r="B108" s="6">
        <v>255.7</v>
      </c>
    </row>
    <row r="109" spans="1:2">
      <c r="A109" s="6">
        <v>2020</v>
      </c>
      <c r="B109" s="6">
        <v>258.8</v>
      </c>
    </row>
    <row r="110" spans="1:2">
      <c r="A110" s="6">
        <v>2021</v>
      </c>
      <c r="B110" s="6">
        <v>271</v>
      </c>
    </row>
    <row r="111" spans="1:2">
      <c r="A111" s="6">
        <v>2022</v>
      </c>
      <c r="B111" s="6">
        <v>292.7</v>
      </c>
    </row>
    <row r="112" spans="1:2">
      <c r="A112" s="6">
        <v>2023</v>
      </c>
      <c r="B112" s="6">
        <v>304.7</v>
      </c>
    </row>
    <row r="113" spans="1:2">
      <c r="A113" s="6">
        <v>2024</v>
      </c>
      <c r="B113" s="6">
        <v>313.7</v>
      </c>
    </row>
    <row r="114" spans="1:2">
      <c r="A114" s="6">
        <v>2025</v>
      </c>
      <c r="B114" s="6">
        <v>321.89999999999998</v>
      </c>
    </row>
    <row r="115" spans="1:2">
      <c r="A115" s="6" t="s">
        <v>9</v>
      </c>
      <c r="B115" s="6">
        <v>334.4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669"/>
  <sheetViews>
    <sheetView workbookViewId="0">
      <selection activeCell="U3" sqref="U3:U4"/>
    </sheetView>
  </sheetViews>
  <sheetFormatPr defaultRowHeight="15"/>
  <cols>
    <col min="1" max="1" width="30" customWidth="1"/>
    <col min="2" max="2" width="12.85546875" customWidth="1"/>
    <col min="3" max="3" width="13.140625" customWidth="1"/>
    <col min="4" max="4" width="8.5703125" customWidth="1"/>
    <col min="5" max="5" width="34" customWidth="1"/>
    <col min="6" max="6" width="6.7109375" customWidth="1"/>
    <col min="7" max="7" width="11.5703125" customWidth="1"/>
    <col min="8" max="8" width="17.5703125" customWidth="1"/>
    <col min="9" max="9" width="19.42578125" customWidth="1"/>
    <col min="10" max="10" width="19.7109375" customWidth="1"/>
    <col min="11" max="11" width="15.28515625" customWidth="1"/>
    <col min="12" max="12" width="14" customWidth="1"/>
    <col min="13" max="13" width="13" customWidth="1"/>
    <col min="14" max="14" width="37.7109375" customWidth="1"/>
    <col min="15" max="15" width="11.85546875" customWidth="1"/>
    <col min="16" max="16" width="31.5703125" customWidth="1"/>
    <col min="17" max="17" width="31.5703125" style="9" customWidth="1"/>
    <col min="18" max="18" width="21.7109375" customWidth="1"/>
    <col min="19" max="19" width="14.28515625" customWidth="1"/>
  </cols>
  <sheetData>
    <row r="1" spans="1:19">
      <c r="A1" s="1" t="s">
        <v>10</v>
      </c>
      <c r="B1" s="1" t="s">
        <v>11</v>
      </c>
      <c r="C1" s="1" t="s">
        <v>12</v>
      </c>
      <c r="D1" s="1" t="s">
        <v>1</v>
      </c>
      <c r="E1" s="1" t="s">
        <v>13</v>
      </c>
      <c r="F1" s="1" t="s">
        <v>14</v>
      </c>
      <c r="G1" s="1" t="s">
        <v>15</v>
      </c>
      <c r="H1" s="1" t="s">
        <v>16</v>
      </c>
      <c r="I1" s="1" t="s">
        <v>17</v>
      </c>
      <c r="J1" s="1" t="s">
        <v>18</v>
      </c>
      <c r="K1" s="1" t="s">
        <v>19</v>
      </c>
      <c r="L1" s="1" t="s">
        <v>20</v>
      </c>
      <c r="M1" s="1" t="s">
        <v>21</v>
      </c>
      <c r="N1" s="1" t="s">
        <v>22</v>
      </c>
      <c r="O1" s="1" t="s">
        <v>23</v>
      </c>
      <c r="P1" s="1" t="s">
        <v>24</v>
      </c>
      <c r="Q1" s="8" t="s">
        <v>25</v>
      </c>
      <c r="R1" s="1"/>
      <c r="S1" s="1"/>
    </row>
    <row r="2" spans="1:19">
      <c r="A2" t="s">
        <v>26</v>
      </c>
      <c r="B2" t="s">
        <v>27</v>
      </c>
      <c r="C2" t="s">
        <v>28</v>
      </c>
      <c r="D2">
        <v>1980</v>
      </c>
      <c r="E2" t="s">
        <v>29</v>
      </c>
      <c r="F2">
        <v>8.4</v>
      </c>
      <c r="G2">
        <v>927000</v>
      </c>
      <c r="H2" t="s">
        <v>30</v>
      </c>
      <c r="I2" t="s">
        <v>31</v>
      </c>
      <c r="J2" t="s">
        <v>32</v>
      </c>
      <c r="K2" t="s">
        <v>33</v>
      </c>
      <c r="L2">
        <v>19000000</v>
      </c>
      <c r="M2">
        <v>46998772</v>
      </c>
      <c r="N2" t="s">
        <v>34</v>
      </c>
      <c r="O2">
        <v>146</v>
      </c>
      <c r="P2" cm="1">
        <f t="array" ref="P2">_xlfn.XLOOKUP(D2, CPI!$A:A, CPI!$B:B)</f>
        <v>82.4</v>
      </c>
      <c r="Q2" s="9">
        <f>IF(M2="","",PRODUCT(M2,CPI!$B$112/P2))</f>
        <v>173792789.17961165</v>
      </c>
    </row>
    <row r="3" spans="1:19">
      <c r="A3" t="s">
        <v>35</v>
      </c>
      <c r="B3" t="s">
        <v>27</v>
      </c>
      <c r="C3" t="s">
        <v>36</v>
      </c>
      <c r="D3">
        <v>1980</v>
      </c>
      <c r="E3" t="s">
        <v>37</v>
      </c>
      <c r="F3">
        <v>5.8</v>
      </c>
      <c r="G3">
        <v>65000</v>
      </c>
      <c r="H3" t="s">
        <v>38</v>
      </c>
      <c r="I3" t="s">
        <v>39</v>
      </c>
      <c r="J3" t="s">
        <v>40</v>
      </c>
      <c r="K3" t="s">
        <v>41</v>
      </c>
      <c r="L3">
        <v>4500000</v>
      </c>
      <c r="M3">
        <v>58853106</v>
      </c>
      <c r="N3" t="s">
        <v>42</v>
      </c>
      <c r="O3">
        <v>104</v>
      </c>
      <c r="P3" cm="1">
        <f t="array" ref="P3">_xlfn.XLOOKUP(D3, CPI!$A:A, CPI!$B:B)</f>
        <v>82.4</v>
      </c>
      <c r="Q3" s="9">
        <f>IF(M3="","",PRODUCT(M3,CPI!$B$112/P3))</f>
        <v>217627929.58980581</v>
      </c>
    </row>
    <row r="4" spans="1:19">
      <c r="A4" t="s">
        <v>43</v>
      </c>
      <c r="B4" t="s">
        <v>44</v>
      </c>
      <c r="C4" t="s">
        <v>45</v>
      </c>
      <c r="D4">
        <v>1980</v>
      </c>
      <c r="E4" t="s">
        <v>46</v>
      </c>
      <c r="F4">
        <v>8.6999999999999993</v>
      </c>
      <c r="G4">
        <v>1200000</v>
      </c>
      <c r="H4" t="s">
        <v>47</v>
      </c>
      <c r="I4" t="s">
        <v>48</v>
      </c>
      <c r="J4" t="s">
        <v>49</v>
      </c>
      <c r="K4" t="s">
        <v>41</v>
      </c>
      <c r="L4">
        <v>18000000</v>
      </c>
      <c r="M4">
        <v>538375067</v>
      </c>
      <c r="N4" t="s">
        <v>50</v>
      </c>
      <c r="O4">
        <v>124</v>
      </c>
      <c r="P4" cm="1">
        <f t="array" ref="P4">_xlfn.XLOOKUP(D4, CPI!$A:A, CPI!$B:B)</f>
        <v>82.4</v>
      </c>
      <c r="Q4" s="9">
        <f>IF(M4="","",PRODUCT(M4,CPI!$B$112/P4))</f>
        <v>1990811685.8604367</v>
      </c>
    </row>
    <row r="5" spans="1:19">
      <c r="A5" t="s">
        <v>51</v>
      </c>
      <c r="B5" t="s">
        <v>44</v>
      </c>
      <c r="C5" t="s">
        <v>52</v>
      </c>
      <c r="D5">
        <v>1980</v>
      </c>
      <c r="E5" t="s">
        <v>37</v>
      </c>
      <c r="F5">
        <v>7.7</v>
      </c>
      <c r="G5">
        <v>221000</v>
      </c>
      <c r="H5" t="s">
        <v>53</v>
      </c>
      <c r="I5" t="s">
        <v>53</v>
      </c>
      <c r="J5" t="s">
        <v>54</v>
      </c>
      <c r="K5" t="s">
        <v>41</v>
      </c>
      <c r="L5">
        <v>3500000</v>
      </c>
      <c r="M5">
        <v>83453539</v>
      </c>
      <c r="N5" t="s">
        <v>55</v>
      </c>
      <c r="O5">
        <v>88</v>
      </c>
      <c r="P5" cm="1">
        <f t="array" ref="P5">_xlfn.XLOOKUP(D5, CPI!$A:A, CPI!$B:B)</f>
        <v>82.4</v>
      </c>
      <c r="Q5" s="9">
        <f>IF(M5="","",PRODUCT(M5,CPI!$B$112/P5))</f>
        <v>308595792.87985432</v>
      </c>
    </row>
    <row r="6" spans="1:19">
      <c r="A6" t="s">
        <v>56</v>
      </c>
      <c r="B6" t="s">
        <v>27</v>
      </c>
      <c r="C6" t="s">
        <v>52</v>
      </c>
      <c r="D6">
        <v>1980</v>
      </c>
      <c r="E6" t="s">
        <v>57</v>
      </c>
      <c r="F6">
        <v>7.3</v>
      </c>
      <c r="G6">
        <v>108000</v>
      </c>
      <c r="H6" t="s">
        <v>58</v>
      </c>
      <c r="I6" t="s">
        <v>59</v>
      </c>
      <c r="J6" t="s">
        <v>60</v>
      </c>
      <c r="K6" t="s">
        <v>41</v>
      </c>
      <c r="L6">
        <v>6000000</v>
      </c>
      <c r="M6">
        <v>39846344</v>
      </c>
      <c r="N6" t="s">
        <v>61</v>
      </c>
      <c r="O6">
        <v>98</v>
      </c>
      <c r="P6" cm="1">
        <f t="array" ref="P6">_xlfn.XLOOKUP(D6, CPI!$A:A, CPI!$B:B)</f>
        <v>82.4</v>
      </c>
      <c r="Q6" s="9">
        <f>IF(M6="","",PRODUCT(M6,CPI!$B$112/P6))</f>
        <v>147344429.81553397</v>
      </c>
    </row>
    <row r="7" spans="1:19">
      <c r="A7" t="s">
        <v>62</v>
      </c>
      <c r="B7" t="s">
        <v>27</v>
      </c>
      <c r="C7" t="s">
        <v>63</v>
      </c>
      <c r="D7">
        <v>1980</v>
      </c>
      <c r="E7" t="s">
        <v>64</v>
      </c>
      <c r="F7">
        <v>6.4</v>
      </c>
      <c r="G7">
        <v>123000</v>
      </c>
      <c r="H7" t="s">
        <v>65</v>
      </c>
      <c r="I7" t="s">
        <v>66</v>
      </c>
      <c r="J7" t="s">
        <v>67</v>
      </c>
      <c r="K7" t="s">
        <v>41</v>
      </c>
      <c r="L7">
        <v>550000</v>
      </c>
      <c r="M7">
        <v>39754601</v>
      </c>
      <c r="N7" t="s">
        <v>55</v>
      </c>
      <c r="O7">
        <v>95</v>
      </c>
      <c r="P7" cm="1">
        <f t="array" ref="P7">_xlfn.XLOOKUP(D7, CPI!$A:A, CPI!$B:B)</f>
        <v>82.4</v>
      </c>
      <c r="Q7" s="9">
        <f>IF(M7="","",PRODUCT(M7,CPI!$B$112/P7))</f>
        <v>147005181.125</v>
      </c>
    </row>
    <row r="8" spans="1:19">
      <c r="A8" t="s">
        <v>68</v>
      </c>
      <c r="B8" t="s">
        <v>27</v>
      </c>
      <c r="C8" t="s">
        <v>45</v>
      </c>
      <c r="D8">
        <v>1980</v>
      </c>
      <c r="E8" t="s">
        <v>46</v>
      </c>
      <c r="F8">
        <v>7.9</v>
      </c>
      <c r="G8">
        <v>188000</v>
      </c>
      <c r="H8" t="s">
        <v>69</v>
      </c>
      <c r="I8" t="s">
        <v>70</v>
      </c>
      <c r="J8" t="s">
        <v>71</v>
      </c>
      <c r="K8" t="s">
        <v>41</v>
      </c>
      <c r="L8">
        <v>27000000</v>
      </c>
      <c r="M8">
        <v>115229890</v>
      </c>
      <c r="N8" t="s">
        <v>72</v>
      </c>
      <c r="O8">
        <v>133</v>
      </c>
      <c r="P8" cm="1">
        <f t="array" ref="P8">_xlfn.XLOOKUP(D8, CPI!$A:A, CPI!$B:B)</f>
        <v>82.4</v>
      </c>
      <c r="Q8" s="9">
        <f>IF(M8="","",PRODUCT(M8,CPI!$B$112/P8))</f>
        <v>426098877.22087377</v>
      </c>
    </row>
    <row r="9" spans="1:19">
      <c r="A9" t="s">
        <v>73</v>
      </c>
      <c r="B9" t="s">
        <v>27</v>
      </c>
      <c r="C9" t="s">
        <v>74</v>
      </c>
      <c r="D9">
        <v>1980</v>
      </c>
      <c r="E9" t="s">
        <v>75</v>
      </c>
      <c r="F9">
        <v>8.1999999999999993</v>
      </c>
      <c r="G9">
        <v>330000</v>
      </c>
      <c r="H9" t="s">
        <v>76</v>
      </c>
      <c r="I9" t="s">
        <v>77</v>
      </c>
      <c r="J9" t="s">
        <v>78</v>
      </c>
      <c r="K9" t="s">
        <v>41</v>
      </c>
      <c r="L9">
        <v>18000000</v>
      </c>
      <c r="M9">
        <v>23402427</v>
      </c>
      <c r="N9" t="s">
        <v>79</v>
      </c>
      <c r="O9">
        <v>129</v>
      </c>
      <c r="P9" cm="1">
        <f t="array" ref="P9">_xlfn.XLOOKUP(D9, CPI!$A:A, CPI!$B:B)</f>
        <v>82.4</v>
      </c>
      <c r="Q9" s="9">
        <f>IF(M9="","",PRODUCT(M9,CPI!$B$112/P9))</f>
        <v>86537858.093446597</v>
      </c>
    </row>
    <row r="10" spans="1:19">
      <c r="A10" t="s">
        <v>80</v>
      </c>
      <c r="B10" t="s">
        <v>44</v>
      </c>
      <c r="C10" t="s">
        <v>45</v>
      </c>
      <c r="D10">
        <v>1980</v>
      </c>
      <c r="E10" t="s">
        <v>81</v>
      </c>
      <c r="F10">
        <v>6.8</v>
      </c>
      <c r="G10">
        <v>101000</v>
      </c>
      <c r="H10" t="s">
        <v>82</v>
      </c>
      <c r="I10" t="s">
        <v>83</v>
      </c>
      <c r="J10" t="s">
        <v>84</v>
      </c>
      <c r="K10" t="s">
        <v>41</v>
      </c>
      <c r="L10">
        <v>54000000</v>
      </c>
      <c r="M10">
        <v>108185706</v>
      </c>
      <c r="N10" t="s">
        <v>85</v>
      </c>
      <c r="O10">
        <v>127</v>
      </c>
      <c r="P10" cm="1">
        <f t="array" ref="P10">_xlfn.XLOOKUP(D10, CPI!$A:A, CPI!$B:B)</f>
        <v>82.4</v>
      </c>
      <c r="Q10" s="9">
        <f>IF(M10="","",PRODUCT(M10,CPI!$B$112/P10))</f>
        <v>400050784.20145631</v>
      </c>
    </row>
    <row r="11" spans="1:19">
      <c r="A11" t="s">
        <v>86</v>
      </c>
      <c r="B11" t="s">
        <v>27</v>
      </c>
      <c r="C11" t="s">
        <v>74</v>
      </c>
      <c r="D11">
        <v>1980</v>
      </c>
      <c r="E11" t="s">
        <v>87</v>
      </c>
      <c r="F11">
        <v>7</v>
      </c>
      <c r="G11">
        <v>10000</v>
      </c>
      <c r="H11" t="s">
        <v>88</v>
      </c>
      <c r="I11" t="s">
        <v>89</v>
      </c>
      <c r="J11" t="s">
        <v>90</v>
      </c>
      <c r="K11" t="s">
        <v>41</v>
      </c>
      <c r="L11">
        <v>10000000</v>
      </c>
      <c r="M11">
        <v>15795189</v>
      </c>
      <c r="N11" t="s">
        <v>91</v>
      </c>
      <c r="O11">
        <v>100</v>
      </c>
      <c r="P11" cm="1">
        <f t="array" ref="P11">_xlfn.XLOOKUP(D11, CPI!$A:A, CPI!$B:B)</f>
        <v>82.4</v>
      </c>
      <c r="Q11" s="9">
        <f>IF(M11="","",PRODUCT(M11,CPI!$B$112/P11))</f>
        <v>58407695.246359222</v>
      </c>
    </row>
    <row r="12" spans="1:19">
      <c r="A12" t="s">
        <v>92</v>
      </c>
      <c r="B12" t="s">
        <v>44</v>
      </c>
      <c r="C12" t="s">
        <v>45</v>
      </c>
      <c r="D12">
        <v>1980</v>
      </c>
      <c r="E12" t="s">
        <v>93</v>
      </c>
      <c r="F12">
        <v>6.1</v>
      </c>
      <c r="G12">
        <v>18000</v>
      </c>
      <c r="H12" t="s">
        <v>94</v>
      </c>
      <c r="I12" t="s">
        <v>95</v>
      </c>
      <c r="J12" t="s">
        <v>96</v>
      </c>
      <c r="K12" t="s">
        <v>41</v>
      </c>
      <c r="L12">
        <v>15000000</v>
      </c>
      <c r="M12">
        <v>70687344</v>
      </c>
      <c r="N12" t="s">
        <v>97</v>
      </c>
      <c r="O12">
        <v>116</v>
      </c>
      <c r="P12" cm="1">
        <f t="array" ref="P12">_xlfn.XLOOKUP(D12, CPI!$A:A, CPI!$B:B)</f>
        <v>82.4</v>
      </c>
      <c r="Q12" s="9">
        <f>IF(M12="","",PRODUCT(M12,CPI!$B$112/P12))</f>
        <v>261388758.69902912</v>
      </c>
    </row>
    <row r="13" spans="1:19">
      <c r="A13" t="s">
        <v>98</v>
      </c>
      <c r="B13" t="s">
        <v>44</v>
      </c>
      <c r="C13" t="s">
        <v>36</v>
      </c>
      <c r="D13">
        <v>1980</v>
      </c>
      <c r="E13" t="s">
        <v>99</v>
      </c>
      <c r="F13">
        <v>7.3</v>
      </c>
      <c r="G13">
        <v>54000</v>
      </c>
      <c r="H13" t="s">
        <v>100</v>
      </c>
      <c r="I13" t="s">
        <v>100</v>
      </c>
      <c r="J13" t="s">
        <v>101</v>
      </c>
      <c r="K13" t="s">
        <v>102</v>
      </c>
      <c r="L13">
        <v>5000000</v>
      </c>
      <c r="M13">
        <v>30031783</v>
      </c>
      <c r="N13" t="s">
        <v>103</v>
      </c>
      <c r="O13">
        <v>109</v>
      </c>
      <c r="P13" cm="1">
        <f t="array" ref="P13">_xlfn.XLOOKUP(D13, CPI!$A:A, CPI!$B:B)</f>
        <v>82.4</v>
      </c>
      <c r="Q13" s="9">
        <f>IF(M13="","",PRODUCT(M13,CPI!$B$112/P13))</f>
        <v>111051993.69053397</v>
      </c>
    </row>
    <row r="14" spans="1:19">
      <c r="A14" t="s">
        <v>104</v>
      </c>
      <c r="B14" t="s">
        <v>44</v>
      </c>
      <c r="C14" t="s">
        <v>36</v>
      </c>
      <c r="D14">
        <v>1980</v>
      </c>
      <c r="E14" t="s">
        <v>105</v>
      </c>
      <c r="F14">
        <v>5.3</v>
      </c>
      <c r="G14">
        <v>30000</v>
      </c>
      <c r="H14" t="s">
        <v>106</v>
      </c>
      <c r="I14" t="s">
        <v>107</v>
      </c>
      <c r="J14" t="s">
        <v>108</v>
      </c>
      <c r="K14" t="s">
        <v>41</v>
      </c>
      <c r="L14">
        <v>20000000</v>
      </c>
      <c r="M14">
        <v>49823037</v>
      </c>
      <c r="N14" t="s">
        <v>55</v>
      </c>
      <c r="O14">
        <v>114</v>
      </c>
      <c r="P14" cm="1">
        <f t="array" ref="P14">_xlfn.XLOOKUP(D14, CPI!$A:A, CPI!$B:B)</f>
        <v>82.4</v>
      </c>
      <c r="Q14" s="9">
        <f>IF(M14="","",PRODUCT(M14,CPI!$B$112/P14))</f>
        <v>184236400.16868931</v>
      </c>
    </row>
    <row r="15" spans="1:19">
      <c r="A15" t="s">
        <v>109</v>
      </c>
      <c r="B15" t="s">
        <v>27</v>
      </c>
      <c r="C15" t="s">
        <v>28</v>
      </c>
      <c r="D15">
        <v>1980</v>
      </c>
      <c r="E15" t="s">
        <v>110</v>
      </c>
      <c r="F15">
        <v>7.7</v>
      </c>
      <c r="G15">
        <v>49000</v>
      </c>
      <c r="H15" t="s">
        <v>111</v>
      </c>
      <c r="I15" t="s">
        <v>112</v>
      </c>
      <c r="J15" t="s">
        <v>113</v>
      </c>
      <c r="K15" t="s">
        <v>41</v>
      </c>
      <c r="L15">
        <v>6000000</v>
      </c>
      <c r="M15">
        <v>54766923</v>
      </c>
      <c r="N15" t="s">
        <v>55</v>
      </c>
      <c r="O15">
        <v>124</v>
      </c>
      <c r="P15" cm="1">
        <f t="array" ref="P15">_xlfn.XLOOKUP(D15, CPI!$A:A, CPI!$B:B)</f>
        <v>82.4</v>
      </c>
      <c r="Q15" s="9">
        <f>IF(M15="","",PRODUCT(M15,CPI!$B$112/P15))</f>
        <v>202517978.61771843</v>
      </c>
    </row>
    <row r="16" spans="1:19">
      <c r="A16" t="s">
        <v>114</v>
      </c>
      <c r="B16" t="s">
        <v>27</v>
      </c>
      <c r="C16" t="s">
        <v>115</v>
      </c>
      <c r="D16">
        <v>1980</v>
      </c>
      <c r="E16" t="s">
        <v>57</v>
      </c>
      <c r="F16">
        <v>7.1</v>
      </c>
      <c r="G16">
        <v>37000</v>
      </c>
      <c r="H16" t="s">
        <v>116</v>
      </c>
      <c r="I16" t="s">
        <v>116</v>
      </c>
      <c r="J16" t="s">
        <v>117</v>
      </c>
      <c r="K16" t="s">
        <v>41</v>
      </c>
      <c r="L16">
        <v>6500000</v>
      </c>
      <c r="M16">
        <v>31899000</v>
      </c>
      <c r="N16" t="s">
        <v>118</v>
      </c>
      <c r="O16">
        <v>104</v>
      </c>
      <c r="P16" cm="1">
        <f t="array" ref="P16">_xlfn.XLOOKUP(D16, CPI!$A:A, CPI!$B:B)</f>
        <v>82.4</v>
      </c>
      <c r="Q16" s="9">
        <f>IF(M16="","",PRODUCT(M16,CPI!$B$112/P16))</f>
        <v>117956617.7184466</v>
      </c>
    </row>
    <row r="17" spans="1:17">
      <c r="A17" t="s">
        <v>119</v>
      </c>
      <c r="B17" t="s">
        <v>44</v>
      </c>
      <c r="C17" t="s">
        <v>28</v>
      </c>
      <c r="D17">
        <v>1980</v>
      </c>
      <c r="E17" t="s">
        <v>120</v>
      </c>
      <c r="F17">
        <v>7.2</v>
      </c>
      <c r="G17">
        <v>27000</v>
      </c>
      <c r="H17" t="s">
        <v>121</v>
      </c>
      <c r="I17" t="s">
        <v>122</v>
      </c>
      <c r="J17" t="s">
        <v>123</v>
      </c>
      <c r="K17" t="s">
        <v>41</v>
      </c>
      <c r="L17">
        <v>5100000</v>
      </c>
      <c r="M17">
        <v>9709597</v>
      </c>
      <c r="N17" t="s">
        <v>124</v>
      </c>
      <c r="O17">
        <v>103</v>
      </c>
      <c r="P17" cm="1">
        <f t="array" ref="P17">_xlfn.XLOOKUP(D17, CPI!$A:A, CPI!$B:B)</f>
        <v>82.4</v>
      </c>
      <c r="Q17" s="9">
        <f>IF(M17="","",PRODUCT(M17,CPI!$B$112/P17))</f>
        <v>35904298.61529126</v>
      </c>
    </row>
    <row r="18" spans="1:17">
      <c r="A18" t="s">
        <v>125</v>
      </c>
      <c r="B18" t="s">
        <v>27</v>
      </c>
      <c r="C18" t="s">
        <v>28</v>
      </c>
      <c r="D18">
        <v>1980</v>
      </c>
      <c r="E18" t="s">
        <v>87</v>
      </c>
      <c r="F18">
        <v>6.6</v>
      </c>
      <c r="G18">
        <v>21000</v>
      </c>
      <c r="H18" t="s">
        <v>126</v>
      </c>
      <c r="I18" t="s">
        <v>127</v>
      </c>
      <c r="J18" t="s">
        <v>128</v>
      </c>
      <c r="K18" t="s">
        <v>41</v>
      </c>
      <c r="M18">
        <v>21202829</v>
      </c>
      <c r="N18" t="s">
        <v>129</v>
      </c>
      <c r="O18">
        <v>134</v>
      </c>
      <c r="P18" cm="1">
        <f t="array" ref="P18">_xlfn.XLOOKUP(D18, CPI!$A:A, CPI!$B:B)</f>
        <v>82.4</v>
      </c>
      <c r="Q18" s="9">
        <f>IF(M18="","",PRODUCT(M18,CPI!$B$112/P18))</f>
        <v>78404150.440533981</v>
      </c>
    </row>
    <row r="19" spans="1:17">
      <c r="A19" t="s">
        <v>130</v>
      </c>
      <c r="B19" t="s">
        <v>44</v>
      </c>
      <c r="C19" t="s">
        <v>52</v>
      </c>
      <c r="D19">
        <v>1980</v>
      </c>
      <c r="E19" t="s">
        <v>75</v>
      </c>
      <c r="F19">
        <v>6.9</v>
      </c>
      <c r="G19">
        <v>29000</v>
      </c>
      <c r="H19" t="s">
        <v>131</v>
      </c>
      <c r="I19" t="s">
        <v>132</v>
      </c>
      <c r="J19" t="s">
        <v>133</v>
      </c>
      <c r="K19" t="s">
        <v>41</v>
      </c>
      <c r="L19">
        <v>10000000</v>
      </c>
      <c r="M19">
        <v>103300686</v>
      </c>
      <c r="N19" t="s">
        <v>134</v>
      </c>
      <c r="O19">
        <v>109</v>
      </c>
      <c r="P19" cm="1">
        <f t="array" ref="P19">_xlfn.XLOOKUP(D19, CPI!$A:A, CPI!$B:B)</f>
        <v>82.4</v>
      </c>
      <c r="Q19" s="9">
        <f>IF(M19="","",PRODUCT(M19,CPI!$B$112/P19))</f>
        <v>381986881.36165047</v>
      </c>
    </row>
    <row r="20" spans="1:17">
      <c r="A20" t="s">
        <v>135</v>
      </c>
      <c r="B20" t="s">
        <v>27</v>
      </c>
      <c r="C20" t="s">
        <v>63</v>
      </c>
      <c r="D20">
        <v>1980</v>
      </c>
      <c r="E20" t="s">
        <v>136</v>
      </c>
      <c r="F20">
        <v>6.8</v>
      </c>
      <c r="G20">
        <v>66000</v>
      </c>
      <c r="H20" t="s">
        <v>137</v>
      </c>
      <c r="I20" t="s">
        <v>137</v>
      </c>
      <c r="J20" t="s">
        <v>138</v>
      </c>
      <c r="K20" t="s">
        <v>41</v>
      </c>
      <c r="L20">
        <v>1000000</v>
      </c>
      <c r="M20">
        <v>21448782</v>
      </c>
      <c r="N20" t="s">
        <v>139</v>
      </c>
      <c r="O20">
        <v>89</v>
      </c>
      <c r="P20" cm="1">
        <f t="array" ref="P20">_xlfn.XLOOKUP(D20, CPI!$A:A, CPI!$B:B)</f>
        <v>82.4</v>
      </c>
      <c r="Q20" s="9">
        <f>IF(M20="","",PRODUCT(M20,CPI!$B$112/P20))</f>
        <v>79313639.264563099</v>
      </c>
    </row>
    <row r="21" spans="1:17">
      <c r="A21" t="s">
        <v>140</v>
      </c>
      <c r="B21" t="s">
        <v>27</v>
      </c>
      <c r="C21" t="s">
        <v>52</v>
      </c>
      <c r="D21">
        <v>1980</v>
      </c>
      <c r="E21" t="s">
        <v>105</v>
      </c>
      <c r="F21">
        <v>6.8</v>
      </c>
      <c r="G21">
        <v>26000</v>
      </c>
      <c r="H21" t="s">
        <v>141</v>
      </c>
      <c r="I21" t="s">
        <v>142</v>
      </c>
      <c r="J21" t="s">
        <v>143</v>
      </c>
      <c r="K21" t="s">
        <v>41</v>
      </c>
      <c r="M21">
        <v>101300000</v>
      </c>
      <c r="N21" t="s">
        <v>42</v>
      </c>
      <c r="O21">
        <v>111</v>
      </c>
      <c r="P21" cm="1">
        <f t="array" ref="P21">_xlfn.XLOOKUP(D21, CPI!$A:A, CPI!$B:B)</f>
        <v>82.4</v>
      </c>
      <c r="Q21" s="9">
        <f>IF(M21="","",PRODUCT(M21,CPI!$B$112/P21))</f>
        <v>374588713.592233</v>
      </c>
    </row>
    <row r="22" spans="1:17">
      <c r="A22" t="s">
        <v>144</v>
      </c>
      <c r="B22" t="s">
        <v>27</v>
      </c>
      <c r="C22" t="s">
        <v>115</v>
      </c>
      <c r="D22">
        <v>1980</v>
      </c>
      <c r="E22" t="s">
        <v>145</v>
      </c>
      <c r="F22">
        <v>6.5</v>
      </c>
      <c r="G22">
        <v>20000</v>
      </c>
      <c r="H22" t="s">
        <v>146</v>
      </c>
      <c r="I22" t="s">
        <v>146</v>
      </c>
      <c r="J22" t="s">
        <v>147</v>
      </c>
      <c r="K22" t="s">
        <v>148</v>
      </c>
      <c r="L22">
        <v>11000000</v>
      </c>
      <c r="M22">
        <v>19814523</v>
      </c>
      <c r="N22" t="s">
        <v>149</v>
      </c>
      <c r="O22">
        <v>102</v>
      </c>
      <c r="P22" cm="1">
        <f t="array" ref="P22">_xlfn.XLOOKUP(D22, CPI!$A:A, CPI!$B:B)</f>
        <v>82.4</v>
      </c>
      <c r="Q22" s="9">
        <f>IF(M22="","",PRODUCT(M22,CPI!$B$112/P22))</f>
        <v>73270450.947815523</v>
      </c>
    </row>
    <row r="23" spans="1:17">
      <c r="A23" t="s">
        <v>150</v>
      </c>
      <c r="B23" t="s">
        <v>27</v>
      </c>
      <c r="C23" t="s">
        <v>36</v>
      </c>
      <c r="D23">
        <v>1980</v>
      </c>
      <c r="E23" t="s">
        <v>151</v>
      </c>
      <c r="F23">
        <v>6.8</v>
      </c>
      <c r="G23">
        <v>14000</v>
      </c>
      <c r="H23" t="s">
        <v>152</v>
      </c>
      <c r="I23" t="s">
        <v>152</v>
      </c>
      <c r="J23" t="s">
        <v>153</v>
      </c>
      <c r="K23" t="s">
        <v>41</v>
      </c>
      <c r="L23">
        <v>44000000</v>
      </c>
      <c r="M23">
        <v>3484523</v>
      </c>
      <c r="N23" t="s">
        <v>154</v>
      </c>
      <c r="O23">
        <v>219</v>
      </c>
      <c r="P23" cm="1">
        <f t="array" ref="P23">_xlfn.XLOOKUP(D23, CPI!$A:A, CPI!$B:B)</f>
        <v>82.4</v>
      </c>
      <c r="Q23" s="9">
        <f>IF(M23="","",PRODUCT(M23,CPI!$B$112/P23))</f>
        <v>12885123.27791262</v>
      </c>
    </row>
    <row r="24" spans="1:17">
      <c r="A24" t="s">
        <v>155</v>
      </c>
      <c r="B24" t="s">
        <v>44</v>
      </c>
      <c r="C24" t="s">
        <v>45</v>
      </c>
      <c r="D24">
        <v>1980</v>
      </c>
      <c r="E24" t="s">
        <v>156</v>
      </c>
      <c r="F24">
        <v>6.7</v>
      </c>
      <c r="G24">
        <v>22000</v>
      </c>
      <c r="H24" t="s">
        <v>157</v>
      </c>
      <c r="I24" t="s">
        <v>158</v>
      </c>
      <c r="J24" t="s">
        <v>159</v>
      </c>
      <c r="K24" t="s">
        <v>41</v>
      </c>
      <c r="L24">
        <v>12000000</v>
      </c>
      <c r="M24">
        <v>16647800</v>
      </c>
      <c r="N24" t="s">
        <v>160</v>
      </c>
      <c r="O24">
        <v>103</v>
      </c>
      <c r="P24" cm="1">
        <f t="array" ref="P24">_xlfn.XLOOKUP(D24, CPI!$A:A, CPI!$B:B)</f>
        <v>82.4</v>
      </c>
      <c r="Q24" s="9">
        <f>IF(M24="","",PRODUCT(M24,CPI!$B$112/P24))</f>
        <v>61560493.446601935</v>
      </c>
    </row>
    <row r="25" spans="1:17">
      <c r="A25" t="s">
        <v>161</v>
      </c>
      <c r="B25" t="s">
        <v>44</v>
      </c>
      <c r="C25" t="s">
        <v>162</v>
      </c>
      <c r="D25">
        <v>1980</v>
      </c>
      <c r="E25" t="s">
        <v>163</v>
      </c>
      <c r="F25">
        <v>5.3</v>
      </c>
      <c r="G25">
        <v>12000</v>
      </c>
      <c r="H25" t="s">
        <v>164</v>
      </c>
      <c r="I25" t="s">
        <v>165</v>
      </c>
      <c r="J25" t="s">
        <v>166</v>
      </c>
      <c r="K25" t="s">
        <v>41</v>
      </c>
      <c r="L25">
        <v>20000000</v>
      </c>
      <c r="M25">
        <v>22762571</v>
      </c>
      <c r="N25" t="s">
        <v>72</v>
      </c>
      <c r="O25">
        <v>96</v>
      </c>
      <c r="P25" cm="1">
        <f t="array" ref="P25">_xlfn.XLOOKUP(D25, CPI!$A:A, CPI!$B:B)</f>
        <v>82.4</v>
      </c>
      <c r="Q25" s="9">
        <f>IF(M25="","",PRODUCT(M25,CPI!$B$112/P25))</f>
        <v>84171788.637135923</v>
      </c>
    </row>
    <row r="26" spans="1:17">
      <c r="A26" t="s">
        <v>167</v>
      </c>
      <c r="B26" t="s">
        <v>44</v>
      </c>
      <c r="C26" t="s">
        <v>28</v>
      </c>
      <c r="D26">
        <v>1980</v>
      </c>
      <c r="E26" t="s">
        <v>168</v>
      </c>
      <c r="F26">
        <v>6.4</v>
      </c>
      <c r="G26">
        <v>14000</v>
      </c>
      <c r="H26" t="s">
        <v>169</v>
      </c>
      <c r="I26" t="s">
        <v>170</v>
      </c>
      <c r="J26" t="s">
        <v>171</v>
      </c>
      <c r="K26" t="s">
        <v>41</v>
      </c>
      <c r="M26">
        <v>46918287</v>
      </c>
      <c r="N26" t="s">
        <v>55</v>
      </c>
      <c r="O26">
        <v>132</v>
      </c>
      <c r="P26" cm="1">
        <f t="array" ref="P26">_xlfn.XLOOKUP(D26, CPI!$A:A, CPI!$B:B)</f>
        <v>82.4</v>
      </c>
      <c r="Q26" s="9">
        <f>IF(M26="","",PRODUCT(M26,CPI!$B$112/P26))</f>
        <v>173495170.4963592</v>
      </c>
    </row>
    <row r="27" spans="1:17">
      <c r="A27" t="s">
        <v>172</v>
      </c>
      <c r="B27" t="s">
        <v>27</v>
      </c>
      <c r="C27" t="s">
        <v>63</v>
      </c>
      <c r="D27">
        <v>1980</v>
      </c>
      <c r="E27" t="s">
        <v>173</v>
      </c>
      <c r="F27">
        <v>6.9</v>
      </c>
      <c r="G27">
        <v>33000</v>
      </c>
      <c r="H27" t="s">
        <v>174</v>
      </c>
      <c r="I27" t="s">
        <v>175</v>
      </c>
      <c r="J27" t="s">
        <v>176</v>
      </c>
      <c r="K27" t="s">
        <v>41</v>
      </c>
      <c r="M27">
        <v>19853892</v>
      </c>
      <c r="N27" t="s">
        <v>34</v>
      </c>
      <c r="O27">
        <v>102</v>
      </c>
      <c r="P27" cm="1">
        <f t="array" ref="P27">_xlfn.XLOOKUP(D27, CPI!$A:A, CPI!$B:B)</f>
        <v>82.4</v>
      </c>
      <c r="Q27" s="9">
        <f>IF(M27="","",PRODUCT(M27,CPI!$B$112/P27))</f>
        <v>73416030.247572809</v>
      </c>
    </row>
    <row r="28" spans="1:17">
      <c r="A28" t="s">
        <v>177</v>
      </c>
      <c r="B28" t="s">
        <v>27</v>
      </c>
      <c r="C28" t="s">
        <v>52</v>
      </c>
      <c r="D28">
        <v>1980</v>
      </c>
      <c r="E28" t="s">
        <v>178</v>
      </c>
      <c r="F28">
        <v>6.5</v>
      </c>
      <c r="G28">
        <v>5100</v>
      </c>
      <c r="H28" t="s">
        <v>179</v>
      </c>
      <c r="I28" t="s">
        <v>180</v>
      </c>
      <c r="J28" t="s">
        <v>181</v>
      </c>
      <c r="K28" t="s">
        <v>41</v>
      </c>
      <c r="M28">
        <v>34326249</v>
      </c>
      <c r="N28" t="s">
        <v>182</v>
      </c>
      <c r="O28">
        <v>96</v>
      </c>
      <c r="P28" cm="1">
        <f t="array" ref="P28">_xlfn.XLOOKUP(D28, CPI!$A:A, CPI!$B:B)</f>
        <v>82.4</v>
      </c>
      <c r="Q28" s="9">
        <f>IF(M28="","",PRODUCT(M28,CPI!$B$112/P28))</f>
        <v>126932136.77548543</v>
      </c>
    </row>
    <row r="29" spans="1:17">
      <c r="A29" t="s">
        <v>183</v>
      </c>
      <c r="B29" t="s">
        <v>44</v>
      </c>
      <c r="C29" t="s">
        <v>45</v>
      </c>
      <c r="D29">
        <v>1980</v>
      </c>
      <c r="E29" t="s">
        <v>156</v>
      </c>
      <c r="F29">
        <v>5</v>
      </c>
      <c r="G29">
        <v>4100</v>
      </c>
      <c r="H29" t="s">
        <v>184</v>
      </c>
      <c r="I29" t="s">
        <v>185</v>
      </c>
      <c r="J29" t="s">
        <v>186</v>
      </c>
      <c r="K29" t="s">
        <v>33</v>
      </c>
      <c r="L29">
        <v>36000000</v>
      </c>
      <c r="N29" t="s">
        <v>187</v>
      </c>
      <c r="O29">
        <v>115</v>
      </c>
      <c r="P29" cm="1">
        <f t="array" ref="P29">_xlfn.XLOOKUP(D29, CPI!$A:A, CPI!$B:B)</f>
        <v>82.4</v>
      </c>
      <c r="Q29" s="9" t="str">
        <f>IF(M29="","",PRODUCT(M29,CPI!$B$112/P29))</f>
        <v/>
      </c>
    </row>
    <row r="30" spans="1:17">
      <c r="A30" t="s">
        <v>188</v>
      </c>
      <c r="B30" t="s">
        <v>27</v>
      </c>
      <c r="C30" t="s">
        <v>115</v>
      </c>
      <c r="D30">
        <v>1980</v>
      </c>
      <c r="E30" t="s">
        <v>46</v>
      </c>
      <c r="F30">
        <v>7.2</v>
      </c>
      <c r="G30">
        <v>17000</v>
      </c>
      <c r="H30" t="s">
        <v>189</v>
      </c>
      <c r="I30" t="s">
        <v>190</v>
      </c>
      <c r="J30" t="s">
        <v>111</v>
      </c>
      <c r="K30" t="s">
        <v>41</v>
      </c>
      <c r="L30">
        <v>9000000</v>
      </c>
      <c r="M30">
        <v>37121708</v>
      </c>
      <c r="N30" t="s">
        <v>191</v>
      </c>
      <c r="O30">
        <v>131</v>
      </c>
      <c r="P30" cm="1">
        <f t="array" ref="P30">_xlfn.XLOOKUP(D30, CPI!$A:A, CPI!$B:B)</f>
        <v>82.4</v>
      </c>
      <c r="Q30" s="9">
        <f>IF(M30="","",PRODUCT(M30,CPI!$B$112/P30))</f>
        <v>137269228.49029124</v>
      </c>
    </row>
    <row r="31" spans="1:17">
      <c r="A31" t="s">
        <v>192</v>
      </c>
      <c r="B31" t="s">
        <v>27</v>
      </c>
      <c r="C31" t="s">
        <v>115</v>
      </c>
      <c r="D31">
        <v>1980</v>
      </c>
      <c r="E31" t="s">
        <v>193</v>
      </c>
      <c r="F31">
        <v>6.2</v>
      </c>
      <c r="G31">
        <v>22000</v>
      </c>
      <c r="H31" t="s">
        <v>194</v>
      </c>
      <c r="I31" t="s">
        <v>194</v>
      </c>
      <c r="J31" t="s">
        <v>195</v>
      </c>
      <c r="K31" t="s">
        <v>41</v>
      </c>
      <c r="L31">
        <v>4800000</v>
      </c>
      <c r="M31">
        <v>22743674</v>
      </c>
      <c r="N31" t="s">
        <v>55</v>
      </c>
      <c r="O31">
        <v>117</v>
      </c>
      <c r="P31" cm="1">
        <f t="array" ref="P31">_xlfn.XLOOKUP(D31, CPI!$A:A, CPI!$B:B)</f>
        <v>82.4</v>
      </c>
      <c r="Q31" s="9">
        <f>IF(M31="","",PRODUCT(M31,CPI!$B$112/P31))</f>
        <v>84101911.016990289</v>
      </c>
    </row>
    <row r="32" spans="1:17">
      <c r="A32" t="s">
        <v>196</v>
      </c>
      <c r="B32" t="s">
        <v>44</v>
      </c>
      <c r="C32" t="s">
        <v>52</v>
      </c>
      <c r="D32">
        <v>1980</v>
      </c>
      <c r="E32" t="s">
        <v>197</v>
      </c>
      <c r="F32">
        <v>7.1</v>
      </c>
      <c r="G32">
        <v>8900</v>
      </c>
      <c r="H32" t="s">
        <v>198</v>
      </c>
      <c r="I32" t="s">
        <v>199</v>
      </c>
      <c r="J32" t="s">
        <v>200</v>
      </c>
      <c r="K32" t="s">
        <v>41</v>
      </c>
      <c r="M32">
        <v>22482952</v>
      </c>
      <c r="N32" t="s">
        <v>191</v>
      </c>
      <c r="O32">
        <v>102</v>
      </c>
      <c r="P32" cm="1">
        <f t="array" ref="P32">_xlfn.XLOOKUP(D32, CPI!$A:A, CPI!$B:B)</f>
        <v>82.4</v>
      </c>
      <c r="Q32" s="9">
        <f>IF(M32="","",PRODUCT(M32,CPI!$B$112/P32))</f>
        <v>83137809.155339807</v>
      </c>
    </row>
    <row r="33" spans="1:17">
      <c r="A33" t="s">
        <v>201</v>
      </c>
      <c r="B33" t="s">
        <v>27</v>
      </c>
      <c r="C33" t="s">
        <v>63</v>
      </c>
      <c r="D33">
        <v>1980</v>
      </c>
      <c r="E33" t="s">
        <v>202</v>
      </c>
      <c r="F33">
        <v>5.4</v>
      </c>
      <c r="G33">
        <v>16000</v>
      </c>
      <c r="H33" t="s">
        <v>203</v>
      </c>
      <c r="I33" t="s">
        <v>204</v>
      </c>
      <c r="J33" t="s">
        <v>205</v>
      </c>
      <c r="K33" t="s">
        <v>206</v>
      </c>
      <c r="M33">
        <v>14796236</v>
      </c>
      <c r="N33" t="s">
        <v>207</v>
      </c>
      <c r="O33">
        <v>92</v>
      </c>
      <c r="P33" cm="1">
        <f t="array" ref="P33">_xlfn.XLOOKUP(D33, CPI!$A:A, CPI!$B:B)</f>
        <v>82.4</v>
      </c>
      <c r="Q33" s="9">
        <f>IF(M33="","",PRODUCT(M33,CPI!$B$112/P33))</f>
        <v>54713751.325242713</v>
      </c>
    </row>
    <row r="34" spans="1:17">
      <c r="A34" t="s">
        <v>208</v>
      </c>
      <c r="B34" t="s">
        <v>44</v>
      </c>
      <c r="C34" t="s">
        <v>45</v>
      </c>
      <c r="D34">
        <v>1980</v>
      </c>
      <c r="E34" t="s">
        <v>209</v>
      </c>
      <c r="F34">
        <v>5.3</v>
      </c>
      <c r="G34">
        <v>15000</v>
      </c>
      <c r="H34" t="s">
        <v>210</v>
      </c>
      <c r="I34" t="s">
        <v>210</v>
      </c>
      <c r="J34" t="s">
        <v>211</v>
      </c>
      <c r="K34" t="s">
        <v>41</v>
      </c>
      <c r="M34">
        <v>66132626</v>
      </c>
      <c r="N34" t="s">
        <v>72</v>
      </c>
      <c r="O34">
        <v>100</v>
      </c>
      <c r="P34" cm="1">
        <f t="array" ref="P34">_xlfn.XLOOKUP(D34, CPI!$A:A, CPI!$B:B)</f>
        <v>82.4</v>
      </c>
      <c r="Q34" s="9">
        <f>IF(M34="","",PRODUCT(M34,CPI!$B$112/P34))</f>
        <v>244546251.72572812</v>
      </c>
    </row>
    <row r="35" spans="1:17">
      <c r="A35" t="s">
        <v>212</v>
      </c>
      <c r="B35" t="s">
        <v>44</v>
      </c>
      <c r="C35" t="s">
        <v>28</v>
      </c>
      <c r="D35">
        <v>1980</v>
      </c>
      <c r="E35" t="s">
        <v>151</v>
      </c>
      <c r="F35">
        <v>6.1</v>
      </c>
      <c r="G35">
        <v>604</v>
      </c>
      <c r="H35" t="s">
        <v>213</v>
      </c>
      <c r="I35" t="s">
        <v>214</v>
      </c>
      <c r="J35" t="s">
        <v>215</v>
      </c>
      <c r="K35" t="s">
        <v>41</v>
      </c>
      <c r="L35">
        <v>5100000</v>
      </c>
      <c r="M35">
        <v>534816</v>
      </c>
      <c r="N35" t="s">
        <v>216</v>
      </c>
      <c r="O35">
        <v>97</v>
      </c>
      <c r="P35" cm="1">
        <f t="array" ref="P35">_xlfn.XLOOKUP(D35, CPI!$A:A, CPI!$B:B)</f>
        <v>82.4</v>
      </c>
      <c r="Q35" s="9">
        <f>IF(M35="","",PRODUCT(M35,CPI!$B$112/P35))</f>
        <v>1977650.9126213591</v>
      </c>
    </row>
    <row r="36" spans="1:17">
      <c r="A36" t="s">
        <v>217</v>
      </c>
      <c r="B36" t="s">
        <v>44</v>
      </c>
      <c r="C36" t="s">
        <v>52</v>
      </c>
      <c r="D36">
        <v>1980</v>
      </c>
      <c r="E36" t="s">
        <v>75</v>
      </c>
      <c r="F36">
        <v>6.7</v>
      </c>
      <c r="G36">
        <v>9100</v>
      </c>
      <c r="H36" t="s">
        <v>218</v>
      </c>
      <c r="I36" t="s">
        <v>219</v>
      </c>
      <c r="J36" t="s">
        <v>220</v>
      </c>
      <c r="K36" t="s">
        <v>41</v>
      </c>
      <c r="M36">
        <v>43995918</v>
      </c>
      <c r="N36" t="s">
        <v>221</v>
      </c>
      <c r="O36">
        <v>102</v>
      </c>
      <c r="P36" cm="1">
        <f t="array" ref="P36">_xlfn.XLOOKUP(D36, CPI!$A:A, CPI!$B:B)</f>
        <v>82.4</v>
      </c>
      <c r="Q36" s="9">
        <f>IF(M36="","",PRODUCT(M36,CPI!$B$112/P36))</f>
        <v>162688789.01213592</v>
      </c>
    </row>
    <row r="37" spans="1:17">
      <c r="A37" t="s">
        <v>222</v>
      </c>
      <c r="B37" t="s">
        <v>27</v>
      </c>
      <c r="C37" t="s">
        <v>52</v>
      </c>
      <c r="D37">
        <v>1980</v>
      </c>
      <c r="E37" t="s">
        <v>223</v>
      </c>
      <c r="F37">
        <v>6.2</v>
      </c>
      <c r="G37">
        <v>24000</v>
      </c>
      <c r="H37" t="s">
        <v>224</v>
      </c>
      <c r="I37" t="s">
        <v>225</v>
      </c>
      <c r="J37" t="s">
        <v>220</v>
      </c>
      <c r="K37" t="s">
        <v>41</v>
      </c>
      <c r="L37">
        <v>10000000</v>
      </c>
      <c r="M37">
        <v>69847348</v>
      </c>
      <c r="N37" t="s">
        <v>34</v>
      </c>
      <c r="O37">
        <v>109</v>
      </c>
      <c r="P37" cm="1">
        <f t="array" ref="P37">_xlfn.XLOOKUP(D37, CPI!$A:A, CPI!$B:B)</f>
        <v>82.4</v>
      </c>
      <c r="Q37" s="9">
        <f>IF(M37="","",PRODUCT(M37,CPI!$B$112/P37))</f>
        <v>258282608.44174755</v>
      </c>
    </row>
    <row r="38" spans="1:17">
      <c r="A38" t="s">
        <v>226</v>
      </c>
      <c r="B38" t="s">
        <v>27</v>
      </c>
      <c r="C38" t="s">
        <v>52</v>
      </c>
      <c r="D38">
        <v>1980</v>
      </c>
      <c r="E38" t="s">
        <v>227</v>
      </c>
      <c r="F38">
        <v>6.3</v>
      </c>
      <c r="G38">
        <v>4300</v>
      </c>
      <c r="H38" t="s">
        <v>228</v>
      </c>
      <c r="I38" t="s">
        <v>228</v>
      </c>
      <c r="J38" t="s">
        <v>229</v>
      </c>
      <c r="K38" t="s">
        <v>41</v>
      </c>
      <c r="L38">
        <v>4000000</v>
      </c>
      <c r="M38">
        <v>10000000</v>
      </c>
      <c r="N38" t="s">
        <v>230</v>
      </c>
      <c r="O38">
        <v>91</v>
      </c>
      <c r="P38" cm="1">
        <f t="array" ref="P38">_xlfn.XLOOKUP(D38, CPI!$A:A, CPI!$B:B)</f>
        <v>82.4</v>
      </c>
      <c r="Q38" s="9">
        <f>IF(M38="","",PRODUCT(M38,CPI!$B$112/P38))</f>
        <v>36978155.339805819</v>
      </c>
    </row>
    <row r="39" spans="1:17">
      <c r="A39" t="s">
        <v>231</v>
      </c>
      <c r="B39" t="s">
        <v>27</v>
      </c>
      <c r="C39" t="s">
        <v>52</v>
      </c>
      <c r="D39">
        <v>1980</v>
      </c>
      <c r="E39" t="s">
        <v>232</v>
      </c>
      <c r="F39">
        <v>6</v>
      </c>
      <c r="G39">
        <v>11000</v>
      </c>
      <c r="H39" t="s">
        <v>233</v>
      </c>
      <c r="I39" t="s">
        <v>234</v>
      </c>
      <c r="J39" t="s">
        <v>235</v>
      </c>
      <c r="K39" t="s">
        <v>41</v>
      </c>
      <c r="L39">
        <v>3000000</v>
      </c>
      <c r="M39">
        <v>6342668</v>
      </c>
      <c r="N39" t="s">
        <v>236</v>
      </c>
      <c r="O39">
        <v>101</v>
      </c>
      <c r="P39" cm="1">
        <f t="array" ref="P39">_xlfn.XLOOKUP(D39, CPI!$A:A, CPI!$B:B)</f>
        <v>82.4</v>
      </c>
      <c r="Q39" s="9">
        <f>IF(M39="","",PRODUCT(M39,CPI!$B$112/P39))</f>
        <v>23454016.257281553</v>
      </c>
    </row>
    <row r="40" spans="1:17">
      <c r="A40" t="s">
        <v>237</v>
      </c>
      <c r="B40" t="s">
        <v>44</v>
      </c>
      <c r="C40" t="s">
        <v>28</v>
      </c>
      <c r="D40">
        <v>1980</v>
      </c>
      <c r="E40" t="s">
        <v>75</v>
      </c>
      <c r="F40">
        <v>5.9</v>
      </c>
      <c r="G40">
        <v>4000</v>
      </c>
      <c r="H40" t="s">
        <v>238</v>
      </c>
      <c r="I40" t="s">
        <v>239</v>
      </c>
      <c r="J40" t="s">
        <v>240</v>
      </c>
      <c r="K40" t="s">
        <v>41</v>
      </c>
      <c r="M40">
        <v>27118000</v>
      </c>
      <c r="N40" t="s">
        <v>241</v>
      </c>
      <c r="O40">
        <v>115</v>
      </c>
      <c r="P40" cm="1">
        <f t="array" ref="P40">_xlfn.XLOOKUP(D40, CPI!$A:A, CPI!$B:B)</f>
        <v>82.4</v>
      </c>
      <c r="Q40" s="9">
        <f>IF(M40="","",PRODUCT(M40,CPI!$B$112/P40))</f>
        <v>100277361.65048543</v>
      </c>
    </row>
    <row r="41" spans="1:17">
      <c r="A41" t="s">
        <v>242</v>
      </c>
      <c r="B41" t="s">
        <v>44</v>
      </c>
      <c r="C41" t="s">
        <v>74</v>
      </c>
      <c r="D41">
        <v>1980</v>
      </c>
      <c r="E41" t="s">
        <v>243</v>
      </c>
      <c r="F41">
        <v>7.5</v>
      </c>
      <c r="G41">
        <v>17000</v>
      </c>
      <c r="H41" t="s">
        <v>244</v>
      </c>
      <c r="I41" t="s">
        <v>245</v>
      </c>
      <c r="J41" t="s">
        <v>246</v>
      </c>
      <c r="K41" t="s">
        <v>41</v>
      </c>
      <c r="M41">
        <v>67182787</v>
      </c>
      <c r="N41" t="s">
        <v>72</v>
      </c>
      <c r="O41">
        <v>124</v>
      </c>
      <c r="P41" cm="1">
        <f t="array" ref="P41">_xlfn.XLOOKUP(D41, CPI!$A:A, CPI!$B:B)</f>
        <v>82.4</v>
      </c>
      <c r="Q41" s="9">
        <f>IF(M41="","",PRODUCT(M41,CPI!$B$112/P41))</f>
        <v>248429553.38470873</v>
      </c>
    </row>
    <row r="42" spans="1:17">
      <c r="A42" t="s">
        <v>247</v>
      </c>
      <c r="B42" t="s">
        <v>44</v>
      </c>
      <c r="C42" t="s">
        <v>248</v>
      </c>
      <c r="D42">
        <v>1980</v>
      </c>
      <c r="E42" t="s">
        <v>249</v>
      </c>
      <c r="F42">
        <v>6.3</v>
      </c>
      <c r="G42">
        <v>5700</v>
      </c>
      <c r="H42" t="s">
        <v>250</v>
      </c>
      <c r="I42" t="s">
        <v>251</v>
      </c>
      <c r="J42" t="s">
        <v>252</v>
      </c>
      <c r="K42" t="s">
        <v>41</v>
      </c>
      <c r="M42">
        <v>5000000</v>
      </c>
      <c r="N42" t="s">
        <v>253</v>
      </c>
      <c r="O42">
        <v>84</v>
      </c>
      <c r="P42" cm="1">
        <f t="array" ref="P42">_xlfn.XLOOKUP(D42, CPI!$A:A, CPI!$B:B)</f>
        <v>82.4</v>
      </c>
      <c r="Q42" s="9">
        <f>IF(M42="","",PRODUCT(M42,CPI!$B$112/P42))</f>
        <v>18489077.66990291</v>
      </c>
    </row>
    <row r="43" spans="1:17">
      <c r="A43" t="s">
        <v>254</v>
      </c>
      <c r="B43" t="s">
        <v>44</v>
      </c>
      <c r="C43" t="s">
        <v>28</v>
      </c>
      <c r="D43">
        <v>1980</v>
      </c>
      <c r="E43" t="s">
        <v>255</v>
      </c>
      <c r="F43">
        <v>7.9</v>
      </c>
      <c r="G43">
        <v>13000</v>
      </c>
      <c r="H43" t="s">
        <v>256</v>
      </c>
      <c r="I43" t="s">
        <v>257</v>
      </c>
      <c r="J43" t="s">
        <v>258</v>
      </c>
      <c r="K43" t="s">
        <v>259</v>
      </c>
      <c r="N43" t="s">
        <v>260</v>
      </c>
      <c r="O43">
        <v>107</v>
      </c>
      <c r="P43" cm="1">
        <f t="array" ref="P43">_xlfn.XLOOKUP(D43, CPI!$A:A, CPI!$B:B)</f>
        <v>82.4</v>
      </c>
      <c r="Q43" s="9" t="str">
        <f>IF(M43="","",PRODUCT(M43,CPI!$B$112/P43))</f>
        <v/>
      </c>
    </row>
    <row r="44" spans="1:17">
      <c r="A44" t="s">
        <v>261</v>
      </c>
      <c r="B44" t="s">
        <v>27</v>
      </c>
      <c r="C44" t="s">
        <v>45</v>
      </c>
      <c r="D44">
        <v>1980</v>
      </c>
      <c r="E44" t="s">
        <v>262</v>
      </c>
      <c r="F44">
        <v>7.1</v>
      </c>
      <c r="G44">
        <v>9000</v>
      </c>
      <c r="H44" t="s">
        <v>263</v>
      </c>
      <c r="I44" t="s">
        <v>264</v>
      </c>
      <c r="J44" t="s">
        <v>265</v>
      </c>
      <c r="K44" t="s">
        <v>41</v>
      </c>
      <c r="L44">
        <v>3500000</v>
      </c>
      <c r="M44">
        <v>7063886</v>
      </c>
      <c r="N44" t="s">
        <v>266</v>
      </c>
      <c r="O44">
        <v>131</v>
      </c>
      <c r="P44" cm="1">
        <f t="array" ref="P44">_xlfn.XLOOKUP(D44, CPI!$A:A, CPI!$B:B)</f>
        <v>82.4</v>
      </c>
      <c r="Q44" s="9">
        <f>IF(M44="","",PRODUCT(M44,CPI!$B$112/P44))</f>
        <v>26120947.381067958</v>
      </c>
    </row>
    <row r="45" spans="1:17">
      <c r="A45" t="s">
        <v>267</v>
      </c>
      <c r="B45" t="s">
        <v>27</v>
      </c>
      <c r="C45" t="s">
        <v>74</v>
      </c>
      <c r="D45">
        <v>1980</v>
      </c>
      <c r="E45" t="s">
        <v>268</v>
      </c>
      <c r="F45">
        <v>6.6</v>
      </c>
      <c r="G45">
        <v>11000</v>
      </c>
      <c r="H45" t="s">
        <v>269</v>
      </c>
      <c r="I45" t="s">
        <v>270</v>
      </c>
      <c r="J45" t="s">
        <v>271</v>
      </c>
      <c r="K45" t="s">
        <v>41</v>
      </c>
      <c r="M45">
        <v>6659377</v>
      </c>
      <c r="N45" t="s">
        <v>72</v>
      </c>
      <c r="O45">
        <v>99</v>
      </c>
      <c r="P45" cm="1">
        <f t="array" ref="P45">_xlfn.XLOOKUP(D45, CPI!$A:A, CPI!$B:B)</f>
        <v>82.4</v>
      </c>
      <c r="Q45" s="9">
        <f>IF(M45="","",PRODUCT(M45,CPI!$B$112/P45))</f>
        <v>24625147.71723301</v>
      </c>
    </row>
    <row r="46" spans="1:17">
      <c r="A46" t="s">
        <v>272</v>
      </c>
      <c r="B46" t="s">
        <v>27</v>
      </c>
      <c r="C46" t="s">
        <v>63</v>
      </c>
      <c r="D46">
        <v>1980</v>
      </c>
      <c r="E46" t="s">
        <v>273</v>
      </c>
      <c r="F46">
        <v>4.8</v>
      </c>
      <c r="G46">
        <v>2000</v>
      </c>
      <c r="H46" t="s">
        <v>274</v>
      </c>
      <c r="I46" t="s">
        <v>275</v>
      </c>
      <c r="J46" t="s">
        <v>276</v>
      </c>
      <c r="K46" t="s">
        <v>33</v>
      </c>
      <c r="M46">
        <v>8415112</v>
      </c>
      <c r="N46" t="s">
        <v>241</v>
      </c>
      <c r="O46">
        <v>101</v>
      </c>
      <c r="P46" cm="1">
        <f t="array" ref="P46">_xlfn.XLOOKUP(D46, CPI!$A:A, CPI!$B:B)</f>
        <v>82.4</v>
      </c>
      <c r="Q46" s="9">
        <f>IF(M46="","",PRODUCT(M46,CPI!$B$112/P46))</f>
        <v>31117531.873786405</v>
      </c>
    </row>
    <row r="47" spans="1:17">
      <c r="A47" t="s">
        <v>277</v>
      </c>
      <c r="B47" t="s">
        <v>27</v>
      </c>
      <c r="C47" t="s">
        <v>52</v>
      </c>
      <c r="D47">
        <v>1980</v>
      </c>
      <c r="E47" t="s">
        <v>202</v>
      </c>
      <c r="F47">
        <v>6.1</v>
      </c>
      <c r="G47">
        <v>12000</v>
      </c>
      <c r="H47" t="s">
        <v>278</v>
      </c>
      <c r="I47" t="s">
        <v>278</v>
      </c>
      <c r="J47" t="s">
        <v>279</v>
      </c>
      <c r="K47" t="s">
        <v>41</v>
      </c>
      <c r="M47">
        <v>41675194</v>
      </c>
      <c r="N47" t="s">
        <v>72</v>
      </c>
      <c r="O47">
        <v>99</v>
      </c>
      <c r="P47" cm="1">
        <f t="array" ref="P47">_xlfn.XLOOKUP(D47, CPI!$A:A, CPI!$B:B)</f>
        <v>82.4</v>
      </c>
      <c r="Q47" s="9">
        <f>IF(M47="","",PRODUCT(M47,CPI!$B$112/P47))</f>
        <v>154107179.75485435</v>
      </c>
    </row>
    <row r="48" spans="1:17">
      <c r="A48" t="s">
        <v>280</v>
      </c>
      <c r="B48" t="s">
        <v>27</v>
      </c>
      <c r="C48" t="s">
        <v>45</v>
      </c>
      <c r="D48">
        <v>1980</v>
      </c>
      <c r="E48" t="s">
        <v>29</v>
      </c>
      <c r="F48">
        <v>5.3</v>
      </c>
      <c r="G48">
        <v>3900</v>
      </c>
      <c r="H48" t="s">
        <v>281</v>
      </c>
      <c r="I48" t="s">
        <v>282</v>
      </c>
      <c r="J48" t="s">
        <v>117</v>
      </c>
      <c r="K48" t="s">
        <v>41</v>
      </c>
      <c r="L48">
        <v>22000000</v>
      </c>
      <c r="M48">
        <v>15716828</v>
      </c>
      <c r="N48" t="s">
        <v>72</v>
      </c>
      <c r="O48">
        <v>109</v>
      </c>
      <c r="P48" cm="1">
        <f t="array" ref="P48">_xlfn.XLOOKUP(D48, CPI!$A:A, CPI!$B:B)</f>
        <v>82.4</v>
      </c>
      <c r="Q48" s="9">
        <f>IF(M48="","",PRODUCT(M48,CPI!$B$112/P48))</f>
        <v>58117930.723300964</v>
      </c>
    </row>
    <row r="49" spans="1:17">
      <c r="A49" t="s">
        <v>283</v>
      </c>
      <c r="B49" t="s">
        <v>27</v>
      </c>
      <c r="C49" t="s">
        <v>63</v>
      </c>
      <c r="D49">
        <v>1980</v>
      </c>
      <c r="E49" t="s">
        <v>284</v>
      </c>
      <c r="F49">
        <v>4.5999999999999996</v>
      </c>
      <c r="G49">
        <v>3900</v>
      </c>
      <c r="H49" t="s">
        <v>285</v>
      </c>
      <c r="I49" t="s">
        <v>285</v>
      </c>
      <c r="J49" t="s">
        <v>286</v>
      </c>
      <c r="K49" t="s">
        <v>41</v>
      </c>
      <c r="L49">
        <v>300000</v>
      </c>
      <c r="N49" t="s">
        <v>287</v>
      </c>
      <c r="O49">
        <v>82</v>
      </c>
      <c r="P49" cm="1">
        <f t="array" ref="P49">_xlfn.XLOOKUP(D49, CPI!$A:A, CPI!$B:B)</f>
        <v>82.4</v>
      </c>
      <c r="Q49" s="9" t="str">
        <f>IF(M49="","",PRODUCT(M49,CPI!$B$112/P49))</f>
        <v/>
      </c>
    </row>
    <row r="50" spans="1:17">
      <c r="A50" t="s">
        <v>288</v>
      </c>
      <c r="B50" t="s">
        <v>44</v>
      </c>
      <c r="C50" t="s">
        <v>45</v>
      </c>
      <c r="D50">
        <v>1980</v>
      </c>
      <c r="E50" t="s">
        <v>64</v>
      </c>
      <c r="F50">
        <v>5.0999999999999996</v>
      </c>
      <c r="G50">
        <v>3100</v>
      </c>
      <c r="H50" t="s">
        <v>289</v>
      </c>
      <c r="I50" t="s">
        <v>290</v>
      </c>
      <c r="J50" t="s">
        <v>291</v>
      </c>
      <c r="K50" t="s">
        <v>41</v>
      </c>
      <c r="L50">
        <v>15000000</v>
      </c>
      <c r="M50">
        <v>14662035</v>
      </c>
      <c r="N50" t="s">
        <v>72</v>
      </c>
      <c r="O50">
        <v>94</v>
      </c>
      <c r="P50" cm="1">
        <f t="array" ref="P50">_xlfn.XLOOKUP(D50, CPI!$A:A, CPI!$B:B)</f>
        <v>82.4</v>
      </c>
      <c r="Q50" s="9">
        <f>IF(M50="","",PRODUCT(M50,CPI!$B$112/P50))</f>
        <v>54217500.782766983</v>
      </c>
    </row>
    <row r="51" spans="1:17">
      <c r="A51" t="s">
        <v>292</v>
      </c>
      <c r="B51" t="s">
        <v>44</v>
      </c>
      <c r="C51" t="s">
        <v>74</v>
      </c>
      <c r="D51">
        <v>1980</v>
      </c>
      <c r="E51" t="s">
        <v>293</v>
      </c>
      <c r="F51">
        <v>8.3000000000000007</v>
      </c>
      <c r="G51">
        <v>15000</v>
      </c>
      <c r="H51" t="s">
        <v>294</v>
      </c>
      <c r="I51" t="s">
        <v>295</v>
      </c>
      <c r="J51" t="s">
        <v>296</v>
      </c>
      <c r="K51" t="s">
        <v>297</v>
      </c>
      <c r="L51">
        <v>35000000</v>
      </c>
      <c r="N51" t="s">
        <v>298</v>
      </c>
      <c r="O51">
        <v>173</v>
      </c>
      <c r="P51" cm="1">
        <f t="array" ref="P51">_xlfn.XLOOKUP(D51, CPI!$A:A, CPI!$B:B)</f>
        <v>82.4</v>
      </c>
      <c r="Q51" s="9" t="str">
        <f>IF(M51="","",PRODUCT(M51,CPI!$B$112/P51))</f>
        <v/>
      </c>
    </row>
    <row r="52" spans="1:17">
      <c r="A52" t="s">
        <v>299</v>
      </c>
      <c r="B52" t="s">
        <v>44</v>
      </c>
      <c r="C52" t="s">
        <v>52</v>
      </c>
      <c r="D52">
        <v>1980</v>
      </c>
      <c r="E52" t="s">
        <v>197</v>
      </c>
      <c r="F52">
        <v>7.3</v>
      </c>
      <c r="G52">
        <v>22000</v>
      </c>
      <c r="H52" t="s">
        <v>300</v>
      </c>
      <c r="I52" t="s">
        <v>300</v>
      </c>
      <c r="J52" t="s">
        <v>300</v>
      </c>
      <c r="K52" t="s">
        <v>41</v>
      </c>
      <c r="L52">
        <v>10000000</v>
      </c>
      <c r="M52">
        <v>10389003</v>
      </c>
      <c r="N52" t="s">
        <v>301</v>
      </c>
      <c r="O52">
        <v>89</v>
      </c>
      <c r="P52" cm="1">
        <f t="array" ref="P52">_xlfn.XLOOKUP(D52, CPI!$A:A, CPI!$B:B)</f>
        <v>82.4</v>
      </c>
      <c r="Q52" s="9">
        <f>IF(M52="","",PRODUCT(M52,CPI!$B$112/P52))</f>
        <v>38416616.675970875</v>
      </c>
    </row>
    <row r="53" spans="1:17">
      <c r="A53" t="s">
        <v>302</v>
      </c>
      <c r="B53" t="s">
        <v>27</v>
      </c>
      <c r="C53" t="s">
        <v>52</v>
      </c>
      <c r="D53">
        <v>1980</v>
      </c>
      <c r="E53" t="s">
        <v>110</v>
      </c>
      <c r="F53">
        <v>6.8</v>
      </c>
      <c r="G53">
        <v>4500</v>
      </c>
      <c r="H53" t="s">
        <v>303</v>
      </c>
      <c r="I53" t="s">
        <v>304</v>
      </c>
      <c r="J53" t="s">
        <v>305</v>
      </c>
      <c r="K53" t="s">
        <v>41</v>
      </c>
      <c r="L53">
        <v>7000000</v>
      </c>
      <c r="M53">
        <v>4309490</v>
      </c>
      <c r="N53" t="s">
        <v>72</v>
      </c>
      <c r="O53">
        <v>95</v>
      </c>
      <c r="P53" cm="1">
        <f t="array" ref="P53">_xlfn.XLOOKUP(D53, CPI!$A:A, CPI!$B:B)</f>
        <v>82.4</v>
      </c>
      <c r="Q53" s="9">
        <f>IF(M53="","",PRODUCT(M53,CPI!$B$112/P53))</f>
        <v>15935699.065533979</v>
      </c>
    </row>
    <row r="54" spans="1:17">
      <c r="A54" t="s">
        <v>306</v>
      </c>
      <c r="B54" t="s">
        <v>44</v>
      </c>
      <c r="C54" t="s">
        <v>74</v>
      </c>
      <c r="D54">
        <v>1980</v>
      </c>
      <c r="E54" t="s">
        <v>46</v>
      </c>
      <c r="F54">
        <v>4.2</v>
      </c>
      <c r="G54">
        <v>3700</v>
      </c>
      <c r="H54" t="s">
        <v>307</v>
      </c>
      <c r="I54" t="s">
        <v>308</v>
      </c>
      <c r="J54" t="s">
        <v>309</v>
      </c>
      <c r="K54" t="s">
        <v>41</v>
      </c>
      <c r="L54">
        <v>20000000</v>
      </c>
      <c r="N54" t="s">
        <v>241</v>
      </c>
      <c r="O54">
        <v>124</v>
      </c>
      <c r="P54" cm="1">
        <f t="array" ref="P54">_xlfn.XLOOKUP(D54, CPI!$A:A, CPI!$B:B)</f>
        <v>82.4</v>
      </c>
      <c r="Q54" s="9" t="str">
        <f>IF(M54="","",PRODUCT(M54,CPI!$B$112/P54))</f>
        <v/>
      </c>
    </row>
    <row r="55" spans="1:17">
      <c r="A55" t="s">
        <v>310</v>
      </c>
      <c r="B55" t="s">
        <v>44</v>
      </c>
      <c r="C55" t="s">
        <v>45</v>
      </c>
      <c r="D55">
        <v>1980</v>
      </c>
      <c r="E55" t="s">
        <v>311</v>
      </c>
      <c r="F55">
        <v>6.1</v>
      </c>
      <c r="G55">
        <v>11000</v>
      </c>
      <c r="H55" t="s">
        <v>96</v>
      </c>
      <c r="I55" t="s">
        <v>312</v>
      </c>
      <c r="J55" t="s">
        <v>96</v>
      </c>
      <c r="K55" t="s">
        <v>41</v>
      </c>
      <c r="L55">
        <v>6500000</v>
      </c>
      <c r="M55">
        <v>24265659</v>
      </c>
      <c r="N55" t="s">
        <v>34</v>
      </c>
      <c r="O55">
        <v>116</v>
      </c>
      <c r="P55" cm="1">
        <f t="array" ref="P55">_xlfn.XLOOKUP(D55, CPI!$A:A, CPI!$B:B)</f>
        <v>82.4</v>
      </c>
      <c r="Q55" s="9">
        <f>IF(M55="","",PRODUCT(M55,CPI!$B$112/P55))</f>
        <v>89729930.792475715</v>
      </c>
    </row>
    <row r="56" spans="1:17">
      <c r="A56" t="s">
        <v>313</v>
      </c>
      <c r="B56" t="s">
        <v>27</v>
      </c>
      <c r="C56" t="s">
        <v>52</v>
      </c>
      <c r="D56">
        <v>1980</v>
      </c>
      <c r="E56" t="s">
        <v>314</v>
      </c>
      <c r="F56">
        <v>7</v>
      </c>
      <c r="G56">
        <v>6700</v>
      </c>
      <c r="H56" t="s">
        <v>315</v>
      </c>
      <c r="I56" t="s">
        <v>315</v>
      </c>
      <c r="J56" t="s">
        <v>316</v>
      </c>
      <c r="K56" t="s">
        <v>317</v>
      </c>
      <c r="M56">
        <v>12516</v>
      </c>
      <c r="N56" t="s">
        <v>318</v>
      </c>
      <c r="O56">
        <v>139</v>
      </c>
      <c r="P56" cm="1">
        <f t="array" ref="P56">_xlfn.XLOOKUP(D56, CPI!$A:A, CPI!$B:B)</f>
        <v>82.4</v>
      </c>
      <c r="Q56" s="9">
        <f>IF(M56="","",PRODUCT(M56,CPI!$B$112/P56))</f>
        <v>46281.859223300969</v>
      </c>
    </row>
    <row r="57" spans="1:17">
      <c r="A57" t="s">
        <v>319</v>
      </c>
      <c r="B57" t="s">
        <v>44</v>
      </c>
      <c r="C57" t="s">
        <v>52</v>
      </c>
      <c r="D57">
        <v>1980</v>
      </c>
      <c r="E57" t="s">
        <v>320</v>
      </c>
      <c r="F57">
        <v>6.7</v>
      </c>
      <c r="G57">
        <v>2900</v>
      </c>
      <c r="H57" t="s">
        <v>321</v>
      </c>
      <c r="I57" t="s">
        <v>322</v>
      </c>
      <c r="J57" t="s">
        <v>322</v>
      </c>
      <c r="K57" t="s">
        <v>41</v>
      </c>
      <c r="N57" t="s">
        <v>323</v>
      </c>
      <c r="O57">
        <v>91</v>
      </c>
      <c r="P57" cm="1">
        <f t="array" ref="P57">_xlfn.XLOOKUP(D57, CPI!$A:A, CPI!$B:B)</f>
        <v>82.4</v>
      </c>
      <c r="Q57" s="9" t="str">
        <f>IF(M57="","",PRODUCT(M57,CPI!$B$112/P57))</f>
        <v/>
      </c>
    </row>
    <row r="58" spans="1:17">
      <c r="A58" t="s">
        <v>324</v>
      </c>
      <c r="B58" t="s">
        <v>44</v>
      </c>
      <c r="C58" t="s">
        <v>45</v>
      </c>
      <c r="D58">
        <v>1980</v>
      </c>
      <c r="E58" t="s">
        <v>325</v>
      </c>
      <c r="F58">
        <v>4.5999999999999996</v>
      </c>
      <c r="G58">
        <v>2600</v>
      </c>
      <c r="H58" t="s">
        <v>326</v>
      </c>
      <c r="I58" t="s">
        <v>327</v>
      </c>
      <c r="J58" t="s">
        <v>328</v>
      </c>
      <c r="K58" t="s">
        <v>41</v>
      </c>
      <c r="L58">
        <v>20000000</v>
      </c>
      <c r="M58">
        <v>3763988</v>
      </c>
      <c r="N58" t="s">
        <v>329</v>
      </c>
      <c r="O58">
        <v>121</v>
      </c>
      <c r="P58" cm="1">
        <f t="array" ref="P58">_xlfn.XLOOKUP(D58, CPI!$A:A, CPI!$B:B)</f>
        <v>82.4</v>
      </c>
      <c r="Q58" s="9">
        <f>IF(M58="","",PRODUCT(M58,CPI!$B$112/P58))</f>
        <v>13918533.296116505</v>
      </c>
    </row>
    <row r="59" spans="1:17">
      <c r="A59" t="s">
        <v>330</v>
      </c>
      <c r="B59" t="s">
        <v>44</v>
      </c>
      <c r="C59" t="s">
        <v>52</v>
      </c>
      <c r="D59">
        <v>1980</v>
      </c>
      <c r="E59" t="s">
        <v>331</v>
      </c>
      <c r="F59">
        <v>5.4</v>
      </c>
      <c r="G59">
        <v>2400</v>
      </c>
      <c r="H59" t="s">
        <v>332</v>
      </c>
      <c r="I59" t="s">
        <v>333</v>
      </c>
      <c r="J59" t="s">
        <v>60</v>
      </c>
      <c r="K59" t="s">
        <v>41</v>
      </c>
      <c r="L59">
        <v>6000000</v>
      </c>
      <c r="M59">
        <v>6216067</v>
      </c>
      <c r="N59" t="s">
        <v>334</v>
      </c>
      <c r="O59">
        <v>103</v>
      </c>
      <c r="P59" cm="1">
        <f t="array" ref="P59">_xlfn.XLOOKUP(D59, CPI!$A:A, CPI!$B:B)</f>
        <v>82.4</v>
      </c>
      <c r="Q59" s="9">
        <f>IF(M59="","",PRODUCT(M59,CPI!$B$112/P59))</f>
        <v>22985869.112864077</v>
      </c>
    </row>
    <row r="60" spans="1:17">
      <c r="A60" t="s">
        <v>335</v>
      </c>
      <c r="B60" t="s">
        <v>27</v>
      </c>
      <c r="C60" t="s">
        <v>45</v>
      </c>
      <c r="D60">
        <v>1980</v>
      </c>
      <c r="E60" t="s">
        <v>209</v>
      </c>
      <c r="F60">
        <v>5.0999999999999996</v>
      </c>
      <c r="G60">
        <v>5200</v>
      </c>
      <c r="H60" t="s">
        <v>336</v>
      </c>
      <c r="I60" t="s">
        <v>337</v>
      </c>
      <c r="J60" t="s">
        <v>338</v>
      </c>
      <c r="K60" t="s">
        <v>41</v>
      </c>
      <c r="L60">
        <v>4000000</v>
      </c>
      <c r="M60">
        <v>18971000</v>
      </c>
      <c r="N60" t="s">
        <v>339</v>
      </c>
      <c r="O60">
        <v>103</v>
      </c>
      <c r="P60" cm="1">
        <f t="array" ref="P60">_xlfn.XLOOKUP(D60, CPI!$A:A, CPI!$B:B)</f>
        <v>82.4</v>
      </c>
      <c r="Q60" s="9">
        <f>IF(M60="","",PRODUCT(M60,CPI!$B$112/P60))</f>
        <v>70151258.495145619</v>
      </c>
    </row>
    <row r="61" spans="1:17">
      <c r="A61" t="s">
        <v>340</v>
      </c>
      <c r="B61" t="s">
        <v>44</v>
      </c>
      <c r="C61" t="s">
        <v>341</v>
      </c>
      <c r="D61">
        <v>1980</v>
      </c>
      <c r="E61" t="s">
        <v>342</v>
      </c>
      <c r="F61">
        <v>5.3</v>
      </c>
      <c r="G61">
        <v>2400</v>
      </c>
      <c r="H61" t="s">
        <v>343</v>
      </c>
      <c r="I61" t="s">
        <v>344</v>
      </c>
      <c r="J61" t="s">
        <v>345</v>
      </c>
      <c r="K61" t="s">
        <v>41</v>
      </c>
      <c r="L61">
        <v>11000000</v>
      </c>
      <c r="N61" t="s">
        <v>346</v>
      </c>
      <c r="O61">
        <v>97</v>
      </c>
      <c r="P61" cm="1">
        <f t="array" ref="P61">_xlfn.XLOOKUP(D61, CPI!$A:A, CPI!$B:B)</f>
        <v>82.4</v>
      </c>
      <c r="Q61" s="9" t="str">
        <f>IF(M61="","",PRODUCT(M61,CPI!$B$112/P61))</f>
        <v/>
      </c>
    </row>
    <row r="62" spans="1:17">
      <c r="A62" t="s">
        <v>347</v>
      </c>
      <c r="B62" t="s">
        <v>348</v>
      </c>
      <c r="C62" t="s">
        <v>36</v>
      </c>
      <c r="D62">
        <v>1980</v>
      </c>
      <c r="E62" t="s">
        <v>349</v>
      </c>
      <c r="F62">
        <v>5</v>
      </c>
      <c r="G62">
        <v>5300</v>
      </c>
      <c r="H62" t="s">
        <v>350</v>
      </c>
      <c r="I62" t="s">
        <v>351</v>
      </c>
      <c r="J62" t="s">
        <v>352</v>
      </c>
      <c r="K62" t="s">
        <v>41</v>
      </c>
      <c r="M62">
        <v>18000000</v>
      </c>
      <c r="N62" t="s">
        <v>253</v>
      </c>
      <c r="O62">
        <v>100</v>
      </c>
      <c r="P62" cm="1">
        <f t="array" ref="P62">_xlfn.XLOOKUP(D62, CPI!$A:A, CPI!$B:B)</f>
        <v>82.4</v>
      </c>
      <c r="Q62" s="9">
        <f>IF(M62="","",PRODUCT(M62,CPI!$B$112/P62))</f>
        <v>66560679.611650482</v>
      </c>
    </row>
    <row r="63" spans="1:17">
      <c r="A63" t="s">
        <v>353</v>
      </c>
      <c r="B63" t="s">
        <v>44</v>
      </c>
      <c r="C63" t="s">
        <v>28</v>
      </c>
      <c r="D63">
        <v>1980</v>
      </c>
      <c r="E63" t="s">
        <v>354</v>
      </c>
      <c r="F63">
        <v>6.7</v>
      </c>
      <c r="G63">
        <v>1900</v>
      </c>
      <c r="H63" t="s">
        <v>355</v>
      </c>
      <c r="I63" t="s">
        <v>355</v>
      </c>
      <c r="J63" t="s">
        <v>356</v>
      </c>
      <c r="K63" t="s">
        <v>41</v>
      </c>
      <c r="M63">
        <v>14287755</v>
      </c>
      <c r="N63" t="s">
        <v>221</v>
      </c>
      <c r="O63">
        <v>123</v>
      </c>
      <c r="P63" cm="1">
        <f t="array" ref="P63">_xlfn.XLOOKUP(D63, CPI!$A:A, CPI!$B:B)</f>
        <v>82.4</v>
      </c>
      <c r="Q63" s="9">
        <f>IF(M63="","",PRODUCT(M63,CPI!$B$112/P63))</f>
        <v>52833482.384708732</v>
      </c>
    </row>
    <row r="64" spans="1:17">
      <c r="A64" t="s">
        <v>357</v>
      </c>
      <c r="B64" t="s">
        <v>27</v>
      </c>
      <c r="C64" t="s">
        <v>52</v>
      </c>
      <c r="D64">
        <v>1980</v>
      </c>
      <c r="E64" t="s">
        <v>358</v>
      </c>
      <c r="F64">
        <v>5.5</v>
      </c>
      <c r="G64">
        <v>875</v>
      </c>
      <c r="H64" t="s">
        <v>359</v>
      </c>
      <c r="I64" t="s">
        <v>360</v>
      </c>
      <c r="J64" t="s">
        <v>361</v>
      </c>
      <c r="K64" t="s">
        <v>41</v>
      </c>
      <c r="N64" t="s">
        <v>221</v>
      </c>
      <c r="O64">
        <v>91</v>
      </c>
      <c r="P64" cm="1">
        <f t="array" ref="P64">_xlfn.XLOOKUP(D64, CPI!$A:A, CPI!$B:B)</f>
        <v>82.4</v>
      </c>
      <c r="Q64" s="9" t="str">
        <f>IF(M64="","",PRODUCT(M64,CPI!$B$112/P64))</f>
        <v/>
      </c>
    </row>
    <row r="65" spans="1:17">
      <c r="A65" t="s">
        <v>362</v>
      </c>
      <c r="B65" t="s">
        <v>44</v>
      </c>
      <c r="C65" t="s">
        <v>28</v>
      </c>
      <c r="D65">
        <v>1980</v>
      </c>
      <c r="E65" t="s">
        <v>202</v>
      </c>
      <c r="F65">
        <v>6.3</v>
      </c>
      <c r="G65">
        <v>1400</v>
      </c>
      <c r="H65" t="s">
        <v>363</v>
      </c>
      <c r="I65" t="s">
        <v>364</v>
      </c>
      <c r="J65" t="s">
        <v>365</v>
      </c>
      <c r="K65" t="s">
        <v>41</v>
      </c>
      <c r="M65">
        <v>17815212</v>
      </c>
      <c r="N65" t="s">
        <v>366</v>
      </c>
      <c r="O65">
        <v>119</v>
      </c>
      <c r="P65" cm="1">
        <f t="array" ref="P65">_xlfn.XLOOKUP(D65, CPI!$A:A, CPI!$B:B)</f>
        <v>82.4</v>
      </c>
      <c r="Q65" s="9">
        <f>IF(M65="","",PRODUCT(M65,CPI!$B$112/P65))</f>
        <v>65877367.674757279</v>
      </c>
    </row>
    <row r="66" spans="1:17">
      <c r="A66" t="s">
        <v>367</v>
      </c>
      <c r="B66" t="s">
        <v>44</v>
      </c>
      <c r="C66" t="s">
        <v>28</v>
      </c>
      <c r="D66">
        <v>1980</v>
      </c>
      <c r="E66" t="s">
        <v>197</v>
      </c>
      <c r="F66">
        <v>7.3</v>
      </c>
      <c r="G66">
        <v>2800</v>
      </c>
      <c r="H66" t="s">
        <v>368</v>
      </c>
      <c r="I66" t="s">
        <v>369</v>
      </c>
      <c r="J66" t="s">
        <v>370</v>
      </c>
      <c r="K66" t="s">
        <v>41</v>
      </c>
      <c r="M66">
        <v>3910019</v>
      </c>
      <c r="N66" t="s">
        <v>72</v>
      </c>
      <c r="O66">
        <v>103</v>
      </c>
      <c r="P66" cm="1">
        <f t="array" ref="P66">_xlfn.XLOOKUP(D66, CPI!$A:A, CPI!$B:B)</f>
        <v>82.4</v>
      </c>
      <c r="Q66" s="9">
        <f>IF(M66="","",PRODUCT(M66,CPI!$B$112/P66))</f>
        <v>14458528.996359222</v>
      </c>
    </row>
    <row r="67" spans="1:17">
      <c r="A67" t="s">
        <v>371</v>
      </c>
      <c r="B67" t="s">
        <v>44</v>
      </c>
      <c r="C67" t="s">
        <v>52</v>
      </c>
      <c r="D67">
        <v>1980</v>
      </c>
      <c r="E67" t="s">
        <v>193</v>
      </c>
      <c r="F67">
        <v>6.3</v>
      </c>
      <c r="G67">
        <v>2000</v>
      </c>
      <c r="H67" t="s">
        <v>372</v>
      </c>
      <c r="I67" t="s">
        <v>372</v>
      </c>
      <c r="J67" t="s">
        <v>373</v>
      </c>
      <c r="K67" t="s">
        <v>41</v>
      </c>
      <c r="M67">
        <v>7653061</v>
      </c>
      <c r="N67" t="s">
        <v>374</v>
      </c>
      <c r="O67">
        <v>93</v>
      </c>
      <c r="P67" cm="1">
        <f t="array" ref="P67">_xlfn.XLOOKUP(D67, CPI!$A:A, CPI!$B:B)</f>
        <v>82.4</v>
      </c>
      <c r="Q67" s="9">
        <f>IF(M67="","",PRODUCT(M67,CPI!$B$112/P67))</f>
        <v>28299607.848300967</v>
      </c>
    </row>
    <row r="68" spans="1:17">
      <c r="A68" t="s">
        <v>375</v>
      </c>
      <c r="B68" t="s">
        <v>44</v>
      </c>
      <c r="C68" t="s">
        <v>52</v>
      </c>
      <c r="D68">
        <v>1980</v>
      </c>
      <c r="E68" t="s">
        <v>376</v>
      </c>
      <c r="F68">
        <v>8.1</v>
      </c>
      <c r="G68">
        <v>12000</v>
      </c>
      <c r="H68" t="s">
        <v>377</v>
      </c>
      <c r="I68" t="s">
        <v>378</v>
      </c>
      <c r="J68" t="s">
        <v>379</v>
      </c>
      <c r="K68" t="s">
        <v>380</v>
      </c>
      <c r="L68">
        <v>900000</v>
      </c>
      <c r="N68" t="s">
        <v>381</v>
      </c>
      <c r="O68">
        <v>150</v>
      </c>
      <c r="P68" cm="1">
        <f t="array" ref="P68">_xlfn.XLOOKUP(D68, CPI!$A:A, CPI!$B:B)</f>
        <v>82.4</v>
      </c>
      <c r="Q68" s="9" t="str">
        <f>IF(M68="","",PRODUCT(M68,CPI!$B$112/P68))</f>
        <v/>
      </c>
    </row>
    <row r="69" spans="1:17">
      <c r="A69" t="s">
        <v>382</v>
      </c>
      <c r="B69" t="s">
        <v>44</v>
      </c>
      <c r="C69" t="s">
        <v>52</v>
      </c>
      <c r="D69">
        <v>1980</v>
      </c>
      <c r="E69" t="s">
        <v>163</v>
      </c>
      <c r="F69">
        <v>5.0999999999999996</v>
      </c>
      <c r="G69">
        <v>2000</v>
      </c>
      <c r="H69" t="s">
        <v>383</v>
      </c>
      <c r="I69" t="s">
        <v>384</v>
      </c>
      <c r="J69" t="s">
        <v>385</v>
      </c>
      <c r="K69" t="s">
        <v>41</v>
      </c>
      <c r="M69">
        <v>10697276</v>
      </c>
      <c r="N69" t="s">
        <v>386</v>
      </c>
      <c r="O69">
        <v>100</v>
      </c>
      <c r="P69" cm="1">
        <f t="array" ref="P69">_xlfn.XLOOKUP(D69, CPI!$A:A, CPI!$B:B)</f>
        <v>82.4</v>
      </c>
      <c r="Q69" s="9">
        <f>IF(M69="","",PRODUCT(M69,CPI!$B$112/P69))</f>
        <v>39556553.364077665</v>
      </c>
    </row>
    <row r="70" spans="1:17">
      <c r="A70" t="s">
        <v>387</v>
      </c>
      <c r="B70" t="s">
        <v>27</v>
      </c>
      <c r="C70" t="s">
        <v>52</v>
      </c>
      <c r="D70">
        <v>1980</v>
      </c>
      <c r="E70" t="s">
        <v>325</v>
      </c>
      <c r="F70">
        <v>6.6</v>
      </c>
      <c r="G70">
        <v>915</v>
      </c>
      <c r="H70" t="s">
        <v>388</v>
      </c>
      <c r="I70" t="s">
        <v>389</v>
      </c>
      <c r="J70" t="s">
        <v>390</v>
      </c>
      <c r="K70" t="s">
        <v>41</v>
      </c>
      <c r="M70">
        <v>9870727</v>
      </c>
      <c r="N70" t="s">
        <v>55</v>
      </c>
      <c r="O70">
        <v>86</v>
      </c>
      <c r="P70" cm="1">
        <f t="array" ref="P70">_xlfn.XLOOKUP(D70, CPI!$A:A, CPI!$B:B)</f>
        <v>82.4</v>
      </c>
      <c r="Q70" s="9">
        <f>IF(M70="","",PRODUCT(M70,CPI!$B$112/P70))</f>
        <v>36500127.632281549</v>
      </c>
    </row>
    <row r="71" spans="1:17">
      <c r="A71" t="s">
        <v>391</v>
      </c>
      <c r="B71" t="s">
        <v>44</v>
      </c>
      <c r="C71" t="s">
        <v>52</v>
      </c>
      <c r="D71">
        <v>1980</v>
      </c>
      <c r="E71" t="s">
        <v>136</v>
      </c>
      <c r="F71">
        <v>6</v>
      </c>
      <c r="G71">
        <v>1500</v>
      </c>
      <c r="H71" t="s">
        <v>392</v>
      </c>
      <c r="I71" t="s">
        <v>393</v>
      </c>
      <c r="J71" t="s">
        <v>394</v>
      </c>
      <c r="K71" t="s">
        <v>41</v>
      </c>
      <c r="M71">
        <v>15934737</v>
      </c>
      <c r="N71" t="s">
        <v>395</v>
      </c>
      <c r="O71">
        <v>98</v>
      </c>
      <c r="P71" cm="1">
        <f t="array" ref="P71">_xlfn.XLOOKUP(D71, CPI!$A:A, CPI!$B:B)</f>
        <v>82.4</v>
      </c>
      <c r="Q71" s="9">
        <f>IF(M71="","",PRODUCT(M71,CPI!$B$112/P71))</f>
        <v>58923718.008495145</v>
      </c>
    </row>
    <row r="72" spans="1:17">
      <c r="A72" t="s">
        <v>396</v>
      </c>
      <c r="B72" t="s">
        <v>44</v>
      </c>
      <c r="C72" t="s">
        <v>52</v>
      </c>
      <c r="D72">
        <v>1980</v>
      </c>
      <c r="E72" t="s">
        <v>29</v>
      </c>
      <c r="F72">
        <v>4.7</v>
      </c>
      <c r="G72">
        <v>1800</v>
      </c>
      <c r="H72" t="s">
        <v>397</v>
      </c>
      <c r="I72" t="s">
        <v>398</v>
      </c>
      <c r="J72" t="s">
        <v>399</v>
      </c>
      <c r="K72" t="s">
        <v>41</v>
      </c>
      <c r="M72">
        <v>14155617</v>
      </c>
      <c r="N72" t="s">
        <v>42</v>
      </c>
      <c r="O72">
        <v>103</v>
      </c>
      <c r="P72" cm="1">
        <f t="array" ref="P72">_xlfn.XLOOKUP(D72, CPI!$A:A, CPI!$B:B)</f>
        <v>82.4</v>
      </c>
      <c r="Q72" s="9">
        <f>IF(M72="","",PRODUCT(M72,CPI!$B$112/P72))</f>
        <v>52344860.435679607</v>
      </c>
    </row>
    <row r="73" spans="1:17">
      <c r="A73" t="s">
        <v>400</v>
      </c>
      <c r="B73" t="s">
        <v>348</v>
      </c>
      <c r="C73" t="s">
        <v>401</v>
      </c>
      <c r="D73">
        <v>1980</v>
      </c>
      <c r="E73" t="s">
        <v>227</v>
      </c>
      <c r="F73">
        <v>7.3</v>
      </c>
      <c r="G73">
        <v>2900</v>
      </c>
      <c r="H73" t="s">
        <v>402</v>
      </c>
      <c r="I73" t="s">
        <v>403</v>
      </c>
      <c r="J73" t="s">
        <v>404</v>
      </c>
      <c r="K73" t="s">
        <v>41</v>
      </c>
      <c r="M73">
        <v>2013193</v>
      </c>
      <c r="N73" t="s">
        <v>405</v>
      </c>
      <c r="O73">
        <v>75</v>
      </c>
      <c r="P73" cm="1">
        <f t="array" ref="P73">_xlfn.XLOOKUP(D73, CPI!$A:A, CPI!$B:B)</f>
        <v>82.4</v>
      </c>
      <c r="Q73" s="9">
        <f>IF(M73="","",PRODUCT(M73,CPI!$B$112/P73))</f>
        <v>7444416.3483009702</v>
      </c>
    </row>
    <row r="74" spans="1:17">
      <c r="A74" t="s">
        <v>406</v>
      </c>
      <c r="B74" t="s">
        <v>44</v>
      </c>
      <c r="C74" t="s">
        <v>52</v>
      </c>
      <c r="D74">
        <v>1980</v>
      </c>
      <c r="E74" t="s">
        <v>197</v>
      </c>
      <c r="F74">
        <v>5.5</v>
      </c>
      <c r="G74">
        <v>965</v>
      </c>
      <c r="H74" t="s">
        <v>407</v>
      </c>
      <c r="I74" t="s">
        <v>407</v>
      </c>
      <c r="J74" t="s">
        <v>407</v>
      </c>
      <c r="K74" t="s">
        <v>41</v>
      </c>
      <c r="M74">
        <v>5215015</v>
      </c>
      <c r="N74" t="s">
        <v>72</v>
      </c>
      <c r="O74">
        <v>97</v>
      </c>
      <c r="P74" cm="1">
        <f t="array" ref="P74">_xlfn.XLOOKUP(D74, CPI!$A:A, CPI!$B:B)</f>
        <v>82.4</v>
      </c>
      <c r="Q74" s="9">
        <f>IF(M74="","",PRODUCT(M74,CPI!$B$112/P74))</f>
        <v>19284163.476941746</v>
      </c>
    </row>
    <row r="75" spans="1:17">
      <c r="A75" t="s">
        <v>408</v>
      </c>
      <c r="B75" t="s">
        <v>44</v>
      </c>
      <c r="C75" t="s">
        <v>52</v>
      </c>
      <c r="D75">
        <v>1980</v>
      </c>
      <c r="E75" t="s">
        <v>29</v>
      </c>
      <c r="F75">
        <v>5.2</v>
      </c>
      <c r="G75">
        <v>1100</v>
      </c>
      <c r="H75" t="s">
        <v>409</v>
      </c>
      <c r="I75" t="s">
        <v>410</v>
      </c>
      <c r="J75" t="s">
        <v>411</v>
      </c>
      <c r="K75" t="s">
        <v>41</v>
      </c>
      <c r="M75">
        <v>4226370</v>
      </c>
      <c r="N75" t="s">
        <v>412</v>
      </c>
      <c r="O75">
        <v>106</v>
      </c>
      <c r="P75" cm="1">
        <f t="array" ref="P75">_xlfn.XLOOKUP(D75, CPI!$A:A, CPI!$B:B)</f>
        <v>82.4</v>
      </c>
      <c r="Q75" s="9">
        <f>IF(M75="","",PRODUCT(M75,CPI!$B$112/P75))</f>
        <v>15628336.638349513</v>
      </c>
    </row>
    <row r="76" spans="1:17">
      <c r="A76" t="s">
        <v>413</v>
      </c>
      <c r="B76" t="s">
        <v>27</v>
      </c>
      <c r="C76" t="s">
        <v>52</v>
      </c>
      <c r="D76">
        <v>1980</v>
      </c>
      <c r="E76" t="s">
        <v>414</v>
      </c>
      <c r="F76">
        <v>5.5</v>
      </c>
      <c r="G76">
        <v>585</v>
      </c>
      <c r="H76" t="s">
        <v>415</v>
      </c>
      <c r="I76" t="s">
        <v>416</v>
      </c>
      <c r="J76" t="s">
        <v>417</v>
      </c>
      <c r="K76" t="s">
        <v>41</v>
      </c>
      <c r="M76">
        <v>2086905</v>
      </c>
      <c r="N76" t="s">
        <v>34</v>
      </c>
      <c r="O76">
        <v>112</v>
      </c>
      <c r="P76" cm="1">
        <f t="array" ref="P76">_xlfn.XLOOKUP(D76, CPI!$A:A, CPI!$B:B)</f>
        <v>82.4</v>
      </c>
      <c r="Q76" s="9">
        <f>IF(M76="","",PRODUCT(M76,CPI!$B$112/P76))</f>
        <v>7716989.7269417467</v>
      </c>
    </row>
    <row r="77" spans="1:17">
      <c r="A77" t="s">
        <v>418</v>
      </c>
      <c r="B77" t="s">
        <v>348</v>
      </c>
      <c r="C77" t="s">
        <v>36</v>
      </c>
      <c r="D77">
        <v>1980</v>
      </c>
      <c r="E77" t="s">
        <v>349</v>
      </c>
      <c r="F77">
        <v>5.8</v>
      </c>
      <c r="G77">
        <v>1300</v>
      </c>
      <c r="H77" t="s">
        <v>419</v>
      </c>
      <c r="I77" t="s">
        <v>420</v>
      </c>
      <c r="J77" t="s">
        <v>421</v>
      </c>
      <c r="K77" t="s">
        <v>41</v>
      </c>
      <c r="L77">
        <v>6000000</v>
      </c>
      <c r="M77">
        <v>11000000</v>
      </c>
      <c r="N77" t="s">
        <v>253</v>
      </c>
      <c r="O77">
        <v>97</v>
      </c>
      <c r="P77" cm="1">
        <f t="array" ref="P77">_xlfn.XLOOKUP(D77, CPI!$A:A, CPI!$B:B)</f>
        <v>82.4</v>
      </c>
      <c r="Q77" s="9">
        <f>IF(M77="","",PRODUCT(M77,CPI!$B$112/P77))</f>
        <v>40675970.873786405</v>
      </c>
    </row>
    <row r="78" spans="1:17">
      <c r="A78" t="s">
        <v>422</v>
      </c>
      <c r="B78" t="s">
        <v>44</v>
      </c>
      <c r="C78" t="s">
        <v>52</v>
      </c>
      <c r="D78">
        <v>1980</v>
      </c>
      <c r="E78" t="s">
        <v>178</v>
      </c>
      <c r="F78">
        <v>6.3</v>
      </c>
      <c r="G78">
        <v>1400</v>
      </c>
      <c r="H78" t="s">
        <v>423</v>
      </c>
      <c r="I78" t="s">
        <v>424</v>
      </c>
      <c r="J78" t="s">
        <v>425</v>
      </c>
      <c r="K78" t="s">
        <v>41</v>
      </c>
      <c r="M78">
        <v>6321392</v>
      </c>
      <c r="N78" t="s">
        <v>72</v>
      </c>
      <c r="O78">
        <v>103</v>
      </c>
      <c r="P78" cm="1">
        <f t="array" ref="P78">_xlfn.XLOOKUP(D78, CPI!$A:A, CPI!$B:B)</f>
        <v>82.4</v>
      </c>
      <c r="Q78" s="9">
        <f>IF(M78="","",PRODUCT(M78,CPI!$B$112/P78))</f>
        <v>23375341.533980582</v>
      </c>
    </row>
    <row r="79" spans="1:17">
      <c r="A79" t="s">
        <v>426</v>
      </c>
      <c r="B79" t="s">
        <v>27</v>
      </c>
      <c r="C79" t="s">
        <v>52</v>
      </c>
      <c r="D79">
        <v>1980</v>
      </c>
      <c r="E79" t="s">
        <v>209</v>
      </c>
      <c r="F79">
        <v>5.9</v>
      </c>
      <c r="G79">
        <v>415</v>
      </c>
      <c r="H79" t="s">
        <v>427</v>
      </c>
      <c r="I79" t="s">
        <v>428</v>
      </c>
      <c r="J79" t="s">
        <v>429</v>
      </c>
      <c r="K79" t="s">
        <v>41</v>
      </c>
      <c r="L79">
        <v>5500000</v>
      </c>
      <c r="M79">
        <v>4400000</v>
      </c>
      <c r="N79" t="s">
        <v>191</v>
      </c>
      <c r="O79">
        <v>115</v>
      </c>
      <c r="P79" cm="1">
        <f t="array" ref="P79">_xlfn.XLOOKUP(D79, CPI!$A:A, CPI!$B:B)</f>
        <v>82.4</v>
      </c>
      <c r="Q79" s="9">
        <f>IF(M79="","",PRODUCT(M79,CPI!$B$112/P79))</f>
        <v>16270388.349514563</v>
      </c>
    </row>
    <row r="80" spans="1:17">
      <c r="A80" t="s">
        <v>430</v>
      </c>
      <c r="C80" t="s">
        <v>28</v>
      </c>
      <c r="D80">
        <v>1980</v>
      </c>
      <c r="E80" t="s">
        <v>431</v>
      </c>
      <c r="F80">
        <v>7.4</v>
      </c>
      <c r="G80">
        <v>1300</v>
      </c>
      <c r="H80" t="s">
        <v>432</v>
      </c>
      <c r="I80" t="s">
        <v>432</v>
      </c>
      <c r="J80" t="s">
        <v>433</v>
      </c>
      <c r="K80" t="s">
        <v>33</v>
      </c>
      <c r="M80">
        <v>109749</v>
      </c>
      <c r="N80" t="s">
        <v>434</v>
      </c>
      <c r="O80">
        <v>95</v>
      </c>
      <c r="P80" cm="1">
        <f t="array" ref="P80">_xlfn.XLOOKUP(D80, CPI!$A:A, CPI!$B:B)</f>
        <v>82.4</v>
      </c>
      <c r="Q80" s="9">
        <f>IF(M80="","",PRODUCT(M80,CPI!$B$112/P80))</f>
        <v>405831.5570388349</v>
      </c>
    </row>
    <row r="81" spans="1:17">
      <c r="A81" t="s">
        <v>435</v>
      </c>
      <c r="B81" t="s">
        <v>44</v>
      </c>
      <c r="C81" t="s">
        <v>36</v>
      </c>
      <c r="D81">
        <v>1980</v>
      </c>
      <c r="E81" t="s">
        <v>436</v>
      </c>
      <c r="F81">
        <v>6.9</v>
      </c>
      <c r="G81">
        <v>1000</v>
      </c>
      <c r="H81" t="s">
        <v>437</v>
      </c>
      <c r="I81" t="s">
        <v>438</v>
      </c>
      <c r="J81" t="s">
        <v>439</v>
      </c>
      <c r="K81" t="s">
        <v>41</v>
      </c>
      <c r="L81">
        <v>3000000</v>
      </c>
      <c r="N81" t="s">
        <v>440</v>
      </c>
      <c r="O81">
        <v>108</v>
      </c>
      <c r="P81" cm="1">
        <f t="array" ref="P81">_xlfn.XLOOKUP(D81, CPI!$A:A, CPI!$B:B)</f>
        <v>82.4</v>
      </c>
      <c r="Q81" s="9" t="str">
        <f>IF(M81="","",PRODUCT(M81,CPI!$B$112/P81))</f>
        <v/>
      </c>
    </row>
    <row r="82" spans="1:17">
      <c r="A82" t="s">
        <v>441</v>
      </c>
      <c r="B82" t="s">
        <v>27</v>
      </c>
      <c r="C82" t="s">
        <v>28</v>
      </c>
      <c r="D82">
        <v>1980</v>
      </c>
      <c r="E82" t="s">
        <v>442</v>
      </c>
      <c r="F82">
        <v>4</v>
      </c>
      <c r="G82">
        <v>546</v>
      </c>
      <c r="H82" t="s">
        <v>443</v>
      </c>
      <c r="I82" t="s">
        <v>444</v>
      </c>
      <c r="J82" t="s">
        <v>445</v>
      </c>
      <c r="K82" t="s">
        <v>206</v>
      </c>
      <c r="L82">
        <v>5100000</v>
      </c>
      <c r="M82">
        <v>59167</v>
      </c>
      <c r="N82" t="s">
        <v>446</v>
      </c>
      <c r="O82">
        <v>94</v>
      </c>
      <c r="P82" cm="1">
        <f t="array" ref="P82">_xlfn.XLOOKUP(D82, CPI!$A:A, CPI!$B:B)</f>
        <v>82.4</v>
      </c>
      <c r="Q82" s="9">
        <f>IF(M82="","",PRODUCT(M82,CPI!$B$112/P82))</f>
        <v>218788.65169902911</v>
      </c>
    </row>
    <row r="83" spans="1:17">
      <c r="A83" t="s">
        <v>447</v>
      </c>
      <c r="B83" t="s">
        <v>27</v>
      </c>
      <c r="C83" t="s">
        <v>28</v>
      </c>
      <c r="D83">
        <v>1980</v>
      </c>
      <c r="E83" t="s">
        <v>414</v>
      </c>
      <c r="F83">
        <v>4.8</v>
      </c>
      <c r="G83">
        <v>643</v>
      </c>
      <c r="H83" t="s">
        <v>448</v>
      </c>
      <c r="I83" t="s">
        <v>449</v>
      </c>
      <c r="J83" t="s">
        <v>450</v>
      </c>
      <c r="K83" t="s">
        <v>41</v>
      </c>
      <c r="M83">
        <v>2128395</v>
      </c>
      <c r="N83" t="s">
        <v>451</v>
      </c>
      <c r="O83">
        <v>96</v>
      </c>
      <c r="P83" cm="1">
        <f t="array" ref="P83">_xlfn.XLOOKUP(D83, CPI!$A:A, CPI!$B:B)</f>
        <v>82.4</v>
      </c>
      <c r="Q83" s="9">
        <f>IF(M83="","",PRODUCT(M83,CPI!$B$112/P83))</f>
        <v>7870412.0934466012</v>
      </c>
    </row>
    <row r="84" spans="1:17">
      <c r="A84" t="s">
        <v>452</v>
      </c>
      <c r="B84" t="s">
        <v>44</v>
      </c>
      <c r="C84" t="s">
        <v>52</v>
      </c>
      <c r="D84">
        <v>1980</v>
      </c>
      <c r="E84" t="s">
        <v>232</v>
      </c>
      <c r="F84">
        <v>5.2</v>
      </c>
      <c r="G84">
        <v>351</v>
      </c>
      <c r="H84" t="s">
        <v>453</v>
      </c>
      <c r="I84" t="s">
        <v>454</v>
      </c>
      <c r="J84" t="s">
        <v>455</v>
      </c>
      <c r="K84" t="s">
        <v>41</v>
      </c>
      <c r="M84">
        <v>2806659</v>
      </c>
      <c r="N84" t="s">
        <v>456</v>
      </c>
      <c r="O84">
        <v>97</v>
      </c>
      <c r="P84" cm="1">
        <f t="array" ref="P84">_xlfn.XLOOKUP(D84, CPI!$A:A, CPI!$B:B)</f>
        <v>82.4</v>
      </c>
      <c r="Q84" s="9">
        <f>IF(M84="","",PRODUCT(M84,CPI!$B$112/P84))</f>
        <v>10378507.248786407</v>
      </c>
    </row>
    <row r="85" spans="1:17">
      <c r="A85" t="s">
        <v>457</v>
      </c>
      <c r="B85" t="s">
        <v>458</v>
      </c>
      <c r="C85" t="s">
        <v>401</v>
      </c>
      <c r="D85">
        <v>1980</v>
      </c>
      <c r="E85" t="s">
        <v>459</v>
      </c>
      <c r="F85">
        <v>7.9</v>
      </c>
      <c r="G85">
        <v>4800</v>
      </c>
      <c r="H85" t="s">
        <v>460</v>
      </c>
      <c r="I85" t="s">
        <v>461</v>
      </c>
      <c r="J85" t="s">
        <v>462</v>
      </c>
      <c r="K85" t="s">
        <v>463</v>
      </c>
      <c r="M85">
        <v>167451</v>
      </c>
      <c r="N85" t="s">
        <v>464</v>
      </c>
      <c r="O85">
        <v>83</v>
      </c>
      <c r="P85" cm="1">
        <f t="array" ref="P85">_xlfn.XLOOKUP(D85, CPI!$A:A, CPI!$B:B)</f>
        <v>82.4</v>
      </c>
      <c r="Q85" s="9">
        <f>IF(M85="","",PRODUCT(M85,CPI!$B$112/P85))</f>
        <v>619202.90898058249</v>
      </c>
    </row>
    <row r="86" spans="1:17">
      <c r="A86" t="s">
        <v>465</v>
      </c>
      <c r="B86" t="s">
        <v>44</v>
      </c>
      <c r="C86" t="s">
        <v>52</v>
      </c>
      <c r="D86">
        <v>1980</v>
      </c>
      <c r="E86" t="s">
        <v>120</v>
      </c>
      <c r="F86">
        <v>5.2</v>
      </c>
      <c r="G86">
        <v>2100</v>
      </c>
      <c r="H86" t="s">
        <v>466</v>
      </c>
      <c r="I86" t="s">
        <v>467</v>
      </c>
      <c r="J86" t="s">
        <v>468</v>
      </c>
      <c r="K86" t="s">
        <v>41</v>
      </c>
      <c r="M86">
        <v>14504277</v>
      </c>
      <c r="N86" t="s">
        <v>34</v>
      </c>
      <c r="O86">
        <v>94</v>
      </c>
      <c r="P86" cm="1">
        <f t="array" ref="P86">_xlfn.XLOOKUP(D86, CPI!$A:A, CPI!$B:B)</f>
        <v>82.4</v>
      </c>
      <c r="Q86" s="9">
        <f>IF(M86="","",PRODUCT(M86,CPI!$B$112/P86))</f>
        <v>53634140.799757279</v>
      </c>
    </row>
    <row r="87" spans="1:17">
      <c r="A87" t="s">
        <v>469</v>
      </c>
      <c r="B87" t="s">
        <v>27</v>
      </c>
      <c r="C87" t="s">
        <v>52</v>
      </c>
      <c r="D87">
        <v>1980</v>
      </c>
      <c r="E87" t="s">
        <v>209</v>
      </c>
      <c r="F87">
        <v>6.5</v>
      </c>
      <c r="G87">
        <v>269</v>
      </c>
      <c r="H87" t="s">
        <v>470</v>
      </c>
      <c r="I87" t="s">
        <v>471</v>
      </c>
      <c r="J87" t="s">
        <v>472</v>
      </c>
      <c r="K87" t="s">
        <v>41</v>
      </c>
      <c r="M87">
        <v>804713</v>
      </c>
      <c r="N87" t="s">
        <v>473</v>
      </c>
      <c r="O87">
        <v>105</v>
      </c>
      <c r="P87" cm="1">
        <f t="array" ref="P87">_xlfn.XLOOKUP(D87, CPI!$A:A, CPI!$B:B)</f>
        <v>82.4</v>
      </c>
      <c r="Q87" s="9">
        <f>IF(M87="","",PRODUCT(M87,CPI!$B$112/P87))</f>
        <v>2975680.2317961161</v>
      </c>
    </row>
    <row r="88" spans="1:17">
      <c r="A88" t="s">
        <v>474</v>
      </c>
      <c r="B88" t="s">
        <v>27</v>
      </c>
      <c r="C88" t="s">
        <v>52</v>
      </c>
      <c r="D88">
        <v>1980</v>
      </c>
      <c r="E88" t="s">
        <v>475</v>
      </c>
      <c r="F88">
        <v>5.8</v>
      </c>
      <c r="G88">
        <v>1900</v>
      </c>
      <c r="H88" t="s">
        <v>476</v>
      </c>
      <c r="I88" t="s">
        <v>477</v>
      </c>
      <c r="J88" t="s">
        <v>478</v>
      </c>
      <c r="K88" t="s">
        <v>463</v>
      </c>
      <c r="M88">
        <v>6950125</v>
      </c>
      <c r="N88" t="s">
        <v>479</v>
      </c>
      <c r="O88">
        <v>102</v>
      </c>
      <c r="P88" cm="1">
        <f t="array" ref="P88">_xlfn.XLOOKUP(D88, CPI!$A:A, CPI!$B:B)</f>
        <v>82.4</v>
      </c>
      <c r="Q88" s="9">
        <f>IF(M88="","",PRODUCT(M88,CPI!$B$112/P88))</f>
        <v>25700280.188106794</v>
      </c>
    </row>
    <row r="89" spans="1:17">
      <c r="A89" t="s">
        <v>480</v>
      </c>
      <c r="B89" t="s">
        <v>27</v>
      </c>
      <c r="C89" t="s">
        <v>52</v>
      </c>
      <c r="D89">
        <v>1980</v>
      </c>
      <c r="E89" t="s">
        <v>481</v>
      </c>
      <c r="F89">
        <v>4.3</v>
      </c>
      <c r="G89">
        <v>740</v>
      </c>
      <c r="H89" t="s">
        <v>482</v>
      </c>
      <c r="I89" t="s">
        <v>482</v>
      </c>
      <c r="J89" t="s">
        <v>482</v>
      </c>
      <c r="K89" t="s">
        <v>41</v>
      </c>
      <c r="M89">
        <v>6621520</v>
      </c>
      <c r="N89" t="s">
        <v>483</v>
      </c>
      <c r="O89">
        <v>89</v>
      </c>
      <c r="P89" cm="1">
        <f t="array" ref="P89">_xlfn.XLOOKUP(D89, CPI!$A:A, CPI!$B:B)</f>
        <v>82.4</v>
      </c>
      <c r="Q89" s="9">
        <f>IF(M89="","",PRODUCT(M89,CPI!$B$112/P89))</f>
        <v>24485159.514563106</v>
      </c>
    </row>
    <row r="90" spans="1:17">
      <c r="A90" t="s">
        <v>484</v>
      </c>
      <c r="B90" t="s">
        <v>27</v>
      </c>
      <c r="C90" t="s">
        <v>52</v>
      </c>
      <c r="D90">
        <v>1980</v>
      </c>
      <c r="E90" t="s">
        <v>325</v>
      </c>
      <c r="F90">
        <v>6.8</v>
      </c>
      <c r="G90">
        <v>599</v>
      </c>
      <c r="H90" t="s">
        <v>485</v>
      </c>
      <c r="I90" t="s">
        <v>486</v>
      </c>
      <c r="J90" t="s">
        <v>487</v>
      </c>
      <c r="K90" t="s">
        <v>41</v>
      </c>
      <c r="M90">
        <v>2261507</v>
      </c>
      <c r="N90" t="s">
        <v>488</v>
      </c>
      <c r="O90">
        <v>96</v>
      </c>
      <c r="P90" cm="1">
        <f t="array" ref="P90">_xlfn.XLOOKUP(D90, CPI!$A:A, CPI!$B:B)</f>
        <v>82.4</v>
      </c>
      <c r="Q90" s="9">
        <f>IF(M90="","",PRODUCT(M90,CPI!$B$112/P90))</f>
        <v>8362635.7148058247</v>
      </c>
    </row>
    <row r="91" spans="1:17">
      <c r="A91" t="s">
        <v>489</v>
      </c>
      <c r="B91" t="s">
        <v>44</v>
      </c>
      <c r="C91" t="s">
        <v>52</v>
      </c>
      <c r="D91">
        <v>1980</v>
      </c>
      <c r="E91" t="s">
        <v>163</v>
      </c>
      <c r="F91">
        <v>6.5</v>
      </c>
      <c r="G91">
        <v>211</v>
      </c>
      <c r="H91" t="s">
        <v>490</v>
      </c>
      <c r="I91" t="s">
        <v>491</v>
      </c>
      <c r="J91" t="s">
        <v>492</v>
      </c>
      <c r="K91" t="s">
        <v>41</v>
      </c>
      <c r="M91">
        <v>1175855</v>
      </c>
      <c r="N91" t="s">
        <v>129</v>
      </c>
      <c r="O91">
        <v>105</v>
      </c>
      <c r="P91" cm="1">
        <f t="array" ref="P91">_xlfn.XLOOKUP(D91, CPI!$A:A, CPI!$B:B)</f>
        <v>82.4</v>
      </c>
      <c r="Q91" s="9">
        <f>IF(M91="","",PRODUCT(M91,CPI!$B$112/P91))</f>
        <v>4348094.884708738</v>
      </c>
    </row>
    <row r="92" spans="1:17">
      <c r="A92" t="s">
        <v>493</v>
      </c>
      <c r="B92" t="s">
        <v>27</v>
      </c>
      <c r="C92" t="s">
        <v>52</v>
      </c>
      <c r="D92">
        <v>1980</v>
      </c>
      <c r="E92" t="s">
        <v>173</v>
      </c>
      <c r="F92">
        <v>4.3</v>
      </c>
      <c r="G92">
        <v>593</v>
      </c>
      <c r="H92" t="s">
        <v>494</v>
      </c>
      <c r="I92" t="s">
        <v>494</v>
      </c>
      <c r="J92" t="s">
        <v>495</v>
      </c>
      <c r="K92" t="s">
        <v>41</v>
      </c>
      <c r="M92">
        <v>15198912</v>
      </c>
      <c r="N92" t="s">
        <v>496</v>
      </c>
      <c r="O92">
        <v>97</v>
      </c>
      <c r="P92" cm="1">
        <f t="array" ref="P92">_xlfn.XLOOKUP(D92, CPI!$A:A, CPI!$B:B)</f>
        <v>82.4</v>
      </c>
      <c r="Q92" s="9">
        <f>IF(M92="","",PRODUCT(M92,CPI!$B$112/P92))</f>
        <v>56202772.893203877</v>
      </c>
    </row>
    <row r="93" spans="1:17">
      <c r="A93" t="s">
        <v>497</v>
      </c>
      <c r="C93" t="s">
        <v>45</v>
      </c>
      <c r="D93">
        <v>1980</v>
      </c>
      <c r="E93" t="s">
        <v>498</v>
      </c>
      <c r="F93">
        <v>6.7</v>
      </c>
      <c r="G93">
        <v>230</v>
      </c>
      <c r="H93" t="s">
        <v>499</v>
      </c>
      <c r="I93" t="s">
        <v>500</v>
      </c>
      <c r="J93" t="s">
        <v>501</v>
      </c>
      <c r="K93" t="s">
        <v>502</v>
      </c>
      <c r="N93" t="s">
        <v>503</v>
      </c>
      <c r="O93">
        <v>89</v>
      </c>
      <c r="P93" cm="1">
        <f t="array" ref="P93">_xlfn.XLOOKUP(D93, CPI!$A:A, CPI!$B:B)</f>
        <v>82.4</v>
      </c>
      <c r="Q93" s="9" t="str">
        <f>IF(M93="","",PRODUCT(M93,CPI!$B$112/P93))</f>
        <v/>
      </c>
    </row>
    <row r="94" spans="1:17">
      <c r="A94" t="s">
        <v>504</v>
      </c>
      <c r="B94" t="s">
        <v>44</v>
      </c>
      <c r="C94" t="s">
        <v>45</v>
      </c>
      <c r="D94">
        <v>1981</v>
      </c>
      <c r="E94" t="s">
        <v>505</v>
      </c>
      <c r="F94">
        <v>8.4</v>
      </c>
      <c r="G94">
        <v>905000</v>
      </c>
      <c r="H94" t="s">
        <v>506</v>
      </c>
      <c r="I94" t="s">
        <v>507</v>
      </c>
      <c r="J94" t="s">
        <v>508</v>
      </c>
      <c r="K94" t="s">
        <v>41</v>
      </c>
      <c r="L94">
        <v>18000000</v>
      </c>
      <c r="M94">
        <v>389925971</v>
      </c>
      <c r="N94" t="s">
        <v>55</v>
      </c>
      <c r="O94">
        <v>115</v>
      </c>
      <c r="P94" cm="1">
        <f t="array" ref="P94">_xlfn.XLOOKUP(D94, CPI!$A:A, CPI!$B:B)</f>
        <v>90.9</v>
      </c>
      <c r="Q94" s="9">
        <f>IF(M94="","",PRODUCT(M94,CPI!$B$112/P94))</f>
        <v>1307045581.5588558</v>
      </c>
    </row>
    <row r="95" spans="1:17">
      <c r="A95" t="s">
        <v>509</v>
      </c>
      <c r="B95" t="s">
        <v>27</v>
      </c>
      <c r="C95" t="s">
        <v>115</v>
      </c>
      <c r="D95">
        <v>1981</v>
      </c>
      <c r="E95" t="s">
        <v>510</v>
      </c>
      <c r="F95">
        <v>7.4</v>
      </c>
      <c r="G95">
        <v>32000</v>
      </c>
      <c r="H95" t="s">
        <v>507</v>
      </c>
      <c r="I95" t="s">
        <v>507</v>
      </c>
      <c r="J95" t="s">
        <v>176</v>
      </c>
      <c r="K95" t="s">
        <v>41</v>
      </c>
      <c r="M95">
        <v>24058838</v>
      </c>
      <c r="N95" t="s">
        <v>511</v>
      </c>
      <c r="O95">
        <v>113</v>
      </c>
      <c r="P95" cm="1">
        <f t="array" ref="P95">_xlfn.XLOOKUP(D95, CPI!$A:A, CPI!$B:B)</f>
        <v>90.9</v>
      </c>
      <c r="Q95" s="9">
        <f>IF(M95="","",PRODUCT(M95,CPI!$B$112/P95))</f>
        <v>80646071.931793168</v>
      </c>
    </row>
    <row r="96" spans="1:17">
      <c r="A96" t="s">
        <v>512</v>
      </c>
      <c r="B96" t="s">
        <v>27</v>
      </c>
      <c r="C96" t="s">
        <v>52</v>
      </c>
      <c r="D96">
        <v>1981</v>
      </c>
      <c r="E96" t="s">
        <v>513</v>
      </c>
      <c r="F96">
        <v>7.5</v>
      </c>
      <c r="G96">
        <v>97000</v>
      </c>
      <c r="H96" t="s">
        <v>69</v>
      </c>
      <c r="I96" t="s">
        <v>69</v>
      </c>
      <c r="J96" t="s">
        <v>514</v>
      </c>
      <c r="K96" t="s">
        <v>33</v>
      </c>
      <c r="L96">
        <v>10000000</v>
      </c>
      <c r="M96">
        <v>30669378</v>
      </c>
      <c r="N96" t="s">
        <v>515</v>
      </c>
      <c r="O96">
        <v>97</v>
      </c>
      <c r="P96" cm="1">
        <f t="array" ref="P96">_xlfn.XLOOKUP(D96, CPI!$A:A, CPI!$B:B)</f>
        <v>90.9</v>
      </c>
      <c r="Q96" s="9">
        <f>IF(M96="","",PRODUCT(M96,CPI!$B$112/P96))</f>
        <v>102804834.72607259</v>
      </c>
    </row>
    <row r="97" spans="1:17">
      <c r="A97" t="s">
        <v>516</v>
      </c>
      <c r="B97" t="s">
        <v>27</v>
      </c>
      <c r="C97" t="s">
        <v>45</v>
      </c>
      <c r="D97">
        <v>1981</v>
      </c>
      <c r="E97" t="s">
        <v>517</v>
      </c>
      <c r="F97">
        <v>7.2</v>
      </c>
      <c r="G97">
        <v>131000</v>
      </c>
      <c r="H97" t="s">
        <v>137</v>
      </c>
      <c r="I97" t="s">
        <v>137</v>
      </c>
      <c r="J97" t="s">
        <v>518</v>
      </c>
      <c r="K97" t="s">
        <v>41</v>
      </c>
      <c r="L97">
        <v>6000000</v>
      </c>
      <c r="M97">
        <v>25244626</v>
      </c>
      <c r="N97" t="s">
        <v>139</v>
      </c>
      <c r="O97">
        <v>99</v>
      </c>
      <c r="P97" cm="1">
        <f t="array" ref="P97">_xlfn.XLOOKUP(D97, CPI!$A:A, CPI!$B:B)</f>
        <v>90.9</v>
      </c>
      <c r="Q97" s="9">
        <f>IF(M97="","",PRODUCT(M97,CPI!$B$112/P97))</f>
        <v>84620875.051705152</v>
      </c>
    </row>
    <row r="98" spans="1:17">
      <c r="A98" t="s">
        <v>519</v>
      </c>
      <c r="B98" t="s">
        <v>520</v>
      </c>
      <c r="C98" t="s">
        <v>63</v>
      </c>
      <c r="D98">
        <v>1981</v>
      </c>
      <c r="E98" t="s">
        <v>521</v>
      </c>
      <c r="F98">
        <v>7.5</v>
      </c>
      <c r="G98">
        <v>192000</v>
      </c>
      <c r="H98" t="s">
        <v>522</v>
      </c>
      <c r="I98" t="s">
        <v>522</v>
      </c>
      <c r="J98" t="s">
        <v>523</v>
      </c>
      <c r="K98" t="s">
        <v>41</v>
      </c>
      <c r="L98">
        <v>350000</v>
      </c>
      <c r="M98">
        <v>2956630</v>
      </c>
      <c r="N98" t="s">
        <v>524</v>
      </c>
      <c r="O98">
        <v>85</v>
      </c>
      <c r="P98" cm="1">
        <f t="array" ref="P98">_xlfn.XLOOKUP(D98, CPI!$A:A, CPI!$B:B)</f>
        <v>90.9</v>
      </c>
      <c r="Q98" s="9">
        <f>IF(M98="","",PRODUCT(M98,CPI!$B$112/P98))</f>
        <v>9910727.843784377</v>
      </c>
    </row>
    <row r="99" spans="1:17">
      <c r="A99" t="s">
        <v>525</v>
      </c>
      <c r="B99" t="s">
        <v>27</v>
      </c>
      <c r="C99" t="s">
        <v>52</v>
      </c>
      <c r="D99">
        <v>1981</v>
      </c>
      <c r="E99" t="s">
        <v>526</v>
      </c>
      <c r="F99">
        <v>6.2</v>
      </c>
      <c r="G99">
        <v>40000</v>
      </c>
      <c r="H99" t="s">
        <v>527</v>
      </c>
      <c r="I99" t="s">
        <v>527</v>
      </c>
      <c r="J99" t="s">
        <v>528</v>
      </c>
      <c r="K99" t="s">
        <v>206</v>
      </c>
      <c r="L99">
        <v>2500000</v>
      </c>
      <c r="M99">
        <v>111289673</v>
      </c>
      <c r="N99" t="s">
        <v>529</v>
      </c>
      <c r="O99">
        <v>94</v>
      </c>
      <c r="P99" cm="1">
        <f t="array" ref="P99">_xlfn.XLOOKUP(D99, CPI!$A:A, CPI!$B:B)</f>
        <v>90.9</v>
      </c>
      <c r="Q99" s="9">
        <f>IF(M99="","",PRODUCT(M99,CPI!$B$112/P99))</f>
        <v>373046901.68426836</v>
      </c>
    </row>
    <row r="100" spans="1:17">
      <c r="A100" t="s">
        <v>530</v>
      </c>
      <c r="B100" t="s">
        <v>27</v>
      </c>
      <c r="C100" t="s">
        <v>115</v>
      </c>
      <c r="D100">
        <v>1981</v>
      </c>
      <c r="E100" t="s">
        <v>531</v>
      </c>
      <c r="F100">
        <v>7.4</v>
      </c>
      <c r="G100">
        <v>47000</v>
      </c>
      <c r="H100" t="s">
        <v>116</v>
      </c>
      <c r="I100" t="s">
        <v>116</v>
      </c>
      <c r="J100" t="s">
        <v>171</v>
      </c>
      <c r="K100" t="s">
        <v>41</v>
      </c>
      <c r="L100">
        <v>18000000</v>
      </c>
      <c r="M100">
        <v>12000000</v>
      </c>
      <c r="N100" t="s">
        <v>118</v>
      </c>
      <c r="O100">
        <v>108</v>
      </c>
      <c r="P100" cm="1">
        <f t="array" ref="P100">_xlfn.XLOOKUP(D100, CPI!$A:A, CPI!$B:B)</f>
        <v>90.9</v>
      </c>
      <c r="Q100" s="9">
        <f>IF(M100="","",PRODUCT(M100,CPI!$B$112/P100))</f>
        <v>40224422.442244217</v>
      </c>
    </row>
    <row r="101" spans="1:17">
      <c r="A101" t="s">
        <v>532</v>
      </c>
      <c r="B101" t="s">
        <v>44</v>
      </c>
      <c r="C101" t="s">
        <v>45</v>
      </c>
      <c r="D101">
        <v>1981</v>
      </c>
      <c r="E101" t="s">
        <v>505</v>
      </c>
      <c r="F101">
        <v>6.9</v>
      </c>
      <c r="G101">
        <v>42000</v>
      </c>
      <c r="H101" t="s">
        <v>533</v>
      </c>
      <c r="I101" t="s">
        <v>534</v>
      </c>
      <c r="J101" t="s">
        <v>240</v>
      </c>
      <c r="K101" t="s">
        <v>33</v>
      </c>
      <c r="L101">
        <v>15000000</v>
      </c>
      <c r="M101">
        <v>41092328</v>
      </c>
      <c r="N101" t="s">
        <v>535</v>
      </c>
      <c r="O101">
        <v>118</v>
      </c>
      <c r="P101" cm="1">
        <f t="array" ref="P101">_xlfn.XLOOKUP(D101, CPI!$A:A, CPI!$B:B)</f>
        <v>90.9</v>
      </c>
      <c r="Q101" s="9">
        <f>IF(M101="","",PRODUCT(M101,CPI!$B$112/P101))</f>
        <v>137742930.05060503</v>
      </c>
    </row>
    <row r="102" spans="1:17">
      <c r="A102" t="s">
        <v>536</v>
      </c>
      <c r="B102" t="s">
        <v>27</v>
      </c>
      <c r="C102" t="s">
        <v>36</v>
      </c>
      <c r="D102">
        <v>1981</v>
      </c>
      <c r="E102" t="s">
        <v>537</v>
      </c>
      <c r="F102">
        <v>7.4</v>
      </c>
      <c r="G102">
        <v>59000</v>
      </c>
      <c r="H102" t="s">
        <v>538</v>
      </c>
      <c r="I102" t="s">
        <v>539</v>
      </c>
      <c r="J102" t="s">
        <v>540</v>
      </c>
      <c r="K102" t="s">
        <v>33</v>
      </c>
      <c r="L102">
        <v>11000000</v>
      </c>
      <c r="M102">
        <v>34971136</v>
      </c>
      <c r="N102" t="s">
        <v>541</v>
      </c>
      <c r="O102">
        <v>140</v>
      </c>
      <c r="P102" cm="1">
        <f t="array" ref="P102">_xlfn.XLOOKUP(D102, CPI!$A:A, CPI!$B:B)</f>
        <v>90.9</v>
      </c>
      <c r="Q102" s="9">
        <f>IF(M102="","",PRODUCT(M102,CPI!$B$112/P102))</f>
        <v>117224478.97909789</v>
      </c>
    </row>
    <row r="103" spans="1:17">
      <c r="A103" t="s">
        <v>542</v>
      </c>
      <c r="B103" t="s">
        <v>27</v>
      </c>
      <c r="C103" t="s">
        <v>45</v>
      </c>
      <c r="D103">
        <v>1981</v>
      </c>
      <c r="E103" t="s">
        <v>543</v>
      </c>
      <c r="F103">
        <v>7.6</v>
      </c>
      <c r="G103">
        <v>170000</v>
      </c>
      <c r="H103" t="s">
        <v>544</v>
      </c>
      <c r="I103" t="s">
        <v>545</v>
      </c>
      <c r="J103" t="s">
        <v>546</v>
      </c>
      <c r="K103" t="s">
        <v>259</v>
      </c>
      <c r="L103">
        <v>3000000</v>
      </c>
      <c r="M103">
        <v>23668369</v>
      </c>
      <c r="N103" t="s">
        <v>547</v>
      </c>
      <c r="O103">
        <v>96</v>
      </c>
      <c r="P103" cm="1">
        <f t="array" ref="P103">_xlfn.XLOOKUP(D103, CPI!$A:A, CPI!$B:B)</f>
        <v>90.9</v>
      </c>
      <c r="Q103" s="9">
        <f>IF(M103="","",PRODUCT(M103,CPI!$B$112/P103))</f>
        <v>79337206.097909778</v>
      </c>
    </row>
    <row r="104" spans="1:17">
      <c r="A104" t="s">
        <v>548</v>
      </c>
      <c r="C104" t="s">
        <v>36</v>
      </c>
      <c r="D104">
        <v>1981</v>
      </c>
      <c r="E104" t="s">
        <v>549</v>
      </c>
      <c r="F104">
        <v>8.3000000000000007</v>
      </c>
      <c r="G104">
        <v>237000</v>
      </c>
      <c r="H104" t="s">
        <v>550</v>
      </c>
      <c r="I104" t="s">
        <v>550</v>
      </c>
      <c r="J104" t="s">
        <v>551</v>
      </c>
      <c r="K104" t="s">
        <v>148</v>
      </c>
      <c r="M104">
        <v>11487676</v>
      </c>
      <c r="N104" t="s">
        <v>552</v>
      </c>
      <c r="O104">
        <v>149</v>
      </c>
      <c r="P104" cm="1">
        <f t="array" ref="P104">_xlfn.XLOOKUP(D104, CPI!$A:A, CPI!$B:B)</f>
        <v>90.9</v>
      </c>
      <c r="Q104" s="9">
        <f>IF(M104="","",PRODUCT(M104,CPI!$B$112/P104))</f>
        <v>38507094.358635858</v>
      </c>
    </row>
    <row r="105" spans="1:17">
      <c r="A105" t="s">
        <v>553</v>
      </c>
      <c r="B105" t="s">
        <v>27</v>
      </c>
      <c r="C105" t="s">
        <v>52</v>
      </c>
      <c r="D105">
        <v>1981</v>
      </c>
      <c r="E105" t="s">
        <v>554</v>
      </c>
      <c r="F105">
        <v>6.9</v>
      </c>
      <c r="G105">
        <v>68000</v>
      </c>
      <c r="H105" t="s">
        <v>555</v>
      </c>
      <c r="I105" t="s">
        <v>556</v>
      </c>
      <c r="J105" t="s">
        <v>557</v>
      </c>
      <c r="K105" t="s">
        <v>41</v>
      </c>
      <c r="L105">
        <v>10000000</v>
      </c>
      <c r="M105">
        <v>85297000</v>
      </c>
      <c r="N105" t="s">
        <v>42</v>
      </c>
      <c r="O105">
        <v>106</v>
      </c>
      <c r="P105" cm="1">
        <f t="array" ref="P105">_xlfn.XLOOKUP(D105, CPI!$A:A, CPI!$B:B)</f>
        <v>90.9</v>
      </c>
      <c r="Q105" s="9">
        <f>IF(M105="","",PRODUCT(M105,CPI!$B$112/P105))</f>
        <v>285918546.75467545</v>
      </c>
    </row>
    <row r="106" spans="1:17">
      <c r="A106" t="s">
        <v>558</v>
      </c>
      <c r="B106" t="s">
        <v>27</v>
      </c>
      <c r="C106" t="s">
        <v>28</v>
      </c>
      <c r="D106">
        <v>1981</v>
      </c>
      <c r="E106" t="s">
        <v>559</v>
      </c>
      <c r="F106">
        <v>7.4</v>
      </c>
      <c r="G106">
        <v>27000</v>
      </c>
      <c r="H106" t="s">
        <v>560</v>
      </c>
      <c r="I106" t="s">
        <v>560</v>
      </c>
      <c r="J106" t="s">
        <v>561</v>
      </c>
      <c r="K106" t="s">
        <v>463</v>
      </c>
      <c r="M106">
        <v>1113538</v>
      </c>
      <c r="N106" t="s">
        <v>562</v>
      </c>
      <c r="O106">
        <v>124</v>
      </c>
      <c r="P106" cm="1">
        <f t="array" ref="P106">_xlfn.XLOOKUP(D106, CPI!$A:A, CPI!$B:B)</f>
        <v>90.9</v>
      </c>
      <c r="Q106" s="9">
        <f>IF(M106="","",PRODUCT(M106,CPI!$B$112/P106))</f>
        <v>3732618.5764576453</v>
      </c>
    </row>
    <row r="107" spans="1:17">
      <c r="A107" t="s">
        <v>563</v>
      </c>
      <c r="B107" t="s">
        <v>44</v>
      </c>
      <c r="C107" t="s">
        <v>45</v>
      </c>
      <c r="D107">
        <v>1981</v>
      </c>
      <c r="E107" t="s">
        <v>81</v>
      </c>
      <c r="F107">
        <v>6.2</v>
      </c>
      <c r="G107">
        <v>34000</v>
      </c>
      <c r="H107" t="s">
        <v>210</v>
      </c>
      <c r="I107" t="s">
        <v>564</v>
      </c>
      <c r="J107" t="s">
        <v>211</v>
      </c>
      <c r="K107" t="s">
        <v>41</v>
      </c>
      <c r="L107">
        <v>18000000</v>
      </c>
      <c r="M107">
        <v>72179579</v>
      </c>
      <c r="N107" t="s">
        <v>565</v>
      </c>
      <c r="O107">
        <v>95</v>
      </c>
      <c r="P107" cm="1">
        <f t="array" ref="P107">_xlfn.XLOOKUP(D107, CPI!$A:A, CPI!$B:B)</f>
        <v>90.9</v>
      </c>
      <c r="Q107" s="9">
        <f>IF(M107="","",PRODUCT(M107,CPI!$B$112/P107))</f>
        <v>241948489.78327829</v>
      </c>
    </row>
    <row r="108" spans="1:17">
      <c r="A108" t="s">
        <v>566</v>
      </c>
      <c r="B108" t="s">
        <v>27</v>
      </c>
      <c r="C108" t="s">
        <v>45</v>
      </c>
      <c r="D108">
        <v>1981</v>
      </c>
      <c r="E108" t="s">
        <v>567</v>
      </c>
      <c r="F108">
        <v>7.4</v>
      </c>
      <c r="G108">
        <v>27000</v>
      </c>
      <c r="H108" t="s">
        <v>568</v>
      </c>
      <c r="I108" t="s">
        <v>569</v>
      </c>
      <c r="J108" t="s">
        <v>570</v>
      </c>
      <c r="K108" t="s">
        <v>41</v>
      </c>
      <c r="L108">
        <v>5500000</v>
      </c>
      <c r="M108">
        <v>11492915</v>
      </c>
      <c r="N108" t="s">
        <v>571</v>
      </c>
      <c r="O108">
        <v>123</v>
      </c>
      <c r="P108" cm="1">
        <f t="array" ref="P108">_xlfn.XLOOKUP(D108, CPI!$A:A, CPI!$B:B)</f>
        <v>90.9</v>
      </c>
      <c r="Q108" s="9">
        <f>IF(M108="","",PRODUCT(M108,CPI!$B$112/P108))</f>
        <v>38524655.671067104</v>
      </c>
    </row>
    <row r="109" spans="1:17">
      <c r="A109" t="s">
        <v>572</v>
      </c>
      <c r="B109" t="s">
        <v>27</v>
      </c>
      <c r="C109" t="s">
        <v>28</v>
      </c>
      <c r="D109">
        <v>1981</v>
      </c>
      <c r="E109" t="s">
        <v>573</v>
      </c>
      <c r="F109">
        <v>4.9000000000000004</v>
      </c>
      <c r="G109">
        <v>7600</v>
      </c>
      <c r="H109" t="s">
        <v>574</v>
      </c>
      <c r="I109" t="s">
        <v>575</v>
      </c>
      <c r="J109" t="s">
        <v>40</v>
      </c>
      <c r="K109" t="s">
        <v>41</v>
      </c>
      <c r="M109">
        <v>32492674</v>
      </c>
      <c r="N109" t="s">
        <v>230</v>
      </c>
      <c r="O109">
        <v>116</v>
      </c>
      <c r="P109" cm="1">
        <f t="array" ref="P109">_xlfn.XLOOKUP(D109, CPI!$A:A, CPI!$B:B)</f>
        <v>90.9</v>
      </c>
      <c r="Q109" s="9">
        <f>IF(M109="","",PRODUCT(M109,CPI!$B$112/P109))</f>
        <v>108916587.10451044</v>
      </c>
    </row>
    <row r="110" spans="1:17">
      <c r="A110" t="s">
        <v>576</v>
      </c>
      <c r="B110" t="s">
        <v>44</v>
      </c>
      <c r="C110" t="s">
        <v>36</v>
      </c>
      <c r="D110">
        <v>1981</v>
      </c>
      <c r="E110" t="s">
        <v>577</v>
      </c>
      <c r="F110">
        <v>7</v>
      </c>
      <c r="G110">
        <v>60000</v>
      </c>
      <c r="H110" t="s">
        <v>578</v>
      </c>
      <c r="I110" t="s">
        <v>579</v>
      </c>
      <c r="J110" t="s">
        <v>580</v>
      </c>
      <c r="K110" t="s">
        <v>33</v>
      </c>
      <c r="L110">
        <v>5000000</v>
      </c>
      <c r="M110">
        <v>42368025</v>
      </c>
      <c r="N110" t="s">
        <v>581</v>
      </c>
      <c r="O110">
        <v>110</v>
      </c>
      <c r="P110" cm="1">
        <f t="array" ref="P110">_xlfn.XLOOKUP(D110, CPI!$A:A, CPI!$B:B)</f>
        <v>90.9</v>
      </c>
      <c r="Q110" s="9">
        <f>IF(M110="","",PRODUCT(M110,CPI!$B$112/P110))</f>
        <v>142019111.30363035</v>
      </c>
    </row>
    <row r="111" spans="1:17">
      <c r="A111" t="s">
        <v>582</v>
      </c>
      <c r="B111" t="s">
        <v>44</v>
      </c>
      <c r="C111" t="s">
        <v>52</v>
      </c>
      <c r="D111">
        <v>1981</v>
      </c>
      <c r="E111" t="s">
        <v>583</v>
      </c>
      <c r="F111">
        <v>6.8</v>
      </c>
      <c r="G111">
        <v>4200</v>
      </c>
      <c r="H111" t="s">
        <v>584</v>
      </c>
      <c r="I111" t="s">
        <v>584</v>
      </c>
      <c r="J111" t="s">
        <v>584</v>
      </c>
      <c r="K111" t="s">
        <v>41</v>
      </c>
      <c r="M111">
        <v>50427646</v>
      </c>
      <c r="N111" t="s">
        <v>72</v>
      </c>
      <c r="O111">
        <v>107</v>
      </c>
      <c r="P111" cm="1">
        <f t="array" ref="P111">_xlfn.XLOOKUP(D111, CPI!$A:A, CPI!$B:B)</f>
        <v>90.9</v>
      </c>
      <c r="Q111" s="9">
        <f>IF(M111="","",PRODUCT(M111,CPI!$B$112/P111))</f>
        <v>169035244.62266225</v>
      </c>
    </row>
    <row r="112" spans="1:17">
      <c r="A112" t="s">
        <v>585</v>
      </c>
      <c r="B112" t="s">
        <v>27</v>
      </c>
      <c r="C112" t="s">
        <v>63</v>
      </c>
      <c r="D112">
        <v>1981</v>
      </c>
      <c r="E112" t="s">
        <v>586</v>
      </c>
      <c r="F112">
        <v>6.1</v>
      </c>
      <c r="G112">
        <v>61000</v>
      </c>
      <c r="H112" t="s">
        <v>587</v>
      </c>
      <c r="I112" t="s">
        <v>588</v>
      </c>
      <c r="J112" t="s">
        <v>67</v>
      </c>
      <c r="K112" t="s">
        <v>41</v>
      </c>
      <c r="L112">
        <v>1250000</v>
      </c>
      <c r="M112">
        <v>21722776</v>
      </c>
      <c r="N112" t="s">
        <v>589</v>
      </c>
      <c r="O112">
        <v>87</v>
      </c>
      <c r="P112" cm="1">
        <f t="array" ref="P112">_xlfn.XLOOKUP(D112, CPI!$A:A, CPI!$B:B)</f>
        <v>90.9</v>
      </c>
      <c r="Q112" s="9">
        <f>IF(M112="","",PRODUCT(M112,CPI!$B$112/P112))</f>
        <v>72815509.870187014</v>
      </c>
    </row>
    <row r="113" spans="1:17">
      <c r="A113" t="s">
        <v>590</v>
      </c>
      <c r="B113" t="s">
        <v>27</v>
      </c>
      <c r="C113" t="s">
        <v>63</v>
      </c>
      <c r="D113">
        <v>1981</v>
      </c>
      <c r="E113" t="s">
        <v>591</v>
      </c>
      <c r="F113">
        <v>6.8</v>
      </c>
      <c r="G113">
        <v>51000</v>
      </c>
      <c r="H113" t="s">
        <v>592</v>
      </c>
      <c r="I113" t="s">
        <v>592</v>
      </c>
      <c r="J113" t="s">
        <v>593</v>
      </c>
      <c r="K113" t="s">
        <v>206</v>
      </c>
      <c r="M113">
        <v>14225876</v>
      </c>
      <c r="N113" t="s">
        <v>594</v>
      </c>
      <c r="O113">
        <v>103</v>
      </c>
      <c r="P113" cm="1">
        <f t="array" ref="P113">_xlfn.XLOOKUP(D113, CPI!$A:A, CPI!$B:B)</f>
        <v>90.9</v>
      </c>
      <c r="Q113" s="9">
        <f>IF(M113="","",PRODUCT(M113,CPI!$B$112/P113))</f>
        <v>47685637.152915284</v>
      </c>
    </row>
    <row r="114" spans="1:17">
      <c r="A114" t="s">
        <v>595</v>
      </c>
      <c r="B114" t="s">
        <v>44</v>
      </c>
      <c r="C114" t="s">
        <v>45</v>
      </c>
      <c r="D114">
        <v>1981</v>
      </c>
      <c r="E114" t="s">
        <v>554</v>
      </c>
      <c r="F114">
        <v>6.7</v>
      </c>
      <c r="G114">
        <v>94000</v>
      </c>
      <c r="H114" t="s">
        <v>596</v>
      </c>
      <c r="I114" t="s">
        <v>597</v>
      </c>
      <c r="J114" t="s">
        <v>598</v>
      </c>
      <c r="K114" t="s">
        <v>33</v>
      </c>
      <c r="L114">
        <v>28000000</v>
      </c>
      <c r="M114">
        <v>54813222</v>
      </c>
      <c r="N114" t="s">
        <v>599</v>
      </c>
      <c r="O114">
        <v>127</v>
      </c>
      <c r="P114" cm="1">
        <f t="array" ref="P114">_xlfn.XLOOKUP(D114, CPI!$A:A, CPI!$B:B)</f>
        <v>90.9</v>
      </c>
      <c r="Q114" s="9">
        <f>IF(M114="","",PRODUCT(M114,CPI!$B$112/P114))</f>
        <v>183735849.76237622</v>
      </c>
    </row>
    <row r="115" spans="1:17">
      <c r="A115" t="s">
        <v>600</v>
      </c>
      <c r="B115" t="s">
        <v>27</v>
      </c>
      <c r="C115" t="s">
        <v>63</v>
      </c>
      <c r="D115">
        <v>1981</v>
      </c>
      <c r="E115" t="s">
        <v>601</v>
      </c>
      <c r="F115">
        <v>6.5</v>
      </c>
      <c r="G115">
        <v>77000</v>
      </c>
      <c r="H115" t="s">
        <v>602</v>
      </c>
      <c r="I115" t="s">
        <v>137</v>
      </c>
      <c r="J115" t="s">
        <v>603</v>
      </c>
      <c r="K115" t="s">
        <v>41</v>
      </c>
      <c r="L115">
        <v>2500000</v>
      </c>
      <c r="M115">
        <v>25533818</v>
      </c>
      <c r="N115" t="s">
        <v>604</v>
      </c>
      <c r="O115">
        <v>92</v>
      </c>
      <c r="P115" cm="1">
        <f t="array" ref="P115">_xlfn.XLOOKUP(D115, CPI!$A:A, CPI!$B:B)</f>
        <v>90.9</v>
      </c>
      <c r="Q115" s="9">
        <f>IF(M115="","",PRODUCT(M115,CPI!$B$112/P115))</f>
        <v>85590256.816281617</v>
      </c>
    </row>
    <row r="116" spans="1:17">
      <c r="A116" t="s">
        <v>605</v>
      </c>
      <c r="B116" t="s">
        <v>44</v>
      </c>
      <c r="C116" t="s">
        <v>28</v>
      </c>
      <c r="D116">
        <v>1981</v>
      </c>
      <c r="E116" t="s">
        <v>606</v>
      </c>
      <c r="F116">
        <v>6.8</v>
      </c>
      <c r="G116">
        <v>17000</v>
      </c>
      <c r="H116" t="s">
        <v>607</v>
      </c>
      <c r="I116" t="s">
        <v>608</v>
      </c>
      <c r="J116" t="s">
        <v>609</v>
      </c>
      <c r="K116" t="s">
        <v>41</v>
      </c>
      <c r="L116">
        <v>14000000</v>
      </c>
      <c r="M116">
        <v>35856053</v>
      </c>
      <c r="N116" t="s">
        <v>366</v>
      </c>
      <c r="O116">
        <v>126</v>
      </c>
      <c r="P116" cm="1">
        <f t="array" ref="P116">_xlfn.XLOOKUP(D116, CPI!$A:A, CPI!$B:B)</f>
        <v>90.9</v>
      </c>
      <c r="Q116" s="9">
        <f>IF(M116="","",PRODUCT(M116,CPI!$B$112/P116))</f>
        <v>120190751.91529152</v>
      </c>
    </row>
    <row r="117" spans="1:17">
      <c r="A117" t="s">
        <v>610</v>
      </c>
      <c r="B117" t="s">
        <v>44</v>
      </c>
      <c r="C117" t="s">
        <v>74</v>
      </c>
      <c r="D117">
        <v>1981</v>
      </c>
      <c r="E117" t="s">
        <v>606</v>
      </c>
      <c r="F117">
        <v>7.3</v>
      </c>
      <c r="G117">
        <v>21000</v>
      </c>
      <c r="H117" t="s">
        <v>611</v>
      </c>
      <c r="I117" t="s">
        <v>611</v>
      </c>
      <c r="J117" t="s">
        <v>611</v>
      </c>
      <c r="K117" t="s">
        <v>41</v>
      </c>
      <c r="L117">
        <v>32000000</v>
      </c>
      <c r="M117">
        <v>40382659</v>
      </c>
      <c r="N117" t="s">
        <v>612</v>
      </c>
      <c r="O117">
        <v>195</v>
      </c>
      <c r="P117" cm="1">
        <f t="array" ref="P117">_xlfn.XLOOKUP(D117, CPI!$A:A, CPI!$B:B)</f>
        <v>90.9</v>
      </c>
      <c r="Q117" s="9">
        <f>IF(M117="","",PRODUCT(M117,CPI!$B$112/P117))</f>
        <v>135364094.57975796</v>
      </c>
    </row>
    <row r="118" spans="1:17">
      <c r="A118" t="s">
        <v>613</v>
      </c>
      <c r="B118" t="s">
        <v>44</v>
      </c>
      <c r="C118" t="s">
        <v>28</v>
      </c>
      <c r="D118">
        <v>1981</v>
      </c>
      <c r="E118" t="s">
        <v>614</v>
      </c>
      <c r="F118">
        <v>7.6</v>
      </c>
      <c r="G118">
        <v>29000</v>
      </c>
      <c r="H118" t="s">
        <v>615</v>
      </c>
      <c r="I118" t="s">
        <v>616</v>
      </c>
      <c r="J118" t="s">
        <v>617</v>
      </c>
      <c r="K118" t="s">
        <v>41</v>
      </c>
      <c r="M118">
        <v>119285432</v>
      </c>
      <c r="N118" t="s">
        <v>134</v>
      </c>
      <c r="O118">
        <v>109</v>
      </c>
      <c r="P118" cm="1">
        <f t="array" ref="P118">_xlfn.XLOOKUP(D118, CPI!$A:A, CPI!$B:B)</f>
        <v>90.9</v>
      </c>
      <c r="Q118" s="9">
        <f>IF(M118="","",PRODUCT(M118,CPI!$B$112/P118))</f>
        <v>399848967.33113307</v>
      </c>
    </row>
    <row r="119" spans="1:17">
      <c r="A119" t="s">
        <v>618</v>
      </c>
      <c r="B119" t="s">
        <v>348</v>
      </c>
      <c r="C119" t="s">
        <v>401</v>
      </c>
      <c r="D119">
        <v>1981</v>
      </c>
      <c r="E119" t="s">
        <v>517</v>
      </c>
      <c r="F119">
        <v>7.3</v>
      </c>
      <c r="G119">
        <v>87000</v>
      </c>
      <c r="H119" t="s">
        <v>619</v>
      </c>
      <c r="I119" t="s">
        <v>620</v>
      </c>
      <c r="J119" t="s">
        <v>621</v>
      </c>
      <c r="K119" t="s">
        <v>41</v>
      </c>
      <c r="L119">
        <v>12000000</v>
      </c>
      <c r="M119">
        <v>63456988</v>
      </c>
      <c r="N119" t="s">
        <v>622</v>
      </c>
      <c r="O119">
        <v>83</v>
      </c>
      <c r="P119" cm="1">
        <f t="array" ref="P119">_xlfn.XLOOKUP(D119, CPI!$A:A, CPI!$B:B)</f>
        <v>90.9</v>
      </c>
      <c r="Q119" s="9">
        <f>IF(M119="","",PRODUCT(M119,CPI!$B$112/P119))</f>
        <v>212710057.68536851</v>
      </c>
    </row>
    <row r="120" spans="1:17">
      <c r="A120" t="s">
        <v>623</v>
      </c>
      <c r="B120" t="s">
        <v>44</v>
      </c>
      <c r="C120" t="s">
        <v>74</v>
      </c>
      <c r="D120">
        <v>1981</v>
      </c>
      <c r="E120" t="s">
        <v>624</v>
      </c>
      <c r="F120">
        <v>7.2</v>
      </c>
      <c r="G120">
        <v>56000</v>
      </c>
      <c r="H120" t="s">
        <v>625</v>
      </c>
      <c r="I120" t="s">
        <v>626</v>
      </c>
      <c r="J120" t="s">
        <v>627</v>
      </c>
      <c r="K120" t="s">
        <v>33</v>
      </c>
      <c r="L120">
        <v>5500000</v>
      </c>
      <c r="M120">
        <v>59303359</v>
      </c>
      <c r="N120" t="s">
        <v>628</v>
      </c>
      <c r="O120">
        <v>125</v>
      </c>
      <c r="P120" cm="1">
        <f t="array" ref="P120">_xlfn.XLOOKUP(D120, CPI!$A:A, CPI!$B:B)</f>
        <v>90.9</v>
      </c>
      <c r="Q120" s="9">
        <f>IF(M120="","",PRODUCT(M120,CPI!$B$112/P120))</f>
        <v>198786947.05500546</v>
      </c>
    </row>
    <row r="121" spans="1:17">
      <c r="A121" t="s">
        <v>629</v>
      </c>
      <c r="B121" t="s">
        <v>44</v>
      </c>
      <c r="C121" t="s">
        <v>28</v>
      </c>
      <c r="D121">
        <v>1981</v>
      </c>
      <c r="E121" t="s">
        <v>630</v>
      </c>
      <c r="F121">
        <v>6.9</v>
      </c>
      <c r="G121">
        <v>12000</v>
      </c>
      <c r="H121" t="s">
        <v>631</v>
      </c>
      <c r="I121" t="s">
        <v>632</v>
      </c>
      <c r="J121" t="s">
        <v>328</v>
      </c>
      <c r="K121" t="s">
        <v>41</v>
      </c>
      <c r="L121">
        <v>12000000</v>
      </c>
      <c r="M121">
        <v>40716963</v>
      </c>
      <c r="N121" t="s">
        <v>42</v>
      </c>
      <c r="O121">
        <v>116</v>
      </c>
      <c r="P121" cm="1">
        <f t="array" ref="P121">_xlfn.XLOOKUP(D121, CPI!$A:A, CPI!$B:B)</f>
        <v>90.9</v>
      </c>
      <c r="Q121" s="9">
        <f>IF(M121="","",PRODUCT(M121,CPI!$B$112/P121))</f>
        <v>136484693.35643563</v>
      </c>
    </row>
    <row r="122" spans="1:17">
      <c r="A122" t="s">
        <v>633</v>
      </c>
      <c r="B122" t="s">
        <v>634</v>
      </c>
      <c r="C122" t="s">
        <v>36</v>
      </c>
      <c r="D122">
        <v>1981</v>
      </c>
      <c r="E122" t="s">
        <v>531</v>
      </c>
      <c r="F122">
        <v>3.4</v>
      </c>
      <c r="G122">
        <v>5300</v>
      </c>
      <c r="H122" t="s">
        <v>635</v>
      </c>
      <c r="I122" t="s">
        <v>636</v>
      </c>
      <c r="J122" t="s">
        <v>637</v>
      </c>
      <c r="K122" t="s">
        <v>41</v>
      </c>
      <c r="L122">
        <v>6500000</v>
      </c>
      <c r="M122">
        <v>36565280</v>
      </c>
      <c r="N122" t="s">
        <v>129</v>
      </c>
      <c r="O122">
        <v>115</v>
      </c>
      <c r="P122" cm="1">
        <f t="array" ref="P122">_xlfn.XLOOKUP(D122, CPI!$A:A, CPI!$B:B)</f>
        <v>90.9</v>
      </c>
      <c r="Q122" s="9">
        <f>IF(M122="","",PRODUCT(M122,CPI!$B$112/P122))</f>
        <v>122568105.78657864</v>
      </c>
    </row>
    <row r="123" spans="1:17">
      <c r="A123" t="s">
        <v>638</v>
      </c>
      <c r="B123" t="s">
        <v>44</v>
      </c>
      <c r="C123" t="s">
        <v>28</v>
      </c>
      <c r="D123">
        <v>1981</v>
      </c>
      <c r="E123" t="s">
        <v>639</v>
      </c>
      <c r="F123">
        <v>6.7</v>
      </c>
      <c r="G123">
        <v>29000</v>
      </c>
      <c r="H123" t="s">
        <v>443</v>
      </c>
      <c r="I123" t="s">
        <v>640</v>
      </c>
      <c r="J123" t="s">
        <v>117</v>
      </c>
      <c r="K123" t="s">
        <v>33</v>
      </c>
      <c r="L123">
        <v>10000000</v>
      </c>
      <c r="M123">
        <v>10853418</v>
      </c>
      <c r="N123" t="s">
        <v>149</v>
      </c>
      <c r="O123">
        <v>116</v>
      </c>
      <c r="P123" cm="1">
        <f t="array" ref="P123">_xlfn.XLOOKUP(D123, CPI!$A:A, CPI!$B:B)</f>
        <v>90.9</v>
      </c>
      <c r="Q123" s="9">
        <f>IF(M123="","",PRODUCT(M123,CPI!$B$112/P123))</f>
        <v>36381039.214521445</v>
      </c>
    </row>
    <row r="124" spans="1:17">
      <c r="A124" t="s">
        <v>641</v>
      </c>
      <c r="B124" t="s">
        <v>44</v>
      </c>
      <c r="C124" t="s">
        <v>52</v>
      </c>
      <c r="D124">
        <v>1981</v>
      </c>
      <c r="E124" t="s">
        <v>573</v>
      </c>
      <c r="F124">
        <v>6.9</v>
      </c>
      <c r="G124">
        <v>27000</v>
      </c>
      <c r="H124" t="s">
        <v>642</v>
      </c>
      <c r="I124" t="s">
        <v>642</v>
      </c>
      <c r="J124" t="s">
        <v>399</v>
      </c>
      <c r="K124" t="s">
        <v>41</v>
      </c>
      <c r="L124">
        <v>7000000</v>
      </c>
      <c r="M124">
        <v>95461682</v>
      </c>
      <c r="N124" t="s">
        <v>61</v>
      </c>
      <c r="O124">
        <v>97</v>
      </c>
      <c r="P124" cm="1">
        <f t="array" ref="P124">_xlfn.XLOOKUP(D124, CPI!$A:A, CPI!$B:B)</f>
        <v>90.9</v>
      </c>
      <c r="Q124" s="9">
        <f>IF(M124="","",PRODUCT(M124,CPI!$B$112/P124))</f>
        <v>319990918.65126508</v>
      </c>
    </row>
    <row r="125" spans="1:17">
      <c r="A125" t="s">
        <v>643</v>
      </c>
      <c r="B125" t="s">
        <v>44</v>
      </c>
      <c r="C125" t="s">
        <v>74</v>
      </c>
      <c r="D125">
        <v>1981</v>
      </c>
      <c r="E125" t="s">
        <v>644</v>
      </c>
      <c r="F125">
        <v>7.8</v>
      </c>
      <c r="G125">
        <v>19000</v>
      </c>
      <c r="H125" t="s">
        <v>645</v>
      </c>
      <c r="I125" t="s">
        <v>646</v>
      </c>
      <c r="J125" t="s">
        <v>647</v>
      </c>
      <c r="K125" t="s">
        <v>41</v>
      </c>
      <c r="M125">
        <v>5073</v>
      </c>
      <c r="N125" t="s">
        <v>648</v>
      </c>
      <c r="O125">
        <v>110</v>
      </c>
      <c r="P125" cm="1">
        <f t="array" ref="P125">_xlfn.XLOOKUP(D125, CPI!$A:A, CPI!$B:B)</f>
        <v>90.9</v>
      </c>
      <c r="Q125" s="9">
        <f>IF(M125="","",PRODUCT(M125,CPI!$B$112/P125))</f>
        <v>17004.874587458744</v>
      </c>
    </row>
    <row r="126" spans="1:17">
      <c r="A126" t="s">
        <v>649</v>
      </c>
      <c r="B126" t="s">
        <v>44</v>
      </c>
      <c r="C126" t="s">
        <v>52</v>
      </c>
      <c r="D126">
        <v>1981</v>
      </c>
      <c r="E126" t="s">
        <v>650</v>
      </c>
      <c r="F126">
        <v>5.8</v>
      </c>
      <c r="G126">
        <v>7300</v>
      </c>
      <c r="H126" t="s">
        <v>651</v>
      </c>
      <c r="I126" t="s">
        <v>652</v>
      </c>
      <c r="J126" t="s">
        <v>653</v>
      </c>
      <c r="K126" t="s">
        <v>41</v>
      </c>
      <c r="M126">
        <v>15965924</v>
      </c>
      <c r="N126" t="s">
        <v>654</v>
      </c>
      <c r="O126">
        <v>91</v>
      </c>
      <c r="P126" cm="1">
        <f t="array" ref="P126">_xlfn.XLOOKUP(D126, CPI!$A:A, CPI!$B:B)</f>
        <v>90.9</v>
      </c>
      <c r="Q126" s="9">
        <f>IF(M126="","",PRODUCT(M126,CPI!$B$112/P126))</f>
        <v>53518339.304730467</v>
      </c>
    </row>
    <row r="127" spans="1:17">
      <c r="A127" t="s">
        <v>655</v>
      </c>
      <c r="B127" t="s">
        <v>27</v>
      </c>
      <c r="C127" t="s">
        <v>63</v>
      </c>
      <c r="D127">
        <v>1981</v>
      </c>
      <c r="E127" t="s">
        <v>249</v>
      </c>
      <c r="F127">
        <v>6.6</v>
      </c>
      <c r="G127">
        <v>11000</v>
      </c>
      <c r="H127" t="s">
        <v>444</v>
      </c>
      <c r="I127" t="s">
        <v>656</v>
      </c>
      <c r="J127" t="s">
        <v>657</v>
      </c>
      <c r="K127" t="s">
        <v>41</v>
      </c>
      <c r="L127">
        <v>3000000</v>
      </c>
      <c r="N127" t="s">
        <v>658</v>
      </c>
      <c r="O127">
        <v>94</v>
      </c>
      <c r="P127" cm="1">
        <f t="array" ref="P127">_xlfn.XLOOKUP(D127, CPI!$A:A, CPI!$B:B)</f>
        <v>90.9</v>
      </c>
      <c r="Q127" s="9" t="str">
        <f>IF(M127="","",PRODUCT(M127,CPI!$B$112/P127))</f>
        <v/>
      </c>
    </row>
    <row r="128" spans="1:17">
      <c r="A128" t="s">
        <v>659</v>
      </c>
      <c r="B128" t="s">
        <v>27</v>
      </c>
      <c r="C128" t="s">
        <v>52</v>
      </c>
      <c r="D128">
        <v>1981</v>
      </c>
      <c r="E128" t="s">
        <v>505</v>
      </c>
      <c r="F128">
        <v>6.9</v>
      </c>
      <c r="G128">
        <v>47000</v>
      </c>
      <c r="H128" t="s">
        <v>290</v>
      </c>
      <c r="I128" t="s">
        <v>290</v>
      </c>
      <c r="J128" t="s">
        <v>290</v>
      </c>
      <c r="K128" t="s">
        <v>41</v>
      </c>
      <c r="L128">
        <v>11000000</v>
      </c>
      <c r="M128">
        <v>31672907</v>
      </c>
      <c r="N128" t="s">
        <v>374</v>
      </c>
      <c r="O128">
        <v>92</v>
      </c>
      <c r="P128" cm="1">
        <f t="array" ref="P128">_xlfn.XLOOKUP(D128, CPI!$A:A, CPI!$B:B)</f>
        <v>90.9</v>
      </c>
      <c r="Q128" s="9">
        <f>IF(M128="","",PRODUCT(M128,CPI!$B$112/P128))</f>
        <v>106168699.26182617</v>
      </c>
    </row>
    <row r="129" spans="1:17">
      <c r="A129" t="s">
        <v>660</v>
      </c>
      <c r="B129" t="s">
        <v>27</v>
      </c>
      <c r="C129" t="s">
        <v>63</v>
      </c>
      <c r="D129">
        <v>1981</v>
      </c>
      <c r="E129" t="s">
        <v>537</v>
      </c>
      <c r="F129">
        <v>6.6</v>
      </c>
      <c r="G129">
        <v>32000</v>
      </c>
      <c r="H129" t="s">
        <v>661</v>
      </c>
      <c r="I129" t="s">
        <v>662</v>
      </c>
      <c r="J129" t="s">
        <v>663</v>
      </c>
      <c r="K129" t="s">
        <v>41</v>
      </c>
      <c r="L129">
        <v>1000000</v>
      </c>
      <c r="M129">
        <v>17985893</v>
      </c>
      <c r="N129" t="s">
        <v>664</v>
      </c>
      <c r="O129">
        <v>91</v>
      </c>
      <c r="P129" cm="1">
        <f t="array" ref="P129">_xlfn.XLOOKUP(D129, CPI!$A:A, CPI!$B:B)</f>
        <v>90.9</v>
      </c>
      <c r="Q129" s="9">
        <f>IF(M129="","",PRODUCT(M129,CPI!$B$112/P129))</f>
        <v>60289346.50275027</v>
      </c>
    </row>
    <row r="130" spans="1:17">
      <c r="A130" t="s">
        <v>665</v>
      </c>
      <c r="B130" t="s">
        <v>44</v>
      </c>
      <c r="C130" t="s">
        <v>45</v>
      </c>
      <c r="D130">
        <v>1981</v>
      </c>
      <c r="E130" t="s">
        <v>554</v>
      </c>
      <c r="F130">
        <v>6.7</v>
      </c>
      <c r="G130">
        <v>16000</v>
      </c>
      <c r="H130" t="s">
        <v>666</v>
      </c>
      <c r="I130" t="s">
        <v>667</v>
      </c>
      <c r="J130" t="s">
        <v>668</v>
      </c>
      <c r="K130" t="s">
        <v>33</v>
      </c>
      <c r="L130">
        <v>18000000</v>
      </c>
      <c r="M130">
        <v>14110013</v>
      </c>
      <c r="N130" t="s">
        <v>55</v>
      </c>
      <c r="O130">
        <v>109</v>
      </c>
      <c r="P130" cm="1">
        <f t="array" ref="P130">_xlfn.XLOOKUP(D130, CPI!$A:A, CPI!$B:B)</f>
        <v>90.9</v>
      </c>
      <c r="Q130" s="9">
        <f>IF(M130="","",PRODUCT(M130,CPI!$B$112/P130))</f>
        <v>47297260.298129804</v>
      </c>
    </row>
    <row r="131" spans="1:17">
      <c r="A131" t="s">
        <v>669</v>
      </c>
      <c r="B131" t="s">
        <v>27</v>
      </c>
      <c r="C131" t="s">
        <v>115</v>
      </c>
      <c r="D131">
        <v>1981</v>
      </c>
      <c r="E131" t="s">
        <v>670</v>
      </c>
      <c r="F131">
        <v>6.9</v>
      </c>
      <c r="G131">
        <v>5300</v>
      </c>
      <c r="H131" t="s">
        <v>671</v>
      </c>
      <c r="I131" t="s">
        <v>672</v>
      </c>
      <c r="J131" t="s">
        <v>673</v>
      </c>
      <c r="K131" t="s">
        <v>41</v>
      </c>
      <c r="L131">
        <v>3000000</v>
      </c>
      <c r="M131">
        <v>1752634</v>
      </c>
      <c r="N131" t="s">
        <v>674</v>
      </c>
      <c r="O131">
        <v>109</v>
      </c>
      <c r="P131" cm="1">
        <f t="array" ref="P131">_xlfn.XLOOKUP(D131, CPI!$A:A, CPI!$B:B)</f>
        <v>90.9</v>
      </c>
      <c r="Q131" s="9">
        <f>IF(M131="","",PRODUCT(M131,CPI!$B$112/P131))</f>
        <v>5874890.8668866875</v>
      </c>
    </row>
    <row r="132" spans="1:17">
      <c r="A132" t="s">
        <v>675</v>
      </c>
      <c r="B132" t="s">
        <v>27</v>
      </c>
      <c r="C132" t="s">
        <v>36</v>
      </c>
      <c r="D132">
        <v>1981</v>
      </c>
      <c r="E132" t="s">
        <v>614</v>
      </c>
      <c r="F132">
        <v>7.3</v>
      </c>
      <c r="G132">
        <v>21000</v>
      </c>
      <c r="H132" t="s">
        <v>676</v>
      </c>
      <c r="I132" t="s">
        <v>677</v>
      </c>
      <c r="J132" t="s">
        <v>678</v>
      </c>
      <c r="K132" t="s">
        <v>206</v>
      </c>
      <c r="L132">
        <v>12500000</v>
      </c>
      <c r="M132">
        <v>20962615</v>
      </c>
      <c r="N132" t="s">
        <v>679</v>
      </c>
      <c r="O132">
        <v>100</v>
      </c>
      <c r="P132" cm="1">
        <f t="array" ref="P132">_xlfn.XLOOKUP(D132, CPI!$A:A, CPI!$B:B)</f>
        <v>90.9</v>
      </c>
      <c r="Q132" s="9">
        <f>IF(M132="","",PRODUCT(M132,CPI!$B$112/P132))</f>
        <v>70267423.43784377</v>
      </c>
    </row>
    <row r="133" spans="1:17">
      <c r="A133" t="s">
        <v>680</v>
      </c>
      <c r="B133" t="s">
        <v>27</v>
      </c>
      <c r="C133" t="s">
        <v>63</v>
      </c>
      <c r="D133">
        <v>1981</v>
      </c>
      <c r="E133" t="s">
        <v>681</v>
      </c>
      <c r="F133">
        <v>5.6</v>
      </c>
      <c r="G133">
        <v>19000</v>
      </c>
      <c r="H133" t="s">
        <v>682</v>
      </c>
      <c r="I133" t="s">
        <v>683</v>
      </c>
      <c r="J133" t="s">
        <v>684</v>
      </c>
      <c r="K133" t="s">
        <v>33</v>
      </c>
      <c r="L133">
        <v>5000000</v>
      </c>
      <c r="M133">
        <v>20471382</v>
      </c>
      <c r="N133" t="s">
        <v>191</v>
      </c>
      <c r="O133">
        <v>108</v>
      </c>
      <c r="P133" cm="1">
        <f t="array" ref="P133">_xlfn.XLOOKUP(D133, CPI!$A:A, CPI!$B:B)</f>
        <v>90.9</v>
      </c>
      <c r="Q133" s="9">
        <f>IF(M133="","",PRODUCT(M133,CPI!$B$112/P133))</f>
        <v>68620793.128712863</v>
      </c>
    </row>
    <row r="134" spans="1:17">
      <c r="A134" t="s">
        <v>685</v>
      </c>
      <c r="B134" t="s">
        <v>27</v>
      </c>
      <c r="C134" t="s">
        <v>74</v>
      </c>
      <c r="D134">
        <v>1981</v>
      </c>
      <c r="E134" t="s">
        <v>686</v>
      </c>
      <c r="F134">
        <v>6.7</v>
      </c>
      <c r="G134">
        <v>15000</v>
      </c>
      <c r="H134" t="s">
        <v>687</v>
      </c>
      <c r="I134" t="s">
        <v>688</v>
      </c>
      <c r="J134" t="s">
        <v>689</v>
      </c>
      <c r="K134" t="s">
        <v>41</v>
      </c>
      <c r="L134">
        <v>5000000</v>
      </c>
      <c r="M134">
        <v>19032261</v>
      </c>
      <c r="N134" t="s">
        <v>55</v>
      </c>
      <c r="O134">
        <v>129</v>
      </c>
      <c r="P134" cm="1">
        <f t="array" ref="P134">_xlfn.XLOOKUP(D134, CPI!$A:A, CPI!$B:B)</f>
        <v>90.9</v>
      </c>
      <c r="Q134" s="9">
        <f>IF(M134="","",PRODUCT(M134,CPI!$B$112/P134))</f>
        <v>63796808.874587446</v>
      </c>
    </row>
    <row r="135" spans="1:17">
      <c r="A135" t="s">
        <v>690</v>
      </c>
      <c r="B135" t="s">
        <v>27</v>
      </c>
      <c r="C135" t="s">
        <v>52</v>
      </c>
      <c r="D135">
        <v>1981</v>
      </c>
      <c r="E135" t="s">
        <v>691</v>
      </c>
      <c r="F135">
        <v>5.2</v>
      </c>
      <c r="G135">
        <v>3400</v>
      </c>
      <c r="H135" t="s">
        <v>692</v>
      </c>
      <c r="I135" t="s">
        <v>693</v>
      </c>
      <c r="J135" t="s">
        <v>694</v>
      </c>
      <c r="K135" t="s">
        <v>41</v>
      </c>
      <c r="L135">
        <v>2800000</v>
      </c>
      <c r="M135">
        <v>26279000</v>
      </c>
      <c r="N135" t="s">
        <v>695</v>
      </c>
      <c r="O135">
        <v>87</v>
      </c>
      <c r="P135" cm="1">
        <f t="array" ref="P135">_xlfn.XLOOKUP(D135, CPI!$A:A, CPI!$B:B)</f>
        <v>90.9</v>
      </c>
      <c r="Q135" s="9">
        <f>IF(M135="","",PRODUCT(M135,CPI!$B$112/P135))</f>
        <v>88088133.113311321</v>
      </c>
    </row>
    <row r="136" spans="1:17">
      <c r="A136" t="s">
        <v>696</v>
      </c>
      <c r="B136" t="s">
        <v>27</v>
      </c>
      <c r="C136" t="s">
        <v>115</v>
      </c>
      <c r="D136">
        <v>1981</v>
      </c>
      <c r="E136" t="s">
        <v>681</v>
      </c>
      <c r="F136">
        <v>6.6</v>
      </c>
      <c r="G136">
        <v>22000</v>
      </c>
      <c r="H136" t="s">
        <v>697</v>
      </c>
      <c r="I136" t="s">
        <v>698</v>
      </c>
      <c r="J136" t="s">
        <v>32</v>
      </c>
      <c r="K136" t="s">
        <v>148</v>
      </c>
      <c r="L136">
        <v>12000000</v>
      </c>
      <c r="M136">
        <v>12376625</v>
      </c>
      <c r="N136" t="s">
        <v>699</v>
      </c>
      <c r="O136">
        <v>122</v>
      </c>
      <c r="P136" cm="1">
        <f t="array" ref="P136">_xlfn.XLOOKUP(D136, CPI!$A:A, CPI!$B:B)</f>
        <v>90.9</v>
      </c>
      <c r="Q136" s="9">
        <f>IF(M136="","",PRODUCT(M136,CPI!$B$112/P136))</f>
        <v>41486882.700770073</v>
      </c>
    </row>
    <row r="137" spans="1:17">
      <c r="A137" t="s">
        <v>700</v>
      </c>
      <c r="B137" t="s">
        <v>44</v>
      </c>
      <c r="C137" t="s">
        <v>28</v>
      </c>
      <c r="D137">
        <v>1981</v>
      </c>
      <c r="E137" t="s">
        <v>606</v>
      </c>
      <c r="F137">
        <v>7.3</v>
      </c>
      <c r="G137">
        <v>9000</v>
      </c>
      <c r="H137" t="s">
        <v>701</v>
      </c>
      <c r="I137" t="s">
        <v>702</v>
      </c>
      <c r="J137" t="s">
        <v>703</v>
      </c>
      <c r="K137" t="s">
        <v>41</v>
      </c>
      <c r="M137">
        <v>14920781</v>
      </c>
      <c r="N137" t="s">
        <v>604</v>
      </c>
      <c r="O137">
        <v>155</v>
      </c>
      <c r="P137" cm="1">
        <f t="array" ref="P137">_xlfn.XLOOKUP(D137, CPI!$A:A, CPI!$B:B)</f>
        <v>90.9</v>
      </c>
      <c r="Q137" s="9">
        <f>IF(M137="","",PRODUCT(M137,CPI!$B$112/P137))</f>
        <v>50014983.176017597</v>
      </c>
    </row>
    <row r="138" spans="1:17">
      <c r="A138" t="s">
        <v>704</v>
      </c>
      <c r="B138" t="s">
        <v>27</v>
      </c>
      <c r="C138" t="s">
        <v>63</v>
      </c>
      <c r="D138">
        <v>1981</v>
      </c>
      <c r="E138" t="s">
        <v>705</v>
      </c>
      <c r="F138">
        <v>5.6</v>
      </c>
      <c r="G138">
        <v>5200</v>
      </c>
      <c r="H138" t="s">
        <v>706</v>
      </c>
      <c r="I138" t="s">
        <v>707</v>
      </c>
      <c r="J138" t="s">
        <v>708</v>
      </c>
      <c r="K138" t="s">
        <v>41</v>
      </c>
      <c r="L138">
        <v>2500000</v>
      </c>
      <c r="M138">
        <v>8279042</v>
      </c>
      <c r="N138" t="s">
        <v>230</v>
      </c>
      <c r="O138">
        <v>100</v>
      </c>
      <c r="P138" cm="1">
        <f t="array" ref="P138">_xlfn.XLOOKUP(D138, CPI!$A:A, CPI!$B:B)</f>
        <v>90.9</v>
      </c>
      <c r="Q138" s="9">
        <f>IF(M138="","",PRODUCT(M138,CPI!$B$112/P138))</f>
        <v>27751640.235423539</v>
      </c>
    </row>
    <row r="139" spans="1:17">
      <c r="A139" t="s">
        <v>709</v>
      </c>
      <c r="B139" t="s">
        <v>27</v>
      </c>
      <c r="C139" t="s">
        <v>115</v>
      </c>
      <c r="D139">
        <v>1981</v>
      </c>
      <c r="E139" t="s">
        <v>710</v>
      </c>
      <c r="F139">
        <v>6</v>
      </c>
      <c r="G139">
        <v>4500</v>
      </c>
      <c r="H139" t="s">
        <v>711</v>
      </c>
      <c r="I139" t="s">
        <v>712</v>
      </c>
      <c r="J139" t="s">
        <v>176</v>
      </c>
      <c r="K139" t="s">
        <v>41</v>
      </c>
      <c r="L139">
        <v>8500000</v>
      </c>
      <c r="M139">
        <v>6400000</v>
      </c>
      <c r="N139" t="s">
        <v>191</v>
      </c>
      <c r="O139">
        <v>103</v>
      </c>
      <c r="P139" cm="1">
        <f t="array" ref="P139">_xlfn.XLOOKUP(D139, CPI!$A:A, CPI!$B:B)</f>
        <v>90.9</v>
      </c>
      <c r="Q139" s="9">
        <f>IF(M139="","",PRODUCT(M139,CPI!$B$112/P139))</f>
        <v>21453025.302530251</v>
      </c>
    </row>
    <row r="140" spans="1:17">
      <c r="A140" t="s">
        <v>713</v>
      </c>
      <c r="B140" t="s">
        <v>44</v>
      </c>
      <c r="C140" t="s">
        <v>36</v>
      </c>
      <c r="D140">
        <v>1981</v>
      </c>
      <c r="E140" t="s">
        <v>510</v>
      </c>
      <c r="F140">
        <v>7.4</v>
      </c>
      <c r="G140">
        <v>38000</v>
      </c>
      <c r="H140" t="s">
        <v>714</v>
      </c>
      <c r="I140" t="s">
        <v>715</v>
      </c>
      <c r="J140" t="s">
        <v>546</v>
      </c>
      <c r="K140" t="s">
        <v>259</v>
      </c>
      <c r="M140">
        <v>5732587</v>
      </c>
      <c r="N140" t="s">
        <v>716</v>
      </c>
      <c r="O140">
        <v>110</v>
      </c>
      <c r="P140" cm="1">
        <f t="array" ref="P140">_xlfn.XLOOKUP(D140, CPI!$A:A, CPI!$B:B)</f>
        <v>90.9</v>
      </c>
      <c r="Q140" s="9">
        <f>IF(M140="","",PRODUCT(M140,CPI!$B$112/P140))</f>
        <v>19215833.431243122</v>
      </c>
    </row>
    <row r="141" spans="1:17">
      <c r="A141" t="s">
        <v>717</v>
      </c>
      <c r="B141" t="s">
        <v>27</v>
      </c>
      <c r="C141" t="s">
        <v>45</v>
      </c>
      <c r="D141">
        <v>1981</v>
      </c>
      <c r="E141" t="s">
        <v>583</v>
      </c>
      <c r="F141">
        <v>6.6</v>
      </c>
      <c r="G141">
        <v>28000</v>
      </c>
      <c r="H141" t="s">
        <v>718</v>
      </c>
      <c r="I141" t="s">
        <v>718</v>
      </c>
      <c r="J141" t="s">
        <v>580</v>
      </c>
      <c r="K141" t="s">
        <v>33</v>
      </c>
      <c r="L141">
        <v>16000000</v>
      </c>
      <c r="M141">
        <v>17374595</v>
      </c>
      <c r="N141" t="s">
        <v>511</v>
      </c>
      <c r="O141">
        <v>109</v>
      </c>
      <c r="P141" cm="1">
        <f t="array" ref="P141">_xlfn.XLOOKUP(D141, CPI!$A:A, CPI!$B:B)</f>
        <v>90.9</v>
      </c>
      <c r="Q141" s="9">
        <f>IF(M141="","",PRODUCT(M141,CPI!$B$112/P141))</f>
        <v>58240254.086908683</v>
      </c>
    </row>
    <row r="142" spans="1:17">
      <c r="A142" t="s">
        <v>719</v>
      </c>
      <c r="B142" t="s">
        <v>27</v>
      </c>
      <c r="C142" t="s">
        <v>45</v>
      </c>
      <c r="D142">
        <v>1981</v>
      </c>
      <c r="E142" t="s">
        <v>686</v>
      </c>
      <c r="F142">
        <v>7.2</v>
      </c>
      <c r="G142">
        <v>17000</v>
      </c>
      <c r="H142" t="s">
        <v>88</v>
      </c>
      <c r="I142" t="s">
        <v>720</v>
      </c>
      <c r="J142" t="s">
        <v>721</v>
      </c>
      <c r="K142" t="s">
        <v>41</v>
      </c>
      <c r="N142" t="s">
        <v>722</v>
      </c>
      <c r="O142">
        <v>106</v>
      </c>
      <c r="P142" cm="1">
        <f t="array" ref="P142">_xlfn.XLOOKUP(D142, CPI!$A:A, CPI!$B:B)</f>
        <v>90.9</v>
      </c>
      <c r="Q142" s="9" t="str">
        <f>IF(M142="","",PRODUCT(M142,CPI!$B$112/P142))</f>
        <v/>
      </c>
    </row>
    <row r="143" spans="1:17">
      <c r="A143" t="s">
        <v>723</v>
      </c>
      <c r="B143" t="s">
        <v>27</v>
      </c>
      <c r="C143" t="s">
        <v>52</v>
      </c>
      <c r="D143">
        <v>1981</v>
      </c>
      <c r="E143" t="s">
        <v>724</v>
      </c>
      <c r="F143">
        <v>6.4</v>
      </c>
      <c r="G143">
        <v>5700</v>
      </c>
      <c r="H143" t="s">
        <v>725</v>
      </c>
      <c r="I143" t="s">
        <v>725</v>
      </c>
      <c r="J143" t="s">
        <v>726</v>
      </c>
      <c r="K143" t="s">
        <v>41</v>
      </c>
      <c r="L143">
        <v>12000000</v>
      </c>
      <c r="M143">
        <v>14867086</v>
      </c>
      <c r="N143" t="s">
        <v>727</v>
      </c>
      <c r="O143">
        <v>122</v>
      </c>
      <c r="P143" cm="1">
        <f t="array" ref="P143">_xlfn.XLOOKUP(D143, CPI!$A:A, CPI!$B:B)</f>
        <v>90.9</v>
      </c>
      <c r="Q143" s="9">
        <f>IF(M143="","",PRODUCT(M143,CPI!$B$112/P143))</f>
        <v>49834995.645764567</v>
      </c>
    </row>
    <row r="144" spans="1:17">
      <c r="A144" t="s">
        <v>728</v>
      </c>
      <c r="B144" t="s">
        <v>27</v>
      </c>
      <c r="C144" t="s">
        <v>63</v>
      </c>
      <c r="D144">
        <v>1981</v>
      </c>
      <c r="E144" t="s">
        <v>729</v>
      </c>
      <c r="F144">
        <v>6.8</v>
      </c>
      <c r="G144">
        <v>21000</v>
      </c>
      <c r="H144" t="s">
        <v>730</v>
      </c>
      <c r="I144" t="s">
        <v>731</v>
      </c>
      <c r="J144" t="s">
        <v>732</v>
      </c>
      <c r="K144" t="s">
        <v>317</v>
      </c>
      <c r="L144">
        <v>400000</v>
      </c>
      <c r="M144">
        <v>123843</v>
      </c>
      <c r="N144" t="s">
        <v>733</v>
      </c>
      <c r="O144">
        <v>87</v>
      </c>
      <c r="P144" cm="1">
        <f t="array" ref="P144">_xlfn.XLOOKUP(D144, CPI!$A:A, CPI!$B:B)</f>
        <v>90.9</v>
      </c>
      <c r="Q144" s="9">
        <f>IF(M144="","",PRODUCT(M144,CPI!$B$112/P144))</f>
        <v>415126.09570957092</v>
      </c>
    </row>
    <row r="145" spans="1:17">
      <c r="A145" t="s">
        <v>734</v>
      </c>
      <c r="B145" t="s">
        <v>27</v>
      </c>
      <c r="C145" t="s">
        <v>28</v>
      </c>
      <c r="D145">
        <v>1981</v>
      </c>
      <c r="E145" t="s">
        <v>630</v>
      </c>
      <c r="F145">
        <v>6.3</v>
      </c>
      <c r="G145">
        <v>7900</v>
      </c>
      <c r="H145" t="s">
        <v>735</v>
      </c>
      <c r="I145" t="s">
        <v>736</v>
      </c>
      <c r="J145" t="s">
        <v>737</v>
      </c>
      <c r="K145" t="s">
        <v>41</v>
      </c>
      <c r="M145">
        <v>23371905</v>
      </c>
      <c r="N145" t="s">
        <v>72</v>
      </c>
      <c r="O145">
        <v>110</v>
      </c>
      <c r="P145" cm="1">
        <f t="array" ref="P145">_xlfn.XLOOKUP(D145, CPI!$A:A, CPI!$B:B)</f>
        <v>90.9</v>
      </c>
      <c r="Q145" s="9">
        <f>IF(M145="","",PRODUCT(M145,CPI!$B$112/P145))</f>
        <v>78343448.333333328</v>
      </c>
    </row>
    <row r="146" spans="1:17">
      <c r="A146" t="s">
        <v>738</v>
      </c>
      <c r="B146" t="s">
        <v>27</v>
      </c>
      <c r="C146" t="s">
        <v>63</v>
      </c>
      <c r="D146">
        <v>1981</v>
      </c>
      <c r="E146" t="s">
        <v>739</v>
      </c>
      <c r="F146">
        <v>6.3</v>
      </c>
      <c r="G146">
        <v>19000</v>
      </c>
      <c r="H146" t="s">
        <v>740</v>
      </c>
      <c r="I146" t="s">
        <v>741</v>
      </c>
      <c r="J146" t="s">
        <v>742</v>
      </c>
      <c r="K146" t="s">
        <v>206</v>
      </c>
      <c r="M146">
        <v>5672031</v>
      </c>
      <c r="N146" t="s">
        <v>594</v>
      </c>
      <c r="O146">
        <v>90</v>
      </c>
      <c r="P146" cm="1">
        <f t="array" ref="P146">_xlfn.XLOOKUP(D146, CPI!$A:A, CPI!$B:B)</f>
        <v>90.9</v>
      </c>
      <c r="Q146" s="9">
        <f>IF(M146="","",PRODUCT(M146,CPI!$B$112/P146))</f>
        <v>19012847.587458745</v>
      </c>
    </row>
    <row r="147" spans="1:17">
      <c r="A147" t="s">
        <v>743</v>
      </c>
      <c r="B147" t="s">
        <v>27</v>
      </c>
      <c r="C147" t="s">
        <v>63</v>
      </c>
      <c r="D147">
        <v>1981</v>
      </c>
      <c r="E147" t="s">
        <v>744</v>
      </c>
      <c r="F147">
        <v>5.9</v>
      </c>
      <c r="G147">
        <v>13000</v>
      </c>
      <c r="H147" t="s">
        <v>745</v>
      </c>
      <c r="I147" t="s">
        <v>746</v>
      </c>
      <c r="J147" t="s">
        <v>747</v>
      </c>
      <c r="K147" t="s">
        <v>41</v>
      </c>
      <c r="M147">
        <v>7886857</v>
      </c>
      <c r="N147" t="s">
        <v>72</v>
      </c>
      <c r="O147">
        <v>96</v>
      </c>
      <c r="P147" cm="1">
        <f t="array" ref="P147">_xlfn.XLOOKUP(D147, CPI!$A:A, CPI!$B:B)</f>
        <v>90.9</v>
      </c>
      <c r="Q147" s="9">
        <f>IF(M147="","",PRODUCT(M147,CPI!$B$112/P147))</f>
        <v>26437022.309130911</v>
      </c>
    </row>
    <row r="148" spans="1:17">
      <c r="A148" t="s">
        <v>748</v>
      </c>
      <c r="B148" t="s">
        <v>27</v>
      </c>
      <c r="C148" t="s">
        <v>28</v>
      </c>
      <c r="D148">
        <v>1981</v>
      </c>
      <c r="E148" t="s">
        <v>749</v>
      </c>
      <c r="F148">
        <v>6.5</v>
      </c>
      <c r="G148">
        <v>5700</v>
      </c>
      <c r="H148" t="s">
        <v>750</v>
      </c>
      <c r="I148" t="s">
        <v>751</v>
      </c>
      <c r="J148" t="s">
        <v>752</v>
      </c>
      <c r="K148" t="s">
        <v>41</v>
      </c>
      <c r="L148">
        <v>26000000</v>
      </c>
      <c r="M148">
        <v>636796</v>
      </c>
      <c r="N148" t="s">
        <v>753</v>
      </c>
      <c r="O148">
        <v>107</v>
      </c>
      <c r="P148" cm="1">
        <f t="array" ref="P148">_xlfn.XLOOKUP(D148, CPI!$A:A, CPI!$B:B)</f>
        <v>90.9</v>
      </c>
      <c r="Q148" s="9">
        <f>IF(M148="","",PRODUCT(M148,CPI!$B$112/P148))</f>
        <v>2134562.6094609457</v>
      </c>
    </row>
    <row r="149" spans="1:17">
      <c r="A149" t="s">
        <v>754</v>
      </c>
      <c r="B149" t="s">
        <v>27</v>
      </c>
      <c r="C149" t="s">
        <v>28</v>
      </c>
      <c r="D149">
        <v>1981</v>
      </c>
      <c r="E149" t="s">
        <v>755</v>
      </c>
      <c r="F149">
        <v>7</v>
      </c>
      <c r="G149">
        <v>13000</v>
      </c>
      <c r="H149" t="s">
        <v>756</v>
      </c>
      <c r="I149" t="s">
        <v>757</v>
      </c>
      <c r="J149" t="s">
        <v>758</v>
      </c>
      <c r="K149" t="s">
        <v>33</v>
      </c>
      <c r="M149">
        <v>26890068</v>
      </c>
      <c r="N149" t="s">
        <v>759</v>
      </c>
      <c r="O149">
        <v>124</v>
      </c>
      <c r="P149" cm="1">
        <f t="array" ref="P149">_xlfn.XLOOKUP(D149, CPI!$A:A, CPI!$B:B)</f>
        <v>90.9</v>
      </c>
      <c r="Q149" s="9">
        <f>IF(M149="","",PRODUCT(M149,CPI!$B$112/P149))</f>
        <v>90136454.561056092</v>
      </c>
    </row>
    <row r="150" spans="1:17">
      <c r="A150" t="s">
        <v>760</v>
      </c>
      <c r="B150" t="s">
        <v>348</v>
      </c>
      <c r="C150" t="s">
        <v>36</v>
      </c>
      <c r="D150">
        <v>1981</v>
      </c>
      <c r="E150" t="s">
        <v>554</v>
      </c>
      <c r="F150">
        <v>7.2</v>
      </c>
      <c r="G150">
        <v>14000</v>
      </c>
      <c r="H150" t="s">
        <v>761</v>
      </c>
      <c r="I150" t="s">
        <v>762</v>
      </c>
      <c r="J150" t="s">
        <v>761</v>
      </c>
      <c r="K150" t="s">
        <v>33</v>
      </c>
      <c r="M150">
        <v>31206251</v>
      </c>
      <c r="N150" t="s">
        <v>763</v>
      </c>
      <c r="O150">
        <v>97</v>
      </c>
      <c r="P150" cm="1">
        <f t="array" ref="P150">_xlfn.XLOOKUP(D150, CPI!$A:A, CPI!$B:B)</f>
        <v>90.9</v>
      </c>
      <c r="Q150" s="9">
        <f>IF(M150="","",PRODUCT(M150,CPI!$B$112/P150))</f>
        <v>104604451.92189218</v>
      </c>
    </row>
    <row r="151" spans="1:17">
      <c r="A151" t="s">
        <v>764</v>
      </c>
      <c r="B151" t="s">
        <v>27</v>
      </c>
      <c r="C151" t="s">
        <v>115</v>
      </c>
      <c r="D151">
        <v>1981</v>
      </c>
      <c r="E151" t="s">
        <v>686</v>
      </c>
      <c r="F151">
        <v>6.3</v>
      </c>
      <c r="G151">
        <v>7500</v>
      </c>
      <c r="H151" t="s">
        <v>765</v>
      </c>
      <c r="I151" t="s">
        <v>766</v>
      </c>
      <c r="J151" t="s">
        <v>78</v>
      </c>
      <c r="K151" t="s">
        <v>41</v>
      </c>
      <c r="L151">
        <v>10000000</v>
      </c>
      <c r="M151">
        <v>12850276</v>
      </c>
      <c r="N151" t="s">
        <v>79</v>
      </c>
      <c r="O151">
        <v>108</v>
      </c>
      <c r="P151" cm="1">
        <f t="array" ref="P151">_xlfn.XLOOKUP(D151, CPI!$A:A, CPI!$B:B)</f>
        <v>90.9</v>
      </c>
      <c r="Q151" s="9">
        <f>IF(M151="","",PRODUCT(M151,CPI!$B$112/P151))</f>
        <v>43074577.526952691</v>
      </c>
    </row>
    <row r="152" spans="1:17">
      <c r="A152" t="s">
        <v>767</v>
      </c>
      <c r="B152" t="s">
        <v>44</v>
      </c>
      <c r="C152" t="s">
        <v>28</v>
      </c>
      <c r="D152">
        <v>1981</v>
      </c>
      <c r="E152" t="s">
        <v>601</v>
      </c>
      <c r="F152">
        <v>6.1</v>
      </c>
      <c r="G152">
        <v>4900</v>
      </c>
      <c r="H152" t="s">
        <v>768</v>
      </c>
      <c r="I152" t="s">
        <v>768</v>
      </c>
      <c r="J152" t="s">
        <v>769</v>
      </c>
      <c r="K152" t="s">
        <v>41</v>
      </c>
      <c r="L152">
        <v>8000000</v>
      </c>
      <c r="N152" t="s">
        <v>511</v>
      </c>
      <c r="O152">
        <v>93</v>
      </c>
      <c r="P152" cm="1">
        <f t="array" ref="P152">_xlfn.XLOOKUP(D152, CPI!$A:A, CPI!$B:B)</f>
        <v>90.9</v>
      </c>
      <c r="Q152" s="9" t="str">
        <f>IF(M152="","",PRODUCT(M152,CPI!$B$112/P152))</f>
        <v/>
      </c>
    </row>
    <row r="153" spans="1:17">
      <c r="A153" t="s">
        <v>770</v>
      </c>
      <c r="B153" t="s">
        <v>27</v>
      </c>
      <c r="C153" t="s">
        <v>45</v>
      </c>
      <c r="D153">
        <v>1981</v>
      </c>
      <c r="E153" t="s">
        <v>537</v>
      </c>
      <c r="F153">
        <v>6.4</v>
      </c>
      <c r="G153">
        <v>18000</v>
      </c>
      <c r="H153" t="s">
        <v>771</v>
      </c>
      <c r="I153" t="s">
        <v>471</v>
      </c>
      <c r="J153" t="s">
        <v>772</v>
      </c>
      <c r="K153" t="s">
        <v>41</v>
      </c>
      <c r="L153">
        <v>5000000</v>
      </c>
      <c r="M153">
        <v>19905359</v>
      </c>
      <c r="N153" t="s">
        <v>72</v>
      </c>
      <c r="O153">
        <v>99</v>
      </c>
      <c r="P153" cm="1">
        <f t="array" ref="P153">_xlfn.XLOOKUP(D153, CPI!$A:A, CPI!$B:B)</f>
        <v>90.9</v>
      </c>
      <c r="Q153" s="9">
        <f>IF(M153="","",PRODUCT(M153,CPI!$B$112/P153))</f>
        <v>66723464.106710665</v>
      </c>
    </row>
    <row r="154" spans="1:17">
      <c r="A154" t="s">
        <v>773</v>
      </c>
      <c r="B154" t="s">
        <v>27</v>
      </c>
      <c r="C154" t="s">
        <v>52</v>
      </c>
      <c r="D154">
        <v>1981</v>
      </c>
      <c r="E154" t="s">
        <v>774</v>
      </c>
      <c r="F154">
        <v>6.2</v>
      </c>
      <c r="G154">
        <v>7100</v>
      </c>
      <c r="H154" t="s">
        <v>278</v>
      </c>
      <c r="I154" t="s">
        <v>278</v>
      </c>
      <c r="J154" t="s">
        <v>279</v>
      </c>
      <c r="K154" t="s">
        <v>41</v>
      </c>
      <c r="M154">
        <v>37000000</v>
      </c>
      <c r="N154" t="s">
        <v>775</v>
      </c>
      <c r="O154">
        <v>88</v>
      </c>
      <c r="P154" cm="1">
        <f t="array" ref="P154">_xlfn.XLOOKUP(D154, CPI!$A:A, CPI!$B:B)</f>
        <v>90.9</v>
      </c>
      <c r="Q154" s="9">
        <f>IF(M154="","",PRODUCT(M154,CPI!$B$112/P154))</f>
        <v>124025302.53025301</v>
      </c>
    </row>
    <row r="155" spans="1:17">
      <c r="A155" t="s">
        <v>776</v>
      </c>
      <c r="B155" t="s">
        <v>27</v>
      </c>
      <c r="C155" t="s">
        <v>45</v>
      </c>
      <c r="D155">
        <v>1981</v>
      </c>
      <c r="E155" t="s">
        <v>630</v>
      </c>
      <c r="F155">
        <v>6.3</v>
      </c>
      <c r="G155">
        <v>5600</v>
      </c>
      <c r="H155" t="s">
        <v>211</v>
      </c>
      <c r="I155" t="s">
        <v>777</v>
      </c>
      <c r="J155" t="s">
        <v>211</v>
      </c>
      <c r="K155" t="s">
        <v>41</v>
      </c>
      <c r="M155">
        <v>35610100</v>
      </c>
      <c r="N155" t="s">
        <v>778</v>
      </c>
      <c r="O155">
        <v>122</v>
      </c>
      <c r="P155" cm="1">
        <f t="array" ref="P155">_xlfn.XLOOKUP(D155, CPI!$A:A, CPI!$B:B)</f>
        <v>90.9</v>
      </c>
      <c r="Q155" s="9">
        <f>IF(M155="","",PRODUCT(M155,CPI!$B$112/P155))</f>
        <v>119366308.80088007</v>
      </c>
    </row>
    <row r="156" spans="1:17">
      <c r="A156" t="s">
        <v>779</v>
      </c>
      <c r="B156" t="s">
        <v>27</v>
      </c>
      <c r="C156" t="s">
        <v>52</v>
      </c>
      <c r="D156">
        <v>1981</v>
      </c>
      <c r="E156" t="s">
        <v>630</v>
      </c>
      <c r="F156">
        <v>5.6</v>
      </c>
      <c r="G156">
        <v>7600</v>
      </c>
      <c r="H156" t="s">
        <v>780</v>
      </c>
      <c r="I156" t="s">
        <v>781</v>
      </c>
      <c r="J156" t="s">
        <v>71</v>
      </c>
      <c r="K156" t="s">
        <v>41</v>
      </c>
      <c r="L156">
        <v>8500000</v>
      </c>
      <c r="M156">
        <v>29916207</v>
      </c>
      <c r="N156" t="s">
        <v>42</v>
      </c>
      <c r="O156">
        <v>94</v>
      </c>
      <c r="P156" cm="1">
        <f t="array" ref="P156">_xlfn.XLOOKUP(D156, CPI!$A:A, CPI!$B:B)</f>
        <v>90.9</v>
      </c>
      <c r="Q156" s="9">
        <f>IF(M156="","",PRODUCT(M156,CPI!$B$112/P156))</f>
        <v>100280179.01980196</v>
      </c>
    </row>
    <row r="157" spans="1:17">
      <c r="A157" t="s">
        <v>782</v>
      </c>
      <c r="B157" t="s">
        <v>27</v>
      </c>
      <c r="C157" t="s">
        <v>52</v>
      </c>
      <c r="D157">
        <v>1981</v>
      </c>
      <c r="E157" t="s">
        <v>783</v>
      </c>
      <c r="F157">
        <v>5.9</v>
      </c>
      <c r="G157">
        <v>1300</v>
      </c>
      <c r="H157" t="s">
        <v>256</v>
      </c>
      <c r="I157" t="s">
        <v>784</v>
      </c>
      <c r="J157" t="s">
        <v>785</v>
      </c>
      <c r="K157" t="s">
        <v>259</v>
      </c>
      <c r="M157">
        <v>237000</v>
      </c>
      <c r="N157" t="s">
        <v>786</v>
      </c>
      <c r="O157">
        <v>87</v>
      </c>
      <c r="P157" cm="1">
        <f t="array" ref="P157">_xlfn.XLOOKUP(D157, CPI!$A:A, CPI!$B:B)</f>
        <v>90.9</v>
      </c>
      <c r="Q157" s="9">
        <f>IF(M157="","",PRODUCT(M157,CPI!$B$112/P157))</f>
        <v>794432.34323432331</v>
      </c>
    </row>
    <row r="158" spans="1:17">
      <c r="A158" t="s">
        <v>787</v>
      </c>
      <c r="B158" t="s">
        <v>27</v>
      </c>
      <c r="C158" t="s">
        <v>788</v>
      </c>
      <c r="D158">
        <v>1981</v>
      </c>
      <c r="E158" t="s">
        <v>531</v>
      </c>
      <c r="F158">
        <v>7.1</v>
      </c>
      <c r="G158">
        <v>9900</v>
      </c>
      <c r="H158" t="s">
        <v>789</v>
      </c>
      <c r="I158" t="s">
        <v>790</v>
      </c>
      <c r="J158" t="s">
        <v>113</v>
      </c>
      <c r="K158" t="s">
        <v>33</v>
      </c>
      <c r="M158">
        <v>17583634</v>
      </c>
      <c r="N158" t="s">
        <v>395</v>
      </c>
      <c r="O158">
        <v>112</v>
      </c>
      <c r="P158" cm="1">
        <f t="array" ref="P158">_xlfn.XLOOKUP(D158, CPI!$A:A, CPI!$B:B)</f>
        <v>90.9</v>
      </c>
      <c r="Q158" s="9">
        <f>IF(M158="","",PRODUCT(M158,CPI!$B$112/P158))</f>
        <v>58940960.173817374</v>
      </c>
    </row>
    <row r="159" spans="1:17">
      <c r="A159" t="s">
        <v>791</v>
      </c>
      <c r="B159" t="s">
        <v>27</v>
      </c>
      <c r="C159" t="s">
        <v>63</v>
      </c>
      <c r="D159">
        <v>1981</v>
      </c>
      <c r="E159" t="s">
        <v>531</v>
      </c>
      <c r="F159">
        <v>6.3</v>
      </c>
      <c r="G159">
        <v>9400</v>
      </c>
      <c r="H159" t="s">
        <v>792</v>
      </c>
      <c r="I159" t="s">
        <v>793</v>
      </c>
      <c r="J159" t="s">
        <v>769</v>
      </c>
      <c r="K159" t="s">
        <v>41</v>
      </c>
      <c r="L159">
        <v>17000000</v>
      </c>
      <c r="M159">
        <v>10626725</v>
      </c>
      <c r="N159" t="s">
        <v>61</v>
      </c>
      <c r="O159">
        <v>115</v>
      </c>
      <c r="P159" cm="1">
        <f t="array" ref="P159">_xlfn.XLOOKUP(D159, CPI!$A:A, CPI!$B:B)</f>
        <v>90.9</v>
      </c>
      <c r="Q159" s="9">
        <f>IF(M159="","",PRODUCT(M159,CPI!$B$112/P159))</f>
        <v>35621156.298129804</v>
      </c>
    </row>
    <row r="160" spans="1:17">
      <c r="A160" t="s">
        <v>794</v>
      </c>
      <c r="B160" t="s">
        <v>27</v>
      </c>
      <c r="C160" t="s">
        <v>52</v>
      </c>
      <c r="D160">
        <v>1981</v>
      </c>
      <c r="E160" t="s">
        <v>795</v>
      </c>
      <c r="F160">
        <v>5.5</v>
      </c>
      <c r="G160">
        <v>4400</v>
      </c>
      <c r="H160" t="s">
        <v>796</v>
      </c>
      <c r="I160" t="s">
        <v>796</v>
      </c>
      <c r="J160" t="s">
        <v>797</v>
      </c>
      <c r="K160" t="s">
        <v>41</v>
      </c>
      <c r="M160">
        <v>5165432</v>
      </c>
      <c r="N160" t="s">
        <v>798</v>
      </c>
      <c r="O160">
        <v>86</v>
      </c>
      <c r="P160" cm="1">
        <f t="array" ref="P160">_xlfn.XLOOKUP(D160, CPI!$A:A, CPI!$B:B)</f>
        <v>90.9</v>
      </c>
      <c r="Q160" s="9">
        <f>IF(M160="","",PRODUCT(M160,CPI!$B$112/P160))</f>
        <v>17314709.905390538</v>
      </c>
    </row>
    <row r="161" spans="1:17">
      <c r="A161" t="s">
        <v>799</v>
      </c>
      <c r="B161" t="s">
        <v>27</v>
      </c>
      <c r="C161" t="s">
        <v>115</v>
      </c>
      <c r="D161">
        <v>1981</v>
      </c>
      <c r="E161" t="s">
        <v>800</v>
      </c>
      <c r="F161">
        <v>7.5</v>
      </c>
      <c r="G161">
        <v>7600</v>
      </c>
      <c r="H161" t="s">
        <v>415</v>
      </c>
      <c r="I161" t="s">
        <v>416</v>
      </c>
      <c r="J161" t="s">
        <v>492</v>
      </c>
      <c r="K161" t="s">
        <v>41</v>
      </c>
      <c r="L161">
        <v>8600000</v>
      </c>
      <c r="M161">
        <v>8124257</v>
      </c>
      <c r="N161" t="s">
        <v>61</v>
      </c>
      <c r="O161">
        <v>167</v>
      </c>
      <c r="P161" cm="1">
        <f t="array" ref="P161">_xlfn.XLOOKUP(D161, CPI!$A:A, CPI!$B:B)</f>
        <v>90.9</v>
      </c>
      <c r="Q161" s="9">
        <f>IF(M161="","",PRODUCT(M161,CPI!$B$112/P161))</f>
        <v>27232795.466446642</v>
      </c>
    </row>
    <row r="162" spans="1:17">
      <c r="A162" t="s">
        <v>801</v>
      </c>
      <c r="B162" t="s">
        <v>27</v>
      </c>
      <c r="C162" t="s">
        <v>28</v>
      </c>
      <c r="D162">
        <v>1981</v>
      </c>
      <c r="E162" t="s">
        <v>151</v>
      </c>
      <c r="F162">
        <v>5.5</v>
      </c>
      <c r="G162">
        <v>5700</v>
      </c>
      <c r="H162" t="s">
        <v>802</v>
      </c>
      <c r="I162" t="s">
        <v>803</v>
      </c>
      <c r="J162" t="s">
        <v>117</v>
      </c>
      <c r="K162" t="s">
        <v>41</v>
      </c>
      <c r="M162">
        <v>2447576</v>
      </c>
      <c r="N162" t="s">
        <v>61</v>
      </c>
      <c r="O162">
        <v>104</v>
      </c>
      <c r="P162" cm="1">
        <f t="array" ref="P162">_xlfn.XLOOKUP(D162, CPI!$A:A, CPI!$B:B)</f>
        <v>90.9</v>
      </c>
      <c r="Q162" s="9">
        <f>IF(M162="","",PRODUCT(M162,CPI!$B$112/P162))</f>
        <v>8204360.9152915282</v>
      </c>
    </row>
    <row r="163" spans="1:17">
      <c r="A163" t="s">
        <v>804</v>
      </c>
      <c r="B163" t="s">
        <v>44</v>
      </c>
      <c r="C163" t="s">
        <v>52</v>
      </c>
      <c r="D163">
        <v>1981</v>
      </c>
      <c r="E163" t="s">
        <v>805</v>
      </c>
      <c r="F163">
        <v>6.2</v>
      </c>
      <c r="G163">
        <v>4800</v>
      </c>
      <c r="H163" t="s">
        <v>244</v>
      </c>
      <c r="I163" t="s">
        <v>507</v>
      </c>
      <c r="J163" t="s">
        <v>71</v>
      </c>
      <c r="K163" t="s">
        <v>41</v>
      </c>
      <c r="M163">
        <v>15578237</v>
      </c>
      <c r="N163" t="s">
        <v>72</v>
      </c>
      <c r="O163">
        <v>103</v>
      </c>
      <c r="P163" cm="1">
        <f t="array" ref="P163">_xlfn.XLOOKUP(D163, CPI!$A:A, CPI!$B:B)</f>
        <v>90.9</v>
      </c>
      <c r="Q163" s="9">
        <f>IF(M163="","",PRODUCT(M163,CPI!$B$112/P163))</f>
        <v>52218798.832783274</v>
      </c>
    </row>
    <row r="164" spans="1:17">
      <c r="A164" t="s">
        <v>806</v>
      </c>
      <c r="B164" t="s">
        <v>27</v>
      </c>
      <c r="C164" t="s">
        <v>807</v>
      </c>
      <c r="D164">
        <v>1981</v>
      </c>
      <c r="E164" t="s">
        <v>808</v>
      </c>
      <c r="F164">
        <v>7.2</v>
      </c>
      <c r="G164">
        <v>12000</v>
      </c>
      <c r="H164" t="s">
        <v>809</v>
      </c>
      <c r="I164" t="s">
        <v>810</v>
      </c>
      <c r="J164" t="s">
        <v>811</v>
      </c>
      <c r="K164" t="s">
        <v>463</v>
      </c>
      <c r="M164">
        <v>110014</v>
      </c>
      <c r="N164" t="s">
        <v>812</v>
      </c>
      <c r="O164">
        <v>117</v>
      </c>
      <c r="P164" cm="1">
        <f t="array" ref="P164">_xlfn.XLOOKUP(D164, CPI!$A:A, CPI!$B:B)</f>
        <v>90.9</v>
      </c>
      <c r="Q164" s="9">
        <f>IF(M164="","",PRODUCT(M164,CPI!$B$112/P164))</f>
        <v>368770.80088008795</v>
      </c>
    </row>
    <row r="165" spans="1:17">
      <c r="A165" t="s">
        <v>813</v>
      </c>
      <c r="B165" t="s">
        <v>27</v>
      </c>
      <c r="C165" t="s">
        <v>63</v>
      </c>
      <c r="D165">
        <v>1981</v>
      </c>
      <c r="E165" t="s">
        <v>814</v>
      </c>
      <c r="F165">
        <v>5.8</v>
      </c>
      <c r="G165">
        <v>2600</v>
      </c>
      <c r="H165" t="s">
        <v>383</v>
      </c>
      <c r="I165" t="s">
        <v>815</v>
      </c>
      <c r="J165" t="s">
        <v>816</v>
      </c>
      <c r="K165" t="s">
        <v>33</v>
      </c>
      <c r="M165">
        <v>5229643</v>
      </c>
      <c r="N165" t="s">
        <v>817</v>
      </c>
      <c r="O165">
        <v>92</v>
      </c>
      <c r="P165" cm="1">
        <f t="array" ref="P165">_xlfn.XLOOKUP(D165, CPI!$A:A, CPI!$B:B)</f>
        <v>90.9</v>
      </c>
      <c r="Q165" s="9">
        <f>IF(M165="","",PRODUCT(M165,CPI!$B$112/P165))</f>
        <v>17529947.437843781</v>
      </c>
    </row>
    <row r="166" spans="1:17">
      <c r="A166" t="s">
        <v>818</v>
      </c>
      <c r="B166" t="s">
        <v>27</v>
      </c>
      <c r="C166" t="s">
        <v>115</v>
      </c>
      <c r="D166">
        <v>1981</v>
      </c>
      <c r="E166" t="s">
        <v>819</v>
      </c>
      <c r="F166">
        <v>6.7</v>
      </c>
      <c r="G166">
        <v>5800</v>
      </c>
      <c r="H166" t="s">
        <v>368</v>
      </c>
      <c r="I166" t="s">
        <v>820</v>
      </c>
      <c r="J166" t="s">
        <v>328</v>
      </c>
      <c r="K166" t="s">
        <v>41</v>
      </c>
      <c r="M166">
        <v>29200000</v>
      </c>
      <c r="N166" t="s">
        <v>456</v>
      </c>
      <c r="O166">
        <v>125</v>
      </c>
      <c r="P166" cm="1">
        <f t="array" ref="P166">_xlfn.XLOOKUP(D166, CPI!$A:A, CPI!$B:B)</f>
        <v>90.9</v>
      </c>
      <c r="Q166" s="9">
        <f>IF(M166="","",PRODUCT(M166,CPI!$B$112/P166))</f>
        <v>97879427.942794263</v>
      </c>
    </row>
    <row r="167" spans="1:17">
      <c r="A167" t="s">
        <v>821</v>
      </c>
      <c r="B167" t="s">
        <v>27</v>
      </c>
      <c r="C167" t="s">
        <v>63</v>
      </c>
      <c r="D167">
        <v>1981</v>
      </c>
      <c r="E167" t="s">
        <v>567</v>
      </c>
      <c r="F167">
        <v>6</v>
      </c>
      <c r="G167">
        <v>2400</v>
      </c>
      <c r="H167" t="s">
        <v>822</v>
      </c>
      <c r="I167" t="s">
        <v>588</v>
      </c>
      <c r="J167" t="s">
        <v>823</v>
      </c>
      <c r="K167" t="s">
        <v>41</v>
      </c>
      <c r="L167">
        <v>800000</v>
      </c>
      <c r="M167">
        <v>1118634</v>
      </c>
      <c r="N167" t="s">
        <v>589</v>
      </c>
      <c r="O167">
        <v>84</v>
      </c>
      <c r="P167" cm="1">
        <f t="array" ref="P167">_xlfn.XLOOKUP(D167, CPI!$A:A, CPI!$B:B)</f>
        <v>90.9</v>
      </c>
      <c r="Q167" s="9">
        <f>IF(M167="","",PRODUCT(M167,CPI!$B$112/P167))</f>
        <v>3749700.5478547849</v>
      </c>
    </row>
    <row r="168" spans="1:17">
      <c r="A168" t="s">
        <v>824</v>
      </c>
      <c r="B168" t="s">
        <v>44</v>
      </c>
      <c r="C168" t="s">
        <v>45</v>
      </c>
      <c r="D168">
        <v>1981</v>
      </c>
      <c r="E168" t="s">
        <v>573</v>
      </c>
      <c r="F168">
        <v>6.2</v>
      </c>
      <c r="G168">
        <v>4100</v>
      </c>
      <c r="H168" t="s">
        <v>825</v>
      </c>
      <c r="I168" t="s">
        <v>826</v>
      </c>
      <c r="J168" t="s">
        <v>827</v>
      </c>
      <c r="K168" t="s">
        <v>41</v>
      </c>
      <c r="N168" t="s">
        <v>266</v>
      </c>
      <c r="O168">
        <v>93</v>
      </c>
      <c r="P168" cm="1">
        <f t="array" ref="P168">_xlfn.XLOOKUP(D168, CPI!$A:A, CPI!$B:B)</f>
        <v>90.9</v>
      </c>
      <c r="Q168" s="9" t="str">
        <f>IF(M168="","",PRODUCT(M168,CPI!$B$112/P168))</f>
        <v/>
      </c>
    </row>
    <row r="169" spans="1:17">
      <c r="A169" t="s">
        <v>828</v>
      </c>
      <c r="B169" t="s">
        <v>44</v>
      </c>
      <c r="C169" t="s">
        <v>52</v>
      </c>
      <c r="D169">
        <v>1981</v>
      </c>
      <c r="E169" t="s">
        <v>639</v>
      </c>
      <c r="F169">
        <v>5.4</v>
      </c>
      <c r="G169">
        <v>2600</v>
      </c>
      <c r="H169" t="s">
        <v>829</v>
      </c>
      <c r="I169" t="s">
        <v>830</v>
      </c>
      <c r="J169" t="s">
        <v>60</v>
      </c>
      <c r="K169" t="s">
        <v>41</v>
      </c>
      <c r="L169">
        <v>20000000</v>
      </c>
      <c r="M169">
        <v>18826490</v>
      </c>
      <c r="N169" t="s">
        <v>831</v>
      </c>
      <c r="O169">
        <v>98</v>
      </c>
      <c r="P169" cm="1">
        <f t="array" ref="P169">_xlfn.XLOOKUP(D169, CPI!$A:A, CPI!$B:B)</f>
        <v>90.9</v>
      </c>
      <c r="Q169" s="9">
        <f>IF(M169="","",PRODUCT(M169,CPI!$B$112/P169))</f>
        <v>63107057.238723867</v>
      </c>
    </row>
    <row r="170" spans="1:17">
      <c r="A170" t="s">
        <v>832</v>
      </c>
      <c r="B170" t="s">
        <v>44</v>
      </c>
      <c r="C170" t="s">
        <v>52</v>
      </c>
      <c r="D170">
        <v>1981</v>
      </c>
      <c r="E170" t="s">
        <v>686</v>
      </c>
      <c r="F170">
        <v>5.6</v>
      </c>
      <c r="G170">
        <v>2600</v>
      </c>
      <c r="H170" t="s">
        <v>833</v>
      </c>
      <c r="I170" t="s">
        <v>834</v>
      </c>
      <c r="J170" t="s">
        <v>835</v>
      </c>
      <c r="K170" t="s">
        <v>41</v>
      </c>
      <c r="L170">
        <v>6000000</v>
      </c>
      <c r="M170">
        <v>9566593</v>
      </c>
      <c r="N170" t="s">
        <v>836</v>
      </c>
      <c r="O170">
        <v>92</v>
      </c>
      <c r="P170" cm="1">
        <f t="array" ref="P170">_xlfn.XLOOKUP(D170, CPI!$A:A, CPI!$B:B)</f>
        <v>90.9</v>
      </c>
      <c r="Q170" s="9">
        <f>IF(M170="","",PRODUCT(M170,CPI!$B$112/P170))</f>
        <v>32067556.513751369</v>
      </c>
    </row>
    <row r="171" spans="1:17">
      <c r="A171" t="s">
        <v>837</v>
      </c>
      <c r="B171" t="s">
        <v>44</v>
      </c>
      <c r="C171" t="s">
        <v>52</v>
      </c>
      <c r="D171">
        <v>1981</v>
      </c>
      <c r="E171" t="s">
        <v>838</v>
      </c>
      <c r="F171">
        <v>5.5</v>
      </c>
      <c r="G171">
        <v>4500</v>
      </c>
      <c r="H171" t="s">
        <v>839</v>
      </c>
      <c r="I171" t="s">
        <v>122</v>
      </c>
      <c r="J171" t="s">
        <v>840</v>
      </c>
      <c r="K171" t="s">
        <v>41</v>
      </c>
      <c r="M171">
        <v>20259961</v>
      </c>
      <c r="N171" t="s">
        <v>841</v>
      </c>
      <c r="O171">
        <v>88</v>
      </c>
      <c r="P171" cm="1">
        <f t="array" ref="P171">_xlfn.XLOOKUP(D171, CPI!$A:A, CPI!$B:B)</f>
        <v>90.9</v>
      </c>
      <c r="Q171" s="9">
        <f>IF(M171="","",PRODUCT(M171,CPI!$B$112/P171))</f>
        <v>67912102.493949383</v>
      </c>
    </row>
    <row r="172" spans="1:17">
      <c r="A172" t="s">
        <v>842</v>
      </c>
      <c r="B172" t="s">
        <v>44</v>
      </c>
      <c r="C172" t="s">
        <v>28</v>
      </c>
      <c r="D172">
        <v>1981</v>
      </c>
      <c r="E172" t="s">
        <v>774</v>
      </c>
      <c r="F172">
        <v>6</v>
      </c>
      <c r="G172">
        <v>891</v>
      </c>
      <c r="H172" t="s">
        <v>179</v>
      </c>
      <c r="I172" t="s">
        <v>843</v>
      </c>
      <c r="J172" t="s">
        <v>844</v>
      </c>
      <c r="K172" t="s">
        <v>41</v>
      </c>
      <c r="M172">
        <v>14923752</v>
      </c>
      <c r="N172" t="s">
        <v>845</v>
      </c>
      <c r="O172">
        <v>112</v>
      </c>
      <c r="P172" cm="1">
        <f t="array" ref="P172">_xlfn.XLOOKUP(D172, CPI!$A:A, CPI!$B:B)</f>
        <v>90.9</v>
      </c>
      <c r="Q172" s="9">
        <f>IF(M172="","",PRODUCT(M172,CPI!$B$112/P172))</f>
        <v>50024942.072607256</v>
      </c>
    </row>
    <row r="173" spans="1:17">
      <c r="A173" t="s">
        <v>846</v>
      </c>
      <c r="B173" t="s">
        <v>27</v>
      </c>
      <c r="C173" t="s">
        <v>28</v>
      </c>
      <c r="D173">
        <v>1981</v>
      </c>
      <c r="E173" t="s">
        <v>847</v>
      </c>
      <c r="F173">
        <v>6.3</v>
      </c>
      <c r="G173">
        <v>1300</v>
      </c>
      <c r="H173" t="s">
        <v>848</v>
      </c>
      <c r="I173" t="s">
        <v>849</v>
      </c>
      <c r="J173" t="s">
        <v>561</v>
      </c>
      <c r="K173" t="s">
        <v>33</v>
      </c>
      <c r="M173">
        <v>12042</v>
      </c>
      <c r="N173" t="s">
        <v>850</v>
      </c>
      <c r="O173">
        <v>101</v>
      </c>
      <c r="P173" cm="1">
        <f t="array" ref="P173">_xlfn.XLOOKUP(D173, CPI!$A:A, CPI!$B:B)</f>
        <v>90.9</v>
      </c>
      <c r="Q173" s="9">
        <f>IF(M173="","",PRODUCT(M173,CPI!$B$112/P173))</f>
        <v>40365.207920792076</v>
      </c>
    </row>
    <row r="174" spans="1:17">
      <c r="A174" t="s">
        <v>851</v>
      </c>
      <c r="B174" t="s">
        <v>27</v>
      </c>
      <c r="C174" t="s">
        <v>63</v>
      </c>
      <c r="D174">
        <v>1981</v>
      </c>
      <c r="E174" t="s">
        <v>586</v>
      </c>
      <c r="F174">
        <v>4.9000000000000004</v>
      </c>
      <c r="G174">
        <v>3600</v>
      </c>
      <c r="H174" t="s">
        <v>852</v>
      </c>
      <c r="I174" t="s">
        <v>853</v>
      </c>
      <c r="J174" t="s">
        <v>854</v>
      </c>
      <c r="K174" t="s">
        <v>41</v>
      </c>
      <c r="L174">
        <v>250000</v>
      </c>
      <c r="N174" t="s">
        <v>855</v>
      </c>
      <c r="O174">
        <v>96</v>
      </c>
      <c r="P174" cm="1">
        <f t="array" ref="P174">_xlfn.XLOOKUP(D174, CPI!$A:A, CPI!$B:B)</f>
        <v>90.9</v>
      </c>
      <c r="Q174" s="9" t="str">
        <f>IF(M174="","",PRODUCT(M174,CPI!$B$112/P174))</f>
        <v/>
      </c>
    </row>
    <row r="175" spans="1:17">
      <c r="A175" t="s">
        <v>856</v>
      </c>
      <c r="B175" t="s">
        <v>44</v>
      </c>
      <c r="C175" t="s">
        <v>52</v>
      </c>
      <c r="D175">
        <v>1981</v>
      </c>
      <c r="E175" t="s">
        <v>606</v>
      </c>
      <c r="F175">
        <v>5.0999999999999996</v>
      </c>
      <c r="G175">
        <v>4900</v>
      </c>
      <c r="H175" t="s">
        <v>857</v>
      </c>
      <c r="I175" t="s">
        <v>857</v>
      </c>
      <c r="J175" t="s">
        <v>60</v>
      </c>
      <c r="K175" t="s">
        <v>41</v>
      </c>
      <c r="L175">
        <v>8000000</v>
      </c>
      <c r="M175">
        <v>26154211</v>
      </c>
      <c r="N175" t="s">
        <v>191</v>
      </c>
      <c r="O175">
        <v>93</v>
      </c>
      <c r="P175" cm="1">
        <f t="array" ref="P175">_xlfn.XLOOKUP(D175, CPI!$A:A, CPI!$B:B)</f>
        <v>90.9</v>
      </c>
      <c r="Q175" s="9">
        <f>IF(M175="","",PRODUCT(M175,CPI!$B$112/P175))</f>
        <v>87669835.992299214</v>
      </c>
    </row>
    <row r="176" spans="1:17">
      <c r="A176" t="s">
        <v>858</v>
      </c>
      <c r="B176" t="s">
        <v>27</v>
      </c>
      <c r="C176" t="s">
        <v>28</v>
      </c>
      <c r="D176">
        <v>1981</v>
      </c>
      <c r="E176" t="s">
        <v>859</v>
      </c>
      <c r="F176">
        <v>6.5</v>
      </c>
      <c r="G176">
        <v>5300</v>
      </c>
      <c r="H176" t="s">
        <v>860</v>
      </c>
      <c r="I176" t="s">
        <v>861</v>
      </c>
      <c r="J176" t="s">
        <v>862</v>
      </c>
      <c r="K176" t="s">
        <v>41</v>
      </c>
      <c r="L176">
        <v>22000000</v>
      </c>
      <c r="M176">
        <v>9171289</v>
      </c>
      <c r="N176" t="s">
        <v>129</v>
      </c>
      <c r="O176">
        <v>108</v>
      </c>
      <c r="P176" cm="1">
        <f t="array" ref="P176">_xlfn.XLOOKUP(D176, CPI!$A:A, CPI!$B:B)</f>
        <v>90.9</v>
      </c>
      <c r="Q176" s="9">
        <f>IF(M176="","",PRODUCT(M176,CPI!$B$112/P176))</f>
        <v>30742483.589658961</v>
      </c>
    </row>
    <row r="177" spans="1:17">
      <c r="A177" t="s">
        <v>863</v>
      </c>
      <c r="B177" t="s">
        <v>27</v>
      </c>
      <c r="C177" t="s">
        <v>401</v>
      </c>
      <c r="D177">
        <v>1981</v>
      </c>
      <c r="E177" t="s">
        <v>710</v>
      </c>
      <c r="F177">
        <v>7.2</v>
      </c>
      <c r="G177">
        <v>4400</v>
      </c>
      <c r="H177" t="s">
        <v>864</v>
      </c>
      <c r="I177" t="s">
        <v>865</v>
      </c>
      <c r="J177" t="s">
        <v>866</v>
      </c>
      <c r="K177" t="s">
        <v>41</v>
      </c>
      <c r="L177">
        <v>1500000</v>
      </c>
      <c r="N177" t="s">
        <v>867</v>
      </c>
      <c r="O177">
        <v>96</v>
      </c>
      <c r="P177" cm="1">
        <f t="array" ref="P177">_xlfn.XLOOKUP(D177, CPI!$A:A, CPI!$B:B)</f>
        <v>90.9</v>
      </c>
      <c r="Q177" s="9" t="str">
        <f>IF(M177="","",PRODUCT(M177,CPI!$B$112/P177))</f>
        <v/>
      </c>
    </row>
    <row r="178" spans="1:17">
      <c r="A178" t="s">
        <v>868</v>
      </c>
      <c r="B178" t="s">
        <v>44</v>
      </c>
      <c r="C178" t="s">
        <v>45</v>
      </c>
      <c r="D178">
        <v>1981</v>
      </c>
      <c r="E178" t="s">
        <v>583</v>
      </c>
      <c r="F178">
        <v>5.0999999999999996</v>
      </c>
      <c r="G178">
        <v>2000</v>
      </c>
      <c r="H178" t="s">
        <v>869</v>
      </c>
      <c r="I178" t="s">
        <v>870</v>
      </c>
      <c r="J178" t="s">
        <v>871</v>
      </c>
      <c r="K178" t="s">
        <v>41</v>
      </c>
      <c r="L178">
        <v>18000000</v>
      </c>
      <c r="M178">
        <v>12617845</v>
      </c>
      <c r="N178" t="s">
        <v>872</v>
      </c>
      <c r="O178">
        <v>98</v>
      </c>
      <c r="P178" cm="1">
        <f t="array" ref="P178">_xlfn.XLOOKUP(D178, CPI!$A:A, CPI!$B:B)</f>
        <v>90.9</v>
      </c>
      <c r="Q178" s="9">
        <f>IF(M178="","",PRODUCT(M178,CPI!$B$112/P178))</f>
        <v>42295460.632563248</v>
      </c>
    </row>
    <row r="179" spans="1:17">
      <c r="A179" t="s">
        <v>873</v>
      </c>
      <c r="B179" t="s">
        <v>44</v>
      </c>
      <c r="C179" t="s">
        <v>36</v>
      </c>
      <c r="D179">
        <v>1981</v>
      </c>
      <c r="E179" t="s">
        <v>739</v>
      </c>
      <c r="F179">
        <v>5.2</v>
      </c>
      <c r="G179">
        <v>1300</v>
      </c>
      <c r="H179" t="s">
        <v>874</v>
      </c>
      <c r="I179" t="s">
        <v>875</v>
      </c>
      <c r="J179" t="s">
        <v>876</v>
      </c>
      <c r="K179" t="s">
        <v>33</v>
      </c>
      <c r="L179">
        <v>14000000</v>
      </c>
      <c r="M179">
        <v>2022771</v>
      </c>
      <c r="N179" t="s">
        <v>61</v>
      </c>
      <c r="O179">
        <v>118</v>
      </c>
      <c r="P179" cm="1">
        <f t="array" ref="P179">_xlfn.XLOOKUP(D179, CPI!$A:A, CPI!$B:B)</f>
        <v>90.9</v>
      </c>
      <c r="Q179" s="9">
        <f>IF(M179="","",PRODUCT(M179,CPI!$B$112/P179))</f>
        <v>6780399.6006600652</v>
      </c>
    </row>
    <row r="180" spans="1:17">
      <c r="A180" t="s">
        <v>877</v>
      </c>
      <c r="B180" t="s">
        <v>27</v>
      </c>
      <c r="C180" t="s">
        <v>63</v>
      </c>
      <c r="D180">
        <v>1981</v>
      </c>
      <c r="E180" t="s">
        <v>878</v>
      </c>
      <c r="F180">
        <v>5.6</v>
      </c>
      <c r="G180">
        <v>2400</v>
      </c>
      <c r="H180" t="s">
        <v>879</v>
      </c>
      <c r="I180" t="s">
        <v>880</v>
      </c>
      <c r="J180" t="s">
        <v>881</v>
      </c>
      <c r="K180" t="s">
        <v>41</v>
      </c>
      <c r="M180">
        <v>1169875</v>
      </c>
      <c r="N180" t="s">
        <v>882</v>
      </c>
      <c r="O180">
        <v>88</v>
      </c>
      <c r="P180" cm="1">
        <f t="array" ref="P180">_xlfn.XLOOKUP(D180, CPI!$A:A, CPI!$B:B)</f>
        <v>90.9</v>
      </c>
      <c r="Q180" s="9">
        <f>IF(M180="","",PRODUCT(M180,CPI!$B$112/P180))</f>
        <v>3921462.1837183712</v>
      </c>
    </row>
    <row r="181" spans="1:17">
      <c r="A181" t="s">
        <v>883</v>
      </c>
      <c r="B181" t="s">
        <v>27</v>
      </c>
      <c r="C181" t="s">
        <v>45</v>
      </c>
      <c r="D181">
        <v>1981</v>
      </c>
      <c r="E181" t="s">
        <v>705</v>
      </c>
      <c r="F181">
        <v>5.5</v>
      </c>
      <c r="G181">
        <v>3600</v>
      </c>
      <c r="H181" t="s">
        <v>884</v>
      </c>
      <c r="I181" t="s">
        <v>885</v>
      </c>
      <c r="J181" t="s">
        <v>338</v>
      </c>
      <c r="K181" t="s">
        <v>41</v>
      </c>
      <c r="L181">
        <v>3800000</v>
      </c>
      <c r="N181" t="s">
        <v>886</v>
      </c>
      <c r="O181">
        <v>106</v>
      </c>
      <c r="P181" cm="1">
        <f t="array" ref="P181">_xlfn.XLOOKUP(D181, CPI!$A:A, CPI!$B:B)</f>
        <v>90.9</v>
      </c>
      <c r="Q181" s="9" t="str">
        <f>IF(M181="","",PRODUCT(M181,CPI!$B$112/P181))</f>
        <v/>
      </c>
    </row>
    <row r="182" spans="1:17">
      <c r="A182" t="s">
        <v>887</v>
      </c>
      <c r="B182" t="s">
        <v>27</v>
      </c>
      <c r="C182" t="s">
        <v>28</v>
      </c>
      <c r="D182">
        <v>1981</v>
      </c>
      <c r="E182" t="s">
        <v>859</v>
      </c>
      <c r="F182">
        <v>6.8</v>
      </c>
      <c r="G182">
        <v>1100</v>
      </c>
      <c r="H182" t="s">
        <v>888</v>
      </c>
      <c r="I182" t="s">
        <v>888</v>
      </c>
      <c r="J182" t="s">
        <v>889</v>
      </c>
      <c r="K182" t="s">
        <v>41</v>
      </c>
      <c r="L182">
        <v>2700000</v>
      </c>
      <c r="M182">
        <v>3256082</v>
      </c>
      <c r="N182" t="s">
        <v>72</v>
      </c>
      <c r="O182">
        <v>103</v>
      </c>
      <c r="P182" cm="1">
        <f t="array" ref="P182">_xlfn.XLOOKUP(D182, CPI!$A:A, CPI!$B:B)</f>
        <v>90.9</v>
      </c>
      <c r="Q182" s="9">
        <f>IF(M182="","",PRODUCT(M182,CPI!$B$112/P182))</f>
        <v>10914501.489548953</v>
      </c>
    </row>
    <row r="183" spans="1:17">
      <c r="A183" t="s">
        <v>890</v>
      </c>
      <c r="B183" t="s">
        <v>27</v>
      </c>
      <c r="C183" t="s">
        <v>28</v>
      </c>
      <c r="D183">
        <v>1981</v>
      </c>
      <c r="E183" t="s">
        <v>249</v>
      </c>
      <c r="F183">
        <v>5.9</v>
      </c>
      <c r="G183">
        <v>1600</v>
      </c>
      <c r="H183" t="s">
        <v>891</v>
      </c>
      <c r="I183" t="s">
        <v>892</v>
      </c>
      <c r="J183" t="s">
        <v>893</v>
      </c>
      <c r="K183" t="s">
        <v>41</v>
      </c>
      <c r="M183">
        <v>14492125</v>
      </c>
      <c r="N183" t="s">
        <v>894</v>
      </c>
      <c r="O183">
        <v>117</v>
      </c>
      <c r="P183" cm="1">
        <f t="array" ref="P183">_xlfn.XLOOKUP(D183, CPI!$A:A, CPI!$B:B)</f>
        <v>90.9</v>
      </c>
      <c r="Q183" s="9">
        <f>IF(M183="","",PRODUCT(M183,CPI!$B$112/P183))</f>
        <v>48578113.173817374</v>
      </c>
    </row>
    <row r="184" spans="1:17">
      <c r="A184" t="s">
        <v>895</v>
      </c>
      <c r="B184" t="s">
        <v>27</v>
      </c>
      <c r="C184" t="s">
        <v>52</v>
      </c>
      <c r="D184">
        <v>1981</v>
      </c>
      <c r="E184" t="s">
        <v>896</v>
      </c>
      <c r="F184">
        <v>6.5</v>
      </c>
      <c r="G184">
        <v>4500</v>
      </c>
      <c r="H184" t="s">
        <v>897</v>
      </c>
      <c r="I184" t="s">
        <v>898</v>
      </c>
      <c r="J184" t="s">
        <v>899</v>
      </c>
      <c r="K184" t="s">
        <v>41</v>
      </c>
      <c r="L184">
        <v>10000000</v>
      </c>
      <c r="M184">
        <v>7258543</v>
      </c>
      <c r="N184" t="s">
        <v>900</v>
      </c>
      <c r="O184">
        <v>96</v>
      </c>
      <c r="P184" cm="1">
        <f t="array" ref="P184">_xlfn.XLOOKUP(D184, CPI!$A:A, CPI!$B:B)</f>
        <v>90.9</v>
      </c>
      <c r="Q184" s="9">
        <f>IF(M184="","",PRODUCT(M184,CPI!$B$112/P184))</f>
        <v>24330891.662266225</v>
      </c>
    </row>
    <row r="185" spans="1:17">
      <c r="A185" t="s">
        <v>901</v>
      </c>
      <c r="B185" t="s">
        <v>27</v>
      </c>
      <c r="C185" t="s">
        <v>52</v>
      </c>
      <c r="D185">
        <v>1981</v>
      </c>
      <c r="E185" t="s">
        <v>583</v>
      </c>
      <c r="F185">
        <v>6.1</v>
      </c>
      <c r="G185">
        <v>2900</v>
      </c>
      <c r="H185" t="s">
        <v>902</v>
      </c>
      <c r="I185" t="s">
        <v>903</v>
      </c>
      <c r="J185" t="s">
        <v>904</v>
      </c>
      <c r="K185" t="s">
        <v>41</v>
      </c>
      <c r="L185">
        <v>11000000</v>
      </c>
      <c r="M185">
        <v>31261269</v>
      </c>
      <c r="N185" t="s">
        <v>72</v>
      </c>
      <c r="O185">
        <v>94</v>
      </c>
      <c r="P185" cm="1">
        <f t="array" ref="P185">_xlfn.XLOOKUP(D185, CPI!$A:A, CPI!$B:B)</f>
        <v>90.9</v>
      </c>
      <c r="Q185" s="9">
        <f>IF(M185="","",PRODUCT(M185,CPI!$B$112/P185))</f>
        <v>104788874.19471946</v>
      </c>
    </row>
    <row r="186" spans="1:17">
      <c r="A186" t="s">
        <v>905</v>
      </c>
      <c r="B186" t="s">
        <v>27</v>
      </c>
      <c r="C186" t="s">
        <v>52</v>
      </c>
      <c r="D186">
        <v>1981</v>
      </c>
      <c r="E186" t="s">
        <v>744</v>
      </c>
      <c r="F186">
        <v>7</v>
      </c>
      <c r="G186">
        <v>3600</v>
      </c>
      <c r="H186" t="s">
        <v>906</v>
      </c>
      <c r="I186" t="s">
        <v>906</v>
      </c>
      <c r="J186" t="s">
        <v>906</v>
      </c>
      <c r="K186" t="s">
        <v>41</v>
      </c>
      <c r="M186">
        <v>2863642</v>
      </c>
      <c r="N186" t="s">
        <v>42</v>
      </c>
      <c r="O186">
        <v>93</v>
      </c>
      <c r="P186" cm="1">
        <f t="array" ref="P186">_xlfn.XLOOKUP(D186, CPI!$A:A, CPI!$B:B)</f>
        <v>90.9</v>
      </c>
      <c r="Q186" s="9">
        <f>IF(M186="","",PRODUCT(M186,CPI!$B$112/P186))</f>
        <v>9599028.7942794263</v>
      </c>
    </row>
    <row r="187" spans="1:17">
      <c r="A187" t="s">
        <v>907</v>
      </c>
      <c r="B187" t="s">
        <v>44</v>
      </c>
      <c r="C187" t="s">
        <v>52</v>
      </c>
      <c r="D187">
        <v>1981</v>
      </c>
      <c r="E187" t="s">
        <v>630</v>
      </c>
      <c r="F187">
        <v>4.3</v>
      </c>
      <c r="G187">
        <v>1300</v>
      </c>
      <c r="H187" t="s">
        <v>908</v>
      </c>
      <c r="I187" t="s">
        <v>909</v>
      </c>
      <c r="J187" t="s">
        <v>910</v>
      </c>
      <c r="K187" t="s">
        <v>41</v>
      </c>
      <c r="L187">
        <v>12000000</v>
      </c>
      <c r="M187">
        <v>2154696</v>
      </c>
      <c r="N187" t="s">
        <v>72</v>
      </c>
      <c r="O187">
        <v>78</v>
      </c>
      <c r="P187" cm="1">
        <f t="array" ref="P187">_xlfn.XLOOKUP(D187, CPI!$A:A, CPI!$B:B)</f>
        <v>90.9</v>
      </c>
      <c r="Q187" s="9">
        <f>IF(M187="","",PRODUCT(M187,CPI!$B$112/P187))</f>
        <v>7222616.8448844878</v>
      </c>
    </row>
    <row r="188" spans="1:17">
      <c r="A188" t="s">
        <v>911</v>
      </c>
      <c r="B188" t="s">
        <v>27</v>
      </c>
      <c r="C188" t="s">
        <v>36</v>
      </c>
      <c r="D188">
        <v>1981</v>
      </c>
      <c r="E188" t="s">
        <v>744</v>
      </c>
      <c r="F188">
        <v>5.6</v>
      </c>
      <c r="G188">
        <v>829</v>
      </c>
      <c r="H188" t="s">
        <v>912</v>
      </c>
      <c r="I188" t="s">
        <v>913</v>
      </c>
      <c r="J188" t="s">
        <v>914</v>
      </c>
      <c r="K188" t="s">
        <v>41</v>
      </c>
      <c r="M188">
        <v>11809387</v>
      </c>
      <c r="N188" t="s">
        <v>915</v>
      </c>
      <c r="O188">
        <v>94</v>
      </c>
      <c r="P188" cm="1">
        <f t="array" ref="P188">_xlfn.XLOOKUP(D188, CPI!$A:A, CPI!$B:B)</f>
        <v>90.9</v>
      </c>
      <c r="Q188" s="9">
        <f>IF(M188="","",PRODUCT(M188,CPI!$B$112/P188))</f>
        <v>39585480.955995597</v>
      </c>
    </row>
    <row r="189" spans="1:17">
      <c r="A189" t="s">
        <v>916</v>
      </c>
      <c r="B189" t="s">
        <v>44</v>
      </c>
      <c r="C189" t="s">
        <v>52</v>
      </c>
      <c r="D189">
        <v>1981</v>
      </c>
      <c r="E189" t="s">
        <v>917</v>
      </c>
      <c r="F189">
        <v>5</v>
      </c>
      <c r="G189">
        <v>761</v>
      </c>
      <c r="H189" t="s">
        <v>918</v>
      </c>
      <c r="I189" t="s">
        <v>919</v>
      </c>
      <c r="J189" t="s">
        <v>54</v>
      </c>
      <c r="K189" t="s">
        <v>41</v>
      </c>
      <c r="L189">
        <v>3500000</v>
      </c>
      <c r="M189">
        <v>17569027</v>
      </c>
      <c r="N189" t="s">
        <v>722</v>
      </c>
      <c r="O189">
        <v>100</v>
      </c>
      <c r="P189" cm="1">
        <f t="array" ref="P189">_xlfn.XLOOKUP(D189, CPI!$A:A, CPI!$B:B)</f>
        <v>90.9</v>
      </c>
      <c r="Q189" s="9">
        <f>IF(M189="","",PRODUCT(M189,CPI!$B$112/P189))</f>
        <v>58891996.995599553</v>
      </c>
    </row>
    <row r="190" spans="1:17">
      <c r="A190" t="s">
        <v>920</v>
      </c>
      <c r="B190" t="s">
        <v>27</v>
      </c>
      <c r="C190" t="s">
        <v>28</v>
      </c>
      <c r="D190">
        <v>1981</v>
      </c>
      <c r="E190" t="s">
        <v>805</v>
      </c>
      <c r="F190">
        <v>6.8</v>
      </c>
      <c r="G190">
        <v>1400</v>
      </c>
      <c r="H190" t="s">
        <v>921</v>
      </c>
      <c r="I190" t="s">
        <v>922</v>
      </c>
      <c r="J190" t="s">
        <v>246</v>
      </c>
      <c r="K190" t="s">
        <v>41</v>
      </c>
      <c r="M190">
        <v>1976198</v>
      </c>
      <c r="N190" t="s">
        <v>72</v>
      </c>
      <c r="O190">
        <v>94</v>
      </c>
      <c r="P190" cm="1">
        <f t="array" ref="P190">_xlfn.XLOOKUP(D190, CPI!$A:A, CPI!$B:B)</f>
        <v>90.9</v>
      </c>
      <c r="Q190" s="9">
        <f>IF(M190="","",PRODUCT(M190,CPI!$B$112/P190))</f>
        <v>6624285.2651265115</v>
      </c>
    </row>
    <row r="191" spans="1:17">
      <c r="A191" t="s">
        <v>923</v>
      </c>
      <c r="B191" t="s">
        <v>27</v>
      </c>
      <c r="C191" t="s">
        <v>52</v>
      </c>
      <c r="D191">
        <v>1981</v>
      </c>
      <c r="E191" t="s">
        <v>924</v>
      </c>
      <c r="F191">
        <v>7.3</v>
      </c>
      <c r="G191">
        <v>2700</v>
      </c>
      <c r="H191" t="s">
        <v>925</v>
      </c>
      <c r="I191" t="s">
        <v>926</v>
      </c>
      <c r="J191" t="s">
        <v>356</v>
      </c>
      <c r="K191" t="s">
        <v>41</v>
      </c>
      <c r="L191">
        <v>13000000</v>
      </c>
      <c r="M191">
        <v>8206145</v>
      </c>
      <c r="N191" t="s">
        <v>129</v>
      </c>
      <c r="O191">
        <v>119</v>
      </c>
      <c r="P191" cm="1">
        <f t="array" ref="P191">_xlfn.XLOOKUP(D191, CPI!$A:A, CPI!$B:B)</f>
        <v>90.9</v>
      </c>
      <c r="Q191" s="9">
        <f>IF(M191="","",PRODUCT(M191,CPI!$B$112/P191))</f>
        <v>27507286.925192516</v>
      </c>
    </row>
    <row r="192" spans="1:17">
      <c r="A192" t="s">
        <v>927</v>
      </c>
      <c r="B192" t="s">
        <v>44</v>
      </c>
      <c r="C192" t="s">
        <v>28</v>
      </c>
      <c r="D192">
        <v>1981</v>
      </c>
      <c r="E192" t="s">
        <v>928</v>
      </c>
      <c r="F192">
        <v>2.7</v>
      </c>
      <c r="G192">
        <v>659</v>
      </c>
      <c r="H192" t="s">
        <v>929</v>
      </c>
      <c r="I192" t="s">
        <v>930</v>
      </c>
      <c r="J192" t="s">
        <v>240</v>
      </c>
      <c r="K192" t="s">
        <v>931</v>
      </c>
      <c r="L192">
        <v>46000000</v>
      </c>
      <c r="M192">
        <v>5200986</v>
      </c>
      <c r="N192" t="s">
        <v>932</v>
      </c>
      <c r="O192">
        <v>140</v>
      </c>
      <c r="P192" cm="1">
        <f t="array" ref="P192">_xlfn.XLOOKUP(D192, CPI!$A:A, CPI!$B:B)</f>
        <v>90.9</v>
      </c>
      <c r="Q192" s="9">
        <f>IF(M192="","",PRODUCT(M192,CPI!$B$112/P192))</f>
        <v>17433888.165016498</v>
      </c>
    </row>
    <row r="193" spans="1:17">
      <c r="A193" t="s">
        <v>933</v>
      </c>
      <c r="B193" t="s">
        <v>27</v>
      </c>
      <c r="C193" t="s">
        <v>52</v>
      </c>
      <c r="D193">
        <v>1981</v>
      </c>
      <c r="E193" t="s">
        <v>934</v>
      </c>
      <c r="F193">
        <v>5.5</v>
      </c>
      <c r="G193">
        <v>1700</v>
      </c>
      <c r="H193" t="s">
        <v>935</v>
      </c>
      <c r="I193" t="s">
        <v>190</v>
      </c>
      <c r="J193" t="s">
        <v>84</v>
      </c>
      <c r="K193" t="s">
        <v>41</v>
      </c>
      <c r="L193">
        <v>14000000</v>
      </c>
      <c r="M193">
        <v>4454295</v>
      </c>
      <c r="N193" t="s">
        <v>72</v>
      </c>
      <c r="O193">
        <v>87</v>
      </c>
      <c r="P193" cm="1">
        <f t="array" ref="P193">_xlfn.XLOOKUP(D193, CPI!$A:A, CPI!$B:B)</f>
        <v>90.9</v>
      </c>
      <c r="Q193" s="9">
        <f>IF(M193="","",PRODUCT(M193,CPI!$B$112/P193))</f>
        <v>14930953.646864684</v>
      </c>
    </row>
    <row r="194" spans="1:17">
      <c r="A194" t="s">
        <v>936</v>
      </c>
      <c r="B194" t="s">
        <v>44</v>
      </c>
      <c r="C194" t="s">
        <v>36</v>
      </c>
      <c r="D194">
        <v>1981</v>
      </c>
      <c r="E194" t="s">
        <v>937</v>
      </c>
      <c r="F194">
        <v>5.6</v>
      </c>
      <c r="G194">
        <v>1100</v>
      </c>
      <c r="H194" t="s">
        <v>938</v>
      </c>
      <c r="I194" t="s">
        <v>939</v>
      </c>
      <c r="J194" t="s">
        <v>940</v>
      </c>
      <c r="K194" t="s">
        <v>41</v>
      </c>
      <c r="L194">
        <v>12000000</v>
      </c>
      <c r="M194">
        <v>3702028</v>
      </c>
      <c r="N194" t="s">
        <v>941</v>
      </c>
      <c r="O194">
        <v>100</v>
      </c>
      <c r="P194" cm="1">
        <f t="array" ref="P194">_xlfn.XLOOKUP(D194, CPI!$A:A, CPI!$B:B)</f>
        <v>90.9</v>
      </c>
      <c r="Q194" s="9">
        <f>IF(M194="","",PRODUCT(M194,CPI!$B$112/P194))</f>
        <v>12409328.180418041</v>
      </c>
    </row>
    <row r="195" spans="1:17">
      <c r="A195" t="s">
        <v>942</v>
      </c>
      <c r="B195" t="s">
        <v>27</v>
      </c>
      <c r="C195" t="s">
        <v>28</v>
      </c>
      <c r="D195">
        <v>1981</v>
      </c>
      <c r="E195" t="s">
        <v>896</v>
      </c>
      <c r="F195">
        <v>5.4</v>
      </c>
      <c r="G195">
        <v>1100</v>
      </c>
      <c r="H195" t="s">
        <v>943</v>
      </c>
      <c r="I195" t="s">
        <v>944</v>
      </c>
      <c r="J195" t="s">
        <v>133</v>
      </c>
      <c r="K195" t="s">
        <v>41</v>
      </c>
      <c r="L195">
        <v>16000000</v>
      </c>
      <c r="M195">
        <v>10851261</v>
      </c>
      <c r="N195" t="s">
        <v>134</v>
      </c>
      <c r="O195">
        <v>116</v>
      </c>
      <c r="P195" cm="1">
        <f t="array" ref="P195">_xlfn.XLOOKUP(D195, CPI!$A:A, CPI!$B:B)</f>
        <v>90.9</v>
      </c>
      <c r="Q195" s="9">
        <f>IF(M195="","",PRODUCT(M195,CPI!$B$112/P195))</f>
        <v>36373808.874587454</v>
      </c>
    </row>
    <row r="196" spans="1:17">
      <c r="A196" t="s">
        <v>945</v>
      </c>
      <c r="B196" t="s">
        <v>27</v>
      </c>
      <c r="C196" t="s">
        <v>52</v>
      </c>
      <c r="D196">
        <v>1981</v>
      </c>
      <c r="E196" t="s">
        <v>686</v>
      </c>
      <c r="F196">
        <v>6.5</v>
      </c>
      <c r="G196">
        <v>1300</v>
      </c>
      <c r="H196" t="s">
        <v>946</v>
      </c>
      <c r="I196" t="s">
        <v>219</v>
      </c>
      <c r="J196" t="s">
        <v>947</v>
      </c>
      <c r="K196" t="s">
        <v>41</v>
      </c>
      <c r="M196">
        <v>25524778</v>
      </c>
      <c r="N196" t="s">
        <v>42</v>
      </c>
      <c r="O196">
        <v>120</v>
      </c>
      <c r="P196" cm="1">
        <f t="array" ref="P196">_xlfn.XLOOKUP(D196, CPI!$A:A, CPI!$B:B)</f>
        <v>90.9</v>
      </c>
      <c r="Q196" s="9">
        <f>IF(M196="","",PRODUCT(M196,CPI!$B$112/P196))</f>
        <v>85559954.418041795</v>
      </c>
    </row>
    <row r="197" spans="1:17">
      <c r="A197" t="s">
        <v>948</v>
      </c>
      <c r="B197" t="s">
        <v>44</v>
      </c>
      <c r="C197" t="s">
        <v>45</v>
      </c>
      <c r="D197">
        <v>1981</v>
      </c>
      <c r="E197" t="s">
        <v>513</v>
      </c>
      <c r="F197">
        <v>5.2</v>
      </c>
      <c r="G197">
        <v>928</v>
      </c>
      <c r="H197" t="s">
        <v>949</v>
      </c>
      <c r="I197" t="s">
        <v>950</v>
      </c>
      <c r="J197" t="s">
        <v>951</v>
      </c>
      <c r="K197" t="s">
        <v>41</v>
      </c>
      <c r="L197">
        <v>24000000</v>
      </c>
      <c r="M197">
        <v>2004742</v>
      </c>
      <c r="N197" t="s">
        <v>241</v>
      </c>
      <c r="O197">
        <v>107</v>
      </c>
      <c r="P197" cm="1">
        <f t="array" ref="P197">_xlfn.XLOOKUP(D197, CPI!$A:A, CPI!$B:B)</f>
        <v>90.9</v>
      </c>
      <c r="Q197" s="9">
        <f>IF(M197="","",PRODUCT(M197,CPI!$B$112/P197))</f>
        <v>6719965.7579757962</v>
      </c>
    </row>
    <row r="198" spans="1:17">
      <c r="A198" t="s">
        <v>952</v>
      </c>
      <c r="B198" t="s">
        <v>44</v>
      </c>
      <c r="C198" t="s">
        <v>52</v>
      </c>
      <c r="D198">
        <v>1981</v>
      </c>
      <c r="E198" t="s">
        <v>953</v>
      </c>
      <c r="F198">
        <v>4.9000000000000004</v>
      </c>
      <c r="G198">
        <v>920</v>
      </c>
      <c r="H198" t="s">
        <v>954</v>
      </c>
      <c r="I198" t="s">
        <v>955</v>
      </c>
      <c r="J198" t="s">
        <v>211</v>
      </c>
      <c r="K198" t="s">
        <v>41</v>
      </c>
      <c r="M198">
        <v>18838812</v>
      </c>
      <c r="N198" t="s">
        <v>55</v>
      </c>
      <c r="O198">
        <v>94</v>
      </c>
      <c r="P198" cm="1">
        <f t="array" ref="P198">_xlfn.XLOOKUP(D198, CPI!$A:A, CPI!$B:B)</f>
        <v>90.9</v>
      </c>
      <c r="Q198" s="9">
        <f>IF(M198="","",PRODUCT(M198,CPI!$B$112/P198))</f>
        <v>63148361.016501643</v>
      </c>
    </row>
    <row r="199" spans="1:17">
      <c r="A199" t="s">
        <v>956</v>
      </c>
      <c r="B199" t="s">
        <v>44</v>
      </c>
      <c r="C199" t="s">
        <v>45</v>
      </c>
      <c r="D199">
        <v>1981</v>
      </c>
      <c r="E199" t="s">
        <v>586</v>
      </c>
      <c r="F199">
        <v>5.5</v>
      </c>
      <c r="G199">
        <v>384</v>
      </c>
      <c r="H199" t="s">
        <v>957</v>
      </c>
      <c r="I199" t="s">
        <v>958</v>
      </c>
      <c r="J199" t="s">
        <v>959</v>
      </c>
      <c r="K199" t="s">
        <v>41</v>
      </c>
      <c r="L199">
        <v>2000000</v>
      </c>
      <c r="M199">
        <v>1791147</v>
      </c>
      <c r="N199" t="s">
        <v>941</v>
      </c>
      <c r="O199">
        <v>90</v>
      </c>
      <c r="P199" cm="1">
        <f t="array" ref="P199">_xlfn.XLOOKUP(D199, CPI!$A:A, CPI!$B:B)</f>
        <v>90.9</v>
      </c>
      <c r="Q199" s="9">
        <f>IF(M199="","",PRODUCT(M199,CPI!$B$112/P199))</f>
        <v>6003987.7986798668</v>
      </c>
    </row>
    <row r="200" spans="1:17">
      <c r="A200" t="s">
        <v>960</v>
      </c>
      <c r="B200" t="s">
        <v>27</v>
      </c>
      <c r="C200" t="s">
        <v>63</v>
      </c>
      <c r="D200">
        <v>1981</v>
      </c>
      <c r="E200" t="s">
        <v>961</v>
      </c>
      <c r="F200">
        <v>2.9</v>
      </c>
      <c r="G200">
        <v>674</v>
      </c>
      <c r="H200" t="s">
        <v>962</v>
      </c>
      <c r="I200" t="s">
        <v>962</v>
      </c>
      <c r="J200" t="s">
        <v>963</v>
      </c>
      <c r="K200" t="s">
        <v>41</v>
      </c>
      <c r="N200" t="s">
        <v>964</v>
      </c>
      <c r="O200">
        <v>82</v>
      </c>
      <c r="P200" cm="1">
        <f t="array" ref="P200">_xlfn.XLOOKUP(D200, CPI!$A:A, CPI!$B:B)</f>
        <v>90.9</v>
      </c>
      <c r="Q200" s="9" t="str">
        <f>IF(M200="","",PRODUCT(M200,CPI!$B$112/P200))</f>
        <v/>
      </c>
    </row>
    <row r="201" spans="1:17">
      <c r="A201" t="s">
        <v>965</v>
      </c>
      <c r="B201" t="s">
        <v>44</v>
      </c>
      <c r="C201" t="s">
        <v>52</v>
      </c>
      <c r="D201">
        <v>1981</v>
      </c>
      <c r="E201" t="s">
        <v>934</v>
      </c>
      <c r="F201">
        <v>5</v>
      </c>
      <c r="G201">
        <v>1200</v>
      </c>
      <c r="H201" t="s">
        <v>966</v>
      </c>
      <c r="I201" t="s">
        <v>967</v>
      </c>
      <c r="J201" t="s">
        <v>421</v>
      </c>
      <c r="K201" t="s">
        <v>41</v>
      </c>
      <c r="M201">
        <v>16000000</v>
      </c>
      <c r="N201" t="s">
        <v>253</v>
      </c>
      <c r="O201">
        <v>96</v>
      </c>
      <c r="P201" cm="1">
        <f t="array" ref="P201">_xlfn.XLOOKUP(D201, CPI!$A:A, CPI!$B:B)</f>
        <v>90.9</v>
      </c>
      <c r="Q201" s="9">
        <f>IF(M201="","",PRODUCT(M201,CPI!$B$112/P201))</f>
        <v>53632563.256325625</v>
      </c>
    </row>
    <row r="202" spans="1:17">
      <c r="A202" t="s">
        <v>968</v>
      </c>
      <c r="B202" t="s">
        <v>27</v>
      </c>
      <c r="C202" t="s">
        <v>115</v>
      </c>
      <c r="D202">
        <v>1981</v>
      </c>
      <c r="E202" t="s">
        <v>614</v>
      </c>
      <c r="F202">
        <v>5.8</v>
      </c>
      <c r="G202">
        <v>782</v>
      </c>
      <c r="H202" t="s">
        <v>419</v>
      </c>
      <c r="I202" t="s">
        <v>969</v>
      </c>
      <c r="J202" t="s">
        <v>970</v>
      </c>
      <c r="K202" t="s">
        <v>206</v>
      </c>
      <c r="M202">
        <v>6892098</v>
      </c>
      <c r="N202" t="s">
        <v>971</v>
      </c>
      <c r="O202">
        <v>112</v>
      </c>
      <c r="P202" cm="1">
        <f t="array" ref="P202">_xlfn.XLOOKUP(D202, CPI!$A:A, CPI!$B:B)</f>
        <v>90.9</v>
      </c>
      <c r="Q202" s="9">
        <f>IF(M202="","",PRODUCT(M202,CPI!$B$112/P202))</f>
        <v>23102555.122112207</v>
      </c>
    </row>
    <row r="203" spans="1:17">
      <c r="A203" t="s">
        <v>972</v>
      </c>
      <c r="B203" t="s">
        <v>973</v>
      </c>
      <c r="C203" t="s">
        <v>52</v>
      </c>
      <c r="D203">
        <v>1981</v>
      </c>
      <c r="E203" t="s">
        <v>974</v>
      </c>
      <c r="F203">
        <v>5.0999999999999996</v>
      </c>
      <c r="G203">
        <v>101</v>
      </c>
      <c r="H203" t="s">
        <v>975</v>
      </c>
      <c r="I203" t="s">
        <v>976</v>
      </c>
      <c r="J203" t="s">
        <v>977</v>
      </c>
      <c r="K203" t="s">
        <v>41</v>
      </c>
      <c r="N203" t="s">
        <v>978</v>
      </c>
      <c r="O203">
        <v>100</v>
      </c>
      <c r="P203" cm="1">
        <f t="array" ref="P203">_xlfn.XLOOKUP(D203, CPI!$A:A, CPI!$B:B)</f>
        <v>90.9</v>
      </c>
      <c r="Q203" s="9" t="str">
        <f>IF(M203="","",PRODUCT(M203,CPI!$B$112/P203))</f>
        <v/>
      </c>
    </row>
    <row r="204" spans="1:17">
      <c r="A204" t="s">
        <v>979</v>
      </c>
      <c r="B204" t="s">
        <v>27</v>
      </c>
      <c r="C204" t="s">
        <v>980</v>
      </c>
      <c r="D204">
        <v>1981</v>
      </c>
      <c r="E204" t="s">
        <v>531</v>
      </c>
      <c r="F204">
        <v>5.0999999999999996</v>
      </c>
      <c r="G204">
        <v>499</v>
      </c>
      <c r="H204" t="s">
        <v>981</v>
      </c>
      <c r="I204" t="s">
        <v>982</v>
      </c>
      <c r="J204" t="s">
        <v>983</v>
      </c>
      <c r="K204" t="s">
        <v>317</v>
      </c>
      <c r="M204">
        <v>12000000</v>
      </c>
      <c r="N204" t="s">
        <v>984</v>
      </c>
      <c r="O204">
        <v>91</v>
      </c>
      <c r="P204" cm="1">
        <f t="array" ref="P204">_xlfn.XLOOKUP(D204, CPI!$A:A, CPI!$B:B)</f>
        <v>90.9</v>
      </c>
      <c r="Q204" s="9">
        <f>IF(M204="","",PRODUCT(M204,CPI!$B$112/P204))</f>
        <v>40224422.442244217</v>
      </c>
    </row>
    <row r="205" spans="1:17">
      <c r="A205" t="s">
        <v>985</v>
      </c>
      <c r="B205" t="s">
        <v>458</v>
      </c>
      <c r="C205" t="s">
        <v>36</v>
      </c>
      <c r="D205">
        <v>1981</v>
      </c>
      <c r="E205" t="s">
        <v>986</v>
      </c>
      <c r="F205">
        <v>6.9</v>
      </c>
      <c r="G205">
        <v>1100</v>
      </c>
      <c r="H205" t="s">
        <v>987</v>
      </c>
      <c r="I205" t="s">
        <v>988</v>
      </c>
      <c r="J205" t="s">
        <v>988</v>
      </c>
      <c r="K205" t="s">
        <v>463</v>
      </c>
      <c r="M205">
        <v>17110</v>
      </c>
      <c r="N205" t="s">
        <v>989</v>
      </c>
      <c r="O205">
        <v>129</v>
      </c>
      <c r="P205" cm="1">
        <f t="array" ref="P205">_xlfn.XLOOKUP(D205, CPI!$A:A, CPI!$B:B)</f>
        <v>90.9</v>
      </c>
      <c r="Q205" s="9">
        <f>IF(M205="","",PRODUCT(M205,CPI!$B$112/P205))</f>
        <v>57353.322332233212</v>
      </c>
    </row>
    <row r="206" spans="1:17">
      <c r="A206" t="s">
        <v>990</v>
      </c>
      <c r="B206" t="s">
        <v>44</v>
      </c>
      <c r="C206" t="s">
        <v>28</v>
      </c>
      <c r="D206">
        <v>1981</v>
      </c>
      <c r="E206" t="s">
        <v>991</v>
      </c>
      <c r="F206">
        <v>6.3</v>
      </c>
      <c r="G206">
        <v>228</v>
      </c>
      <c r="H206" t="s">
        <v>992</v>
      </c>
      <c r="I206" t="s">
        <v>993</v>
      </c>
      <c r="J206" t="s">
        <v>370</v>
      </c>
      <c r="K206" t="s">
        <v>206</v>
      </c>
      <c r="M206">
        <v>1622898</v>
      </c>
      <c r="N206" t="s">
        <v>72</v>
      </c>
      <c r="O206">
        <v>94</v>
      </c>
      <c r="P206" cm="1">
        <f t="array" ref="P206">_xlfn.XLOOKUP(D206, CPI!$A:A, CPI!$B:B)</f>
        <v>90.9</v>
      </c>
      <c r="Q206" s="9">
        <f>IF(M206="","",PRODUCT(M206,CPI!$B$112/P206))</f>
        <v>5440011.2277227715</v>
      </c>
    </row>
    <row r="207" spans="1:17">
      <c r="A207" t="s">
        <v>994</v>
      </c>
      <c r="B207" t="s">
        <v>27</v>
      </c>
      <c r="C207" t="s">
        <v>52</v>
      </c>
      <c r="D207">
        <v>1982</v>
      </c>
      <c r="E207" t="s">
        <v>995</v>
      </c>
      <c r="F207">
        <v>7.2</v>
      </c>
      <c r="G207">
        <v>98000</v>
      </c>
      <c r="H207" t="s">
        <v>996</v>
      </c>
      <c r="I207" t="s">
        <v>997</v>
      </c>
      <c r="J207" t="s">
        <v>998</v>
      </c>
      <c r="K207" t="s">
        <v>41</v>
      </c>
      <c r="L207">
        <v>4500000</v>
      </c>
      <c r="M207">
        <v>27092880</v>
      </c>
      <c r="N207" t="s">
        <v>72</v>
      </c>
      <c r="O207">
        <v>90</v>
      </c>
      <c r="P207" cm="1">
        <f t="array" ref="P207">_xlfn.XLOOKUP(D207, CPI!$A:A, CPI!$B:B)</f>
        <v>96.5</v>
      </c>
      <c r="Q207" s="9">
        <f>IF(M207="","",PRODUCT(M207,CPI!$B$112/P207))</f>
        <v>85546119.54404144</v>
      </c>
    </row>
    <row r="208" spans="1:17">
      <c r="A208" t="s">
        <v>999</v>
      </c>
      <c r="B208" t="s">
        <v>27</v>
      </c>
      <c r="C208" t="s">
        <v>45</v>
      </c>
      <c r="D208">
        <v>1982</v>
      </c>
      <c r="E208" t="s">
        <v>1000</v>
      </c>
      <c r="F208">
        <v>8.1</v>
      </c>
      <c r="G208">
        <v>710000</v>
      </c>
      <c r="H208" t="s">
        <v>1001</v>
      </c>
      <c r="I208" t="s">
        <v>1002</v>
      </c>
      <c r="J208" t="s">
        <v>508</v>
      </c>
      <c r="K208" t="s">
        <v>41</v>
      </c>
      <c r="L208">
        <v>28000000</v>
      </c>
      <c r="M208">
        <v>41676878</v>
      </c>
      <c r="N208" t="s">
        <v>511</v>
      </c>
      <c r="O208">
        <v>117</v>
      </c>
      <c r="P208" cm="1">
        <f t="array" ref="P208">_xlfn.XLOOKUP(D208, CPI!$A:A, CPI!$B:B)</f>
        <v>96.5</v>
      </c>
      <c r="Q208" s="9">
        <f>IF(M208="","",PRODUCT(M208,CPI!$B$112/P208))</f>
        <v>131595282.14093263</v>
      </c>
    </row>
    <row r="209" spans="1:17">
      <c r="A209" t="s">
        <v>1003</v>
      </c>
      <c r="B209" t="s">
        <v>27</v>
      </c>
      <c r="C209" t="s">
        <v>63</v>
      </c>
      <c r="D209">
        <v>1982</v>
      </c>
      <c r="E209" t="s">
        <v>1000</v>
      </c>
      <c r="F209">
        <v>8.1</v>
      </c>
      <c r="G209">
        <v>382000</v>
      </c>
      <c r="H209" t="s">
        <v>137</v>
      </c>
      <c r="I209" t="s">
        <v>1004</v>
      </c>
      <c r="J209" t="s">
        <v>518</v>
      </c>
      <c r="K209" t="s">
        <v>41</v>
      </c>
      <c r="L209">
        <v>15000000</v>
      </c>
      <c r="M209">
        <v>19632053</v>
      </c>
      <c r="N209" t="s">
        <v>72</v>
      </c>
      <c r="O209">
        <v>109</v>
      </c>
      <c r="P209" cm="1">
        <f t="array" ref="P209">_xlfn.XLOOKUP(D209, CPI!$A:A, CPI!$B:B)</f>
        <v>96.5</v>
      </c>
      <c r="Q209" s="9">
        <f>IF(M209="","",PRODUCT(M209,CPI!$B$112/P209))</f>
        <v>61988461.648704655</v>
      </c>
    </row>
    <row r="210" spans="1:17">
      <c r="A210" t="s">
        <v>1005</v>
      </c>
      <c r="B210" t="s">
        <v>27</v>
      </c>
      <c r="C210" t="s">
        <v>45</v>
      </c>
      <c r="D210">
        <v>1982</v>
      </c>
      <c r="E210" t="s">
        <v>1006</v>
      </c>
      <c r="F210">
        <v>6.9</v>
      </c>
      <c r="G210">
        <v>141000</v>
      </c>
      <c r="H210" t="s">
        <v>1007</v>
      </c>
      <c r="I210" t="s">
        <v>1008</v>
      </c>
      <c r="J210" t="s">
        <v>1009</v>
      </c>
      <c r="K210" t="s">
        <v>41</v>
      </c>
      <c r="L210">
        <v>20000000</v>
      </c>
      <c r="M210">
        <v>68851475</v>
      </c>
      <c r="N210" t="s">
        <v>72</v>
      </c>
      <c r="O210">
        <v>129</v>
      </c>
      <c r="P210" cm="1">
        <f t="array" ref="P210">_xlfn.XLOOKUP(D210, CPI!$A:A, CPI!$B:B)</f>
        <v>96.5</v>
      </c>
      <c r="Q210" s="9">
        <f>IF(M210="","",PRODUCT(M210,CPI!$B$112/P210))</f>
        <v>217399424.17098445</v>
      </c>
    </row>
    <row r="211" spans="1:17">
      <c r="A211" t="s">
        <v>1010</v>
      </c>
      <c r="B211" t="s">
        <v>44</v>
      </c>
      <c r="C211" t="s">
        <v>248</v>
      </c>
      <c r="D211">
        <v>1982</v>
      </c>
      <c r="E211" t="s">
        <v>1011</v>
      </c>
      <c r="F211">
        <v>7.8</v>
      </c>
      <c r="G211">
        <v>381000</v>
      </c>
      <c r="H211" t="s">
        <v>506</v>
      </c>
      <c r="I211" t="s">
        <v>1012</v>
      </c>
      <c r="J211" t="s">
        <v>1013</v>
      </c>
      <c r="K211" t="s">
        <v>41</v>
      </c>
      <c r="L211">
        <v>10500000</v>
      </c>
      <c r="M211">
        <v>792910554</v>
      </c>
      <c r="N211" t="s">
        <v>72</v>
      </c>
      <c r="O211">
        <v>115</v>
      </c>
      <c r="P211" cm="1">
        <f t="array" ref="P211">_xlfn.XLOOKUP(D211, CPI!$A:A, CPI!$B:B)</f>
        <v>96.5</v>
      </c>
      <c r="Q211" s="9">
        <f>IF(M211="","",PRODUCT(M211,CPI!$B$112/P211))</f>
        <v>2503625345.1170983</v>
      </c>
    </row>
    <row r="212" spans="1:17">
      <c r="A212" t="s">
        <v>1014</v>
      </c>
      <c r="B212" t="s">
        <v>27</v>
      </c>
      <c r="C212" t="s">
        <v>45</v>
      </c>
      <c r="D212">
        <v>1982</v>
      </c>
      <c r="E212" t="s">
        <v>1015</v>
      </c>
      <c r="F212">
        <v>7.7</v>
      </c>
      <c r="G212">
        <v>234000</v>
      </c>
      <c r="H212" t="s">
        <v>1016</v>
      </c>
      <c r="I212" t="s">
        <v>1017</v>
      </c>
      <c r="J212" t="s">
        <v>772</v>
      </c>
      <c r="K212" t="s">
        <v>41</v>
      </c>
      <c r="L212">
        <v>15000000</v>
      </c>
      <c r="M212">
        <v>125212904</v>
      </c>
      <c r="N212" t="s">
        <v>1018</v>
      </c>
      <c r="O212">
        <v>93</v>
      </c>
      <c r="P212" cm="1">
        <f t="array" ref="P212">_xlfn.XLOOKUP(D212, CPI!$A:A, CPI!$B:B)</f>
        <v>96.5</v>
      </c>
      <c r="Q212" s="9">
        <f>IF(M212="","",PRODUCT(M212,CPI!$B$112/P212))</f>
        <v>395361366.30880827</v>
      </c>
    </row>
    <row r="213" spans="1:17">
      <c r="A213" t="s">
        <v>1019</v>
      </c>
      <c r="B213" t="s">
        <v>27</v>
      </c>
      <c r="C213" t="s">
        <v>28</v>
      </c>
      <c r="D213">
        <v>1982</v>
      </c>
      <c r="E213" t="s">
        <v>995</v>
      </c>
      <c r="F213">
        <v>7</v>
      </c>
      <c r="G213">
        <v>52000</v>
      </c>
      <c r="H213" t="s">
        <v>1020</v>
      </c>
      <c r="I213" t="s">
        <v>1021</v>
      </c>
      <c r="J213" t="s">
        <v>195</v>
      </c>
      <c r="K213" t="s">
        <v>41</v>
      </c>
      <c r="L213">
        <v>7500000</v>
      </c>
      <c r="M213">
        <v>129795554</v>
      </c>
      <c r="N213" t="s">
        <v>149</v>
      </c>
      <c r="O213">
        <v>124</v>
      </c>
      <c r="P213" cm="1">
        <f t="array" ref="P213">_xlfn.XLOOKUP(D213, CPI!$A:A, CPI!$B:B)</f>
        <v>96.5</v>
      </c>
      <c r="Q213" s="9">
        <f>IF(M213="","",PRODUCT(M213,CPI!$B$112/P213))</f>
        <v>409831143.04455954</v>
      </c>
    </row>
    <row r="214" spans="1:17">
      <c r="A214" t="s">
        <v>1022</v>
      </c>
      <c r="B214" t="s">
        <v>44</v>
      </c>
      <c r="C214" t="s">
        <v>52</v>
      </c>
      <c r="D214">
        <v>1982</v>
      </c>
      <c r="E214" t="s">
        <v>1011</v>
      </c>
      <c r="F214">
        <v>4.4000000000000004</v>
      </c>
      <c r="G214">
        <v>34000</v>
      </c>
      <c r="H214" t="s">
        <v>1023</v>
      </c>
      <c r="I214" t="s">
        <v>1024</v>
      </c>
      <c r="J214" t="s">
        <v>1025</v>
      </c>
      <c r="K214" t="s">
        <v>41</v>
      </c>
      <c r="L214">
        <v>13200000</v>
      </c>
      <c r="M214">
        <v>15171476</v>
      </c>
      <c r="N214" t="s">
        <v>55</v>
      </c>
      <c r="O214">
        <v>115</v>
      </c>
      <c r="P214" cm="1">
        <f t="array" ref="P214">_xlfn.XLOOKUP(D214, CPI!$A:A, CPI!$B:B)</f>
        <v>96.5</v>
      </c>
      <c r="Q214" s="9">
        <f>IF(M214="","",PRODUCT(M214,CPI!$B$112/P214))</f>
        <v>47904131.991709843</v>
      </c>
    </row>
    <row r="215" spans="1:17">
      <c r="A215" t="s">
        <v>1026</v>
      </c>
      <c r="B215" t="s">
        <v>44</v>
      </c>
      <c r="C215" t="s">
        <v>52</v>
      </c>
      <c r="D215">
        <v>1982</v>
      </c>
      <c r="E215" t="s">
        <v>1027</v>
      </c>
      <c r="F215">
        <v>6.6</v>
      </c>
      <c r="G215">
        <v>41000</v>
      </c>
      <c r="H215" t="s">
        <v>443</v>
      </c>
      <c r="I215" t="s">
        <v>1028</v>
      </c>
      <c r="J215" t="s">
        <v>1029</v>
      </c>
      <c r="K215" t="s">
        <v>41</v>
      </c>
      <c r="L215">
        <v>50000000</v>
      </c>
      <c r="M215">
        <v>57063861</v>
      </c>
      <c r="N215" t="s">
        <v>42</v>
      </c>
      <c r="O215">
        <v>127</v>
      </c>
      <c r="P215" cm="1">
        <f t="array" ref="P215">_xlfn.XLOOKUP(D215, CPI!$A:A, CPI!$B:B)</f>
        <v>96.5</v>
      </c>
      <c r="Q215" s="9">
        <f>IF(M215="","",PRODUCT(M215,CPI!$B$112/P215))</f>
        <v>180179880.27668393</v>
      </c>
    </row>
    <row r="216" spans="1:17">
      <c r="A216" t="s">
        <v>1030</v>
      </c>
      <c r="B216" t="s">
        <v>44</v>
      </c>
      <c r="C216" t="s">
        <v>63</v>
      </c>
      <c r="D216">
        <v>1982</v>
      </c>
      <c r="E216" t="s">
        <v>1031</v>
      </c>
      <c r="F216">
        <v>7.3</v>
      </c>
      <c r="G216">
        <v>148000</v>
      </c>
      <c r="H216" t="s">
        <v>745</v>
      </c>
      <c r="I216" t="s">
        <v>506</v>
      </c>
      <c r="J216" t="s">
        <v>1032</v>
      </c>
      <c r="K216" t="s">
        <v>41</v>
      </c>
      <c r="L216">
        <v>10700000</v>
      </c>
      <c r="M216">
        <v>77142388</v>
      </c>
      <c r="N216" t="s">
        <v>129</v>
      </c>
      <c r="O216">
        <v>114</v>
      </c>
      <c r="P216" cm="1">
        <f t="array" ref="P216">_xlfn.XLOOKUP(D216, CPI!$A:A, CPI!$B:B)</f>
        <v>96.5</v>
      </c>
      <c r="Q216" s="9">
        <f>IF(M216="","",PRODUCT(M216,CPI!$B$112/P216))</f>
        <v>243578089.36373055</v>
      </c>
    </row>
    <row r="217" spans="1:17">
      <c r="A217" t="s">
        <v>1033</v>
      </c>
      <c r="B217" t="s">
        <v>27</v>
      </c>
      <c r="C217" t="s">
        <v>45</v>
      </c>
      <c r="D217">
        <v>1982</v>
      </c>
      <c r="E217" t="s">
        <v>1034</v>
      </c>
      <c r="F217">
        <v>6.9</v>
      </c>
      <c r="G217">
        <v>73000</v>
      </c>
      <c r="H217" t="s">
        <v>88</v>
      </c>
      <c r="I217" t="s">
        <v>938</v>
      </c>
      <c r="J217" t="s">
        <v>1035</v>
      </c>
      <c r="K217" t="s">
        <v>41</v>
      </c>
      <c r="L217">
        <v>12000000</v>
      </c>
      <c r="M217">
        <v>78868508</v>
      </c>
      <c r="N217" t="s">
        <v>55</v>
      </c>
      <c r="O217">
        <v>96</v>
      </c>
      <c r="P217" cm="1">
        <f t="array" ref="P217">_xlfn.XLOOKUP(D217, CPI!$A:A, CPI!$B:B)</f>
        <v>96.5</v>
      </c>
      <c r="Q217" s="9">
        <f>IF(M217="","",PRODUCT(M217,CPI!$B$112/P217))</f>
        <v>249028335.62279791</v>
      </c>
    </row>
    <row r="218" spans="1:17">
      <c r="A218" t="s">
        <v>1036</v>
      </c>
      <c r="B218" t="s">
        <v>44</v>
      </c>
      <c r="C218" t="s">
        <v>45</v>
      </c>
      <c r="D218">
        <v>1982</v>
      </c>
      <c r="E218" t="s">
        <v>1031</v>
      </c>
      <c r="F218">
        <v>7.7</v>
      </c>
      <c r="G218">
        <v>115000</v>
      </c>
      <c r="H218" t="s">
        <v>1037</v>
      </c>
      <c r="I218" t="s">
        <v>1038</v>
      </c>
      <c r="J218" t="s">
        <v>1039</v>
      </c>
      <c r="K218" t="s">
        <v>41</v>
      </c>
      <c r="L218">
        <v>11200000</v>
      </c>
      <c r="M218">
        <v>78912963</v>
      </c>
      <c r="N218" t="s">
        <v>55</v>
      </c>
      <c r="O218">
        <v>113</v>
      </c>
      <c r="P218" cm="1">
        <f t="array" ref="P218">_xlfn.XLOOKUP(D218, CPI!$A:A, CPI!$B:B)</f>
        <v>96.5</v>
      </c>
      <c r="Q218" s="9">
        <f>IF(M218="","",PRODUCT(M218,CPI!$B$112/P218))</f>
        <v>249168702.86113986</v>
      </c>
    </row>
    <row r="219" spans="1:17">
      <c r="A219" t="s">
        <v>1040</v>
      </c>
      <c r="B219" t="s">
        <v>27</v>
      </c>
      <c r="C219" t="s">
        <v>36</v>
      </c>
      <c r="D219">
        <v>1982</v>
      </c>
      <c r="E219" t="s">
        <v>1041</v>
      </c>
      <c r="F219">
        <v>4.9000000000000004</v>
      </c>
      <c r="G219">
        <v>2500</v>
      </c>
      <c r="H219" t="s">
        <v>1042</v>
      </c>
      <c r="I219" t="s">
        <v>1042</v>
      </c>
      <c r="J219" t="s">
        <v>1043</v>
      </c>
      <c r="K219" t="s">
        <v>206</v>
      </c>
      <c r="M219">
        <v>5588800</v>
      </c>
      <c r="N219" t="s">
        <v>664</v>
      </c>
      <c r="O219">
        <v>100</v>
      </c>
      <c r="P219" cm="1">
        <f t="array" ref="P219">_xlfn.XLOOKUP(D219, CPI!$A:A, CPI!$B:B)</f>
        <v>96.5</v>
      </c>
      <c r="Q219" s="9">
        <f>IF(M219="","",PRODUCT(M219,CPI!$B$112/P219))</f>
        <v>17646708.393782381</v>
      </c>
    </row>
    <row r="220" spans="1:17">
      <c r="A220" t="s">
        <v>1044</v>
      </c>
      <c r="B220" t="s">
        <v>27</v>
      </c>
      <c r="C220" t="s">
        <v>52</v>
      </c>
      <c r="D220">
        <v>1982</v>
      </c>
      <c r="E220" t="s">
        <v>1045</v>
      </c>
      <c r="F220">
        <v>6.3</v>
      </c>
      <c r="G220">
        <v>8100</v>
      </c>
      <c r="H220" t="s">
        <v>1046</v>
      </c>
      <c r="I220" t="s">
        <v>1046</v>
      </c>
      <c r="J220" t="s">
        <v>1047</v>
      </c>
      <c r="K220" t="s">
        <v>41</v>
      </c>
      <c r="M220">
        <v>5829781</v>
      </c>
      <c r="N220" t="s">
        <v>1048</v>
      </c>
      <c r="O220">
        <v>92</v>
      </c>
      <c r="P220" cm="1">
        <f t="array" ref="P220">_xlfn.XLOOKUP(D220, CPI!$A:A, CPI!$B:B)</f>
        <v>96.5</v>
      </c>
      <c r="Q220" s="9">
        <f>IF(M220="","",PRODUCT(M220,CPI!$B$112/P220))</f>
        <v>18407609.022797927</v>
      </c>
    </row>
    <row r="221" spans="1:17">
      <c r="A221" t="s">
        <v>1049</v>
      </c>
      <c r="B221" t="s">
        <v>27</v>
      </c>
      <c r="C221" t="s">
        <v>28</v>
      </c>
      <c r="D221">
        <v>1982</v>
      </c>
      <c r="E221" t="s">
        <v>1050</v>
      </c>
      <c r="F221">
        <v>7.6</v>
      </c>
      <c r="G221">
        <v>44000</v>
      </c>
      <c r="H221" t="s">
        <v>943</v>
      </c>
      <c r="I221" t="s">
        <v>1051</v>
      </c>
      <c r="J221" t="s">
        <v>758</v>
      </c>
      <c r="K221" t="s">
        <v>33</v>
      </c>
      <c r="L221">
        <v>12000000</v>
      </c>
      <c r="M221">
        <v>30036000</v>
      </c>
      <c r="N221" t="s">
        <v>1052</v>
      </c>
      <c r="O221">
        <v>150</v>
      </c>
      <c r="P221" cm="1">
        <f t="array" ref="P221">_xlfn.XLOOKUP(D221, CPI!$A:A, CPI!$B:B)</f>
        <v>96.5</v>
      </c>
      <c r="Q221" s="9">
        <f>IF(M221="","",PRODUCT(M221,CPI!$B$112/P221))</f>
        <v>94839059.06735751</v>
      </c>
    </row>
    <row r="222" spans="1:17">
      <c r="A222" t="s">
        <v>1053</v>
      </c>
      <c r="B222" t="s">
        <v>44</v>
      </c>
      <c r="C222" t="s">
        <v>74</v>
      </c>
      <c r="D222">
        <v>1982</v>
      </c>
      <c r="E222" t="s">
        <v>1054</v>
      </c>
      <c r="F222">
        <v>8</v>
      </c>
      <c r="G222">
        <v>220000</v>
      </c>
      <c r="H222" t="s">
        <v>1055</v>
      </c>
      <c r="I222" t="s">
        <v>1056</v>
      </c>
      <c r="J222" t="s">
        <v>1057</v>
      </c>
      <c r="K222" t="s">
        <v>33</v>
      </c>
      <c r="L222">
        <v>22000000</v>
      </c>
      <c r="M222">
        <v>52767889</v>
      </c>
      <c r="N222" t="s">
        <v>1058</v>
      </c>
      <c r="O222">
        <v>191</v>
      </c>
      <c r="P222" cm="1">
        <f t="array" ref="P222">_xlfn.XLOOKUP(D222, CPI!$A:A, CPI!$B:B)</f>
        <v>96.5</v>
      </c>
      <c r="Q222" s="9">
        <f>IF(M222="","",PRODUCT(M222,CPI!$B$112/P222))</f>
        <v>166615293.03937823</v>
      </c>
    </row>
    <row r="223" spans="1:17">
      <c r="A223" t="s">
        <v>1059</v>
      </c>
      <c r="B223" t="s">
        <v>44</v>
      </c>
      <c r="C223" t="s">
        <v>52</v>
      </c>
      <c r="D223">
        <v>1982</v>
      </c>
      <c r="E223" t="s">
        <v>1060</v>
      </c>
      <c r="F223">
        <v>7.4</v>
      </c>
      <c r="G223">
        <v>100000</v>
      </c>
      <c r="H223" t="s">
        <v>631</v>
      </c>
      <c r="I223" t="s">
        <v>1061</v>
      </c>
      <c r="J223" t="s">
        <v>1062</v>
      </c>
      <c r="K223" t="s">
        <v>41</v>
      </c>
      <c r="L223">
        <v>21000000</v>
      </c>
      <c r="M223">
        <v>177200000</v>
      </c>
      <c r="N223" t="s">
        <v>42</v>
      </c>
      <c r="O223">
        <v>116</v>
      </c>
      <c r="P223" cm="1">
        <f t="array" ref="P223">_xlfn.XLOOKUP(D223, CPI!$A:A, CPI!$B:B)</f>
        <v>96.5</v>
      </c>
      <c r="Q223" s="9">
        <f>IF(M223="","",PRODUCT(M223,CPI!$B$112/P223))</f>
        <v>559511295.33678758</v>
      </c>
    </row>
    <row r="224" spans="1:17">
      <c r="A224" t="s">
        <v>1063</v>
      </c>
      <c r="B224" t="s">
        <v>44</v>
      </c>
      <c r="C224" t="s">
        <v>45</v>
      </c>
      <c r="D224">
        <v>1982</v>
      </c>
      <c r="E224" t="s">
        <v>498</v>
      </c>
      <c r="F224">
        <v>6.8</v>
      </c>
      <c r="G224">
        <v>115000</v>
      </c>
      <c r="H224" t="s">
        <v>1064</v>
      </c>
      <c r="I224" t="s">
        <v>1064</v>
      </c>
      <c r="J224" t="s">
        <v>673</v>
      </c>
      <c r="K224" t="s">
        <v>41</v>
      </c>
      <c r="L224">
        <v>17000000</v>
      </c>
      <c r="M224">
        <v>33000525</v>
      </c>
      <c r="N224" t="s">
        <v>253</v>
      </c>
      <c r="O224">
        <v>96</v>
      </c>
      <c r="P224" cm="1">
        <f t="array" ref="P224">_xlfn.XLOOKUP(D224, CPI!$A:A, CPI!$B:B)</f>
        <v>96.5</v>
      </c>
      <c r="Q224" s="9">
        <f>IF(M224="","",PRODUCT(M224,CPI!$B$112/P224))</f>
        <v>104199585.15544041</v>
      </c>
    </row>
    <row r="225" spans="1:17">
      <c r="A225" t="s">
        <v>1065</v>
      </c>
      <c r="B225" t="s">
        <v>348</v>
      </c>
      <c r="C225" t="s">
        <v>401</v>
      </c>
      <c r="D225">
        <v>1982</v>
      </c>
      <c r="E225" t="s">
        <v>1066</v>
      </c>
      <c r="F225">
        <v>7.6</v>
      </c>
      <c r="G225">
        <v>37000</v>
      </c>
      <c r="H225" t="s">
        <v>1067</v>
      </c>
      <c r="I225" t="s">
        <v>1068</v>
      </c>
      <c r="J225" t="s">
        <v>1069</v>
      </c>
      <c r="K225" t="s">
        <v>41</v>
      </c>
      <c r="L225">
        <v>7000000</v>
      </c>
      <c r="M225">
        <v>14665733</v>
      </c>
      <c r="N225" t="s">
        <v>1070</v>
      </c>
      <c r="O225">
        <v>82</v>
      </c>
      <c r="P225" cm="1">
        <f t="array" ref="P225">_xlfn.XLOOKUP(D225, CPI!$A:A, CPI!$B:B)</f>
        <v>96.5</v>
      </c>
      <c r="Q225" s="9">
        <f>IF(M225="","",PRODUCT(M225,CPI!$B$112/P225))</f>
        <v>46307241.918134712</v>
      </c>
    </row>
    <row r="226" spans="1:17">
      <c r="A226" t="s">
        <v>1071</v>
      </c>
      <c r="B226" t="s">
        <v>44</v>
      </c>
      <c r="C226" t="s">
        <v>52</v>
      </c>
      <c r="D226">
        <v>1982</v>
      </c>
      <c r="E226" t="s">
        <v>1072</v>
      </c>
      <c r="F226">
        <v>7.8</v>
      </c>
      <c r="G226">
        <v>94000</v>
      </c>
      <c r="H226" t="s">
        <v>76</v>
      </c>
      <c r="I226" t="s">
        <v>1073</v>
      </c>
      <c r="J226" t="s">
        <v>78</v>
      </c>
      <c r="K226" t="s">
        <v>41</v>
      </c>
      <c r="L226">
        <v>20000000</v>
      </c>
      <c r="M226">
        <v>2536242</v>
      </c>
      <c r="N226" t="s">
        <v>1074</v>
      </c>
      <c r="O226">
        <v>109</v>
      </c>
      <c r="P226" cm="1">
        <f t="array" ref="P226">_xlfn.XLOOKUP(D226, CPI!$A:A, CPI!$B:B)</f>
        <v>96.5</v>
      </c>
      <c r="Q226" s="9">
        <f>IF(M226="","",PRODUCT(M226,CPI!$B$112/P226))</f>
        <v>8008216.9678756474</v>
      </c>
    </row>
    <row r="227" spans="1:17">
      <c r="A227" t="s">
        <v>1075</v>
      </c>
      <c r="B227" t="s">
        <v>44</v>
      </c>
      <c r="C227" t="s">
        <v>28</v>
      </c>
      <c r="D227">
        <v>1982</v>
      </c>
      <c r="E227" t="s">
        <v>1076</v>
      </c>
      <c r="F227">
        <v>6.8</v>
      </c>
      <c r="G227">
        <v>179000</v>
      </c>
      <c r="H227" t="s">
        <v>772</v>
      </c>
      <c r="I227" t="s">
        <v>772</v>
      </c>
      <c r="J227" t="s">
        <v>772</v>
      </c>
      <c r="K227" t="s">
        <v>41</v>
      </c>
      <c r="L227">
        <v>17000000</v>
      </c>
      <c r="M227">
        <v>125052686</v>
      </c>
      <c r="N227" t="s">
        <v>79</v>
      </c>
      <c r="O227">
        <v>99</v>
      </c>
      <c r="P227" cm="1">
        <f t="array" ref="P227">_xlfn.XLOOKUP(D227, CPI!$A:A, CPI!$B:B)</f>
        <v>96.5</v>
      </c>
      <c r="Q227" s="9">
        <f>IF(M227="","",PRODUCT(M227,CPI!$B$112/P227))</f>
        <v>394855475.89844555</v>
      </c>
    </row>
    <row r="228" spans="1:17">
      <c r="A228" t="s">
        <v>1077</v>
      </c>
      <c r="B228" t="s">
        <v>44</v>
      </c>
      <c r="C228" t="s">
        <v>45</v>
      </c>
      <c r="D228">
        <v>1982</v>
      </c>
      <c r="E228" t="s">
        <v>1078</v>
      </c>
      <c r="F228">
        <v>6.2</v>
      </c>
      <c r="G228">
        <v>22000</v>
      </c>
      <c r="H228" t="s">
        <v>1079</v>
      </c>
      <c r="I228" t="s">
        <v>1079</v>
      </c>
      <c r="J228" t="s">
        <v>1080</v>
      </c>
      <c r="K228" t="s">
        <v>41</v>
      </c>
      <c r="L228">
        <v>8000000</v>
      </c>
      <c r="M228">
        <v>14056528</v>
      </c>
      <c r="N228" t="s">
        <v>1081</v>
      </c>
      <c r="O228">
        <v>118</v>
      </c>
      <c r="P228" cm="1">
        <f t="array" ref="P228">_xlfn.XLOOKUP(D228, CPI!$A:A, CPI!$B:B)</f>
        <v>96.5</v>
      </c>
      <c r="Q228" s="9">
        <f>IF(M228="","",PRODUCT(M228,CPI!$B$112/P228))</f>
        <v>44383669.239378236</v>
      </c>
    </row>
    <row r="229" spans="1:17">
      <c r="A229" t="s">
        <v>1082</v>
      </c>
      <c r="B229" t="s">
        <v>27</v>
      </c>
      <c r="C229" t="s">
        <v>52</v>
      </c>
      <c r="D229">
        <v>1982</v>
      </c>
      <c r="E229" t="s">
        <v>1083</v>
      </c>
      <c r="F229">
        <v>6.9</v>
      </c>
      <c r="G229">
        <v>44000</v>
      </c>
      <c r="H229" t="s">
        <v>1084</v>
      </c>
      <c r="I229" t="s">
        <v>31</v>
      </c>
      <c r="J229" t="s">
        <v>1085</v>
      </c>
      <c r="K229" t="s">
        <v>41</v>
      </c>
      <c r="L229">
        <v>8000000</v>
      </c>
      <c r="M229">
        <v>21028755</v>
      </c>
      <c r="N229" t="s">
        <v>1086</v>
      </c>
      <c r="O229">
        <v>120</v>
      </c>
      <c r="P229" cm="1">
        <f t="array" ref="P229">_xlfn.XLOOKUP(D229, CPI!$A:A, CPI!$B:B)</f>
        <v>96.5</v>
      </c>
      <c r="Q229" s="9">
        <f>IF(M229="","",PRODUCT(M229,CPI!$B$112/P229))</f>
        <v>66398566.305699475</v>
      </c>
    </row>
    <row r="230" spans="1:17">
      <c r="A230" t="s">
        <v>1087</v>
      </c>
      <c r="B230" t="s">
        <v>44</v>
      </c>
      <c r="C230" t="s">
        <v>36</v>
      </c>
      <c r="D230">
        <v>1982</v>
      </c>
      <c r="E230" t="s">
        <v>1088</v>
      </c>
      <c r="F230">
        <v>7.3</v>
      </c>
      <c r="G230">
        <v>8200</v>
      </c>
      <c r="H230" t="s">
        <v>544</v>
      </c>
      <c r="I230" t="s">
        <v>1089</v>
      </c>
      <c r="J230" t="s">
        <v>159</v>
      </c>
      <c r="K230" t="s">
        <v>259</v>
      </c>
      <c r="L230">
        <v>3500000</v>
      </c>
      <c r="M230">
        <v>20659423</v>
      </c>
      <c r="N230" t="s">
        <v>1090</v>
      </c>
      <c r="O230">
        <v>102</v>
      </c>
      <c r="P230" cm="1">
        <f t="array" ref="P230">_xlfn.XLOOKUP(D230, CPI!$A:A, CPI!$B:B)</f>
        <v>96.5</v>
      </c>
      <c r="Q230" s="9">
        <f>IF(M230="","",PRODUCT(M230,CPI!$B$112/P230))</f>
        <v>65232395.731606215</v>
      </c>
    </row>
    <row r="231" spans="1:17">
      <c r="A231" t="s">
        <v>1091</v>
      </c>
      <c r="B231" t="s">
        <v>27</v>
      </c>
      <c r="C231" t="s">
        <v>28</v>
      </c>
      <c r="D231">
        <v>1982</v>
      </c>
      <c r="E231" t="s">
        <v>928</v>
      </c>
      <c r="F231">
        <v>8</v>
      </c>
      <c r="G231">
        <v>78000</v>
      </c>
      <c r="H231" t="s">
        <v>126</v>
      </c>
      <c r="I231" t="s">
        <v>1092</v>
      </c>
      <c r="J231" t="s">
        <v>1093</v>
      </c>
      <c r="K231" t="s">
        <v>33</v>
      </c>
      <c r="L231">
        <v>12000000</v>
      </c>
      <c r="M231">
        <v>22265763</v>
      </c>
      <c r="N231" t="s">
        <v>1094</v>
      </c>
      <c r="O231">
        <v>95</v>
      </c>
      <c r="P231" cm="1">
        <f t="array" ref="P231">_xlfn.XLOOKUP(D231, CPI!$A:A, CPI!$B:B)</f>
        <v>96.5</v>
      </c>
      <c r="Q231" s="9">
        <f>IF(M231="","",PRODUCT(M231,CPI!$B$112/P231))</f>
        <v>70304435.089119166</v>
      </c>
    </row>
    <row r="232" spans="1:17">
      <c r="A232" t="s">
        <v>1095</v>
      </c>
      <c r="B232" t="s">
        <v>27</v>
      </c>
      <c r="C232" t="s">
        <v>162</v>
      </c>
      <c r="D232">
        <v>1982</v>
      </c>
      <c r="E232" t="s">
        <v>1096</v>
      </c>
      <c r="F232">
        <v>6.2</v>
      </c>
      <c r="G232">
        <v>20000</v>
      </c>
      <c r="H232" t="s">
        <v>194</v>
      </c>
      <c r="I232" t="s">
        <v>1097</v>
      </c>
      <c r="J232" t="s">
        <v>1098</v>
      </c>
      <c r="K232" t="s">
        <v>41</v>
      </c>
      <c r="L232">
        <v>18000000</v>
      </c>
      <c r="M232">
        <v>7000000</v>
      </c>
      <c r="N232" t="s">
        <v>1099</v>
      </c>
      <c r="O232">
        <v>118</v>
      </c>
      <c r="P232" cm="1">
        <f t="array" ref="P232">_xlfn.XLOOKUP(D232, CPI!$A:A, CPI!$B:B)</f>
        <v>96.5</v>
      </c>
      <c r="Q232" s="9">
        <f>IF(M232="","",PRODUCT(M232,CPI!$B$112/P232))</f>
        <v>22102590.673575129</v>
      </c>
    </row>
    <row r="233" spans="1:17">
      <c r="A233" t="s">
        <v>1100</v>
      </c>
      <c r="B233" t="s">
        <v>27</v>
      </c>
      <c r="C233" t="s">
        <v>28</v>
      </c>
      <c r="D233">
        <v>1982</v>
      </c>
      <c r="E233" t="s">
        <v>1101</v>
      </c>
      <c r="F233">
        <v>8.1</v>
      </c>
      <c r="G233">
        <v>59000</v>
      </c>
      <c r="H233" t="s">
        <v>1102</v>
      </c>
      <c r="I233" t="s">
        <v>1102</v>
      </c>
      <c r="J233" t="s">
        <v>1103</v>
      </c>
      <c r="K233" t="s">
        <v>1104</v>
      </c>
      <c r="L233">
        <v>6000000</v>
      </c>
      <c r="M233">
        <v>6795771</v>
      </c>
      <c r="N233" t="s">
        <v>1105</v>
      </c>
      <c r="O233">
        <v>188</v>
      </c>
      <c r="P233" cm="1">
        <f t="array" ref="P233">_xlfn.XLOOKUP(D233, CPI!$A:A, CPI!$B:B)</f>
        <v>96.5</v>
      </c>
      <c r="Q233" s="9">
        <f>IF(M233="","",PRODUCT(M233,CPI!$B$112/P233))</f>
        <v>21457734.960621759</v>
      </c>
    </row>
    <row r="234" spans="1:17">
      <c r="A234" t="s">
        <v>1106</v>
      </c>
      <c r="B234" t="s">
        <v>27</v>
      </c>
      <c r="C234" t="s">
        <v>63</v>
      </c>
      <c r="D234">
        <v>1982</v>
      </c>
      <c r="E234" t="s">
        <v>995</v>
      </c>
      <c r="F234">
        <v>5.7</v>
      </c>
      <c r="G234">
        <v>49000</v>
      </c>
      <c r="H234" t="s">
        <v>587</v>
      </c>
      <c r="I234" t="s">
        <v>1107</v>
      </c>
      <c r="J234" t="s">
        <v>1108</v>
      </c>
      <c r="K234" t="s">
        <v>41</v>
      </c>
      <c r="L234">
        <v>2300000</v>
      </c>
      <c r="M234">
        <v>36690067</v>
      </c>
      <c r="N234" t="s">
        <v>55</v>
      </c>
      <c r="O234">
        <v>95</v>
      </c>
      <c r="P234" cm="1">
        <f t="array" ref="P234">_xlfn.XLOOKUP(D234, CPI!$A:A, CPI!$B:B)</f>
        <v>96.5</v>
      </c>
      <c r="Q234" s="9">
        <f>IF(M234="","",PRODUCT(M234,CPI!$B$112/P234))</f>
        <v>115849361.81243522</v>
      </c>
    </row>
    <row r="235" spans="1:17">
      <c r="A235" t="s">
        <v>1109</v>
      </c>
      <c r="B235" t="s">
        <v>44</v>
      </c>
      <c r="C235" t="s">
        <v>45</v>
      </c>
      <c r="D235">
        <v>1982</v>
      </c>
      <c r="E235" t="s">
        <v>1027</v>
      </c>
      <c r="F235">
        <v>6</v>
      </c>
      <c r="G235">
        <v>26000</v>
      </c>
      <c r="H235" t="s">
        <v>96</v>
      </c>
      <c r="I235" t="s">
        <v>1110</v>
      </c>
      <c r="J235" t="s">
        <v>96</v>
      </c>
      <c r="K235" t="s">
        <v>41</v>
      </c>
      <c r="L235">
        <v>18000000</v>
      </c>
      <c r="M235">
        <v>46708276</v>
      </c>
      <c r="N235" t="s">
        <v>366</v>
      </c>
      <c r="O235">
        <v>136</v>
      </c>
      <c r="P235" cm="1">
        <f t="array" ref="P235">_xlfn.XLOOKUP(D235, CPI!$A:A, CPI!$B:B)</f>
        <v>96.5</v>
      </c>
      <c r="Q235" s="9">
        <f>IF(M235="","",PRODUCT(M235,CPI!$B$112/P235))</f>
        <v>147481986.49948186</v>
      </c>
    </row>
    <row r="236" spans="1:17">
      <c r="A236" t="s">
        <v>1111</v>
      </c>
      <c r="B236" t="s">
        <v>27</v>
      </c>
      <c r="C236" t="s">
        <v>63</v>
      </c>
      <c r="D236">
        <v>1982</v>
      </c>
      <c r="E236" t="s">
        <v>1015</v>
      </c>
      <c r="F236">
        <v>5</v>
      </c>
      <c r="G236">
        <v>45000</v>
      </c>
      <c r="H236" t="s">
        <v>1112</v>
      </c>
      <c r="I236" t="s">
        <v>1112</v>
      </c>
      <c r="J236" t="s">
        <v>1113</v>
      </c>
      <c r="K236" t="s">
        <v>41</v>
      </c>
      <c r="L236">
        <v>2500000</v>
      </c>
      <c r="M236">
        <v>14400000</v>
      </c>
      <c r="N236" t="s">
        <v>604</v>
      </c>
      <c r="O236">
        <v>98</v>
      </c>
      <c r="P236" cm="1">
        <f t="array" ref="P236">_xlfn.XLOOKUP(D236, CPI!$A:A, CPI!$B:B)</f>
        <v>96.5</v>
      </c>
      <c r="Q236" s="9">
        <f>IF(M236="","",PRODUCT(M236,CPI!$B$112/P236))</f>
        <v>45468186.528497405</v>
      </c>
    </row>
    <row r="237" spans="1:17">
      <c r="A237" t="s">
        <v>1114</v>
      </c>
      <c r="B237" t="s">
        <v>44</v>
      </c>
      <c r="C237" t="s">
        <v>36</v>
      </c>
      <c r="D237">
        <v>1982</v>
      </c>
      <c r="E237" t="s">
        <v>1060</v>
      </c>
      <c r="F237">
        <v>7.2</v>
      </c>
      <c r="G237">
        <v>63000</v>
      </c>
      <c r="H237" t="s">
        <v>761</v>
      </c>
      <c r="I237" t="s">
        <v>1115</v>
      </c>
      <c r="J237" t="s">
        <v>761</v>
      </c>
      <c r="K237" t="s">
        <v>33</v>
      </c>
      <c r="L237">
        <v>15000000</v>
      </c>
      <c r="M237">
        <v>41630431</v>
      </c>
      <c r="N237" t="s">
        <v>1052</v>
      </c>
      <c r="O237">
        <v>93</v>
      </c>
      <c r="P237" cm="1">
        <f t="array" ref="P237">_xlfn.XLOOKUP(D237, CPI!$A:A, CPI!$B:B)</f>
        <v>96.5</v>
      </c>
      <c r="Q237" s="9">
        <f>IF(M237="","",PRODUCT(M237,CPI!$B$112/P237))</f>
        <v>131448625.13678755</v>
      </c>
    </row>
    <row r="238" spans="1:17">
      <c r="A238" t="s">
        <v>1116</v>
      </c>
      <c r="B238" t="s">
        <v>27</v>
      </c>
      <c r="C238" t="s">
        <v>28</v>
      </c>
      <c r="D238">
        <v>1982</v>
      </c>
      <c r="E238" t="s">
        <v>1060</v>
      </c>
      <c r="F238">
        <v>7.7</v>
      </c>
      <c r="G238">
        <v>37000</v>
      </c>
      <c r="H238" t="s">
        <v>415</v>
      </c>
      <c r="I238" t="s">
        <v>1117</v>
      </c>
      <c r="J238" t="s">
        <v>328</v>
      </c>
      <c r="K238" t="s">
        <v>41</v>
      </c>
      <c r="L238">
        <v>16000000</v>
      </c>
      <c r="M238">
        <v>53993738</v>
      </c>
      <c r="N238" t="s">
        <v>191</v>
      </c>
      <c r="O238">
        <v>129</v>
      </c>
      <c r="P238" cm="1">
        <f t="array" ref="P238">_xlfn.XLOOKUP(D238, CPI!$A:A, CPI!$B:B)</f>
        <v>96.5</v>
      </c>
      <c r="Q238" s="9">
        <f>IF(M238="","",PRODUCT(M238,CPI!$B$112/P238))</f>
        <v>170485927.13575128</v>
      </c>
    </row>
    <row r="239" spans="1:17">
      <c r="A239" t="s">
        <v>1118</v>
      </c>
      <c r="B239" t="s">
        <v>458</v>
      </c>
      <c r="C239" t="s">
        <v>63</v>
      </c>
      <c r="D239">
        <v>1982</v>
      </c>
      <c r="E239" t="s">
        <v>1119</v>
      </c>
      <c r="F239">
        <v>6.1</v>
      </c>
      <c r="G239">
        <v>9300</v>
      </c>
      <c r="H239" t="s">
        <v>1120</v>
      </c>
      <c r="I239" t="s">
        <v>1121</v>
      </c>
      <c r="J239" t="s">
        <v>854</v>
      </c>
      <c r="K239" t="s">
        <v>1122</v>
      </c>
      <c r="L239">
        <v>300000</v>
      </c>
      <c r="M239">
        <v>2032311</v>
      </c>
      <c r="N239" t="s">
        <v>1123</v>
      </c>
      <c r="O239">
        <v>85</v>
      </c>
      <c r="P239" cm="1">
        <f t="array" ref="P239">_xlfn.XLOOKUP(D239, CPI!$A:A, CPI!$B:B)</f>
        <v>96.5</v>
      </c>
      <c r="Q239" s="9">
        <f>IF(M239="","",PRODUCT(M239,CPI!$B$112/P239))</f>
        <v>6417048.3077720199</v>
      </c>
    </row>
    <row r="240" spans="1:17">
      <c r="A240" t="s">
        <v>1124</v>
      </c>
      <c r="B240" t="s">
        <v>27</v>
      </c>
      <c r="C240" t="s">
        <v>52</v>
      </c>
      <c r="D240">
        <v>1982</v>
      </c>
      <c r="E240" t="s">
        <v>1125</v>
      </c>
      <c r="F240">
        <v>4.9000000000000004</v>
      </c>
      <c r="G240">
        <v>6500</v>
      </c>
      <c r="H240" t="s">
        <v>1126</v>
      </c>
      <c r="I240" t="s">
        <v>1127</v>
      </c>
      <c r="J240" t="s">
        <v>1128</v>
      </c>
      <c r="K240" t="s">
        <v>41</v>
      </c>
      <c r="M240">
        <v>16897768</v>
      </c>
      <c r="N240" t="s">
        <v>664</v>
      </c>
      <c r="O240">
        <v>98</v>
      </c>
      <c r="P240" cm="1">
        <f t="array" ref="P240">_xlfn.XLOOKUP(D240, CPI!$A:A, CPI!$B:B)</f>
        <v>96.5</v>
      </c>
      <c r="Q240" s="9">
        <f>IF(M240="","",PRODUCT(M240,CPI!$B$112/P240))</f>
        <v>53354921.34300518</v>
      </c>
    </row>
    <row r="241" spans="1:17">
      <c r="A241" t="s">
        <v>1129</v>
      </c>
      <c r="B241" t="s">
        <v>44</v>
      </c>
      <c r="C241" t="s">
        <v>52</v>
      </c>
      <c r="D241">
        <v>1982</v>
      </c>
      <c r="E241" t="s">
        <v>1066</v>
      </c>
      <c r="F241">
        <v>5.9</v>
      </c>
      <c r="G241">
        <v>2800</v>
      </c>
      <c r="H241" t="s">
        <v>368</v>
      </c>
      <c r="I241" t="s">
        <v>1130</v>
      </c>
      <c r="J241" t="s">
        <v>1131</v>
      </c>
      <c r="K241" t="s">
        <v>41</v>
      </c>
      <c r="M241">
        <v>20225989</v>
      </c>
      <c r="N241" t="s">
        <v>191</v>
      </c>
      <c r="O241">
        <v>108</v>
      </c>
      <c r="P241" cm="1">
        <f t="array" ref="P241">_xlfn.XLOOKUP(D241, CPI!$A:A, CPI!$B:B)</f>
        <v>96.5</v>
      </c>
      <c r="Q241" s="9">
        <f>IF(M241="","",PRODUCT(M241,CPI!$B$112/P241))</f>
        <v>63863822.262176163</v>
      </c>
    </row>
    <row r="242" spans="1:17">
      <c r="A242" t="s">
        <v>1132</v>
      </c>
      <c r="B242" t="s">
        <v>27</v>
      </c>
      <c r="C242" t="s">
        <v>52</v>
      </c>
      <c r="D242">
        <v>1982</v>
      </c>
      <c r="E242" t="s">
        <v>1133</v>
      </c>
      <c r="F242">
        <v>7.2</v>
      </c>
      <c r="G242">
        <v>25000</v>
      </c>
      <c r="H242" t="s">
        <v>1134</v>
      </c>
      <c r="I242" t="s">
        <v>1135</v>
      </c>
      <c r="J242" t="s">
        <v>108</v>
      </c>
      <c r="K242" t="s">
        <v>41</v>
      </c>
      <c r="L242">
        <v>17000000</v>
      </c>
      <c r="M242">
        <v>29712172</v>
      </c>
      <c r="N242" t="s">
        <v>1136</v>
      </c>
      <c r="O242">
        <v>136</v>
      </c>
      <c r="P242" cm="1">
        <f t="array" ref="P242">_xlfn.XLOOKUP(D242, CPI!$A:A, CPI!$B:B)</f>
        <v>96.5</v>
      </c>
      <c r="Q242" s="9">
        <f>IF(M242="","",PRODUCT(M242,CPI!$B$112/P242))</f>
        <v>93816567.962694287</v>
      </c>
    </row>
    <row r="243" spans="1:17">
      <c r="A243" t="s">
        <v>1137</v>
      </c>
      <c r="B243" t="s">
        <v>27</v>
      </c>
      <c r="C243" t="s">
        <v>52</v>
      </c>
      <c r="D243">
        <v>1982</v>
      </c>
      <c r="E243" t="s">
        <v>543</v>
      </c>
      <c r="F243">
        <v>7.1</v>
      </c>
      <c r="G243">
        <v>19000</v>
      </c>
      <c r="H243" t="s">
        <v>1138</v>
      </c>
      <c r="I243" t="s">
        <v>1138</v>
      </c>
      <c r="J243" t="s">
        <v>1139</v>
      </c>
      <c r="K243" t="s">
        <v>41</v>
      </c>
      <c r="L243">
        <v>5000000</v>
      </c>
      <c r="M243">
        <v>14099953</v>
      </c>
      <c r="N243" t="s">
        <v>129</v>
      </c>
      <c r="O243">
        <v>110</v>
      </c>
      <c r="P243" cm="1">
        <f t="array" ref="P243">_xlfn.XLOOKUP(D243, CPI!$A:A, CPI!$B:B)</f>
        <v>96.5</v>
      </c>
      <c r="Q243" s="9">
        <f>IF(M243="","",PRODUCT(M243,CPI!$B$112/P243))</f>
        <v>44520784.239378236</v>
      </c>
    </row>
    <row r="244" spans="1:17">
      <c r="A244" t="s">
        <v>1140</v>
      </c>
      <c r="B244" t="s">
        <v>27</v>
      </c>
      <c r="C244" t="s">
        <v>52</v>
      </c>
      <c r="D244">
        <v>1982</v>
      </c>
      <c r="E244" t="s">
        <v>1133</v>
      </c>
      <c r="F244">
        <v>6</v>
      </c>
      <c r="G244">
        <v>10000</v>
      </c>
      <c r="H244" t="s">
        <v>131</v>
      </c>
      <c r="I244" t="s">
        <v>1141</v>
      </c>
      <c r="J244" t="s">
        <v>211</v>
      </c>
      <c r="K244" t="s">
        <v>41</v>
      </c>
      <c r="L244">
        <v>35000000</v>
      </c>
      <c r="M244">
        <v>69701637</v>
      </c>
      <c r="N244" t="s">
        <v>72</v>
      </c>
      <c r="O244">
        <v>114</v>
      </c>
      <c r="P244" cm="1">
        <f t="array" ref="P244">_xlfn.XLOOKUP(D244, CPI!$A:A, CPI!$B:B)</f>
        <v>96.5</v>
      </c>
      <c r="Q244" s="9">
        <f>IF(M244="","",PRODUCT(M244,CPI!$B$112/P244))</f>
        <v>220083821.69844559</v>
      </c>
    </row>
    <row r="245" spans="1:17">
      <c r="A245" t="s">
        <v>1142</v>
      </c>
      <c r="B245" t="s">
        <v>44</v>
      </c>
      <c r="C245" t="s">
        <v>28</v>
      </c>
      <c r="D245">
        <v>1982</v>
      </c>
      <c r="E245" t="s">
        <v>1143</v>
      </c>
      <c r="F245">
        <v>7.1</v>
      </c>
      <c r="G245">
        <v>20000</v>
      </c>
      <c r="H245" t="s">
        <v>714</v>
      </c>
      <c r="I245" t="s">
        <v>715</v>
      </c>
      <c r="J245" t="s">
        <v>546</v>
      </c>
      <c r="K245" t="s">
        <v>259</v>
      </c>
      <c r="L245">
        <v>13000000</v>
      </c>
      <c r="M245">
        <v>10278575</v>
      </c>
      <c r="N245" t="s">
        <v>129</v>
      </c>
      <c r="O245">
        <v>115</v>
      </c>
      <c r="P245" cm="1">
        <f t="array" ref="P245">_xlfn.XLOOKUP(D245, CPI!$A:A, CPI!$B:B)</f>
        <v>96.5</v>
      </c>
      <c r="Q245" s="9">
        <f>IF(M245="","",PRODUCT(M245,CPI!$B$112/P245))</f>
        <v>32454733.70466321</v>
      </c>
    </row>
    <row r="246" spans="1:17">
      <c r="A246" t="s">
        <v>1144</v>
      </c>
      <c r="B246" t="s">
        <v>27</v>
      </c>
      <c r="C246" t="s">
        <v>52</v>
      </c>
      <c r="D246">
        <v>1982</v>
      </c>
      <c r="E246" t="s">
        <v>1045</v>
      </c>
      <c r="F246">
        <v>6.6</v>
      </c>
      <c r="G246">
        <v>15000</v>
      </c>
      <c r="H246" t="s">
        <v>1145</v>
      </c>
      <c r="I246" t="s">
        <v>1146</v>
      </c>
      <c r="J246" t="s">
        <v>1147</v>
      </c>
      <c r="K246" t="s">
        <v>41</v>
      </c>
      <c r="M246">
        <v>21095638</v>
      </c>
      <c r="N246" t="s">
        <v>366</v>
      </c>
      <c r="O246">
        <v>106</v>
      </c>
      <c r="P246" cm="1">
        <f t="array" ref="P246">_xlfn.XLOOKUP(D246, CPI!$A:A, CPI!$B:B)</f>
        <v>96.5</v>
      </c>
      <c r="Q246" s="9">
        <f>IF(M246="","",PRODUCT(M246,CPI!$B$112/P246))</f>
        <v>66609750.244559579</v>
      </c>
    </row>
    <row r="247" spans="1:17">
      <c r="A247" t="s">
        <v>1148</v>
      </c>
      <c r="B247" t="s">
        <v>27</v>
      </c>
      <c r="C247" t="s">
        <v>52</v>
      </c>
      <c r="D247">
        <v>1982</v>
      </c>
      <c r="E247" t="s">
        <v>1066</v>
      </c>
      <c r="F247">
        <v>5.7</v>
      </c>
      <c r="G247">
        <v>3900</v>
      </c>
      <c r="H247" t="s">
        <v>38</v>
      </c>
      <c r="I247" t="s">
        <v>38</v>
      </c>
      <c r="J247" t="s">
        <v>1149</v>
      </c>
      <c r="K247" t="s">
        <v>41</v>
      </c>
      <c r="M247">
        <v>4968000</v>
      </c>
      <c r="N247" t="s">
        <v>118</v>
      </c>
      <c r="O247">
        <v>98</v>
      </c>
      <c r="P247" cm="1">
        <f t="array" ref="P247">_xlfn.XLOOKUP(D247, CPI!$A:A, CPI!$B:B)</f>
        <v>96.5</v>
      </c>
      <c r="Q247" s="9">
        <f>IF(M247="","",PRODUCT(M247,CPI!$B$112/P247))</f>
        <v>15686524.352331605</v>
      </c>
    </row>
    <row r="248" spans="1:17">
      <c r="A248" t="s">
        <v>1150</v>
      </c>
      <c r="B248" t="s">
        <v>44</v>
      </c>
      <c r="C248" t="s">
        <v>52</v>
      </c>
      <c r="D248">
        <v>1982</v>
      </c>
      <c r="E248" t="s">
        <v>526</v>
      </c>
      <c r="F248">
        <v>7.6</v>
      </c>
      <c r="G248">
        <v>20000</v>
      </c>
      <c r="H248" t="s">
        <v>725</v>
      </c>
      <c r="I248" t="s">
        <v>725</v>
      </c>
      <c r="J248" t="s">
        <v>726</v>
      </c>
      <c r="K248" t="s">
        <v>33</v>
      </c>
      <c r="M248">
        <v>28229046</v>
      </c>
      <c r="N248" t="s">
        <v>129</v>
      </c>
      <c r="O248">
        <v>134</v>
      </c>
      <c r="P248" cm="1">
        <f t="array" ref="P248">_xlfn.XLOOKUP(D248, CPI!$A:A, CPI!$B:B)</f>
        <v>96.5</v>
      </c>
      <c r="Q248" s="9">
        <f>IF(M248="","",PRODUCT(M248,CPI!$B$112/P248))</f>
        <v>89133578.406217605</v>
      </c>
    </row>
    <row r="249" spans="1:17">
      <c r="A249" t="s">
        <v>1151</v>
      </c>
      <c r="B249" t="s">
        <v>348</v>
      </c>
      <c r="C249" t="s">
        <v>401</v>
      </c>
      <c r="D249">
        <v>1982</v>
      </c>
      <c r="E249" t="s">
        <v>1152</v>
      </c>
      <c r="F249">
        <v>7.4</v>
      </c>
      <c r="G249">
        <v>25000</v>
      </c>
      <c r="H249" t="s">
        <v>1153</v>
      </c>
      <c r="I249" t="s">
        <v>1154</v>
      </c>
      <c r="J249" t="s">
        <v>673</v>
      </c>
      <c r="K249" t="s">
        <v>33</v>
      </c>
      <c r="L249">
        <v>3500000</v>
      </c>
      <c r="M249">
        <v>6455330</v>
      </c>
      <c r="N249" t="s">
        <v>1155</v>
      </c>
      <c r="O249">
        <v>92</v>
      </c>
      <c r="P249" cm="1">
        <f t="array" ref="P249">_xlfn.XLOOKUP(D249, CPI!$A:A, CPI!$B:B)</f>
        <v>96.5</v>
      </c>
      <c r="Q249" s="9">
        <f>IF(M249="","",PRODUCT(M249,CPI!$B$112/P249))</f>
        <v>20382788.093264248</v>
      </c>
    </row>
    <row r="250" spans="1:17">
      <c r="A250" t="s">
        <v>1156</v>
      </c>
      <c r="B250" t="s">
        <v>27</v>
      </c>
      <c r="C250" t="s">
        <v>28</v>
      </c>
      <c r="D250">
        <v>1982</v>
      </c>
      <c r="E250" t="s">
        <v>1157</v>
      </c>
      <c r="F250">
        <v>6.7</v>
      </c>
      <c r="G250">
        <v>15000</v>
      </c>
      <c r="H250" t="s">
        <v>1158</v>
      </c>
      <c r="I250" t="s">
        <v>1159</v>
      </c>
      <c r="J250" t="s">
        <v>1160</v>
      </c>
      <c r="K250" t="s">
        <v>41</v>
      </c>
      <c r="L250">
        <v>9000000</v>
      </c>
      <c r="M250">
        <v>13277558</v>
      </c>
      <c r="N250" t="s">
        <v>339</v>
      </c>
      <c r="O250">
        <v>125</v>
      </c>
      <c r="P250" cm="1">
        <f t="array" ref="P250">_xlfn.XLOOKUP(D250, CPI!$A:A, CPI!$B:B)</f>
        <v>96.5</v>
      </c>
      <c r="Q250" s="9">
        <f>IF(M250="","",PRODUCT(M250,CPI!$B$112/P250))</f>
        <v>41924061.374093264</v>
      </c>
    </row>
    <row r="251" spans="1:17">
      <c r="A251" t="s">
        <v>1161</v>
      </c>
      <c r="B251" t="s">
        <v>44</v>
      </c>
      <c r="C251" t="s">
        <v>52</v>
      </c>
      <c r="D251">
        <v>1982</v>
      </c>
      <c r="E251" t="s">
        <v>1162</v>
      </c>
      <c r="F251">
        <v>6.2</v>
      </c>
      <c r="G251">
        <v>50000</v>
      </c>
      <c r="H251" t="s">
        <v>1024</v>
      </c>
      <c r="I251" t="s">
        <v>1024</v>
      </c>
      <c r="J251" t="s">
        <v>54</v>
      </c>
      <c r="K251" t="s">
        <v>41</v>
      </c>
      <c r="L251">
        <v>15000000</v>
      </c>
      <c r="M251">
        <v>27150534</v>
      </c>
      <c r="N251" t="s">
        <v>55</v>
      </c>
      <c r="O251">
        <v>85</v>
      </c>
      <c r="P251" cm="1">
        <f t="array" ref="P251">_xlfn.XLOOKUP(D251, CPI!$A:A, CPI!$B:B)</f>
        <v>96.5</v>
      </c>
      <c r="Q251" s="9">
        <f>IF(M251="","",PRODUCT(M251,CPI!$B$112/P251))</f>
        <v>85728162.795854911</v>
      </c>
    </row>
    <row r="252" spans="1:17">
      <c r="A252" t="s">
        <v>1163</v>
      </c>
      <c r="B252" t="s">
        <v>44</v>
      </c>
      <c r="C252" t="s">
        <v>52</v>
      </c>
      <c r="D252">
        <v>1982</v>
      </c>
      <c r="E252" t="s">
        <v>1162</v>
      </c>
      <c r="F252">
        <v>5.8</v>
      </c>
      <c r="G252">
        <v>11000</v>
      </c>
      <c r="H252" t="s">
        <v>1164</v>
      </c>
      <c r="I252" t="s">
        <v>898</v>
      </c>
      <c r="J252" t="s">
        <v>904</v>
      </c>
      <c r="K252" t="s">
        <v>41</v>
      </c>
      <c r="L252">
        <v>17000000</v>
      </c>
      <c r="M252">
        <v>47118057</v>
      </c>
      <c r="N252" t="s">
        <v>42</v>
      </c>
      <c r="O252">
        <v>102</v>
      </c>
      <c r="P252" cm="1">
        <f t="array" ref="P252">_xlfn.XLOOKUP(D252, CPI!$A:A, CPI!$B:B)</f>
        <v>96.5</v>
      </c>
      <c r="Q252" s="9">
        <f>IF(M252="","",PRODUCT(M252,CPI!$B$112/P252))</f>
        <v>148775875.3150259</v>
      </c>
    </row>
    <row r="253" spans="1:17">
      <c r="A253" t="s">
        <v>1165</v>
      </c>
      <c r="B253" t="s">
        <v>27</v>
      </c>
      <c r="C253" t="s">
        <v>63</v>
      </c>
      <c r="D253">
        <v>1982</v>
      </c>
      <c r="E253" t="s">
        <v>1166</v>
      </c>
      <c r="F253">
        <v>6</v>
      </c>
      <c r="G253">
        <v>7800</v>
      </c>
      <c r="H253" t="s">
        <v>1167</v>
      </c>
      <c r="I253" t="s">
        <v>1167</v>
      </c>
      <c r="J253" t="s">
        <v>1168</v>
      </c>
      <c r="K253" t="s">
        <v>41</v>
      </c>
      <c r="L253">
        <v>425000</v>
      </c>
      <c r="M253">
        <v>10604986</v>
      </c>
      <c r="N253" t="s">
        <v>1169</v>
      </c>
      <c r="O253">
        <v>91</v>
      </c>
      <c r="P253" cm="1">
        <f t="array" ref="P253">_xlfn.XLOOKUP(D253, CPI!$A:A, CPI!$B:B)</f>
        <v>96.5</v>
      </c>
      <c r="Q253" s="9">
        <f>IF(M253="","",PRODUCT(M253,CPI!$B$112/P253))</f>
        <v>33485380.665284973</v>
      </c>
    </row>
    <row r="254" spans="1:17">
      <c r="A254" t="s">
        <v>1170</v>
      </c>
      <c r="B254" t="s">
        <v>44</v>
      </c>
      <c r="C254" t="s">
        <v>115</v>
      </c>
      <c r="D254">
        <v>1982</v>
      </c>
      <c r="E254" t="s">
        <v>1171</v>
      </c>
      <c r="F254">
        <v>7.1</v>
      </c>
      <c r="G254">
        <v>15000</v>
      </c>
      <c r="H254" t="s">
        <v>1172</v>
      </c>
      <c r="I254" t="s">
        <v>1173</v>
      </c>
      <c r="J254" t="s">
        <v>1174</v>
      </c>
      <c r="K254" t="s">
        <v>33</v>
      </c>
      <c r="L254">
        <v>10000000</v>
      </c>
      <c r="M254">
        <v>6110670</v>
      </c>
      <c r="N254" t="s">
        <v>241</v>
      </c>
      <c r="O254">
        <v>117</v>
      </c>
      <c r="P254" cm="1">
        <f t="array" ref="P254">_xlfn.XLOOKUP(D254, CPI!$A:A, CPI!$B:B)</f>
        <v>96.5</v>
      </c>
      <c r="Q254" s="9">
        <f>IF(M254="","",PRODUCT(M254,CPI!$B$112/P254))</f>
        <v>19294519.678756475</v>
      </c>
    </row>
    <row r="255" spans="1:17">
      <c r="A255" t="s">
        <v>1175</v>
      </c>
      <c r="B255" t="s">
        <v>27</v>
      </c>
      <c r="C255" t="s">
        <v>45</v>
      </c>
      <c r="D255">
        <v>1982</v>
      </c>
      <c r="E255" t="s">
        <v>1176</v>
      </c>
      <c r="F255">
        <v>5.6</v>
      </c>
      <c r="G255">
        <v>5700</v>
      </c>
      <c r="H255" t="s">
        <v>1177</v>
      </c>
      <c r="I255" t="s">
        <v>1178</v>
      </c>
      <c r="J255" t="s">
        <v>1179</v>
      </c>
      <c r="K255" t="s">
        <v>41</v>
      </c>
      <c r="M255">
        <v>39103425</v>
      </c>
      <c r="N255" t="s">
        <v>1180</v>
      </c>
      <c r="O255">
        <v>99</v>
      </c>
      <c r="P255" cm="1">
        <f t="array" ref="P255">_xlfn.XLOOKUP(D255, CPI!$A:A, CPI!$B:B)</f>
        <v>96.5</v>
      </c>
      <c r="Q255" s="9">
        <f>IF(M255="","",PRODUCT(M255,CPI!$B$112/P255))</f>
        <v>123469570.95854922</v>
      </c>
    </row>
    <row r="256" spans="1:17">
      <c r="A256" t="s">
        <v>1181</v>
      </c>
      <c r="B256" t="s">
        <v>27</v>
      </c>
      <c r="C256" t="s">
        <v>45</v>
      </c>
      <c r="D256">
        <v>1982</v>
      </c>
      <c r="E256" t="s">
        <v>1182</v>
      </c>
      <c r="F256">
        <v>6</v>
      </c>
      <c r="G256">
        <v>15000</v>
      </c>
      <c r="H256" t="s">
        <v>1183</v>
      </c>
      <c r="I256" t="s">
        <v>1184</v>
      </c>
      <c r="J256" t="s">
        <v>1185</v>
      </c>
      <c r="K256" t="s">
        <v>41</v>
      </c>
      <c r="L256">
        <v>2000000</v>
      </c>
      <c r="M256">
        <v>16100000</v>
      </c>
      <c r="N256" t="s">
        <v>1186</v>
      </c>
      <c r="O256">
        <v>89</v>
      </c>
      <c r="P256" cm="1">
        <f t="array" ref="P256">_xlfn.XLOOKUP(D256, CPI!$A:A, CPI!$B:B)</f>
        <v>96.5</v>
      </c>
      <c r="Q256" s="9">
        <f>IF(M256="","",PRODUCT(M256,CPI!$B$112/P256))</f>
        <v>50835958.549222797</v>
      </c>
    </row>
    <row r="257" spans="1:17">
      <c r="A257" t="s">
        <v>1187</v>
      </c>
      <c r="B257" t="s">
        <v>27</v>
      </c>
      <c r="C257" t="s">
        <v>45</v>
      </c>
      <c r="D257">
        <v>1982</v>
      </c>
      <c r="E257" t="s">
        <v>1096</v>
      </c>
      <c r="F257">
        <v>5.5</v>
      </c>
      <c r="G257">
        <v>5300</v>
      </c>
      <c r="H257" t="s">
        <v>1188</v>
      </c>
      <c r="I257" t="s">
        <v>1189</v>
      </c>
      <c r="J257" t="s">
        <v>338</v>
      </c>
      <c r="K257" t="s">
        <v>41</v>
      </c>
      <c r="L257">
        <v>4500000</v>
      </c>
      <c r="M257">
        <v>10490791</v>
      </c>
      <c r="N257" t="s">
        <v>42</v>
      </c>
      <c r="O257">
        <v>103</v>
      </c>
      <c r="P257" cm="1">
        <f t="array" ref="P257">_xlfn.XLOOKUP(D257, CPI!$A:A, CPI!$B:B)</f>
        <v>96.5</v>
      </c>
      <c r="Q257" s="9">
        <f>IF(M257="","",PRODUCT(M257,CPI!$B$112/P257))</f>
        <v>33124808.473575126</v>
      </c>
    </row>
    <row r="258" spans="1:17">
      <c r="A258" t="s">
        <v>1190</v>
      </c>
      <c r="B258" t="s">
        <v>44</v>
      </c>
      <c r="C258" t="s">
        <v>45</v>
      </c>
      <c r="D258">
        <v>1982</v>
      </c>
      <c r="E258" t="s">
        <v>1000</v>
      </c>
      <c r="F258">
        <v>3.7</v>
      </c>
      <c r="G258">
        <v>3400</v>
      </c>
      <c r="H258" t="s">
        <v>210</v>
      </c>
      <c r="I258" t="s">
        <v>1191</v>
      </c>
      <c r="J258" t="s">
        <v>1192</v>
      </c>
      <c r="K258" t="s">
        <v>502</v>
      </c>
      <c r="L258">
        <v>20000000</v>
      </c>
      <c r="M258">
        <v>5675599</v>
      </c>
      <c r="N258" t="s">
        <v>565</v>
      </c>
      <c r="O258">
        <v>99</v>
      </c>
      <c r="P258" cm="1">
        <f t="array" ref="P258">_xlfn.XLOOKUP(D258, CPI!$A:A, CPI!$B:B)</f>
        <v>96.5</v>
      </c>
      <c r="Q258" s="9">
        <f>IF(M258="","",PRODUCT(M258,CPI!$B$112/P258))</f>
        <v>17920777.360621762</v>
      </c>
    </row>
    <row r="259" spans="1:17">
      <c r="A259" t="s">
        <v>1193</v>
      </c>
      <c r="B259" t="s">
        <v>27</v>
      </c>
      <c r="C259" t="s">
        <v>28</v>
      </c>
      <c r="D259">
        <v>1982</v>
      </c>
      <c r="E259" t="s">
        <v>1194</v>
      </c>
      <c r="F259">
        <v>6.3</v>
      </c>
      <c r="G259">
        <v>2600</v>
      </c>
      <c r="H259" t="s">
        <v>1195</v>
      </c>
      <c r="I259" t="s">
        <v>1195</v>
      </c>
      <c r="J259" t="s">
        <v>1196</v>
      </c>
      <c r="K259" t="s">
        <v>41</v>
      </c>
      <c r="L259">
        <v>16000000</v>
      </c>
      <c r="M259">
        <v>5672311</v>
      </c>
      <c r="N259" t="s">
        <v>1197</v>
      </c>
      <c r="O259">
        <v>128</v>
      </c>
      <c r="P259" cm="1">
        <f t="array" ref="P259">_xlfn.XLOOKUP(D259, CPI!$A:A, CPI!$B:B)</f>
        <v>96.5</v>
      </c>
      <c r="Q259" s="9">
        <f>IF(M259="","",PRODUCT(M259,CPI!$B$112/P259))</f>
        <v>17910395.458031088</v>
      </c>
    </row>
    <row r="260" spans="1:17">
      <c r="A260" t="s">
        <v>1198</v>
      </c>
      <c r="B260" t="s">
        <v>44</v>
      </c>
      <c r="C260" t="s">
        <v>52</v>
      </c>
      <c r="D260">
        <v>1982</v>
      </c>
      <c r="E260" t="s">
        <v>543</v>
      </c>
      <c r="F260">
        <v>6.9</v>
      </c>
      <c r="G260">
        <v>21000</v>
      </c>
      <c r="H260" t="s">
        <v>1199</v>
      </c>
      <c r="I260" t="s">
        <v>1199</v>
      </c>
      <c r="J260" t="s">
        <v>862</v>
      </c>
      <c r="K260" t="s">
        <v>41</v>
      </c>
      <c r="L260">
        <v>9000000</v>
      </c>
      <c r="M260">
        <v>18196170</v>
      </c>
      <c r="N260" t="s">
        <v>1200</v>
      </c>
      <c r="O260">
        <v>88</v>
      </c>
      <c r="P260" cm="1">
        <f t="array" ref="P260">_xlfn.XLOOKUP(D260, CPI!$A:A, CPI!$B:B)</f>
        <v>96.5</v>
      </c>
      <c r="Q260" s="9">
        <f>IF(M260="","",PRODUCT(M260,CPI!$B$112/P260))</f>
        <v>57454642.476683937</v>
      </c>
    </row>
    <row r="261" spans="1:17">
      <c r="A261" t="s">
        <v>1201</v>
      </c>
      <c r="B261" t="s">
        <v>27</v>
      </c>
      <c r="C261" t="s">
        <v>63</v>
      </c>
      <c r="D261">
        <v>1982</v>
      </c>
      <c r="E261" t="s">
        <v>1202</v>
      </c>
      <c r="F261">
        <v>5.5</v>
      </c>
      <c r="G261">
        <v>11000</v>
      </c>
      <c r="H261" t="s">
        <v>1203</v>
      </c>
      <c r="I261" t="s">
        <v>1112</v>
      </c>
      <c r="J261" t="s">
        <v>1204</v>
      </c>
      <c r="K261" t="s">
        <v>1205</v>
      </c>
      <c r="L261">
        <v>5000000</v>
      </c>
      <c r="M261">
        <v>12534817</v>
      </c>
      <c r="N261" t="s">
        <v>604</v>
      </c>
      <c r="O261">
        <v>104</v>
      </c>
      <c r="P261" cm="1">
        <f t="array" ref="P261">_xlfn.XLOOKUP(D261, CPI!$A:A, CPI!$B:B)</f>
        <v>96.5</v>
      </c>
      <c r="Q261" s="9">
        <f>IF(M261="","",PRODUCT(M261,CPI!$B$112/P261))</f>
        <v>39578847.045595855</v>
      </c>
    </row>
    <row r="262" spans="1:17">
      <c r="A262" t="s">
        <v>1206</v>
      </c>
      <c r="B262" t="s">
        <v>44</v>
      </c>
      <c r="C262" t="s">
        <v>74</v>
      </c>
      <c r="D262">
        <v>1982</v>
      </c>
      <c r="E262" t="s">
        <v>1207</v>
      </c>
      <c r="F262">
        <v>7.7</v>
      </c>
      <c r="G262">
        <v>19000</v>
      </c>
      <c r="H262" t="s">
        <v>1208</v>
      </c>
      <c r="I262" t="s">
        <v>1208</v>
      </c>
      <c r="J262" t="s">
        <v>899</v>
      </c>
      <c r="K262" t="s">
        <v>41</v>
      </c>
      <c r="L262">
        <v>9500000</v>
      </c>
      <c r="M262">
        <v>14000000</v>
      </c>
      <c r="N262" t="s">
        <v>230</v>
      </c>
      <c r="O262">
        <v>122</v>
      </c>
      <c r="P262" cm="1">
        <f t="array" ref="P262">_xlfn.XLOOKUP(D262, CPI!$A:A, CPI!$B:B)</f>
        <v>96.5</v>
      </c>
      <c r="Q262" s="9">
        <f>IF(M262="","",PRODUCT(M262,CPI!$B$112/P262))</f>
        <v>44205181.347150259</v>
      </c>
    </row>
    <row r="263" spans="1:17">
      <c r="A263" t="s">
        <v>1209</v>
      </c>
      <c r="B263" t="s">
        <v>27</v>
      </c>
      <c r="C263" t="s">
        <v>74</v>
      </c>
      <c r="D263">
        <v>1982</v>
      </c>
      <c r="E263" t="s">
        <v>1210</v>
      </c>
      <c r="F263">
        <v>7.3</v>
      </c>
      <c r="G263">
        <v>7300</v>
      </c>
      <c r="H263" t="s">
        <v>1211</v>
      </c>
      <c r="I263" t="s">
        <v>1212</v>
      </c>
      <c r="J263" t="s">
        <v>1213</v>
      </c>
      <c r="K263" t="s">
        <v>41</v>
      </c>
      <c r="N263" t="s">
        <v>374</v>
      </c>
      <c r="O263">
        <v>140</v>
      </c>
      <c r="P263" cm="1">
        <f t="array" ref="P263">_xlfn.XLOOKUP(D263, CPI!$A:A, CPI!$B:B)</f>
        <v>96.5</v>
      </c>
      <c r="Q263" s="9" t="str">
        <f>IF(M263="","",PRODUCT(M263,CPI!$B$112/P263))</f>
        <v/>
      </c>
    </row>
    <row r="264" spans="1:17">
      <c r="A264" t="s">
        <v>1214</v>
      </c>
      <c r="B264" t="s">
        <v>27</v>
      </c>
      <c r="C264" t="s">
        <v>1215</v>
      </c>
      <c r="D264">
        <v>1982</v>
      </c>
      <c r="E264" t="s">
        <v>814</v>
      </c>
      <c r="F264">
        <v>4.9000000000000004</v>
      </c>
      <c r="G264">
        <v>1100</v>
      </c>
      <c r="H264" t="s">
        <v>1216</v>
      </c>
      <c r="I264" t="s">
        <v>1216</v>
      </c>
      <c r="J264" t="s">
        <v>1217</v>
      </c>
      <c r="K264" t="s">
        <v>41</v>
      </c>
      <c r="M264">
        <v>11378339</v>
      </c>
      <c r="N264" t="s">
        <v>1218</v>
      </c>
      <c r="O264">
        <v>104</v>
      </c>
      <c r="P264" cm="1">
        <f t="array" ref="P264">_xlfn.XLOOKUP(D264, CPI!$A:A, CPI!$B:B)</f>
        <v>96.5</v>
      </c>
      <c r="Q264" s="9">
        <f>IF(M264="","",PRODUCT(M264,CPI!$B$112/P264))</f>
        <v>35927252.780310877</v>
      </c>
    </row>
    <row r="265" spans="1:17">
      <c r="A265" t="s">
        <v>1219</v>
      </c>
      <c r="B265" t="s">
        <v>44</v>
      </c>
      <c r="C265" t="s">
        <v>52</v>
      </c>
      <c r="D265">
        <v>1982</v>
      </c>
      <c r="E265" t="s">
        <v>614</v>
      </c>
      <c r="F265">
        <v>6.7</v>
      </c>
      <c r="G265">
        <v>3500</v>
      </c>
      <c r="H265" t="s">
        <v>1220</v>
      </c>
      <c r="I265" t="s">
        <v>1221</v>
      </c>
      <c r="J265" t="s">
        <v>1035</v>
      </c>
      <c r="K265" t="s">
        <v>41</v>
      </c>
      <c r="L265">
        <v>11300000</v>
      </c>
      <c r="M265">
        <v>5301539</v>
      </c>
      <c r="N265" t="s">
        <v>1222</v>
      </c>
      <c r="O265">
        <v>120</v>
      </c>
      <c r="P265" cm="1">
        <f t="array" ref="P265">_xlfn.XLOOKUP(D265, CPI!$A:A, CPI!$B:B)</f>
        <v>96.5</v>
      </c>
      <c r="Q265" s="9">
        <f>IF(M265="","",PRODUCT(M265,CPI!$B$112/P265))</f>
        <v>16739678.065284973</v>
      </c>
    </row>
    <row r="266" spans="1:17">
      <c r="A266" t="s">
        <v>1223</v>
      </c>
      <c r="B266" t="s">
        <v>44</v>
      </c>
      <c r="C266" t="s">
        <v>52</v>
      </c>
      <c r="D266">
        <v>1982</v>
      </c>
      <c r="E266" t="s">
        <v>526</v>
      </c>
      <c r="F266">
        <v>7</v>
      </c>
      <c r="G266">
        <v>13000</v>
      </c>
      <c r="H266" t="s">
        <v>415</v>
      </c>
      <c r="I266" t="s">
        <v>1224</v>
      </c>
      <c r="J266" t="s">
        <v>117</v>
      </c>
      <c r="K266" t="s">
        <v>41</v>
      </c>
      <c r="M266">
        <v>19282134</v>
      </c>
      <c r="N266" t="s">
        <v>34</v>
      </c>
      <c r="O266">
        <v>116</v>
      </c>
      <c r="P266" cm="1">
        <f t="array" ref="P266">_xlfn.XLOOKUP(D266, CPI!$A:A, CPI!$B:B)</f>
        <v>96.5</v>
      </c>
      <c r="Q266" s="9">
        <f>IF(M266="","",PRODUCT(M266,CPI!$B$112/P266))</f>
        <v>60883587.873575129</v>
      </c>
    </row>
    <row r="267" spans="1:17">
      <c r="A267" t="s">
        <v>1225</v>
      </c>
      <c r="B267" t="s">
        <v>44</v>
      </c>
      <c r="C267" t="s">
        <v>28</v>
      </c>
      <c r="D267">
        <v>1982</v>
      </c>
      <c r="E267" t="s">
        <v>1045</v>
      </c>
      <c r="F267">
        <v>6.5</v>
      </c>
      <c r="G267">
        <v>2000</v>
      </c>
      <c r="H267" t="s">
        <v>1226</v>
      </c>
      <c r="I267" t="s">
        <v>1227</v>
      </c>
      <c r="J267" t="s">
        <v>1228</v>
      </c>
      <c r="K267" t="s">
        <v>41</v>
      </c>
      <c r="M267">
        <v>7400000</v>
      </c>
      <c r="N267" t="s">
        <v>253</v>
      </c>
      <c r="O267">
        <v>103</v>
      </c>
      <c r="P267" cm="1">
        <f t="array" ref="P267">_xlfn.XLOOKUP(D267, CPI!$A:A, CPI!$B:B)</f>
        <v>96.5</v>
      </c>
      <c r="Q267" s="9">
        <f>IF(M267="","",PRODUCT(M267,CPI!$B$112/P267))</f>
        <v>23365595.85492228</v>
      </c>
    </row>
    <row r="268" spans="1:17">
      <c r="A268" t="s">
        <v>1229</v>
      </c>
      <c r="B268" t="s">
        <v>44</v>
      </c>
      <c r="C268" t="s">
        <v>63</v>
      </c>
      <c r="D268">
        <v>1982</v>
      </c>
      <c r="E268" t="s">
        <v>1152</v>
      </c>
      <c r="F268">
        <v>3.6</v>
      </c>
      <c r="G268">
        <v>1700</v>
      </c>
      <c r="H268" t="s">
        <v>1230</v>
      </c>
      <c r="I268" t="s">
        <v>1231</v>
      </c>
      <c r="J268" t="s">
        <v>1232</v>
      </c>
      <c r="K268" t="s">
        <v>41</v>
      </c>
      <c r="L268">
        <v>750000</v>
      </c>
      <c r="N268" t="s">
        <v>1233</v>
      </c>
      <c r="O268">
        <v>83</v>
      </c>
      <c r="P268" cm="1">
        <f t="array" ref="P268">_xlfn.XLOOKUP(D268, CPI!$A:A, CPI!$B:B)</f>
        <v>96.5</v>
      </c>
      <c r="Q268" s="9" t="str">
        <f>IF(M268="","",PRODUCT(M268,CPI!$B$112/P268))</f>
        <v/>
      </c>
    </row>
    <row r="269" spans="1:17">
      <c r="A269" t="s">
        <v>1234</v>
      </c>
      <c r="B269" t="s">
        <v>27</v>
      </c>
      <c r="C269" t="s">
        <v>115</v>
      </c>
      <c r="D269">
        <v>1982</v>
      </c>
      <c r="E269" t="s">
        <v>1235</v>
      </c>
      <c r="F269">
        <v>5.9</v>
      </c>
      <c r="G269">
        <v>1500</v>
      </c>
      <c r="H269" t="s">
        <v>1236</v>
      </c>
      <c r="I269" t="s">
        <v>1237</v>
      </c>
      <c r="J269" t="s">
        <v>1238</v>
      </c>
      <c r="K269" t="s">
        <v>41</v>
      </c>
      <c r="M269">
        <v>1515578</v>
      </c>
      <c r="N269" t="s">
        <v>339</v>
      </c>
      <c r="O269">
        <v>111</v>
      </c>
      <c r="P269" cm="1">
        <f t="array" ref="P269">_xlfn.XLOOKUP(D269, CPI!$A:A, CPI!$B:B)</f>
        <v>96.5</v>
      </c>
      <c r="Q269" s="9">
        <f>IF(M269="","",PRODUCT(M269,CPI!$B$112/P269))</f>
        <v>4785457.166839378</v>
      </c>
    </row>
    <row r="270" spans="1:17">
      <c r="A270" t="s">
        <v>1239</v>
      </c>
      <c r="B270" t="s">
        <v>44</v>
      </c>
      <c r="C270" t="s">
        <v>52</v>
      </c>
      <c r="D270">
        <v>1982</v>
      </c>
      <c r="E270" t="s">
        <v>1202</v>
      </c>
      <c r="F270">
        <v>6.5</v>
      </c>
      <c r="G270">
        <v>2200</v>
      </c>
      <c r="H270" t="s">
        <v>427</v>
      </c>
      <c r="I270" t="s">
        <v>427</v>
      </c>
      <c r="J270" t="s">
        <v>1240</v>
      </c>
      <c r="K270" t="s">
        <v>41</v>
      </c>
      <c r="L270">
        <v>13000000</v>
      </c>
      <c r="M270">
        <v>5005245</v>
      </c>
      <c r="N270" t="s">
        <v>42</v>
      </c>
      <c r="O270">
        <v>140</v>
      </c>
      <c r="P270" cm="1">
        <f t="array" ref="P270">_xlfn.XLOOKUP(D270, CPI!$A:A, CPI!$B:B)</f>
        <v>96.5</v>
      </c>
      <c r="Q270" s="9">
        <f>IF(M270="","",PRODUCT(M270,CPI!$B$112/P270))</f>
        <v>15804125.922279792</v>
      </c>
    </row>
    <row r="271" spans="1:17">
      <c r="A271" t="s">
        <v>1241</v>
      </c>
      <c r="B271" t="s">
        <v>27</v>
      </c>
      <c r="C271" t="s">
        <v>52</v>
      </c>
      <c r="D271">
        <v>1982</v>
      </c>
      <c r="E271" t="s">
        <v>1066</v>
      </c>
      <c r="F271">
        <v>5.5</v>
      </c>
      <c r="G271">
        <v>3000</v>
      </c>
      <c r="H271" t="s">
        <v>1242</v>
      </c>
      <c r="I271" t="s">
        <v>1243</v>
      </c>
      <c r="J271" t="s">
        <v>1244</v>
      </c>
      <c r="K271" t="s">
        <v>41</v>
      </c>
      <c r="M271">
        <v>30688860</v>
      </c>
      <c r="N271" t="s">
        <v>1245</v>
      </c>
      <c r="O271">
        <v>96</v>
      </c>
      <c r="P271" cm="1">
        <f t="array" ref="P271">_xlfn.XLOOKUP(D271, CPI!$A:A, CPI!$B:B)</f>
        <v>96.5</v>
      </c>
      <c r="Q271" s="9">
        <f>IF(M271="","",PRODUCT(M271,CPI!$B$112/P271))</f>
        <v>96900472.974093258</v>
      </c>
    </row>
    <row r="272" spans="1:17">
      <c r="A272" t="s">
        <v>1246</v>
      </c>
      <c r="B272" t="s">
        <v>44</v>
      </c>
      <c r="C272" t="s">
        <v>52</v>
      </c>
      <c r="D272">
        <v>1982</v>
      </c>
      <c r="E272" t="s">
        <v>1247</v>
      </c>
      <c r="F272">
        <v>7.4</v>
      </c>
      <c r="G272">
        <v>9000</v>
      </c>
      <c r="H272" t="s">
        <v>1248</v>
      </c>
      <c r="I272" t="s">
        <v>1249</v>
      </c>
      <c r="J272" t="s">
        <v>265</v>
      </c>
      <c r="K272" t="s">
        <v>41</v>
      </c>
      <c r="M272">
        <v>20123620</v>
      </c>
      <c r="N272" t="s">
        <v>129</v>
      </c>
      <c r="O272">
        <v>92</v>
      </c>
      <c r="P272" cm="1">
        <f t="array" ref="P272">_xlfn.XLOOKUP(D272, CPI!$A:A, CPI!$B:B)</f>
        <v>96.5</v>
      </c>
      <c r="Q272" s="9">
        <f>IF(M272="","",PRODUCT(M272,CPI!$B$112/P272))</f>
        <v>63540590.818652846</v>
      </c>
    </row>
    <row r="273" spans="1:17">
      <c r="A273" t="s">
        <v>1250</v>
      </c>
      <c r="B273" t="s">
        <v>44</v>
      </c>
      <c r="C273" t="s">
        <v>115</v>
      </c>
      <c r="D273">
        <v>1982</v>
      </c>
      <c r="E273" t="s">
        <v>1152</v>
      </c>
      <c r="F273">
        <v>6.1</v>
      </c>
      <c r="G273">
        <v>4300</v>
      </c>
      <c r="H273" t="s">
        <v>1251</v>
      </c>
      <c r="I273" t="s">
        <v>1251</v>
      </c>
      <c r="J273" t="s">
        <v>1252</v>
      </c>
      <c r="K273" t="s">
        <v>41</v>
      </c>
      <c r="L273">
        <v>10000000</v>
      </c>
      <c r="M273">
        <v>5979947</v>
      </c>
      <c r="N273" t="s">
        <v>91</v>
      </c>
      <c r="O273">
        <v>93</v>
      </c>
      <c r="P273" cm="1">
        <f t="array" ref="P273">_xlfn.XLOOKUP(D273, CPI!$A:A, CPI!$B:B)</f>
        <v>96.5</v>
      </c>
      <c r="Q273" s="9">
        <f>IF(M273="","",PRODUCT(M273,CPI!$B$112/P273))</f>
        <v>18881760.112953365</v>
      </c>
    </row>
    <row r="274" spans="1:17">
      <c r="A274" t="s">
        <v>1253</v>
      </c>
      <c r="B274" t="s">
        <v>27</v>
      </c>
      <c r="C274" t="s">
        <v>63</v>
      </c>
      <c r="D274">
        <v>1982</v>
      </c>
      <c r="E274" t="s">
        <v>1207</v>
      </c>
      <c r="F274">
        <v>3.9</v>
      </c>
      <c r="G274">
        <v>2300</v>
      </c>
      <c r="H274" t="s">
        <v>1254</v>
      </c>
      <c r="I274" t="s">
        <v>1255</v>
      </c>
      <c r="J274" t="s">
        <v>1256</v>
      </c>
      <c r="K274" t="s">
        <v>41</v>
      </c>
      <c r="L274">
        <v>800000</v>
      </c>
      <c r="M274">
        <v>2270</v>
      </c>
      <c r="N274" t="s">
        <v>664</v>
      </c>
      <c r="O274">
        <v>85</v>
      </c>
      <c r="P274" cm="1">
        <f t="array" ref="P274">_xlfn.XLOOKUP(D274, CPI!$A:A, CPI!$B:B)</f>
        <v>96.5</v>
      </c>
      <c r="Q274" s="9">
        <f>IF(M274="","",PRODUCT(M274,CPI!$B$112/P274))</f>
        <v>7167.5544041450776</v>
      </c>
    </row>
    <row r="275" spans="1:17">
      <c r="A275" t="s">
        <v>1257</v>
      </c>
      <c r="B275" t="s">
        <v>27</v>
      </c>
      <c r="C275" t="s">
        <v>28</v>
      </c>
      <c r="D275">
        <v>1982</v>
      </c>
      <c r="E275" t="s">
        <v>1171</v>
      </c>
      <c r="F275">
        <v>6.9</v>
      </c>
      <c r="G275">
        <v>2500</v>
      </c>
      <c r="H275" t="s">
        <v>1258</v>
      </c>
      <c r="I275" t="s">
        <v>1259</v>
      </c>
      <c r="J275" t="s">
        <v>429</v>
      </c>
      <c r="K275" t="s">
        <v>41</v>
      </c>
      <c r="M275">
        <v>11897978</v>
      </c>
      <c r="N275" t="s">
        <v>1260</v>
      </c>
      <c r="O275">
        <v>113</v>
      </c>
      <c r="P275" cm="1">
        <f t="array" ref="P275">_xlfn.XLOOKUP(D275, CPI!$A:A, CPI!$B:B)</f>
        <v>96.5</v>
      </c>
      <c r="Q275" s="9">
        <f>IF(M275="","",PRODUCT(M275,CPI!$B$112/P275))</f>
        <v>37568019.653886005</v>
      </c>
    </row>
    <row r="276" spans="1:17">
      <c r="A276" t="s">
        <v>1261</v>
      </c>
      <c r="B276" t="s">
        <v>44</v>
      </c>
      <c r="C276" t="s">
        <v>52</v>
      </c>
      <c r="D276">
        <v>1982</v>
      </c>
      <c r="E276" t="s">
        <v>1262</v>
      </c>
      <c r="F276">
        <v>6.6</v>
      </c>
      <c r="G276">
        <v>8200</v>
      </c>
      <c r="H276" t="s">
        <v>96</v>
      </c>
      <c r="I276" t="s">
        <v>1263</v>
      </c>
      <c r="J276" t="s">
        <v>96</v>
      </c>
      <c r="K276" t="s">
        <v>41</v>
      </c>
      <c r="L276">
        <v>2000000</v>
      </c>
      <c r="M276">
        <v>4484991</v>
      </c>
      <c r="N276" t="s">
        <v>97</v>
      </c>
      <c r="O276">
        <v>122</v>
      </c>
      <c r="P276" cm="1">
        <f t="array" ref="P276">_xlfn.XLOOKUP(D276, CPI!$A:A, CPI!$B:B)</f>
        <v>96.5</v>
      </c>
      <c r="Q276" s="9">
        <f>IF(M276="","",PRODUCT(M276,CPI!$B$112/P276))</f>
        <v>14161417.178238342</v>
      </c>
    </row>
    <row r="277" spans="1:17">
      <c r="A277" t="s">
        <v>1264</v>
      </c>
      <c r="B277" t="s">
        <v>27</v>
      </c>
      <c r="C277" t="s">
        <v>63</v>
      </c>
      <c r="D277">
        <v>1982</v>
      </c>
      <c r="E277" t="s">
        <v>614</v>
      </c>
      <c r="F277">
        <v>5.6</v>
      </c>
      <c r="G277">
        <v>3700</v>
      </c>
      <c r="H277" t="s">
        <v>1265</v>
      </c>
      <c r="I277" t="s">
        <v>1266</v>
      </c>
      <c r="J277" t="s">
        <v>1267</v>
      </c>
      <c r="K277" t="s">
        <v>41</v>
      </c>
      <c r="M277">
        <v>7742572</v>
      </c>
      <c r="N277" t="s">
        <v>1268</v>
      </c>
      <c r="O277">
        <v>98</v>
      </c>
      <c r="P277" cm="1">
        <f t="array" ref="P277">_xlfn.XLOOKUP(D277, CPI!$A:A, CPI!$B:B)</f>
        <v>96.5</v>
      </c>
      <c r="Q277" s="9">
        <f>IF(M277="","",PRODUCT(M277,CPI!$B$112/P277))</f>
        <v>24447271.382383417</v>
      </c>
    </row>
    <row r="278" spans="1:17">
      <c r="A278" t="s">
        <v>1269</v>
      </c>
      <c r="B278" t="s">
        <v>44</v>
      </c>
      <c r="C278" t="s">
        <v>52</v>
      </c>
      <c r="D278">
        <v>1982</v>
      </c>
      <c r="E278" t="s">
        <v>1270</v>
      </c>
      <c r="F278">
        <v>7.2</v>
      </c>
      <c r="G278">
        <v>4200</v>
      </c>
      <c r="H278" t="s">
        <v>106</v>
      </c>
      <c r="I278" t="s">
        <v>1271</v>
      </c>
      <c r="J278" t="s">
        <v>1272</v>
      </c>
      <c r="K278" t="s">
        <v>41</v>
      </c>
      <c r="L278">
        <v>850000</v>
      </c>
      <c r="M278">
        <v>840958</v>
      </c>
      <c r="N278" t="s">
        <v>1273</v>
      </c>
      <c r="O278">
        <v>109</v>
      </c>
      <c r="P278" cm="1">
        <f t="array" ref="P278">_xlfn.XLOOKUP(D278, CPI!$A:A, CPI!$B:B)</f>
        <v>96.5</v>
      </c>
      <c r="Q278" s="9">
        <f>IF(M278="","",PRODUCT(M278,CPI!$B$112/P278))</f>
        <v>2655335.7782383417</v>
      </c>
    </row>
    <row r="279" spans="1:17">
      <c r="A279" t="s">
        <v>1274</v>
      </c>
      <c r="B279" t="s">
        <v>27</v>
      </c>
      <c r="C279" t="s">
        <v>45</v>
      </c>
      <c r="D279">
        <v>1982</v>
      </c>
      <c r="E279" t="s">
        <v>1275</v>
      </c>
      <c r="F279">
        <v>6.4</v>
      </c>
      <c r="G279">
        <v>3000</v>
      </c>
      <c r="H279" t="s">
        <v>1276</v>
      </c>
      <c r="I279" t="s">
        <v>1277</v>
      </c>
      <c r="J279" t="s">
        <v>1278</v>
      </c>
      <c r="K279" t="s">
        <v>1279</v>
      </c>
      <c r="L279">
        <v>6000000</v>
      </c>
      <c r="M279">
        <v>2666873</v>
      </c>
      <c r="N279" t="s">
        <v>1280</v>
      </c>
      <c r="O279">
        <v>125</v>
      </c>
      <c r="P279" cm="1">
        <f t="array" ref="P279">_xlfn.XLOOKUP(D279, CPI!$A:A, CPI!$B:B)</f>
        <v>96.5</v>
      </c>
      <c r="Q279" s="9">
        <f>IF(M279="","",PRODUCT(M279,CPI!$B$112/P279))</f>
        <v>8420686.0424870458</v>
      </c>
    </row>
    <row r="280" spans="1:17">
      <c r="A280" t="s">
        <v>1281</v>
      </c>
      <c r="B280" t="s">
        <v>44</v>
      </c>
      <c r="C280" t="s">
        <v>52</v>
      </c>
      <c r="D280">
        <v>1982</v>
      </c>
      <c r="E280" t="s">
        <v>1060</v>
      </c>
      <c r="F280">
        <v>5</v>
      </c>
      <c r="G280">
        <v>9800</v>
      </c>
      <c r="H280" t="s">
        <v>725</v>
      </c>
      <c r="I280" t="s">
        <v>725</v>
      </c>
      <c r="J280" t="s">
        <v>385</v>
      </c>
      <c r="K280" t="s">
        <v>33</v>
      </c>
      <c r="L280">
        <v>6000000</v>
      </c>
      <c r="M280">
        <v>9056073</v>
      </c>
      <c r="N280" t="s">
        <v>91</v>
      </c>
      <c r="O280">
        <v>96</v>
      </c>
      <c r="P280" cm="1">
        <f t="array" ref="P280">_xlfn.XLOOKUP(D280, CPI!$A:A, CPI!$B:B)</f>
        <v>96.5</v>
      </c>
      <c r="Q280" s="9">
        <f>IF(M280="","",PRODUCT(M280,CPI!$B$112/P280))</f>
        <v>28594667.804145075</v>
      </c>
    </row>
    <row r="281" spans="1:17">
      <c r="A281" t="s">
        <v>1282</v>
      </c>
      <c r="B281" t="s">
        <v>27</v>
      </c>
      <c r="C281" t="s">
        <v>28</v>
      </c>
      <c r="D281">
        <v>1982</v>
      </c>
      <c r="E281" t="s">
        <v>1015</v>
      </c>
      <c r="F281">
        <v>6</v>
      </c>
      <c r="G281">
        <v>1800</v>
      </c>
      <c r="H281" t="s">
        <v>1283</v>
      </c>
      <c r="I281" t="s">
        <v>1284</v>
      </c>
      <c r="J281" t="s">
        <v>1285</v>
      </c>
      <c r="K281" t="s">
        <v>33</v>
      </c>
      <c r="M281">
        <v>1054328</v>
      </c>
      <c r="N281" t="s">
        <v>55</v>
      </c>
      <c r="O281">
        <v>91</v>
      </c>
      <c r="P281" cm="1">
        <f t="array" ref="P281">_xlfn.XLOOKUP(D281, CPI!$A:A, CPI!$B:B)</f>
        <v>96.5</v>
      </c>
      <c r="Q281" s="9">
        <f>IF(M281="","",PRODUCT(M281,CPI!$B$112/P281))</f>
        <v>3329054.3170984453</v>
      </c>
    </row>
    <row r="282" spans="1:17">
      <c r="A282" t="s">
        <v>1286</v>
      </c>
      <c r="B282" t="s">
        <v>27</v>
      </c>
      <c r="C282" t="s">
        <v>115</v>
      </c>
      <c r="D282">
        <v>1982</v>
      </c>
      <c r="E282" t="s">
        <v>614</v>
      </c>
      <c r="F282">
        <v>6.4</v>
      </c>
      <c r="G282">
        <v>6100</v>
      </c>
      <c r="H282" t="s">
        <v>1287</v>
      </c>
      <c r="I282" t="s">
        <v>1288</v>
      </c>
      <c r="J282" t="s">
        <v>32</v>
      </c>
      <c r="K282" t="s">
        <v>41</v>
      </c>
      <c r="L282">
        <v>22000000</v>
      </c>
      <c r="M282">
        <v>6118683</v>
      </c>
      <c r="N282" t="s">
        <v>1289</v>
      </c>
      <c r="O282">
        <v>108</v>
      </c>
      <c r="P282" cm="1">
        <f t="array" ref="P282">_xlfn.XLOOKUP(D282, CPI!$A:A, CPI!$B:B)</f>
        <v>96.5</v>
      </c>
      <c r="Q282" s="9">
        <f>IF(M282="","",PRODUCT(M282,CPI!$B$112/P282))</f>
        <v>19319820.830051813</v>
      </c>
    </row>
    <row r="283" spans="1:17">
      <c r="A283" t="s">
        <v>1290</v>
      </c>
      <c r="B283" t="s">
        <v>44</v>
      </c>
      <c r="C283" t="s">
        <v>52</v>
      </c>
      <c r="D283">
        <v>1982</v>
      </c>
      <c r="E283" t="s">
        <v>1291</v>
      </c>
      <c r="F283">
        <v>6</v>
      </c>
      <c r="G283">
        <v>1900</v>
      </c>
      <c r="H283" t="s">
        <v>1292</v>
      </c>
      <c r="I283" t="s">
        <v>1293</v>
      </c>
      <c r="J283" t="s">
        <v>914</v>
      </c>
      <c r="K283" t="s">
        <v>41</v>
      </c>
      <c r="M283">
        <v>15782759</v>
      </c>
      <c r="N283" t="s">
        <v>191</v>
      </c>
      <c r="O283">
        <v>101</v>
      </c>
      <c r="P283" cm="1">
        <f t="array" ref="P283">_xlfn.XLOOKUP(D283, CPI!$A:A, CPI!$B:B)</f>
        <v>96.5</v>
      </c>
      <c r="Q283" s="9">
        <f>IF(M283="","",PRODUCT(M283,CPI!$B$112/P283))</f>
        <v>49834265.982383415</v>
      </c>
    </row>
    <row r="284" spans="1:17">
      <c r="A284" t="s">
        <v>1294</v>
      </c>
      <c r="B284" t="s">
        <v>44</v>
      </c>
      <c r="C284" t="s">
        <v>52</v>
      </c>
      <c r="D284">
        <v>1982</v>
      </c>
      <c r="E284" t="s">
        <v>1066</v>
      </c>
      <c r="F284">
        <v>6.6</v>
      </c>
      <c r="G284">
        <v>19000</v>
      </c>
      <c r="H284" t="s">
        <v>300</v>
      </c>
      <c r="I284" t="s">
        <v>300</v>
      </c>
      <c r="J284" t="s">
        <v>300</v>
      </c>
      <c r="K284" t="s">
        <v>41</v>
      </c>
      <c r="M284">
        <v>9077269</v>
      </c>
      <c r="N284" t="s">
        <v>301</v>
      </c>
      <c r="O284">
        <v>88</v>
      </c>
      <c r="P284" cm="1">
        <f t="array" ref="P284">_xlfn.XLOOKUP(D284, CPI!$A:A, CPI!$B:B)</f>
        <v>96.5</v>
      </c>
      <c r="Q284" s="9">
        <f>IF(M284="","",PRODUCT(M284,CPI!$B$112/P284))</f>
        <v>28661594.44870466</v>
      </c>
    </row>
    <row r="285" spans="1:17">
      <c r="A285" t="s">
        <v>1295</v>
      </c>
      <c r="B285" t="s">
        <v>27</v>
      </c>
      <c r="C285" t="s">
        <v>45</v>
      </c>
      <c r="D285">
        <v>1982</v>
      </c>
      <c r="E285" t="s">
        <v>924</v>
      </c>
      <c r="F285">
        <v>6.5</v>
      </c>
      <c r="G285">
        <v>2000</v>
      </c>
      <c r="H285" t="s">
        <v>444</v>
      </c>
      <c r="I285" t="s">
        <v>1296</v>
      </c>
      <c r="J285" t="s">
        <v>1297</v>
      </c>
      <c r="K285" t="s">
        <v>33</v>
      </c>
      <c r="M285">
        <v>13253583</v>
      </c>
      <c r="N285" t="s">
        <v>139</v>
      </c>
      <c r="O285">
        <v>97</v>
      </c>
      <c r="P285" cm="1">
        <f t="array" ref="P285">_xlfn.XLOOKUP(D285, CPI!$A:A, CPI!$B:B)</f>
        <v>96.5</v>
      </c>
      <c r="Q285" s="9">
        <f>IF(M285="","",PRODUCT(M285,CPI!$B$112/P285))</f>
        <v>41848360.001036264</v>
      </c>
    </row>
    <row r="286" spans="1:17">
      <c r="A286" t="s">
        <v>1298</v>
      </c>
      <c r="B286" t="s">
        <v>44</v>
      </c>
      <c r="C286" t="s">
        <v>52</v>
      </c>
      <c r="D286">
        <v>1982</v>
      </c>
      <c r="E286" t="s">
        <v>1060</v>
      </c>
      <c r="F286">
        <v>5.5</v>
      </c>
      <c r="G286">
        <v>2700</v>
      </c>
      <c r="H286" t="s">
        <v>1299</v>
      </c>
      <c r="I286" t="s">
        <v>1300</v>
      </c>
      <c r="J286" t="s">
        <v>211</v>
      </c>
      <c r="K286" t="s">
        <v>41</v>
      </c>
      <c r="L286">
        <v>15000000</v>
      </c>
      <c r="M286">
        <v>36821203</v>
      </c>
      <c r="N286" t="s">
        <v>34</v>
      </c>
      <c r="O286">
        <v>116</v>
      </c>
      <c r="P286" cm="1">
        <f t="array" ref="P286">_xlfn.XLOOKUP(D286, CPI!$A:A, CPI!$B:B)</f>
        <v>96.5</v>
      </c>
      <c r="Q286" s="9">
        <f>IF(M286="","",PRODUCT(M286,CPI!$B$112/P286))</f>
        <v>116263425.43108808</v>
      </c>
    </row>
    <row r="287" spans="1:17">
      <c r="A287" t="s">
        <v>1301</v>
      </c>
      <c r="B287" t="s">
        <v>27</v>
      </c>
      <c r="C287" t="s">
        <v>28</v>
      </c>
      <c r="D287">
        <v>1982</v>
      </c>
      <c r="E287" t="s">
        <v>1182</v>
      </c>
      <c r="F287">
        <v>6.9</v>
      </c>
      <c r="G287">
        <v>2500</v>
      </c>
      <c r="H287" t="s">
        <v>126</v>
      </c>
      <c r="I287" t="s">
        <v>304</v>
      </c>
      <c r="J287" t="s">
        <v>769</v>
      </c>
      <c r="K287" t="s">
        <v>41</v>
      </c>
      <c r="L287">
        <v>12000000</v>
      </c>
      <c r="M287">
        <v>9217530</v>
      </c>
      <c r="N287" t="s">
        <v>129</v>
      </c>
      <c r="O287">
        <v>124</v>
      </c>
      <c r="P287" cm="1">
        <f t="array" ref="P287">_xlfn.XLOOKUP(D287, CPI!$A:A, CPI!$B:B)</f>
        <v>96.5</v>
      </c>
      <c r="Q287" s="9">
        <f>IF(M287="","",PRODUCT(M287,CPI!$B$112/P287))</f>
        <v>29104470.373056993</v>
      </c>
    </row>
    <row r="288" spans="1:17">
      <c r="A288" t="s">
        <v>1302</v>
      </c>
      <c r="B288" t="s">
        <v>27</v>
      </c>
      <c r="C288" t="s">
        <v>52</v>
      </c>
      <c r="D288">
        <v>1982</v>
      </c>
      <c r="E288" t="s">
        <v>1303</v>
      </c>
      <c r="F288">
        <v>5.0999999999999996</v>
      </c>
      <c r="G288">
        <v>684</v>
      </c>
      <c r="H288" t="s">
        <v>1304</v>
      </c>
      <c r="I288" t="s">
        <v>1305</v>
      </c>
      <c r="J288" t="s">
        <v>1306</v>
      </c>
      <c r="K288" t="s">
        <v>41</v>
      </c>
      <c r="L288">
        <v>17000000</v>
      </c>
      <c r="M288">
        <v>946461</v>
      </c>
      <c r="N288" t="s">
        <v>882</v>
      </c>
      <c r="O288">
        <v>105</v>
      </c>
      <c r="P288" cm="1">
        <f t="array" ref="P288">_xlfn.XLOOKUP(D288, CPI!$A:A, CPI!$B:B)</f>
        <v>96.5</v>
      </c>
      <c r="Q288" s="9">
        <f>IF(M288="","",PRODUCT(M288,CPI!$B$112/P288))</f>
        <v>2988462.8673575129</v>
      </c>
    </row>
    <row r="289" spans="1:17">
      <c r="A289" t="s">
        <v>1307</v>
      </c>
      <c r="B289" t="s">
        <v>44</v>
      </c>
      <c r="C289" t="s">
        <v>980</v>
      </c>
      <c r="D289">
        <v>1982</v>
      </c>
      <c r="E289" t="s">
        <v>1182</v>
      </c>
      <c r="F289">
        <v>6.4</v>
      </c>
      <c r="G289">
        <v>1500</v>
      </c>
      <c r="H289" t="s">
        <v>1308</v>
      </c>
      <c r="I289" t="s">
        <v>922</v>
      </c>
      <c r="J289" t="s">
        <v>365</v>
      </c>
      <c r="K289" t="s">
        <v>41</v>
      </c>
      <c r="L289">
        <v>11000000</v>
      </c>
      <c r="M289">
        <v>1736123</v>
      </c>
      <c r="N289" t="s">
        <v>1052</v>
      </c>
      <c r="O289">
        <v>90</v>
      </c>
      <c r="P289" cm="1">
        <f t="array" ref="P289">_xlfn.XLOOKUP(D289, CPI!$A:A, CPI!$B:B)</f>
        <v>96.5</v>
      </c>
      <c r="Q289" s="9">
        <f>IF(M289="","",PRODUCT(M289,CPI!$B$112/P289))</f>
        <v>5481830.8611398963</v>
      </c>
    </row>
    <row r="290" spans="1:17">
      <c r="A290" t="s">
        <v>1309</v>
      </c>
      <c r="B290" t="s">
        <v>27</v>
      </c>
      <c r="C290" t="s">
        <v>63</v>
      </c>
      <c r="D290">
        <v>1982</v>
      </c>
      <c r="E290" t="s">
        <v>1076</v>
      </c>
      <c r="F290">
        <v>5.7</v>
      </c>
      <c r="G290">
        <v>3800</v>
      </c>
      <c r="H290" t="s">
        <v>1310</v>
      </c>
      <c r="I290" t="s">
        <v>1311</v>
      </c>
      <c r="J290" t="s">
        <v>1312</v>
      </c>
      <c r="K290" t="s">
        <v>206</v>
      </c>
      <c r="M290">
        <v>13258670</v>
      </c>
      <c r="N290" t="s">
        <v>594</v>
      </c>
      <c r="O290">
        <v>103</v>
      </c>
      <c r="P290" cm="1">
        <f t="array" ref="P290">_xlfn.XLOOKUP(D290, CPI!$A:A, CPI!$B:B)</f>
        <v>96.5</v>
      </c>
      <c r="Q290" s="9">
        <f>IF(M290="","",PRODUCT(M290,CPI!$B$112/P290))</f>
        <v>41864422.269430049</v>
      </c>
    </row>
    <row r="291" spans="1:17">
      <c r="A291" t="s">
        <v>1313</v>
      </c>
      <c r="B291" t="s">
        <v>27</v>
      </c>
      <c r="C291" t="s">
        <v>52</v>
      </c>
      <c r="D291">
        <v>1982</v>
      </c>
      <c r="E291" t="s">
        <v>1096</v>
      </c>
      <c r="F291">
        <v>4.9000000000000004</v>
      </c>
      <c r="G291">
        <v>501</v>
      </c>
      <c r="H291" t="s">
        <v>1314</v>
      </c>
      <c r="I291" t="s">
        <v>1315</v>
      </c>
      <c r="J291" t="s">
        <v>1316</v>
      </c>
      <c r="K291" t="s">
        <v>41</v>
      </c>
      <c r="M291">
        <v>2370376</v>
      </c>
      <c r="N291" t="s">
        <v>1317</v>
      </c>
      <c r="O291">
        <v>95</v>
      </c>
      <c r="P291" cm="1">
        <f t="array" ref="P291">_xlfn.XLOOKUP(D291, CPI!$A:A, CPI!$B:B)</f>
        <v>96.5</v>
      </c>
      <c r="Q291" s="9">
        <f>IF(M291="","",PRODUCT(M291,CPI!$B$112/P291))</f>
        <v>7484492.9243523311</v>
      </c>
    </row>
    <row r="292" spans="1:17">
      <c r="A292" t="s">
        <v>1318</v>
      </c>
      <c r="B292" t="s">
        <v>27</v>
      </c>
      <c r="C292" t="s">
        <v>52</v>
      </c>
      <c r="D292">
        <v>1982</v>
      </c>
      <c r="E292" t="s">
        <v>1319</v>
      </c>
      <c r="F292">
        <v>4.7</v>
      </c>
      <c r="G292">
        <v>2000</v>
      </c>
      <c r="H292" t="s">
        <v>1188</v>
      </c>
      <c r="I292" t="s">
        <v>1320</v>
      </c>
      <c r="J292" t="s">
        <v>1321</v>
      </c>
      <c r="K292" t="s">
        <v>41</v>
      </c>
      <c r="M292">
        <v>10054150</v>
      </c>
      <c r="N292" t="s">
        <v>1245</v>
      </c>
      <c r="O292">
        <v>84</v>
      </c>
      <c r="P292" cm="1">
        <f t="array" ref="P292">_xlfn.XLOOKUP(D292, CPI!$A:A, CPI!$B:B)</f>
        <v>96.5</v>
      </c>
      <c r="Q292" s="9">
        <f>IF(M292="","",PRODUCT(M292,CPI!$B$112/P292))</f>
        <v>31746108.860103626</v>
      </c>
    </row>
    <row r="293" spans="1:17">
      <c r="A293" t="s">
        <v>1322</v>
      </c>
      <c r="B293" t="s">
        <v>44</v>
      </c>
      <c r="C293" t="s">
        <v>45</v>
      </c>
      <c r="D293">
        <v>1982</v>
      </c>
      <c r="E293" t="s">
        <v>1031</v>
      </c>
      <c r="F293">
        <v>5.6</v>
      </c>
      <c r="G293">
        <v>2400</v>
      </c>
      <c r="H293" t="s">
        <v>141</v>
      </c>
      <c r="I293" t="s">
        <v>1323</v>
      </c>
      <c r="J293" t="s">
        <v>143</v>
      </c>
      <c r="K293" t="s">
        <v>41</v>
      </c>
      <c r="M293">
        <v>9823934</v>
      </c>
      <c r="N293" t="s">
        <v>42</v>
      </c>
      <c r="O293">
        <v>110</v>
      </c>
      <c r="P293" cm="1">
        <f t="array" ref="P293">_xlfn.XLOOKUP(D293, CPI!$A:A, CPI!$B:B)</f>
        <v>96.5</v>
      </c>
      <c r="Q293" s="9">
        <f>IF(M293="","",PRODUCT(M293,CPI!$B$112/P293))</f>
        <v>31019198.858031087</v>
      </c>
    </row>
    <row r="294" spans="1:17">
      <c r="A294" t="s">
        <v>1324</v>
      </c>
      <c r="B294" t="s">
        <v>44</v>
      </c>
      <c r="C294" t="s">
        <v>52</v>
      </c>
      <c r="D294">
        <v>1982</v>
      </c>
      <c r="E294" t="s">
        <v>1027</v>
      </c>
      <c r="F294">
        <v>6.2</v>
      </c>
      <c r="G294">
        <v>5100</v>
      </c>
      <c r="H294" t="s">
        <v>1258</v>
      </c>
      <c r="I294" t="s">
        <v>1325</v>
      </c>
      <c r="J294" t="s">
        <v>147</v>
      </c>
      <c r="K294" t="s">
        <v>41</v>
      </c>
      <c r="M294">
        <v>13111101</v>
      </c>
      <c r="N294" t="s">
        <v>191</v>
      </c>
      <c r="O294">
        <v>110</v>
      </c>
      <c r="P294" cm="1">
        <f t="array" ref="P294">_xlfn.XLOOKUP(D294, CPI!$A:A, CPI!$B:B)</f>
        <v>96.5</v>
      </c>
      <c r="Q294" s="9">
        <f>IF(M294="","",PRODUCT(M294,CPI!$B$112/P294))</f>
        <v>41398471.240414508</v>
      </c>
    </row>
    <row r="295" spans="1:17">
      <c r="A295" t="s">
        <v>1326</v>
      </c>
      <c r="B295" t="s">
        <v>27</v>
      </c>
      <c r="C295" t="s">
        <v>28</v>
      </c>
      <c r="D295">
        <v>1982</v>
      </c>
      <c r="E295" t="s">
        <v>1327</v>
      </c>
      <c r="F295">
        <v>6.5</v>
      </c>
      <c r="G295">
        <v>768</v>
      </c>
      <c r="H295" t="s">
        <v>1016</v>
      </c>
      <c r="I295" t="s">
        <v>575</v>
      </c>
      <c r="J295" t="s">
        <v>1328</v>
      </c>
      <c r="K295" t="s">
        <v>206</v>
      </c>
      <c r="M295">
        <v>263635</v>
      </c>
      <c r="N295" t="s">
        <v>230</v>
      </c>
      <c r="O295">
        <v>110</v>
      </c>
      <c r="P295" cm="1">
        <f t="array" ref="P295">_xlfn.XLOOKUP(D295, CPI!$A:A, CPI!$B:B)</f>
        <v>96.5</v>
      </c>
      <c r="Q295" s="9">
        <f>IF(M295="","",PRODUCT(M295,CPI!$B$112/P295))</f>
        <v>832430.92746113986</v>
      </c>
    </row>
    <row r="296" spans="1:17">
      <c r="A296" t="s">
        <v>1329</v>
      </c>
      <c r="B296" t="s">
        <v>27</v>
      </c>
      <c r="C296" t="s">
        <v>45</v>
      </c>
      <c r="D296">
        <v>1982</v>
      </c>
      <c r="E296" t="s">
        <v>1133</v>
      </c>
      <c r="F296">
        <v>6.3</v>
      </c>
      <c r="G296">
        <v>2000</v>
      </c>
      <c r="H296" t="s">
        <v>1330</v>
      </c>
      <c r="I296" t="s">
        <v>1331</v>
      </c>
      <c r="J296" t="s">
        <v>215</v>
      </c>
      <c r="K296" t="s">
        <v>41</v>
      </c>
      <c r="M296">
        <v>2977706</v>
      </c>
      <c r="N296" t="s">
        <v>915</v>
      </c>
      <c r="O296">
        <v>108</v>
      </c>
      <c r="P296" cm="1">
        <f t="array" ref="P296">_xlfn.XLOOKUP(D296, CPI!$A:A, CPI!$B:B)</f>
        <v>96.5</v>
      </c>
      <c r="Q296" s="9">
        <f>IF(M296="","",PRODUCT(M296,CPI!$B$112/P296))</f>
        <v>9402145.2663212437</v>
      </c>
    </row>
    <row r="297" spans="1:17">
      <c r="A297" t="s">
        <v>1332</v>
      </c>
      <c r="B297" t="s">
        <v>27</v>
      </c>
      <c r="C297" t="s">
        <v>45</v>
      </c>
      <c r="D297">
        <v>1982</v>
      </c>
      <c r="E297" t="s">
        <v>1333</v>
      </c>
      <c r="F297">
        <v>5.3</v>
      </c>
      <c r="G297">
        <v>1100</v>
      </c>
      <c r="H297" t="s">
        <v>1334</v>
      </c>
      <c r="I297" t="s">
        <v>1334</v>
      </c>
      <c r="J297" t="s">
        <v>1335</v>
      </c>
      <c r="K297" t="s">
        <v>41</v>
      </c>
      <c r="L297">
        <v>4000000</v>
      </c>
      <c r="M297">
        <v>6328816</v>
      </c>
      <c r="N297" t="s">
        <v>1334</v>
      </c>
      <c r="O297">
        <v>96</v>
      </c>
      <c r="P297" cm="1">
        <f t="array" ref="P297">_xlfn.XLOOKUP(D297, CPI!$A:A, CPI!$B:B)</f>
        <v>96.5</v>
      </c>
      <c r="Q297" s="9">
        <f>IF(M297="","",PRODUCT(M297,CPI!$B$112/P297))</f>
        <v>19983318.499481864</v>
      </c>
    </row>
    <row r="298" spans="1:17">
      <c r="A298" t="s">
        <v>1336</v>
      </c>
      <c r="B298" t="s">
        <v>27</v>
      </c>
      <c r="C298" t="s">
        <v>52</v>
      </c>
      <c r="D298">
        <v>1982</v>
      </c>
      <c r="E298" t="s">
        <v>1006</v>
      </c>
      <c r="F298">
        <v>5.7</v>
      </c>
      <c r="G298">
        <v>1800</v>
      </c>
      <c r="H298" t="s">
        <v>1337</v>
      </c>
      <c r="I298" t="s">
        <v>1338</v>
      </c>
      <c r="J298" t="s">
        <v>580</v>
      </c>
      <c r="K298" t="s">
        <v>41</v>
      </c>
      <c r="L298">
        <v>10000000</v>
      </c>
      <c r="M298">
        <v>3583513</v>
      </c>
      <c r="N298" t="s">
        <v>42</v>
      </c>
      <c r="O298">
        <v>117</v>
      </c>
      <c r="P298" cm="1">
        <f t="array" ref="P298">_xlfn.XLOOKUP(D298, CPI!$A:A, CPI!$B:B)</f>
        <v>96.5</v>
      </c>
      <c r="Q298" s="9">
        <f>IF(M298="","",PRODUCT(M298,CPI!$B$112/P298))</f>
        <v>11314988.716062175</v>
      </c>
    </row>
    <row r="299" spans="1:17">
      <c r="A299" t="s">
        <v>1339</v>
      </c>
      <c r="B299" t="s">
        <v>44</v>
      </c>
      <c r="C299" t="s">
        <v>28</v>
      </c>
      <c r="D299">
        <v>1982</v>
      </c>
      <c r="E299" t="s">
        <v>1060</v>
      </c>
      <c r="F299">
        <v>5.7</v>
      </c>
      <c r="G299">
        <v>818</v>
      </c>
      <c r="H299" t="s">
        <v>198</v>
      </c>
      <c r="I299" t="s">
        <v>1340</v>
      </c>
      <c r="J299" t="s">
        <v>399</v>
      </c>
      <c r="K299" t="s">
        <v>41</v>
      </c>
      <c r="M299">
        <v>6668025</v>
      </c>
      <c r="N299" t="s">
        <v>941</v>
      </c>
      <c r="O299">
        <v>107</v>
      </c>
      <c r="P299" cm="1">
        <f t="array" ref="P299">_xlfn.XLOOKUP(D299, CPI!$A:A, CPI!$B:B)</f>
        <v>96.5</v>
      </c>
      <c r="Q299" s="9">
        <f>IF(M299="","",PRODUCT(M299,CPI!$B$112/P299))</f>
        <v>21054375.310880829</v>
      </c>
    </row>
    <row r="300" spans="1:17">
      <c r="A300" t="s">
        <v>1341</v>
      </c>
      <c r="C300" t="s">
        <v>28</v>
      </c>
      <c r="D300">
        <v>1982</v>
      </c>
      <c r="E300" t="s">
        <v>1143</v>
      </c>
      <c r="F300">
        <v>7</v>
      </c>
      <c r="G300">
        <v>3000</v>
      </c>
      <c r="H300" t="s">
        <v>1342</v>
      </c>
      <c r="I300" t="s">
        <v>1343</v>
      </c>
      <c r="J300" t="s">
        <v>1344</v>
      </c>
      <c r="K300" t="s">
        <v>148</v>
      </c>
      <c r="M300">
        <v>3700</v>
      </c>
      <c r="N300" t="s">
        <v>1345</v>
      </c>
      <c r="O300">
        <v>121</v>
      </c>
      <c r="P300" cm="1">
        <f t="array" ref="P300">_xlfn.XLOOKUP(D300, CPI!$A:A, CPI!$B:B)</f>
        <v>96.5</v>
      </c>
      <c r="Q300" s="9">
        <f>IF(M300="","",PRODUCT(M300,CPI!$B$112/P300))</f>
        <v>11682.797927461139</v>
      </c>
    </row>
    <row r="301" spans="1:17">
      <c r="A301" t="s">
        <v>1346</v>
      </c>
      <c r="B301" t="s">
        <v>27</v>
      </c>
      <c r="C301" t="s">
        <v>341</v>
      </c>
      <c r="D301">
        <v>1982</v>
      </c>
      <c r="E301" t="s">
        <v>1347</v>
      </c>
      <c r="F301">
        <v>6.2</v>
      </c>
      <c r="G301">
        <v>1100</v>
      </c>
      <c r="H301" t="s">
        <v>1348</v>
      </c>
      <c r="I301" t="s">
        <v>1349</v>
      </c>
      <c r="J301" t="s">
        <v>1350</v>
      </c>
      <c r="K301" t="s">
        <v>41</v>
      </c>
      <c r="L301">
        <v>5000000</v>
      </c>
      <c r="M301">
        <v>3792188</v>
      </c>
      <c r="N301" t="s">
        <v>55</v>
      </c>
      <c r="O301">
        <v>87</v>
      </c>
      <c r="P301" cm="1">
        <f t="array" ref="P301">_xlfn.XLOOKUP(D301, CPI!$A:A, CPI!$B:B)</f>
        <v>96.5</v>
      </c>
      <c r="Q301" s="9">
        <f>IF(M301="","",PRODUCT(M301,CPI!$B$112/P301))</f>
        <v>11973882.731606217</v>
      </c>
    </row>
    <row r="302" spans="1:17">
      <c r="A302" t="s">
        <v>1351</v>
      </c>
      <c r="B302" t="s">
        <v>27</v>
      </c>
      <c r="C302" t="s">
        <v>45</v>
      </c>
      <c r="D302">
        <v>1982</v>
      </c>
      <c r="E302" t="s">
        <v>1045</v>
      </c>
      <c r="F302">
        <v>5.6</v>
      </c>
      <c r="G302">
        <v>2900</v>
      </c>
      <c r="H302" t="s">
        <v>1352</v>
      </c>
      <c r="I302" t="s">
        <v>1353</v>
      </c>
      <c r="J302" t="s">
        <v>338</v>
      </c>
      <c r="K302" t="s">
        <v>41</v>
      </c>
      <c r="L302">
        <v>5000000</v>
      </c>
      <c r="M302">
        <v>6660333</v>
      </c>
      <c r="N302" t="s">
        <v>129</v>
      </c>
      <c r="O302">
        <v>90</v>
      </c>
      <c r="P302" cm="1">
        <f t="array" ref="P302">_xlfn.XLOOKUP(D302, CPI!$A:A, CPI!$B:B)</f>
        <v>96.5</v>
      </c>
      <c r="Q302" s="9">
        <f>IF(M302="","",PRODUCT(M302,CPI!$B$112/P302))</f>
        <v>21030087.721243523</v>
      </c>
    </row>
    <row r="303" spans="1:17">
      <c r="A303" t="s">
        <v>1354</v>
      </c>
      <c r="B303" t="s">
        <v>27</v>
      </c>
      <c r="C303" t="s">
        <v>52</v>
      </c>
      <c r="D303">
        <v>1982</v>
      </c>
      <c r="E303" t="s">
        <v>1088</v>
      </c>
      <c r="F303">
        <v>6.2</v>
      </c>
      <c r="G303">
        <v>2100</v>
      </c>
      <c r="H303" t="s">
        <v>1355</v>
      </c>
      <c r="I303" t="s">
        <v>579</v>
      </c>
      <c r="J303" t="s">
        <v>579</v>
      </c>
      <c r="K303" t="s">
        <v>33</v>
      </c>
      <c r="M303">
        <v>7241180</v>
      </c>
      <c r="N303" t="s">
        <v>581</v>
      </c>
      <c r="O303">
        <v>90</v>
      </c>
      <c r="P303" cm="1">
        <f t="array" ref="P303">_xlfn.XLOOKUP(D303, CPI!$A:A, CPI!$B:B)</f>
        <v>96.5</v>
      </c>
      <c r="Q303" s="9">
        <f>IF(M303="","",PRODUCT(M303,CPI!$B$112/P303))</f>
        <v>22864119.647668391</v>
      </c>
    </row>
    <row r="304" spans="1:17">
      <c r="A304" t="s">
        <v>1356</v>
      </c>
      <c r="B304" t="s">
        <v>44</v>
      </c>
      <c r="C304" t="s">
        <v>52</v>
      </c>
      <c r="D304">
        <v>1982</v>
      </c>
      <c r="E304" t="s">
        <v>1076</v>
      </c>
      <c r="F304">
        <v>6.2</v>
      </c>
      <c r="G304">
        <v>683</v>
      </c>
      <c r="H304" t="s">
        <v>1357</v>
      </c>
      <c r="I304" t="s">
        <v>1358</v>
      </c>
      <c r="J304" t="s">
        <v>1359</v>
      </c>
      <c r="K304" t="s">
        <v>41</v>
      </c>
      <c r="M304">
        <v>143369</v>
      </c>
      <c r="N304" t="s">
        <v>753</v>
      </c>
      <c r="O304">
        <v>94</v>
      </c>
      <c r="P304" cm="1">
        <f t="array" ref="P304">_xlfn.XLOOKUP(D304, CPI!$A:A, CPI!$B:B)</f>
        <v>96.5</v>
      </c>
      <c r="Q304" s="9">
        <f>IF(M304="","",PRODUCT(M304,CPI!$B$112/P304))</f>
        <v>452689.47461139894</v>
      </c>
    </row>
    <row r="305" spans="1:17">
      <c r="A305" t="s">
        <v>1360</v>
      </c>
      <c r="B305" t="s">
        <v>44</v>
      </c>
      <c r="C305" t="s">
        <v>28</v>
      </c>
      <c r="D305">
        <v>1982</v>
      </c>
      <c r="E305" t="s">
        <v>1361</v>
      </c>
      <c r="F305">
        <v>6.5</v>
      </c>
      <c r="G305">
        <v>1300</v>
      </c>
      <c r="H305" t="s">
        <v>1362</v>
      </c>
      <c r="I305" t="s">
        <v>1363</v>
      </c>
      <c r="J305" t="s">
        <v>1364</v>
      </c>
      <c r="K305" t="s">
        <v>33</v>
      </c>
      <c r="L305">
        <v>10000000</v>
      </c>
      <c r="M305">
        <v>8000000</v>
      </c>
      <c r="N305" t="s">
        <v>253</v>
      </c>
      <c r="O305">
        <v>107</v>
      </c>
      <c r="P305" cm="1">
        <f t="array" ref="P305">_xlfn.XLOOKUP(D305, CPI!$A:A, CPI!$B:B)</f>
        <v>96.5</v>
      </c>
      <c r="Q305" s="9">
        <f>IF(M305="","",PRODUCT(M305,CPI!$B$112/P305))</f>
        <v>25260103.626943003</v>
      </c>
    </row>
    <row r="306" spans="1:17">
      <c r="A306" t="s">
        <v>1365</v>
      </c>
      <c r="B306" t="s">
        <v>27</v>
      </c>
      <c r="C306" t="s">
        <v>28</v>
      </c>
      <c r="D306">
        <v>1982</v>
      </c>
      <c r="E306" t="s">
        <v>1366</v>
      </c>
      <c r="F306">
        <v>5.9</v>
      </c>
      <c r="G306">
        <v>914</v>
      </c>
      <c r="H306" t="s">
        <v>409</v>
      </c>
      <c r="I306" t="s">
        <v>1367</v>
      </c>
      <c r="J306" t="s">
        <v>1368</v>
      </c>
      <c r="K306" t="s">
        <v>41</v>
      </c>
      <c r="M306">
        <v>1474249</v>
      </c>
      <c r="N306" t="s">
        <v>412</v>
      </c>
      <c r="O306">
        <v>97</v>
      </c>
      <c r="P306" cm="1">
        <f t="array" ref="P306">_xlfn.XLOOKUP(D306, CPI!$A:A, CPI!$B:B)</f>
        <v>96.5</v>
      </c>
      <c r="Q306" s="9">
        <f>IF(M306="","",PRODUCT(M306,CPI!$B$112/P306))</f>
        <v>4654960.3139896365</v>
      </c>
    </row>
    <row r="307" spans="1:17">
      <c r="A307" t="s">
        <v>1369</v>
      </c>
      <c r="B307" t="s">
        <v>27</v>
      </c>
      <c r="C307" t="s">
        <v>45</v>
      </c>
      <c r="D307">
        <v>1982</v>
      </c>
      <c r="E307" t="s">
        <v>1370</v>
      </c>
      <c r="F307">
        <v>6</v>
      </c>
      <c r="G307">
        <v>3100</v>
      </c>
      <c r="H307" t="s">
        <v>1371</v>
      </c>
      <c r="I307" t="s">
        <v>279</v>
      </c>
      <c r="J307" t="s">
        <v>1372</v>
      </c>
      <c r="K307" t="s">
        <v>41</v>
      </c>
      <c r="L307">
        <v>7000000</v>
      </c>
      <c r="M307">
        <v>21134374</v>
      </c>
      <c r="N307" t="s">
        <v>775</v>
      </c>
      <c r="O307">
        <v>90</v>
      </c>
      <c r="P307" cm="1">
        <f t="array" ref="P307">_xlfn.XLOOKUP(D307, CPI!$A:A, CPI!$B:B)</f>
        <v>96.5</v>
      </c>
      <c r="Q307" s="9">
        <f>IF(M307="","",PRODUCT(M307,CPI!$B$112/P307))</f>
        <v>66732059.66632124</v>
      </c>
    </row>
    <row r="308" spans="1:17">
      <c r="A308" t="s">
        <v>1373</v>
      </c>
      <c r="B308" t="s">
        <v>27</v>
      </c>
      <c r="C308" t="s">
        <v>52</v>
      </c>
      <c r="D308">
        <v>1982</v>
      </c>
      <c r="E308" t="s">
        <v>1333</v>
      </c>
      <c r="F308">
        <v>3.5</v>
      </c>
      <c r="G308">
        <v>322</v>
      </c>
      <c r="H308" t="s">
        <v>1374</v>
      </c>
      <c r="I308" t="s">
        <v>1375</v>
      </c>
      <c r="J308" t="s">
        <v>1376</v>
      </c>
      <c r="K308" t="s">
        <v>41</v>
      </c>
      <c r="M308">
        <v>2914328</v>
      </c>
      <c r="N308" t="s">
        <v>1377</v>
      </c>
      <c r="O308">
        <v>90</v>
      </c>
      <c r="P308" cm="1">
        <f t="array" ref="P308">_xlfn.XLOOKUP(D308, CPI!$A:A, CPI!$B:B)</f>
        <v>96.5</v>
      </c>
      <c r="Q308" s="9">
        <f>IF(M308="","",PRODUCT(M308,CPI!$B$112/P308))</f>
        <v>9202028.4103626944</v>
      </c>
    </row>
    <row r="309" spans="1:17">
      <c r="A309" t="s">
        <v>1378</v>
      </c>
      <c r="B309" t="s">
        <v>27</v>
      </c>
      <c r="C309" t="s">
        <v>52</v>
      </c>
      <c r="D309">
        <v>1982</v>
      </c>
      <c r="E309" t="s">
        <v>1015</v>
      </c>
      <c r="F309">
        <v>4.7</v>
      </c>
      <c r="G309">
        <v>984</v>
      </c>
      <c r="H309" t="s">
        <v>1379</v>
      </c>
      <c r="I309" t="s">
        <v>1380</v>
      </c>
      <c r="J309" t="s">
        <v>1381</v>
      </c>
      <c r="K309" t="s">
        <v>41</v>
      </c>
      <c r="L309">
        <v>13400000</v>
      </c>
      <c r="M309">
        <v>2869638</v>
      </c>
      <c r="N309" t="s">
        <v>473</v>
      </c>
      <c r="O309">
        <v>103</v>
      </c>
      <c r="P309" cm="1">
        <f t="array" ref="P309">_xlfn.XLOOKUP(D309, CPI!$A:A, CPI!$B:B)</f>
        <v>96.5</v>
      </c>
      <c r="Q309" s="9">
        <f>IF(M309="","",PRODUCT(M309,CPI!$B$112/P309))</f>
        <v>9060919.1564766839</v>
      </c>
    </row>
    <row r="310" spans="1:17">
      <c r="A310" t="s">
        <v>1382</v>
      </c>
      <c r="B310" t="s">
        <v>458</v>
      </c>
      <c r="C310" t="s">
        <v>74</v>
      </c>
      <c r="D310">
        <v>1982</v>
      </c>
      <c r="E310" t="s">
        <v>1383</v>
      </c>
      <c r="F310">
        <v>7.4</v>
      </c>
      <c r="G310">
        <v>4100</v>
      </c>
      <c r="H310" t="s">
        <v>1384</v>
      </c>
      <c r="I310" t="s">
        <v>1385</v>
      </c>
      <c r="J310" t="s">
        <v>1386</v>
      </c>
      <c r="K310" t="s">
        <v>463</v>
      </c>
      <c r="M310">
        <v>3723036</v>
      </c>
      <c r="N310" t="s">
        <v>1387</v>
      </c>
      <c r="O310">
        <v>112</v>
      </c>
      <c r="P310" cm="1">
        <f t="array" ref="P310">_xlfn.XLOOKUP(D310, CPI!$A:A, CPI!$B:B)</f>
        <v>96.5</v>
      </c>
      <c r="Q310" s="9">
        <f>IF(M310="","",PRODUCT(M310,CPI!$B$112/P310))</f>
        <v>11755534.395854922</v>
      </c>
    </row>
    <row r="311" spans="1:17">
      <c r="A311" t="s">
        <v>1388</v>
      </c>
      <c r="B311" t="s">
        <v>44</v>
      </c>
      <c r="C311" t="s">
        <v>45</v>
      </c>
      <c r="D311">
        <v>1982</v>
      </c>
      <c r="E311" t="s">
        <v>1083</v>
      </c>
      <c r="F311">
        <v>5.7</v>
      </c>
      <c r="G311">
        <v>1500</v>
      </c>
      <c r="H311" t="s">
        <v>1389</v>
      </c>
      <c r="I311" t="s">
        <v>1390</v>
      </c>
      <c r="J311" t="s">
        <v>1391</v>
      </c>
      <c r="K311" t="s">
        <v>41</v>
      </c>
      <c r="M311">
        <v>16894678</v>
      </c>
      <c r="N311" t="s">
        <v>1392</v>
      </c>
      <c r="O311">
        <v>87</v>
      </c>
      <c r="P311" cm="1">
        <f t="array" ref="P311">_xlfn.XLOOKUP(D311, CPI!$A:A, CPI!$B:B)</f>
        <v>96.5</v>
      </c>
      <c r="Q311" s="9">
        <f>IF(M311="","",PRODUCT(M311,CPI!$B$112/P311))</f>
        <v>53345164.627979271</v>
      </c>
    </row>
    <row r="312" spans="1:17">
      <c r="A312" t="s">
        <v>1393</v>
      </c>
      <c r="B312" t="s">
        <v>27</v>
      </c>
      <c r="C312" t="s">
        <v>52</v>
      </c>
      <c r="D312">
        <v>1982</v>
      </c>
      <c r="E312" t="s">
        <v>1096</v>
      </c>
      <c r="F312">
        <v>5.8</v>
      </c>
      <c r="G312">
        <v>1400</v>
      </c>
      <c r="H312" t="s">
        <v>470</v>
      </c>
      <c r="I312" t="s">
        <v>1394</v>
      </c>
      <c r="J312" t="s">
        <v>904</v>
      </c>
      <c r="K312" t="s">
        <v>41</v>
      </c>
      <c r="M312">
        <v>23671186</v>
      </c>
      <c r="N312" t="s">
        <v>55</v>
      </c>
      <c r="O312">
        <v>97</v>
      </c>
      <c r="P312" cm="1">
        <f t="array" ref="P312">_xlfn.XLOOKUP(D312, CPI!$A:A, CPI!$B:B)</f>
        <v>96.5</v>
      </c>
      <c r="Q312" s="9">
        <f>IF(M312="","",PRODUCT(M312,CPI!$B$112/P312))</f>
        <v>74742076.416580305</v>
      </c>
    </row>
    <row r="313" spans="1:17">
      <c r="A313" t="s">
        <v>1395</v>
      </c>
      <c r="B313" t="s">
        <v>44</v>
      </c>
      <c r="C313" t="s">
        <v>115</v>
      </c>
      <c r="D313">
        <v>1982</v>
      </c>
      <c r="E313" t="s">
        <v>928</v>
      </c>
      <c r="F313">
        <v>6.5</v>
      </c>
      <c r="G313">
        <v>3000</v>
      </c>
      <c r="H313" t="s">
        <v>1342</v>
      </c>
      <c r="I313" t="s">
        <v>1396</v>
      </c>
      <c r="J313" t="s">
        <v>752</v>
      </c>
      <c r="K313" t="s">
        <v>41</v>
      </c>
      <c r="M313">
        <v>42914</v>
      </c>
      <c r="N313" t="s">
        <v>61</v>
      </c>
      <c r="O313">
        <v>97</v>
      </c>
      <c r="P313" cm="1">
        <f t="array" ref="P313">_xlfn.XLOOKUP(D313, CPI!$A:A, CPI!$B:B)</f>
        <v>96.5</v>
      </c>
      <c r="Q313" s="9">
        <f>IF(M313="","",PRODUCT(M313,CPI!$B$112/P313))</f>
        <v>135501.51088082901</v>
      </c>
    </row>
    <row r="314" spans="1:17">
      <c r="A314" t="s">
        <v>1397</v>
      </c>
      <c r="B314" t="s">
        <v>44</v>
      </c>
      <c r="C314" t="s">
        <v>28</v>
      </c>
      <c r="D314">
        <v>1982</v>
      </c>
      <c r="E314" t="s">
        <v>1398</v>
      </c>
      <c r="F314">
        <v>6.1</v>
      </c>
      <c r="G314">
        <v>1000</v>
      </c>
      <c r="H314" t="s">
        <v>1399</v>
      </c>
      <c r="I314" t="s">
        <v>1400</v>
      </c>
      <c r="J314" t="s">
        <v>580</v>
      </c>
      <c r="K314" t="s">
        <v>41</v>
      </c>
      <c r="L314">
        <v>15000000</v>
      </c>
      <c r="M314">
        <v>199078</v>
      </c>
      <c r="N314" t="s">
        <v>1401</v>
      </c>
      <c r="O314">
        <v>108</v>
      </c>
      <c r="P314" cm="1">
        <f t="array" ref="P314">_xlfn.XLOOKUP(D314, CPI!$A:A, CPI!$B:B)</f>
        <v>96.5</v>
      </c>
      <c r="Q314" s="9">
        <f>IF(M314="","",PRODUCT(M314,CPI!$B$112/P314))</f>
        <v>628591.36373056995</v>
      </c>
    </row>
    <row r="315" spans="1:17">
      <c r="A315" t="s">
        <v>1402</v>
      </c>
      <c r="B315" t="s">
        <v>27</v>
      </c>
      <c r="C315" t="s">
        <v>115</v>
      </c>
      <c r="D315">
        <v>1982</v>
      </c>
      <c r="E315" t="s">
        <v>1096</v>
      </c>
      <c r="F315">
        <v>4.4000000000000004</v>
      </c>
      <c r="G315">
        <v>538</v>
      </c>
      <c r="H315" t="s">
        <v>1403</v>
      </c>
      <c r="I315" t="s">
        <v>1403</v>
      </c>
      <c r="J315" t="s">
        <v>1404</v>
      </c>
      <c r="K315" t="s">
        <v>41</v>
      </c>
      <c r="M315">
        <v>3178542</v>
      </c>
      <c r="N315" t="s">
        <v>1405</v>
      </c>
      <c r="O315">
        <v>108</v>
      </c>
      <c r="P315" cm="1">
        <f t="array" ref="P315">_xlfn.XLOOKUP(D315, CPI!$A:A, CPI!$B:B)</f>
        <v>96.5</v>
      </c>
      <c r="Q315" s="9">
        <f>IF(M315="","",PRODUCT(M315,CPI!$B$112/P315))</f>
        <v>10036287.537823834</v>
      </c>
    </row>
    <row r="316" spans="1:17">
      <c r="A316" t="s">
        <v>1406</v>
      </c>
      <c r="B316" t="s">
        <v>44</v>
      </c>
      <c r="C316" t="s">
        <v>74</v>
      </c>
      <c r="D316">
        <v>1982</v>
      </c>
      <c r="E316" t="s">
        <v>808</v>
      </c>
      <c r="F316">
        <v>6.8</v>
      </c>
      <c r="G316">
        <v>785</v>
      </c>
      <c r="H316" t="s">
        <v>1407</v>
      </c>
      <c r="I316" t="s">
        <v>1042</v>
      </c>
      <c r="J316" t="s">
        <v>1080</v>
      </c>
      <c r="K316" t="s">
        <v>206</v>
      </c>
      <c r="M316">
        <v>8693512</v>
      </c>
      <c r="N316" t="s">
        <v>1408</v>
      </c>
      <c r="O316">
        <v>103</v>
      </c>
      <c r="P316" cm="1">
        <f t="array" ref="P316">_xlfn.XLOOKUP(D316, CPI!$A:A, CPI!$B:B)</f>
        <v>96.5</v>
      </c>
      <c r="Q316" s="9">
        <f>IF(M316="","",PRODUCT(M316,CPI!$B$112/P316))</f>
        <v>27449876.750259064</v>
      </c>
    </row>
    <row r="317" spans="1:17">
      <c r="A317" t="s">
        <v>1409</v>
      </c>
      <c r="B317" t="s">
        <v>27</v>
      </c>
      <c r="C317" t="s">
        <v>52</v>
      </c>
      <c r="D317">
        <v>1982</v>
      </c>
      <c r="E317" t="s">
        <v>1176</v>
      </c>
      <c r="F317">
        <v>5.3</v>
      </c>
      <c r="G317">
        <v>1200</v>
      </c>
      <c r="H317" t="s">
        <v>1410</v>
      </c>
      <c r="I317" t="s">
        <v>898</v>
      </c>
      <c r="J317" t="s">
        <v>1411</v>
      </c>
      <c r="K317" t="s">
        <v>41</v>
      </c>
      <c r="L317">
        <v>6000000</v>
      </c>
      <c r="M317">
        <v>6062898</v>
      </c>
      <c r="N317" t="s">
        <v>55</v>
      </c>
      <c r="O317">
        <v>93</v>
      </c>
      <c r="P317" cm="1">
        <f t="array" ref="P317">_xlfn.XLOOKUP(D317, CPI!$A:A, CPI!$B:B)</f>
        <v>96.5</v>
      </c>
      <c r="Q317" s="9">
        <f>IF(M317="","",PRODUCT(M317,CPI!$B$112/P317))</f>
        <v>19143678.969948184</v>
      </c>
    </row>
    <row r="318" spans="1:17">
      <c r="A318" t="s">
        <v>1412</v>
      </c>
      <c r="B318" t="s">
        <v>27</v>
      </c>
      <c r="C318" t="s">
        <v>52</v>
      </c>
      <c r="D318">
        <v>1982</v>
      </c>
      <c r="E318" t="s">
        <v>1207</v>
      </c>
      <c r="F318">
        <v>7.7</v>
      </c>
      <c r="G318">
        <v>3900</v>
      </c>
      <c r="H318" t="s">
        <v>1413</v>
      </c>
      <c r="I318" t="s">
        <v>1414</v>
      </c>
      <c r="J318" t="s">
        <v>904</v>
      </c>
      <c r="K318" t="s">
        <v>41</v>
      </c>
      <c r="M318">
        <v>36299720</v>
      </c>
      <c r="N318" t="s">
        <v>42</v>
      </c>
      <c r="O318">
        <v>82</v>
      </c>
      <c r="P318" cm="1">
        <f t="array" ref="P318">_xlfn.XLOOKUP(D318, CPI!$A:A, CPI!$B:B)</f>
        <v>96.5</v>
      </c>
      <c r="Q318" s="9">
        <f>IF(M318="","",PRODUCT(M318,CPI!$B$112/P318))</f>
        <v>114616836.10362694</v>
      </c>
    </row>
    <row r="319" spans="1:17">
      <c r="A319" t="s">
        <v>1415</v>
      </c>
      <c r="B319" t="s">
        <v>348</v>
      </c>
      <c r="C319" t="s">
        <v>401</v>
      </c>
      <c r="D319">
        <v>1982</v>
      </c>
      <c r="E319" t="s">
        <v>1152</v>
      </c>
      <c r="F319">
        <v>7.1</v>
      </c>
      <c r="G319">
        <v>1800</v>
      </c>
      <c r="H319" t="s">
        <v>619</v>
      </c>
      <c r="I319" t="s">
        <v>1416</v>
      </c>
      <c r="J319" t="s">
        <v>1417</v>
      </c>
      <c r="K319" t="s">
        <v>41</v>
      </c>
      <c r="M319">
        <v>78350</v>
      </c>
      <c r="N319" t="s">
        <v>1418</v>
      </c>
      <c r="O319">
        <v>74</v>
      </c>
      <c r="P319" cm="1">
        <f t="array" ref="P319">_xlfn.XLOOKUP(D319, CPI!$A:A, CPI!$B:B)</f>
        <v>96.5</v>
      </c>
      <c r="Q319" s="9">
        <f>IF(M319="","",PRODUCT(M319,CPI!$B$112/P319))</f>
        <v>247391.13989637303</v>
      </c>
    </row>
    <row r="320" spans="1:17">
      <c r="A320" t="s">
        <v>1419</v>
      </c>
      <c r="B320" t="s">
        <v>27</v>
      </c>
      <c r="C320" t="s">
        <v>115</v>
      </c>
      <c r="D320">
        <v>1982</v>
      </c>
      <c r="E320" t="s">
        <v>1015</v>
      </c>
      <c r="F320">
        <v>5.0999999999999996</v>
      </c>
      <c r="G320">
        <v>838</v>
      </c>
      <c r="H320" t="s">
        <v>687</v>
      </c>
      <c r="I320" t="s">
        <v>1420</v>
      </c>
      <c r="J320" t="s">
        <v>123</v>
      </c>
      <c r="K320" t="s">
        <v>41</v>
      </c>
      <c r="M320">
        <v>12408066</v>
      </c>
      <c r="N320" t="s">
        <v>1421</v>
      </c>
      <c r="O320">
        <v>121</v>
      </c>
      <c r="P320" cm="1">
        <f t="array" ref="P320">_xlfn.XLOOKUP(D320, CPI!$A:A, CPI!$B:B)</f>
        <v>96.5</v>
      </c>
      <c r="Q320" s="9">
        <f>IF(M320="","",PRODUCT(M320,CPI!$B$112/P320))</f>
        <v>39178629.121243522</v>
      </c>
    </row>
    <row r="321" spans="1:17">
      <c r="A321" t="s">
        <v>1422</v>
      </c>
      <c r="B321" t="s">
        <v>44</v>
      </c>
      <c r="C321" t="s">
        <v>52</v>
      </c>
      <c r="D321">
        <v>1982</v>
      </c>
      <c r="E321" t="s">
        <v>1202</v>
      </c>
      <c r="F321">
        <v>3.9</v>
      </c>
      <c r="G321">
        <v>653</v>
      </c>
      <c r="H321" t="s">
        <v>874</v>
      </c>
      <c r="I321" t="s">
        <v>1423</v>
      </c>
      <c r="J321" t="s">
        <v>1424</v>
      </c>
      <c r="K321" t="s">
        <v>41</v>
      </c>
      <c r="L321">
        <v>19000000</v>
      </c>
      <c r="M321">
        <v>2279543</v>
      </c>
      <c r="N321" t="s">
        <v>129</v>
      </c>
      <c r="O321">
        <v>110</v>
      </c>
      <c r="P321" cm="1">
        <f t="array" ref="P321">_xlfn.XLOOKUP(D321, CPI!$A:A, CPI!$B:B)</f>
        <v>96.5</v>
      </c>
      <c r="Q321" s="9">
        <f>IF(M321="","",PRODUCT(M321,CPI!$B$112/P321))</f>
        <v>7197686.5502590667</v>
      </c>
    </row>
    <row r="322" spans="1:17">
      <c r="A322" t="s">
        <v>1425</v>
      </c>
      <c r="B322" t="s">
        <v>44</v>
      </c>
      <c r="C322" t="s">
        <v>52</v>
      </c>
      <c r="D322">
        <v>1982</v>
      </c>
      <c r="E322" t="s">
        <v>1426</v>
      </c>
      <c r="F322">
        <v>6.2</v>
      </c>
      <c r="G322">
        <v>895</v>
      </c>
      <c r="H322" t="s">
        <v>860</v>
      </c>
      <c r="I322" t="s">
        <v>219</v>
      </c>
      <c r="J322" t="s">
        <v>425</v>
      </c>
      <c r="K322" t="s">
        <v>41</v>
      </c>
      <c r="M322">
        <v>6968359</v>
      </c>
      <c r="N322" t="s">
        <v>191</v>
      </c>
      <c r="O322">
        <v>108</v>
      </c>
      <c r="P322" cm="1">
        <f t="array" ref="P322">_xlfn.XLOOKUP(D322, CPI!$A:A, CPI!$B:B)</f>
        <v>96.5</v>
      </c>
      <c r="Q322" s="9">
        <f>IF(M322="","",PRODUCT(M322,CPI!$B$112/P322))</f>
        <v>22002683.806217615</v>
      </c>
    </row>
    <row r="323" spans="1:17">
      <c r="A323" t="s">
        <v>1427</v>
      </c>
      <c r="B323" t="s">
        <v>348</v>
      </c>
      <c r="C323" t="s">
        <v>28</v>
      </c>
      <c r="D323">
        <v>1982</v>
      </c>
      <c r="E323" t="s">
        <v>1428</v>
      </c>
      <c r="F323">
        <v>7.2</v>
      </c>
      <c r="G323">
        <v>1300</v>
      </c>
      <c r="H323" t="s">
        <v>574</v>
      </c>
      <c r="I323" t="s">
        <v>1429</v>
      </c>
      <c r="J323" t="s">
        <v>1430</v>
      </c>
      <c r="K323" t="s">
        <v>1431</v>
      </c>
      <c r="M323">
        <v>3783329</v>
      </c>
      <c r="N323" t="s">
        <v>1432</v>
      </c>
      <c r="O323">
        <v>109</v>
      </c>
      <c r="P323" cm="1">
        <f t="array" ref="P323">_xlfn.XLOOKUP(D323, CPI!$A:A, CPI!$B:B)</f>
        <v>96.5</v>
      </c>
      <c r="Q323" s="9">
        <f>IF(M323="","",PRODUCT(M323,CPI!$B$112/P323))</f>
        <v>11945910.324352331</v>
      </c>
    </row>
    <row r="324" spans="1:17">
      <c r="A324" t="s">
        <v>1433</v>
      </c>
      <c r="B324" t="s">
        <v>27</v>
      </c>
      <c r="C324" t="s">
        <v>45</v>
      </c>
      <c r="D324">
        <v>1982</v>
      </c>
      <c r="E324" t="s">
        <v>543</v>
      </c>
      <c r="F324">
        <v>6.1</v>
      </c>
      <c r="G324">
        <v>460</v>
      </c>
      <c r="H324" t="s">
        <v>1434</v>
      </c>
      <c r="I324" t="s">
        <v>1435</v>
      </c>
      <c r="J324" t="s">
        <v>1436</v>
      </c>
      <c r="K324" t="s">
        <v>41</v>
      </c>
      <c r="M324">
        <v>3355948</v>
      </c>
      <c r="N324" t="s">
        <v>1437</v>
      </c>
      <c r="O324">
        <v>98</v>
      </c>
      <c r="P324" cm="1">
        <f t="array" ref="P324">_xlfn.XLOOKUP(D324, CPI!$A:A, CPI!$B:B)</f>
        <v>96.5</v>
      </c>
      <c r="Q324" s="9">
        <f>IF(M324="","",PRODUCT(M324,CPI!$B$112/P324))</f>
        <v>10596449.280829014</v>
      </c>
    </row>
    <row r="325" spans="1:17">
      <c r="A325" t="s">
        <v>1438</v>
      </c>
      <c r="B325" t="s">
        <v>458</v>
      </c>
      <c r="C325" t="s">
        <v>341</v>
      </c>
      <c r="D325">
        <v>1982</v>
      </c>
      <c r="E325" t="s">
        <v>1439</v>
      </c>
      <c r="F325">
        <v>5.8</v>
      </c>
      <c r="G325">
        <v>665</v>
      </c>
      <c r="H325" t="s">
        <v>1440</v>
      </c>
      <c r="I325" t="s">
        <v>1441</v>
      </c>
      <c r="J325" t="s">
        <v>1442</v>
      </c>
      <c r="K325" t="s">
        <v>148</v>
      </c>
      <c r="M325">
        <v>22440</v>
      </c>
      <c r="N325" t="s">
        <v>1443</v>
      </c>
      <c r="O325">
        <v>106</v>
      </c>
      <c r="P325" cm="1">
        <f t="array" ref="P325">_xlfn.XLOOKUP(D325, CPI!$A:A, CPI!$B:B)</f>
        <v>96.5</v>
      </c>
      <c r="Q325" s="9">
        <f>IF(M325="","",PRODUCT(M325,CPI!$B$112/P325))</f>
        <v>70854.59067357512</v>
      </c>
    </row>
    <row r="326" spans="1:17">
      <c r="A326" t="s">
        <v>1444</v>
      </c>
      <c r="B326" t="s">
        <v>458</v>
      </c>
      <c r="C326" t="s">
        <v>401</v>
      </c>
      <c r="D326">
        <v>1982</v>
      </c>
      <c r="E326" t="s">
        <v>1445</v>
      </c>
      <c r="F326">
        <v>6.8</v>
      </c>
      <c r="G326">
        <v>352</v>
      </c>
      <c r="H326" t="s">
        <v>1446</v>
      </c>
      <c r="I326" t="s">
        <v>1447</v>
      </c>
      <c r="J326" t="s">
        <v>1029</v>
      </c>
      <c r="K326" t="s">
        <v>41</v>
      </c>
      <c r="N326" t="s">
        <v>1448</v>
      </c>
      <c r="O326">
        <v>78</v>
      </c>
      <c r="P326" cm="1">
        <f t="array" ref="P326">_xlfn.XLOOKUP(D326, CPI!$A:A, CPI!$B:B)</f>
        <v>96.5</v>
      </c>
      <c r="Q326" s="9" t="str">
        <f>IF(M326="","",PRODUCT(M326,CPI!$B$112/P326))</f>
        <v/>
      </c>
    </row>
    <row r="327" spans="1:17">
      <c r="A327" t="s">
        <v>1449</v>
      </c>
      <c r="B327" t="s">
        <v>348</v>
      </c>
      <c r="C327" t="s">
        <v>401</v>
      </c>
      <c r="D327">
        <v>1982</v>
      </c>
      <c r="E327" t="s">
        <v>1152</v>
      </c>
      <c r="F327">
        <v>6.3</v>
      </c>
      <c r="G327">
        <v>256</v>
      </c>
      <c r="H327" t="s">
        <v>1450</v>
      </c>
      <c r="I327" t="s">
        <v>1451</v>
      </c>
      <c r="J327" t="s">
        <v>1452</v>
      </c>
      <c r="K327" t="s">
        <v>41</v>
      </c>
      <c r="M327">
        <v>5124391</v>
      </c>
      <c r="N327" t="s">
        <v>1453</v>
      </c>
      <c r="O327">
        <v>94</v>
      </c>
      <c r="P327" cm="1">
        <f t="array" ref="P327">_xlfn.XLOOKUP(D327, CPI!$A:A, CPI!$B:B)</f>
        <v>96.5</v>
      </c>
      <c r="Q327" s="9">
        <f>IF(M327="","",PRODUCT(M327,CPI!$B$112/P327))</f>
        <v>16180330.960621761</v>
      </c>
    </row>
    <row r="328" spans="1:17">
      <c r="A328" t="s">
        <v>1454</v>
      </c>
      <c r="B328" t="s">
        <v>27</v>
      </c>
      <c r="C328" t="s">
        <v>115</v>
      </c>
      <c r="D328">
        <v>1982</v>
      </c>
      <c r="E328" t="s">
        <v>1455</v>
      </c>
      <c r="F328">
        <v>5.7</v>
      </c>
      <c r="G328">
        <v>253</v>
      </c>
      <c r="H328" t="s">
        <v>490</v>
      </c>
      <c r="I328" t="s">
        <v>1456</v>
      </c>
      <c r="J328" t="s">
        <v>1457</v>
      </c>
      <c r="K328" t="s">
        <v>41</v>
      </c>
      <c r="N328" t="s">
        <v>511</v>
      </c>
      <c r="O328">
        <v>96</v>
      </c>
      <c r="P328" cm="1">
        <f t="array" ref="P328">_xlfn.XLOOKUP(D328, CPI!$A:A, CPI!$B:B)</f>
        <v>96.5</v>
      </c>
      <c r="Q328" s="9" t="str">
        <f>IF(M328="","",PRODUCT(M328,CPI!$B$112/P328))</f>
        <v/>
      </c>
    </row>
    <row r="329" spans="1:17">
      <c r="A329" t="s">
        <v>1458</v>
      </c>
      <c r="B329" t="s">
        <v>27</v>
      </c>
      <c r="C329" t="s">
        <v>52</v>
      </c>
      <c r="D329">
        <v>1982</v>
      </c>
      <c r="E329" t="s">
        <v>1459</v>
      </c>
      <c r="F329">
        <v>3.8</v>
      </c>
      <c r="G329">
        <v>651</v>
      </c>
      <c r="H329" t="s">
        <v>1460</v>
      </c>
      <c r="I329" t="s">
        <v>1460</v>
      </c>
      <c r="J329" t="s">
        <v>1460</v>
      </c>
      <c r="K329" t="s">
        <v>41</v>
      </c>
      <c r="L329">
        <v>10000</v>
      </c>
      <c r="N329" t="s">
        <v>1461</v>
      </c>
      <c r="O329">
        <v>98</v>
      </c>
      <c r="P329" cm="1">
        <f t="array" ref="P329">_xlfn.XLOOKUP(D329, CPI!$A:A, CPI!$B:B)</f>
        <v>96.5</v>
      </c>
      <c r="Q329" s="9" t="str">
        <f>IF(M329="","",PRODUCT(M329,CPI!$B$112/P329))</f>
        <v/>
      </c>
    </row>
    <row r="330" spans="1:17">
      <c r="A330" t="s">
        <v>1462</v>
      </c>
      <c r="B330" t="s">
        <v>44</v>
      </c>
      <c r="C330" t="s">
        <v>28</v>
      </c>
      <c r="D330">
        <v>1982</v>
      </c>
      <c r="E330" t="s">
        <v>1463</v>
      </c>
      <c r="F330">
        <v>7</v>
      </c>
      <c r="G330">
        <v>240</v>
      </c>
      <c r="H330" t="s">
        <v>1464</v>
      </c>
      <c r="I330" t="s">
        <v>1465</v>
      </c>
      <c r="J330" t="s">
        <v>1466</v>
      </c>
      <c r="K330" t="s">
        <v>33</v>
      </c>
      <c r="N330" t="s">
        <v>1467</v>
      </c>
      <c r="O330">
        <v>80</v>
      </c>
      <c r="P330" cm="1">
        <f t="array" ref="P330">_xlfn.XLOOKUP(D330, CPI!$A:A, CPI!$B:B)</f>
        <v>96.5</v>
      </c>
      <c r="Q330" s="9" t="str">
        <f>IF(M330="","",PRODUCT(M330,CPI!$B$112/P330))</f>
        <v/>
      </c>
    </row>
    <row r="331" spans="1:17">
      <c r="A331" t="s">
        <v>1468</v>
      </c>
      <c r="B331" t="s">
        <v>44</v>
      </c>
      <c r="C331" t="s">
        <v>52</v>
      </c>
      <c r="D331">
        <v>1982</v>
      </c>
      <c r="E331" t="s">
        <v>1469</v>
      </c>
      <c r="F331">
        <v>6.7</v>
      </c>
      <c r="G331">
        <v>75</v>
      </c>
      <c r="H331" t="s">
        <v>1470</v>
      </c>
      <c r="I331" t="s">
        <v>1470</v>
      </c>
      <c r="J331" t="s">
        <v>1471</v>
      </c>
      <c r="K331" t="s">
        <v>41</v>
      </c>
      <c r="L331">
        <v>435000</v>
      </c>
      <c r="N331" t="s">
        <v>1472</v>
      </c>
      <c r="O331">
        <v>90</v>
      </c>
      <c r="P331" cm="1">
        <f t="array" ref="P331">_xlfn.XLOOKUP(D331, CPI!$A:A, CPI!$B:B)</f>
        <v>96.5</v>
      </c>
      <c r="Q331" s="9" t="str">
        <f>IF(M331="","",PRODUCT(M331,CPI!$B$112/P331))</f>
        <v/>
      </c>
    </row>
    <row r="332" spans="1:17">
      <c r="A332" t="s">
        <v>1473</v>
      </c>
      <c r="B332" t="s">
        <v>27</v>
      </c>
      <c r="C332" t="s">
        <v>52</v>
      </c>
      <c r="D332">
        <v>1982</v>
      </c>
      <c r="E332" t="s">
        <v>1474</v>
      </c>
      <c r="F332">
        <v>6.8</v>
      </c>
      <c r="G332">
        <v>336</v>
      </c>
      <c r="H332" t="s">
        <v>1475</v>
      </c>
      <c r="I332" t="s">
        <v>1475</v>
      </c>
      <c r="J332" t="s">
        <v>1476</v>
      </c>
      <c r="K332" t="s">
        <v>259</v>
      </c>
      <c r="M332">
        <v>777087</v>
      </c>
      <c r="N332" t="s">
        <v>1477</v>
      </c>
      <c r="O332">
        <v>106</v>
      </c>
      <c r="P332" cm="1">
        <f t="array" ref="P332">_xlfn.XLOOKUP(D332, CPI!$A:A, CPI!$B:B)</f>
        <v>96.5</v>
      </c>
      <c r="Q332" s="9">
        <f>IF(M332="","",PRODUCT(M332,CPI!$B$112/P332))</f>
        <v>2453662.268393782</v>
      </c>
    </row>
    <row r="333" spans="1:17">
      <c r="A333" t="s">
        <v>1478</v>
      </c>
      <c r="B333" t="s">
        <v>27</v>
      </c>
      <c r="C333" t="s">
        <v>115</v>
      </c>
      <c r="D333">
        <v>1983</v>
      </c>
      <c r="E333" t="s">
        <v>1479</v>
      </c>
      <c r="F333">
        <v>8.3000000000000007</v>
      </c>
      <c r="G333">
        <v>766000</v>
      </c>
      <c r="H333" t="s">
        <v>116</v>
      </c>
      <c r="I333" t="s">
        <v>802</v>
      </c>
      <c r="J333" t="s">
        <v>147</v>
      </c>
      <c r="K333" t="s">
        <v>41</v>
      </c>
      <c r="L333">
        <v>25000000</v>
      </c>
      <c r="M333">
        <v>65884703</v>
      </c>
      <c r="N333" t="s">
        <v>72</v>
      </c>
      <c r="O333">
        <v>170</v>
      </c>
      <c r="P333" cm="1">
        <f t="array" ref="P333">_xlfn.XLOOKUP(D333, CPI!$A:A, CPI!$B:B)</f>
        <v>99.6</v>
      </c>
      <c r="Q333" s="9">
        <f>IF(M333="","",PRODUCT(M333,CPI!$B$112/P333))</f>
        <v>201556917.71184736</v>
      </c>
    </row>
    <row r="334" spans="1:17">
      <c r="A334" t="s">
        <v>1480</v>
      </c>
      <c r="B334" t="s">
        <v>44</v>
      </c>
      <c r="C334" t="s">
        <v>115</v>
      </c>
      <c r="D334">
        <v>1983</v>
      </c>
      <c r="E334" t="s">
        <v>1481</v>
      </c>
      <c r="F334">
        <v>7.1</v>
      </c>
      <c r="G334">
        <v>78000</v>
      </c>
      <c r="H334" t="s">
        <v>750</v>
      </c>
      <c r="I334" t="s">
        <v>1482</v>
      </c>
      <c r="J334" t="s">
        <v>1483</v>
      </c>
      <c r="K334" t="s">
        <v>41</v>
      </c>
      <c r="L334">
        <v>10000000</v>
      </c>
      <c r="M334">
        <v>25697647</v>
      </c>
      <c r="N334" t="s">
        <v>753</v>
      </c>
      <c r="O334">
        <v>91</v>
      </c>
      <c r="P334" cm="1">
        <f t="array" ref="P334">_xlfn.XLOOKUP(D334, CPI!$A:A, CPI!$B:B)</f>
        <v>99.6</v>
      </c>
      <c r="Q334" s="9">
        <f>IF(M334="","",PRODUCT(M334,CPI!$B$112/P334))</f>
        <v>78615191.173694775</v>
      </c>
    </row>
    <row r="335" spans="1:17">
      <c r="A335" t="s">
        <v>1484</v>
      </c>
      <c r="B335" t="s">
        <v>44</v>
      </c>
      <c r="C335" t="s">
        <v>45</v>
      </c>
      <c r="D335">
        <v>1983</v>
      </c>
      <c r="E335" t="s">
        <v>1485</v>
      </c>
      <c r="F335">
        <v>8.3000000000000007</v>
      </c>
      <c r="G335">
        <v>973000</v>
      </c>
      <c r="H335" t="s">
        <v>789</v>
      </c>
      <c r="I335" t="s">
        <v>507</v>
      </c>
      <c r="J335" t="s">
        <v>49</v>
      </c>
      <c r="K335" t="s">
        <v>41</v>
      </c>
      <c r="L335">
        <v>32500000</v>
      </c>
      <c r="M335">
        <v>475106177</v>
      </c>
      <c r="N335" t="s">
        <v>50</v>
      </c>
      <c r="O335">
        <v>131</v>
      </c>
      <c r="P335" cm="1">
        <f t="array" ref="P335">_xlfn.XLOOKUP(D335, CPI!$A:A, CPI!$B:B)</f>
        <v>99.6</v>
      </c>
      <c r="Q335" s="9">
        <f>IF(M335="","",PRODUCT(M335,CPI!$B$112/P335))</f>
        <v>1453462370.8022087</v>
      </c>
    </row>
    <row r="336" spans="1:17">
      <c r="A336" t="s">
        <v>1486</v>
      </c>
      <c r="B336" t="s">
        <v>27</v>
      </c>
      <c r="C336" t="s">
        <v>52</v>
      </c>
      <c r="D336">
        <v>1983</v>
      </c>
      <c r="E336" t="s">
        <v>1487</v>
      </c>
      <c r="F336">
        <v>6.8</v>
      </c>
      <c r="G336">
        <v>83000</v>
      </c>
      <c r="H336" t="s">
        <v>1488</v>
      </c>
      <c r="I336" t="s">
        <v>1488</v>
      </c>
      <c r="J336" t="s">
        <v>1489</v>
      </c>
      <c r="K336" t="s">
        <v>41</v>
      </c>
      <c r="L336">
        <v>6200000</v>
      </c>
      <c r="M336">
        <v>63541777</v>
      </c>
      <c r="N336" t="s">
        <v>1197</v>
      </c>
      <c r="O336">
        <v>99</v>
      </c>
      <c r="P336" cm="1">
        <f t="array" ref="P336">_xlfn.XLOOKUP(D336, CPI!$A:A, CPI!$B:B)</f>
        <v>99.6</v>
      </c>
      <c r="Q336" s="9">
        <f>IF(M336="","",PRODUCT(M336,CPI!$B$112/P336))</f>
        <v>194389351.92670682</v>
      </c>
    </row>
    <row r="337" spans="1:17">
      <c r="A337" t="s">
        <v>1490</v>
      </c>
      <c r="B337" t="s">
        <v>27</v>
      </c>
      <c r="C337" t="s">
        <v>36</v>
      </c>
      <c r="D337">
        <v>1983</v>
      </c>
      <c r="E337" t="s">
        <v>1491</v>
      </c>
      <c r="F337">
        <v>7.4</v>
      </c>
      <c r="G337">
        <v>100000</v>
      </c>
      <c r="H337" t="s">
        <v>58</v>
      </c>
      <c r="I337" t="s">
        <v>1320</v>
      </c>
      <c r="J337" t="s">
        <v>60</v>
      </c>
      <c r="K337" t="s">
        <v>41</v>
      </c>
      <c r="L337">
        <v>15000000</v>
      </c>
      <c r="M337">
        <v>61399552</v>
      </c>
      <c r="N337" t="s">
        <v>1492</v>
      </c>
      <c r="O337">
        <v>98</v>
      </c>
      <c r="P337" cm="1">
        <f t="array" ref="P337">_xlfn.XLOOKUP(D337, CPI!$A:A, CPI!$B:B)</f>
        <v>99.6</v>
      </c>
      <c r="Q337" s="9">
        <f>IF(M337="","",PRODUCT(M337,CPI!$B$112/P337))</f>
        <v>187835778.05622488</v>
      </c>
    </row>
    <row r="338" spans="1:17">
      <c r="A338" t="s">
        <v>1493</v>
      </c>
      <c r="B338" t="s">
        <v>27</v>
      </c>
      <c r="C338" t="s">
        <v>52</v>
      </c>
      <c r="D338">
        <v>1983</v>
      </c>
      <c r="E338" t="s">
        <v>1494</v>
      </c>
      <c r="F338">
        <v>7.5</v>
      </c>
      <c r="G338">
        <v>141000</v>
      </c>
      <c r="H338" t="s">
        <v>69</v>
      </c>
      <c r="I338" t="s">
        <v>1495</v>
      </c>
      <c r="J338" t="s">
        <v>1496</v>
      </c>
      <c r="K338" t="s">
        <v>41</v>
      </c>
      <c r="L338">
        <v>15000000</v>
      </c>
      <c r="M338">
        <v>90404800</v>
      </c>
      <c r="N338" t="s">
        <v>722</v>
      </c>
      <c r="O338">
        <v>116</v>
      </c>
      <c r="P338" cm="1">
        <f t="array" ref="P338">_xlfn.XLOOKUP(D338, CPI!$A:A, CPI!$B:B)</f>
        <v>99.6</v>
      </c>
      <c r="Q338" s="9">
        <f>IF(M338="","",PRODUCT(M338,CPI!$B$112/P338))</f>
        <v>276569704.41767067</v>
      </c>
    </row>
    <row r="339" spans="1:17">
      <c r="A339" t="s">
        <v>1497</v>
      </c>
      <c r="B339" t="s">
        <v>44</v>
      </c>
      <c r="C339" t="s">
        <v>45</v>
      </c>
      <c r="D339">
        <v>1983</v>
      </c>
      <c r="E339" t="s">
        <v>1498</v>
      </c>
      <c r="F339">
        <v>5</v>
      </c>
      <c r="G339">
        <v>66000</v>
      </c>
      <c r="H339" t="s">
        <v>82</v>
      </c>
      <c r="I339" t="s">
        <v>83</v>
      </c>
      <c r="J339" t="s">
        <v>123</v>
      </c>
      <c r="K339" t="s">
        <v>463</v>
      </c>
      <c r="L339">
        <v>39000000</v>
      </c>
      <c r="M339">
        <v>59950623</v>
      </c>
      <c r="N339" t="s">
        <v>85</v>
      </c>
      <c r="O339">
        <v>125</v>
      </c>
      <c r="P339" cm="1">
        <f t="array" ref="P339">_xlfn.XLOOKUP(D339, CPI!$A:A, CPI!$B:B)</f>
        <v>99.6</v>
      </c>
      <c r="Q339" s="9">
        <f>IF(M339="","",PRODUCT(M339,CPI!$B$112/P339))</f>
        <v>183403160.9246988</v>
      </c>
    </row>
    <row r="340" spans="1:17">
      <c r="A340" t="s">
        <v>1499</v>
      </c>
      <c r="B340" t="s">
        <v>27</v>
      </c>
      <c r="C340" t="s">
        <v>52</v>
      </c>
      <c r="D340">
        <v>1983</v>
      </c>
      <c r="E340" t="s">
        <v>1500</v>
      </c>
      <c r="F340">
        <v>7.2</v>
      </c>
      <c r="G340">
        <v>34000</v>
      </c>
      <c r="H340" t="s">
        <v>507</v>
      </c>
      <c r="I340" t="s">
        <v>507</v>
      </c>
      <c r="J340" t="s">
        <v>1501</v>
      </c>
      <c r="K340" t="s">
        <v>41</v>
      </c>
      <c r="L340">
        <v>8000000</v>
      </c>
      <c r="M340">
        <v>56399659</v>
      </c>
      <c r="N340" t="s">
        <v>42</v>
      </c>
      <c r="O340">
        <v>105</v>
      </c>
      <c r="P340" cm="1">
        <f t="array" ref="P340">_xlfn.XLOOKUP(D340, CPI!$A:A, CPI!$B:B)</f>
        <v>99.6</v>
      </c>
      <c r="Q340" s="9">
        <f>IF(M340="","",PRODUCT(M340,CPI!$B$112/P340))</f>
        <v>172539920.65562248</v>
      </c>
    </row>
    <row r="341" spans="1:17">
      <c r="A341" t="s">
        <v>1502</v>
      </c>
      <c r="B341" t="s">
        <v>44</v>
      </c>
      <c r="C341" t="s">
        <v>28</v>
      </c>
      <c r="D341">
        <v>1983</v>
      </c>
      <c r="E341" t="s">
        <v>1503</v>
      </c>
      <c r="F341">
        <v>4.7</v>
      </c>
      <c r="G341">
        <v>15000</v>
      </c>
      <c r="H341" t="s">
        <v>772</v>
      </c>
      <c r="I341" t="s">
        <v>1504</v>
      </c>
      <c r="J341" t="s">
        <v>171</v>
      </c>
      <c r="K341" t="s">
        <v>41</v>
      </c>
      <c r="L341">
        <v>22000000</v>
      </c>
      <c r="M341">
        <v>64892670</v>
      </c>
      <c r="N341" t="s">
        <v>55</v>
      </c>
      <c r="O341">
        <v>93</v>
      </c>
      <c r="P341" cm="1">
        <f t="array" ref="P341">_xlfn.XLOOKUP(D341, CPI!$A:A, CPI!$B:B)</f>
        <v>99.6</v>
      </c>
      <c r="Q341" s="9">
        <f>IF(M341="","",PRODUCT(M341,CPI!$B$112/P341))</f>
        <v>198522053.70481926</v>
      </c>
    </row>
    <row r="342" spans="1:17">
      <c r="A342" t="s">
        <v>1505</v>
      </c>
      <c r="B342" t="s">
        <v>44</v>
      </c>
      <c r="C342" t="s">
        <v>36</v>
      </c>
      <c r="D342">
        <v>1983</v>
      </c>
      <c r="E342" t="s">
        <v>1506</v>
      </c>
      <c r="F342">
        <v>3.7</v>
      </c>
      <c r="G342">
        <v>41000</v>
      </c>
      <c r="H342" t="s">
        <v>1507</v>
      </c>
      <c r="I342" t="s">
        <v>282</v>
      </c>
      <c r="J342" t="s">
        <v>1508</v>
      </c>
      <c r="K342" t="s">
        <v>41</v>
      </c>
      <c r="L342">
        <v>20500000</v>
      </c>
      <c r="M342">
        <v>87987055</v>
      </c>
      <c r="N342" t="s">
        <v>72</v>
      </c>
      <c r="O342">
        <v>99</v>
      </c>
      <c r="P342" cm="1">
        <f t="array" ref="P342">_xlfn.XLOOKUP(D342, CPI!$A:A, CPI!$B:B)</f>
        <v>99.6</v>
      </c>
      <c r="Q342" s="9">
        <f>IF(M342="","",PRODUCT(M342,CPI!$B$112/P342))</f>
        <v>269173249.58333331</v>
      </c>
    </row>
    <row r="343" spans="1:17">
      <c r="A343" t="s">
        <v>1509</v>
      </c>
      <c r="B343" t="s">
        <v>27</v>
      </c>
      <c r="C343" t="s">
        <v>63</v>
      </c>
      <c r="D343">
        <v>1983</v>
      </c>
      <c r="E343" t="s">
        <v>1479</v>
      </c>
      <c r="F343">
        <v>6.7</v>
      </c>
      <c r="G343">
        <v>75000</v>
      </c>
      <c r="H343" t="s">
        <v>137</v>
      </c>
      <c r="I343" t="s">
        <v>31</v>
      </c>
      <c r="J343" t="s">
        <v>1510</v>
      </c>
      <c r="K343" t="s">
        <v>41</v>
      </c>
      <c r="L343">
        <v>9700000</v>
      </c>
      <c r="M343">
        <v>21017849</v>
      </c>
      <c r="N343" t="s">
        <v>42</v>
      </c>
      <c r="O343">
        <v>110</v>
      </c>
      <c r="P343" cm="1">
        <f t="array" ref="P343">_xlfn.XLOOKUP(D343, CPI!$A:A, CPI!$B:B)</f>
        <v>99.6</v>
      </c>
      <c r="Q343" s="9">
        <f>IF(M343="","",PRODUCT(M343,CPI!$B$112/P343))</f>
        <v>64298580.22389558</v>
      </c>
    </row>
    <row r="344" spans="1:17">
      <c r="A344" t="s">
        <v>1511</v>
      </c>
      <c r="B344" t="s">
        <v>27</v>
      </c>
      <c r="C344" t="s">
        <v>63</v>
      </c>
      <c r="D344">
        <v>1983</v>
      </c>
      <c r="E344" t="s">
        <v>1512</v>
      </c>
      <c r="F344">
        <v>6.3</v>
      </c>
      <c r="G344">
        <v>28000</v>
      </c>
      <c r="H344" t="s">
        <v>1513</v>
      </c>
      <c r="I344" t="s">
        <v>1513</v>
      </c>
      <c r="J344" t="s">
        <v>1514</v>
      </c>
      <c r="K344" t="s">
        <v>41</v>
      </c>
      <c r="L344">
        <v>350000</v>
      </c>
      <c r="N344" t="s">
        <v>1515</v>
      </c>
      <c r="O344">
        <v>84</v>
      </c>
      <c r="P344" cm="1">
        <f t="array" ref="P344">_xlfn.XLOOKUP(D344, CPI!$A:A, CPI!$B:B)</f>
        <v>99.6</v>
      </c>
      <c r="Q344" s="9" t="str">
        <f>IF(M344="","",PRODUCT(M344,CPI!$B$112/P344))</f>
        <v/>
      </c>
    </row>
    <row r="345" spans="1:17">
      <c r="A345" t="s">
        <v>1516</v>
      </c>
      <c r="B345" t="s">
        <v>27</v>
      </c>
      <c r="C345" t="s">
        <v>28</v>
      </c>
      <c r="D345">
        <v>1983</v>
      </c>
      <c r="E345" t="s">
        <v>521</v>
      </c>
      <c r="F345">
        <v>6.2</v>
      </c>
      <c r="G345">
        <v>50000</v>
      </c>
      <c r="H345" t="s">
        <v>1517</v>
      </c>
      <c r="I345" t="s">
        <v>1435</v>
      </c>
      <c r="J345" t="s">
        <v>1518</v>
      </c>
      <c r="K345" t="s">
        <v>41</v>
      </c>
      <c r="L345">
        <v>4000000</v>
      </c>
      <c r="M345">
        <v>92921203</v>
      </c>
      <c r="N345" t="s">
        <v>55</v>
      </c>
      <c r="O345">
        <v>95</v>
      </c>
      <c r="P345" cm="1">
        <f t="array" ref="P345">_xlfn.XLOOKUP(D345, CPI!$A:A, CPI!$B:B)</f>
        <v>99.6</v>
      </c>
      <c r="Q345" s="9">
        <f>IF(M345="","",PRODUCT(M345,CPI!$B$112/P345))</f>
        <v>284267977.45080322</v>
      </c>
    </row>
    <row r="346" spans="1:17">
      <c r="A346" t="s">
        <v>1519</v>
      </c>
      <c r="B346" t="s">
        <v>44</v>
      </c>
      <c r="C346" t="s">
        <v>45</v>
      </c>
      <c r="D346">
        <v>1983</v>
      </c>
      <c r="E346" t="s">
        <v>1520</v>
      </c>
      <c r="F346">
        <v>7.1</v>
      </c>
      <c r="G346">
        <v>93000</v>
      </c>
      <c r="H346" t="s">
        <v>925</v>
      </c>
      <c r="I346" t="s">
        <v>1521</v>
      </c>
      <c r="J346" t="s">
        <v>1522</v>
      </c>
      <c r="K346" t="s">
        <v>41</v>
      </c>
      <c r="L346">
        <v>12000000</v>
      </c>
      <c r="M346">
        <v>79567667</v>
      </c>
      <c r="N346" t="s">
        <v>91</v>
      </c>
      <c r="O346">
        <v>114</v>
      </c>
      <c r="P346" cm="1">
        <f t="array" ref="P346">_xlfn.XLOOKUP(D346, CPI!$A:A, CPI!$B:B)</f>
        <v>99.6</v>
      </c>
      <c r="Q346" s="9">
        <f>IF(M346="","",PRODUCT(M346,CPI!$B$112/P346))</f>
        <v>243416346.73594376</v>
      </c>
    </row>
    <row r="347" spans="1:17">
      <c r="A347" t="s">
        <v>1523</v>
      </c>
      <c r="B347" t="s">
        <v>44</v>
      </c>
      <c r="C347" t="s">
        <v>36</v>
      </c>
      <c r="D347">
        <v>1983</v>
      </c>
      <c r="E347" t="s">
        <v>1524</v>
      </c>
      <c r="F347">
        <v>7.8</v>
      </c>
      <c r="G347">
        <v>57000</v>
      </c>
      <c r="H347" t="s">
        <v>1525</v>
      </c>
      <c r="I347" t="s">
        <v>1525</v>
      </c>
      <c r="J347" t="s">
        <v>1526</v>
      </c>
      <c r="K347" t="s">
        <v>41</v>
      </c>
      <c r="L347">
        <v>27000000</v>
      </c>
      <c r="M347">
        <v>21192315</v>
      </c>
      <c r="N347" t="s">
        <v>511</v>
      </c>
      <c r="O347">
        <v>193</v>
      </c>
      <c r="P347" cm="1">
        <f t="array" ref="P347">_xlfn.XLOOKUP(D347, CPI!$A:A, CPI!$B:B)</f>
        <v>99.6</v>
      </c>
      <c r="Q347" s="9">
        <f>IF(M347="","",PRODUCT(M347,CPI!$B$112/P347))</f>
        <v>64832313.057228915</v>
      </c>
    </row>
    <row r="348" spans="1:17">
      <c r="A348" t="s">
        <v>1527</v>
      </c>
      <c r="B348" t="s">
        <v>44</v>
      </c>
      <c r="C348" t="s">
        <v>45</v>
      </c>
      <c r="D348">
        <v>1983</v>
      </c>
      <c r="E348" t="s">
        <v>1491</v>
      </c>
      <c r="F348">
        <v>6.1</v>
      </c>
      <c r="G348">
        <v>31000</v>
      </c>
      <c r="H348" t="s">
        <v>711</v>
      </c>
      <c r="I348" t="s">
        <v>95</v>
      </c>
      <c r="J348" t="s">
        <v>1528</v>
      </c>
      <c r="K348" t="s">
        <v>33</v>
      </c>
      <c r="L348">
        <v>47000000</v>
      </c>
      <c r="M348">
        <v>16916617</v>
      </c>
      <c r="N348" t="s">
        <v>42</v>
      </c>
      <c r="O348">
        <v>121</v>
      </c>
      <c r="P348" cm="1">
        <f t="array" ref="P348">_xlfn.XLOOKUP(D348, CPI!$A:A, CPI!$B:B)</f>
        <v>99.6</v>
      </c>
      <c r="Q348" s="9">
        <f>IF(M348="","",PRODUCT(M348,CPI!$B$112/P348))</f>
        <v>51751939.758032128</v>
      </c>
    </row>
    <row r="349" spans="1:17">
      <c r="A349" t="s">
        <v>1529</v>
      </c>
      <c r="B349" t="s">
        <v>27</v>
      </c>
      <c r="C349" t="s">
        <v>52</v>
      </c>
      <c r="D349">
        <v>1983</v>
      </c>
      <c r="E349" t="s">
        <v>1481</v>
      </c>
      <c r="F349">
        <v>4.9000000000000004</v>
      </c>
      <c r="G349">
        <v>2800</v>
      </c>
      <c r="H349" t="s">
        <v>65</v>
      </c>
      <c r="I349" t="s">
        <v>1530</v>
      </c>
      <c r="J349" t="s">
        <v>1531</v>
      </c>
      <c r="K349" t="s">
        <v>41</v>
      </c>
      <c r="M349">
        <v>24071666</v>
      </c>
      <c r="N349" t="s">
        <v>42</v>
      </c>
      <c r="O349">
        <v>102</v>
      </c>
      <c r="P349" cm="1">
        <f t="array" ref="P349">_xlfn.XLOOKUP(D349, CPI!$A:A, CPI!$B:B)</f>
        <v>99.6</v>
      </c>
      <c r="Q349" s="9">
        <f>IF(M349="","",PRODUCT(M349,CPI!$B$112/P349))</f>
        <v>73640930.022088349</v>
      </c>
    </row>
    <row r="350" spans="1:17">
      <c r="A350" t="s">
        <v>1532</v>
      </c>
      <c r="B350" t="s">
        <v>27</v>
      </c>
      <c r="C350" t="s">
        <v>28</v>
      </c>
      <c r="D350">
        <v>1983</v>
      </c>
      <c r="E350" t="s">
        <v>1459</v>
      </c>
      <c r="F350">
        <v>7.2</v>
      </c>
      <c r="G350">
        <v>65000</v>
      </c>
      <c r="H350" t="s">
        <v>592</v>
      </c>
      <c r="I350" t="s">
        <v>1533</v>
      </c>
      <c r="J350" t="s">
        <v>1534</v>
      </c>
      <c r="K350" t="s">
        <v>41</v>
      </c>
      <c r="L350">
        <v>10000000</v>
      </c>
      <c r="M350">
        <v>20766616</v>
      </c>
      <c r="N350" t="s">
        <v>604</v>
      </c>
      <c r="O350">
        <v>103</v>
      </c>
      <c r="P350" cm="1">
        <f t="array" ref="P350">_xlfn.XLOOKUP(D350, CPI!$A:A, CPI!$B:B)</f>
        <v>99.6</v>
      </c>
      <c r="Q350" s="9">
        <f>IF(M350="","",PRODUCT(M350,CPI!$B$112/P350))</f>
        <v>63529998.947791159</v>
      </c>
    </row>
    <row r="351" spans="1:17">
      <c r="A351" t="s">
        <v>1535</v>
      </c>
      <c r="B351" t="s">
        <v>44</v>
      </c>
      <c r="C351" t="s">
        <v>45</v>
      </c>
      <c r="D351">
        <v>1983</v>
      </c>
      <c r="E351" t="s">
        <v>1536</v>
      </c>
      <c r="F351">
        <v>6.5</v>
      </c>
      <c r="G351">
        <v>98000</v>
      </c>
      <c r="H351" t="s">
        <v>596</v>
      </c>
      <c r="I351" t="s">
        <v>1537</v>
      </c>
      <c r="J351" t="s">
        <v>598</v>
      </c>
      <c r="K351" t="s">
        <v>33</v>
      </c>
      <c r="L351">
        <v>27500000</v>
      </c>
      <c r="M351">
        <v>67893619</v>
      </c>
      <c r="N351" t="s">
        <v>91</v>
      </c>
      <c r="O351">
        <v>131</v>
      </c>
      <c r="P351" cm="1">
        <f t="array" ref="P351">_xlfn.XLOOKUP(D351, CPI!$A:A, CPI!$B:B)</f>
        <v>99.6</v>
      </c>
      <c r="Q351" s="9">
        <f>IF(M351="","",PRODUCT(M351,CPI!$B$112/P351))</f>
        <v>207702667.76405621</v>
      </c>
    </row>
    <row r="352" spans="1:17">
      <c r="A352" t="s">
        <v>1538</v>
      </c>
      <c r="B352" t="s">
        <v>27</v>
      </c>
      <c r="C352" t="s">
        <v>52</v>
      </c>
      <c r="D352">
        <v>1983</v>
      </c>
      <c r="E352" t="s">
        <v>1491</v>
      </c>
      <c r="F352">
        <v>5.3</v>
      </c>
      <c r="G352">
        <v>6100</v>
      </c>
      <c r="H352" t="s">
        <v>1539</v>
      </c>
      <c r="I352" t="s">
        <v>693</v>
      </c>
      <c r="J352" t="s">
        <v>1540</v>
      </c>
      <c r="K352" t="s">
        <v>41</v>
      </c>
      <c r="L352">
        <v>3500000</v>
      </c>
      <c r="M352">
        <v>14049540</v>
      </c>
      <c r="N352" t="s">
        <v>1541</v>
      </c>
      <c r="O352">
        <v>89</v>
      </c>
      <c r="P352" cm="1">
        <f t="array" ref="P352">_xlfn.XLOOKUP(D352, CPI!$A:A, CPI!$B:B)</f>
        <v>99.6</v>
      </c>
      <c r="Q352" s="9">
        <f>IF(M352="","",PRODUCT(M352,CPI!$B$112/P352))</f>
        <v>42980871.867469877</v>
      </c>
    </row>
    <row r="353" spans="1:17">
      <c r="A353" t="s">
        <v>1542</v>
      </c>
      <c r="B353" t="s">
        <v>27</v>
      </c>
      <c r="C353" t="s">
        <v>52</v>
      </c>
      <c r="D353">
        <v>1983</v>
      </c>
      <c r="E353" t="s">
        <v>1543</v>
      </c>
      <c r="F353">
        <v>6.4</v>
      </c>
      <c r="G353">
        <v>14000</v>
      </c>
      <c r="H353" t="s">
        <v>1544</v>
      </c>
      <c r="I353" t="s">
        <v>1545</v>
      </c>
      <c r="J353" t="s">
        <v>1546</v>
      </c>
      <c r="K353" t="s">
        <v>41</v>
      </c>
      <c r="L353">
        <v>350000</v>
      </c>
      <c r="M353">
        <v>17343596</v>
      </c>
      <c r="N353" t="s">
        <v>1547</v>
      </c>
      <c r="O353">
        <v>99</v>
      </c>
      <c r="P353" cm="1">
        <f t="array" ref="P353">_xlfn.XLOOKUP(D353, CPI!$A:A, CPI!$B:B)</f>
        <v>99.6</v>
      </c>
      <c r="Q353" s="9">
        <f>IF(M353="","",PRODUCT(M353,CPI!$B$112/P353))</f>
        <v>53058169.690763049</v>
      </c>
    </row>
    <row r="354" spans="1:17">
      <c r="A354" t="s">
        <v>1548</v>
      </c>
      <c r="B354" t="s">
        <v>27</v>
      </c>
      <c r="C354" t="s">
        <v>115</v>
      </c>
      <c r="D354">
        <v>1983</v>
      </c>
      <c r="E354" t="s">
        <v>1459</v>
      </c>
      <c r="F354">
        <v>7.2</v>
      </c>
      <c r="G354">
        <v>32000</v>
      </c>
      <c r="H354" t="s">
        <v>750</v>
      </c>
      <c r="I354" t="s">
        <v>1227</v>
      </c>
      <c r="J354" t="s">
        <v>1228</v>
      </c>
      <c r="K354" t="s">
        <v>41</v>
      </c>
      <c r="L354">
        <v>10000000</v>
      </c>
      <c r="M354">
        <v>2494480</v>
      </c>
      <c r="N354" t="s">
        <v>753</v>
      </c>
      <c r="O354">
        <v>94</v>
      </c>
      <c r="P354" cm="1">
        <f t="array" ref="P354">_xlfn.XLOOKUP(D354, CPI!$A:A, CPI!$B:B)</f>
        <v>99.6</v>
      </c>
      <c r="Q354" s="9">
        <f>IF(M354="","",PRODUCT(M354,CPI!$B$112/P354))</f>
        <v>7631205.3815261042</v>
      </c>
    </row>
    <row r="355" spans="1:17">
      <c r="A355" t="s">
        <v>1549</v>
      </c>
      <c r="B355" t="s">
        <v>27</v>
      </c>
      <c r="C355" t="s">
        <v>63</v>
      </c>
      <c r="D355">
        <v>1983</v>
      </c>
      <c r="E355" t="s">
        <v>1157</v>
      </c>
      <c r="F355">
        <v>7.2</v>
      </c>
      <c r="G355">
        <v>86000</v>
      </c>
      <c r="H355" t="s">
        <v>592</v>
      </c>
      <c r="I355" t="s">
        <v>592</v>
      </c>
      <c r="J355" t="s">
        <v>1550</v>
      </c>
      <c r="K355" t="s">
        <v>206</v>
      </c>
      <c r="L355">
        <v>5952000</v>
      </c>
      <c r="M355">
        <v>2120439</v>
      </c>
      <c r="N355" t="s">
        <v>1551</v>
      </c>
      <c r="O355">
        <v>87</v>
      </c>
      <c r="P355" cm="1">
        <f t="array" ref="P355">_xlfn.XLOOKUP(D355, CPI!$A:A, CPI!$B:B)</f>
        <v>99.6</v>
      </c>
      <c r="Q355" s="9">
        <f>IF(M355="","",PRODUCT(M355,CPI!$B$112/P355))</f>
        <v>6486925.334337349</v>
      </c>
    </row>
    <row r="356" spans="1:17">
      <c r="A356" t="s">
        <v>1552</v>
      </c>
      <c r="B356" t="s">
        <v>44</v>
      </c>
      <c r="C356" t="s">
        <v>52</v>
      </c>
      <c r="D356">
        <v>1983</v>
      </c>
      <c r="E356" t="s">
        <v>1479</v>
      </c>
      <c r="F356">
        <v>7.4</v>
      </c>
      <c r="G356">
        <v>57000</v>
      </c>
      <c r="H356" t="s">
        <v>1553</v>
      </c>
      <c r="I356" t="s">
        <v>1554</v>
      </c>
      <c r="J356" t="s">
        <v>455</v>
      </c>
      <c r="K356" t="s">
        <v>41</v>
      </c>
      <c r="L356">
        <v>8000000</v>
      </c>
      <c r="M356">
        <v>108423749</v>
      </c>
      <c r="N356" t="s">
        <v>55</v>
      </c>
      <c r="O356">
        <v>132</v>
      </c>
      <c r="P356" cm="1">
        <f t="array" ref="P356">_xlfn.XLOOKUP(D356, CPI!$A:A, CPI!$B:B)</f>
        <v>99.6</v>
      </c>
      <c r="Q356" s="9">
        <f>IF(M356="","",PRODUCT(M356,CPI!$B$112/P356))</f>
        <v>331693938.9588353</v>
      </c>
    </row>
    <row r="357" spans="1:17">
      <c r="A357" t="s">
        <v>1555</v>
      </c>
      <c r="B357" t="s">
        <v>44</v>
      </c>
      <c r="C357" t="s">
        <v>63</v>
      </c>
      <c r="D357">
        <v>1983</v>
      </c>
      <c r="E357" t="s">
        <v>1556</v>
      </c>
      <c r="F357">
        <v>6.5</v>
      </c>
      <c r="G357">
        <v>34000</v>
      </c>
      <c r="H357" t="s">
        <v>619</v>
      </c>
      <c r="I357" t="s">
        <v>69</v>
      </c>
      <c r="J357" t="s">
        <v>70</v>
      </c>
      <c r="K357" t="s">
        <v>41</v>
      </c>
      <c r="L357">
        <v>10000000</v>
      </c>
      <c r="M357">
        <v>29450919</v>
      </c>
      <c r="N357" t="s">
        <v>1557</v>
      </c>
      <c r="O357">
        <v>101</v>
      </c>
      <c r="P357" cm="1">
        <f t="array" ref="P357">_xlfn.XLOOKUP(D357, CPI!$A:A, CPI!$B:B)</f>
        <v>99.6</v>
      </c>
      <c r="Q357" s="9">
        <f>IF(M357="","",PRODUCT(M357,CPI!$B$112/P357))</f>
        <v>90097339.551204816</v>
      </c>
    </row>
    <row r="358" spans="1:17">
      <c r="A358" t="s">
        <v>1558</v>
      </c>
      <c r="B358" t="s">
        <v>44</v>
      </c>
      <c r="C358" t="s">
        <v>45</v>
      </c>
      <c r="D358">
        <v>1983</v>
      </c>
      <c r="E358" t="s">
        <v>1559</v>
      </c>
      <c r="F358">
        <v>6.2</v>
      </c>
      <c r="G358">
        <v>63000</v>
      </c>
      <c r="H358" t="s">
        <v>47</v>
      </c>
      <c r="I358" t="s">
        <v>1560</v>
      </c>
      <c r="J358" t="s">
        <v>580</v>
      </c>
      <c r="K358" t="s">
        <v>33</v>
      </c>
      <c r="L358">
        <v>36000000</v>
      </c>
      <c r="M358">
        <v>55432841</v>
      </c>
      <c r="N358" t="s">
        <v>1561</v>
      </c>
      <c r="O358">
        <v>134</v>
      </c>
      <c r="P358" cm="1">
        <f t="array" ref="P358">_xlfn.XLOOKUP(D358, CPI!$A:A, CPI!$B:B)</f>
        <v>99.6</v>
      </c>
      <c r="Q358" s="9">
        <f>IF(M358="","",PRODUCT(M358,CPI!$B$112/P358))</f>
        <v>169582195.30823293</v>
      </c>
    </row>
    <row r="359" spans="1:17">
      <c r="A359" t="s">
        <v>1562</v>
      </c>
      <c r="B359" t="s">
        <v>44</v>
      </c>
      <c r="C359" t="s">
        <v>52</v>
      </c>
      <c r="D359">
        <v>1983</v>
      </c>
      <c r="E359" t="s">
        <v>1512</v>
      </c>
      <c r="F359">
        <v>7.9</v>
      </c>
      <c r="G359">
        <v>134000</v>
      </c>
      <c r="H359" t="s">
        <v>527</v>
      </c>
      <c r="I359" t="s">
        <v>1563</v>
      </c>
      <c r="J359" t="s">
        <v>1564</v>
      </c>
      <c r="K359" t="s">
        <v>41</v>
      </c>
      <c r="L359">
        <v>3300000</v>
      </c>
      <c r="M359">
        <v>20653717</v>
      </c>
      <c r="N359" t="s">
        <v>129</v>
      </c>
      <c r="O359">
        <v>93</v>
      </c>
      <c r="P359" cm="1">
        <f t="array" ref="P359">_xlfn.XLOOKUP(D359, CPI!$A:A, CPI!$B:B)</f>
        <v>99.6</v>
      </c>
      <c r="Q359" s="9">
        <f>IF(M359="","",PRODUCT(M359,CPI!$B$112/P359))</f>
        <v>63184614.15562249</v>
      </c>
    </row>
    <row r="360" spans="1:17">
      <c r="A360" t="s">
        <v>1565</v>
      </c>
      <c r="B360" t="s">
        <v>27</v>
      </c>
      <c r="C360" t="s">
        <v>63</v>
      </c>
      <c r="D360">
        <v>1983</v>
      </c>
      <c r="E360" t="s">
        <v>1566</v>
      </c>
      <c r="F360">
        <v>6.1</v>
      </c>
      <c r="G360">
        <v>41000</v>
      </c>
      <c r="H360" t="s">
        <v>1434</v>
      </c>
      <c r="I360" t="s">
        <v>31</v>
      </c>
      <c r="J360" t="s">
        <v>663</v>
      </c>
      <c r="K360" t="s">
        <v>41</v>
      </c>
      <c r="L360">
        <v>5000000</v>
      </c>
      <c r="M360">
        <v>21156152</v>
      </c>
      <c r="N360" t="s">
        <v>346</v>
      </c>
      <c r="O360">
        <v>93</v>
      </c>
      <c r="P360" cm="1">
        <f t="array" ref="P360">_xlfn.XLOOKUP(D360, CPI!$A:A, CPI!$B:B)</f>
        <v>99.6</v>
      </c>
      <c r="Q360" s="9">
        <f>IF(M360="","",PRODUCT(M360,CPI!$B$112/P360))</f>
        <v>64721681.871485941</v>
      </c>
    </row>
    <row r="361" spans="1:17">
      <c r="A361" t="s">
        <v>1567</v>
      </c>
      <c r="B361" t="s">
        <v>27</v>
      </c>
      <c r="C361" t="s">
        <v>45</v>
      </c>
      <c r="D361">
        <v>1983</v>
      </c>
      <c r="E361" t="s">
        <v>1479</v>
      </c>
      <c r="F361">
        <v>6.6</v>
      </c>
      <c r="G361">
        <v>42000</v>
      </c>
      <c r="H361" t="s">
        <v>96</v>
      </c>
      <c r="I361" t="s">
        <v>1568</v>
      </c>
      <c r="J361" t="s">
        <v>96</v>
      </c>
      <c r="K361" t="s">
        <v>41</v>
      </c>
      <c r="L361">
        <v>22000000</v>
      </c>
      <c r="M361">
        <v>67642693</v>
      </c>
      <c r="N361" t="s">
        <v>34</v>
      </c>
      <c r="O361">
        <v>117</v>
      </c>
      <c r="P361" cm="1">
        <f t="array" ref="P361">_xlfn.XLOOKUP(D361, CPI!$A:A, CPI!$B:B)</f>
        <v>99.6</v>
      </c>
      <c r="Q361" s="9">
        <f>IF(M361="","",PRODUCT(M361,CPI!$B$112/P361))</f>
        <v>206935025.67369476</v>
      </c>
    </row>
    <row r="362" spans="1:17">
      <c r="A362" t="s">
        <v>1569</v>
      </c>
      <c r="B362" t="s">
        <v>27</v>
      </c>
      <c r="C362" t="s">
        <v>28</v>
      </c>
      <c r="D362">
        <v>1983</v>
      </c>
      <c r="E362" t="s">
        <v>1543</v>
      </c>
      <c r="F362">
        <v>6.7</v>
      </c>
      <c r="G362">
        <v>24000</v>
      </c>
      <c r="H362" t="s">
        <v>1570</v>
      </c>
      <c r="I362" t="s">
        <v>1571</v>
      </c>
      <c r="J362" t="s">
        <v>1572</v>
      </c>
      <c r="K362" t="s">
        <v>33</v>
      </c>
      <c r="M362">
        <v>5988322</v>
      </c>
      <c r="N362" t="s">
        <v>129</v>
      </c>
      <c r="O362">
        <v>97</v>
      </c>
      <c r="P362" cm="1">
        <f t="array" ref="P362">_xlfn.XLOOKUP(D362, CPI!$A:A, CPI!$B:B)</f>
        <v>99.6</v>
      </c>
      <c r="Q362" s="9">
        <f>IF(M362="","",PRODUCT(M362,CPI!$B$112/P362))</f>
        <v>18319695.917670682</v>
      </c>
    </row>
    <row r="363" spans="1:17">
      <c r="A363" t="s">
        <v>1573</v>
      </c>
      <c r="B363" t="s">
        <v>44</v>
      </c>
      <c r="C363" t="s">
        <v>52</v>
      </c>
      <c r="D363">
        <v>1983</v>
      </c>
      <c r="E363" t="s">
        <v>1574</v>
      </c>
      <c r="F363">
        <v>6.6</v>
      </c>
      <c r="G363">
        <v>22000</v>
      </c>
      <c r="H363" t="s">
        <v>1575</v>
      </c>
      <c r="I363" t="s">
        <v>1320</v>
      </c>
      <c r="J363" t="s">
        <v>1576</v>
      </c>
      <c r="K363" t="s">
        <v>41</v>
      </c>
      <c r="M363">
        <v>64783827</v>
      </c>
      <c r="N363" t="s">
        <v>1577</v>
      </c>
      <c r="O363">
        <v>91</v>
      </c>
      <c r="P363" cm="1">
        <f t="array" ref="P363">_xlfn.XLOOKUP(D363, CPI!$A:A, CPI!$B:B)</f>
        <v>99.6</v>
      </c>
      <c r="Q363" s="9">
        <f>IF(M363="","",PRODUCT(M363,CPI!$B$112/P363))</f>
        <v>198189077.17771083</v>
      </c>
    </row>
    <row r="364" spans="1:17">
      <c r="A364" t="s">
        <v>1578</v>
      </c>
      <c r="B364" t="s">
        <v>27</v>
      </c>
      <c r="C364" t="s">
        <v>45</v>
      </c>
      <c r="D364">
        <v>1983</v>
      </c>
      <c r="E364" t="s">
        <v>1579</v>
      </c>
      <c r="F364">
        <v>6.4</v>
      </c>
      <c r="G364">
        <v>18000</v>
      </c>
      <c r="H364" t="s">
        <v>925</v>
      </c>
      <c r="I364" t="s">
        <v>1580</v>
      </c>
      <c r="J364" t="s">
        <v>1252</v>
      </c>
      <c r="K364" t="s">
        <v>41</v>
      </c>
      <c r="L364">
        <v>22000000</v>
      </c>
      <c r="M364">
        <v>42313354</v>
      </c>
      <c r="N364" t="s">
        <v>42</v>
      </c>
      <c r="O364">
        <v>109</v>
      </c>
      <c r="P364" cm="1">
        <f t="array" ref="P364">_xlfn.XLOOKUP(D364, CPI!$A:A, CPI!$B:B)</f>
        <v>99.6</v>
      </c>
      <c r="Q364" s="9">
        <f>IF(M364="","",PRODUCT(M364,CPI!$B$112/P364))</f>
        <v>129446575.94176707</v>
      </c>
    </row>
    <row r="365" spans="1:17">
      <c r="A365" t="s">
        <v>1581</v>
      </c>
      <c r="B365" t="s">
        <v>27</v>
      </c>
      <c r="C365" t="s">
        <v>45</v>
      </c>
      <c r="D365">
        <v>1983</v>
      </c>
      <c r="E365" t="s">
        <v>1579</v>
      </c>
      <c r="F365">
        <v>5.9</v>
      </c>
      <c r="G365">
        <v>8700</v>
      </c>
      <c r="H365" t="s">
        <v>1582</v>
      </c>
      <c r="I365" t="s">
        <v>1583</v>
      </c>
      <c r="J365" t="s">
        <v>195</v>
      </c>
      <c r="K365" t="s">
        <v>41</v>
      </c>
      <c r="L365">
        <v>7500000</v>
      </c>
      <c r="M365">
        <v>19910002</v>
      </c>
      <c r="N365" t="s">
        <v>1584</v>
      </c>
      <c r="O365">
        <v>100</v>
      </c>
      <c r="P365" cm="1">
        <f t="array" ref="P365">_xlfn.XLOOKUP(D365, CPI!$A:A, CPI!$B:B)</f>
        <v>99.6</v>
      </c>
      <c r="Q365" s="9">
        <f>IF(M365="","",PRODUCT(M365,CPI!$B$112/P365))</f>
        <v>60909413.748995982</v>
      </c>
    </row>
    <row r="366" spans="1:17">
      <c r="A366" t="s">
        <v>1585</v>
      </c>
      <c r="B366" t="s">
        <v>27</v>
      </c>
      <c r="C366" t="s">
        <v>115</v>
      </c>
      <c r="D366">
        <v>1983</v>
      </c>
      <c r="E366" t="s">
        <v>1520</v>
      </c>
      <c r="F366">
        <v>6.5</v>
      </c>
      <c r="G366">
        <v>25000</v>
      </c>
      <c r="H366" t="s">
        <v>1586</v>
      </c>
      <c r="I366" t="s">
        <v>1266</v>
      </c>
      <c r="J366" t="s">
        <v>1587</v>
      </c>
      <c r="K366" t="s">
        <v>41</v>
      </c>
      <c r="L366">
        <v>5000000</v>
      </c>
      <c r="M366">
        <v>34725000</v>
      </c>
      <c r="N366" t="s">
        <v>72</v>
      </c>
      <c r="O366">
        <v>113</v>
      </c>
      <c r="P366" cm="1">
        <f t="array" ref="P366">_xlfn.XLOOKUP(D366, CPI!$A:A, CPI!$B:B)</f>
        <v>99.6</v>
      </c>
      <c r="Q366" s="9">
        <f>IF(M366="","",PRODUCT(M366,CPI!$B$112/P366))</f>
        <v>106232003.01204818</v>
      </c>
    </row>
    <row r="367" spans="1:17">
      <c r="A367" t="s">
        <v>1588</v>
      </c>
      <c r="B367" t="s">
        <v>44</v>
      </c>
      <c r="C367" t="s">
        <v>52</v>
      </c>
      <c r="D367">
        <v>1983</v>
      </c>
      <c r="E367" t="s">
        <v>1589</v>
      </c>
      <c r="F367">
        <v>7.4</v>
      </c>
      <c r="G367">
        <v>22000</v>
      </c>
      <c r="H367" t="s">
        <v>1590</v>
      </c>
      <c r="I367" t="s">
        <v>1590</v>
      </c>
      <c r="J367" t="s">
        <v>1591</v>
      </c>
      <c r="K367" t="s">
        <v>33</v>
      </c>
      <c r="M367">
        <v>5899678</v>
      </c>
      <c r="N367" t="s">
        <v>628</v>
      </c>
      <c r="O367">
        <v>111</v>
      </c>
      <c r="P367" cm="1">
        <f t="array" ref="P367">_xlfn.XLOOKUP(D367, CPI!$A:A, CPI!$B:B)</f>
        <v>99.6</v>
      </c>
      <c r="Q367" s="9">
        <f>IF(M367="","",PRODUCT(M367,CPI!$B$112/P367))</f>
        <v>18048512.917670682</v>
      </c>
    </row>
    <row r="368" spans="1:17">
      <c r="A368" t="s">
        <v>1592</v>
      </c>
      <c r="B368" t="s">
        <v>27</v>
      </c>
      <c r="C368" t="s">
        <v>115</v>
      </c>
      <c r="D368">
        <v>1983</v>
      </c>
      <c r="E368" t="s">
        <v>1481</v>
      </c>
      <c r="F368">
        <v>7.2</v>
      </c>
      <c r="G368">
        <v>14000</v>
      </c>
      <c r="H368" t="s">
        <v>602</v>
      </c>
      <c r="I368" t="s">
        <v>1593</v>
      </c>
      <c r="J368" t="s">
        <v>998</v>
      </c>
      <c r="K368" t="s">
        <v>41</v>
      </c>
      <c r="M368">
        <v>9190819</v>
      </c>
      <c r="N368" t="s">
        <v>241</v>
      </c>
      <c r="O368">
        <v>123</v>
      </c>
      <c r="P368" cm="1">
        <f t="array" ref="P368">_xlfn.XLOOKUP(D368, CPI!$A:A, CPI!$B:B)</f>
        <v>99.6</v>
      </c>
      <c r="Q368" s="9">
        <f>IF(M368="","",PRODUCT(M368,CPI!$B$112/P368))</f>
        <v>28116893.065261044</v>
      </c>
    </row>
    <row r="369" spans="1:17">
      <c r="A369" t="s">
        <v>1594</v>
      </c>
      <c r="B369" t="s">
        <v>27</v>
      </c>
      <c r="C369" t="s">
        <v>74</v>
      </c>
      <c r="D369">
        <v>1983</v>
      </c>
      <c r="E369" t="s">
        <v>1595</v>
      </c>
      <c r="F369">
        <v>7.2</v>
      </c>
      <c r="G369">
        <v>19000</v>
      </c>
      <c r="H369" t="s">
        <v>485</v>
      </c>
      <c r="I369" t="s">
        <v>1596</v>
      </c>
      <c r="J369" t="s">
        <v>758</v>
      </c>
      <c r="K369" t="s">
        <v>41</v>
      </c>
      <c r="L369">
        <v>10000000</v>
      </c>
      <c r="M369">
        <v>35615609</v>
      </c>
      <c r="N369" t="s">
        <v>1245</v>
      </c>
      <c r="O369">
        <v>131</v>
      </c>
      <c r="P369" cm="1">
        <f t="array" ref="P369">_xlfn.XLOOKUP(D369, CPI!$A:A, CPI!$B:B)</f>
        <v>99.6</v>
      </c>
      <c r="Q369" s="9">
        <f>IF(M369="","",PRODUCT(M369,CPI!$B$112/P369))</f>
        <v>108956586.97088353</v>
      </c>
    </row>
    <row r="370" spans="1:17">
      <c r="A370" t="s">
        <v>1597</v>
      </c>
      <c r="B370" t="s">
        <v>27</v>
      </c>
      <c r="C370" t="s">
        <v>28</v>
      </c>
      <c r="D370">
        <v>1983</v>
      </c>
      <c r="E370" t="s">
        <v>1459</v>
      </c>
      <c r="F370">
        <v>5.9</v>
      </c>
      <c r="G370">
        <v>16000</v>
      </c>
      <c r="H370" t="s">
        <v>1598</v>
      </c>
      <c r="I370" t="s">
        <v>720</v>
      </c>
      <c r="J370" t="s">
        <v>1489</v>
      </c>
      <c r="K370" t="s">
        <v>41</v>
      </c>
      <c r="L370">
        <v>5600000</v>
      </c>
      <c r="M370">
        <v>17233166</v>
      </c>
      <c r="N370" t="s">
        <v>1599</v>
      </c>
      <c r="O370">
        <v>91</v>
      </c>
      <c r="P370" cm="1">
        <f t="array" ref="P370">_xlfn.XLOOKUP(D370, CPI!$A:A, CPI!$B:B)</f>
        <v>99.6</v>
      </c>
      <c r="Q370" s="9">
        <f>IF(M370="","",PRODUCT(M370,CPI!$B$112/P370))</f>
        <v>52720338.154618472</v>
      </c>
    </row>
    <row r="371" spans="1:17">
      <c r="A371" t="s">
        <v>1600</v>
      </c>
      <c r="B371" t="s">
        <v>27</v>
      </c>
      <c r="C371" t="s">
        <v>28</v>
      </c>
      <c r="D371">
        <v>1983</v>
      </c>
      <c r="E371" t="s">
        <v>1601</v>
      </c>
      <c r="F371">
        <v>5.7</v>
      </c>
      <c r="G371">
        <v>11000</v>
      </c>
      <c r="H371" t="s">
        <v>568</v>
      </c>
      <c r="I371" t="s">
        <v>1602</v>
      </c>
      <c r="J371" t="s">
        <v>215</v>
      </c>
      <c r="K371" t="s">
        <v>33</v>
      </c>
      <c r="L371">
        <v>11000000</v>
      </c>
      <c r="M371">
        <v>4218594</v>
      </c>
      <c r="N371" t="s">
        <v>55</v>
      </c>
      <c r="O371">
        <v>96</v>
      </c>
      <c r="P371" cm="1">
        <f t="array" ref="P371">_xlfn.XLOOKUP(D371, CPI!$A:A, CPI!$B:B)</f>
        <v>99.6</v>
      </c>
      <c r="Q371" s="9">
        <f>IF(M371="","",PRODUCT(M371,CPI!$B$112/P371))</f>
        <v>12905678.632530119</v>
      </c>
    </row>
    <row r="372" spans="1:17">
      <c r="A372" t="s">
        <v>1603</v>
      </c>
      <c r="B372" t="s">
        <v>27</v>
      </c>
      <c r="C372" t="s">
        <v>52</v>
      </c>
      <c r="D372">
        <v>1983</v>
      </c>
      <c r="E372" t="s">
        <v>1604</v>
      </c>
      <c r="F372">
        <v>5.2</v>
      </c>
      <c r="G372">
        <v>3300</v>
      </c>
      <c r="H372" t="s">
        <v>1605</v>
      </c>
      <c r="I372" t="s">
        <v>1606</v>
      </c>
      <c r="J372" t="s">
        <v>1607</v>
      </c>
      <c r="K372" t="s">
        <v>41</v>
      </c>
      <c r="M372">
        <v>22587834</v>
      </c>
      <c r="N372" t="s">
        <v>1608</v>
      </c>
      <c r="O372">
        <v>97</v>
      </c>
      <c r="P372" cm="1">
        <f t="array" ref="P372">_xlfn.XLOOKUP(D372, CPI!$A:A, CPI!$B:B)</f>
        <v>99.6</v>
      </c>
      <c r="Q372" s="9">
        <f>IF(M372="","",PRODUCT(M372,CPI!$B$112/P372))</f>
        <v>69101536.343373492</v>
      </c>
    </row>
    <row r="373" spans="1:17">
      <c r="A373" t="s">
        <v>1609</v>
      </c>
      <c r="B373" t="s">
        <v>44</v>
      </c>
      <c r="C373" t="s">
        <v>28</v>
      </c>
      <c r="D373">
        <v>1983</v>
      </c>
      <c r="E373" t="s">
        <v>1610</v>
      </c>
      <c r="F373">
        <v>6.6</v>
      </c>
      <c r="G373">
        <v>13000</v>
      </c>
      <c r="H373" t="s">
        <v>1611</v>
      </c>
      <c r="I373" t="s">
        <v>1612</v>
      </c>
      <c r="J373" t="s">
        <v>1611</v>
      </c>
      <c r="K373" t="s">
        <v>33</v>
      </c>
      <c r="L373">
        <v>12000000</v>
      </c>
      <c r="M373">
        <v>40218899</v>
      </c>
      <c r="N373" t="s">
        <v>1613</v>
      </c>
      <c r="O373">
        <v>133</v>
      </c>
      <c r="P373" cm="1">
        <f t="array" ref="P373">_xlfn.XLOOKUP(D373, CPI!$A:A, CPI!$B:B)</f>
        <v>99.6</v>
      </c>
      <c r="Q373" s="9">
        <f>IF(M373="","",PRODUCT(M373,CPI!$B$112/P373))</f>
        <v>123039141.82028112</v>
      </c>
    </row>
    <row r="374" spans="1:17">
      <c r="A374" t="s">
        <v>1614</v>
      </c>
      <c r="B374" t="s">
        <v>44</v>
      </c>
      <c r="C374" t="s">
        <v>401</v>
      </c>
      <c r="D374">
        <v>1983</v>
      </c>
      <c r="E374" t="s">
        <v>1383</v>
      </c>
      <c r="F374">
        <v>6.6</v>
      </c>
      <c r="G374">
        <v>10000</v>
      </c>
      <c r="H374" t="s">
        <v>864</v>
      </c>
      <c r="I374" t="s">
        <v>864</v>
      </c>
      <c r="J374" t="s">
        <v>1615</v>
      </c>
      <c r="K374" t="s">
        <v>41</v>
      </c>
      <c r="L374">
        <v>1200000</v>
      </c>
      <c r="M374">
        <v>760883</v>
      </c>
      <c r="N374" t="s">
        <v>1616</v>
      </c>
      <c r="O374">
        <v>81</v>
      </c>
      <c r="P374" cm="1">
        <f t="array" ref="P374">_xlfn.XLOOKUP(D374, CPI!$A:A, CPI!$B:B)</f>
        <v>99.6</v>
      </c>
      <c r="Q374" s="9">
        <f>IF(M374="","",PRODUCT(M374,CPI!$B$112/P374))</f>
        <v>2327721.3865461848</v>
      </c>
    </row>
    <row r="375" spans="1:17">
      <c r="A375" t="s">
        <v>1617</v>
      </c>
      <c r="B375" t="s">
        <v>44</v>
      </c>
      <c r="C375" t="s">
        <v>28</v>
      </c>
      <c r="D375">
        <v>1983</v>
      </c>
      <c r="E375" t="s">
        <v>1119</v>
      </c>
      <c r="F375">
        <v>6.9</v>
      </c>
      <c r="G375">
        <v>6900</v>
      </c>
      <c r="H375" t="s">
        <v>392</v>
      </c>
      <c r="I375" t="s">
        <v>392</v>
      </c>
      <c r="J375" t="s">
        <v>1501</v>
      </c>
      <c r="K375" t="s">
        <v>41</v>
      </c>
      <c r="M375">
        <v>4786789</v>
      </c>
      <c r="N375" t="s">
        <v>1070</v>
      </c>
      <c r="O375">
        <v>95</v>
      </c>
      <c r="P375" cm="1">
        <f t="array" ref="P375">_xlfn.XLOOKUP(D375, CPI!$A:A, CPI!$B:B)</f>
        <v>99.6</v>
      </c>
      <c r="Q375" s="9">
        <f>IF(M375="","",PRODUCT(M375,CPI!$B$112/P375))</f>
        <v>14643921.770080321</v>
      </c>
    </row>
    <row r="376" spans="1:17">
      <c r="A376" t="s">
        <v>1618</v>
      </c>
      <c r="B376" t="s">
        <v>44</v>
      </c>
      <c r="C376" t="s">
        <v>45</v>
      </c>
      <c r="D376">
        <v>1983</v>
      </c>
      <c r="E376" t="s">
        <v>1556</v>
      </c>
      <c r="F376">
        <v>6</v>
      </c>
      <c r="G376">
        <v>7500</v>
      </c>
      <c r="H376" t="s">
        <v>1619</v>
      </c>
      <c r="I376" t="s">
        <v>1620</v>
      </c>
      <c r="J376" t="s">
        <v>1620</v>
      </c>
      <c r="K376" t="s">
        <v>33</v>
      </c>
      <c r="L376">
        <v>6500000</v>
      </c>
      <c r="M376">
        <v>4300000</v>
      </c>
      <c r="N376" t="s">
        <v>1621</v>
      </c>
      <c r="O376">
        <v>96</v>
      </c>
      <c r="P376" cm="1">
        <f t="array" ref="P376">_xlfn.XLOOKUP(D376, CPI!$A:A, CPI!$B:B)</f>
        <v>99.6</v>
      </c>
      <c r="Q376" s="9">
        <f>IF(M376="","",PRODUCT(M376,CPI!$B$112/P376))</f>
        <v>13154718.875502007</v>
      </c>
    </row>
    <row r="377" spans="1:17">
      <c r="A377" t="s">
        <v>1622</v>
      </c>
      <c r="B377" t="s">
        <v>27</v>
      </c>
      <c r="C377" t="s">
        <v>52</v>
      </c>
      <c r="D377">
        <v>1983</v>
      </c>
      <c r="E377" t="s">
        <v>1623</v>
      </c>
      <c r="F377">
        <v>7.5</v>
      </c>
      <c r="G377">
        <v>115000</v>
      </c>
      <c r="H377" t="s">
        <v>1624</v>
      </c>
      <c r="I377" t="s">
        <v>1620</v>
      </c>
      <c r="J377" t="s">
        <v>1625</v>
      </c>
      <c r="K377" t="s">
        <v>33</v>
      </c>
      <c r="L377">
        <v>9000000</v>
      </c>
      <c r="M377">
        <v>14949697</v>
      </c>
      <c r="N377" t="s">
        <v>1626</v>
      </c>
      <c r="O377">
        <v>107</v>
      </c>
      <c r="P377" cm="1">
        <f t="array" ref="P377">_xlfn.XLOOKUP(D377, CPI!$A:A, CPI!$B:B)</f>
        <v>99.6</v>
      </c>
      <c r="Q377" s="9">
        <f>IF(M377="","",PRODUCT(M377,CPI!$B$112/P377))</f>
        <v>45734665.420682728</v>
      </c>
    </row>
    <row r="378" spans="1:17">
      <c r="A378" t="s">
        <v>1627</v>
      </c>
      <c r="B378" t="s">
        <v>458</v>
      </c>
      <c r="C378" t="s">
        <v>28</v>
      </c>
      <c r="D378">
        <v>1983</v>
      </c>
      <c r="E378" t="s">
        <v>1628</v>
      </c>
      <c r="F378">
        <v>8.1</v>
      </c>
      <c r="G378">
        <v>24000</v>
      </c>
      <c r="H378" t="s">
        <v>1629</v>
      </c>
      <c r="I378" t="s">
        <v>1629</v>
      </c>
      <c r="J378" t="s">
        <v>1630</v>
      </c>
      <c r="K378" t="s">
        <v>317</v>
      </c>
      <c r="M378">
        <v>55269</v>
      </c>
      <c r="N378" t="s">
        <v>1631</v>
      </c>
      <c r="O378">
        <v>125</v>
      </c>
      <c r="P378" cm="1">
        <f t="array" ref="P378">_xlfn.XLOOKUP(D378, CPI!$A:A, CPI!$B:B)</f>
        <v>99.6</v>
      </c>
      <c r="Q378" s="9">
        <f>IF(M378="","",PRODUCT(M378,CPI!$B$112/P378))</f>
        <v>169080.96686746986</v>
      </c>
    </row>
    <row r="379" spans="1:17">
      <c r="A379" t="s">
        <v>1632</v>
      </c>
      <c r="B379" t="s">
        <v>27</v>
      </c>
      <c r="C379" t="s">
        <v>52</v>
      </c>
      <c r="D379">
        <v>1983</v>
      </c>
      <c r="E379" t="s">
        <v>1633</v>
      </c>
      <c r="F379">
        <v>5</v>
      </c>
      <c r="G379">
        <v>3200</v>
      </c>
      <c r="H379" t="s">
        <v>1470</v>
      </c>
      <c r="I379" t="s">
        <v>1130</v>
      </c>
      <c r="J379" t="s">
        <v>514</v>
      </c>
      <c r="K379" t="s">
        <v>41</v>
      </c>
      <c r="M379">
        <v>20307325</v>
      </c>
      <c r="N379" t="s">
        <v>1634</v>
      </c>
      <c r="O379">
        <v>96</v>
      </c>
      <c r="P379" cm="1">
        <f t="array" ref="P379">_xlfn.XLOOKUP(D379, CPI!$A:A, CPI!$B:B)</f>
        <v>99.6</v>
      </c>
      <c r="Q379" s="9">
        <f>IF(M379="","",PRODUCT(M379,CPI!$B$112/P379))</f>
        <v>62124918.950803213</v>
      </c>
    </row>
    <row r="380" spans="1:17">
      <c r="A380" t="s">
        <v>1635</v>
      </c>
      <c r="B380" t="s">
        <v>44</v>
      </c>
      <c r="C380" t="s">
        <v>45</v>
      </c>
      <c r="D380">
        <v>1983</v>
      </c>
      <c r="E380" t="s">
        <v>1566</v>
      </c>
      <c r="F380">
        <v>3.5</v>
      </c>
      <c r="G380">
        <v>8200</v>
      </c>
      <c r="H380" t="s">
        <v>1636</v>
      </c>
      <c r="I380" t="s">
        <v>1637</v>
      </c>
      <c r="J380" t="s">
        <v>1638</v>
      </c>
      <c r="K380" t="s">
        <v>41</v>
      </c>
      <c r="M380">
        <v>5678950</v>
      </c>
      <c r="N380" t="s">
        <v>72</v>
      </c>
      <c r="O380">
        <v>85</v>
      </c>
      <c r="P380" cm="1">
        <f t="array" ref="P380">_xlfn.XLOOKUP(D380, CPI!$A:A, CPI!$B:B)</f>
        <v>99.6</v>
      </c>
      <c r="Q380" s="9">
        <f>IF(M380="","",PRODUCT(M380,CPI!$B$112/P380))</f>
        <v>17373253.664658632</v>
      </c>
    </row>
    <row r="381" spans="1:17">
      <c r="A381" t="s">
        <v>1639</v>
      </c>
      <c r="B381" t="s">
        <v>27</v>
      </c>
      <c r="C381" t="s">
        <v>45</v>
      </c>
      <c r="D381">
        <v>1983</v>
      </c>
      <c r="E381" t="s">
        <v>1275</v>
      </c>
      <c r="F381">
        <v>4.5999999999999996</v>
      </c>
      <c r="G381">
        <v>4600</v>
      </c>
      <c r="H381" t="s">
        <v>1640</v>
      </c>
      <c r="I381" t="s">
        <v>1641</v>
      </c>
      <c r="J381" t="s">
        <v>1642</v>
      </c>
      <c r="K381" t="s">
        <v>41</v>
      </c>
      <c r="L381">
        <v>457000</v>
      </c>
      <c r="M381">
        <v>11919250</v>
      </c>
      <c r="N381" t="s">
        <v>1643</v>
      </c>
      <c r="O381">
        <v>80</v>
      </c>
      <c r="P381" cm="1">
        <f t="array" ref="P381">_xlfn.XLOOKUP(D381, CPI!$A:A, CPI!$B:B)</f>
        <v>99.6</v>
      </c>
      <c r="Q381" s="9">
        <f>IF(M381="","",PRODUCT(M381,CPI!$B$112/P381))</f>
        <v>36463809.989959836</v>
      </c>
    </row>
    <row r="382" spans="1:17">
      <c r="A382" t="s">
        <v>1644</v>
      </c>
      <c r="B382" t="s">
        <v>27</v>
      </c>
      <c r="C382" t="s">
        <v>52</v>
      </c>
      <c r="D382">
        <v>1983</v>
      </c>
      <c r="E382" t="s">
        <v>1556</v>
      </c>
      <c r="F382">
        <v>5</v>
      </c>
      <c r="G382">
        <v>11000</v>
      </c>
      <c r="H382" t="s">
        <v>527</v>
      </c>
      <c r="I382" t="s">
        <v>1645</v>
      </c>
      <c r="J382" t="s">
        <v>528</v>
      </c>
      <c r="K382" t="s">
        <v>206</v>
      </c>
      <c r="L382">
        <v>6500000</v>
      </c>
      <c r="M382">
        <v>33759266</v>
      </c>
      <c r="N382" t="s">
        <v>529</v>
      </c>
      <c r="O382">
        <v>98</v>
      </c>
      <c r="P382" cm="1">
        <f t="array" ref="P382">_xlfn.XLOOKUP(D382, CPI!$A:A, CPI!$B:B)</f>
        <v>99.6</v>
      </c>
      <c r="Q382" s="9">
        <f>IF(M382="","",PRODUCT(M382,CPI!$B$112/P382))</f>
        <v>103277593.87751004</v>
      </c>
    </row>
    <row r="383" spans="1:17">
      <c r="A383" t="s">
        <v>1646</v>
      </c>
      <c r="B383" t="s">
        <v>44</v>
      </c>
      <c r="C383" t="s">
        <v>162</v>
      </c>
      <c r="D383">
        <v>1983</v>
      </c>
      <c r="E383" t="s">
        <v>1543</v>
      </c>
      <c r="F383">
        <v>6.8</v>
      </c>
      <c r="G383">
        <v>8600</v>
      </c>
      <c r="H383" t="s">
        <v>1647</v>
      </c>
      <c r="I383" t="s">
        <v>1648</v>
      </c>
      <c r="J383" t="s">
        <v>186</v>
      </c>
      <c r="K383" t="s">
        <v>41</v>
      </c>
      <c r="L383">
        <v>19000000</v>
      </c>
      <c r="M383">
        <v>8400000</v>
      </c>
      <c r="N383" t="s">
        <v>253</v>
      </c>
      <c r="O383">
        <v>95</v>
      </c>
      <c r="P383" cm="1">
        <f t="array" ref="P383">_xlfn.XLOOKUP(D383, CPI!$A:A, CPI!$B:B)</f>
        <v>99.6</v>
      </c>
      <c r="Q383" s="9">
        <f>IF(M383="","",PRODUCT(M383,CPI!$B$112/P383))</f>
        <v>25697590.361445781</v>
      </c>
    </row>
    <row r="384" spans="1:17">
      <c r="A384" t="s">
        <v>1649</v>
      </c>
      <c r="B384" t="s">
        <v>44</v>
      </c>
      <c r="C384" t="s">
        <v>28</v>
      </c>
      <c r="D384">
        <v>1983</v>
      </c>
      <c r="E384" t="s">
        <v>1650</v>
      </c>
      <c r="F384">
        <v>7.4</v>
      </c>
      <c r="G384">
        <v>9700</v>
      </c>
      <c r="H384" t="s">
        <v>256</v>
      </c>
      <c r="I384" t="s">
        <v>1651</v>
      </c>
      <c r="J384" t="s">
        <v>940</v>
      </c>
      <c r="K384" t="s">
        <v>41</v>
      </c>
      <c r="M384">
        <v>8443124</v>
      </c>
      <c r="N384" t="s">
        <v>1652</v>
      </c>
      <c r="O384">
        <v>92</v>
      </c>
      <c r="P384" cm="1">
        <f t="array" ref="P384">_xlfn.XLOOKUP(D384, CPI!$A:A, CPI!$B:B)</f>
        <v>99.6</v>
      </c>
      <c r="Q384" s="9">
        <f>IF(M384="","",PRODUCT(M384,CPI!$B$112/P384))</f>
        <v>25829516.895582329</v>
      </c>
    </row>
    <row r="385" spans="1:17">
      <c r="A385" t="s">
        <v>1653</v>
      </c>
      <c r="B385" t="s">
        <v>27</v>
      </c>
      <c r="C385" t="s">
        <v>74</v>
      </c>
      <c r="D385">
        <v>1983</v>
      </c>
      <c r="E385" t="s">
        <v>1654</v>
      </c>
      <c r="F385">
        <v>6.7</v>
      </c>
      <c r="G385">
        <v>6000</v>
      </c>
      <c r="H385" t="s">
        <v>1655</v>
      </c>
      <c r="I385" t="s">
        <v>1656</v>
      </c>
      <c r="J385" t="s">
        <v>1196</v>
      </c>
      <c r="K385" t="s">
        <v>41</v>
      </c>
      <c r="L385">
        <v>12000000</v>
      </c>
      <c r="M385">
        <v>6472990</v>
      </c>
      <c r="N385" t="s">
        <v>511</v>
      </c>
      <c r="O385">
        <v>103</v>
      </c>
      <c r="P385" cm="1">
        <f t="array" ref="P385">_xlfn.XLOOKUP(D385, CPI!$A:A, CPI!$B:B)</f>
        <v>99.6</v>
      </c>
      <c r="Q385" s="9">
        <f>IF(M385="","",PRODUCT(M385,CPI!$B$112/P385))</f>
        <v>19802410.170682728</v>
      </c>
    </row>
    <row r="386" spans="1:17">
      <c r="A386" t="s">
        <v>1657</v>
      </c>
      <c r="B386" t="s">
        <v>27</v>
      </c>
      <c r="C386" t="s">
        <v>115</v>
      </c>
      <c r="D386">
        <v>1983</v>
      </c>
      <c r="E386" t="s">
        <v>1601</v>
      </c>
      <c r="F386">
        <v>6.7</v>
      </c>
      <c r="G386">
        <v>13000</v>
      </c>
      <c r="H386" t="s">
        <v>244</v>
      </c>
      <c r="I386" t="s">
        <v>1658</v>
      </c>
      <c r="J386" t="s">
        <v>176</v>
      </c>
      <c r="K386" t="s">
        <v>41</v>
      </c>
      <c r="L386">
        <v>15000000</v>
      </c>
      <c r="M386">
        <v>15856028</v>
      </c>
      <c r="N386" t="s">
        <v>1659</v>
      </c>
      <c r="O386">
        <v>128</v>
      </c>
      <c r="P386" cm="1">
        <f t="array" ref="P386">_xlfn.XLOOKUP(D386, CPI!$A:A, CPI!$B:B)</f>
        <v>99.6</v>
      </c>
      <c r="Q386" s="9">
        <f>IF(M386="","",PRODUCT(M386,CPI!$B$112/P386))</f>
        <v>48507346.702811241</v>
      </c>
    </row>
    <row r="387" spans="1:17">
      <c r="A387" t="s">
        <v>1660</v>
      </c>
      <c r="B387" t="s">
        <v>44</v>
      </c>
      <c r="C387" t="s">
        <v>45</v>
      </c>
      <c r="D387">
        <v>1983</v>
      </c>
      <c r="E387" t="s">
        <v>521</v>
      </c>
      <c r="F387">
        <v>6.3</v>
      </c>
      <c r="G387">
        <v>11000</v>
      </c>
      <c r="H387" t="s">
        <v>884</v>
      </c>
      <c r="I387" t="s">
        <v>1661</v>
      </c>
      <c r="J387" t="s">
        <v>338</v>
      </c>
      <c r="K387" t="s">
        <v>41</v>
      </c>
      <c r="L387">
        <v>5000000</v>
      </c>
      <c r="M387">
        <v>12232628</v>
      </c>
      <c r="N387" t="s">
        <v>1662</v>
      </c>
      <c r="O387">
        <v>107</v>
      </c>
      <c r="P387" cm="1">
        <f t="array" ref="P387">_xlfn.XLOOKUP(D387, CPI!$A:A, CPI!$B:B)</f>
        <v>99.6</v>
      </c>
      <c r="Q387" s="9">
        <f>IF(M387="","",PRODUCT(M387,CPI!$B$112/P387))</f>
        <v>37422507.546184734</v>
      </c>
    </row>
    <row r="388" spans="1:17">
      <c r="A388" t="s">
        <v>1663</v>
      </c>
      <c r="B388" t="s">
        <v>27</v>
      </c>
      <c r="C388" t="s">
        <v>52</v>
      </c>
      <c r="D388">
        <v>1983</v>
      </c>
      <c r="E388" t="s">
        <v>1574</v>
      </c>
      <c r="F388">
        <v>6.3</v>
      </c>
      <c r="G388">
        <v>8200</v>
      </c>
      <c r="H388" t="s">
        <v>1664</v>
      </c>
      <c r="I388" t="s">
        <v>1665</v>
      </c>
      <c r="J388" t="s">
        <v>1665</v>
      </c>
      <c r="K388" t="s">
        <v>41</v>
      </c>
      <c r="M388">
        <v>29309766</v>
      </c>
      <c r="N388" t="s">
        <v>1666</v>
      </c>
      <c r="O388">
        <v>95</v>
      </c>
      <c r="P388" cm="1">
        <f t="array" ref="P388">_xlfn.XLOOKUP(D388, CPI!$A:A, CPI!$B:B)</f>
        <v>99.6</v>
      </c>
      <c r="Q388" s="9">
        <f>IF(M388="","",PRODUCT(M388,CPI!$B$112/P388))</f>
        <v>89665519.078313246</v>
      </c>
    </row>
    <row r="389" spans="1:17">
      <c r="A389" t="s">
        <v>1667</v>
      </c>
      <c r="B389" t="s">
        <v>27</v>
      </c>
      <c r="C389" t="s">
        <v>28</v>
      </c>
      <c r="D389">
        <v>1983</v>
      </c>
      <c r="E389" t="s">
        <v>1668</v>
      </c>
      <c r="F389">
        <v>7.3</v>
      </c>
      <c r="G389">
        <v>16000</v>
      </c>
      <c r="H389" t="s">
        <v>1669</v>
      </c>
      <c r="I389" t="s">
        <v>1670</v>
      </c>
      <c r="J389" t="s">
        <v>1671</v>
      </c>
      <c r="K389" t="s">
        <v>33</v>
      </c>
      <c r="M389">
        <v>2306560</v>
      </c>
      <c r="N389" t="s">
        <v>1672</v>
      </c>
      <c r="O389">
        <v>123</v>
      </c>
      <c r="P389" cm="1">
        <f t="array" ref="P389">_xlfn.XLOOKUP(D389, CPI!$A:A, CPI!$B:B)</f>
        <v>99.6</v>
      </c>
      <c r="Q389" s="9">
        <f>IF(M389="","",PRODUCT(M389,CPI!$B$112/P389))</f>
        <v>7056313.5742971888</v>
      </c>
    </row>
    <row r="390" spans="1:17">
      <c r="A390" t="s">
        <v>1673</v>
      </c>
      <c r="B390" t="s">
        <v>27</v>
      </c>
      <c r="C390" t="s">
        <v>52</v>
      </c>
      <c r="D390">
        <v>1983</v>
      </c>
      <c r="E390" t="s">
        <v>1604</v>
      </c>
      <c r="F390">
        <v>4.9000000000000004</v>
      </c>
      <c r="G390">
        <v>4200</v>
      </c>
      <c r="H390" t="s">
        <v>1674</v>
      </c>
      <c r="I390" t="s">
        <v>1675</v>
      </c>
      <c r="J390" t="s">
        <v>1489</v>
      </c>
      <c r="K390" t="s">
        <v>206</v>
      </c>
      <c r="L390">
        <v>7000000</v>
      </c>
      <c r="M390">
        <v>1246141</v>
      </c>
      <c r="N390" t="s">
        <v>1676</v>
      </c>
      <c r="O390">
        <v>100</v>
      </c>
      <c r="P390" cm="1">
        <f t="array" ref="P390">_xlfn.XLOOKUP(D390, CPI!$A:A, CPI!$B:B)</f>
        <v>99.6</v>
      </c>
      <c r="Q390" s="9">
        <f>IF(M390="","",PRODUCT(M390,CPI!$B$112/P390))</f>
        <v>3812240.5893574296</v>
      </c>
    </row>
    <row r="391" spans="1:17">
      <c r="A391" t="s">
        <v>1677</v>
      </c>
      <c r="B391" t="s">
        <v>27</v>
      </c>
      <c r="C391" t="s">
        <v>52</v>
      </c>
      <c r="D391">
        <v>1983</v>
      </c>
      <c r="E391" t="s">
        <v>1678</v>
      </c>
      <c r="F391">
        <v>4.7</v>
      </c>
      <c r="G391">
        <v>3000</v>
      </c>
      <c r="H391" t="s">
        <v>1679</v>
      </c>
      <c r="I391" t="s">
        <v>1680</v>
      </c>
      <c r="J391" t="s">
        <v>1681</v>
      </c>
      <c r="K391" t="s">
        <v>206</v>
      </c>
      <c r="L391">
        <v>800000</v>
      </c>
      <c r="M391">
        <v>2082215</v>
      </c>
      <c r="N391" t="s">
        <v>1682</v>
      </c>
      <c r="O391">
        <v>80</v>
      </c>
      <c r="P391" cm="1">
        <f t="array" ref="P391">_xlfn.XLOOKUP(D391, CPI!$A:A, CPI!$B:B)</f>
        <v>99.6</v>
      </c>
      <c r="Q391" s="9">
        <f>IF(M391="","",PRODUCT(M391,CPI!$B$112/P391))</f>
        <v>6369989.0612449795</v>
      </c>
    </row>
    <row r="392" spans="1:17">
      <c r="A392" t="s">
        <v>1683</v>
      </c>
      <c r="B392" t="s">
        <v>44</v>
      </c>
      <c r="C392" t="s">
        <v>341</v>
      </c>
      <c r="D392">
        <v>1983</v>
      </c>
      <c r="E392" t="s">
        <v>1500</v>
      </c>
      <c r="F392">
        <v>6.4</v>
      </c>
      <c r="G392">
        <v>11000</v>
      </c>
      <c r="H392" t="s">
        <v>1684</v>
      </c>
      <c r="I392" t="s">
        <v>1685</v>
      </c>
      <c r="J392" t="s">
        <v>1534</v>
      </c>
      <c r="K392" t="s">
        <v>41</v>
      </c>
      <c r="L392">
        <v>15000000</v>
      </c>
      <c r="M392">
        <v>10219460</v>
      </c>
      <c r="N392" t="s">
        <v>1686</v>
      </c>
      <c r="O392">
        <v>106</v>
      </c>
      <c r="P392" cm="1">
        <f t="array" ref="P392">_xlfn.XLOOKUP(D392, CPI!$A:A, CPI!$B:B)</f>
        <v>99.6</v>
      </c>
      <c r="Q392" s="9">
        <f>IF(M392="","",PRODUCT(M392,CPI!$B$112/P392))</f>
        <v>31263749.618473895</v>
      </c>
    </row>
    <row r="393" spans="1:17">
      <c r="A393" t="s">
        <v>1687</v>
      </c>
      <c r="B393" t="s">
        <v>27</v>
      </c>
      <c r="C393" t="s">
        <v>52</v>
      </c>
      <c r="D393">
        <v>1983</v>
      </c>
      <c r="E393" t="s">
        <v>1520</v>
      </c>
      <c r="F393">
        <v>6.4</v>
      </c>
      <c r="G393">
        <v>25000</v>
      </c>
      <c r="H393" t="s">
        <v>1199</v>
      </c>
      <c r="I393" t="s">
        <v>1688</v>
      </c>
      <c r="J393" t="s">
        <v>862</v>
      </c>
      <c r="K393" t="s">
        <v>41</v>
      </c>
      <c r="M393">
        <v>10353438</v>
      </c>
      <c r="N393" t="s">
        <v>1200</v>
      </c>
      <c r="O393">
        <v>93</v>
      </c>
      <c r="P393" cm="1">
        <f t="array" ref="P393">_xlfn.XLOOKUP(D393, CPI!$A:A, CPI!$B:B)</f>
        <v>99.6</v>
      </c>
      <c r="Q393" s="9">
        <f>IF(M393="","",PRODUCT(M393,CPI!$B$112/P393))</f>
        <v>31673620.066265058</v>
      </c>
    </row>
    <row r="394" spans="1:17">
      <c r="A394" t="s">
        <v>1689</v>
      </c>
      <c r="B394" t="s">
        <v>27</v>
      </c>
      <c r="C394" t="s">
        <v>45</v>
      </c>
      <c r="D394">
        <v>1983</v>
      </c>
      <c r="E394" t="s">
        <v>1633</v>
      </c>
      <c r="F394">
        <v>5.7</v>
      </c>
      <c r="G394">
        <v>2900</v>
      </c>
      <c r="H394" t="s">
        <v>1690</v>
      </c>
      <c r="I394" t="s">
        <v>1690</v>
      </c>
      <c r="J394" t="s">
        <v>1691</v>
      </c>
      <c r="K394" t="s">
        <v>41</v>
      </c>
      <c r="L394">
        <v>3000000</v>
      </c>
      <c r="M394">
        <v>17488564</v>
      </c>
      <c r="N394" t="s">
        <v>886</v>
      </c>
      <c r="O394">
        <v>94</v>
      </c>
      <c r="P394" cm="1">
        <f t="array" ref="P394">_xlfn.XLOOKUP(D394, CPI!$A:A, CPI!$B:B)</f>
        <v>99.6</v>
      </c>
      <c r="Q394" s="9">
        <f>IF(M394="","",PRODUCT(M394,CPI!$B$112/P394))</f>
        <v>53501661.152610436</v>
      </c>
    </row>
    <row r="395" spans="1:17">
      <c r="A395" t="s">
        <v>1692</v>
      </c>
      <c r="B395" t="s">
        <v>27</v>
      </c>
      <c r="C395" t="s">
        <v>115</v>
      </c>
      <c r="D395">
        <v>1983</v>
      </c>
      <c r="E395" t="s">
        <v>1693</v>
      </c>
      <c r="F395">
        <v>6.3</v>
      </c>
      <c r="G395">
        <v>7200</v>
      </c>
      <c r="H395" t="s">
        <v>1694</v>
      </c>
      <c r="I395" t="s">
        <v>1695</v>
      </c>
      <c r="J395" t="s">
        <v>1185</v>
      </c>
      <c r="K395" t="s">
        <v>41</v>
      </c>
      <c r="L395">
        <v>4520000</v>
      </c>
      <c r="M395">
        <v>7175592</v>
      </c>
      <c r="N395" t="s">
        <v>1696</v>
      </c>
      <c r="O395">
        <v>101</v>
      </c>
      <c r="P395" cm="1">
        <f t="array" ref="P395">_xlfn.XLOOKUP(D395, CPI!$A:A, CPI!$B:B)</f>
        <v>99.6</v>
      </c>
      <c r="Q395" s="9">
        <f>IF(M395="","",PRODUCT(M395,CPI!$B$112/P395))</f>
        <v>21951836.168674696</v>
      </c>
    </row>
    <row r="396" spans="1:17">
      <c r="A396" t="s">
        <v>1697</v>
      </c>
      <c r="B396" t="s">
        <v>27</v>
      </c>
      <c r="C396" t="s">
        <v>45</v>
      </c>
      <c r="D396">
        <v>1983</v>
      </c>
      <c r="E396" t="s">
        <v>1601</v>
      </c>
      <c r="F396">
        <v>6.4</v>
      </c>
      <c r="G396">
        <v>9300</v>
      </c>
      <c r="H396" t="s">
        <v>1016</v>
      </c>
      <c r="I396" t="s">
        <v>1698</v>
      </c>
      <c r="J396" t="s">
        <v>84</v>
      </c>
      <c r="K396" t="s">
        <v>41</v>
      </c>
      <c r="L396">
        <v>14500000</v>
      </c>
      <c r="M396">
        <v>30503151</v>
      </c>
      <c r="N396" t="s">
        <v>55</v>
      </c>
      <c r="O396">
        <v>105</v>
      </c>
      <c r="P396" cm="1">
        <f t="array" ref="P396">_xlfn.XLOOKUP(D396, CPI!$A:A, CPI!$B:B)</f>
        <v>99.6</v>
      </c>
      <c r="Q396" s="9">
        <f>IF(M396="","",PRODUCT(M396,CPI!$B$112/P396))</f>
        <v>93316366.563253</v>
      </c>
    </row>
    <row r="397" spans="1:17">
      <c r="A397" t="s">
        <v>1699</v>
      </c>
      <c r="B397" t="s">
        <v>27</v>
      </c>
      <c r="C397" t="s">
        <v>52</v>
      </c>
      <c r="D397">
        <v>1983</v>
      </c>
      <c r="E397" t="s">
        <v>1700</v>
      </c>
      <c r="F397">
        <v>5.2</v>
      </c>
      <c r="G397">
        <v>5400</v>
      </c>
      <c r="H397" t="s">
        <v>470</v>
      </c>
      <c r="I397" t="s">
        <v>142</v>
      </c>
      <c r="J397" t="s">
        <v>70</v>
      </c>
      <c r="K397" t="s">
        <v>41</v>
      </c>
      <c r="M397">
        <v>10375893</v>
      </c>
      <c r="N397" t="s">
        <v>1701</v>
      </c>
      <c r="O397">
        <v>89</v>
      </c>
      <c r="P397" cm="1">
        <f t="array" ref="P397">_xlfn.XLOOKUP(D397, CPI!$A:A, CPI!$B:B)</f>
        <v>99.6</v>
      </c>
      <c r="Q397" s="9">
        <f>IF(M397="","",PRODUCT(M397,CPI!$B$112/P397))</f>
        <v>31742315.231927708</v>
      </c>
    </row>
    <row r="398" spans="1:17">
      <c r="A398" t="s">
        <v>1702</v>
      </c>
      <c r="B398" t="s">
        <v>27</v>
      </c>
      <c r="C398" t="s">
        <v>63</v>
      </c>
      <c r="D398">
        <v>1983</v>
      </c>
      <c r="E398" t="s">
        <v>1668</v>
      </c>
      <c r="F398">
        <v>5.2</v>
      </c>
      <c r="G398">
        <v>1900</v>
      </c>
      <c r="H398" t="s">
        <v>1703</v>
      </c>
      <c r="I398" t="s">
        <v>1703</v>
      </c>
      <c r="J398" t="s">
        <v>1704</v>
      </c>
      <c r="K398" t="s">
        <v>41</v>
      </c>
      <c r="L398">
        <v>250000</v>
      </c>
      <c r="M398">
        <v>4319001</v>
      </c>
      <c r="N398" t="s">
        <v>1705</v>
      </c>
      <c r="O398">
        <v>93</v>
      </c>
      <c r="P398" cm="1">
        <f t="array" ref="P398">_xlfn.XLOOKUP(D398, CPI!$A:A, CPI!$B:B)</f>
        <v>99.6</v>
      </c>
      <c r="Q398" s="9">
        <f>IF(M398="","",PRODUCT(M398,CPI!$B$112/P398))</f>
        <v>13212847.436746987</v>
      </c>
    </row>
    <row r="399" spans="1:17">
      <c r="A399" t="s">
        <v>1706</v>
      </c>
      <c r="B399" t="s">
        <v>44</v>
      </c>
      <c r="C399" t="s">
        <v>45</v>
      </c>
      <c r="D399">
        <v>1983</v>
      </c>
      <c r="E399" t="s">
        <v>1707</v>
      </c>
      <c r="F399">
        <v>4.9000000000000004</v>
      </c>
      <c r="G399">
        <v>3700</v>
      </c>
      <c r="H399" t="s">
        <v>210</v>
      </c>
      <c r="I399" t="s">
        <v>1708</v>
      </c>
      <c r="J399" t="s">
        <v>211</v>
      </c>
      <c r="K399" t="s">
        <v>41</v>
      </c>
      <c r="M399">
        <v>13000000</v>
      </c>
      <c r="N399" t="s">
        <v>72</v>
      </c>
      <c r="O399">
        <v>96</v>
      </c>
      <c r="P399" cm="1">
        <f t="array" ref="P399">_xlfn.XLOOKUP(D399, CPI!$A:A, CPI!$B:B)</f>
        <v>99.6</v>
      </c>
      <c r="Q399" s="9">
        <f>IF(M399="","",PRODUCT(M399,CPI!$B$112/P399))</f>
        <v>39770080.321285136</v>
      </c>
    </row>
    <row r="400" spans="1:17">
      <c r="A400" t="s">
        <v>1709</v>
      </c>
      <c r="B400" t="s">
        <v>44</v>
      </c>
      <c r="C400" t="s">
        <v>36</v>
      </c>
      <c r="D400">
        <v>1983</v>
      </c>
      <c r="E400" t="s">
        <v>1710</v>
      </c>
      <c r="F400">
        <v>5</v>
      </c>
      <c r="G400">
        <v>1500</v>
      </c>
      <c r="H400" t="s">
        <v>1711</v>
      </c>
      <c r="I400" t="s">
        <v>1712</v>
      </c>
      <c r="J400" t="s">
        <v>40</v>
      </c>
      <c r="K400" t="s">
        <v>33</v>
      </c>
      <c r="L400">
        <v>25000000</v>
      </c>
      <c r="M400">
        <v>1402962</v>
      </c>
      <c r="N400" t="s">
        <v>1713</v>
      </c>
      <c r="O400">
        <v>111</v>
      </c>
      <c r="P400" cm="1">
        <f t="array" ref="P400">_xlfn.XLOOKUP(D400, CPI!$A:A, CPI!$B:B)</f>
        <v>99.6</v>
      </c>
      <c r="Q400" s="9">
        <f>IF(M400="","",PRODUCT(M400,CPI!$B$112/P400))</f>
        <v>4291993.1867469875</v>
      </c>
    </row>
    <row r="401" spans="1:17">
      <c r="A401" t="s">
        <v>1714</v>
      </c>
      <c r="B401" t="s">
        <v>44</v>
      </c>
      <c r="C401" t="s">
        <v>52</v>
      </c>
      <c r="D401">
        <v>1983</v>
      </c>
      <c r="E401" t="s">
        <v>1601</v>
      </c>
      <c r="F401">
        <v>4.7</v>
      </c>
      <c r="G401">
        <v>3900</v>
      </c>
      <c r="H401" t="s">
        <v>1715</v>
      </c>
      <c r="I401" t="s">
        <v>1715</v>
      </c>
      <c r="J401" t="s">
        <v>171</v>
      </c>
      <c r="K401" t="s">
        <v>41</v>
      </c>
      <c r="L401">
        <v>14000000</v>
      </c>
      <c r="M401">
        <v>23646952</v>
      </c>
      <c r="N401" t="s">
        <v>191</v>
      </c>
      <c r="O401">
        <v>88</v>
      </c>
      <c r="P401" cm="1">
        <f t="array" ref="P401">_xlfn.XLOOKUP(D401, CPI!$A:A, CPI!$B:B)</f>
        <v>99.6</v>
      </c>
      <c r="Q401" s="9">
        <f>IF(M401="","",PRODUCT(M401,CPI!$B$112/P401))</f>
        <v>72341629.261044174</v>
      </c>
    </row>
    <row r="402" spans="1:17">
      <c r="A402" t="s">
        <v>1716</v>
      </c>
      <c r="B402" t="s">
        <v>27</v>
      </c>
      <c r="C402" t="s">
        <v>45</v>
      </c>
      <c r="D402">
        <v>1983</v>
      </c>
      <c r="E402" t="s">
        <v>1717</v>
      </c>
      <c r="F402">
        <v>5</v>
      </c>
      <c r="G402">
        <v>2100</v>
      </c>
      <c r="H402" t="s">
        <v>1718</v>
      </c>
      <c r="I402" t="s">
        <v>1719</v>
      </c>
      <c r="J402" t="s">
        <v>1720</v>
      </c>
      <c r="K402" t="s">
        <v>41</v>
      </c>
      <c r="L402">
        <v>1250000</v>
      </c>
      <c r="M402">
        <v>6149983</v>
      </c>
      <c r="N402" t="s">
        <v>1721</v>
      </c>
      <c r="O402">
        <v>95</v>
      </c>
      <c r="P402" cm="1">
        <f t="array" ref="P402">_xlfn.XLOOKUP(D402, CPI!$A:A, CPI!$B:B)</f>
        <v>99.6</v>
      </c>
      <c r="Q402" s="9">
        <f>IF(M402="","",PRODUCT(M402,CPI!$B$112/P402))</f>
        <v>18814255.221887548</v>
      </c>
    </row>
    <row r="403" spans="1:17">
      <c r="A403" t="s">
        <v>1722</v>
      </c>
      <c r="B403" t="s">
        <v>44</v>
      </c>
      <c r="C403" t="s">
        <v>45</v>
      </c>
      <c r="D403">
        <v>1983</v>
      </c>
      <c r="E403" t="s">
        <v>1723</v>
      </c>
      <c r="F403">
        <v>5.5</v>
      </c>
      <c r="G403">
        <v>5500</v>
      </c>
      <c r="H403" t="s">
        <v>213</v>
      </c>
      <c r="I403" t="s">
        <v>1724</v>
      </c>
      <c r="J403" t="s">
        <v>1725</v>
      </c>
      <c r="K403" t="s">
        <v>41</v>
      </c>
      <c r="L403">
        <v>14400000</v>
      </c>
      <c r="M403">
        <v>16478265</v>
      </c>
      <c r="N403" t="s">
        <v>42</v>
      </c>
      <c r="O403">
        <v>90</v>
      </c>
      <c r="P403" cm="1">
        <f t="array" ref="P403">_xlfn.XLOOKUP(D403, CPI!$A:A, CPI!$B:B)</f>
        <v>99.6</v>
      </c>
      <c r="Q403" s="9">
        <f>IF(M403="","",PRODUCT(M403,CPI!$B$112/P403))</f>
        <v>50410917.123493977</v>
      </c>
    </row>
    <row r="404" spans="1:17">
      <c r="A404" t="s">
        <v>1726</v>
      </c>
      <c r="B404" t="s">
        <v>44</v>
      </c>
      <c r="C404" t="s">
        <v>36</v>
      </c>
      <c r="D404">
        <v>1983</v>
      </c>
      <c r="E404" t="s">
        <v>1727</v>
      </c>
      <c r="F404">
        <v>6.1</v>
      </c>
      <c r="G404">
        <v>5100</v>
      </c>
      <c r="H404" t="s">
        <v>1728</v>
      </c>
      <c r="I404" t="s">
        <v>1729</v>
      </c>
      <c r="J404" t="s">
        <v>1730</v>
      </c>
      <c r="K404" t="s">
        <v>41</v>
      </c>
      <c r="L404">
        <v>19000000</v>
      </c>
      <c r="M404">
        <v>28445927</v>
      </c>
      <c r="N404" t="s">
        <v>1731</v>
      </c>
      <c r="O404">
        <v>105</v>
      </c>
      <c r="P404" cm="1">
        <f t="array" ref="P404">_xlfn.XLOOKUP(D404, CPI!$A:A, CPI!$B:B)</f>
        <v>99.6</v>
      </c>
      <c r="Q404" s="9">
        <f>IF(M404="","",PRODUCT(M404,CPI!$B$112/P404))</f>
        <v>87022830.892570272</v>
      </c>
    </row>
    <row r="405" spans="1:17">
      <c r="A405" t="s">
        <v>1732</v>
      </c>
      <c r="B405" t="s">
        <v>44</v>
      </c>
      <c r="C405" t="s">
        <v>36</v>
      </c>
      <c r="D405">
        <v>1983</v>
      </c>
      <c r="E405" t="s">
        <v>1595</v>
      </c>
      <c r="F405">
        <v>7.5</v>
      </c>
      <c r="G405">
        <v>7800</v>
      </c>
      <c r="H405" t="s">
        <v>1733</v>
      </c>
      <c r="I405" t="s">
        <v>1734</v>
      </c>
      <c r="J405" t="s">
        <v>352</v>
      </c>
      <c r="K405" t="s">
        <v>41</v>
      </c>
      <c r="M405">
        <v>29600000</v>
      </c>
      <c r="N405" t="s">
        <v>1735</v>
      </c>
      <c r="O405">
        <v>105</v>
      </c>
      <c r="P405" cm="1">
        <f t="array" ref="P405">_xlfn.XLOOKUP(D405, CPI!$A:A, CPI!$B:B)</f>
        <v>99.6</v>
      </c>
      <c r="Q405" s="9">
        <f>IF(M405="","",PRODUCT(M405,CPI!$B$112/P405))</f>
        <v>90553413.654618472</v>
      </c>
    </row>
    <row r="406" spans="1:17">
      <c r="A406" t="s">
        <v>1736</v>
      </c>
      <c r="B406" t="s">
        <v>348</v>
      </c>
      <c r="C406" t="s">
        <v>52</v>
      </c>
      <c r="D406">
        <v>1983</v>
      </c>
      <c r="E406" t="s">
        <v>1143</v>
      </c>
      <c r="F406">
        <v>7.1</v>
      </c>
      <c r="G406">
        <v>3300</v>
      </c>
      <c r="H406" t="s">
        <v>1737</v>
      </c>
      <c r="I406" t="s">
        <v>1738</v>
      </c>
      <c r="J406" t="s">
        <v>1739</v>
      </c>
      <c r="K406" t="s">
        <v>33</v>
      </c>
      <c r="M406">
        <v>694497</v>
      </c>
      <c r="N406" t="s">
        <v>72</v>
      </c>
      <c r="O406">
        <v>112</v>
      </c>
      <c r="P406" cm="1">
        <f t="array" ref="P406">_xlfn.XLOOKUP(D406, CPI!$A:A, CPI!$B:B)</f>
        <v>99.6</v>
      </c>
      <c r="Q406" s="9">
        <f>IF(M406="","",PRODUCT(M406,CPI!$B$112/P406))</f>
        <v>2124630.8825301202</v>
      </c>
    </row>
    <row r="407" spans="1:17">
      <c r="A407" t="s">
        <v>1740</v>
      </c>
      <c r="B407" t="s">
        <v>44</v>
      </c>
      <c r="C407" t="s">
        <v>401</v>
      </c>
      <c r="D407">
        <v>1983</v>
      </c>
      <c r="E407" t="s">
        <v>1741</v>
      </c>
      <c r="F407">
        <v>6.5</v>
      </c>
      <c r="G407">
        <v>3400</v>
      </c>
      <c r="H407" t="s">
        <v>1742</v>
      </c>
      <c r="I407" t="s">
        <v>1743</v>
      </c>
      <c r="J407" t="s">
        <v>1744</v>
      </c>
      <c r="K407" t="s">
        <v>206</v>
      </c>
      <c r="L407">
        <v>8000000</v>
      </c>
      <c r="M407">
        <v>30379</v>
      </c>
      <c r="N407" t="s">
        <v>1745</v>
      </c>
      <c r="O407">
        <v>77</v>
      </c>
      <c r="P407" cm="1">
        <f t="array" ref="P407">_xlfn.XLOOKUP(D407, CPI!$A:A, CPI!$B:B)</f>
        <v>99.6</v>
      </c>
      <c r="Q407" s="9">
        <f>IF(M407="","",PRODUCT(M407,CPI!$B$112/P407))</f>
        <v>92936.559236947782</v>
      </c>
    </row>
    <row r="408" spans="1:17">
      <c r="A408" t="s">
        <v>1746</v>
      </c>
      <c r="B408" t="s">
        <v>44</v>
      </c>
      <c r="C408" t="s">
        <v>36</v>
      </c>
      <c r="D408">
        <v>1983</v>
      </c>
      <c r="E408" t="s">
        <v>1383</v>
      </c>
      <c r="F408">
        <v>4</v>
      </c>
      <c r="G408">
        <v>3600</v>
      </c>
      <c r="H408" t="s">
        <v>1747</v>
      </c>
      <c r="I408" t="s">
        <v>1747</v>
      </c>
      <c r="J408" t="s">
        <v>1748</v>
      </c>
      <c r="K408" t="s">
        <v>317</v>
      </c>
      <c r="L408">
        <v>2500000</v>
      </c>
      <c r="M408">
        <v>10676194</v>
      </c>
      <c r="N408" t="s">
        <v>1749</v>
      </c>
      <c r="O408">
        <v>98</v>
      </c>
      <c r="P408" cm="1">
        <f t="array" ref="P408">_xlfn.XLOOKUP(D408, CPI!$A:A, CPI!$B:B)</f>
        <v>99.6</v>
      </c>
      <c r="Q408" s="9">
        <f>IF(M408="","",PRODUCT(M408,CPI!$B$112/P408))</f>
        <v>32661007.146586344</v>
      </c>
    </row>
    <row r="409" spans="1:17">
      <c r="A409" t="s">
        <v>1750</v>
      </c>
      <c r="B409" t="s">
        <v>44</v>
      </c>
      <c r="C409" t="s">
        <v>52</v>
      </c>
      <c r="D409">
        <v>1983</v>
      </c>
      <c r="E409" t="s">
        <v>559</v>
      </c>
      <c r="F409">
        <v>7.2</v>
      </c>
      <c r="G409">
        <v>13000</v>
      </c>
      <c r="H409" t="s">
        <v>1751</v>
      </c>
      <c r="I409" t="s">
        <v>1752</v>
      </c>
      <c r="J409" t="s">
        <v>117</v>
      </c>
      <c r="K409" t="s">
        <v>33</v>
      </c>
      <c r="M409">
        <v>14648076</v>
      </c>
      <c r="N409" t="s">
        <v>1753</v>
      </c>
      <c r="O409">
        <v>110</v>
      </c>
      <c r="P409" cm="1">
        <f t="array" ref="P409">_xlfn.XLOOKUP(D409, CPI!$A:A, CPI!$B:B)</f>
        <v>99.6</v>
      </c>
      <c r="Q409" s="9">
        <f>IF(M409="","",PRODUCT(M409,CPI!$B$112/P409))</f>
        <v>44811935.313253008</v>
      </c>
    </row>
    <row r="410" spans="1:17">
      <c r="A410" t="s">
        <v>1754</v>
      </c>
      <c r="B410" t="s">
        <v>27</v>
      </c>
      <c r="C410" t="s">
        <v>28</v>
      </c>
      <c r="D410">
        <v>1983</v>
      </c>
      <c r="E410" t="s">
        <v>1512</v>
      </c>
      <c r="F410">
        <v>4.3</v>
      </c>
      <c r="G410">
        <v>1200</v>
      </c>
      <c r="H410" t="s">
        <v>780</v>
      </c>
      <c r="I410" t="s">
        <v>1755</v>
      </c>
      <c r="J410" t="s">
        <v>1756</v>
      </c>
      <c r="K410" t="s">
        <v>41</v>
      </c>
      <c r="M410">
        <v>5563663</v>
      </c>
      <c r="O410">
        <v>83</v>
      </c>
      <c r="P410" cm="1">
        <f t="array" ref="P410">_xlfn.XLOOKUP(D410, CPI!$A:A, CPI!$B:B)</f>
        <v>99.6</v>
      </c>
      <c r="Q410" s="9">
        <f>IF(M410="","",PRODUCT(M410,CPI!$B$112/P410))</f>
        <v>17020563.414658632</v>
      </c>
    </row>
    <row r="411" spans="1:17">
      <c r="A411" t="s">
        <v>1757</v>
      </c>
      <c r="B411" t="s">
        <v>27</v>
      </c>
      <c r="C411" t="s">
        <v>28</v>
      </c>
      <c r="D411">
        <v>1983</v>
      </c>
      <c r="E411" t="s">
        <v>1459</v>
      </c>
      <c r="F411">
        <v>7</v>
      </c>
      <c r="G411">
        <v>7200</v>
      </c>
      <c r="H411" t="s">
        <v>938</v>
      </c>
      <c r="I411" t="s">
        <v>1758</v>
      </c>
      <c r="J411" t="s">
        <v>1035</v>
      </c>
      <c r="K411" t="s">
        <v>41</v>
      </c>
      <c r="L411">
        <v>9500000</v>
      </c>
      <c r="M411">
        <v>5696391</v>
      </c>
      <c r="N411" t="s">
        <v>541</v>
      </c>
      <c r="O411">
        <v>128</v>
      </c>
      <c r="P411" cm="1">
        <f t="array" ref="P411">_xlfn.XLOOKUP(D411, CPI!$A:A, CPI!$B:B)</f>
        <v>99.6</v>
      </c>
      <c r="Q411" s="9">
        <f>IF(M411="","",PRODUCT(M411,CPI!$B$112/P411))</f>
        <v>17426609.816265058</v>
      </c>
    </row>
    <row r="412" spans="1:17">
      <c r="A412" t="s">
        <v>1759</v>
      </c>
      <c r="B412" t="s">
        <v>44</v>
      </c>
      <c r="C412" t="s">
        <v>63</v>
      </c>
      <c r="D412">
        <v>1983</v>
      </c>
      <c r="E412" t="s">
        <v>1512</v>
      </c>
      <c r="F412">
        <v>4.0999999999999996</v>
      </c>
      <c r="G412">
        <v>6000</v>
      </c>
      <c r="H412" t="s">
        <v>238</v>
      </c>
      <c r="I412" t="s">
        <v>1760</v>
      </c>
      <c r="J412" t="s">
        <v>1761</v>
      </c>
      <c r="K412" t="s">
        <v>1205</v>
      </c>
      <c r="L412">
        <v>6000000</v>
      </c>
      <c r="M412">
        <v>6333135</v>
      </c>
      <c r="N412" t="s">
        <v>1762</v>
      </c>
      <c r="O412">
        <v>105</v>
      </c>
      <c r="P412" cm="1">
        <f t="array" ref="P412">_xlfn.XLOOKUP(D412, CPI!$A:A, CPI!$B:B)</f>
        <v>99.6</v>
      </c>
      <c r="Q412" s="9">
        <f>IF(M412="","",PRODUCT(M412,CPI!$B$112/P412))</f>
        <v>19374560.587349396</v>
      </c>
    </row>
    <row r="413" spans="1:17">
      <c r="A413" t="s">
        <v>1763</v>
      </c>
      <c r="B413" t="s">
        <v>44</v>
      </c>
      <c r="C413" t="s">
        <v>28</v>
      </c>
      <c r="D413">
        <v>1983</v>
      </c>
      <c r="E413" t="s">
        <v>1764</v>
      </c>
      <c r="F413">
        <v>7</v>
      </c>
      <c r="G413">
        <v>5800</v>
      </c>
      <c r="H413" t="s">
        <v>1765</v>
      </c>
      <c r="I413" t="s">
        <v>1766</v>
      </c>
      <c r="J413" t="s">
        <v>1767</v>
      </c>
      <c r="K413" t="s">
        <v>41</v>
      </c>
      <c r="M413">
        <v>2044892</v>
      </c>
      <c r="N413" t="s">
        <v>55</v>
      </c>
      <c r="O413">
        <v>90</v>
      </c>
      <c r="P413" cm="1">
        <f t="array" ref="P413">_xlfn.XLOOKUP(D413, CPI!$A:A, CPI!$B:B)</f>
        <v>99.6</v>
      </c>
      <c r="Q413" s="9">
        <f>IF(M413="","",PRODUCT(M413,CPI!$B$112/P413))</f>
        <v>6255809.1606425699</v>
      </c>
    </row>
    <row r="414" spans="1:17">
      <c r="A414" t="s">
        <v>1768</v>
      </c>
      <c r="B414" t="s">
        <v>27</v>
      </c>
      <c r="C414" t="s">
        <v>45</v>
      </c>
      <c r="D414">
        <v>1983</v>
      </c>
      <c r="E414" t="s">
        <v>1769</v>
      </c>
      <c r="F414">
        <v>5.9</v>
      </c>
      <c r="G414">
        <v>8200</v>
      </c>
      <c r="H414" t="s">
        <v>1770</v>
      </c>
      <c r="I414" t="s">
        <v>1771</v>
      </c>
      <c r="J414" t="s">
        <v>1772</v>
      </c>
      <c r="K414" t="s">
        <v>41</v>
      </c>
      <c r="L414">
        <v>6500000</v>
      </c>
      <c r="M414">
        <v>6486797</v>
      </c>
      <c r="N414" t="s">
        <v>1773</v>
      </c>
      <c r="O414">
        <v>103</v>
      </c>
      <c r="P414" cm="1">
        <f t="array" ref="P414">_xlfn.XLOOKUP(D414, CPI!$A:A, CPI!$B:B)</f>
        <v>99.6</v>
      </c>
      <c r="Q414" s="9">
        <f>IF(M414="","",PRODUCT(M414,CPI!$B$112/P414))</f>
        <v>19844649.055220883</v>
      </c>
    </row>
    <row r="415" spans="1:17">
      <c r="A415" t="s">
        <v>1774</v>
      </c>
      <c r="B415" t="s">
        <v>27</v>
      </c>
      <c r="C415" t="s">
        <v>45</v>
      </c>
      <c r="D415">
        <v>1983</v>
      </c>
      <c r="E415" t="s">
        <v>1275</v>
      </c>
      <c r="F415">
        <v>6.1</v>
      </c>
      <c r="G415">
        <v>4700</v>
      </c>
      <c r="H415" t="s">
        <v>1775</v>
      </c>
      <c r="I415" t="s">
        <v>1776</v>
      </c>
      <c r="J415" t="s">
        <v>1777</v>
      </c>
      <c r="K415" t="s">
        <v>41</v>
      </c>
      <c r="L415">
        <v>700000</v>
      </c>
      <c r="M415">
        <v>13168027</v>
      </c>
      <c r="N415" t="s">
        <v>1696</v>
      </c>
      <c r="O415">
        <v>90</v>
      </c>
      <c r="P415" cm="1">
        <f t="array" ref="P415">_xlfn.XLOOKUP(D415, CPI!$A:A, CPI!$B:B)</f>
        <v>99.6</v>
      </c>
      <c r="Q415" s="9">
        <f>IF(M415="","",PRODUCT(M415,CPI!$B$112/P415))</f>
        <v>40284114.727911644</v>
      </c>
    </row>
    <row r="416" spans="1:17">
      <c r="A416" t="s">
        <v>1778</v>
      </c>
      <c r="B416" t="s">
        <v>44</v>
      </c>
      <c r="C416" t="s">
        <v>52</v>
      </c>
      <c r="D416">
        <v>1983</v>
      </c>
      <c r="E416" t="s">
        <v>1779</v>
      </c>
      <c r="F416">
        <v>7.7</v>
      </c>
      <c r="G416">
        <v>41000</v>
      </c>
      <c r="H416" t="s">
        <v>300</v>
      </c>
      <c r="I416" t="s">
        <v>300</v>
      </c>
      <c r="J416" t="s">
        <v>300</v>
      </c>
      <c r="K416" t="s">
        <v>41</v>
      </c>
      <c r="M416">
        <v>11798616</v>
      </c>
      <c r="N416" t="s">
        <v>301</v>
      </c>
      <c r="O416">
        <v>79</v>
      </c>
      <c r="P416" cm="1">
        <f t="array" ref="P416">_xlfn.XLOOKUP(D416, CPI!$A:A, CPI!$B:B)</f>
        <v>99.6</v>
      </c>
      <c r="Q416" s="9">
        <f>IF(M416="","",PRODUCT(M416,CPI!$B$112/P416))</f>
        <v>36094762</v>
      </c>
    </row>
    <row r="417" spans="1:17">
      <c r="A417" t="s">
        <v>1780</v>
      </c>
      <c r="B417" t="s">
        <v>27</v>
      </c>
      <c r="C417" t="s">
        <v>28</v>
      </c>
      <c r="D417">
        <v>1983</v>
      </c>
      <c r="E417" t="s">
        <v>1781</v>
      </c>
      <c r="F417">
        <v>6.5</v>
      </c>
      <c r="G417">
        <v>458</v>
      </c>
      <c r="H417" t="s">
        <v>1782</v>
      </c>
      <c r="I417" t="s">
        <v>1783</v>
      </c>
      <c r="J417" t="s">
        <v>1784</v>
      </c>
      <c r="K417" t="s">
        <v>41</v>
      </c>
      <c r="N417" t="s">
        <v>34</v>
      </c>
      <c r="O417">
        <v>110</v>
      </c>
      <c r="P417" cm="1">
        <f t="array" ref="P417">_xlfn.XLOOKUP(D417, CPI!$A:A, CPI!$B:B)</f>
        <v>99.6</v>
      </c>
      <c r="Q417" s="9" t="str">
        <f>IF(M417="","",PRODUCT(M417,CPI!$B$112/P417))</f>
        <v/>
      </c>
    </row>
    <row r="418" spans="1:17">
      <c r="A418" t="s">
        <v>1785</v>
      </c>
      <c r="B418" t="s">
        <v>27</v>
      </c>
      <c r="C418" t="s">
        <v>45</v>
      </c>
      <c r="D418">
        <v>1983</v>
      </c>
      <c r="E418" t="s">
        <v>1786</v>
      </c>
      <c r="F418">
        <v>4.5999999999999996</v>
      </c>
      <c r="G418">
        <v>2300</v>
      </c>
      <c r="H418" t="s">
        <v>1787</v>
      </c>
      <c r="I418" t="s">
        <v>1788</v>
      </c>
      <c r="J418" t="s">
        <v>1789</v>
      </c>
      <c r="K418" t="s">
        <v>317</v>
      </c>
      <c r="N418" t="s">
        <v>733</v>
      </c>
      <c r="O418">
        <v>89</v>
      </c>
      <c r="P418" cm="1">
        <f t="array" ref="P418">_xlfn.XLOOKUP(D418, CPI!$A:A, CPI!$B:B)</f>
        <v>99.6</v>
      </c>
      <c r="Q418" s="9" t="str">
        <f>IF(M418="","",PRODUCT(M418,CPI!$B$112/P418))</f>
        <v/>
      </c>
    </row>
    <row r="419" spans="1:17">
      <c r="A419" t="s">
        <v>1790</v>
      </c>
      <c r="B419" t="s">
        <v>44</v>
      </c>
      <c r="C419" t="s">
        <v>52</v>
      </c>
      <c r="D419">
        <v>1983</v>
      </c>
      <c r="E419" t="s">
        <v>1601</v>
      </c>
      <c r="F419">
        <v>6.8</v>
      </c>
      <c r="G419">
        <v>10000</v>
      </c>
      <c r="H419" t="s">
        <v>1791</v>
      </c>
      <c r="I419" t="s">
        <v>1792</v>
      </c>
      <c r="J419" t="s">
        <v>290</v>
      </c>
      <c r="K419" t="s">
        <v>41</v>
      </c>
      <c r="L419">
        <v>9000000</v>
      </c>
      <c r="M419">
        <v>13030214</v>
      </c>
      <c r="N419" t="s">
        <v>374</v>
      </c>
      <c r="O419">
        <v>107</v>
      </c>
      <c r="P419" cm="1">
        <f t="array" ref="P419">_xlfn.XLOOKUP(D419, CPI!$A:A, CPI!$B:B)</f>
        <v>99.6</v>
      </c>
      <c r="Q419" s="9">
        <f>IF(M419="","",PRODUCT(M419,CPI!$B$112/P419))</f>
        <v>39862512.106425703</v>
      </c>
    </row>
    <row r="420" spans="1:17">
      <c r="A420" t="s">
        <v>1793</v>
      </c>
      <c r="B420" t="s">
        <v>27</v>
      </c>
      <c r="C420" t="s">
        <v>28</v>
      </c>
      <c r="D420">
        <v>1983</v>
      </c>
      <c r="E420" t="s">
        <v>1794</v>
      </c>
      <c r="F420">
        <v>6</v>
      </c>
      <c r="G420">
        <v>3100</v>
      </c>
      <c r="H420" t="s">
        <v>1795</v>
      </c>
      <c r="I420" t="s">
        <v>1796</v>
      </c>
      <c r="J420" t="s">
        <v>84</v>
      </c>
      <c r="K420" t="s">
        <v>33</v>
      </c>
      <c r="M420">
        <v>123572</v>
      </c>
      <c r="N420" t="s">
        <v>1797</v>
      </c>
      <c r="O420">
        <v>130</v>
      </c>
      <c r="P420" cm="1">
        <f t="array" ref="P420">_xlfn.XLOOKUP(D420, CPI!$A:A, CPI!$B:B)</f>
        <v>99.6</v>
      </c>
      <c r="Q420" s="9">
        <f>IF(M420="","",PRODUCT(M420,CPI!$B$112/P420))</f>
        <v>378036.0281124498</v>
      </c>
    </row>
    <row r="421" spans="1:17">
      <c r="A421" t="s">
        <v>1798</v>
      </c>
      <c r="B421" t="s">
        <v>27</v>
      </c>
      <c r="C421" t="s">
        <v>36</v>
      </c>
      <c r="D421">
        <v>1983</v>
      </c>
      <c r="E421" t="s">
        <v>559</v>
      </c>
      <c r="F421">
        <v>4.7</v>
      </c>
      <c r="G421">
        <v>1100</v>
      </c>
      <c r="H421" t="s">
        <v>1183</v>
      </c>
      <c r="I421" t="s">
        <v>1799</v>
      </c>
      <c r="J421" t="s">
        <v>689</v>
      </c>
      <c r="K421" t="s">
        <v>33</v>
      </c>
      <c r="L421">
        <v>8000000</v>
      </c>
      <c r="M421">
        <v>724912</v>
      </c>
      <c r="N421" t="s">
        <v>1186</v>
      </c>
      <c r="O421">
        <v>98</v>
      </c>
      <c r="P421" cm="1">
        <f t="array" ref="P421">_xlfn.XLOOKUP(D421, CPI!$A:A, CPI!$B:B)</f>
        <v>99.6</v>
      </c>
      <c r="Q421" s="9">
        <f>IF(M421="","",PRODUCT(M421,CPI!$B$112/P421))</f>
        <v>2217677.5742971888</v>
      </c>
    </row>
    <row r="422" spans="1:17">
      <c r="A422" t="s">
        <v>1800</v>
      </c>
      <c r="B422" t="s">
        <v>27</v>
      </c>
      <c r="C422" t="s">
        <v>52</v>
      </c>
      <c r="D422">
        <v>1983</v>
      </c>
      <c r="E422" t="s">
        <v>1700</v>
      </c>
      <c r="F422">
        <v>5.6</v>
      </c>
      <c r="G422">
        <v>7400</v>
      </c>
      <c r="H422" t="s">
        <v>278</v>
      </c>
      <c r="I422" t="s">
        <v>278</v>
      </c>
      <c r="J422" t="s">
        <v>279</v>
      </c>
      <c r="K422" t="s">
        <v>41</v>
      </c>
      <c r="M422">
        <v>15543710</v>
      </c>
      <c r="N422" t="s">
        <v>55</v>
      </c>
      <c r="O422">
        <v>91</v>
      </c>
      <c r="P422" cm="1">
        <f t="array" ref="P422">_xlfn.XLOOKUP(D422, CPI!$A:A, CPI!$B:B)</f>
        <v>99.6</v>
      </c>
      <c r="Q422" s="9">
        <f>IF(M422="","",PRODUCT(M422,CPI!$B$112/P422))</f>
        <v>47551891.937751003</v>
      </c>
    </row>
    <row r="423" spans="1:17">
      <c r="A423" t="s">
        <v>1801</v>
      </c>
      <c r="B423" t="s">
        <v>44</v>
      </c>
      <c r="C423" t="s">
        <v>45</v>
      </c>
      <c r="D423">
        <v>1983</v>
      </c>
      <c r="E423" t="s">
        <v>1574</v>
      </c>
      <c r="F423">
        <v>4.4000000000000004</v>
      </c>
      <c r="G423">
        <v>2900</v>
      </c>
      <c r="H423" t="s">
        <v>1802</v>
      </c>
      <c r="I423" t="s">
        <v>1803</v>
      </c>
      <c r="J423" t="s">
        <v>1804</v>
      </c>
      <c r="K423" t="s">
        <v>317</v>
      </c>
      <c r="M423">
        <v>2810199</v>
      </c>
      <c r="N423" t="s">
        <v>1805</v>
      </c>
      <c r="O423">
        <v>88</v>
      </c>
      <c r="P423" cm="1">
        <f t="array" ref="P423">_xlfn.XLOOKUP(D423, CPI!$A:A, CPI!$B:B)</f>
        <v>99.6</v>
      </c>
      <c r="Q423" s="9">
        <f>IF(M423="","",PRODUCT(M423,CPI!$B$112/P423))</f>
        <v>8597064.6114457827</v>
      </c>
    </row>
    <row r="424" spans="1:17">
      <c r="A424" t="s">
        <v>1806</v>
      </c>
      <c r="B424" t="s">
        <v>27</v>
      </c>
      <c r="C424" t="s">
        <v>63</v>
      </c>
      <c r="D424">
        <v>1983</v>
      </c>
      <c r="E424" t="s">
        <v>1807</v>
      </c>
      <c r="F424">
        <v>6.1</v>
      </c>
      <c r="G424">
        <v>2900</v>
      </c>
      <c r="H424" t="s">
        <v>1808</v>
      </c>
      <c r="I424" t="s">
        <v>1809</v>
      </c>
      <c r="J424" t="s">
        <v>1810</v>
      </c>
      <c r="K424" t="s">
        <v>206</v>
      </c>
      <c r="L424">
        <v>4000000</v>
      </c>
      <c r="M424">
        <v>1080470</v>
      </c>
      <c r="N424" t="s">
        <v>34</v>
      </c>
      <c r="O424">
        <v>88</v>
      </c>
      <c r="P424" cm="1">
        <f t="array" ref="P424">_xlfn.XLOOKUP(D424, CPI!$A:A, CPI!$B:B)</f>
        <v>99.6</v>
      </c>
      <c r="Q424" s="9">
        <f>IF(M424="","",PRODUCT(M424,CPI!$B$112/P424))</f>
        <v>3305413.7449799194</v>
      </c>
    </row>
    <row r="425" spans="1:17">
      <c r="A425" t="s">
        <v>1811</v>
      </c>
      <c r="B425" t="s">
        <v>44</v>
      </c>
      <c r="C425" t="s">
        <v>52</v>
      </c>
      <c r="D425">
        <v>1983</v>
      </c>
      <c r="E425" t="s">
        <v>1566</v>
      </c>
      <c r="F425">
        <v>4.3</v>
      </c>
      <c r="G425">
        <v>5700</v>
      </c>
      <c r="H425" t="s">
        <v>725</v>
      </c>
      <c r="I425" t="s">
        <v>725</v>
      </c>
      <c r="J425" t="s">
        <v>1812</v>
      </c>
      <c r="K425" t="s">
        <v>33</v>
      </c>
      <c r="L425">
        <v>11000000</v>
      </c>
      <c r="M425">
        <v>4491986</v>
      </c>
      <c r="N425" t="s">
        <v>91</v>
      </c>
      <c r="O425">
        <v>109</v>
      </c>
      <c r="P425" cm="1">
        <f t="array" ref="P425">_xlfn.XLOOKUP(D425, CPI!$A:A, CPI!$B:B)</f>
        <v>99.6</v>
      </c>
      <c r="Q425" s="9">
        <f>IF(M425="","",PRODUCT(M425,CPI!$B$112/P425))</f>
        <v>13742049.540160641</v>
      </c>
    </row>
    <row r="426" spans="1:17">
      <c r="A426" t="s">
        <v>1813</v>
      </c>
      <c r="B426" t="s">
        <v>27</v>
      </c>
      <c r="C426" t="s">
        <v>45</v>
      </c>
      <c r="D426">
        <v>1983</v>
      </c>
      <c r="E426" t="s">
        <v>1601</v>
      </c>
      <c r="F426">
        <v>5.5</v>
      </c>
      <c r="G426">
        <v>4400</v>
      </c>
      <c r="H426" t="s">
        <v>839</v>
      </c>
      <c r="I426" t="s">
        <v>1814</v>
      </c>
      <c r="J426" t="s">
        <v>1815</v>
      </c>
      <c r="K426" t="s">
        <v>41</v>
      </c>
      <c r="L426">
        <v>8000000</v>
      </c>
      <c r="M426">
        <v>16134627</v>
      </c>
      <c r="N426" t="s">
        <v>1099</v>
      </c>
      <c r="O426">
        <v>100</v>
      </c>
      <c r="P426" cm="1">
        <f t="array" ref="P426">_xlfn.XLOOKUP(D426, CPI!$A:A, CPI!$B:B)</f>
        <v>99.6</v>
      </c>
      <c r="Q426" s="9">
        <f>IF(M426="","",PRODUCT(M426,CPI!$B$112/P426))</f>
        <v>49359647.057228915</v>
      </c>
    </row>
    <row r="427" spans="1:17">
      <c r="A427" t="s">
        <v>1816</v>
      </c>
      <c r="B427" t="s">
        <v>27</v>
      </c>
      <c r="C427" t="s">
        <v>28</v>
      </c>
      <c r="D427">
        <v>1983</v>
      </c>
      <c r="E427" t="s">
        <v>1500</v>
      </c>
      <c r="F427">
        <v>5.7</v>
      </c>
      <c r="G427">
        <v>1200</v>
      </c>
      <c r="H427" t="s">
        <v>1817</v>
      </c>
      <c r="I427" t="s">
        <v>1818</v>
      </c>
      <c r="J427" t="s">
        <v>117</v>
      </c>
      <c r="K427" t="s">
        <v>33</v>
      </c>
      <c r="L427">
        <v>11800000</v>
      </c>
      <c r="M427">
        <v>5997566</v>
      </c>
      <c r="N427" t="s">
        <v>1819</v>
      </c>
      <c r="O427">
        <v>104</v>
      </c>
      <c r="P427" cm="1">
        <f t="array" ref="P427">_xlfn.XLOOKUP(D427, CPI!$A:A, CPI!$B:B)</f>
        <v>99.6</v>
      </c>
      <c r="Q427" s="9">
        <f>IF(M427="","",PRODUCT(M427,CPI!$B$112/P427))</f>
        <v>18347975.504016064</v>
      </c>
    </row>
    <row r="428" spans="1:17">
      <c r="A428" t="s">
        <v>1820</v>
      </c>
      <c r="B428" t="s">
        <v>27</v>
      </c>
      <c r="C428" t="s">
        <v>52</v>
      </c>
      <c r="D428">
        <v>1983</v>
      </c>
      <c r="E428" t="s">
        <v>1821</v>
      </c>
      <c r="F428">
        <v>5.8</v>
      </c>
      <c r="G428">
        <v>4700</v>
      </c>
      <c r="H428" t="s">
        <v>281</v>
      </c>
      <c r="I428" t="s">
        <v>1822</v>
      </c>
      <c r="J428" t="s">
        <v>425</v>
      </c>
      <c r="K428" t="s">
        <v>41</v>
      </c>
      <c r="L428">
        <v>12000000</v>
      </c>
      <c r="M428">
        <v>14000000</v>
      </c>
      <c r="N428" t="s">
        <v>221</v>
      </c>
      <c r="O428">
        <v>103</v>
      </c>
      <c r="P428" cm="1">
        <f t="array" ref="P428">_xlfn.XLOOKUP(D428, CPI!$A:A, CPI!$B:B)</f>
        <v>99.6</v>
      </c>
      <c r="Q428" s="9">
        <f>IF(M428="","",PRODUCT(M428,CPI!$B$112/P428))</f>
        <v>42829317.269076303</v>
      </c>
    </row>
    <row r="429" spans="1:17">
      <c r="A429" t="s">
        <v>1823</v>
      </c>
      <c r="B429" t="s">
        <v>27</v>
      </c>
      <c r="C429" t="s">
        <v>28</v>
      </c>
      <c r="D429">
        <v>1983</v>
      </c>
      <c r="E429" t="s">
        <v>1500</v>
      </c>
      <c r="F429">
        <v>3</v>
      </c>
      <c r="G429">
        <v>938</v>
      </c>
      <c r="H429" t="s">
        <v>1824</v>
      </c>
      <c r="I429" t="s">
        <v>1825</v>
      </c>
      <c r="J429" t="s">
        <v>1826</v>
      </c>
      <c r="K429" t="s">
        <v>41</v>
      </c>
      <c r="L429">
        <v>5000000</v>
      </c>
      <c r="M429">
        <v>1223200</v>
      </c>
      <c r="N429" t="s">
        <v>1827</v>
      </c>
      <c r="O429">
        <v>92</v>
      </c>
      <c r="P429" cm="1">
        <f t="array" ref="P429">_xlfn.XLOOKUP(D429, CPI!$A:A, CPI!$B:B)</f>
        <v>99.6</v>
      </c>
      <c r="Q429" s="9">
        <f>IF(M429="","",PRODUCT(M429,CPI!$B$112/P429))</f>
        <v>3742058.6345381523</v>
      </c>
    </row>
    <row r="430" spans="1:17">
      <c r="A430" t="s">
        <v>1828</v>
      </c>
      <c r="B430" t="s">
        <v>27</v>
      </c>
      <c r="C430" t="s">
        <v>115</v>
      </c>
      <c r="D430">
        <v>1983</v>
      </c>
      <c r="E430" t="s">
        <v>1487</v>
      </c>
      <c r="F430">
        <v>6.3</v>
      </c>
      <c r="G430">
        <v>6500</v>
      </c>
      <c r="H430" t="s">
        <v>718</v>
      </c>
      <c r="I430" t="s">
        <v>1829</v>
      </c>
      <c r="J430" t="s">
        <v>1830</v>
      </c>
      <c r="K430" t="s">
        <v>41</v>
      </c>
      <c r="M430">
        <v>5555305</v>
      </c>
      <c r="N430" t="s">
        <v>191</v>
      </c>
      <c r="O430">
        <v>109</v>
      </c>
      <c r="P430" cm="1">
        <f t="array" ref="P430">_xlfn.XLOOKUP(D430, CPI!$A:A, CPI!$B:B)</f>
        <v>99.6</v>
      </c>
      <c r="Q430" s="9">
        <f>IF(M430="","",PRODUCT(M430,CPI!$B$112/P430))</f>
        <v>16994994.312248994</v>
      </c>
    </row>
    <row r="431" spans="1:17">
      <c r="A431" t="s">
        <v>1831</v>
      </c>
      <c r="B431" t="s">
        <v>44</v>
      </c>
      <c r="C431" t="s">
        <v>28</v>
      </c>
      <c r="D431">
        <v>1983</v>
      </c>
      <c r="E431" t="s">
        <v>1832</v>
      </c>
      <c r="F431">
        <v>7.6</v>
      </c>
      <c r="G431">
        <v>4900</v>
      </c>
      <c r="H431" t="s">
        <v>711</v>
      </c>
      <c r="I431" t="s">
        <v>1833</v>
      </c>
      <c r="J431" t="s">
        <v>769</v>
      </c>
      <c r="K431" t="s">
        <v>33</v>
      </c>
      <c r="M431">
        <v>5310748</v>
      </c>
      <c r="N431" t="s">
        <v>42</v>
      </c>
      <c r="O431">
        <v>118</v>
      </c>
      <c r="P431" cm="1">
        <f t="array" ref="P431">_xlfn.XLOOKUP(D431, CPI!$A:A, CPI!$B:B)</f>
        <v>99.6</v>
      </c>
      <c r="Q431" s="9">
        <f>IF(M431="","",PRODUCT(M431,CPI!$B$112/P431))</f>
        <v>16246836.502008032</v>
      </c>
    </row>
    <row r="432" spans="1:17">
      <c r="A432" t="s">
        <v>1834</v>
      </c>
      <c r="B432" t="s">
        <v>27</v>
      </c>
      <c r="C432" t="s">
        <v>1215</v>
      </c>
      <c r="D432">
        <v>1983</v>
      </c>
      <c r="E432" t="s">
        <v>1143</v>
      </c>
      <c r="F432">
        <v>6.6</v>
      </c>
      <c r="G432">
        <v>2600</v>
      </c>
      <c r="H432" t="s">
        <v>1835</v>
      </c>
      <c r="I432" t="s">
        <v>1836</v>
      </c>
      <c r="J432" t="s">
        <v>1837</v>
      </c>
      <c r="K432" t="s">
        <v>41</v>
      </c>
      <c r="M432">
        <v>11787127</v>
      </c>
      <c r="N432" t="s">
        <v>55</v>
      </c>
      <c r="O432">
        <v>102</v>
      </c>
      <c r="P432" cm="1">
        <f t="array" ref="P432">_xlfn.XLOOKUP(D432, CPI!$A:A, CPI!$B:B)</f>
        <v>99.6</v>
      </c>
      <c r="Q432" s="9">
        <f>IF(M432="","",PRODUCT(M432,CPI!$B$112/P432))</f>
        <v>36059614.426706828</v>
      </c>
    </row>
    <row r="433" spans="1:17">
      <c r="A433" t="s">
        <v>1838</v>
      </c>
      <c r="B433" t="s">
        <v>44</v>
      </c>
      <c r="C433" t="s">
        <v>74</v>
      </c>
      <c r="D433">
        <v>1983</v>
      </c>
      <c r="E433" t="s">
        <v>1839</v>
      </c>
      <c r="F433">
        <v>7</v>
      </c>
      <c r="G433">
        <v>1700</v>
      </c>
      <c r="H433" t="s">
        <v>912</v>
      </c>
      <c r="I433" t="s">
        <v>1840</v>
      </c>
      <c r="J433" t="s">
        <v>1841</v>
      </c>
      <c r="K433" t="s">
        <v>41</v>
      </c>
      <c r="N433" t="s">
        <v>1842</v>
      </c>
      <c r="O433">
        <v>127</v>
      </c>
      <c r="P433" cm="1">
        <f t="array" ref="P433">_xlfn.XLOOKUP(D433, CPI!$A:A, CPI!$B:B)</f>
        <v>99.6</v>
      </c>
      <c r="Q433" s="9" t="str">
        <f>IF(M433="","",PRODUCT(M433,CPI!$B$112/P433))</f>
        <v/>
      </c>
    </row>
    <row r="434" spans="1:17">
      <c r="A434" t="s">
        <v>1843</v>
      </c>
      <c r="B434" t="s">
        <v>27</v>
      </c>
      <c r="C434" t="s">
        <v>52</v>
      </c>
      <c r="D434">
        <v>1983</v>
      </c>
      <c r="E434" t="s">
        <v>1601</v>
      </c>
      <c r="F434">
        <v>5.3</v>
      </c>
      <c r="G434">
        <v>2200</v>
      </c>
      <c r="H434" t="s">
        <v>725</v>
      </c>
      <c r="I434" t="s">
        <v>725</v>
      </c>
      <c r="J434" t="s">
        <v>211</v>
      </c>
      <c r="K434" t="s">
        <v>41</v>
      </c>
      <c r="L434">
        <v>19000000</v>
      </c>
      <c r="M434">
        <v>10964740</v>
      </c>
      <c r="N434" t="s">
        <v>1844</v>
      </c>
      <c r="O434">
        <v>110</v>
      </c>
      <c r="P434" cm="1">
        <f t="array" ref="P434">_xlfn.XLOOKUP(D434, CPI!$A:A, CPI!$B:B)</f>
        <v>99.6</v>
      </c>
      <c r="Q434" s="9">
        <f>IF(M434="","",PRODUCT(M434,CPI!$B$112/P434))</f>
        <v>33543737.730923694</v>
      </c>
    </row>
    <row r="435" spans="1:17">
      <c r="A435" t="s">
        <v>1845</v>
      </c>
      <c r="B435" t="s">
        <v>27</v>
      </c>
      <c r="C435" t="s">
        <v>63</v>
      </c>
      <c r="D435">
        <v>1983</v>
      </c>
      <c r="E435" t="s">
        <v>1846</v>
      </c>
      <c r="F435">
        <v>5.8</v>
      </c>
      <c r="G435">
        <v>3000</v>
      </c>
      <c r="H435" t="s">
        <v>1847</v>
      </c>
      <c r="I435" t="s">
        <v>1848</v>
      </c>
      <c r="J435" t="s">
        <v>1849</v>
      </c>
      <c r="K435" t="s">
        <v>41</v>
      </c>
      <c r="L435">
        <v>6000000</v>
      </c>
      <c r="M435">
        <v>6670680</v>
      </c>
      <c r="N435" t="s">
        <v>72</v>
      </c>
      <c r="O435">
        <v>99</v>
      </c>
      <c r="P435" cm="1">
        <f t="array" ref="P435">_xlfn.XLOOKUP(D435, CPI!$A:A, CPI!$B:B)</f>
        <v>99.6</v>
      </c>
      <c r="Q435" s="9">
        <f>IF(M435="","",PRODUCT(M435,CPI!$B$112/P435))</f>
        <v>20407190.722891565</v>
      </c>
    </row>
    <row r="436" spans="1:17">
      <c r="A436" t="s">
        <v>1850</v>
      </c>
      <c r="B436" t="s">
        <v>44</v>
      </c>
      <c r="C436" t="s">
        <v>52</v>
      </c>
      <c r="D436">
        <v>1983</v>
      </c>
      <c r="E436" t="s">
        <v>1769</v>
      </c>
      <c r="F436">
        <v>4.5999999999999996</v>
      </c>
      <c r="G436">
        <v>3600</v>
      </c>
      <c r="H436" t="s">
        <v>146</v>
      </c>
      <c r="I436" t="s">
        <v>1488</v>
      </c>
      <c r="J436" t="s">
        <v>60</v>
      </c>
      <c r="K436" t="s">
        <v>41</v>
      </c>
      <c r="L436">
        <v>10000000</v>
      </c>
      <c r="M436">
        <v>10369581</v>
      </c>
      <c r="N436" t="s">
        <v>34</v>
      </c>
      <c r="O436">
        <v>99</v>
      </c>
      <c r="P436" cm="1">
        <f t="array" ref="P436">_xlfn.XLOOKUP(D436, CPI!$A:A, CPI!$B:B)</f>
        <v>99.6</v>
      </c>
      <c r="Q436" s="9">
        <f>IF(M436="","",PRODUCT(M436,CPI!$B$112/P436))</f>
        <v>31723005.32831325</v>
      </c>
    </row>
    <row r="437" spans="1:17">
      <c r="A437" t="s">
        <v>1851</v>
      </c>
      <c r="B437" t="s">
        <v>44</v>
      </c>
      <c r="C437" t="s">
        <v>45</v>
      </c>
      <c r="D437">
        <v>1983</v>
      </c>
      <c r="E437" t="s">
        <v>1481</v>
      </c>
      <c r="F437">
        <v>5.7</v>
      </c>
      <c r="G437">
        <v>1100</v>
      </c>
      <c r="H437" t="s">
        <v>1852</v>
      </c>
      <c r="I437" t="s">
        <v>1853</v>
      </c>
      <c r="J437" t="s">
        <v>159</v>
      </c>
      <c r="K437" t="s">
        <v>41</v>
      </c>
      <c r="L437">
        <v>5000000</v>
      </c>
      <c r="M437">
        <v>1262691</v>
      </c>
      <c r="N437" t="s">
        <v>72</v>
      </c>
      <c r="O437">
        <v>95</v>
      </c>
      <c r="P437" cm="1">
        <f t="array" ref="P437">_xlfn.XLOOKUP(D437, CPI!$A:A, CPI!$B:B)</f>
        <v>99.6</v>
      </c>
      <c r="Q437" s="9">
        <f>IF(M437="","",PRODUCT(M437,CPI!$B$112/P437))</f>
        <v>3862870.9608433731</v>
      </c>
    </row>
    <row r="438" spans="1:17">
      <c r="A438" t="s">
        <v>1854</v>
      </c>
      <c r="B438" t="s">
        <v>44</v>
      </c>
      <c r="C438" t="s">
        <v>52</v>
      </c>
      <c r="D438">
        <v>1983</v>
      </c>
      <c r="E438" t="s">
        <v>1481</v>
      </c>
      <c r="F438">
        <v>6.6</v>
      </c>
      <c r="G438">
        <v>3300</v>
      </c>
      <c r="H438" t="s">
        <v>860</v>
      </c>
      <c r="I438" t="s">
        <v>219</v>
      </c>
      <c r="J438" t="s">
        <v>186</v>
      </c>
      <c r="K438" t="s">
        <v>41</v>
      </c>
      <c r="M438">
        <v>17613720</v>
      </c>
      <c r="N438" t="s">
        <v>191</v>
      </c>
      <c r="O438">
        <v>98</v>
      </c>
      <c r="P438" cm="1">
        <f t="array" ref="P438">_xlfn.XLOOKUP(D438, CPI!$A:A, CPI!$B:B)</f>
        <v>99.6</v>
      </c>
      <c r="Q438" s="9">
        <f>IF(M438="","",PRODUCT(M438,CPI!$B$112/P438))</f>
        <v>53884543.012048192</v>
      </c>
    </row>
    <row r="439" spans="1:17">
      <c r="A439" t="s">
        <v>1855</v>
      </c>
      <c r="B439" t="s">
        <v>44</v>
      </c>
      <c r="C439" t="s">
        <v>52</v>
      </c>
      <c r="D439">
        <v>1983</v>
      </c>
      <c r="E439" t="s">
        <v>1143</v>
      </c>
      <c r="F439">
        <v>4.9000000000000004</v>
      </c>
      <c r="G439">
        <v>2100</v>
      </c>
      <c r="H439" t="s">
        <v>1856</v>
      </c>
      <c r="I439" t="s">
        <v>1220</v>
      </c>
      <c r="J439" t="s">
        <v>1638</v>
      </c>
      <c r="K439" t="s">
        <v>41</v>
      </c>
      <c r="M439">
        <v>6347072</v>
      </c>
      <c r="N439" t="s">
        <v>72</v>
      </c>
      <c r="O439">
        <v>101</v>
      </c>
      <c r="P439" cm="1">
        <f t="array" ref="P439">_xlfn.XLOOKUP(D439, CPI!$A:A, CPI!$B:B)</f>
        <v>99.6</v>
      </c>
      <c r="Q439" s="9">
        <f>IF(M439="","",PRODUCT(M439,CPI!$B$112/P439))</f>
        <v>19417197.17269076</v>
      </c>
    </row>
    <row r="440" spans="1:17">
      <c r="A440" t="s">
        <v>1857</v>
      </c>
      <c r="B440" t="s">
        <v>27</v>
      </c>
      <c r="C440" t="s">
        <v>52</v>
      </c>
      <c r="D440">
        <v>1983</v>
      </c>
      <c r="E440" t="s">
        <v>1050</v>
      </c>
      <c r="F440">
        <v>6.3</v>
      </c>
      <c r="G440">
        <v>1700</v>
      </c>
      <c r="H440" t="s">
        <v>1858</v>
      </c>
      <c r="I440" t="s">
        <v>1859</v>
      </c>
      <c r="J440" t="s">
        <v>1860</v>
      </c>
      <c r="K440" t="s">
        <v>41</v>
      </c>
      <c r="L440">
        <v>3000000</v>
      </c>
      <c r="M440">
        <v>1867792</v>
      </c>
      <c r="N440" t="s">
        <v>1861</v>
      </c>
      <c r="O440">
        <v>105</v>
      </c>
      <c r="P440" cm="1">
        <f t="array" ref="P440">_xlfn.XLOOKUP(D440, CPI!$A:A, CPI!$B:B)</f>
        <v>99.6</v>
      </c>
      <c r="Q440" s="9">
        <f>IF(M440="","",PRODUCT(M440,CPI!$B$112/P440))</f>
        <v>5714018.2971887551</v>
      </c>
    </row>
    <row r="441" spans="1:17">
      <c r="A441" t="s">
        <v>1862</v>
      </c>
      <c r="B441" t="s">
        <v>27</v>
      </c>
      <c r="C441" t="s">
        <v>28</v>
      </c>
      <c r="D441">
        <v>1983</v>
      </c>
      <c r="E441" t="s">
        <v>1863</v>
      </c>
      <c r="F441">
        <v>6.6</v>
      </c>
      <c r="G441">
        <v>1600</v>
      </c>
      <c r="H441" t="s">
        <v>848</v>
      </c>
      <c r="I441" t="s">
        <v>1864</v>
      </c>
      <c r="J441" t="s">
        <v>1865</v>
      </c>
      <c r="K441" t="s">
        <v>33</v>
      </c>
      <c r="M441">
        <v>1772889</v>
      </c>
      <c r="N441" t="s">
        <v>850</v>
      </c>
      <c r="O441">
        <v>130</v>
      </c>
      <c r="P441" cm="1">
        <f t="array" ref="P441">_xlfn.XLOOKUP(D441, CPI!$A:A, CPI!$B:B)</f>
        <v>99.6</v>
      </c>
      <c r="Q441" s="9">
        <f>IF(M441="","",PRODUCT(M441,CPI!$B$112/P441))</f>
        <v>5423687.5331325298</v>
      </c>
    </row>
    <row r="442" spans="1:17">
      <c r="A442" t="s">
        <v>1866</v>
      </c>
      <c r="B442" t="s">
        <v>27</v>
      </c>
      <c r="C442" t="s">
        <v>52</v>
      </c>
      <c r="D442">
        <v>1983</v>
      </c>
      <c r="E442" t="s">
        <v>1500</v>
      </c>
      <c r="F442">
        <v>5.2</v>
      </c>
      <c r="G442">
        <v>1700</v>
      </c>
      <c r="H442" t="s">
        <v>954</v>
      </c>
      <c r="I442" t="s">
        <v>1867</v>
      </c>
      <c r="J442" t="s">
        <v>1868</v>
      </c>
      <c r="K442" t="s">
        <v>206</v>
      </c>
      <c r="N442" t="s">
        <v>1869</v>
      </c>
      <c r="O442">
        <v>85</v>
      </c>
      <c r="P442" cm="1">
        <f t="array" ref="P442">_xlfn.XLOOKUP(D442, CPI!$A:A, CPI!$B:B)</f>
        <v>99.6</v>
      </c>
      <c r="Q442" s="9" t="str">
        <f>IF(M442="","",PRODUCT(M442,CPI!$B$112/P442))</f>
        <v/>
      </c>
    </row>
    <row r="443" spans="1:17">
      <c r="A443" t="s">
        <v>1870</v>
      </c>
      <c r="B443" t="s">
        <v>27</v>
      </c>
      <c r="C443" t="s">
        <v>28</v>
      </c>
      <c r="D443">
        <v>1983</v>
      </c>
      <c r="E443" t="s">
        <v>1871</v>
      </c>
      <c r="F443">
        <v>6.6</v>
      </c>
      <c r="G443">
        <v>1200</v>
      </c>
      <c r="H443" t="s">
        <v>415</v>
      </c>
      <c r="I443" t="s">
        <v>702</v>
      </c>
      <c r="J443" t="s">
        <v>1872</v>
      </c>
      <c r="K443" t="s">
        <v>33</v>
      </c>
      <c r="M443">
        <v>687475</v>
      </c>
      <c r="N443" t="s">
        <v>55</v>
      </c>
      <c r="O443">
        <v>130</v>
      </c>
      <c r="P443" cm="1">
        <f t="array" ref="P443">_xlfn.XLOOKUP(D443, CPI!$A:A, CPI!$B:B)</f>
        <v>99.6</v>
      </c>
      <c r="Q443" s="9">
        <f>IF(M443="","",PRODUCT(M443,CPI!$B$112/P443))</f>
        <v>2103148.9206827306</v>
      </c>
    </row>
    <row r="444" spans="1:17">
      <c r="A444" t="s">
        <v>1873</v>
      </c>
      <c r="B444" t="s">
        <v>44</v>
      </c>
      <c r="C444" t="s">
        <v>74</v>
      </c>
      <c r="D444">
        <v>1983</v>
      </c>
      <c r="E444" t="s">
        <v>1678</v>
      </c>
      <c r="F444">
        <v>6.7</v>
      </c>
      <c r="G444">
        <v>1300</v>
      </c>
      <c r="H444" t="s">
        <v>1874</v>
      </c>
      <c r="I444" t="s">
        <v>1875</v>
      </c>
      <c r="J444" t="s">
        <v>1876</v>
      </c>
      <c r="K444" t="s">
        <v>41</v>
      </c>
      <c r="M444">
        <v>272278</v>
      </c>
      <c r="N444" t="s">
        <v>1070</v>
      </c>
      <c r="O444">
        <v>113</v>
      </c>
      <c r="P444" cm="1">
        <f t="array" ref="P444">_xlfn.XLOOKUP(D444, CPI!$A:A, CPI!$B:B)</f>
        <v>99.6</v>
      </c>
      <c r="Q444" s="9">
        <f>IF(M444="","",PRODUCT(M444,CPI!$B$112/P444))</f>
        <v>832962.91767068265</v>
      </c>
    </row>
    <row r="445" spans="1:17">
      <c r="A445" t="s">
        <v>1877</v>
      </c>
      <c r="B445" t="s">
        <v>27</v>
      </c>
      <c r="C445" t="s">
        <v>28</v>
      </c>
      <c r="D445">
        <v>1983</v>
      </c>
      <c r="E445" t="s">
        <v>1878</v>
      </c>
      <c r="F445">
        <v>5.9</v>
      </c>
      <c r="G445">
        <v>701</v>
      </c>
      <c r="H445" t="s">
        <v>1879</v>
      </c>
      <c r="I445" t="s">
        <v>1879</v>
      </c>
      <c r="J445" t="s">
        <v>603</v>
      </c>
      <c r="K445" t="s">
        <v>41</v>
      </c>
      <c r="L445">
        <v>550000</v>
      </c>
      <c r="M445">
        <v>5269990</v>
      </c>
      <c r="N445" t="s">
        <v>1682</v>
      </c>
      <c r="O445">
        <v>88</v>
      </c>
      <c r="P445" cm="1">
        <f t="array" ref="P445">_xlfn.XLOOKUP(D445, CPI!$A:A, CPI!$B:B)</f>
        <v>99.6</v>
      </c>
      <c r="Q445" s="9">
        <f>IF(M445="","",PRODUCT(M445,CPI!$B$112/P445))</f>
        <v>16122148.122489959</v>
      </c>
    </row>
    <row r="446" spans="1:17">
      <c r="A446" t="s">
        <v>1880</v>
      </c>
      <c r="B446" t="s">
        <v>27</v>
      </c>
      <c r="C446" t="s">
        <v>52</v>
      </c>
      <c r="D446">
        <v>1983</v>
      </c>
      <c r="E446" t="s">
        <v>1487</v>
      </c>
      <c r="F446">
        <v>6.7</v>
      </c>
      <c r="G446">
        <v>1100</v>
      </c>
      <c r="H446" t="s">
        <v>908</v>
      </c>
      <c r="I446" t="s">
        <v>1881</v>
      </c>
      <c r="J446" t="s">
        <v>1882</v>
      </c>
      <c r="K446" t="s">
        <v>41</v>
      </c>
      <c r="L446">
        <v>5500000</v>
      </c>
      <c r="M446">
        <v>1645711</v>
      </c>
      <c r="N446" t="s">
        <v>1883</v>
      </c>
      <c r="O446">
        <v>92</v>
      </c>
      <c r="P446" cm="1">
        <f t="array" ref="P446">_xlfn.XLOOKUP(D446, CPI!$A:A, CPI!$B:B)</f>
        <v>99.6</v>
      </c>
      <c r="Q446" s="9">
        <f>IF(M446="","",PRODUCT(M446,CPI!$B$112/P446))</f>
        <v>5034619.8965863455</v>
      </c>
    </row>
    <row r="447" spans="1:17">
      <c r="A447" t="s">
        <v>1884</v>
      </c>
      <c r="B447" t="s">
        <v>44</v>
      </c>
      <c r="C447" t="s">
        <v>45</v>
      </c>
      <c r="D447">
        <v>1983</v>
      </c>
      <c r="E447" t="s">
        <v>1512</v>
      </c>
      <c r="F447">
        <v>6.2</v>
      </c>
      <c r="G447">
        <v>2100</v>
      </c>
      <c r="H447" t="s">
        <v>1885</v>
      </c>
      <c r="I447" t="s">
        <v>1886</v>
      </c>
      <c r="J447" t="s">
        <v>1887</v>
      </c>
      <c r="K447" t="s">
        <v>1888</v>
      </c>
      <c r="L447">
        <v>12000000</v>
      </c>
      <c r="M447">
        <v>1963756</v>
      </c>
      <c r="N447" t="s">
        <v>1889</v>
      </c>
      <c r="O447">
        <v>99</v>
      </c>
      <c r="P447" cm="1">
        <f t="array" ref="P447">_xlfn.XLOOKUP(D447, CPI!$A:A, CPI!$B:B)</f>
        <v>99.6</v>
      </c>
      <c r="Q447" s="9">
        <f>IF(M447="","",PRODUCT(M447,CPI!$B$112/P447))</f>
        <v>6007594.9116465859</v>
      </c>
    </row>
    <row r="448" spans="1:17">
      <c r="A448" t="s">
        <v>1890</v>
      </c>
      <c r="B448" t="s">
        <v>44</v>
      </c>
      <c r="C448" t="s">
        <v>63</v>
      </c>
      <c r="D448">
        <v>1983</v>
      </c>
      <c r="E448" t="s">
        <v>1275</v>
      </c>
      <c r="F448">
        <v>5.5</v>
      </c>
      <c r="G448">
        <v>2700</v>
      </c>
      <c r="H448" t="s">
        <v>1891</v>
      </c>
      <c r="I448" t="s">
        <v>1892</v>
      </c>
      <c r="J448" t="s">
        <v>305</v>
      </c>
      <c r="K448" t="s">
        <v>41</v>
      </c>
      <c r="M448">
        <v>1362303</v>
      </c>
      <c r="N448" t="s">
        <v>241</v>
      </c>
      <c r="O448">
        <v>94</v>
      </c>
      <c r="P448" cm="1">
        <f t="array" ref="P448">_xlfn.XLOOKUP(D448, CPI!$A:A, CPI!$B:B)</f>
        <v>99.6</v>
      </c>
      <c r="Q448" s="9">
        <f>IF(M448="","",PRODUCT(M448,CPI!$B$112/P448))</f>
        <v>4167607.6716867466</v>
      </c>
    </row>
    <row r="449" spans="1:17">
      <c r="A449" t="s">
        <v>1893</v>
      </c>
      <c r="B449" t="s">
        <v>44</v>
      </c>
      <c r="C449" t="s">
        <v>36</v>
      </c>
      <c r="D449">
        <v>1983</v>
      </c>
      <c r="E449" t="s">
        <v>1481</v>
      </c>
      <c r="F449">
        <v>6</v>
      </c>
      <c r="G449">
        <v>2100</v>
      </c>
      <c r="H449" t="s">
        <v>1894</v>
      </c>
      <c r="I449" t="s">
        <v>1895</v>
      </c>
      <c r="J449" t="s">
        <v>1896</v>
      </c>
      <c r="K449" t="s">
        <v>41</v>
      </c>
      <c r="M449">
        <v>12049514</v>
      </c>
      <c r="N449" t="s">
        <v>753</v>
      </c>
      <c r="O449">
        <v>103</v>
      </c>
      <c r="P449" cm="1">
        <f t="array" ref="P449">_xlfn.XLOOKUP(D449, CPI!$A:A, CPI!$B:B)</f>
        <v>99.6</v>
      </c>
      <c r="Q449" s="9">
        <f>IF(M449="","",PRODUCT(M449,CPI!$B$112/P449))</f>
        <v>36862318.431726903</v>
      </c>
    </row>
    <row r="450" spans="1:17">
      <c r="A450" t="s">
        <v>1897</v>
      </c>
      <c r="B450" t="s">
        <v>44</v>
      </c>
      <c r="C450" t="s">
        <v>45</v>
      </c>
      <c r="D450">
        <v>1983</v>
      </c>
      <c r="E450" t="s">
        <v>1574</v>
      </c>
      <c r="F450">
        <v>3.8</v>
      </c>
      <c r="G450">
        <v>1600</v>
      </c>
      <c r="H450" t="s">
        <v>1254</v>
      </c>
      <c r="I450" t="s">
        <v>1255</v>
      </c>
      <c r="J450" t="s">
        <v>1898</v>
      </c>
      <c r="K450" t="s">
        <v>41</v>
      </c>
      <c r="M450">
        <v>5301085</v>
      </c>
      <c r="N450" t="s">
        <v>1899</v>
      </c>
      <c r="O450">
        <v>84</v>
      </c>
      <c r="P450" cm="1">
        <f t="array" ref="P450">_xlfn.XLOOKUP(D450, CPI!$A:A, CPI!$B:B)</f>
        <v>99.6</v>
      </c>
      <c r="Q450" s="9">
        <f>IF(M450="","",PRODUCT(M450,CPI!$B$112/P450))</f>
        <v>16217275.095381524</v>
      </c>
    </row>
    <row r="451" spans="1:17">
      <c r="A451" t="s">
        <v>1900</v>
      </c>
      <c r="B451" t="s">
        <v>27</v>
      </c>
      <c r="C451" t="s">
        <v>52</v>
      </c>
      <c r="D451">
        <v>1983</v>
      </c>
      <c r="E451" t="s">
        <v>1901</v>
      </c>
      <c r="F451">
        <v>3.7</v>
      </c>
      <c r="G451">
        <v>208</v>
      </c>
      <c r="H451" t="s">
        <v>1902</v>
      </c>
      <c r="I451" t="s">
        <v>1902</v>
      </c>
      <c r="J451" t="s">
        <v>1903</v>
      </c>
      <c r="K451" t="s">
        <v>41</v>
      </c>
      <c r="L451">
        <v>220000</v>
      </c>
      <c r="M451">
        <v>975414</v>
      </c>
      <c r="N451" t="s">
        <v>1904</v>
      </c>
      <c r="O451">
        <v>96</v>
      </c>
      <c r="P451" cm="1">
        <f t="array" ref="P451">_xlfn.XLOOKUP(D451, CPI!$A:A, CPI!$B:B)</f>
        <v>99.6</v>
      </c>
      <c r="Q451" s="9">
        <f>IF(M451="","",PRODUCT(M451,CPI!$B$112/P451))</f>
        <v>2984022.5481927712</v>
      </c>
    </row>
    <row r="452" spans="1:17">
      <c r="A452" t="s">
        <v>1905</v>
      </c>
      <c r="B452" t="s">
        <v>27</v>
      </c>
      <c r="C452" t="s">
        <v>28</v>
      </c>
      <c r="D452">
        <v>1983</v>
      </c>
      <c r="E452" t="s">
        <v>1906</v>
      </c>
      <c r="F452">
        <v>6.8</v>
      </c>
      <c r="G452">
        <v>1600</v>
      </c>
      <c r="H452" t="s">
        <v>1858</v>
      </c>
      <c r="I452" t="s">
        <v>1858</v>
      </c>
      <c r="J452" t="s">
        <v>1907</v>
      </c>
      <c r="K452" t="s">
        <v>41</v>
      </c>
      <c r="L452">
        <v>300000</v>
      </c>
      <c r="M452">
        <v>1530839</v>
      </c>
      <c r="N452" t="s">
        <v>1908</v>
      </c>
      <c r="O452">
        <v>110</v>
      </c>
      <c r="P452" cm="1">
        <f t="array" ref="P452">_xlfn.XLOOKUP(D452, CPI!$A:A, CPI!$B:B)</f>
        <v>99.6</v>
      </c>
      <c r="Q452" s="9">
        <f>IF(M452="","",PRODUCT(M452,CPI!$B$112/P452))</f>
        <v>4683199.2299196785</v>
      </c>
    </row>
    <row r="453" spans="1:17">
      <c r="A453" t="s">
        <v>1909</v>
      </c>
      <c r="B453" t="s">
        <v>44</v>
      </c>
      <c r="C453" t="s">
        <v>52</v>
      </c>
      <c r="D453">
        <v>1983</v>
      </c>
      <c r="E453" t="s">
        <v>521</v>
      </c>
      <c r="F453">
        <v>5.8</v>
      </c>
      <c r="G453">
        <v>115</v>
      </c>
      <c r="H453" t="s">
        <v>1910</v>
      </c>
      <c r="I453" t="s">
        <v>1911</v>
      </c>
      <c r="J453" t="s">
        <v>1812</v>
      </c>
      <c r="K453" t="s">
        <v>33</v>
      </c>
      <c r="N453" t="s">
        <v>565</v>
      </c>
      <c r="O453">
        <v>89</v>
      </c>
      <c r="P453" cm="1">
        <f t="array" ref="P453">_xlfn.XLOOKUP(D453, CPI!$A:A, CPI!$B:B)</f>
        <v>99.6</v>
      </c>
      <c r="Q453" s="9" t="str">
        <f>IF(M453="","",PRODUCT(M453,CPI!$B$112/P453))</f>
        <v/>
      </c>
    </row>
    <row r="454" spans="1:17">
      <c r="A454" t="s">
        <v>1912</v>
      </c>
      <c r="B454" t="s">
        <v>44</v>
      </c>
      <c r="C454" t="s">
        <v>52</v>
      </c>
      <c r="D454">
        <v>1983</v>
      </c>
      <c r="E454" t="s">
        <v>1143</v>
      </c>
      <c r="F454">
        <v>5.2</v>
      </c>
      <c r="G454">
        <v>747</v>
      </c>
      <c r="H454" t="s">
        <v>1913</v>
      </c>
      <c r="I454" t="s">
        <v>1913</v>
      </c>
      <c r="J454" t="s">
        <v>399</v>
      </c>
      <c r="K454" t="s">
        <v>41</v>
      </c>
      <c r="L454">
        <v>10100000</v>
      </c>
      <c r="M454">
        <v>10171304</v>
      </c>
      <c r="N454" t="s">
        <v>511</v>
      </c>
      <c r="O454">
        <v>95</v>
      </c>
      <c r="P454" cm="1">
        <f t="array" ref="P454">_xlfn.XLOOKUP(D454, CPI!$A:A, CPI!$B:B)</f>
        <v>99.6</v>
      </c>
      <c r="Q454" s="9">
        <f>IF(M454="","",PRODUCT(M454,CPI!$B$112/P454))</f>
        <v>31116429.004016064</v>
      </c>
    </row>
    <row r="455" spans="1:17">
      <c r="A455" t="s">
        <v>1914</v>
      </c>
      <c r="B455" t="s">
        <v>44</v>
      </c>
      <c r="C455" t="s">
        <v>74</v>
      </c>
      <c r="D455">
        <v>1983</v>
      </c>
      <c r="E455" t="s">
        <v>1769</v>
      </c>
      <c r="F455">
        <v>6.7</v>
      </c>
      <c r="G455">
        <v>659</v>
      </c>
      <c r="H455" t="s">
        <v>1915</v>
      </c>
      <c r="I455" t="s">
        <v>1916</v>
      </c>
      <c r="J455" t="s">
        <v>1917</v>
      </c>
      <c r="K455" t="s">
        <v>206</v>
      </c>
      <c r="L455">
        <v>8000000</v>
      </c>
      <c r="M455">
        <v>3000000</v>
      </c>
      <c r="N455" t="s">
        <v>1918</v>
      </c>
      <c r="O455">
        <v>106</v>
      </c>
      <c r="P455" cm="1">
        <f t="array" ref="P455">_xlfn.XLOOKUP(D455, CPI!$A:A, CPI!$B:B)</f>
        <v>99.6</v>
      </c>
      <c r="Q455" s="9">
        <f>IF(M455="","",PRODUCT(M455,CPI!$B$112/P455))</f>
        <v>9177710.8433734942</v>
      </c>
    </row>
    <row r="456" spans="1:17">
      <c r="A456" t="s">
        <v>1919</v>
      </c>
      <c r="B456" t="s">
        <v>27</v>
      </c>
      <c r="C456" t="s">
        <v>28</v>
      </c>
      <c r="D456">
        <v>1983</v>
      </c>
      <c r="E456" t="s">
        <v>1604</v>
      </c>
      <c r="F456">
        <v>5.0999999999999996</v>
      </c>
      <c r="G456">
        <v>786</v>
      </c>
      <c r="H456" t="s">
        <v>1920</v>
      </c>
      <c r="I456" t="s">
        <v>1920</v>
      </c>
      <c r="J456" t="s">
        <v>1098</v>
      </c>
      <c r="K456" t="s">
        <v>41</v>
      </c>
      <c r="M456">
        <v>1818910</v>
      </c>
      <c r="N456" t="s">
        <v>91</v>
      </c>
      <c r="O456">
        <v>100</v>
      </c>
      <c r="P456" cm="1">
        <f t="array" ref="P456">_xlfn.XLOOKUP(D456, CPI!$A:A, CPI!$B:B)</f>
        <v>99.6</v>
      </c>
      <c r="Q456" s="9">
        <f>IF(M456="","",PRODUCT(M456,CPI!$B$112/P456))</f>
        <v>5564476.6767068272</v>
      </c>
    </row>
    <row r="457" spans="1:17">
      <c r="A457" t="s">
        <v>1921</v>
      </c>
      <c r="B457" t="s">
        <v>44</v>
      </c>
      <c r="C457" t="s">
        <v>52</v>
      </c>
      <c r="D457">
        <v>1983</v>
      </c>
      <c r="E457" t="s">
        <v>1693</v>
      </c>
      <c r="F457">
        <v>5.3</v>
      </c>
      <c r="G457">
        <v>456</v>
      </c>
      <c r="H457" t="s">
        <v>1922</v>
      </c>
      <c r="I457" t="s">
        <v>1923</v>
      </c>
      <c r="J457" t="s">
        <v>1924</v>
      </c>
      <c r="K457" t="s">
        <v>41</v>
      </c>
      <c r="L457">
        <v>5000000</v>
      </c>
      <c r="M457">
        <v>4304286</v>
      </c>
      <c r="N457" t="s">
        <v>253</v>
      </c>
      <c r="O457">
        <v>91</v>
      </c>
      <c r="P457" cm="1">
        <f t="array" ref="P457">_xlfn.XLOOKUP(D457, CPI!$A:A, CPI!$B:B)</f>
        <v>99.6</v>
      </c>
      <c r="Q457" s="9">
        <f>IF(M457="","",PRODUCT(M457,CPI!$B$112/P457))</f>
        <v>13167830.76506024</v>
      </c>
    </row>
    <row r="458" spans="1:17">
      <c r="A458" t="s">
        <v>1925</v>
      </c>
      <c r="B458" t="s">
        <v>27</v>
      </c>
      <c r="C458" t="s">
        <v>45</v>
      </c>
      <c r="D458">
        <v>1983</v>
      </c>
      <c r="E458" t="s">
        <v>1668</v>
      </c>
      <c r="F458">
        <v>4.3</v>
      </c>
      <c r="G458">
        <v>617</v>
      </c>
      <c r="H458" t="s">
        <v>1926</v>
      </c>
      <c r="I458" t="s">
        <v>1641</v>
      </c>
      <c r="J458" t="s">
        <v>1927</v>
      </c>
      <c r="K458" t="s">
        <v>1928</v>
      </c>
      <c r="M458">
        <v>1723487</v>
      </c>
      <c r="N458" t="s">
        <v>1929</v>
      </c>
      <c r="O458">
        <v>86</v>
      </c>
      <c r="P458" cm="1">
        <f t="array" ref="P458">_xlfn.XLOOKUP(D458, CPI!$A:A, CPI!$B:B)</f>
        <v>99.6</v>
      </c>
      <c r="Q458" s="9">
        <f>IF(M458="","",PRODUCT(M458,CPI!$B$112/P458))</f>
        <v>5272555.1094377507</v>
      </c>
    </row>
    <row r="459" spans="1:17">
      <c r="A459" t="s">
        <v>1930</v>
      </c>
      <c r="B459" t="s">
        <v>27</v>
      </c>
      <c r="C459" t="s">
        <v>45</v>
      </c>
      <c r="D459">
        <v>1983</v>
      </c>
      <c r="E459" t="s">
        <v>1566</v>
      </c>
      <c r="F459">
        <v>3.8</v>
      </c>
      <c r="G459">
        <v>513</v>
      </c>
      <c r="H459" t="s">
        <v>771</v>
      </c>
      <c r="I459" t="s">
        <v>95</v>
      </c>
      <c r="J459" t="s">
        <v>1139</v>
      </c>
      <c r="K459" t="s">
        <v>41</v>
      </c>
      <c r="M459">
        <v>2443487</v>
      </c>
      <c r="N459" t="s">
        <v>55</v>
      </c>
      <c r="O459">
        <v>111</v>
      </c>
      <c r="P459" cm="1">
        <f t="array" ref="P459">_xlfn.XLOOKUP(D459, CPI!$A:A, CPI!$B:B)</f>
        <v>99.6</v>
      </c>
      <c r="Q459" s="9">
        <f>IF(M459="","",PRODUCT(M459,CPI!$B$112/P459))</f>
        <v>7475205.7118473891</v>
      </c>
    </row>
    <row r="460" spans="1:17">
      <c r="A460" t="s">
        <v>1931</v>
      </c>
      <c r="B460" t="s">
        <v>44</v>
      </c>
      <c r="C460" t="s">
        <v>28</v>
      </c>
      <c r="D460">
        <v>1983</v>
      </c>
      <c r="E460" t="s">
        <v>1932</v>
      </c>
      <c r="F460">
        <v>6.1</v>
      </c>
      <c r="G460">
        <v>681</v>
      </c>
      <c r="H460" t="s">
        <v>1933</v>
      </c>
      <c r="I460" t="s">
        <v>683</v>
      </c>
      <c r="J460" t="s">
        <v>1306</v>
      </c>
      <c r="K460" t="s">
        <v>41</v>
      </c>
      <c r="M460">
        <v>2439705</v>
      </c>
      <c r="N460" t="s">
        <v>915</v>
      </c>
      <c r="O460">
        <v>122</v>
      </c>
      <c r="P460" cm="1">
        <f t="array" ref="P460">_xlfn.XLOOKUP(D460, CPI!$A:A, CPI!$B:B)</f>
        <v>99.6</v>
      </c>
      <c r="Q460" s="9">
        <f>IF(M460="","",PRODUCT(M460,CPI!$B$112/P460))</f>
        <v>7463635.6777108433</v>
      </c>
    </row>
    <row r="461" spans="1:17">
      <c r="A461" t="s">
        <v>1934</v>
      </c>
      <c r="B461" t="s">
        <v>44</v>
      </c>
      <c r="C461" t="s">
        <v>52</v>
      </c>
      <c r="D461">
        <v>1983</v>
      </c>
      <c r="E461" t="s">
        <v>1559</v>
      </c>
      <c r="F461">
        <v>5.2</v>
      </c>
      <c r="G461">
        <v>786</v>
      </c>
      <c r="H461" t="s">
        <v>1258</v>
      </c>
      <c r="I461" t="s">
        <v>1935</v>
      </c>
      <c r="J461" t="s">
        <v>399</v>
      </c>
      <c r="K461" t="s">
        <v>41</v>
      </c>
      <c r="M461">
        <v>6857733</v>
      </c>
      <c r="N461" t="s">
        <v>1936</v>
      </c>
      <c r="O461">
        <v>103</v>
      </c>
      <c r="P461" cm="1">
        <f t="array" ref="P461">_xlfn.XLOOKUP(D461, CPI!$A:A, CPI!$B:B)</f>
        <v>99.6</v>
      </c>
      <c r="Q461" s="9">
        <f>IF(M461="","",PRODUCT(M461,CPI!$B$112/P461))</f>
        <v>20979430.171686746</v>
      </c>
    </row>
    <row r="462" spans="1:17">
      <c r="A462" t="s">
        <v>1937</v>
      </c>
      <c r="B462" t="s">
        <v>27</v>
      </c>
      <c r="C462" t="s">
        <v>45</v>
      </c>
      <c r="D462">
        <v>1983</v>
      </c>
      <c r="E462" t="s">
        <v>1938</v>
      </c>
      <c r="F462">
        <v>4.7</v>
      </c>
      <c r="G462">
        <v>460</v>
      </c>
      <c r="H462" t="s">
        <v>1939</v>
      </c>
      <c r="I462" t="s">
        <v>1940</v>
      </c>
      <c r="J462" t="s">
        <v>1941</v>
      </c>
      <c r="K462" t="s">
        <v>41</v>
      </c>
      <c r="N462" t="s">
        <v>1942</v>
      </c>
      <c r="O462">
        <v>105</v>
      </c>
      <c r="P462" cm="1">
        <f t="array" ref="P462">_xlfn.XLOOKUP(D462, CPI!$A:A, CPI!$B:B)</f>
        <v>99.6</v>
      </c>
      <c r="Q462" s="9" t="str">
        <f>IF(M462="","",PRODUCT(M462,CPI!$B$112/P462))</f>
        <v/>
      </c>
    </row>
    <row r="463" spans="1:17">
      <c r="A463" t="s">
        <v>1943</v>
      </c>
      <c r="B463" t="s">
        <v>44</v>
      </c>
      <c r="C463" t="s">
        <v>28</v>
      </c>
      <c r="D463">
        <v>1983</v>
      </c>
      <c r="E463" t="s">
        <v>1944</v>
      </c>
      <c r="F463">
        <v>6.1</v>
      </c>
      <c r="G463">
        <v>368</v>
      </c>
      <c r="H463" t="s">
        <v>1945</v>
      </c>
      <c r="I463" t="s">
        <v>1946</v>
      </c>
      <c r="J463" t="s">
        <v>1947</v>
      </c>
      <c r="K463" t="s">
        <v>41</v>
      </c>
      <c r="M463">
        <v>2314561</v>
      </c>
      <c r="N463" t="s">
        <v>1948</v>
      </c>
      <c r="O463">
        <v>99</v>
      </c>
      <c r="P463" cm="1">
        <f t="array" ref="P463">_xlfn.XLOOKUP(D463, CPI!$A:A, CPI!$B:B)</f>
        <v>99.6</v>
      </c>
      <c r="Q463" s="9">
        <f>IF(M463="","",PRODUCT(M463,CPI!$B$112/P463))</f>
        <v>7080790.5291164657</v>
      </c>
    </row>
    <row r="464" spans="1:17">
      <c r="A464" t="s">
        <v>1949</v>
      </c>
      <c r="B464" t="s">
        <v>27</v>
      </c>
      <c r="C464" t="s">
        <v>28</v>
      </c>
      <c r="D464">
        <v>1983</v>
      </c>
      <c r="E464" t="s">
        <v>1944</v>
      </c>
      <c r="F464">
        <v>6.3</v>
      </c>
      <c r="G464">
        <v>661</v>
      </c>
      <c r="H464" t="s">
        <v>1208</v>
      </c>
      <c r="I464" t="s">
        <v>1950</v>
      </c>
      <c r="J464" t="s">
        <v>361</v>
      </c>
      <c r="K464" t="s">
        <v>1951</v>
      </c>
      <c r="N464" t="s">
        <v>1952</v>
      </c>
      <c r="O464">
        <v>111</v>
      </c>
      <c r="P464" cm="1">
        <f t="array" ref="P464">_xlfn.XLOOKUP(D464, CPI!$A:A, CPI!$B:B)</f>
        <v>99.6</v>
      </c>
      <c r="Q464" s="9" t="str">
        <f>IF(M464="","",PRODUCT(M464,CPI!$B$112/P464))</f>
        <v/>
      </c>
    </row>
    <row r="465" spans="1:17">
      <c r="A465" t="s">
        <v>1953</v>
      </c>
      <c r="B465" t="s">
        <v>27</v>
      </c>
      <c r="C465" t="s">
        <v>115</v>
      </c>
      <c r="D465">
        <v>1983</v>
      </c>
      <c r="E465" t="s">
        <v>1954</v>
      </c>
      <c r="F465">
        <v>4.9000000000000004</v>
      </c>
      <c r="G465">
        <v>360</v>
      </c>
      <c r="H465" t="s">
        <v>1955</v>
      </c>
      <c r="I465" t="s">
        <v>1956</v>
      </c>
      <c r="J465" t="s">
        <v>1957</v>
      </c>
      <c r="K465" t="s">
        <v>33</v>
      </c>
      <c r="M465">
        <v>108128</v>
      </c>
      <c r="N465" t="s">
        <v>1958</v>
      </c>
      <c r="O465">
        <v>89</v>
      </c>
      <c r="P465" cm="1">
        <f t="array" ref="P465">_xlfn.XLOOKUP(D465, CPI!$A:A, CPI!$B:B)</f>
        <v>99.6</v>
      </c>
      <c r="Q465" s="9">
        <f>IF(M465="","",PRODUCT(M465,CPI!$B$112/P465))</f>
        <v>330789.17269076302</v>
      </c>
    </row>
    <row r="466" spans="1:17">
      <c r="A466" t="s">
        <v>1959</v>
      </c>
      <c r="C466" t="s">
        <v>28</v>
      </c>
      <c r="D466">
        <v>1983</v>
      </c>
      <c r="E466" t="s">
        <v>1960</v>
      </c>
      <c r="F466">
        <v>6</v>
      </c>
      <c r="G466">
        <v>235</v>
      </c>
      <c r="H466" t="s">
        <v>1961</v>
      </c>
      <c r="I466" t="s">
        <v>1962</v>
      </c>
      <c r="J466" t="s">
        <v>1963</v>
      </c>
      <c r="K466" t="s">
        <v>148</v>
      </c>
      <c r="L466">
        <v>100000</v>
      </c>
      <c r="O466">
        <v>92</v>
      </c>
      <c r="P466" cm="1">
        <f t="array" ref="P466">_xlfn.XLOOKUP(D466, CPI!$A:A, CPI!$B:B)</f>
        <v>99.6</v>
      </c>
      <c r="Q466" s="9" t="str">
        <f>IF(M466="","",PRODUCT(M466,CPI!$B$112/P466))</f>
        <v/>
      </c>
    </row>
    <row r="467" spans="1:17">
      <c r="A467" t="s">
        <v>1964</v>
      </c>
      <c r="B467" t="s">
        <v>27</v>
      </c>
      <c r="C467" t="s">
        <v>52</v>
      </c>
      <c r="D467">
        <v>1983</v>
      </c>
      <c r="E467" t="s">
        <v>559</v>
      </c>
      <c r="F467">
        <v>7.3</v>
      </c>
      <c r="G467">
        <v>2200</v>
      </c>
      <c r="H467" t="s">
        <v>904</v>
      </c>
      <c r="I467" t="s">
        <v>1414</v>
      </c>
      <c r="J467" t="s">
        <v>904</v>
      </c>
      <c r="K467" t="s">
        <v>41</v>
      </c>
      <c r="M467">
        <v>16156776</v>
      </c>
      <c r="N467" t="s">
        <v>42</v>
      </c>
      <c r="O467">
        <v>83</v>
      </c>
      <c r="P467" cm="1">
        <f t="array" ref="P467">_xlfn.XLOOKUP(D467, CPI!$A:A, CPI!$B:B)</f>
        <v>99.6</v>
      </c>
      <c r="Q467" s="9">
        <f>IF(M467="","",PRODUCT(M467,CPI!$B$112/P467))</f>
        <v>49427406.096385539</v>
      </c>
    </row>
    <row r="468" spans="1:17">
      <c r="A468" t="s">
        <v>1965</v>
      </c>
      <c r="B468" t="s">
        <v>27</v>
      </c>
      <c r="C468" t="s">
        <v>45</v>
      </c>
      <c r="D468">
        <v>1983</v>
      </c>
      <c r="E468" t="s">
        <v>1503</v>
      </c>
      <c r="F468">
        <v>4.9000000000000004</v>
      </c>
      <c r="G468">
        <v>300</v>
      </c>
      <c r="H468" t="s">
        <v>1966</v>
      </c>
      <c r="I468" t="s">
        <v>1967</v>
      </c>
      <c r="J468" t="s">
        <v>1968</v>
      </c>
      <c r="K468" t="s">
        <v>41</v>
      </c>
      <c r="L468">
        <v>3000000</v>
      </c>
      <c r="N468" t="s">
        <v>1969</v>
      </c>
      <c r="O468">
        <v>95</v>
      </c>
      <c r="P468" cm="1">
        <f t="array" ref="P468">_xlfn.XLOOKUP(D468, CPI!$A:A, CPI!$B:B)</f>
        <v>99.6</v>
      </c>
      <c r="Q468" s="9" t="str">
        <f>IF(M468="","",PRODUCT(M468,CPI!$B$112/P468))</f>
        <v/>
      </c>
    </row>
    <row r="469" spans="1:17">
      <c r="A469" t="s">
        <v>1970</v>
      </c>
      <c r="B469" t="s">
        <v>458</v>
      </c>
      <c r="C469" t="s">
        <v>28</v>
      </c>
      <c r="D469">
        <v>1983</v>
      </c>
      <c r="E469" t="s">
        <v>1971</v>
      </c>
      <c r="F469">
        <v>7.2</v>
      </c>
      <c r="G469">
        <v>826</v>
      </c>
      <c r="H469" t="s">
        <v>1972</v>
      </c>
      <c r="I469" t="s">
        <v>1972</v>
      </c>
      <c r="J469" t="s">
        <v>1973</v>
      </c>
      <c r="K469" t="s">
        <v>41</v>
      </c>
      <c r="L469">
        <v>50000</v>
      </c>
      <c r="M469">
        <v>26177</v>
      </c>
      <c r="N469" t="s">
        <v>1974</v>
      </c>
      <c r="O469">
        <v>115</v>
      </c>
      <c r="P469" cm="1">
        <f t="array" ref="P469">_xlfn.XLOOKUP(D469, CPI!$A:A, CPI!$B:B)</f>
        <v>99.6</v>
      </c>
      <c r="Q469" s="9">
        <f>IF(M469="","",PRODUCT(M469,CPI!$B$112/P469))</f>
        <v>80081.645582329307</v>
      </c>
    </row>
    <row r="470" spans="1:17">
      <c r="A470" t="s">
        <v>1975</v>
      </c>
      <c r="B470" t="s">
        <v>44</v>
      </c>
      <c r="C470" t="s">
        <v>52</v>
      </c>
      <c r="D470">
        <v>1983</v>
      </c>
      <c r="E470" t="s">
        <v>1543</v>
      </c>
      <c r="F470">
        <v>5.4</v>
      </c>
      <c r="G470">
        <v>169</v>
      </c>
      <c r="H470" t="s">
        <v>1976</v>
      </c>
      <c r="I470" t="s">
        <v>1977</v>
      </c>
      <c r="J470" t="s">
        <v>959</v>
      </c>
      <c r="K470" t="s">
        <v>41</v>
      </c>
      <c r="N470" t="s">
        <v>1978</v>
      </c>
      <c r="O470">
        <v>96</v>
      </c>
      <c r="P470" cm="1">
        <f t="array" ref="P470">_xlfn.XLOOKUP(D470, CPI!$A:A, CPI!$B:B)</f>
        <v>99.6</v>
      </c>
      <c r="Q470" s="9" t="str">
        <f>IF(M470="","",PRODUCT(M470,CPI!$B$112/P470))</f>
        <v/>
      </c>
    </row>
    <row r="471" spans="1:17">
      <c r="A471" t="s">
        <v>1979</v>
      </c>
      <c r="B471" t="s">
        <v>44</v>
      </c>
      <c r="C471" t="s">
        <v>45</v>
      </c>
      <c r="D471">
        <v>1983</v>
      </c>
      <c r="E471" t="s">
        <v>1119</v>
      </c>
      <c r="F471">
        <v>4.5</v>
      </c>
      <c r="G471">
        <v>131</v>
      </c>
      <c r="H471" t="s">
        <v>1980</v>
      </c>
      <c r="I471" t="s">
        <v>1981</v>
      </c>
      <c r="J471" t="s">
        <v>1982</v>
      </c>
      <c r="K471" t="s">
        <v>41</v>
      </c>
      <c r="O471">
        <v>92</v>
      </c>
      <c r="P471" cm="1">
        <f t="array" ref="P471">_xlfn.XLOOKUP(D471, CPI!$A:A, CPI!$B:B)</f>
        <v>99.6</v>
      </c>
      <c r="Q471" s="9" t="str">
        <f>IF(M471="","",PRODUCT(M471,CPI!$B$112/P471))</f>
        <v/>
      </c>
    </row>
    <row r="472" spans="1:17">
      <c r="A472" t="s">
        <v>1983</v>
      </c>
      <c r="B472" t="s">
        <v>27</v>
      </c>
      <c r="C472" t="s">
        <v>1215</v>
      </c>
      <c r="D472">
        <v>1983</v>
      </c>
      <c r="E472" t="s">
        <v>1512</v>
      </c>
      <c r="F472">
        <v>5.4</v>
      </c>
      <c r="G472">
        <v>182</v>
      </c>
      <c r="H472" t="s">
        <v>203</v>
      </c>
      <c r="I472" t="s">
        <v>1984</v>
      </c>
      <c r="J472" t="s">
        <v>1985</v>
      </c>
      <c r="K472" t="s">
        <v>206</v>
      </c>
      <c r="L472">
        <v>2500000</v>
      </c>
      <c r="N472" t="s">
        <v>1986</v>
      </c>
      <c r="O472">
        <v>95</v>
      </c>
      <c r="P472" cm="1">
        <f t="array" ref="P472">_xlfn.XLOOKUP(D472, CPI!$A:A, CPI!$B:B)</f>
        <v>99.6</v>
      </c>
      <c r="Q472" s="9" t="str">
        <f>IF(M472="","",PRODUCT(M472,CPI!$B$112/P472))</f>
        <v/>
      </c>
    </row>
    <row r="473" spans="1:17">
      <c r="A473" t="s">
        <v>1987</v>
      </c>
      <c r="B473" t="s">
        <v>458</v>
      </c>
      <c r="C473" t="s">
        <v>52</v>
      </c>
      <c r="D473">
        <v>1983</v>
      </c>
      <c r="E473" t="s">
        <v>1988</v>
      </c>
      <c r="F473">
        <v>5</v>
      </c>
      <c r="G473">
        <v>275</v>
      </c>
      <c r="H473" t="s">
        <v>1989</v>
      </c>
      <c r="I473" t="s">
        <v>1989</v>
      </c>
      <c r="J473" t="s">
        <v>1989</v>
      </c>
      <c r="K473" t="s">
        <v>41</v>
      </c>
      <c r="L473">
        <v>3000</v>
      </c>
      <c r="N473" t="s">
        <v>1990</v>
      </c>
      <c r="O473">
        <v>80</v>
      </c>
      <c r="P473" cm="1">
        <f t="array" ref="P473">_xlfn.XLOOKUP(D473, CPI!$A:A, CPI!$B:B)</f>
        <v>99.6</v>
      </c>
      <c r="Q473" s="9" t="str">
        <f>IF(M473="","",PRODUCT(M473,CPI!$B$112/P473))</f>
        <v/>
      </c>
    </row>
    <row r="474" spans="1:17">
      <c r="A474" t="s">
        <v>1991</v>
      </c>
      <c r="B474" t="s">
        <v>458</v>
      </c>
      <c r="C474" t="s">
        <v>28</v>
      </c>
      <c r="D474">
        <v>1983</v>
      </c>
      <c r="E474" t="s">
        <v>1992</v>
      </c>
      <c r="F474">
        <v>6.7</v>
      </c>
      <c r="G474">
        <v>51</v>
      </c>
      <c r="H474" t="s">
        <v>1993</v>
      </c>
      <c r="I474" t="s">
        <v>1994</v>
      </c>
      <c r="J474" t="s">
        <v>1995</v>
      </c>
      <c r="K474" t="s">
        <v>33</v>
      </c>
      <c r="N474" t="s">
        <v>1996</v>
      </c>
      <c r="O474">
        <v>84</v>
      </c>
      <c r="P474" cm="1">
        <f t="array" ref="P474">_xlfn.XLOOKUP(D474, CPI!$A:A, CPI!$B:B)</f>
        <v>99.6</v>
      </c>
      <c r="Q474" s="9" t="str">
        <f>IF(M474="","",PRODUCT(M474,CPI!$B$112/P474))</f>
        <v/>
      </c>
    </row>
    <row r="475" spans="1:17">
      <c r="A475" t="s">
        <v>1997</v>
      </c>
      <c r="B475" t="s">
        <v>44</v>
      </c>
      <c r="C475" t="s">
        <v>28</v>
      </c>
      <c r="D475">
        <v>1983</v>
      </c>
      <c r="E475" t="s">
        <v>1574</v>
      </c>
      <c r="F475">
        <v>5.3</v>
      </c>
      <c r="G475">
        <v>313</v>
      </c>
      <c r="H475" t="s">
        <v>1998</v>
      </c>
      <c r="I475" t="s">
        <v>1999</v>
      </c>
      <c r="J475" t="s">
        <v>2000</v>
      </c>
      <c r="K475" t="s">
        <v>41</v>
      </c>
      <c r="M475">
        <v>6666725</v>
      </c>
      <c r="N475" t="s">
        <v>2001</v>
      </c>
      <c r="O475">
        <v>94</v>
      </c>
      <c r="P475" cm="1">
        <f t="array" ref="P475">_xlfn.XLOOKUP(D475, CPI!$A:A, CPI!$B:B)</f>
        <v>99.6</v>
      </c>
      <c r="Q475" s="9">
        <f>IF(M475="","",PRODUCT(M475,CPI!$B$112/P475))</f>
        <v>20395091.440763053</v>
      </c>
    </row>
    <row r="476" spans="1:17">
      <c r="A476" t="s">
        <v>2002</v>
      </c>
      <c r="C476" t="s">
        <v>2003</v>
      </c>
      <c r="D476">
        <v>1983</v>
      </c>
      <c r="E476" t="s">
        <v>2004</v>
      </c>
      <c r="F476">
        <v>8.3000000000000007</v>
      </c>
      <c r="G476">
        <v>79</v>
      </c>
      <c r="H476" t="s">
        <v>2005</v>
      </c>
      <c r="I476" t="s">
        <v>2005</v>
      </c>
      <c r="K476" t="s">
        <v>206</v>
      </c>
      <c r="L476">
        <v>323562</v>
      </c>
      <c r="N476" t="s">
        <v>2006</v>
      </c>
      <c r="O476">
        <v>55</v>
      </c>
      <c r="P476" cm="1">
        <f t="array" ref="P476">_xlfn.XLOOKUP(D476, CPI!$A:A, CPI!$B:B)</f>
        <v>99.6</v>
      </c>
      <c r="Q476" s="9" t="str">
        <f>IF(M476="","",PRODUCT(M476,CPI!$B$112/P476))</f>
        <v/>
      </c>
    </row>
    <row r="477" spans="1:17">
      <c r="A477" t="s">
        <v>2007</v>
      </c>
      <c r="B477" t="s">
        <v>27</v>
      </c>
      <c r="C477" t="s">
        <v>45</v>
      </c>
      <c r="D477">
        <v>1984</v>
      </c>
      <c r="E477" t="s">
        <v>99</v>
      </c>
      <c r="F477">
        <v>8</v>
      </c>
      <c r="G477">
        <v>812000</v>
      </c>
      <c r="H477" t="s">
        <v>2008</v>
      </c>
      <c r="I477" t="s">
        <v>2008</v>
      </c>
      <c r="J477" t="s">
        <v>1009</v>
      </c>
      <c r="K477" t="s">
        <v>33</v>
      </c>
      <c r="L477">
        <v>6400000</v>
      </c>
      <c r="M477">
        <v>78371200</v>
      </c>
      <c r="N477" t="s">
        <v>541</v>
      </c>
      <c r="O477">
        <v>107</v>
      </c>
      <c r="P477" cm="1">
        <f t="array" ref="P477">_xlfn.XLOOKUP(D477, CPI!$A:A, CPI!$B:B)</f>
        <v>103.9</v>
      </c>
      <c r="Q477" s="9">
        <f>IF(M477="","",PRODUCT(M477,CPI!$B$112/P477))</f>
        <v>229833538.40230989</v>
      </c>
    </row>
    <row r="478" spans="1:17">
      <c r="A478" t="s">
        <v>2009</v>
      </c>
      <c r="B478" t="s">
        <v>2010</v>
      </c>
      <c r="C478" t="s">
        <v>45</v>
      </c>
      <c r="D478">
        <v>1984</v>
      </c>
      <c r="E478" t="s">
        <v>2011</v>
      </c>
      <c r="F478">
        <v>6.5</v>
      </c>
      <c r="G478">
        <v>132000</v>
      </c>
      <c r="H478" t="s">
        <v>2012</v>
      </c>
      <c r="I478" t="s">
        <v>2013</v>
      </c>
      <c r="J478" t="s">
        <v>2014</v>
      </c>
      <c r="K478" t="s">
        <v>41</v>
      </c>
      <c r="L478">
        <v>40000000</v>
      </c>
      <c r="M478">
        <v>30925690</v>
      </c>
      <c r="N478" t="s">
        <v>604</v>
      </c>
      <c r="O478">
        <v>137</v>
      </c>
      <c r="P478" cm="1">
        <f t="array" ref="P478">_xlfn.XLOOKUP(D478, CPI!$A:A, CPI!$B:B)</f>
        <v>103.9</v>
      </c>
      <c r="Q478" s="9">
        <f>IF(M478="","",PRODUCT(M478,CPI!$B$112/P478))</f>
        <v>90693529.769008651</v>
      </c>
    </row>
    <row r="479" spans="1:17">
      <c r="A479" t="s">
        <v>2015</v>
      </c>
      <c r="B479" t="s">
        <v>44</v>
      </c>
      <c r="C479" t="s">
        <v>45</v>
      </c>
      <c r="D479">
        <v>1984</v>
      </c>
      <c r="E479" t="s">
        <v>2016</v>
      </c>
      <c r="F479">
        <v>7.8</v>
      </c>
      <c r="G479">
        <v>365000</v>
      </c>
      <c r="H479" t="s">
        <v>555</v>
      </c>
      <c r="I479" t="s">
        <v>70</v>
      </c>
      <c r="J479" t="s">
        <v>557</v>
      </c>
      <c r="K479" t="s">
        <v>41</v>
      </c>
      <c r="L479">
        <v>30000000</v>
      </c>
      <c r="M479">
        <v>296187079</v>
      </c>
      <c r="N479" t="s">
        <v>42</v>
      </c>
      <c r="O479">
        <v>105</v>
      </c>
      <c r="P479" cm="1">
        <f t="array" ref="P479">_xlfn.XLOOKUP(D479, CPI!$A:A, CPI!$B:B)</f>
        <v>103.9</v>
      </c>
      <c r="Q479" s="9">
        <f>IF(M479="","",PRODUCT(M479,CPI!$B$112/P479))</f>
        <v>868606380.85948014</v>
      </c>
    </row>
    <row r="480" spans="1:17">
      <c r="A480" t="s">
        <v>2017</v>
      </c>
      <c r="B480" t="s">
        <v>44</v>
      </c>
      <c r="C480" t="s">
        <v>45</v>
      </c>
      <c r="D480">
        <v>1984</v>
      </c>
      <c r="E480" t="s">
        <v>2018</v>
      </c>
      <c r="F480">
        <v>7.3</v>
      </c>
      <c r="G480">
        <v>205000</v>
      </c>
      <c r="H480" t="s">
        <v>780</v>
      </c>
      <c r="I480" t="s">
        <v>2019</v>
      </c>
      <c r="J480" t="s">
        <v>2020</v>
      </c>
      <c r="K480" t="s">
        <v>41</v>
      </c>
      <c r="L480">
        <v>8000000</v>
      </c>
      <c r="M480">
        <v>91119319</v>
      </c>
      <c r="N480" t="s">
        <v>42</v>
      </c>
      <c r="O480">
        <v>126</v>
      </c>
      <c r="P480" cm="1">
        <f t="array" ref="P480">_xlfn.XLOOKUP(D480, CPI!$A:A, CPI!$B:B)</f>
        <v>103.9</v>
      </c>
      <c r="Q480" s="9">
        <f>IF(M480="","",PRODUCT(M480,CPI!$B$112/P480))</f>
        <v>267219023.0923965</v>
      </c>
    </row>
    <row r="481" spans="1:17">
      <c r="A481" t="s">
        <v>2021</v>
      </c>
      <c r="B481" t="s">
        <v>27</v>
      </c>
      <c r="C481" t="s">
        <v>115</v>
      </c>
      <c r="D481">
        <v>1984</v>
      </c>
      <c r="E481" t="s">
        <v>2022</v>
      </c>
      <c r="F481">
        <v>8.4</v>
      </c>
      <c r="G481">
        <v>321000</v>
      </c>
      <c r="H481" t="s">
        <v>2023</v>
      </c>
      <c r="I481" t="s">
        <v>2024</v>
      </c>
      <c r="J481" t="s">
        <v>78</v>
      </c>
      <c r="K481" t="s">
        <v>317</v>
      </c>
      <c r="L481">
        <v>30000000</v>
      </c>
      <c r="M481">
        <v>5473212</v>
      </c>
      <c r="N481" t="s">
        <v>511</v>
      </c>
      <c r="O481">
        <v>229</v>
      </c>
      <c r="P481" cm="1">
        <f t="array" ref="P481">_xlfn.XLOOKUP(D481, CPI!$A:A, CPI!$B:B)</f>
        <v>103.9</v>
      </c>
      <c r="Q481" s="9">
        <f>IF(M481="","",PRODUCT(M481,CPI!$B$112/P481))</f>
        <v>16050892.169393646</v>
      </c>
    </row>
    <row r="482" spans="1:17">
      <c r="A482" t="s">
        <v>2025</v>
      </c>
      <c r="B482" t="s">
        <v>27</v>
      </c>
      <c r="C482" t="s">
        <v>52</v>
      </c>
      <c r="D482">
        <v>1984</v>
      </c>
      <c r="E482" t="s">
        <v>2026</v>
      </c>
      <c r="F482">
        <v>6.7</v>
      </c>
      <c r="G482">
        <v>118000</v>
      </c>
      <c r="H482" t="s">
        <v>2027</v>
      </c>
      <c r="I482" t="s">
        <v>2028</v>
      </c>
      <c r="J482" t="s">
        <v>1139</v>
      </c>
      <c r="K482" t="s">
        <v>41</v>
      </c>
      <c r="L482">
        <v>4500000</v>
      </c>
      <c r="M482">
        <v>81198894</v>
      </c>
      <c r="N482" t="s">
        <v>511</v>
      </c>
      <c r="O482">
        <v>96</v>
      </c>
      <c r="P482" cm="1">
        <f t="array" ref="P482">_xlfn.XLOOKUP(D482, CPI!$A:A, CPI!$B:B)</f>
        <v>103.9</v>
      </c>
      <c r="Q482" s="9">
        <f>IF(M482="","",PRODUCT(M482,CPI!$B$112/P482))</f>
        <v>238126111.66313758</v>
      </c>
    </row>
    <row r="483" spans="1:17">
      <c r="A483" t="s">
        <v>2029</v>
      </c>
      <c r="B483" t="s">
        <v>44</v>
      </c>
      <c r="C483" t="s">
        <v>45</v>
      </c>
      <c r="D483">
        <v>1984</v>
      </c>
      <c r="E483" t="s">
        <v>2030</v>
      </c>
      <c r="F483">
        <v>7.5</v>
      </c>
      <c r="G483">
        <v>459000</v>
      </c>
      <c r="H483" t="s">
        <v>506</v>
      </c>
      <c r="I483" t="s">
        <v>2031</v>
      </c>
      <c r="J483" t="s">
        <v>508</v>
      </c>
      <c r="K483" t="s">
        <v>41</v>
      </c>
      <c r="L483">
        <v>28000000</v>
      </c>
      <c r="M483">
        <v>333107271</v>
      </c>
      <c r="N483" t="s">
        <v>55</v>
      </c>
      <c r="O483">
        <v>118</v>
      </c>
      <c r="P483" cm="1">
        <f t="array" ref="P483">_xlfn.XLOOKUP(D483, CPI!$A:A, CPI!$B:B)</f>
        <v>103.9</v>
      </c>
      <c r="Q483" s="9">
        <f>IF(M483="","",PRODUCT(M483,CPI!$B$112/P483))</f>
        <v>976879552.20115483</v>
      </c>
    </row>
    <row r="484" spans="1:17">
      <c r="A484" t="s">
        <v>2032</v>
      </c>
      <c r="B484" t="s">
        <v>27</v>
      </c>
      <c r="C484" t="s">
        <v>115</v>
      </c>
      <c r="D484">
        <v>1984</v>
      </c>
      <c r="E484" t="s">
        <v>99</v>
      </c>
      <c r="F484">
        <v>6.8</v>
      </c>
      <c r="G484">
        <v>30000</v>
      </c>
      <c r="H484" t="s">
        <v>116</v>
      </c>
      <c r="I484" t="s">
        <v>2033</v>
      </c>
      <c r="J484" t="s">
        <v>737</v>
      </c>
      <c r="K484" t="s">
        <v>41</v>
      </c>
      <c r="L484">
        <v>10000000</v>
      </c>
      <c r="M484">
        <v>8801940</v>
      </c>
      <c r="N484" t="s">
        <v>42</v>
      </c>
      <c r="O484">
        <v>114</v>
      </c>
      <c r="P484" cm="1">
        <f t="array" ref="P484">_xlfn.XLOOKUP(D484, CPI!$A:A, CPI!$B:B)</f>
        <v>103.9</v>
      </c>
      <c r="Q484" s="9">
        <f>IF(M484="","",PRODUCT(M484,CPI!$B$112/P484))</f>
        <v>25812811.530317608</v>
      </c>
    </row>
    <row r="485" spans="1:17">
      <c r="A485" t="s">
        <v>2034</v>
      </c>
      <c r="B485" t="s">
        <v>27</v>
      </c>
      <c r="C485" t="s">
        <v>63</v>
      </c>
      <c r="D485">
        <v>1984</v>
      </c>
      <c r="E485" t="s">
        <v>2035</v>
      </c>
      <c r="F485">
        <v>7.5</v>
      </c>
      <c r="G485">
        <v>212000</v>
      </c>
      <c r="H485" t="s">
        <v>706</v>
      </c>
      <c r="I485" t="s">
        <v>706</v>
      </c>
      <c r="J485" t="s">
        <v>2036</v>
      </c>
      <c r="K485" t="s">
        <v>41</v>
      </c>
      <c r="L485">
        <v>1800000</v>
      </c>
      <c r="M485">
        <v>25507137</v>
      </c>
      <c r="N485" t="s">
        <v>2037</v>
      </c>
      <c r="O485">
        <v>91</v>
      </c>
      <c r="P485" cm="1">
        <f t="array" ref="P485">_xlfn.XLOOKUP(D485, CPI!$A:A, CPI!$B:B)</f>
        <v>103.9</v>
      </c>
      <c r="Q485" s="9">
        <f>IF(M485="","",PRODUCT(M485,CPI!$B$112/P485))</f>
        <v>74802932.087584198</v>
      </c>
    </row>
    <row r="486" spans="1:17">
      <c r="A486" t="s">
        <v>2038</v>
      </c>
      <c r="B486" t="s">
        <v>44</v>
      </c>
      <c r="C486" t="s">
        <v>74</v>
      </c>
      <c r="D486">
        <v>1984</v>
      </c>
      <c r="E486" t="s">
        <v>2039</v>
      </c>
      <c r="F486">
        <v>8.3000000000000007</v>
      </c>
      <c r="G486">
        <v>377000</v>
      </c>
      <c r="H486" t="s">
        <v>701</v>
      </c>
      <c r="I486" t="s">
        <v>2040</v>
      </c>
      <c r="J486" t="s">
        <v>2041</v>
      </c>
      <c r="K486" t="s">
        <v>41</v>
      </c>
      <c r="L486">
        <v>18000000</v>
      </c>
      <c r="M486">
        <v>52066791</v>
      </c>
      <c r="N486" t="s">
        <v>2042</v>
      </c>
      <c r="O486">
        <v>160</v>
      </c>
      <c r="P486" cm="1">
        <f t="array" ref="P486">_xlfn.XLOOKUP(D486, CPI!$A:A, CPI!$B:B)</f>
        <v>103.9</v>
      </c>
      <c r="Q486" s="9">
        <f>IF(M486="","",PRODUCT(M486,CPI!$B$112/P486))</f>
        <v>152692504.50144368</v>
      </c>
    </row>
    <row r="487" spans="1:17">
      <c r="A487" t="s">
        <v>2043</v>
      </c>
      <c r="B487" t="s">
        <v>27</v>
      </c>
      <c r="C487" t="s">
        <v>45</v>
      </c>
      <c r="D487">
        <v>1984</v>
      </c>
      <c r="E487" t="s">
        <v>2044</v>
      </c>
      <c r="F487">
        <v>7.3</v>
      </c>
      <c r="G487">
        <v>171000</v>
      </c>
      <c r="H487" t="s">
        <v>2045</v>
      </c>
      <c r="I487" t="s">
        <v>2046</v>
      </c>
      <c r="J487" t="s">
        <v>1496</v>
      </c>
      <c r="K487" t="s">
        <v>41</v>
      </c>
      <c r="L487">
        <v>14000000</v>
      </c>
      <c r="M487">
        <v>316360478</v>
      </c>
      <c r="N487" t="s">
        <v>55</v>
      </c>
      <c r="O487">
        <v>105</v>
      </c>
      <c r="P487" cm="1">
        <f t="array" ref="P487">_xlfn.XLOOKUP(D487, CPI!$A:A, CPI!$B:B)</f>
        <v>103.9</v>
      </c>
      <c r="Q487" s="9">
        <f>IF(M487="","",PRODUCT(M487,CPI!$B$112/P487))</f>
        <v>927767446.06929731</v>
      </c>
    </row>
    <row r="488" spans="1:17">
      <c r="A488" t="s">
        <v>2047</v>
      </c>
      <c r="B488" t="s">
        <v>2010</v>
      </c>
      <c r="C488" t="s">
        <v>45</v>
      </c>
      <c r="D488">
        <v>1984</v>
      </c>
      <c r="E488" t="s">
        <v>2048</v>
      </c>
      <c r="F488">
        <v>6.4</v>
      </c>
      <c r="G488">
        <v>53000</v>
      </c>
      <c r="H488" t="s">
        <v>1007</v>
      </c>
      <c r="I488" t="s">
        <v>2049</v>
      </c>
      <c r="J488" t="s">
        <v>2050</v>
      </c>
      <c r="K488" t="s">
        <v>41</v>
      </c>
      <c r="L488">
        <v>17000000</v>
      </c>
      <c r="M488">
        <v>38376497</v>
      </c>
      <c r="N488" t="s">
        <v>91</v>
      </c>
      <c r="O488">
        <v>114</v>
      </c>
      <c r="P488" cm="1">
        <f t="array" ref="P488">_xlfn.XLOOKUP(D488, CPI!$A:A, CPI!$B:B)</f>
        <v>103.9</v>
      </c>
      <c r="Q488" s="9">
        <f>IF(M488="","",PRODUCT(M488,CPI!$B$112/P488))</f>
        <v>112543971.4716073</v>
      </c>
    </row>
    <row r="489" spans="1:17">
      <c r="A489" t="s">
        <v>2051</v>
      </c>
      <c r="B489" t="s">
        <v>44</v>
      </c>
      <c r="C489" t="s">
        <v>36</v>
      </c>
      <c r="D489">
        <v>1984</v>
      </c>
      <c r="E489" t="s">
        <v>2052</v>
      </c>
      <c r="F489">
        <v>7.4</v>
      </c>
      <c r="G489">
        <v>135000</v>
      </c>
      <c r="H489" t="s">
        <v>550</v>
      </c>
      <c r="I489" t="s">
        <v>550</v>
      </c>
      <c r="J489" t="s">
        <v>2053</v>
      </c>
      <c r="K489" t="s">
        <v>148</v>
      </c>
      <c r="L489">
        <v>27000000</v>
      </c>
      <c r="M489">
        <v>20251411</v>
      </c>
      <c r="N489" t="s">
        <v>2054</v>
      </c>
      <c r="O489">
        <v>102</v>
      </c>
      <c r="P489" cm="1">
        <f t="array" ref="P489">_xlfn.XLOOKUP(D489, CPI!$A:A, CPI!$B:B)</f>
        <v>103.9</v>
      </c>
      <c r="Q489" s="9">
        <f>IF(M489="","",PRODUCT(M489,CPI!$B$112/P489))</f>
        <v>59389845.348411925</v>
      </c>
    </row>
    <row r="490" spans="1:17">
      <c r="A490" t="s">
        <v>2055</v>
      </c>
      <c r="B490" t="s">
        <v>44</v>
      </c>
      <c r="C490" t="s">
        <v>28</v>
      </c>
      <c r="D490">
        <v>1984</v>
      </c>
      <c r="E490" t="s">
        <v>1524</v>
      </c>
      <c r="F490">
        <v>6.6</v>
      </c>
      <c r="G490">
        <v>73000</v>
      </c>
      <c r="H490" t="s">
        <v>860</v>
      </c>
      <c r="I490" t="s">
        <v>2056</v>
      </c>
      <c r="J490" t="s">
        <v>2057</v>
      </c>
      <c r="K490" t="s">
        <v>41</v>
      </c>
      <c r="L490">
        <v>8200000</v>
      </c>
      <c r="M490">
        <v>80039064</v>
      </c>
      <c r="N490" t="s">
        <v>55</v>
      </c>
      <c r="O490">
        <v>107</v>
      </c>
      <c r="P490" cm="1">
        <f t="array" ref="P490">_xlfn.XLOOKUP(D490, CPI!$A:A, CPI!$B:B)</f>
        <v>103.9</v>
      </c>
      <c r="Q490" s="9">
        <f>IF(M490="","",PRODUCT(M490,CPI!$B$112/P490))</f>
        <v>234724762.27911448</v>
      </c>
    </row>
    <row r="491" spans="1:17">
      <c r="A491" t="s">
        <v>2058</v>
      </c>
      <c r="B491" t="s">
        <v>27</v>
      </c>
      <c r="C491" t="s">
        <v>52</v>
      </c>
      <c r="D491">
        <v>1984</v>
      </c>
      <c r="E491" t="s">
        <v>2048</v>
      </c>
      <c r="F491">
        <v>6.6</v>
      </c>
      <c r="G491">
        <v>50000</v>
      </c>
      <c r="H491" t="s">
        <v>1852</v>
      </c>
      <c r="I491" t="s">
        <v>2059</v>
      </c>
      <c r="J491" t="s">
        <v>2060</v>
      </c>
      <c r="K491" t="s">
        <v>41</v>
      </c>
      <c r="L491">
        <v>8000000</v>
      </c>
      <c r="M491">
        <v>40874452</v>
      </c>
      <c r="N491" t="s">
        <v>191</v>
      </c>
      <c r="O491">
        <v>90</v>
      </c>
      <c r="P491" cm="1">
        <f t="array" ref="P491">_xlfn.XLOOKUP(D491, CPI!$A:A, CPI!$B:B)</f>
        <v>103.9</v>
      </c>
      <c r="Q491" s="9">
        <f>IF(M491="","",PRODUCT(M491,CPI!$B$112/P491))</f>
        <v>119869543.06448506</v>
      </c>
    </row>
    <row r="492" spans="1:17">
      <c r="A492" t="s">
        <v>2061</v>
      </c>
      <c r="B492" t="s">
        <v>44</v>
      </c>
      <c r="C492" t="s">
        <v>52</v>
      </c>
      <c r="D492">
        <v>1984</v>
      </c>
      <c r="E492" t="s">
        <v>2016</v>
      </c>
      <c r="F492">
        <v>7.3</v>
      </c>
      <c r="G492">
        <v>204000</v>
      </c>
      <c r="H492" t="s">
        <v>661</v>
      </c>
      <c r="I492" t="s">
        <v>2062</v>
      </c>
      <c r="J492" t="s">
        <v>2063</v>
      </c>
      <c r="K492" t="s">
        <v>41</v>
      </c>
      <c r="L492">
        <v>11000000</v>
      </c>
      <c r="M492">
        <v>153633143</v>
      </c>
      <c r="N492" t="s">
        <v>34</v>
      </c>
      <c r="O492">
        <v>106</v>
      </c>
      <c r="P492" cm="1">
        <f t="array" ref="P492">_xlfn.XLOOKUP(D492, CPI!$A:A, CPI!$B:B)</f>
        <v>103.9</v>
      </c>
      <c r="Q492" s="9">
        <f>IF(M492="","",PRODUCT(M492,CPI!$B$112/P492))</f>
        <v>450548784.13955718</v>
      </c>
    </row>
    <row r="493" spans="1:17">
      <c r="A493" t="s">
        <v>2064</v>
      </c>
      <c r="B493" t="s">
        <v>44</v>
      </c>
      <c r="C493" t="s">
        <v>45</v>
      </c>
      <c r="D493">
        <v>1984</v>
      </c>
      <c r="E493" t="s">
        <v>2065</v>
      </c>
      <c r="F493">
        <v>6.9</v>
      </c>
      <c r="G493">
        <v>86000</v>
      </c>
      <c r="H493" t="s">
        <v>2066</v>
      </c>
      <c r="I493" t="s">
        <v>2067</v>
      </c>
      <c r="J493" t="s">
        <v>1830</v>
      </c>
      <c r="K493" t="s">
        <v>1205</v>
      </c>
      <c r="L493">
        <v>10000000</v>
      </c>
      <c r="M493">
        <v>86572238</v>
      </c>
      <c r="N493" t="s">
        <v>191</v>
      </c>
      <c r="O493">
        <v>106</v>
      </c>
      <c r="P493" cm="1">
        <f t="array" ref="P493">_xlfn.XLOOKUP(D493, CPI!$A:A, CPI!$B:B)</f>
        <v>103.9</v>
      </c>
      <c r="Q493" s="9">
        <f>IF(M493="","",PRODUCT(M493,CPI!$B$112/P493))</f>
        <v>253884128.18671796</v>
      </c>
    </row>
    <row r="494" spans="1:17">
      <c r="A494" t="s">
        <v>2068</v>
      </c>
      <c r="B494" t="s">
        <v>44</v>
      </c>
      <c r="C494" t="s">
        <v>45</v>
      </c>
      <c r="D494">
        <v>1984</v>
      </c>
      <c r="E494" t="s">
        <v>2022</v>
      </c>
      <c r="F494">
        <v>6.7</v>
      </c>
      <c r="G494">
        <v>19000</v>
      </c>
      <c r="H494" t="s">
        <v>88</v>
      </c>
      <c r="I494" t="s">
        <v>88</v>
      </c>
      <c r="J494" t="s">
        <v>2069</v>
      </c>
      <c r="K494" t="s">
        <v>41</v>
      </c>
      <c r="L494">
        <v>14500000</v>
      </c>
      <c r="M494">
        <v>8089290</v>
      </c>
      <c r="N494" t="s">
        <v>72</v>
      </c>
      <c r="O494">
        <v>93</v>
      </c>
      <c r="P494" cm="1">
        <f t="array" ref="P494">_xlfn.XLOOKUP(D494, CPI!$A:A, CPI!$B:B)</f>
        <v>103.9</v>
      </c>
      <c r="Q494" s="9">
        <f>IF(M494="","",PRODUCT(M494,CPI!$B$112/P494))</f>
        <v>23722874.523580361</v>
      </c>
    </row>
    <row r="495" spans="1:17">
      <c r="A495" t="s">
        <v>2070</v>
      </c>
      <c r="B495" t="s">
        <v>44</v>
      </c>
      <c r="C495" t="s">
        <v>52</v>
      </c>
      <c r="D495">
        <v>1984</v>
      </c>
      <c r="E495" t="s">
        <v>2071</v>
      </c>
      <c r="F495">
        <v>7</v>
      </c>
      <c r="G495">
        <v>108000</v>
      </c>
      <c r="H495" t="s">
        <v>1320</v>
      </c>
      <c r="I495" t="s">
        <v>1320</v>
      </c>
      <c r="J495" t="s">
        <v>2072</v>
      </c>
      <c r="K495" t="s">
        <v>41</v>
      </c>
      <c r="L495">
        <v>6500000</v>
      </c>
      <c r="M495">
        <v>23686027</v>
      </c>
      <c r="N495" t="s">
        <v>72</v>
      </c>
      <c r="O495">
        <v>93</v>
      </c>
      <c r="P495" cm="1">
        <f t="array" ref="P495">_xlfn.XLOOKUP(D495, CPI!$A:A, CPI!$B:B)</f>
        <v>103.9</v>
      </c>
      <c r="Q495" s="9">
        <f>IF(M495="","",PRODUCT(M495,CPI!$B$112/P495))</f>
        <v>69462294.7728585</v>
      </c>
    </row>
    <row r="496" spans="1:17">
      <c r="A496" t="s">
        <v>2073</v>
      </c>
      <c r="B496" t="s">
        <v>27</v>
      </c>
      <c r="C496" t="s">
        <v>28</v>
      </c>
      <c r="D496">
        <v>1984</v>
      </c>
      <c r="E496" t="s">
        <v>2074</v>
      </c>
      <c r="F496">
        <v>8.1</v>
      </c>
      <c r="G496">
        <v>96000</v>
      </c>
      <c r="H496" t="s">
        <v>1342</v>
      </c>
      <c r="I496" t="s">
        <v>2075</v>
      </c>
      <c r="J496" t="s">
        <v>2076</v>
      </c>
      <c r="K496" t="s">
        <v>148</v>
      </c>
      <c r="M496">
        <v>2207548</v>
      </c>
      <c r="N496" t="s">
        <v>2077</v>
      </c>
      <c r="O496">
        <v>145</v>
      </c>
      <c r="P496" cm="1">
        <f t="array" ref="P496">_xlfn.XLOOKUP(D496, CPI!$A:A, CPI!$B:B)</f>
        <v>103.9</v>
      </c>
      <c r="Q496" s="9">
        <f>IF(M496="","",PRODUCT(M496,CPI!$B$112/P496))</f>
        <v>6473916.0307988441</v>
      </c>
    </row>
    <row r="497" spans="1:17">
      <c r="A497" t="s">
        <v>2078</v>
      </c>
      <c r="B497" t="s">
        <v>27</v>
      </c>
      <c r="C497" t="s">
        <v>52</v>
      </c>
      <c r="D497">
        <v>1984</v>
      </c>
      <c r="E497" t="s">
        <v>1710</v>
      </c>
      <c r="F497">
        <v>7.9</v>
      </c>
      <c r="G497">
        <v>132000</v>
      </c>
      <c r="H497" t="s">
        <v>2079</v>
      </c>
      <c r="I497" t="s">
        <v>2080</v>
      </c>
      <c r="J497" t="s">
        <v>2079</v>
      </c>
      <c r="K497" t="s">
        <v>41</v>
      </c>
      <c r="L497">
        <v>2500000</v>
      </c>
      <c r="M497">
        <v>4736202</v>
      </c>
      <c r="N497" t="s">
        <v>2081</v>
      </c>
      <c r="O497">
        <v>82</v>
      </c>
      <c r="P497" cm="1">
        <f t="array" ref="P497">_xlfn.XLOOKUP(D497, CPI!$A:A, CPI!$B:B)</f>
        <v>103.9</v>
      </c>
      <c r="Q497" s="9">
        <f>IF(M497="","",PRODUCT(M497,CPI!$B$112/P497))</f>
        <v>13889516.356111644</v>
      </c>
    </row>
    <row r="498" spans="1:17">
      <c r="A498">
        <v>1984</v>
      </c>
      <c r="B498" t="s">
        <v>27</v>
      </c>
      <c r="C498" t="s">
        <v>28</v>
      </c>
      <c r="D498">
        <v>1984</v>
      </c>
      <c r="E498" t="s">
        <v>2082</v>
      </c>
      <c r="F498">
        <v>7.1</v>
      </c>
      <c r="G498">
        <v>68000</v>
      </c>
      <c r="H498" t="s">
        <v>2083</v>
      </c>
      <c r="I498" t="s">
        <v>2083</v>
      </c>
      <c r="J498" t="s">
        <v>1364</v>
      </c>
      <c r="K498" t="s">
        <v>33</v>
      </c>
      <c r="M498">
        <v>8430492</v>
      </c>
      <c r="N498" t="s">
        <v>2084</v>
      </c>
      <c r="O498">
        <v>113</v>
      </c>
      <c r="P498" cm="1">
        <f t="array" ref="P498">_xlfn.XLOOKUP(D498, CPI!$A:A, CPI!$B:B)</f>
        <v>103.9</v>
      </c>
      <c r="Q498" s="9">
        <f>IF(M498="","",PRODUCT(M498,CPI!$B$112/P498))</f>
        <v>24723492.900866214</v>
      </c>
    </row>
    <row r="499" spans="1:17">
      <c r="A499" t="s">
        <v>2085</v>
      </c>
      <c r="B499" t="s">
        <v>44</v>
      </c>
      <c r="C499" t="s">
        <v>52</v>
      </c>
      <c r="D499">
        <v>1984</v>
      </c>
      <c r="E499" t="s">
        <v>2016</v>
      </c>
      <c r="F499">
        <v>7.2</v>
      </c>
      <c r="G499">
        <v>62000</v>
      </c>
      <c r="H499" t="s">
        <v>53</v>
      </c>
      <c r="I499" t="s">
        <v>53</v>
      </c>
      <c r="J499" t="s">
        <v>2086</v>
      </c>
      <c r="K499" t="s">
        <v>33</v>
      </c>
      <c r="L499">
        <v>9000000</v>
      </c>
      <c r="M499">
        <v>20458340</v>
      </c>
      <c r="N499" t="s">
        <v>2087</v>
      </c>
      <c r="O499">
        <v>90</v>
      </c>
      <c r="P499" cm="1">
        <f t="array" ref="P499">_xlfn.XLOOKUP(D499, CPI!$A:A, CPI!$B:B)</f>
        <v>103.9</v>
      </c>
      <c r="Q499" s="9">
        <f>IF(M499="","",PRODUCT(M499,CPI!$B$112/P499))</f>
        <v>59996691.029836372</v>
      </c>
    </row>
    <row r="500" spans="1:17">
      <c r="A500" t="s">
        <v>2088</v>
      </c>
      <c r="B500" t="s">
        <v>44</v>
      </c>
      <c r="C500" t="s">
        <v>45</v>
      </c>
      <c r="D500">
        <v>1984</v>
      </c>
      <c r="E500" t="s">
        <v>2089</v>
      </c>
      <c r="F500">
        <v>5.9</v>
      </c>
      <c r="G500">
        <v>77000</v>
      </c>
      <c r="H500" t="s">
        <v>238</v>
      </c>
      <c r="I500" t="s">
        <v>1008</v>
      </c>
      <c r="J500" t="s">
        <v>1009</v>
      </c>
      <c r="K500" t="s">
        <v>41</v>
      </c>
      <c r="L500">
        <v>18000000</v>
      </c>
      <c r="M500">
        <v>31042035</v>
      </c>
      <c r="N500" t="s">
        <v>604</v>
      </c>
      <c r="O500">
        <v>103</v>
      </c>
      <c r="P500" cm="1">
        <f t="array" ref="P500">_xlfn.XLOOKUP(D500, CPI!$A:A, CPI!$B:B)</f>
        <v>103.9</v>
      </c>
      <c r="Q500" s="9">
        <f>IF(M500="","",PRODUCT(M500,CPI!$B$112/P500))</f>
        <v>91034726.318575546</v>
      </c>
    </row>
    <row r="501" spans="1:17">
      <c r="A501" t="s">
        <v>2090</v>
      </c>
      <c r="B501" t="s">
        <v>27</v>
      </c>
      <c r="C501" t="s">
        <v>63</v>
      </c>
      <c r="D501">
        <v>1984</v>
      </c>
      <c r="E501" t="s">
        <v>2091</v>
      </c>
      <c r="F501">
        <v>5.6</v>
      </c>
      <c r="G501">
        <v>49000</v>
      </c>
      <c r="H501" t="s">
        <v>2092</v>
      </c>
      <c r="I501" t="s">
        <v>31</v>
      </c>
      <c r="J501" t="s">
        <v>2093</v>
      </c>
      <c r="K501" t="s">
        <v>41</v>
      </c>
      <c r="L501">
        <v>800000</v>
      </c>
      <c r="M501">
        <v>14568989</v>
      </c>
      <c r="N501" t="s">
        <v>2094</v>
      </c>
      <c r="O501">
        <v>92</v>
      </c>
      <c r="P501" cm="1">
        <f t="array" ref="P501">_xlfn.XLOOKUP(D501, CPI!$A:A, CPI!$B:B)</f>
        <v>103.9</v>
      </c>
      <c r="Q501" s="9">
        <f>IF(M501="","",PRODUCT(M501,CPI!$B$112/P501))</f>
        <v>42725418.174205959</v>
      </c>
    </row>
    <row r="502" spans="1:17">
      <c r="A502" t="s">
        <v>2095</v>
      </c>
      <c r="B502" t="s">
        <v>44</v>
      </c>
      <c r="C502" t="s">
        <v>45</v>
      </c>
      <c r="D502">
        <v>1984</v>
      </c>
      <c r="E502" t="s">
        <v>2096</v>
      </c>
      <c r="F502">
        <v>6.8</v>
      </c>
      <c r="G502">
        <v>39000</v>
      </c>
      <c r="H502" t="s">
        <v>2097</v>
      </c>
      <c r="I502" t="s">
        <v>2098</v>
      </c>
      <c r="J502" t="s">
        <v>2099</v>
      </c>
      <c r="K502" t="s">
        <v>41</v>
      </c>
      <c r="L502">
        <v>15000000</v>
      </c>
      <c r="M502">
        <v>28733290</v>
      </c>
      <c r="N502" t="s">
        <v>149</v>
      </c>
      <c r="O502">
        <v>101</v>
      </c>
      <c r="P502" cm="1">
        <f t="array" ref="P502">_xlfn.XLOOKUP(D502, CPI!$A:A, CPI!$B:B)</f>
        <v>103.9</v>
      </c>
      <c r="Q502" s="9">
        <f>IF(M502="","",PRODUCT(M502,CPI!$B$112/P502))</f>
        <v>84264037.17998074</v>
      </c>
    </row>
    <row r="503" spans="1:17">
      <c r="A503" t="s">
        <v>2100</v>
      </c>
      <c r="B503" t="s">
        <v>44</v>
      </c>
      <c r="C503" t="s">
        <v>52</v>
      </c>
      <c r="D503">
        <v>1984</v>
      </c>
      <c r="E503" t="s">
        <v>2091</v>
      </c>
      <c r="F503">
        <v>6.3</v>
      </c>
      <c r="G503">
        <v>71000</v>
      </c>
      <c r="H503" t="s">
        <v>1145</v>
      </c>
      <c r="I503" t="s">
        <v>2101</v>
      </c>
      <c r="J503" t="s">
        <v>2102</v>
      </c>
      <c r="K503" t="s">
        <v>41</v>
      </c>
      <c r="L503">
        <v>8000000</v>
      </c>
      <c r="M503">
        <v>69821334</v>
      </c>
      <c r="N503" t="s">
        <v>2103</v>
      </c>
      <c r="O503">
        <v>111</v>
      </c>
      <c r="P503" cm="1">
        <f t="array" ref="P503">_xlfn.XLOOKUP(D503, CPI!$A:A, CPI!$B:B)</f>
        <v>103.9</v>
      </c>
      <c r="Q503" s="9">
        <f>IF(M503="","",PRODUCT(M503,CPI!$B$112/P503))</f>
        <v>204759966.02309909</v>
      </c>
    </row>
    <row r="504" spans="1:17">
      <c r="A504" t="s">
        <v>2104</v>
      </c>
      <c r="B504" t="s">
        <v>27</v>
      </c>
      <c r="C504" t="s">
        <v>115</v>
      </c>
      <c r="D504">
        <v>1984</v>
      </c>
      <c r="E504" t="s">
        <v>1786</v>
      </c>
      <c r="F504">
        <v>7.6</v>
      </c>
      <c r="G504">
        <v>91000</v>
      </c>
      <c r="H504" t="s">
        <v>2105</v>
      </c>
      <c r="I504" t="s">
        <v>2105</v>
      </c>
      <c r="J504" t="s">
        <v>2106</v>
      </c>
      <c r="K504" t="s">
        <v>41</v>
      </c>
      <c r="L504">
        <v>1500000</v>
      </c>
      <c r="M504">
        <v>4228292</v>
      </c>
      <c r="N504" t="s">
        <v>2107</v>
      </c>
      <c r="O504">
        <v>99</v>
      </c>
      <c r="P504" cm="1">
        <f t="array" ref="P504">_xlfn.XLOOKUP(D504, CPI!$A:A, CPI!$B:B)</f>
        <v>103.9</v>
      </c>
      <c r="Q504" s="9">
        <f>IF(M504="","",PRODUCT(M504,CPI!$B$112/P504))</f>
        <v>12400005.509143405</v>
      </c>
    </row>
    <row r="505" spans="1:17">
      <c r="A505" t="s">
        <v>2108</v>
      </c>
      <c r="B505" t="s">
        <v>44</v>
      </c>
      <c r="C505" t="s">
        <v>28</v>
      </c>
      <c r="D505">
        <v>1984</v>
      </c>
      <c r="E505" t="s">
        <v>2109</v>
      </c>
      <c r="F505">
        <v>7.5</v>
      </c>
      <c r="G505">
        <v>46000</v>
      </c>
      <c r="H505" t="s">
        <v>1138</v>
      </c>
      <c r="I505" t="s">
        <v>2110</v>
      </c>
      <c r="J505" t="s">
        <v>111</v>
      </c>
      <c r="K505" t="s">
        <v>41</v>
      </c>
      <c r="L505">
        <v>28000000</v>
      </c>
      <c r="M505">
        <v>47951979</v>
      </c>
      <c r="N505" t="s">
        <v>2111</v>
      </c>
      <c r="O505">
        <v>138</v>
      </c>
      <c r="P505" cm="1">
        <f t="array" ref="P505">_xlfn.XLOOKUP(D505, CPI!$A:A, CPI!$B:B)</f>
        <v>103.9</v>
      </c>
      <c r="Q505" s="9">
        <f>IF(M505="","",PRODUCT(M505,CPI!$B$112/P505))</f>
        <v>140625293.56400383</v>
      </c>
    </row>
    <row r="506" spans="1:17">
      <c r="A506" t="s">
        <v>2112</v>
      </c>
      <c r="B506" t="s">
        <v>27</v>
      </c>
      <c r="C506" t="s">
        <v>52</v>
      </c>
      <c r="D506">
        <v>1984</v>
      </c>
      <c r="E506" t="s">
        <v>2089</v>
      </c>
      <c r="F506">
        <v>6.3</v>
      </c>
      <c r="G506">
        <v>36000</v>
      </c>
      <c r="H506" t="s">
        <v>2028</v>
      </c>
      <c r="I506" t="s">
        <v>2113</v>
      </c>
      <c r="J506" t="s">
        <v>2102</v>
      </c>
      <c r="K506" t="s">
        <v>41</v>
      </c>
      <c r="L506">
        <v>5000000</v>
      </c>
      <c r="M506">
        <v>38435947</v>
      </c>
      <c r="N506" t="s">
        <v>2114</v>
      </c>
      <c r="O506">
        <v>105</v>
      </c>
      <c r="P506" cm="1">
        <f t="array" ref="P506">_xlfn.XLOOKUP(D506, CPI!$A:A, CPI!$B:B)</f>
        <v>103.9</v>
      </c>
      <c r="Q506" s="9">
        <f>IF(M506="","",PRODUCT(M506,CPI!$B$112/P506))</f>
        <v>112718316.17805581</v>
      </c>
    </row>
    <row r="507" spans="1:17">
      <c r="A507" t="s">
        <v>2115</v>
      </c>
      <c r="C507" t="s">
        <v>401</v>
      </c>
      <c r="D507">
        <v>1984</v>
      </c>
      <c r="E507" t="s">
        <v>2116</v>
      </c>
      <c r="F507">
        <v>8.1</v>
      </c>
      <c r="G507">
        <v>157000</v>
      </c>
      <c r="H507" t="s">
        <v>2117</v>
      </c>
      <c r="I507" t="s">
        <v>2117</v>
      </c>
      <c r="J507" t="s">
        <v>2118</v>
      </c>
      <c r="K507" t="s">
        <v>2119</v>
      </c>
      <c r="L507">
        <v>1000000</v>
      </c>
      <c r="M507">
        <v>8736506</v>
      </c>
      <c r="N507" t="s">
        <v>2120</v>
      </c>
      <c r="O507">
        <v>117</v>
      </c>
      <c r="P507" cm="1">
        <f t="array" ref="P507">_xlfn.XLOOKUP(D507, CPI!$A:A, CPI!$B:B)</f>
        <v>103.9</v>
      </c>
      <c r="Q507" s="9">
        <f>IF(M507="","",PRODUCT(M507,CPI!$B$112/P507))</f>
        <v>25620917.980750717</v>
      </c>
    </row>
    <row r="508" spans="1:17">
      <c r="A508" t="s">
        <v>2121</v>
      </c>
      <c r="B508" t="s">
        <v>27</v>
      </c>
      <c r="C508" t="s">
        <v>63</v>
      </c>
      <c r="D508">
        <v>1984</v>
      </c>
      <c r="E508" t="s">
        <v>2122</v>
      </c>
      <c r="F508">
        <v>6</v>
      </c>
      <c r="G508">
        <v>47000</v>
      </c>
      <c r="H508" t="s">
        <v>2123</v>
      </c>
      <c r="I508" t="s">
        <v>66</v>
      </c>
      <c r="J508" t="s">
        <v>2124</v>
      </c>
      <c r="K508" t="s">
        <v>41</v>
      </c>
      <c r="L508">
        <v>2600000</v>
      </c>
      <c r="M508">
        <v>32980880</v>
      </c>
      <c r="N508" t="s">
        <v>55</v>
      </c>
      <c r="O508">
        <v>91</v>
      </c>
      <c r="P508" cm="1">
        <f t="array" ref="P508">_xlfn.XLOOKUP(D508, CPI!$A:A, CPI!$B:B)</f>
        <v>103.9</v>
      </c>
      <c r="Q508" s="9">
        <f>IF(M508="","",PRODUCT(M508,CPI!$B$112/P508))</f>
        <v>96720636.53512992</v>
      </c>
    </row>
    <row r="509" spans="1:17">
      <c r="A509" t="s">
        <v>2125</v>
      </c>
      <c r="B509" t="s">
        <v>27</v>
      </c>
      <c r="C509" t="s">
        <v>52</v>
      </c>
      <c r="D509">
        <v>1984</v>
      </c>
      <c r="E509" t="s">
        <v>2071</v>
      </c>
      <c r="F509">
        <v>4.9000000000000004</v>
      </c>
      <c r="G509">
        <v>3200</v>
      </c>
      <c r="H509" t="s">
        <v>2126</v>
      </c>
      <c r="I509" t="s">
        <v>2127</v>
      </c>
      <c r="J509" t="s">
        <v>2128</v>
      </c>
      <c r="K509" t="s">
        <v>41</v>
      </c>
      <c r="M509">
        <v>7121719</v>
      </c>
      <c r="N509" t="s">
        <v>2129</v>
      </c>
      <c r="O509">
        <v>88</v>
      </c>
      <c r="P509" cm="1">
        <f t="array" ref="P509">_xlfn.XLOOKUP(D509, CPI!$A:A, CPI!$B:B)</f>
        <v>103.9</v>
      </c>
      <c r="Q509" s="9">
        <f>IF(M509="","",PRODUCT(M509,CPI!$B$112/P509))</f>
        <v>20885349.175168429</v>
      </c>
    </row>
    <row r="510" spans="1:17">
      <c r="A510" t="s">
        <v>2130</v>
      </c>
      <c r="B510" t="s">
        <v>27</v>
      </c>
      <c r="C510" t="s">
        <v>45</v>
      </c>
      <c r="D510">
        <v>1984</v>
      </c>
      <c r="E510" t="s">
        <v>1710</v>
      </c>
      <c r="F510">
        <v>5.9</v>
      </c>
      <c r="G510">
        <v>11000</v>
      </c>
      <c r="H510" t="s">
        <v>1020</v>
      </c>
      <c r="I510" t="s">
        <v>2131</v>
      </c>
      <c r="J510" t="s">
        <v>2132</v>
      </c>
      <c r="K510" t="s">
        <v>41</v>
      </c>
      <c r="L510">
        <v>13000000</v>
      </c>
      <c r="M510">
        <v>21689062</v>
      </c>
      <c r="N510" t="s">
        <v>42</v>
      </c>
      <c r="O510">
        <v>128</v>
      </c>
      <c r="P510" cm="1">
        <f t="array" ref="P510">_xlfn.XLOOKUP(D510, CPI!$A:A, CPI!$B:B)</f>
        <v>103.9</v>
      </c>
      <c r="Q510" s="9">
        <f>IF(M510="","",PRODUCT(M510,CPI!$B$112/P510))</f>
        <v>63605940.24446582</v>
      </c>
    </row>
    <row r="511" spans="1:17">
      <c r="A511" t="s">
        <v>2133</v>
      </c>
      <c r="B511" t="s">
        <v>44</v>
      </c>
      <c r="C511" t="s">
        <v>45</v>
      </c>
      <c r="D511">
        <v>1984</v>
      </c>
      <c r="E511" t="s">
        <v>2134</v>
      </c>
      <c r="F511">
        <v>4.4000000000000004</v>
      </c>
      <c r="G511">
        <v>19000</v>
      </c>
      <c r="H511" t="s">
        <v>121</v>
      </c>
      <c r="I511" t="s">
        <v>1115</v>
      </c>
      <c r="J511" t="s">
        <v>2135</v>
      </c>
      <c r="K511" t="s">
        <v>33</v>
      </c>
      <c r="L511">
        <v>35000000</v>
      </c>
      <c r="M511">
        <v>14296438</v>
      </c>
      <c r="N511" t="s">
        <v>2136</v>
      </c>
      <c r="O511">
        <v>124</v>
      </c>
      <c r="P511" cm="1">
        <f t="array" ref="P511">_xlfn.XLOOKUP(D511, CPI!$A:A, CPI!$B:B)</f>
        <v>103.9</v>
      </c>
      <c r="Q511" s="9">
        <f>IF(M511="","",PRODUCT(M511,CPI!$B$112/P511))</f>
        <v>41926127.609239645</v>
      </c>
    </row>
    <row r="512" spans="1:17">
      <c r="A512" t="s">
        <v>2137</v>
      </c>
      <c r="B512" t="s">
        <v>44</v>
      </c>
      <c r="C512" t="s">
        <v>36</v>
      </c>
      <c r="D512">
        <v>1984</v>
      </c>
      <c r="E512" t="s">
        <v>2071</v>
      </c>
      <c r="F512">
        <v>7</v>
      </c>
      <c r="G512">
        <v>25000</v>
      </c>
      <c r="H512" t="s">
        <v>2138</v>
      </c>
      <c r="I512" t="s">
        <v>2139</v>
      </c>
      <c r="J512" t="s">
        <v>546</v>
      </c>
      <c r="K512" t="s">
        <v>33</v>
      </c>
      <c r="L512">
        <v>25000000</v>
      </c>
      <c r="M512">
        <v>8613462</v>
      </c>
      <c r="N512" t="s">
        <v>604</v>
      </c>
      <c r="O512">
        <v>132</v>
      </c>
      <c r="P512" cm="1">
        <f t="array" ref="P512">_xlfn.XLOOKUP(D512, CPI!$A:A, CPI!$B:B)</f>
        <v>103.9</v>
      </c>
      <c r="Q512" s="9">
        <f>IF(M512="","",PRODUCT(M512,CPI!$B$112/P512))</f>
        <v>25260075.759384021</v>
      </c>
    </row>
    <row r="513" spans="1:17">
      <c r="A513" t="s">
        <v>2140</v>
      </c>
      <c r="B513" t="s">
        <v>27</v>
      </c>
      <c r="C513" t="s">
        <v>45</v>
      </c>
      <c r="D513">
        <v>1984</v>
      </c>
      <c r="E513" t="s">
        <v>2109</v>
      </c>
      <c r="F513">
        <v>6.1</v>
      </c>
      <c r="G513">
        <v>30000</v>
      </c>
      <c r="H513" t="s">
        <v>2141</v>
      </c>
      <c r="I513" t="s">
        <v>31</v>
      </c>
      <c r="J513" t="s">
        <v>2142</v>
      </c>
      <c r="K513" t="s">
        <v>41</v>
      </c>
      <c r="L513">
        <v>15000000</v>
      </c>
      <c r="M513">
        <v>17080167</v>
      </c>
      <c r="N513" t="s">
        <v>604</v>
      </c>
      <c r="O513">
        <v>114</v>
      </c>
      <c r="P513" cm="1">
        <f t="array" ref="P513">_xlfn.XLOOKUP(D513, CPI!$A:A, CPI!$B:B)</f>
        <v>103.9</v>
      </c>
      <c r="Q513" s="9">
        <f>IF(M513="","",PRODUCT(M513,CPI!$B$112/P513))</f>
        <v>50089767.90086621</v>
      </c>
    </row>
    <row r="514" spans="1:17">
      <c r="A514" t="s">
        <v>2143</v>
      </c>
      <c r="B514" t="s">
        <v>27</v>
      </c>
      <c r="C514" t="s">
        <v>63</v>
      </c>
      <c r="D514">
        <v>1984</v>
      </c>
      <c r="E514" t="s">
        <v>2144</v>
      </c>
      <c r="F514">
        <v>5.6</v>
      </c>
      <c r="G514">
        <v>11000</v>
      </c>
      <c r="H514" t="s">
        <v>2145</v>
      </c>
      <c r="I514" t="s">
        <v>2146</v>
      </c>
      <c r="J514" t="s">
        <v>2147</v>
      </c>
      <c r="K514" t="s">
        <v>41</v>
      </c>
      <c r="L514">
        <v>1250000</v>
      </c>
      <c r="M514">
        <v>4654423</v>
      </c>
      <c r="N514" t="s">
        <v>2148</v>
      </c>
      <c r="O514">
        <v>88</v>
      </c>
      <c r="P514" cm="1">
        <f t="array" ref="P514">_xlfn.XLOOKUP(D514, CPI!$A:A, CPI!$B:B)</f>
        <v>103.9</v>
      </c>
      <c r="Q514" s="9">
        <f>IF(M514="","",PRODUCT(M514,CPI!$B$112/P514))</f>
        <v>13649689.009624638</v>
      </c>
    </row>
    <row r="515" spans="1:17">
      <c r="A515" t="s">
        <v>2149</v>
      </c>
      <c r="B515" t="s">
        <v>2010</v>
      </c>
      <c r="C515" t="s">
        <v>52</v>
      </c>
      <c r="D515">
        <v>1984</v>
      </c>
      <c r="E515" t="s">
        <v>2150</v>
      </c>
      <c r="F515">
        <v>6</v>
      </c>
      <c r="G515">
        <v>15000</v>
      </c>
      <c r="H515" t="s">
        <v>143</v>
      </c>
      <c r="I515" t="s">
        <v>2151</v>
      </c>
      <c r="J515" t="s">
        <v>143</v>
      </c>
      <c r="K515" t="s">
        <v>41</v>
      </c>
      <c r="L515">
        <v>9000000</v>
      </c>
      <c r="M515">
        <v>25348610</v>
      </c>
      <c r="N515" t="s">
        <v>61</v>
      </c>
      <c r="O515">
        <v>87</v>
      </c>
      <c r="P515" cm="1">
        <f t="array" ref="P515">_xlfn.XLOOKUP(D515, CPI!$A:A, CPI!$B:B)</f>
        <v>103.9</v>
      </c>
      <c r="Q515" s="9">
        <f>IF(M515="","",PRODUCT(M515,CPI!$B$112/P515))</f>
        <v>74338031.443695858</v>
      </c>
    </row>
    <row r="516" spans="1:17">
      <c r="A516" t="s">
        <v>2152</v>
      </c>
      <c r="B516" t="s">
        <v>2010</v>
      </c>
      <c r="C516" t="s">
        <v>45</v>
      </c>
      <c r="D516">
        <v>1984</v>
      </c>
      <c r="E516" t="s">
        <v>2011</v>
      </c>
      <c r="F516">
        <v>5.9</v>
      </c>
      <c r="G516">
        <v>12000</v>
      </c>
      <c r="H516" t="s">
        <v>768</v>
      </c>
      <c r="I516" t="s">
        <v>768</v>
      </c>
      <c r="J516" t="s">
        <v>1730</v>
      </c>
      <c r="K516" t="s">
        <v>41</v>
      </c>
      <c r="M516">
        <v>6770587</v>
      </c>
      <c r="N516" t="s">
        <v>2111</v>
      </c>
      <c r="O516">
        <v>99</v>
      </c>
      <c r="P516" cm="1">
        <f t="array" ref="P516">_xlfn.XLOOKUP(D516, CPI!$A:A, CPI!$B:B)</f>
        <v>103.9</v>
      </c>
      <c r="Q516" s="9">
        <f>IF(M516="","",PRODUCT(M516,CPI!$B$112/P516))</f>
        <v>19855609.806544751</v>
      </c>
    </row>
    <row r="517" spans="1:17">
      <c r="A517" t="s">
        <v>2153</v>
      </c>
      <c r="B517" t="s">
        <v>44</v>
      </c>
      <c r="C517" t="s">
        <v>36</v>
      </c>
      <c r="D517">
        <v>1984</v>
      </c>
      <c r="E517" t="s">
        <v>2154</v>
      </c>
      <c r="F517">
        <v>6.4</v>
      </c>
      <c r="G517">
        <v>25000</v>
      </c>
      <c r="H517" t="s">
        <v>190</v>
      </c>
      <c r="I517" t="s">
        <v>2155</v>
      </c>
      <c r="J517" t="s">
        <v>1810</v>
      </c>
      <c r="K517" t="s">
        <v>41</v>
      </c>
      <c r="M517">
        <v>6254148</v>
      </c>
      <c r="N517" t="s">
        <v>1577</v>
      </c>
      <c r="O517">
        <v>103</v>
      </c>
      <c r="P517" cm="1">
        <f t="array" ref="P517">_xlfn.XLOOKUP(D517, CPI!$A:A, CPI!$B:B)</f>
        <v>103.9</v>
      </c>
      <c r="Q517" s="9">
        <f>IF(M517="","",PRODUCT(M517,CPI!$B$112/P517))</f>
        <v>18341086.57940327</v>
      </c>
    </row>
    <row r="518" spans="1:17">
      <c r="A518" t="s">
        <v>2156</v>
      </c>
      <c r="B518" t="s">
        <v>44</v>
      </c>
      <c r="C518" t="s">
        <v>45</v>
      </c>
      <c r="D518">
        <v>1984</v>
      </c>
      <c r="E518" t="s">
        <v>2022</v>
      </c>
      <c r="F518">
        <v>6.7</v>
      </c>
      <c r="G518">
        <v>76000</v>
      </c>
      <c r="H518" t="s">
        <v>2157</v>
      </c>
      <c r="I518" t="s">
        <v>1038</v>
      </c>
      <c r="J518" t="s">
        <v>1039</v>
      </c>
      <c r="K518" t="s">
        <v>41</v>
      </c>
      <c r="L518">
        <v>17000000</v>
      </c>
      <c r="M518">
        <v>76471046</v>
      </c>
      <c r="N518" t="s">
        <v>55</v>
      </c>
      <c r="O518">
        <v>105</v>
      </c>
      <c r="P518" cm="1">
        <f t="array" ref="P518">_xlfn.XLOOKUP(D518, CPI!$A:A, CPI!$B:B)</f>
        <v>103.9</v>
      </c>
      <c r="Q518" s="9">
        <f>IF(M518="","",PRODUCT(M518,CPI!$B$112/P518))</f>
        <v>224261094.47738206</v>
      </c>
    </row>
    <row r="519" spans="1:17">
      <c r="A519" t="s">
        <v>2158</v>
      </c>
      <c r="B519" t="s">
        <v>27</v>
      </c>
      <c r="C519" t="s">
        <v>45</v>
      </c>
      <c r="D519">
        <v>1984</v>
      </c>
      <c r="E519" t="s">
        <v>1710</v>
      </c>
      <c r="F519">
        <v>6.9</v>
      </c>
      <c r="G519">
        <v>35000</v>
      </c>
      <c r="H519" t="s">
        <v>2159</v>
      </c>
      <c r="I519" t="s">
        <v>2159</v>
      </c>
      <c r="J519" t="s">
        <v>2076</v>
      </c>
      <c r="K519" t="s">
        <v>41</v>
      </c>
      <c r="L519">
        <v>1500000</v>
      </c>
      <c r="M519">
        <v>129000</v>
      </c>
      <c r="N519" t="s">
        <v>2160</v>
      </c>
      <c r="O519">
        <v>92</v>
      </c>
      <c r="P519" cm="1">
        <f t="array" ref="P519">_xlfn.XLOOKUP(D519, CPI!$A:A, CPI!$B:B)</f>
        <v>103.9</v>
      </c>
      <c r="Q519" s="9">
        <f>IF(M519="","",PRODUCT(M519,CPI!$B$112/P519))</f>
        <v>378308.95091434068</v>
      </c>
    </row>
    <row r="520" spans="1:17">
      <c r="A520" t="s">
        <v>2161</v>
      </c>
      <c r="B520" t="s">
        <v>44</v>
      </c>
      <c r="C520" t="s">
        <v>36</v>
      </c>
      <c r="D520">
        <v>1984</v>
      </c>
      <c r="E520" t="s">
        <v>2162</v>
      </c>
      <c r="F520">
        <v>6.8</v>
      </c>
      <c r="G520">
        <v>50000</v>
      </c>
      <c r="H520" t="s">
        <v>718</v>
      </c>
      <c r="I520" t="s">
        <v>2163</v>
      </c>
      <c r="J520" t="s">
        <v>1252</v>
      </c>
      <c r="K520" t="s">
        <v>41</v>
      </c>
      <c r="L520">
        <v>28000000</v>
      </c>
      <c r="M520">
        <v>40400657</v>
      </c>
      <c r="N520" t="s">
        <v>129</v>
      </c>
      <c r="O520">
        <v>116</v>
      </c>
      <c r="P520" cm="1">
        <f t="array" ref="P520">_xlfn.XLOOKUP(D520, CPI!$A:A, CPI!$B:B)</f>
        <v>103.9</v>
      </c>
      <c r="Q520" s="9">
        <f>IF(M520="","",PRODUCT(M520,CPI!$B$112/P520))</f>
        <v>118480078.80558227</v>
      </c>
    </row>
    <row r="521" spans="1:17">
      <c r="A521" t="s">
        <v>2164</v>
      </c>
      <c r="B521" t="s">
        <v>27</v>
      </c>
      <c r="C521" t="s">
        <v>74</v>
      </c>
      <c r="D521">
        <v>1984</v>
      </c>
      <c r="E521" t="s">
        <v>2165</v>
      </c>
      <c r="F521">
        <v>7.8</v>
      </c>
      <c r="G521">
        <v>53000</v>
      </c>
      <c r="H521" t="s">
        <v>2166</v>
      </c>
      <c r="I521" t="s">
        <v>2167</v>
      </c>
      <c r="J521" t="s">
        <v>2168</v>
      </c>
      <c r="K521" t="s">
        <v>33</v>
      </c>
      <c r="L521">
        <v>14400000</v>
      </c>
      <c r="M521">
        <v>34700291</v>
      </c>
      <c r="N521" t="s">
        <v>1094</v>
      </c>
      <c r="O521">
        <v>141</v>
      </c>
      <c r="P521" cm="1">
        <f t="array" ref="P521">_xlfn.XLOOKUP(D521, CPI!$A:A, CPI!$B:B)</f>
        <v>103.9</v>
      </c>
      <c r="Q521" s="9">
        <f>IF(M521="","",PRODUCT(M521,CPI!$B$112/P521))</f>
        <v>101763028.56304137</v>
      </c>
    </row>
    <row r="522" spans="1:17">
      <c r="A522" t="s">
        <v>2169</v>
      </c>
      <c r="B522" t="s">
        <v>27</v>
      </c>
      <c r="C522" t="s">
        <v>115</v>
      </c>
      <c r="D522">
        <v>1984</v>
      </c>
      <c r="E522" t="s">
        <v>2011</v>
      </c>
      <c r="F522">
        <v>6.5</v>
      </c>
      <c r="G522">
        <v>17000</v>
      </c>
      <c r="H522" t="s">
        <v>750</v>
      </c>
      <c r="I522" t="s">
        <v>2170</v>
      </c>
      <c r="J522" t="s">
        <v>195</v>
      </c>
      <c r="K522" t="s">
        <v>41</v>
      </c>
      <c r="L522">
        <v>58000000</v>
      </c>
      <c r="M522">
        <v>25928721</v>
      </c>
      <c r="N522" t="s">
        <v>753</v>
      </c>
      <c r="O522">
        <v>127</v>
      </c>
      <c r="P522" cm="1">
        <f t="array" ref="P522">_xlfn.XLOOKUP(D522, CPI!$A:A, CPI!$B:B)</f>
        <v>103.9</v>
      </c>
      <c r="Q522" s="9">
        <f>IF(M522="","",PRODUCT(M522,CPI!$B$112/P522))</f>
        <v>76039280.930702582</v>
      </c>
    </row>
    <row r="523" spans="1:17">
      <c r="A523" t="s">
        <v>2171</v>
      </c>
      <c r="B523" t="s">
        <v>44</v>
      </c>
      <c r="C523" t="s">
        <v>788</v>
      </c>
      <c r="D523">
        <v>1984</v>
      </c>
      <c r="E523" t="s">
        <v>2011</v>
      </c>
      <c r="F523">
        <v>7</v>
      </c>
      <c r="G523">
        <v>44000</v>
      </c>
      <c r="H523" t="s">
        <v>137</v>
      </c>
      <c r="I523" t="s">
        <v>2172</v>
      </c>
      <c r="J523" t="s">
        <v>673</v>
      </c>
      <c r="K523" t="s">
        <v>41</v>
      </c>
      <c r="L523">
        <v>22000000</v>
      </c>
      <c r="M523">
        <v>28744356</v>
      </c>
      <c r="N523" t="s">
        <v>42</v>
      </c>
      <c r="O523">
        <v>115</v>
      </c>
      <c r="P523" cm="1">
        <f t="array" ref="P523">_xlfn.XLOOKUP(D523, CPI!$A:A, CPI!$B:B)</f>
        <v>103.9</v>
      </c>
      <c r="Q523" s="9">
        <f>IF(M523="","",PRODUCT(M523,CPI!$B$112/P523))</f>
        <v>84296489.636188626</v>
      </c>
    </row>
    <row r="524" spans="1:17">
      <c r="A524" t="s">
        <v>2173</v>
      </c>
      <c r="B524" t="s">
        <v>2010</v>
      </c>
      <c r="C524" t="s">
        <v>52</v>
      </c>
      <c r="D524">
        <v>1984</v>
      </c>
      <c r="E524" t="s">
        <v>2035</v>
      </c>
      <c r="F524">
        <v>6.4</v>
      </c>
      <c r="G524">
        <v>19000</v>
      </c>
      <c r="H524" t="s">
        <v>2174</v>
      </c>
      <c r="I524" t="s">
        <v>2174</v>
      </c>
      <c r="J524" t="s">
        <v>2175</v>
      </c>
      <c r="K524" t="s">
        <v>41</v>
      </c>
      <c r="L524">
        <v>700000</v>
      </c>
      <c r="M524">
        <v>14418922</v>
      </c>
      <c r="N524" t="s">
        <v>1547</v>
      </c>
      <c r="O524">
        <v>95</v>
      </c>
      <c r="P524" cm="1">
        <f t="array" ref="P524">_xlfn.XLOOKUP(D524, CPI!$A:A, CPI!$B:B)</f>
        <v>103.9</v>
      </c>
      <c r="Q524" s="9">
        <f>IF(M524="","",PRODUCT(M524,CPI!$B$112/P524))</f>
        <v>42285327.559191525</v>
      </c>
    </row>
    <row r="525" spans="1:17">
      <c r="A525" t="s">
        <v>2176</v>
      </c>
      <c r="B525" t="s">
        <v>27</v>
      </c>
      <c r="C525" t="s">
        <v>52</v>
      </c>
      <c r="D525">
        <v>1984</v>
      </c>
      <c r="E525" t="s">
        <v>1524</v>
      </c>
      <c r="F525">
        <v>5.8</v>
      </c>
      <c r="G525">
        <v>10000</v>
      </c>
      <c r="H525" t="s">
        <v>2177</v>
      </c>
      <c r="I525" t="s">
        <v>955</v>
      </c>
      <c r="J525" t="s">
        <v>117</v>
      </c>
      <c r="K525" t="s">
        <v>41</v>
      </c>
      <c r="M525">
        <v>18644570</v>
      </c>
      <c r="N525" t="s">
        <v>1577</v>
      </c>
      <c r="O525">
        <v>100</v>
      </c>
      <c r="P525" cm="1">
        <f t="array" ref="P525">_xlfn.XLOOKUP(D525, CPI!$A:A, CPI!$B:B)</f>
        <v>103.9</v>
      </c>
      <c r="Q525" s="9">
        <f>IF(M525="","",PRODUCT(M525,CPI!$B$112/P525))</f>
        <v>54677579.201154947</v>
      </c>
    </row>
    <row r="526" spans="1:17">
      <c r="A526" t="s">
        <v>2178</v>
      </c>
      <c r="B526" t="s">
        <v>2010</v>
      </c>
      <c r="C526" t="s">
        <v>45</v>
      </c>
      <c r="D526">
        <v>1984</v>
      </c>
      <c r="E526" t="s">
        <v>2179</v>
      </c>
      <c r="F526">
        <v>6.3</v>
      </c>
      <c r="G526">
        <v>14000</v>
      </c>
      <c r="H526" t="s">
        <v>2180</v>
      </c>
      <c r="I526" t="s">
        <v>2181</v>
      </c>
      <c r="J526" t="s">
        <v>1508</v>
      </c>
      <c r="K526" t="s">
        <v>41</v>
      </c>
      <c r="M526">
        <v>12145169</v>
      </c>
      <c r="N526" t="s">
        <v>2182</v>
      </c>
      <c r="O526">
        <v>99</v>
      </c>
      <c r="P526" cm="1">
        <f t="array" ref="P526">_xlfn.XLOOKUP(D526, CPI!$A:A, CPI!$B:B)</f>
        <v>103.9</v>
      </c>
      <c r="Q526" s="9">
        <f>IF(M526="","",PRODUCT(M526,CPI!$B$112/P526))</f>
        <v>35617256.923002884</v>
      </c>
    </row>
    <row r="527" spans="1:17">
      <c r="A527" t="s">
        <v>2183</v>
      </c>
      <c r="B527" t="s">
        <v>27</v>
      </c>
      <c r="C527" t="s">
        <v>28</v>
      </c>
      <c r="D527">
        <v>1984</v>
      </c>
      <c r="E527" t="s">
        <v>2184</v>
      </c>
      <c r="F527">
        <v>6.4</v>
      </c>
      <c r="G527">
        <v>6600</v>
      </c>
      <c r="H527" t="s">
        <v>174</v>
      </c>
      <c r="I527" t="s">
        <v>1259</v>
      </c>
      <c r="J527" t="s">
        <v>2185</v>
      </c>
      <c r="K527" t="s">
        <v>41</v>
      </c>
      <c r="M527">
        <v>2912945</v>
      </c>
      <c r="N527" t="s">
        <v>2186</v>
      </c>
      <c r="O527">
        <v>107</v>
      </c>
      <c r="P527" cm="1">
        <f t="array" ref="P527">_xlfn.XLOOKUP(D527, CPI!$A:A, CPI!$B:B)</f>
        <v>103.9</v>
      </c>
      <c r="Q527" s="9">
        <f>IF(M527="","",PRODUCT(M527,CPI!$B$112/P527))</f>
        <v>8542582.6900866199</v>
      </c>
    </row>
    <row r="528" spans="1:17">
      <c r="A528" t="s">
        <v>2187</v>
      </c>
      <c r="B528" t="s">
        <v>44</v>
      </c>
      <c r="C528" t="s">
        <v>36</v>
      </c>
      <c r="D528">
        <v>1984</v>
      </c>
      <c r="E528" t="s">
        <v>2188</v>
      </c>
      <c r="F528">
        <v>6.1</v>
      </c>
      <c r="G528">
        <v>15000</v>
      </c>
      <c r="H528" t="s">
        <v>2189</v>
      </c>
      <c r="I528" t="s">
        <v>2190</v>
      </c>
      <c r="J528" t="s">
        <v>2069</v>
      </c>
      <c r="K528" t="s">
        <v>41</v>
      </c>
      <c r="L528">
        <v>21000000</v>
      </c>
      <c r="M528">
        <v>8103330</v>
      </c>
      <c r="N528" t="s">
        <v>2186</v>
      </c>
      <c r="O528">
        <v>102</v>
      </c>
      <c r="P528" cm="1">
        <f t="array" ref="P528">_xlfn.XLOOKUP(D528, CPI!$A:A, CPI!$B:B)</f>
        <v>103.9</v>
      </c>
      <c r="Q528" s="9">
        <f>IF(M528="","",PRODUCT(M528,CPI!$B$112/P528))</f>
        <v>23764048.614051968</v>
      </c>
    </row>
    <row r="529" spans="1:17">
      <c r="A529" t="s">
        <v>2191</v>
      </c>
      <c r="B529" t="s">
        <v>44</v>
      </c>
      <c r="C529" t="s">
        <v>28</v>
      </c>
      <c r="D529">
        <v>1984</v>
      </c>
      <c r="E529" t="s">
        <v>2192</v>
      </c>
      <c r="F529">
        <v>7.4</v>
      </c>
      <c r="G529">
        <v>11000</v>
      </c>
      <c r="H529" t="s">
        <v>1251</v>
      </c>
      <c r="I529" t="s">
        <v>1251</v>
      </c>
      <c r="J529" t="s">
        <v>914</v>
      </c>
      <c r="K529" t="s">
        <v>41</v>
      </c>
      <c r="M529">
        <v>34901614</v>
      </c>
      <c r="N529" t="s">
        <v>2193</v>
      </c>
      <c r="O529">
        <v>111</v>
      </c>
      <c r="P529" cm="1">
        <f t="array" ref="P529">_xlfn.XLOOKUP(D529, CPI!$A:A, CPI!$B:B)</f>
        <v>103.9</v>
      </c>
      <c r="Q529" s="9">
        <f>IF(M529="","",PRODUCT(M529,CPI!$B$112/P529))</f>
        <v>102353433.93455245</v>
      </c>
    </row>
    <row r="530" spans="1:17">
      <c r="A530" t="s">
        <v>2194</v>
      </c>
      <c r="B530" t="s">
        <v>27</v>
      </c>
      <c r="C530" t="s">
        <v>52</v>
      </c>
      <c r="D530">
        <v>1984</v>
      </c>
      <c r="E530" t="s">
        <v>2144</v>
      </c>
      <c r="F530">
        <v>3</v>
      </c>
      <c r="G530">
        <v>5100</v>
      </c>
      <c r="H530" t="s">
        <v>635</v>
      </c>
      <c r="I530" t="s">
        <v>635</v>
      </c>
      <c r="J530" t="s">
        <v>637</v>
      </c>
      <c r="K530" t="s">
        <v>41</v>
      </c>
      <c r="L530">
        <v>7000000</v>
      </c>
      <c r="M530">
        <v>8914881</v>
      </c>
      <c r="N530" t="s">
        <v>1731</v>
      </c>
      <c r="O530">
        <v>105</v>
      </c>
      <c r="P530" cm="1">
        <f t="array" ref="P530">_xlfn.XLOOKUP(D530, CPI!$A:A, CPI!$B:B)</f>
        <v>103.9</v>
      </c>
      <c r="Q530" s="9">
        <f>IF(M530="","",PRODUCT(M530,CPI!$B$112/P530))</f>
        <v>26144025.415784404</v>
      </c>
    </row>
    <row r="531" spans="1:17">
      <c r="A531" t="s">
        <v>2195</v>
      </c>
      <c r="B531" t="s">
        <v>44</v>
      </c>
      <c r="C531" t="s">
        <v>45</v>
      </c>
      <c r="D531">
        <v>1984</v>
      </c>
      <c r="E531" t="s">
        <v>2089</v>
      </c>
      <c r="F531">
        <v>5.0999999999999996</v>
      </c>
      <c r="G531">
        <v>15000</v>
      </c>
      <c r="H531" t="s">
        <v>210</v>
      </c>
      <c r="I531" t="s">
        <v>564</v>
      </c>
      <c r="J531" t="s">
        <v>211</v>
      </c>
      <c r="K531" t="s">
        <v>502</v>
      </c>
      <c r="L531">
        <v>20000000</v>
      </c>
      <c r="M531">
        <v>28078073</v>
      </c>
      <c r="N531" t="s">
        <v>2196</v>
      </c>
      <c r="O531">
        <v>108</v>
      </c>
      <c r="P531" cm="1">
        <f t="array" ref="P531">_xlfn.XLOOKUP(D531, CPI!$A:A, CPI!$B:B)</f>
        <v>103.9</v>
      </c>
      <c r="Q531" s="9">
        <f>IF(M531="","",PRODUCT(M531,CPI!$B$112/P531))</f>
        <v>82342529.769971117</v>
      </c>
    </row>
    <row r="532" spans="1:17">
      <c r="A532" t="s">
        <v>2197</v>
      </c>
      <c r="B532" t="s">
        <v>27</v>
      </c>
      <c r="C532" t="s">
        <v>52</v>
      </c>
      <c r="D532">
        <v>1984</v>
      </c>
      <c r="E532" t="s">
        <v>2198</v>
      </c>
      <c r="F532">
        <v>7.5</v>
      </c>
      <c r="G532">
        <v>36000</v>
      </c>
      <c r="H532" t="s">
        <v>2199</v>
      </c>
      <c r="I532" t="s">
        <v>2199</v>
      </c>
      <c r="J532" t="s">
        <v>2200</v>
      </c>
      <c r="K532" t="s">
        <v>41</v>
      </c>
      <c r="L532">
        <v>90000</v>
      </c>
      <c r="M532">
        <v>2436000</v>
      </c>
      <c r="N532" t="s">
        <v>2201</v>
      </c>
      <c r="O532">
        <v>89</v>
      </c>
      <c r="P532" cm="1">
        <f t="array" ref="P532">_xlfn.XLOOKUP(D532, CPI!$A:A, CPI!$B:B)</f>
        <v>103.9</v>
      </c>
      <c r="Q532" s="9">
        <f>IF(M532="","",PRODUCT(M532,CPI!$B$112/P532))</f>
        <v>7143880.6544754561</v>
      </c>
    </row>
    <row r="533" spans="1:17">
      <c r="A533" t="s">
        <v>2202</v>
      </c>
      <c r="B533" t="s">
        <v>44</v>
      </c>
      <c r="C533" t="s">
        <v>45</v>
      </c>
      <c r="D533">
        <v>1984</v>
      </c>
      <c r="E533" t="s">
        <v>2203</v>
      </c>
      <c r="F533">
        <v>5.7</v>
      </c>
      <c r="G533">
        <v>10000</v>
      </c>
      <c r="H533" t="s">
        <v>2189</v>
      </c>
      <c r="I533" t="s">
        <v>2189</v>
      </c>
      <c r="J533" t="s">
        <v>1368</v>
      </c>
      <c r="K533" t="s">
        <v>41</v>
      </c>
      <c r="L533">
        <v>9000000</v>
      </c>
      <c r="M533">
        <v>14255801</v>
      </c>
      <c r="N533" t="s">
        <v>129</v>
      </c>
      <c r="O533">
        <v>91</v>
      </c>
      <c r="P533" cm="1">
        <f t="array" ref="P533">_xlfn.XLOOKUP(D533, CPI!$A:A, CPI!$B:B)</f>
        <v>103.9</v>
      </c>
      <c r="Q533" s="9">
        <f>IF(M533="","",PRODUCT(M533,CPI!$B$112/P533))</f>
        <v>41806954.424446575</v>
      </c>
    </row>
    <row r="534" spans="1:17">
      <c r="A534" t="s">
        <v>2204</v>
      </c>
      <c r="B534" t="s">
        <v>44</v>
      </c>
      <c r="C534" t="s">
        <v>36</v>
      </c>
      <c r="D534">
        <v>1984</v>
      </c>
      <c r="E534" t="s">
        <v>2165</v>
      </c>
      <c r="F534">
        <v>7.3</v>
      </c>
      <c r="G534">
        <v>18000</v>
      </c>
      <c r="H534" t="s">
        <v>2205</v>
      </c>
      <c r="I534" t="s">
        <v>2206</v>
      </c>
      <c r="J534" t="s">
        <v>2207</v>
      </c>
      <c r="K534" t="s">
        <v>33</v>
      </c>
      <c r="L534">
        <v>16000000</v>
      </c>
      <c r="M534">
        <v>27201487</v>
      </c>
      <c r="N534" t="s">
        <v>241</v>
      </c>
      <c r="O534">
        <v>164</v>
      </c>
      <c r="P534" cm="1">
        <f t="array" ref="P534">_xlfn.XLOOKUP(D534, CPI!$A:A, CPI!$B:B)</f>
        <v>103.9</v>
      </c>
      <c r="Q534" s="9">
        <f>IF(M534="","",PRODUCT(M534,CPI!$B$112/P534))</f>
        <v>79771829.537054852</v>
      </c>
    </row>
    <row r="535" spans="1:17">
      <c r="A535" t="s">
        <v>2208</v>
      </c>
      <c r="B535" t="s">
        <v>27</v>
      </c>
      <c r="C535" t="s">
        <v>28</v>
      </c>
      <c r="D535">
        <v>1984</v>
      </c>
      <c r="E535" t="s">
        <v>2209</v>
      </c>
      <c r="F535">
        <v>6.5</v>
      </c>
      <c r="G535">
        <v>20000</v>
      </c>
      <c r="H535" t="s">
        <v>2210</v>
      </c>
      <c r="I535" t="s">
        <v>2210</v>
      </c>
      <c r="J535" t="s">
        <v>2211</v>
      </c>
      <c r="K535" t="s">
        <v>41</v>
      </c>
      <c r="L535">
        <v>7200000</v>
      </c>
      <c r="M535">
        <v>70263155</v>
      </c>
      <c r="N535" t="s">
        <v>34</v>
      </c>
      <c r="O535">
        <v>111</v>
      </c>
      <c r="P535" cm="1">
        <f t="array" ref="P535">_xlfn.XLOOKUP(D535, CPI!$A:A, CPI!$B:B)</f>
        <v>103.9</v>
      </c>
      <c r="Q535" s="9">
        <f>IF(M535="","",PRODUCT(M535,CPI!$B$112/P535))</f>
        <v>206055662.44947061</v>
      </c>
    </row>
    <row r="536" spans="1:17">
      <c r="A536" t="s">
        <v>2212</v>
      </c>
      <c r="B536" t="s">
        <v>27</v>
      </c>
      <c r="C536" t="s">
        <v>52</v>
      </c>
      <c r="D536">
        <v>1984</v>
      </c>
      <c r="E536" t="s">
        <v>2091</v>
      </c>
      <c r="F536">
        <v>6</v>
      </c>
      <c r="G536">
        <v>8000</v>
      </c>
      <c r="H536" t="s">
        <v>1287</v>
      </c>
      <c r="I536" t="s">
        <v>1135</v>
      </c>
      <c r="J536" t="s">
        <v>2213</v>
      </c>
      <c r="K536" t="s">
        <v>33</v>
      </c>
      <c r="L536">
        <v>7500000</v>
      </c>
      <c r="M536">
        <v>5142858</v>
      </c>
      <c r="N536" t="s">
        <v>1986</v>
      </c>
      <c r="O536">
        <v>109</v>
      </c>
      <c r="P536" cm="1">
        <f t="array" ref="P536">_xlfn.XLOOKUP(D536, CPI!$A:A, CPI!$B:B)</f>
        <v>103.9</v>
      </c>
      <c r="Q536" s="9">
        <f>IF(M536="","",PRODUCT(M536,CPI!$B$112/P536))</f>
        <v>15082086.935514916</v>
      </c>
    </row>
    <row r="537" spans="1:17">
      <c r="A537" t="s">
        <v>2214</v>
      </c>
      <c r="B537" t="s">
        <v>27</v>
      </c>
      <c r="C537" t="s">
        <v>115</v>
      </c>
      <c r="D537">
        <v>1984</v>
      </c>
      <c r="E537" t="s">
        <v>2215</v>
      </c>
      <c r="F537">
        <v>7.1</v>
      </c>
      <c r="G537">
        <v>7700</v>
      </c>
      <c r="H537" t="s">
        <v>2216</v>
      </c>
      <c r="I537" t="s">
        <v>2217</v>
      </c>
      <c r="J537" t="s">
        <v>2218</v>
      </c>
      <c r="K537" t="s">
        <v>33</v>
      </c>
      <c r="M537">
        <v>876775</v>
      </c>
      <c r="N537" t="s">
        <v>2219</v>
      </c>
      <c r="O537">
        <v>98</v>
      </c>
      <c r="P537" cm="1">
        <f t="array" ref="P537">_xlfn.XLOOKUP(D537, CPI!$A:A, CPI!$B:B)</f>
        <v>103.9</v>
      </c>
      <c r="Q537" s="9">
        <f>IF(M537="","",PRODUCT(M537,CPI!$B$112/P537))</f>
        <v>2571254.4995187675</v>
      </c>
    </row>
    <row r="538" spans="1:17">
      <c r="A538" t="s">
        <v>2220</v>
      </c>
      <c r="B538" t="s">
        <v>44</v>
      </c>
      <c r="C538" t="s">
        <v>36</v>
      </c>
      <c r="D538">
        <v>1984</v>
      </c>
      <c r="E538" t="s">
        <v>2179</v>
      </c>
      <c r="F538">
        <v>4.9000000000000004</v>
      </c>
      <c r="G538">
        <v>4600</v>
      </c>
      <c r="H538" t="s">
        <v>2221</v>
      </c>
      <c r="I538" t="s">
        <v>2222</v>
      </c>
      <c r="J538" t="s">
        <v>2223</v>
      </c>
      <c r="K538" t="s">
        <v>33</v>
      </c>
      <c r="L538">
        <v>25000000</v>
      </c>
      <c r="M538">
        <v>5778353</v>
      </c>
      <c r="N538" t="s">
        <v>2224</v>
      </c>
      <c r="O538">
        <v>117</v>
      </c>
      <c r="P538" cm="1">
        <f t="array" ref="P538">_xlfn.XLOOKUP(D538, CPI!$A:A, CPI!$B:B)</f>
        <v>103.9</v>
      </c>
      <c r="Q538" s="9">
        <f>IF(M538="","",PRODUCT(M538,CPI!$B$112/P538))</f>
        <v>16945757.065447543</v>
      </c>
    </row>
    <row r="539" spans="1:17">
      <c r="A539" t="s">
        <v>2225</v>
      </c>
      <c r="B539" t="s">
        <v>27</v>
      </c>
      <c r="C539" t="s">
        <v>45</v>
      </c>
      <c r="D539">
        <v>1984</v>
      </c>
      <c r="E539" t="s">
        <v>2035</v>
      </c>
      <c r="F539">
        <v>5.5</v>
      </c>
      <c r="G539">
        <v>14000</v>
      </c>
      <c r="H539" t="s">
        <v>2123</v>
      </c>
      <c r="I539" t="s">
        <v>2226</v>
      </c>
      <c r="J539" t="s">
        <v>338</v>
      </c>
      <c r="K539" t="s">
        <v>41</v>
      </c>
      <c r="L539">
        <v>2550000</v>
      </c>
      <c r="M539">
        <v>22812411</v>
      </c>
      <c r="N539" t="s">
        <v>2227</v>
      </c>
      <c r="O539">
        <v>101</v>
      </c>
      <c r="P539" cm="1">
        <f t="array" ref="P539">_xlfn.XLOOKUP(D539, CPI!$A:A, CPI!$B:B)</f>
        <v>103.9</v>
      </c>
      <c r="Q539" s="9">
        <f>IF(M539="","",PRODUCT(M539,CPI!$B$112/P539))</f>
        <v>66900304.443695851</v>
      </c>
    </row>
    <row r="540" spans="1:17">
      <c r="A540" t="s">
        <v>2228</v>
      </c>
      <c r="B540" t="s">
        <v>44</v>
      </c>
      <c r="C540" t="s">
        <v>36</v>
      </c>
      <c r="D540">
        <v>1984</v>
      </c>
      <c r="E540" t="s">
        <v>2065</v>
      </c>
      <c r="F540">
        <v>6.4</v>
      </c>
      <c r="G540">
        <v>18000</v>
      </c>
      <c r="H540" t="s">
        <v>625</v>
      </c>
      <c r="I540" t="s">
        <v>2229</v>
      </c>
      <c r="J540" t="s">
        <v>2230</v>
      </c>
      <c r="K540" t="s">
        <v>33</v>
      </c>
      <c r="L540">
        <v>30000000</v>
      </c>
      <c r="M540">
        <v>45858563</v>
      </c>
      <c r="N540" t="s">
        <v>34</v>
      </c>
      <c r="O540">
        <v>143</v>
      </c>
      <c r="P540" cm="1">
        <f t="array" ref="P540">_xlfn.XLOOKUP(D540, CPI!$A:A, CPI!$B:B)</f>
        <v>103.9</v>
      </c>
      <c r="Q540" s="9">
        <f>IF(M540="","",PRODUCT(M540,CPI!$B$112/P540))</f>
        <v>134486084.17805579</v>
      </c>
    </row>
    <row r="541" spans="1:17">
      <c r="A541" t="s">
        <v>2231</v>
      </c>
      <c r="B541" t="s">
        <v>348</v>
      </c>
      <c r="C541" t="s">
        <v>36</v>
      </c>
      <c r="D541">
        <v>1984</v>
      </c>
      <c r="E541" t="s">
        <v>2096</v>
      </c>
      <c r="F541">
        <v>6.9</v>
      </c>
      <c r="G541">
        <v>20000</v>
      </c>
      <c r="H541" t="s">
        <v>2232</v>
      </c>
      <c r="I541" t="s">
        <v>762</v>
      </c>
      <c r="J541" t="s">
        <v>761</v>
      </c>
      <c r="K541" t="s">
        <v>41</v>
      </c>
      <c r="M541">
        <v>25534703</v>
      </c>
      <c r="N541" t="s">
        <v>763</v>
      </c>
      <c r="O541">
        <v>94</v>
      </c>
      <c r="P541" cm="1">
        <f t="array" ref="P541">_xlfn.XLOOKUP(D541, CPI!$A:A, CPI!$B:B)</f>
        <v>103.9</v>
      </c>
      <c r="Q541" s="9">
        <f>IF(M541="","",PRODUCT(M541,CPI!$B$112/P541))</f>
        <v>74883772.897978812</v>
      </c>
    </row>
    <row r="542" spans="1:17">
      <c r="A542" t="s">
        <v>2233</v>
      </c>
      <c r="B542" t="s">
        <v>27</v>
      </c>
      <c r="C542" t="s">
        <v>52</v>
      </c>
      <c r="D542">
        <v>1984</v>
      </c>
      <c r="E542" t="s">
        <v>2234</v>
      </c>
      <c r="F542">
        <v>6.1</v>
      </c>
      <c r="G542">
        <v>2500</v>
      </c>
      <c r="H542" t="s">
        <v>269</v>
      </c>
      <c r="I542" t="s">
        <v>997</v>
      </c>
      <c r="J542" t="s">
        <v>2235</v>
      </c>
      <c r="K542" t="s">
        <v>41</v>
      </c>
      <c r="M542">
        <v>11020375</v>
      </c>
      <c r="N542" t="s">
        <v>72</v>
      </c>
      <c r="O542">
        <v>96</v>
      </c>
      <c r="P542" cm="1">
        <f t="array" ref="P542">_xlfn.XLOOKUP(D542, CPI!$A:A, CPI!$B:B)</f>
        <v>103.9</v>
      </c>
      <c r="Q542" s="9">
        <f>IF(M542="","",PRODUCT(M542,CPI!$B$112/P542))</f>
        <v>32318655.076997109</v>
      </c>
    </row>
    <row r="543" spans="1:17">
      <c r="A543" t="s">
        <v>2236</v>
      </c>
      <c r="B543" t="s">
        <v>2010</v>
      </c>
      <c r="C543" t="s">
        <v>28</v>
      </c>
      <c r="D543">
        <v>1984</v>
      </c>
      <c r="E543" t="s">
        <v>2134</v>
      </c>
      <c r="F543">
        <v>6.5</v>
      </c>
      <c r="G543">
        <v>13000</v>
      </c>
      <c r="H543" t="s">
        <v>765</v>
      </c>
      <c r="I543" t="s">
        <v>2237</v>
      </c>
      <c r="J543" t="s">
        <v>78</v>
      </c>
      <c r="K543" t="s">
        <v>41</v>
      </c>
      <c r="L543">
        <v>12000000</v>
      </c>
      <c r="M543">
        <v>11129057</v>
      </c>
      <c r="N543" t="s">
        <v>55</v>
      </c>
      <c r="O543">
        <v>106</v>
      </c>
      <c r="P543" cm="1">
        <f t="array" ref="P543">_xlfn.XLOOKUP(D543, CPI!$A:A, CPI!$B:B)</f>
        <v>103.9</v>
      </c>
      <c r="Q543" s="9">
        <f>IF(M543="","",PRODUCT(M543,CPI!$B$112/P543))</f>
        <v>32637378.901828676</v>
      </c>
    </row>
    <row r="544" spans="1:17">
      <c r="A544" t="s">
        <v>2238</v>
      </c>
      <c r="B544" t="s">
        <v>27</v>
      </c>
      <c r="C544" t="s">
        <v>45</v>
      </c>
      <c r="D544">
        <v>1984</v>
      </c>
      <c r="E544" t="s">
        <v>2239</v>
      </c>
      <c r="F544">
        <v>5.3</v>
      </c>
      <c r="G544">
        <v>2700</v>
      </c>
      <c r="H544" t="s">
        <v>2240</v>
      </c>
      <c r="I544" t="s">
        <v>2240</v>
      </c>
      <c r="J544" t="s">
        <v>2241</v>
      </c>
      <c r="K544" t="s">
        <v>463</v>
      </c>
      <c r="M544">
        <v>1337274</v>
      </c>
      <c r="N544" t="s">
        <v>2242</v>
      </c>
      <c r="O544">
        <v>87</v>
      </c>
      <c r="P544" cm="1">
        <f t="array" ref="P544">_xlfn.XLOOKUP(D544, CPI!$A:A, CPI!$B:B)</f>
        <v>103.9</v>
      </c>
      <c r="Q544" s="9">
        <f>IF(M544="","",PRODUCT(M544,CPI!$B$112/P544))</f>
        <v>3921726.5428296435</v>
      </c>
    </row>
    <row r="545" spans="1:17">
      <c r="A545" t="s">
        <v>2243</v>
      </c>
      <c r="B545" t="s">
        <v>44</v>
      </c>
      <c r="C545" t="s">
        <v>52</v>
      </c>
      <c r="D545">
        <v>1984</v>
      </c>
      <c r="E545" t="s">
        <v>2071</v>
      </c>
      <c r="F545">
        <v>5.8</v>
      </c>
      <c r="G545">
        <v>6000</v>
      </c>
      <c r="H545" t="s">
        <v>2244</v>
      </c>
      <c r="I545" t="s">
        <v>2245</v>
      </c>
      <c r="J545" t="s">
        <v>2246</v>
      </c>
      <c r="K545" t="s">
        <v>41</v>
      </c>
      <c r="M545">
        <v>38682707</v>
      </c>
      <c r="N545" t="s">
        <v>1186</v>
      </c>
      <c r="O545">
        <v>90</v>
      </c>
      <c r="P545" cm="1">
        <f t="array" ref="P545">_xlfn.XLOOKUP(D545, CPI!$A:A, CPI!$B:B)</f>
        <v>103.9</v>
      </c>
      <c r="Q545" s="9">
        <f>IF(M545="","",PRODUCT(M545,CPI!$B$112/P545))</f>
        <v>113441971.34648699</v>
      </c>
    </row>
    <row r="546" spans="1:17">
      <c r="A546" t="s">
        <v>2247</v>
      </c>
      <c r="B546" t="s">
        <v>27</v>
      </c>
      <c r="C546" t="s">
        <v>28</v>
      </c>
      <c r="D546">
        <v>1984</v>
      </c>
      <c r="E546" t="s">
        <v>2248</v>
      </c>
      <c r="F546">
        <v>7.3</v>
      </c>
      <c r="G546">
        <v>22000</v>
      </c>
      <c r="H546" t="s">
        <v>126</v>
      </c>
      <c r="I546" t="s">
        <v>2249</v>
      </c>
      <c r="J546" t="s">
        <v>2250</v>
      </c>
      <c r="K546" t="s">
        <v>41</v>
      </c>
      <c r="L546">
        <v>12000000</v>
      </c>
      <c r="M546">
        <v>1455045</v>
      </c>
      <c r="N546" t="s">
        <v>2251</v>
      </c>
      <c r="O546">
        <v>120</v>
      </c>
      <c r="P546" cm="1">
        <f t="array" ref="P546">_xlfn.XLOOKUP(D546, CPI!$A:A, CPI!$B:B)</f>
        <v>103.9</v>
      </c>
      <c r="Q546" s="9">
        <f>IF(M546="","",PRODUCT(M546,CPI!$B$112/P546))</f>
        <v>4267105.0192492772</v>
      </c>
    </row>
    <row r="547" spans="1:17">
      <c r="A547" t="s">
        <v>2252</v>
      </c>
      <c r="B547" t="s">
        <v>27</v>
      </c>
      <c r="C547" t="s">
        <v>28</v>
      </c>
      <c r="D547">
        <v>1984</v>
      </c>
      <c r="E547" t="s">
        <v>2253</v>
      </c>
      <c r="F547">
        <v>6.7</v>
      </c>
      <c r="G547">
        <v>15000</v>
      </c>
      <c r="H547" t="s">
        <v>2254</v>
      </c>
      <c r="I547" t="s">
        <v>2255</v>
      </c>
      <c r="J547" t="s">
        <v>2256</v>
      </c>
      <c r="K547" t="s">
        <v>33</v>
      </c>
      <c r="L547">
        <v>2000000</v>
      </c>
      <c r="M547">
        <v>4389334</v>
      </c>
      <c r="N547" t="s">
        <v>1052</v>
      </c>
      <c r="O547">
        <v>95</v>
      </c>
      <c r="P547" cm="1">
        <f t="array" ref="P547">_xlfn.XLOOKUP(D547, CPI!$A:A, CPI!$B:B)</f>
        <v>103.9</v>
      </c>
      <c r="Q547" s="9">
        <f>IF(M547="","",PRODUCT(M547,CPI!$B$112/P547))</f>
        <v>12872281.711260825</v>
      </c>
    </row>
    <row r="548" spans="1:17">
      <c r="A548" t="s">
        <v>2257</v>
      </c>
      <c r="B548" t="s">
        <v>2010</v>
      </c>
      <c r="C548" t="s">
        <v>52</v>
      </c>
      <c r="D548">
        <v>1984</v>
      </c>
      <c r="E548" t="s">
        <v>1786</v>
      </c>
      <c r="F548">
        <v>4.2</v>
      </c>
      <c r="G548">
        <v>8400</v>
      </c>
      <c r="H548" t="s">
        <v>2258</v>
      </c>
      <c r="I548" t="s">
        <v>2258</v>
      </c>
      <c r="J548" t="s">
        <v>2259</v>
      </c>
      <c r="K548" t="s">
        <v>41</v>
      </c>
      <c r="L548">
        <v>5500000</v>
      </c>
      <c r="N548" t="s">
        <v>2260</v>
      </c>
      <c r="O548">
        <v>81</v>
      </c>
      <c r="P548" cm="1">
        <f t="array" ref="P548">_xlfn.XLOOKUP(D548, CPI!$A:A, CPI!$B:B)</f>
        <v>103.9</v>
      </c>
      <c r="Q548" s="9" t="str">
        <f>IF(M548="","",PRODUCT(M548,CPI!$B$112/P548))</f>
        <v/>
      </c>
    </row>
    <row r="549" spans="1:17">
      <c r="A549" t="s">
        <v>2261</v>
      </c>
      <c r="B549" t="s">
        <v>44</v>
      </c>
      <c r="C549" t="s">
        <v>52</v>
      </c>
      <c r="D549">
        <v>1984</v>
      </c>
      <c r="E549" t="s">
        <v>2052</v>
      </c>
      <c r="F549">
        <v>6.5</v>
      </c>
      <c r="G549">
        <v>7100</v>
      </c>
      <c r="H549" t="s">
        <v>2262</v>
      </c>
      <c r="I549" t="s">
        <v>2263</v>
      </c>
      <c r="J549" t="s">
        <v>2264</v>
      </c>
      <c r="K549" t="s">
        <v>41</v>
      </c>
      <c r="M549">
        <v>2193612</v>
      </c>
      <c r="N549" t="s">
        <v>2084</v>
      </c>
      <c r="O549">
        <v>95</v>
      </c>
      <c r="P549" cm="1">
        <f t="array" ref="P549">_xlfn.XLOOKUP(D549, CPI!$A:A, CPI!$B:B)</f>
        <v>103.9</v>
      </c>
      <c r="Q549" s="9">
        <f>IF(M549="","",PRODUCT(M549,CPI!$B$112/P549))</f>
        <v>6433046.9335899893</v>
      </c>
    </row>
    <row r="550" spans="1:17">
      <c r="A550" t="s">
        <v>2265</v>
      </c>
      <c r="B550" t="s">
        <v>44</v>
      </c>
      <c r="C550" t="s">
        <v>45</v>
      </c>
      <c r="D550">
        <v>1984</v>
      </c>
      <c r="E550" t="s">
        <v>2048</v>
      </c>
      <c r="F550">
        <v>6.6</v>
      </c>
      <c r="G550">
        <v>7000</v>
      </c>
      <c r="H550" t="s">
        <v>1586</v>
      </c>
      <c r="I550" t="s">
        <v>1266</v>
      </c>
      <c r="J550" t="s">
        <v>1013</v>
      </c>
      <c r="K550" t="s">
        <v>41</v>
      </c>
      <c r="N550" t="s">
        <v>72</v>
      </c>
      <c r="O550">
        <v>101</v>
      </c>
      <c r="P550" cm="1">
        <f t="array" ref="P550">_xlfn.XLOOKUP(D550, CPI!$A:A, CPI!$B:B)</f>
        <v>103.9</v>
      </c>
      <c r="Q550" s="9" t="str">
        <f>IF(M550="","",PRODUCT(M550,CPI!$B$112/P550))</f>
        <v/>
      </c>
    </row>
    <row r="551" spans="1:17">
      <c r="A551" t="s">
        <v>2266</v>
      </c>
      <c r="B551" t="s">
        <v>44</v>
      </c>
      <c r="C551" t="s">
        <v>52</v>
      </c>
      <c r="D551">
        <v>1984</v>
      </c>
      <c r="E551" t="s">
        <v>2026</v>
      </c>
      <c r="F551">
        <v>6.7</v>
      </c>
      <c r="G551">
        <v>4200</v>
      </c>
      <c r="H551" t="s">
        <v>1248</v>
      </c>
      <c r="I551" t="s">
        <v>2267</v>
      </c>
      <c r="J551" t="s">
        <v>998</v>
      </c>
      <c r="K551" t="s">
        <v>41</v>
      </c>
      <c r="L551">
        <v>6500000</v>
      </c>
      <c r="M551">
        <v>6045647</v>
      </c>
      <c r="N551" t="s">
        <v>2268</v>
      </c>
      <c r="O551">
        <v>108</v>
      </c>
      <c r="P551" cm="1">
        <f t="array" ref="P551">_xlfn.XLOOKUP(D551, CPI!$A:A, CPI!$B:B)</f>
        <v>103.9</v>
      </c>
      <c r="Q551" s="9">
        <f>IF(M551="","",PRODUCT(M551,CPI!$B$112/P551))</f>
        <v>17729630.807507217</v>
      </c>
    </row>
    <row r="552" spans="1:17">
      <c r="A552" t="s">
        <v>2269</v>
      </c>
      <c r="B552" t="s">
        <v>27</v>
      </c>
      <c r="C552" t="s">
        <v>63</v>
      </c>
      <c r="D552">
        <v>1984</v>
      </c>
      <c r="E552" t="s">
        <v>2270</v>
      </c>
      <c r="F552">
        <v>5.9</v>
      </c>
      <c r="G552">
        <v>14000</v>
      </c>
      <c r="H552" t="s">
        <v>2271</v>
      </c>
      <c r="I552" t="s">
        <v>2272</v>
      </c>
      <c r="J552" t="s">
        <v>2273</v>
      </c>
      <c r="K552" t="s">
        <v>41</v>
      </c>
      <c r="L552">
        <v>1065000</v>
      </c>
      <c r="M552">
        <v>2491460</v>
      </c>
      <c r="N552" t="s">
        <v>2111</v>
      </c>
      <c r="O552">
        <v>79</v>
      </c>
      <c r="P552" cm="1">
        <f t="array" ref="P552">_xlfn.XLOOKUP(D552, CPI!$A:A, CPI!$B:B)</f>
        <v>103.9</v>
      </c>
      <c r="Q552" s="9">
        <f>IF(M552="","",PRODUCT(M552,CPI!$B$112/P552))</f>
        <v>7306524.1770933578</v>
      </c>
    </row>
    <row r="553" spans="1:17">
      <c r="A553" t="s">
        <v>2274</v>
      </c>
      <c r="B553" t="s">
        <v>27</v>
      </c>
      <c r="C553" t="s">
        <v>45</v>
      </c>
      <c r="D553">
        <v>1984</v>
      </c>
      <c r="E553" t="s">
        <v>2018</v>
      </c>
      <c r="F553">
        <v>6.7</v>
      </c>
      <c r="G553">
        <v>8000</v>
      </c>
      <c r="H553" t="s">
        <v>189</v>
      </c>
      <c r="I553" t="s">
        <v>2275</v>
      </c>
      <c r="J553" t="s">
        <v>2276</v>
      </c>
      <c r="K553" t="s">
        <v>41</v>
      </c>
      <c r="L553">
        <v>8000000</v>
      </c>
      <c r="M553">
        <v>6836201</v>
      </c>
      <c r="N553" t="s">
        <v>91</v>
      </c>
      <c r="O553">
        <v>121</v>
      </c>
      <c r="P553" cm="1">
        <f t="array" ref="P553">_xlfn.XLOOKUP(D553, CPI!$A:A, CPI!$B:B)</f>
        <v>103.9</v>
      </c>
      <c r="Q553" s="9">
        <f>IF(M553="","",PRODUCT(M553,CPI!$B$112/P553))</f>
        <v>20048031.229066405</v>
      </c>
    </row>
    <row r="554" spans="1:17">
      <c r="A554" t="s">
        <v>2277</v>
      </c>
      <c r="B554" t="s">
        <v>44</v>
      </c>
      <c r="C554" t="s">
        <v>52</v>
      </c>
      <c r="D554">
        <v>1984</v>
      </c>
      <c r="E554" t="s">
        <v>2278</v>
      </c>
      <c r="F554">
        <v>6.7</v>
      </c>
      <c r="G554">
        <v>17000</v>
      </c>
      <c r="H554" t="s">
        <v>1199</v>
      </c>
      <c r="I554" t="s">
        <v>2279</v>
      </c>
      <c r="J554" t="s">
        <v>862</v>
      </c>
      <c r="K554" t="s">
        <v>41</v>
      </c>
      <c r="M554">
        <v>36403064</v>
      </c>
      <c r="N554" t="s">
        <v>395</v>
      </c>
      <c r="O554">
        <v>93</v>
      </c>
      <c r="P554" cm="1">
        <f t="array" ref="P554">_xlfn.XLOOKUP(D554, CPI!$A:A, CPI!$B:B)</f>
        <v>103.9</v>
      </c>
      <c r="Q554" s="9">
        <f>IF(M554="","",PRODUCT(M554,CPI!$B$112/P554))</f>
        <v>106756627.53416745</v>
      </c>
    </row>
    <row r="555" spans="1:17">
      <c r="A555" t="s">
        <v>2280</v>
      </c>
      <c r="B555" t="s">
        <v>27</v>
      </c>
      <c r="C555" t="s">
        <v>28</v>
      </c>
      <c r="D555">
        <v>1984</v>
      </c>
      <c r="E555" t="s">
        <v>2188</v>
      </c>
      <c r="F555">
        <v>5.4</v>
      </c>
      <c r="G555">
        <v>1800</v>
      </c>
      <c r="H555" t="s">
        <v>38</v>
      </c>
      <c r="I555" t="s">
        <v>2281</v>
      </c>
      <c r="J555" t="s">
        <v>603</v>
      </c>
      <c r="K555" t="s">
        <v>41</v>
      </c>
      <c r="M555">
        <v>4743119</v>
      </c>
      <c r="N555" t="s">
        <v>915</v>
      </c>
      <c r="O555">
        <v>97</v>
      </c>
      <c r="P555" cm="1">
        <f t="array" ref="P555">_xlfn.XLOOKUP(D555, CPI!$A:A, CPI!$B:B)</f>
        <v>103.9</v>
      </c>
      <c r="Q555" s="9">
        <f>IF(M555="","",PRODUCT(M555,CPI!$B$112/P555))</f>
        <v>13909801.340712221</v>
      </c>
    </row>
    <row r="556" spans="1:17">
      <c r="A556" t="s">
        <v>2282</v>
      </c>
      <c r="B556" t="s">
        <v>27</v>
      </c>
      <c r="C556" t="s">
        <v>52</v>
      </c>
      <c r="D556">
        <v>1984</v>
      </c>
      <c r="E556" t="s">
        <v>2283</v>
      </c>
      <c r="F556">
        <v>4.0999999999999996</v>
      </c>
      <c r="G556">
        <v>983</v>
      </c>
      <c r="H556" t="s">
        <v>2284</v>
      </c>
      <c r="I556" t="s">
        <v>2285</v>
      </c>
      <c r="J556" t="s">
        <v>2286</v>
      </c>
      <c r="K556" t="s">
        <v>33</v>
      </c>
      <c r="M556">
        <v>10530000</v>
      </c>
      <c r="N556" t="s">
        <v>1052</v>
      </c>
      <c r="O556">
        <v>94</v>
      </c>
      <c r="P556" cm="1">
        <f t="array" ref="P556">_xlfn.XLOOKUP(D556, CPI!$A:A, CPI!$B:B)</f>
        <v>103.9</v>
      </c>
      <c r="Q556" s="9">
        <f>IF(M556="","",PRODUCT(M556,CPI!$B$112/P556))</f>
        <v>30880567.853705481</v>
      </c>
    </row>
    <row r="557" spans="1:17">
      <c r="A557" t="s">
        <v>2287</v>
      </c>
      <c r="B557" t="s">
        <v>27</v>
      </c>
      <c r="C557" t="s">
        <v>52</v>
      </c>
      <c r="D557">
        <v>1984</v>
      </c>
      <c r="E557" t="s">
        <v>1654</v>
      </c>
      <c r="F557">
        <v>6.3</v>
      </c>
      <c r="G557">
        <v>1900</v>
      </c>
      <c r="H557" t="s">
        <v>2288</v>
      </c>
      <c r="I557" t="s">
        <v>2062</v>
      </c>
      <c r="J557" t="s">
        <v>2289</v>
      </c>
      <c r="K557" t="s">
        <v>41</v>
      </c>
      <c r="M557">
        <v>8289916</v>
      </c>
      <c r="N557" t="s">
        <v>2290</v>
      </c>
      <c r="O557">
        <v>90</v>
      </c>
      <c r="P557" cm="1">
        <f t="array" ref="P557">_xlfn.XLOOKUP(D557, CPI!$A:A, CPI!$B:B)</f>
        <v>103.9</v>
      </c>
      <c r="Q557" s="9">
        <f>IF(M557="","",PRODUCT(M557,CPI!$B$112/P557))</f>
        <v>24311235.853705484</v>
      </c>
    </row>
    <row r="558" spans="1:17">
      <c r="A558" t="s">
        <v>2291</v>
      </c>
      <c r="B558" t="s">
        <v>27</v>
      </c>
      <c r="C558" t="s">
        <v>115</v>
      </c>
      <c r="D558">
        <v>1984</v>
      </c>
      <c r="E558" t="s">
        <v>2179</v>
      </c>
      <c r="F558">
        <v>6.3</v>
      </c>
      <c r="G558">
        <v>16000</v>
      </c>
      <c r="H558" t="s">
        <v>2292</v>
      </c>
      <c r="I558" t="s">
        <v>2292</v>
      </c>
      <c r="J558" t="s">
        <v>96</v>
      </c>
      <c r="K558" t="s">
        <v>41</v>
      </c>
      <c r="M558">
        <v>48143579</v>
      </c>
      <c r="N558" t="s">
        <v>97</v>
      </c>
      <c r="O558">
        <v>114</v>
      </c>
      <c r="P558" cm="1">
        <f t="array" ref="P558">_xlfn.XLOOKUP(D558, CPI!$A:A, CPI!$B:B)</f>
        <v>103.9</v>
      </c>
      <c r="Q558" s="9">
        <f>IF(M558="","",PRODUCT(M558,CPI!$B$112/P558))</f>
        <v>141187184.99807504</v>
      </c>
    </row>
    <row r="559" spans="1:17">
      <c r="A559" t="s">
        <v>2293</v>
      </c>
      <c r="B559" t="s">
        <v>44</v>
      </c>
      <c r="C559" t="s">
        <v>52</v>
      </c>
      <c r="D559">
        <v>1984</v>
      </c>
      <c r="E559" t="s">
        <v>2018</v>
      </c>
      <c r="F559">
        <v>3.9</v>
      </c>
      <c r="G559">
        <v>7000</v>
      </c>
      <c r="H559" t="s">
        <v>527</v>
      </c>
      <c r="I559" t="s">
        <v>2294</v>
      </c>
      <c r="J559" t="s">
        <v>772</v>
      </c>
      <c r="K559" t="s">
        <v>41</v>
      </c>
      <c r="L559">
        <v>28000000</v>
      </c>
      <c r="M559">
        <v>21435321</v>
      </c>
      <c r="N559" t="s">
        <v>191</v>
      </c>
      <c r="O559">
        <v>111</v>
      </c>
      <c r="P559" cm="1">
        <f t="array" ref="P559">_xlfn.XLOOKUP(D559, CPI!$A:A, CPI!$B:B)</f>
        <v>103.9</v>
      </c>
      <c r="Q559" s="9">
        <f>IF(M559="","",PRODUCT(M559,CPI!$B$112/P559))</f>
        <v>62861812.403272368</v>
      </c>
    </row>
    <row r="560" spans="1:17">
      <c r="A560" t="s">
        <v>2295</v>
      </c>
      <c r="B560" t="s">
        <v>2010</v>
      </c>
      <c r="C560" t="s">
        <v>52</v>
      </c>
      <c r="D560">
        <v>1984</v>
      </c>
      <c r="E560" t="s">
        <v>2248</v>
      </c>
      <c r="F560">
        <v>6.2</v>
      </c>
      <c r="G560">
        <v>5000</v>
      </c>
      <c r="H560" t="s">
        <v>1242</v>
      </c>
      <c r="I560" t="s">
        <v>2296</v>
      </c>
      <c r="J560" t="s">
        <v>1228</v>
      </c>
      <c r="K560" t="s">
        <v>41</v>
      </c>
      <c r="M560">
        <v>23859382</v>
      </c>
      <c r="N560" t="s">
        <v>1245</v>
      </c>
      <c r="O560">
        <v>100</v>
      </c>
      <c r="P560" cm="1">
        <f t="array" ref="P560">_xlfn.XLOOKUP(D560, CPI!$A:A, CPI!$B:B)</f>
        <v>103.9</v>
      </c>
      <c r="Q560" s="9">
        <f>IF(M560="","",PRODUCT(M560,CPI!$B$112/P560))</f>
        <v>69970680.417709321</v>
      </c>
    </row>
    <row r="561" spans="1:17">
      <c r="A561" t="s">
        <v>2297</v>
      </c>
      <c r="B561" t="s">
        <v>27</v>
      </c>
      <c r="C561" t="s">
        <v>52</v>
      </c>
      <c r="D561">
        <v>1984</v>
      </c>
      <c r="E561" t="s">
        <v>2283</v>
      </c>
      <c r="F561">
        <v>5.6</v>
      </c>
      <c r="G561">
        <v>3300</v>
      </c>
      <c r="H561" t="s">
        <v>2298</v>
      </c>
      <c r="I561" t="s">
        <v>2299</v>
      </c>
      <c r="J561" t="s">
        <v>1316</v>
      </c>
      <c r="K561" t="s">
        <v>41</v>
      </c>
      <c r="M561">
        <v>11708269</v>
      </c>
      <c r="N561" t="s">
        <v>61</v>
      </c>
      <c r="O561">
        <v>96</v>
      </c>
      <c r="P561" cm="1">
        <f t="array" ref="P561">_xlfn.XLOOKUP(D561, CPI!$A:A, CPI!$B:B)</f>
        <v>103.9</v>
      </c>
      <c r="Q561" s="9">
        <f>IF(M561="","",PRODUCT(M561,CPI!$B$112/P561))</f>
        <v>34335991.956689119</v>
      </c>
    </row>
    <row r="562" spans="1:17">
      <c r="A562" t="s">
        <v>2300</v>
      </c>
      <c r="B562" t="s">
        <v>44</v>
      </c>
      <c r="C562" t="s">
        <v>28</v>
      </c>
      <c r="D562">
        <v>1984</v>
      </c>
      <c r="E562" t="s">
        <v>2122</v>
      </c>
      <c r="F562">
        <v>5.9</v>
      </c>
      <c r="G562">
        <v>4400</v>
      </c>
      <c r="H562" t="s">
        <v>303</v>
      </c>
      <c r="I562" t="s">
        <v>2301</v>
      </c>
      <c r="J562" t="s">
        <v>220</v>
      </c>
      <c r="K562" t="s">
        <v>41</v>
      </c>
      <c r="L562">
        <v>15000000</v>
      </c>
      <c r="M562">
        <v>6650206</v>
      </c>
      <c r="N562" t="s">
        <v>34</v>
      </c>
      <c r="O562">
        <v>100</v>
      </c>
      <c r="P562" cm="1">
        <f t="array" ref="P562">_xlfn.XLOOKUP(D562, CPI!$A:A, CPI!$B:B)</f>
        <v>103.9</v>
      </c>
      <c r="Q562" s="9">
        <f>IF(M562="","",PRODUCT(M562,CPI!$B$112/P562))</f>
        <v>19502577.172281038</v>
      </c>
    </row>
    <row r="563" spans="1:17">
      <c r="A563" t="s">
        <v>2302</v>
      </c>
      <c r="B563" t="s">
        <v>44</v>
      </c>
      <c r="C563" t="s">
        <v>28</v>
      </c>
      <c r="D563">
        <v>1984</v>
      </c>
      <c r="E563" t="s">
        <v>2016</v>
      </c>
      <c r="F563">
        <v>6.5</v>
      </c>
      <c r="G563">
        <v>3600</v>
      </c>
      <c r="H563" t="s">
        <v>2303</v>
      </c>
      <c r="I563" t="s">
        <v>2304</v>
      </c>
      <c r="J563" t="s">
        <v>2305</v>
      </c>
      <c r="K563" t="s">
        <v>41</v>
      </c>
      <c r="L563">
        <v>9500000</v>
      </c>
      <c r="M563">
        <v>16595791</v>
      </c>
      <c r="N563" t="s">
        <v>61</v>
      </c>
      <c r="O563">
        <v>105</v>
      </c>
      <c r="P563" cm="1">
        <f t="array" ref="P563">_xlfn.XLOOKUP(D563, CPI!$A:A, CPI!$B:B)</f>
        <v>103.9</v>
      </c>
      <c r="Q563" s="9">
        <f>IF(M563="","",PRODUCT(M563,CPI!$B$112/P563))</f>
        <v>48669273.510105863</v>
      </c>
    </row>
    <row r="564" spans="1:17">
      <c r="A564" t="s">
        <v>2306</v>
      </c>
      <c r="B564" t="s">
        <v>27</v>
      </c>
      <c r="C564" t="s">
        <v>52</v>
      </c>
      <c r="D564">
        <v>1984</v>
      </c>
      <c r="E564" t="s">
        <v>2188</v>
      </c>
      <c r="F564">
        <v>3.7</v>
      </c>
      <c r="G564">
        <v>705</v>
      </c>
      <c r="H564" t="s">
        <v>1544</v>
      </c>
      <c r="I564" t="s">
        <v>1482</v>
      </c>
      <c r="J564" t="s">
        <v>2307</v>
      </c>
      <c r="K564" t="s">
        <v>41</v>
      </c>
      <c r="M564">
        <v>4463841</v>
      </c>
      <c r="N564" t="s">
        <v>55</v>
      </c>
      <c r="O564">
        <v>93</v>
      </c>
      <c r="P564" cm="1">
        <f t="array" ref="P564">_xlfn.XLOOKUP(D564, CPI!$A:A, CPI!$B:B)</f>
        <v>103.9</v>
      </c>
      <c r="Q564" s="9">
        <f>IF(M564="","",PRODUCT(M564,CPI!$B$112/P564))</f>
        <v>13090782.990375359</v>
      </c>
    </row>
    <row r="565" spans="1:17">
      <c r="A565" t="s">
        <v>2308</v>
      </c>
      <c r="B565" t="s">
        <v>44</v>
      </c>
      <c r="C565" t="s">
        <v>52</v>
      </c>
      <c r="D565">
        <v>1984</v>
      </c>
      <c r="E565" t="s">
        <v>2248</v>
      </c>
      <c r="F565">
        <v>5.0999999999999996</v>
      </c>
      <c r="G565">
        <v>3900</v>
      </c>
      <c r="H565" t="s">
        <v>1775</v>
      </c>
      <c r="I565" t="s">
        <v>2245</v>
      </c>
      <c r="J565" t="s">
        <v>2246</v>
      </c>
      <c r="K565" t="s">
        <v>41</v>
      </c>
      <c r="M565">
        <v>15101131</v>
      </c>
      <c r="N565" t="s">
        <v>2111</v>
      </c>
      <c r="O565">
        <v>94</v>
      </c>
      <c r="P565" cm="1">
        <f t="array" ref="P565">_xlfn.XLOOKUP(D565, CPI!$A:A, CPI!$B:B)</f>
        <v>103.9</v>
      </c>
      <c r="Q565" s="9">
        <f>IF(M565="","",PRODUCT(M565,CPI!$B$112/P565))</f>
        <v>44285992.451395564</v>
      </c>
    </row>
    <row r="566" spans="1:17">
      <c r="A566" t="s">
        <v>2309</v>
      </c>
      <c r="B566" t="s">
        <v>2010</v>
      </c>
      <c r="C566" t="s">
        <v>28</v>
      </c>
      <c r="D566">
        <v>1984</v>
      </c>
      <c r="E566" t="s">
        <v>2184</v>
      </c>
      <c r="F566">
        <v>6.6</v>
      </c>
      <c r="G566">
        <v>5100</v>
      </c>
      <c r="H566" t="s">
        <v>875</v>
      </c>
      <c r="I566" t="s">
        <v>2310</v>
      </c>
      <c r="J566" t="s">
        <v>557</v>
      </c>
      <c r="K566" t="s">
        <v>33</v>
      </c>
      <c r="L566">
        <v>13000000</v>
      </c>
      <c r="M566">
        <v>6551987</v>
      </c>
      <c r="N566" t="s">
        <v>42</v>
      </c>
      <c r="O566">
        <v>128</v>
      </c>
      <c r="P566" cm="1">
        <f t="array" ref="P566">_xlfn.XLOOKUP(D566, CPI!$A:A, CPI!$B:B)</f>
        <v>103.9</v>
      </c>
      <c r="Q566" s="9">
        <f>IF(M566="","",PRODUCT(M566,CPI!$B$112/P566))</f>
        <v>19214537.429258902</v>
      </c>
    </row>
    <row r="567" spans="1:17">
      <c r="A567" t="s">
        <v>2311</v>
      </c>
      <c r="B567" t="s">
        <v>44</v>
      </c>
      <c r="C567" t="s">
        <v>45</v>
      </c>
      <c r="D567">
        <v>1984</v>
      </c>
      <c r="E567" t="s">
        <v>2203</v>
      </c>
      <c r="F567">
        <v>5.8</v>
      </c>
      <c r="G567">
        <v>4100</v>
      </c>
      <c r="H567" t="s">
        <v>2312</v>
      </c>
      <c r="I567" t="s">
        <v>2313</v>
      </c>
      <c r="J567" t="s">
        <v>2314</v>
      </c>
      <c r="K567" t="s">
        <v>41</v>
      </c>
      <c r="M567">
        <v>11302884</v>
      </c>
      <c r="N567" t="s">
        <v>149</v>
      </c>
      <c r="O567">
        <v>113</v>
      </c>
      <c r="P567" cm="1">
        <f t="array" ref="P567">_xlfn.XLOOKUP(D567, CPI!$A:A, CPI!$B:B)</f>
        <v>103.9</v>
      </c>
      <c r="Q567" s="9">
        <f>IF(M567="","",PRODUCT(M567,CPI!$B$112/P567))</f>
        <v>33147148.746871989</v>
      </c>
    </row>
    <row r="568" spans="1:17">
      <c r="A568" t="s">
        <v>2315</v>
      </c>
      <c r="B568" t="s">
        <v>27</v>
      </c>
      <c r="C568" t="s">
        <v>52</v>
      </c>
      <c r="D568">
        <v>1984</v>
      </c>
      <c r="E568" t="s">
        <v>2283</v>
      </c>
      <c r="F568">
        <v>6.5</v>
      </c>
      <c r="G568">
        <v>11000</v>
      </c>
      <c r="H568" t="s">
        <v>427</v>
      </c>
      <c r="I568" t="s">
        <v>427</v>
      </c>
      <c r="J568" t="s">
        <v>108</v>
      </c>
      <c r="K568" t="s">
        <v>41</v>
      </c>
      <c r="L568">
        <v>13000000</v>
      </c>
      <c r="M568">
        <v>25068724</v>
      </c>
      <c r="N568" t="s">
        <v>552</v>
      </c>
      <c r="O568">
        <v>115</v>
      </c>
      <c r="P568" cm="1">
        <f t="array" ref="P568">_xlfn.XLOOKUP(D568, CPI!$A:A, CPI!$B:B)</f>
        <v>103.9</v>
      </c>
      <c r="Q568" s="9">
        <f>IF(M568="","",PRODUCT(M568,CPI!$B$112/P568))</f>
        <v>73517230.055822894</v>
      </c>
    </row>
    <row r="569" spans="1:17">
      <c r="A569" t="s">
        <v>2316</v>
      </c>
      <c r="B569" t="s">
        <v>27</v>
      </c>
      <c r="C569" t="s">
        <v>45</v>
      </c>
      <c r="D569">
        <v>1984</v>
      </c>
      <c r="E569" t="s">
        <v>2317</v>
      </c>
      <c r="F569">
        <v>5.4</v>
      </c>
      <c r="G569">
        <v>4200</v>
      </c>
      <c r="H569" t="s">
        <v>1775</v>
      </c>
      <c r="I569" t="s">
        <v>1776</v>
      </c>
      <c r="J569" t="s">
        <v>1777</v>
      </c>
      <c r="K569" t="s">
        <v>41</v>
      </c>
      <c r="M569">
        <v>7610785</v>
      </c>
      <c r="N569" t="s">
        <v>1186</v>
      </c>
      <c r="O569">
        <v>92</v>
      </c>
      <c r="P569" cm="1">
        <f t="array" ref="P569">_xlfn.XLOOKUP(D569, CPI!$A:A, CPI!$B:B)</f>
        <v>103.9</v>
      </c>
      <c r="Q569" s="9">
        <f>IF(M569="","",PRODUCT(M569,CPI!$B$112/P569))</f>
        <v>22319597.589027908</v>
      </c>
    </row>
    <row r="570" spans="1:17">
      <c r="A570" t="s">
        <v>2318</v>
      </c>
      <c r="B570" t="s">
        <v>27</v>
      </c>
      <c r="C570" t="s">
        <v>36</v>
      </c>
      <c r="D570">
        <v>1984</v>
      </c>
      <c r="E570" t="s">
        <v>2319</v>
      </c>
      <c r="F570">
        <v>4.3</v>
      </c>
      <c r="G570">
        <v>1700</v>
      </c>
      <c r="H570" t="s">
        <v>2320</v>
      </c>
      <c r="I570" t="s">
        <v>2320</v>
      </c>
      <c r="J570" t="s">
        <v>90</v>
      </c>
      <c r="K570" t="s">
        <v>41</v>
      </c>
      <c r="M570">
        <v>2886225</v>
      </c>
      <c r="N570" t="s">
        <v>1643</v>
      </c>
      <c r="O570">
        <v>81</v>
      </c>
      <c r="P570" cm="1">
        <f t="array" ref="P570">_xlfn.XLOOKUP(D570, CPI!$A:A, CPI!$B:B)</f>
        <v>103.9</v>
      </c>
      <c r="Q570" s="9">
        <f>IF(M570="","",PRODUCT(M570,CPI!$B$112/P570))</f>
        <v>8464222.8825794011</v>
      </c>
    </row>
    <row r="571" spans="1:17">
      <c r="A571" t="s">
        <v>2321</v>
      </c>
      <c r="B571" t="s">
        <v>27</v>
      </c>
      <c r="C571" t="s">
        <v>45</v>
      </c>
      <c r="D571">
        <v>1984</v>
      </c>
      <c r="E571" t="s">
        <v>2278</v>
      </c>
      <c r="F571">
        <v>6</v>
      </c>
      <c r="G571">
        <v>3600</v>
      </c>
      <c r="H571" t="s">
        <v>1694</v>
      </c>
      <c r="I571" t="s">
        <v>2322</v>
      </c>
      <c r="J571" t="s">
        <v>1185</v>
      </c>
      <c r="K571" t="s">
        <v>1205</v>
      </c>
      <c r="L571">
        <v>4600000</v>
      </c>
      <c r="M571">
        <v>13102025</v>
      </c>
      <c r="N571" t="s">
        <v>2323</v>
      </c>
      <c r="O571">
        <v>90</v>
      </c>
      <c r="P571" cm="1">
        <f t="array" ref="P571">_xlfn.XLOOKUP(D571, CPI!$A:A, CPI!$B:B)</f>
        <v>103.9</v>
      </c>
      <c r="Q571" s="9">
        <f>IF(M571="","",PRODUCT(M571,CPI!$B$112/P571))</f>
        <v>38423359.167468712</v>
      </c>
    </row>
    <row r="572" spans="1:17">
      <c r="A572" t="s">
        <v>2324</v>
      </c>
      <c r="B572" t="s">
        <v>27</v>
      </c>
      <c r="C572" t="s">
        <v>28</v>
      </c>
      <c r="D572">
        <v>1984</v>
      </c>
      <c r="E572" t="s">
        <v>99</v>
      </c>
      <c r="F572">
        <v>6.2</v>
      </c>
      <c r="G572">
        <v>2300</v>
      </c>
      <c r="H572" t="s">
        <v>244</v>
      </c>
      <c r="I572" t="s">
        <v>2325</v>
      </c>
      <c r="J572" t="s">
        <v>2326</v>
      </c>
      <c r="K572" t="s">
        <v>41</v>
      </c>
      <c r="L572">
        <v>8000000</v>
      </c>
      <c r="M572">
        <v>6250994</v>
      </c>
      <c r="N572" t="s">
        <v>55</v>
      </c>
      <c r="O572">
        <v>103</v>
      </c>
      <c r="P572" cm="1">
        <f t="array" ref="P572">_xlfn.XLOOKUP(D572, CPI!$A:A, CPI!$B:B)</f>
        <v>103.9</v>
      </c>
      <c r="Q572" s="9">
        <f>IF(M572="","",PRODUCT(M572,CPI!$B$112/P572))</f>
        <v>18331837.07218479</v>
      </c>
    </row>
    <row r="573" spans="1:17">
      <c r="A573" t="s">
        <v>2327</v>
      </c>
      <c r="B573" t="s">
        <v>27</v>
      </c>
      <c r="C573" t="s">
        <v>36</v>
      </c>
      <c r="D573">
        <v>1984</v>
      </c>
      <c r="E573" t="s">
        <v>2328</v>
      </c>
      <c r="F573">
        <v>5.7</v>
      </c>
      <c r="G573">
        <v>2100</v>
      </c>
      <c r="H573" t="s">
        <v>2329</v>
      </c>
      <c r="I573" t="s">
        <v>2330</v>
      </c>
      <c r="J573" t="s">
        <v>2331</v>
      </c>
      <c r="K573" t="s">
        <v>317</v>
      </c>
      <c r="N573" t="s">
        <v>2332</v>
      </c>
      <c r="O573">
        <v>90</v>
      </c>
      <c r="P573" cm="1">
        <f t="array" ref="P573">_xlfn.XLOOKUP(D573, CPI!$A:A, CPI!$B:B)</f>
        <v>103.9</v>
      </c>
      <c r="Q573" s="9" t="str">
        <f>IF(M573="","",PRODUCT(M573,CPI!$B$112/P573))</f>
        <v/>
      </c>
    </row>
    <row r="574" spans="1:17">
      <c r="A574" t="s">
        <v>2333</v>
      </c>
      <c r="B574" t="s">
        <v>27</v>
      </c>
      <c r="C574" t="s">
        <v>52</v>
      </c>
      <c r="D574">
        <v>1984</v>
      </c>
      <c r="E574" t="s">
        <v>2192</v>
      </c>
      <c r="F574">
        <v>6.1</v>
      </c>
      <c r="G574">
        <v>4000</v>
      </c>
      <c r="H574" t="s">
        <v>1258</v>
      </c>
      <c r="I574" t="s">
        <v>2334</v>
      </c>
      <c r="J574" t="s">
        <v>1035</v>
      </c>
      <c r="K574" t="s">
        <v>41</v>
      </c>
      <c r="L574">
        <v>9000000</v>
      </c>
      <c r="M574">
        <v>27774237</v>
      </c>
      <c r="N574" t="s">
        <v>91</v>
      </c>
      <c r="O574">
        <v>107</v>
      </c>
      <c r="P574" cm="1">
        <f t="array" ref="P574">_xlfn.XLOOKUP(D574, CPI!$A:A, CPI!$B:B)</f>
        <v>103.9</v>
      </c>
      <c r="Q574" s="9">
        <f>IF(M574="","",PRODUCT(M574,CPI!$B$112/P574))</f>
        <v>81451491.952839255</v>
      </c>
    </row>
    <row r="575" spans="1:17">
      <c r="A575" t="s">
        <v>2335</v>
      </c>
      <c r="B575" t="s">
        <v>44</v>
      </c>
      <c r="C575" t="s">
        <v>28</v>
      </c>
      <c r="D575">
        <v>1984</v>
      </c>
      <c r="E575" t="s">
        <v>2336</v>
      </c>
      <c r="F575">
        <v>8.3000000000000007</v>
      </c>
      <c r="G575">
        <v>4100</v>
      </c>
      <c r="H575" t="s">
        <v>2337</v>
      </c>
      <c r="I575" t="s">
        <v>2337</v>
      </c>
      <c r="J575" t="s">
        <v>2338</v>
      </c>
      <c r="K575" t="s">
        <v>380</v>
      </c>
      <c r="N575" t="s">
        <v>2339</v>
      </c>
      <c r="O575">
        <v>153</v>
      </c>
      <c r="P575" cm="1">
        <f t="array" ref="P575">_xlfn.XLOOKUP(D575, CPI!$A:A, CPI!$B:B)</f>
        <v>103.9</v>
      </c>
      <c r="Q575" s="9" t="str">
        <f>IF(M575="","",PRODUCT(M575,CPI!$B$112/P575))</f>
        <v/>
      </c>
    </row>
    <row r="576" spans="1:17">
      <c r="A576" t="s">
        <v>2340</v>
      </c>
      <c r="B576" t="s">
        <v>2010</v>
      </c>
      <c r="C576" t="s">
        <v>28</v>
      </c>
      <c r="D576">
        <v>1984</v>
      </c>
      <c r="E576" t="s">
        <v>2341</v>
      </c>
      <c r="F576">
        <v>6.3</v>
      </c>
      <c r="G576">
        <v>6500</v>
      </c>
      <c r="H576" t="s">
        <v>615</v>
      </c>
      <c r="I576" t="s">
        <v>2342</v>
      </c>
      <c r="J576" t="s">
        <v>546</v>
      </c>
      <c r="K576" t="s">
        <v>41</v>
      </c>
      <c r="L576">
        <v>18000000</v>
      </c>
      <c r="M576">
        <v>11489982</v>
      </c>
      <c r="N576" t="s">
        <v>72</v>
      </c>
      <c r="O576">
        <v>124</v>
      </c>
      <c r="P576" cm="1">
        <f t="array" ref="P576">_xlfn.XLOOKUP(D576, CPI!$A:A, CPI!$B:B)</f>
        <v>103.9</v>
      </c>
      <c r="Q576" s="9">
        <f>IF(M576="","",PRODUCT(M576,CPI!$B$112/P576))</f>
        <v>33695837.491819054</v>
      </c>
    </row>
    <row r="577" spans="1:17">
      <c r="A577" t="s">
        <v>2343</v>
      </c>
      <c r="B577" t="s">
        <v>27</v>
      </c>
      <c r="C577" t="s">
        <v>63</v>
      </c>
      <c r="D577">
        <v>1984</v>
      </c>
      <c r="E577" t="s">
        <v>2035</v>
      </c>
      <c r="F577">
        <v>6</v>
      </c>
      <c r="G577">
        <v>6100</v>
      </c>
      <c r="H577" t="s">
        <v>2344</v>
      </c>
      <c r="I577" t="s">
        <v>2345</v>
      </c>
      <c r="J577" t="s">
        <v>2346</v>
      </c>
      <c r="K577" t="s">
        <v>259</v>
      </c>
      <c r="M577">
        <v>150463</v>
      </c>
      <c r="N577" t="s">
        <v>2347</v>
      </c>
      <c r="O577">
        <v>95</v>
      </c>
      <c r="P577" cm="1">
        <f t="array" ref="P577">_xlfn.XLOOKUP(D577, CPI!$A:A, CPI!$B:B)</f>
        <v>103.9</v>
      </c>
      <c r="Q577" s="9">
        <f>IF(M577="","",PRODUCT(M577,CPI!$B$112/P577))</f>
        <v>441251.93551491812</v>
      </c>
    </row>
    <row r="578" spans="1:17">
      <c r="A578" t="s">
        <v>2348</v>
      </c>
      <c r="B578" t="s">
        <v>44</v>
      </c>
      <c r="C578" t="s">
        <v>115</v>
      </c>
      <c r="D578">
        <v>1984</v>
      </c>
      <c r="E578" t="s">
        <v>2349</v>
      </c>
      <c r="F578">
        <v>7.2</v>
      </c>
      <c r="G578">
        <v>9300</v>
      </c>
      <c r="H578" t="s">
        <v>1299</v>
      </c>
      <c r="I578" t="s">
        <v>2350</v>
      </c>
      <c r="J578" t="s">
        <v>2351</v>
      </c>
      <c r="K578" t="s">
        <v>41</v>
      </c>
      <c r="L578">
        <v>6000000</v>
      </c>
      <c r="M578">
        <v>21821347</v>
      </c>
      <c r="N578" t="s">
        <v>42</v>
      </c>
      <c r="O578">
        <v>101</v>
      </c>
      <c r="P578" cm="1">
        <f t="array" ref="P578">_xlfn.XLOOKUP(D578, CPI!$A:A, CPI!$B:B)</f>
        <v>103.9</v>
      </c>
      <c r="Q578" s="9">
        <f>IF(M578="","",PRODUCT(M578,CPI!$B$112/P578))</f>
        <v>63993882.876804613</v>
      </c>
    </row>
    <row r="579" spans="1:17">
      <c r="A579" t="s">
        <v>2352</v>
      </c>
      <c r="B579" t="s">
        <v>44</v>
      </c>
      <c r="C579" t="s">
        <v>52</v>
      </c>
      <c r="D579">
        <v>1984</v>
      </c>
      <c r="E579" t="s">
        <v>2353</v>
      </c>
      <c r="F579">
        <v>6.7</v>
      </c>
      <c r="G579">
        <v>1900</v>
      </c>
      <c r="H579" t="s">
        <v>1590</v>
      </c>
      <c r="I579" t="s">
        <v>1590</v>
      </c>
      <c r="J579" t="s">
        <v>2354</v>
      </c>
      <c r="K579" t="s">
        <v>33</v>
      </c>
      <c r="M579">
        <v>1057368</v>
      </c>
      <c r="N579" t="s">
        <v>2355</v>
      </c>
      <c r="O579">
        <v>106</v>
      </c>
      <c r="P579" cm="1">
        <f t="array" ref="P579">_xlfn.XLOOKUP(D579, CPI!$A:A, CPI!$B:B)</f>
        <v>103.9</v>
      </c>
      <c r="Q579" s="9">
        <f>IF(M579="","",PRODUCT(M579,CPI!$B$112/P579))</f>
        <v>3100866.5024061594</v>
      </c>
    </row>
    <row r="580" spans="1:17">
      <c r="A580" t="s">
        <v>2356</v>
      </c>
      <c r="B580" t="s">
        <v>44</v>
      </c>
      <c r="C580" t="s">
        <v>52</v>
      </c>
      <c r="D580">
        <v>1984</v>
      </c>
      <c r="E580" t="s">
        <v>2209</v>
      </c>
      <c r="F580">
        <v>3.7</v>
      </c>
      <c r="G580">
        <v>2300</v>
      </c>
      <c r="H580" t="s">
        <v>822</v>
      </c>
      <c r="I580" t="s">
        <v>1107</v>
      </c>
      <c r="J580" t="s">
        <v>2357</v>
      </c>
      <c r="K580" t="s">
        <v>41</v>
      </c>
      <c r="M580">
        <v>5410972</v>
      </c>
      <c r="N580" t="s">
        <v>2111</v>
      </c>
      <c r="O580">
        <v>87</v>
      </c>
      <c r="P580" cm="1">
        <f t="array" ref="P580">_xlfn.XLOOKUP(D580, CPI!$A:A, CPI!$B:B)</f>
        <v>103.9</v>
      </c>
      <c r="Q580" s="9">
        <f>IF(M580="","",PRODUCT(M580,CPI!$B$112/P580))</f>
        <v>15868365.432146292</v>
      </c>
    </row>
    <row r="581" spans="1:17">
      <c r="A581" t="s">
        <v>2358</v>
      </c>
      <c r="B581" t="s">
        <v>27</v>
      </c>
      <c r="C581" t="s">
        <v>45</v>
      </c>
      <c r="D581">
        <v>1984</v>
      </c>
      <c r="E581" t="s">
        <v>1524</v>
      </c>
      <c r="F581">
        <v>5.9</v>
      </c>
      <c r="G581">
        <v>2200</v>
      </c>
      <c r="H581" t="s">
        <v>2359</v>
      </c>
      <c r="I581" t="s">
        <v>2360</v>
      </c>
      <c r="J581" t="s">
        <v>1730</v>
      </c>
      <c r="K581" t="s">
        <v>41</v>
      </c>
      <c r="M581">
        <v>17513452</v>
      </c>
      <c r="N581" t="s">
        <v>565</v>
      </c>
      <c r="O581">
        <v>100</v>
      </c>
      <c r="P581" cm="1">
        <f t="array" ref="P581">_xlfn.XLOOKUP(D581, CPI!$A:A, CPI!$B:B)</f>
        <v>103.9</v>
      </c>
      <c r="Q581" s="9">
        <f>IF(M581="","",PRODUCT(M581,CPI!$B$112/P581))</f>
        <v>51360431.418671794</v>
      </c>
    </row>
    <row r="582" spans="1:17">
      <c r="A582" t="s">
        <v>2361</v>
      </c>
      <c r="B582" t="s">
        <v>44</v>
      </c>
      <c r="C582" t="s">
        <v>52</v>
      </c>
      <c r="D582">
        <v>1984</v>
      </c>
      <c r="E582" t="s">
        <v>2234</v>
      </c>
      <c r="F582">
        <v>5.8</v>
      </c>
      <c r="G582">
        <v>2900</v>
      </c>
      <c r="H582" t="s">
        <v>2362</v>
      </c>
      <c r="I582" t="s">
        <v>225</v>
      </c>
      <c r="J582" t="s">
        <v>1411</v>
      </c>
      <c r="K582" t="s">
        <v>41</v>
      </c>
      <c r="L582">
        <v>6000000</v>
      </c>
      <c r="M582">
        <v>12414210</v>
      </c>
      <c r="N582" t="s">
        <v>2363</v>
      </c>
      <c r="O582">
        <v>113</v>
      </c>
      <c r="P582" cm="1">
        <f t="array" ref="P582">_xlfn.XLOOKUP(D582, CPI!$A:A, CPI!$B:B)</f>
        <v>103.9</v>
      </c>
      <c r="Q582" s="9">
        <f>IF(M582="","",PRODUCT(M582,CPI!$B$112/P582))</f>
        <v>36406253.965351291</v>
      </c>
    </row>
    <row r="583" spans="1:17">
      <c r="A583" t="s">
        <v>2364</v>
      </c>
      <c r="B583" t="s">
        <v>44</v>
      </c>
      <c r="C583" t="s">
        <v>45</v>
      </c>
      <c r="D583">
        <v>1984</v>
      </c>
      <c r="E583" t="s">
        <v>2162</v>
      </c>
      <c r="F583">
        <v>5.5</v>
      </c>
      <c r="G583">
        <v>9300</v>
      </c>
      <c r="H583" t="s">
        <v>1248</v>
      </c>
      <c r="I583" t="s">
        <v>725</v>
      </c>
      <c r="J583" t="s">
        <v>96</v>
      </c>
      <c r="K583" t="s">
        <v>41</v>
      </c>
      <c r="L583">
        <v>25000000</v>
      </c>
      <c r="M583">
        <v>38348988</v>
      </c>
      <c r="N583" t="s">
        <v>34</v>
      </c>
      <c r="O583">
        <v>93</v>
      </c>
      <c r="P583" cm="1">
        <f t="array" ref="P583">_xlfn.XLOOKUP(D583, CPI!$A:A, CPI!$B:B)</f>
        <v>103.9</v>
      </c>
      <c r="Q583" s="9">
        <f>IF(M583="","",PRODUCT(M583,CPI!$B$112/P583))</f>
        <v>112463297.8209817</v>
      </c>
    </row>
    <row r="584" spans="1:17">
      <c r="A584" t="s">
        <v>2365</v>
      </c>
      <c r="B584" t="s">
        <v>27</v>
      </c>
      <c r="C584" t="s">
        <v>28</v>
      </c>
      <c r="D584">
        <v>1984</v>
      </c>
      <c r="E584" t="s">
        <v>2366</v>
      </c>
      <c r="F584">
        <v>7</v>
      </c>
      <c r="G584">
        <v>5100</v>
      </c>
      <c r="H584" t="s">
        <v>443</v>
      </c>
      <c r="I584" t="s">
        <v>2367</v>
      </c>
      <c r="J584" t="s">
        <v>769</v>
      </c>
      <c r="K584" t="s">
        <v>1205</v>
      </c>
      <c r="M584">
        <v>2556800</v>
      </c>
      <c r="N584" t="s">
        <v>2368</v>
      </c>
      <c r="O584">
        <v>112</v>
      </c>
      <c r="P584" cm="1">
        <f t="array" ref="P584">_xlfn.XLOOKUP(D584, CPI!$A:A, CPI!$B:B)</f>
        <v>103.9</v>
      </c>
      <c r="Q584" s="9">
        <f>IF(M584="","",PRODUCT(M584,CPI!$B$112/P584))</f>
        <v>7498142.0596727608</v>
      </c>
    </row>
    <row r="585" spans="1:17">
      <c r="A585" t="s">
        <v>2369</v>
      </c>
      <c r="B585" t="s">
        <v>44</v>
      </c>
      <c r="C585" t="s">
        <v>28</v>
      </c>
      <c r="D585">
        <v>1984</v>
      </c>
      <c r="E585" t="s">
        <v>2122</v>
      </c>
      <c r="F585">
        <v>6.1</v>
      </c>
      <c r="G585">
        <v>5300</v>
      </c>
      <c r="H585" t="s">
        <v>1308</v>
      </c>
      <c r="I585" t="s">
        <v>2370</v>
      </c>
      <c r="J585" t="s">
        <v>1872</v>
      </c>
      <c r="K585" t="s">
        <v>41</v>
      </c>
      <c r="M585">
        <v>7343032</v>
      </c>
      <c r="N585" t="s">
        <v>72</v>
      </c>
      <c r="O585">
        <v>100</v>
      </c>
      <c r="P585" cm="1">
        <f t="array" ref="P585">_xlfn.XLOOKUP(D585, CPI!$A:A, CPI!$B:B)</f>
        <v>103.9</v>
      </c>
      <c r="Q585" s="9">
        <f>IF(M585="","",PRODUCT(M585,CPI!$B$112/P585))</f>
        <v>21534377.770933587</v>
      </c>
    </row>
    <row r="586" spans="1:17">
      <c r="A586" t="s">
        <v>2371</v>
      </c>
      <c r="B586" t="s">
        <v>27</v>
      </c>
      <c r="C586" t="s">
        <v>45</v>
      </c>
      <c r="D586">
        <v>1984</v>
      </c>
      <c r="E586" t="s">
        <v>2144</v>
      </c>
      <c r="F586">
        <v>6.4</v>
      </c>
      <c r="G586">
        <v>2300</v>
      </c>
      <c r="H586" t="s">
        <v>2372</v>
      </c>
      <c r="I586" t="s">
        <v>2373</v>
      </c>
      <c r="J586" t="s">
        <v>153</v>
      </c>
      <c r="K586" t="s">
        <v>41</v>
      </c>
      <c r="L586">
        <v>10000000</v>
      </c>
      <c r="M586">
        <v>3854833</v>
      </c>
      <c r="N586" t="s">
        <v>2374</v>
      </c>
      <c r="O586">
        <v>93</v>
      </c>
      <c r="P586" cm="1">
        <f t="array" ref="P586">_xlfn.XLOOKUP(D586, CPI!$A:A, CPI!$B:B)</f>
        <v>103.9</v>
      </c>
      <c r="Q586" s="9">
        <f>IF(M586="","",PRODUCT(M586,CPI!$B$112/P586))</f>
        <v>11304789.365736283</v>
      </c>
    </row>
    <row r="587" spans="1:17">
      <c r="A587" t="s">
        <v>2375</v>
      </c>
      <c r="B587" t="s">
        <v>27</v>
      </c>
      <c r="C587" t="s">
        <v>28</v>
      </c>
      <c r="D587">
        <v>1984</v>
      </c>
      <c r="E587" t="s">
        <v>2184</v>
      </c>
      <c r="F587">
        <v>6.1</v>
      </c>
      <c r="G587">
        <v>2000</v>
      </c>
      <c r="H587" t="s">
        <v>1134</v>
      </c>
      <c r="I587" t="s">
        <v>2376</v>
      </c>
      <c r="J587" t="s">
        <v>2377</v>
      </c>
      <c r="K587" t="s">
        <v>41</v>
      </c>
      <c r="M587">
        <v>7828841</v>
      </c>
      <c r="N587" t="s">
        <v>552</v>
      </c>
      <c r="O587">
        <v>130</v>
      </c>
      <c r="P587" cm="1">
        <f t="array" ref="P587">_xlfn.XLOOKUP(D587, CPI!$A:A, CPI!$B:B)</f>
        <v>103.9</v>
      </c>
      <c r="Q587" s="9">
        <f>IF(M587="","",PRODUCT(M587,CPI!$B$112/P587))</f>
        <v>22959074.616939362</v>
      </c>
    </row>
    <row r="588" spans="1:17">
      <c r="A588" t="s">
        <v>2378</v>
      </c>
      <c r="B588" t="s">
        <v>27</v>
      </c>
      <c r="C588" t="s">
        <v>52</v>
      </c>
      <c r="D588">
        <v>1984</v>
      </c>
      <c r="E588" t="s">
        <v>2379</v>
      </c>
      <c r="F588">
        <v>6.4</v>
      </c>
      <c r="G588">
        <v>3000</v>
      </c>
      <c r="H588" t="s">
        <v>2380</v>
      </c>
      <c r="I588" t="s">
        <v>2381</v>
      </c>
      <c r="J588" t="s">
        <v>2382</v>
      </c>
      <c r="K588" t="s">
        <v>41</v>
      </c>
      <c r="L588">
        <v>3000000</v>
      </c>
      <c r="M588">
        <v>727639</v>
      </c>
      <c r="N588" t="s">
        <v>2383</v>
      </c>
      <c r="O588">
        <v>84</v>
      </c>
      <c r="P588" cm="1">
        <f t="array" ref="P588">_xlfn.XLOOKUP(D588, CPI!$A:A, CPI!$B:B)</f>
        <v>103.9</v>
      </c>
      <c r="Q588" s="9">
        <f>IF(M588="","",PRODUCT(M588,CPI!$B$112/P588))</f>
        <v>2133894.1607314721</v>
      </c>
    </row>
    <row r="589" spans="1:17">
      <c r="A589" t="s">
        <v>2384</v>
      </c>
      <c r="B589" t="s">
        <v>27</v>
      </c>
      <c r="C589" t="s">
        <v>52</v>
      </c>
      <c r="D589">
        <v>1984</v>
      </c>
      <c r="E589" t="s">
        <v>2385</v>
      </c>
      <c r="F589">
        <v>4.8</v>
      </c>
      <c r="G589">
        <v>619</v>
      </c>
      <c r="H589" t="s">
        <v>2386</v>
      </c>
      <c r="I589" t="s">
        <v>2387</v>
      </c>
      <c r="J589" t="s">
        <v>2388</v>
      </c>
      <c r="K589" t="s">
        <v>41</v>
      </c>
      <c r="M589">
        <v>2732684</v>
      </c>
      <c r="N589" t="s">
        <v>2389</v>
      </c>
      <c r="O589">
        <v>85</v>
      </c>
      <c r="P589" cm="1">
        <f t="array" ref="P589">_xlfn.XLOOKUP(D589, CPI!$A:A, CPI!$B:B)</f>
        <v>103.9</v>
      </c>
      <c r="Q589" s="9">
        <f>IF(M589="","",PRODUCT(M589,CPI!$B$112/P589))</f>
        <v>8013944.3195380159</v>
      </c>
    </row>
    <row r="590" spans="1:17">
      <c r="A590" t="s">
        <v>2390</v>
      </c>
      <c r="B590" t="s">
        <v>2010</v>
      </c>
      <c r="C590" t="s">
        <v>52</v>
      </c>
      <c r="D590">
        <v>1984</v>
      </c>
      <c r="E590" t="s">
        <v>2391</v>
      </c>
      <c r="F590">
        <v>5.3</v>
      </c>
      <c r="G590">
        <v>3000</v>
      </c>
      <c r="H590" t="s">
        <v>1394</v>
      </c>
      <c r="I590" t="s">
        <v>1394</v>
      </c>
      <c r="J590" t="s">
        <v>2213</v>
      </c>
      <c r="K590" t="s">
        <v>33</v>
      </c>
      <c r="M590">
        <v>8793152</v>
      </c>
      <c r="N590" t="s">
        <v>2392</v>
      </c>
      <c r="O590">
        <v>97</v>
      </c>
      <c r="P590" cm="1">
        <f t="array" ref="P590">_xlfn.XLOOKUP(D590, CPI!$A:A, CPI!$B:B)</f>
        <v>103.9</v>
      </c>
      <c r="Q590" s="9">
        <f>IF(M590="","",PRODUCT(M590,CPI!$B$112/P590))</f>
        <v>25787039.599615011</v>
      </c>
    </row>
    <row r="591" spans="1:17">
      <c r="A591" t="s">
        <v>2393</v>
      </c>
      <c r="B591" t="s">
        <v>458</v>
      </c>
      <c r="C591" t="s">
        <v>115</v>
      </c>
      <c r="D591">
        <v>1984</v>
      </c>
      <c r="E591" t="s">
        <v>2184</v>
      </c>
      <c r="F591">
        <v>5.8</v>
      </c>
      <c r="G591">
        <v>1600</v>
      </c>
      <c r="H591" t="s">
        <v>1021</v>
      </c>
      <c r="I591" t="s">
        <v>1021</v>
      </c>
      <c r="J591" t="s">
        <v>2394</v>
      </c>
      <c r="K591" t="s">
        <v>41</v>
      </c>
      <c r="L591">
        <v>9000000</v>
      </c>
      <c r="M591">
        <v>10435015</v>
      </c>
      <c r="N591" t="s">
        <v>2395</v>
      </c>
      <c r="O591">
        <v>100</v>
      </c>
      <c r="P591" cm="1">
        <f t="array" ref="P591">_xlfn.XLOOKUP(D591, CPI!$A:A, CPI!$B:B)</f>
        <v>103.9</v>
      </c>
      <c r="Q591" s="9">
        <f>IF(M591="","",PRODUCT(M591,CPI!$B$112/P591))</f>
        <v>30602012.228103943</v>
      </c>
    </row>
    <row r="592" spans="1:17">
      <c r="A592" t="s">
        <v>2396</v>
      </c>
      <c r="B592" t="s">
        <v>27</v>
      </c>
      <c r="C592" t="s">
        <v>52</v>
      </c>
      <c r="D592">
        <v>1984</v>
      </c>
      <c r="E592" t="s">
        <v>2317</v>
      </c>
      <c r="F592">
        <v>6.8</v>
      </c>
      <c r="G592">
        <v>5700</v>
      </c>
      <c r="H592" t="s">
        <v>1858</v>
      </c>
      <c r="I592" t="s">
        <v>1858</v>
      </c>
      <c r="J592" t="s">
        <v>2397</v>
      </c>
      <c r="K592" t="s">
        <v>41</v>
      </c>
      <c r="L592">
        <v>350000</v>
      </c>
      <c r="M592">
        <v>3677209</v>
      </c>
      <c r="N592" t="s">
        <v>2398</v>
      </c>
      <c r="O592">
        <v>108</v>
      </c>
      <c r="P592" cm="1">
        <f t="array" ref="P592">_xlfn.XLOOKUP(D592, CPI!$A:A, CPI!$B:B)</f>
        <v>103.9</v>
      </c>
      <c r="Q592" s="9">
        <f>IF(M592="","",PRODUCT(M592,CPI!$B$112/P592))</f>
        <v>10783884.333974974</v>
      </c>
    </row>
    <row r="593" spans="1:17">
      <c r="A593" t="s">
        <v>2399</v>
      </c>
      <c r="B593" t="s">
        <v>27</v>
      </c>
      <c r="C593" t="s">
        <v>52</v>
      </c>
      <c r="D593">
        <v>1984</v>
      </c>
      <c r="E593" t="s">
        <v>2270</v>
      </c>
      <c r="F593">
        <v>5.5</v>
      </c>
      <c r="G593">
        <v>2000</v>
      </c>
      <c r="H593" t="s">
        <v>363</v>
      </c>
      <c r="I593" t="s">
        <v>2400</v>
      </c>
      <c r="J593" t="s">
        <v>2401</v>
      </c>
      <c r="K593" t="s">
        <v>41</v>
      </c>
      <c r="M593">
        <v>4994094</v>
      </c>
      <c r="N593" t="s">
        <v>2193</v>
      </c>
      <c r="O593">
        <v>102</v>
      </c>
      <c r="P593" cm="1">
        <f t="array" ref="P593">_xlfn.XLOOKUP(D593, CPI!$A:A, CPI!$B:B)</f>
        <v>103.9</v>
      </c>
      <c r="Q593" s="9">
        <f>IF(M593="","",PRODUCT(M593,CPI!$B$112/P593))</f>
        <v>14645817.534167467</v>
      </c>
    </row>
    <row r="594" spans="1:17">
      <c r="A594" t="s">
        <v>2402</v>
      </c>
      <c r="B594" t="s">
        <v>44</v>
      </c>
      <c r="C594" t="s">
        <v>52</v>
      </c>
      <c r="D594">
        <v>1984</v>
      </c>
      <c r="E594" t="s">
        <v>1595</v>
      </c>
      <c r="F594">
        <v>7.4</v>
      </c>
      <c r="G594">
        <v>24000</v>
      </c>
      <c r="H594" t="s">
        <v>300</v>
      </c>
      <c r="I594" t="s">
        <v>300</v>
      </c>
      <c r="J594" t="s">
        <v>300</v>
      </c>
      <c r="K594" t="s">
        <v>41</v>
      </c>
      <c r="L594">
        <v>8000000</v>
      </c>
      <c r="M594">
        <v>10600497</v>
      </c>
      <c r="N594" t="s">
        <v>61</v>
      </c>
      <c r="O594">
        <v>84</v>
      </c>
      <c r="P594" cm="1">
        <f t="array" ref="P594">_xlfn.XLOOKUP(D594, CPI!$A:A, CPI!$B:B)</f>
        <v>103.9</v>
      </c>
      <c r="Q594" s="9">
        <f>IF(M594="","",PRODUCT(M594,CPI!$B$112/P594))</f>
        <v>31087309.29643888</v>
      </c>
    </row>
    <row r="595" spans="1:17">
      <c r="A595" t="s">
        <v>2403</v>
      </c>
      <c r="B595" t="s">
        <v>27</v>
      </c>
      <c r="C595" t="s">
        <v>52</v>
      </c>
      <c r="D595">
        <v>1984</v>
      </c>
      <c r="E595" t="s">
        <v>2052</v>
      </c>
      <c r="F595">
        <v>3.8</v>
      </c>
      <c r="G595">
        <v>5600</v>
      </c>
      <c r="H595" t="s">
        <v>2031</v>
      </c>
      <c r="I595" t="s">
        <v>2404</v>
      </c>
      <c r="J595" t="s">
        <v>399</v>
      </c>
      <c r="K595" t="s">
        <v>41</v>
      </c>
      <c r="L595">
        <v>18000000</v>
      </c>
      <c r="M595">
        <v>19265302</v>
      </c>
      <c r="N595" t="s">
        <v>722</v>
      </c>
      <c r="O595">
        <v>94</v>
      </c>
      <c r="P595" cm="1">
        <f t="array" ref="P595">_xlfn.XLOOKUP(D595, CPI!$A:A, CPI!$B:B)</f>
        <v>103.9</v>
      </c>
      <c r="Q595" s="9">
        <f>IF(M595="","",PRODUCT(M595,CPI!$B$112/P595))</f>
        <v>56497954.950914331</v>
      </c>
    </row>
    <row r="596" spans="1:17">
      <c r="A596" t="s">
        <v>2405</v>
      </c>
      <c r="B596" t="s">
        <v>2010</v>
      </c>
      <c r="C596" t="s">
        <v>52</v>
      </c>
      <c r="D596">
        <v>1984</v>
      </c>
      <c r="E596" t="s">
        <v>2248</v>
      </c>
      <c r="F596">
        <v>6</v>
      </c>
      <c r="G596">
        <v>2800</v>
      </c>
      <c r="H596" t="s">
        <v>725</v>
      </c>
      <c r="I596" t="s">
        <v>2406</v>
      </c>
      <c r="J596" t="s">
        <v>399</v>
      </c>
      <c r="K596" t="s">
        <v>41</v>
      </c>
      <c r="L596">
        <v>15100000</v>
      </c>
      <c r="M596">
        <v>26080861</v>
      </c>
      <c r="N596" t="s">
        <v>2407</v>
      </c>
      <c r="O596">
        <v>118</v>
      </c>
      <c r="P596" cm="1">
        <f t="array" ref="P596">_xlfn.XLOOKUP(D596, CPI!$A:A, CPI!$B:B)</f>
        <v>103.9</v>
      </c>
      <c r="Q596" s="9">
        <f>IF(M596="","",PRODUCT(M596,CPI!$B$112/P596))</f>
        <v>76485450.882579386</v>
      </c>
    </row>
    <row r="597" spans="1:17">
      <c r="A597" t="s">
        <v>2408</v>
      </c>
      <c r="B597" t="s">
        <v>44</v>
      </c>
      <c r="C597" t="s">
        <v>52</v>
      </c>
      <c r="D597">
        <v>1984</v>
      </c>
      <c r="E597" t="s">
        <v>2248</v>
      </c>
      <c r="F597">
        <v>5.5</v>
      </c>
      <c r="G597">
        <v>4600</v>
      </c>
      <c r="H597" t="s">
        <v>860</v>
      </c>
      <c r="I597" t="s">
        <v>494</v>
      </c>
      <c r="J597" t="s">
        <v>220</v>
      </c>
      <c r="K597" t="s">
        <v>41</v>
      </c>
      <c r="L597">
        <v>12000000</v>
      </c>
      <c r="M597">
        <v>26186631</v>
      </c>
      <c r="N597" t="s">
        <v>2409</v>
      </c>
      <c r="O597">
        <v>96</v>
      </c>
      <c r="P597" cm="1">
        <f t="array" ref="P597">_xlfn.XLOOKUP(D597, CPI!$A:A, CPI!$B:B)</f>
        <v>103.9</v>
      </c>
      <c r="Q597" s="9">
        <f>IF(M597="","",PRODUCT(M597,CPI!$B$112/P597))</f>
        <v>76795634.89605388</v>
      </c>
    </row>
    <row r="598" spans="1:17">
      <c r="A598" t="s">
        <v>2410</v>
      </c>
      <c r="B598" t="s">
        <v>27</v>
      </c>
      <c r="C598" t="s">
        <v>45</v>
      </c>
      <c r="D598">
        <v>1984</v>
      </c>
      <c r="E598" t="s">
        <v>2317</v>
      </c>
      <c r="F598">
        <v>4.5</v>
      </c>
      <c r="G598">
        <v>2000</v>
      </c>
      <c r="H598" t="s">
        <v>2411</v>
      </c>
      <c r="I598" t="s">
        <v>2411</v>
      </c>
      <c r="J598" t="s">
        <v>2412</v>
      </c>
      <c r="K598" t="s">
        <v>41</v>
      </c>
      <c r="M598">
        <v>3739406</v>
      </c>
      <c r="N598" t="s">
        <v>2227</v>
      </c>
      <c r="O598">
        <v>89</v>
      </c>
      <c r="P598" cm="1">
        <f t="array" ref="P598">_xlfn.XLOOKUP(D598, CPI!$A:A, CPI!$B:B)</f>
        <v>103.9</v>
      </c>
      <c r="Q598" s="9">
        <f>IF(M598="","",PRODUCT(M598,CPI!$B$112/P598))</f>
        <v>10966284.968238689</v>
      </c>
    </row>
    <row r="599" spans="1:17">
      <c r="A599" t="s">
        <v>2413</v>
      </c>
      <c r="B599" t="s">
        <v>44</v>
      </c>
      <c r="C599" t="s">
        <v>52</v>
      </c>
      <c r="D599">
        <v>1984</v>
      </c>
      <c r="E599" t="s">
        <v>99</v>
      </c>
      <c r="F599">
        <v>6.6</v>
      </c>
      <c r="G599">
        <v>1400</v>
      </c>
      <c r="H599" t="s">
        <v>602</v>
      </c>
      <c r="I599" t="s">
        <v>2414</v>
      </c>
      <c r="J599" t="s">
        <v>1032</v>
      </c>
      <c r="K599" t="s">
        <v>41</v>
      </c>
      <c r="M599">
        <v>5021751</v>
      </c>
      <c r="N599" t="s">
        <v>915</v>
      </c>
      <c r="O599">
        <v>105</v>
      </c>
      <c r="P599" cm="1">
        <f t="array" ref="P599">_xlfn.XLOOKUP(D599, CPI!$A:A, CPI!$B:B)</f>
        <v>103.9</v>
      </c>
      <c r="Q599" s="9">
        <f>IF(M599="","",PRODUCT(M599,CPI!$B$112/P599))</f>
        <v>14726925.213666985</v>
      </c>
    </row>
    <row r="600" spans="1:17">
      <c r="A600" t="s">
        <v>2415</v>
      </c>
      <c r="B600" t="s">
        <v>27</v>
      </c>
      <c r="C600" t="s">
        <v>52</v>
      </c>
      <c r="D600">
        <v>1984</v>
      </c>
      <c r="E600" t="s">
        <v>1595</v>
      </c>
      <c r="F600">
        <v>6.3</v>
      </c>
      <c r="G600">
        <v>6800</v>
      </c>
      <c r="H600" t="s">
        <v>1258</v>
      </c>
      <c r="I600" t="s">
        <v>2416</v>
      </c>
      <c r="J600" t="s">
        <v>862</v>
      </c>
      <c r="K600" t="s">
        <v>41</v>
      </c>
      <c r="M600">
        <v>5718573</v>
      </c>
      <c r="N600" t="s">
        <v>72</v>
      </c>
      <c r="O600">
        <v>90</v>
      </c>
      <c r="P600" cm="1">
        <f t="array" ref="P600">_xlfn.XLOOKUP(D600, CPI!$A:A, CPI!$B:B)</f>
        <v>103.9</v>
      </c>
      <c r="Q600" s="9">
        <f>IF(M600="","",PRODUCT(M600,CPI!$B$112/P600))</f>
        <v>16770444.5919153</v>
      </c>
    </row>
    <row r="601" spans="1:17">
      <c r="A601" t="s">
        <v>2417</v>
      </c>
      <c r="B601" t="s">
        <v>27</v>
      </c>
      <c r="C601" t="s">
        <v>52</v>
      </c>
      <c r="D601">
        <v>1984</v>
      </c>
      <c r="E601" t="s">
        <v>2418</v>
      </c>
      <c r="F601">
        <v>6.8</v>
      </c>
      <c r="G601">
        <v>2600</v>
      </c>
      <c r="H601" t="s">
        <v>409</v>
      </c>
      <c r="I601" t="s">
        <v>409</v>
      </c>
      <c r="J601" t="s">
        <v>2419</v>
      </c>
      <c r="K601" t="s">
        <v>41</v>
      </c>
      <c r="L601">
        <v>700000</v>
      </c>
      <c r="M601">
        <v>2490233</v>
      </c>
      <c r="N601" t="s">
        <v>2420</v>
      </c>
      <c r="O601">
        <v>106</v>
      </c>
      <c r="P601" cm="1">
        <f t="array" ref="P601">_xlfn.XLOOKUP(D601, CPI!$A:A, CPI!$B:B)</f>
        <v>103.9</v>
      </c>
      <c r="Q601" s="9">
        <f>IF(M601="","",PRODUCT(M601,CPI!$B$112/P601))</f>
        <v>7302925.8431183817</v>
      </c>
    </row>
    <row r="602" spans="1:17">
      <c r="A602" t="s">
        <v>2421</v>
      </c>
      <c r="B602" t="s">
        <v>27</v>
      </c>
      <c r="C602" t="s">
        <v>52</v>
      </c>
      <c r="D602">
        <v>1984</v>
      </c>
      <c r="E602" t="s">
        <v>2422</v>
      </c>
      <c r="F602">
        <v>5.7</v>
      </c>
      <c r="G602">
        <v>1300</v>
      </c>
      <c r="H602" t="s">
        <v>2423</v>
      </c>
      <c r="I602" t="s">
        <v>2424</v>
      </c>
      <c r="J602" t="s">
        <v>2425</v>
      </c>
      <c r="K602" t="s">
        <v>41</v>
      </c>
      <c r="M602">
        <v>4561346</v>
      </c>
      <c r="N602" t="s">
        <v>2227</v>
      </c>
      <c r="O602">
        <v>105</v>
      </c>
      <c r="P602" cm="1">
        <f t="array" ref="P602">_xlfn.XLOOKUP(D602, CPI!$A:A, CPI!$B:B)</f>
        <v>103.9</v>
      </c>
      <c r="Q602" s="9">
        <f>IF(M602="","",PRODUCT(M602,CPI!$B$112/P602))</f>
        <v>13376728.837343598</v>
      </c>
    </row>
    <row r="603" spans="1:17">
      <c r="A603" t="s">
        <v>2426</v>
      </c>
      <c r="B603" t="s">
        <v>27</v>
      </c>
      <c r="C603" t="s">
        <v>52</v>
      </c>
      <c r="D603">
        <v>1984</v>
      </c>
      <c r="E603" t="s">
        <v>2427</v>
      </c>
      <c r="F603">
        <v>7.4</v>
      </c>
      <c r="G603">
        <v>4200</v>
      </c>
      <c r="H603" t="s">
        <v>2428</v>
      </c>
      <c r="I603" t="s">
        <v>2428</v>
      </c>
      <c r="J603" t="s">
        <v>2429</v>
      </c>
      <c r="K603" t="s">
        <v>463</v>
      </c>
      <c r="M603">
        <v>15726</v>
      </c>
      <c r="N603" t="s">
        <v>989</v>
      </c>
      <c r="O603">
        <v>101</v>
      </c>
      <c r="P603" cm="1">
        <f t="array" ref="P603">_xlfn.XLOOKUP(D603, CPI!$A:A, CPI!$B:B)</f>
        <v>103.9</v>
      </c>
      <c r="Q603" s="9">
        <f>IF(M603="","",PRODUCT(M603,CPI!$B$112/P603))</f>
        <v>46118.500481231946</v>
      </c>
    </row>
    <row r="604" spans="1:17">
      <c r="A604" t="s">
        <v>2430</v>
      </c>
      <c r="B604" t="s">
        <v>44</v>
      </c>
      <c r="C604" t="s">
        <v>52</v>
      </c>
      <c r="D604">
        <v>1984</v>
      </c>
      <c r="E604" t="s">
        <v>2431</v>
      </c>
      <c r="F604">
        <v>6</v>
      </c>
      <c r="G604">
        <v>2600</v>
      </c>
      <c r="H604" t="s">
        <v>224</v>
      </c>
      <c r="I604" t="s">
        <v>2432</v>
      </c>
      <c r="J604" t="s">
        <v>399</v>
      </c>
      <c r="K604" t="s">
        <v>41</v>
      </c>
      <c r="L604">
        <v>12000000</v>
      </c>
      <c r="M604">
        <v>19928200</v>
      </c>
      <c r="N604" t="s">
        <v>191</v>
      </c>
      <c r="O604">
        <v>96</v>
      </c>
      <c r="P604" cm="1">
        <f t="array" ref="P604">_xlfn.XLOOKUP(D604, CPI!$A:A, CPI!$B:B)</f>
        <v>103.9</v>
      </c>
      <c r="Q604" s="9">
        <f>IF(M604="","",PRODUCT(M604,CPI!$B$112/P604))</f>
        <v>58441987.872954756</v>
      </c>
    </row>
    <row r="605" spans="1:17">
      <c r="A605" t="s">
        <v>2433</v>
      </c>
      <c r="B605" t="s">
        <v>27</v>
      </c>
      <c r="C605" t="s">
        <v>63</v>
      </c>
      <c r="D605">
        <v>1984</v>
      </c>
      <c r="E605" t="s">
        <v>2234</v>
      </c>
      <c r="F605">
        <v>5.9</v>
      </c>
      <c r="G605">
        <v>1300</v>
      </c>
      <c r="H605" t="s">
        <v>682</v>
      </c>
      <c r="I605" t="s">
        <v>2434</v>
      </c>
      <c r="J605" t="s">
        <v>1316</v>
      </c>
      <c r="K605" t="s">
        <v>41</v>
      </c>
      <c r="L605">
        <v>10000000</v>
      </c>
      <c r="M605">
        <v>2773433</v>
      </c>
      <c r="N605" t="s">
        <v>1245</v>
      </c>
      <c r="O605">
        <v>91</v>
      </c>
      <c r="P605" cm="1">
        <f t="array" ref="P605">_xlfn.XLOOKUP(D605, CPI!$A:A, CPI!$B:B)</f>
        <v>103.9</v>
      </c>
      <c r="Q605" s="9">
        <f>IF(M605="","",PRODUCT(M605,CPI!$B$112/P605))</f>
        <v>8133445.9586140504</v>
      </c>
    </row>
    <row r="606" spans="1:17">
      <c r="A606" t="s">
        <v>2435</v>
      </c>
      <c r="B606" t="s">
        <v>2010</v>
      </c>
      <c r="C606" t="s">
        <v>28</v>
      </c>
      <c r="D606">
        <v>1984</v>
      </c>
      <c r="E606" t="s">
        <v>2436</v>
      </c>
      <c r="F606">
        <v>6.1</v>
      </c>
      <c r="G606">
        <v>3000</v>
      </c>
      <c r="H606" t="s">
        <v>2437</v>
      </c>
      <c r="I606" t="s">
        <v>2438</v>
      </c>
      <c r="J606" t="s">
        <v>2377</v>
      </c>
      <c r="K606" t="s">
        <v>41</v>
      </c>
      <c r="L606">
        <v>11000000</v>
      </c>
      <c r="M606">
        <v>4385312</v>
      </c>
      <c r="N606" t="s">
        <v>2290</v>
      </c>
      <c r="O606">
        <v>110</v>
      </c>
      <c r="P606" cm="1">
        <f t="array" ref="P606">_xlfn.XLOOKUP(D606, CPI!$A:A, CPI!$B:B)</f>
        <v>103.9</v>
      </c>
      <c r="Q606" s="9">
        <f>IF(M606="","",PRODUCT(M606,CPI!$B$112/P606))</f>
        <v>12860486.683349373</v>
      </c>
    </row>
    <row r="607" spans="1:17">
      <c r="A607" t="s">
        <v>2439</v>
      </c>
      <c r="B607" t="s">
        <v>2010</v>
      </c>
      <c r="C607" t="s">
        <v>52</v>
      </c>
      <c r="D607">
        <v>1984</v>
      </c>
      <c r="E607" t="s">
        <v>2440</v>
      </c>
      <c r="F607">
        <v>6.4</v>
      </c>
      <c r="G607">
        <v>1500</v>
      </c>
      <c r="H607" t="s">
        <v>415</v>
      </c>
      <c r="I607" t="s">
        <v>2441</v>
      </c>
      <c r="J607" t="s">
        <v>372</v>
      </c>
      <c r="K607" t="s">
        <v>41</v>
      </c>
      <c r="M607">
        <v>1493782</v>
      </c>
      <c r="N607" t="s">
        <v>91</v>
      </c>
      <c r="O607">
        <v>103</v>
      </c>
      <c r="P607" cm="1">
        <f t="array" ref="P607">_xlfn.XLOOKUP(D607, CPI!$A:A, CPI!$B:B)</f>
        <v>103.9</v>
      </c>
      <c r="Q607" s="9">
        <f>IF(M607="","",PRODUCT(M607,CPI!$B$112/P607))</f>
        <v>4380706.2117420593</v>
      </c>
    </row>
    <row r="608" spans="1:17">
      <c r="A608" t="s">
        <v>2442</v>
      </c>
      <c r="B608" t="s">
        <v>44</v>
      </c>
      <c r="C608" t="s">
        <v>28</v>
      </c>
      <c r="D608">
        <v>1984</v>
      </c>
      <c r="E608" t="s">
        <v>2443</v>
      </c>
      <c r="F608">
        <v>6.7</v>
      </c>
      <c r="G608">
        <v>1800</v>
      </c>
      <c r="H608" t="s">
        <v>2444</v>
      </c>
      <c r="I608" t="s">
        <v>922</v>
      </c>
      <c r="J608" t="s">
        <v>1213</v>
      </c>
      <c r="K608" t="s">
        <v>41</v>
      </c>
      <c r="M608">
        <v>9640000</v>
      </c>
      <c r="N608" t="s">
        <v>2445</v>
      </c>
      <c r="O608">
        <v>105</v>
      </c>
      <c r="P608" cm="1">
        <f t="array" ref="P608">_xlfn.XLOOKUP(D608, CPI!$A:A, CPI!$B:B)</f>
        <v>103.9</v>
      </c>
      <c r="Q608" s="9">
        <f>IF(M608="","",PRODUCT(M608,CPI!$B$112/P608))</f>
        <v>28270529.35514918</v>
      </c>
    </row>
    <row r="609" spans="1:17">
      <c r="A609" t="s">
        <v>2446</v>
      </c>
      <c r="B609" t="s">
        <v>44</v>
      </c>
      <c r="C609" t="s">
        <v>52</v>
      </c>
      <c r="D609">
        <v>1984</v>
      </c>
      <c r="E609" t="s">
        <v>2209</v>
      </c>
      <c r="F609">
        <v>4.7</v>
      </c>
      <c r="G609">
        <v>3900</v>
      </c>
      <c r="H609" t="s">
        <v>278</v>
      </c>
      <c r="I609" t="s">
        <v>278</v>
      </c>
      <c r="J609" t="s">
        <v>279</v>
      </c>
      <c r="K609" t="s">
        <v>41</v>
      </c>
      <c r="M609">
        <v>3772785</v>
      </c>
      <c r="N609" t="s">
        <v>61</v>
      </c>
      <c r="O609">
        <v>82</v>
      </c>
      <c r="P609" cm="1">
        <f t="array" ref="P609">_xlfn.XLOOKUP(D609, CPI!$A:A, CPI!$B:B)</f>
        <v>103.9</v>
      </c>
      <c r="Q609" s="9">
        <f>IF(M609="","",PRODUCT(M609,CPI!$B$112/P609))</f>
        <v>11064173.142444657</v>
      </c>
    </row>
    <row r="610" spans="1:17">
      <c r="A610" t="s">
        <v>2447</v>
      </c>
      <c r="B610" t="s">
        <v>27</v>
      </c>
      <c r="C610" t="s">
        <v>28</v>
      </c>
      <c r="D610">
        <v>1984</v>
      </c>
      <c r="E610" t="s">
        <v>2448</v>
      </c>
      <c r="F610">
        <v>5.8</v>
      </c>
      <c r="G610">
        <v>816</v>
      </c>
      <c r="H610" t="s">
        <v>1158</v>
      </c>
      <c r="I610" t="s">
        <v>2449</v>
      </c>
      <c r="J610" t="s">
        <v>1335</v>
      </c>
      <c r="K610" t="s">
        <v>41</v>
      </c>
      <c r="M610">
        <v>2075282</v>
      </c>
      <c r="N610" t="s">
        <v>511</v>
      </c>
      <c r="O610">
        <v>116</v>
      </c>
      <c r="P610" cm="1">
        <f t="array" ref="P610">_xlfn.XLOOKUP(D610, CPI!$A:A, CPI!$B:B)</f>
        <v>103.9</v>
      </c>
      <c r="Q610" s="9">
        <f>IF(M610="","",PRODUCT(M610,CPI!$B$112/P610))</f>
        <v>6086029.1183830602</v>
      </c>
    </row>
    <row r="611" spans="1:17">
      <c r="A611" t="s">
        <v>2450</v>
      </c>
      <c r="B611" t="s">
        <v>44</v>
      </c>
      <c r="C611" t="s">
        <v>28</v>
      </c>
      <c r="D611">
        <v>1984</v>
      </c>
      <c r="E611" t="s">
        <v>2451</v>
      </c>
      <c r="F611">
        <v>5.2</v>
      </c>
      <c r="G611">
        <v>1400</v>
      </c>
      <c r="H611" t="s">
        <v>2452</v>
      </c>
      <c r="I611" t="s">
        <v>2453</v>
      </c>
      <c r="J611" t="s">
        <v>2453</v>
      </c>
      <c r="K611" t="s">
        <v>33</v>
      </c>
      <c r="L611">
        <v>9000000</v>
      </c>
      <c r="M611">
        <v>1393501</v>
      </c>
      <c r="N611" t="s">
        <v>2454</v>
      </c>
      <c r="O611">
        <v>108</v>
      </c>
      <c r="P611" cm="1">
        <f t="array" ref="P611">_xlfn.XLOOKUP(D611, CPI!$A:A, CPI!$B:B)</f>
        <v>103.9</v>
      </c>
      <c r="Q611" s="9">
        <f>IF(M611="","",PRODUCT(M611,CPI!$B$112/P611))</f>
        <v>4086619.3907603459</v>
      </c>
    </row>
    <row r="612" spans="1:17">
      <c r="A612" t="s">
        <v>2455</v>
      </c>
      <c r="B612" t="s">
        <v>27</v>
      </c>
      <c r="C612" t="s">
        <v>28</v>
      </c>
      <c r="D612">
        <v>1984</v>
      </c>
      <c r="E612" t="s">
        <v>2456</v>
      </c>
      <c r="F612">
        <v>6.3</v>
      </c>
      <c r="G612">
        <v>599</v>
      </c>
      <c r="H612" t="s">
        <v>409</v>
      </c>
      <c r="I612" t="s">
        <v>2457</v>
      </c>
      <c r="J612" t="s">
        <v>365</v>
      </c>
      <c r="K612" t="s">
        <v>41</v>
      </c>
      <c r="M612">
        <v>865915</v>
      </c>
      <c r="N612" t="s">
        <v>2111</v>
      </c>
      <c r="O612">
        <v>94</v>
      </c>
      <c r="P612" cm="1">
        <f t="array" ref="P612">_xlfn.XLOOKUP(D612, CPI!$A:A, CPI!$B:B)</f>
        <v>103.9</v>
      </c>
      <c r="Q612" s="9">
        <f>IF(M612="","",PRODUCT(M612,CPI!$B$112/P612))</f>
        <v>2539406.1645813277</v>
      </c>
    </row>
    <row r="613" spans="1:17">
      <c r="A613" t="s">
        <v>2458</v>
      </c>
      <c r="B613" t="s">
        <v>27</v>
      </c>
      <c r="C613" t="s">
        <v>52</v>
      </c>
      <c r="D613">
        <v>1984</v>
      </c>
      <c r="E613" t="s">
        <v>2422</v>
      </c>
      <c r="F613">
        <v>5.4</v>
      </c>
      <c r="G613">
        <v>856</v>
      </c>
      <c r="H613" t="s">
        <v>82</v>
      </c>
      <c r="I613" t="s">
        <v>2459</v>
      </c>
      <c r="J613" t="s">
        <v>1328</v>
      </c>
      <c r="K613" t="s">
        <v>41</v>
      </c>
      <c r="L613">
        <v>7000000</v>
      </c>
      <c r="M613">
        <v>1467396</v>
      </c>
      <c r="N613" t="s">
        <v>915</v>
      </c>
      <c r="O613">
        <v>96</v>
      </c>
      <c r="P613" cm="1">
        <f t="array" ref="P613">_xlfn.XLOOKUP(D613, CPI!$A:A, CPI!$B:B)</f>
        <v>103.9</v>
      </c>
      <c r="Q613" s="9">
        <f>IF(M613="","",PRODUCT(M613,CPI!$B$112/P613))</f>
        <v>4303325.9018286811</v>
      </c>
    </row>
    <row r="614" spans="1:17">
      <c r="A614" t="s">
        <v>2460</v>
      </c>
      <c r="B614" t="s">
        <v>458</v>
      </c>
      <c r="C614" t="s">
        <v>28</v>
      </c>
      <c r="D614">
        <v>1984</v>
      </c>
      <c r="E614" t="s">
        <v>2461</v>
      </c>
      <c r="F614">
        <v>6.3</v>
      </c>
      <c r="G614">
        <v>1800</v>
      </c>
      <c r="H614" t="s">
        <v>848</v>
      </c>
      <c r="I614" t="s">
        <v>2462</v>
      </c>
      <c r="J614" t="s">
        <v>123</v>
      </c>
      <c r="K614" t="s">
        <v>33</v>
      </c>
      <c r="M614">
        <v>1009700</v>
      </c>
      <c r="N614" t="s">
        <v>850</v>
      </c>
      <c r="O614">
        <v>122</v>
      </c>
      <c r="P614" cm="1">
        <f t="array" ref="P614">_xlfn.XLOOKUP(D614, CPI!$A:A, CPI!$B:B)</f>
        <v>103.9</v>
      </c>
      <c r="Q614" s="9">
        <f>IF(M614="","",PRODUCT(M614,CPI!$B$112/P614))</f>
        <v>2961074.0134744942</v>
      </c>
    </row>
    <row r="615" spans="1:17">
      <c r="A615" t="s">
        <v>2463</v>
      </c>
      <c r="B615" t="s">
        <v>2010</v>
      </c>
      <c r="C615" t="s">
        <v>28</v>
      </c>
      <c r="D615">
        <v>1984</v>
      </c>
      <c r="E615" t="s">
        <v>2234</v>
      </c>
      <c r="F615">
        <v>3.7</v>
      </c>
      <c r="G615">
        <v>446</v>
      </c>
      <c r="H615" t="s">
        <v>2464</v>
      </c>
      <c r="I615" t="s">
        <v>2465</v>
      </c>
      <c r="J615" t="s">
        <v>2466</v>
      </c>
      <c r="K615" t="s">
        <v>41</v>
      </c>
      <c r="M615">
        <v>1689501</v>
      </c>
      <c r="N615" t="s">
        <v>2186</v>
      </c>
      <c r="O615">
        <v>93</v>
      </c>
      <c r="P615" cm="1">
        <f t="array" ref="P615">_xlfn.XLOOKUP(D615, CPI!$A:A, CPI!$B:B)</f>
        <v>103.9</v>
      </c>
      <c r="Q615" s="9">
        <f>IF(M615="","",PRODUCT(M615,CPI!$B$112/P615))</f>
        <v>4954677.1385948015</v>
      </c>
    </row>
    <row r="616" spans="1:17">
      <c r="A616" t="s">
        <v>2467</v>
      </c>
      <c r="B616" t="s">
        <v>44</v>
      </c>
      <c r="C616" t="s">
        <v>36</v>
      </c>
      <c r="D616">
        <v>1984</v>
      </c>
      <c r="E616" t="s">
        <v>2234</v>
      </c>
      <c r="F616">
        <v>6.3</v>
      </c>
      <c r="G616">
        <v>866</v>
      </c>
      <c r="H616" t="s">
        <v>245</v>
      </c>
      <c r="I616" t="s">
        <v>245</v>
      </c>
      <c r="J616" t="s">
        <v>1887</v>
      </c>
      <c r="K616" t="s">
        <v>41</v>
      </c>
      <c r="M616">
        <v>1142944</v>
      </c>
      <c r="N616" t="s">
        <v>722</v>
      </c>
      <c r="O616">
        <v>93</v>
      </c>
      <c r="P616" cm="1">
        <f t="array" ref="P616">_xlfn.XLOOKUP(D616, CPI!$A:A, CPI!$B:B)</f>
        <v>103.9</v>
      </c>
      <c r="Q616" s="9">
        <f>IF(M616="","",PRODUCT(M616,CPI!$B$112/P616))</f>
        <v>3351829.0356111643</v>
      </c>
    </row>
    <row r="617" spans="1:17">
      <c r="A617" t="s">
        <v>2468</v>
      </c>
      <c r="B617" t="s">
        <v>44</v>
      </c>
      <c r="C617" t="s">
        <v>52</v>
      </c>
      <c r="D617">
        <v>1984</v>
      </c>
      <c r="E617" t="s">
        <v>2035</v>
      </c>
      <c r="F617">
        <v>5.9</v>
      </c>
      <c r="G617">
        <v>807</v>
      </c>
      <c r="H617" t="s">
        <v>476</v>
      </c>
      <c r="I617" t="s">
        <v>2469</v>
      </c>
      <c r="J617" t="s">
        <v>844</v>
      </c>
      <c r="K617" t="s">
        <v>41</v>
      </c>
      <c r="M617">
        <v>7889694</v>
      </c>
      <c r="N617" t="s">
        <v>129</v>
      </c>
      <c r="O617">
        <v>94</v>
      </c>
      <c r="P617" cm="1">
        <f t="array" ref="P617">_xlfn.XLOOKUP(D617, CPI!$A:A, CPI!$B:B)</f>
        <v>103.9</v>
      </c>
      <c r="Q617" s="9">
        <f>IF(M617="","",PRODUCT(M617,CPI!$B$112/P617))</f>
        <v>23137533.799807504</v>
      </c>
    </row>
    <row r="618" spans="1:17">
      <c r="A618" t="s">
        <v>2470</v>
      </c>
      <c r="B618" t="s">
        <v>27</v>
      </c>
      <c r="C618" t="s">
        <v>28</v>
      </c>
      <c r="D618">
        <v>1984</v>
      </c>
      <c r="E618" t="s">
        <v>2278</v>
      </c>
      <c r="F618">
        <v>5.7</v>
      </c>
      <c r="G618">
        <v>634</v>
      </c>
      <c r="H618" t="s">
        <v>789</v>
      </c>
      <c r="I618" t="s">
        <v>2471</v>
      </c>
      <c r="J618" t="s">
        <v>2472</v>
      </c>
      <c r="K618" t="s">
        <v>41</v>
      </c>
      <c r="M618">
        <v>4239154</v>
      </c>
      <c r="N618" t="s">
        <v>91</v>
      </c>
      <c r="O618">
        <v>95</v>
      </c>
      <c r="P618" cm="1">
        <f t="array" ref="P618">_xlfn.XLOOKUP(D618, CPI!$A:A, CPI!$B:B)</f>
        <v>103.9</v>
      </c>
      <c r="Q618" s="9">
        <f>IF(M618="","",PRODUCT(M618,CPI!$B$112/P618))</f>
        <v>12431859.709335899</v>
      </c>
    </row>
    <row r="619" spans="1:17">
      <c r="A619" t="s">
        <v>2473</v>
      </c>
      <c r="B619" t="s">
        <v>44</v>
      </c>
      <c r="C619" t="s">
        <v>36</v>
      </c>
      <c r="D619">
        <v>1984</v>
      </c>
      <c r="E619" t="s">
        <v>1524</v>
      </c>
      <c r="F619">
        <v>5.2</v>
      </c>
      <c r="G619">
        <v>1200</v>
      </c>
      <c r="H619" t="s">
        <v>645</v>
      </c>
      <c r="I619" t="s">
        <v>2474</v>
      </c>
      <c r="J619" t="s">
        <v>113</v>
      </c>
      <c r="K619" t="s">
        <v>41</v>
      </c>
      <c r="L619">
        <v>12000000</v>
      </c>
      <c r="M619">
        <v>129268</v>
      </c>
      <c r="N619" t="s">
        <v>72</v>
      </c>
      <c r="O619">
        <v>91</v>
      </c>
      <c r="P619" cm="1">
        <f t="array" ref="P619">_xlfn.XLOOKUP(D619, CPI!$A:A, CPI!$B:B)</f>
        <v>103.9</v>
      </c>
      <c r="Q619" s="9">
        <f>IF(M619="","",PRODUCT(M619,CPI!$B$112/P619))</f>
        <v>379094.89509143401</v>
      </c>
    </row>
    <row r="620" spans="1:17">
      <c r="A620" t="s">
        <v>2475</v>
      </c>
      <c r="B620" t="s">
        <v>27</v>
      </c>
      <c r="C620" t="s">
        <v>52</v>
      </c>
      <c r="D620">
        <v>1984</v>
      </c>
      <c r="E620" t="s">
        <v>2476</v>
      </c>
      <c r="F620">
        <v>7.9</v>
      </c>
      <c r="G620">
        <v>2700</v>
      </c>
      <c r="H620" t="s">
        <v>2477</v>
      </c>
      <c r="I620" t="s">
        <v>2478</v>
      </c>
      <c r="J620" t="s">
        <v>2479</v>
      </c>
      <c r="K620" t="s">
        <v>317</v>
      </c>
      <c r="N620" t="s">
        <v>2480</v>
      </c>
      <c r="O620">
        <v>187</v>
      </c>
      <c r="P620" cm="1">
        <f t="array" ref="P620">_xlfn.XLOOKUP(D620, CPI!$A:A, CPI!$B:B)</f>
        <v>103.9</v>
      </c>
      <c r="Q620" s="9" t="str">
        <f>IF(M620="","",PRODUCT(M620,CPI!$B$112/P620))</f>
        <v/>
      </c>
    </row>
    <row r="621" spans="1:17">
      <c r="A621" t="s">
        <v>2481</v>
      </c>
      <c r="B621" t="s">
        <v>44</v>
      </c>
      <c r="C621" t="s">
        <v>28</v>
      </c>
      <c r="D621">
        <v>1984</v>
      </c>
      <c r="E621" t="s">
        <v>2065</v>
      </c>
      <c r="F621">
        <v>6</v>
      </c>
      <c r="G621">
        <v>440</v>
      </c>
      <c r="H621" t="s">
        <v>363</v>
      </c>
      <c r="I621" t="s">
        <v>2482</v>
      </c>
      <c r="J621" t="s">
        <v>84</v>
      </c>
      <c r="K621" t="s">
        <v>317</v>
      </c>
      <c r="M621">
        <v>1525532</v>
      </c>
      <c r="N621" t="s">
        <v>2483</v>
      </c>
      <c r="O621">
        <v>91</v>
      </c>
      <c r="P621" cm="1">
        <f t="array" ref="P621">_xlfn.XLOOKUP(D621, CPI!$A:A, CPI!$B:B)</f>
        <v>103.9</v>
      </c>
      <c r="Q621" s="9">
        <f>IF(M621="","",PRODUCT(M621,CPI!$B$112/P621))</f>
        <v>4473817.1357074101</v>
      </c>
    </row>
    <row r="622" spans="1:17">
      <c r="A622" t="s">
        <v>2484</v>
      </c>
      <c r="B622" t="s">
        <v>27</v>
      </c>
      <c r="C622" t="s">
        <v>28</v>
      </c>
      <c r="D622">
        <v>1984</v>
      </c>
      <c r="E622" t="s">
        <v>2091</v>
      </c>
      <c r="F622">
        <v>5.8</v>
      </c>
      <c r="G622">
        <v>822</v>
      </c>
      <c r="H622" t="s">
        <v>169</v>
      </c>
      <c r="I622" t="s">
        <v>169</v>
      </c>
      <c r="J622" t="s">
        <v>2485</v>
      </c>
      <c r="K622" t="s">
        <v>41</v>
      </c>
      <c r="L622">
        <v>6300000</v>
      </c>
      <c r="M622">
        <v>1059966</v>
      </c>
      <c r="N622" t="s">
        <v>2486</v>
      </c>
      <c r="O622">
        <v>109</v>
      </c>
      <c r="P622" cm="1">
        <f t="array" ref="P622">_xlfn.XLOOKUP(D622, CPI!$A:A, CPI!$B:B)</f>
        <v>103.9</v>
      </c>
      <c r="Q622" s="9">
        <f>IF(M622="","",PRODUCT(M622,CPI!$B$112/P622))</f>
        <v>3108485.4687199225</v>
      </c>
    </row>
    <row r="623" spans="1:17">
      <c r="A623" t="s">
        <v>2487</v>
      </c>
      <c r="B623" t="s">
        <v>44</v>
      </c>
      <c r="C623" t="s">
        <v>28</v>
      </c>
      <c r="D623">
        <v>1984</v>
      </c>
      <c r="E623" t="s">
        <v>2488</v>
      </c>
      <c r="F623">
        <v>5.7</v>
      </c>
      <c r="G623">
        <v>794</v>
      </c>
      <c r="H623" t="s">
        <v>946</v>
      </c>
      <c r="I623" t="s">
        <v>2489</v>
      </c>
      <c r="J623" t="s">
        <v>356</v>
      </c>
      <c r="K623" t="s">
        <v>41</v>
      </c>
      <c r="M623">
        <v>1820049</v>
      </c>
      <c r="N623" t="s">
        <v>191</v>
      </c>
      <c r="O623">
        <v>110</v>
      </c>
      <c r="P623" cm="1">
        <f t="array" ref="P623">_xlfn.XLOOKUP(D623, CPI!$A:A, CPI!$B:B)</f>
        <v>103.9</v>
      </c>
      <c r="Q623" s="9">
        <f>IF(M623="","",PRODUCT(M623,CPI!$B$112/P623))</f>
        <v>5337525.7969201151</v>
      </c>
    </row>
    <row r="624" spans="1:17">
      <c r="A624" t="s">
        <v>2490</v>
      </c>
      <c r="B624" t="s">
        <v>27</v>
      </c>
      <c r="C624" t="s">
        <v>52</v>
      </c>
      <c r="D624">
        <v>1984</v>
      </c>
      <c r="E624" t="s">
        <v>2379</v>
      </c>
      <c r="F624">
        <v>6.5</v>
      </c>
      <c r="G624">
        <v>2600</v>
      </c>
      <c r="H624" t="s">
        <v>2491</v>
      </c>
      <c r="I624" t="s">
        <v>2492</v>
      </c>
      <c r="J624" t="s">
        <v>579</v>
      </c>
      <c r="K624" t="s">
        <v>33</v>
      </c>
      <c r="M624">
        <v>2527088</v>
      </c>
      <c r="N624" t="s">
        <v>581</v>
      </c>
      <c r="O624">
        <v>92</v>
      </c>
      <c r="P624" cm="1">
        <f t="array" ref="P624">_xlfn.XLOOKUP(D624, CPI!$A:A, CPI!$B:B)</f>
        <v>103.9</v>
      </c>
      <c r="Q624" s="9">
        <f>IF(M624="","",PRODUCT(M624,CPI!$B$112/P624))</f>
        <v>7411007.8306063516</v>
      </c>
    </row>
    <row r="625" spans="1:17">
      <c r="A625" t="s">
        <v>2493</v>
      </c>
      <c r="B625" t="s">
        <v>44</v>
      </c>
      <c r="C625" t="s">
        <v>52</v>
      </c>
      <c r="D625">
        <v>1984</v>
      </c>
      <c r="E625" t="s">
        <v>2488</v>
      </c>
      <c r="F625">
        <v>4.5</v>
      </c>
      <c r="G625">
        <v>212</v>
      </c>
      <c r="H625" t="s">
        <v>2494</v>
      </c>
      <c r="I625" t="s">
        <v>2495</v>
      </c>
      <c r="J625" t="s">
        <v>54</v>
      </c>
      <c r="K625" t="s">
        <v>33</v>
      </c>
      <c r="M625">
        <v>526805</v>
      </c>
      <c r="N625" t="s">
        <v>2496</v>
      </c>
      <c r="O625">
        <v>92</v>
      </c>
      <c r="P625" cm="1">
        <f t="array" ref="P625">_xlfn.XLOOKUP(D625, CPI!$A:A, CPI!$B:B)</f>
        <v>103.9</v>
      </c>
      <c r="Q625" s="9">
        <f>IF(M625="","",PRODUCT(M625,CPI!$B$112/P625))</f>
        <v>1544922.8440808468</v>
      </c>
    </row>
    <row r="626" spans="1:17">
      <c r="A626" t="s">
        <v>2497</v>
      </c>
      <c r="B626" t="s">
        <v>44</v>
      </c>
      <c r="C626" t="s">
        <v>52</v>
      </c>
      <c r="D626">
        <v>1984</v>
      </c>
      <c r="E626" t="s">
        <v>2270</v>
      </c>
      <c r="F626">
        <v>5.4</v>
      </c>
      <c r="G626">
        <v>2400</v>
      </c>
      <c r="H626" t="s">
        <v>2498</v>
      </c>
      <c r="I626" t="s">
        <v>2499</v>
      </c>
      <c r="J626" t="s">
        <v>468</v>
      </c>
      <c r="K626" t="s">
        <v>41</v>
      </c>
      <c r="M626">
        <v>21538850</v>
      </c>
      <c r="N626" t="s">
        <v>34</v>
      </c>
      <c r="O626">
        <v>97</v>
      </c>
      <c r="P626" cm="1">
        <f t="array" ref="P626">_xlfn.XLOOKUP(D626, CPI!$A:A, CPI!$B:B)</f>
        <v>103.9</v>
      </c>
      <c r="Q626" s="9">
        <f>IF(M626="","",PRODUCT(M626,CPI!$B$112/P626))</f>
        <v>63165424.398460045</v>
      </c>
    </row>
    <row r="627" spans="1:17">
      <c r="A627" t="s">
        <v>2500</v>
      </c>
      <c r="B627" t="s">
        <v>27</v>
      </c>
      <c r="C627" t="s">
        <v>28</v>
      </c>
      <c r="D627">
        <v>1984</v>
      </c>
      <c r="E627" t="s">
        <v>2501</v>
      </c>
      <c r="F627">
        <v>6.3</v>
      </c>
      <c r="G627">
        <v>653</v>
      </c>
      <c r="H627" t="s">
        <v>368</v>
      </c>
      <c r="I627" t="s">
        <v>368</v>
      </c>
      <c r="J627" t="s">
        <v>2502</v>
      </c>
      <c r="K627" t="s">
        <v>206</v>
      </c>
      <c r="M627">
        <v>162364</v>
      </c>
      <c r="N627" t="s">
        <v>679</v>
      </c>
      <c r="O627">
        <v>107</v>
      </c>
      <c r="P627" cm="1">
        <f t="array" ref="P627">_xlfn.XLOOKUP(D627, CPI!$A:A, CPI!$B:B)</f>
        <v>103.9</v>
      </c>
      <c r="Q627" s="9">
        <f>IF(M627="","",PRODUCT(M627,CPI!$B$112/P627))</f>
        <v>476153.13570741093</v>
      </c>
    </row>
    <row r="628" spans="1:17">
      <c r="A628" t="s">
        <v>2503</v>
      </c>
      <c r="B628" t="s">
        <v>27</v>
      </c>
      <c r="C628" t="s">
        <v>28</v>
      </c>
      <c r="D628">
        <v>1984</v>
      </c>
      <c r="E628" t="s">
        <v>2165</v>
      </c>
      <c r="F628">
        <v>5.2</v>
      </c>
      <c r="G628">
        <v>733</v>
      </c>
      <c r="H628" t="s">
        <v>2504</v>
      </c>
      <c r="I628" t="s">
        <v>2504</v>
      </c>
      <c r="J628" t="s">
        <v>2505</v>
      </c>
      <c r="K628" t="s">
        <v>206</v>
      </c>
      <c r="M628">
        <v>1839623</v>
      </c>
      <c r="N628" t="s">
        <v>2506</v>
      </c>
      <c r="O628">
        <v>90</v>
      </c>
      <c r="P628" cm="1">
        <f t="array" ref="P628">_xlfn.XLOOKUP(D628, CPI!$A:A, CPI!$B:B)</f>
        <v>103.9</v>
      </c>
      <c r="Q628" s="9">
        <f>IF(M628="","",PRODUCT(M628,CPI!$B$112/P628))</f>
        <v>5394929.0481231948</v>
      </c>
    </row>
    <row r="629" spans="1:17">
      <c r="A629" t="s">
        <v>2507</v>
      </c>
      <c r="B629" t="s">
        <v>27</v>
      </c>
      <c r="C629" t="s">
        <v>28</v>
      </c>
      <c r="D629">
        <v>1984</v>
      </c>
      <c r="E629" t="s">
        <v>2234</v>
      </c>
      <c r="F629">
        <v>5.9</v>
      </c>
      <c r="G629">
        <v>456</v>
      </c>
      <c r="H629" t="s">
        <v>2508</v>
      </c>
      <c r="I629" t="s">
        <v>2508</v>
      </c>
      <c r="J629" t="s">
        <v>1957</v>
      </c>
      <c r="K629" t="s">
        <v>41</v>
      </c>
      <c r="M629">
        <v>148750</v>
      </c>
      <c r="N629" t="s">
        <v>2509</v>
      </c>
      <c r="O629">
        <v>98</v>
      </c>
      <c r="P629" cm="1">
        <f t="array" ref="P629">_xlfn.XLOOKUP(D629, CPI!$A:A, CPI!$B:B)</f>
        <v>103.9</v>
      </c>
      <c r="Q629" s="9">
        <f>IF(M629="","",PRODUCT(M629,CPI!$B$112/P629))</f>
        <v>436228.34456207888</v>
      </c>
    </row>
    <row r="630" spans="1:17">
      <c r="A630" t="s">
        <v>2510</v>
      </c>
      <c r="B630" t="s">
        <v>44</v>
      </c>
      <c r="C630" t="s">
        <v>74</v>
      </c>
      <c r="D630">
        <v>1984</v>
      </c>
      <c r="E630" t="s">
        <v>2511</v>
      </c>
      <c r="F630">
        <v>6.5</v>
      </c>
      <c r="G630">
        <v>586</v>
      </c>
      <c r="H630" t="s">
        <v>735</v>
      </c>
      <c r="I630" t="s">
        <v>2512</v>
      </c>
      <c r="J630" t="s">
        <v>1364</v>
      </c>
      <c r="K630" t="s">
        <v>33</v>
      </c>
      <c r="M630">
        <v>200498</v>
      </c>
      <c r="N630" t="s">
        <v>2513</v>
      </c>
      <c r="O630">
        <v>106</v>
      </c>
      <c r="P630" cm="1">
        <f t="array" ref="P630">_xlfn.XLOOKUP(D630, CPI!$A:A, CPI!$B:B)</f>
        <v>103.9</v>
      </c>
      <c r="Q630" s="9">
        <f>IF(M630="","",PRODUCT(M630,CPI!$B$112/P630))</f>
        <v>587985.95380173239</v>
      </c>
    </row>
    <row r="631" spans="1:17">
      <c r="A631" t="s">
        <v>2514</v>
      </c>
      <c r="B631" t="s">
        <v>348</v>
      </c>
      <c r="C631" t="s">
        <v>28</v>
      </c>
      <c r="D631">
        <v>1984</v>
      </c>
      <c r="E631" t="s">
        <v>2515</v>
      </c>
      <c r="F631">
        <v>7.6</v>
      </c>
      <c r="G631">
        <v>2500</v>
      </c>
      <c r="H631" t="s">
        <v>2516</v>
      </c>
      <c r="I631" t="s">
        <v>2517</v>
      </c>
      <c r="J631" t="s">
        <v>2518</v>
      </c>
      <c r="K631" t="s">
        <v>463</v>
      </c>
      <c r="M631">
        <v>2411143</v>
      </c>
      <c r="N631" t="s">
        <v>2519</v>
      </c>
      <c r="O631">
        <v>90</v>
      </c>
      <c r="P631" cm="1">
        <f t="array" ref="P631">_xlfn.XLOOKUP(D631, CPI!$A:A, CPI!$B:B)</f>
        <v>103.9</v>
      </c>
      <c r="Q631" s="9">
        <f>IF(M631="","",PRODUCT(M631,CPI!$B$112/P631))</f>
        <v>7070984.3320500469</v>
      </c>
    </row>
    <row r="632" spans="1:17">
      <c r="A632" t="s">
        <v>2520</v>
      </c>
      <c r="B632" t="s">
        <v>44</v>
      </c>
      <c r="C632" t="s">
        <v>28</v>
      </c>
      <c r="D632">
        <v>1984</v>
      </c>
      <c r="E632" t="s">
        <v>2011</v>
      </c>
      <c r="F632">
        <v>6.6</v>
      </c>
      <c r="G632">
        <v>952</v>
      </c>
      <c r="H632" t="s">
        <v>946</v>
      </c>
      <c r="I632" t="s">
        <v>2521</v>
      </c>
      <c r="J632" t="s">
        <v>899</v>
      </c>
      <c r="K632" t="s">
        <v>41</v>
      </c>
      <c r="M632">
        <v>1945658</v>
      </c>
      <c r="N632" t="s">
        <v>2522</v>
      </c>
      <c r="O632">
        <v>99</v>
      </c>
      <c r="P632" cm="1">
        <f t="array" ref="P632">_xlfn.XLOOKUP(D632, CPI!$A:A, CPI!$B:B)</f>
        <v>103.9</v>
      </c>
      <c r="Q632" s="9">
        <f>IF(M632="","",PRODUCT(M632,CPI!$B$112/P632))</f>
        <v>5705890.2078922028</v>
      </c>
    </row>
    <row r="633" spans="1:17">
      <c r="A633" t="s">
        <v>2523</v>
      </c>
      <c r="B633" t="s">
        <v>27</v>
      </c>
      <c r="C633" t="s">
        <v>28</v>
      </c>
      <c r="D633">
        <v>1984</v>
      </c>
      <c r="E633" t="s">
        <v>2524</v>
      </c>
      <c r="F633">
        <v>5.8</v>
      </c>
      <c r="G633">
        <v>262</v>
      </c>
      <c r="H633" t="s">
        <v>751</v>
      </c>
      <c r="I633" t="s">
        <v>751</v>
      </c>
      <c r="J633" t="s">
        <v>2525</v>
      </c>
      <c r="K633" t="s">
        <v>41</v>
      </c>
      <c r="M633">
        <v>343890</v>
      </c>
      <c r="N633" t="s">
        <v>915</v>
      </c>
      <c r="O633">
        <v>103</v>
      </c>
      <c r="P633" cm="1">
        <f t="array" ref="P633">_xlfn.XLOOKUP(D633, CPI!$A:A, CPI!$B:B)</f>
        <v>103.9</v>
      </c>
      <c r="Q633" s="9">
        <f>IF(M633="","",PRODUCT(M633,CPI!$B$112/P633))</f>
        <v>1008501.280076997</v>
      </c>
    </row>
    <row r="634" spans="1:17">
      <c r="A634" t="s">
        <v>2526</v>
      </c>
      <c r="B634" t="s">
        <v>27</v>
      </c>
      <c r="C634" t="s">
        <v>52</v>
      </c>
      <c r="D634">
        <v>1984</v>
      </c>
      <c r="E634" t="s">
        <v>2349</v>
      </c>
      <c r="F634">
        <v>5.3</v>
      </c>
      <c r="G634">
        <v>241</v>
      </c>
      <c r="H634" t="s">
        <v>2527</v>
      </c>
      <c r="I634" t="s">
        <v>2528</v>
      </c>
      <c r="J634" t="s">
        <v>2529</v>
      </c>
      <c r="K634" t="s">
        <v>41</v>
      </c>
      <c r="N634" t="s">
        <v>2193</v>
      </c>
      <c r="O634">
        <v>93</v>
      </c>
      <c r="P634" cm="1">
        <f t="array" ref="P634">_xlfn.XLOOKUP(D634, CPI!$A:A, CPI!$B:B)</f>
        <v>103.9</v>
      </c>
      <c r="Q634" s="9" t="str">
        <f>IF(M634="","",PRODUCT(M634,CPI!$B$112/P634))</f>
        <v/>
      </c>
    </row>
    <row r="635" spans="1:17">
      <c r="A635" t="s">
        <v>2530</v>
      </c>
      <c r="B635" t="s">
        <v>44</v>
      </c>
      <c r="C635" t="s">
        <v>74</v>
      </c>
      <c r="D635">
        <v>1984</v>
      </c>
      <c r="E635" t="s">
        <v>2234</v>
      </c>
      <c r="F635">
        <v>6.1</v>
      </c>
      <c r="G635">
        <v>270</v>
      </c>
      <c r="H635" t="s">
        <v>2531</v>
      </c>
      <c r="I635" t="s">
        <v>720</v>
      </c>
      <c r="J635" t="s">
        <v>2532</v>
      </c>
      <c r="K635" t="s">
        <v>41</v>
      </c>
      <c r="L635">
        <v>221000</v>
      </c>
      <c r="M635">
        <v>2687148</v>
      </c>
      <c r="O635">
        <v>110</v>
      </c>
      <c r="P635" cm="1">
        <f t="array" ref="P635">_xlfn.XLOOKUP(D635, CPI!$A:A, CPI!$B:B)</f>
        <v>103.9</v>
      </c>
      <c r="Q635" s="9">
        <f>IF(M635="","",PRODUCT(M635,CPI!$B$112/P635))</f>
        <v>7880404.1924927803</v>
      </c>
    </row>
    <row r="636" spans="1:17">
      <c r="A636" t="s">
        <v>2533</v>
      </c>
      <c r="B636" t="s">
        <v>27</v>
      </c>
      <c r="C636" t="s">
        <v>52</v>
      </c>
      <c r="D636">
        <v>1984</v>
      </c>
      <c r="E636" t="s">
        <v>1654</v>
      </c>
      <c r="F636">
        <v>3.8</v>
      </c>
      <c r="G636">
        <v>424</v>
      </c>
      <c r="H636" t="s">
        <v>2534</v>
      </c>
      <c r="I636" t="s">
        <v>2534</v>
      </c>
      <c r="J636" t="s">
        <v>2535</v>
      </c>
      <c r="K636" t="s">
        <v>41</v>
      </c>
      <c r="M636">
        <v>21058033</v>
      </c>
      <c r="N636" t="s">
        <v>1608</v>
      </c>
      <c r="O636">
        <v>88</v>
      </c>
      <c r="P636" cm="1">
        <f t="array" ref="P636">_xlfn.XLOOKUP(D636, CPI!$A:A, CPI!$B:B)</f>
        <v>103.9</v>
      </c>
      <c r="Q636" s="9">
        <f>IF(M636="","",PRODUCT(M636,CPI!$B$112/P636))</f>
        <v>61755367.229066402</v>
      </c>
    </row>
    <row r="637" spans="1:17">
      <c r="A637" t="s">
        <v>2536</v>
      </c>
      <c r="B637" t="s">
        <v>27</v>
      </c>
      <c r="C637" t="s">
        <v>52</v>
      </c>
      <c r="D637">
        <v>1984</v>
      </c>
      <c r="E637" t="s">
        <v>1710</v>
      </c>
      <c r="F637">
        <v>5.7</v>
      </c>
      <c r="G637">
        <v>1400</v>
      </c>
      <c r="H637" t="s">
        <v>1712</v>
      </c>
      <c r="I637" t="s">
        <v>2537</v>
      </c>
      <c r="J637" t="s">
        <v>421</v>
      </c>
      <c r="K637" t="s">
        <v>41</v>
      </c>
      <c r="M637">
        <v>837914</v>
      </c>
      <c r="N637" t="s">
        <v>1731</v>
      </c>
      <c r="O637">
        <v>108</v>
      </c>
      <c r="P637" cm="1">
        <f t="array" ref="P637">_xlfn.XLOOKUP(D637, CPI!$A:A, CPI!$B:B)</f>
        <v>103.9</v>
      </c>
      <c r="Q637" s="9">
        <f>IF(M637="","",PRODUCT(M637,CPI!$B$112/P637))</f>
        <v>2457289.6612127041</v>
      </c>
    </row>
    <row r="638" spans="1:17">
      <c r="A638" t="s">
        <v>2538</v>
      </c>
      <c r="B638" t="s">
        <v>458</v>
      </c>
      <c r="C638" t="s">
        <v>28</v>
      </c>
      <c r="D638">
        <v>1984</v>
      </c>
      <c r="E638" t="s">
        <v>2539</v>
      </c>
      <c r="F638">
        <v>6.9</v>
      </c>
      <c r="G638">
        <v>94</v>
      </c>
      <c r="H638" t="s">
        <v>2540</v>
      </c>
      <c r="I638" t="s">
        <v>2540</v>
      </c>
      <c r="J638" t="s">
        <v>2541</v>
      </c>
      <c r="K638" t="s">
        <v>259</v>
      </c>
      <c r="N638" t="s">
        <v>2542</v>
      </c>
      <c r="O638">
        <v>95</v>
      </c>
      <c r="P638" cm="1">
        <f t="array" ref="P638">_xlfn.XLOOKUP(D638, CPI!$A:A, CPI!$B:B)</f>
        <v>103.9</v>
      </c>
      <c r="Q638" s="9" t="str">
        <f>IF(M638="","",PRODUCT(M638,CPI!$B$112/P638))</f>
        <v/>
      </c>
    </row>
    <row r="639" spans="1:17">
      <c r="A639" t="s">
        <v>2543</v>
      </c>
      <c r="B639" t="s">
        <v>2010</v>
      </c>
      <c r="C639" t="s">
        <v>52</v>
      </c>
      <c r="D639">
        <v>1984</v>
      </c>
      <c r="E639" t="s">
        <v>2253</v>
      </c>
      <c r="F639">
        <v>5.7</v>
      </c>
      <c r="G639">
        <v>184</v>
      </c>
      <c r="H639" t="s">
        <v>2544</v>
      </c>
      <c r="I639" t="s">
        <v>2545</v>
      </c>
      <c r="J639" t="s">
        <v>2546</v>
      </c>
      <c r="K639" t="s">
        <v>2547</v>
      </c>
      <c r="N639" t="s">
        <v>2548</v>
      </c>
      <c r="O639">
        <v>90</v>
      </c>
      <c r="P639" cm="1">
        <f t="array" ref="P639">_xlfn.XLOOKUP(D639, CPI!$A:A, CPI!$B:B)</f>
        <v>103.9</v>
      </c>
      <c r="Q639" s="9" t="str">
        <f>IF(M639="","",PRODUCT(M639,CPI!$B$112/P639))</f>
        <v/>
      </c>
    </row>
    <row r="640" spans="1:17">
      <c r="A640" t="s">
        <v>2549</v>
      </c>
      <c r="C640" t="s">
        <v>28</v>
      </c>
      <c r="D640">
        <v>1984</v>
      </c>
      <c r="E640" t="s">
        <v>2476</v>
      </c>
      <c r="F640">
        <v>7.3</v>
      </c>
      <c r="G640">
        <v>67</v>
      </c>
      <c r="H640" t="s">
        <v>2550</v>
      </c>
      <c r="I640" t="s">
        <v>2551</v>
      </c>
      <c r="J640" t="s">
        <v>2552</v>
      </c>
      <c r="K640" t="s">
        <v>33</v>
      </c>
      <c r="M640">
        <v>2729</v>
      </c>
      <c r="N640" t="s">
        <v>628</v>
      </c>
      <c r="O640">
        <v>89</v>
      </c>
      <c r="P640" cm="1">
        <f t="array" ref="P640">_xlfn.XLOOKUP(D640, CPI!$A:A, CPI!$B:B)</f>
        <v>103.9</v>
      </c>
      <c r="Q640" s="9">
        <f>IF(M640="","",PRODUCT(M640,CPI!$B$112/P640))</f>
        <v>8003.1405197305094</v>
      </c>
    </row>
    <row r="641" spans="1:17">
      <c r="A641" t="s">
        <v>2553</v>
      </c>
      <c r="B641" t="s">
        <v>27</v>
      </c>
      <c r="C641" t="s">
        <v>52</v>
      </c>
      <c r="D641">
        <v>1984</v>
      </c>
      <c r="E641" t="s">
        <v>2554</v>
      </c>
      <c r="F641">
        <v>5.0999999999999996</v>
      </c>
      <c r="G641">
        <v>216</v>
      </c>
      <c r="H641" t="s">
        <v>2555</v>
      </c>
      <c r="I641" t="s">
        <v>2555</v>
      </c>
      <c r="J641" t="s">
        <v>2556</v>
      </c>
      <c r="K641" t="s">
        <v>41</v>
      </c>
      <c r="L641">
        <v>1000000</v>
      </c>
      <c r="M641">
        <v>95000</v>
      </c>
      <c r="N641" t="s">
        <v>2553</v>
      </c>
      <c r="O641">
        <v>96</v>
      </c>
      <c r="P641" cm="1">
        <f t="array" ref="P641">_xlfn.XLOOKUP(D641, CPI!$A:A, CPI!$B:B)</f>
        <v>103.9</v>
      </c>
      <c r="Q641" s="9">
        <f>IF(M641="","",PRODUCT(M641,CPI!$B$112/P641))</f>
        <v>278599.61501443695</v>
      </c>
    </row>
    <row r="642" spans="1:17">
      <c r="A642" t="s">
        <v>2557</v>
      </c>
      <c r="B642" t="s">
        <v>458</v>
      </c>
      <c r="C642" t="s">
        <v>401</v>
      </c>
      <c r="D642">
        <v>1984</v>
      </c>
      <c r="E642" t="s">
        <v>2016</v>
      </c>
      <c r="F642">
        <v>5.0999999999999996</v>
      </c>
      <c r="G642">
        <v>73</v>
      </c>
      <c r="H642" t="s">
        <v>2558</v>
      </c>
      <c r="I642" t="s">
        <v>2559</v>
      </c>
      <c r="J642" t="s">
        <v>2560</v>
      </c>
      <c r="K642" t="s">
        <v>41</v>
      </c>
      <c r="N642" t="s">
        <v>2561</v>
      </c>
      <c r="O642">
        <v>98</v>
      </c>
      <c r="P642" cm="1">
        <f t="array" ref="P642">_xlfn.XLOOKUP(D642, CPI!$A:A, CPI!$B:B)</f>
        <v>103.9</v>
      </c>
      <c r="Q642" s="9" t="str">
        <f>IF(M642="","",PRODUCT(M642,CPI!$B$112/P642))</f>
        <v/>
      </c>
    </row>
    <row r="643" spans="1:17">
      <c r="A643" t="s">
        <v>2562</v>
      </c>
      <c r="B643" t="s">
        <v>2010</v>
      </c>
      <c r="C643" t="s">
        <v>52</v>
      </c>
      <c r="D643">
        <v>1984</v>
      </c>
      <c r="E643" t="s">
        <v>2349</v>
      </c>
      <c r="F643">
        <v>5.0999999999999996</v>
      </c>
      <c r="G643">
        <v>172</v>
      </c>
      <c r="H643" t="s">
        <v>2563</v>
      </c>
      <c r="I643" t="s">
        <v>2563</v>
      </c>
      <c r="J643" t="s">
        <v>2564</v>
      </c>
      <c r="K643" t="s">
        <v>41</v>
      </c>
      <c r="N643" t="s">
        <v>2193</v>
      </c>
      <c r="O643">
        <v>85</v>
      </c>
      <c r="P643" cm="1">
        <f t="array" ref="P643">_xlfn.XLOOKUP(D643, CPI!$A:A, CPI!$B:B)</f>
        <v>103.9</v>
      </c>
      <c r="Q643" s="9" t="str">
        <f>IF(M643="","",PRODUCT(M643,CPI!$B$112/P643))</f>
        <v/>
      </c>
    </row>
    <row r="644" spans="1:17">
      <c r="A644" t="s">
        <v>2565</v>
      </c>
      <c r="B644" t="s">
        <v>27</v>
      </c>
      <c r="C644" t="s">
        <v>52</v>
      </c>
      <c r="D644">
        <v>1984</v>
      </c>
      <c r="E644" t="s">
        <v>2253</v>
      </c>
      <c r="F644">
        <v>6.2</v>
      </c>
      <c r="G644">
        <v>105</v>
      </c>
      <c r="H644" t="s">
        <v>2566</v>
      </c>
      <c r="I644" t="s">
        <v>2566</v>
      </c>
      <c r="J644" t="s">
        <v>2567</v>
      </c>
      <c r="K644" t="s">
        <v>463</v>
      </c>
      <c r="M644">
        <v>127426</v>
      </c>
      <c r="N644" t="s">
        <v>2568</v>
      </c>
      <c r="O644">
        <v>90</v>
      </c>
      <c r="P644" cm="1">
        <f t="array" ref="P644">_xlfn.XLOOKUP(D644, CPI!$A:A, CPI!$B:B)</f>
        <v>103.9</v>
      </c>
      <c r="Q644" s="9">
        <f>IF(M644="","",PRODUCT(M644,CPI!$B$112/P644))</f>
        <v>373692.99518768041</v>
      </c>
    </row>
    <row r="645" spans="1:17">
      <c r="A645" t="s">
        <v>2569</v>
      </c>
      <c r="B645" t="s">
        <v>2010</v>
      </c>
      <c r="C645" t="s">
        <v>52</v>
      </c>
      <c r="D645">
        <v>1985</v>
      </c>
      <c r="E645" t="s">
        <v>2570</v>
      </c>
      <c r="F645">
        <v>6.6</v>
      </c>
      <c r="G645">
        <v>83000</v>
      </c>
      <c r="H645" t="s">
        <v>1320</v>
      </c>
      <c r="I645" t="s">
        <v>1320</v>
      </c>
      <c r="J645" t="s">
        <v>2571</v>
      </c>
      <c r="K645" t="s">
        <v>41</v>
      </c>
      <c r="L645">
        <v>7500000</v>
      </c>
      <c r="M645">
        <v>38934048</v>
      </c>
      <c r="N645" t="s">
        <v>72</v>
      </c>
      <c r="O645">
        <v>94</v>
      </c>
      <c r="P645" cm="1">
        <f t="array" ref="P645">_xlfn.XLOOKUP(D645, CPI!$A:A, CPI!$B:B)</f>
        <v>107.6</v>
      </c>
      <c r="Q645" s="9">
        <f>IF(M645="","",PRODUCT(M645,CPI!$B$112/P645))</f>
        <v>110252829.23420075</v>
      </c>
    </row>
    <row r="646" spans="1:17">
      <c r="A646" t="s">
        <v>2572</v>
      </c>
      <c r="B646" t="s">
        <v>44</v>
      </c>
      <c r="C646" t="s">
        <v>36</v>
      </c>
      <c r="D646">
        <v>1985</v>
      </c>
      <c r="E646" t="s">
        <v>2573</v>
      </c>
      <c r="F646">
        <v>7.8</v>
      </c>
      <c r="G646">
        <v>252000</v>
      </c>
      <c r="H646" t="s">
        <v>1164</v>
      </c>
      <c r="I646" t="s">
        <v>2062</v>
      </c>
      <c r="J646" t="s">
        <v>2574</v>
      </c>
      <c r="K646" t="s">
        <v>41</v>
      </c>
      <c r="L646">
        <v>19000000</v>
      </c>
      <c r="M646">
        <v>63980721</v>
      </c>
      <c r="N646" t="s">
        <v>34</v>
      </c>
      <c r="O646">
        <v>114</v>
      </c>
      <c r="P646" cm="1">
        <f t="array" ref="P646">_xlfn.XLOOKUP(D646, CPI!$A:A, CPI!$B:B)</f>
        <v>107.6</v>
      </c>
      <c r="Q646" s="9">
        <f>IF(M646="","",PRODUCT(M646,CPI!$B$112/P646))</f>
        <v>181179606.77230483</v>
      </c>
    </row>
    <row r="647" spans="1:17">
      <c r="A647" t="s">
        <v>2575</v>
      </c>
      <c r="B647" t="s">
        <v>44</v>
      </c>
      <c r="C647" t="s">
        <v>36</v>
      </c>
      <c r="D647">
        <v>1985</v>
      </c>
      <c r="E647" t="s">
        <v>2576</v>
      </c>
      <c r="F647">
        <v>8.5</v>
      </c>
      <c r="G647">
        <v>1100000</v>
      </c>
      <c r="H647" t="s">
        <v>2066</v>
      </c>
      <c r="I647" t="s">
        <v>2066</v>
      </c>
      <c r="J647" t="s">
        <v>2577</v>
      </c>
      <c r="K647" t="s">
        <v>41</v>
      </c>
      <c r="L647">
        <v>19000000</v>
      </c>
      <c r="M647">
        <v>381906762</v>
      </c>
      <c r="N647" t="s">
        <v>72</v>
      </c>
      <c r="O647">
        <v>116</v>
      </c>
      <c r="P647" cm="1">
        <f t="array" ref="P647">_xlfn.XLOOKUP(D647, CPI!$A:A, CPI!$B:B)</f>
        <v>107.6</v>
      </c>
      <c r="Q647" s="9">
        <f>IF(M647="","",PRODUCT(M647,CPI!$B$112/P647))</f>
        <v>1081477605.7750928</v>
      </c>
    </row>
    <row r="648" spans="1:17">
      <c r="A648" t="s">
        <v>2578</v>
      </c>
      <c r="B648" t="s">
        <v>27</v>
      </c>
      <c r="C648" t="s">
        <v>45</v>
      </c>
      <c r="D648">
        <v>1985</v>
      </c>
      <c r="E648" t="s">
        <v>2579</v>
      </c>
      <c r="F648">
        <v>7.3</v>
      </c>
      <c r="G648">
        <v>31000</v>
      </c>
      <c r="H648" t="s">
        <v>146</v>
      </c>
      <c r="I648" t="s">
        <v>2580</v>
      </c>
      <c r="J648" t="s">
        <v>2581</v>
      </c>
      <c r="K648" t="s">
        <v>41</v>
      </c>
      <c r="L648">
        <v>6000000</v>
      </c>
      <c r="M648">
        <v>17307019</v>
      </c>
      <c r="N648" t="s">
        <v>2582</v>
      </c>
      <c r="O648">
        <v>116</v>
      </c>
      <c r="P648" cm="1">
        <f t="array" ref="P648">_xlfn.XLOOKUP(D648, CPI!$A:A, CPI!$B:B)</f>
        <v>107.6</v>
      </c>
      <c r="Q648" s="9">
        <f>IF(M648="","",PRODUCT(M648,CPI!$B$112/P648))</f>
        <v>49009746.183085501</v>
      </c>
    </row>
    <row r="649" spans="1:17">
      <c r="A649" t="s">
        <v>2583</v>
      </c>
      <c r="B649" t="s">
        <v>44</v>
      </c>
      <c r="C649" t="s">
        <v>52</v>
      </c>
      <c r="D649">
        <v>1985</v>
      </c>
      <c r="E649" t="s">
        <v>2584</v>
      </c>
      <c r="F649">
        <v>7.3</v>
      </c>
      <c r="G649">
        <v>88000</v>
      </c>
      <c r="H649" t="s">
        <v>2585</v>
      </c>
      <c r="I649" t="s">
        <v>69</v>
      </c>
      <c r="J649" t="s">
        <v>2586</v>
      </c>
      <c r="K649" t="s">
        <v>41</v>
      </c>
      <c r="L649">
        <v>15000000</v>
      </c>
      <c r="M649">
        <v>14643997</v>
      </c>
      <c r="N649" t="s">
        <v>55</v>
      </c>
      <c r="O649">
        <v>94</v>
      </c>
      <c r="P649" cm="1">
        <f t="array" ref="P649">_xlfn.XLOOKUP(D649, CPI!$A:A, CPI!$B:B)</f>
        <v>107.6</v>
      </c>
      <c r="Q649" s="9">
        <f>IF(M649="","",PRODUCT(M649,CPI!$B$112/P649))</f>
        <v>41468642.062267661</v>
      </c>
    </row>
    <row r="650" spans="1:17">
      <c r="A650" t="s">
        <v>2587</v>
      </c>
      <c r="B650" t="s">
        <v>27</v>
      </c>
      <c r="C650" t="s">
        <v>52</v>
      </c>
      <c r="D650">
        <v>1985</v>
      </c>
      <c r="E650" t="s">
        <v>2501</v>
      </c>
      <c r="F650">
        <v>7.8</v>
      </c>
      <c r="G650">
        <v>367000</v>
      </c>
      <c r="H650" t="s">
        <v>1320</v>
      </c>
      <c r="I650" t="s">
        <v>1320</v>
      </c>
      <c r="J650" t="s">
        <v>2588</v>
      </c>
      <c r="K650" t="s">
        <v>41</v>
      </c>
      <c r="L650">
        <v>1000000</v>
      </c>
      <c r="M650">
        <v>51525171</v>
      </c>
      <c r="N650" t="s">
        <v>72</v>
      </c>
      <c r="O650">
        <v>97</v>
      </c>
      <c r="P650" cm="1">
        <f t="array" ref="P650">_xlfn.XLOOKUP(D650, CPI!$A:A, CPI!$B:B)</f>
        <v>107.6</v>
      </c>
      <c r="Q650" s="9">
        <f>IF(M650="","",PRODUCT(M650,CPI!$B$112/P650))</f>
        <v>145908174.75557622</v>
      </c>
    </row>
    <row r="651" spans="1:17">
      <c r="A651" t="s">
        <v>2589</v>
      </c>
      <c r="B651" t="s">
        <v>2010</v>
      </c>
      <c r="C651" t="s">
        <v>52</v>
      </c>
      <c r="D651">
        <v>1985</v>
      </c>
      <c r="E651" t="s">
        <v>2590</v>
      </c>
      <c r="F651">
        <v>6.7</v>
      </c>
      <c r="G651">
        <v>59000</v>
      </c>
      <c r="H651" t="s">
        <v>1145</v>
      </c>
      <c r="I651" t="s">
        <v>2591</v>
      </c>
      <c r="J651" t="s">
        <v>2592</v>
      </c>
      <c r="K651" t="s">
        <v>41</v>
      </c>
      <c r="L651">
        <v>17500000</v>
      </c>
      <c r="M651">
        <v>85313124</v>
      </c>
      <c r="N651" t="s">
        <v>191</v>
      </c>
      <c r="O651">
        <v>117</v>
      </c>
      <c r="P651" cm="1">
        <f t="array" ref="P651">_xlfn.XLOOKUP(D651, CPI!$A:A, CPI!$B:B)</f>
        <v>107.6</v>
      </c>
      <c r="Q651" s="9">
        <f>IF(M651="","",PRODUCT(M651,CPI!$B$112/P651))</f>
        <v>241588372.51672864</v>
      </c>
    </row>
    <row r="652" spans="1:17">
      <c r="A652" t="s">
        <v>2593</v>
      </c>
      <c r="B652" t="s">
        <v>27</v>
      </c>
      <c r="C652" t="s">
        <v>45</v>
      </c>
      <c r="D652">
        <v>1985</v>
      </c>
      <c r="E652" t="s">
        <v>2594</v>
      </c>
      <c r="F652">
        <v>6.5</v>
      </c>
      <c r="G652">
        <v>159000</v>
      </c>
      <c r="H652" t="s">
        <v>1808</v>
      </c>
      <c r="I652" t="s">
        <v>1017</v>
      </c>
      <c r="J652" t="s">
        <v>772</v>
      </c>
      <c r="K652" t="s">
        <v>41</v>
      </c>
      <c r="L652">
        <v>44000000</v>
      </c>
      <c r="M652">
        <v>300400432</v>
      </c>
      <c r="N652" t="s">
        <v>654</v>
      </c>
      <c r="O652">
        <v>96</v>
      </c>
      <c r="P652" cm="1">
        <f t="array" ref="P652">_xlfn.XLOOKUP(D652, CPI!$A:A, CPI!$B:B)</f>
        <v>107.6</v>
      </c>
      <c r="Q652" s="9">
        <f>IF(M652="","",PRODUCT(M652,CPI!$B$112/P652))</f>
        <v>850669253.07063198</v>
      </c>
    </row>
    <row r="653" spans="1:17">
      <c r="A653" t="s">
        <v>2595</v>
      </c>
      <c r="B653" t="s">
        <v>2010</v>
      </c>
      <c r="C653" t="s">
        <v>74</v>
      </c>
      <c r="D653">
        <v>1985</v>
      </c>
      <c r="E653" t="s">
        <v>2082</v>
      </c>
      <c r="F653">
        <v>7.2</v>
      </c>
      <c r="G653">
        <v>27000</v>
      </c>
      <c r="H653" t="s">
        <v>2596</v>
      </c>
      <c r="I653" t="s">
        <v>2597</v>
      </c>
      <c r="J653" t="s">
        <v>1272</v>
      </c>
      <c r="K653" t="s">
        <v>41</v>
      </c>
      <c r="L653">
        <v>8000000</v>
      </c>
      <c r="M653">
        <v>48230162</v>
      </c>
      <c r="N653" t="s">
        <v>72</v>
      </c>
      <c r="O653">
        <v>120</v>
      </c>
      <c r="P653" cm="1">
        <f t="array" ref="P653">_xlfn.XLOOKUP(D653, CPI!$A:A, CPI!$B:B)</f>
        <v>107.6</v>
      </c>
      <c r="Q653" s="9">
        <f>IF(M653="","",PRODUCT(M653,CPI!$B$112/P653))</f>
        <v>136577419.71561339</v>
      </c>
    </row>
    <row r="654" spans="1:17">
      <c r="A654" t="s">
        <v>2598</v>
      </c>
      <c r="B654" t="s">
        <v>44</v>
      </c>
      <c r="C654" t="s">
        <v>36</v>
      </c>
      <c r="D654">
        <v>1985</v>
      </c>
      <c r="E654" t="s">
        <v>2599</v>
      </c>
      <c r="F654">
        <v>6.4</v>
      </c>
      <c r="G654">
        <v>62000</v>
      </c>
      <c r="H654" t="s">
        <v>1001</v>
      </c>
      <c r="I654" t="s">
        <v>2600</v>
      </c>
      <c r="J654" t="s">
        <v>1489</v>
      </c>
      <c r="K654" t="s">
        <v>41</v>
      </c>
      <c r="L654">
        <v>24500000</v>
      </c>
      <c r="M654">
        <v>15502112</v>
      </c>
      <c r="N654" t="s">
        <v>2601</v>
      </c>
      <c r="O654">
        <v>94</v>
      </c>
      <c r="P654" cm="1">
        <f t="array" ref="P654">_xlfn.XLOOKUP(D654, CPI!$A:A, CPI!$B:B)</f>
        <v>107.6</v>
      </c>
      <c r="Q654" s="9">
        <f>IF(M654="","",PRODUCT(M654,CPI!$B$112/P654))</f>
        <v>43898638.721189588</v>
      </c>
    </row>
    <row r="655" spans="1:17">
      <c r="A655" t="s">
        <v>2602</v>
      </c>
      <c r="B655" t="s">
        <v>27</v>
      </c>
      <c r="C655" t="s">
        <v>52</v>
      </c>
      <c r="D655">
        <v>1985</v>
      </c>
      <c r="E655" t="s">
        <v>2603</v>
      </c>
      <c r="F655">
        <v>7.3</v>
      </c>
      <c r="G655">
        <v>56000</v>
      </c>
      <c r="H655" t="s">
        <v>1580</v>
      </c>
      <c r="I655" t="s">
        <v>2604</v>
      </c>
      <c r="J655" t="s">
        <v>2605</v>
      </c>
      <c r="K655" t="s">
        <v>41</v>
      </c>
      <c r="L655">
        <v>4000000</v>
      </c>
      <c r="M655">
        <v>14237880</v>
      </c>
      <c r="N655" t="s">
        <v>541</v>
      </c>
      <c r="O655">
        <v>91</v>
      </c>
      <c r="P655" cm="1">
        <f t="array" ref="P655">_xlfn.XLOOKUP(D655, CPI!$A:A, CPI!$B:B)</f>
        <v>107.6</v>
      </c>
      <c r="Q655" s="9">
        <f>IF(M655="","",PRODUCT(M655,CPI!$B$112/P655))</f>
        <v>40318606.282527879</v>
      </c>
    </row>
    <row r="656" spans="1:17">
      <c r="A656" t="s">
        <v>2606</v>
      </c>
      <c r="B656" t="s">
        <v>27</v>
      </c>
      <c r="C656" t="s">
        <v>28</v>
      </c>
      <c r="D656">
        <v>1985</v>
      </c>
      <c r="E656" t="s">
        <v>2607</v>
      </c>
      <c r="F656">
        <v>6.4</v>
      </c>
      <c r="G656">
        <v>38000</v>
      </c>
      <c r="H656" t="s">
        <v>839</v>
      </c>
      <c r="I656" t="s">
        <v>839</v>
      </c>
      <c r="J656" t="s">
        <v>2608</v>
      </c>
      <c r="K656" t="s">
        <v>41</v>
      </c>
      <c r="L656">
        <v>10000000</v>
      </c>
      <c r="M656">
        <v>37803872</v>
      </c>
      <c r="N656" t="s">
        <v>42</v>
      </c>
      <c r="O656">
        <v>110</v>
      </c>
      <c r="P656" cm="1">
        <f t="array" ref="P656">_xlfn.XLOOKUP(D656, CPI!$A:A, CPI!$B:B)</f>
        <v>107.6</v>
      </c>
      <c r="Q656" s="9">
        <f>IF(M656="","",PRODUCT(M656,CPI!$B$112/P656))</f>
        <v>107052414.48327138</v>
      </c>
    </row>
    <row r="657" spans="1:17">
      <c r="A657" t="s">
        <v>2609</v>
      </c>
      <c r="B657" t="s">
        <v>27</v>
      </c>
      <c r="C657" t="s">
        <v>28</v>
      </c>
      <c r="D657">
        <v>1985</v>
      </c>
      <c r="E657" t="s">
        <v>2610</v>
      </c>
      <c r="F657">
        <v>7.9</v>
      </c>
      <c r="G657">
        <v>191000</v>
      </c>
      <c r="H657" t="s">
        <v>578</v>
      </c>
      <c r="I657" t="s">
        <v>578</v>
      </c>
      <c r="J657" t="s">
        <v>2611</v>
      </c>
      <c r="K657" t="s">
        <v>33</v>
      </c>
      <c r="L657">
        <v>15000000</v>
      </c>
      <c r="M657">
        <v>9949953</v>
      </c>
      <c r="N657" t="s">
        <v>1074</v>
      </c>
      <c r="O657">
        <v>132</v>
      </c>
      <c r="P657" cm="1">
        <f t="array" ref="P657">_xlfn.XLOOKUP(D657, CPI!$A:A, CPI!$B:B)</f>
        <v>107.6</v>
      </c>
      <c r="Q657" s="9">
        <f>IF(M657="","",PRODUCT(M657,CPI!$B$112/P657))</f>
        <v>28176121.552973978</v>
      </c>
    </row>
    <row r="658" spans="1:17">
      <c r="A658" t="s">
        <v>2612</v>
      </c>
      <c r="B658" t="s">
        <v>27</v>
      </c>
      <c r="C658" t="s">
        <v>28</v>
      </c>
      <c r="D658">
        <v>1985</v>
      </c>
      <c r="E658" t="s">
        <v>2607</v>
      </c>
      <c r="F658">
        <v>7.3</v>
      </c>
      <c r="G658">
        <v>55000</v>
      </c>
      <c r="H658" t="s">
        <v>96</v>
      </c>
      <c r="I658" t="s">
        <v>2613</v>
      </c>
      <c r="J658" t="s">
        <v>96</v>
      </c>
      <c r="K658" t="s">
        <v>41</v>
      </c>
      <c r="L658">
        <v>6900000</v>
      </c>
      <c r="M658">
        <v>41410568</v>
      </c>
      <c r="N658" t="s">
        <v>97</v>
      </c>
      <c r="O658">
        <v>115</v>
      </c>
      <c r="P658" cm="1">
        <f t="array" ref="P658">_xlfn.XLOOKUP(D658, CPI!$A:A, CPI!$B:B)</f>
        <v>107.6</v>
      </c>
      <c r="Q658" s="9">
        <f>IF(M658="","",PRODUCT(M658,CPI!$B$112/P658))</f>
        <v>117265799.90334573</v>
      </c>
    </row>
    <row r="659" spans="1:17">
      <c r="A659" t="s">
        <v>2614</v>
      </c>
      <c r="B659" t="s">
        <v>44</v>
      </c>
      <c r="C659" t="s">
        <v>52</v>
      </c>
      <c r="D659">
        <v>1985</v>
      </c>
      <c r="E659" t="s">
        <v>2615</v>
      </c>
      <c r="F659">
        <v>6.1</v>
      </c>
      <c r="G659">
        <v>48000</v>
      </c>
      <c r="H659" t="s">
        <v>2616</v>
      </c>
      <c r="I659" t="s">
        <v>2617</v>
      </c>
      <c r="J659" t="s">
        <v>2577</v>
      </c>
      <c r="K659" t="s">
        <v>41</v>
      </c>
      <c r="M659">
        <v>33086611</v>
      </c>
      <c r="N659" t="s">
        <v>1547</v>
      </c>
      <c r="O659">
        <v>91</v>
      </c>
      <c r="P659" cm="1">
        <f t="array" ref="P659">_xlfn.XLOOKUP(D659, CPI!$A:A, CPI!$B:B)</f>
        <v>107.6</v>
      </c>
      <c r="Q659" s="9">
        <f>IF(M659="","",PRODUCT(M659,CPI!$B$112/P659))</f>
        <v>93694148.435873613</v>
      </c>
    </row>
    <row r="660" spans="1:17">
      <c r="A660" t="s">
        <v>2618</v>
      </c>
      <c r="B660" t="s">
        <v>44</v>
      </c>
      <c r="C660" t="s">
        <v>52</v>
      </c>
      <c r="D660">
        <v>1985</v>
      </c>
      <c r="E660" t="s">
        <v>2619</v>
      </c>
      <c r="F660">
        <v>7</v>
      </c>
      <c r="G660">
        <v>31000</v>
      </c>
      <c r="H660" t="s">
        <v>1544</v>
      </c>
      <c r="I660" t="s">
        <v>2028</v>
      </c>
      <c r="J660" t="s">
        <v>2086</v>
      </c>
      <c r="K660" t="s">
        <v>41</v>
      </c>
      <c r="L660">
        <v>8000000</v>
      </c>
      <c r="M660">
        <v>12952019</v>
      </c>
      <c r="N660" t="s">
        <v>2620</v>
      </c>
      <c r="O660">
        <v>108</v>
      </c>
      <c r="P660" cm="1">
        <f t="array" ref="P660">_xlfn.XLOOKUP(D660, CPI!$A:A, CPI!$B:B)</f>
        <v>107.6</v>
      </c>
      <c r="Q660" s="9">
        <f>IF(M660="","",PRODUCT(M660,CPI!$B$112/P660))</f>
        <v>36677325.179368027</v>
      </c>
    </row>
    <row r="661" spans="1:17">
      <c r="A661" t="s">
        <v>2621</v>
      </c>
      <c r="B661" t="s">
        <v>27</v>
      </c>
      <c r="C661" t="s">
        <v>45</v>
      </c>
      <c r="D661">
        <v>1985</v>
      </c>
      <c r="E661" t="s">
        <v>2622</v>
      </c>
      <c r="F661">
        <v>6.7</v>
      </c>
      <c r="G661">
        <v>150000</v>
      </c>
      <c r="H661" t="s">
        <v>2141</v>
      </c>
      <c r="I661" t="s">
        <v>2617</v>
      </c>
      <c r="J661" t="s">
        <v>1009</v>
      </c>
      <c r="K661" t="s">
        <v>41</v>
      </c>
      <c r="L661">
        <v>10000000</v>
      </c>
      <c r="M661">
        <v>57491000</v>
      </c>
      <c r="N661" t="s">
        <v>2582</v>
      </c>
      <c r="O661">
        <v>90</v>
      </c>
      <c r="P661" cm="1">
        <f t="array" ref="P661">_xlfn.XLOOKUP(D661, CPI!$A:A, CPI!$B:B)</f>
        <v>107.6</v>
      </c>
      <c r="Q661" s="9">
        <f>IF(M661="","",PRODUCT(M661,CPI!$B$112/P661))</f>
        <v>162802116.17100373</v>
      </c>
    </row>
    <row r="662" spans="1:17">
      <c r="A662" t="s">
        <v>2623</v>
      </c>
      <c r="B662" t="s">
        <v>27</v>
      </c>
      <c r="C662" t="s">
        <v>115</v>
      </c>
      <c r="D662">
        <v>1985</v>
      </c>
      <c r="E662" t="s">
        <v>2436</v>
      </c>
      <c r="F662">
        <v>7.4</v>
      </c>
      <c r="G662">
        <v>89000</v>
      </c>
      <c r="H662" t="s">
        <v>714</v>
      </c>
      <c r="I662" t="s">
        <v>2624</v>
      </c>
      <c r="J662" t="s">
        <v>508</v>
      </c>
      <c r="K662" t="s">
        <v>41</v>
      </c>
      <c r="L662">
        <v>12000000</v>
      </c>
      <c r="M662">
        <v>68706993</v>
      </c>
      <c r="N662" t="s">
        <v>55</v>
      </c>
      <c r="O662">
        <v>112</v>
      </c>
      <c r="P662" cm="1">
        <f t="array" ref="P662">_xlfn.XLOOKUP(D662, CPI!$A:A, CPI!$B:B)</f>
        <v>107.6</v>
      </c>
      <c r="Q662" s="9">
        <f>IF(M662="","",PRODUCT(M662,CPI!$B$112/P662))</f>
        <v>194563390.02881041</v>
      </c>
    </row>
    <row r="663" spans="1:17">
      <c r="A663" t="s">
        <v>2625</v>
      </c>
      <c r="B663" t="s">
        <v>2010</v>
      </c>
      <c r="C663" t="s">
        <v>28</v>
      </c>
      <c r="D663">
        <v>1985</v>
      </c>
      <c r="E663" t="s">
        <v>2626</v>
      </c>
      <c r="F663">
        <v>7.8</v>
      </c>
      <c r="G663">
        <v>81000</v>
      </c>
      <c r="H663" t="s">
        <v>506</v>
      </c>
      <c r="I663" t="s">
        <v>2627</v>
      </c>
      <c r="J663" t="s">
        <v>2628</v>
      </c>
      <c r="K663" t="s">
        <v>41</v>
      </c>
      <c r="L663">
        <v>15000000</v>
      </c>
      <c r="M663">
        <v>98467863</v>
      </c>
      <c r="N663" t="s">
        <v>1557</v>
      </c>
      <c r="O663">
        <v>154</v>
      </c>
      <c r="P663" cm="1">
        <f t="array" ref="P663">_xlfn.XLOOKUP(D663, CPI!$A:A, CPI!$B:B)</f>
        <v>107.6</v>
      </c>
      <c r="Q663" s="9">
        <f>IF(M663="","",PRODUCT(M663,CPI!$B$112/P663))</f>
        <v>278839757.02695167</v>
      </c>
    </row>
    <row r="664" spans="1:17">
      <c r="A664" t="s">
        <v>2629</v>
      </c>
      <c r="B664" t="s">
        <v>2010</v>
      </c>
      <c r="C664" t="s">
        <v>45</v>
      </c>
      <c r="D664">
        <v>1985</v>
      </c>
      <c r="E664" t="s">
        <v>2630</v>
      </c>
      <c r="F664">
        <v>7.2</v>
      </c>
      <c r="G664">
        <v>40000</v>
      </c>
      <c r="H664" t="s">
        <v>507</v>
      </c>
      <c r="I664" t="s">
        <v>507</v>
      </c>
      <c r="J664" t="s">
        <v>1739</v>
      </c>
      <c r="K664" t="s">
        <v>41</v>
      </c>
      <c r="L664">
        <v>26000000</v>
      </c>
      <c r="M664">
        <v>32192570</v>
      </c>
      <c r="N664" t="s">
        <v>42</v>
      </c>
      <c r="O664">
        <v>133</v>
      </c>
      <c r="P664" cm="1">
        <f t="array" ref="P664">_xlfn.XLOOKUP(D664, CPI!$A:A, CPI!$B:B)</f>
        <v>107.6</v>
      </c>
      <c r="Q664" s="9">
        <f>IF(M664="","",PRODUCT(M664,CPI!$B$112/P664))</f>
        <v>91162417.091078073</v>
      </c>
    </row>
    <row r="665" spans="1:17">
      <c r="A665" t="s">
        <v>2631</v>
      </c>
      <c r="B665" t="s">
        <v>44</v>
      </c>
      <c r="C665" t="s">
        <v>28</v>
      </c>
      <c r="D665">
        <v>1985</v>
      </c>
      <c r="E665" t="s">
        <v>2632</v>
      </c>
      <c r="F665">
        <v>6.9</v>
      </c>
      <c r="G665">
        <v>192000</v>
      </c>
      <c r="H665" t="s">
        <v>772</v>
      </c>
      <c r="I665" t="s">
        <v>772</v>
      </c>
      <c r="J665" t="s">
        <v>772</v>
      </c>
      <c r="K665" t="s">
        <v>41</v>
      </c>
      <c r="L665">
        <v>30000000</v>
      </c>
      <c r="M665">
        <v>300473716</v>
      </c>
      <c r="N665" t="s">
        <v>91</v>
      </c>
      <c r="O665">
        <v>91</v>
      </c>
      <c r="P665" cm="1">
        <f t="array" ref="P665">_xlfn.XLOOKUP(D665, CPI!$A:A, CPI!$B:B)</f>
        <v>107.6</v>
      </c>
      <c r="Q665" s="9">
        <f>IF(M665="","",PRODUCT(M665,CPI!$B$112/P665))</f>
        <v>850876777.55762088</v>
      </c>
    </row>
    <row r="666" spans="1:17">
      <c r="A666" t="s">
        <v>2633</v>
      </c>
      <c r="B666" t="s">
        <v>44</v>
      </c>
      <c r="C666" t="s">
        <v>52</v>
      </c>
      <c r="D666">
        <v>1985</v>
      </c>
      <c r="E666" t="s">
        <v>2634</v>
      </c>
      <c r="F666">
        <v>7.1</v>
      </c>
      <c r="G666">
        <v>42000</v>
      </c>
      <c r="H666" t="s">
        <v>2635</v>
      </c>
      <c r="I666" t="s">
        <v>2635</v>
      </c>
      <c r="J666" t="s">
        <v>2636</v>
      </c>
      <c r="K666" t="s">
        <v>41</v>
      </c>
      <c r="M666">
        <v>10297601</v>
      </c>
      <c r="N666" t="s">
        <v>2251</v>
      </c>
      <c r="O666">
        <v>97</v>
      </c>
      <c r="P666" cm="1">
        <f t="array" ref="P666">_xlfn.XLOOKUP(D666, CPI!$A:A, CPI!$B:B)</f>
        <v>107.6</v>
      </c>
      <c r="Q666" s="9">
        <f>IF(M666="","",PRODUCT(M666,CPI!$B$112/P666))</f>
        <v>29160585.731412638</v>
      </c>
    </row>
    <row r="667" spans="1:17">
      <c r="A667" t="s">
        <v>2637</v>
      </c>
      <c r="B667" t="s">
        <v>27</v>
      </c>
      <c r="C667" t="s">
        <v>45</v>
      </c>
      <c r="D667">
        <v>1985</v>
      </c>
      <c r="E667" t="s">
        <v>2638</v>
      </c>
      <c r="F667">
        <v>8.1999999999999993</v>
      </c>
      <c r="G667">
        <v>117000</v>
      </c>
      <c r="H667" t="s">
        <v>2639</v>
      </c>
      <c r="I667" t="s">
        <v>2639</v>
      </c>
      <c r="J667" t="s">
        <v>2640</v>
      </c>
      <c r="K667" t="s">
        <v>2119</v>
      </c>
      <c r="L667">
        <v>11500000</v>
      </c>
      <c r="M667">
        <v>4164283</v>
      </c>
      <c r="N667" t="s">
        <v>2641</v>
      </c>
      <c r="O667">
        <v>162</v>
      </c>
      <c r="P667" cm="1">
        <f t="array" ref="P667">_xlfn.XLOOKUP(D667, CPI!$A:A, CPI!$B:B)</f>
        <v>107.6</v>
      </c>
      <c r="Q667" s="9">
        <f>IF(M667="","",PRODUCT(M667,CPI!$B$112/P667))</f>
        <v>11792351.580855019</v>
      </c>
    </row>
    <row r="668" spans="1:17">
      <c r="A668" t="s">
        <v>2642</v>
      </c>
      <c r="B668" t="s">
        <v>2010</v>
      </c>
      <c r="C668" t="s">
        <v>36</v>
      </c>
      <c r="D668">
        <v>1985</v>
      </c>
      <c r="E668" t="s">
        <v>2643</v>
      </c>
      <c r="F668">
        <v>7</v>
      </c>
      <c r="G668">
        <v>44000</v>
      </c>
      <c r="H668" t="s">
        <v>1164</v>
      </c>
      <c r="I668" t="s">
        <v>2644</v>
      </c>
      <c r="J668" t="s">
        <v>1522</v>
      </c>
      <c r="K668" t="s">
        <v>41</v>
      </c>
      <c r="L668">
        <v>20000000</v>
      </c>
      <c r="M668">
        <v>18432000</v>
      </c>
      <c r="N668" t="s">
        <v>191</v>
      </c>
      <c r="O668">
        <v>121</v>
      </c>
      <c r="P668" cm="1">
        <f t="array" ref="P668">_xlfn.XLOOKUP(D668, CPI!$A:A, CPI!$B:B)</f>
        <v>107.6</v>
      </c>
      <c r="Q668" s="9">
        <f>IF(M668="","",PRODUCT(M668,CPI!$B$112/P668))</f>
        <v>52195449.814126395</v>
      </c>
    </row>
    <row r="669" spans="1:17">
      <c r="A669" t="s">
        <v>2645</v>
      </c>
      <c r="B669" t="s">
        <v>458</v>
      </c>
      <c r="C669" t="s">
        <v>28</v>
      </c>
      <c r="D669">
        <v>1985</v>
      </c>
      <c r="E669" t="s">
        <v>2646</v>
      </c>
      <c r="F669">
        <v>7.3</v>
      </c>
      <c r="G669">
        <v>41000</v>
      </c>
      <c r="H669" t="s">
        <v>848</v>
      </c>
      <c r="I669" t="s">
        <v>2206</v>
      </c>
      <c r="J669" t="s">
        <v>2647</v>
      </c>
      <c r="K669" t="s">
        <v>33</v>
      </c>
      <c r="L669">
        <v>3000000</v>
      </c>
      <c r="M669">
        <v>21041453</v>
      </c>
      <c r="N669" t="s">
        <v>1094</v>
      </c>
      <c r="O669">
        <v>117</v>
      </c>
      <c r="P669" cm="1">
        <f t="array" ref="P669">_xlfn.XLOOKUP(D669, CPI!$A:A, CPI!$B:B)</f>
        <v>107.6</v>
      </c>
      <c r="Q669" s="9">
        <f>IF(M669="","",PRODUCT(M669,CPI!$B$112/P669))</f>
        <v>59584858.077137545</v>
      </c>
    </row>
    <row r="670" spans="1:17">
      <c r="A670" t="s">
        <v>2648</v>
      </c>
      <c r="B670" t="s">
        <v>2010</v>
      </c>
      <c r="C670" t="s">
        <v>45</v>
      </c>
      <c r="D670">
        <v>1985</v>
      </c>
      <c r="E670" t="s">
        <v>2576</v>
      </c>
      <c r="F670">
        <v>5.0999999999999996</v>
      </c>
      <c r="G670">
        <v>39000</v>
      </c>
      <c r="H670" t="s">
        <v>238</v>
      </c>
      <c r="I670" t="s">
        <v>1008</v>
      </c>
      <c r="J670" t="s">
        <v>1009</v>
      </c>
      <c r="K670" t="s">
        <v>41</v>
      </c>
      <c r="L670">
        <v>17900000</v>
      </c>
      <c r="M670">
        <v>6951415</v>
      </c>
      <c r="N670" t="s">
        <v>604</v>
      </c>
      <c r="O670">
        <v>89</v>
      </c>
      <c r="P670" cm="1">
        <f t="array" ref="P670">_xlfn.XLOOKUP(D670, CPI!$A:A, CPI!$B:B)</f>
        <v>107.6</v>
      </c>
      <c r="Q670" s="9">
        <f>IF(M670="","",PRODUCT(M670,CPI!$B$112/P670))</f>
        <v>19684908.461895913</v>
      </c>
    </row>
    <row r="671" spans="1:17">
      <c r="A671" t="s">
        <v>2649</v>
      </c>
      <c r="B671" t="s">
        <v>27</v>
      </c>
      <c r="C671" t="s">
        <v>162</v>
      </c>
      <c r="D671">
        <v>1985</v>
      </c>
      <c r="E671" t="s">
        <v>2570</v>
      </c>
      <c r="F671">
        <v>7.1</v>
      </c>
      <c r="G671">
        <v>63000</v>
      </c>
      <c r="H671" t="s">
        <v>1266</v>
      </c>
      <c r="I671" t="s">
        <v>1266</v>
      </c>
      <c r="J671" t="s">
        <v>2650</v>
      </c>
      <c r="K671" t="s">
        <v>41</v>
      </c>
      <c r="L671">
        <v>9000000</v>
      </c>
      <c r="M671">
        <v>24922237</v>
      </c>
      <c r="N671" t="s">
        <v>42</v>
      </c>
      <c r="O671">
        <v>106</v>
      </c>
      <c r="P671" cm="1">
        <f t="array" ref="P671">_xlfn.XLOOKUP(D671, CPI!$A:A, CPI!$B:B)</f>
        <v>107.6</v>
      </c>
      <c r="Q671" s="9">
        <f>IF(M671="","",PRODUCT(M671,CPI!$B$112/P671))</f>
        <v>70574401.616171002</v>
      </c>
    </row>
    <row r="672" spans="1:17">
      <c r="A672" t="s">
        <v>2651</v>
      </c>
      <c r="B672" t="s">
        <v>44</v>
      </c>
      <c r="C672" t="s">
        <v>36</v>
      </c>
      <c r="D672">
        <v>1985</v>
      </c>
      <c r="E672" t="s">
        <v>2652</v>
      </c>
      <c r="F672">
        <v>6.5</v>
      </c>
      <c r="G672">
        <v>20000</v>
      </c>
      <c r="H672" t="s">
        <v>661</v>
      </c>
      <c r="I672" t="s">
        <v>2653</v>
      </c>
      <c r="J672" t="s">
        <v>2654</v>
      </c>
      <c r="K672" t="s">
        <v>41</v>
      </c>
      <c r="L672">
        <v>25000000</v>
      </c>
      <c r="M672">
        <v>9873044</v>
      </c>
      <c r="N672" t="s">
        <v>55</v>
      </c>
      <c r="O672">
        <v>109</v>
      </c>
      <c r="P672" cm="1">
        <f t="array" ref="P672">_xlfn.XLOOKUP(D672, CPI!$A:A, CPI!$B:B)</f>
        <v>107.6</v>
      </c>
      <c r="Q672" s="9">
        <f>IF(M672="","",PRODUCT(M672,CPI!$B$112/P672))</f>
        <v>27958331.847583644</v>
      </c>
    </row>
    <row r="673" spans="1:17">
      <c r="A673" t="s">
        <v>2655</v>
      </c>
      <c r="B673" t="s">
        <v>27</v>
      </c>
      <c r="C673" t="s">
        <v>36</v>
      </c>
      <c r="D673">
        <v>1985</v>
      </c>
      <c r="E673" t="s">
        <v>2656</v>
      </c>
      <c r="F673">
        <v>6.7</v>
      </c>
      <c r="G673">
        <v>17000</v>
      </c>
      <c r="H673" t="s">
        <v>2657</v>
      </c>
      <c r="I673" t="s">
        <v>2658</v>
      </c>
      <c r="J673" t="s">
        <v>1772</v>
      </c>
      <c r="K673" t="s">
        <v>1431</v>
      </c>
      <c r="L673">
        <v>6500000</v>
      </c>
      <c r="N673" t="s">
        <v>2659</v>
      </c>
      <c r="O673">
        <v>126</v>
      </c>
      <c r="P673" cm="1">
        <f t="array" ref="P673">_xlfn.XLOOKUP(D673, CPI!$A:A, CPI!$B:B)</f>
        <v>107.6</v>
      </c>
      <c r="Q673" s="9" t="str">
        <f>IF(M673="","",PRODUCT(M673,CPI!$B$112/P673))</f>
        <v/>
      </c>
    </row>
    <row r="674" spans="1:17">
      <c r="A674" t="s">
        <v>2660</v>
      </c>
      <c r="B674" t="s">
        <v>2010</v>
      </c>
      <c r="C674" t="s">
        <v>45</v>
      </c>
      <c r="D674">
        <v>1985</v>
      </c>
      <c r="E674" t="s">
        <v>2630</v>
      </c>
      <c r="F674">
        <v>6.3</v>
      </c>
      <c r="G674">
        <v>129000</v>
      </c>
      <c r="H674" t="s">
        <v>544</v>
      </c>
      <c r="I674" t="s">
        <v>545</v>
      </c>
      <c r="J674" t="s">
        <v>546</v>
      </c>
      <c r="K674" t="s">
        <v>259</v>
      </c>
      <c r="L674">
        <v>10000000</v>
      </c>
      <c r="M674">
        <v>36230219</v>
      </c>
      <c r="N674" t="s">
        <v>547</v>
      </c>
      <c r="O674">
        <v>107</v>
      </c>
      <c r="P674" cm="1">
        <f t="array" ref="P674">_xlfn.XLOOKUP(D674, CPI!$A:A, CPI!$B:B)</f>
        <v>107.6</v>
      </c>
      <c r="Q674" s="9">
        <f>IF(M674="","",PRODUCT(M674,CPI!$B$112/P674))</f>
        <v>102596168.48791821</v>
      </c>
    </row>
    <row r="675" spans="1:17">
      <c r="A675" t="s">
        <v>2661</v>
      </c>
      <c r="B675" t="s">
        <v>27</v>
      </c>
      <c r="C675" t="s">
        <v>52</v>
      </c>
      <c r="D675">
        <v>1985</v>
      </c>
      <c r="E675" t="s">
        <v>2634</v>
      </c>
      <c r="F675">
        <v>7.7</v>
      </c>
      <c r="G675">
        <v>63000</v>
      </c>
      <c r="H675" t="s">
        <v>76</v>
      </c>
      <c r="I675" t="s">
        <v>2662</v>
      </c>
      <c r="J675" t="s">
        <v>2663</v>
      </c>
      <c r="K675" t="s">
        <v>41</v>
      </c>
      <c r="L675">
        <v>4500000</v>
      </c>
      <c r="M675">
        <v>10609321</v>
      </c>
      <c r="N675" t="s">
        <v>1197</v>
      </c>
      <c r="O675">
        <v>97</v>
      </c>
      <c r="P675" cm="1">
        <f t="array" ref="P675">_xlfn.XLOOKUP(D675, CPI!$A:A, CPI!$B:B)</f>
        <v>107.6</v>
      </c>
      <c r="Q675" s="9">
        <f>IF(M675="","",PRODUCT(M675,CPI!$B$112/P675))</f>
        <v>30043309.560408924</v>
      </c>
    </row>
    <row r="676" spans="1:17">
      <c r="A676" t="s">
        <v>2664</v>
      </c>
      <c r="B676" t="s">
        <v>44</v>
      </c>
      <c r="C676" t="s">
        <v>45</v>
      </c>
      <c r="D676">
        <v>1985</v>
      </c>
      <c r="E676" t="s">
        <v>2665</v>
      </c>
      <c r="F676">
        <v>6.3</v>
      </c>
      <c r="G676">
        <v>91000</v>
      </c>
      <c r="H676" t="s">
        <v>596</v>
      </c>
      <c r="I676" t="s">
        <v>597</v>
      </c>
      <c r="J676" t="s">
        <v>598</v>
      </c>
      <c r="K676" t="s">
        <v>33</v>
      </c>
      <c r="L676">
        <v>30000000</v>
      </c>
      <c r="M676">
        <v>50327960</v>
      </c>
      <c r="N676" t="s">
        <v>599</v>
      </c>
      <c r="O676">
        <v>131</v>
      </c>
      <c r="P676" cm="1">
        <f t="array" ref="P676">_xlfn.XLOOKUP(D676, CPI!$A:A, CPI!$B:B)</f>
        <v>107.6</v>
      </c>
      <c r="Q676" s="9">
        <f>IF(M676="","",PRODUCT(M676,CPI!$B$112/P676))</f>
        <v>142517931.33828998</v>
      </c>
    </row>
    <row r="677" spans="1:17">
      <c r="A677" t="s">
        <v>2666</v>
      </c>
      <c r="B677" t="s">
        <v>44</v>
      </c>
      <c r="C677" t="s">
        <v>52</v>
      </c>
      <c r="D677">
        <v>1985</v>
      </c>
      <c r="E677" t="s">
        <v>2667</v>
      </c>
      <c r="F677">
        <v>6.9</v>
      </c>
      <c r="G677">
        <v>49000</v>
      </c>
      <c r="H677" t="s">
        <v>281</v>
      </c>
      <c r="I677" t="s">
        <v>2668</v>
      </c>
      <c r="J677" t="s">
        <v>60</v>
      </c>
      <c r="K677" t="s">
        <v>41</v>
      </c>
      <c r="L677">
        <v>8000000</v>
      </c>
      <c r="M677">
        <v>59612888</v>
      </c>
      <c r="N677" t="s">
        <v>72</v>
      </c>
      <c r="O677">
        <v>98</v>
      </c>
      <c r="P677" cm="1">
        <f t="array" ref="P677">_xlfn.XLOOKUP(D677, CPI!$A:A, CPI!$B:B)</f>
        <v>107.6</v>
      </c>
      <c r="Q677" s="9">
        <f>IF(M677="","",PRODUCT(M677,CPI!$B$112/P677))</f>
        <v>168810845.47955391</v>
      </c>
    </row>
    <row r="678" spans="1:17">
      <c r="A678" t="s">
        <v>2669</v>
      </c>
      <c r="B678" t="s">
        <v>27</v>
      </c>
      <c r="C678" t="s">
        <v>28</v>
      </c>
      <c r="D678">
        <v>1985</v>
      </c>
      <c r="E678" t="s">
        <v>2573</v>
      </c>
      <c r="F678">
        <v>4.5</v>
      </c>
      <c r="G678">
        <v>4800</v>
      </c>
      <c r="H678" t="s">
        <v>169</v>
      </c>
      <c r="I678" t="s">
        <v>170</v>
      </c>
      <c r="J678" t="s">
        <v>171</v>
      </c>
      <c r="K678" t="s">
        <v>41</v>
      </c>
      <c r="L678">
        <v>19000000</v>
      </c>
      <c r="M678">
        <v>12918858</v>
      </c>
      <c r="N678" t="s">
        <v>42</v>
      </c>
      <c r="O678">
        <v>115</v>
      </c>
      <c r="P678" cm="1">
        <f t="array" ref="P678">_xlfn.XLOOKUP(D678, CPI!$A:A, CPI!$B:B)</f>
        <v>107.6</v>
      </c>
      <c r="Q678" s="9">
        <f>IF(M678="","",PRODUCT(M678,CPI!$B$112/P678))</f>
        <v>36583420.377323419</v>
      </c>
    </row>
    <row r="679" spans="1:17">
      <c r="A679" t="s">
        <v>2670</v>
      </c>
      <c r="B679" t="s">
        <v>27</v>
      </c>
      <c r="C679" t="s">
        <v>63</v>
      </c>
      <c r="D679">
        <v>1985</v>
      </c>
      <c r="E679" t="s">
        <v>2579</v>
      </c>
      <c r="F679">
        <v>5.5</v>
      </c>
      <c r="G679">
        <v>63000</v>
      </c>
      <c r="H679" t="s">
        <v>2671</v>
      </c>
      <c r="I679" t="s">
        <v>2672</v>
      </c>
      <c r="J679" t="s">
        <v>2673</v>
      </c>
      <c r="K679" t="s">
        <v>41</v>
      </c>
      <c r="L679">
        <v>3000000</v>
      </c>
      <c r="M679">
        <v>29999213</v>
      </c>
      <c r="N679" t="s">
        <v>2037</v>
      </c>
      <c r="O679">
        <v>87</v>
      </c>
      <c r="P679" cm="1">
        <f t="array" ref="P679">_xlfn.XLOOKUP(D679, CPI!$A:A, CPI!$B:B)</f>
        <v>107.6</v>
      </c>
      <c r="Q679" s="9">
        <f>IF(M679="","",PRODUCT(M679,CPI!$B$112/P679))</f>
        <v>84951302.984200746</v>
      </c>
    </row>
    <row r="680" spans="1:17">
      <c r="A680" t="s">
        <v>2674</v>
      </c>
      <c r="B680" t="s">
        <v>44</v>
      </c>
      <c r="C680" t="s">
        <v>52</v>
      </c>
      <c r="D680">
        <v>1985</v>
      </c>
      <c r="E680" t="s">
        <v>2675</v>
      </c>
      <c r="F680">
        <v>6.3</v>
      </c>
      <c r="G680">
        <v>15000</v>
      </c>
      <c r="H680" t="s">
        <v>1199</v>
      </c>
      <c r="I680" t="s">
        <v>2676</v>
      </c>
      <c r="J680" t="s">
        <v>1868</v>
      </c>
      <c r="K680" t="s">
        <v>41</v>
      </c>
      <c r="M680">
        <v>24689703</v>
      </c>
      <c r="N680" t="s">
        <v>55</v>
      </c>
      <c r="O680">
        <v>87</v>
      </c>
      <c r="P680" cm="1">
        <f t="array" ref="P680">_xlfn.XLOOKUP(D680, CPI!$A:A, CPI!$B:B)</f>
        <v>107.6</v>
      </c>
      <c r="Q680" s="9">
        <f>IF(M680="","",PRODUCT(M680,CPI!$B$112/P680))</f>
        <v>69915915.46561338</v>
      </c>
    </row>
    <row r="681" spans="1:17">
      <c r="A681" t="s">
        <v>2677</v>
      </c>
      <c r="B681" t="s">
        <v>27</v>
      </c>
      <c r="C681" t="s">
        <v>45</v>
      </c>
      <c r="D681">
        <v>1985</v>
      </c>
      <c r="E681" t="s">
        <v>2590</v>
      </c>
      <c r="F681">
        <v>6.2</v>
      </c>
      <c r="G681">
        <v>24000</v>
      </c>
      <c r="H681" t="s">
        <v>745</v>
      </c>
      <c r="I681" t="s">
        <v>2678</v>
      </c>
      <c r="J681" t="s">
        <v>2000</v>
      </c>
      <c r="K681" t="s">
        <v>33</v>
      </c>
      <c r="L681">
        <v>25000000</v>
      </c>
      <c r="M681">
        <v>11603545</v>
      </c>
      <c r="N681" t="s">
        <v>1186</v>
      </c>
      <c r="O681">
        <v>101</v>
      </c>
      <c r="P681" cm="1">
        <f t="array" ref="P681">_xlfn.XLOOKUP(D681, CPI!$A:A, CPI!$B:B)</f>
        <v>107.6</v>
      </c>
      <c r="Q681" s="9">
        <f>IF(M681="","",PRODUCT(M681,CPI!$B$112/P681))</f>
        <v>32858737.560408924</v>
      </c>
    </row>
    <row r="682" spans="1:17">
      <c r="A682" t="s">
        <v>2679</v>
      </c>
      <c r="B682" t="s">
        <v>44</v>
      </c>
      <c r="C682" t="s">
        <v>36</v>
      </c>
      <c r="D682">
        <v>1985</v>
      </c>
      <c r="E682" t="s">
        <v>2675</v>
      </c>
      <c r="F682">
        <v>7</v>
      </c>
      <c r="G682">
        <v>50000</v>
      </c>
      <c r="H682" t="s">
        <v>2680</v>
      </c>
      <c r="I682" t="s">
        <v>2681</v>
      </c>
      <c r="J682" t="s">
        <v>2682</v>
      </c>
      <c r="K682" t="s">
        <v>41</v>
      </c>
      <c r="L682">
        <v>6000000</v>
      </c>
      <c r="M682">
        <v>40940662</v>
      </c>
      <c r="N682" t="s">
        <v>34</v>
      </c>
      <c r="O682">
        <v>91</v>
      </c>
      <c r="P682" cm="1">
        <f t="array" ref="P682">_xlfn.XLOOKUP(D682, CPI!$A:A, CPI!$B:B)</f>
        <v>107.6</v>
      </c>
      <c r="Q682" s="9">
        <f>IF(M682="","",PRODUCT(M682,CPI!$B$112/P682))</f>
        <v>115935127.42936803</v>
      </c>
    </row>
    <row r="683" spans="1:17">
      <c r="A683" t="s">
        <v>2683</v>
      </c>
      <c r="B683" t="s">
        <v>44</v>
      </c>
      <c r="C683" t="s">
        <v>74</v>
      </c>
      <c r="D683">
        <v>1985</v>
      </c>
      <c r="E683" t="s">
        <v>2684</v>
      </c>
      <c r="F683">
        <v>7.2</v>
      </c>
      <c r="G683">
        <v>75000</v>
      </c>
      <c r="H683" t="s">
        <v>631</v>
      </c>
      <c r="I683" t="s">
        <v>2685</v>
      </c>
      <c r="J683" t="s">
        <v>758</v>
      </c>
      <c r="K683" t="s">
        <v>41</v>
      </c>
      <c r="L683">
        <v>31000000</v>
      </c>
      <c r="M683">
        <v>227514205</v>
      </c>
      <c r="N683" t="s">
        <v>2686</v>
      </c>
      <c r="O683">
        <v>161</v>
      </c>
      <c r="P683" cm="1">
        <f t="array" ref="P683">_xlfn.XLOOKUP(D683, CPI!$A:A, CPI!$B:B)</f>
        <v>107.6</v>
      </c>
      <c r="Q683" s="9">
        <f>IF(M683="","",PRODUCT(M683,CPI!$B$112/P683))</f>
        <v>644271173.45260227</v>
      </c>
    </row>
    <row r="684" spans="1:17">
      <c r="A684" t="s">
        <v>2687</v>
      </c>
      <c r="B684" t="s">
        <v>458</v>
      </c>
      <c r="C684" t="s">
        <v>63</v>
      </c>
      <c r="D684">
        <v>1985</v>
      </c>
      <c r="E684" t="s">
        <v>2688</v>
      </c>
      <c r="F684">
        <v>7.1</v>
      </c>
      <c r="G684">
        <v>65000</v>
      </c>
      <c r="H684" t="s">
        <v>1084</v>
      </c>
      <c r="I684" t="s">
        <v>1084</v>
      </c>
      <c r="J684" t="s">
        <v>2689</v>
      </c>
      <c r="K684" t="s">
        <v>41</v>
      </c>
      <c r="L684">
        <v>3500000</v>
      </c>
      <c r="M684">
        <v>5000000</v>
      </c>
      <c r="N684" t="s">
        <v>1086</v>
      </c>
      <c r="O684">
        <v>101</v>
      </c>
      <c r="P684" cm="1">
        <f t="array" ref="P684">_xlfn.XLOOKUP(D684, CPI!$A:A, CPI!$B:B)</f>
        <v>107.6</v>
      </c>
      <c r="Q684" s="9">
        <f>IF(M684="","",PRODUCT(M684,CPI!$B$112/P684))</f>
        <v>14158921.933085501</v>
      </c>
    </row>
    <row r="685" spans="1:17">
      <c r="A685" t="s">
        <v>2690</v>
      </c>
      <c r="B685" t="s">
        <v>2010</v>
      </c>
      <c r="C685" t="s">
        <v>52</v>
      </c>
      <c r="D685">
        <v>1985</v>
      </c>
      <c r="E685" t="s">
        <v>2691</v>
      </c>
      <c r="F685">
        <v>6.5</v>
      </c>
      <c r="G685">
        <v>15000</v>
      </c>
      <c r="H685" t="s">
        <v>2692</v>
      </c>
      <c r="I685" t="s">
        <v>2693</v>
      </c>
      <c r="J685" t="s">
        <v>2694</v>
      </c>
      <c r="K685" t="s">
        <v>41</v>
      </c>
      <c r="M685">
        <v>11528900</v>
      </c>
      <c r="N685" t="s">
        <v>42</v>
      </c>
      <c r="O685">
        <v>100</v>
      </c>
      <c r="P685" cm="1">
        <f t="array" ref="P685">_xlfn.XLOOKUP(D685, CPI!$A:A, CPI!$B:B)</f>
        <v>107.6</v>
      </c>
      <c r="Q685" s="9">
        <f>IF(M685="","",PRODUCT(M685,CPI!$B$112/P685))</f>
        <v>32647359.014869887</v>
      </c>
    </row>
    <row r="686" spans="1:17">
      <c r="A686" t="s">
        <v>2695</v>
      </c>
      <c r="B686" t="s">
        <v>2010</v>
      </c>
      <c r="C686" t="s">
        <v>36</v>
      </c>
      <c r="D686">
        <v>1985</v>
      </c>
      <c r="E686" t="s">
        <v>2696</v>
      </c>
      <c r="F686">
        <v>6.2</v>
      </c>
      <c r="G686">
        <v>60000</v>
      </c>
      <c r="H686" t="s">
        <v>996</v>
      </c>
      <c r="I686" t="s">
        <v>1320</v>
      </c>
      <c r="J686" t="s">
        <v>60</v>
      </c>
      <c r="K686" t="s">
        <v>41</v>
      </c>
      <c r="L686">
        <v>17000000</v>
      </c>
      <c r="M686">
        <v>49364621</v>
      </c>
      <c r="N686" t="s">
        <v>1492</v>
      </c>
      <c r="O686">
        <v>95</v>
      </c>
      <c r="P686" cm="1">
        <f t="array" ref="P686">_xlfn.XLOOKUP(D686, CPI!$A:A, CPI!$B:B)</f>
        <v>107.6</v>
      </c>
      <c r="Q686" s="9">
        <f>IF(M686="","",PRODUCT(M686,CPI!$B$112/P686))</f>
        <v>139789962.99907064</v>
      </c>
    </row>
    <row r="687" spans="1:17">
      <c r="A687" t="s">
        <v>2697</v>
      </c>
      <c r="B687" t="s">
        <v>44</v>
      </c>
      <c r="C687" t="s">
        <v>36</v>
      </c>
      <c r="D687">
        <v>1985</v>
      </c>
      <c r="E687" t="s">
        <v>2698</v>
      </c>
      <c r="F687">
        <v>6.4</v>
      </c>
      <c r="G687">
        <v>45000</v>
      </c>
      <c r="H687" t="s">
        <v>69</v>
      </c>
      <c r="I687" t="s">
        <v>70</v>
      </c>
      <c r="J687" t="s">
        <v>60</v>
      </c>
      <c r="K687" t="s">
        <v>41</v>
      </c>
      <c r="L687">
        <v>22000000</v>
      </c>
      <c r="M687">
        <v>60088980</v>
      </c>
      <c r="N687" t="s">
        <v>34</v>
      </c>
      <c r="O687">
        <v>102</v>
      </c>
      <c r="P687" cm="1">
        <f t="array" ref="P687">_xlfn.XLOOKUP(D687, CPI!$A:A, CPI!$B:B)</f>
        <v>107.6</v>
      </c>
      <c r="Q687" s="9">
        <f>IF(M687="","",PRODUCT(M687,CPI!$B$112/P687))</f>
        <v>170159035.37174723</v>
      </c>
    </row>
    <row r="688" spans="1:17">
      <c r="A688" t="s">
        <v>2699</v>
      </c>
      <c r="B688" t="s">
        <v>27</v>
      </c>
      <c r="C688" t="s">
        <v>52</v>
      </c>
      <c r="D688">
        <v>1985</v>
      </c>
      <c r="E688" t="s">
        <v>2700</v>
      </c>
      <c r="F688">
        <v>6.2</v>
      </c>
      <c r="G688">
        <v>24000</v>
      </c>
      <c r="H688" t="s">
        <v>587</v>
      </c>
      <c r="I688" t="s">
        <v>2701</v>
      </c>
      <c r="J688" t="s">
        <v>2702</v>
      </c>
      <c r="K688" t="s">
        <v>41</v>
      </c>
      <c r="L688">
        <v>3000000</v>
      </c>
      <c r="M688">
        <v>19444631</v>
      </c>
      <c r="N688" t="s">
        <v>2186</v>
      </c>
      <c r="O688">
        <v>93</v>
      </c>
      <c r="P688" cm="1">
        <f t="array" ref="P688">_xlfn.XLOOKUP(D688, CPI!$A:A, CPI!$B:B)</f>
        <v>107.6</v>
      </c>
      <c r="Q688" s="9">
        <f>IF(M688="","",PRODUCT(M688,CPI!$B$112/P688))</f>
        <v>55063002.469330855</v>
      </c>
    </row>
    <row r="689" spans="1:17">
      <c r="A689" t="s">
        <v>2703</v>
      </c>
      <c r="B689" t="s">
        <v>2010</v>
      </c>
      <c r="C689" t="s">
        <v>52</v>
      </c>
      <c r="D689">
        <v>1985</v>
      </c>
      <c r="E689" t="s">
        <v>2554</v>
      </c>
      <c r="F689">
        <v>5.8</v>
      </c>
      <c r="G689">
        <v>53000</v>
      </c>
      <c r="H689" t="s">
        <v>2704</v>
      </c>
      <c r="I689" t="s">
        <v>2028</v>
      </c>
      <c r="J689" t="s">
        <v>1139</v>
      </c>
      <c r="K689" t="s">
        <v>41</v>
      </c>
      <c r="L689">
        <v>7600000</v>
      </c>
      <c r="M689">
        <v>55600000</v>
      </c>
      <c r="N689" t="s">
        <v>34</v>
      </c>
      <c r="O689">
        <v>87</v>
      </c>
      <c r="P689" cm="1">
        <f t="array" ref="P689">_xlfn.XLOOKUP(D689, CPI!$A:A, CPI!$B:B)</f>
        <v>107.6</v>
      </c>
      <c r="Q689" s="9">
        <f>IF(M689="","",PRODUCT(M689,CPI!$B$112/P689))</f>
        <v>157447211.89591077</v>
      </c>
    </row>
    <row r="690" spans="1:17">
      <c r="A690" t="s">
        <v>2705</v>
      </c>
      <c r="B690" t="s">
        <v>44</v>
      </c>
      <c r="C690" t="s">
        <v>401</v>
      </c>
      <c r="D690">
        <v>1985</v>
      </c>
      <c r="E690" t="s">
        <v>2706</v>
      </c>
      <c r="F690">
        <v>6.4</v>
      </c>
      <c r="G690">
        <v>33000</v>
      </c>
      <c r="H690" t="s">
        <v>2707</v>
      </c>
      <c r="I690" t="s">
        <v>2708</v>
      </c>
      <c r="J690" t="s">
        <v>2709</v>
      </c>
      <c r="K690" t="s">
        <v>41</v>
      </c>
      <c r="L690">
        <v>44000000</v>
      </c>
      <c r="M690">
        <v>21288692</v>
      </c>
      <c r="N690" t="s">
        <v>1735</v>
      </c>
      <c r="O690">
        <v>80</v>
      </c>
      <c r="P690" cm="1">
        <f t="array" ref="P690">_xlfn.XLOOKUP(D690, CPI!$A:A, CPI!$B:B)</f>
        <v>107.6</v>
      </c>
      <c r="Q690" s="9">
        <f>IF(M690="","",PRODUCT(M690,CPI!$B$112/P690))</f>
        <v>60284985.617100373</v>
      </c>
    </row>
    <row r="691" spans="1:17">
      <c r="A691" t="s">
        <v>2710</v>
      </c>
      <c r="B691" t="s">
        <v>27</v>
      </c>
      <c r="C691" t="s">
        <v>63</v>
      </c>
      <c r="D691">
        <v>1985</v>
      </c>
      <c r="E691" t="s">
        <v>2082</v>
      </c>
      <c r="F691">
        <v>4.8</v>
      </c>
      <c r="G691">
        <v>35000</v>
      </c>
      <c r="H691" t="s">
        <v>2711</v>
      </c>
      <c r="I691" t="s">
        <v>1107</v>
      </c>
      <c r="J691" t="s">
        <v>2712</v>
      </c>
      <c r="K691" t="s">
        <v>41</v>
      </c>
      <c r="L691">
        <v>2200000</v>
      </c>
      <c r="M691">
        <v>21930418</v>
      </c>
      <c r="N691" t="s">
        <v>589</v>
      </c>
      <c r="O691">
        <v>92</v>
      </c>
      <c r="P691" cm="1">
        <f t="array" ref="P691">_xlfn.XLOOKUP(D691, CPI!$A:A, CPI!$B:B)</f>
        <v>107.6</v>
      </c>
      <c r="Q691" s="9">
        <f>IF(M691="","",PRODUCT(M691,CPI!$B$112/P691))</f>
        <v>62102215.28438662</v>
      </c>
    </row>
    <row r="692" spans="1:17">
      <c r="A692" t="s">
        <v>2713</v>
      </c>
      <c r="B692" t="s">
        <v>27</v>
      </c>
      <c r="C692" t="s">
        <v>45</v>
      </c>
      <c r="D692">
        <v>1985</v>
      </c>
      <c r="E692" t="s">
        <v>2714</v>
      </c>
      <c r="F692">
        <v>7.2</v>
      </c>
      <c r="G692">
        <v>28000</v>
      </c>
      <c r="H692" t="s">
        <v>2715</v>
      </c>
      <c r="I692" t="s">
        <v>2716</v>
      </c>
      <c r="J692" t="s">
        <v>1306</v>
      </c>
      <c r="K692" t="s">
        <v>41</v>
      </c>
      <c r="L692">
        <v>9000000</v>
      </c>
      <c r="M692">
        <v>7683620</v>
      </c>
      <c r="N692" t="s">
        <v>1186</v>
      </c>
      <c r="O692">
        <v>111</v>
      </c>
      <c r="P692" cm="1">
        <f t="array" ref="P692">_xlfn.XLOOKUP(D692, CPI!$A:A, CPI!$B:B)</f>
        <v>107.6</v>
      </c>
      <c r="Q692" s="9">
        <f>IF(M692="","",PRODUCT(M692,CPI!$B$112/P692))</f>
        <v>21758355.148698885</v>
      </c>
    </row>
    <row r="693" spans="1:17">
      <c r="A693" t="s">
        <v>2717</v>
      </c>
      <c r="B693" t="s">
        <v>2718</v>
      </c>
      <c r="C693" t="s">
        <v>52</v>
      </c>
      <c r="D693">
        <v>1985</v>
      </c>
      <c r="E693" t="s">
        <v>2719</v>
      </c>
      <c r="F693">
        <v>7.2</v>
      </c>
      <c r="G693">
        <v>59000</v>
      </c>
      <c r="H693" t="s">
        <v>2720</v>
      </c>
      <c r="I693" t="s">
        <v>2721</v>
      </c>
      <c r="J693" t="s">
        <v>2722</v>
      </c>
      <c r="K693" t="s">
        <v>41</v>
      </c>
      <c r="L693">
        <v>900000</v>
      </c>
      <c r="M693">
        <v>2023414</v>
      </c>
      <c r="N693" t="s">
        <v>2260</v>
      </c>
      <c r="O693">
        <v>104</v>
      </c>
      <c r="P693" cm="1">
        <f t="array" ref="P693">_xlfn.XLOOKUP(D693, CPI!$A:A, CPI!$B:B)</f>
        <v>107.6</v>
      </c>
      <c r="Q693" s="9">
        <f>IF(M693="","",PRODUCT(M693,CPI!$B$112/P693))</f>
        <v>5729872.1728624534</v>
      </c>
    </row>
    <row r="694" spans="1:17">
      <c r="A694" t="s">
        <v>2723</v>
      </c>
      <c r="B694" t="s">
        <v>44</v>
      </c>
      <c r="C694" t="s">
        <v>52</v>
      </c>
      <c r="D694">
        <v>1985</v>
      </c>
      <c r="E694" t="s">
        <v>2594</v>
      </c>
      <c r="F694">
        <v>6.5</v>
      </c>
      <c r="G694">
        <v>36000</v>
      </c>
      <c r="H694" t="s">
        <v>88</v>
      </c>
      <c r="I694" t="s">
        <v>2724</v>
      </c>
      <c r="J694" t="s">
        <v>904</v>
      </c>
      <c r="K694" t="s">
        <v>41</v>
      </c>
      <c r="L694">
        <v>20000000</v>
      </c>
      <c r="M694">
        <v>45833132</v>
      </c>
      <c r="N694" t="s">
        <v>72</v>
      </c>
      <c r="O694">
        <v>102</v>
      </c>
      <c r="P694" cm="1">
        <f t="array" ref="P694">_xlfn.XLOOKUP(D694, CPI!$A:A, CPI!$B:B)</f>
        <v>107.6</v>
      </c>
      <c r="Q694" s="9">
        <f>IF(M694="","",PRODUCT(M694,CPI!$B$112/P694))</f>
        <v>129789547.58736059</v>
      </c>
    </row>
    <row r="695" spans="1:17">
      <c r="A695" t="s">
        <v>2725</v>
      </c>
      <c r="B695" t="s">
        <v>2010</v>
      </c>
      <c r="C695" t="s">
        <v>45</v>
      </c>
      <c r="D695">
        <v>1985</v>
      </c>
      <c r="E695" t="s">
        <v>2082</v>
      </c>
      <c r="F695">
        <v>6.9</v>
      </c>
      <c r="G695">
        <v>13000</v>
      </c>
      <c r="H695" t="s">
        <v>833</v>
      </c>
      <c r="I695" t="s">
        <v>2726</v>
      </c>
      <c r="J695" t="s">
        <v>2727</v>
      </c>
      <c r="K695" t="s">
        <v>41</v>
      </c>
      <c r="L695">
        <v>10000000</v>
      </c>
      <c r="M695">
        <v>25754284</v>
      </c>
      <c r="N695" t="s">
        <v>2620</v>
      </c>
      <c r="O695">
        <v>109</v>
      </c>
      <c r="P695" cm="1">
        <f t="array" ref="P695">_xlfn.XLOOKUP(D695, CPI!$A:A, CPI!$B:B)</f>
        <v>107.6</v>
      </c>
      <c r="Q695" s="9">
        <f>IF(M695="","",PRODUCT(M695,CPI!$B$112/P695))</f>
        <v>72930579.31970261</v>
      </c>
    </row>
    <row r="696" spans="1:17">
      <c r="A696" t="s">
        <v>2728</v>
      </c>
      <c r="B696" t="s">
        <v>2010</v>
      </c>
      <c r="C696" t="s">
        <v>45</v>
      </c>
      <c r="D696">
        <v>1985</v>
      </c>
      <c r="E696" t="s">
        <v>2688</v>
      </c>
      <c r="F696">
        <v>6.6</v>
      </c>
      <c r="G696">
        <v>9200</v>
      </c>
      <c r="H696" t="s">
        <v>666</v>
      </c>
      <c r="I696" t="s">
        <v>2729</v>
      </c>
      <c r="J696" t="s">
        <v>2135</v>
      </c>
      <c r="K696" t="s">
        <v>41</v>
      </c>
      <c r="M696">
        <v>3099497</v>
      </c>
      <c r="N696" t="s">
        <v>2730</v>
      </c>
      <c r="O696">
        <v>96</v>
      </c>
      <c r="P696" cm="1">
        <f t="array" ref="P696">_xlfn.XLOOKUP(D696, CPI!$A:A, CPI!$B:B)</f>
        <v>107.6</v>
      </c>
      <c r="Q696" s="9">
        <f>IF(M696="","",PRODUCT(M696,CPI!$B$112/P696))</f>
        <v>8777107.2109665424</v>
      </c>
    </row>
    <row r="697" spans="1:17">
      <c r="A697" t="s">
        <v>2731</v>
      </c>
      <c r="B697" t="s">
        <v>2010</v>
      </c>
      <c r="C697" t="s">
        <v>52</v>
      </c>
      <c r="D697">
        <v>1985</v>
      </c>
      <c r="E697" t="s">
        <v>2643</v>
      </c>
      <c r="F697">
        <v>6</v>
      </c>
      <c r="G697">
        <v>22000</v>
      </c>
      <c r="H697" t="s">
        <v>2732</v>
      </c>
      <c r="I697" t="s">
        <v>2733</v>
      </c>
      <c r="J697" t="s">
        <v>1860</v>
      </c>
      <c r="K697" t="s">
        <v>41</v>
      </c>
      <c r="L697">
        <v>4500000</v>
      </c>
      <c r="M697">
        <v>27398584</v>
      </c>
      <c r="N697" t="s">
        <v>61</v>
      </c>
      <c r="O697">
        <v>104</v>
      </c>
      <c r="P697" cm="1">
        <f t="array" ref="P697">_xlfn.XLOOKUP(D697, CPI!$A:A, CPI!$B:B)</f>
        <v>107.6</v>
      </c>
      <c r="Q697" s="9">
        <f>IF(M697="","",PRODUCT(M697,CPI!$B$112/P697))</f>
        <v>77586882.386617094</v>
      </c>
    </row>
    <row r="698" spans="1:17">
      <c r="A698" t="s">
        <v>2734</v>
      </c>
      <c r="B698" t="s">
        <v>44</v>
      </c>
      <c r="C698" t="s">
        <v>52</v>
      </c>
      <c r="D698">
        <v>1985</v>
      </c>
      <c r="E698" t="s">
        <v>2643</v>
      </c>
      <c r="F698">
        <v>6</v>
      </c>
      <c r="G698">
        <v>10000</v>
      </c>
      <c r="H698" t="s">
        <v>2735</v>
      </c>
      <c r="I698" t="s">
        <v>2736</v>
      </c>
      <c r="J698" t="s">
        <v>2737</v>
      </c>
      <c r="K698" t="s">
        <v>41</v>
      </c>
      <c r="M698">
        <v>6326051</v>
      </c>
      <c r="N698" t="s">
        <v>2186</v>
      </c>
      <c r="O698">
        <v>90</v>
      </c>
      <c r="P698" cm="1">
        <f t="array" ref="P698">_xlfn.XLOOKUP(D698, CPI!$A:A, CPI!$B:B)</f>
        <v>107.6</v>
      </c>
      <c r="Q698" s="9">
        <f>IF(M698="","",PRODUCT(M698,CPI!$B$112/P698))</f>
        <v>17914012.450743496</v>
      </c>
    </row>
    <row r="699" spans="1:17">
      <c r="A699" t="s">
        <v>2738</v>
      </c>
      <c r="B699" t="s">
        <v>27</v>
      </c>
      <c r="C699" t="s">
        <v>28</v>
      </c>
      <c r="D699">
        <v>1985</v>
      </c>
      <c r="E699" t="s">
        <v>2501</v>
      </c>
      <c r="F699">
        <v>6.6</v>
      </c>
      <c r="G699">
        <v>8100</v>
      </c>
      <c r="H699" t="s">
        <v>607</v>
      </c>
      <c r="I699" t="s">
        <v>2739</v>
      </c>
      <c r="J699" t="s">
        <v>2250</v>
      </c>
      <c r="K699" t="s">
        <v>41</v>
      </c>
      <c r="M699">
        <v>12993175</v>
      </c>
      <c r="N699" t="s">
        <v>34</v>
      </c>
      <c r="O699">
        <v>107</v>
      </c>
      <c r="P699" cm="1">
        <f t="array" ref="P699">_xlfn.XLOOKUP(D699, CPI!$A:A, CPI!$B:B)</f>
        <v>107.6</v>
      </c>
      <c r="Q699" s="9">
        <f>IF(M699="","",PRODUCT(M699,CPI!$B$112/P699))</f>
        <v>36793870.097583644</v>
      </c>
    </row>
    <row r="700" spans="1:17">
      <c r="A700" t="s">
        <v>2740</v>
      </c>
      <c r="B700" t="s">
        <v>27</v>
      </c>
      <c r="C700" t="s">
        <v>28</v>
      </c>
      <c r="D700">
        <v>1985</v>
      </c>
      <c r="E700" t="s">
        <v>2622</v>
      </c>
      <c r="F700">
        <v>6.5</v>
      </c>
      <c r="G700">
        <v>14000</v>
      </c>
      <c r="H700" t="s">
        <v>789</v>
      </c>
      <c r="I700" t="s">
        <v>2741</v>
      </c>
      <c r="J700" t="s">
        <v>673</v>
      </c>
      <c r="K700" t="s">
        <v>41</v>
      </c>
      <c r="L700">
        <v>15000000</v>
      </c>
      <c r="M700">
        <v>40491165</v>
      </c>
      <c r="N700" t="s">
        <v>42</v>
      </c>
      <c r="O700">
        <v>108</v>
      </c>
      <c r="P700" cm="1">
        <f t="array" ref="P700">_xlfn.XLOOKUP(D700, CPI!$A:A, CPI!$B:B)</f>
        <v>107.6</v>
      </c>
      <c r="Q700" s="9">
        <f>IF(M700="","",PRODUCT(M700,CPI!$B$112/P700))</f>
        <v>114662248.8429368</v>
      </c>
    </row>
    <row r="701" spans="1:17">
      <c r="A701" t="s">
        <v>2742</v>
      </c>
      <c r="B701" t="s">
        <v>2010</v>
      </c>
      <c r="C701" t="s">
        <v>45</v>
      </c>
      <c r="D701">
        <v>1985</v>
      </c>
      <c r="E701" t="s">
        <v>2684</v>
      </c>
      <c r="F701">
        <v>6.9</v>
      </c>
      <c r="G701">
        <v>45000</v>
      </c>
      <c r="H701" t="s">
        <v>550</v>
      </c>
      <c r="I701" t="s">
        <v>2743</v>
      </c>
      <c r="J701" t="s">
        <v>1508</v>
      </c>
      <c r="K701" t="s">
        <v>41</v>
      </c>
      <c r="L701">
        <v>40000000</v>
      </c>
      <c r="M701">
        <v>12303411</v>
      </c>
      <c r="N701" t="s">
        <v>191</v>
      </c>
      <c r="O701">
        <v>108</v>
      </c>
      <c r="P701" cm="1">
        <f t="array" ref="P701">_xlfn.XLOOKUP(D701, CPI!$A:A, CPI!$B:B)</f>
        <v>107.6</v>
      </c>
      <c r="Q701" s="9">
        <f>IF(M701="","",PRODUCT(M701,CPI!$B$112/P701))</f>
        <v>34840607.171933085</v>
      </c>
    </row>
    <row r="702" spans="1:17">
      <c r="A702" t="s">
        <v>2744</v>
      </c>
      <c r="B702" t="s">
        <v>27</v>
      </c>
      <c r="C702" t="s">
        <v>45</v>
      </c>
      <c r="D702">
        <v>1985</v>
      </c>
      <c r="E702" t="s">
        <v>2341</v>
      </c>
      <c r="F702">
        <v>6.1</v>
      </c>
      <c r="G702">
        <v>4400</v>
      </c>
      <c r="H702" t="s">
        <v>2092</v>
      </c>
      <c r="I702" t="s">
        <v>2745</v>
      </c>
      <c r="J702" t="s">
        <v>2746</v>
      </c>
      <c r="K702" t="s">
        <v>41</v>
      </c>
      <c r="M702">
        <v>9369329</v>
      </c>
      <c r="N702" t="s">
        <v>2186</v>
      </c>
      <c r="O702">
        <v>112</v>
      </c>
      <c r="P702" cm="1">
        <f t="array" ref="P702">_xlfn.XLOOKUP(D702, CPI!$A:A, CPI!$B:B)</f>
        <v>107.6</v>
      </c>
      <c r="Q702" s="9">
        <f>IF(M702="","",PRODUCT(M702,CPI!$B$112/P702))</f>
        <v>26531919.575278811</v>
      </c>
    </row>
    <row r="703" spans="1:17">
      <c r="A703" t="s">
        <v>2747</v>
      </c>
      <c r="B703" t="s">
        <v>27</v>
      </c>
      <c r="C703" t="s">
        <v>36</v>
      </c>
      <c r="D703">
        <v>1985</v>
      </c>
      <c r="E703" t="s">
        <v>2603</v>
      </c>
      <c r="F703">
        <v>5.5</v>
      </c>
      <c r="G703">
        <v>8900</v>
      </c>
      <c r="H703" t="s">
        <v>1037</v>
      </c>
      <c r="I703" t="s">
        <v>2748</v>
      </c>
      <c r="J703" t="s">
        <v>2102</v>
      </c>
      <c r="K703" t="s">
        <v>41</v>
      </c>
      <c r="M703">
        <v>19875740</v>
      </c>
      <c r="N703" t="s">
        <v>2374</v>
      </c>
      <c r="O703">
        <v>107</v>
      </c>
      <c r="P703" cm="1">
        <f t="array" ref="P703">_xlfn.XLOOKUP(D703, CPI!$A:A, CPI!$B:B)</f>
        <v>107.6</v>
      </c>
      <c r="Q703" s="9">
        <f>IF(M703="","",PRODUCT(M703,CPI!$B$112/P703))</f>
        <v>56283810.204460971</v>
      </c>
    </row>
    <row r="704" spans="1:17">
      <c r="A704" t="s">
        <v>2749</v>
      </c>
      <c r="B704" t="s">
        <v>44</v>
      </c>
      <c r="C704" t="s">
        <v>45</v>
      </c>
      <c r="D704">
        <v>1985</v>
      </c>
      <c r="E704" t="s">
        <v>2750</v>
      </c>
      <c r="F704">
        <v>6.1</v>
      </c>
      <c r="G704">
        <v>53000</v>
      </c>
      <c r="H704" t="s">
        <v>1434</v>
      </c>
      <c r="I704" t="s">
        <v>2729</v>
      </c>
      <c r="J704" t="s">
        <v>1830</v>
      </c>
      <c r="K704" t="s">
        <v>41</v>
      </c>
      <c r="L704">
        <v>25000000</v>
      </c>
      <c r="M704">
        <v>96773200</v>
      </c>
      <c r="N704" t="s">
        <v>2582</v>
      </c>
      <c r="O704">
        <v>106</v>
      </c>
      <c r="P704" cm="1">
        <f t="array" ref="P704">_xlfn.XLOOKUP(D704, CPI!$A:A, CPI!$B:B)</f>
        <v>107.6</v>
      </c>
      <c r="Q704" s="9">
        <f>IF(M704="","",PRODUCT(M704,CPI!$B$112/P704))</f>
        <v>274040836.80297399</v>
      </c>
    </row>
    <row r="705" spans="1:17">
      <c r="A705" t="s">
        <v>2751</v>
      </c>
      <c r="B705" t="s">
        <v>2010</v>
      </c>
      <c r="C705" t="s">
        <v>52</v>
      </c>
      <c r="D705">
        <v>1985</v>
      </c>
      <c r="E705" t="s">
        <v>2752</v>
      </c>
      <c r="F705">
        <v>5.5</v>
      </c>
      <c r="G705">
        <v>14000</v>
      </c>
      <c r="H705" t="s">
        <v>2753</v>
      </c>
      <c r="I705" t="s">
        <v>2754</v>
      </c>
      <c r="J705" t="s">
        <v>2755</v>
      </c>
      <c r="K705" t="s">
        <v>41</v>
      </c>
      <c r="L705">
        <v>3200000</v>
      </c>
      <c r="M705">
        <v>10000000</v>
      </c>
      <c r="N705" t="s">
        <v>2756</v>
      </c>
      <c r="O705">
        <v>94</v>
      </c>
      <c r="P705" cm="1">
        <f t="array" ref="P705">_xlfn.XLOOKUP(D705, CPI!$A:A, CPI!$B:B)</f>
        <v>107.6</v>
      </c>
      <c r="Q705" s="9">
        <f>IF(M705="","",PRODUCT(M705,CPI!$B$112/P705))</f>
        <v>28317843.866171002</v>
      </c>
    </row>
    <row r="706" spans="1:17">
      <c r="A706" t="s">
        <v>2757</v>
      </c>
      <c r="B706" t="s">
        <v>27</v>
      </c>
      <c r="C706" t="s">
        <v>52</v>
      </c>
      <c r="D706">
        <v>1985</v>
      </c>
      <c r="E706" t="s">
        <v>2758</v>
      </c>
      <c r="F706">
        <v>5.3</v>
      </c>
      <c r="G706">
        <v>7900</v>
      </c>
      <c r="H706" t="s">
        <v>1605</v>
      </c>
      <c r="I706" t="s">
        <v>2759</v>
      </c>
      <c r="J706" t="s">
        <v>2760</v>
      </c>
      <c r="K706" t="s">
        <v>41</v>
      </c>
      <c r="M706">
        <v>331816</v>
      </c>
      <c r="N706" t="s">
        <v>2620</v>
      </c>
      <c r="O706">
        <v>82</v>
      </c>
      <c r="P706" cm="1">
        <f t="array" ref="P706">_xlfn.XLOOKUP(D706, CPI!$A:A, CPI!$B:B)</f>
        <v>107.6</v>
      </c>
      <c r="Q706" s="9">
        <f>IF(M706="","",PRODUCT(M706,CPI!$B$112/P706))</f>
        <v>939631.36802973982</v>
      </c>
    </row>
    <row r="707" spans="1:17">
      <c r="A707" t="s">
        <v>2761</v>
      </c>
      <c r="B707" t="s">
        <v>2010</v>
      </c>
      <c r="C707" t="s">
        <v>45</v>
      </c>
      <c r="D707">
        <v>1985</v>
      </c>
      <c r="E707" t="s">
        <v>2762</v>
      </c>
      <c r="F707">
        <v>7.6</v>
      </c>
      <c r="G707">
        <v>31000</v>
      </c>
      <c r="H707" t="s">
        <v>2763</v>
      </c>
      <c r="I707" t="s">
        <v>2763</v>
      </c>
      <c r="J707" t="s">
        <v>2763</v>
      </c>
      <c r="K707" t="s">
        <v>502</v>
      </c>
      <c r="M707">
        <v>113164</v>
      </c>
      <c r="N707" t="s">
        <v>2764</v>
      </c>
      <c r="O707">
        <v>100</v>
      </c>
      <c r="P707" cm="1">
        <f t="array" ref="P707">_xlfn.XLOOKUP(D707, CPI!$A:A, CPI!$B:B)</f>
        <v>107.6</v>
      </c>
      <c r="Q707" s="9">
        <f>IF(M707="","",PRODUCT(M707,CPI!$B$112/P707))</f>
        <v>320456.04832713754</v>
      </c>
    </row>
    <row r="708" spans="1:17">
      <c r="A708" t="s">
        <v>2765</v>
      </c>
      <c r="B708" t="s">
        <v>27</v>
      </c>
      <c r="C708" t="s">
        <v>45</v>
      </c>
      <c r="D708">
        <v>1985</v>
      </c>
      <c r="E708" t="s">
        <v>2766</v>
      </c>
      <c r="F708">
        <v>6.5</v>
      </c>
      <c r="G708">
        <v>11000</v>
      </c>
      <c r="H708" t="s">
        <v>69</v>
      </c>
      <c r="I708" t="s">
        <v>2325</v>
      </c>
      <c r="J708" t="s">
        <v>2767</v>
      </c>
      <c r="K708" t="s">
        <v>41</v>
      </c>
      <c r="L708">
        <v>8000000</v>
      </c>
      <c r="M708">
        <v>7562164</v>
      </c>
      <c r="N708" t="s">
        <v>72</v>
      </c>
      <c r="O708">
        <v>115</v>
      </c>
      <c r="P708" cm="1">
        <f t="array" ref="P708">_xlfn.XLOOKUP(D708, CPI!$A:A, CPI!$B:B)</f>
        <v>107.6</v>
      </c>
      <c r="Q708" s="9">
        <f>IF(M708="","",PRODUCT(M708,CPI!$B$112/P708))</f>
        <v>21414417.944237918</v>
      </c>
    </row>
    <row r="709" spans="1:17">
      <c r="A709" t="s">
        <v>2768</v>
      </c>
      <c r="B709" t="s">
        <v>2010</v>
      </c>
      <c r="C709" t="s">
        <v>52</v>
      </c>
      <c r="D709">
        <v>1985</v>
      </c>
      <c r="E709" t="s">
        <v>2379</v>
      </c>
      <c r="F709">
        <v>7</v>
      </c>
      <c r="G709">
        <v>20000</v>
      </c>
      <c r="H709" t="s">
        <v>2079</v>
      </c>
      <c r="I709" t="s">
        <v>2769</v>
      </c>
      <c r="J709" t="s">
        <v>2636</v>
      </c>
      <c r="K709" t="s">
        <v>41</v>
      </c>
      <c r="L709">
        <v>4500000</v>
      </c>
      <c r="M709">
        <v>18135531</v>
      </c>
      <c r="N709" t="s">
        <v>664</v>
      </c>
      <c r="O709">
        <v>95</v>
      </c>
      <c r="P709" cm="1">
        <f t="array" ref="P709">_xlfn.XLOOKUP(D709, CPI!$A:A, CPI!$B:B)</f>
        <v>107.6</v>
      </c>
      <c r="Q709" s="9">
        <f>IF(M709="","",PRODUCT(M709,CPI!$B$112/P709))</f>
        <v>51355913.528810412</v>
      </c>
    </row>
    <row r="710" spans="1:17">
      <c r="A710" t="s">
        <v>2770</v>
      </c>
      <c r="B710" t="s">
        <v>2010</v>
      </c>
      <c r="C710" t="s">
        <v>28</v>
      </c>
      <c r="D710">
        <v>1985</v>
      </c>
      <c r="E710" t="s">
        <v>2698</v>
      </c>
      <c r="F710">
        <v>6.7</v>
      </c>
      <c r="G710">
        <v>6900</v>
      </c>
      <c r="H710" t="s">
        <v>1020</v>
      </c>
      <c r="I710" t="s">
        <v>2771</v>
      </c>
      <c r="J710" t="s">
        <v>2772</v>
      </c>
      <c r="K710" t="s">
        <v>41</v>
      </c>
      <c r="L710">
        <v>20000000</v>
      </c>
      <c r="M710">
        <v>42160849</v>
      </c>
      <c r="N710" t="s">
        <v>42</v>
      </c>
      <c r="O710">
        <v>136</v>
      </c>
      <c r="P710" cm="1">
        <f t="array" ref="P710">_xlfn.XLOOKUP(D710, CPI!$A:A, CPI!$B:B)</f>
        <v>107.6</v>
      </c>
      <c r="Q710" s="9">
        <f>IF(M710="","",PRODUCT(M710,CPI!$B$112/P710))</f>
        <v>119390433.9247212</v>
      </c>
    </row>
    <row r="711" spans="1:17">
      <c r="A711" t="s">
        <v>2773</v>
      </c>
      <c r="B711" t="s">
        <v>27</v>
      </c>
      <c r="C711" t="s">
        <v>52</v>
      </c>
      <c r="D711">
        <v>1985</v>
      </c>
      <c r="E711" t="s">
        <v>2436</v>
      </c>
      <c r="F711">
        <v>6.5</v>
      </c>
      <c r="G711">
        <v>5900</v>
      </c>
      <c r="H711" t="s">
        <v>1619</v>
      </c>
      <c r="I711" t="s">
        <v>1539</v>
      </c>
      <c r="J711" t="s">
        <v>2774</v>
      </c>
      <c r="K711" t="s">
        <v>41</v>
      </c>
      <c r="M711">
        <v>8692426</v>
      </c>
      <c r="N711" t="s">
        <v>191</v>
      </c>
      <c r="O711">
        <v>97</v>
      </c>
      <c r="P711" cm="1">
        <f t="array" ref="P711">_xlfn.XLOOKUP(D711, CPI!$A:A, CPI!$B:B)</f>
        <v>107.6</v>
      </c>
      <c r="Q711" s="9">
        <f>IF(M711="","",PRODUCT(M711,CPI!$B$112/P711))</f>
        <v>24615076.228624534</v>
      </c>
    </row>
    <row r="712" spans="1:17">
      <c r="A712" t="s">
        <v>2775</v>
      </c>
      <c r="B712" t="s">
        <v>27</v>
      </c>
      <c r="C712" t="s">
        <v>63</v>
      </c>
      <c r="D712">
        <v>1985</v>
      </c>
      <c r="E712" t="s">
        <v>2634</v>
      </c>
      <c r="F712">
        <v>6.4</v>
      </c>
      <c r="G712">
        <v>25000</v>
      </c>
      <c r="H712" t="s">
        <v>2776</v>
      </c>
      <c r="I712" t="s">
        <v>31</v>
      </c>
      <c r="J712" t="s">
        <v>2532</v>
      </c>
      <c r="K712" t="s">
        <v>41</v>
      </c>
      <c r="L712">
        <v>7000000</v>
      </c>
      <c r="M712">
        <v>12361866</v>
      </c>
      <c r="N712" t="s">
        <v>604</v>
      </c>
      <c r="O712">
        <v>95</v>
      </c>
      <c r="P712" cm="1">
        <f t="array" ref="P712">_xlfn.XLOOKUP(D712, CPI!$A:A, CPI!$B:B)</f>
        <v>107.6</v>
      </c>
      <c r="Q712" s="9">
        <f>IF(M712="","",PRODUCT(M712,CPI!$B$112/P712))</f>
        <v>35006139.128252789</v>
      </c>
    </row>
    <row r="713" spans="1:17">
      <c r="A713" t="s">
        <v>2777</v>
      </c>
      <c r="B713" t="s">
        <v>27</v>
      </c>
      <c r="C713" t="s">
        <v>28</v>
      </c>
      <c r="D713">
        <v>1985</v>
      </c>
      <c r="E713" t="s">
        <v>2696</v>
      </c>
      <c r="F713">
        <v>7.4</v>
      </c>
      <c r="G713">
        <v>15000</v>
      </c>
      <c r="H713" t="s">
        <v>2778</v>
      </c>
      <c r="I713" t="s">
        <v>2779</v>
      </c>
      <c r="J713" t="s">
        <v>176</v>
      </c>
      <c r="K713" t="s">
        <v>2609</v>
      </c>
      <c r="M713">
        <v>17009654</v>
      </c>
      <c r="N713" t="s">
        <v>2780</v>
      </c>
      <c r="O713">
        <v>120</v>
      </c>
      <c r="P713" cm="1">
        <f t="array" ref="P713">_xlfn.XLOOKUP(D713, CPI!$A:A, CPI!$B:B)</f>
        <v>107.6</v>
      </c>
      <c r="Q713" s="9">
        <f>IF(M713="","",PRODUCT(M713,CPI!$B$112/P713))</f>
        <v>48167672.618959107</v>
      </c>
    </row>
    <row r="714" spans="1:17">
      <c r="A714" t="s">
        <v>2781</v>
      </c>
      <c r="B714" t="s">
        <v>27</v>
      </c>
      <c r="C714" t="s">
        <v>52</v>
      </c>
      <c r="D714">
        <v>1985</v>
      </c>
      <c r="E714" t="s">
        <v>2782</v>
      </c>
      <c r="F714">
        <v>6.9</v>
      </c>
      <c r="G714">
        <v>15000</v>
      </c>
      <c r="H714" t="s">
        <v>2216</v>
      </c>
      <c r="I714" t="s">
        <v>2783</v>
      </c>
      <c r="J714" t="s">
        <v>2784</v>
      </c>
      <c r="K714" t="s">
        <v>33</v>
      </c>
      <c r="M714">
        <v>2455535</v>
      </c>
      <c r="N714" t="s">
        <v>2785</v>
      </c>
      <c r="O714">
        <v>97</v>
      </c>
      <c r="P714" cm="1">
        <f t="array" ref="P714">_xlfn.XLOOKUP(D714, CPI!$A:A, CPI!$B:B)</f>
        <v>107.6</v>
      </c>
      <c r="Q714" s="9">
        <f>IF(M714="","",PRODUCT(M714,CPI!$B$112/P714))</f>
        <v>6953545.673791822</v>
      </c>
    </row>
    <row r="715" spans="1:17">
      <c r="A715" t="s">
        <v>2786</v>
      </c>
      <c r="B715" t="s">
        <v>2010</v>
      </c>
      <c r="C715" t="s">
        <v>36</v>
      </c>
      <c r="D715">
        <v>1985</v>
      </c>
      <c r="E715" t="s">
        <v>2787</v>
      </c>
      <c r="F715">
        <v>6.8</v>
      </c>
      <c r="G715">
        <v>20000</v>
      </c>
      <c r="H715" t="s">
        <v>1138</v>
      </c>
      <c r="I715" t="s">
        <v>2788</v>
      </c>
      <c r="J715" t="s">
        <v>2789</v>
      </c>
      <c r="K715" t="s">
        <v>41</v>
      </c>
      <c r="L715">
        <v>18000000</v>
      </c>
      <c r="M715">
        <v>19739575</v>
      </c>
      <c r="N715" t="s">
        <v>1557</v>
      </c>
      <c r="O715">
        <v>109</v>
      </c>
      <c r="P715" cm="1">
        <f t="array" ref="P715">_xlfn.XLOOKUP(D715, CPI!$A:A, CPI!$B:B)</f>
        <v>107.6</v>
      </c>
      <c r="Q715" s="9">
        <f>IF(M715="","",PRODUCT(M715,CPI!$B$112/P715))</f>
        <v>55898220.283457249</v>
      </c>
    </row>
    <row r="716" spans="1:17">
      <c r="A716" t="s">
        <v>2790</v>
      </c>
      <c r="B716" t="s">
        <v>2010</v>
      </c>
      <c r="C716" t="s">
        <v>28</v>
      </c>
      <c r="D716">
        <v>1985</v>
      </c>
      <c r="E716" t="s">
        <v>2752</v>
      </c>
      <c r="F716">
        <v>6.5</v>
      </c>
      <c r="G716">
        <v>2200</v>
      </c>
      <c r="H716" t="s">
        <v>2791</v>
      </c>
      <c r="I716" t="s">
        <v>2792</v>
      </c>
      <c r="J716" t="s">
        <v>492</v>
      </c>
      <c r="K716" t="s">
        <v>33</v>
      </c>
      <c r="L716">
        <v>2400000</v>
      </c>
      <c r="M716">
        <v>16785</v>
      </c>
      <c r="N716" t="s">
        <v>2793</v>
      </c>
      <c r="O716">
        <v>92</v>
      </c>
      <c r="P716" cm="1">
        <f t="array" ref="P716">_xlfn.XLOOKUP(D716, CPI!$A:A, CPI!$B:B)</f>
        <v>107.6</v>
      </c>
      <c r="Q716" s="9">
        <f>IF(M716="","",PRODUCT(M716,CPI!$B$112/P716))</f>
        <v>47531.500929368027</v>
      </c>
    </row>
    <row r="717" spans="1:17">
      <c r="A717" t="s">
        <v>2794</v>
      </c>
      <c r="B717" t="s">
        <v>27</v>
      </c>
      <c r="C717" t="s">
        <v>52</v>
      </c>
      <c r="D717">
        <v>1985</v>
      </c>
      <c r="E717" t="s">
        <v>2082</v>
      </c>
      <c r="F717">
        <v>4.8</v>
      </c>
      <c r="G717">
        <v>8100</v>
      </c>
      <c r="H717" t="s">
        <v>2795</v>
      </c>
      <c r="I717" t="s">
        <v>527</v>
      </c>
      <c r="J717" t="s">
        <v>528</v>
      </c>
      <c r="K717" t="s">
        <v>41</v>
      </c>
      <c r="L717">
        <v>9000000</v>
      </c>
      <c r="M717">
        <v>20518905</v>
      </c>
      <c r="N717" t="s">
        <v>266</v>
      </c>
      <c r="O717">
        <v>92</v>
      </c>
      <c r="P717" cm="1">
        <f t="array" ref="P717">_xlfn.XLOOKUP(D717, CPI!$A:A, CPI!$B:B)</f>
        <v>107.6</v>
      </c>
      <c r="Q717" s="9">
        <f>IF(M717="","",PRODUCT(M717,CPI!$B$112/P717))</f>
        <v>58105114.809479557</v>
      </c>
    </row>
    <row r="718" spans="1:17">
      <c r="A718" t="s">
        <v>2796</v>
      </c>
      <c r="B718" t="s">
        <v>27</v>
      </c>
      <c r="C718" t="s">
        <v>45</v>
      </c>
      <c r="D718">
        <v>1985</v>
      </c>
      <c r="E718" t="s">
        <v>2603</v>
      </c>
      <c r="F718">
        <v>6.9</v>
      </c>
      <c r="G718">
        <v>14000</v>
      </c>
      <c r="H718" t="s">
        <v>152</v>
      </c>
      <c r="I718" t="s">
        <v>2797</v>
      </c>
      <c r="J718" t="s">
        <v>2798</v>
      </c>
      <c r="K718" t="s">
        <v>41</v>
      </c>
      <c r="L718">
        <v>24000000</v>
      </c>
      <c r="M718">
        <v>18707466</v>
      </c>
      <c r="N718" t="s">
        <v>604</v>
      </c>
      <c r="O718">
        <v>134</v>
      </c>
      <c r="P718" cm="1">
        <f t="array" ref="P718">_xlfn.XLOOKUP(D718, CPI!$A:A, CPI!$B:B)</f>
        <v>107.6</v>
      </c>
      <c r="Q718" s="9">
        <f>IF(M718="","",PRODUCT(M718,CPI!$B$112/P718))</f>
        <v>52975510.131970264</v>
      </c>
    </row>
    <row r="719" spans="1:17">
      <c r="A719" t="s">
        <v>2799</v>
      </c>
      <c r="B719" t="s">
        <v>27</v>
      </c>
      <c r="C719" t="s">
        <v>52</v>
      </c>
      <c r="D719">
        <v>1985</v>
      </c>
      <c r="E719" t="s">
        <v>2800</v>
      </c>
      <c r="F719">
        <v>6.7</v>
      </c>
      <c r="G719">
        <v>23000</v>
      </c>
      <c r="H719" t="s">
        <v>443</v>
      </c>
      <c r="I719" t="s">
        <v>2801</v>
      </c>
      <c r="J719" t="s">
        <v>32</v>
      </c>
      <c r="K719" t="s">
        <v>41</v>
      </c>
      <c r="M719">
        <v>26657534</v>
      </c>
      <c r="N719" t="s">
        <v>1245</v>
      </c>
      <c r="O719">
        <v>130</v>
      </c>
      <c r="P719" cm="1">
        <f t="array" ref="P719">_xlfn.XLOOKUP(D719, CPI!$A:A, CPI!$B:B)</f>
        <v>107.6</v>
      </c>
      <c r="Q719" s="9">
        <f>IF(M719="","",PRODUCT(M719,CPI!$B$112/P719))</f>
        <v>75488388.566914499</v>
      </c>
    </row>
    <row r="720" spans="1:17">
      <c r="A720" t="s">
        <v>2802</v>
      </c>
      <c r="B720" t="s">
        <v>27</v>
      </c>
      <c r="C720" t="s">
        <v>28</v>
      </c>
      <c r="D720">
        <v>1985</v>
      </c>
      <c r="E720" t="s">
        <v>2719</v>
      </c>
      <c r="F720">
        <v>6.8</v>
      </c>
      <c r="G720">
        <v>25000</v>
      </c>
      <c r="H720" t="s">
        <v>2803</v>
      </c>
      <c r="I720" t="s">
        <v>2804</v>
      </c>
      <c r="J720" t="s">
        <v>2805</v>
      </c>
      <c r="K720" t="s">
        <v>1888</v>
      </c>
      <c r="L720">
        <v>1000000</v>
      </c>
      <c r="M720">
        <v>2123135</v>
      </c>
      <c r="N720" t="s">
        <v>2806</v>
      </c>
      <c r="O720">
        <v>91</v>
      </c>
      <c r="P720" cm="1">
        <f t="array" ref="P720">_xlfn.XLOOKUP(D720, CPI!$A:A, CPI!$B:B)</f>
        <v>107.6</v>
      </c>
      <c r="Q720" s="9">
        <f>IF(M720="","",PRODUCT(M720,CPI!$B$112/P720))</f>
        <v>6012260.5436802972</v>
      </c>
    </row>
    <row r="721" spans="1:17">
      <c r="A721" t="s">
        <v>2807</v>
      </c>
      <c r="B721" t="s">
        <v>458</v>
      </c>
      <c r="C721" t="s">
        <v>52</v>
      </c>
      <c r="D721">
        <v>1985</v>
      </c>
      <c r="E721" t="s">
        <v>2808</v>
      </c>
      <c r="F721">
        <v>8</v>
      </c>
      <c r="G721">
        <v>17000</v>
      </c>
      <c r="H721" t="s">
        <v>2809</v>
      </c>
      <c r="I721" t="s">
        <v>2809</v>
      </c>
      <c r="J721" t="s">
        <v>2810</v>
      </c>
      <c r="K721" t="s">
        <v>2119</v>
      </c>
      <c r="M721">
        <v>444213</v>
      </c>
      <c r="N721" t="s">
        <v>2811</v>
      </c>
      <c r="O721">
        <v>114</v>
      </c>
      <c r="P721" cm="1">
        <f t="array" ref="P721">_xlfn.XLOOKUP(D721, CPI!$A:A, CPI!$B:B)</f>
        <v>107.6</v>
      </c>
      <c r="Q721" s="9">
        <f>IF(M721="","",PRODUCT(M721,CPI!$B$112/P721))</f>
        <v>1257915.4377323419</v>
      </c>
    </row>
    <row r="722" spans="1:17">
      <c r="A722" t="s">
        <v>2812</v>
      </c>
      <c r="B722" t="s">
        <v>27</v>
      </c>
      <c r="C722" t="s">
        <v>63</v>
      </c>
      <c r="D722">
        <v>1985</v>
      </c>
      <c r="E722" t="s">
        <v>2813</v>
      </c>
      <c r="F722">
        <v>4.3</v>
      </c>
      <c r="G722">
        <v>3400</v>
      </c>
      <c r="H722" t="s">
        <v>2814</v>
      </c>
      <c r="I722" t="s">
        <v>2814</v>
      </c>
      <c r="J722" t="s">
        <v>2815</v>
      </c>
      <c r="K722" t="s">
        <v>41</v>
      </c>
      <c r="L722">
        <v>750000</v>
      </c>
      <c r="N722" t="s">
        <v>2816</v>
      </c>
      <c r="O722">
        <v>97</v>
      </c>
      <c r="P722" cm="1">
        <f t="array" ref="P722">_xlfn.XLOOKUP(D722, CPI!$A:A, CPI!$B:B)</f>
        <v>107.6</v>
      </c>
      <c r="Q722" s="9" t="str">
        <f>IF(M722="","",PRODUCT(M722,CPI!$B$112/P722))</f>
        <v/>
      </c>
    </row>
    <row r="723" spans="1:17">
      <c r="A723" t="s">
        <v>2817</v>
      </c>
      <c r="B723" t="s">
        <v>27</v>
      </c>
      <c r="C723" t="s">
        <v>52</v>
      </c>
      <c r="D723">
        <v>1985</v>
      </c>
      <c r="E723" t="s">
        <v>2800</v>
      </c>
      <c r="F723">
        <v>6.6</v>
      </c>
      <c r="G723">
        <v>6600</v>
      </c>
      <c r="H723" t="s">
        <v>2818</v>
      </c>
      <c r="I723" t="s">
        <v>2299</v>
      </c>
      <c r="J723" t="s">
        <v>1483</v>
      </c>
      <c r="K723" t="s">
        <v>41</v>
      </c>
      <c r="M723">
        <v>8622757</v>
      </c>
      <c r="N723" t="s">
        <v>61</v>
      </c>
      <c r="O723">
        <v>90</v>
      </c>
      <c r="P723" cm="1">
        <f t="array" ref="P723">_xlfn.XLOOKUP(D723, CPI!$A:A, CPI!$B:B)</f>
        <v>107.6</v>
      </c>
      <c r="Q723" s="9">
        <f>IF(M723="","",PRODUCT(M723,CPI!$B$112/P723))</f>
        <v>24417788.64219331</v>
      </c>
    </row>
    <row r="724" spans="1:17">
      <c r="A724" t="s">
        <v>2819</v>
      </c>
      <c r="B724" t="s">
        <v>44</v>
      </c>
      <c r="C724" t="s">
        <v>45</v>
      </c>
      <c r="D724">
        <v>1985</v>
      </c>
      <c r="E724" t="s">
        <v>2328</v>
      </c>
      <c r="F724">
        <v>5.7</v>
      </c>
      <c r="G724">
        <v>16000</v>
      </c>
      <c r="H724" t="s">
        <v>2820</v>
      </c>
      <c r="I724" t="s">
        <v>2821</v>
      </c>
      <c r="J724" t="s">
        <v>2822</v>
      </c>
      <c r="K724" t="s">
        <v>41</v>
      </c>
      <c r="M724">
        <v>4662137</v>
      </c>
      <c r="N724" t="s">
        <v>2823</v>
      </c>
      <c r="O724">
        <v>85</v>
      </c>
      <c r="P724" cm="1">
        <f t="array" ref="P724">_xlfn.XLOOKUP(D724, CPI!$A:A, CPI!$B:B)</f>
        <v>107.6</v>
      </c>
      <c r="Q724" s="9">
        <f>IF(M724="","",PRODUCT(M724,CPI!$B$112/P724))</f>
        <v>13202166.764869889</v>
      </c>
    </row>
    <row r="725" spans="1:17">
      <c r="A725" t="s">
        <v>2824</v>
      </c>
      <c r="B725" t="s">
        <v>44</v>
      </c>
      <c r="C725" t="s">
        <v>248</v>
      </c>
      <c r="D725">
        <v>1985</v>
      </c>
      <c r="E725" t="s">
        <v>2800</v>
      </c>
      <c r="F725">
        <v>6.3</v>
      </c>
      <c r="G725">
        <v>12000</v>
      </c>
      <c r="H725" t="s">
        <v>2825</v>
      </c>
      <c r="I725" t="s">
        <v>1760</v>
      </c>
      <c r="J725" t="s">
        <v>2826</v>
      </c>
      <c r="K725" t="s">
        <v>33</v>
      </c>
      <c r="M725">
        <v>7840873</v>
      </c>
      <c r="N725" t="s">
        <v>55</v>
      </c>
      <c r="O725">
        <v>99</v>
      </c>
      <c r="P725" cm="1">
        <f t="array" ref="P725">_xlfn.XLOOKUP(D725, CPI!$A:A, CPI!$B:B)</f>
        <v>107.6</v>
      </c>
      <c r="Q725" s="9">
        <f>IF(M725="","",PRODUCT(M725,CPI!$B$112/P725))</f>
        <v>22203661.738847584</v>
      </c>
    </row>
    <row r="726" spans="1:17">
      <c r="A726" t="s">
        <v>2827</v>
      </c>
      <c r="B726" t="s">
        <v>27</v>
      </c>
      <c r="C726" t="s">
        <v>74</v>
      </c>
      <c r="D726">
        <v>1985</v>
      </c>
      <c r="E726" t="s">
        <v>2828</v>
      </c>
      <c r="F726">
        <v>8</v>
      </c>
      <c r="G726">
        <v>10000</v>
      </c>
      <c r="H726" t="s">
        <v>194</v>
      </c>
      <c r="I726" t="s">
        <v>194</v>
      </c>
      <c r="J726" t="s">
        <v>2829</v>
      </c>
      <c r="K726" t="s">
        <v>41</v>
      </c>
      <c r="L726">
        <v>5000000</v>
      </c>
      <c r="M726">
        <v>569996</v>
      </c>
      <c r="N726" t="s">
        <v>753</v>
      </c>
      <c r="O726">
        <v>120</v>
      </c>
      <c r="P726" cm="1">
        <f t="array" ref="P726">_xlfn.XLOOKUP(D726, CPI!$A:A, CPI!$B:B)</f>
        <v>107.6</v>
      </c>
      <c r="Q726" s="9">
        <f>IF(M726="","",PRODUCT(M726,CPI!$B$112/P726))</f>
        <v>1614105.7732342007</v>
      </c>
    </row>
    <row r="727" spans="1:17">
      <c r="A727" t="s">
        <v>2830</v>
      </c>
      <c r="B727" t="s">
        <v>2010</v>
      </c>
      <c r="C727" t="s">
        <v>28</v>
      </c>
      <c r="D727">
        <v>1985</v>
      </c>
      <c r="E727" t="s">
        <v>2684</v>
      </c>
      <c r="F727">
        <v>6.2</v>
      </c>
      <c r="G727">
        <v>9300</v>
      </c>
      <c r="H727" t="s">
        <v>1055</v>
      </c>
      <c r="I727" t="s">
        <v>2831</v>
      </c>
      <c r="J727" t="s">
        <v>1830</v>
      </c>
      <c r="K727" t="s">
        <v>41</v>
      </c>
      <c r="L727">
        <v>27000000</v>
      </c>
      <c r="M727">
        <v>14202899</v>
      </c>
      <c r="N727" t="s">
        <v>664</v>
      </c>
      <c r="O727">
        <v>113</v>
      </c>
      <c r="P727" cm="1">
        <f t="array" ref="P727">_xlfn.XLOOKUP(D727, CPI!$A:A, CPI!$B:B)</f>
        <v>107.6</v>
      </c>
      <c r="Q727" s="9">
        <f>IF(M727="","",PRODUCT(M727,CPI!$B$112/P727))</f>
        <v>40219547.632899627</v>
      </c>
    </row>
    <row r="728" spans="1:17">
      <c r="A728" t="s">
        <v>2832</v>
      </c>
      <c r="B728" t="s">
        <v>2010</v>
      </c>
      <c r="C728" t="s">
        <v>52</v>
      </c>
      <c r="D728">
        <v>1985</v>
      </c>
      <c r="E728" t="s">
        <v>2643</v>
      </c>
      <c r="F728">
        <v>6.3</v>
      </c>
      <c r="G728">
        <v>23000</v>
      </c>
      <c r="H728" t="s">
        <v>1434</v>
      </c>
      <c r="I728" t="s">
        <v>31</v>
      </c>
      <c r="J728" t="s">
        <v>2142</v>
      </c>
      <c r="K728" t="s">
        <v>41</v>
      </c>
      <c r="L728">
        <v>7000000</v>
      </c>
      <c r="M728">
        <v>13086298</v>
      </c>
      <c r="N728" t="s">
        <v>604</v>
      </c>
      <c r="O728">
        <v>94</v>
      </c>
      <c r="P728" cm="1">
        <f t="array" ref="P728">_xlfn.XLOOKUP(D728, CPI!$A:A, CPI!$B:B)</f>
        <v>107.6</v>
      </c>
      <c r="Q728" s="9">
        <f>IF(M728="","",PRODUCT(M728,CPI!$B$112/P728))</f>
        <v>37057574.355018586</v>
      </c>
    </row>
    <row r="729" spans="1:17">
      <c r="A729" t="s">
        <v>2833</v>
      </c>
      <c r="B729" t="s">
        <v>2010</v>
      </c>
      <c r="C729" t="s">
        <v>52</v>
      </c>
      <c r="D729">
        <v>1985</v>
      </c>
      <c r="E729" t="s">
        <v>2834</v>
      </c>
      <c r="F729">
        <v>7</v>
      </c>
      <c r="G729">
        <v>5600</v>
      </c>
      <c r="H729" t="s">
        <v>912</v>
      </c>
      <c r="I729" t="s">
        <v>2835</v>
      </c>
      <c r="J729" t="s">
        <v>914</v>
      </c>
      <c r="K729" t="s">
        <v>41</v>
      </c>
      <c r="L729">
        <v>13000000</v>
      </c>
      <c r="M729">
        <v>30867525</v>
      </c>
      <c r="N729" t="s">
        <v>42</v>
      </c>
      <c r="O729">
        <v>107</v>
      </c>
      <c r="P729" cm="1">
        <f t="array" ref="P729">_xlfn.XLOOKUP(D729, CPI!$A:A, CPI!$B:B)</f>
        <v>107.6</v>
      </c>
      <c r="Q729" s="9">
        <f>IF(M729="","",PRODUCT(M729,CPI!$B$112/P729))</f>
        <v>87410175.348513007</v>
      </c>
    </row>
    <row r="730" spans="1:17">
      <c r="A730" t="s">
        <v>2836</v>
      </c>
      <c r="B730" t="s">
        <v>27</v>
      </c>
      <c r="C730" t="s">
        <v>52</v>
      </c>
      <c r="D730">
        <v>1985</v>
      </c>
      <c r="E730" t="s">
        <v>2436</v>
      </c>
      <c r="F730">
        <v>6.9</v>
      </c>
      <c r="G730">
        <v>4100</v>
      </c>
      <c r="H730" t="s">
        <v>2837</v>
      </c>
      <c r="I730" t="s">
        <v>2838</v>
      </c>
      <c r="J730" t="s">
        <v>113</v>
      </c>
      <c r="K730" t="s">
        <v>41</v>
      </c>
      <c r="M730">
        <v>6070794</v>
      </c>
      <c r="N730" t="s">
        <v>2374</v>
      </c>
      <c r="O730">
        <v>104</v>
      </c>
      <c r="P730" cm="1">
        <f t="array" ref="P730">_xlfn.XLOOKUP(D730, CPI!$A:A, CPI!$B:B)</f>
        <v>107.6</v>
      </c>
      <c r="Q730" s="9">
        <f>IF(M730="","",PRODUCT(M730,CPI!$B$112/P730))</f>
        <v>17191179.663568772</v>
      </c>
    </row>
    <row r="731" spans="1:17">
      <c r="A731" t="s">
        <v>2839</v>
      </c>
      <c r="B731" t="s">
        <v>2010</v>
      </c>
      <c r="C731" t="s">
        <v>28</v>
      </c>
      <c r="D731">
        <v>1985</v>
      </c>
      <c r="E731" t="s">
        <v>2603</v>
      </c>
      <c r="F731">
        <v>6.5</v>
      </c>
      <c r="G731">
        <v>5700</v>
      </c>
      <c r="H731" t="s">
        <v>925</v>
      </c>
      <c r="I731" t="s">
        <v>712</v>
      </c>
      <c r="J731" t="s">
        <v>2840</v>
      </c>
      <c r="K731" t="s">
        <v>41</v>
      </c>
      <c r="M731">
        <v>1420355</v>
      </c>
      <c r="N731" t="s">
        <v>2841</v>
      </c>
      <c r="O731">
        <v>113</v>
      </c>
      <c r="P731" cm="1">
        <f t="array" ref="P731">_xlfn.XLOOKUP(D731, CPI!$A:A, CPI!$B:B)</f>
        <v>107.6</v>
      </c>
      <c r="Q731" s="9">
        <f>IF(M731="","",PRODUCT(M731,CPI!$B$112/P731))</f>
        <v>4022139.1124535315</v>
      </c>
    </row>
    <row r="732" spans="1:17">
      <c r="A732" t="s">
        <v>2842</v>
      </c>
      <c r="B732" t="s">
        <v>44</v>
      </c>
      <c r="C732" t="s">
        <v>36</v>
      </c>
      <c r="D732">
        <v>1985</v>
      </c>
      <c r="E732" t="s">
        <v>2843</v>
      </c>
      <c r="F732">
        <v>7</v>
      </c>
      <c r="G732">
        <v>5600</v>
      </c>
      <c r="H732" t="s">
        <v>1856</v>
      </c>
      <c r="I732" t="s">
        <v>2844</v>
      </c>
      <c r="J732" t="s">
        <v>2845</v>
      </c>
      <c r="K732" t="s">
        <v>41</v>
      </c>
      <c r="M732">
        <v>9708373</v>
      </c>
      <c r="N732" t="s">
        <v>1735</v>
      </c>
      <c r="O732">
        <v>101</v>
      </c>
      <c r="P732" cm="1">
        <f t="array" ref="P732">_xlfn.XLOOKUP(D732, CPI!$A:A, CPI!$B:B)</f>
        <v>107.6</v>
      </c>
      <c r="Q732" s="9">
        <f>IF(M732="","",PRODUCT(M732,CPI!$B$112/P732))</f>
        <v>27492019.080855019</v>
      </c>
    </row>
    <row r="733" spans="1:17">
      <c r="A733" t="s">
        <v>2846</v>
      </c>
      <c r="B733" t="s">
        <v>27</v>
      </c>
      <c r="C733" t="s">
        <v>52</v>
      </c>
      <c r="D733">
        <v>1985</v>
      </c>
      <c r="E733" t="s">
        <v>2847</v>
      </c>
      <c r="F733">
        <v>6.5</v>
      </c>
      <c r="G733">
        <v>1800</v>
      </c>
      <c r="H733" t="s">
        <v>409</v>
      </c>
      <c r="I733" t="s">
        <v>409</v>
      </c>
      <c r="J733" t="s">
        <v>153</v>
      </c>
      <c r="K733" t="s">
        <v>41</v>
      </c>
      <c r="M733">
        <v>19632</v>
      </c>
      <c r="N733" t="s">
        <v>2848</v>
      </c>
      <c r="O733">
        <v>111</v>
      </c>
      <c r="P733" cm="1">
        <f t="array" ref="P733">_xlfn.XLOOKUP(D733, CPI!$A:A, CPI!$B:B)</f>
        <v>107.6</v>
      </c>
      <c r="Q733" s="9">
        <f>IF(M733="","",PRODUCT(M733,CPI!$B$112/P733))</f>
        <v>55593.591078066915</v>
      </c>
    </row>
    <row r="734" spans="1:17">
      <c r="A734" t="s">
        <v>2849</v>
      </c>
      <c r="B734" t="s">
        <v>44</v>
      </c>
      <c r="C734" t="s">
        <v>52</v>
      </c>
      <c r="D734">
        <v>1985</v>
      </c>
      <c r="E734" t="s">
        <v>2239</v>
      </c>
      <c r="F734">
        <v>6.7</v>
      </c>
      <c r="G734">
        <v>7500</v>
      </c>
      <c r="H734" t="s">
        <v>2049</v>
      </c>
      <c r="I734" t="s">
        <v>2049</v>
      </c>
      <c r="J734" t="s">
        <v>2840</v>
      </c>
      <c r="K734" t="s">
        <v>41</v>
      </c>
      <c r="L734">
        <v>7000000</v>
      </c>
      <c r="M734">
        <v>91666</v>
      </c>
      <c r="N734" t="s">
        <v>34</v>
      </c>
      <c r="O734">
        <v>91</v>
      </c>
      <c r="P734" cm="1">
        <f t="array" ref="P734">_xlfn.XLOOKUP(D734, CPI!$A:A, CPI!$B:B)</f>
        <v>107.6</v>
      </c>
      <c r="Q734" s="9">
        <f>IF(M734="","",PRODUCT(M734,CPI!$B$112/P734))</f>
        <v>259578.34758364313</v>
      </c>
    </row>
    <row r="735" spans="1:17">
      <c r="A735" t="s">
        <v>2850</v>
      </c>
      <c r="B735" t="s">
        <v>2010</v>
      </c>
      <c r="C735" t="s">
        <v>45</v>
      </c>
      <c r="D735">
        <v>1985</v>
      </c>
      <c r="E735" t="s">
        <v>2758</v>
      </c>
      <c r="F735">
        <v>6.2</v>
      </c>
      <c r="G735">
        <v>7000</v>
      </c>
      <c r="H735" t="s">
        <v>1852</v>
      </c>
      <c r="I735" t="s">
        <v>2851</v>
      </c>
      <c r="J735" t="s">
        <v>2852</v>
      </c>
      <c r="K735" t="s">
        <v>41</v>
      </c>
      <c r="M735">
        <v>10806919</v>
      </c>
      <c r="N735" t="s">
        <v>72</v>
      </c>
      <c r="O735">
        <v>101</v>
      </c>
      <c r="P735" cm="1">
        <f t="array" ref="P735">_xlfn.XLOOKUP(D735, CPI!$A:A, CPI!$B:B)</f>
        <v>107.6</v>
      </c>
      <c r="Q735" s="9">
        <f>IF(M735="","",PRODUCT(M735,CPI!$B$112/P735))</f>
        <v>30602864.491635688</v>
      </c>
    </row>
    <row r="736" spans="1:17">
      <c r="A736" t="s">
        <v>2853</v>
      </c>
      <c r="B736" t="s">
        <v>27</v>
      </c>
      <c r="C736" t="s">
        <v>45</v>
      </c>
      <c r="D736">
        <v>1985</v>
      </c>
      <c r="E736" t="s">
        <v>2579</v>
      </c>
      <c r="F736">
        <v>5.9</v>
      </c>
      <c r="G736">
        <v>14000</v>
      </c>
      <c r="H736" t="s">
        <v>1183</v>
      </c>
      <c r="I736" t="s">
        <v>2854</v>
      </c>
      <c r="J736" t="s">
        <v>1185</v>
      </c>
      <c r="K736" t="s">
        <v>41</v>
      </c>
      <c r="L736">
        <v>9000000</v>
      </c>
      <c r="M736">
        <v>16116878</v>
      </c>
      <c r="N736" t="s">
        <v>2227</v>
      </c>
      <c r="O736">
        <v>92</v>
      </c>
      <c r="P736" cm="1">
        <f t="array" ref="P736">_xlfn.XLOOKUP(D736, CPI!$A:A, CPI!$B:B)</f>
        <v>107.6</v>
      </c>
      <c r="Q736" s="9">
        <f>IF(M736="","",PRODUCT(M736,CPI!$B$112/P736))</f>
        <v>45639523.481412642</v>
      </c>
    </row>
    <row r="737" spans="1:17">
      <c r="A737" t="s">
        <v>2855</v>
      </c>
      <c r="B737" t="s">
        <v>2010</v>
      </c>
      <c r="C737" t="s">
        <v>45</v>
      </c>
      <c r="D737">
        <v>1985</v>
      </c>
      <c r="E737" t="s">
        <v>2856</v>
      </c>
      <c r="F737">
        <v>5.2</v>
      </c>
      <c r="G737">
        <v>13000</v>
      </c>
      <c r="H737" t="s">
        <v>1694</v>
      </c>
      <c r="I737" t="s">
        <v>2857</v>
      </c>
      <c r="J737" t="s">
        <v>2858</v>
      </c>
      <c r="K737" t="s">
        <v>41</v>
      </c>
      <c r="L737">
        <v>12500000</v>
      </c>
      <c r="M737">
        <v>15057465</v>
      </c>
      <c r="N737" t="s">
        <v>2227</v>
      </c>
      <c r="O737">
        <v>100</v>
      </c>
      <c r="P737" cm="1">
        <f t="array" ref="P737">_xlfn.XLOOKUP(D737, CPI!$A:A, CPI!$B:B)</f>
        <v>107.6</v>
      </c>
      <c r="Q737" s="9">
        <f>IF(M737="","",PRODUCT(M737,CPI!$B$112/P737))</f>
        <v>42639494.289033458</v>
      </c>
    </row>
    <row r="738" spans="1:17">
      <c r="A738" t="s">
        <v>2859</v>
      </c>
      <c r="B738" t="s">
        <v>27</v>
      </c>
      <c r="C738" t="s">
        <v>45</v>
      </c>
      <c r="D738">
        <v>1985</v>
      </c>
      <c r="E738" t="s">
        <v>2656</v>
      </c>
      <c r="F738">
        <v>5.5</v>
      </c>
      <c r="G738">
        <v>14000</v>
      </c>
      <c r="H738" t="s">
        <v>1775</v>
      </c>
      <c r="I738" t="s">
        <v>2860</v>
      </c>
      <c r="J738" t="s">
        <v>2861</v>
      </c>
      <c r="K738" t="s">
        <v>41</v>
      </c>
      <c r="L738">
        <v>1000000</v>
      </c>
      <c r="M738">
        <v>10499694</v>
      </c>
      <c r="N738" t="s">
        <v>2227</v>
      </c>
      <c r="O738">
        <v>95</v>
      </c>
      <c r="P738" cm="1">
        <f t="array" ref="P738">_xlfn.XLOOKUP(D738, CPI!$A:A, CPI!$B:B)</f>
        <v>107.6</v>
      </c>
      <c r="Q738" s="9">
        <f>IF(M738="","",PRODUCT(M738,CPI!$B$112/P738))</f>
        <v>29732869.533457249</v>
      </c>
    </row>
    <row r="739" spans="1:17">
      <c r="A739" t="s">
        <v>2862</v>
      </c>
      <c r="B739" t="s">
        <v>27</v>
      </c>
      <c r="C739" t="s">
        <v>45</v>
      </c>
      <c r="D739">
        <v>1985</v>
      </c>
      <c r="E739" t="s">
        <v>2576</v>
      </c>
      <c r="F739">
        <v>6.9</v>
      </c>
      <c r="G739">
        <v>9600</v>
      </c>
      <c r="H739" t="s">
        <v>538</v>
      </c>
      <c r="I739" t="s">
        <v>2863</v>
      </c>
      <c r="J739" t="s">
        <v>2864</v>
      </c>
      <c r="K739" t="s">
        <v>33</v>
      </c>
      <c r="M739">
        <v>24468550</v>
      </c>
      <c r="N739" t="s">
        <v>2865</v>
      </c>
      <c r="O739">
        <v>114</v>
      </c>
      <c r="P739" cm="1">
        <f t="array" ref="P739">_xlfn.XLOOKUP(D739, CPI!$A:A, CPI!$B:B)</f>
        <v>107.6</v>
      </c>
      <c r="Q739" s="9">
        <f>IF(M739="","",PRODUCT(M739,CPI!$B$112/P739))</f>
        <v>69289657.853159845</v>
      </c>
    </row>
    <row r="740" spans="1:17">
      <c r="A740" t="s">
        <v>2866</v>
      </c>
      <c r="B740" t="s">
        <v>27</v>
      </c>
      <c r="C740" t="s">
        <v>45</v>
      </c>
      <c r="D740">
        <v>1985</v>
      </c>
      <c r="E740" t="s">
        <v>2719</v>
      </c>
      <c r="F740">
        <v>5.7</v>
      </c>
      <c r="G740">
        <v>3100</v>
      </c>
      <c r="H740" t="s">
        <v>1330</v>
      </c>
      <c r="I740" t="s">
        <v>1771</v>
      </c>
      <c r="J740" t="s">
        <v>117</v>
      </c>
      <c r="K740" t="s">
        <v>33</v>
      </c>
      <c r="M740">
        <v>393825</v>
      </c>
      <c r="N740" t="s">
        <v>2867</v>
      </c>
      <c r="O740">
        <v>112</v>
      </c>
      <c r="P740" cm="1">
        <f t="array" ref="P740">_xlfn.XLOOKUP(D740, CPI!$A:A, CPI!$B:B)</f>
        <v>107.6</v>
      </c>
      <c r="Q740" s="9">
        <f>IF(M740="","",PRODUCT(M740,CPI!$B$112/P740))</f>
        <v>1115227.4860594796</v>
      </c>
    </row>
    <row r="741" spans="1:17">
      <c r="A741" t="s">
        <v>2868</v>
      </c>
      <c r="B741" t="s">
        <v>27</v>
      </c>
      <c r="C741" t="s">
        <v>74</v>
      </c>
      <c r="D741">
        <v>1985</v>
      </c>
      <c r="E741" t="s">
        <v>2436</v>
      </c>
      <c r="F741">
        <v>6.8</v>
      </c>
      <c r="G741">
        <v>11000</v>
      </c>
      <c r="H741" t="s">
        <v>949</v>
      </c>
      <c r="I741" t="s">
        <v>2869</v>
      </c>
      <c r="J741" t="s">
        <v>1872</v>
      </c>
      <c r="K741" t="s">
        <v>33</v>
      </c>
      <c r="L741">
        <v>12000000</v>
      </c>
      <c r="M741">
        <v>17130087</v>
      </c>
      <c r="N741" t="s">
        <v>2363</v>
      </c>
      <c r="O741">
        <v>131</v>
      </c>
      <c r="P741" cm="1">
        <f t="array" ref="P741">_xlfn.XLOOKUP(D741, CPI!$A:A, CPI!$B:B)</f>
        <v>107.6</v>
      </c>
      <c r="Q741" s="9">
        <f>IF(M741="","",PRODUCT(M741,CPI!$B$112/P741))</f>
        <v>48508712.907992564</v>
      </c>
    </row>
    <row r="742" spans="1:17">
      <c r="A742" t="s">
        <v>2870</v>
      </c>
      <c r="B742" t="s">
        <v>44</v>
      </c>
      <c r="C742" t="s">
        <v>52</v>
      </c>
      <c r="D742">
        <v>1985</v>
      </c>
      <c r="E742" t="s">
        <v>2871</v>
      </c>
      <c r="F742">
        <v>5</v>
      </c>
      <c r="G742">
        <v>6900</v>
      </c>
      <c r="H742" t="s">
        <v>652</v>
      </c>
      <c r="I742" t="s">
        <v>652</v>
      </c>
      <c r="J742" t="s">
        <v>2767</v>
      </c>
      <c r="K742" t="s">
        <v>2872</v>
      </c>
      <c r="L742">
        <v>3000000</v>
      </c>
      <c r="M742">
        <v>7196872</v>
      </c>
      <c r="N742" t="s">
        <v>2873</v>
      </c>
      <c r="O742">
        <v>93</v>
      </c>
      <c r="P742" cm="1">
        <f t="array" ref="P742">_xlfn.XLOOKUP(D742, CPI!$A:A, CPI!$B:B)</f>
        <v>107.6</v>
      </c>
      <c r="Q742" s="9">
        <f>IF(M742="","",PRODUCT(M742,CPI!$B$112/P742))</f>
        <v>20379989.762081783</v>
      </c>
    </row>
    <row r="743" spans="1:17">
      <c r="A743" t="s">
        <v>2874</v>
      </c>
      <c r="B743" t="s">
        <v>27</v>
      </c>
      <c r="C743" t="s">
        <v>28</v>
      </c>
      <c r="D743">
        <v>1985</v>
      </c>
      <c r="E743" t="s">
        <v>2875</v>
      </c>
      <c r="F743">
        <v>7</v>
      </c>
      <c r="G743">
        <v>5500</v>
      </c>
      <c r="H743" t="s">
        <v>2876</v>
      </c>
      <c r="I743" t="s">
        <v>2877</v>
      </c>
      <c r="J743" t="s">
        <v>2878</v>
      </c>
      <c r="K743" t="s">
        <v>41</v>
      </c>
      <c r="L743">
        <v>1250000</v>
      </c>
      <c r="M743">
        <v>2492088</v>
      </c>
      <c r="N743" t="s">
        <v>2879</v>
      </c>
      <c r="O743">
        <v>91</v>
      </c>
      <c r="P743" cm="1">
        <f t="array" ref="P743">_xlfn.XLOOKUP(D743, CPI!$A:A, CPI!$B:B)</f>
        <v>107.6</v>
      </c>
      <c r="Q743" s="9">
        <f>IF(M743="","",PRODUCT(M743,CPI!$B$112/P743))</f>
        <v>7057055.8884758363</v>
      </c>
    </row>
    <row r="744" spans="1:17">
      <c r="A744" t="s">
        <v>2880</v>
      </c>
      <c r="B744" t="s">
        <v>2010</v>
      </c>
      <c r="C744" t="s">
        <v>52</v>
      </c>
      <c r="D744">
        <v>1985</v>
      </c>
      <c r="E744" t="s">
        <v>2696</v>
      </c>
      <c r="F744">
        <v>6.3</v>
      </c>
      <c r="G744">
        <v>4600</v>
      </c>
      <c r="H744" t="s">
        <v>2881</v>
      </c>
      <c r="I744" t="s">
        <v>2881</v>
      </c>
      <c r="J744" t="s">
        <v>2882</v>
      </c>
      <c r="K744" t="s">
        <v>41</v>
      </c>
      <c r="M744">
        <v>3852271</v>
      </c>
      <c r="N744" t="s">
        <v>2883</v>
      </c>
      <c r="O744">
        <v>90</v>
      </c>
      <c r="P744" cm="1">
        <f t="array" ref="P744">_xlfn.XLOOKUP(D744, CPI!$A:A, CPI!$B:B)</f>
        <v>107.6</v>
      </c>
      <c r="Q744" s="9">
        <f>IF(M744="","",PRODUCT(M744,CPI!$B$112/P744))</f>
        <v>10908800.870817844</v>
      </c>
    </row>
    <row r="745" spans="1:17">
      <c r="A745" t="s">
        <v>2884</v>
      </c>
      <c r="B745" t="s">
        <v>44</v>
      </c>
      <c r="C745" t="s">
        <v>52</v>
      </c>
      <c r="D745">
        <v>1985</v>
      </c>
      <c r="E745" t="s">
        <v>2253</v>
      </c>
      <c r="F745">
        <v>7.7</v>
      </c>
      <c r="G745">
        <v>48000</v>
      </c>
      <c r="H745" t="s">
        <v>300</v>
      </c>
      <c r="I745" t="s">
        <v>300</v>
      </c>
      <c r="J745" t="s">
        <v>2885</v>
      </c>
      <c r="K745" t="s">
        <v>41</v>
      </c>
      <c r="L745">
        <v>15000000</v>
      </c>
      <c r="M745">
        <v>10631333</v>
      </c>
      <c r="N745" t="s">
        <v>301</v>
      </c>
      <c r="O745">
        <v>82</v>
      </c>
      <c r="P745" cm="1">
        <f t="array" ref="P745">_xlfn.XLOOKUP(D745, CPI!$A:A, CPI!$B:B)</f>
        <v>107.6</v>
      </c>
      <c r="Q745" s="9">
        <f>IF(M745="","",PRODUCT(M745,CPI!$B$112/P745))</f>
        <v>30105642.798327137</v>
      </c>
    </row>
    <row r="746" spans="1:17">
      <c r="A746" t="s">
        <v>2886</v>
      </c>
      <c r="B746" t="s">
        <v>44</v>
      </c>
      <c r="C746" t="s">
        <v>52</v>
      </c>
      <c r="D746">
        <v>1985</v>
      </c>
      <c r="E746" t="s">
        <v>2688</v>
      </c>
      <c r="F746">
        <v>5.7</v>
      </c>
      <c r="G746">
        <v>15000</v>
      </c>
      <c r="H746" t="s">
        <v>1575</v>
      </c>
      <c r="I746" t="s">
        <v>898</v>
      </c>
      <c r="J746" t="s">
        <v>2102</v>
      </c>
      <c r="K746" t="s">
        <v>41</v>
      </c>
      <c r="L746">
        <v>16000000</v>
      </c>
      <c r="M746">
        <v>8645411</v>
      </c>
      <c r="N746" t="s">
        <v>191</v>
      </c>
      <c r="O746">
        <v>92</v>
      </c>
      <c r="P746" cm="1">
        <f t="array" ref="P746">_xlfn.XLOOKUP(D746, CPI!$A:A, CPI!$B:B)</f>
        <v>107.6</v>
      </c>
      <c r="Q746" s="9">
        <f>IF(M746="","",PRODUCT(M746,CPI!$B$112/P746))</f>
        <v>24481939.885687731</v>
      </c>
    </row>
    <row r="747" spans="1:17">
      <c r="A747" t="s">
        <v>2887</v>
      </c>
      <c r="B747" t="s">
        <v>2718</v>
      </c>
      <c r="C747" t="s">
        <v>28</v>
      </c>
      <c r="D747">
        <v>1985</v>
      </c>
      <c r="E747" t="s">
        <v>2888</v>
      </c>
      <c r="F747">
        <v>7.6</v>
      </c>
      <c r="G747">
        <v>19000</v>
      </c>
      <c r="H747" t="s">
        <v>2889</v>
      </c>
      <c r="I747" t="s">
        <v>2890</v>
      </c>
      <c r="J747" t="s">
        <v>2891</v>
      </c>
      <c r="K747" t="s">
        <v>1104</v>
      </c>
      <c r="M747">
        <v>8349284</v>
      </c>
      <c r="N747" t="s">
        <v>2892</v>
      </c>
      <c r="O747">
        <v>101</v>
      </c>
      <c r="P747" cm="1">
        <f t="array" ref="P747">_xlfn.XLOOKUP(D747, CPI!$A:A, CPI!$B:B)</f>
        <v>107.6</v>
      </c>
      <c r="Q747" s="9">
        <f>IF(M747="","",PRODUCT(M747,CPI!$B$112/P747))</f>
        <v>23643372.07063197</v>
      </c>
    </row>
    <row r="748" spans="1:17">
      <c r="A748" t="s">
        <v>2893</v>
      </c>
      <c r="B748" t="s">
        <v>44</v>
      </c>
      <c r="C748" t="s">
        <v>45</v>
      </c>
      <c r="D748">
        <v>1985</v>
      </c>
      <c r="E748" t="s">
        <v>2675</v>
      </c>
      <c r="F748">
        <v>6</v>
      </c>
      <c r="G748">
        <v>5500</v>
      </c>
      <c r="H748" t="s">
        <v>2098</v>
      </c>
      <c r="I748" t="s">
        <v>2098</v>
      </c>
      <c r="J748" t="s">
        <v>2894</v>
      </c>
      <c r="K748" t="s">
        <v>41</v>
      </c>
      <c r="M748">
        <v>4122748</v>
      </c>
      <c r="N748" t="s">
        <v>2103</v>
      </c>
      <c r="O748">
        <v>94</v>
      </c>
      <c r="P748" cm="1">
        <f t="array" ref="P748">_xlfn.XLOOKUP(D748, CPI!$A:A, CPI!$B:B)</f>
        <v>107.6</v>
      </c>
      <c r="Q748" s="9">
        <f>IF(M748="","",PRODUCT(M748,CPI!$B$112/P748))</f>
        <v>11674733.416356878</v>
      </c>
    </row>
    <row r="749" spans="1:17">
      <c r="A749" t="s">
        <v>2895</v>
      </c>
      <c r="B749" t="s">
        <v>2010</v>
      </c>
      <c r="C749" t="s">
        <v>52</v>
      </c>
      <c r="D749">
        <v>1985</v>
      </c>
      <c r="E749" t="s">
        <v>2896</v>
      </c>
      <c r="F749">
        <v>6.1</v>
      </c>
      <c r="G749">
        <v>1500</v>
      </c>
      <c r="H749" t="s">
        <v>2897</v>
      </c>
      <c r="I749" t="s">
        <v>2898</v>
      </c>
      <c r="J749" t="s">
        <v>2899</v>
      </c>
      <c r="K749" t="s">
        <v>41</v>
      </c>
      <c r="N749" t="s">
        <v>2900</v>
      </c>
      <c r="O749">
        <v>88</v>
      </c>
      <c r="P749" cm="1">
        <f t="array" ref="P749">_xlfn.XLOOKUP(D749, CPI!$A:A, CPI!$B:B)</f>
        <v>107.6</v>
      </c>
      <c r="Q749" s="9" t="str">
        <f>IF(M749="","",PRODUCT(M749,CPI!$B$112/P749))</f>
        <v/>
      </c>
    </row>
    <row r="750" spans="1:17">
      <c r="A750" t="s">
        <v>2901</v>
      </c>
      <c r="B750" t="s">
        <v>27</v>
      </c>
      <c r="C750" t="s">
        <v>52</v>
      </c>
      <c r="D750">
        <v>1985</v>
      </c>
      <c r="E750" t="s">
        <v>2643</v>
      </c>
      <c r="F750">
        <v>5.3</v>
      </c>
      <c r="G750">
        <v>2200</v>
      </c>
      <c r="H750" t="s">
        <v>2902</v>
      </c>
      <c r="I750" t="s">
        <v>2903</v>
      </c>
      <c r="J750" t="s">
        <v>2904</v>
      </c>
      <c r="K750" t="s">
        <v>41</v>
      </c>
      <c r="M750">
        <v>3333306</v>
      </c>
      <c r="N750" t="s">
        <v>2186</v>
      </c>
      <c r="O750">
        <v>94</v>
      </c>
      <c r="P750" cm="1">
        <f t="array" ref="P750">_xlfn.XLOOKUP(D750, CPI!$A:A, CPI!$B:B)</f>
        <v>107.6</v>
      </c>
      <c r="Q750" s="9">
        <f>IF(M750="","",PRODUCT(M750,CPI!$B$112/P750))</f>
        <v>9439203.8866170999</v>
      </c>
    </row>
    <row r="751" spans="1:17">
      <c r="A751" t="s">
        <v>2905</v>
      </c>
      <c r="B751" t="s">
        <v>27</v>
      </c>
      <c r="C751" t="s">
        <v>115</v>
      </c>
      <c r="D751">
        <v>1985</v>
      </c>
      <c r="E751" t="s">
        <v>1786</v>
      </c>
      <c r="F751">
        <v>6.1</v>
      </c>
      <c r="G751">
        <v>2900</v>
      </c>
      <c r="H751" t="s">
        <v>65</v>
      </c>
      <c r="I751" t="s">
        <v>2906</v>
      </c>
      <c r="J751" t="s">
        <v>2907</v>
      </c>
      <c r="K751" t="s">
        <v>41</v>
      </c>
      <c r="M751">
        <v>199108</v>
      </c>
      <c r="N751" t="s">
        <v>42</v>
      </c>
      <c r="O751">
        <v>110</v>
      </c>
      <c r="P751" cm="1">
        <f t="array" ref="P751">_xlfn.XLOOKUP(D751, CPI!$A:A, CPI!$B:B)</f>
        <v>107.6</v>
      </c>
      <c r="Q751" s="9">
        <f>IF(M751="","",PRODUCT(M751,CPI!$B$112/P751))</f>
        <v>563830.92565055762</v>
      </c>
    </row>
    <row r="752" spans="1:17">
      <c r="A752" t="s">
        <v>2908</v>
      </c>
      <c r="B752" t="s">
        <v>27</v>
      </c>
      <c r="C752" t="s">
        <v>52</v>
      </c>
      <c r="D752">
        <v>1985</v>
      </c>
      <c r="E752" t="s">
        <v>2909</v>
      </c>
      <c r="F752">
        <v>4.7</v>
      </c>
      <c r="G752">
        <v>1400</v>
      </c>
      <c r="H752" t="s">
        <v>852</v>
      </c>
      <c r="I752" t="s">
        <v>2910</v>
      </c>
      <c r="J752" t="s">
        <v>2911</v>
      </c>
      <c r="K752" t="s">
        <v>41</v>
      </c>
      <c r="M752">
        <v>14100000</v>
      </c>
      <c r="N752" t="s">
        <v>1608</v>
      </c>
      <c r="O752">
        <v>91</v>
      </c>
      <c r="P752" cm="1">
        <f t="array" ref="P752">_xlfn.XLOOKUP(D752, CPI!$A:A, CPI!$B:B)</f>
        <v>107.6</v>
      </c>
      <c r="Q752" s="9">
        <f>IF(M752="","",PRODUCT(M752,CPI!$B$112/P752))</f>
        <v>39928159.851301119</v>
      </c>
    </row>
    <row r="753" spans="1:17">
      <c r="A753" t="s">
        <v>2912</v>
      </c>
      <c r="B753" t="s">
        <v>27</v>
      </c>
      <c r="C753" t="s">
        <v>45</v>
      </c>
      <c r="D753">
        <v>1985</v>
      </c>
      <c r="E753" t="s">
        <v>2843</v>
      </c>
      <c r="F753">
        <v>5.5</v>
      </c>
      <c r="G753">
        <v>9200</v>
      </c>
      <c r="H753" t="s">
        <v>2123</v>
      </c>
      <c r="I753" t="s">
        <v>885</v>
      </c>
      <c r="J753" t="s">
        <v>338</v>
      </c>
      <c r="K753" t="s">
        <v>41</v>
      </c>
      <c r="L753">
        <v>10000000</v>
      </c>
      <c r="M753">
        <v>17536256</v>
      </c>
      <c r="N753" t="s">
        <v>1696</v>
      </c>
      <c r="O753">
        <v>107</v>
      </c>
      <c r="P753" cm="1">
        <f t="array" ref="P753">_xlfn.XLOOKUP(D753, CPI!$A:A, CPI!$B:B)</f>
        <v>107.6</v>
      </c>
      <c r="Q753" s="9">
        <f>IF(M753="","",PRODUCT(M753,CPI!$B$112/P753))</f>
        <v>49658895.94052045</v>
      </c>
    </row>
    <row r="754" spans="1:17">
      <c r="A754" t="s">
        <v>2913</v>
      </c>
      <c r="B754" t="s">
        <v>44</v>
      </c>
      <c r="C754" t="s">
        <v>36</v>
      </c>
      <c r="D754">
        <v>1985</v>
      </c>
      <c r="E754" t="s">
        <v>2914</v>
      </c>
      <c r="F754">
        <v>5.3</v>
      </c>
      <c r="G754">
        <v>6500</v>
      </c>
      <c r="H754" t="s">
        <v>625</v>
      </c>
      <c r="I754" t="s">
        <v>2342</v>
      </c>
      <c r="J754" t="s">
        <v>147</v>
      </c>
      <c r="K754" t="s">
        <v>33</v>
      </c>
      <c r="L754">
        <v>28000000</v>
      </c>
      <c r="M754">
        <v>358574</v>
      </c>
      <c r="N754" t="s">
        <v>1094</v>
      </c>
      <c r="O754">
        <v>126</v>
      </c>
      <c r="P754" cm="1">
        <f t="array" ref="P754">_xlfn.XLOOKUP(D754, CPI!$A:A, CPI!$B:B)</f>
        <v>107.6</v>
      </c>
      <c r="Q754" s="9">
        <f>IF(M754="","",PRODUCT(M754,CPI!$B$112/P754))</f>
        <v>1015404.2546468402</v>
      </c>
    </row>
    <row r="755" spans="1:17">
      <c r="A755" t="s">
        <v>2915</v>
      </c>
      <c r="B755" t="s">
        <v>27</v>
      </c>
      <c r="C755" t="s">
        <v>52</v>
      </c>
      <c r="D755">
        <v>1985</v>
      </c>
      <c r="E755" t="s">
        <v>2436</v>
      </c>
      <c r="F755">
        <v>7</v>
      </c>
      <c r="G755">
        <v>8200</v>
      </c>
      <c r="H755" t="s">
        <v>906</v>
      </c>
      <c r="I755" t="s">
        <v>906</v>
      </c>
      <c r="J755" t="s">
        <v>906</v>
      </c>
      <c r="K755" t="s">
        <v>41</v>
      </c>
      <c r="M755">
        <v>10179000</v>
      </c>
      <c r="N755" t="s">
        <v>1197</v>
      </c>
      <c r="O755">
        <v>91</v>
      </c>
      <c r="P755" cm="1">
        <f t="array" ref="P755">_xlfn.XLOOKUP(D755, CPI!$A:A, CPI!$B:B)</f>
        <v>107.6</v>
      </c>
      <c r="Q755" s="9">
        <f>IF(M755="","",PRODUCT(M755,CPI!$B$112/P755))</f>
        <v>28824733.271375466</v>
      </c>
    </row>
    <row r="756" spans="1:17">
      <c r="A756" t="s">
        <v>2916</v>
      </c>
      <c r="B756" t="s">
        <v>27</v>
      </c>
      <c r="C756" t="s">
        <v>1215</v>
      </c>
      <c r="D756">
        <v>1985</v>
      </c>
      <c r="E756" t="s">
        <v>2917</v>
      </c>
      <c r="F756">
        <v>6.6</v>
      </c>
      <c r="G756">
        <v>14000</v>
      </c>
      <c r="H756" t="s">
        <v>2918</v>
      </c>
      <c r="I756" t="s">
        <v>2918</v>
      </c>
      <c r="J756" t="s">
        <v>2230</v>
      </c>
      <c r="K756" t="s">
        <v>463</v>
      </c>
      <c r="M756">
        <v>390659</v>
      </c>
      <c r="N756" t="s">
        <v>2919</v>
      </c>
      <c r="O756">
        <v>104</v>
      </c>
      <c r="P756" cm="1">
        <f t="array" ref="P756">_xlfn.XLOOKUP(D756, CPI!$A:A, CPI!$B:B)</f>
        <v>107.6</v>
      </c>
      <c r="Q756" s="9">
        <f>IF(M756="","",PRODUCT(M756,CPI!$B$112/P756))</f>
        <v>1106262.0566914498</v>
      </c>
    </row>
    <row r="757" spans="1:17">
      <c r="A757" t="s">
        <v>2920</v>
      </c>
      <c r="B757" t="s">
        <v>2010</v>
      </c>
      <c r="C757" t="s">
        <v>52</v>
      </c>
      <c r="D757">
        <v>1985</v>
      </c>
      <c r="E757" t="s">
        <v>2253</v>
      </c>
      <c r="F757">
        <v>5.7</v>
      </c>
      <c r="G757">
        <v>3800</v>
      </c>
      <c r="H757" t="s">
        <v>2028</v>
      </c>
      <c r="I757" t="s">
        <v>2028</v>
      </c>
      <c r="J757" t="s">
        <v>2921</v>
      </c>
      <c r="K757" t="s">
        <v>41</v>
      </c>
      <c r="M757">
        <v>10627754</v>
      </c>
      <c r="N757" t="s">
        <v>2582</v>
      </c>
      <c r="O757">
        <v>90</v>
      </c>
      <c r="P757" cm="1">
        <f t="array" ref="P757">_xlfn.XLOOKUP(D757, CPI!$A:A, CPI!$B:B)</f>
        <v>107.6</v>
      </c>
      <c r="Q757" s="9">
        <f>IF(M757="","",PRODUCT(M757,CPI!$B$112/P757))</f>
        <v>30095507.842007436</v>
      </c>
    </row>
    <row r="758" spans="1:17">
      <c r="A758" t="s">
        <v>2922</v>
      </c>
      <c r="B758" t="s">
        <v>27</v>
      </c>
      <c r="C758" t="s">
        <v>63</v>
      </c>
      <c r="D758">
        <v>1985</v>
      </c>
      <c r="E758" t="s">
        <v>2875</v>
      </c>
      <c r="F758">
        <v>5.3</v>
      </c>
      <c r="G758">
        <v>4000</v>
      </c>
      <c r="H758" t="s">
        <v>2923</v>
      </c>
      <c r="I758" t="s">
        <v>2923</v>
      </c>
      <c r="J758" t="s">
        <v>876</v>
      </c>
      <c r="K758" t="s">
        <v>41</v>
      </c>
      <c r="M758">
        <v>2278264</v>
      </c>
      <c r="N758" t="s">
        <v>2924</v>
      </c>
      <c r="O758">
        <v>91</v>
      </c>
      <c r="P758" cm="1">
        <f t="array" ref="P758">_xlfn.XLOOKUP(D758, CPI!$A:A, CPI!$B:B)</f>
        <v>107.6</v>
      </c>
      <c r="Q758" s="9">
        <f>IF(M758="","",PRODUCT(M758,CPI!$B$112/P758))</f>
        <v>6451552.423791822</v>
      </c>
    </row>
    <row r="759" spans="1:17">
      <c r="A759" t="s">
        <v>2925</v>
      </c>
      <c r="B759" t="s">
        <v>27</v>
      </c>
      <c r="C759" t="s">
        <v>28</v>
      </c>
      <c r="D759">
        <v>1985</v>
      </c>
      <c r="E759" t="s">
        <v>2926</v>
      </c>
      <c r="F759">
        <v>6.1</v>
      </c>
      <c r="G759">
        <v>2400</v>
      </c>
      <c r="H759" t="s">
        <v>106</v>
      </c>
      <c r="I759" t="s">
        <v>1526</v>
      </c>
      <c r="J759" t="s">
        <v>1526</v>
      </c>
      <c r="K759" t="s">
        <v>41</v>
      </c>
      <c r="M759">
        <v>836156</v>
      </c>
      <c r="N759" t="s">
        <v>541</v>
      </c>
      <c r="O759">
        <v>106</v>
      </c>
      <c r="P759" cm="1">
        <f t="array" ref="P759">_xlfn.XLOOKUP(D759, CPI!$A:A, CPI!$B:B)</f>
        <v>107.6</v>
      </c>
      <c r="Q759" s="9">
        <f>IF(M759="","",PRODUCT(M759,CPI!$B$112/P759))</f>
        <v>2367813.5055762082</v>
      </c>
    </row>
    <row r="760" spans="1:17">
      <c r="A760" t="s">
        <v>2927</v>
      </c>
      <c r="B760" t="s">
        <v>44</v>
      </c>
      <c r="C760" t="s">
        <v>36</v>
      </c>
      <c r="D760">
        <v>1985</v>
      </c>
      <c r="E760" t="s">
        <v>2082</v>
      </c>
      <c r="F760">
        <v>5.0999999999999996</v>
      </c>
      <c r="G760">
        <v>3100</v>
      </c>
      <c r="H760" t="s">
        <v>1675</v>
      </c>
      <c r="I760" t="s">
        <v>2928</v>
      </c>
      <c r="J760" t="s">
        <v>2702</v>
      </c>
      <c r="K760" t="s">
        <v>41</v>
      </c>
      <c r="M760">
        <v>14972297</v>
      </c>
      <c r="N760" t="s">
        <v>2929</v>
      </c>
      <c r="O760">
        <v>95</v>
      </c>
      <c r="P760" cm="1">
        <f t="array" ref="P760">_xlfn.XLOOKUP(D760, CPI!$A:A, CPI!$B:B)</f>
        <v>107.6</v>
      </c>
      <c r="Q760" s="9">
        <f>IF(M760="","",PRODUCT(M760,CPI!$B$112/P760))</f>
        <v>42398316.876394056</v>
      </c>
    </row>
    <row r="761" spans="1:17">
      <c r="A761" t="s">
        <v>2930</v>
      </c>
      <c r="B761" t="s">
        <v>27</v>
      </c>
      <c r="C761" t="s">
        <v>45</v>
      </c>
      <c r="D761">
        <v>1985</v>
      </c>
      <c r="E761" t="s">
        <v>2758</v>
      </c>
      <c r="F761">
        <v>6.1</v>
      </c>
      <c r="G761">
        <v>7300</v>
      </c>
      <c r="H761" t="s">
        <v>2931</v>
      </c>
      <c r="I761" t="s">
        <v>2613</v>
      </c>
      <c r="J761" t="s">
        <v>338</v>
      </c>
      <c r="K761" t="s">
        <v>41</v>
      </c>
      <c r="L761">
        <v>7000000</v>
      </c>
      <c r="M761">
        <v>20345361</v>
      </c>
      <c r="N761" t="s">
        <v>61</v>
      </c>
      <c r="O761">
        <v>101</v>
      </c>
      <c r="P761" cm="1">
        <f t="array" ref="P761">_xlfn.XLOOKUP(D761, CPI!$A:A, CPI!$B:B)</f>
        <v>107.6</v>
      </c>
      <c r="Q761" s="9">
        <f>IF(M761="","",PRODUCT(M761,CPI!$B$112/P761))</f>
        <v>57613675.619888477</v>
      </c>
    </row>
    <row r="762" spans="1:17">
      <c r="A762" t="s">
        <v>2932</v>
      </c>
      <c r="B762" t="s">
        <v>2010</v>
      </c>
      <c r="C762" t="s">
        <v>52</v>
      </c>
      <c r="D762">
        <v>1985</v>
      </c>
      <c r="E762" t="s">
        <v>2933</v>
      </c>
      <c r="F762">
        <v>5.7</v>
      </c>
      <c r="G762">
        <v>5300</v>
      </c>
      <c r="H762" t="s">
        <v>522</v>
      </c>
      <c r="I762" t="s">
        <v>2934</v>
      </c>
      <c r="J762" t="s">
        <v>2935</v>
      </c>
      <c r="K762" t="s">
        <v>41</v>
      </c>
      <c r="L762">
        <v>3000000</v>
      </c>
      <c r="M762">
        <v>5101</v>
      </c>
      <c r="N762" t="s">
        <v>42</v>
      </c>
      <c r="O762">
        <v>83</v>
      </c>
      <c r="P762" cm="1">
        <f t="array" ref="P762">_xlfn.XLOOKUP(D762, CPI!$A:A, CPI!$B:B)</f>
        <v>107.6</v>
      </c>
      <c r="Q762" s="9">
        <f>IF(M762="","",PRODUCT(M762,CPI!$B$112/P762))</f>
        <v>14444.932156133829</v>
      </c>
    </row>
    <row r="763" spans="1:17">
      <c r="A763" t="s">
        <v>2936</v>
      </c>
      <c r="B763" t="s">
        <v>27</v>
      </c>
      <c r="C763" t="s">
        <v>45</v>
      </c>
      <c r="D763">
        <v>1985</v>
      </c>
      <c r="E763" t="s">
        <v>2758</v>
      </c>
      <c r="F763">
        <v>4.4000000000000004</v>
      </c>
      <c r="G763">
        <v>3900</v>
      </c>
      <c r="H763" t="s">
        <v>2937</v>
      </c>
      <c r="I763" t="s">
        <v>2938</v>
      </c>
      <c r="J763" t="s">
        <v>2939</v>
      </c>
      <c r="K763" t="s">
        <v>41</v>
      </c>
      <c r="M763">
        <v>5730596</v>
      </c>
      <c r="N763" t="s">
        <v>129</v>
      </c>
      <c r="O763">
        <v>90</v>
      </c>
      <c r="P763" cm="1">
        <f t="array" ref="P763">_xlfn.XLOOKUP(D763, CPI!$A:A, CPI!$B:B)</f>
        <v>107.6</v>
      </c>
      <c r="Q763" s="9">
        <f>IF(M763="","",PRODUCT(M763,CPI!$B$112/P763))</f>
        <v>16227812.27881041</v>
      </c>
    </row>
    <row r="764" spans="1:17">
      <c r="A764" t="s">
        <v>2940</v>
      </c>
      <c r="B764" t="s">
        <v>2010</v>
      </c>
      <c r="C764" t="s">
        <v>74</v>
      </c>
      <c r="D764">
        <v>1985</v>
      </c>
      <c r="E764" t="s">
        <v>2634</v>
      </c>
      <c r="F764">
        <v>7.1</v>
      </c>
      <c r="G764">
        <v>4400</v>
      </c>
      <c r="H764" t="s">
        <v>756</v>
      </c>
      <c r="I764" t="s">
        <v>2941</v>
      </c>
      <c r="J764" t="s">
        <v>1213</v>
      </c>
      <c r="K764" t="s">
        <v>41</v>
      </c>
      <c r="M764">
        <v>9085049</v>
      </c>
      <c r="N764" t="s">
        <v>2374</v>
      </c>
      <c r="O764">
        <v>115</v>
      </c>
      <c r="P764" cm="1">
        <f t="array" ref="P764">_xlfn.XLOOKUP(D764, CPI!$A:A, CPI!$B:B)</f>
        <v>107.6</v>
      </c>
      <c r="Q764" s="9">
        <f>IF(M764="","",PRODUCT(M764,CPI!$B$112/P764))</f>
        <v>25726899.909851301</v>
      </c>
    </row>
    <row r="765" spans="1:17">
      <c r="A765" t="s">
        <v>2942</v>
      </c>
      <c r="B765" t="s">
        <v>2010</v>
      </c>
      <c r="C765" t="s">
        <v>52</v>
      </c>
      <c r="D765">
        <v>1985</v>
      </c>
      <c r="E765" t="s">
        <v>2554</v>
      </c>
      <c r="F765">
        <v>4.5</v>
      </c>
      <c r="G765">
        <v>1000</v>
      </c>
      <c r="H765" t="s">
        <v>1304</v>
      </c>
      <c r="I765" t="s">
        <v>219</v>
      </c>
      <c r="J765" t="s">
        <v>1328</v>
      </c>
      <c r="K765" t="s">
        <v>41</v>
      </c>
      <c r="M765">
        <v>1878561</v>
      </c>
      <c r="N765" t="s">
        <v>221</v>
      </c>
      <c r="O765">
        <v>105</v>
      </c>
      <c r="P765" cm="1">
        <f t="array" ref="P765">_xlfn.XLOOKUP(D765, CPI!$A:A, CPI!$B:B)</f>
        <v>107.6</v>
      </c>
      <c r="Q765" s="9">
        <f>IF(M765="","",PRODUCT(M765,CPI!$B$112/P765))</f>
        <v>5319679.7091078069</v>
      </c>
    </row>
    <row r="766" spans="1:17">
      <c r="A766" t="s">
        <v>2943</v>
      </c>
      <c r="B766" t="s">
        <v>27</v>
      </c>
      <c r="C766" t="s">
        <v>45</v>
      </c>
      <c r="D766">
        <v>1985</v>
      </c>
      <c r="E766" t="s">
        <v>2341</v>
      </c>
      <c r="F766">
        <v>4.8</v>
      </c>
      <c r="G766">
        <v>1400</v>
      </c>
      <c r="H766" t="s">
        <v>1690</v>
      </c>
      <c r="I766" t="s">
        <v>1690</v>
      </c>
      <c r="J766" t="s">
        <v>2911</v>
      </c>
      <c r="K766" t="s">
        <v>41</v>
      </c>
      <c r="M766">
        <v>5622787</v>
      </c>
      <c r="N766" t="s">
        <v>2944</v>
      </c>
      <c r="O766">
        <v>93</v>
      </c>
      <c r="P766" cm="1">
        <f t="array" ref="P766">_xlfn.XLOOKUP(D766, CPI!$A:A, CPI!$B:B)</f>
        <v>107.6</v>
      </c>
      <c r="Q766" s="9">
        <f>IF(M766="","",PRODUCT(M766,CPI!$B$112/P766))</f>
        <v>15922520.435873605</v>
      </c>
    </row>
    <row r="767" spans="1:17">
      <c r="A767" t="s">
        <v>2945</v>
      </c>
      <c r="B767" t="s">
        <v>44</v>
      </c>
      <c r="C767" t="s">
        <v>36</v>
      </c>
      <c r="D767">
        <v>1985</v>
      </c>
      <c r="E767" t="s">
        <v>2632</v>
      </c>
      <c r="F767">
        <v>6.3</v>
      </c>
      <c r="G767">
        <v>12000</v>
      </c>
      <c r="H767" t="s">
        <v>121</v>
      </c>
      <c r="I767" t="s">
        <v>2222</v>
      </c>
      <c r="J767" t="s">
        <v>399</v>
      </c>
      <c r="K767" t="s">
        <v>33</v>
      </c>
      <c r="L767">
        <v>50000000</v>
      </c>
      <c r="M767">
        <v>23717291</v>
      </c>
      <c r="N767" t="s">
        <v>2946</v>
      </c>
      <c r="O767">
        <v>107</v>
      </c>
      <c r="P767" cm="1">
        <f t="array" ref="P767">_xlfn.XLOOKUP(D767, CPI!$A:A, CPI!$B:B)</f>
        <v>107.6</v>
      </c>
      <c r="Q767" s="9">
        <f>IF(M767="","",PRODUCT(M767,CPI!$B$112/P767))</f>
        <v>67162254.346654281</v>
      </c>
    </row>
    <row r="768" spans="1:17">
      <c r="A768" t="s">
        <v>2947</v>
      </c>
      <c r="B768" t="s">
        <v>27</v>
      </c>
      <c r="C768" t="s">
        <v>115</v>
      </c>
      <c r="D768">
        <v>1985</v>
      </c>
      <c r="E768" t="s">
        <v>2871</v>
      </c>
      <c r="F768">
        <v>6.2</v>
      </c>
      <c r="G768">
        <v>2200</v>
      </c>
      <c r="H768" t="s">
        <v>2948</v>
      </c>
      <c r="I768" t="s">
        <v>1227</v>
      </c>
      <c r="J768" t="s">
        <v>2588</v>
      </c>
      <c r="K768" t="s">
        <v>41</v>
      </c>
      <c r="M768">
        <v>8630068</v>
      </c>
      <c r="N768" t="s">
        <v>2949</v>
      </c>
      <c r="O768">
        <v>102</v>
      </c>
      <c r="P768" cm="1">
        <f t="array" ref="P768">_xlfn.XLOOKUP(D768, CPI!$A:A, CPI!$B:B)</f>
        <v>107.6</v>
      </c>
      <c r="Q768" s="9">
        <f>IF(M768="","",PRODUCT(M768,CPI!$B$112/P768))</f>
        <v>24438491.817843866</v>
      </c>
    </row>
    <row r="769" spans="1:17">
      <c r="A769" t="s">
        <v>2950</v>
      </c>
      <c r="B769" t="s">
        <v>2010</v>
      </c>
      <c r="C769" t="s">
        <v>28</v>
      </c>
      <c r="D769">
        <v>1985</v>
      </c>
      <c r="E769" t="s">
        <v>2843</v>
      </c>
      <c r="F769">
        <v>6.6</v>
      </c>
      <c r="G769">
        <v>6900</v>
      </c>
      <c r="H769" t="s">
        <v>1299</v>
      </c>
      <c r="I769" t="s">
        <v>2951</v>
      </c>
      <c r="J769" t="s">
        <v>133</v>
      </c>
      <c r="K769" t="s">
        <v>41</v>
      </c>
      <c r="L769">
        <v>10000000</v>
      </c>
      <c r="M769">
        <v>25627836</v>
      </c>
      <c r="N769" t="s">
        <v>42</v>
      </c>
      <c r="O769">
        <v>98</v>
      </c>
      <c r="P769" cm="1">
        <f t="array" ref="P769">_xlfn.XLOOKUP(D769, CPI!$A:A, CPI!$B:B)</f>
        <v>107.6</v>
      </c>
      <c r="Q769" s="9">
        <f>IF(M769="","",PRODUCT(M769,CPI!$B$112/P769))</f>
        <v>72572505.847583652</v>
      </c>
    </row>
    <row r="770" spans="1:17">
      <c r="A770" t="s">
        <v>2952</v>
      </c>
      <c r="B770" t="s">
        <v>44</v>
      </c>
      <c r="C770" t="s">
        <v>52</v>
      </c>
      <c r="D770">
        <v>1985</v>
      </c>
      <c r="E770" t="s">
        <v>2953</v>
      </c>
      <c r="F770">
        <v>6.5</v>
      </c>
      <c r="G770">
        <v>2100</v>
      </c>
      <c r="H770" t="s">
        <v>2027</v>
      </c>
      <c r="I770" t="s">
        <v>2027</v>
      </c>
      <c r="J770" t="s">
        <v>1501</v>
      </c>
      <c r="K770" t="s">
        <v>41</v>
      </c>
      <c r="M770">
        <v>6090497</v>
      </c>
      <c r="N770" t="s">
        <v>55</v>
      </c>
      <c r="O770">
        <v>88</v>
      </c>
      <c r="P770" cm="1">
        <f t="array" ref="P770">_xlfn.XLOOKUP(D770, CPI!$A:A, CPI!$B:B)</f>
        <v>107.6</v>
      </c>
      <c r="Q770" s="9">
        <f>IF(M770="","",PRODUCT(M770,CPI!$B$112/P770))</f>
        <v>17246974.311338291</v>
      </c>
    </row>
    <row r="771" spans="1:17">
      <c r="A771" t="s">
        <v>2954</v>
      </c>
      <c r="B771" t="s">
        <v>348</v>
      </c>
      <c r="C771" t="s">
        <v>401</v>
      </c>
      <c r="D771">
        <v>1985</v>
      </c>
      <c r="E771" t="s">
        <v>2696</v>
      </c>
      <c r="F771">
        <v>7.4</v>
      </c>
      <c r="G771">
        <v>2700</v>
      </c>
      <c r="H771" t="s">
        <v>2955</v>
      </c>
      <c r="I771" t="s">
        <v>2956</v>
      </c>
      <c r="J771" t="s">
        <v>2957</v>
      </c>
      <c r="K771" t="s">
        <v>41</v>
      </c>
      <c r="M771">
        <v>849915</v>
      </c>
      <c r="N771" t="s">
        <v>2958</v>
      </c>
      <c r="O771">
        <v>86</v>
      </c>
      <c r="P771" cm="1">
        <f t="array" ref="P771">_xlfn.XLOOKUP(D771, CPI!$A:A, CPI!$B:B)</f>
        <v>107.6</v>
      </c>
      <c r="Q771" s="9">
        <f>IF(M771="","",PRODUCT(M771,CPI!$B$112/P771))</f>
        <v>2406776.026951673</v>
      </c>
    </row>
    <row r="772" spans="1:17">
      <c r="A772" t="s">
        <v>2959</v>
      </c>
      <c r="B772" t="s">
        <v>27</v>
      </c>
      <c r="C772" t="s">
        <v>45</v>
      </c>
      <c r="D772">
        <v>1985</v>
      </c>
      <c r="E772" t="s">
        <v>2691</v>
      </c>
      <c r="F772">
        <v>5.7</v>
      </c>
      <c r="G772">
        <v>1900</v>
      </c>
      <c r="H772" t="s">
        <v>211</v>
      </c>
      <c r="I772" t="s">
        <v>2960</v>
      </c>
      <c r="J772" t="s">
        <v>211</v>
      </c>
      <c r="K772" t="s">
        <v>41</v>
      </c>
      <c r="L772">
        <v>22000000</v>
      </c>
      <c r="M772">
        <v>8489518</v>
      </c>
      <c r="N772" t="s">
        <v>72</v>
      </c>
      <c r="O772">
        <v>109</v>
      </c>
      <c r="P772" cm="1">
        <f t="array" ref="P772">_xlfn.XLOOKUP(D772, CPI!$A:A, CPI!$B:B)</f>
        <v>107.6</v>
      </c>
      <c r="Q772" s="9">
        <f>IF(M772="","",PRODUCT(M772,CPI!$B$112/P772))</f>
        <v>24040484.522304833</v>
      </c>
    </row>
    <row r="773" spans="1:17">
      <c r="A773" t="s">
        <v>2961</v>
      </c>
      <c r="B773" t="s">
        <v>2010</v>
      </c>
      <c r="C773" t="s">
        <v>162</v>
      </c>
      <c r="D773">
        <v>1985</v>
      </c>
      <c r="E773" t="s">
        <v>2603</v>
      </c>
      <c r="F773">
        <v>5.3</v>
      </c>
      <c r="G773">
        <v>2900</v>
      </c>
      <c r="H773" t="s">
        <v>1835</v>
      </c>
      <c r="I773" t="s">
        <v>2962</v>
      </c>
      <c r="J773" t="s">
        <v>2963</v>
      </c>
      <c r="K773" t="s">
        <v>33</v>
      </c>
      <c r="L773">
        <v>13000000</v>
      </c>
      <c r="M773">
        <v>3558669</v>
      </c>
      <c r="N773" t="s">
        <v>2224</v>
      </c>
      <c r="O773">
        <v>118</v>
      </c>
      <c r="P773" cm="1">
        <f t="array" ref="P773">_xlfn.XLOOKUP(D773, CPI!$A:A, CPI!$B:B)</f>
        <v>107.6</v>
      </c>
      <c r="Q773" s="9">
        <f>IF(M773="","",PRODUCT(M773,CPI!$B$112/P773))</f>
        <v>10077383.311338291</v>
      </c>
    </row>
    <row r="774" spans="1:17">
      <c r="A774" t="s">
        <v>2964</v>
      </c>
      <c r="B774" t="s">
        <v>2010</v>
      </c>
      <c r="C774" t="s">
        <v>52</v>
      </c>
      <c r="D774">
        <v>1985</v>
      </c>
      <c r="E774" t="s">
        <v>2828</v>
      </c>
      <c r="F774">
        <v>4.5</v>
      </c>
      <c r="G774">
        <v>1800</v>
      </c>
      <c r="H774" t="s">
        <v>2965</v>
      </c>
      <c r="I774" t="s">
        <v>2966</v>
      </c>
      <c r="J774" t="s">
        <v>2967</v>
      </c>
      <c r="K774" t="s">
        <v>33</v>
      </c>
      <c r="M774">
        <v>441137</v>
      </c>
      <c r="N774" t="s">
        <v>2968</v>
      </c>
      <c r="O774">
        <v>90</v>
      </c>
      <c r="P774" cm="1">
        <f t="array" ref="P774">_xlfn.XLOOKUP(D774, CPI!$A:A, CPI!$B:B)</f>
        <v>107.6</v>
      </c>
      <c r="Q774" s="9">
        <f>IF(M774="","",PRODUCT(M774,CPI!$B$112/P774))</f>
        <v>1249204.8689591079</v>
      </c>
    </row>
    <row r="775" spans="1:17">
      <c r="A775" t="s">
        <v>2969</v>
      </c>
      <c r="B775" t="s">
        <v>44</v>
      </c>
      <c r="C775" t="s">
        <v>45</v>
      </c>
      <c r="D775">
        <v>1985</v>
      </c>
      <c r="E775" t="s">
        <v>2615</v>
      </c>
      <c r="F775">
        <v>6.2</v>
      </c>
      <c r="G775">
        <v>6100</v>
      </c>
      <c r="H775" t="s">
        <v>619</v>
      </c>
      <c r="I775" t="s">
        <v>2970</v>
      </c>
      <c r="J775" t="s">
        <v>2971</v>
      </c>
      <c r="K775" t="s">
        <v>2119</v>
      </c>
      <c r="L775">
        <v>2000000</v>
      </c>
      <c r="M775">
        <v>4116395</v>
      </c>
      <c r="N775" t="s">
        <v>2972</v>
      </c>
      <c r="O775">
        <v>87</v>
      </c>
      <c r="P775" cm="1">
        <f t="array" ref="P775">_xlfn.XLOOKUP(D775, CPI!$A:A, CPI!$B:B)</f>
        <v>107.6</v>
      </c>
      <c r="Q775" s="9">
        <f>IF(M775="","",PRODUCT(M775,CPI!$B$112/P775))</f>
        <v>11656743.090148699</v>
      </c>
    </row>
    <row r="776" spans="1:17">
      <c r="A776" t="s">
        <v>2973</v>
      </c>
      <c r="B776" t="s">
        <v>27</v>
      </c>
      <c r="C776" t="s">
        <v>28</v>
      </c>
      <c r="D776">
        <v>1985</v>
      </c>
      <c r="E776" t="s">
        <v>2828</v>
      </c>
      <c r="F776">
        <v>6</v>
      </c>
      <c r="G776">
        <v>2800</v>
      </c>
      <c r="H776" t="s">
        <v>1308</v>
      </c>
      <c r="I776" t="s">
        <v>2974</v>
      </c>
      <c r="J776" t="s">
        <v>758</v>
      </c>
      <c r="K776" t="s">
        <v>33</v>
      </c>
      <c r="L776">
        <v>10000000</v>
      </c>
      <c r="M776">
        <v>6148000</v>
      </c>
      <c r="N776" t="s">
        <v>2975</v>
      </c>
      <c r="O776">
        <v>121</v>
      </c>
      <c r="P776" cm="1">
        <f t="array" ref="P776">_xlfn.XLOOKUP(D776, CPI!$A:A, CPI!$B:B)</f>
        <v>107.6</v>
      </c>
      <c r="Q776" s="9">
        <f>IF(M776="","",PRODUCT(M776,CPI!$B$112/P776))</f>
        <v>17409810.408921935</v>
      </c>
    </row>
    <row r="777" spans="1:17">
      <c r="A777" t="s">
        <v>2976</v>
      </c>
      <c r="B777" t="s">
        <v>2010</v>
      </c>
      <c r="C777" t="s">
        <v>36</v>
      </c>
      <c r="D777">
        <v>1985</v>
      </c>
      <c r="E777" t="s">
        <v>2554</v>
      </c>
      <c r="F777">
        <v>5.3</v>
      </c>
      <c r="G777">
        <v>2100</v>
      </c>
      <c r="H777" t="s">
        <v>256</v>
      </c>
      <c r="I777" t="s">
        <v>2977</v>
      </c>
      <c r="J777" t="s">
        <v>195</v>
      </c>
      <c r="K777" t="s">
        <v>33</v>
      </c>
      <c r="L777">
        <v>22000000</v>
      </c>
      <c r="M777">
        <v>5111099</v>
      </c>
      <c r="N777" t="s">
        <v>612</v>
      </c>
      <c r="O777">
        <v>114</v>
      </c>
      <c r="P777" cm="1">
        <f t="array" ref="P777">_xlfn.XLOOKUP(D777, CPI!$A:A, CPI!$B:B)</f>
        <v>107.6</v>
      </c>
      <c r="Q777" s="9">
        <f>IF(M777="","",PRODUCT(M777,CPI!$B$112/P777))</f>
        <v>14473530.346654275</v>
      </c>
    </row>
    <row r="778" spans="1:17">
      <c r="A778" t="s">
        <v>2978</v>
      </c>
      <c r="B778" t="s">
        <v>44</v>
      </c>
      <c r="C778" t="s">
        <v>28</v>
      </c>
      <c r="D778">
        <v>1985</v>
      </c>
      <c r="E778" t="s">
        <v>2979</v>
      </c>
      <c r="F778">
        <v>7.5</v>
      </c>
      <c r="G778">
        <v>4300</v>
      </c>
      <c r="H778" t="s">
        <v>2980</v>
      </c>
      <c r="I778" t="s">
        <v>1651</v>
      </c>
      <c r="J778" t="s">
        <v>2981</v>
      </c>
      <c r="K778" t="s">
        <v>41</v>
      </c>
      <c r="M778">
        <v>7491903</v>
      </c>
      <c r="N778" t="s">
        <v>2982</v>
      </c>
      <c r="O778">
        <v>108</v>
      </c>
      <c r="P778" cm="1">
        <f t="array" ref="P778">_xlfn.XLOOKUP(D778, CPI!$A:A, CPI!$B:B)</f>
        <v>107.6</v>
      </c>
      <c r="Q778" s="9">
        <f>IF(M778="","",PRODUCT(M778,CPI!$B$112/P778))</f>
        <v>21215453.941449814</v>
      </c>
    </row>
    <row r="779" spans="1:17">
      <c r="A779" t="s">
        <v>2983</v>
      </c>
      <c r="B779" t="s">
        <v>27</v>
      </c>
      <c r="C779" t="s">
        <v>45</v>
      </c>
      <c r="D779">
        <v>1985</v>
      </c>
      <c r="E779" t="s">
        <v>2379</v>
      </c>
      <c r="F779">
        <v>5.3</v>
      </c>
      <c r="G779">
        <v>7900</v>
      </c>
      <c r="H779" t="s">
        <v>2984</v>
      </c>
      <c r="I779" t="s">
        <v>2985</v>
      </c>
      <c r="J779" t="s">
        <v>338</v>
      </c>
      <c r="K779" t="s">
        <v>41</v>
      </c>
      <c r="L779">
        <v>2410000</v>
      </c>
      <c r="M779">
        <v>10755447</v>
      </c>
      <c r="N779" t="s">
        <v>2227</v>
      </c>
      <c r="O779">
        <v>100</v>
      </c>
      <c r="P779" cm="1">
        <f t="array" ref="P779">_xlfn.XLOOKUP(D779, CPI!$A:A, CPI!$B:B)</f>
        <v>107.6</v>
      </c>
      <c r="Q779" s="9">
        <f>IF(M779="","",PRODUCT(M779,CPI!$B$112/P779))</f>
        <v>30457106.885687731</v>
      </c>
    </row>
    <row r="780" spans="1:17">
      <c r="A780" t="s">
        <v>2986</v>
      </c>
      <c r="B780" t="s">
        <v>27</v>
      </c>
      <c r="C780" t="s">
        <v>45</v>
      </c>
      <c r="D780">
        <v>1985</v>
      </c>
      <c r="E780" t="s">
        <v>2615</v>
      </c>
      <c r="F780">
        <v>5.7</v>
      </c>
      <c r="G780">
        <v>4200</v>
      </c>
      <c r="H780" t="s">
        <v>1334</v>
      </c>
      <c r="I780" t="s">
        <v>1334</v>
      </c>
      <c r="J780" t="s">
        <v>2763</v>
      </c>
      <c r="K780" t="s">
        <v>502</v>
      </c>
      <c r="L780">
        <v>5000000</v>
      </c>
      <c r="M780">
        <v>981817</v>
      </c>
      <c r="N780" t="s">
        <v>2987</v>
      </c>
      <c r="O780">
        <v>91</v>
      </c>
      <c r="P780" cm="1">
        <f t="array" ref="P780">_xlfn.XLOOKUP(D780, CPI!$A:A, CPI!$B:B)</f>
        <v>107.6</v>
      </c>
      <c r="Q780" s="9">
        <f>IF(M780="","",PRODUCT(M780,CPI!$B$112/P780))</f>
        <v>2780294.0511152418</v>
      </c>
    </row>
    <row r="781" spans="1:17">
      <c r="A781" t="s">
        <v>2988</v>
      </c>
      <c r="B781" t="s">
        <v>27</v>
      </c>
      <c r="C781" t="s">
        <v>115</v>
      </c>
      <c r="D781">
        <v>1985</v>
      </c>
      <c r="E781" t="s">
        <v>2501</v>
      </c>
      <c r="F781">
        <v>6.1</v>
      </c>
      <c r="G781">
        <v>3800</v>
      </c>
      <c r="H781" t="s">
        <v>2989</v>
      </c>
      <c r="I781" t="s">
        <v>2990</v>
      </c>
      <c r="J781" t="s">
        <v>518</v>
      </c>
      <c r="K781" t="s">
        <v>41</v>
      </c>
      <c r="L781">
        <v>7000000</v>
      </c>
      <c r="M781">
        <v>4349446</v>
      </c>
      <c r="N781" t="s">
        <v>2522</v>
      </c>
      <c r="O781">
        <v>103</v>
      </c>
      <c r="P781" cm="1">
        <f t="array" ref="P781">_xlfn.XLOOKUP(D781, CPI!$A:A, CPI!$B:B)</f>
        <v>107.6</v>
      </c>
      <c r="Q781" s="9">
        <f>IF(M781="","",PRODUCT(M781,CPI!$B$112/P781))</f>
        <v>12316693.273234202</v>
      </c>
    </row>
    <row r="782" spans="1:17">
      <c r="A782" t="s">
        <v>2991</v>
      </c>
      <c r="B782" t="s">
        <v>2010</v>
      </c>
      <c r="C782" t="s">
        <v>52</v>
      </c>
      <c r="D782">
        <v>1985</v>
      </c>
      <c r="E782" t="s">
        <v>2501</v>
      </c>
      <c r="F782">
        <v>6</v>
      </c>
      <c r="G782">
        <v>3700</v>
      </c>
      <c r="H782" t="s">
        <v>527</v>
      </c>
      <c r="I782" t="s">
        <v>2992</v>
      </c>
      <c r="J782" t="s">
        <v>1872</v>
      </c>
      <c r="K782" t="s">
        <v>41</v>
      </c>
      <c r="M782">
        <v>3594997</v>
      </c>
      <c r="N782" t="s">
        <v>2993</v>
      </c>
      <c r="O782">
        <v>102</v>
      </c>
      <c r="P782" cm="1">
        <f t="array" ref="P782">_xlfn.XLOOKUP(D782, CPI!$A:A, CPI!$B:B)</f>
        <v>107.6</v>
      </c>
      <c r="Q782" s="9">
        <f>IF(M782="","",PRODUCT(M782,CPI!$B$112/P782))</f>
        <v>10180256.374535317</v>
      </c>
    </row>
    <row r="783" spans="1:17">
      <c r="A783" t="s">
        <v>2994</v>
      </c>
      <c r="B783" t="s">
        <v>458</v>
      </c>
      <c r="C783" t="s">
        <v>28</v>
      </c>
      <c r="D783">
        <v>1985</v>
      </c>
      <c r="E783" t="s">
        <v>2871</v>
      </c>
      <c r="F783">
        <v>7.8</v>
      </c>
      <c r="G783">
        <v>8800</v>
      </c>
      <c r="H783" t="s">
        <v>2995</v>
      </c>
      <c r="I783" t="s">
        <v>2996</v>
      </c>
      <c r="J783" t="s">
        <v>2997</v>
      </c>
      <c r="K783" t="s">
        <v>2998</v>
      </c>
      <c r="M783">
        <v>69832</v>
      </c>
      <c r="N783" t="s">
        <v>2999</v>
      </c>
      <c r="O783">
        <v>112</v>
      </c>
      <c r="P783" cm="1">
        <f t="array" ref="P783">_xlfn.XLOOKUP(D783, CPI!$A:A, CPI!$B:B)</f>
        <v>107.6</v>
      </c>
      <c r="Q783" s="9">
        <f>IF(M783="","",PRODUCT(M783,CPI!$B$112/P783))</f>
        <v>197749.16728624536</v>
      </c>
    </row>
    <row r="784" spans="1:17">
      <c r="A784" t="s">
        <v>3000</v>
      </c>
      <c r="B784" t="s">
        <v>27</v>
      </c>
      <c r="C784" t="s">
        <v>52</v>
      </c>
      <c r="D784">
        <v>1985</v>
      </c>
      <c r="E784" t="s">
        <v>3001</v>
      </c>
      <c r="F784">
        <v>6.5</v>
      </c>
      <c r="G784">
        <v>2900</v>
      </c>
      <c r="H784" t="s">
        <v>833</v>
      </c>
      <c r="I784" t="s">
        <v>3002</v>
      </c>
      <c r="J784" t="s">
        <v>3003</v>
      </c>
      <c r="K784" t="s">
        <v>41</v>
      </c>
      <c r="L784">
        <v>3000000</v>
      </c>
      <c r="M784">
        <v>11052713</v>
      </c>
      <c r="N784" t="s">
        <v>3004</v>
      </c>
      <c r="O784">
        <v>97</v>
      </c>
      <c r="P784" cm="1">
        <f t="array" ref="P784">_xlfn.XLOOKUP(D784, CPI!$A:A, CPI!$B:B)</f>
        <v>107.6</v>
      </c>
      <c r="Q784" s="9">
        <f>IF(M784="","",PRODUCT(M784,CPI!$B$112/P784))</f>
        <v>31298900.103159852</v>
      </c>
    </row>
    <row r="785" spans="1:17">
      <c r="A785" t="s">
        <v>3005</v>
      </c>
      <c r="B785" t="s">
        <v>348</v>
      </c>
      <c r="C785" t="s">
        <v>401</v>
      </c>
      <c r="D785">
        <v>1985</v>
      </c>
      <c r="E785" t="s">
        <v>2082</v>
      </c>
      <c r="F785">
        <v>7.3</v>
      </c>
      <c r="G785">
        <v>2600</v>
      </c>
      <c r="H785" t="s">
        <v>619</v>
      </c>
      <c r="I785" t="s">
        <v>3006</v>
      </c>
      <c r="J785" t="s">
        <v>3007</v>
      </c>
      <c r="K785" t="s">
        <v>41</v>
      </c>
      <c r="L785">
        <v>2000000</v>
      </c>
      <c r="M785">
        <v>7660857</v>
      </c>
      <c r="N785" t="s">
        <v>3008</v>
      </c>
      <c r="O785">
        <v>100</v>
      </c>
      <c r="P785" cm="1">
        <f t="array" ref="P785">_xlfn.XLOOKUP(D785, CPI!$A:A, CPI!$B:B)</f>
        <v>107.6</v>
      </c>
      <c r="Q785" s="9">
        <f>IF(M785="","",PRODUCT(M785,CPI!$B$112/P785))</f>
        <v>21693895.240706321</v>
      </c>
    </row>
    <row r="786" spans="1:17">
      <c r="A786" t="s">
        <v>3009</v>
      </c>
      <c r="B786" t="s">
        <v>27</v>
      </c>
      <c r="C786" t="s">
        <v>28</v>
      </c>
      <c r="D786">
        <v>1985</v>
      </c>
      <c r="E786" t="s">
        <v>2615</v>
      </c>
      <c r="F786">
        <v>6.1</v>
      </c>
      <c r="G786">
        <v>2300</v>
      </c>
      <c r="H786" t="s">
        <v>667</v>
      </c>
      <c r="I786" t="s">
        <v>667</v>
      </c>
      <c r="J786" t="s">
        <v>2168</v>
      </c>
      <c r="K786" t="s">
        <v>41</v>
      </c>
      <c r="M786">
        <v>1918117</v>
      </c>
      <c r="N786" t="s">
        <v>2582</v>
      </c>
      <c r="O786">
        <v>99</v>
      </c>
      <c r="P786" cm="1">
        <f t="array" ref="P786">_xlfn.XLOOKUP(D786, CPI!$A:A, CPI!$B:B)</f>
        <v>107.6</v>
      </c>
      <c r="Q786" s="9">
        <f>IF(M786="","",PRODUCT(M786,CPI!$B$112/P786))</f>
        <v>5431693.7723048329</v>
      </c>
    </row>
    <row r="787" spans="1:17">
      <c r="A787" t="s">
        <v>3010</v>
      </c>
      <c r="B787" t="s">
        <v>27</v>
      </c>
      <c r="C787" t="s">
        <v>52</v>
      </c>
      <c r="D787">
        <v>1985</v>
      </c>
      <c r="E787" t="s">
        <v>2828</v>
      </c>
      <c r="F787">
        <v>6.2</v>
      </c>
      <c r="G787">
        <v>3000</v>
      </c>
      <c r="H787" t="s">
        <v>671</v>
      </c>
      <c r="I787" t="s">
        <v>3011</v>
      </c>
      <c r="J787" t="s">
        <v>265</v>
      </c>
      <c r="K787" t="s">
        <v>41</v>
      </c>
      <c r="M787">
        <v>5349607</v>
      </c>
      <c r="N787" t="s">
        <v>395</v>
      </c>
      <c r="O787">
        <v>107</v>
      </c>
      <c r="P787" cm="1">
        <f t="array" ref="P787">_xlfn.XLOOKUP(D787, CPI!$A:A, CPI!$B:B)</f>
        <v>107.6</v>
      </c>
      <c r="Q787" s="9">
        <f>IF(M787="","",PRODUCT(M787,CPI!$B$112/P787))</f>
        <v>15148933.577137547</v>
      </c>
    </row>
    <row r="788" spans="1:17">
      <c r="A788" t="s">
        <v>3012</v>
      </c>
      <c r="B788" t="s">
        <v>458</v>
      </c>
      <c r="C788" t="s">
        <v>28</v>
      </c>
      <c r="D788">
        <v>1985</v>
      </c>
      <c r="E788" t="s">
        <v>3013</v>
      </c>
      <c r="F788">
        <v>7.7</v>
      </c>
      <c r="G788">
        <v>2500</v>
      </c>
      <c r="H788" t="s">
        <v>3014</v>
      </c>
      <c r="I788" t="s">
        <v>3015</v>
      </c>
      <c r="J788" t="s">
        <v>3016</v>
      </c>
      <c r="K788" t="s">
        <v>3017</v>
      </c>
      <c r="M788">
        <v>35336</v>
      </c>
      <c r="N788" t="s">
        <v>3018</v>
      </c>
      <c r="O788">
        <v>119</v>
      </c>
      <c r="P788" cm="1">
        <f t="array" ref="P788">_xlfn.XLOOKUP(D788, CPI!$A:A, CPI!$B:B)</f>
        <v>107.6</v>
      </c>
      <c r="Q788" s="9">
        <f>IF(M788="","",PRODUCT(M788,CPI!$B$112/P788))</f>
        <v>100063.93308550186</v>
      </c>
    </row>
    <row r="789" spans="1:17">
      <c r="A789" t="s">
        <v>3019</v>
      </c>
      <c r="B789" t="s">
        <v>27</v>
      </c>
      <c r="C789" t="s">
        <v>28</v>
      </c>
      <c r="D789">
        <v>1985</v>
      </c>
      <c r="E789" t="s">
        <v>2634</v>
      </c>
      <c r="F789">
        <v>7.8</v>
      </c>
      <c r="G789">
        <v>9000</v>
      </c>
      <c r="H789" t="s">
        <v>3020</v>
      </c>
      <c r="I789" t="s">
        <v>3021</v>
      </c>
      <c r="J789" t="s">
        <v>3022</v>
      </c>
      <c r="K789" t="s">
        <v>2872</v>
      </c>
      <c r="M789">
        <v>34751</v>
      </c>
      <c r="N789" t="s">
        <v>3023</v>
      </c>
      <c r="O789">
        <v>136</v>
      </c>
      <c r="P789" cm="1">
        <f t="array" ref="P789">_xlfn.XLOOKUP(D789, CPI!$A:A, CPI!$B:B)</f>
        <v>107.6</v>
      </c>
      <c r="Q789" s="9">
        <f>IF(M789="","",PRODUCT(M789,CPI!$B$112/P789))</f>
        <v>98407.339219330854</v>
      </c>
    </row>
    <row r="790" spans="1:17">
      <c r="A790" t="s">
        <v>3024</v>
      </c>
      <c r="B790" t="s">
        <v>44</v>
      </c>
      <c r="C790" t="s">
        <v>36</v>
      </c>
      <c r="D790">
        <v>1985</v>
      </c>
      <c r="E790" t="s">
        <v>3025</v>
      </c>
      <c r="F790">
        <v>5.5</v>
      </c>
      <c r="G790">
        <v>1200</v>
      </c>
      <c r="H790" t="s">
        <v>544</v>
      </c>
      <c r="I790" t="s">
        <v>420</v>
      </c>
      <c r="J790" t="s">
        <v>123</v>
      </c>
      <c r="K790" t="s">
        <v>41</v>
      </c>
      <c r="M790">
        <v>1304192</v>
      </c>
      <c r="N790" t="s">
        <v>91</v>
      </c>
      <c r="O790">
        <v>96</v>
      </c>
      <c r="P790" cm="1">
        <f t="array" ref="P790">_xlfn.XLOOKUP(D790, CPI!$A:A, CPI!$B:B)</f>
        <v>107.6</v>
      </c>
      <c r="Q790" s="9">
        <f>IF(M790="","",PRODUCT(M790,CPI!$B$112/P790))</f>
        <v>3693190.5427509295</v>
      </c>
    </row>
    <row r="791" spans="1:17">
      <c r="A791" t="s">
        <v>3026</v>
      </c>
      <c r="B791" t="s">
        <v>44</v>
      </c>
      <c r="C791" t="s">
        <v>401</v>
      </c>
      <c r="D791">
        <v>1985</v>
      </c>
      <c r="E791" t="s">
        <v>2856</v>
      </c>
      <c r="F791">
        <v>6.5</v>
      </c>
      <c r="G791">
        <v>2100</v>
      </c>
      <c r="H791" t="s">
        <v>3027</v>
      </c>
      <c r="I791" t="s">
        <v>3028</v>
      </c>
      <c r="J791" t="s">
        <v>3029</v>
      </c>
      <c r="K791" t="s">
        <v>931</v>
      </c>
      <c r="L791">
        <v>15000000</v>
      </c>
      <c r="M791">
        <v>3360800</v>
      </c>
      <c r="N791" t="s">
        <v>3030</v>
      </c>
      <c r="O791">
        <v>100</v>
      </c>
      <c r="P791" cm="1">
        <f t="array" ref="P791">_xlfn.XLOOKUP(D791, CPI!$A:A, CPI!$B:B)</f>
        <v>107.6</v>
      </c>
      <c r="Q791" s="9">
        <f>IF(M791="","",PRODUCT(M791,CPI!$B$112/P791))</f>
        <v>9517060.9665427506</v>
      </c>
    </row>
    <row r="792" spans="1:17">
      <c r="A792" t="s">
        <v>3031</v>
      </c>
      <c r="B792" t="s">
        <v>44</v>
      </c>
      <c r="C792" t="s">
        <v>52</v>
      </c>
      <c r="D792">
        <v>1985</v>
      </c>
      <c r="E792" t="s">
        <v>2843</v>
      </c>
      <c r="F792">
        <v>5.4</v>
      </c>
      <c r="G792">
        <v>993</v>
      </c>
      <c r="H792" t="s">
        <v>1966</v>
      </c>
      <c r="I792" t="s">
        <v>3032</v>
      </c>
      <c r="J792" t="s">
        <v>3033</v>
      </c>
      <c r="K792" t="s">
        <v>41</v>
      </c>
      <c r="M792">
        <v>2564278</v>
      </c>
      <c r="N792" t="s">
        <v>1070</v>
      </c>
      <c r="O792">
        <v>98</v>
      </c>
      <c r="P792" cm="1">
        <f t="array" ref="P792">_xlfn.XLOOKUP(D792, CPI!$A:A, CPI!$B:B)</f>
        <v>107.6</v>
      </c>
      <c r="Q792" s="9">
        <f>IF(M792="","",PRODUCT(M792,CPI!$B$112/P792))</f>
        <v>7261482.4033457246</v>
      </c>
    </row>
    <row r="793" spans="1:17">
      <c r="A793" t="s">
        <v>3034</v>
      </c>
      <c r="B793" t="s">
        <v>27</v>
      </c>
      <c r="C793" t="s">
        <v>45</v>
      </c>
      <c r="D793">
        <v>1985</v>
      </c>
      <c r="E793" t="s">
        <v>3025</v>
      </c>
      <c r="F793">
        <v>4.5</v>
      </c>
      <c r="G793">
        <v>1800</v>
      </c>
      <c r="H793" t="s">
        <v>3035</v>
      </c>
      <c r="I793" t="s">
        <v>3035</v>
      </c>
      <c r="J793" t="s">
        <v>3036</v>
      </c>
      <c r="K793" t="s">
        <v>206</v>
      </c>
      <c r="M793">
        <v>1057064</v>
      </c>
      <c r="N793" t="s">
        <v>2186</v>
      </c>
      <c r="O793">
        <v>88</v>
      </c>
      <c r="P793" cm="1">
        <f t="array" ref="P793">_xlfn.XLOOKUP(D793, CPI!$A:A, CPI!$B:B)</f>
        <v>107.6</v>
      </c>
      <c r="Q793" s="9">
        <f>IF(M793="","",PRODUCT(M793,CPI!$B$112/P793))</f>
        <v>2993377.3308550185</v>
      </c>
    </row>
    <row r="794" spans="1:17">
      <c r="A794" t="s">
        <v>3037</v>
      </c>
      <c r="B794" t="s">
        <v>348</v>
      </c>
      <c r="C794" t="s">
        <v>401</v>
      </c>
      <c r="D794">
        <v>1985</v>
      </c>
      <c r="E794" t="s">
        <v>2554</v>
      </c>
      <c r="F794">
        <v>5.7</v>
      </c>
      <c r="G794">
        <v>5200</v>
      </c>
      <c r="H794" t="s">
        <v>3038</v>
      </c>
      <c r="I794" t="s">
        <v>3039</v>
      </c>
      <c r="J794" t="s">
        <v>3040</v>
      </c>
      <c r="K794" t="s">
        <v>206</v>
      </c>
      <c r="L794">
        <v>2000000</v>
      </c>
      <c r="M794">
        <v>22934622</v>
      </c>
      <c r="N794" t="s">
        <v>1745</v>
      </c>
      <c r="O794">
        <v>77</v>
      </c>
      <c r="P794" cm="1">
        <f t="array" ref="P794">_xlfn.XLOOKUP(D794, CPI!$A:A, CPI!$B:B)</f>
        <v>107.6</v>
      </c>
      <c r="Q794" s="9">
        <f>IF(M794="","",PRODUCT(M794,CPI!$B$112/P794))</f>
        <v>64945904.492565058</v>
      </c>
    </row>
    <row r="795" spans="1:17">
      <c r="A795" t="s">
        <v>3041</v>
      </c>
      <c r="B795" t="s">
        <v>44</v>
      </c>
      <c r="C795" t="s">
        <v>28</v>
      </c>
      <c r="D795">
        <v>1985</v>
      </c>
      <c r="E795" t="s">
        <v>3025</v>
      </c>
      <c r="F795">
        <v>6.4</v>
      </c>
      <c r="G795">
        <v>404</v>
      </c>
      <c r="H795" t="s">
        <v>1226</v>
      </c>
      <c r="I795" t="s">
        <v>1028</v>
      </c>
      <c r="J795" t="s">
        <v>3042</v>
      </c>
      <c r="K795" t="s">
        <v>41</v>
      </c>
      <c r="M795">
        <v>385687</v>
      </c>
      <c r="N795" t="s">
        <v>42</v>
      </c>
      <c r="O795">
        <v>104</v>
      </c>
      <c r="P795" cm="1">
        <f t="array" ref="P795">_xlfn.XLOOKUP(D795, CPI!$A:A, CPI!$B:B)</f>
        <v>107.6</v>
      </c>
      <c r="Q795" s="9">
        <f>IF(M795="","",PRODUCT(M795,CPI!$B$112/P795))</f>
        <v>1092182.4247211895</v>
      </c>
    </row>
    <row r="796" spans="1:17">
      <c r="A796" t="s">
        <v>3043</v>
      </c>
      <c r="B796" t="s">
        <v>27</v>
      </c>
      <c r="C796" t="s">
        <v>45</v>
      </c>
      <c r="D796">
        <v>1985</v>
      </c>
      <c r="E796" t="s">
        <v>3044</v>
      </c>
      <c r="F796">
        <v>5.6</v>
      </c>
      <c r="G796">
        <v>1600</v>
      </c>
      <c r="H796" t="s">
        <v>1177</v>
      </c>
      <c r="I796" t="s">
        <v>1177</v>
      </c>
      <c r="J796" t="s">
        <v>2894</v>
      </c>
      <c r="K796" t="s">
        <v>1205</v>
      </c>
      <c r="M796">
        <v>220038</v>
      </c>
      <c r="N796" t="s">
        <v>3045</v>
      </c>
      <c r="O796">
        <v>98</v>
      </c>
      <c r="P796" cm="1">
        <f t="array" ref="P796">_xlfn.XLOOKUP(D796, CPI!$A:A, CPI!$B:B)</f>
        <v>107.6</v>
      </c>
      <c r="Q796" s="9">
        <f>IF(M796="","",PRODUCT(M796,CPI!$B$112/P796))</f>
        <v>623100.1728624535</v>
      </c>
    </row>
    <row r="797" spans="1:17">
      <c r="A797" t="s">
        <v>3046</v>
      </c>
      <c r="B797" t="s">
        <v>27</v>
      </c>
      <c r="C797" t="s">
        <v>28</v>
      </c>
      <c r="D797">
        <v>1985</v>
      </c>
      <c r="E797" t="s">
        <v>2871</v>
      </c>
      <c r="F797">
        <v>6.5</v>
      </c>
      <c r="G797">
        <v>1000</v>
      </c>
      <c r="H797" t="s">
        <v>3047</v>
      </c>
      <c r="I797" t="s">
        <v>626</v>
      </c>
      <c r="J797" t="s">
        <v>84</v>
      </c>
      <c r="K797" t="s">
        <v>41</v>
      </c>
      <c r="L797">
        <v>8000000</v>
      </c>
      <c r="M797">
        <v>8402424</v>
      </c>
      <c r="N797" t="s">
        <v>3048</v>
      </c>
      <c r="O797">
        <v>111</v>
      </c>
      <c r="P797" cm="1">
        <f t="array" ref="P797">_xlfn.XLOOKUP(D797, CPI!$A:A, CPI!$B:B)</f>
        <v>107.6</v>
      </c>
      <c r="Q797" s="9">
        <f>IF(M797="","",PRODUCT(M797,CPI!$B$112/P797))</f>
        <v>23793853.092936803</v>
      </c>
    </row>
    <row r="798" spans="1:17">
      <c r="A798" t="s">
        <v>3049</v>
      </c>
      <c r="B798" t="s">
        <v>27</v>
      </c>
      <c r="C798" t="s">
        <v>74</v>
      </c>
      <c r="D798">
        <v>1985</v>
      </c>
      <c r="E798" t="s">
        <v>2675</v>
      </c>
      <c r="F798">
        <v>6.7</v>
      </c>
      <c r="G798">
        <v>2500</v>
      </c>
      <c r="H798" t="s">
        <v>274</v>
      </c>
      <c r="I798" t="s">
        <v>3050</v>
      </c>
      <c r="J798" t="s">
        <v>3051</v>
      </c>
      <c r="K798" t="s">
        <v>33</v>
      </c>
      <c r="M798">
        <v>2174622</v>
      </c>
      <c r="N798" t="s">
        <v>1094</v>
      </c>
      <c r="O798">
        <v>96</v>
      </c>
      <c r="P798" cm="1">
        <f t="array" ref="P798">_xlfn.XLOOKUP(D798, CPI!$A:A, CPI!$B:B)</f>
        <v>107.6</v>
      </c>
      <c r="Q798" s="9">
        <f>IF(M798="","",PRODUCT(M798,CPI!$B$112/P798))</f>
        <v>6158060.6263940521</v>
      </c>
    </row>
    <row r="799" spans="1:17">
      <c r="A799" t="s">
        <v>3052</v>
      </c>
      <c r="B799" t="s">
        <v>2010</v>
      </c>
      <c r="C799" t="s">
        <v>36</v>
      </c>
      <c r="D799">
        <v>1985</v>
      </c>
      <c r="E799" t="s">
        <v>2599</v>
      </c>
      <c r="F799">
        <v>6.1</v>
      </c>
      <c r="G799">
        <v>2300</v>
      </c>
      <c r="H799" t="s">
        <v>3053</v>
      </c>
      <c r="I799" t="s">
        <v>3053</v>
      </c>
      <c r="J799" t="s">
        <v>117</v>
      </c>
      <c r="K799" t="s">
        <v>33</v>
      </c>
      <c r="M799">
        <v>1256862</v>
      </c>
      <c r="N799" t="s">
        <v>581</v>
      </c>
      <c r="O799">
        <v>115</v>
      </c>
      <c r="P799" cm="1">
        <f t="array" ref="P799">_xlfn.XLOOKUP(D799, CPI!$A:A, CPI!$B:B)</f>
        <v>107.6</v>
      </c>
      <c r="Q799" s="9">
        <f>IF(M799="","",PRODUCT(M799,CPI!$B$112/P799))</f>
        <v>3559162.1877323422</v>
      </c>
    </row>
    <row r="800" spans="1:17">
      <c r="A800" t="s">
        <v>3054</v>
      </c>
      <c r="B800" t="s">
        <v>348</v>
      </c>
      <c r="C800" t="s">
        <v>248</v>
      </c>
      <c r="D800">
        <v>1985</v>
      </c>
      <c r="E800" t="s">
        <v>2856</v>
      </c>
      <c r="F800">
        <v>6.5</v>
      </c>
      <c r="G800">
        <v>3400</v>
      </c>
      <c r="H800" t="s">
        <v>2989</v>
      </c>
      <c r="I800" t="s">
        <v>1792</v>
      </c>
      <c r="J800" t="s">
        <v>1841</v>
      </c>
      <c r="K800" t="s">
        <v>206</v>
      </c>
      <c r="M800">
        <v>13677222</v>
      </c>
      <c r="N800" t="s">
        <v>1735</v>
      </c>
      <c r="O800">
        <v>89</v>
      </c>
      <c r="P800" cm="1">
        <f t="array" ref="P800">_xlfn.XLOOKUP(D800, CPI!$A:A, CPI!$B:B)</f>
        <v>107.6</v>
      </c>
      <c r="Q800" s="9">
        <f>IF(M800="","",PRODUCT(M800,CPI!$B$112/P800))</f>
        <v>38730943.711895913</v>
      </c>
    </row>
    <row r="801" spans="1:17">
      <c r="A801" t="s">
        <v>3055</v>
      </c>
      <c r="B801" t="s">
        <v>27</v>
      </c>
      <c r="C801" t="s">
        <v>52</v>
      </c>
      <c r="D801">
        <v>1985</v>
      </c>
      <c r="E801" t="s">
        <v>3056</v>
      </c>
      <c r="F801">
        <v>5.8</v>
      </c>
      <c r="G801">
        <v>610</v>
      </c>
      <c r="H801" t="s">
        <v>3057</v>
      </c>
      <c r="I801" t="s">
        <v>3058</v>
      </c>
      <c r="J801" t="s">
        <v>3059</v>
      </c>
      <c r="K801" t="s">
        <v>41</v>
      </c>
      <c r="N801" t="s">
        <v>3060</v>
      </c>
      <c r="O801">
        <v>88</v>
      </c>
      <c r="P801" cm="1">
        <f t="array" ref="P801">_xlfn.XLOOKUP(D801, CPI!$A:A, CPI!$B:B)</f>
        <v>107.6</v>
      </c>
      <c r="Q801" s="9" t="str">
        <f>IF(M801="","",PRODUCT(M801,CPI!$B$112/P801))</f>
        <v/>
      </c>
    </row>
    <row r="802" spans="1:17">
      <c r="A802" t="s">
        <v>3061</v>
      </c>
      <c r="B802" t="s">
        <v>27</v>
      </c>
      <c r="C802" t="s">
        <v>52</v>
      </c>
      <c r="D802">
        <v>1985</v>
      </c>
      <c r="E802" t="s">
        <v>3062</v>
      </c>
      <c r="F802">
        <v>5.4</v>
      </c>
      <c r="G802">
        <v>1200</v>
      </c>
      <c r="H802" t="s">
        <v>106</v>
      </c>
      <c r="I802" t="s">
        <v>3063</v>
      </c>
      <c r="J802" t="s">
        <v>3064</v>
      </c>
      <c r="K802" t="s">
        <v>41</v>
      </c>
      <c r="L802">
        <v>7000000</v>
      </c>
      <c r="M802">
        <v>29815</v>
      </c>
      <c r="N802" t="s">
        <v>129</v>
      </c>
      <c r="O802">
        <v>109</v>
      </c>
      <c r="P802" cm="1">
        <f t="array" ref="P802">_xlfn.XLOOKUP(D802, CPI!$A:A, CPI!$B:B)</f>
        <v>107.6</v>
      </c>
      <c r="Q802" s="9">
        <f>IF(M802="","",PRODUCT(M802,CPI!$B$112/P802))</f>
        <v>84429.651486988849</v>
      </c>
    </row>
    <row r="803" spans="1:17">
      <c r="A803" t="s">
        <v>3065</v>
      </c>
      <c r="B803" t="s">
        <v>27</v>
      </c>
      <c r="C803" t="s">
        <v>28</v>
      </c>
      <c r="D803">
        <v>1985</v>
      </c>
      <c r="E803" t="s">
        <v>3066</v>
      </c>
      <c r="F803">
        <v>6.2</v>
      </c>
      <c r="G803">
        <v>511</v>
      </c>
      <c r="H803" t="s">
        <v>274</v>
      </c>
      <c r="I803" t="s">
        <v>2217</v>
      </c>
      <c r="J803" t="s">
        <v>3067</v>
      </c>
      <c r="K803" t="s">
        <v>33</v>
      </c>
      <c r="M803">
        <v>421201</v>
      </c>
      <c r="N803" t="s">
        <v>1996</v>
      </c>
      <c r="O803">
        <v>90</v>
      </c>
      <c r="P803" cm="1">
        <f t="array" ref="P803">_xlfn.XLOOKUP(D803, CPI!$A:A, CPI!$B:B)</f>
        <v>107.6</v>
      </c>
      <c r="Q803" s="9">
        <f>IF(M803="","",PRODUCT(M803,CPI!$B$112/P803))</f>
        <v>1192750.4154275092</v>
      </c>
    </row>
    <row r="804" spans="1:17">
      <c r="A804" t="s">
        <v>3068</v>
      </c>
      <c r="B804" t="s">
        <v>27</v>
      </c>
      <c r="C804" t="s">
        <v>28</v>
      </c>
      <c r="D804">
        <v>1985</v>
      </c>
      <c r="E804" t="s">
        <v>2856</v>
      </c>
      <c r="F804">
        <v>4.0999999999999996</v>
      </c>
      <c r="G804">
        <v>243</v>
      </c>
      <c r="H804" t="s">
        <v>1337</v>
      </c>
      <c r="I804" t="s">
        <v>1337</v>
      </c>
      <c r="J804" t="s">
        <v>1411</v>
      </c>
      <c r="K804" t="s">
        <v>41</v>
      </c>
      <c r="L804">
        <v>7000000</v>
      </c>
      <c r="M804">
        <v>618847</v>
      </c>
      <c r="N804" t="s">
        <v>129</v>
      </c>
      <c r="O804">
        <v>96</v>
      </c>
      <c r="P804" cm="1">
        <f t="array" ref="P804">_xlfn.XLOOKUP(D804, CPI!$A:A, CPI!$B:B)</f>
        <v>107.6</v>
      </c>
      <c r="Q804" s="9">
        <f>IF(M804="","",PRODUCT(M804,CPI!$B$112/P804))</f>
        <v>1752441.2723048327</v>
      </c>
    </row>
    <row r="805" spans="1:17">
      <c r="A805" t="s">
        <v>3069</v>
      </c>
      <c r="B805" t="s">
        <v>27</v>
      </c>
      <c r="C805" t="s">
        <v>115</v>
      </c>
      <c r="D805">
        <v>1985</v>
      </c>
      <c r="E805" t="s">
        <v>2622</v>
      </c>
      <c r="F805">
        <v>6.1</v>
      </c>
      <c r="G805">
        <v>1100</v>
      </c>
      <c r="H805" t="s">
        <v>3070</v>
      </c>
      <c r="I805" t="s">
        <v>3071</v>
      </c>
      <c r="J805" t="s">
        <v>3072</v>
      </c>
      <c r="K805" t="s">
        <v>33</v>
      </c>
      <c r="M805">
        <v>147070</v>
      </c>
      <c r="N805" t="s">
        <v>374</v>
      </c>
      <c r="O805">
        <v>93</v>
      </c>
      <c r="P805" cm="1">
        <f t="array" ref="P805">_xlfn.XLOOKUP(D805, CPI!$A:A, CPI!$B:B)</f>
        <v>107.6</v>
      </c>
      <c r="Q805" s="9">
        <f>IF(M805="","",PRODUCT(M805,CPI!$B$112/P805))</f>
        <v>416470.52973977698</v>
      </c>
    </row>
    <row r="806" spans="1:17">
      <c r="A806" t="s">
        <v>3073</v>
      </c>
      <c r="B806" t="s">
        <v>2010</v>
      </c>
      <c r="C806" t="s">
        <v>52</v>
      </c>
      <c r="D806">
        <v>1985</v>
      </c>
      <c r="E806" t="s">
        <v>3074</v>
      </c>
      <c r="F806">
        <v>5.4</v>
      </c>
      <c r="G806">
        <v>1400</v>
      </c>
      <c r="H806" t="s">
        <v>1024</v>
      </c>
      <c r="I806" t="s">
        <v>1024</v>
      </c>
      <c r="J806" t="s">
        <v>3075</v>
      </c>
      <c r="K806" t="s">
        <v>41</v>
      </c>
      <c r="M806">
        <v>3393807</v>
      </c>
      <c r="N806" t="s">
        <v>3076</v>
      </c>
      <c r="O806">
        <v>90</v>
      </c>
      <c r="P806" cm="1">
        <f t="array" ref="P806">_xlfn.XLOOKUP(D806, CPI!$A:A, CPI!$B:B)</f>
        <v>107.6</v>
      </c>
      <c r="Q806" s="9">
        <f>IF(M806="","",PRODUCT(M806,CPI!$B$112/P806))</f>
        <v>9610529.673791822</v>
      </c>
    </row>
    <row r="807" spans="1:17">
      <c r="A807" t="s">
        <v>3077</v>
      </c>
      <c r="B807" t="s">
        <v>44</v>
      </c>
      <c r="C807" t="s">
        <v>28</v>
      </c>
      <c r="D807">
        <v>1985</v>
      </c>
      <c r="E807" t="s">
        <v>3078</v>
      </c>
      <c r="F807">
        <v>7</v>
      </c>
      <c r="G807">
        <v>1400</v>
      </c>
      <c r="H807" t="s">
        <v>711</v>
      </c>
      <c r="I807" t="s">
        <v>3079</v>
      </c>
      <c r="J807" t="s">
        <v>3080</v>
      </c>
      <c r="K807" t="s">
        <v>41</v>
      </c>
      <c r="M807">
        <v>305102</v>
      </c>
      <c r="N807" t="s">
        <v>3081</v>
      </c>
      <c r="O807">
        <v>114</v>
      </c>
      <c r="P807" cm="1">
        <f t="array" ref="P807">_xlfn.XLOOKUP(D807, CPI!$A:A, CPI!$B:B)</f>
        <v>107.6</v>
      </c>
      <c r="Q807" s="9">
        <f>IF(M807="","",PRODUCT(M807,CPI!$B$112/P807))</f>
        <v>863983.07992565061</v>
      </c>
    </row>
    <row r="808" spans="1:17">
      <c r="A808" t="s">
        <v>3082</v>
      </c>
      <c r="B808" t="s">
        <v>44</v>
      </c>
      <c r="C808" t="s">
        <v>74</v>
      </c>
      <c r="D808">
        <v>1985</v>
      </c>
      <c r="E808" t="s">
        <v>2622</v>
      </c>
      <c r="F808">
        <v>6.8</v>
      </c>
      <c r="G808">
        <v>1500</v>
      </c>
      <c r="H808" t="s">
        <v>3083</v>
      </c>
      <c r="I808" t="s">
        <v>861</v>
      </c>
      <c r="J808" t="s">
        <v>3084</v>
      </c>
      <c r="K808" t="s">
        <v>33</v>
      </c>
      <c r="M808">
        <v>1215923</v>
      </c>
      <c r="N808" t="s">
        <v>3085</v>
      </c>
      <c r="O808">
        <v>94</v>
      </c>
      <c r="P808" cm="1">
        <f t="array" ref="P808">_xlfn.XLOOKUP(D808, CPI!$A:A, CPI!$B:B)</f>
        <v>107.6</v>
      </c>
      <c r="Q808" s="9">
        <f>IF(M808="","",PRODUCT(M808,CPI!$B$112/P808))</f>
        <v>3443231.7667286247</v>
      </c>
    </row>
    <row r="809" spans="1:17">
      <c r="A809" t="s">
        <v>3086</v>
      </c>
      <c r="B809" t="s">
        <v>44</v>
      </c>
      <c r="C809" t="s">
        <v>1215</v>
      </c>
      <c r="D809">
        <v>1985</v>
      </c>
      <c r="E809" t="s">
        <v>3087</v>
      </c>
      <c r="F809">
        <v>6.5</v>
      </c>
      <c r="G809">
        <v>2100</v>
      </c>
      <c r="H809" t="s">
        <v>1993</v>
      </c>
      <c r="I809" t="s">
        <v>3088</v>
      </c>
      <c r="J809" t="s">
        <v>3089</v>
      </c>
      <c r="K809" t="s">
        <v>33</v>
      </c>
      <c r="M809">
        <v>750000</v>
      </c>
      <c r="N809" t="s">
        <v>3090</v>
      </c>
      <c r="O809">
        <v>96</v>
      </c>
      <c r="P809" cm="1">
        <f t="array" ref="P809">_xlfn.XLOOKUP(D809, CPI!$A:A, CPI!$B:B)</f>
        <v>107.6</v>
      </c>
      <c r="Q809" s="9">
        <f>IF(M809="","",PRODUCT(M809,CPI!$B$112/P809))</f>
        <v>2123838.2899628254</v>
      </c>
    </row>
    <row r="810" spans="1:17">
      <c r="A810" t="s">
        <v>3091</v>
      </c>
      <c r="B810" t="s">
        <v>2010</v>
      </c>
      <c r="C810" t="s">
        <v>52</v>
      </c>
      <c r="D810">
        <v>1985</v>
      </c>
      <c r="E810" t="s">
        <v>2856</v>
      </c>
      <c r="F810">
        <v>4.5999999999999996</v>
      </c>
      <c r="G810">
        <v>1200</v>
      </c>
      <c r="H810" t="s">
        <v>3092</v>
      </c>
      <c r="I810" t="s">
        <v>3093</v>
      </c>
      <c r="J810" t="s">
        <v>1139</v>
      </c>
      <c r="K810" t="s">
        <v>41</v>
      </c>
      <c r="M810">
        <v>2685453</v>
      </c>
      <c r="N810" t="s">
        <v>3094</v>
      </c>
      <c r="O810">
        <v>98</v>
      </c>
      <c r="P810" cm="1">
        <f t="array" ref="P810">_xlfn.XLOOKUP(D810, CPI!$A:A, CPI!$B:B)</f>
        <v>107.6</v>
      </c>
      <c r="Q810" s="9">
        <f>IF(M810="","",PRODUCT(M810,CPI!$B$112/P810))</f>
        <v>7604623.8763940521</v>
      </c>
    </row>
    <row r="811" spans="1:17">
      <c r="A811" t="s">
        <v>3095</v>
      </c>
      <c r="B811" t="s">
        <v>27</v>
      </c>
      <c r="C811" t="s">
        <v>28</v>
      </c>
      <c r="D811">
        <v>1985</v>
      </c>
      <c r="E811" t="s">
        <v>2688</v>
      </c>
      <c r="F811">
        <v>6.8</v>
      </c>
      <c r="G811">
        <v>1400</v>
      </c>
      <c r="H811" t="s">
        <v>2974</v>
      </c>
      <c r="I811" t="s">
        <v>2974</v>
      </c>
      <c r="J811" t="s">
        <v>3096</v>
      </c>
      <c r="K811" t="s">
        <v>33</v>
      </c>
      <c r="M811">
        <v>1299985</v>
      </c>
      <c r="N811" t="s">
        <v>3097</v>
      </c>
      <c r="O811">
        <v>102</v>
      </c>
      <c r="P811" cm="1">
        <f t="array" ref="P811">_xlfn.XLOOKUP(D811, CPI!$A:A, CPI!$B:B)</f>
        <v>107.6</v>
      </c>
      <c r="Q811" s="9">
        <f>IF(M811="","",PRODUCT(M811,CPI!$B$112/P811))</f>
        <v>3681277.2258364311</v>
      </c>
    </row>
    <row r="812" spans="1:17">
      <c r="A812" t="s">
        <v>3098</v>
      </c>
      <c r="B812" t="s">
        <v>27</v>
      </c>
      <c r="C812" t="s">
        <v>52</v>
      </c>
      <c r="D812">
        <v>1985</v>
      </c>
      <c r="E812" t="s">
        <v>2656</v>
      </c>
      <c r="F812">
        <v>5.9</v>
      </c>
      <c r="G812">
        <v>953</v>
      </c>
      <c r="H812" t="s">
        <v>687</v>
      </c>
      <c r="I812" t="s">
        <v>3099</v>
      </c>
      <c r="J812" t="s">
        <v>3100</v>
      </c>
      <c r="K812" t="s">
        <v>41</v>
      </c>
      <c r="M812">
        <v>12531831</v>
      </c>
      <c r="N812" t="s">
        <v>3101</v>
      </c>
      <c r="O812">
        <v>99</v>
      </c>
      <c r="P812" cm="1">
        <f t="array" ref="P812">_xlfn.XLOOKUP(D812, CPI!$A:A, CPI!$B:B)</f>
        <v>107.6</v>
      </c>
      <c r="Q812" s="9">
        <f>IF(M812="","",PRODUCT(M812,CPI!$B$112/P812))</f>
        <v>35487443.361524165</v>
      </c>
    </row>
    <row r="813" spans="1:17">
      <c r="A813" t="s">
        <v>3102</v>
      </c>
      <c r="B813" t="s">
        <v>348</v>
      </c>
      <c r="C813" t="s">
        <v>401</v>
      </c>
      <c r="D813">
        <v>1985</v>
      </c>
      <c r="E813" t="s">
        <v>2752</v>
      </c>
      <c r="F813">
        <v>6.9</v>
      </c>
      <c r="G813">
        <v>1100</v>
      </c>
      <c r="H813" t="s">
        <v>3103</v>
      </c>
      <c r="I813" t="s">
        <v>3104</v>
      </c>
      <c r="J813" t="s">
        <v>3105</v>
      </c>
      <c r="K813" t="s">
        <v>41</v>
      </c>
      <c r="M813">
        <v>4889971</v>
      </c>
      <c r="N813" t="s">
        <v>3106</v>
      </c>
      <c r="O813">
        <v>85</v>
      </c>
      <c r="P813" cm="1">
        <f t="array" ref="P813">_xlfn.XLOOKUP(D813, CPI!$A:A, CPI!$B:B)</f>
        <v>107.6</v>
      </c>
      <c r="Q813" s="9">
        <f>IF(M813="","",PRODUCT(M813,CPI!$B$112/P813))</f>
        <v>13847343.52881041</v>
      </c>
    </row>
    <row r="814" spans="1:17">
      <c r="A814" t="s">
        <v>3107</v>
      </c>
      <c r="B814" t="s">
        <v>27</v>
      </c>
      <c r="C814" t="s">
        <v>45</v>
      </c>
      <c r="D814">
        <v>1985</v>
      </c>
      <c r="E814" t="s">
        <v>3108</v>
      </c>
      <c r="F814">
        <v>6</v>
      </c>
      <c r="G814">
        <v>1100</v>
      </c>
      <c r="H814" t="s">
        <v>645</v>
      </c>
      <c r="I814" t="s">
        <v>3109</v>
      </c>
      <c r="J814" t="s">
        <v>1457</v>
      </c>
      <c r="K814" t="s">
        <v>41</v>
      </c>
      <c r="L814">
        <v>5000000</v>
      </c>
      <c r="N814" t="s">
        <v>3110</v>
      </c>
      <c r="O814">
        <v>98</v>
      </c>
      <c r="P814" cm="1">
        <f t="array" ref="P814">_xlfn.XLOOKUP(D814, CPI!$A:A, CPI!$B:B)</f>
        <v>107.6</v>
      </c>
      <c r="Q814" s="9" t="str">
        <f>IF(M814="","",PRODUCT(M814,CPI!$B$112/P814))</f>
        <v/>
      </c>
    </row>
    <row r="815" spans="1:17">
      <c r="A815" t="s">
        <v>3111</v>
      </c>
      <c r="B815" t="s">
        <v>2010</v>
      </c>
      <c r="C815" t="s">
        <v>52</v>
      </c>
      <c r="D815">
        <v>1985</v>
      </c>
      <c r="E815" t="s">
        <v>2933</v>
      </c>
      <c r="F815">
        <v>6.6</v>
      </c>
      <c r="G815">
        <v>3400</v>
      </c>
      <c r="H815" t="s">
        <v>3112</v>
      </c>
      <c r="I815" t="s">
        <v>3112</v>
      </c>
      <c r="J815" t="s">
        <v>3113</v>
      </c>
      <c r="K815" t="s">
        <v>463</v>
      </c>
      <c r="M815">
        <v>2052466</v>
      </c>
      <c r="N815" t="s">
        <v>3114</v>
      </c>
      <c r="O815">
        <v>106</v>
      </c>
      <c r="P815" cm="1">
        <f t="array" ref="P815">_xlfn.XLOOKUP(D815, CPI!$A:A, CPI!$B:B)</f>
        <v>107.6</v>
      </c>
      <c r="Q815" s="9">
        <f>IF(M815="","",PRODUCT(M815,CPI!$B$112/P815))</f>
        <v>5812141.1728624534</v>
      </c>
    </row>
    <row r="816" spans="1:17">
      <c r="A816" t="s">
        <v>3115</v>
      </c>
      <c r="B816" t="s">
        <v>27</v>
      </c>
      <c r="C816" t="s">
        <v>45</v>
      </c>
      <c r="D816">
        <v>1985</v>
      </c>
      <c r="E816" t="s">
        <v>3116</v>
      </c>
      <c r="F816">
        <v>5.0999999999999996</v>
      </c>
      <c r="G816">
        <v>386</v>
      </c>
      <c r="H816" t="s">
        <v>3117</v>
      </c>
      <c r="I816" t="s">
        <v>3118</v>
      </c>
      <c r="J816" t="s">
        <v>3119</v>
      </c>
      <c r="K816" t="s">
        <v>33</v>
      </c>
      <c r="N816" t="s">
        <v>3120</v>
      </c>
      <c r="O816">
        <v>97</v>
      </c>
      <c r="P816" cm="1">
        <f t="array" ref="P816">_xlfn.XLOOKUP(D816, CPI!$A:A, CPI!$B:B)</f>
        <v>107.6</v>
      </c>
      <c r="Q816" s="9" t="str">
        <f>IF(M816="","",PRODUCT(M816,CPI!$B$112/P816))</f>
        <v/>
      </c>
    </row>
    <row r="817" spans="1:17">
      <c r="A817" t="s">
        <v>3121</v>
      </c>
      <c r="B817" t="s">
        <v>44</v>
      </c>
      <c r="C817" t="s">
        <v>28</v>
      </c>
      <c r="D817">
        <v>1985</v>
      </c>
      <c r="E817" t="s">
        <v>2953</v>
      </c>
      <c r="F817">
        <v>4.0999999999999996</v>
      </c>
      <c r="G817">
        <v>434</v>
      </c>
      <c r="H817" t="s">
        <v>2244</v>
      </c>
      <c r="I817" t="s">
        <v>3122</v>
      </c>
      <c r="J817" t="s">
        <v>3123</v>
      </c>
      <c r="K817" t="s">
        <v>41</v>
      </c>
      <c r="L817">
        <v>2000000</v>
      </c>
      <c r="M817">
        <v>2864844</v>
      </c>
      <c r="N817" t="s">
        <v>3124</v>
      </c>
      <c r="O817">
        <v>92</v>
      </c>
      <c r="P817" cm="1">
        <f t="array" ref="P817">_xlfn.XLOOKUP(D817, CPI!$A:A, CPI!$B:B)</f>
        <v>107.6</v>
      </c>
      <c r="Q817" s="9">
        <f>IF(M817="","",PRODUCT(M817,CPI!$B$112/P817))</f>
        <v>8112620.5092936801</v>
      </c>
    </row>
    <row r="818" spans="1:17">
      <c r="A818" t="s">
        <v>3125</v>
      </c>
      <c r="B818" t="s">
        <v>27</v>
      </c>
      <c r="C818" t="s">
        <v>28</v>
      </c>
      <c r="D818">
        <v>1985</v>
      </c>
      <c r="E818" t="s">
        <v>3126</v>
      </c>
      <c r="F818">
        <v>7.6</v>
      </c>
      <c r="G818">
        <v>804</v>
      </c>
      <c r="H818" t="s">
        <v>3127</v>
      </c>
      <c r="I818" t="s">
        <v>3127</v>
      </c>
      <c r="J818" t="s">
        <v>3128</v>
      </c>
      <c r="K818" t="s">
        <v>2872</v>
      </c>
      <c r="N818" t="s">
        <v>3129</v>
      </c>
      <c r="O818">
        <v>112</v>
      </c>
      <c r="P818" cm="1">
        <f t="array" ref="P818">_xlfn.XLOOKUP(D818, CPI!$A:A, CPI!$B:B)</f>
        <v>107.6</v>
      </c>
      <c r="Q818" s="9" t="str">
        <f>IF(M818="","",PRODUCT(M818,CPI!$B$112/P818))</f>
        <v/>
      </c>
    </row>
    <row r="819" spans="1:17">
      <c r="A819" t="s">
        <v>3130</v>
      </c>
      <c r="B819" t="s">
        <v>27</v>
      </c>
      <c r="C819" t="s">
        <v>45</v>
      </c>
      <c r="D819">
        <v>1985</v>
      </c>
      <c r="E819" t="s">
        <v>2379</v>
      </c>
      <c r="F819">
        <v>5.2</v>
      </c>
      <c r="G819">
        <v>487</v>
      </c>
      <c r="H819" t="s">
        <v>2906</v>
      </c>
      <c r="I819" t="s">
        <v>3131</v>
      </c>
      <c r="J819" t="s">
        <v>181</v>
      </c>
      <c r="K819" t="s">
        <v>41</v>
      </c>
      <c r="M819">
        <v>1381091</v>
      </c>
      <c r="N819" t="s">
        <v>3132</v>
      </c>
      <c r="O819">
        <v>87</v>
      </c>
      <c r="P819" cm="1">
        <f t="array" ref="P819">_xlfn.XLOOKUP(D819, CPI!$A:A, CPI!$B:B)</f>
        <v>107.6</v>
      </c>
      <c r="Q819" s="9">
        <f>IF(M819="","",PRODUCT(M819,CPI!$B$112/P819))</f>
        <v>3910951.930297398</v>
      </c>
    </row>
    <row r="820" spans="1:17">
      <c r="A820" t="s">
        <v>3133</v>
      </c>
      <c r="B820" t="s">
        <v>27</v>
      </c>
      <c r="C820" t="s">
        <v>52</v>
      </c>
      <c r="D820">
        <v>1985</v>
      </c>
      <c r="E820" t="s">
        <v>3134</v>
      </c>
      <c r="F820">
        <v>6.9</v>
      </c>
      <c r="G820">
        <v>1300</v>
      </c>
      <c r="H820" t="s">
        <v>3135</v>
      </c>
      <c r="I820" t="s">
        <v>3135</v>
      </c>
      <c r="J820" t="s">
        <v>3136</v>
      </c>
      <c r="K820" t="s">
        <v>259</v>
      </c>
      <c r="N820" t="s">
        <v>3137</v>
      </c>
      <c r="O820">
        <v>112</v>
      </c>
      <c r="P820" cm="1">
        <f t="array" ref="P820">_xlfn.XLOOKUP(D820, CPI!$A:A, CPI!$B:B)</f>
        <v>107.6</v>
      </c>
      <c r="Q820" s="9" t="str">
        <f>IF(M820="","",PRODUCT(M820,CPI!$B$112/P820))</f>
        <v/>
      </c>
    </row>
    <row r="821" spans="1:17">
      <c r="A821" t="s">
        <v>3138</v>
      </c>
      <c r="B821" t="s">
        <v>44</v>
      </c>
      <c r="C821" t="s">
        <v>45</v>
      </c>
      <c r="D821">
        <v>1985</v>
      </c>
      <c r="E821" t="s">
        <v>2843</v>
      </c>
      <c r="F821">
        <v>5.9</v>
      </c>
      <c r="G821">
        <v>934</v>
      </c>
      <c r="H821" t="s">
        <v>3139</v>
      </c>
      <c r="I821" t="s">
        <v>3140</v>
      </c>
      <c r="J821" t="s">
        <v>3141</v>
      </c>
      <c r="K821" t="s">
        <v>41</v>
      </c>
      <c r="M821">
        <v>561548</v>
      </c>
      <c r="N821" t="s">
        <v>129</v>
      </c>
      <c r="O821">
        <v>95</v>
      </c>
      <c r="P821" cm="1">
        <f t="array" ref="P821">_xlfn.XLOOKUP(D821, CPI!$A:A, CPI!$B:B)</f>
        <v>107.6</v>
      </c>
      <c r="Q821" s="9">
        <f>IF(M821="","",PRODUCT(M821,CPI!$B$112/P821))</f>
        <v>1590182.8587360594</v>
      </c>
    </row>
    <row r="822" spans="1:17">
      <c r="A822" t="s">
        <v>3142</v>
      </c>
      <c r="B822" t="s">
        <v>27</v>
      </c>
      <c r="C822" t="s">
        <v>74</v>
      </c>
      <c r="D822">
        <v>1985</v>
      </c>
      <c r="E822" t="s">
        <v>2622</v>
      </c>
      <c r="F822">
        <v>7.5</v>
      </c>
      <c r="G822">
        <v>2800</v>
      </c>
      <c r="H822" t="s">
        <v>3143</v>
      </c>
      <c r="I822" t="s">
        <v>3143</v>
      </c>
      <c r="J822" t="s">
        <v>3144</v>
      </c>
      <c r="K822" t="s">
        <v>2872</v>
      </c>
      <c r="M822">
        <v>2357</v>
      </c>
      <c r="N822" t="s">
        <v>3145</v>
      </c>
      <c r="O822">
        <v>144</v>
      </c>
      <c r="P822" cm="1">
        <f t="array" ref="P822">_xlfn.XLOOKUP(D822, CPI!$A:A, CPI!$B:B)</f>
        <v>107.6</v>
      </c>
      <c r="Q822" s="9">
        <f>IF(M822="","",PRODUCT(M822,CPI!$B$112/P822))</f>
        <v>6674.5157992565055</v>
      </c>
    </row>
    <row r="823" spans="1:17">
      <c r="A823" t="s">
        <v>3146</v>
      </c>
      <c r="B823" t="s">
        <v>2010</v>
      </c>
      <c r="C823" t="s">
        <v>45</v>
      </c>
      <c r="D823">
        <v>1985</v>
      </c>
      <c r="E823" t="s">
        <v>3147</v>
      </c>
      <c r="F823">
        <v>5</v>
      </c>
      <c r="G823">
        <v>301</v>
      </c>
      <c r="H823" t="s">
        <v>3148</v>
      </c>
      <c r="I823" t="s">
        <v>3149</v>
      </c>
      <c r="J823" t="s">
        <v>3150</v>
      </c>
      <c r="K823" t="s">
        <v>41</v>
      </c>
      <c r="N823" t="s">
        <v>3151</v>
      </c>
      <c r="O823">
        <v>90</v>
      </c>
      <c r="P823" cm="1">
        <f t="array" ref="P823">_xlfn.XLOOKUP(D823, CPI!$A:A, CPI!$B:B)</f>
        <v>107.6</v>
      </c>
      <c r="Q823" s="9" t="str">
        <f>IF(M823="","",PRODUCT(M823,CPI!$B$112/P823))</f>
        <v/>
      </c>
    </row>
    <row r="824" spans="1:17">
      <c r="A824" t="s">
        <v>3152</v>
      </c>
      <c r="B824" t="s">
        <v>2010</v>
      </c>
      <c r="C824" t="s">
        <v>74</v>
      </c>
      <c r="D824">
        <v>1985</v>
      </c>
      <c r="E824" t="s">
        <v>2843</v>
      </c>
      <c r="F824">
        <v>6.7</v>
      </c>
      <c r="G824">
        <v>861</v>
      </c>
      <c r="H824" t="s">
        <v>2138</v>
      </c>
      <c r="I824" t="s">
        <v>3153</v>
      </c>
      <c r="J824" t="s">
        <v>246</v>
      </c>
      <c r="K824" t="s">
        <v>41</v>
      </c>
      <c r="M824">
        <v>2507995</v>
      </c>
      <c r="N824" t="s">
        <v>604</v>
      </c>
      <c r="O824">
        <v>112</v>
      </c>
      <c r="P824" cm="1">
        <f t="array" ref="P824">_xlfn.XLOOKUP(D824, CPI!$A:A, CPI!$B:B)</f>
        <v>107.6</v>
      </c>
      <c r="Q824" s="9">
        <f>IF(M824="","",PRODUCT(M824,CPI!$B$112/P824))</f>
        <v>7102101.0827137548</v>
      </c>
    </row>
    <row r="825" spans="1:17">
      <c r="A825" t="s">
        <v>3154</v>
      </c>
      <c r="B825" t="s">
        <v>44</v>
      </c>
      <c r="C825" t="s">
        <v>52</v>
      </c>
      <c r="D825">
        <v>1985</v>
      </c>
      <c r="E825" t="s">
        <v>3155</v>
      </c>
      <c r="F825">
        <v>4.2</v>
      </c>
      <c r="G825">
        <v>468</v>
      </c>
      <c r="H825" t="s">
        <v>3156</v>
      </c>
      <c r="I825" t="s">
        <v>3157</v>
      </c>
      <c r="J825" t="s">
        <v>425</v>
      </c>
      <c r="K825" t="s">
        <v>41</v>
      </c>
      <c r="M825">
        <v>372438</v>
      </c>
      <c r="N825" t="s">
        <v>3158</v>
      </c>
      <c r="O825">
        <v>80</v>
      </c>
      <c r="P825" cm="1">
        <f t="array" ref="P825">_xlfn.XLOOKUP(D825, CPI!$A:A, CPI!$B:B)</f>
        <v>107.6</v>
      </c>
      <c r="Q825" s="9">
        <f>IF(M825="","",PRODUCT(M825,CPI!$B$112/P825))</f>
        <v>1054664.1133828997</v>
      </c>
    </row>
    <row r="826" spans="1:17">
      <c r="A826" t="s">
        <v>3159</v>
      </c>
      <c r="B826" t="s">
        <v>2010</v>
      </c>
      <c r="C826" t="s">
        <v>52</v>
      </c>
      <c r="D826">
        <v>1985</v>
      </c>
      <c r="E826" t="s">
        <v>2476</v>
      </c>
      <c r="F826">
        <v>4.7</v>
      </c>
      <c r="G826">
        <v>760</v>
      </c>
      <c r="H826" t="s">
        <v>3160</v>
      </c>
      <c r="I826" t="s">
        <v>3161</v>
      </c>
      <c r="J826" t="s">
        <v>478</v>
      </c>
      <c r="K826" t="s">
        <v>463</v>
      </c>
      <c r="M826">
        <v>345280</v>
      </c>
      <c r="N826" t="s">
        <v>3162</v>
      </c>
      <c r="O826">
        <v>87</v>
      </c>
      <c r="P826" cm="1">
        <f t="array" ref="P826">_xlfn.XLOOKUP(D826, CPI!$A:A, CPI!$B:B)</f>
        <v>107.6</v>
      </c>
      <c r="Q826" s="9">
        <f>IF(M826="","",PRODUCT(M826,CPI!$B$112/P826))</f>
        <v>977758.51301115239</v>
      </c>
    </row>
    <row r="827" spans="1:17">
      <c r="A827" t="s">
        <v>3163</v>
      </c>
      <c r="B827" t="s">
        <v>27</v>
      </c>
      <c r="C827" t="s">
        <v>28</v>
      </c>
      <c r="D827">
        <v>1985</v>
      </c>
      <c r="E827" t="s">
        <v>3164</v>
      </c>
      <c r="F827">
        <v>6.1</v>
      </c>
      <c r="G827">
        <v>122</v>
      </c>
      <c r="H827" t="s">
        <v>3165</v>
      </c>
      <c r="I827" t="s">
        <v>3166</v>
      </c>
      <c r="J827" t="s">
        <v>3166</v>
      </c>
      <c r="K827" t="s">
        <v>3167</v>
      </c>
      <c r="N827" t="s">
        <v>3168</v>
      </c>
      <c r="O827">
        <v>88</v>
      </c>
      <c r="P827" cm="1">
        <f t="array" ref="P827">_xlfn.XLOOKUP(D827, CPI!$A:A, CPI!$B:B)</f>
        <v>107.6</v>
      </c>
      <c r="Q827" s="9" t="str">
        <f>IF(M827="","",PRODUCT(M827,CPI!$B$112/P827))</f>
        <v/>
      </c>
    </row>
    <row r="828" spans="1:17">
      <c r="A828" t="s">
        <v>3169</v>
      </c>
      <c r="B828" t="s">
        <v>44</v>
      </c>
      <c r="C828" t="s">
        <v>52</v>
      </c>
      <c r="D828">
        <v>1985</v>
      </c>
      <c r="E828" t="s">
        <v>2476</v>
      </c>
      <c r="F828">
        <v>6.9</v>
      </c>
      <c r="G828">
        <v>726</v>
      </c>
      <c r="H828" t="s">
        <v>735</v>
      </c>
      <c r="I828" t="s">
        <v>3170</v>
      </c>
      <c r="J828" t="s">
        <v>3171</v>
      </c>
      <c r="K828" t="s">
        <v>33</v>
      </c>
      <c r="M828">
        <v>2156772</v>
      </c>
      <c r="N828" t="s">
        <v>3172</v>
      </c>
      <c r="O828">
        <v>97</v>
      </c>
      <c r="P828" cm="1">
        <f t="array" ref="P828">_xlfn.XLOOKUP(D828, CPI!$A:A, CPI!$B:B)</f>
        <v>107.6</v>
      </c>
      <c r="Q828" s="9">
        <f>IF(M828="","",PRODUCT(M828,CPI!$B$112/P828))</f>
        <v>6107513.2750929371</v>
      </c>
    </row>
    <row r="829" spans="1:17">
      <c r="A829" t="s">
        <v>3173</v>
      </c>
      <c r="B829" t="s">
        <v>44</v>
      </c>
      <c r="C829" t="s">
        <v>52</v>
      </c>
      <c r="D829">
        <v>1985</v>
      </c>
      <c r="E829" t="s">
        <v>3174</v>
      </c>
      <c r="F829">
        <v>6.4</v>
      </c>
      <c r="G829">
        <v>701</v>
      </c>
      <c r="H829" t="s">
        <v>3175</v>
      </c>
      <c r="I829" t="s">
        <v>3176</v>
      </c>
      <c r="J829" t="s">
        <v>899</v>
      </c>
      <c r="K829" t="s">
        <v>317</v>
      </c>
      <c r="N829" t="s">
        <v>3177</v>
      </c>
      <c r="O829">
        <v>104</v>
      </c>
      <c r="P829" cm="1">
        <f t="array" ref="P829">_xlfn.XLOOKUP(D829, CPI!$A:A, CPI!$B:B)</f>
        <v>107.6</v>
      </c>
      <c r="Q829" s="9" t="str">
        <f>IF(M829="","",PRODUCT(M829,CPI!$B$112/P829))</f>
        <v/>
      </c>
    </row>
    <row r="830" spans="1:17">
      <c r="A830" t="s">
        <v>3178</v>
      </c>
      <c r="B830" t="s">
        <v>27</v>
      </c>
      <c r="C830" t="s">
        <v>52</v>
      </c>
      <c r="D830">
        <v>1985</v>
      </c>
      <c r="E830" t="s">
        <v>3001</v>
      </c>
      <c r="F830">
        <v>5.3</v>
      </c>
      <c r="G830">
        <v>128</v>
      </c>
      <c r="H830" t="s">
        <v>3179</v>
      </c>
      <c r="I830" t="s">
        <v>3180</v>
      </c>
      <c r="J830" t="s">
        <v>3181</v>
      </c>
      <c r="K830" t="s">
        <v>41</v>
      </c>
      <c r="N830" t="s">
        <v>3182</v>
      </c>
      <c r="O830">
        <v>83</v>
      </c>
      <c r="P830" cm="1">
        <f t="array" ref="P830">_xlfn.XLOOKUP(D830, CPI!$A:A, CPI!$B:B)</f>
        <v>107.6</v>
      </c>
      <c r="Q830" s="9" t="str">
        <f>IF(M830="","",PRODUCT(M830,CPI!$B$112/P830))</f>
        <v/>
      </c>
    </row>
    <row r="831" spans="1:17">
      <c r="A831" t="s">
        <v>3183</v>
      </c>
      <c r="B831" t="s">
        <v>27</v>
      </c>
      <c r="C831" t="s">
        <v>45</v>
      </c>
      <c r="D831">
        <v>1985</v>
      </c>
      <c r="E831" t="s">
        <v>3164</v>
      </c>
      <c r="F831">
        <v>4.8</v>
      </c>
      <c r="G831">
        <v>134</v>
      </c>
      <c r="H831" t="s">
        <v>3184</v>
      </c>
      <c r="I831" t="s">
        <v>3184</v>
      </c>
      <c r="J831" t="s">
        <v>3185</v>
      </c>
      <c r="K831" t="s">
        <v>41</v>
      </c>
      <c r="N831" t="s">
        <v>3186</v>
      </c>
      <c r="O831">
        <v>90</v>
      </c>
      <c r="P831" cm="1">
        <f t="array" ref="P831">_xlfn.XLOOKUP(D831, CPI!$A:A, CPI!$B:B)</f>
        <v>107.6</v>
      </c>
      <c r="Q831" s="9" t="str">
        <f>IF(M831="","",PRODUCT(M831,CPI!$B$112/P831))</f>
        <v/>
      </c>
    </row>
    <row r="832" spans="1:17">
      <c r="A832" t="s">
        <v>3187</v>
      </c>
      <c r="B832" t="s">
        <v>2010</v>
      </c>
      <c r="C832" t="s">
        <v>52</v>
      </c>
      <c r="D832">
        <v>1985</v>
      </c>
      <c r="E832" t="s">
        <v>3188</v>
      </c>
      <c r="F832">
        <v>5.0999999999999996</v>
      </c>
      <c r="G832">
        <v>351</v>
      </c>
      <c r="H832" t="s">
        <v>1384</v>
      </c>
      <c r="I832" t="s">
        <v>3189</v>
      </c>
      <c r="J832" t="s">
        <v>1386</v>
      </c>
      <c r="K832" t="s">
        <v>463</v>
      </c>
      <c r="N832" t="s">
        <v>3190</v>
      </c>
      <c r="O832">
        <v>97</v>
      </c>
      <c r="P832" cm="1">
        <f t="array" ref="P832">_xlfn.XLOOKUP(D832, CPI!$A:A, CPI!$B:B)</f>
        <v>107.6</v>
      </c>
      <c r="Q832" s="9" t="str">
        <f>IF(M832="","",PRODUCT(M832,CPI!$B$112/P832))</f>
        <v/>
      </c>
    </row>
    <row r="833" spans="1:17">
      <c r="A833" t="s">
        <v>3191</v>
      </c>
      <c r="B833" t="s">
        <v>27</v>
      </c>
      <c r="C833" t="s">
        <v>52</v>
      </c>
      <c r="D833">
        <v>1985</v>
      </c>
      <c r="E833" t="s">
        <v>2828</v>
      </c>
      <c r="F833">
        <v>6.6</v>
      </c>
      <c r="G833">
        <v>545</v>
      </c>
      <c r="H833" t="s">
        <v>1016</v>
      </c>
      <c r="I833" t="s">
        <v>3192</v>
      </c>
      <c r="J833" t="s">
        <v>1550</v>
      </c>
      <c r="K833" t="s">
        <v>206</v>
      </c>
      <c r="M833">
        <v>542420</v>
      </c>
      <c r="N833" t="s">
        <v>3193</v>
      </c>
      <c r="O833">
        <v>119</v>
      </c>
      <c r="P833" cm="1">
        <f t="array" ref="P833">_xlfn.XLOOKUP(D833, CPI!$A:A, CPI!$B:B)</f>
        <v>107.6</v>
      </c>
      <c r="Q833" s="9">
        <f>IF(M833="","",PRODUCT(M833,CPI!$B$112/P833))</f>
        <v>1536016.4869888476</v>
      </c>
    </row>
    <row r="834" spans="1:17">
      <c r="A834" t="s">
        <v>3194</v>
      </c>
      <c r="B834" t="s">
        <v>2010</v>
      </c>
      <c r="C834" t="s">
        <v>28</v>
      </c>
      <c r="D834">
        <v>1985</v>
      </c>
      <c r="E834" t="s">
        <v>2328</v>
      </c>
      <c r="F834">
        <v>6.8</v>
      </c>
      <c r="G834">
        <v>214</v>
      </c>
      <c r="H834" t="s">
        <v>3195</v>
      </c>
      <c r="I834" t="s">
        <v>3196</v>
      </c>
      <c r="J834" t="s">
        <v>3197</v>
      </c>
      <c r="K834" t="s">
        <v>41</v>
      </c>
      <c r="N834" t="s">
        <v>3198</v>
      </c>
      <c r="O834">
        <v>95</v>
      </c>
      <c r="P834" cm="1">
        <f t="array" ref="P834">_xlfn.XLOOKUP(D834, CPI!$A:A, CPI!$B:B)</f>
        <v>107.6</v>
      </c>
      <c r="Q834" s="9" t="str">
        <f>IF(M834="","",PRODUCT(M834,CPI!$B$112/P834))</f>
        <v/>
      </c>
    </row>
    <row r="835" spans="1:17">
      <c r="A835" t="s">
        <v>3199</v>
      </c>
      <c r="B835" t="s">
        <v>2010</v>
      </c>
      <c r="C835" t="s">
        <v>52</v>
      </c>
      <c r="D835">
        <v>1985</v>
      </c>
      <c r="E835" t="s">
        <v>3200</v>
      </c>
      <c r="F835">
        <v>6.3</v>
      </c>
      <c r="G835">
        <v>155</v>
      </c>
      <c r="H835" t="s">
        <v>3201</v>
      </c>
      <c r="I835" t="s">
        <v>3201</v>
      </c>
      <c r="J835" t="s">
        <v>3202</v>
      </c>
      <c r="K835" t="s">
        <v>33</v>
      </c>
      <c r="M835">
        <v>202428</v>
      </c>
      <c r="N835" t="s">
        <v>3203</v>
      </c>
      <c r="O835">
        <v>84</v>
      </c>
      <c r="P835" cm="1">
        <f t="array" ref="P835">_xlfn.XLOOKUP(D835, CPI!$A:A, CPI!$B:B)</f>
        <v>107.6</v>
      </c>
      <c r="Q835" s="9">
        <f>IF(M835="","",PRODUCT(M835,CPI!$B$112/P835))</f>
        <v>573232.44981412636</v>
      </c>
    </row>
    <row r="836" spans="1:17">
      <c r="A836" t="s">
        <v>3204</v>
      </c>
      <c r="B836" t="s">
        <v>348</v>
      </c>
      <c r="C836" t="s">
        <v>401</v>
      </c>
      <c r="D836">
        <v>1985</v>
      </c>
      <c r="E836" t="s">
        <v>2665</v>
      </c>
      <c r="F836">
        <v>6.9</v>
      </c>
      <c r="G836">
        <v>207</v>
      </c>
      <c r="H836" t="s">
        <v>3103</v>
      </c>
      <c r="I836" t="s">
        <v>3205</v>
      </c>
      <c r="J836" t="s">
        <v>3206</v>
      </c>
      <c r="K836" t="s">
        <v>41</v>
      </c>
      <c r="M836">
        <v>6565359</v>
      </c>
      <c r="N836" t="s">
        <v>3207</v>
      </c>
      <c r="O836">
        <v>72</v>
      </c>
      <c r="P836" cm="1">
        <f t="array" ref="P836">_xlfn.XLOOKUP(D836, CPI!$A:A, CPI!$B:B)</f>
        <v>107.6</v>
      </c>
      <c r="Q836" s="9">
        <f>IF(M836="","",PRODUCT(M836,CPI!$B$112/P836))</f>
        <v>18591681.108736061</v>
      </c>
    </row>
    <row r="837" spans="1:17">
      <c r="A837" t="s">
        <v>3208</v>
      </c>
      <c r="B837" t="s">
        <v>44</v>
      </c>
      <c r="C837" t="s">
        <v>36</v>
      </c>
      <c r="D837">
        <v>1985</v>
      </c>
      <c r="E837" t="s">
        <v>2622</v>
      </c>
      <c r="F837">
        <v>6.6</v>
      </c>
      <c r="G837">
        <v>192</v>
      </c>
      <c r="H837" t="s">
        <v>3209</v>
      </c>
      <c r="I837" t="s">
        <v>3210</v>
      </c>
      <c r="J837" t="s">
        <v>3211</v>
      </c>
      <c r="K837" t="s">
        <v>1888</v>
      </c>
      <c r="N837" t="s">
        <v>3212</v>
      </c>
      <c r="O837">
        <v>101</v>
      </c>
      <c r="P837" cm="1">
        <f t="array" ref="P837">_xlfn.XLOOKUP(D837, CPI!$A:A, CPI!$B:B)</f>
        <v>107.6</v>
      </c>
      <c r="Q837" s="9" t="str">
        <f>IF(M837="","",PRODUCT(M837,CPI!$B$112/P837))</f>
        <v/>
      </c>
    </row>
    <row r="838" spans="1:17">
      <c r="A838" t="s">
        <v>3213</v>
      </c>
      <c r="B838" t="s">
        <v>458</v>
      </c>
      <c r="C838" t="s">
        <v>28</v>
      </c>
      <c r="D838">
        <v>1985</v>
      </c>
      <c r="E838" t="s">
        <v>3214</v>
      </c>
      <c r="F838">
        <v>6.5</v>
      </c>
      <c r="G838">
        <v>339</v>
      </c>
      <c r="H838" t="s">
        <v>987</v>
      </c>
      <c r="I838" t="s">
        <v>3215</v>
      </c>
      <c r="J838" t="s">
        <v>3216</v>
      </c>
      <c r="K838" t="s">
        <v>463</v>
      </c>
      <c r="N838" t="s">
        <v>3217</v>
      </c>
      <c r="O838">
        <v>130</v>
      </c>
      <c r="P838" cm="1">
        <f t="array" ref="P838">_xlfn.XLOOKUP(D838, CPI!$A:A, CPI!$B:B)</f>
        <v>107.6</v>
      </c>
      <c r="Q838" s="9" t="str">
        <f>IF(M838="","",PRODUCT(M838,CPI!$B$112/P838))</f>
        <v/>
      </c>
    </row>
    <row r="839" spans="1:17">
      <c r="A839" t="s">
        <v>3218</v>
      </c>
      <c r="B839" t="s">
        <v>44</v>
      </c>
      <c r="C839" t="s">
        <v>52</v>
      </c>
      <c r="D839">
        <v>1985</v>
      </c>
      <c r="E839" t="s">
        <v>3134</v>
      </c>
      <c r="F839">
        <v>6.6</v>
      </c>
      <c r="G839">
        <v>91</v>
      </c>
      <c r="H839" t="s">
        <v>3219</v>
      </c>
      <c r="I839" t="s">
        <v>3219</v>
      </c>
      <c r="J839" t="s">
        <v>3220</v>
      </c>
      <c r="K839" t="s">
        <v>33</v>
      </c>
      <c r="N839" t="s">
        <v>628</v>
      </c>
      <c r="O839">
        <v>90</v>
      </c>
      <c r="P839" cm="1">
        <f t="array" ref="P839">_xlfn.XLOOKUP(D839, CPI!$A:A, CPI!$B:B)</f>
        <v>107.6</v>
      </c>
      <c r="Q839" s="9" t="str">
        <f>IF(M839="","",PRODUCT(M839,CPI!$B$112/P839))</f>
        <v/>
      </c>
    </row>
    <row r="840" spans="1:17">
      <c r="A840" t="s">
        <v>3221</v>
      </c>
      <c r="B840" t="s">
        <v>27</v>
      </c>
      <c r="C840" t="s">
        <v>1215</v>
      </c>
      <c r="D840">
        <v>1985</v>
      </c>
      <c r="E840" t="s">
        <v>3222</v>
      </c>
      <c r="F840">
        <v>4.5999999999999996</v>
      </c>
      <c r="G840">
        <v>100</v>
      </c>
      <c r="H840" t="s">
        <v>3223</v>
      </c>
      <c r="I840" t="s">
        <v>3224</v>
      </c>
      <c r="J840" t="s">
        <v>3225</v>
      </c>
      <c r="K840" t="s">
        <v>463</v>
      </c>
      <c r="N840" t="s">
        <v>3226</v>
      </c>
      <c r="O840">
        <v>98</v>
      </c>
      <c r="P840" cm="1">
        <f t="array" ref="P840">_xlfn.XLOOKUP(D840, CPI!$A:A, CPI!$B:B)</f>
        <v>107.6</v>
      </c>
      <c r="Q840" s="9" t="str">
        <f>IF(M840="","",PRODUCT(M840,CPI!$B$112/P840))</f>
        <v/>
      </c>
    </row>
    <row r="841" spans="1:17">
      <c r="A841" t="s">
        <v>3227</v>
      </c>
      <c r="C841" t="s">
        <v>28</v>
      </c>
      <c r="D841">
        <v>1985</v>
      </c>
      <c r="E841" t="s">
        <v>3228</v>
      </c>
      <c r="F841">
        <v>6.9</v>
      </c>
      <c r="G841">
        <v>397</v>
      </c>
      <c r="H841" t="s">
        <v>3229</v>
      </c>
      <c r="I841" t="s">
        <v>3229</v>
      </c>
      <c r="J841" t="s">
        <v>3230</v>
      </c>
      <c r="K841" t="s">
        <v>463</v>
      </c>
      <c r="N841" t="s">
        <v>3231</v>
      </c>
      <c r="O841">
        <v>110</v>
      </c>
      <c r="P841" cm="1">
        <f t="array" ref="P841">_xlfn.XLOOKUP(D841, CPI!$A:A, CPI!$B:B)</f>
        <v>107.6</v>
      </c>
      <c r="Q841" s="9" t="str">
        <f>IF(M841="","",PRODUCT(M841,CPI!$B$112/P841))</f>
        <v/>
      </c>
    </row>
    <row r="842" spans="1:17">
      <c r="A842" t="s">
        <v>3232</v>
      </c>
      <c r="B842" t="s">
        <v>2010</v>
      </c>
      <c r="C842" t="s">
        <v>52</v>
      </c>
      <c r="D842">
        <v>1985</v>
      </c>
      <c r="E842" t="s">
        <v>2933</v>
      </c>
      <c r="F842">
        <v>6.4</v>
      </c>
      <c r="G842">
        <v>166</v>
      </c>
      <c r="H842" t="s">
        <v>2550</v>
      </c>
      <c r="I842" t="s">
        <v>3233</v>
      </c>
      <c r="J842" t="s">
        <v>3234</v>
      </c>
      <c r="K842" t="s">
        <v>33</v>
      </c>
      <c r="N842" t="s">
        <v>628</v>
      </c>
      <c r="O842">
        <v>91</v>
      </c>
      <c r="P842" cm="1">
        <f t="array" ref="P842">_xlfn.XLOOKUP(D842, CPI!$A:A, CPI!$B:B)</f>
        <v>107.6</v>
      </c>
      <c r="Q842" s="9" t="str">
        <f>IF(M842="","",PRODUCT(M842,CPI!$B$112/P842))</f>
        <v/>
      </c>
    </row>
    <row r="843" spans="1:17">
      <c r="A843" t="s">
        <v>3235</v>
      </c>
      <c r="B843" t="s">
        <v>44</v>
      </c>
      <c r="C843" t="s">
        <v>28</v>
      </c>
      <c r="D843">
        <v>1985</v>
      </c>
      <c r="E843" t="s">
        <v>2875</v>
      </c>
      <c r="F843">
        <v>5.4</v>
      </c>
      <c r="G843">
        <v>51</v>
      </c>
      <c r="H843" t="s">
        <v>3236</v>
      </c>
      <c r="I843" t="s">
        <v>3236</v>
      </c>
      <c r="J843" t="s">
        <v>1876</v>
      </c>
      <c r="K843" t="s">
        <v>41</v>
      </c>
      <c r="N843" t="s">
        <v>3237</v>
      </c>
      <c r="O843">
        <v>91</v>
      </c>
      <c r="P843" cm="1">
        <f t="array" ref="P843">_xlfn.XLOOKUP(D843, CPI!$A:A, CPI!$B:B)</f>
        <v>107.6</v>
      </c>
      <c r="Q843" s="9" t="str">
        <f>IF(M843="","",PRODUCT(M843,CPI!$B$112/P843))</f>
        <v/>
      </c>
    </row>
    <row r="844" spans="1:17">
      <c r="A844" t="s">
        <v>3238</v>
      </c>
      <c r="C844" t="s">
        <v>28</v>
      </c>
      <c r="D844">
        <v>1985</v>
      </c>
      <c r="E844" t="s">
        <v>3239</v>
      </c>
      <c r="F844">
        <v>5.6</v>
      </c>
      <c r="G844">
        <v>139</v>
      </c>
      <c r="H844" t="s">
        <v>3240</v>
      </c>
      <c r="I844" t="s">
        <v>3240</v>
      </c>
      <c r="J844" t="s">
        <v>3241</v>
      </c>
      <c r="K844" t="s">
        <v>463</v>
      </c>
      <c r="N844" t="s">
        <v>3242</v>
      </c>
      <c r="O844">
        <v>88</v>
      </c>
      <c r="P844" cm="1">
        <f t="array" ref="P844">_xlfn.XLOOKUP(D844, CPI!$A:A, CPI!$B:B)</f>
        <v>107.6</v>
      </c>
      <c r="Q844" s="9" t="str">
        <f>IF(M844="","",PRODUCT(M844,CPI!$B$112/P844))</f>
        <v/>
      </c>
    </row>
    <row r="845" spans="1:17">
      <c r="A845" t="s">
        <v>3243</v>
      </c>
      <c r="B845" t="s">
        <v>44</v>
      </c>
      <c r="C845" t="s">
        <v>45</v>
      </c>
      <c r="D845">
        <v>1986</v>
      </c>
      <c r="E845" t="s">
        <v>3244</v>
      </c>
      <c r="F845">
        <v>6.9</v>
      </c>
      <c r="G845">
        <v>306000</v>
      </c>
      <c r="H845" t="s">
        <v>1570</v>
      </c>
      <c r="I845" t="s">
        <v>3245</v>
      </c>
      <c r="J845" t="s">
        <v>1489</v>
      </c>
      <c r="K845" t="s">
        <v>41</v>
      </c>
      <c r="L845">
        <v>15000000</v>
      </c>
      <c r="M845">
        <v>357288178</v>
      </c>
      <c r="N845" t="s">
        <v>55</v>
      </c>
      <c r="O845">
        <v>110</v>
      </c>
      <c r="P845" cm="1">
        <f t="array" ref="P845">_xlfn.XLOOKUP(D845, CPI!$A:A, CPI!$B:B)</f>
        <v>109.6</v>
      </c>
      <c r="Q845" s="9">
        <f>IF(M845="","",PRODUCT(M845,CPI!$B$112/P845))</f>
        <v>993300253.98357677</v>
      </c>
    </row>
    <row r="846" spans="1:17">
      <c r="A846" t="s">
        <v>3246</v>
      </c>
      <c r="B846" t="s">
        <v>27</v>
      </c>
      <c r="C846" t="s">
        <v>45</v>
      </c>
      <c r="D846">
        <v>1986</v>
      </c>
      <c r="E846" t="s">
        <v>3239</v>
      </c>
      <c r="F846">
        <v>8.3000000000000007</v>
      </c>
      <c r="G846">
        <v>668000</v>
      </c>
      <c r="H846" t="s">
        <v>2008</v>
      </c>
      <c r="I846" t="s">
        <v>2008</v>
      </c>
      <c r="J846" t="s">
        <v>3247</v>
      </c>
      <c r="K846" t="s">
        <v>33</v>
      </c>
      <c r="L846">
        <v>18500000</v>
      </c>
      <c r="M846">
        <v>131060248</v>
      </c>
      <c r="N846" t="s">
        <v>191</v>
      </c>
      <c r="O846">
        <v>137</v>
      </c>
      <c r="P846" cm="1">
        <f t="array" ref="P846">_xlfn.XLOOKUP(D846, CPI!$A:A, CPI!$B:B)</f>
        <v>109.6</v>
      </c>
      <c r="Q846" s="9">
        <f>IF(M846="","",PRODUCT(M846,CPI!$B$112/P846))</f>
        <v>364361839.10218984</v>
      </c>
    </row>
    <row r="847" spans="1:17">
      <c r="A847" t="s">
        <v>3248</v>
      </c>
      <c r="B847" t="s">
        <v>27</v>
      </c>
      <c r="C847" t="s">
        <v>36</v>
      </c>
      <c r="D847">
        <v>1986</v>
      </c>
      <c r="E847" t="s">
        <v>3249</v>
      </c>
      <c r="F847">
        <v>8.1</v>
      </c>
      <c r="G847">
        <v>374000</v>
      </c>
      <c r="H847" t="s">
        <v>2079</v>
      </c>
      <c r="I847" t="s">
        <v>31</v>
      </c>
      <c r="J847" t="s">
        <v>3250</v>
      </c>
      <c r="K847" t="s">
        <v>41</v>
      </c>
      <c r="L847">
        <v>8000000</v>
      </c>
      <c r="M847">
        <v>52287414</v>
      </c>
      <c r="N847" t="s">
        <v>42</v>
      </c>
      <c r="O847">
        <v>89</v>
      </c>
      <c r="P847" cm="1">
        <f t="array" ref="P847">_xlfn.XLOOKUP(D847, CPI!$A:A, CPI!$B:B)</f>
        <v>109.6</v>
      </c>
      <c r="Q847" s="9">
        <f>IF(M847="","",PRODUCT(M847,CPI!$B$112/P847))</f>
        <v>145364735.81934309</v>
      </c>
    </row>
    <row r="848" spans="1:17">
      <c r="A848" t="s">
        <v>3251</v>
      </c>
      <c r="B848" t="s">
        <v>2010</v>
      </c>
      <c r="C848" t="s">
        <v>52</v>
      </c>
      <c r="D848">
        <v>1986</v>
      </c>
      <c r="E848" t="s">
        <v>3252</v>
      </c>
      <c r="F848">
        <v>7.8</v>
      </c>
      <c r="G848">
        <v>330000</v>
      </c>
      <c r="H848" t="s">
        <v>1320</v>
      </c>
      <c r="I848" t="s">
        <v>1320</v>
      </c>
      <c r="J848" t="s">
        <v>1522</v>
      </c>
      <c r="K848" t="s">
        <v>41</v>
      </c>
      <c r="L848">
        <v>6000000</v>
      </c>
      <c r="M848">
        <v>70720215</v>
      </c>
      <c r="N848" t="s">
        <v>55</v>
      </c>
      <c r="O848">
        <v>103</v>
      </c>
      <c r="P848" cm="1">
        <f t="array" ref="P848">_xlfn.XLOOKUP(D848, CPI!$A:A, CPI!$B:B)</f>
        <v>109.6</v>
      </c>
      <c r="Q848" s="9">
        <f>IF(M848="","",PRODUCT(M848,CPI!$B$112/P848))</f>
        <v>196609940.7892336</v>
      </c>
    </row>
    <row r="849" spans="1:17">
      <c r="A849" t="s">
        <v>3253</v>
      </c>
      <c r="B849" t="s">
        <v>2010</v>
      </c>
      <c r="C849" t="s">
        <v>45</v>
      </c>
      <c r="D849">
        <v>1986</v>
      </c>
      <c r="E849" t="s">
        <v>3254</v>
      </c>
      <c r="F849">
        <v>6.6</v>
      </c>
      <c r="G849">
        <v>96000</v>
      </c>
      <c r="H849" t="s">
        <v>3255</v>
      </c>
      <c r="I849" t="s">
        <v>3256</v>
      </c>
      <c r="J849" t="s">
        <v>3256</v>
      </c>
      <c r="K849" t="s">
        <v>259</v>
      </c>
      <c r="L849">
        <v>8800000</v>
      </c>
      <c r="M849">
        <v>328203506</v>
      </c>
      <c r="N849" t="s">
        <v>3257</v>
      </c>
      <c r="O849">
        <v>97</v>
      </c>
      <c r="P849" cm="1">
        <f t="array" ref="P849">_xlfn.XLOOKUP(D849, CPI!$A:A, CPI!$B:B)</f>
        <v>109.6</v>
      </c>
      <c r="Q849" s="9">
        <f>IF(M849="","",PRODUCT(M849,CPI!$B$112/P849))</f>
        <v>912441681.37043798</v>
      </c>
    </row>
    <row r="850" spans="1:17">
      <c r="A850" t="s">
        <v>3258</v>
      </c>
      <c r="B850" t="s">
        <v>44</v>
      </c>
      <c r="C850" t="s">
        <v>36</v>
      </c>
      <c r="D850">
        <v>1986</v>
      </c>
      <c r="E850" t="s">
        <v>3259</v>
      </c>
      <c r="F850">
        <v>7.4</v>
      </c>
      <c r="G850">
        <v>127000</v>
      </c>
      <c r="H850" t="s">
        <v>761</v>
      </c>
      <c r="I850" t="s">
        <v>3260</v>
      </c>
      <c r="J850" t="s">
        <v>1671</v>
      </c>
      <c r="K850" t="s">
        <v>33</v>
      </c>
      <c r="L850">
        <v>25000000</v>
      </c>
      <c r="M850">
        <v>13915874</v>
      </c>
      <c r="N850" t="s">
        <v>763</v>
      </c>
      <c r="O850">
        <v>101</v>
      </c>
      <c r="P850" cm="1">
        <f t="array" ref="P850">_xlfn.XLOOKUP(D850, CPI!$A:A, CPI!$B:B)</f>
        <v>109.6</v>
      </c>
      <c r="Q850" s="9">
        <f>IF(M850="","",PRODUCT(M850,CPI!$B$112/P850))</f>
        <v>38687653.355839416</v>
      </c>
    </row>
    <row r="851" spans="1:17">
      <c r="A851" t="s">
        <v>3261</v>
      </c>
      <c r="B851" t="s">
        <v>27</v>
      </c>
      <c r="C851" t="s">
        <v>45</v>
      </c>
      <c r="D851">
        <v>1986</v>
      </c>
      <c r="E851" t="s">
        <v>2875</v>
      </c>
      <c r="F851">
        <v>7.1</v>
      </c>
      <c r="G851">
        <v>127000</v>
      </c>
      <c r="H851" t="s">
        <v>2344</v>
      </c>
      <c r="I851" t="s">
        <v>3262</v>
      </c>
      <c r="J851" t="s">
        <v>2230</v>
      </c>
      <c r="K851" t="s">
        <v>33</v>
      </c>
      <c r="L851">
        <v>16000000</v>
      </c>
      <c r="M851">
        <v>5900712</v>
      </c>
      <c r="N851" t="s">
        <v>1842</v>
      </c>
      <c r="O851">
        <v>116</v>
      </c>
      <c r="P851" cm="1">
        <f t="array" ref="P851">_xlfn.XLOOKUP(D851, CPI!$A:A, CPI!$B:B)</f>
        <v>109.6</v>
      </c>
      <c r="Q851" s="9">
        <f>IF(M851="","",PRODUCT(M851,CPI!$B$112/P851))</f>
        <v>16404625.423357666</v>
      </c>
    </row>
    <row r="852" spans="1:17">
      <c r="A852" t="s">
        <v>3263</v>
      </c>
      <c r="B852" t="s">
        <v>2010</v>
      </c>
      <c r="C852" t="s">
        <v>45</v>
      </c>
      <c r="D852">
        <v>1986</v>
      </c>
      <c r="E852" t="s">
        <v>3264</v>
      </c>
      <c r="F852">
        <v>7.3</v>
      </c>
      <c r="G852">
        <v>128000</v>
      </c>
      <c r="H852" t="s">
        <v>137</v>
      </c>
      <c r="I852" t="s">
        <v>3265</v>
      </c>
      <c r="J852" t="s">
        <v>518</v>
      </c>
      <c r="K852" t="s">
        <v>41</v>
      </c>
      <c r="L852">
        <v>25000000</v>
      </c>
      <c r="M852">
        <v>11100577</v>
      </c>
      <c r="N852" t="s">
        <v>191</v>
      </c>
      <c r="O852">
        <v>99</v>
      </c>
      <c r="P852" cm="1">
        <f t="array" ref="P852">_xlfn.XLOOKUP(D852, CPI!$A:A, CPI!$B:B)</f>
        <v>109.6</v>
      </c>
      <c r="Q852" s="9">
        <f>IF(M852="","",PRODUCT(M852,CPI!$B$112/P852))</f>
        <v>30860819.451642338</v>
      </c>
    </row>
    <row r="853" spans="1:17">
      <c r="A853" t="s">
        <v>3266</v>
      </c>
      <c r="B853" t="s">
        <v>2010</v>
      </c>
      <c r="C853" t="s">
        <v>52</v>
      </c>
      <c r="D853">
        <v>1986</v>
      </c>
      <c r="E853" t="s">
        <v>2700</v>
      </c>
      <c r="F853">
        <v>6.8</v>
      </c>
      <c r="G853">
        <v>76000</v>
      </c>
      <c r="H853" t="s">
        <v>3267</v>
      </c>
      <c r="I853" t="s">
        <v>1320</v>
      </c>
      <c r="J853" t="s">
        <v>2072</v>
      </c>
      <c r="K853" t="s">
        <v>41</v>
      </c>
      <c r="L853">
        <v>9000000</v>
      </c>
      <c r="M853">
        <v>40479480</v>
      </c>
      <c r="N853" t="s">
        <v>55</v>
      </c>
      <c r="O853">
        <v>97</v>
      </c>
      <c r="P853" cm="1">
        <f t="array" ref="P853">_xlfn.XLOOKUP(D853, CPI!$A:A, CPI!$B:B)</f>
        <v>109.6</v>
      </c>
      <c r="Q853" s="9">
        <f>IF(M853="","",PRODUCT(M853,CPI!$B$112/P853))</f>
        <v>112537386.45985402</v>
      </c>
    </row>
    <row r="854" spans="1:17">
      <c r="A854" t="s">
        <v>3268</v>
      </c>
      <c r="B854" t="s">
        <v>27</v>
      </c>
      <c r="C854" t="s">
        <v>28</v>
      </c>
      <c r="D854">
        <v>1986</v>
      </c>
      <c r="E854" t="s">
        <v>3269</v>
      </c>
      <c r="F854">
        <v>8.1</v>
      </c>
      <c r="G854">
        <v>389000</v>
      </c>
      <c r="H854" t="s">
        <v>802</v>
      </c>
      <c r="I854" t="s">
        <v>802</v>
      </c>
      <c r="J854" t="s">
        <v>3270</v>
      </c>
      <c r="K854" t="s">
        <v>41</v>
      </c>
      <c r="L854">
        <v>6000000</v>
      </c>
      <c r="M854">
        <v>138545632</v>
      </c>
      <c r="N854" t="s">
        <v>2363</v>
      </c>
      <c r="O854">
        <v>120</v>
      </c>
      <c r="P854" cm="1">
        <f t="array" ref="P854">_xlfn.XLOOKUP(D854, CPI!$A:A, CPI!$B:B)</f>
        <v>109.6</v>
      </c>
      <c r="Q854" s="9">
        <f>IF(M854="","",PRODUCT(M854,CPI!$B$112/P854))</f>
        <v>385172026.18978107</v>
      </c>
    </row>
    <row r="855" spans="1:17">
      <c r="A855" t="s">
        <v>3271</v>
      </c>
      <c r="B855" t="s">
        <v>27</v>
      </c>
      <c r="C855" t="s">
        <v>28</v>
      </c>
      <c r="D855">
        <v>1986</v>
      </c>
      <c r="E855" t="s">
        <v>3272</v>
      </c>
      <c r="F855">
        <v>7.7</v>
      </c>
      <c r="G855">
        <v>186000</v>
      </c>
      <c r="H855" t="s">
        <v>2012</v>
      </c>
      <c r="I855" t="s">
        <v>2012</v>
      </c>
      <c r="J855" t="s">
        <v>3273</v>
      </c>
      <c r="K855" t="s">
        <v>41</v>
      </c>
      <c r="L855">
        <v>6000000</v>
      </c>
      <c r="M855">
        <v>8618766</v>
      </c>
      <c r="N855" t="s">
        <v>1762</v>
      </c>
      <c r="O855">
        <v>120</v>
      </c>
      <c r="P855" cm="1">
        <f t="array" ref="P855">_xlfn.XLOOKUP(D855, CPI!$A:A, CPI!$B:B)</f>
        <v>109.6</v>
      </c>
      <c r="Q855" s="9">
        <f>IF(M855="","",PRODUCT(M855,CPI!$B$112/P855))</f>
        <v>23961113.14051095</v>
      </c>
    </row>
    <row r="856" spans="1:17">
      <c r="A856" t="s">
        <v>3274</v>
      </c>
      <c r="B856" t="s">
        <v>27</v>
      </c>
      <c r="C856" t="s">
        <v>115</v>
      </c>
      <c r="D856">
        <v>1986</v>
      </c>
      <c r="E856" t="s">
        <v>3275</v>
      </c>
      <c r="F856">
        <v>7.2</v>
      </c>
      <c r="G856">
        <v>68000</v>
      </c>
      <c r="H856" t="s">
        <v>568</v>
      </c>
      <c r="I856" t="s">
        <v>3276</v>
      </c>
      <c r="J856" t="s">
        <v>2581</v>
      </c>
      <c r="K856" t="s">
        <v>41</v>
      </c>
      <c r="L856">
        <v>15000000</v>
      </c>
      <c r="M856">
        <v>8621783</v>
      </c>
      <c r="N856" t="s">
        <v>1762</v>
      </c>
      <c r="O856">
        <v>120</v>
      </c>
      <c r="P856" cm="1">
        <f t="array" ref="P856">_xlfn.XLOOKUP(D856, CPI!$A:A, CPI!$B:B)</f>
        <v>109.6</v>
      </c>
      <c r="Q856" s="9">
        <f>IF(M856="","",PRODUCT(M856,CPI!$B$112/P856))</f>
        <v>23969500.730839416</v>
      </c>
    </row>
    <row r="857" spans="1:17">
      <c r="A857" t="s">
        <v>3277</v>
      </c>
      <c r="B857" t="s">
        <v>44</v>
      </c>
      <c r="C857" t="s">
        <v>45</v>
      </c>
      <c r="D857">
        <v>1986</v>
      </c>
      <c r="E857" t="s">
        <v>3278</v>
      </c>
      <c r="F857">
        <v>4.7</v>
      </c>
      <c r="G857">
        <v>44000</v>
      </c>
      <c r="H857" t="s">
        <v>2031</v>
      </c>
      <c r="I857" t="s">
        <v>3279</v>
      </c>
      <c r="J857" t="s">
        <v>3280</v>
      </c>
      <c r="K857" t="s">
        <v>41</v>
      </c>
      <c r="L857">
        <v>37000000</v>
      </c>
      <c r="M857">
        <v>37962774</v>
      </c>
      <c r="N857" t="s">
        <v>72</v>
      </c>
      <c r="O857">
        <v>110</v>
      </c>
      <c r="P857" cm="1">
        <f t="array" ref="P857">_xlfn.XLOOKUP(D857, CPI!$A:A, CPI!$B:B)</f>
        <v>109.6</v>
      </c>
      <c r="Q857" s="9">
        <f>IF(M857="","",PRODUCT(M857,CPI!$B$112/P857))</f>
        <v>105540668.22810219</v>
      </c>
    </row>
    <row r="858" spans="1:17">
      <c r="A858" t="s">
        <v>3281</v>
      </c>
      <c r="B858" t="s">
        <v>27</v>
      </c>
      <c r="C858" t="s">
        <v>28</v>
      </c>
      <c r="D858">
        <v>1986</v>
      </c>
      <c r="E858" t="s">
        <v>3275</v>
      </c>
      <c r="F858">
        <v>7.6</v>
      </c>
      <c r="G858">
        <v>165000</v>
      </c>
      <c r="H858" t="s">
        <v>592</v>
      </c>
      <c r="I858" t="s">
        <v>3282</v>
      </c>
      <c r="J858" t="s">
        <v>2767</v>
      </c>
      <c r="K858" t="s">
        <v>41</v>
      </c>
      <c r="L858">
        <v>15000000</v>
      </c>
      <c r="M858">
        <v>60629159</v>
      </c>
      <c r="N858" t="s">
        <v>2582</v>
      </c>
      <c r="O858">
        <v>96</v>
      </c>
      <c r="P858" cm="1">
        <f t="array" ref="P858">_xlfn.XLOOKUP(D858, CPI!$A:A, CPI!$B:B)</f>
        <v>109.6</v>
      </c>
      <c r="Q858" s="9">
        <f>IF(M858="","",PRODUCT(M858,CPI!$B$112/P858))</f>
        <v>168555700.2490876</v>
      </c>
    </row>
    <row r="859" spans="1:17">
      <c r="A859" t="s">
        <v>3283</v>
      </c>
      <c r="B859" t="s">
        <v>2010</v>
      </c>
      <c r="C859" t="s">
        <v>52</v>
      </c>
      <c r="D859">
        <v>1986</v>
      </c>
      <c r="E859" t="s">
        <v>3284</v>
      </c>
      <c r="F859">
        <v>7</v>
      </c>
      <c r="G859">
        <v>68000</v>
      </c>
      <c r="H859" t="s">
        <v>2232</v>
      </c>
      <c r="I859" t="s">
        <v>3285</v>
      </c>
      <c r="J859" t="s">
        <v>3286</v>
      </c>
      <c r="K859" t="s">
        <v>41</v>
      </c>
      <c r="L859">
        <v>25000000</v>
      </c>
      <c r="M859">
        <v>38983045</v>
      </c>
      <c r="N859" t="s">
        <v>1197</v>
      </c>
      <c r="O859">
        <v>94</v>
      </c>
      <c r="P859" cm="1">
        <f t="array" ref="P859">_xlfn.XLOOKUP(D859, CPI!$A:A, CPI!$B:B)</f>
        <v>109.6</v>
      </c>
      <c r="Q859" s="9">
        <f>IF(M859="","",PRODUCT(M859,CPI!$B$112/P859))</f>
        <v>108377133.31660585</v>
      </c>
    </row>
    <row r="860" spans="1:17">
      <c r="A860" t="s">
        <v>3287</v>
      </c>
      <c r="B860" t="s">
        <v>44</v>
      </c>
      <c r="C860" t="s">
        <v>36</v>
      </c>
      <c r="D860">
        <v>1986</v>
      </c>
      <c r="E860" t="s">
        <v>3288</v>
      </c>
      <c r="F860">
        <v>6.6</v>
      </c>
      <c r="G860">
        <v>28000</v>
      </c>
      <c r="H860" t="s">
        <v>714</v>
      </c>
      <c r="I860" t="s">
        <v>3289</v>
      </c>
      <c r="J860" t="s">
        <v>508</v>
      </c>
      <c r="K860" t="s">
        <v>41</v>
      </c>
      <c r="L860">
        <v>25000000</v>
      </c>
      <c r="M860">
        <v>14302779</v>
      </c>
      <c r="N860" t="s">
        <v>3290</v>
      </c>
      <c r="O860">
        <v>117</v>
      </c>
      <c r="P860" cm="1">
        <f t="array" ref="P860">_xlfn.XLOOKUP(D860, CPI!$A:A, CPI!$B:B)</f>
        <v>109.6</v>
      </c>
      <c r="Q860" s="9">
        <f>IF(M860="","",PRODUCT(M860,CPI!$B$112/P860))</f>
        <v>39763291.617700733</v>
      </c>
    </row>
    <row r="861" spans="1:17">
      <c r="A861" t="s">
        <v>3291</v>
      </c>
      <c r="B861" t="s">
        <v>44</v>
      </c>
      <c r="C861" t="s">
        <v>45</v>
      </c>
      <c r="D861">
        <v>1986</v>
      </c>
      <c r="E861" t="s">
        <v>3292</v>
      </c>
      <c r="F861">
        <v>6.1</v>
      </c>
      <c r="G861">
        <v>82000</v>
      </c>
      <c r="H861" t="s">
        <v>780</v>
      </c>
      <c r="I861" t="s">
        <v>2019</v>
      </c>
      <c r="J861" t="s">
        <v>3293</v>
      </c>
      <c r="K861" t="s">
        <v>41</v>
      </c>
      <c r="M861">
        <v>115103979</v>
      </c>
      <c r="N861" t="s">
        <v>42</v>
      </c>
      <c r="O861">
        <v>113</v>
      </c>
      <c r="P861" cm="1">
        <f t="array" ref="P861">_xlfn.XLOOKUP(D861, CPI!$A:A, CPI!$B:B)</f>
        <v>109.6</v>
      </c>
      <c r="Q861" s="9">
        <f>IF(M861="","",PRODUCT(M861,CPI!$B$112/P861))</f>
        <v>320001664.24543798</v>
      </c>
    </row>
    <row r="862" spans="1:17">
      <c r="A862" t="s">
        <v>3294</v>
      </c>
      <c r="B862" t="s">
        <v>27</v>
      </c>
      <c r="C862" t="s">
        <v>115</v>
      </c>
      <c r="D862">
        <v>1986</v>
      </c>
      <c r="E862" t="s">
        <v>3295</v>
      </c>
      <c r="F862">
        <v>7</v>
      </c>
      <c r="G862">
        <v>17000</v>
      </c>
      <c r="H862" t="s">
        <v>1226</v>
      </c>
      <c r="I862" t="s">
        <v>3296</v>
      </c>
      <c r="J862" t="s">
        <v>3297</v>
      </c>
      <c r="K862" t="s">
        <v>41</v>
      </c>
      <c r="L862">
        <v>1900000</v>
      </c>
      <c r="M862">
        <v>4600000</v>
      </c>
      <c r="N862" t="s">
        <v>2363</v>
      </c>
      <c r="O862">
        <v>99</v>
      </c>
      <c r="P862" cm="1">
        <f t="array" ref="P862">_xlfn.XLOOKUP(D862, CPI!$A:A, CPI!$B:B)</f>
        <v>109.6</v>
      </c>
      <c r="Q862" s="9">
        <f>IF(M862="","",PRODUCT(M862,CPI!$B$112/P862))</f>
        <v>12788503.649635037</v>
      </c>
    </row>
    <row r="863" spans="1:17">
      <c r="A863" t="s">
        <v>3298</v>
      </c>
      <c r="B863" t="s">
        <v>27</v>
      </c>
      <c r="C863" t="s">
        <v>28</v>
      </c>
      <c r="D863">
        <v>1986</v>
      </c>
      <c r="E863" t="s">
        <v>3134</v>
      </c>
      <c r="F863">
        <v>6</v>
      </c>
      <c r="G863">
        <v>39000</v>
      </c>
      <c r="H863" t="s">
        <v>1517</v>
      </c>
      <c r="I863" t="s">
        <v>3299</v>
      </c>
      <c r="J863" t="s">
        <v>2798</v>
      </c>
      <c r="K863" t="s">
        <v>41</v>
      </c>
      <c r="L863">
        <v>17000000</v>
      </c>
      <c r="M863">
        <v>6735922</v>
      </c>
      <c r="N863" t="s">
        <v>2506</v>
      </c>
      <c r="O863">
        <v>117</v>
      </c>
      <c r="P863" cm="1">
        <f t="array" ref="P863">_xlfn.XLOOKUP(D863, CPI!$A:A, CPI!$B:B)</f>
        <v>109.6</v>
      </c>
      <c r="Q863" s="9">
        <f>IF(M863="","",PRODUCT(M863,CPI!$B$112/P863))</f>
        <v>18726600.669708032</v>
      </c>
    </row>
    <row r="864" spans="1:17">
      <c r="A864" t="s">
        <v>3300</v>
      </c>
      <c r="B864" t="s">
        <v>2010</v>
      </c>
      <c r="C864" t="s">
        <v>45</v>
      </c>
      <c r="D864">
        <v>1986</v>
      </c>
      <c r="E864" t="s">
        <v>3301</v>
      </c>
      <c r="F864">
        <v>6</v>
      </c>
      <c r="G864">
        <v>53000</v>
      </c>
      <c r="H864" t="s">
        <v>281</v>
      </c>
      <c r="I864" t="s">
        <v>2693</v>
      </c>
      <c r="J864" t="s">
        <v>1496</v>
      </c>
      <c r="K864" t="s">
        <v>41</v>
      </c>
      <c r="L864">
        <v>25000000</v>
      </c>
      <c r="M864">
        <v>79817937</v>
      </c>
      <c r="N864" t="s">
        <v>55</v>
      </c>
      <c r="O864">
        <v>94</v>
      </c>
      <c r="P864" cm="1">
        <f t="array" ref="P864">_xlfn.XLOOKUP(D864, CPI!$A:A, CPI!$B:B)</f>
        <v>109.6</v>
      </c>
      <c r="Q864" s="9">
        <f>IF(M864="","",PRODUCT(M864,CPI!$B$112/P864))</f>
        <v>221902604.05018249</v>
      </c>
    </row>
    <row r="865" spans="1:17">
      <c r="A865" t="s">
        <v>3302</v>
      </c>
      <c r="B865" t="s">
        <v>44</v>
      </c>
      <c r="C865" t="s">
        <v>45</v>
      </c>
      <c r="D865">
        <v>1986</v>
      </c>
      <c r="E865" t="s">
        <v>3288</v>
      </c>
      <c r="F865">
        <v>7.3</v>
      </c>
      <c r="G865">
        <v>81000</v>
      </c>
      <c r="H865" t="s">
        <v>2157</v>
      </c>
      <c r="I865" t="s">
        <v>1038</v>
      </c>
      <c r="J865" t="s">
        <v>1039</v>
      </c>
      <c r="K865" t="s">
        <v>41</v>
      </c>
      <c r="L865">
        <v>25000000</v>
      </c>
      <c r="M865">
        <v>109713132</v>
      </c>
      <c r="N865" t="s">
        <v>55</v>
      </c>
      <c r="O865">
        <v>119</v>
      </c>
      <c r="P865" cm="1">
        <f t="array" ref="P865">_xlfn.XLOOKUP(D865, CPI!$A:A, CPI!$B:B)</f>
        <v>109.6</v>
      </c>
      <c r="Q865" s="9">
        <f>IF(M865="","",PRODUCT(M865,CPI!$B$112/P865))</f>
        <v>305014519.34671533</v>
      </c>
    </row>
    <row r="866" spans="1:17">
      <c r="A866" t="s">
        <v>3303</v>
      </c>
      <c r="B866" t="s">
        <v>44</v>
      </c>
      <c r="C866" t="s">
        <v>52</v>
      </c>
      <c r="D866">
        <v>1986</v>
      </c>
      <c r="E866" t="s">
        <v>3116</v>
      </c>
      <c r="F866">
        <v>6.7</v>
      </c>
      <c r="G866">
        <v>58000</v>
      </c>
      <c r="H866" t="s">
        <v>925</v>
      </c>
      <c r="I866" t="s">
        <v>3304</v>
      </c>
      <c r="J866" t="s">
        <v>3305</v>
      </c>
      <c r="K866" t="s">
        <v>41</v>
      </c>
      <c r="L866">
        <v>15000000</v>
      </c>
      <c r="M866">
        <v>40697761</v>
      </c>
      <c r="N866" t="s">
        <v>2111</v>
      </c>
      <c r="O866">
        <v>98</v>
      </c>
      <c r="P866" cm="1">
        <f t="array" ref="P866">_xlfn.XLOOKUP(D866, CPI!$A:A, CPI!$B:B)</f>
        <v>109.6</v>
      </c>
      <c r="Q866" s="9">
        <f>IF(M866="","",PRODUCT(M866,CPI!$B$112/P866))</f>
        <v>113144231.53923358</v>
      </c>
    </row>
    <row r="867" spans="1:17">
      <c r="A867" t="s">
        <v>3306</v>
      </c>
      <c r="B867" t="s">
        <v>27</v>
      </c>
      <c r="C867" t="s">
        <v>45</v>
      </c>
      <c r="D867">
        <v>1986</v>
      </c>
      <c r="E867" t="s">
        <v>2476</v>
      </c>
      <c r="F867">
        <v>5.6</v>
      </c>
      <c r="G867">
        <v>19000</v>
      </c>
      <c r="H867" t="s">
        <v>1712</v>
      </c>
      <c r="I867" t="s">
        <v>885</v>
      </c>
      <c r="J867" t="s">
        <v>338</v>
      </c>
      <c r="K867" t="s">
        <v>41</v>
      </c>
      <c r="L867">
        <v>12000000</v>
      </c>
      <c r="M867">
        <v>17768900</v>
      </c>
      <c r="N867" t="s">
        <v>1186</v>
      </c>
      <c r="O867">
        <v>125</v>
      </c>
      <c r="P867" cm="1">
        <f t="array" ref="P867">_xlfn.XLOOKUP(D867, CPI!$A:A, CPI!$B:B)</f>
        <v>109.6</v>
      </c>
      <c r="Q867" s="9">
        <f>IF(M867="","",PRODUCT(M867,CPI!$B$112/P867))</f>
        <v>49399487.500000007</v>
      </c>
    </row>
    <row r="868" spans="1:17">
      <c r="A868" t="s">
        <v>3307</v>
      </c>
      <c r="B868" t="s">
        <v>27</v>
      </c>
      <c r="C868" t="s">
        <v>115</v>
      </c>
      <c r="D868">
        <v>1986</v>
      </c>
      <c r="E868" t="s">
        <v>3308</v>
      </c>
      <c r="F868">
        <v>7.7</v>
      </c>
      <c r="G868">
        <v>104000</v>
      </c>
      <c r="H868" t="s">
        <v>676</v>
      </c>
      <c r="I868" t="s">
        <v>3309</v>
      </c>
      <c r="J868" t="s">
        <v>580</v>
      </c>
      <c r="K868" t="s">
        <v>148</v>
      </c>
      <c r="M868">
        <v>7153487</v>
      </c>
      <c r="N868" t="s">
        <v>2054</v>
      </c>
      <c r="O868">
        <v>130</v>
      </c>
      <c r="P868" cm="1">
        <f t="array" ref="P868">_xlfn.XLOOKUP(D868, CPI!$A:A, CPI!$B:B)</f>
        <v>109.6</v>
      </c>
      <c r="Q868" s="9">
        <f>IF(M868="","",PRODUCT(M868,CPI!$B$112/P868))</f>
        <v>19887477.088503651</v>
      </c>
    </row>
    <row r="869" spans="1:17">
      <c r="A869" t="s">
        <v>3310</v>
      </c>
      <c r="B869" t="s">
        <v>2010</v>
      </c>
      <c r="C869" t="s">
        <v>45</v>
      </c>
      <c r="D869">
        <v>1986</v>
      </c>
      <c r="E869" t="s">
        <v>3087</v>
      </c>
      <c r="F869">
        <v>6</v>
      </c>
      <c r="G869">
        <v>15000</v>
      </c>
      <c r="H869" t="s">
        <v>1130</v>
      </c>
      <c r="I869" t="s">
        <v>1130</v>
      </c>
      <c r="J869" t="s">
        <v>3270</v>
      </c>
      <c r="K869" t="s">
        <v>41</v>
      </c>
      <c r="L869">
        <v>2700000</v>
      </c>
      <c r="M869">
        <v>3500000</v>
      </c>
      <c r="N869" t="s">
        <v>3311</v>
      </c>
      <c r="O869">
        <v>93</v>
      </c>
      <c r="P869" cm="1">
        <f t="array" ref="P869">_xlfn.XLOOKUP(D869, CPI!$A:A, CPI!$B:B)</f>
        <v>109.6</v>
      </c>
      <c r="Q869" s="9">
        <f>IF(M869="","",PRODUCT(M869,CPI!$B$112/P869))</f>
        <v>9730383.2116788328</v>
      </c>
    </row>
    <row r="870" spans="1:17">
      <c r="A870" t="s">
        <v>3312</v>
      </c>
      <c r="B870" t="s">
        <v>27</v>
      </c>
      <c r="C870" t="s">
        <v>28</v>
      </c>
      <c r="D870">
        <v>1986</v>
      </c>
      <c r="E870" t="s">
        <v>3313</v>
      </c>
      <c r="F870">
        <v>7</v>
      </c>
      <c r="G870">
        <v>77000</v>
      </c>
      <c r="H870" t="s">
        <v>76</v>
      </c>
      <c r="I870" t="s">
        <v>3314</v>
      </c>
      <c r="J870" t="s">
        <v>328</v>
      </c>
      <c r="K870" t="s">
        <v>41</v>
      </c>
      <c r="L870">
        <v>13800000</v>
      </c>
      <c r="M870">
        <v>52293982</v>
      </c>
      <c r="N870" t="s">
        <v>2103</v>
      </c>
      <c r="O870">
        <v>119</v>
      </c>
      <c r="P870" cm="1">
        <f t="array" ref="P870">_xlfn.XLOOKUP(D870, CPI!$A:A, CPI!$B:B)</f>
        <v>109.6</v>
      </c>
      <c r="Q870" s="9">
        <f>IF(M870="","",PRODUCT(M870,CPI!$B$112/P870))</f>
        <v>145382995.57846716</v>
      </c>
    </row>
    <row r="871" spans="1:17">
      <c r="A871" t="s">
        <v>3315</v>
      </c>
      <c r="B871" t="s">
        <v>44</v>
      </c>
      <c r="C871" t="s">
        <v>28</v>
      </c>
      <c r="D871">
        <v>1986</v>
      </c>
      <c r="E871" t="s">
        <v>3316</v>
      </c>
      <c r="F871">
        <v>7.5</v>
      </c>
      <c r="G871">
        <v>44000</v>
      </c>
      <c r="H871" t="s">
        <v>3317</v>
      </c>
      <c r="I871" t="s">
        <v>3318</v>
      </c>
      <c r="J871" t="s">
        <v>84</v>
      </c>
      <c r="K871" t="s">
        <v>33</v>
      </c>
      <c r="L871">
        <v>6000000</v>
      </c>
      <c r="M871">
        <v>28607524</v>
      </c>
      <c r="N871" t="s">
        <v>541</v>
      </c>
      <c r="O871">
        <v>114</v>
      </c>
      <c r="P871" cm="1">
        <f t="array" ref="P871">_xlfn.XLOOKUP(D871, CPI!$A:A, CPI!$B:B)</f>
        <v>109.6</v>
      </c>
      <c r="Q871" s="9">
        <f>IF(M871="","",PRODUCT(M871,CPI!$B$112/P871))</f>
        <v>79532048.93065694</v>
      </c>
    </row>
    <row r="872" spans="1:17">
      <c r="A872" t="s">
        <v>3319</v>
      </c>
      <c r="B872" t="s">
        <v>27</v>
      </c>
      <c r="C872" t="s">
        <v>28</v>
      </c>
      <c r="D872">
        <v>1986</v>
      </c>
      <c r="E872" t="s">
        <v>3320</v>
      </c>
      <c r="F872">
        <v>6.9</v>
      </c>
      <c r="G872">
        <v>41000</v>
      </c>
      <c r="H872" t="s">
        <v>96</v>
      </c>
      <c r="I872" t="s">
        <v>3321</v>
      </c>
      <c r="J872" t="s">
        <v>96</v>
      </c>
      <c r="K872" t="s">
        <v>41</v>
      </c>
      <c r="L872">
        <v>15000000</v>
      </c>
      <c r="M872">
        <v>42724017</v>
      </c>
      <c r="N872" t="s">
        <v>3322</v>
      </c>
      <c r="O872">
        <v>130</v>
      </c>
      <c r="P872" cm="1">
        <f t="array" ref="P872">_xlfn.XLOOKUP(D872, CPI!$A:A, CPI!$B:B)</f>
        <v>109.6</v>
      </c>
      <c r="Q872" s="9">
        <f>IF(M872="","",PRODUCT(M872,CPI!$B$112/P872))</f>
        <v>118777445.0720803</v>
      </c>
    </row>
    <row r="873" spans="1:17">
      <c r="A873" t="s">
        <v>3323</v>
      </c>
      <c r="B873" t="s">
        <v>44</v>
      </c>
      <c r="C873" t="s">
        <v>36</v>
      </c>
      <c r="D873">
        <v>1986</v>
      </c>
      <c r="E873" t="s">
        <v>3278</v>
      </c>
      <c r="F873">
        <v>6.9</v>
      </c>
      <c r="G873">
        <v>45000</v>
      </c>
      <c r="H873" t="s">
        <v>38</v>
      </c>
      <c r="I873" t="s">
        <v>3324</v>
      </c>
      <c r="J873" t="s">
        <v>3325</v>
      </c>
      <c r="K873" t="s">
        <v>41</v>
      </c>
      <c r="L873">
        <v>9000000</v>
      </c>
      <c r="M873">
        <v>18564613</v>
      </c>
      <c r="N873" t="s">
        <v>1735</v>
      </c>
      <c r="O873">
        <v>90</v>
      </c>
      <c r="P873" cm="1">
        <f t="array" ref="P873">_xlfn.XLOOKUP(D873, CPI!$A:A, CPI!$B:B)</f>
        <v>109.6</v>
      </c>
      <c r="Q873" s="9">
        <f>IF(M873="","",PRODUCT(M873,CPI!$B$112/P873))</f>
        <v>51611656.761861317</v>
      </c>
    </row>
    <row r="874" spans="1:17">
      <c r="A874" t="s">
        <v>3326</v>
      </c>
      <c r="B874" t="s">
        <v>27</v>
      </c>
      <c r="C874" t="s">
        <v>45</v>
      </c>
      <c r="D874">
        <v>1986</v>
      </c>
      <c r="E874" t="s">
        <v>3327</v>
      </c>
      <c r="F874">
        <v>5.8</v>
      </c>
      <c r="G874">
        <v>69000</v>
      </c>
      <c r="H874" t="s">
        <v>1808</v>
      </c>
      <c r="I874" t="s">
        <v>3328</v>
      </c>
      <c r="J874" t="s">
        <v>772</v>
      </c>
      <c r="K874" t="s">
        <v>41</v>
      </c>
      <c r="L874">
        <v>25000000</v>
      </c>
      <c r="M874">
        <v>49042224</v>
      </c>
      <c r="N874" t="s">
        <v>34</v>
      </c>
      <c r="O874">
        <v>87</v>
      </c>
      <c r="P874" cm="1">
        <f t="array" ref="P874">_xlfn.XLOOKUP(D874, CPI!$A:A, CPI!$B:B)</f>
        <v>109.6</v>
      </c>
      <c r="Q874" s="9">
        <f>IF(M874="","",PRODUCT(M874,CPI!$B$112/P874))</f>
        <v>136342752.30656937</v>
      </c>
    </row>
    <row r="875" spans="1:17">
      <c r="A875" t="s">
        <v>3329</v>
      </c>
      <c r="B875" t="s">
        <v>2010</v>
      </c>
      <c r="C875" t="s">
        <v>52</v>
      </c>
      <c r="D875">
        <v>1986</v>
      </c>
      <c r="E875" t="s">
        <v>3330</v>
      </c>
      <c r="F875">
        <v>6.4</v>
      </c>
      <c r="G875">
        <v>34000</v>
      </c>
      <c r="H875" t="s">
        <v>750</v>
      </c>
      <c r="I875" t="s">
        <v>3331</v>
      </c>
      <c r="J875" t="s">
        <v>2185</v>
      </c>
      <c r="K875" t="s">
        <v>41</v>
      </c>
      <c r="L875">
        <v>18000000</v>
      </c>
      <c r="M875">
        <v>41488348</v>
      </c>
      <c r="N875" t="s">
        <v>2111</v>
      </c>
      <c r="O875">
        <v>103</v>
      </c>
      <c r="P875" cm="1">
        <f t="array" ref="P875">_xlfn.XLOOKUP(D875, CPI!$A:A, CPI!$B:B)</f>
        <v>109.6</v>
      </c>
      <c r="Q875" s="9">
        <f>IF(M875="","",PRODUCT(M875,CPI!$B$112/P875))</f>
        <v>115342149.95985402</v>
      </c>
    </row>
    <row r="876" spans="1:17">
      <c r="A876" t="s">
        <v>3332</v>
      </c>
      <c r="B876" t="s">
        <v>44</v>
      </c>
      <c r="C876" t="s">
        <v>36</v>
      </c>
      <c r="D876">
        <v>1986</v>
      </c>
      <c r="E876" t="s">
        <v>3333</v>
      </c>
      <c r="F876">
        <v>7.4</v>
      </c>
      <c r="G876">
        <v>57000</v>
      </c>
      <c r="H876" t="s">
        <v>2166</v>
      </c>
      <c r="I876" t="s">
        <v>2139</v>
      </c>
      <c r="J876" t="s">
        <v>78</v>
      </c>
      <c r="K876" t="s">
        <v>33</v>
      </c>
      <c r="L876">
        <v>24500000</v>
      </c>
      <c r="M876">
        <v>17502499</v>
      </c>
      <c r="N876" t="s">
        <v>34</v>
      </c>
      <c r="O876">
        <v>125</v>
      </c>
      <c r="P876" cm="1">
        <f t="array" ref="P876">_xlfn.XLOOKUP(D876, CPI!$A:A, CPI!$B:B)</f>
        <v>109.6</v>
      </c>
      <c r="Q876" s="9">
        <f>IF(M876="","",PRODUCT(M876,CPI!$B$112/P876))</f>
        <v>48658863.552007303</v>
      </c>
    </row>
    <row r="877" spans="1:17">
      <c r="A877" t="s">
        <v>3334</v>
      </c>
      <c r="B877" t="s">
        <v>2718</v>
      </c>
      <c r="C877" t="s">
        <v>28</v>
      </c>
      <c r="D877">
        <v>1986</v>
      </c>
      <c r="E877" t="s">
        <v>3335</v>
      </c>
      <c r="F877">
        <v>6.6</v>
      </c>
      <c r="G877">
        <v>780</v>
      </c>
      <c r="H877" t="s">
        <v>3336</v>
      </c>
      <c r="I877" t="s">
        <v>3336</v>
      </c>
      <c r="J877" t="s">
        <v>3337</v>
      </c>
      <c r="K877" t="s">
        <v>41</v>
      </c>
      <c r="M877">
        <v>1777378</v>
      </c>
      <c r="N877" t="s">
        <v>3338</v>
      </c>
      <c r="O877">
        <v>93</v>
      </c>
      <c r="P877" cm="1">
        <f t="array" ref="P877">_xlfn.XLOOKUP(D877, CPI!$A:A, CPI!$B:B)</f>
        <v>109.6</v>
      </c>
      <c r="Q877" s="9">
        <f>IF(M877="","",PRODUCT(M877,CPI!$B$112/P877))</f>
        <v>4941305.4434306575</v>
      </c>
    </row>
    <row r="878" spans="1:17">
      <c r="A878" t="s">
        <v>3339</v>
      </c>
      <c r="B878" t="s">
        <v>27</v>
      </c>
      <c r="C878" t="s">
        <v>28</v>
      </c>
      <c r="D878">
        <v>1986</v>
      </c>
      <c r="E878" t="s">
        <v>2834</v>
      </c>
      <c r="F878">
        <v>6.2</v>
      </c>
      <c r="G878">
        <v>13000</v>
      </c>
      <c r="H878" t="s">
        <v>1470</v>
      </c>
      <c r="I878" t="s">
        <v>1470</v>
      </c>
      <c r="J878" t="s">
        <v>2213</v>
      </c>
      <c r="K878" t="s">
        <v>41</v>
      </c>
      <c r="M878">
        <v>15448384</v>
      </c>
      <c r="N878" t="s">
        <v>1472</v>
      </c>
      <c r="O878">
        <v>110</v>
      </c>
      <c r="P878" cm="1">
        <f t="array" ref="P878">_xlfn.XLOOKUP(D878, CPI!$A:A, CPI!$B:B)</f>
        <v>109.6</v>
      </c>
      <c r="Q878" s="9">
        <f>IF(M878="","",PRODUCT(M878,CPI!$B$112/P878))</f>
        <v>42948198.94890511</v>
      </c>
    </row>
    <row r="879" spans="1:17">
      <c r="A879" t="s">
        <v>3340</v>
      </c>
      <c r="B879" t="s">
        <v>44</v>
      </c>
      <c r="C879" t="s">
        <v>52</v>
      </c>
      <c r="D879">
        <v>1986</v>
      </c>
      <c r="E879" t="s">
        <v>3301</v>
      </c>
      <c r="F879">
        <v>6.5</v>
      </c>
      <c r="G879">
        <v>70000</v>
      </c>
      <c r="H879" t="s">
        <v>69</v>
      </c>
      <c r="I879" t="s">
        <v>862</v>
      </c>
      <c r="J879" t="s">
        <v>862</v>
      </c>
      <c r="K879" t="s">
        <v>41</v>
      </c>
      <c r="L879">
        <v>25000000</v>
      </c>
      <c r="M879">
        <v>39246734</v>
      </c>
      <c r="N879" t="s">
        <v>3341</v>
      </c>
      <c r="O879">
        <v>104</v>
      </c>
      <c r="P879" cm="1">
        <f t="array" ref="P879">_xlfn.XLOOKUP(D879, CPI!$A:A, CPI!$B:B)</f>
        <v>109.6</v>
      </c>
      <c r="Q879" s="9">
        <f>IF(M879="","",PRODUCT(M879,CPI!$B$112/P879))</f>
        <v>109110217.60766424</v>
      </c>
    </row>
    <row r="880" spans="1:17">
      <c r="A880" t="s">
        <v>3342</v>
      </c>
      <c r="B880" t="s">
        <v>27</v>
      </c>
      <c r="C880" t="s">
        <v>45</v>
      </c>
      <c r="D880">
        <v>1986</v>
      </c>
      <c r="E880" t="s">
        <v>3056</v>
      </c>
      <c r="F880">
        <v>5.5</v>
      </c>
      <c r="G880">
        <v>31000</v>
      </c>
      <c r="H880" t="s">
        <v>31</v>
      </c>
      <c r="I880" t="s">
        <v>31</v>
      </c>
      <c r="J880" t="s">
        <v>2588</v>
      </c>
      <c r="K880" t="s">
        <v>41</v>
      </c>
      <c r="L880">
        <v>10000000</v>
      </c>
      <c r="M880">
        <v>7433663</v>
      </c>
      <c r="N880" t="s">
        <v>1762</v>
      </c>
      <c r="O880">
        <v>98</v>
      </c>
      <c r="P880" cm="1">
        <f t="array" ref="P880">_xlfn.XLOOKUP(D880, CPI!$A:A, CPI!$B:B)</f>
        <v>109.6</v>
      </c>
      <c r="Q880" s="9">
        <f>IF(M880="","",PRODUCT(M880,CPI!$B$112/P880))</f>
        <v>20666397.044708032</v>
      </c>
    </row>
    <row r="881" spans="1:17">
      <c r="A881" t="s">
        <v>3343</v>
      </c>
      <c r="B881" t="s">
        <v>2010</v>
      </c>
      <c r="C881" t="s">
        <v>52</v>
      </c>
      <c r="D881">
        <v>1986</v>
      </c>
      <c r="E881" t="s">
        <v>3344</v>
      </c>
      <c r="F881">
        <v>6.9</v>
      </c>
      <c r="G881">
        <v>15000</v>
      </c>
      <c r="H881" t="s">
        <v>683</v>
      </c>
      <c r="I881" t="s">
        <v>683</v>
      </c>
      <c r="J881" t="s">
        <v>3345</v>
      </c>
      <c r="K881" t="s">
        <v>41</v>
      </c>
      <c r="L881">
        <v>6000000</v>
      </c>
      <c r="M881">
        <v>8200000</v>
      </c>
      <c r="N881" t="s">
        <v>3346</v>
      </c>
      <c r="O881">
        <v>100</v>
      </c>
      <c r="P881" cm="1">
        <f t="array" ref="P881">_xlfn.XLOOKUP(D881, CPI!$A:A, CPI!$B:B)</f>
        <v>109.6</v>
      </c>
      <c r="Q881" s="9">
        <f>IF(M881="","",PRODUCT(M881,CPI!$B$112/P881))</f>
        <v>22796897.810218979</v>
      </c>
    </row>
    <row r="882" spans="1:17">
      <c r="A882" t="s">
        <v>3347</v>
      </c>
      <c r="B882" t="s">
        <v>27</v>
      </c>
      <c r="C882" t="s">
        <v>63</v>
      </c>
      <c r="D882">
        <v>1986</v>
      </c>
      <c r="E882" t="s">
        <v>3278</v>
      </c>
      <c r="F882">
        <v>6</v>
      </c>
      <c r="G882">
        <v>40000</v>
      </c>
      <c r="H882" t="s">
        <v>3348</v>
      </c>
      <c r="I882" t="s">
        <v>3348</v>
      </c>
      <c r="J882" t="s">
        <v>3349</v>
      </c>
      <c r="K882" t="s">
        <v>41</v>
      </c>
      <c r="L882">
        <v>3000000</v>
      </c>
      <c r="M882">
        <v>19472057</v>
      </c>
      <c r="N882" t="s">
        <v>55</v>
      </c>
      <c r="O882">
        <v>86</v>
      </c>
      <c r="P882" cm="1">
        <f t="array" ref="P882">_xlfn.XLOOKUP(D882, CPI!$A:A, CPI!$B:B)</f>
        <v>109.6</v>
      </c>
      <c r="Q882" s="9">
        <f>IF(M882="","",PRODUCT(M882,CPI!$B$112/P882))</f>
        <v>54134450.437043801</v>
      </c>
    </row>
    <row r="883" spans="1:17">
      <c r="A883" t="s">
        <v>3350</v>
      </c>
      <c r="B883" t="s">
        <v>44</v>
      </c>
      <c r="C883" t="s">
        <v>52</v>
      </c>
      <c r="D883">
        <v>1986</v>
      </c>
      <c r="E883" t="s">
        <v>3351</v>
      </c>
      <c r="F883">
        <v>6.4</v>
      </c>
      <c r="G883">
        <v>54000</v>
      </c>
      <c r="H883" t="s">
        <v>1248</v>
      </c>
      <c r="I883" t="s">
        <v>3352</v>
      </c>
      <c r="J883" t="s">
        <v>2102</v>
      </c>
      <c r="K883" t="s">
        <v>41</v>
      </c>
      <c r="L883">
        <v>10000000</v>
      </c>
      <c r="M883">
        <v>54999651</v>
      </c>
      <c r="N883" t="s">
        <v>1557</v>
      </c>
      <c r="O883">
        <v>91</v>
      </c>
      <c r="P883" cm="1">
        <f t="array" ref="P883">_xlfn.XLOOKUP(D883, CPI!$A:A, CPI!$B:B)</f>
        <v>109.6</v>
      </c>
      <c r="Q883" s="9">
        <f>IF(M883="","",PRODUCT(M883,CPI!$B$112/P883))</f>
        <v>152905051.63959855</v>
      </c>
    </row>
    <row r="884" spans="1:17">
      <c r="A884" t="s">
        <v>3353</v>
      </c>
      <c r="B884" t="s">
        <v>2010</v>
      </c>
      <c r="C884" t="s">
        <v>52</v>
      </c>
      <c r="D884">
        <v>1986</v>
      </c>
      <c r="E884" t="s">
        <v>3354</v>
      </c>
      <c r="F884">
        <v>6.6</v>
      </c>
      <c r="G884">
        <v>29000</v>
      </c>
      <c r="H884" t="s">
        <v>2735</v>
      </c>
      <c r="I884" t="s">
        <v>1665</v>
      </c>
      <c r="J884" t="s">
        <v>1665</v>
      </c>
      <c r="K884" t="s">
        <v>41</v>
      </c>
      <c r="L884">
        <v>11000000</v>
      </c>
      <c r="M884">
        <v>91258000</v>
      </c>
      <c r="N884" t="s">
        <v>61</v>
      </c>
      <c r="O884">
        <v>96</v>
      </c>
      <c r="P884" cm="1">
        <f t="array" ref="P884">_xlfn.XLOOKUP(D884, CPI!$A:A, CPI!$B:B)</f>
        <v>109.6</v>
      </c>
      <c r="Q884" s="9">
        <f>IF(M884="","",PRODUCT(M884,CPI!$B$112/P884))</f>
        <v>253707231.75182483</v>
      </c>
    </row>
    <row r="885" spans="1:17">
      <c r="A885" t="s">
        <v>3355</v>
      </c>
      <c r="B885" t="s">
        <v>2718</v>
      </c>
      <c r="C885" t="s">
        <v>28</v>
      </c>
      <c r="D885">
        <v>1986</v>
      </c>
      <c r="E885" t="s">
        <v>3356</v>
      </c>
      <c r="F885">
        <v>7.4</v>
      </c>
      <c r="G885">
        <v>19000</v>
      </c>
      <c r="H885" t="s">
        <v>809</v>
      </c>
      <c r="I885" t="s">
        <v>3357</v>
      </c>
      <c r="J885" t="s">
        <v>3358</v>
      </c>
      <c r="K885" t="s">
        <v>463</v>
      </c>
      <c r="M885">
        <v>2016851</v>
      </c>
      <c r="N885" t="s">
        <v>562</v>
      </c>
      <c r="O885">
        <v>185</v>
      </c>
      <c r="P885" cm="1">
        <f t="array" ref="P885">_xlfn.XLOOKUP(D885, CPI!$A:A, CPI!$B:B)</f>
        <v>109.6</v>
      </c>
      <c r="Q885" s="9">
        <f>IF(M885="","",PRODUCT(M885,CPI!$B$112/P885))</f>
        <v>5607066.6031021904</v>
      </c>
    </row>
    <row r="886" spans="1:17">
      <c r="A886" t="s">
        <v>3359</v>
      </c>
      <c r="B886" t="s">
        <v>27</v>
      </c>
      <c r="C886" t="s">
        <v>52</v>
      </c>
      <c r="D886">
        <v>1986</v>
      </c>
      <c r="E886" t="s">
        <v>3264</v>
      </c>
      <c r="F886">
        <v>6.2</v>
      </c>
      <c r="G886">
        <v>15000</v>
      </c>
      <c r="H886" t="s">
        <v>3360</v>
      </c>
      <c r="I886" t="s">
        <v>698</v>
      </c>
      <c r="J886" t="s">
        <v>2213</v>
      </c>
      <c r="K886" t="s">
        <v>41</v>
      </c>
      <c r="L886">
        <v>8500000</v>
      </c>
      <c r="M886">
        <v>38702310</v>
      </c>
      <c r="N886" t="s">
        <v>2111</v>
      </c>
      <c r="O886">
        <v>113</v>
      </c>
      <c r="P886" cm="1">
        <f t="array" ref="P886">_xlfn.XLOOKUP(D886, CPI!$A:A, CPI!$B:B)</f>
        <v>109.6</v>
      </c>
      <c r="Q886" s="9">
        <f>IF(M886="","",PRODUCT(M886,CPI!$B$112/P886))</f>
        <v>107596659.27919708</v>
      </c>
    </row>
    <row r="887" spans="1:17">
      <c r="A887" t="s">
        <v>3361</v>
      </c>
      <c r="B887" t="s">
        <v>2010</v>
      </c>
      <c r="C887" t="s">
        <v>52</v>
      </c>
      <c r="D887">
        <v>1986</v>
      </c>
      <c r="E887" t="s">
        <v>3362</v>
      </c>
      <c r="F887">
        <v>6.1</v>
      </c>
      <c r="G887">
        <v>32000</v>
      </c>
      <c r="H887" t="s">
        <v>3363</v>
      </c>
      <c r="I887" t="s">
        <v>3364</v>
      </c>
      <c r="J887" t="s">
        <v>663</v>
      </c>
      <c r="K887" t="s">
        <v>41</v>
      </c>
      <c r="L887">
        <v>2000000</v>
      </c>
      <c r="M887">
        <v>13167232</v>
      </c>
      <c r="N887" t="s">
        <v>2037</v>
      </c>
      <c r="O887">
        <v>86</v>
      </c>
      <c r="P887" cm="1">
        <f t="array" ref="P887">_xlfn.XLOOKUP(D887, CPI!$A:A, CPI!$B:B)</f>
        <v>109.6</v>
      </c>
      <c r="Q887" s="9">
        <f>IF(M887="","",PRODUCT(M887,CPI!$B$112/P887))</f>
        <v>36606346.627737232</v>
      </c>
    </row>
    <row r="888" spans="1:17">
      <c r="A888" t="s">
        <v>3365</v>
      </c>
      <c r="B888" t="s">
        <v>2718</v>
      </c>
      <c r="C888" t="s">
        <v>52</v>
      </c>
      <c r="D888">
        <v>1986</v>
      </c>
      <c r="E888" t="s">
        <v>3249</v>
      </c>
      <c r="F888">
        <v>5.6</v>
      </c>
      <c r="G888">
        <v>29000</v>
      </c>
      <c r="H888" t="s">
        <v>745</v>
      </c>
      <c r="I888" t="s">
        <v>2075</v>
      </c>
      <c r="J888" t="s">
        <v>1963</v>
      </c>
      <c r="K888" t="s">
        <v>41</v>
      </c>
      <c r="L888">
        <v>4700000</v>
      </c>
      <c r="M888">
        <v>8025872</v>
      </c>
      <c r="N888" t="s">
        <v>1696</v>
      </c>
      <c r="O888">
        <v>101</v>
      </c>
      <c r="P888" cm="1">
        <f t="array" ref="P888">_xlfn.XLOOKUP(D888, CPI!$A:A, CPI!$B:B)</f>
        <v>109.6</v>
      </c>
      <c r="Q888" s="9">
        <f>IF(M888="","",PRODUCT(M888,CPI!$B$112/P888))</f>
        <v>22312802.905109491</v>
      </c>
    </row>
    <row r="889" spans="1:17">
      <c r="A889" t="s">
        <v>3366</v>
      </c>
      <c r="B889" t="s">
        <v>2010</v>
      </c>
      <c r="C889" t="s">
        <v>45</v>
      </c>
      <c r="D889">
        <v>1986</v>
      </c>
      <c r="E889" t="s">
        <v>2714</v>
      </c>
      <c r="F889">
        <v>5.5</v>
      </c>
      <c r="G889">
        <v>14000</v>
      </c>
      <c r="H889" t="s">
        <v>1158</v>
      </c>
      <c r="I889" t="s">
        <v>3367</v>
      </c>
      <c r="J889" t="s">
        <v>3368</v>
      </c>
      <c r="K889" t="s">
        <v>41</v>
      </c>
      <c r="M889">
        <v>24159872</v>
      </c>
      <c r="N889" t="s">
        <v>2111</v>
      </c>
      <c r="O889">
        <v>117</v>
      </c>
      <c r="P889" cm="1">
        <f t="array" ref="P889">_xlfn.XLOOKUP(D889, CPI!$A:A, CPI!$B:B)</f>
        <v>109.6</v>
      </c>
      <c r="Q889" s="9">
        <f>IF(M889="","",PRODUCT(M889,CPI!$B$112/P889))</f>
        <v>67167089.401459858</v>
      </c>
    </row>
    <row r="890" spans="1:17">
      <c r="A890" t="s">
        <v>3369</v>
      </c>
      <c r="B890" t="s">
        <v>44</v>
      </c>
      <c r="C890" t="s">
        <v>52</v>
      </c>
      <c r="D890">
        <v>1986</v>
      </c>
      <c r="E890" t="s">
        <v>3370</v>
      </c>
      <c r="F890">
        <v>6.4</v>
      </c>
      <c r="G890">
        <v>14000</v>
      </c>
      <c r="H890" t="s">
        <v>2635</v>
      </c>
      <c r="I890" t="s">
        <v>2635</v>
      </c>
      <c r="J890" t="s">
        <v>2636</v>
      </c>
      <c r="K890" t="s">
        <v>41</v>
      </c>
      <c r="M890">
        <v>13431806</v>
      </c>
      <c r="N890" t="s">
        <v>2251</v>
      </c>
      <c r="O890">
        <v>93</v>
      </c>
      <c r="P890" cm="1">
        <f t="array" ref="P890">_xlfn.XLOOKUP(D890, CPI!$A:A, CPI!$B:B)</f>
        <v>109.6</v>
      </c>
      <c r="Q890" s="9">
        <f>IF(M890="","",PRODUCT(M890,CPI!$B$112/P890))</f>
        <v>37341891.315693431</v>
      </c>
    </row>
    <row r="891" spans="1:17">
      <c r="A891" t="s">
        <v>3371</v>
      </c>
      <c r="B891" t="s">
        <v>27</v>
      </c>
      <c r="C891" t="s">
        <v>63</v>
      </c>
      <c r="D891">
        <v>1986</v>
      </c>
      <c r="E891" t="s">
        <v>3372</v>
      </c>
      <c r="F891">
        <v>6.7</v>
      </c>
      <c r="G891">
        <v>24000</v>
      </c>
      <c r="H891" t="s">
        <v>2720</v>
      </c>
      <c r="I891" t="s">
        <v>2721</v>
      </c>
      <c r="J891" t="s">
        <v>2722</v>
      </c>
      <c r="K891" t="s">
        <v>41</v>
      </c>
      <c r="L891">
        <v>4500000</v>
      </c>
      <c r="M891">
        <v>1261000</v>
      </c>
      <c r="N891" t="s">
        <v>2260</v>
      </c>
      <c r="O891">
        <v>85</v>
      </c>
      <c r="P891" cm="1">
        <f t="array" ref="P891">_xlfn.XLOOKUP(D891, CPI!$A:A, CPI!$B:B)</f>
        <v>109.6</v>
      </c>
      <c r="Q891" s="9">
        <f>IF(M891="","",PRODUCT(M891,CPI!$B$112/P891))</f>
        <v>3505718.0656934311</v>
      </c>
    </row>
    <row r="892" spans="1:17">
      <c r="A892" t="s">
        <v>3373</v>
      </c>
      <c r="B892" t="s">
        <v>27</v>
      </c>
      <c r="C892" t="s">
        <v>74</v>
      </c>
      <c r="D892">
        <v>1986</v>
      </c>
      <c r="E892" t="s">
        <v>3356</v>
      </c>
      <c r="F892">
        <v>7</v>
      </c>
      <c r="G892">
        <v>30000</v>
      </c>
      <c r="H892" t="s">
        <v>2159</v>
      </c>
      <c r="I892" t="s">
        <v>2159</v>
      </c>
      <c r="J892" t="s">
        <v>3374</v>
      </c>
      <c r="K892" t="s">
        <v>33</v>
      </c>
      <c r="L892">
        <v>4000000</v>
      </c>
      <c r="M892">
        <v>2850707</v>
      </c>
      <c r="N892" t="s">
        <v>3375</v>
      </c>
      <c r="O892">
        <v>112</v>
      </c>
      <c r="P892" cm="1">
        <f t="array" ref="P892">_xlfn.XLOOKUP(D892, CPI!$A:A, CPI!$B:B)</f>
        <v>109.6</v>
      </c>
      <c r="Q892" s="9">
        <f>IF(M892="","",PRODUCT(M892,CPI!$B$112/P892))</f>
        <v>7925277.5812043799</v>
      </c>
    </row>
    <row r="893" spans="1:17">
      <c r="A893" t="s">
        <v>3376</v>
      </c>
      <c r="B893" t="s">
        <v>2718</v>
      </c>
      <c r="C893" t="s">
        <v>74</v>
      </c>
      <c r="D893">
        <v>1986</v>
      </c>
      <c r="E893" t="s">
        <v>3377</v>
      </c>
      <c r="F893">
        <v>7</v>
      </c>
      <c r="G893">
        <v>33000</v>
      </c>
      <c r="H893" t="s">
        <v>3378</v>
      </c>
      <c r="I893" t="s">
        <v>3379</v>
      </c>
      <c r="J893" t="s">
        <v>3380</v>
      </c>
      <c r="K893" t="s">
        <v>41</v>
      </c>
      <c r="L893">
        <v>111000</v>
      </c>
      <c r="M893">
        <v>609939</v>
      </c>
      <c r="N893" t="s">
        <v>3381</v>
      </c>
      <c r="O893">
        <v>83</v>
      </c>
      <c r="P893" cm="1">
        <f t="array" ref="P893">_xlfn.XLOOKUP(D893, CPI!$A:A, CPI!$B:B)</f>
        <v>109.6</v>
      </c>
      <c r="Q893" s="9">
        <f>IF(M893="","",PRODUCT(M893,CPI!$B$112/P893))</f>
        <v>1695697.2016423359</v>
      </c>
    </row>
    <row r="894" spans="1:17">
      <c r="A894" t="s">
        <v>3382</v>
      </c>
      <c r="B894" t="s">
        <v>27</v>
      </c>
      <c r="C894" t="s">
        <v>115</v>
      </c>
      <c r="D894">
        <v>1986</v>
      </c>
      <c r="E894" t="s">
        <v>3354</v>
      </c>
      <c r="F894">
        <v>7.3</v>
      </c>
      <c r="G894">
        <v>14000</v>
      </c>
      <c r="H894" t="s">
        <v>2254</v>
      </c>
      <c r="I894" t="s">
        <v>2254</v>
      </c>
      <c r="J894" t="s">
        <v>3383</v>
      </c>
      <c r="K894" t="s">
        <v>33</v>
      </c>
      <c r="M894">
        <v>5794184</v>
      </c>
      <c r="N894" t="s">
        <v>581</v>
      </c>
      <c r="O894">
        <v>104</v>
      </c>
      <c r="P894" cm="1">
        <f t="array" ref="P894">_xlfn.XLOOKUP(D894, CPI!$A:A, CPI!$B:B)</f>
        <v>109.6</v>
      </c>
      <c r="Q894" s="9">
        <f>IF(M894="","",PRODUCT(M894,CPI!$B$112/P894))</f>
        <v>16108465.91970803</v>
      </c>
    </row>
    <row r="895" spans="1:17">
      <c r="A895" t="s">
        <v>3384</v>
      </c>
      <c r="B895" t="s">
        <v>44</v>
      </c>
      <c r="C895" t="s">
        <v>52</v>
      </c>
      <c r="D895">
        <v>1986</v>
      </c>
      <c r="E895" t="s">
        <v>3385</v>
      </c>
      <c r="F895">
        <v>5.4</v>
      </c>
      <c r="G895">
        <v>43000</v>
      </c>
      <c r="H895" t="s">
        <v>2704</v>
      </c>
      <c r="I895" t="s">
        <v>2028</v>
      </c>
      <c r="J895" t="s">
        <v>1139</v>
      </c>
      <c r="K895" t="s">
        <v>206</v>
      </c>
      <c r="M895">
        <v>43579163</v>
      </c>
      <c r="N895" t="s">
        <v>3386</v>
      </c>
      <c r="O895">
        <v>83</v>
      </c>
      <c r="P895" cm="1">
        <f t="array" ref="P895">_xlfn.XLOOKUP(D895, CPI!$A:A, CPI!$B:B)</f>
        <v>109.6</v>
      </c>
      <c r="Q895" s="9">
        <f>IF(M895="","",PRODUCT(M895,CPI!$B$112/P895))</f>
        <v>121154844.58120438</v>
      </c>
    </row>
    <row r="896" spans="1:17">
      <c r="A896" t="s">
        <v>3387</v>
      </c>
      <c r="B896" t="s">
        <v>27</v>
      </c>
      <c r="C896" t="s">
        <v>52</v>
      </c>
      <c r="D896">
        <v>1986</v>
      </c>
      <c r="E896" t="s">
        <v>3249</v>
      </c>
      <c r="F896">
        <v>6.8</v>
      </c>
      <c r="G896">
        <v>22000</v>
      </c>
      <c r="H896" t="s">
        <v>2701</v>
      </c>
      <c r="I896" t="s">
        <v>2701</v>
      </c>
      <c r="J896" t="s">
        <v>3388</v>
      </c>
      <c r="K896" t="s">
        <v>41</v>
      </c>
      <c r="L896">
        <v>5000000</v>
      </c>
      <c r="M896">
        <v>591366</v>
      </c>
      <c r="N896" t="s">
        <v>2111</v>
      </c>
      <c r="O896">
        <v>88</v>
      </c>
      <c r="P896" cm="1">
        <f t="array" ref="P896">_xlfn.XLOOKUP(D896, CPI!$A:A, CPI!$B:B)</f>
        <v>109.6</v>
      </c>
      <c r="Q896" s="9">
        <f>IF(M896="","",PRODUCT(M896,CPI!$B$112/P896))</f>
        <v>1644062.22810219</v>
      </c>
    </row>
    <row r="897" spans="1:17">
      <c r="A897" t="s">
        <v>3389</v>
      </c>
      <c r="B897" t="s">
        <v>44</v>
      </c>
      <c r="C897" t="s">
        <v>28</v>
      </c>
      <c r="D897">
        <v>1986</v>
      </c>
      <c r="E897" t="s">
        <v>3390</v>
      </c>
      <c r="F897">
        <v>8.1</v>
      </c>
      <c r="G897">
        <v>26000</v>
      </c>
      <c r="H897" t="s">
        <v>1629</v>
      </c>
      <c r="I897" t="s">
        <v>1629</v>
      </c>
      <c r="J897" t="s">
        <v>3391</v>
      </c>
      <c r="K897" t="s">
        <v>1104</v>
      </c>
      <c r="M897">
        <v>167292</v>
      </c>
      <c r="N897" t="s">
        <v>3392</v>
      </c>
      <c r="O897">
        <v>149</v>
      </c>
      <c r="P897" cm="1">
        <f t="array" ref="P897">_xlfn.XLOOKUP(D897, CPI!$A:A, CPI!$B:B)</f>
        <v>109.6</v>
      </c>
      <c r="Q897" s="9">
        <f>IF(M897="","",PRODUCT(M897,CPI!$B$112/P897))</f>
        <v>465090.0766423358</v>
      </c>
    </row>
    <row r="898" spans="1:17">
      <c r="A898" t="s">
        <v>3393</v>
      </c>
      <c r="B898" t="s">
        <v>27</v>
      </c>
      <c r="C898" t="s">
        <v>45</v>
      </c>
      <c r="D898">
        <v>1986</v>
      </c>
      <c r="E898" t="s">
        <v>3134</v>
      </c>
      <c r="F898">
        <v>7.2</v>
      </c>
      <c r="G898">
        <v>45000</v>
      </c>
      <c r="H898" t="s">
        <v>3394</v>
      </c>
      <c r="I898" t="s">
        <v>3395</v>
      </c>
      <c r="J898" t="s">
        <v>1772</v>
      </c>
      <c r="K898" t="s">
        <v>41</v>
      </c>
      <c r="L898">
        <v>6000000</v>
      </c>
      <c r="M898">
        <v>5844868</v>
      </c>
      <c r="N898" t="s">
        <v>2374</v>
      </c>
      <c r="O898">
        <v>97</v>
      </c>
      <c r="P898" cm="1">
        <f t="array" ref="P898">_xlfn.XLOOKUP(D898, CPI!$A:A, CPI!$B:B)</f>
        <v>109.6</v>
      </c>
      <c r="Q898" s="9">
        <f>IF(M898="","",PRODUCT(M898,CPI!$B$112/P898))</f>
        <v>16249372.989051096</v>
      </c>
    </row>
    <row r="899" spans="1:17">
      <c r="A899" t="s">
        <v>3396</v>
      </c>
      <c r="B899" t="s">
        <v>44</v>
      </c>
      <c r="C899" t="s">
        <v>28</v>
      </c>
      <c r="D899">
        <v>1986</v>
      </c>
      <c r="E899" t="s">
        <v>3344</v>
      </c>
      <c r="F899">
        <v>6.9</v>
      </c>
      <c r="G899">
        <v>5600</v>
      </c>
      <c r="H899" t="s">
        <v>210</v>
      </c>
      <c r="I899" t="s">
        <v>3397</v>
      </c>
      <c r="J899" t="s">
        <v>3398</v>
      </c>
      <c r="K899" t="s">
        <v>41</v>
      </c>
      <c r="M899">
        <v>2015882</v>
      </c>
      <c r="N899" t="s">
        <v>1561</v>
      </c>
      <c r="O899">
        <v>91</v>
      </c>
      <c r="P899" cm="1">
        <f t="array" ref="P899">_xlfn.XLOOKUP(D899, CPI!$A:A, CPI!$B:B)</f>
        <v>109.6</v>
      </c>
      <c r="Q899" s="9">
        <f>IF(M899="","",PRODUCT(M899,CPI!$B$112/P899))</f>
        <v>5604372.6770072998</v>
      </c>
    </row>
    <row r="900" spans="1:17">
      <c r="A900" t="s">
        <v>3399</v>
      </c>
      <c r="B900" t="s">
        <v>348</v>
      </c>
      <c r="C900" t="s">
        <v>401</v>
      </c>
      <c r="D900">
        <v>1986</v>
      </c>
      <c r="E900" t="s">
        <v>3087</v>
      </c>
      <c r="F900">
        <v>6.9</v>
      </c>
      <c r="G900">
        <v>50000</v>
      </c>
      <c r="H900" t="s">
        <v>1067</v>
      </c>
      <c r="I900" t="s">
        <v>3400</v>
      </c>
      <c r="J900" t="s">
        <v>373</v>
      </c>
      <c r="K900" t="s">
        <v>41</v>
      </c>
      <c r="M900">
        <v>84542002</v>
      </c>
      <c r="N900" t="s">
        <v>72</v>
      </c>
      <c r="O900">
        <v>80</v>
      </c>
      <c r="P900" cm="1">
        <f t="array" ref="P900">_xlfn.XLOOKUP(D900, CPI!$A:A, CPI!$B:B)</f>
        <v>109.6</v>
      </c>
      <c r="Q900" s="9">
        <f>IF(M900="","",PRODUCT(M900,CPI!$B$112/P900))</f>
        <v>235036021.98357666</v>
      </c>
    </row>
    <row r="901" spans="1:17">
      <c r="A901" t="s">
        <v>3401</v>
      </c>
      <c r="B901" t="s">
        <v>44</v>
      </c>
      <c r="C901" t="s">
        <v>36</v>
      </c>
      <c r="D901">
        <v>1986</v>
      </c>
      <c r="E901" t="s">
        <v>3228</v>
      </c>
      <c r="F901">
        <v>5.7</v>
      </c>
      <c r="G901">
        <v>13000</v>
      </c>
      <c r="H901" t="s">
        <v>3402</v>
      </c>
      <c r="I901" t="s">
        <v>2928</v>
      </c>
      <c r="J901" t="s">
        <v>3403</v>
      </c>
      <c r="K901" t="s">
        <v>41</v>
      </c>
      <c r="L901">
        <v>18000000</v>
      </c>
      <c r="M901">
        <v>9697739</v>
      </c>
      <c r="N901" t="s">
        <v>1245</v>
      </c>
      <c r="O901">
        <v>107</v>
      </c>
      <c r="P901" cm="1">
        <f t="array" ref="P901">_xlfn.XLOOKUP(D901, CPI!$A:A, CPI!$B:B)</f>
        <v>109.6</v>
      </c>
      <c r="Q901" s="9">
        <f>IF(M901="","",PRODUCT(M901,CPI!$B$112/P901))</f>
        <v>26960776.216240879</v>
      </c>
    </row>
    <row r="902" spans="1:17">
      <c r="A902" t="s">
        <v>3404</v>
      </c>
      <c r="B902" t="s">
        <v>27</v>
      </c>
      <c r="C902" t="s">
        <v>45</v>
      </c>
      <c r="D902">
        <v>1986</v>
      </c>
      <c r="E902" t="s">
        <v>3228</v>
      </c>
      <c r="F902">
        <v>5.6</v>
      </c>
      <c r="G902">
        <v>32000</v>
      </c>
      <c r="H902" t="s">
        <v>735</v>
      </c>
      <c r="I902" t="s">
        <v>3405</v>
      </c>
      <c r="J902" t="s">
        <v>1009</v>
      </c>
      <c r="K902" t="s">
        <v>41</v>
      </c>
      <c r="L902">
        <v>8500000</v>
      </c>
      <c r="M902">
        <v>16209459</v>
      </c>
      <c r="N902" t="s">
        <v>1762</v>
      </c>
      <c r="O902">
        <v>106</v>
      </c>
      <c r="P902" cm="1">
        <f t="array" ref="P902">_xlfn.XLOOKUP(D902, CPI!$A:A, CPI!$B:B)</f>
        <v>109.6</v>
      </c>
      <c r="Q902" s="9">
        <f>IF(M902="","",PRODUCT(M902,CPI!$B$112/P902))</f>
        <v>45064070.778284676</v>
      </c>
    </row>
    <row r="903" spans="1:17">
      <c r="A903" t="s">
        <v>3406</v>
      </c>
      <c r="B903" t="s">
        <v>2010</v>
      </c>
      <c r="C903" t="s">
        <v>52</v>
      </c>
      <c r="D903">
        <v>1986</v>
      </c>
      <c r="E903" t="s">
        <v>3407</v>
      </c>
      <c r="F903">
        <v>7.9</v>
      </c>
      <c r="G903">
        <v>68000</v>
      </c>
      <c r="H903" t="s">
        <v>300</v>
      </c>
      <c r="I903" t="s">
        <v>300</v>
      </c>
      <c r="J903" t="s">
        <v>2885</v>
      </c>
      <c r="K903" t="s">
        <v>41</v>
      </c>
      <c r="L903">
        <v>6400000</v>
      </c>
      <c r="M903">
        <v>40084041</v>
      </c>
      <c r="N903" t="s">
        <v>61</v>
      </c>
      <c r="O903">
        <v>107</v>
      </c>
      <c r="P903" cm="1">
        <f t="array" ref="P903">_xlfn.XLOOKUP(D903, CPI!$A:A, CPI!$B:B)</f>
        <v>109.6</v>
      </c>
      <c r="Q903" s="9">
        <f>IF(M903="","",PRODUCT(M903,CPI!$B$112/P903))</f>
        <v>111438022.74361315</v>
      </c>
    </row>
    <row r="904" spans="1:17">
      <c r="A904" t="s">
        <v>3408</v>
      </c>
      <c r="B904" t="s">
        <v>348</v>
      </c>
      <c r="C904" t="s">
        <v>401</v>
      </c>
      <c r="D904">
        <v>1986</v>
      </c>
      <c r="E904" t="s">
        <v>3264</v>
      </c>
      <c r="F904">
        <v>7.2</v>
      </c>
      <c r="G904">
        <v>46000</v>
      </c>
      <c r="H904" t="s">
        <v>619</v>
      </c>
      <c r="I904" t="s">
        <v>3409</v>
      </c>
      <c r="J904" t="s">
        <v>3410</v>
      </c>
      <c r="K904" t="s">
        <v>41</v>
      </c>
      <c r="L904">
        <v>14000000</v>
      </c>
      <c r="M904">
        <v>38625550</v>
      </c>
      <c r="N904" t="s">
        <v>1735</v>
      </c>
      <c r="O904">
        <v>74</v>
      </c>
      <c r="P904" cm="1">
        <f t="array" ref="P904">_xlfn.XLOOKUP(D904, CPI!$A:A, CPI!$B:B)</f>
        <v>109.6</v>
      </c>
      <c r="Q904" s="9">
        <f>IF(M904="","",PRODUCT(M904,CPI!$B$112/P904))</f>
        <v>107383258.07481752</v>
      </c>
    </row>
    <row r="905" spans="1:17">
      <c r="A905" t="s">
        <v>3411</v>
      </c>
      <c r="B905" t="s">
        <v>27</v>
      </c>
      <c r="C905" t="s">
        <v>52</v>
      </c>
      <c r="D905">
        <v>1986</v>
      </c>
      <c r="E905" t="s">
        <v>3259</v>
      </c>
      <c r="F905">
        <v>6.9</v>
      </c>
      <c r="G905">
        <v>27000</v>
      </c>
      <c r="H905" t="s">
        <v>53</v>
      </c>
      <c r="I905" t="s">
        <v>3412</v>
      </c>
      <c r="J905" t="s">
        <v>1381</v>
      </c>
      <c r="K905" t="s">
        <v>41</v>
      </c>
      <c r="L905">
        <v>13000000</v>
      </c>
      <c r="M905">
        <v>71624879</v>
      </c>
      <c r="N905" t="s">
        <v>2103</v>
      </c>
      <c r="O905">
        <v>93</v>
      </c>
      <c r="P905" cm="1">
        <f t="array" ref="P905">_xlfn.XLOOKUP(D905, CPI!$A:A, CPI!$B:B)</f>
        <v>109.6</v>
      </c>
      <c r="Q905" s="9">
        <f>IF(M905="","",PRODUCT(M905,CPI!$B$112/P905))</f>
        <v>199125005.7600365</v>
      </c>
    </row>
    <row r="906" spans="1:17">
      <c r="A906" t="s">
        <v>3413</v>
      </c>
      <c r="B906" t="s">
        <v>44</v>
      </c>
      <c r="C906" t="s">
        <v>401</v>
      </c>
      <c r="D906">
        <v>1986</v>
      </c>
      <c r="E906" t="s">
        <v>3370</v>
      </c>
      <c r="F906">
        <v>7.3</v>
      </c>
      <c r="G906">
        <v>38000</v>
      </c>
      <c r="H906" t="s">
        <v>3414</v>
      </c>
      <c r="I906" t="s">
        <v>3415</v>
      </c>
      <c r="J906" t="s">
        <v>3416</v>
      </c>
      <c r="K906" t="s">
        <v>41</v>
      </c>
      <c r="L906">
        <v>6000000</v>
      </c>
      <c r="M906">
        <v>5860601</v>
      </c>
      <c r="N906" t="s">
        <v>3417</v>
      </c>
      <c r="O906">
        <v>84</v>
      </c>
      <c r="P906" cm="1">
        <f t="array" ref="P906">_xlfn.XLOOKUP(D906, CPI!$A:A, CPI!$B:B)</f>
        <v>109.6</v>
      </c>
      <c r="Q906" s="9">
        <f>IF(M906="","",PRODUCT(M906,CPI!$B$112/P906))</f>
        <v>16293112.451642336</v>
      </c>
    </row>
    <row r="907" spans="1:17">
      <c r="A907" t="s">
        <v>3418</v>
      </c>
      <c r="B907" t="s">
        <v>27</v>
      </c>
      <c r="C907" t="s">
        <v>52</v>
      </c>
      <c r="D907">
        <v>1986</v>
      </c>
      <c r="E907" t="s">
        <v>2476</v>
      </c>
      <c r="F907">
        <v>6.1</v>
      </c>
      <c r="G907">
        <v>12000</v>
      </c>
      <c r="H907" t="s">
        <v>281</v>
      </c>
      <c r="I907" t="s">
        <v>3419</v>
      </c>
      <c r="J907" t="s">
        <v>220</v>
      </c>
      <c r="K907" t="s">
        <v>41</v>
      </c>
      <c r="M907">
        <v>26285544</v>
      </c>
      <c r="N907" t="s">
        <v>2409</v>
      </c>
      <c r="O907">
        <v>106</v>
      </c>
      <c r="P907" cm="1">
        <f t="array" ref="P907">_xlfn.XLOOKUP(D907, CPI!$A:A, CPI!$B:B)</f>
        <v>109.6</v>
      </c>
      <c r="Q907" s="9">
        <f>IF(M907="","",PRODUCT(M907,CPI!$B$112/P907))</f>
        <v>73076690.299270079</v>
      </c>
    </row>
    <row r="908" spans="1:17">
      <c r="A908" t="s">
        <v>3420</v>
      </c>
      <c r="B908" t="s">
        <v>2010</v>
      </c>
      <c r="C908" t="s">
        <v>52</v>
      </c>
      <c r="D908">
        <v>1986</v>
      </c>
      <c r="E908" t="s">
        <v>2714</v>
      </c>
      <c r="F908">
        <v>4.5</v>
      </c>
      <c r="G908">
        <v>9500</v>
      </c>
      <c r="H908" t="s">
        <v>3421</v>
      </c>
      <c r="I908" t="s">
        <v>3421</v>
      </c>
      <c r="J908" t="s">
        <v>3422</v>
      </c>
      <c r="K908" t="s">
        <v>317</v>
      </c>
      <c r="L908">
        <v>1100000</v>
      </c>
      <c r="M908">
        <v>5450815</v>
      </c>
      <c r="N908" t="s">
        <v>2260</v>
      </c>
      <c r="O908">
        <v>82</v>
      </c>
      <c r="P908" cm="1">
        <f t="array" ref="P908">_xlfn.XLOOKUP(D908, CPI!$A:A, CPI!$B:B)</f>
        <v>109.6</v>
      </c>
      <c r="Q908" s="9">
        <f>IF(M908="","",PRODUCT(M908,CPI!$B$112/P908))</f>
        <v>15153862.504562045</v>
      </c>
    </row>
    <row r="909" spans="1:17">
      <c r="A909" t="s">
        <v>3423</v>
      </c>
      <c r="B909" t="s">
        <v>27</v>
      </c>
      <c r="C909" t="s">
        <v>115</v>
      </c>
      <c r="D909">
        <v>1986</v>
      </c>
      <c r="E909" t="s">
        <v>2599</v>
      </c>
      <c r="F909">
        <v>7</v>
      </c>
      <c r="G909">
        <v>15000</v>
      </c>
      <c r="H909" t="s">
        <v>2288</v>
      </c>
      <c r="I909" t="s">
        <v>3424</v>
      </c>
      <c r="J909" t="s">
        <v>998</v>
      </c>
      <c r="K909" t="s">
        <v>41</v>
      </c>
      <c r="L909">
        <v>6500000</v>
      </c>
      <c r="M909">
        <v>2347000</v>
      </c>
      <c r="N909" t="s">
        <v>2363</v>
      </c>
      <c r="O909">
        <v>111</v>
      </c>
      <c r="P909" cm="1">
        <f t="array" ref="P909">_xlfn.XLOOKUP(D909, CPI!$A:A, CPI!$B:B)</f>
        <v>109.6</v>
      </c>
      <c r="Q909" s="9">
        <f>IF(M909="","",PRODUCT(M909,CPI!$B$112/P909))</f>
        <v>6524916.9708029199</v>
      </c>
    </row>
    <row r="910" spans="1:17">
      <c r="A910" t="s">
        <v>3425</v>
      </c>
      <c r="B910" t="s">
        <v>44</v>
      </c>
      <c r="C910" t="s">
        <v>28</v>
      </c>
      <c r="D910">
        <v>1986</v>
      </c>
      <c r="E910" t="s">
        <v>3275</v>
      </c>
      <c r="F910">
        <v>6.5</v>
      </c>
      <c r="G910">
        <v>5600</v>
      </c>
      <c r="H910" t="s">
        <v>2097</v>
      </c>
      <c r="I910" t="s">
        <v>2097</v>
      </c>
      <c r="J910" t="s">
        <v>3426</v>
      </c>
      <c r="K910" t="s">
        <v>41</v>
      </c>
      <c r="M910">
        <v>7177431</v>
      </c>
      <c r="N910" t="s">
        <v>3427</v>
      </c>
      <c r="O910">
        <v>114</v>
      </c>
      <c r="P910" cm="1">
        <f t="array" ref="P910">_xlfn.XLOOKUP(D910, CPI!$A:A, CPI!$B:B)</f>
        <v>109.6</v>
      </c>
      <c r="Q910" s="9">
        <f>IF(M910="","",PRODUCT(M910,CPI!$B$112/P910))</f>
        <v>19954044.030109491</v>
      </c>
    </row>
    <row r="911" spans="1:17">
      <c r="A911" t="s">
        <v>3428</v>
      </c>
      <c r="B911" t="s">
        <v>27</v>
      </c>
      <c r="C911" t="s">
        <v>52</v>
      </c>
      <c r="D911">
        <v>1986</v>
      </c>
      <c r="E911" t="s">
        <v>3356</v>
      </c>
      <c r="F911">
        <v>6.9</v>
      </c>
      <c r="G911">
        <v>17000</v>
      </c>
      <c r="H911" t="s">
        <v>303</v>
      </c>
      <c r="I911" t="s">
        <v>3429</v>
      </c>
      <c r="J911" t="s">
        <v>3430</v>
      </c>
      <c r="K911" t="s">
        <v>41</v>
      </c>
      <c r="L911">
        <v>7000000</v>
      </c>
      <c r="M911">
        <v>8362969</v>
      </c>
      <c r="N911" t="s">
        <v>3431</v>
      </c>
      <c r="O911">
        <v>114</v>
      </c>
      <c r="P911" cm="1">
        <f t="array" ref="P911">_xlfn.XLOOKUP(D911, CPI!$A:A, CPI!$B:B)</f>
        <v>109.6</v>
      </c>
      <c r="Q911" s="9">
        <f>IF(M911="","",PRODUCT(M911,CPI!$B$112/P911))</f>
        <v>23249969.47354015</v>
      </c>
    </row>
    <row r="912" spans="1:17">
      <c r="A912" t="s">
        <v>3432</v>
      </c>
      <c r="B912" t="s">
        <v>27</v>
      </c>
      <c r="C912" t="s">
        <v>52</v>
      </c>
      <c r="D912">
        <v>1986</v>
      </c>
      <c r="E912" t="s">
        <v>3056</v>
      </c>
      <c r="F912">
        <v>6.1</v>
      </c>
      <c r="G912">
        <v>10000</v>
      </c>
      <c r="H912" t="s">
        <v>485</v>
      </c>
      <c r="I912" t="s">
        <v>1596</v>
      </c>
      <c r="J912" t="s">
        <v>758</v>
      </c>
      <c r="K912" t="s">
        <v>41</v>
      </c>
      <c r="L912">
        <v>20000000</v>
      </c>
      <c r="M912">
        <v>25314189</v>
      </c>
      <c r="N912" t="s">
        <v>55</v>
      </c>
      <c r="O912">
        <v>108</v>
      </c>
      <c r="P912" cm="1">
        <f t="array" ref="P912">_xlfn.XLOOKUP(D912, CPI!$A:A, CPI!$B:B)</f>
        <v>109.6</v>
      </c>
      <c r="Q912" s="9">
        <f>IF(M912="","",PRODUCT(M912,CPI!$B$112/P912))</f>
        <v>70376217.046532854</v>
      </c>
    </row>
    <row r="913" spans="1:17">
      <c r="A913" t="s">
        <v>3433</v>
      </c>
      <c r="B913" t="s">
        <v>27</v>
      </c>
      <c r="C913" t="s">
        <v>28</v>
      </c>
      <c r="D913">
        <v>1986</v>
      </c>
      <c r="E913" t="s">
        <v>3407</v>
      </c>
      <c r="F913">
        <v>7.1</v>
      </c>
      <c r="G913">
        <v>15000</v>
      </c>
      <c r="H913" t="s">
        <v>88</v>
      </c>
      <c r="I913" t="s">
        <v>3434</v>
      </c>
      <c r="J913" t="s">
        <v>2020</v>
      </c>
      <c r="K913" t="s">
        <v>41</v>
      </c>
      <c r="M913">
        <v>5839031</v>
      </c>
      <c r="N913" t="s">
        <v>42</v>
      </c>
      <c r="O913">
        <v>99</v>
      </c>
      <c r="P913" cm="1">
        <f t="array" ref="P913">_xlfn.XLOOKUP(D913, CPI!$A:A, CPI!$B:B)</f>
        <v>109.6</v>
      </c>
      <c r="Q913" s="9">
        <f>IF(M913="","",PRODUCT(M913,CPI!$B$112/P913))</f>
        <v>16233145.489963505</v>
      </c>
    </row>
    <row r="914" spans="1:17">
      <c r="A914" t="s">
        <v>3435</v>
      </c>
      <c r="B914" t="s">
        <v>27</v>
      </c>
      <c r="C914" t="s">
        <v>36</v>
      </c>
      <c r="D914">
        <v>1986</v>
      </c>
      <c r="E914" t="s">
        <v>2714</v>
      </c>
      <c r="F914">
        <v>5.4</v>
      </c>
      <c r="G914">
        <v>6200</v>
      </c>
      <c r="H914" t="s">
        <v>1598</v>
      </c>
      <c r="I914" t="s">
        <v>3436</v>
      </c>
      <c r="J914" t="s">
        <v>3437</v>
      </c>
      <c r="K914" t="s">
        <v>41</v>
      </c>
      <c r="L914">
        <v>15000000</v>
      </c>
      <c r="M914">
        <v>1953732</v>
      </c>
      <c r="N914" t="s">
        <v>34</v>
      </c>
      <c r="O914">
        <v>98</v>
      </c>
      <c r="P914" cm="1">
        <f t="array" ref="P914">_xlfn.XLOOKUP(D914, CPI!$A:A, CPI!$B:B)</f>
        <v>109.6</v>
      </c>
      <c r="Q914" s="9">
        <f>IF(M914="","",PRODUCT(M914,CPI!$B$112/P914))</f>
        <v>5431588.872262774</v>
      </c>
    </row>
    <row r="915" spans="1:17">
      <c r="A915" t="s">
        <v>3438</v>
      </c>
      <c r="B915" t="s">
        <v>27</v>
      </c>
      <c r="C915" t="s">
        <v>52</v>
      </c>
      <c r="D915">
        <v>1986</v>
      </c>
      <c r="E915" t="s">
        <v>3370</v>
      </c>
      <c r="F915">
        <v>6.8</v>
      </c>
      <c r="G915">
        <v>13000</v>
      </c>
      <c r="H915" t="s">
        <v>3439</v>
      </c>
      <c r="I915" t="s">
        <v>3439</v>
      </c>
      <c r="J915" t="s">
        <v>3440</v>
      </c>
      <c r="K915" t="s">
        <v>41</v>
      </c>
      <c r="L915">
        <v>175000</v>
      </c>
      <c r="M915">
        <v>7137502</v>
      </c>
      <c r="N915" t="s">
        <v>3441</v>
      </c>
      <c r="O915">
        <v>84</v>
      </c>
      <c r="P915" cm="1">
        <f t="array" ref="P915">_xlfn.XLOOKUP(D915, CPI!$A:A, CPI!$B:B)</f>
        <v>109.6</v>
      </c>
      <c r="Q915" s="9">
        <f>IF(M915="","",PRODUCT(M915,CPI!$B$112/P915))</f>
        <v>19843037.038321171</v>
      </c>
    </row>
    <row r="916" spans="1:17">
      <c r="A916" t="s">
        <v>3442</v>
      </c>
      <c r="B916" t="s">
        <v>27</v>
      </c>
      <c r="C916" t="s">
        <v>45</v>
      </c>
      <c r="D916">
        <v>1986</v>
      </c>
      <c r="E916" t="s">
        <v>3259</v>
      </c>
      <c r="F916">
        <v>6.5</v>
      </c>
      <c r="G916">
        <v>12000</v>
      </c>
      <c r="H916" t="s">
        <v>718</v>
      </c>
      <c r="I916" t="s">
        <v>913</v>
      </c>
      <c r="J916" t="s">
        <v>3443</v>
      </c>
      <c r="K916" t="s">
        <v>41</v>
      </c>
      <c r="M916">
        <v>38500726</v>
      </c>
      <c r="N916" t="s">
        <v>129</v>
      </c>
      <c r="O916">
        <v>107</v>
      </c>
      <c r="P916" cm="1">
        <f t="array" ref="P916">_xlfn.XLOOKUP(D916, CPI!$A:A, CPI!$B:B)</f>
        <v>109.6</v>
      </c>
      <c r="Q916" s="9">
        <f>IF(M916="","",PRODUCT(M916,CPI!$B$112/P916))</f>
        <v>107036233.68795621</v>
      </c>
    </row>
    <row r="917" spans="1:17">
      <c r="A917" t="s">
        <v>3444</v>
      </c>
      <c r="B917" t="s">
        <v>27</v>
      </c>
      <c r="C917" t="s">
        <v>45</v>
      </c>
      <c r="D917">
        <v>1986</v>
      </c>
      <c r="E917" t="s">
        <v>2933</v>
      </c>
      <c r="F917">
        <v>5.8</v>
      </c>
      <c r="G917">
        <v>4700</v>
      </c>
      <c r="H917" t="s">
        <v>1304</v>
      </c>
      <c r="I917" t="s">
        <v>3445</v>
      </c>
      <c r="J917" t="s">
        <v>673</v>
      </c>
      <c r="K917" t="s">
        <v>41</v>
      </c>
      <c r="L917">
        <v>18000000</v>
      </c>
      <c r="M917">
        <v>1305114</v>
      </c>
      <c r="N917" t="s">
        <v>2506</v>
      </c>
      <c r="O917">
        <v>115</v>
      </c>
      <c r="P917" cm="1">
        <f t="array" ref="P917">_xlfn.XLOOKUP(D917, CPI!$A:A, CPI!$B:B)</f>
        <v>109.6</v>
      </c>
      <c r="Q917" s="9">
        <f>IF(M917="","",PRODUCT(M917,CPI!$B$112/P917))</f>
        <v>3628359.8156934311</v>
      </c>
    </row>
    <row r="918" spans="1:17">
      <c r="A918" t="s">
        <v>3446</v>
      </c>
      <c r="B918" t="s">
        <v>2010</v>
      </c>
      <c r="C918" t="s">
        <v>52</v>
      </c>
      <c r="D918">
        <v>1986</v>
      </c>
      <c r="E918" t="s">
        <v>3372</v>
      </c>
      <c r="F918">
        <v>5.3</v>
      </c>
      <c r="G918">
        <v>7800</v>
      </c>
      <c r="H918" t="s">
        <v>587</v>
      </c>
      <c r="I918" t="s">
        <v>3447</v>
      </c>
      <c r="J918" t="s">
        <v>1483</v>
      </c>
      <c r="K918" t="s">
        <v>41</v>
      </c>
      <c r="M918">
        <v>27820000</v>
      </c>
      <c r="N918" t="s">
        <v>2873</v>
      </c>
      <c r="O918">
        <v>104</v>
      </c>
      <c r="P918" cm="1">
        <f t="array" ref="P918">_xlfn.XLOOKUP(D918, CPI!$A:A, CPI!$B:B)</f>
        <v>109.6</v>
      </c>
      <c r="Q918" s="9">
        <f>IF(M918="","",PRODUCT(M918,CPI!$B$112/P918))</f>
        <v>77342645.985401466</v>
      </c>
    </row>
    <row r="919" spans="1:17">
      <c r="A919" t="s">
        <v>3448</v>
      </c>
      <c r="B919" t="s">
        <v>27</v>
      </c>
      <c r="C919" t="s">
        <v>52</v>
      </c>
      <c r="D919">
        <v>1986</v>
      </c>
      <c r="E919" t="s">
        <v>3449</v>
      </c>
      <c r="F919">
        <v>7.7</v>
      </c>
      <c r="G919">
        <v>49000</v>
      </c>
      <c r="H919" t="s">
        <v>2199</v>
      </c>
      <c r="I919" t="s">
        <v>2199</v>
      </c>
      <c r="J919" t="s">
        <v>3450</v>
      </c>
      <c r="K919" t="s">
        <v>41</v>
      </c>
      <c r="L919">
        <v>1100000</v>
      </c>
      <c r="M919">
        <v>1504286</v>
      </c>
      <c r="N919" t="s">
        <v>3451</v>
      </c>
      <c r="O919">
        <v>107</v>
      </c>
      <c r="P919" cm="1">
        <f t="array" ref="P919">_xlfn.XLOOKUP(D919, CPI!$A:A, CPI!$B:B)</f>
        <v>109.6</v>
      </c>
      <c r="Q919" s="9">
        <f>IF(M919="","",PRODUCT(M919,CPI!$B$112/P919))</f>
        <v>4182079.7828467158</v>
      </c>
    </row>
    <row r="920" spans="1:17">
      <c r="A920" t="s">
        <v>3452</v>
      </c>
      <c r="B920" t="s">
        <v>2010</v>
      </c>
      <c r="C920" t="s">
        <v>63</v>
      </c>
      <c r="D920">
        <v>1986</v>
      </c>
      <c r="E920" t="s">
        <v>3327</v>
      </c>
      <c r="F920">
        <v>5.7</v>
      </c>
      <c r="G920">
        <v>26000</v>
      </c>
      <c r="H920" t="s">
        <v>3453</v>
      </c>
      <c r="I920" t="s">
        <v>3454</v>
      </c>
      <c r="J920" t="s">
        <v>1032</v>
      </c>
      <c r="K920" t="s">
        <v>41</v>
      </c>
      <c r="L920">
        <v>19000000</v>
      </c>
      <c r="M920">
        <v>40996665</v>
      </c>
      <c r="N920" t="s">
        <v>3455</v>
      </c>
      <c r="O920">
        <v>91</v>
      </c>
      <c r="P920" cm="1">
        <f t="array" ref="P920">_xlfn.XLOOKUP(D920, CPI!$A:A, CPI!$B:B)</f>
        <v>109.6</v>
      </c>
      <c r="Q920" s="9">
        <f>IF(M920="","",PRODUCT(M920,CPI!$B$112/P920))</f>
        <v>113975217.38594891</v>
      </c>
    </row>
    <row r="921" spans="1:17">
      <c r="A921" t="s">
        <v>3456</v>
      </c>
      <c r="B921" t="s">
        <v>2718</v>
      </c>
      <c r="C921" t="s">
        <v>115</v>
      </c>
      <c r="D921">
        <v>1986</v>
      </c>
      <c r="E921" t="s">
        <v>3457</v>
      </c>
      <c r="F921">
        <v>7.3</v>
      </c>
      <c r="G921">
        <v>7500</v>
      </c>
      <c r="H921" t="s">
        <v>3458</v>
      </c>
      <c r="I921" t="s">
        <v>3458</v>
      </c>
      <c r="J921" t="s">
        <v>3459</v>
      </c>
      <c r="K921" t="s">
        <v>1279</v>
      </c>
      <c r="M921">
        <v>58731</v>
      </c>
      <c r="N921" t="s">
        <v>3460</v>
      </c>
      <c r="O921">
        <v>105</v>
      </c>
      <c r="P921" cm="1">
        <f t="array" ref="P921">_xlfn.XLOOKUP(D921, CPI!$A:A, CPI!$B:B)</f>
        <v>109.6</v>
      </c>
      <c r="Q921" s="9">
        <f>IF(M921="","",PRODUCT(M921,CPI!$B$112/P921))</f>
        <v>163278.61040145985</v>
      </c>
    </row>
    <row r="922" spans="1:17">
      <c r="A922" t="s">
        <v>3461</v>
      </c>
      <c r="B922" t="s">
        <v>27</v>
      </c>
      <c r="C922" t="s">
        <v>63</v>
      </c>
      <c r="D922">
        <v>1986</v>
      </c>
      <c r="E922" t="s">
        <v>3264</v>
      </c>
      <c r="F922">
        <v>5.4</v>
      </c>
      <c r="G922">
        <v>14000</v>
      </c>
      <c r="H922" t="s">
        <v>1587</v>
      </c>
      <c r="I922" t="s">
        <v>3462</v>
      </c>
      <c r="J922" t="s">
        <v>1587</v>
      </c>
      <c r="K922" t="s">
        <v>41</v>
      </c>
      <c r="M922">
        <v>14481606</v>
      </c>
      <c r="N922" t="s">
        <v>72</v>
      </c>
      <c r="O922">
        <v>93</v>
      </c>
      <c r="P922" cm="1">
        <f t="array" ref="P922">_xlfn.XLOOKUP(D922, CPI!$A:A, CPI!$B:B)</f>
        <v>109.6</v>
      </c>
      <c r="Q922" s="9">
        <f>IF(M922="","",PRODUCT(M922,CPI!$B$112/P922))</f>
        <v>40260450.257299274</v>
      </c>
    </row>
    <row r="923" spans="1:17">
      <c r="A923" t="s">
        <v>3463</v>
      </c>
      <c r="B923" t="s">
        <v>44</v>
      </c>
      <c r="C923" t="s">
        <v>45</v>
      </c>
      <c r="D923">
        <v>1986</v>
      </c>
      <c r="E923" t="s">
        <v>3464</v>
      </c>
      <c r="F923">
        <v>4.5999999999999996</v>
      </c>
      <c r="G923">
        <v>9000</v>
      </c>
      <c r="H923" t="s">
        <v>3465</v>
      </c>
      <c r="I923" t="s">
        <v>2857</v>
      </c>
      <c r="J923" t="s">
        <v>2858</v>
      </c>
      <c r="K923" t="s">
        <v>41</v>
      </c>
      <c r="L923">
        <v>13000000</v>
      </c>
      <c r="M923">
        <v>3751699</v>
      </c>
      <c r="N923" t="s">
        <v>1186</v>
      </c>
      <c r="O923">
        <v>99</v>
      </c>
      <c r="P923" cm="1">
        <f t="array" ref="P923">_xlfn.XLOOKUP(D923, CPI!$A:A, CPI!$B:B)</f>
        <v>109.6</v>
      </c>
      <c r="Q923" s="9">
        <f>IF(M923="","",PRODUCT(M923,CPI!$B$112/P923))</f>
        <v>10430133.989963505</v>
      </c>
    </row>
    <row r="924" spans="1:17">
      <c r="A924" t="s">
        <v>3466</v>
      </c>
      <c r="B924" t="s">
        <v>348</v>
      </c>
      <c r="C924" t="s">
        <v>36</v>
      </c>
      <c r="D924">
        <v>1986</v>
      </c>
      <c r="E924" t="s">
        <v>3467</v>
      </c>
      <c r="F924">
        <v>7</v>
      </c>
      <c r="G924">
        <v>11000</v>
      </c>
      <c r="H924" t="s">
        <v>3468</v>
      </c>
      <c r="I924" t="s">
        <v>3468</v>
      </c>
      <c r="J924" t="s">
        <v>3469</v>
      </c>
      <c r="K924" t="s">
        <v>2119</v>
      </c>
      <c r="M924">
        <v>13299749</v>
      </c>
      <c r="N924" t="s">
        <v>3470</v>
      </c>
      <c r="O924">
        <v>76</v>
      </c>
      <c r="P924" cm="1">
        <f t="array" ref="P924">_xlfn.XLOOKUP(D924, CPI!$A:A, CPI!$B:B)</f>
        <v>109.6</v>
      </c>
      <c r="Q924" s="9">
        <f>IF(M924="","",PRODUCT(M924,CPI!$B$112/P924))</f>
        <v>36974758.396897815</v>
      </c>
    </row>
    <row r="925" spans="1:17">
      <c r="A925" t="s">
        <v>3471</v>
      </c>
      <c r="C925" t="s">
        <v>74</v>
      </c>
      <c r="D925">
        <v>1986</v>
      </c>
      <c r="E925" t="s">
        <v>3472</v>
      </c>
      <c r="F925">
        <v>6.6</v>
      </c>
      <c r="G925">
        <v>5500</v>
      </c>
      <c r="H925" t="s">
        <v>3473</v>
      </c>
      <c r="I925" t="s">
        <v>3473</v>
      </c>
      <c r="J925" t="s">
        <v>3474</v>
      </c>
      <c r="K925" t="s">
        <v>33</v>
      </c>
      <c r="M925">
        <v>5478</v>
      </c>
      <c r="N925" t="s">
        <v>3475</v>
      </c>
      <c r="O925">
        <v>93</v>
      </c>
      <c r="P925" cm="1">
        <f t="array" ref="P925">_xlfn.XLOOKUP(D925, CPI!$A:A, CPI!$B:B)</f>
        <v>109.6</v>
      </c>
      <c r="Q925" s="9">
        <f>IF(M925="","",PRODUCT(M925,CPI!$B$112/P925))</f>
        <v>15229.4397810219</v>
      </c>
    </row>
    <row r="926" spans="1:17">
      <c r="A926" t="s">
        <v>3476</v>
      </c>
      <c r="B926" t="s">
        <v>27</v>
      </c>
      <c r="C926" t="s">
        <v>28</v>
      </c>
      <c r="D926">
        <v>1986</v>
      </c>
      <c r="E926" t="s">
        <v>3333</v>
      </c>
      <c r="F926">
        <v>7.2</v>
      </c>
      <c r="G926">
        <v>15000</v>
      </c>
      <c r="H926" t="s">
        <v>3477</v>
      </c>
      <c r="I926" t="s">
        <v>3478</v>
      </c>
      <c r="J926" t="s">
        <v>176</v>
      </c>
      <c r="K926" t="s">
        <v>41</v>
      </c>
      <c r="L926">
        <v>10500000</v>
      </c>
      <c r="M926">
        <v>31853080</v>
      </c>
      <c r="N926" t="s">
        <v>55</v>
      </c>
      <c r="O926">
        <v>119</v>
      </c>
      <c r="P926" cm="1">
        <f t="array" ref="P926">_xlfn.XLOOKUP(D926, CPI!$A:A, CPI!$B:B)</f>
        <v>109.6</v>
      </c>
      <c r="Q926" s="9">
        <f>IF(M926="","",PRODUCT(M926,CPI!$B$112/P926))</f>
        <v>88555049.963503659</v>
      </c>
    </row>
    <row r="927" spans="1:17">
      <c r="A927" t="s">
        <v>3479</v>
      </c>
      <c r="B927" t="s">
        <v>44</v>
      </c>
      <c r="C927" t="s">
        <v>63</v>
      </c>
      <c r="D927">
        <v>1986</v>
      </c>
      <c r="E927" t="s">
        <v>3228</v>
      </c>
      <c r="F927">
        <v>5.6</v>
      </c>
      <c r="G927">
        <v>8200</v>
      </c>
      <c r="H927" t="s">
        <v>745</v>
      </c>
      <c r="I927" t="s">
        <v>3480</v>
      </c>
      <c r="J927" t="s">
        <v>3481</v>
      </c>
      <c r="K927" t="s">
        <v>41</v>
      </c>
      <c r="L927">
        <v>12000000</v>
      </c>
      <c r="M927">
        <v>4884663</v>
      </c>
      <c r="N927" t="s">
        <v>3124</v>
      </c>
      <c r="O927">
        <v>100</v>
      </c>
      <c r="P927" cm="1">
        <f t="array" ref="P927">_xlfn.XLOOKUP(D927, CPI!$A:A, CPI!$B:B)</f>
        <v>109.6</v>
      </c>
      <c r="Q927" s="9">
        <f>IF(M927="","",PRODUCT(M927,CPI!$B$112/P927))</f>
        <v>13579897.95711679</v>
      </c>
    </row>
    <row r="928" spans="1:17">
      <c r="A928" t="s">
        <v>3482</v>
      </c>
      <c r="B928" t="s">
        <v>520</v>
      </c>
      <c r="C928" t="s">
        <v>28</v>
      </c>
      <c r="D928">
        <v>1986</v>
      </c>
      <c r="E928" t="s">
        <v>3483</v>
      </c>
      <c r="F928">
        <v>7</v>
      </c>
      <c r="G928">
        <v>11000</v>
      </c>
      <c r="H928" t="s">
        <v>3484</v>
      </c>
      <c r="I928" t="s">
        <v>3484</v>
      </c>
      <c r="J928" t="s">
        <v>3485</v>
      </c>
      <c r="K928" t="s">
        <v>1122</v>
      </c>
      <c r="M928">
        <v>286126</v>
      </c>
      <c r="N928" t="s">
        <v>3486</v>
      </c>
      <c r="O928">
        <v>110</v>
      </c>
      <c r="P928" cm="1">
        <f t="array" ref="P928">_xlfn.XLOOKUP(D928, CPI!$A:A, CPI!$B:B)</f>
        <v>109.6</v>
      </c>
      <c r="Q928" s="9">
        <f>IF(M928="","",PRODUCT(M928,CPI!$B$112/P928))</f>
        <v>795461.60766423366</v>
      </c>
    </row>
    <row r="929" spans="1:17">
      <c r="A929" t="s">
        <v>3487</v>
      </c>
      <c r="B929" t="s">
        <v>27</v>
      </c>
      <c r="C929" t="s">
        <v>52</v>
      </c>
      <c r="D929">
        <v>1986</v>
      </c>
      <c r="E929" t="s">
        <v>2834</v>
      </c>
      <c r="F929">
        <v>6.2</v>
      </c>
      <c r="G929">
        <v>16000</v>
      </c>
      <c r="H929" t="s">
        <v>427</v>
      </c>
      <c r="I929" t="s">
        <v>3488</v>
      </c>
      <c r="J929" t="s">
        <v>1035</v>
      </c>
      <c r="K929" t="s">
        <v>41</v>
      </c>
      <c r="L929">
        <v>14000000</v>
      </c>
      <c r="M929">
        <v>62134225</v>
      </c>
      <c r="N929" t="s">
        <v>2103</v>
      </c>
      <c r="O929">
        <v>103</v>
      </c>
      <c r="P929" cm="1">
        <f t="array" ref="P929">_xlfn.XLOOKUP(D929, CPI!$A:A, CPI!$B:B)</f>
        <v>109.6</v>
      </c>
      <c r="Q929" s="9">
        <f>IF(M929="","",PRODUCT(M929,CPI!$B$112/P929))</f>
        <v>172739948.51733577</v>
      </c>
    </row>
    <row r="930" spans="1:17">
      <c r="A930" t="s">
        <v>3489</v>
      </c>
      <c r="B930" t="s">
        <v>27</v>
      </c>
      <c r="C930" t="s">
        <v>63</v>
      </c>
      <c r="D930">
        <v>1986</v>
      </c>
      <c r="E930" t="s">
        <v>3344</v>
      </c>
      <c r="F930">
        <v>6.2</v>
      </c>
      <c r="G930">
        <v>15000</v>
      </c>
      <c r="H930" t="s">
        <v>3490</v>
      </c>
      <c r="I930" t="s">
        <v>3491</v>
      </c>
      <c r="J930" t="s">
        <v>3492</v>
      </c>
      <c r="K930" t="s">
        <v>41</v>
      </c>
      <c r="L930">
        <v>5000000</v>
      </c>
      <c r="M930">
        <v>12947763</v>
      </c>
      <c r="N930" t="s">
        <v>55</v>
      </c>
      <c r="O930">
        <v>89</v>
      </c>
      <c r="P930" cm="1">
        <f t="array" ref="P930">_xlfn.XLOOKUP(D930, CPI!$A:A, CPI!$B:B)</f>
        <v>109.6</v>
      </c>
      <c r="Q930" s="9">
        <f>IF(M930="","",PRODUCT(M930,CPI!$B$112/P930))</f>
        <v>35996198.778284676</v>
      </c>
    </row>
    <row r="931" spans="1:17">
      <c r="A931" t="s">
        <v>3493</v>
      </c>
      <c r="B931" t="s">
        <v>27</v>
      </c>
      <c r="C931" t="s">
        <v>52</v>
      </c>
      <c r="D931">
        <v>1986</v>
      </c>
      <c r="E931" t="s">
        <v>3494</v>
      </c>
      <c r="F931">
        <v>6.5</v>
      </c>
      <c r="G931">
        <v>12000</v>
      </c>
      <c r="H931" t="s">
        <v>1582</v>
      </c>
      <c r="I931" t="s">
        <v>2046</v>
      </c>
      <c r="J931" t="s">
        <v>1508</v>
      </c>
      <c r="K931" t="s">
        <v>41</v>
      </c>
      <c r="L931">
        <v>8500000</v>
      </c>
      <c r="M931">
        <v>17685307</v>
      </c>
      <c r="N931" t="s">
        <v>395</v>
      </c>
      <c r="O931">
        <v>102</v>
      </c>
      <c r="P931" cm="1">
        <f t="array" ref="P931">_xlfn.XLOOKUP(D931, CPI!$A:A, CPI!$B:B)</f>
        <v>109.6</v>
      </c>
      <c r="Q931" s="9">
        <f>IF(M931="","",PRODUCT(M931,CPI!$B$112/P931))</f>
        <v>49167089.807481758</v>
      </c>
    </row>
    <row r="932" spans="1:17">
      <c r="A932" t="s">
        <v>3495</v>
      </c>
      <c r="B932" t="s">
        <v>2010</v>
      </c>
      <c r="C932" t="s">
        <v>45</v>
      </c>
      <c r="D932">
        <v>1986</v>
      </c>
      <c r="E932" t="s">
        <v>3239</v>
      </c>
      <c r="F932">
        <v>6.1</v>
      </c>
      <c r="G932">
        <v>8100</v>
      </c>
      <c r="H932" t="s">
        <v>3496</v>
      </c>
      <c r="I932" t="s">
        <v>3497</v>
      </c>
      <c r="J932" t="s">
        <v>425</v>
      </c>
      <c r="K932" t="s">
        <v>463</v>
      </c>
      <c r="L932">
        <v>40000000</v>
      </c>
      <c r="M932">
        <v>1641825</v>
      </c>
      <c r="N932" t="s">
        <v>3498</v>
      </c>
      <c r="O932">
        <v>121</v>
      </c>
      <c r="P932" cm="1">
        <f t="array" ref="P932">_xlfn.XLOOKUP(D932, CPI!$A:A, CPI!$B:B)</f>
        <v>109.6</v>
      </c>
      <c r="Q932" s="9">
        <f>IF(M932="","",PRODUCT(M932,CPI!$B$112/P932))</f>
        <v>4564453.2618613141</v>
      </c>
    </row>
    <row r="933" spans="1:17">
      <c r="A933" t="s">
        <v>3499</v>
      </c>
      <c r="B933" t="s">
        <v>27</v>
      </c>
      <c r="C933" t="s">
        <v>115</v>
      </c>
      <c r="D933">
        <v>1986</v>
      </c>
      <c r="E933" t="s">
        <v>3284</v>
      </c>
      <c r="F933">
        <v>5.7</v>
      </c>
      <c r="G933">
        <v>7000</v>
      </c>
      <c r="H933" t="s">
        <v>2444</v>
      </c>
      <c r="I933" t="s">
        <v>3321</v>
      </c>
      <c r="J933" t="s">
        <v>195</v>
      </c>
      <c r="K933" t="s">
        <v>41</v>
      </c>
      <c r="L933">
        <v>14000000</v>
      </c>
      <c r="M933">
        <v>12303904</v>
      </c>
      <c r="N933" t="s">
        <v>2111</v>
      </c>
      <c r="O933">
        <v>106</v>
      </c>
      <c r="P933" cm="1">
        <f t="array" ref="P933">_xlfn.XLOOKUP(D933, CPI!$A:A, CPI!$B:B)</f>
        <v>109.6</v>
      </c>
      <c r="Q933" s="9">
        <f>IF(M933="","",PRODUCT(M933,CPI!$B$112/P933))</f>
        <v>34206200.262773722</v>
      </c>
    </row>
    <row r="934" spans="1:17">
      <c r="A934" t="s">
        <v>3500</v>
      </c>
      <c r="B934" t="s">
        <v>2010</v>
      </c>
      <c r="C934" t="s">
        <v>74</v>
      </c>
      <c r="D934">
        <v>1986</v>
      </c>
      <c r="E934" t="s">
        <v>2626</v>
      </c>
      <c r="F934">
        <v>7.1</v>
      </c>
      <c r="G934">
        <v>6300</v>
      </c>
      <c r="H934" t="s">
        <v>3501</v>
      </c>
      <c r="I934" t="s">
        <v>3502</v>
      </c>
      <c r="J934" t="s">
        <v>3503</v>
      </c>
      <c r="K934" t="s">
        <v>33</v>
      </c>
      <c r="L934">
        <v>8500000</v>
      </c>
      <c r="M934">
        <v>277646</v>
      </c>
      <c r="N934" t="s">
        <v>3504</v>
      </c>
      <c r="O934">
        <v>136</v>
      </c>
      <c r="P934" cm="1">
        <f t="array" ref="P934">_xlfn.XLOOKUP(D934, CPI!$A:A, CPI!$B:B)</f>
        <v>109.6</v>
      </c>
      <c r="Q934" s="9">
        <f>IF(M934="","",PRODUCT(M934,CPI!$B$112/P934))</f>
        <v>771886.27919708041</v>
      </c>
    </row>
    <row r="935" spans="1:17">
      <c r="A935" t="s">
        <v>3505</v>
      </c>
      <c r="B935" t="s">
        <v>2010</v>
      </c>
      <c r="C935" t="s">
        <v>52</v>
      </c>
      <c r="D935">
        <v>1986</v>
      </c>
      <c r="E935" t="s">
        <v>3506</v>
      </c>
      <c r="F935">
        <v>5.0999999999999996</v>
      </c>
      <c r="G935">
        <v>5900</v>
      </c>
      <c r="H935" t="s">
        <v>58</v>
      </c>
      <c r="I935" t="s">
        <v>3507</v>
      </c>
      <c r="J935" t="s">
        <v>108</v>
      </c>
      <c r="K935" t="s">
        <v>41</v>
      </c>
      <c r="L935">
        <v>15000000</v>
      </c>
      <c r="M935">
        <v>12308521</v>
      </c>
      <c r="N935" t="s">
        <v>34</v>
      </c>
      <c r="O935">
        <v>96</v>
      </c>
      <c r="P935" cm="1">
        <f t="array" ref="P935">_xlfn.XLOOKUP(D935, CPI!$A:A, CPI!$B:B)</f>
        <v>109.6</v>
      </c>
      <c r="Q935" s="9">
        <f>IF(M935="","",PRODUCT(M935,CPI!$B$112/P935))</f>
        <v>34219036.028284676</v>
      </c>
    </row>
    <row r="936" spans="1:17">
      <c r="A936" t="s">
        <v>3508</v>
      </c>
      <c r="B936" t="s">
        <v>44</v>
      </c>
      <c r="C936" t="s">
        <v>28</v>
      </c>
      <c r="D936">
        <v>1986</v>
      </c>
      <c r="E936" t="s">
        <v>3509</v>
      </c>
      <c r="F936">
        <v>8</v>
      </c>
      <c r="G936">
        <v>21000</v>
      </c>
      <c r="H936" t="s">
        <v>3510</v>
      </c>
      <c r="I936" t="s">
        <v>3510</v>
      </c>
      <c r="J936" t="s">
        <v>3511</v>
      </c>
      <c r="K936" t="s">
        <v>1279</v>
      </c>
      <c r="M936">
        <v>3940542</v>
      </c>
      <c r="N936" t="s">
        <v>3512</v>
      </c>
      <c r="O936">
        <v>113</v>
      </c>
      <c r="P936" cm="1">
        <f t="array" ref="P936">_xlfn.XLOOKUP(D936, CPI!$A:A, CPI!$B:B)</f>
        <v>109.6</v>
      </c>
      <c r="Q936" s="9">
        <f>IF(M936="","",PRODUCT(M936,CPI!$B$112/P936))</f>
        <v>10955138.206204381</v>
      </c>
    </row>
    <row r="937" spans="1:17">
      <c r="A937" t="s">
        <v>3513</v>
      </c>
      <c r="B937" t="s">
        <v>27</v>
      </c>
      <c r="C937" t="s">
        <v>28</v>
      </c>
      <c r="D937">
        <v>1986</v>
      </c>
      <c r="E937" t="s">
        <v>3514</v>
      </c>
      <c r="F937">
        <v>5.7</v>
      </c>
      <c r="G937">
        <v>7400</v>
      </c>
      <c r="H937" t="s">
        <v>174</v>
      </c>
      <c r="I937" t="s">
        <v>3515</v>
      </c>
      <c r="J937" t="s">
        <v>3089</v>
      </c>
      <c r="K937" t="s">
        <v>33</v>
      </c>
      <c r="M937">
        <v>916172</v>
      </c>
      <c r="N937" t="s">
        <v>3516</v>
      </c>
      <c r="O937">
        <v>87</v>
      </c>
      <c r="P937" cm="1">
        <f t="array" ref="P937">_xlfn.XLOOKUP(D937, CPI!$A:A, CPI!$B:B)</f>
        <v>109.6</v>
      </c>
      <c r="Q937" s="9">
        <f>IF(M937="","",PRODUCT(M937,CPI!$B$112/P937))</f>
        <v>2547058.4708029199</v>
      </c>
    </row>
    <row r="938" spans="1:17">
      <c r="A938" t="s">
        <v>3517</v>
      </c>
      <c r="B938" t="s">
        <v>2010</v>
      </c>
      <c r="C938" t="s">
        <v>45</v>
      </c>
      <c r="D938">
        <v>1986</v>
      </c>
      <c r="E938" t="s">
        <v>3275</v>
      </c>
      <c r="F938">
        <v>5.7</v>
      </c>
      <c r="G938">
        <v>11000</v>
      </c>
      <c r="H938" t="s">
        <v>2141</v>
      </c>
      <c r="I938" t="s">
        <v>2101</v>
      </c>
      <c r="J938" t="s">
        <v>1868</v>
      </c>
      <c r="K938" t="s">
        <v>41</v>
      </c>
      <c r="L938">
        <v>12000000</v>
      </c>
      <c r="M938">
        <v>15945534</v>
      </c>
      <c r="N938" t="s">
        <v>42</v>
      </c>
      <c r="O938">
        <v>88</v>
      </c>
      <c r="P938" cm="1">
        <f t="array" ref="P938">_xlfn.XLOOKUP(D938, CPI!$A:A, CPI!$B:B)</f>
        <v>109.6</v>
      </c>
      <c r="Q938" s="9">
        <f>IF(M938="","",PRODUCT(M938,CPI!$B$112/P938))</f>
        <v>44330330.381386861</v>
      </c>
    </row>
    <row r="939" spans="1:17">
      <c r="A939" t="s">
        <v>3518</v>
      </c>
      <c r="B939" t="s">
        <v>27</v>
      </c>
      <c r="C939" t="s">
        <v>45</v>
      </c>
      <c r="D939">
        <v>1986</v>
      </c>
      <c r="E939" t="s">
        <v>2626</v>
      </c>
      <c r="F939">
        <v>6.7</v>
      </c>
      <c r="G939">
        <v>18000</v>
      </c>
      <c r="H939" t="s">
        <v>1782</v>
      </c>
      <c r="I939" t="s">
        <v>3519</v>
      </c>
      <c r="J939" t="s">
        <v>3520</v>
      </c>
      <c r="K939" t="s">
        <v>41</v>
      </c>
      <c r="L939">
        <v>10000000</v>
      </c>
      <c r="M939">
        <v>20603715</v>
      </c>
      <c r="N939" t="s">
        <v>61</v>
      </c>
      <c r="O939">
        <v>109</v>
      </c>
      <c r="P939" cm="1">
        <f t="array" ref="P939">_xlfn.XLOOKUP(D939, CPI!$A:A, CPI!$B:B)</f>
        <v>109.6</v>
      </c>
      <c r="Q939" s="9">
        <f>IF(M939="","",PRODUCT(M939,CPI!$B$112/P939))</f>
        <v>57280583.581204385</v>
      </c>
    </row>
    <row r="940" spans="1:17">
      <c r="A940" t="s">
        <v>3521</v>
      </c>
      <c r="B940" t="s">
        <v>2010</v>
      </c>
      <c r="C940" t="s">
        <v>45</v>
      </c>
      <c r="D940">
        <v>1986</v>
      </c>
      <c r="E940" t="s">
        <v>3284</v>
      </c>
      <c r="F940">
        <v>3.9</v>
      </c>
      <c r="G940">
        <v>5600</v>
      </c>
      <c r="H940" t="s">
        <v>2221</v>
      </c>
      <c r="I940" t="s">
        <v>3522</v>
      </c>
      <c r="J940" t="s">
        <v>3523</v>
      </c>
      <c r="K940" t="s">
        <v>41</v>
      </c>
      <c r="L940">
        <v>10000000</v>
      </c>
      <c r="M940">
        <v>4711220</v>
      </c>
      <c r="N940" t="s">
        <v>2972</v>
      </c>
      <c r="O940">
        <v>105</v>
      </c>
      <c r="P940" cm="1">
        <f t="array" ref="P940">_xlfn.XLOOKUP(D940, CPI!$A:A, CPI!$B:B)</f>
        <v>109.6</v>
      </c>
      <c r="Q940" s="9">
        <f>IF(M940="","",PRODUCT(M940,CPI!$B$112/P940))</f>
        <v>13097707.427007301</v>
      </c>
    </row>
    <row r="941" spans="1:17">
      <c r="A941" t="s">
        <v>3524</v>
      </c>
      <c r="B941" t="s">
        <v>27</v>
      </c>
      <c r="C941" t="s">
        <v>36</v>
      </c>
      <c r="D941">
        <v>1986</v>
      </c>
      <c r="E941" t="s">
        <v>3525</v>
      </c>
      <c r="F941">
        <v>5.8</v>
      </c>
      <c r="G941">
        <v>3100</v>
      </c>
      <c r="H941" t="s">
        <v>1795</v>
      </c>
      <c r="I941" t="s">
        <v>3526</v>
      </c>
      <c r="J941" t="s">
        <v>3527</v>
      </c>
      <c r="K941" t="s">
        <v>33</v>
      </c>
      <c r="N941" t="s">
        <v>3528</v>
      </c>
      <c r="O941">
        <v>117</v>
      </c>
      <c r="P941" cm="1">
        <f t="array" ref="P941">_xlfn.XLOOKUP(D941, CPI!$A:A, CPI!$B:B)</f>
        <v>109.6</v>
      </c>
      <c r="Q941" s="9" t="str">
        <f>IF(M941="","",PRODUCT(M941,CPI!$B$112/P941))</f>
        <v/>
      </c>
    </row>
    <row r="942" spans="1:17">
      <c r="A942" t="s">
        <v>3529</v>
      </c>
      <c r="B942" t="s">
        <v>27</v>
      </c>
      <c r="C942" t="s">
        <v>52</v>
      </c>
      <c r="D942">
        <v>1986</v>
      </c>
      <c r="E942" t="s">
        <v>2599</v>
      </c>
      <c r="F942">
        <v>5.7</v>
      </c>
      <c r="G942">
        <v>5500</v>
      </c>
      <c r="H942" t="s">
        <v>116</v>
      </c>
      <c r="I942" t="s">
        <v>3530</v>
      </c>
      <c r="J942" t="s">
        <v>3531</v>
      </c>
      <c r="K942" t="s">
        <v>41</v>
      </c>
      <c r="L942">
        <v>13000000</v>
      </c>
      <c r="M942">
        <v>8475466</v>
      </c>
      <c r="N942" t="s">
        <v>129</v>
      </c>
      <c r="O942">
        <v>100</v>
      </c>
      <c r="P942" cm="1">
        <f t="array" ref="P942">_xlfn.XLOOKUP(D942, CPI!$A:A, CPI!$B:B)</f>
        <v>109.6</v>
      </c>
      <c r="Q942" s="9">
        <f>IF(M942="","",PRODUCT(M942,CPI!$B$112/P942))</f>
        <v>23562723.450729929</v>
      </c>
    </row>
    <row r="943" spans="1:17">
      <c r="A943" t="s">
        <v>3532</v>
      </c>
      <c r="B943" t="s">
        <v>2010</v>
      </c>
      <c r="C943" t="s">
        <v>45</v>
      </c>
      <c r="D943">
        <v>1986</v>
      </c>
      <c r="E943" t="s">
        <v>3288</v>
      </c>
      <c r="F943">
        <v>4.8</v>
      </c>
      <c r="G943">
        <v>4100</v>
      </c>
      <c r="H943" t="s">
        <v>1791</v>
      </c>
      <c r="I943" t="s">
        <v>3533</v>
      </c>
      <c r="J943" t="s">
        <v>3534</v>
      </c>
      <c r="K943" t="s">
        <v>41</v>
      </c>
      <c r="L943">
        <v>25000000</v>
      </c>
      <c r="M943">
        <v>1579260</v>
      </c>
      <c r="N943" t="s">
        <v>374</v>
      </c>
      <c r="O943">
        <v>94</v>
      </c>
      <c r="P943" cm="1">
        <f t="array" ref="P943">_xlfn.XLOOKUP(D943, CPI!$A:A, CPI!$B:B)</f>
        <v>109.6</v>
      </c>
      <c r="Q943" s="9">
        <f>IF(M943="","",PRODUCT(M943,CPI!$B$112/P943))</f>
        <v>4390515.7116788328</v>
      </c>
    </row>
    <row r="944" spans="1:17">
      <c r="A944" t="s">
        <v>3535</v>
      </c>
      <c r="B944" t="s">
        <v>2010</v>
      </c>
      <c r="C944" t="s">
        <v>341</v>
      </c>
      <c r="D944">
        <v>1986</v>
      </c>
      <c r="E944" t="s">
        <v>3354</v>
      </c>
      <c r="F944">
        <v>6.2</v>
      </c>
      <c r="G944">
        <v>5600</v>
      </c>
      <c r="H944" t="s">
        <v>1913</v>
      </c>
      <c r="I944" t="s">
        <v>1913</v>
      </c>
      <c r="J944" t="s">
        <v>3536</v>
      </c>
      <c r="K944" t="s">
        <v>41</v>
      </c>
      <c r="L944">
        <v>18000000</v>
      </c>
      <c r="M944">
        <v>3900000</v>
      </c>
      <c r="N944" t="s">
        <v>3537</v>
      </c>
      <c r="O944">
        <v>117</v>
      </c>
      <c r="P944" cm="1">
        <f t="array" ref="P944">_xlfn.XLOOKUP(D944, CPI!$A:A, CPI!$B:B)</f>
        <v>109.6</v>
      </c>
      <c r="Q944" s="9">
        <f>IF(M944="","",PRODUCT(M944,CPI!$B$112/P944))</f>
        <v>10842427.00729927</v>
      </c>
    </row>
    <row r="945" spans="1:17">
      <c r="A945" t="s">
        <v>3538</v>
      </c>
      <c r="B945" t="s">
        <v>27</v>
      </c>
      <c r="C945" t="s">
        <v>52</v>
      </c>
      <c r="D945">
        <v>1986</v>
      </c>
      <c r="E945" t="s">
        <v>3372</v>
      </c>
      <c r="F945">
        <v>5.8</v>
      </c>
      <c r="G945">
        <v>6200</v>
      </c>
      <c r="H945" t="s">
        <v>352</v>
      </c>
      <c r="I945" t="s">
        <v>3539</v>
      </c>
      <c r="J945" t="s">
        <v>3540</v>
      </c>
      <c r="K945" t="s">
        <v>41</v>
      </c>
      <c r="M945">
        <v>6797218</v>
      </c>
      <c r="N945" t="s">
        <v>1762</v>
      </c>
      <c r="O945">
        <v>98</v>
      </c>
      <c r="P945" cm="1">
        <f t="array" ref="P945">_xlfn.XLOOKUP(D945, CPI!$A:A, CPI!$B:B)</f>
        <v>109.6</v>
      </c>
      <c r="Q945" s="9">
        <f>IF(M945="","",PRODUCT(M945,CPI!$B$112/P945))</f>
        <v>18897010.260948908</v>
      </c>
    </row>
    <row r="946" spans="1:17">
      <c r="A946" t="s">
        <v>3541</v>
      </c>
      <c r="B946" t="s">
        <v>44</v>
      </c>
      <c r="C946" t="s">
        <v>52</v>
      </c>
      <c r="D946">
        <v>1986</v>
      </c>
      <c r="E946" t="s">
        <v>3542</v>
      </c>
      <c r="F946">
        <v>5.2</v>
      </c>
      <c r="G946">
        <v>976</v>
      </c>
      <c r="H946" t="s">
        <v>210</v>
      </c>
      <c r="I946" t="s">
        <v>3543</v>
      </c>
      <c r="J946" t="s">
        <v>3544</v>
      </c>
      <c r="K946" t="s">
        <v>41</v>
      </c>
      <c r="N946" t="s">
        <v>2363</v>
      </c>
      <c r="O946">
        <v>92</v>
      </c>
      <c r="P946" cm="1">
        <f t="array" ref="P946">_xlfn.XLOOKUP(D946, CPI!$A:A, CPI!$B:B)</f>
        <v>109.6</v>
      </c>
      <c r="Q946" s="9" t="str">
        <f>IF(M946="","",PRODUCT(M946,CPI!$B$112/P946))</f>
        <v/>
      </c>
    </row>
    <row r="947" spans="1:17">
      <c r="A947" t="s">
        <v>3545</v>
      </c>
      <c r="B947" t="s">
        <v>27</v>
      </c>
      <c r="C947" t="s">
        <v>52</v>
      </c>
      <c r="D947">
        <v>1986</v>
      </c>
      <c r="E947" t="s">
        <v>3330</v>
      </c>
      <c r="F947">
        <v>5.9</v>
      </c>
      <c r="G947">
        <v>19000</v>
      </c>
      <c r="H947" t="s">
        <v>3546</v>
      </c>
      <c r="I947" t="s">
        <v>3547</v>
      </c>
      <c r="J947" t="s">
        <v>3548</v>
      </c>
      <c r="K947" t="s">
        <v>41</v>
      </c>
      <c r="M947">
        <v>29844101</v>
      </c>
      <c r="N947" t="s">
        <v>3346</v>
      </c>
      <c r="O947">
        <v>105</v>
      </c>
      <c r="P947" cm="1">
        <f t="array" ref="P947">_xlfn.XLOOKUP(D947, CPI!$A:A, CPI!$B:B)</f>
        <v>109.6</v>
      </c>
      <c r="Q947" s="9">
        <f>IF(M947="","",PRODUCT(M947,CPI!$B$112/P947))</f>
        <v>82969868.382299274</v>
      </c>
    </row>
    <row r="948" spans="1:17">
      <c r="A948" t="s">
        <v>3549</v>
      </c>
      <c r="B948" t="s">
        <v>2010</v>
      </c>
      <c r="C948" t="s">
        <v>28</v>
      </c>
      <c r="D948">
        <v>1986</v>
      </c>
      <c r="E948" t="s">
        <v>3116</v>
      </c>
      <c r="F948">
        <v>6.5</v>
      </c>
      <c r="G948">
        <v>1500</v>
      </c>
      <c r="H948" t="s">
        <v>3550</v>
      </c>
      <c r="I948" t="s">
        <v>3551</v>
      </c>
      <c r="J948" t="s">
        <v>3552</v>
      </c>
      <c r="K948" t="s">
        <v>41</v>
      </c>
      <c r="M948">
        <v>4636169</v>
      </c>
      <c r="N948" t="s">
        <v>55</v>
      </c>
      <c r="O948">
        <v>103</v>
      </c>
      <c r="P948" cm="1">
        <f t="array" ref="P948">_xlfn.XLOOKUP(D948, CPI!$A:A, CPI!$B:B)</f>
        <v>109.6</v>
      </c>
      <c r="Q948" s="9">
        <f>IF(M948="","",PRODUCT(M948,CPI!$B$112/P948))</f>
        <v>12889057.429744527</v>
      </c>
    </row>
    <row r="949" spans="1:17">
      <c r="A949" t="s">
        <v>3553</v>
      </c>
      <c r="B949" t="s">
        <v>2010</v>
      </c>
      <c r="C949" t="s">
        <v>52</v>
      </c>
      <c r="D949">
        <v>1986</v>
      </c>
      <c r="E949" t="s">
        <v>3407</v>
      </c>
      <c r="F949">
        <v>6.3</v>
      </c>
      <c r="G949">
        <v>12000</v>
      </c>
      <c r="H949" t="s">
        <v>1145</v>
      </c>
      <c r="I949" t="s">
        <v>3554</v>
      </c>
      <c r="J949" t="s">
        <v>1576</v>
      </c>
      <c r="K949" t="s">
        <v>41</v>
      </c>
      <c r="L949">
        <v>18000000</v>
      </c>
      <c r="M949">
        <v>36611610</v>
      </c>
      <c r="N949" t="s">
        <v>55</v>
      </c>
      <c r="O949">
        <v>111</v>
      </c>
      <c r="P949" cm="1">
        <f t="array" ref="P949">_xlfn.XLOOKUP(D949, CPI!$A:A, CPI!$B:B)</f>
        <v>109.6</v>
      </c>
      <c r="Q949" s="9">
        <f>IF(M949="","",PRODUCT(M949,CPI!$B$112/P949))</f>
        <v>101784284.37043796</v>
      </c>
    </row>
    <row r="950" spans="1:17">
      <c r="A950" t="s">
        <v>3555</v>
      </c>
      <c r="B950" t="s">
        <v>44</v>
      </c>
      <c r="C950" t="s">
        <v>52</v>
      </c>
      <c r="D950">
        <v>1986</v>
      </c>
      <c r="E950" t="s">
        <v>3330</v>
      </c>
      <c r="F950">
        <v>7.2</v>
      </c>
      <c r="G950">
        <v>6100</v>
      </c>
      <c r="H950" t="s">
        <v>3556</v>
      </c>
      <c r="I950" t="s">
        <v>3557</v>
      </c>
      <c r="J950" t="s">
        <v>3556</v>
      </c>
      <c r="K950" t="s">
        <v>41</v>
      </c>
      <c r="M950">
        <v>2545459</v>
      </c>
      <c r="N950" t="s">
        <v>3558</v>
      </c>
      <c r="O950">
        <v>89</v>
      </c>
      <c r="P950" cm="1">
        <f t="array" ref="P950">_xlfn.XLOOKUP(D950, CPI!$A:A, CPI!$B:B)</f>
        <v>109.6</v>
      </c>
      <c r="Q950" s="9">
        <f>IF(M950="","",PRODUCT(M950,CPI!$B$112/P950))</f>
        <v>7076654.7198905116</v>
      </c>
    </row>
    <row r="951" spans="1:17">
      <c r="A951" t="s">
        <v>3559</v>
      </c>
      <c r="B951" t="s">
        <v>458</v>
      </c>
      <c r="C951" t="s">
        <v>401</v>
      </c>
      <c r="D951">
        <v>1986</v>
      </c>
      <c r="E951" t="s">
        <v>3560</v>
      </c>
      <c r="F951">
        <v>7.7</v>
      </c>
      <c r="G951">
        <v>10000</v>
      </c>
      <c r="H951" t="s">
        <v>3561</v>
      </c>
      <c r="I951" t="s">
        <v>3562</v>
      </c>
      <c r="J951" t="s">
        <v>3563</v>
      </c>
      <c r="K951" t="s">
        <v>33</v>
      </c>
      <c r="M951">
        <v>5274</v>
      </c>
      <c r="N951" t="s">
        <v>3564</v>
      </c>
      <c r="O951">
        <v>84</v>
      </c>
      <c r="P951" cm="1">
        <f t="array" ref="P951">_xlfn.XLOOKUP(D951, CPI!$A:A, CPI!$B:B)</f>
        <v>109.6</v>
      </c>
      <c r="Q951" s="9">
        <f>IF(M951="","",PRODUCT(M951,CPI!$B$112/P951))</f>
        <v>14662.297445255475</v>
      </c>
    </row>
    <row r="952" spans="1:17">
      <c r="A952" t="s">
        <v>3565</v>
      </c>
      <c r="B952" t="s">
        <v>27</v>
      </c>
      <c r="C952" t="s">
        <v>45</v>
      </c>
      <c r="D952">
        <v>1986</v>
      </c>
      <c r="E952" t="s">
        <v>2599</v>
      </c>
      <c r="F952">
        <v>6</v>
      </c>
      <c r="G952">
        <v>5100</v>
      </c>
      <c r="H952" t="s">
        <v>1694</v>
      </c>
      <c r="I952" t="s">
        <v>3566</v>
      </c>
      <c r="J952" t="s">
        <v>1185</v>
      </c>
      <c r="K952" t="s">
        <v>41</v>
      </c>
      <c r="L952">
        <v>6000000</v>
      </c>
      <c r="M952">
        <v>9947631</v>
      </c>
      <c r="N952" t="s">
        <v>1048</v>
      </c>
      <c r="O952">
        <v>100</v>
      </c>
      <c r="P952" cm="1">
        <f t="array" ref="P952">_xlfn.XLOOKUP(D952, CPI!$A:A, CPI!$B:B)</f>
        <v>109.6</v>
      </c>
      <c r="Q952" s="9">
        <f>IF(M952="","",PRODUCT(M952,CPI!$B$112/P952))</f>
        <v>27655503.336678833</v>
      </c>
    </row>
    <row r="953" spans="1:17">
      <c r="A953" t="s">
        <v>3567</v>
      </c>
      <c r="B953" t="s">
        <v>27</v>
      </c>
      <c r="C953" t="s">
        <v>28</v>
      </c>
      <c r="D953">
        <v>1986</v>
      </c>
      <c r="E953" t="s">
        <v>3330</v>
      </c>
      <c r="F953">
        <v>5.6</v>
      </c>
      <c r="G953">
        <v>6900</v>
      </c>
      <c r="H953" t="s">
        <v>706</v>
      </c>
      <c r="I953" t="s">
        <v>3568</v>
      </c>
      <c r="J953" t="s">
        <v>3569</v>
      </c>
      <c r="K953" t="s">
        <v>41</v>
      </c>
      <c r="M953">
        <v>8988731</v>
      </c>
      <c r="N953" t="s">
        <v>34</v>
      </c>
      <c r="O953">
        <v>91</v>
      </c>
      <c r="P953" cm="1">
        <f t="array" ref="P953">_xlfn.XLOOKUP(D953, CPI!$A:A, CPI!$B:B)</f>
        <v>109.6</v>
      </c>
      <c r="Q953" s="9">
        <f>IF(M953="","",PRODUCT(M953,CPI!$B$112/P953))</f>
        <v>24989656.34762774</v>
      </c>
    </row>
    <row r="954" spans="1:17">
      <c r="A954" t="s">
        <v>3570</v>
      </c>
      <c r="B954" t="s">
        <v>44</v>
      </c>
      <c r="C954" t="s">
        <v>52</v>
      </c>
      <c r="D954">
        <v>1986</v>
      </c>
      <c r="E954" t="s">
        <v>3571</v>
      </c>
      <c r="F954">
        <v>8</v>
      </c>
      <c r="G954">
        <v>24000</v>
      </c>
      <c r="H954" t="s">
        <v>3510</v>
      </c>
      <c r="I954" t="s">
        <v>3510</v>
      </c>
      <c r="J954" t="s">
        <v>3511</v>
      </c>
      <c r="K954" t="s">
        <v>1279</v>
      </c>
      <c r="M954">
        <v>4940939</v>
      </c>
      <c r="N954" t="s">
        <v>3512</v>
      </c>
      <c r="O954">
        <v>120</v>
      </c>
      <c r="P954" cm="1">
        <f t="array" ref="P954">_xlfn.XLOOKUP(D954, CPI!$A:A, CPI!$B:B)</f>
        <v>109.6</v>
      </c>
      <c r="Q954" s="9">
        <f>IF(M954="","",PRODUCT(M954,CPI!$B$112/P954))</f>
        <v>13736351.398722628</v>
      </c>
    </row>
    <row r="955" spans="1:17">
      <c r="A955" t="s">
        <v>3572</v>
      </c>
      <c r="B955" t="s">
        <v>27</v>
      </c>
      <c r="C955" t="s">
        <v>115</v>
      </c>
      <c r="D955">
        <v>1986</v>
      </c>
      <c r="E955" t="s">
        <v>3249</v>
      </c>
      <c r="F955">
        <v>5.4</v>
      </c>
      <c r="G955">
        <v>2200</v>
      </c>
      <c r="H955" t="s">
        <v>3573</v>
      </c>
      <c r="I955" t="s">
        <v>3573</v>
      </c>
      <c r="J955" t="s">
        <v>3574</v>
      </c>
      <c r="K955" t="s">
        <v>41</v>
      </c>
      <c r="M955">
        <v>2510433</v>
      </c>
      <c r="N955" t="s">
        <v>2873</v>
      </c>
      <c r="O955">
        <v>94</v>
      </c>
      <c r="P955" cm="1">
        <f t="array" ref="P955">_xlfn.XLOOKUP(D955, CPI!$A:A, CPI!$B:B)</f>
        <v>109.6</v>
      </c>
      <c r="Q955" s="9">
        <f>IF(M955="","",PRODUCT(M955,CPI!$B$112/P955))</f>
        <v>6979278.604927008</v>
      </c>
    </row>
    <row r="956" spans="1:17">
      <c r="A956" t="s">
        <v>3575</v>
      </c>
      <c r="B956" t="s">
        <v>27</v>
      </c>
      <c r="C956" t="s">
        <v>45</v>
      </c>
      <c r="D956">
        <v>1986</v>
      </c>
      <c r="E956" t="s">
        <v>3362</v>
      </c>
      <c r="F956">
        <v>6.2</v>
      </c>
      <c r="G956">
        <v>2800</v>
      </c>
      <c r="H956" t="s">
        <v>445</v>
      </c>
      <c r="I956" t="s">
        <v>3576</v>
      </c>
      <c r="J956" t="s">
        <v>3577</v>
      </c>
      <c r="K956" t="s">
        <v>41</v>
      </c>
      <c r="L956">
        <v>8700000</v>
      </c>
      <c r="M956">
        <v>4865912</v>
      </c>
      <c r="N956" t="s">
        <v>3578</v>
      </c>
      <c r="O956">
        <v>109</v>
      </c>
      <c r="P956" cm="1">
        <f t="array" ref="P956">_xlfn.XLOOKUP(D956, CPI!$A:A, CPI!$B:B)</f>
        <v>109.6</v>
      </c>
      <c r="Q956" s="9">
        <f>IF(M956="","",PRODUCT(M956,CPI!$B$112/P956))</f>
        <v>13527768.124087593</v>
      </c>
    </row>
    <row r="957" spans="1:17">
      <c r="A957" t="s">
        <v>3579</v>
      </c>
      <c r="B957" t="s">
        <v>27</v>
      </c>
      <c r="C957" t="s">
        <v>52</v>
      </c>
      <c r="D957">
        <v>1986</v>
      </c>
      <c r="E957" t="s">
        <v>3239</v>
      </c>
      <c r="F957">
        <v>5.9</v>
      </c>
      <c r="G957">
        <v>5100</v>
      </c>
      <c r="H957" t="s">
        <v>3580</v>
      </c>
      <c r="I957" t="s">
        <v>3581</v>
      </c>
      <c r="J957" t="s">
        <v>200</v>
      </c>
      <c r="K957" t="s">
        <v>41</v>
      </c>
      <c r="L957">
        <v>3300000</v>
      </c>
      <c r="M957">
        <v>4941117</v>
      </c>
      <c r="N957" t="s">
        <v>2186</v>
      </c>
      <c r="O957">
        <v>93</v>
      </c>
      <c r="P957" cm="1">
        <f t="array" ref="P957">_xlfn.XLOOKUP(D957, CPI!$A:A, CPI!$B:B)</f>
        <v>109.6</v>
      </c>
      <c r="Q957" s="9">
        <f>IF(M957="","",PRODUCT(M957,CPI!$B$112/P957))</f>
        <v>13736846.25821168</v>
      </c>
    </row>
    <row r="958" spans="1:17">
      <c r="A958" t="s">
        <v>3582</v>
      </c>
      <c r="B958" t="s">
        <v>44</v>
      </c>
      <c r="C958" t="s">
        <v>52</v>
      </c>
      <c r="D958">
        <v>1986</v>
      </c>
      <c r="E958" t="s">
        <v>3583</v>
      </c>
      <c r="F958">
        <v>5.9</v>
      </c>
      <c r="G958">
        <v>6600</v>
      </c>
      <c r="H958" t="s">
        <v>1242</v>
      </c>
      <c r="I958" t="s">
        <v>1242</v>
      </c>
      <c r="J958" t="s">
        <v>2102</v>
      </c>
      <c r="K958" t="s">
        <v>41</v>
      </c>
      <c r="M958">
        <v>32324557</v>
      </c>
      <c r="N958" t="s">
        <v>1844</v>
      </c>
      <c r="O958">
        <v>118</v>
      </c>
      <c r="P958" cm="1">
        <f t="array" ref="P958">_xlfn.XLOOKUP(D958, CPI!$A:A, CPI!$B:B)</f>
        <v>109.6</v>
      </c>
      <c r="Q958" s="9">
        <f>IF(M958="","",PRODUCT(M958,CPI!$B$112/P958))</f>
        <v>89865807.645072997</v>
      </c>
    </row>
    <row r="959" spans="1:17">
      <c r="A959" t="s">
        <v>3584</v>
      </c>
      <c r="B959" t="s">
        <v>27</v>
      </c>
      <c r="C959" t="s">
        <v>52</v>
      </c>
      <c r="D959">
        <v>1986</v>
      </c>
      <c r="E959" t="s">
        <v>2476</v>
      </c>
      <c r="F959">
        <v>5.7</v>
      </c>
      <c r="G959">
        <v>6600</v>
      </c>
      <c r="H959" t="s">
        <v>3585</v>
      </c>
      <c r="I959" t="s">
        <v>3585</v>
      </c>
      <c r="J959" t="s">
        <v>3586</v>
      </c>
      <c r="K959" t="s">
        <v>41</v>
      </c>
      <c r="M959">
        <v>320256</v>
      </c>
      <c r="N959" t="s">
        <v>2260</v>
      </c>
      <c r="O959">
        <v>85</v>
      </c>
      <c r="P959" cm="1">
        <f t="array" ref="P959">_xlfn.XLOOKUP(D959, CPI!$A:A, CPI!$B:B)</f>
        <v>109.6</v>
      </c>
      <c r="Q959" s="9">
        <f>IF(M959="","",PRODUCT(M959,CPI!$B$112/P959))</f>
        <v>890346.74452554749</v>
      </c>
    </row>
    <row r="960" spans="1:17">
      <c r="A960" t="s">
        <v>3587</v>
      </c>
      <c r="B960" t="s">
        <v>44</v>
      </c>
      <c r="C960" t="s">
        <v>115</v>
      </c>
      <c r="D960">
        <v>1986</v>
      </c>
      <c r="E960" t="s">
        <v>2476</v>
      </c>
      <c r="F960">
        <v>5.7</v>
      </c>
      <c r="G960">
        <v>4500</v>
      </c>
      <c r="H960" t="s">
        <v>3588</v>
      </c>
      <c r="I960" t="s">
        <v>3588</v>
      </c>
      <c r="J960" t="s">
        <v>2057</v>
      </c>
      <c r="K960" t="s">
        <v>41</v>
      </c>
      <c r="M960">
        <v>7634909</v>
      </c>
      <c r="N960" t="s">
        <v>42</v>
      </c>
      <c r="O960">
        <v>105</v>
      </c>
      <c r="P960" cm="1">
        <f t="array" ref="P960">_xlfn.XLOOKUP(D960, CPI!$A:A, CPI!$B:B)</f>
        <v>109.6</v>
      </c>
      <c r="Q960" s="9">
        <f>IF(M960="","",PRODUCT(M960,CPI!$B$112/P960))</f>
        <v>21225882.958941609</v>
      </c>
    </row>
    <row r="961" spans="1:17">
      <c r="A961" t="s">
        <v>3589</v>
      </c>
      <c r="B961" t="s">
        <v>27</v>
      </c>
      <c r="C961" t="s">
        <v>115</v>
      </c>
      <c r="D961">
        <v>1986</v>
      </c>
      <c r="E961" t="s">
        <v>3356</v>
      </c>
      <c r="F961">
        <v>6.4</v>
      </c>
      <c r="G961">
        <v>5400</v>
      </c>
      <c r="H961" t="s">
        <v>1330</v>
      </c>
      <c r="I961" t="s">
        <v>2960</v>
      </c>
      <c r="J961" t="s">
        <v>1252</v>
      </c>
      <c r="K961" t="s">
        <v>41</v>
      </c>
      <c r="M961">
        <v>5186646</v>
      </c>
      <c r="N961" t="s">
        <v>1048</v>
      </c>
      <c r="O961">
        <v>110</v>
      </c>
      <c r="P961" cm="1">
        <f t="array" ref="P961">_xlfn.XLOOKUP(D961, CPI!$A:A, CPI!$B:B)</f>
        <v>109.6</v>
      </c>
      <c r="Q961" s="9">
        <f>IF(M961="","",PRODUCT(M961,CPI!$B$112/P961))</f>
        <v>14419443.760948906</v>
      </c>
    </row>
    <row r="962" spans="1:17">
      <c r="A962" t="s">
        <v>3590</v>
      </c>
      <c r="B962" t="s">
        <v>27</v>
      </c>
      <c r="C962" t="s">
        <v>45</v>
      </c>
      <c r="D962">
        <v>1986</v>
      </c>
      <c r="E962" t="s">
        <v>3591</v>
      </c>
      <c r="F962">
        <v>5.5</v>
      </c>
      <c r="G962">
        <v>5400</v>
      </c>
      <c r="H962" t="s">
        <v>3592</v>
      </c>
      <c r="I962" t="s">
        <v>137</v>
      </c>
      <c r="J962" t="s">
        <v>1887</v>
      </c>
      <c r="K962" t="s">
        <v>41</v>
      </c>
      <c r="M962">
        <v>6637565</v>
      </c>
      <c r="N962" t="s">
        <v>2186</v>
      </c>
      <c r="O962">
        <v>100</v>
      </c>
      <c r="P962" cm="1">
        <f t="array" ref="P962">_xlfn.XLOOKUP(D962, CPI!$A:A, CPI!$B:B)</f>
        <v>109.6</v>
      </c>
      <c r="Q962" s="9">
        <f>IF(M962="","",PRODUCT(M962,CPI!$B$112/P962))</f>
        <v>18453157.440693431</v>
      </c>
    </row>
    <row r="963" spans="1:17">
      <c r="A963" t="s">
        <v>3593</v>
      </c>
      <c r="B963" t="s">
        <v>27</v>
      </c>
      <c r="C963" t="s">
        <v>28</v>
      </c>
      <c r="D963">
        <v>1986</v>
      </c>
      <c r="E963" t="s">
        <v>3249</v>
      </c>
      <c r="F963">
        <v>6.3</v>
      </c>
      <c r="G963">
        <v>3500</v>
      </c>
      <c r="H963" t="s">
        <v>3594</v>
      </c>
      <c r="I963" t="s">
        <v>3595</v>
      </c>
      <c r="J963" t="s">
        <v>3596</v>
      </c>
      <c r="K963" t="s">
        <v>41</v>
      </c>
      <c r="M963">
        <v>13418091</v>
      </c>
      <c r="N963" t="s">
        <v>1547</v>
      </c>
      <c r="O963">
        <v>89</v>
      </c>
      <c r="P963" cm="1">
        <f t="array" ref="P963">_xlfn.XLOOKUP(D963, CPI!$A:A, CPI!$B:B)</f>
        <v>109.6</v>
      </c>
      <c r="Q963" s="9">
        <f>IF(M963="","",PRODUCT(M963,CPI!$B$112/P963))</f>
        <v>37303762.114051096</v>
      </c>
    </row>
    <row r="964" spans="1:17">
      <c r="A964" t="s">
        <v>3597</v>
      </c>
      <c r="B964" t="s">
        <v>27</v>
      </c>
      <c r="C964" t="s">
        <v>28</v>
      </c>
      <c r="D964">
        <v>1986</v>
      </c>
      <c r="E964" t="s">
        <v>3044</v>
      </c>
      <c r="F964">
        <v>4.7</v>
      </c>
      <c r="G964">
        <v>790</v>
      </c>
      <c r="H964" t="s">
        <v>825</v>
      </c>
      <c r="I964" t="s">
        <v>3598</v>
      </c>
      <c r="J964" t="s">
        <v>3599</v>
      </c>
      <c r="K964" t="s">
        <v>41</v>
      </c>
      <c r="M964">
        <v>2556361</v>
      </c>
      <c r="N964" t="s">
        <v>1547</v>
      </c>
      <c r="O964">
        <v>101</v>
      </c>
      <c r="P964" cm="1">
        <f t="array" ref="P964">_xlfn.XLOOKUP(D964, CPI!$A:A, CPI!$B:B)</f>
        <v>109.6</v>
      </c>
      <c r="Q964" s="9">
        <f>IF(M964="","",PRODUCT(M964,CPI!$B$112/P964))</f>
        <v>7106963.4735401468</v>
      </c>
    </row>
    <row r="965" spans="1:17">
      <c r="A965" t="s">
        <v>3600</v>
      </c>
      <c r="B965" t="s">
        <v>44</v>
      </c>
      <c r="C965" t="s">
        <v>52</v>
      </c>
      <c r="D965">
        <v>1986</v>
      </c>
      <c r="E965" t="s">
        <v>3056</v>
      </c>
      <c r="F965">
        <v>5.7</v>
      </c>
      <c r="G965">
        <v>6900</v>
      </c>
      <c r="H965" t="s">
        <v>143</v>
      </c>
      <c r="I965" t="s">
        <v>143</v>
      </c>
      <c r="J965" t="s">
        <v>143</v>
      </c>
      <c r="K965" t="s">
        <v>33</v>
      </c>
      <c r="L965">
        <v>13000000</v>
      </c>
      <c r="M965">
        <v>8033397</v>
      </c>
      <c r="N965" t="s">
        <v>61</v>
      </c>
      <c r="O965">
        <v>82</v>
      </c>
      <c r="P965" cm="1">
        <f t="array" ref="P965">_xlfn.XLOOKUP(D965, CPI!$A:A, CPI!$B:B)</f>
        <v>109.6</v>
      </c>
      <c r="Q965" s="9">
        <f>IF(M965="","",PRODUCT(M965,CPI!$B$112/P965))</f>
        <v>22333723.229014602</v>
      </c>
    </row>
    <row r="966" spans="1:17">
      <c r="A966" t="s">
        <v>3601</v>
      </c>
      <c r="B966" t="s">
        <v>27</v>
      </c>
      <c r="C966" t="s">
        <v>28</v>
      </c>
      <c r="D966">
        <v>1986</v>
      </c>
      <c r="E966" t="s">
        <v>3472</v>
      </c>
      <c r="F966">
        <v>7.7</v>
      </c>
      <c r="G966">
        <v>7700</v>
      </c>
      <c r="H966" t="s">
        <v>2428</v>
      </c>
      <c r="I966" t="s">
        <v>3602</v>
      </c>
      <c r="J966" t="s">
        <v>3602</v>
      </c>
      <c r="K966" t="s">
        <v>463</v>
      </c>
      <c r="M966">
        <v>63137</v>
      </c>
      <c r="N966" t="s">
        <v>3603</v>
      </c>
      <c r="O966">
        <v>99</v>
      </c>
      <c r="P966" cm="1">
        <f t="array" ref="P966">_xlfn.XLOOKUP(D966, CPI!$A:A, CPI!$B:B)</f>
        <v>109.6</v>
      </c>
      <c r="Q966" s="9">
        <f>IF(M966="","",PRODUCT(M966,CPI!$B$112/P966))</f>
        <v>175527.772810219</v>
      </c>
    </row>
    <row r="967" spans="1:17">
      <c r="A967" t="s">
        <v>3604</v>
      </c>
      <c r="B967" t="s">
        <v>44</v>
      </c>
      <c r="C967" t="s">
        <v>52</v>
      </c>
      <c r="D967">
        <v>1986</v>
      </c>
      <c r="E967" t="s">
        <v>3605</v>
      </c>
      <c r="F967">
        <v>6.2</v>
      </c>
      <c r="G967">
        <v>6800</v>
      </c>
      <c r="H967" t="s">
        <v>1852</v>
      </c>
      <c r="I967" t="s">
        <v>3606</v>
      </c>
      <c r="J967" t="s">
        <v>1591</v>
      </c>
      <c r="K967" t="s">
        <v>41</v>
      </c>
      <c r="L967">
        <v>10000000</v>
      </c>
      <c r="M967">
        <v>21458229</v>
      </c>
      <c r="N967" t="s">
        <v>2103</v>
      </c>
      <c r="O967">
        <v>104</v>
      </c>
      <c r="P967" cm="1">
        <f t="array" ref="P967">_xlfn.XLOOKUP(D967, CPI!$A:A, CPI!$B:B)</f>
        <v>109.6</v>
      </c>
      <c r="Q967" s="9">
        <f>IF(M967="","",PRODUCT(M967,CPI!$B$112/P967))</f>
        <v>59656226.061131395</v>
      </c>
    </row>
    <row r="968" spans="1:17">
      <c r="A968" t="s">
        <v>3607</v>
      </c>
      <c r="B968" t="s">
        <v>44</v>
      </c>
      <c r="C968" t="s">
        <v>45</v>
      </c>
      <c r="D968">
        <v>1986</v>
      </c>
      <c r="E968" t="s">
        <v>2834</v>
      </c>
      <c r="F968">
        <v>4.9000000000000004</v>
      </c>
      <c r="G968">
        <v>1900</v>
      </c>
      <c r="H968" t="s">
        <v>3608</v>
      </c>
      <c r="I968" t="s">
        <v>3609</v>
      </c>
      <c r="J968" t="s">
        <v>3610</v>
      </c>
      <c r="K968" t="s">
        <v>41</v>
      </c>
      <c r="M968">
        <v>4601256</v>
      </c>
      <c r="N968" t="s">
        <v>2260</v>
      </c>
      <c r="O968">
        <v>96</v>
      </c>
      <c r="P968" cm="1">
        <f t="array" ref="P968">_xlfn.XLOOKUP(D968, CPI!$A:A, CPI!$B:B)</f>
        <v>109.6</v>
      </c>
      <c r="Q968" s="9">
        <f>IF(M968="","",PRODUCT(M968,CPI!$B$112/P968))</f>
        <v>12791995.467153287</v>
      </c>
    </row>
    <row r="969" spans="1:17">
      <c r="A969" t="s">
        <v>3611</v>
      </c>
      <c r="B969" t="s">
        <v>2010</v>
      </c>
      <c r="C969" t="s">
        <v>52</v>
      </c>
      <c r="D969">
        <v>1986</v>
      </c>
      <c r="E969" t="s">
        <v>2834</v>
      </c>
      <c r="F969">
        <v>6</v>
      </c>
      <c r="G969">
        <v>6800</v>
      </c>
      <c r="H969" t="s">
        <v>938</v>
      </c>
      <c r="I969" t="s">
        <v>1758</v>
      </c>
      <c r="J969" t="s">
        <v>108</v>
      </c>
      <c r="K969" t="s">
        <v>41</v>
      </c>
      <c r="L969">
        <v>12000000</v>
      </c>
      <c r="M969">
        <v>7817314</v>
      </c>
      <c r="N969" t="s">
        <v>722</v>
      </c>
      <c r="O969">
        <v>104</v>
      </c>
      <c r="P969" cm="1">
        <f t="array" ref="P969">_xlfn.XLOOKUP(D969, CPI!$A:A, CPI!$B:B)</f>
        <v>109.6</v>
      </c>
      <c r="Q969" s="9">
        <f>IF(M969="","",PRODUCT(M969,CPI!$B$112/P969))</f>
        <v>21732988.830291972</v>
      </c>
    </row>
    <row r="970" spans="1:17">
      <c r="A970" t="s">
        <v>3612</v>
      </c>
      <c r="B970" t="s">
        <v>44</v>
      </c>
      <c r="C970" t="s">
        <v>45</v>
      </c>
      <c r="D970">
        <v>1986</v>
      </c>
      <c r="E970" t="s">
        <v>3087</v>
      </c>
      <c r="F970">
        <v>5.0999999999999996</v>
      </c>
      <c r="G970">
        <v>6300</v>
      </c>
      <c r="H970" t="s">
        <v>1694</v>
      </c>
      <c r="I970" t="s">
        <v>3613</v>
      </c>
      <c r="J970" t="s">
        <v>338</v>
      </c>
      <c r="K970" t="s">
        <v>41</v>
      </c>
      <c r="L970">
        <v>8000000</v>
      </c>
      <c r="M970">
        <v>11949484</v>
      </c>
      <c r="N970" t="s">
        <v>1048</v>
      </c>
      <c r="O970">
        <v>105</v>
      </c>
      <c r="P970" cm="1">
        <f t="array" ref="P970">_xlfn.XLOOKUP(D970, CPI!$A:A, CPI!$B:B)</f>
        <v>109.6</v>
      </c>
      <c r="Q970" s="9">
        <f>IF(M970="","",PRODUCT(M970,CPI!$B$112/P970))</f>
        <v>33220873.857664235</v>
      </c>
    </row>
    <row r="971" spans="1:17">
      <c r="A971" t="s">
        <v>3614</v>
      </c>
      <c r="B971" t="s">
        <v>2010</v>
      </c>
      <c r="C971" t="s">
        <v>52</v>
      </c>
      <c r="D971">
        <v>1986</v>
      </c>
      <c r="E971" t="s">
        <v>3356</v>
      </c>
      <c r="F971">
        <v>5.8</v>
      </c>
      <c r="G971">
        <v>1300</v>
      </c>
      <c r="H971" t="s">
        <v>3615</v>
      </c>
      <c r="I971" t="s">
        <v>3616</v>
      </c>
      <c r="J971" t="s">
        <v>3617</v>
      </c>
      <c r="K971" t="s">
        <v>41</v>
      </c>
      <c r="M971">
        <v>604849</v>
      </c>
      <c r="O971">
        <v>84</v>
      </c>
      <c r="P971" cm="1">
        <f t="array" ref="P971">_xlfn.XLOOKUP(D971, CPI!$A:A, CPI!$B:B)</f>
        <v>109.6</v>
      </c>
      <c r="Q971" s="9">
        <f>IF(M971="","",PRODUCT(M971,CPI!$B$112/P971))</f>
        <v>1681546.4443430658</v>
      </c>
    </row>
    <row r="972" spans="1:17">
      <c r="A972" t="s">
        <v>3618</v>
      </c>
      <c r="B972" t="s">
        <v>27</v>
      </c>
      <c r="C972" t="s">
        <v>63</v>
      </c>
      <c r="D972">
        <v>1986</v>
      </c>
      <c r="E972" t="s">
        <v>3619</v>
      </c>
      <c r="F972">
        <v>5.7</v>
      </c>
      <c r="G972">
        <v>6600</v>
      </c>
      <c r="H972" t="s">
        <v>3620</v>
      </c>
      <c r="I972" t="s">
        <v>3620</v>
      </c>
      <c r="J972" t="s">
        <v>3621</v>
      </c>
      <c r="K972" t="s">
        <v>33</v>
      </c>
      <c r="L972">
        <v>2000000</v>
      </c>
      <c r="M972">
        <v>7369373</v>
      </c>
      <c r="N972" t="s">
        <v>3622</v>
      </c>
      <c r="O972">
        <v>98</v>
      </c>
      <c r="P972" cm="1">
        <f t="array" ref="P972">_xlfn.XLOOKUP(D972, CPI!$A:A, CPI!$B:B)</f>
        <v>109.6</v>
      </c>
      <c r="Q972" s="9">
        <f>IF(M972="","",PRODUCT(M972,CPI!$B$112/P972))</f>
        <v>20487663.805656936</v>
      </c>
    </row>
    <row r="973" spans="1:17">
      <c r="A973" t="s">
        <v>3623</v>
      </c>
      <c r="B973" t="s">
        <v>44</v>
      </c>
      <c r="C973" t="s">
        <v>52</v>
      </c>
      <c r="D973">
        <v>1986</v>
      </c>
      <c r="E973" t="s">
        <v>3330</v>
      </c>
      <c r="F973">
        <v>6.6</v>
      </c>
      <c r="G973">
        <v>12000</v>
      </c>
      <c r="H973" t="s">
        <v>3624</v>
      </c>
      <c r="I973" t="s">
        <v>3625</v>
      </c>
      <c r="J973" t="s">
        <v>1625</v>
      </c>
      <c r="K973" t="s">
        <v>33</v>
      </c>
      <c r="M973">
        <v>1476356</v>
      </c>
      <c r="N973" t="s">
        <v>1842</v>
      </c>
      <c r="O973">
        <v>96</v>
      </c>
      <c r="P973" cm="1">
        <f t="array" ref="P973">_xlfn.XLOOKUP(D973, CPI!$A:A, CPI!$B:B)</f>
        <v>109.6</v>
      </c>
      <c r="Q973" s="9">
        <f>IF(M973="","",PRODUCT(M973,CPI!$B$112/P973))</f>
        <v>4104431.3248175187</v>
      </c>
    </row>
    <row r="974" spans="1:17">
      <c r="A974" t="s">
        <v>3626</v>
      </c>
      <c r="B974" t="s">
        <v>44</v>
      </c>
      <c r="C974" t="s">
        <v>52</v>
      </c>
      <c r="D974">
        <v>1986</v>
      </c>
      <c r="E974" t="s">
        <v>3292</v>
      </c>
      <c r="F974">
        <v>6</v>
      </c>
      <c r="G974">
        <v>10000</v>
      </c>
      <c r="H974" t="s">
        <v>555</v>
      </c>
      <c r="I974" t="s">
        <v>555</v>
      </c>
      <c r="J974" t="s">
        <v>111</v>
      </c>
      <c r="K974" t="s">
        <v>41</v>
      </c>
      <c r="L974">
        <v>40000000</v>
      </c>
      <c r="M974">
        <v>93151591</v>
      </c>
      <c r="N974" t="s">
        <v>72</v>
      </c>
      <c r="O974">
        <v>116</v>
      </c>
      <c r="P974" cm="1">
        <f t="array" ref="P974">_xlfn.XLOOKUP(D974, CPI!$A:A, CPI!$B:B)</f>
        <v>109.6</v>
      </c>
      <c r="Q974" s="9">
        <f>IF(M974="","",PRODUCT(M974,CPI!$B$112/P974))</f>
        <v>258971622.05930659</v>
      </c>
    </row>
    <row r="975" spans="1:17">
      <c r="A975" t="s">
        <v>3627</v>
      </c>
      <c r="B975" t="s">
        <v>27</v>
      </c>
      <c r="C975" t="s">
        <v>63</v>
      </c>
      <c r="D975">
        <v>1986</v>
      </c>
      <c r="E975" t="s">
        <v>3044</v>
      </c>
      <c r="F975">
        <v>5.9</v>
      </c>
      <c r="G975">
        <v>2800</v>
      </c>
      <c r="H975" t="s">
        <v>1586</v>
      </c>
      <c r="I975" t="s">
        <v>3628</v>
      </c>
      <c r="J975" t="s">
        <v>3629</v>
      </c>
      <c r="K975" t="s">
        <v>33</v>
      </c>
      <c r="M975">
        <v>1720450</v>
      </c>
      <c r="N975" t="s">
        <v>3528</v>
      </c>
      <c r="O975">
        <v>103</v>
      </c>
      <c r="P975" cm="1">
        <f t="array" ref="P975">_xlfn.XLOOKUP(D975, CPI!$A:A, CPI!$B:B)</f>
        <v>109.6</v>
      </c>
      <c r="Q975" s="9">
        <f>IF(M975="","",PRODUCT(M975,CPI!$B$112/P975))</f>
        <v>4783039.3704379564</v>
      </c>
    </row>
    <row r="976" spans="1:17">
      <c r="A976" t="s">
        <v>3630</v>
      </c>
      <c r="B976" t="s">
        <v>27</v>
      </c>
      <c r="C976" t="s">
        <v>74</v>
      </c>
      <c r="D976">
        <v>1986</v>
      </c>
      <c r="E976" t="s">
        <v>2328</v>
      </c>
      <c r="F976">
        <v>6.4</v>
      </c>
      <c r="G976">
        <v>1600</v>
      </c>
      <c r="H976" t="s">
        <v>904</v>
      </c>
      <c r="I976" t="s">
        <v>3631</v>
      </c>
      <c r="J976" t="s">
        <v>904</v>
      </c>
      <c r="K976" t="s">
        <v>41</v>
      </c>
      <c r="L976">
        <v>14000000</v>
      </c>
      <c r="M976">
        <v>18034150</v>
      </c>
      <c r="N976" t="s">
        <v>42</v>
      </c>
      <c r="O976">
        <v>97</v>
      </c>
      <c r="P976" cm="1">
        <f t="array" ref="P976">_xlfn.XLOOKUP(D976, CPI!$A:A, CPI!$B:B)</f>
        <v>109.6</v>
      </c>
      <c r="Q976" s="9">
        <f>IF(M976="","",PRODUCT(M976,CPI!$B$112/P976))</f>
        <v>50136911.541970804</v>
      </c>
    </row>
    <row r="977" spans="1:17">
      <c r="A977" t="s">
        <v>3632</v>
      </c>
      <c r="B977" t="s">
        <v>27</v>
      </c>
      <c r="C977" t="s">
        <v>45</v>
      </c>
      <c r="D977">
        <v>1986</v>
      </c>
      <c r="E977" t="s">
        <v>3633</v>
      </c>
      <c r="F977">
        <v>6</v>
      </c>
      <c r="G977">
        <v>4700</v>
      </c>
      <c r="H977" t="s">
        <v>444</v>
      </c>
      <c r="I977" t="s">
        <v>3634</v>
      </c>
      <c r="J977" t="s">
        <v>1772</v>
      </c>
      <c r="K977" t="s">
        <v>41</v>
      </c>
      <c r="M977">
        <v>7555000</v>
      </c>
      <c r="N977" t="s">
        <v>2186</v>
      </c>
      <c r="O977">
        <v>106</v>
      </c>
      <c r="P977" cm="1">
        <f t="array" ref="P977">_xlfn.XLOOKUP(D977, CPI!$A:A, CPI!$B:B)</f>
        <v>109.6</v>
      </c>
      <c r="Q977" s="9">
        <f>IF(M977="","",PRODUCT(M977,CPI!$B$112/P977))</f>
        <v>21003727.189781025</v>
      </c>
    </row>
    <row r="978" spans="1:17">
      <c r="A978" t="s">
        <v>3635</v>
      </c>
      <c r="B978" t="s">
        <v>2010</v>
      </c>
      <c r="C978" t="s">
        <v>28</v>
      </c>
      <c r="D978">
        <v>1986</v>
      </c>
      <c r="E978" t="s">
        <v>3259</v>
      </c>
      <c r="F978">
        <v>4.8</v>
      </c>
      <c r="G978">
        <v>1400</v>
      </c>
      <c r="H978" t="s">
        <v>2210</v>
      </c>
      <c r="I978" t="s">
        <v>3636</v>
      </c>
      <c r="J978" t="s">
        <v>3637</v>
      </c>
      <c r="K978" t="s">
        <v>41</v>
      </c>
      <c r="M978">
        <v>4845724</v>
      </c>
      <c r="N978" t="s">
        <v>882</v>
      </c>
      <c r="O978">
        <v>102</v>
      </c>
      <c r="P978" cm="1">
        <f t="array" ref="P978">_xlfn.XLOOKUP(D978, CPI!$A:A, CPI!$B:B)</f>
        <v>109.6</v>
      </c>
      <c r="Q978" s="9">
        <f>IF(M978="","",PRODUCT(M978,CPI!$B$112/P978))</f>
        <v>13471643.273722628</v>
      </c>
    </row>
    <row r="979" spans="1:17">
      <c r="A979" t="s">
        <v>3638</v>
      </c>
      <c r="B979" t="s">
        <v>27</v>
      </c>
      <c r="C979" t="s">
        <v>115</v>
      </c>
      <c r="D979">
        <v>1986</v>
      </c>
      <c r="E979" t="s">
        <v>3639</v>
      </c>
      <c r="F979">
        <v>6</v>
      </c>
      <c r="G979">
        <v>6200</v>
      </c>
      <c r="H979" t="s">
        <v>415</v>
      </c>
      <c r="I979" t="s">
        <v>3640</v>
      </c>
      <c r="J979" t="s">
        <v>133</v>
      </c>
      <c r="K979" t="s">
        <v>41</v>
      </c>
      <c r="L979">
        <v>15000000</v>
      </c>
      <c r="M979">
        <v>25147055</v>
      </c>
      <c r="N979" t="s">
        <v>3641</v>
      </c>
      <c r="O979">
        <v>103</v>
      </c>
      <c r="P979" cm="1">
        <f t="array" ref="P979">_xlfn.XLOOKUP(D979, CPI!$A:A, CPI!$B:B)</f>
        <v>109.6</v>
      </c>
      <c r="Q979" s="9">
        <f>IF(M979="","",PRODUCT(M979,CPI!$B$112/P979))</f>
        <v>69911566.227189779</v>
      </c>
    </row>
    <row r="980" spans="1:17">
      <c r="A980" t="s">
        <v>3642</v>
      </c>
      <c r="B980" t="s">
        <v>2010</v>
      </c>
      <c r="C980" t="s">
        <v>52</v>
      </c>
      <c r="D980">
        <v>1986</v>
      </c>
      <c r="E980" t="s">
        <v>3643</v>
      </c>
      <c r="F980">
        <v>6.4</v>
      </c>
      <c r="G980">
        <v>3800</v>
      </c>
      <c r="H980" t="s">
        <v>256</v>
      </c>
      <c r="I980" t="s">
        <v>3644</v>
      </c>
      <c r="J980" t="s">
        <v>2377</v>
      </c>
      <c r="K980" t="s">
        <v>41</v>
      </c>
      <c r="L980">
        <v>20000000</v>
      </c>
      <c r="M980">
        <v>22905522</v>
      </c>
      <c r="N980" t="s">
        <v>1762</v>
      </c>
      <c r="O980">
        <v>105</v>
      </c>
      <c r="P980" cm="1">
        <f t="array" ref="P980">_xlfn.XLOOKUP(D980, CPI!$A:A, CPI!$B:B)</f>
        <v>109.6</v>
      </c>
      <c r="Q980" s="9">
        <f>IF(M980="","",PRODUCT(M980,CPI!$B$112/P980))</f>
        <v>63679859.06386862</v>
      </c>
    </row>
    <row r="981" spans="1:17">
      <c r="A981" t="s">
        <v>3645</v>
      </c>
      <c r="B981" t="s">
        <v>2010</v>
      </c>
      <c r="C981" t="s">
        <v>52</v>
      </c>
      <c r="D981">
        <v>1986</v>
      </c>
      <c r="E981" t="s">
        <v>3264</v>
      </c>
      <c r="F981">
        <v>5</v>
      </c>
      <c r="G981">
        <v>3200</v>
      </c>
      <c r="H981" t="s">
        <v>2211</v>
      </c>
      <c r="I981" t="s">
        <v>3646</v>
      </c>
      <c r="J981" t="s">
        <v>2211</v>
      </c>
      <c r="K981" t="s">
        <v>41</v>
      </c>
      <c r="M981">
        <v>10090429</v>
      </c>
      <c r="N981" t="s">
        <v>34</v>
      </c>
      <c r="O981">
        <v>100</v>
      </c>
      <c r="P981" cm="1">
        <f t="array" ref="P981">_xlfn.XLOOKUP(D981, CPI!$A:A, CPI!$B:B)</f>
        <v>109.6</v>
      </c>
      <c r="Q981" s="9">
        <f>IF(M981="","",PRODUCT(M981,CPI!$B$112/P981))</f>
        <v>28052497.411496352</v>
      </c>
    </row>
    <row r="982" spans="1:17">
      <c r="A982" t="s">
        <v>3647</v>
      </c>
      <c r="B982" t="s">
        <v>2010</v>
      </c>
      <c r="C982" t="s">
        <v>52</v>
      </c>
      <c r="D982">
        <v>1986</v>
      </c>
      <c r="E982" t="s">
        <v>3648</v>
      </c>
      <c r="F982">
        <v>7.1</v>
      </c>
      <c r="G982">
        <v>2100</v>
      </c>
      <c r="H982" t="s">
        <v>3649</v>
      </c>
      <c r="I982" t="s">
        <v>3650</v>
      </c>
      <c r="J982" t="s">
        <v>3651</v>
      </c>
      <c r="K982" t="s">
        <v>259</v>
      </c>
      <c r="N982" t="s">
        <v>3652</v>
      </c>
      <c r="O982">
        <v>85</v>
      </c>
      <c r="P982" cm="1">
        <f t="array" ref="P982">_xlfn.XLOOKUP(D982, CPI!$A:A, CPI!$B:B)</f>
        <v>109.6</v>
      </c>
      <c r="Q982" s="9" t="str">
        <f>IF(M982="","",PRODUCT(M982,CPI!$B$112/P982))</f>
        <v/>
      </c>
    </row>
    <row r="983" spans="1:17">
      <c r="A983" t="s">
        <v>3653</v>
      </c>
      <c r="B983" t="s">
        <v>27</v>
      </c>
      <c r="C983" t="s">
        <v>52</v>
      </c>
      <c r="D983">
        <v>1986</v>
      </c>
      <c r="E983" t="s">
        <v>3654</v>
      </c>
      <c r="F983">
        <v>3.5</v>
      </c>
      <c r="G983">
        <v>2200</v>
      </c>
      <c r="H983" t="s">
        <v>3655</v>
      </c>
      <c r="I983" t="s">
        <v>3656</v>
      </c>
      <c r="J983" t="s">
        <v>3657</v>
      </c>
      <c r="K983" t="s">
        <v>206</v>
      </c>
      <c r="M983">
        <v>2147228</v>
      </c>
      <c r="N983" t="s">
        <v>3658</v>
      </c>
      <c r="O983">
        <v>96</v>
      </c>
      <c r="P983" cm="1">
        <f t="array" ref="P983">_xlfn.XLOOKUP(D983, CPI!$A:A, CPI!$B:B)</f>
        <v>109.6</v>
      </c>
      <c r="Q983" s="9">
        <f>IF(M983="","",PRODUCT(M983,CPI!$B$112/P983))</f>
        <v>5969528.9379562046</v>
      </c>
    </row>
    <row r="984" spans="1:17">
      <c r="A984" t="s">
        <v>3659</v>
      </c>
      <c r="B984" t="s">
        <v>3660</v>
      </c>
      <c r="C984" t="s">
        <v>28</v>
      </c>
      <c r="D984">
        <v>1986</v>
      </c>
      <c r="E984" t="s">
        <v>3661</v>
      </c>
      <c r="F984">
        <v>5.8</v>
      </c>
      <c r="G984">
        <v>1400</v>
      </c>
      <c r="H984" t="s">
        <v>3662</v>
      </c>
      <c r="I984" t="s">
        <v>3662</v>
      </c>
      <c r="J984" t="s">
        <v>3663</v>
      </c>
      <c r="K984" t="s">
        <v>317</v>
      </c>
      <c r="M984">
        <v>546904</v>
      </c>
      <c r="N984" t="s">
        <v>3664</v>
      </c>
      <c r="O984">
        <v>114</v>
      </c>
      <c r="P984" cm="1">
        <f t="array" ref="P984">_xlfn.XLOOKUP(D984, CPI!$A:A, CPI!$B:B)</f>
        <v>109.6</v>
      </c>
      <c r="Q984" s="9">
        <f>IF(M984="","",PRODUCT(M984,CPI!$B$112/P984))</f>
        <v>1520453.0000000002</v>
      </c>
    </row>
    <row r="985" spans="1:17">
      <c r="A985" t="s">
        <v>3665</v>
      </c>
      <c r="B985" t="s">
        <v>2010</v>
      </c>
      <c r="C985" t="s">
        <v>28</v>
      </c>
      <c r="D985">
        <v>1986</v>
      </c>
      <c r="E985" t="s">
        <v>2599</v>
      </c>
      <c r="F985">
        <v>5.6</v>
      </c>
      <c r="G985">
        <v>3200</v>
      </c>
      <c r="H985" t="s">
        <v>3666</v>
      </c>
      <c r="I985" t="s">
        <v>3667</v>
      </c>
      <c r="J985" t="s">
        <v>3668</v>
      </c>
      <c r="K985" t="s">
        <v>33</v>
      </c>
      <c r="M985">
        <v>930211</v>
      </c>
      <c r="N985" t="s">
        <v>1094</v>
      </c>
      <c r="O985">
        <v>108</v>
      </c>
      <c r="P985" cm="1">
        <f t="array" ref="P985">_xlfn.XLOOKUP(D985, CPI!$A:A, CPI!$B:B)</f>
        <v>109.6</v>
      </c>
      <c r="Q985" s="9">
        <f>IF(M985="","",PRODUCT(M985,CPI!$B$112/P985))</f>
        <v>2586088.4279197082</v>
      </c>
    </row>
    <row r="986" spans="1:17">
      <c r="A986" t="s">
        <v>3669</v>
      </c>
      <c r="B986" t="s">
        <v>27</v>
      </c>
      <c r="C986" t="s">
        <v>52</v>
      </c>
      <c r="D986">
        <v>1986</v>
      </c>
      <c r="E986" t="s">
        <v>3670</v>
      </c>
      <c r="F986">
        <v>4.7</v>
      </c>
      <c r="G986">
        <v>1800</v>
      </c>
      <c r="H986" t="s">
        <v>3671</v>
      </c>
      <c r="I986" t="s">
        <v>3671</v>
      </c>
      <c r="J986" t="s">
        <v>3672</v>
      </c>
      <c r="K986" t="s">
        <v>41</v>
      </c>
      <c r="M986">
        <v>2750741</v>
      </c>
      <c r="N986" t="s">
        <v>3673</v>
      </c>
      <c r="O986">
        <v>93</v>
      </c>
      <c r="P986" cm="1">
        <f t="array" ref="P986">_xlfn.XLOOKUP(D986, CPI!$A:A, CPI!$B:B)</f>
        <v>109.6</v>
      </c>
      <c r="Q986" s="9">
        <f>IF(M986="","",PRODUCT(M986,CPI!$B$112/P986))</f>
        <v>7647361.1560218986</v>
      </c>
    </row>
    <row r="987" spans="1:17">
      <c r="A987" t="s">
        <v>3674</v>
      </c>
      <c r="B987" t="s">
        <v>27</v>
      </c>
      <c r="C987" t="s">
        <v>45</v>
      </c>
      <c r="D987">
        <v>1986</v>
      </c>
      <c r="E987" t="s">
        <v>3675</v>
      </c>
      <c r="F987">
        <v>5.8</v>
      </c>
      <c r="G987">
        <v>2600</v>
      </c>
      <c r="H987" t="s">
        <v>1775</v>
      </c>
      <c r="I987" t="s">
        <v>3676</v>
      </c>
      <c r="J987" t="s">
        <v>2861</v>
      </c>
      <c r="K987" t="s">
        <v>41</v>
      </c>
      <c r="L987">
        <v>4000000</v>
      </c>
      <c r="M987">
        <v>4679650</v>
      </c>
      <c r="N987" t="s">
        <v>2227</v>
      </c>
      <c r="O987">
        <v>104</v>
      </c>
      <c r="P987" cm="1">
        <f t="array" ref="P987">_xlfn.XLOOKUP(D987, CPI!$A:A, CPI!$B:B)</f>
        <v>109.6</v>
      </c>
      <c r="Q987" s="9">
        <f>IF(M987="","",PRODUCT(M987,CPI!$B$112/P987))</f>
        <v>13009939.370437957</v>
      </c>
    </row>
    <row r="988" spans="1:17">
      <c r="A988" t="s">
        <v>3677</v>
      </c>
      <c r="B988" t="s">
        <v>27</v>
      </c>
      <c r="C988" t="s">
        <v>45</v>
      </c>
      <c r="D988">
        <v>1986</v>
      </c>
      <c r="E988" t="s">
        <v>3619</v>
      </c>
      <c r="F988">
        <v>5.6</v>
      </c>
      <c r="G988">
        <v>1900</v>
      </c>
      <c r="H988" t="s">
        <v>1945</v>
      </c>
      <c r="I988" t="s">
        <v>3678</v>
      </c>
      <c r="J988" t="s">
        <v>211</v>
      </c>
      <c r="K988" t="s">
        <v>41</v>
      </c>
      <c r="L988">
        <v>17000000</v>
      </c>
      <c r="M988">
        <v>2793214</v>
      </c>
      <c r="N988" t="s">
        <v>3679</v>
      </c>
      <c r="O988">
        <v>101</v>
      </c>
      <c r="P988" cm="1">
        <f t="array" ref="P988">_xlfn.XLOOKUP(D988, CPI!$A:A, CPI!$B:B)</f>
        <v>109.6</v>
      </c>
      <c r="Q988" s="9">
        <f>IF(M988="","",PRODUCT(M988,CPI!$B$112/P988))</f>
        <v>7765440.7463503657</v>
      </c>
    </row>
    <row r="989" spans="1:17">
      <c r="A989" t="s">
        <v>3680</v>
      </c>
      <c r="B989" t="s">
        <v>44</v>
      </c>
      <c r="C989" t="s">
        <v>52</v>
      </c>
      <c r="D989">
        <v>1986</v>
      </c>
      <c r="E989" t="s">
        <v>3244</v>
      </c>
      <c r="F989">
        <v>5.8</v>
      </c>
      <c r="G989">
        <v>2600</v>
      </c>
      <c r="H989" t="s">
        <v>584</v>
      </c>
      <c r="I989" t="s">
        <v>584</v>
      </c>
      <c r="J989" t="s">
        <v>584</v>
      </c>
      <c r="K989" t="s">
        <v>41</v>
      </c>
      <c r="M989">
        <v>14205021</v>
      </c>
      <c r="N989" t="s">
        <v>72</v>
      </c>
      <c r="O989">
        <v>106</v>
      </c>
      <c r="P989" cm="1">
        <f t="array" ref="P989">_xlfn.XLOOKUP(D989, CPI!$A:A, CPI!$B:B)</f>
        <v>109.6</v>
      </c>
      <c r="Q989" s="9">
        <f>IF(M989="","",PRODUCT(M989,CPI!$B$112/P989))</f>
        <v>39491513.674270079</v>
      </c>
    </row>
    <row r="990" spans="1:17">
      <c r="A990" t="s">
        <v>3681</v>
      </c>
      <c r="B990" t="s">
        <v>27</v>
      </c>
      <c r="C990" t="s">
        <v>52</v>
      </c>
      <c r="D990">
        <v>1986</v>
      </c>
      <c r="E990" t="s">
        <v>3116</v>
      </c>
      <c r="F990">
        <v>5.0999999999999996</v>
      </c>
      <c r="G990">
        <v>1800</v>
      </c>
      <c r="H990" t="s">
        <v>3682</v>
      </c>
      <c r="I990" t="s">
        <v>3683</v>
      </c>
      <c r="J990" t="s">
        <v>3684</v>
      </c>
      <c r="K990" t="s">
        <v>206</v>
      </c>
      <c r="N990" t="s">
        <v>3685</v>
      </c>
      <c r="O990">
        <v>91</v>
      </c>
      <c r="P990" cm="1">
        <f t="array" ref="P990">_xlfn.XLOOKUP(D990, CPI!$A:A, CPI!$B:B)</f>
        <v>109.6</v>
      </c>
      <c r="Q990" s="9" t="str">
        <f>IF(M990="","",PRODUCT(M990,CPI!$B$112/P990))</f>
        <v/>
      </c>
    </row>
    <row r="991" spans="1:17">
      <c r="A991" t="s">
        <v>3686</v>
      </c>
      <c r="B991" t="s">
        <v>27</v>
      </c>
      <c r="C991" t="s">
        <v>45</v>
      </c>
      <c r="D991">
        <v>1986</v>
      </c>
      <c r="E991" t="s">
        <v>3056</v>
      </c>
      <c r="F991">
        <v>5.4</v>
      </c>
      <c r="G991">
        <v>1400</v>
      </c>
      <c r="H991" t="s">
        <v>2292</v>
      </c>
      <c r="I991" t="s">
        <v>3687</v>
      </c>
      <c r="J991" t="s">
        <v>2571</v>
      </c>
      <c r="K991" t="s">
        <v>41</v>
      </c>
      <c r="M991">
        <v>5099316</v>
      </c>
      <c r="N991" t="s">
        <v>42</v>
      </c>
      <c r="O991">
        <v>93</v>
      </c>
      <c r="P991" cm="1">
        <f t="array" ref="P991">_xlfn.XLOOKUP(D991, CPI!$A:A, CPI!$B:B)</f>
        <v>109.6</v>
      </c>
      <c r="Q991" s="9">
        <f>IF(M991="","",PRODUCT(M991,CPI!$B$112/P991))</f>
        <v>14176656.799270075</v>
      </c>
    </row>
    <row r="992" spans="1:17">
      <c r="A992" t="s">
        <v>3688</v>
      </c>
      <c r="B992" t="s">
        <v>27</v>
      </c>
      <c r="C992" t="s">
        <v>115</v>
      </c>
      <c r="D992">
        <v>1986</v>
      </c>
      <c r="E992" t="s">
        <v>3689</v>
      </c>
      <c r="F992">
        <v>5.7</v>
      </c>
      <c r="G992">
        <v>3100</v>
      </c>
      <c r="H992" t="s">
        <v>2588</v>
      </c>
      <c r="I992" t="s">
        <v>2588</v>
      </c>
      <c r="J992" t="s">
        <v>2588</v>
      </c>
      <c r="K992" t="s">
        <v>41</v>
      </c>
      <c r="M992">
        <v>5715174</v>
      </c>
      <c r="N992" t="s">
        <v>3537</v>
      </c>
      <c r="O992">
        <v>109</v>
      </c>
      <c r="P992" cm="1">
        <f t="array" ref="P992">_xlfn.XLOOKUP(D992, CPI!$A:A, CPI!$B:B)</f>
        <v>109.6</v>
      </c>
      <c r="Q992" s="9">
        <f>IF(M992="","",PRODUCT(M992,CPI!$B$112/P992))</f>
        <v>15888809.468978103</v>
      </c>
    </row>
    <row r="993" spans="1:17">
      <c r="A993" t="s">
        <v>3690</v>
      </c>
      <c r="B993" t="s">
        <v>2010</v>
      </c>
      <c r="C993" t="s">
        <v>36</v>
      </c>
      <c r="D993">
        <v>1986</v>
      </c>
      <c r="E993" t="s">
        <v>3472</v>
      </c>
      <c r="F993">
        <v>3.2</v>
      </c>
      <c r="G993">
        <v>5000</v>
      </c>
      <c r="H993" t="s">
        <v>3691</v>
      </c>
      <c r="I993" t="s">
        <v>3692</v>
      </c>
      <c r="J993" t="s">
        <v>998</v>
      </c>
      <c r="K993" t="s">
        <v>33</v>
      </c>
      <c r="L993">
        <v>17000000</v>
      </c>
      <c r="M993">
        <v>2315683</v>
      </c>
      <c r="N993" t="s">
        <v>581</v>
      </c>
      <c r="O993">
        <v>97</v>
      </c>
      <c r="P993" cm="1">
        <f t="array" ref="P993">_xlfn.XLOOKUP(D993, CPI!$A:A, CPI!$B:B)</f>
        <v>109.6</v>
      </c>
      <c r="Q993" s="9">
        <f>IF(M993="","",PRODUCT(M993,CPI!$B$112/P993))</f>
        <v>6437852.281934307</v>
      </c>
    </row>
    <row r="994" spans="1:17">
      <c r="A994" t="s">
        <v>3693</v>
      </c>
      <c r="B994" t="s">
        <v>27</v>
      </c>
      <c r="C994" t="s">
        <v>28</v>
      </c>
      <c r="D994">
        <v>1986</v>
      </c>
      <c r="E994" t="s">
        <v>2834</v>
      </c>
      <c r="F994">
        <v>5.7</v>
      </c>
      <c r="G994">
        <v>2700</v>
      </c>
      <c r="H994" t="s">
        <v>415</v>
      </c>
      <c r="I994" t="s">
        <v>3694</v>
      </c>
      <c r="J994" t="s">
        <v>195</v>
      </c>
      <c r="K994" t="s">
        <v>41</v>
      </c>
      <c r="L994">
        <v>16000000</v>
      </c>
      <c r="M994">
        <v>3800000</v>
      </c>
      <c r="N994" t="s">
        <v>882</v>
      </c>
      <c r="O994">
        <v>111</v>
      </c>
      <c r="P994" cm="1">
        <f t="array" ref="P994">_xlfn.XLOOKUP(D994, CPI!$A:A, CPI!$B:B)</f>
        <v>109.6</v>
      </c>
      <c r="Q994" s="9">
        <f>IF(M994="","",PRODUCT(M994,CPI!$B$112/P994))</f>
        <v>10564416.058394162</v>
      </c>
    </row>
    <row r="995" spans="1:17">
      <c r="A995" t="s">
        <v>3695</v>
      </c>
      <c r="B995" t="s">
        <v>44</v>
      </c>
      <c r="C995" t="s">
        <v>45</v>
      </c>
      <c r="D995">
        <v>1986</v>
      </c>
      <c r="E995" t="s">
        <v>3370</v>
      </c>
      <c r="F995">
        <v>4.7</v>
      </c>
      <c r="G995">
        <v>1400</v>
      </c>
      <c r="H995" t="s">
        <v>725</v>
      </c>
      <c r="I995" t="s">
        <v>725</v>
      </c>
      <c r="J995" t="s">
        <v>3696</v>
      </c>
      <c r="K995" t="s">
        <v>41</v>
      </c>
      <c r="M995">
        <v>6029824</v>
      </c>
      <c r="N995" t="s">
        <v>725</v>
      </c>
      <c r="O995">
        <v>90</v>
      </c>
      <c r="P995" cm="1">
        <f t="array" ref="P995">_xlfn.XLOOKUP(D995, CPI!$A:A, CPI!$B:B)</f>
        <v>109.6</v>
      </c>
      <c r="Q995" s="9">
        <f>IF(M995="","",PRODUCT(M995,CPI!$B$112/P995))</f>
        <v>16763570.91970803</v>
      </c>
    </row>
    <row r="996" spans="1:17">
      <c r="A996" t="s">
        <v>3697</v>
      </c>
      <c r="B996" t="s">
        <v>27</v>
      </c>
      <c r="C996" t="s">
        <v>45</v>
      </c>
      <c r="D996">
        <v>1986</v>
      </c>
      <c r="E996" t="s">
        <v>3333</v>
      </c>
      <c r="F996">
        <v>5.2</v>
      </c>
      <c r="G996">
        <v>1200</v>
      </c>
      <c r="H996" t="s">
        <v>3698</v>
      </c>
      <c r="I996" t="s">
        <v>3699</v>
      </c>
      <c r="J996" t="s">
        <v>3700</v>
      </c>
      <c r="K996" t="s">
        <v>41</v>
      </c>
      <c r="M996">
        <v>140980</v>
      </c>
      <c r="N996" t="s">
        <v>3578</v>
      </c>
      <c r="O996">
        <v>102</v>
      </c>
      <c r="P996" cm="1">
        <f t="array" ref="P996">_xlfn.XLOOKUP(D996, CPI!$A:A, CPI!$B:B)</f>
        <v>109.6</v>
      </c>
      <c r="Q996" s="9">
        <f>IF(M996="","",PRODUCT(M996,CPI!$B$112/P996))</f>
        <v>391939.83576642338</v>
      </c>
    </row>
    <row r="997" spans="1:17">
      <c r="A997" t="s">
        <v>3701</v>
      </c>
      <c r="B997" t="s">
        <v>27</v>
      </c>
      <c r="C997" t="s">
        <v>52</v>
      </c>
      <c r="D997">
        <v>1986</v>
      </c>
      <c r="E997" t="s">
        <v>2979</v>
      </c>
      <c r="F997">
        <v>5.6</v>
      </c>
      <c r="G997">
        <v>1900</v>
      </c>
      <c r="H997" t="s">
        <v>3702</v>
      </c>
      <c r="I997" t="s">
        <v>3702</v>
      </c>
      <c r="J997" t="s">
        <v>3492</v>
      </c>
      <c r="K997" t="s">
        <v>41</v>
      </c>
      <c r="M997">
        <v>4781448</v>
      </c>
      <c r="N997" t="s">
        <v>1608</v>
      </c>
      <c r="O997">
        <v>97</v>
      </c>
      <c r="P997" cm="1">
        <f t="array" ref="P997">_xlfn.XLOOKUP(D997, CPI!$A:A, CPI!$B:B)</f>
        <v>109.6</v>
      </c>
      <c r="Q997" s="9">
        <f>IF(M997="","",PRODUCT(M997,CPI!$B$112/P997))</f>
        <v>13292948.956204381</v>
      </c>
    </row>
    <row r="998" spans="1:17">
      <c r="A998" t="s">
        <v>3703</v>
      </c>
      <c r="B998" t="s">
        <v>44</v>
      </c>
      <c r="C998" t="s">
        <v>36</v>
      </c>
      <c r="D998">
        <v>1986</v>
      </c>
      <c r="E998" t="s">
        <v>3704</v>
      </c>
      <c r="F998">
        <v>5.7</v>
      </c>
      <c r="G998">
        <v>2800</v>
      </c>
      <c r="H998" t="s">
        <v>250</v>
      </c>
      <c r="I998" t="s">
        <v>3705</v>
      </c>
      <c r="J998" t="s">
        <v>3706</v>
      </c>
      <c r="K998" t="s">
        <v>33</v>
      </c>
      <c r="N998" t="s">
        <v>3707</v>
      </c>
      <c r="O998">
        <v>108</v>
      </c>
      <c r="P998" cm="1">
        <f t="array" ref="P998">_xlfn.XLOOKUP(D998, CPI!$A:A, CPI!$B:B)</f>
        <v>109.6</v>
      </c>
      <c r="Q998" s="9" t="str">
        <f>IF(M998="","",PRODUCT(M998,CPI!$B$112/P998))</f>
        <v/>
      </c>
    </row>
    <row r="999" spans="1:17">
      <c r="A999" t="s">
        <v>3708</v>
      </c>
      <c r="B999" t="s">
        <v>27</v>
      </c>
      <c r="C999" t="s">
        <v>28</v>
      </c>
      <c r="D999">
        <v>1986</v>
      </c>
      <c r="E999" t="s">
        <v>3254</v>
      </c>
      <c r="F999">
        <v>5.4</v>
      </c>
      <c r="G999">
        <v>2500</v>
      </c>
      <c r="H999" t="s">
        <v>3709</v>
      </c>
      <c r="I999" t="s">
        <v>3710</v>
      </c>
      <c r="J999" t="s">
        <v>3247</v>
      </c>
      <c r="K999" t="s">
        <v>33</v>
      </c>
      <c r="M999">
        <v>1131399</v>
      </c>
      <c r="N999" t="s">
        <v>3711</v>
      </c>
      <c r="O999">
        <v>90</v>
      </c>
      <c r="P999" cm="1">
        <f t="array" ref="P999">_xlfn.XLOOKUP(D999, CPI!$A:A, CPI!$B:B)</f>
        <v>109.6</v>
      </c>
      <c r="Q999" s="9">
        <f>IF(M999="","",PRODUCT(M999,CPI!$B$112/P999))</f>
        <v>3145413.0958029199</v>
      </c>
    </row>
    <row r="1000" spans="1:17">
      <c r="A1000" t="s">
        <v>3712</v>
      </c>
      <c r="B1000" t="s">
        <v>2010</v>
      </c>
      <c r="C1000" t="s">
        <v>28</v>
      </c>
      <c r="D1000">
        <v>1986</v>
      </c>
      <c r="E1000" t="s">
        <v>3713</v>
      </c>
      <c r="F1000">
        <v>5.9</v>
      </c>
      <c r="G1000">
        <v>2300</v>
      </c>
      <c r="H1000" t="s">
        <v>3714</v>
      </c>
      <c r="I1000" t="s">
        <v>3714</v>
      </c>
      <c r="J1000" t="s">
        <v>2102</v>
      </c>
      <c r="K1000" t="s">
        <v>1951</v>
      </c>
      <c r="M1000">
        <v>278623</v>
      </c>
      <c r="N1000" t="s">
        <v>3578</v>
      </c>
      <c r="O1000">
        <v>98</v>
      </c>
      <c r="P1000" cm="1">
        <f t="array" ref="P1000">_xlfn.XLOOKUP(D1000, CPI!$A:A, CPI!$B:B)</f>
        <v>109.6</v>
      </c>
      <c r="Q1000" s="9">
        <f>IF(M1000="","",PRODUCT(M1000,CPI!$B$112/P1000))</f>
        <v>774602.44616788323</v>
      </c>
    </row>
    <row r="1001" spans="1:17">
      <c r="A1001" t="s">
        <v>3715</v>
      </c>
      <c r="B1001" t="s">
        <v>27</v>
      </c>
      <c r="C1001" t="s">
        <v>52</v>
      </c>
      <c r="D1001">
        <v>1986</v>
      </c>
      <c r="E1001" t="s">
        <v>3713</v>
      </c>
      <c r="F1001">
        <v>7.2</v>
      </c>
      <c r="G1001">
        <v>8000</v>
      </c>
      <c r="H1001" t="s">
        <v>3716</v>
      </c>
      <c r="I1001" t="s">
        <v>3716</v>
      </c>
      <c r="J1001" t="s">
        <v>3717</v>
      </c>
      <c r="K1001" t="s">
        <v>206</v>
      </c>
      <c r="M1001">
        <v>1915792</v>
      </c>
      <c r="N1001" t="s">
        <v>3718</v>
      </c>
      <c r="O1001">
        <v>101</v>
      </c>
      <c r="P1001" cm="1">
        <f t="array" ref="P1001">_xlfn.XLOOKUP(D1001, CPI!$A:A, CPI!$B:B)</f>
        <v>109.6</v>
      </c>
      <c r="Q1001" s="9">
        <f>IF(M1001="","",PRODUCT(M1001,CPI!$B$112/P1001))</f>
        <v>5326111.5182481753</v>
      </c>
    </row>
    <row r="1002" spans="1:17">
      <c r="A1002" t="s">
        <v>3719</v>
      </c>
      <c r="B1002" t="s">
        <v>27</v>
      </c>
      <c r="C1002" t="s">
        <v>52</v>
      </c>
      <c r="D1002">
        <v>1986</v>
      </c>
      <c r="E1002" t="s">
        <v>3675</v>
      </c>
      <c r="F1002">
        <v>3.2</v>
      </c>
      <c r="G1002">
        <v>1100</v>
      </c>
      <c r="H1002" t="s">
        <v>2126</v>
      </c>
      <c r="I1002" t="s">
        <v>2126</v>
      </c>
      <c r="J1002" t="s">
        <v>3720</v>
      </c>
      <c r="K1002" t="s">
        <v>41</v>
      </c>
      <c r="M1002">
        <v>78068</v>
      </c>
      <c r="N1002" t="s">
        <v>2129</v>
      </c>
      <c r="O1002">
        <v>88</v>
      </c>
      <c r="P1002" cm="1">
        <f t="array" ref="P1002">_xlfn.XLOOKUP(D1002, CPI!$A:A, CPI!$B:B)</f>
        <v>109.6</v>
      </c>
      <c r="Q1002" s="9">
        <f>IF(M1002="","",PRODUCT(M1002,CPI!$B$112/P1002))</f>
        <v>217037.58759124088</v>
      </c>
    </row>
    <row r="1003" spans="1:17">
      <c r="A1003" t="s">
        <v>3721</v>
      </c>
      <c r="B1003" t="s">
        <v>27</v>
      </c>
      <c r="C1003" t="s">
        <v>74</v>
      </c>
      <c r="D1003">
        <v>1986</v>
      </c>
      <c r="E1003" t="s">
        <v>2714</v>
      </c>
      <c r="F1003">
        <v>5.3</v>
      </c>
      <c r="G1003">
        <v>1100</v>
      </c>
      <c r="H1003" t="s">
        <v>419</v>
      </c>
      <c r="I1003" t="s">
        <v>3722</v>
      </c>
      <c r="J1003" t="s">
        <v>1546</v>
      </c>
      <c r="K1003" t="s">
        <v>206</v>
      </c>
      <c r="M1003">
        <v>275000</v>
      </c>
      <c r="N1003" t="s">
        <v>3723</v>
      </c>
      <c r="O1003">
        <v>100</v>
      </c>
      <c r="P1003" cm="1">
        <f t="array" ref="P1003">_xlfn.XLOOKUP(D1003, CPI!$A:A, CPI!$B:B)</f>
        <v>109.6</v>
      </c>
      <c r="Q1003" s="9">
        <f>IF(M1003="","",PRODUCT(M1003,CPI!$B$112/P1003))</f>
        <v>764530.10948905116</v>
      </c>
    </row>
    <row r="1004" spans="1:17">
      <c r="A1004" t="s">
        <v>3724</v>
      </c>
      <c r="B1004" t="s">
        <v>2010</v>
      </c>
      <c r="C1004" t="s">
        <v>52</v>
      </c>
      <c r="D1004">
        <v>1986</v>
      </c>
      <c r="E1004" t="s">
        <v>3639</v>
      </c>
      <c r="F1004">
        <v>6.8</v>
      </c>
      <c r="G1004">
        <v>3400</v>
      </c>
      <c r="H1004" t="s">
        <v>3725</v>
      </c>
      <c r="I1004" t="s">
        <v>219</v>
      </c>
      <c r="J1004" t="s">
        <v>3726</v>
      </c>
      <c r="K1004" t="s">
        <v>41</v>
      </c>
      <c r="L1004">
        <v>18000000</v>
      </c>
      <c r="M1004">
        <v>11957943</v>
      </c>
      <c r="N1004" t="s">
        <v>124</v>
      </c>
      <c r="O1004">
        <v>108</v>
      </c>
      <c r="P1004" cm="1">
        <f t="array" ref="P1004">_xlfn.XLOOKUP(D1004, CPI!$A:A, CPI!$B:B)</f>
        <v>109.6</v>
      </c>
      <c r="Q1004" s="9">
        <f>IF(M1004="","",PRODUCT(M1004,CPI!$B$112/P1004))</f>
        <v>33244390.803832121</v>
      </c>
    </row>
    <row r="1005" spans="1:17">
      <c r="A1005" t="s">
        <v>3727</v>
      </c>
      <c r="B1005" t="s">
        <v>2010</v>
      </c>
      <c r="C1005" t="s">
        <v>52</v>
      </c>
      <c r="D1005">
        <v>1986</v>
      </c>
      <c r="E1005" t="s">
        <v>2714</v>
      </c>
      <c r="F1005">
        <v>5.4</v>
      </c>
      <c r="G1005">
        <v>565</v>
      </c>
      <c r="H1005" t="s">
        <v>2380</v>
      </c>
      <c r="I1005" t="s">
        <v>322</v>
      </c>
      <c r="J1005" t="s">
        <v>322</v>
      </c>
      <c r="K1005" t="s">
        <v>41</v>
      </c>
      <c r="N1005" t="s">
        <v>61</v>
      </c>
      <c r="O1005">
        <v>89</v>
      </c>
      <c r="P1005" cm="1">
        <f t="array" ref="P1005">_xlfn.XLOOKUP(D1005, CPI!$A:A, CPI!$B:B)</f>
        <v>109.6</v>
      </c>
      <c r="Q1005" s="9" t="str">
        <f>IF(M1005="","",PRODUCT(M1005,CPI!$B$112/P1005))</f>
        <v/>
      </c>
    </row>
    <row r="1006" spans="1:17">
      <c r="A1006" t="s">
        <v>3728</v>
      </c>
      <c r="B1006" t="s">
        <v>2010</v>
      </c>
      <c r="C1006" t="s">
        <v>52</v>
      </c>
      <c r="D1006">
        <v>1986</v>
      </c>
      <c r="E1006" t="s">
        <v>3713</v>
      </c>
      <c r="F1006">
        <v>5.6</v>
      </c>
      <c r="G1006">
        <v>454</v>
      </c>
      <c r="H1006" t="s">
        <v>3729</v>
      </c>
      <c r="I1006" t="s">
        <v>3730</v>
      </c>
      <c r="J1006" t="s">
        <v>3731</v>
      </c>
      <c r="K1006" t="s">
        <v>41</v>
      </c>
      <c r="M1006">
        <v>277405</v>
      </c>
      <c r="N1006" t="s">
        <v>3732</v>
      </c>
      <c r="O1006">
        <v>86</v>
      </c>
      <c r="P1006" cm="1">
        <f t="array" ref="P1006">_xlfn.XLOOKUP(D1006, CPI!$A:A, CPI!$B:B)</f>
        <v>109.6</v>
      </c>
      <c r="Q1006" s="9">
        <f>IF(M1006="","",PRODUCT(M1006,CPI!$B$112/P1006))</f>
        <v>771216.27281021909</v>
      </c>
    </row>
    <row r="1007" spans="1:17">
      <c r="A1007" t="s">
        <v>3733</v>
      </c>
      <c r="B1007" t="s">
        <v>2010</v>
      </c>
      <c r="C1007" t="s">
        <v>52</v>
      </c>
      <c r="D1007">
        <v>1986</v>
      </c>
      <c r="E1007" t="s">
        <v>3344</v>
      </c>
      <c r="F1007">
        <v>7.3</v>
      </c>
      <c r="G1007">
        <v>4900</v>
      </c>
      <c r="H1007" t="s">
        <v>315</v>
      </c>
      <c r="I1007" t="s">
        <v>315</v>
      </c>
      <c r="J1007" t="s">
        <v>316</v>
      </c>
      <c r="K1007" t="s">
        <v>317</v>
      </c>
      <c r="M1007">
        <v>837623</v>
      </c>
      <c r="N1007" t="s">
        <v>3734</v>
      </c>
      <c r="O1007">
        <v>125</v>
      </c>
      <c r="P1007" cm="1">
        <f t="array" ref="P1007">_xlfn.XLOOKUP(D1007, CPI!$A:A, CPI!$B:B)</f>
        <v>109.6</v>
      </c>
      <c r="Q1007" s="9">
        <f>IF(M1007="","",PRODUCT(M1007,CPI!$B$112/P1007))</f>
        <v>2328683.6505474453</v>
      </c>
    </row>
    <row r="1008" spans="1:17">
      <c r="A1008" t="s">
        <v>3735</v>
      </c>
      <c r="B1008" t="s">
        <v>27</v>
      </c>
      <c r="C1008" t="s">
        <v>28</v>
      </c>
      <c r="D1008">
        <v>1986</v>
      </c>
      <c r="E1008" t="s">
        <v>3605</v>
      </c>
      <c r="F1008">
        <v>7.4</v>
      </c>
      <c r="G1008">
        <v>4700</v>
      </c>
      <c r="H1008" t="s">
        <v>2516</v>
      </c>
      <c r="I1008" t="s">
        <v>3736</v>
      </c>
      <c r="J1008" t="s">
        <v>3737</v>
      </c>
      <c r="K1008" t="s">
        <v>41</v>
      </c>
      <c r="M1008">
        <v>3272593</v>
      </c>
      <c r="N1008" t="s">
        <v>3738</v>
      </c>
      <c r="O1008">
        <v>133</v>
      </c>
      <c r="P1008" cm="1">
        <f t="array" ref="P1008">_xlfn.XLOOKUP(D1008, CPI!$A:A, CPI!$B:B)</f>
        <v>109.6</v>
      </c>
      <c r="Q1008" s="9">
        <f>IF(M1008="","",PRODUCT(M1008,CPI!$B$112/P1008))</f>
        <v>9098166.8531021904</v>
      </c>
    </row>
    <row r="1009" spans="1:17">
      <c r="A1009" t="s">
        <v>3739</v>
      </c>
      <c r="B1009" t="s">
        <v>2010</v>
      </c>
      <c r="C1009" t="s">
        <v>28</v>
      </c>
      <c r="D1009">
        <v>1986</v>
      </c>
      <c r="E1009" t="s">
        <v>2933</v>
      </c>
      <c r="F1009">
        <v>5.9</v>
      </c>
      <c r="G1009">
        <v>906</v>
      </c>
      <c r="H1009" t="s">
        <v>921</v>
      </c>
      <c r="I1009" t="s">
        <v>3740</v>
      </c>
      <c r="J1009" t="s">
        <v>246</v>
      </c>
      <c r="K1009" t="s">
        <v>41</v>
      </c>
      <c r="L1009">
        <v>10000000</v>
      </c>
      <c r="M1009">
        <v>4743287</v>
      </c>
      <c r="N1009" t="s">
        <v>221</v>
      </c>
      <c r="O1009">
        <v>88</v>
      </c>
      <c r="P1009" cm="1">
        <f t="array" ref="P1009">_xlfn.XLOOKUP(D1009, CPI!$A:A, CPI!$B:B)</f>
        <v>109.6</v>
      </c>
      <c r="Q1009" s="9">
        <f>IF(M1009="","",PRODUCT(M1009,CPI!$B$112/P1009))</f>
        <v>13186857.197992701</v>
      </c>
    </row>
    <row r="1010" spans="1:17">
      <c r="A1010" t="s">
        <v>3741</v>
      </c>
      <c r="B1010" t="s">
        <v>458</v>
      </c>
      <c r="C1010" t="s">
        <v>28</v>
      </c>
      <c r="D1010">
        <v>1986</v>
      </c>
      <c r="E1010" t="s">
        <v>3742</v>
      </c>
      <c r="F1010">
        <v>7.2</v>
      </c>
      <c r="G1010">
        <v>2800</v>
      </c>
      <c r="H1010" t="s">
        <v>3743</v>
      </c>
      <c r="I1010" t="s">
        <v>3743</v>
      </c>
      <c r="J1010" t="s">
        <v>3744</v>
      </c>
      <c r="K1010" t="s">
        <v>41</v>
      </c>
      <c r="N1010" t="s">
        <v>3745</v>
      </c>
      <c r="O1010">
        <v>90</v>
      </c>
      <c r="P1010" cm="1">
        <f t="array" ref="P1010">_xlfn.XLOOKUP(D1010, CPI!$A:A, CPI!$B:B)</f>
        <v>109.6</v>
      </c>
      <c r="Q1010" s="9" t="str">
        <f>IF(M1010="","",PRODUCT(M1010,CPI!$B$112/P1010))</f>
        <v/>
      </c>
    </row>
    <row r="1011" spans="1:17">
      <c r="A1011" t="s">
        <v>3746</v>
      </c>
      <c r="B1011" t="s">
        <v>27</v>
      </c>
      <c r="C1011" t="s">
        <v>52</v>
      </c>
      <c r="D1011">
        <v>1986</v>
      </c>
      <c r="E1011" t="s">
        <v>3249</v>
      </c>
      <c r="F1011">
        <v>5.9</v>
      </c>
      <c r="G1011">
        <v>783</v>
      </c>
      <c r="H1011" t="s">
        <v>875</v>
      </c>
      <c r="I1011" t="s">
        <v>3747</v>
      </c>
      <c r="J1011" t="s">
        <v>1328</v>
      </c>
      <c r="K1011" t="s">
        <v>41</v>
      </c>
      <c r="N1011" t="s">
        <v>55</v>
      </c>
      <c r="O1011">
        <v>88</v>
      </c>
      <c r="P1011" cm="1">
        <f t="array" ref="P1011">_xlfn.XLOOKUP(D1011, CPI!$A:A, CPI!$B:B)</f>
        <v>109.6</v>
      </c>
      <c r="Q1011" s="9" t="str">
        <f>IF(M1011="","",PRODUCT(M1011,CPI!$B$112/P1011))</f>
        <v/>
      </c>
    </row>
    <row r="1012" spans="1:17">
      <c r="A1012" t="s">
        <v>3748</v>
      </c>
      <c r="B1012" t="s">
        <v>27</v>
      </c>
      <c r="C1012" t="s">
        <v>36</v>
      </c>
      <c r="D1012">
        <v>1986</v>
      </c>
      <c r="E1012" t="s">
        <v>3356</v>
      </c>
      <c r="F1012">
        <v>5.6</v>
      </c>
      <c r="G1012">
        <v>1600</v>
      </c>
      <c r="H1012" t="s">
        <v>3749</v>
      </c>
      <c r="I1012" t="s">
        <v>1056</v>
      </c>
      <c r="J1012" t="s">
        <v>3520</v>
      </c>
      <c r="K1012" t="s">
        <v>41</v>
      </c>
      <c r="L1012">
        <v>25000000</v>
      </c>
      <c r="M1012">
        <v>4007250</v>
      </c>
      <c r="N1012" t="s">
        <v>1762</v>
      </c>
      <c r="O1012">
        <v>127</v>
      </c>
      <c r="P1012" cm="1">
        <f t="array" ref="P1012">_xlfn.XLOOKUP(D1012, CPI!$A:A, CPI!$B:B)</f>
        <v>109.6</v>
      </c>
      <c r="Q1012" s="9">
        <f>IF(M1012="","",PRODUCT(M1012,CPI!$B$112/P1012))</f>
        <v>11140593.75</v>
      </c>
    </row>
    <row r="1013" spans="1:17">
      <c r="A1013" t="s">
        <v>3750</v>
      </c>
      <c r="B1013" t="s">
        <v>348</v>
      </c>
      <c r="C1013" t="s">
        <v>401</v>
      </c>
      <c r="D1013">
        <v>1986</v>
      </c>
      <c r="E1013" t="s">
        <v>3228</v>
      </c>
      <c r="F1013">
        <v>6</v>
      </c>
      <c r="G1013">
        <v>2500</v>
      </c>
      <c r="H1013" t="s">
        <v>619</v>
      </c>
      <c r="I1013" t="s">
        <v>3751</v>
      </c>
      <c r="J1013" t="s">
        <v>3531</v>
      </c>
      <c r="K1013" t="s">
        <v>41</v>
      </c>
      <c r="M1013">
        <v>5958456</v>
      </c>
      <c r="N1013" t="s">
        <v>3417</v>
      </c>
      <c r="O1013">
        <v>86</v>
      </c>
      <c r="P1013" cm="1">
        <f t="array" ref="P1013">_xlfn.XLOOKUP(D1013, CPI!$A:A, CPI!$B:B)</f>
        <v>109.6</v>
      </c>
      <c r="Q1013" s="9">
        <f>IF(M1013="","",PRODUCT(M1013,CPI!$B$112/P1013))</f>
        <v>16565160.065693432</v>
      </c>
    </row>
    <row r="1014" spans="1:17">
      <c r="A1014" t="s">
        <v>3752</v>
      </c>
      <c r="B1014" t="s">
        <v>2010</v>
      </c>
      <c r="C1014" t="s">
        <v>52</v>
      </c>
      <c r="D1014">
        <v>1986</v>
      </c>
      <c r="E1014" t="s">
        <v>3605</v>
      </c>
      <c r="F1014">
        <v>4.2</v>
      </c>
      <c r="G1014">
        <v>616</v>
      </c>
      <c r="H1014" t="s">
        <v>3753</v>
      </c>
      <c r="I1014" t="s">
        <v>3753</v>
      </c>
      <c r="J1014" t="s">
        <v>3754</v>
      </c>
      <c r="K1014" t="s">
        <v>41</v>
      </c>
      <c r="M1014">
        <v>2669366</v>
      </c>
      <c r="N1014" t="s">
        <v>3755</v>
      </c>
      <c r="O1014">
        <v>102</v>
      </c>
      <c r="P1014" cm="1">
        <f t="array" ref="P1014">_xlfn.XLOOKUP(D1014, CPI!$A:A, CPI!$B:B)</f>
        <v>109.6</v>
      </c>
      <c r="Q1014" s="9">
        <f>IF(M1014="","",PRODUCT(M1014,CPI!$B$112/P1014))</f>
        <v>7421129.7463503657</v>
      </c>
    </row>
    <row r="1015" spans="1:17">
      <c r="A1015" t="s">
        <v>3756</v>
      </c>
      <c r="B1015" t="s">
        <v>2010</v>
      </c>
      <c r="C1015" t="s">
        <v>28</v>
      </c>
      <c r="D1015">
        <v>1986</v>
      </c>
      <c r="E1015" t="s">
        <v>3757</v>
      </c>
      <c r="F1015">
        <v>7.6</v>
      </c>
      <c r="G1015">
        <v>2100</v>
      </c>
      <c r="H1015" t="s">
        <v>3758</v>
      </c>
      <c r="I1015" t="s">
        <v>3759</v>
      </c>
      <c r="J1015" t="s">
        <v>246</v>
      </c>
      <c r="K1015" t="s">
        <v>41</v>
      </c>
      <c r="M1015">
        <v>441863</v>
      </c>
      <c r="N1015" t="s">
        <v>3760</v>
      </c>
      <c r="O1015">
        <v>96</v>
      </c>
      <c r="P1015" cm="1">
        <f t="array" ref="P1015">_xlfn.XLOOKUP(D1015, CPI!$A:A, CPI!$B:B)</f>
        <v>109.6</v>
      </c>
      <c r="Q1015" s="9">
        <f>IF(M1015="","",PRODUCT(M1015,CPI!$B$112/P1015))</f>
        <v>1228427.5191605841</v>
      </c>
    </row>
    <row r="1016" spans="1:17">
      <c r="A1016" t="s">
        <v>3761</v>
      </c>
      <c r="B1016" t="s">
        <v>44</v>
      </c>
      <c r="C1016" t="s">
        <v>45</v>
      </c>
      <c r="D1016">
        <v>1986</v>
      </c>
      <c r="E1016" t="s">
        <v>3147</v>
      </c>
      <c r="F1016">
        <v>5.2</v>
      </c>
      <c r="G1016">
        <v>879</v>
      </c>
      <c r="H1016" t="s">
        <v>1545</v>
      </c>
      <c r="I1016" t="s">
        <v>3762</v>
      </c>
      <c r="J1016" t="s">
        <v>3762</v>
      </c>
      <c r="K1016" t="s">
        <v>41</v>
      </c>
      <c r="M1016">
        <v>1943751</v>
      </c>
      <c r="N1016" t="s">
        <v>2873</v>
      </c>
      <c r="O1016">
        <v>105</v>
      </c>
      <c r="P1016" cm="1">
        <f t="array" ref="P1016">_xlfn.XLOOKUP(D1016, CPI!$A:A, CPI!$B:B)</f>
        <v>109.6</v>
      </c>
      <c r="Q1016" s="9">
        <f>IF(M1016="","",PRODUCT(M1016,CPI!$B$112/P1016))</f>
        <v>5403840.5994525552</v>
      </c>
    </row>
    <row r="1017" spans="1:17">
      <c r="A1017" t="s">
        <v>3763</v>
      </c>
      <c r="B1017" t="s">
        <v>27</v>
      </c>
      <c r="C1017" t="s">
        <v>45</v>
      </c>
      <c r="D1017">
        <v>1986</v>
      </c>
      <c r="E1017" t="s">
        <v>2875</v>
      </c>
      <c r="F1017">
        <v>5.2</v>
      </c>
      <c r="G1017">
        <v>543</v>
      </c>
      <c r="H1017" t="s">
        <v>1718</v>
      </c>
      <c r="I1017" t="s">
        <v>1718</v>
      </c>
      <c r="J1017" t="s">
        <v>3764</v>
      </c>
      <c r="K1017" t="s">
        <v>41</v>
      </c>
      <c r="M1017">
        <v>3136701</v>
      </c>
      <c r="N1017" t="s">
        <v>2227</v>
      </c>
      <c r="O1017">
        <v>97</v>
      </c>
      <c r="P1017" cm="1">
        <f t="array" ref="P1017">_xlfn.XLOOKUP(D1017, CPI!$A:A, CPI!$B:B)</f>
        <v>109.6</v>
      </c>
      <c r="Q1017" s="9">
        <f>IF(M1017="","",PRODUCT(M1017,CPI!$B$112/P1017))</f>
        <v>8720372.2144160587</v>
      </c>
    </row>
    <row r="1018" spans="1:17">
      <c r="A1018" t="s">
        <v>3765</v>
      </c>
      <c r="B1018" t="s">
        <v>27</v>
      </c>
      <c r="C1018" t="s">
        <v>45</v>
      </c>
      <c r="D1018">
        <v>1986</v>
      </c>
      <c r="E1018" t="s">
        <v>2328</v>
      </c>
      <c r="F1018">
        <v>4.4000000000000004</v>
      </c>
      <c r="G1018">
        <v>1100</v>
      </c>
      <c r="H1018" t="s">
        <v>3766</v>
      </c>
      <c r="I1018" t="s">
        <v>3767</v>
      </c>
      <c r="J1018" t="s">
        <v>2425</v>
      </c>
      <c r="K1018" t="s">
        <v>41</v>
      </c>
      <c r="L1018">
        <v>10000000</v>
      </c>
      <c r="M1018">
        <v>6947787</v>
      </c>
      <c r="N1018" t="s">
        <v>55</v>
      </c>
      <c r="O1018">
        <v>83</v>
      </c>
      <c r="P1018" cm="1">
        <f t="array" ref="P1018">_xlfn.XLOOKUP(D1018, CPI!$A:A, CPI!$B:B)</f>
        <v>109.6</v>
      </c>
      <c r="Q1018" s="9">
        <f>IF(M1018="","",PRODUCT(M1018,CPI!$B$112/P1018))</f>
        <v>19315608.56660584</v>
      </c>
    </row>
    <row r="1019" spans="1:17">
      <c r="A1019" t="s">
        <v>3768</v>
      </c>
      <c r="B1019" t="s">
        <v>2010</v>
      </c>
      <c r="C1019" t="s">
        <v>52</v>
      </c>
      <c r="D1019">
        <v>1986</v>
      </c>
      <c r="E1019" t="s">
        <v>3330</v>
      </c>
      <c r="F1019">
        <v>6</v>
      </c>
      <c r="G1019">
        <v>1400</v>
      </c>
      <c r="H1019" t="s">
        <v>725</v>
      </c>
      <c r="I1019" t="s">
        <v>3769</v>
      </c>
      <c r="J1019" t="s">
        <v>899</v>
      </c>
      <c r="K1019" t="s">
        <v>41</v>
      </c>
      <c r="M1019">
        <v>4079895</v>
      </c>
      <c r="N1019" t="s">
        <v>725</v>
      </c>
      <c r="O1019">
        <v>102</v>
      </c>
      <c r="P1019" cm="1">
        <f t="array" ref="P1019">_xlfn.XLOOKUP(D1019, CPI!$A:A, CPI!$B:B)</f>
        <v>109.6</v>
      </c>
      <c r="Q1019" s="9">
        <f>IF(M1019="","",PRODUCT(M1019,CPI!$B$112/P1019))</f>
        <v>11342554.803832117</v>
      </c>
    </row>
    <row r="1020" spans="1:17">
      <c r="A1020" t="s">
        <v>3770</v>
      </c>
      <c r="B1020" t="s">
        <v>44</v>
      </c>
      <c r="C1020" t="s">
        <v>45</v>
      </c>
      <c r="D1020">
        <v>1986</v>
      </c>
      <c r="E1020" t="s">
        <v>3333</v>
      </c>
      <c r="F1020">
        <v>4.5999999999999996</v>
      </c>
      <c r="G1020">
        <v>258</v>
      </c>
      <c r="H1020" t="s">
        <v>3771</v>
      </c>
      <c r="I1020" t="s">
        <v>3772</v>
      </c>
      <c r="J1020" t="s">
        <v>3773</v>
      </c>
      <c r="K1020" t="s">
        <v>33</v>
      </c>
      <c r="L1020">
        <v>18000000</v>
      </c>
      <c r="M1020">
        <v>2295500</v>
      </c>
      <c r="N1020" t="s">
        <v>3774</v>
      </c>
      <c r="O1020">
        <v>105</v>
      </c>
      <c r="P1020" cm="1">
        <f t="array" ref="P1020">_xlfn.XLOOKUP(D1020, CPI!$A:A, CPI!$B:B)</f>
        <v>109.6</v>
      </c>
      <c r="Q1020" s="9">
        <f>IF(M1020="","",PRODUCT(M1020,CPI!$B$112/P1020))</f>
        <v>6381741.3321167892</v>
      </c>
    </row>
    <row r="1021" spans="1:17">
      <c r="A1021" t="s">
        <v>3775</v>
      </c>
      <c r="C1021" t="s">
        <v>52</v>
      </c>
      <c r="D1021">
        <v>1986</v>
      </c>
      <c r="E1021" t="s">
        <v>3776</v>
      </c>
      <c r="F1021">
        <v>7</v>
      </c>
      <c r="G1021">
        <v>2700</v>
      </c>
      <c r="H1021" t="s">
        <v>3777</v>
      </c>
      <c r="I1021" t="s">
        <v>3777</v>
      </c>
      <c r="J1021" t="s">
        <v>1386</v>
      </c>
      <c r="K1021" t="s">
        <v>463</v>
      </c>
      <c r="M1021">
        <v>925952</v>
      </c>
      <c r="N1021" t="s">
        <v>3778</v>
      </c>
      <c r="O1021">
        <v>84</v>
      </c>
      <c r="P1021" cm="1">
        <f t="array" ref="P1021">_xlfn.XLOOKUP(D1021, CPI!$A:A, CPI!$B:B)</f>
        <v>109.6</v>
      </c>
      <c r="Q1021" s="9">
        <f>IF(M1021="","",PRODUCT(M1021,CPI!$B$112/P1021))</f>
        <v>2574247.9416058394</v>
      </c>
    </row>
    <row r="1022" spans="1:17">
      <c r="A1022" t="s">
        <v>3779</v>
      </c>
      <c r="B1022" t="s">
        <v>27</v>
      </c>
      <c r="C1022" t="s">
        <v>115</v>
      </c>
      <c r="D1022">
        <v>1986</v>
      </c>
      <c r="E1022" t="s">
        <v>3780</v>
      </c>
      <c r="F1022">
        <v>4.9000000000000004</v>
      </c>
      <c r="G1022">
        <v>503</v>
      </c>
      <c r="H1022" t="s">
        <v>943</v>
      </c>
      <c r="I1022" t="s">
        <v>3781</v>
      </c>
      <c r="J1022" t="s">
        <v>844</v>
      </c>
      <c r="K1022" t="s">
        <v>41</v>
      </c>
      <c r="M1022">
        <v>502237</v>
      </c>
      <c r="N1022" t="s">
        <v>129</v>
      </c>
      <c r="O1022">
        <v>104</v>
      </c>
      <c r="P1022" cm="1">
        <f t="array" ref="P1022">_xlfn.XLOOKUP(D1022, CPI!$A:A, CPI!$B:B)</f>
        <v>109.6</v>
      </c>
      <c r="Q1022" s="9">
        <f>IF(M1022="","",PRODUCT(M1022,CPI!$B$112/P1022))</f>
        <v>1396273.8494525549</v>
      </c>
    </row>
    <row r="1023" spans="1:17">
      <c r="A1023" t="s">
        <v>3782</v>
      </c>
      <c r="B1023" t="s">
        <v>27</v>
      </c>
      <c r="C1023" t="s">
        <v>45</v>
      </c>
      <c r="D1023">
        <v>1986</v>
      </c>
      <c r="E1023" t="s">
        <v>3116</v>
      </c>
      <c r="F1023">
        <v>5.6</v>
      </c>
      <c r="G1023">
        <v>1200</v>
      </c>
      <c r="H1023" t="s">
        <v>1177</v>
      </c>
      <c r="I1023" t="s">
        <v>3783</v>
      </c>
      <c r="J1023" t="s">
        <v>2894</v>
      </c>
      <c r="K1023" t="s">
        <v>41</v>
      </c>
      <c r="M1023">
        <v>2390525</v>
      </c>
      <c r="N1023" t="s">
        <v>1186</v>
      </c>
      <c r="O1023">
        <v>95</v>
      </c>
      <c r="P1023" cm="1">
        <f t="array" ref="P1023">_xlfn.XLOOKUP(D1023, CPI!$A:A, CPI!$B:B)</f>
        <v>109.6</v>
      </c>
      <c r="Q1023" s="9">
        <f>IF(M1023="","",PRODUCT(M1023,CPI!$B$112/P1023))</f>
        <v>6645921.2363138692</v>
      </c>
    </row>
    <row r="1024" spans="1:17">
      <c r="A1024" t="s">
        <v>3784</v>
      </c>
      <c r="B1024" t="s">
        <v>44</v>
      </c>
      <c r="C1024" t="s">
        <v>1215</v>
      </c>
      <c r="D1024">
        <v>1986</v>
      </c>
      <c r="E1024" t="s">
        <v>3785</v>
      </c>
      <c r="F1024">
        <v>6.2</v>
      </c>
      <c r="G1024">
        <v>2000</v>
      </c>
      <c r="H1024" t="s">
        <v>3786</v>
      </c>
      <c r="I1024" t="s">
        <v>3787</v>
      </c>
      <c r="J1024" t="s">
        <v>117</v>
      </c>
      <c r="K1024" t="s">
        <v>33</v>
      </c>
      <c r="M1024">
        <v>1500000</v>
      </c>
      <c r="N1024" t="s">
        <v>3788</v>
      </c>
      <c r="O1024">
        <v>100</v>
      </c>
      <c r="P1024" cm="1">
        <f t="array" ref="P1024">_xlfn.XLOOKUP(D1024, CPI!$A:A, CPI!$B:B)</f>
        <v>109.6</v>
      </c>
      <c r="Q1024" s="9">
        <f>IF(M1024="","",PRODUCT(M1024,CPI!$B$112/P1024))</f>
        <v>4170164.2335766428</v>
      </c>
    </row>
    <row r="1025" spans="1:17">
      <c r="A1025" t="s">
        <v>3789</v>
      </c>
      <c r="B1025" t="s">
        <v>348</v>
      </c>
      <c r="C1025" t="s">
        <v>401</v>
      </c>
      <c r="D1025">
        <v>1986</v>
      </c>
      <c r="E1025" t="s">
        <v>3385</v>
      </c>
      <c r="F1025">
        <v>5.5</v>
      </c>
      <c r="G1025">
        <v>2200</v>
      </c>
      <c r="H1025" t="s">
        <v>3790</v>
      </c>
      <c r="I1025" t="s">
        <v>3039</v>
      </c>
      <c r="J1025" t="s">
        <v>3791</v>
      </c>
      <c r="K1025" t="s">
        <v>206</v>
      </c>
      <c r="M1025">
        <v>8540346</v>
      </c>
      <c r="N1025" t="s">
        <v>1745</v>
      </c>
      <c r="O1025">
        <v>76</v>
      </c>
      <c r="P1025" cm="1">
        <f t="array" ref="P1025">_xlfn.XLOOKUP(D1025, CPI!$A:A, CPI!$B:B)</f>
        <v>109.6</v>
      </c>
      <c r="Q1025" s="9">
        <f>IF(M1025="","",PRODUCT(M1025,CPI!$B$112/P1025))</f>
        <v>23743096.954379562</v>
      </c>
    </row>
    <row r="1026" spans="1:17">
      <c r="A1026" t="s">
        <v>3792</v>
      </c>
      <c r="B1026" t="s">
        <v>27</v>
      </c>
      <c r="C1026" t="s">
        <v>45</v>
      </c>
      <c r="D1026">
        <v>1986</v>
      </c>
      <c r="E1026" t="s">
        <v>2476</v>
      </c>
      <c r="F1026">
        <v>4.8</v>
      </c>
      <c r="G1026">
        <v>153</v>
      </c>
      <c r="H1026" t="s">
        <v>3793</v>
      </c>
      <c r="I1026" t="s">
        <v>1404</v>
      </c>
      <c r="J1026" t="s">
        <v>1404</v>
      </c>
      <c r="K1026" t="s">
        <v>41</v>
      </c>
      <c r="M1026">
        <v>601451</v>
      </c>
      <c r="N1026" t="s">
        <v>3794</v>
      </c>
      <c r="O1026">
        <v>87</v>
      </c>
      <c r="P1026" cm="1">
        <f t="array" ref="P1026">_xlfn.XLOOKUP(D1026, CPI!$A:A, CPI!$B:B)</f>
        <v>109.6</v>
      </c>
      <c r="Q1026" s="9">
        <f>IF(M1026="","",PRODUCT(M1026,CPI!$B$112/P1026))</f>
        <v>1672099.6322992702</v>
      </c>
    </row>
    <row r="1027" spans="1:17">
      <c r="A1027" t="s">
        <v>3795</v>
      </c>
      <c r="B1027" t="s">
        <v>27</v>
      </c>
      <c r="C1027" t="s">
        <v>45</v>
      </c>
      <c r="D1027">
        <v>1986</v>
      </c>
      <c r="E1027" t="s">
        <v>3796</v>
      </c>
      <c r="F1027">
        <v>4.0999999999999996</v>
      </c>
      <c r="G1027">
        <v>1900</v>
      </c>
      <c r="H1027" t="s">
        <v>3797</v>
      </c>
      <c r="I1027" t="s">
        <v>3797</v>
      </c>
      <c r="J1027" t="s">
        <v>3798</v>
      </c>
      <c r="K1027" t="s">
        <v>41</v>
      </c>
      <c r="L1027">
        <v>3401376</v>
      </c>
      <c r="M1027">
        <v>3388020</v>
      </c>
      <c r="N1027" t="s">
        <v>722</v>
      </c>
      <c r="O1027">
        <v>95</v>
      </c>
      <c r="P1027" cm="1">
        <f t="array" ref="P1027">_xlfn.XLOOKUP(D1027, CPI!$A:A, CPI!$B:B)</f>
        <v>109.6</v>
      </c>
      <c r="Q1027" s="9">
        <f>IF(M1027="","",PRODUCT(M1027,CPI!$B$112/P1027))</f>
        <v>9419066.5510948915</v>
      </c>
    </row>
    <row r="1028" spans="1:17">
      <c r="A1028" t="s">
        <v>3799</v>
      </c>
      <c r="B1028" t="s">
        <v>44</v>
      </c>
      <c r="C1028" t="s">
        <v>28</v>
      </c>
      <c r="D1028">
        <v>1986</v>
      </c>
      <c r="E1028" t="s">
        <v>2599</v>
      </c>
      <c r="F1028">
        <v>6.6</v>
      </c>
      <c r="G1028">
        <v>937</v>
      </c>
      <c r="H1028" t="s">
        <v>3800</v>
      </c>
      <c r="I1028" t="s">
        <v>3801</v>
      </c>
      <c r="J1028" t="s">
        <v>1306</v>
      </c>
      <c r="K1028" t="s">
        <v>41</v>
      </c>
      <c r="M1028">
        <v>416393</v>
      </c>
      <c r="N1028" t="s">
        <v>3802</v>
      </c>
      <c r="O1028">
        <v>105</v>
      </c>
      <c r="P1028" cm="1">
        <f t="array" ref="P1028">_xlfn.XLOOKUP(D1028, CPI!$A:A, CPI!$B:B)</f>
        <v>109.6</v>
      </c>
      <c r="Q1028" s="9">
        <f>IF(M1028="","",PRODUCT(M1028,CPI!$B$112/P1028))</f>
        <v>1157618.1304744526</v>
      </c>
    </row>
    <row r="1029" spans="1:17">
      <c r="A1029" t="s">
        <v>3803</v>
      </c>
      <c r="B1029" t="s">
        <v>27</v>
      </c>
      <c r="C1029" t="s">
        <v>52</v>
      </c>
      <c r="D1029">
        <v>1986</v>
      </c>
      <c r="E1029" t="s">
        <v>3249</v>
      </c>
      <c r="F1029">
        <v>5.7</v>
      </c>
      <c r="G1029">
        <v>818</v>
      </c>
      <c r="H1029" t="s">
        <v>1782</v>
      </c>
      <c r="I1029" t="s">
        <v>199</v>
      </c>
      <c r="J1029" t="s">
        <v>1576</v>
      </c>
      <c r="K1029" t="s">
        <v>41</v>
      </c>
      <c r="M1029">
        <v>1254040</v>
      </c>
      <c r="N1029" t="s">
        <v>395</v>
      </c>
      <c r="O1029">
        <v>101</v>
      </c>
      <c r="P1029" cm="1">
        <f t="array" ref="P1029">_xlfn.XLOOKUP(D1029, CPI!$A:A, CPI!$B:B)</f>
        <v>109.6</v>
      </c>
      <c r="Q1029" s="9">
        <f>IF(M1029="","",PRODUCT(M1029,CPI!$B$112/P1029))</f>
        <v>3486368.5036496352</v>
      </c>
    </row>
    <row r="1030" spans="1:17">
      <c r="A1030" t="s">
        <v>3804</v>
      </c>
      <c r="B1030" t="s">
        <v>27</v>
      </c>
      <c r="C1030" t="s">
        <v>28</v>
      </c>
      <c r="D1030">
        <v>1986</v>
      </c>
      <c r="E1030" t="s">
        <v>3619</v>
      </c>
      <c r="F1030">
        <v>7.7</v>
      </c>
      <c r="G1030">
        <v>3800</v>
      </c>
      <c r="H1030" t="s">
        <v>3805</v>
      </c>
      <c r="I1030" t="s">
        <v>3805</v>
      </c>
      <c r="J1030" t="s">
        <v>3806</v>
      </c>
      <c r="K1030" t="s">
        <v>2998</v>
      </c>
      <c r="L1030">
        <v>600000</v>
      </c>
      <c r="N1030" t="s">
        <v>3807</v>
      </c>
      <c r="O1030">
        <v>105</v>
      </c>
      <c r="P1030" cm="1">
        <f t="array" ref="P1030">_xlfn.XLOOKUP(D1030, CPI!$A:A, CPI!$B:B)</f>
        <v>109.6</v>
      </c>
      <c r="Q1030" s="9" t="str">
        <f>IF(M1030="","",PRODUCT(M1030,CPI!$B$112/P1030))</f>
        <v/>
      </c>
    </row>
    <row r="1031" spans="1:17">
      <c r="A1031" t="s">
        <v>3808</v>
      </c>
      <c r="B1031" t="s">
        <v>348</v>
      </c>
      <c r="C1031" t="s">
        <v>248</v>
      </c>
      <c r="D1031">
        <v>1986</v>
      </c>
      <c r="E1031" t="s">
        <v>3288</v>
      </c>
      <c r="F1031">
        <v>7.2</v>
      </c>
      <c r="G1031">
        <v>1000</v>
      </c>
      <c r="H1031" t="s">
        <v>1733</v>
      </c>
      <c r="I1031" t="s">
        <v>3809</v>
      </c>
      <c r="J1031" t="s">
        <v>3810</v>
      </c>
      <c r="K1031" t="s">
        <v>41</v>
      </c>
      <c r="M1031">
        <v>781727</v>
      </c>
      <c r="N1031" t="s">
        <v>3811</v>
      </c>
      <c r="O1031">
        <v>89</v>
      </c>
      <c r="P1031" cm="1">
        <f t="array" ref="P1031">_xlfn.XLOOKUP(D1031, CPI!$A:A, CPI!$B:B)</f>
        <v>109.6</v>
      </c>
      <c r="Q1031" s="9">
        <f>IF(M1031="","",PRODUCT(M1031,CPI!$B$112/P1031))</f>
        <v>2173286.6505474453</v>
      </c>
    </row>
    <row r="1032" spans="1:17">
      <c r="A1032" t="s">
        <v>3812</v>
      </c>
      <c r="B1032" t="s">
        <v>44</v>
      </c>
      <c r="C1032" t="s">
        <v>28</v>
      </c>
      <c r="D1032">
        <v>1986</v>
      </c>
      <c r="E1032" t="s">
        <v>3813</v>
      </c>
      <c r="F1032">
        <v>6.7</v>
      </c>
      <c r="G1032">
        <v>377</v>
      </c>
      <c r="H1032" t="s">
        <v>256</v>
      </c>
      <c r="I1032" t="s">
        <v>256</v>
      </c>
      <c r="J1032" t="s">
        <v>3814</v>
      </c>
      <c r="K1032" t="s">
        <v>259</v>
      </c>
      <c r="N1032" t="s">
        <v>3815</v>
      </c>
      <c r="O1032">
        <v>98</v>
      </c>
      <c r="P1032" cm="1">
        <f t="array" ref="P1032">_xlfn.XLOOKUP(D1032, CPI!$A:A, CPI!$B:B)</f>
        <v>109.6</v>
      </c>
      <c r="Q1032" s="9" t="str">
        <f>IF(M1032="","",PRODUCT(M1032,CPI!$B$112/P1032))</f>
        <v/>
      </c>
    </row>
    <row r="1033" spans="1:17">
      <c r="A1033" t="s">
        <v>3816</v>
      </c>
      <c r="B1033" t="s">
        <v>2010</v>
      </c>
      <c r="C1033" t="s">
        <v>28</v>
      </c>
      <c r="D1033">
        <v>1986</v>
      </c>
      <c r="E1033" t="s">
        <v>3385</v>
      </c>
      <c r="F1033">
        <v>5.9</v>
      </c>
      <c r="G1033">
        <v>735</v>
      </c>
      <c r="H1033" t="s">
        <v>2469</v>
      </c>
      <c r="I1033" t="s">
        <v>2469</v>
      </c>
      <c r="J1033" t="s">
        <v>3817</v>
      </c>
      <c r="K1033" t="s">
        <v>41</v>
      </c>
      <c r="M1033">
        <v>6408791</v>
      </c>
      <c r="N1033" t="s">
        <v>3818</v>
      </c>
      <c r="O1033">
        <v>110</v>
      </c>
      <c r="P1033" cm="1">
        <f t="array" ref="P1033">_xlfn.XLOOKUP(D1033, CPI!$A:A, CPI!$B:B)</f>
        <v>109.6</v>
      </c>
      <c r="Q1033" s="9">
        <f>IF(M1033="","",PRODUCT(M1033,CPI!$B$112/P1033))</f>
        <v>17817140.672445256</v>
      </c>
    </row>
    <row r="1034" spans="1:17">
      <c r="A1034" t="s">
        <v>3819</v>
      </c>
      <c r="B1034" t="s">
        <v>27</v>
      </c>
      <c r="C1034" t="s">
        <v>74</v>
      </c>
      <c r="D1034">
        <v>1986</v>
      </c>
      <c r="E1034" t="s">
        <v>3820</v>
      </c>
      <c r="F1034">
        <v>6</v>
      </c>
      <c r="G1034">
        <v>367</v>
      </c>
      <c r="H1034" t="s">
        <v>3821</v>
      </c>
      <c r="I1034" t="s">
        <v>3821</v>
      </c>
      <c r="J1034" t="s">
        <v>113</v>
      </c>
      <c r="K1034" t="s">
        <v>3822</v>
      </c>
      <c r="M1034">
        <v>583800</v>
      </c>
      <c r="N1034" t="s">
        <v>3823</v>
      </c>
      <c r="O1034">
        <v>90</v>
      </c>
      <c r="P1034" cm="1">
        <f t="array" ref="P1034">_xlfn.XLOOKUP(D1034, CPI!$A:A, CPI!$B:B)</f>
        <v>109.6</v>
      </c>
      <c r="Q1034" s="9">
        <f>IF(M1034="","",PRODUCT(M1034,CPI!$B$112/P1034))</f>
        <v>1623027.9197080294</v>
      </c>
    </row>
    <row r="1035" spans="1:17">
      <c r="A1035" t="s">
        <v>3824</v>
      </c>
      <c r="B1035" t="s">
        <v>27</v>
      </c>
      <c r="C1035" t="s">
        <v>45</v>
      </c>
      <c r="D1035">
        <v>1986</v>
      </c>
      <c r="E1035" t="s">
        <v>2782</v>
      </c>
      <c r="F1035">
        <v>5</v>
      </c>
      <c r="G1035">
        <v>533</v>
      </c>
      <c r="H1035" t="s">
        <v>3825</v>
      </c>
      <c r="I1035" t="s">
        <v>3826</v>
      </c>
      <c r="J1035" t="s">
        <v>90</v>
      </c>
      <c r="K1035" t="s">
        <v>41</v>
      </c>
      <c r="M1035">
        <v>2497233</v>
      </c>
      <c r="O1035">
        <v>90</v>
      </c>
      <c r="P1035" cm="1">
        <f t="array" ref="P1035">_xlfn.XLOOKUP(D1035, CPI!$A:A, CPI!$B:B)</f>
        <v>109.6</v>
      </c>
      <c r="Q1035" s="9">
        <f>IF(M1035="","",PRODUCT(M1035,CPI!$B$112/P1035))</f>
        <v>6942581.1596715339</v>
      </c>
    </row>
    <row r="1036" spans="1:17">
      <c r="A1036" t="s">
        <v>3827</v>
      </c>
      <c r="B1036" t="s">
        <v>27</v>
      </c>
      <c r="C1036" t="s">
        <v>45</v>
      </c>
      <c r="D1036">
        <v>1986</v>
      </c>
      <c r="E1036" t="s">
        <v>3605</v>
      </c>
      <c r="F1036">
        <v>5</v>
      </c>
      <c r="G1036">
        <v>592</v>
      </c>
      <c r="H1036" t="s">
        <v>3828</v>
      </c>
      <c r="I1036" t="s">
        <v>3829</v>
      </c>
      <c r="J1036" t="s">
        <v>90</v>
      </c>
      <c r="K1036" t="s">
        <v>41</v>
      </c>
      <c r="L1036">
        <v>1500000</v>
      </c>
      <c r="N1036" t="s">
        <v>3830</v>
      </c>
      <c r="O1036">
        <v>86</v>
      </c>
      <c r="P1036" cm="1">
        <f t="array" ref="P1036">_xlfn.XLOOKUP(D1036, CPI!$A:A, CPI!$B:B)</f>
        <v>109.6</v>
      </c>
      <c r="Q1036" s="9" t="str">
        <f>IF(M1036="","",PRODUCT(M1036,CPI!$B$112/P1036))</f>
        <v/>
      </c>
    </row>
    <row r="1037" spans="1:17">
      <c r="A1037" t="s">
        <v>3831</v>
      </c>
      <c r="B1037" t="s">
        <v>27</v>
      </c>
      <c r="C1037" t="s">
        <v>28</v>
      </c>
      <c r="D1037">
        <v>1986</v>
      </c>
      <c r="E1037" t="s">
        <v>3832</v>
      </c>
      <c r="F1037">
        <v>6.8</v>
      </c>
      <c r="G1037">
        <v>840</v>
      </c>
      <c r="H1037" t="s">
        <v>2715</v>
      </c>
      <c r="I1037" t="s">
        <v>3833</v>
      </c>
      <c r="J1037" t="s">
        <v>726</v>
      </c>
      <c r="K1037" t="s">
        <v>41</v>
      </c>
      <c r="M1037">
        <v>8736</v>
      </c>
      <c r="N1037" t="s">
        <v>1186</v>
      </c>
      <c r="O1037">
        <v>107</v>
      </c>
      <c r="P1037" cm="1">
        <f t="array" ref="P1037">_xlfn.XLOOKUP(D1037, CPI!$A:A, CPI!$B:B)</f>
        <v>109.6</v>
      </c>
      <c r="Q1037" s="9">
        <f>IF(M1037="","",PRODUCT(M1037,CPI!$B$112/P1037))</f>
        <v>24287.036496350367</v>
      </c>
    </row>
    <row r="1038" spans="1:17">
      <c r="A1038" t="s">
        <v>3834</v>
      </c>
      <c r="B1038" t="s">
        <v>27</v>
      </c>
      <c r="C1038" t="s">
        <v>45</v>
      </c>
      <c r="D1038">
        <v>1986</v>
      </c>
      <c r="E1038" t="s">
        <v>3472</v>
      </c>
      <c r="F1038">
        <v>5.3</v>
      </c>
      <c r="G1038">
        <v>453</v>
      </c>
      <c r="H1038" t="s">
        <v>203</v>
      </c>
      <c r="I1038" t="s">
        <v>3835</v>
      </c>
      <c r="J1038" t="s">
        <v>3836</v>
      </c>
      <c r="K1038" t="s">
        <v>206</v>
      </c>
      <c r="M1038">
        <v>2995527</v>
      </c>
      <c r="N1038" t="s">
        <v>3837</v>
      </c>
      <c r="O1038">
        <v>90</v>
      </c>
      <c r="P1038" cm="1">
        <f t="array" ref="P1038">_xlfn.XLOOKUP(D1038, CPI!$A:A, CPI!$B:B)</f>
        <v>109.6</v>
      </c>
      <c r="Q1038" s="9">
        <f>IF(M1038="","",PRODUCT(M1038,CPI!$B$112/P1038))</f>
        <v>8327893.0374087598</v>
      </c>
    </row>
    <row r="1039" spans="1:17">
      <c r="A1039" t="s">
        <v>3838</v>
      </c>
      <c r="B1039" t="s">
        <v>44</v>
      </c>
      <c r="C1039" t="s">
        <v>28</v>
      </c>
      <c r="D1039">
        <v>1986</v>
      </c>
      <c r="E1039" t="s">
        <v>3301</v>
      </c>
      <c r="F1039">
        <v>5.8</v>
      </c>
      <c r="G1039">
        <v>525</v>
      </c>
      <c r="H1039" t="s">
        <v>3839</v>
      </c>
      <c r="I1039" t="s">
        <v>3840</v>
      </c>
      <c r="J1039" t="s">
        <v>3841</v>
      </c>
      <c r="K1039" t="s">
        <v>41</v>
      </c>
      <c r="L1039">
        <v>2000000</v>
      </c>
      <c r="M1039">
        <v>1301121</v>
      </c>
      <c r="N1039" t="s">
        <v>2793</v>
      </c>
      <c r="O1039">
        <v>111</v>
      </c>
      <c r="P1039" cm="1">
        <f t="array" ref="P1039">_xlfn.XLOOKUP(D1039, CPI!$A:A, CPI!$B:B)</f>
        <v>109.6</v>
      </c>
      <c r="Q1039" s="9">
        <f>IF(M1039="","",PRODUCT(M1039,CPI!$B$112/P1039))</f>
        <v>3617258.8385036499</v>
      </c>
    </row>
    <row r="1040" spans="1:17">
      <c r="A1040" t="s">
        <v>3842</v>
      </c>
      <c r="B1040" t="s">
        <v>44</v>
      </c>
      <c r="C1040" t="s">
        <v>28</v>
      </c>
      <c r="D1040">
        <v>1986</v>
      </c>
      <c r="E1040" t="s">
        <v>3843</v>
      </c>
      <c r="F1040">
        <v>7.2</v>
      </c>
      <c r="G1040">
        <v>3100</v>
      </c>
      <c r="H1040" t="s">
        <v>3844</v>
      </c>
      <c r="I1040" t="s">
        <v>2658</v>
      </c>
      <c r="J1040" t="s">
        <v>3845</v>
      </c>
      <c r="K1040" t="s">
        <v>1431</v>
      </c>
      <c r="M1040">
        <v>512403</v>
      </c>
      <c r="N1040" t="s">
        <v>3846</v>
      </c>
      <c r="O1040">
        <v>144</v>
      </c>
      <c r="P1040" cm="1">
        <f t="array" ref="P1040">_xlfn.XLOOKUP(D1040, CPI!$A:A, CPI!$B:B)</f>
        <v>109.6</v>
      </c>
      <c r="Q1040" s="9">
        <f>IF(M1040="","",PRODUCT(M1040,CPI!$B$112/P1040))</f>
        <v>1424536.4425182482</v>
      </c>
    </row>
    <row r="1041" spans="1:17">
      <c r="A1041" t="s">
        <v>3847</v>
      </c>
      <c r="B1041" t="s">
        <v>2010</v>
      </c>
      <c r="C1041" t="s">
        <v>52</v>
      </c>
      <c r="D1041">
        <v>1986</v>
      </c>
      <c r="E1041" t="s">
        <v>3356</v>
      </c>
      <c r="F1041">
        <v>5.5</v>
      </c>
      <c r="G1041">
        <v>754</v>
      </c>
      <c r="H1041" t="s">
        <v>3848</v>
      </c>
      <c r="I1041" t="s">
        <v>3644</v>
      </c>
      <c r="J1041" t="s">
        <v>1860</v>
      </c>
      <c r="K1041" t="s">
        <v>41</v>
      </c>
      <c r="M1041">
        <v>563358</v>
      </c>
      <c r="N1041" t="s">
        <v>3451</v>
      </c>
      <c r="O1041">
        <v>107</v>
      </c>
      <c r="P1041" cm="1">
        <f t="array" ref="P1041">_xlfn.XLOOKUP(D1041, CPI!$A:A, CPI!$B:B)</f>
        <v>109.6</v>
      </c>
      <c r="Q1041" s="9">
        <f>IF(M1041="","",PRODUCT(M1041,CPI!$B$112/P1041))</f>
        <v>1566196.9215328468</v>
      </c>
    </row>
    <row r="1042" spans="1:17">
      <c r="A1042" t="s">
        <v>3849</v>
      </c>
      <c r="B1042" t="s">
        <v>27</v>
      </c>
      <c r="C1042" t="s">
        <v>28</v>
      </c>
      <c r="D1042">
        <v>1986</v>
      </c>
      <c r="E1042" t="s">
        <v>3269</v>
      </c>
      <c r="F1042">
        <v>3.7</v>
      </c>
      <c r="G1042">
        <v>922</v>
      </c>
      <c r="H1042" t="s">
        <v>3850</v>
      </c>
      <c r="I1042" t="s">
        <v>3850</v>
      </c>
      <c r="J1042" t="s">
        <v>3851</v>
      </c>
      <c r="K1042" t="s">
        <v>41</v>
      </c>
      <c r="N1042" t="s">
        <v>3852</v>
      </c>
      <c r="O1042">
        <v>90</v>
      </c>
      <c r="P1042" cm="1">
        <f t="array" ref="P1042">_xlfn.XLOOKUP(D1042, CPI!$A:A, CPI!$B:B)</f>
        <v>109.6</v>
      </c>
      <c r="Q1042" s="9" t="str">
        <f>IF(M1042="","",PRODUCT(M1042,CPI!$B$112/P1042))</f>
        <v/>
      </c>
    </row>
    <row r="1043" spans="1:17">
      <c r="A1043" t="s">
        <v>3853</v>
      </c>
      <c r="B1043" t="s">
        <v>27</v>
      </c>
      <c r="C1043" t="s">
        <v>45</v>
      </c>
      <c r="D1043">
        <v>1986</v>
      </c>
      <c r="E1043" t="s">
        <v>3854</v>
      </c>
      <c r="F1043">
        <v>4</v>
      </c>
      <c r="G1043">
        <v>437</v>
      </c>
      <c r="H1043" t="s">
        <v>3855</v>
      </c>
      <c r="I1043" t="s">
        <v>3856</v>
      </c>
      <c r="J1043" t="s">
        <v>3856</v>
      </c>
      <c r="K1043" t="s">
        <v>41</v>
      </c>
      <c r="N1043" t="s">
        <v>3857</v>
      </c>
      <c r="O1043">
        <v>90</v>
      </c>
      <c r="P1043" cm="1">
        <f t="array" ref="P1043">_xlfn.XLOOKUP(D1043, CPI!$A:A, CPI!$B:B)</f>
        <v>109.6</v>
      </c>
      <c r="Q1043" s="9" t="str">
        <f>IF(M1043="","",PRODUCT(M1043,CPI!$B$112/P1043))</f>
        <v/>
      </c>
    </row>
    <row r="1044" spans="1:17">
      <c r="A1044" t="s">
        <v>3858</v>
      </c>
      <c r="B1044" t="s">
        <v>44</v>
      </c>
      <c r="C1044" t="s">
        <v>28</v>
      </c>
      <c r="D1044">
        <v>1986</v>
      </c>
      <c r="E1044" t="s">
        <v>3275</v>
      </c>
      <c r="F1044">
        <v>5.9</v>
      </c>
      <c r="G1044">
        <v>675</v>
      </c>
      <c r="H1044" t="s">
        <v>3859</v>
      </c>
      <c r="I1044" t="s">
        <v>3859</v>
      </c>
      <c r="J1044" t="s">
        <v>3860</v>
      </c>
      <c r="K1044" t="s">
        <v>463</v>
      </c>
      <c r="N1044" t="s">
        <v>3861</v>
      </c>
      <c r="O1044">
        <v>102</v>
      </c>
      <c r="P1044" cm="1">
        <f t="array" ref="P1044">_xlfn.XLOOKUP(D1044, CPI!$A:A, CPI!$B:B)</f>
        <v>109.6</v>
      </c>
      <c r="Q1044" s="9" t="str">
        <f>IF(M1044="","",PRODUCT(M1044,CPI!$B$112/P1044))</f>
        <v/>
      </c>
    </row>
    <row r="1045" spans="1:17">
      <c r="A1045" t="s">
        <v>3862</v>
      </c>
      <c r="B1045" t="s">
        <v>44</v>
      </c>
      <c r="C1045" t="s">
        <v>36</v>
      </c>
      <c r="D1045">
        <v>1987</v>
      </c>
      <c r="E1045" t="s">
        <v>3863</v>
      </c>
      <c r="F1045">
        <v>8.1</v>
      </c>
      <c r="G1045">
        <v>402000</v>
      </c>
      <c r="H1045" t="s">
        <v>2079</v>
      </c>
      <c r="I1045" t="s">
        <v>3678</v>
      </c>
      <c r="J1045" t="s">
        <v>3864</v>
      </c>
      <c r="K1045" t="s">
        <v>33</v>
      </c>
      <c r="L1045">
        <v>16000000</v>
      </c>
      <c r="M1045">
        <v>30902642</v>
      </c>
      <c r="N1045" t="s">
        <v>3865</v>
      </c>
      <c r="O1045">
        <v>98</v>
      </c>
      <c r="P1045" cm="1">
        <f t="array" ref="P1045">_xlfn.XLOOKUP(D1045, CPI!$A:A, CPI!$B:B)</f>
        <v>113.6</v>
      </c>
      <c r="Q1045" s="9">
        <f>IF(M1045="","",PRODUCT(M1045,CPI!$B$112/P1045))</f>
        <v>82887632.19542253</v>
      </c>
    </row>
    <row r="1046" spans="1:17">
      <c r="A1046" t="s">
        <v>3866</v>
      </c>
      <c r="B1046" t="s">
        <v>27</v>
      </c>
      <c r="C1046" t="s">
        <v>52</v>
      </c>
      <c r="D1046">
        <v>1987</v>
      </c>
      <c r="E1046" t="s">
        <v>3867</v>
      </c>
      <c r="F1046">
        <v>7.3</v>
      </c>
      <c r="G1046">
        <v>128000</v>
      </c>
      <c r="H1046" t="s">
        <v>839</v>
      </c>
      <c r="I1046" t="s">
        <v>3868</v>
      </c>
      <c r="J1046" t="s">
        <v>3869</v>
      </c>
      <c r="K1046" t="s">
        <v>41</v>
      </c>
      <c r="M1046">
        <v>32388898</v>
      </c>
      <c r="N1046" t="s">
        <v>34</v>
      </c>
      <c r="O1046">
        <v>97</v>
      </c>
      <c r="P1046" cm="1">
        <f t="array" ref="P1046">_xlfn.XLOOKUP(D1046, CPI!$A:A, CPI!$B:B)</f>
        <v>113.6</v>
      </c>
      <c r="Q1046" s="9">
        <f>IF(M1046="","",PRODUCT(M1046,CPI!$B$112/P1046))</f>
        <v>86874095.251760572</v>
      </c>
    </row>
    <row r="1047" spans="1:17">
      <c r="A1047" t="s">
        <v>3870</v>
      </c>
      <c r="B1047" t="s">
        <v>27</v>
      </c>
      <c r="C1047" t="s">
        <v>28</v>
      </c>
      <c r="D1047">
        <v>1987</v>
      </c>
      <c r="E1047" t="s">
        <v>3785</v>
      </c>
      <c r="F1047">
        <v>8.3000000000000007</v>
      </c>
      <c r="G1047">
        <v>691000</v>
      </c>
      <c r="H1047" t="s">
        <v>30</v>
      </c>
      <c r="I1047" t="s">
        <v>30</v>
      </c>
      <c r="J1047" t="s">
        <v>2250</v>
      </c>
      <c r="K1047" t="s">
        <v>33</v>
      </c>
      <c r="L1047">
        <v>30000000</v>
      </c>
      <c r="M1047">
        <v>46357676</v>
      </c>
      <c r="N1047" t="s">
        <v>3871</v>
      </c>
      <c r="O1047">
        <v>116</v>
      </c>
      <c r="P1047" cm="1">
        <f t="array" ref="P1047">_xlfn.XLOOKUP(D1047, CPI!$A:A, CPI!$B:B)</f>
        <v>113.6</v>
      </c>
      <c r="Q1047" s="9">
        <f>IF(M1047="","",PRODUCT(M1047,CPI!$B$112/P1047))</f>
        <v>124341407.36971831</v>
      </c>
    </row>
    <row r="1048" spans="1:17">
      <c r="A1048" t="s">
        <v>3872</v>
      </c>
      <c r="B1048" t="s">
        <v>27</v>
      </c>
      <c r="C1048" t="s">
        <v>45</v>
      </c>
      <c r="D1048">
        <v>1987</v>
      </c>
      <c r="E1048" t="s">
        <v>3873</v>
      </c>
      <c r="F1048">
        <v>7.8</v>
      </c>
      <c r="G1048">
        <v>381000</v>
      </c>
      <c r="H1048" t="s">
        <v>2923</v>
      </c>
      <c r="I1048" t="s">
        <v>3874</v>
      </c>
      <c r="J1048" t="s">
        <v>1009</v>
      </c>
      <c r="K1048" t="s">
        <v>41</v>
      </c>
      <c r="L1048">
        <v>15000000</v>
      </c>
      <c r="M1048">
        <v>98268458</v>
      </c>
      <c r="N1048" t="s">
        <v>191</v>
      </c>
      <c r="O1048">
        <v>107</v>
      </c>
      <c r="P1048" cm="1">
        <f t="array" ref="P1048">_xlfn.XLOOKUP(D1048, CPI!$A:A, CPI!$B:B)</f>
        <v>113.6</v>
      </c>
      <c r="Q1048" s="9">
        <f>IF(M1048="","",PRODUCT(M1048,CPI!$B$112/P1048))</f>
        <v>263577457.32922536</v>
      </c>
    </row>
    <row r="1049" spans="1:17">
      <c r="A1049" t="s">
        <v>3875</v>
      </c>
      <c r="B1049" t="s">
        <v>27</v>
      </c>
      <c r="C1049" t="s">
        <v>45</v>
      </c>
      <c r="D1049">
        <v>1987</v>
      </c>
      <c r="E1049" t="s">
        <v>3876</v>
      </c>
      <c r="F1049">
        <v>7.5</v>
      </c>
      <c r="G1049">
        <v>240000</v>
      </c>
      <c r="H1049" t="s">
        <v>2657</v>
      </c>
      <c r="I1049" t="s">
        <v>3877</v>
      </c>
      <c r="J1049" t="s">
        <v>1810</v>
      </c>
      <c r="K1049" t="s">
        <v>41</v>
      </c>
      <c r="L1049">
        <v>13000000</v>
      </c>
      <c r="M1049">
        <v>53424681</v>
      </c>
      <c r="N1049" t="s">
        <v>61</v>
      </c>
      <c r="O1049">
        <v>102</v>
      </c>
      <c r="P1049" cm="1">
        <f t="array" ref="P1049">_xlfn.XLOOKUP(D1049, CPI!$A:A, CPI!$B:B)</f>
        <v>113.6</v>
      </c>
      <c r="Q1049" s="9">
        <f>IF(M1049="","",PRODUCT(M1049,CPI!$B$112/P1049))</f>
        <v>143296657.57658452</v>
      </c>
    </row>
    <row r="1050" spans="1:17">
      <c r="A1050" t="s">
        <v>3878</v>
      </c>
      <c r="B1050" t="s">
        <v>2010</v>
      </c>
      <c r="C1050" t="s">
        <v>28</v>
      </c>
      <c r="D1050">
        <v>1987</v>
      </c>
      <c r="E1050" t="s">
        <v>3494</v>
      </c>
      <c r="F1050">
        <v>7</v>
      </c>
      <c r="G1050">
        <v>211000</v>
      </c>
      <c r="H1050" t="s">
        <v>3879</v>
      </c>
      <c r="I1050" t="s">
        <v>360</v>
      </c>
      <c r="J1050" t="s">
        <v>2050</v>
      </c>
      <c r="K1050" t="s">
        <v>41</v>
      </c>
      <c r="L1050">
        <v>6000000</v>
      </c>
      <c r="M1050">
        <v>214577242</v>
      </c>
      <c r="N1050" t="s">
        <v>3880</v>
      </c>
      <c r="O1050">
        <v>100</v>
      </c>
      <c r="P1050" cm="1">
        <f t="array" ref="P1050">_xlfn.XLOOKUP(D1050, CPI!$A:A, CPI!$B:B)</f>
        <v>113.6</v>
      </c>
      <c r="Q1050" s="9">
        <f>IF(M1050="","",PRODUCT(M1050,CPI!$B$112/P1050))</f>
        <v>575543007.37147892</v>
      </c>
    </row>
    <row r="1051" spans="1:17">
      <c r="A1051" t="s">
        <v>3881</v>
      </c>
      <c r="B1051" t="s">
        <v>2010</v>
      </c>
      <c r="C1051" t="s">
        <v>36</v>
      </c>
      <c r="D1051">
        <v>1987</v>
      </c>
      <c r="E1051" t="s">
        <v>3882</v>
      </c>
      <c r="F1051">
        <v>6.9</v>
      </c>
      <c r="G1051">
        <v>40000</v>
      </c>
      <c r="H1051" t="s">
        <v>2062</v>
      </c>
      <c r="I1051" t="s">
        <v>3883</v>
      </c>
      <c r="J1051" t="s">
        <v>3884</v>
      </c>
      <c r="K1051" t="s">
        <v>41</v>
      </c>
      <c r="L1051">
        <v>7000000</v>
      </c>
      <c r="M1051">
        <v>34368475</v>
      </c>
      <c r="N1051" t="s">
        <v>2103</v>
      </c>
      <c r="O1051">
        <v>102</v>
      </c>
      <c r="P1051" cm="1">
        <f t="array" ref="P1051">_xlfn.XLOOKUP(D1051, CPI!$A:A, CPI!$B:B)</f>
        <v>113.6</v>
      </c>
      <c r="Q1051" s="9">
        <f>IF(M1051="","",PRODUCT(M1051,CPI!$B$112/P1051))</f>
        <v>92183752.926936626</v>
      </c>
    </row>
    <row r="1052" spans="1:17">
      <c r="A1052" t="s">
        <v>3885</v>
      </c>
      <c r="B1052" t="s">
        <v>27</v>
      </c>
      <c r="C1052" t="s">
        <v>115</v>
      </c>
      <c r="D1052">
        <v>1987</v>
      </c>
      <c r="E1052" t="s">
        <v>3886</v>
      </c>
      <c r="F1052">
        <v>7.9</v>
      </c>
      <c r="G1052">
        <v>289000</v>
      </c>
      <c r="H1052" t="s">
        <v>116</v>
      </c>
      <c r="I1052" t="s">
        <v>698</v>
      </c>
      <c r="J1052" t="s">
        <v>2840</v>
      </c>
      <c r="K1052" t="s">
        <v>41</v>
      </c>
      <c r="L1052">
        <v>25000000</v>
      </c>
      <c r="M1052">
        <v>76270454</v>
      </c>
      <c r="N1052" t="s">
        <v>55</v>
      </c>
      <c r="O1052">
        <v>119</v>
      </c>
      <c r="P1052" cm="1">
        <f t="array" ref="P1052">_xlfn.XLOOKUP(D1052, CPI!$A:A, CPI!$B:B)</f>
        <v>113.6</v>
      </c>
      <c r="Q1052" s="9">
        <f>IF(M1052="","",PRODUCT(M1052,CPI!$B$112/P1052))</f>
        <v>204574008.22007042</v>
      </c>
    </row>
    <row r="1053" spans="1:17">
      <c r="A1053" t="s">
        <v>3887</v>
      </c>
      <c r="B1053" t="s">
        <v>44</v>
      </c>
      <c r="C1053" t="s">
        <v>36</v>
      </c>
      <c r="D1053">
        <v>1987</v>
      </c>
      <c r="E1053" t="s">
        <v>3888</v>
      </c>
      <c r="F1053">
        <v>7.1</v>
      </c>
      <c r="G1053">
        <v>176000</v>
      </c>
      <c r="H1053" t="s">
        <v>290</v>
      </c>
      <c r="I1053" t="s">
        <v>290</v>
      </c>
      <c r="J1053" t="s">
        <v>290</v>
      </c>
      <c r="K1053" t="s">
        <v>41</v>
      </c>
      <c r="L1053">
        <v>22700000</v>
      </c>
      <c r="M1053">
        <v>38119483</v>
      </c>
      <c r="N1053" t="s">
        <v>374</v>
      </c>
      <c r="O1053">
        <v>96</v>
      </c>
      <c r="P1053" cm="1">
        <f t="array" ref="P1053">_xlfn.XLOOKUP(D1053, CPI!$A:A, CPI!$B:B)</f>
        <v>113.6</v>
      </c>
      <c r="Q1053" s="9">
        <f>IF(M1053="","",PRODUCT(M1053,CPI!$B$112/P1053))</f>
        <v>102244775.26496479</v>
      </c>
    </row>
    <row r="1054" spans="1:17">
      <c r="A1054" t="s">
        <v>3889</v>
      </c>
      <c r="B1054" t="s">
        <v>2010</v>
      </c>
      <c r="C1054" t="s">
        <v>52</v>
      </c>
      <c r="D1054">
        <v>1987</v>
      </c>
      <c r="E1054" t="s">
        <v>3890</v>
      </c>
      <c r="F1054">
        <v>7.3</v>
      </c>
      <c r="G1054">
        <v>130000</v>
      </c>
      <c r="H1054" t="s">
        <v>2105</v>
      </c>
      <c r="I1054" t="s">
        <v>2934</v>
      </c>
      <c r="J1054" t="s">
        <v>1546</v>
      </c>
      <c r="K1054" t="s">
        <v>41</v>
      </c>
      <c r="L1054">
        <v>6000000</v>
      </c>
      <c r="M1054">
        <v>29180280</v>
      </c>
      <c r="N1054" t="s">
        <v>3891</v>
      </c>
      <c r="O1054">
        <v>94</v>
      </c>
      <c r="P1054" cm="1">
        <f t="array" ref="P1054">_xlfn.XLOOKUP(D1054, CPI!$A:A, CPI!$B:B)</f>
        <v>113.6</v>
      </c>
      <c r="Q1054" s="9">
        <f>IF(M1054="","",PRODUCT(M1054,CPI!$B$112/P1054))</f>
        <v>78267881.302816898</v>
      </c>
    </row>
    <row r="1055" spans="1:17">
      <c r="A1055" t="s">
        <v>3892</v>
      </c>
      <c r="B1055" t="s">
        <v>27</v>
      </c>
      <c r="C1055" t="s">
        <v>45</v>
      </c>
      <c r="D1055">
        <v>1987</v>
      </c>
      <c r="E1055" t="s">
        <v>3893</v>
      </c>
      <c r="F1055">
        <v>7.6</v>
      </c>
      <c r="G1055">
        <v>243000</v>
      </c>
      <c r="H1055" t="s">
        <v>1164</v>
      </c>
      <c r="I1055" t="s">
        <v>3894</v>
      </c>
      <c r="J1055" t="s">
        <v>546</v>
      </c>
      <c r="K1055" t="s">
        <v>41</v>
      </c>
      <c r="L1055">
        <v>15000000</v>
      </c>
      <c r="M1055">
        <v>120207127</v>
      </c>
      <c r="N1055" t="s">
        <v>34</v>
      </c>
      <c r="O1055">
        <v>109</v>
      </c>
      <c r="P1055" cm="1">
        <f t="array" ref="P1055">_xlfn.XLOOKUP(D1055, CPI!$A:A, CPI!$B:B)</f>
        <v>113.6</v>
      </c>
      <c r="Q1055" s="9">
        <f>IF(M1055="","",PRODUCT(M1055,CPI!$B$112/P1055))</f>
        <v>322421757.01496482</v>
      </c>
    </row>
    <row r="1056" spans="1:17">
      <c r="A1056" t="s">
        <v>3895</v>
      </c>
      <c r="B1056" t="s">
        <v>27</v>
      </c>
      <c r="C1056" t="s">
        <v>45</v>
      </c>
      <c r="D1056">
        <v>1987</v>
      </c>
      <c r="E1056" t="s">
        <v>3896</v>
      </c>
      <c r="F1056">
        <v>7</v>
      </c>
      <c r="G1056">
        <v>35000</v>
      </c>
      <c r="H1056" t="s">
        <v>3897</v>
      </c>
      <c r="I1056" t="s">
        <v>3897</v>
      </c>
      <c r="J1056" t="s">
        <v>3898</v>
      </c>
      <c r="K1056" t="s">
        <v>41</v>
      </c>
      <c r="L1056">
        <v>5000000</v>
      </c>
      <c r="M1056">
        <v>3369307</v>
      </c>
      <c r="N1056" t="s">
        <v>3899</v>
      </c>
      <c r="O1056">
        <v>94</v>
      </c>
      <c r="P1056" cm="1">
        <f t="array" ref="P1056">_xlfn.XLOOKUP(D1056, CPI!$A:A, CPI!$B:B)</f>
        <v>113.6</v>
      </c>
      <c r="Q1056" s="9">
        <f>IF(M1056="","",PRODUCT(M1056,CPI!$B$112/P1056))</f>
        <v>9037216.9269366208</v>
      </c>
    </row>
    <row r="1057" spans="1:17">
      <c r="A1057" t="s">
        <v>3900</v>
      </c>
      <c r="B1057" t="s">
        <v>44</v>
      </c>
      <c r="C1057" t="s">
        <v>52</v>
      </c>
      <c r="D1057">
        <v>1987</v>
      </c>
      <c r="E1057" t="s">
        <v>3901</v>
      </c>
      <c r="F1057">
        <v>5.9</v>
      </c>
      <c r="G1057">
        <v>30000</v>
      </c>
      <c r="H1057" t="s">
        <v>3902</v>
      </c>
      <c r="I1057" t="s">
        <v>3903</v>
      </c>
      <c r="J1057" t="s">
        <v>3904</v>
      </c>
      <c r="K1057" t="s">
        <v>41</v>
      </c>
      <c r="L1057">
        <v>6000000</v>
      </c>
      <c r="M1057">
        <v>42721196</v>
      </c>
      <c r="N1057" t="s">
        <v>3537</v>
      </c>
      <c r="O1057">
        <v>90</v>
      </c>
      <c r="P1057" cm="1">
        <f t="array" ref="P1057">_xlfn.XLOOKUP(D1057, CPI!$A:A, CPI!$B:B)</f>
        <v>113.6</v>
      </c>
      <c r="Q1057" s="9">
        <f>IF(M1057="","",PRODUCT(M1057,CPI!$B$112/P1057))</f>
        <v>114587574.13028169</v>
      </c>
    </row>
    <row r="1058" spans="1:17">
      <c r="A1058" t="s">
        <v>3905</v>
      </c>
      <c r="B1058" t="s">
        <v>44</v>
      </c>
      <c r="C1058" t="s">
        <v>45</v>
      </c>
      <c r="D1058">
        <v>1987</v>
      </c>
      <c r="E1058" t="s">
        <v>3906</v>
      </c>
      <c r="F1058">
        <v>5.4</v>
      </c>
      <c r="G1058">
        <v>38000</v>
      </c>
      <c r="H1058" t="s">
        <v>3907</v>
      </c>
      <c r="I1058" t="s">
        <v>1115</v>
      </c>
      <c r="J1058" t="s">
        <v>3908</v>
      </c>
      <c r="K1058" t="s">
        <v>41</v>
      </c>
      <c r="L1058">
        <v>22000000</v>
      </c>
      <c r="M1058">
        <v>17336370</v>
      </c>
      <c r="N1058" t="s">
        <v>1186</v>
      </c>
      <c r="O1058">
        <v>106</v>
      </c>
      <c r="P1058" cm="1">
        <f t="array" ref="P1058">_xlfn.XLOOKUP(D1058, CPI!$A:A, CPI!$B:B)</f>
        <v>113.6</v>
      </c>
      <c r="Q1058" s="9">
        <f>IF(M1058="","",PRODUCT(M1058,CPI!$B$112/P1058))</f>
        <v>46499929.040492959</v>
      </c>
    </row>
    <row r="1059" spans="1:17">
      <c r="A1059" t="s">
        <v>3909</v>
      </c>
      <c r="B1059" t="s">
        <v>27</v>
      </c>
      <c r="C1059" t="s">
        <v>28</v>
      </c>
      <c r="D1059">
        <v>1987</v>
      </c>
      <c r="E1059" t="s">
        <v>3910</v>
      </c>
      <c r="F1059">
        <v>6.9</v>
      </c>
      <c r="G1059">
        <v>79000</v>
      </c>
      <c r="H1059" t="s">
        <v>1517</v>
      </c>
      <c r="I1059" t="s">
        <v>3911</v>
      </c>
      <c r="J1059" t="s">
        <v>1830</v>
      </c>
      <c r="K1059" t="s">
        <v>41</v>
      </c>
      <c r="L1059">
        <v>14000000</v>
      </c>
      <c r="M1059">
        <v>320145693</v>
      </c>
      <c r="N1059" t="s">
        <v>55</v>
      </c>
      <c r="O1059">
        <v>119</v>
      </c>
      <c r="P1059" cm="1">
        <f t="array" ref="P1059">_xlfn.XLOOKUP(D1059, CPI!$A:A, CPI!$B:B)</f>
        <v>113.6</v>
      </c>
      <c r="Q1059" s="9">
        <f>IF(M1059="","",PRODUCT(M1059,CPI!$B$112/P1059))</f>
        <v>858700639.58714795</v>
      </c>
    </row>
    <row r="1060" spans="1:17">
      <c r="A1060" t="s">
        <v>3912</v>
      </c>
      <c r="B1060" t="s">
        <v>27</v>
      </c>
      <c r="C1060" t="s">
        <v>63</v>
      </c>
      <c r="D1060">
        <v>1987</v>
      </c>
      <c r="E1060" t="s">
        <v>3910</v>
      </c>
      <c r="F1060">
        <v>7</v>
      </c>
      <c r="G1060">
        <v>108000</v>
      </c>
      <c r="H1060" t="s">
        <v>3913</v>
      </c>
      <c r="I1060" t="s">
        <v>3913</v>
      </c>
      <c r="J1060" t="s">
        <v>3914</v>
      </c>
      <c r="K1060" t="s">
        <v>33</v>
      </c>
      <c r="M1060">
        <v>14575193</v>
      </c>
      <c r="N1060" t="s">
        <v>2186</v>
      </c>
      <c r="O1060">
        <v>94</v>
      </c>
      <c r="P1060" cm="1">
        <f t="array" ref="P1060">_xlfn.XLOOKUP(D1060, CPI!$A:A, CPI!$B:B)</f>
        <v>113.6</v>
      </c>
      <c r="Q1060" s="9">
        <f>IF(M1060="","",PRODUCT(M1060,CPI!$B$112/P1060))</f>
        <v>39093849.534330986</v>
      </c>
    </row>
    <row r="1061" spans="1:17">
      <c r="A1061" t="s">
        <v>3915</v>
      </c>
      <c r="B1061" t="s">
        <v>44</v>
      </c>
      <c r="C1061" t="s">
        <v>45</v>
      </c>
      <c r="D1061">
        <v>1987</v>
      </c>
      <c r="E1061" t="s">
        <v>3916</v>
      </c>
      <c r="F1061">
        <v>7.7</v>
      </c>
      <c r="G1061">
        <v>119000</v>
      </c>
      <c r="H1061" t="s">
        <v>506</v>
      </c>
      <c r="I1061" t="s">
        <v>3917</v>
      </c>
      <c r="J1061" t="s">
        <v>3918</v>
      </c>
      <c r="K1061" t="s">
        <v>41</v>
      </c>
      <c r="L1061">
        <v>35000000</v>
      </c>
      <c r="M1061">
        <v>22238696</v>
      </c>
      <c r="N1061" t="s">
        <v>1557</v>
      </c>
      <c r="O1061">
        <v>153</v>
      </c>
      <c r="P1061" cm="1">
        <f t="array" ref="P1061">_xlfn.XLOOKUP(D1061, CPI!$A:A, CPI!$B:B)</f>
        <v>113.6</v>
      </c>
      <c r="Q1061" s="9">
        <f>IF(M1061="","",PRODUCT(M1061,CPI!$B$112/P1061))</f>
        <v>59649037.598591551</v>
      </c>
    </row>
    <row r="1062" spans="1:17">
      <c r="A1062" t="s">
        <v>3919</v>
      </c>
      <c r="B1062" t="s">
        <v>27</v>
      </c>
      <c r="C1062" t="s">
        <v>45</v>
      </c>
      <c r="D1062">
        <v>1987</v>
      </c>
      <c r="E1062" t="s">
        <v>3920</v>
      </c>
      <c r="F1062">
        <v>7.1</v>
      </c>
      <c r="G1062">
        <v>37000</v>
      </c>
      <c r="H1062" t="s">
        <v>2138</v>
      </c>
      <c r="I1062" t="s">
        <v>3921</v>
      </c>
      <c r="J1062" t="s">
        <v>2840</v>
      </c>
      <c r="K1062" t="s">
        <v>41</v>
      </c>
      <c r="L1062">
        <v>15000000</v>
      </c>
      <c r="M1062">
        <v>35509515</v>
      </c>
      <c r="N1062" t="s">
        <v>61</v>
      </c>
      <c r="O1062">
        <v>114</v>
      </c>
      <c r="P1062" cm="1">
        <f t="array" ref="P1062">_xlfn.XLOOKUP(D1062, CPI!$A:A, CPI!$B:B)</f>
        <v>113.6</v>
      </c>
      <c r="Q1062" s="9">
        <f>IF(M1062="","",PRODUCT(M1062,CPI!$B$112/P1062))</f>
        <v>95244271.307218313</v>
      </c>
    </row>
    <row r="1063" spans="1:17">
      <c r="A1063" t="s">
        <v>3922</v>
      </c>
      <c r="B1063" t="s">
        <v>27</v>
      </c>
      <c r="C1063" t="s">
        <v>52</v>
      </c>
      <c r="D1063">
        <v>1987</v>
      </c>
      <c r="E1063" t="s">
        <v>3873</v>
      </c>
      <c r="F1063">
        <v>6.6</v>
      </c>
      <c r="G1063">
        <v>65000</v>
      </c>
      <c r="H1063" t="s">
        <v>544</v>
      </c>
      <c r="I1063" t="s">
        <v>3923</v>
      </c>
      <c r="J1063" t="s">
        <v>32</v>
      </c>
      <c r="K1063" t="s">
        <v>41</v>
      </c>
      <c r="L1063">
        <v>22000000</v>
      </c>
      <c r="M1063">
        <v>63766510</v>
      </c>
      <c r="N1063" t="s">
        <v>34</v>
      </c>
      <c r="O1063">
        <v>118</v>
      </c>
      <c r="P1063" cm="1">
        <f t="array" ref="P1063">_xlfn.XLOOKUP(D1063, CPI!$A:A, CPI!$B:B)</f>
        <v>113.6</v>
      </c>
      <c r="Q1063" s="9">
        <f>IF(M1063="","",PRODUCT(M1063,CPI!$B$112/P1063))</f>
        <v>171035700.6778169</v>
      </c>
    </row>
    <row r="1064" spans="1:17">
      <c r="A1064" t="s">
        <v>3924</v>
      </c>
      <c r="B1064" t="s">
        <v>2010</v>
      </c>
      <c r="C1064" t="s">
        <v>28</v>
      </c>
      <c r="D1064">
        <v>1987</v>
      </c>
      <c r="E1064" t="s">
        <v>3316</v>
      </c>
      <c r="F1064">
        <v>7.1</v>
      </c>
      <c r="G1064">
        <v>29000</v>
      </c>
      <c r="H1064" t="s">
        <v>3267</v>
      </c>
      <c r="I1064" t="s">
        <v>1320</v>
      </c>
      <c r="J1064" t="s">
        <v>3925</v>
      </c>
      <c r="K1064" t="s">
        <v>41</v>
      </c>
      <c r="M1064">
        <v>18553948</v>
      </c>
      <c r="N1064" t="s">
        <v>3926</v>
      </c>
      <c r="O1064">
        <v>95</v>
      </c>
      <c r="P1064" cm="1">
        <f t="array" ref="P1064">_xlfn.XLOOKUP(D1064, CPI!$A:A, CPI!$B:B)</f>
        <v>113.6</v>
      </c>
      <c r="Q1064" s="9">
        <f>IF(M1064="","",PRODUCT(M1064,CPI!$B$112/P1064))</f>
        <v>49765739.045774646</v>
      </c>
    </row>
    <row r="1065" spans="1:17">
      <c r="A1065" t="s">
        <v>3927</v>
      </c>
      <c r="B1065" t="s">
        <v>27</v>
      </c>
      <c r="C1065" t="s">
        <v>45</v>
      </c>
      <c r="D1065">
        <v>1987</v>
      </c>
      <c r="E1065" t="s">
        <v>3928</v>
      </c>
      <c r="F1065">
        <v>6.7</v>
      </c>
      <c r="G1065">
        <v>144000</v>
      </c>
      <c r="H1065" t="s">
        <v>445</v>
      </c>
      <c r="I1065" t="s">
        <v>31</v>
      </c>
      <c r="J1065" t="s">
        <v>1009</v>
      </c>
      <c r="K1065" t="s">
        <v>41</v>
      </c>
      <c r="L1065">
        <v>27000000</v>
      </c>
      <c r="M1065">
        <v>38122105</v>
      </c>
      <c r="N1065" t="s">
        <v>3929</v>
      </c>
      <c r="O1065">
        <v>101</v>
      </c>
      <c r="P1065" cm="1">
        <f t="array" ref="P1065">_xlfn.XLOOKUP(D1065, CPI!$A:A, CPI!$B:B)</f>
        <v>113.6</v>
      </c>
      <c r="Q1065" s="9">
        <f>IF(M1065="","",PRODUCT(M1065,CPI!$B$112/P1065))</f>
        <v>102251808.04137324</v>
      </c>
    </row>
    <row r="1066" spans="1:17">
      <c r="A1066" t="s">
        <v>3930</v>
      </c>
      <c r="B1066" t="s">
        <v>27</v>
      </c>
      <c r="C1066" t="s">
        <v>115</v>
      </c>
      <c r="D1066">
        <v>1987</v>
      </c>
      <c r="E1066" t="s">
        <v>3269</v>
      </c>
      <c r="F1066">
        <v>6.4</v>
      </c>
      <c r="G1066">
        <v>9000</v>
      </c>
      <c r="H1066" t="s">
        <v>697</v>
      </c>
      <c r="I1066" t="s">
        <v>3140</v>
      </c>
      <c r="J1066" t="s">
        <v>2485</v>
      </c>
      <c r="K1066" t="s">
        <v>41</v>
      </c>
      <c r="L1066">
        <v>10500000</v>
      </c>
      <c r="M1066">
        <v>25205460</v>
      </c>
      <c r="N1066" t="s">
        <v>3931</v>
      </c>
      <c r="O1066">
        <v>102</v>
      </c>
      <c r="P1066" cm="1">
        <f t="array" ref="P1066">_xlfn.XLOOKUP(D1066, CPI!$A:A, CPI!$B:B)</f>
        <v>113.6</v>
      </c>
      <c r="Q1066" s="9">
        <f>IF(M1066="","",PRODUCT(M1066,CPI!$B$112/P1066))</f>
        <v>67606546.32042253</v>
      </c>
    </row>
    <row r="1067" spans="1:17">
      <c r="A1067" t="s">
        <v>3932</v>
      </c>
      <c r="B1067" t="s">
        <v>3660</v>
      </c>
      <c r="C1067" t="s">
        <v>63</v>
      </c>
      <c r="D1067">
        <v>1987</v>
      </c>
      <c r="E1067" t="s">
        <v>3893</v>
      </c>
      <c r="F1067">
        <v>7.3</v>
      </c>
      <c r="G1067">
        <v>83000</v>
      </c>
      <c r="H1067" t="s">
        <v>126</v>
      </c>
      <c r="I1067" t="s">
        <v>2600</v>
      </c>
      <c r="J1067" t="s">
        <v>2798</v>
      </c>
      <c r="K1067" t="s">
        <v>33</v>
      </c>
      <c r="L1067">
        <v>17000000</v>
      </c>
      <c r="M1067">
        <v>17186348</v>
      </c>
      <c r="N1067" t="s">
        <v>3933</v>
      </c>
      <c r="O1067">
        <v>113</v>
      </c>
      <c r="P1067" cm="1">
        <f t="array" ref="P1067">_xlfn.XLOOKUP(D1067, CPI!$A:A, CPI!$B:B)</f>
        <v>113.6</v>
      </c>
      <c r="Q1067" s="9">
        <f>IF(M1067="","",PRODUCT(M1067,CPI!$B$112/P1067))</f>
        <v>46097537.285211265</v>
      </c>
    </row>
    <row r="1068" spans="1:17">
      <c r="A1068" t="s">
        <v>3934</v>
      </c>
      <c r="B1068" t="s">
        <v>44</v>
      </c>
      <c r="C1068" t="s">
        <v>52</v>
      </c>
      <c r="D1068">
        <v>1987</v>
      </c>
      <c r="E1068" t="s">
        <v>3935</v>
      </c>
      <c r="F1068">
        <v>7.1</v>
      </c>
      <c r="G1068">
        <v>53000</v>
      </c>
      <c r="H1068" t="s">
        <v>1299</v>
      </c>
      <c r="I1068" t="s">
        <v>3936</v>
      </c>
      <c r="J1068" t="s">
        <v>1272</v>
      </c>
      <c r="K1068" t="s">
        <v>41</v>
      </c>
      <c r="L1068">
        <v>15000000</v>
      </c>
      <c r="M1068">
        <v>80642217</v>
      </c>
      <c r="N1068" t="s">
        <v>129</v>
      </c>
      <c r="O1068">
        <v>102</v>
      </c>
      <c r="P1068" cm="1">
        <f t="array" ref="P1068">_xlfn.XLOOKUP(D1068, CPI!$A:A, CPI!$B:B)</f>
        <v>113.6</v>
      </c>
      <c r="Q1068" s="9">
        <f>IF(M1068="","",PRODUCT(M1068,CPI!$B$112/P1068))</f>
        <v>216300030.98503521</v>
      </c>
    </row>
    <row r="1069" spans="1:17">
      <c r="A1069" t="s">
        <v>3937</v>
      </c>
      <c r="B1069" t="s">
        <v>2010</v>
      </c>
      <c r="C1069" t="s">
        <v>36</v>
      </c>
      <c r="D1069">
        <v>1987</v>
      </c>
      <c r="E1069" t="s">
        <v>3876</v>
      </c>
      <c r="F1069">
        <v>3</v>
      </c>
      <c r="G1069">
        <v>42000</v>
      </c>
      <c r="H1069" t="s">
        <v>1847</v>
      </c>
      <c r="I1069" t="s">
        <v>282</v>
      </c>
      <c r="J1069" t="s">
        <v>3938</v>
      </c>
      <c r="K1069" t="s">
        <v>41</v>
      </c>
      <c r="L1069">
        <v>23000000</v>
      </c>
      <c r="M1069">
        <v>51881013</v>
      </c>
      <c r="N1069" t="s">
        <v>72</v>
      </c>
      <c r="O1069">
        <v>89</v>
      </c>
      <c r="P1069" cm="1">
        <f t="array" ref="P1069">_xlfn.XLOOKUP(D1069, CPI!$A:A, CPI!$B:B)</f>
        <v>113.6</v>
      </c>
      <c r="Q1069" s="9">
        <f>IF(M1069="","",PRODUCT(M1069,CPI!$B$112/P1069))</f>
        <v>139156203.00264084</v>
      </c>
    </row>
    <row r="1070" spans="1:17">
      <c r="A1070" t="s">
        <v>3939</v>
      </c>
      <c r="B1070" t="s">
        <v>27</v>
      </c>
      <c r="C1070" t="s">
        <v>115</v>
      </c>
      <c r="D1070">
        <v>1987</v>
      </c>
      <c r="E1070" t="s">
        <v>3940</v>
      </c>
      <c r="F1070">
        <v>7.4</v>
      </c>
      <c r="G1070">
        <v>147000</v>
      </c>
      <c r="H1070" t="s">
        <v>802</v>
      </c>
      <c r="I1070" t="s">
        <v>3941</v>
      </c>
      <c r="J1070" t="s">
        <v>3270</v>
      </c>
      <c r="K1070" t="s">
        <v>41</v>
      </c>
      <c r="L1070">
        <v>15000000</v>
      </c>
      <c r="M1070">
        <v>43848069</v>
      </c>
      <c r="N1070" t="s">
        <v>191</v>
      </c>
      <c r="O1070">
        <v>126</v>
      </c>
      <c r="P1070" cm="1">
        <f t="array" ref="P1070">_xlfn.XLOOKUP(D1070, CPI!$A:A, CPI!$B:B)</f>
        <v>113.6</v>
      </c>
      <c r="Q1070" s="9">
        <f>IF(M1070="","",PRODUCT(M1070,CPI!$B$112/P1070))</f>
        <v>117610093.52376761</v>
      </c>
    </row>
    <row r="1071" spans="1:17">
      <c r="A1071" t="s">
        <v>3942</v>
      </c>
      <c r="B1071" t="s">
        <v>27</v>
      </c>
      <c r="C1071" t="s">
        <v>74</v>
      </c>
      <c r="D1071">
        <v>1987</v>
      </c>
      <c r="E1071" t="s">
        <v>3935</v>
      </c>
      <c r="F1071">
        <v>7.3</v>
      </c>
      <c r="G1071">
        <v>131000</v>
      </c>
      <c r="H1071" t="s">
        <v>1138</v>
      </c>
      <c r="I1071" t="s">
        <v>3943</v>
      </c>
      <c r="J1071" t="s">
        <v>108</v>
      </c>
      <c r="K1071" t="s">
        <v>41</v>
      </c>
      <c r="L1071">
        <v>13000000</v>
      </c>
      <c r="M1071">
        <v>123922370</v>
      </c>
      <c r="N1071" t="s">
        <v>2103</v>
      </c>
      <c r="O1071">
        <v>121</v>
      </c>
      <c r="P1071" cm="1">
        <f t="array" ref="P1071">_xlfn.XLOOKUP(D1071, CPI!$A:A, CPI!$B:B)</f>
        <v>113.6</v>
      </c>
      <c r="Q1071" s="9">
        <f>IF(M1071="","",PRODUCT(M1071,CPI!$B$112/P1071))</f>
        <v>332386849.81514084</v>
      </c>
    </row>
    <row r="1072" spans="1:17">
      <c r="A1072" t="s">
        <v>3944</v>
      </c>
      <c r="B1072" t="s">
        <v>27</v>
      </c>
      <c r="C1072" t="s">
        <v>162</v>
      </c>
      <c r="D1072">
        <v>1987</v>
      </c>
      <c r="E1072" t="s">
        <v>3316</v>
      </c>
      <c r="F1072">
        <v>6.6</v>
      </c>
      <c r="G1072">
        <v>73000</v>
      </c>
      <c r="H1072" t="s">
        <v>3945</v>
      </c>
      <c r="I1072" t="s">
        <v>706</v>
      </c>
      <c r="J1072" t="s">
        <v>2036</v>
      </c>
      <c r="K1072" t="s">
        <v>41</v>
      </c>
      <c r="L1072">
        <v>4500000</v>
      </c>
      <c r="M1072">
        <v>44793222</v>
      </c>
      <c r="N1072" t="s">
        <v>2037</v>
      </c>
      <c r="O1072">
        <v>96</v>
      </c>
      <c r="P1072" cm="1">
        <f t="array" ref="P1072">_xlfn.XLOOKUP(D1072, CPI!$A:A, CPI!$B:B)</f>
        <v>113.6</v>
      </c>
      <c r="Q1072" s="9">
        <f>IF(M1072="","",PRODUCT(M1072,CPI!$B$112/P1072))</f>
        <v>120145200.20598592</v>
      </c>
    </row>
    <row r="1073" spans="1:17">
      <c r="A1073" t="s">
        <v>3946</v>
      </c>
      <c r="B1073" t="s">
        <v>27</v>
      </c>
      <c r="C1073" t="s">
        <v>52</v>
      </c>
      <c r="D1073">
        <v>1987</v>
      </c>
      <c r="E1073" t="s">
        <v>2116</v>
      </c>
      <c r="F1073">
        <v>7.6</v>
      </c>
      <c r="G1073">
        <v>128000</v>
      </c>
      <c r="H1073" t="s">
        <v>1320</v>
      </c>
      <c r="I1073" t="s">
        <v>1320</v>
      </c>
      <c r="J1073" t="s">
        <v>862</v>
      </c>
      <c r="K1073" t="s">
        <v>41</v>
      </c>
      <c r="L1073">
        <v>30000000</v>
      </c>
      <c r="M1073">
        <v>49530280</v>
      </c>
      <c r="N1073" t="s">
        <v>55</v>
      </c>
      <c r="O1073">
        <v>93</v>
      </c>
      <c r="P1073" cm="1">
        <f t="array" ref="P1073">_xlfn.XLOOKUP(D1073, CPI!$A:A, CPI!$B:B)</f>
        <v>113.6</v>
      </c>
      <c r="Q1073" s="9">
        <f>IF(M1073="","",PRODUCT(M1073,CPI!$B$112/P1073))</f>
        <v>132851023.90845071</v>
      </c>
    </row>
    <row r="1074" spans="1:17">
      <c r="A1074" t="s">
        <v>3947</v>
      </c>
      <c r="B1074" t="s">
        <v>2010</v>
      </c>
      <c r="C1074" t="s">
        <v>52</v>
      </c>
      <c r="D1074">
        <v>1987</v>
      </c>
      <c r="E1074" t="s">
        <v>3920</v>
      </c>
      <c r="F1074">
        <v>6.8</v>
      </c>
      <c r="G1074">
        <v>34000</v>
      </c>
      <c r="H1074" t="s">
        <v>829</v>
      </c>
      <c r="I1074" t="s">
        <v>3948</v>
      </c>
      <c r="J1074" t="s">
        <v>3949</v>
      </c>
      <c r="K1074" t="s">
        <v>41</v>
      </c>
      <c r="M1074">
        <v>31623833</v>
      </c>
      <c r="N1074" t="s">
        <v>2103</v>
      </c>
      <c r="O1074">
        <v>94</v>
      </c>
      <c r="P1074" cm="1">
        <f t="array" ref="P1074">_xlfn.XLOOKUP(D1074, CPI!$A:A, CPI!$B:B)</f>
        <v>113.6</v>
      </c>
      <c r="Q1074" s="9">
        <f>IF(M1074="","",PRODUCT(M1074,CPI!$B$112/P1074))</f>
        <v>84822023.900528178</v>
      </c>
    </row>
    <row r="1075" spans="1:17">
      <c r="A1075" t="s">
        <v>3950</v>
      </c>
      <c r="B1075" t="s">
        <v>44</v>
      </c>
      <c r="C1075" t="s">
        <v>52</v>
      </c>
      <c r="D1075">
        <v>1987</v>
      </c>
      <c r="E1075" t="s">
        <v>3951</v>
      </c>
      <c r="F1075">
        <v>6.9</v>
      </c>
      <c r="G1075">
        <v>55000</v>
      </c>
      <c r="H1075" t="s">
        <v>1242</v>
      </c>
      <c r="I1075" t="s">
        <v>3952</v>
      </c>
      <c r="J1075" t="s">
        <v>220</v>
      </c>
      <c r="K1075" t="s">
        <v>41</v>
      </c>
      <c r="L1075">
        <v>22000000</v>
      </c>
      <c r="M1075">
        <v>26713187</v>
      </c>
      <c r="N1075" t="s">
        <v>129</v>
      </c>
      <c r="O1075">
        <v>112</v>
      </c>
      <c r="P1075" cm="1">
        <f t="array" ref="P1075">_xlfn.XLOOKUP(D1075, CPI!$A:A, CPI!$B:B)</f>
        <v>113.6</v>
      </c>
      <c r="Q1075" s="9">
        <f>IF(M1075="","",PRODUCT(M1075,CPI!$B$112/P1075))</f>
        <v>71650599.286091551</v>
      </c>
    </row>
    <row r="1076" spans="1:17">
      <c r="A1076" t="s">
        <v>3953</v>
      </c>
      <c r="B1076" t="s">
        <v>27</v>
      </c>
      <c r="C1076" t="s">
        <v>45</v>
      </c>
      <c r="D1076">
        <v>1987</v>
      </c>
      <c r="E1076" t="s">
        <v>3954</v>
      </c>
      <c r="F1076">
        <v>6.5</v>
      </c>
      <c r="G1076">
        <v>111000</v>
      </c>
      <c r="H1076" t="s">
        <v>1570</v>
      </c>
      <c r="I1076" t="s">
        <v>3491</v>
      </c>
      <c r="J1076" t="s">
        <v>1496</v>
      </c>
      <c r="K1076" t="s">
        <v>41</v>
      </c>
      <c r="L1076">
        <v>28000000</v>
      </c>
      <c r="M1076">
        <v>299965036</v>
      </c>
      <c r="N1076" t="s">
        <v>55</v>
      </c>
      <c r="O1076">
        <v>100</v>
      </c>
      <c r="P1076" cm="1">
        <f t="array" ref="P1076">_xlfn.XLOOKUP(D1076, CPI!$A:A, CPI!$B:B)</f>
        <v>113.6</v>
      </c>
      <c r="Q1076" s="9">
        <f>IF(M1076="","",PRODUCT(M1076,CPI!$B$112/P1076))</f>
        <v>804571711.8767606</v>
      </c>
    </row>
    <row r="1077" spans="1:17">
      <c r="A1077" t="s">
        <v>3955</v>
      </c>
      <c r="B1077" t="s">
        <v>44</v>
      </c>
      <c r="C1077" t="s">
        <v>45</v>
      </c>
      <c r="D1077">
        <v>1987</v>
      </c>
      <c r="E1077" t="s">
        <v>1741</v>
      </c>
      <c r="F1077">
        <v>3.7</v>
      </c>
      <c r="G1077">
        <v>44000</v>
      </c>
      <c r="H1077" t="s">
        <v>1158</v>
      </c>
      <c r="I1077" t="s">
        <v>83</v>
      </c>
      <c r="J1077" t="s">
        <v>123</v>
      </c>
      <c r="K1077" t="s">
        <v>33</v>
      </c>
      <c r="L1077">
        <v>17000000</v>
      </c>
      <c r="M1077">
        <v>15681020</v>
      </c>
      <c r="N1077" t="s">
        <v>1696</v>
      </c>
      <c r="O1077">
        <v>90</v>
      </c>
      <c r="P1077" cm="1">
        <f t="array" ref="P1077">_xlfn.XLOOKUP(D1077, CPI!$A:A, CPI!$B:B)</f>
        <v>113.6</v>
      </c>
      <c r="Q1077" s="9">
        <f>IF(M1077="","",PRODUCT(M1077,CPI!$B$112/P1077))</f>
        <v>42059918.961267605</v>
      </c>
    </row>
    <row r="1078" spans="1:17">
      <c r="A1078" t="s">
        <v>3956</v>
      </c>
      <c r="B1078" t="s">
        <v>2010</v>
      </c>
      <c r="C1078" t="s">
        <v>52</v>
      </c>
      <c r="D1078">
        <v>1987</v>
      </c>
      <c r="E1078" t="s">
        <v>3514</v>
      </c>
      <c r="F1078">
        <v>6.5</v>
      </c>
      <c r="G1078">
        <v>31000</v>
      </c>
      <c r="H1078" t="s">
        <v>860</v>
      </c>
      <c r="I1078" t="s">
        <v>3245</v>
      </c>
      <c r="J1078" t="s">
        <v>2577</v>
      </c>
      <c r="K1078" t="s">
        <v>41</v>
      </c>
      <c r="L1078">
        <v>12000000</v>
      </c>
      <c r="M1078">
        <v>110996879</v>
      </c>
      <c r="N1078" t="s">
        <v>124</v>
      </c>
      <c r="O1078">
        <v>111</v>
      </c>
      <c r="P1078" cm="1">
        <f t="array" ref="P1078">_xlfn.XLOOKUP(D1078, CPI!$A:A, CPI!$B:B)</f>
        <v>113.6</v>
      </c>
      <c r="Q1078" s="9">
        <f>IF(M1078="","",PRODUCT(M1078,CPI!$B$112/P1078))</f>
        <v>297717861.19102114</v>
      </c>
    </row>
    <row r="1079" spans="1:17">
      <c r="A1079" t="s">
        <v>3957</v>
      </c>
      <c r="B1079" t="s">
        <v>27</v>
      </c>
      <c r="C1079" t="s">
        <v>52</v>
      </c>
      <c r="D1079">
        <v>1987</v>
      </c>
      <c r="E1079" t="s">
        <v>3958</v>
      </c>
      <c r="F1079">
        <v>7.6</v>
      </c>
      <c r="G1079">
        <v>41000</v>
      </c>
      <c r="H1079" t="s">
        <v>2167</v>
      </c>
      <c r="I1079" t="s">
        <v>2167</v>
      </c>
      <c r="J1079" t="s">
        <v>3959</v>
      </c>
      <c r="K1079" t="s">
        <v>33</v>
      </c>
      <c r="M1079">
        <v>1628359</v>
      </c>
      <c r="N1079" t="s">
        <v>3960</v>
      </c>
      <c r="O1079">
        <v>107</v>
      </c>
      <c r="P1079" cm="1">
        <f t="array" ref="P1079">_xlfn.XLOOKUP(D1079, CPI!$A:A, CPI!$B:B)</f>
        <v>113.6</v>
      </c>
      <c r="Q1079" s="9">
        <f>IF(M1079="","",PRODUCT(M1079,CPI!$B$112/P1079))</f>
        <v>4367614.3248239439</v>
      </c>
    </row>
    <row r="1080" spans="1:17">
      <c r="A1080" t="s">
        <v>3961</v>
      </c>
      <c r="B1080" t="s">
        <v>27</v>
      </c>
      <c r="C1080" t="s">
        <v>52</v>
      </c>
      <c r="D1080">
        <v>1987</v>
      </c>
      <c r="E1080" t="s">
        <v>3619</v>
      </c>
      <c r="F1080">
        <v>7.7</v>
      </c>
      <c r="G1080">
        <v>152000</v>
      </c>
      <c r="H1080" t="s">
        <v>522</v>
      </c>
      <c r="I1080" t="s">
        <v>522</v>
      </c>
      <c r="J1080" t="s">
        <v>523</v>
      </c>
      <c r="K1080" t="s">
        <v>41</v>
      </c>
      <c r="L1080">
        <v>3600000</v>
      </c>
      <c r="M1080">
        <v>5923798</v>
      </c>
      <c r="N1080" t="s">
        <v>524</v>
      </c>
      <c r="O1080">
        <v>84</v>
      </c>
      <c r="P1080" cm="1">
        <f t="array" ref="P1080">_xlfn.XLOOKUP(D1080, CPI!$A:A, CPI!$B:B)</f>
        <v>113.6</v>
      </c>
      <c r="Q1080" s="9">
        <f>IF(M1080="","",PRODUCT(M1080,CPI!$B$112/P1080))</f>
        <v>15888919.459507043</v>
      </c>
    </row>
    <row r="1081" spans="1:17">
      <c r="A1081" t="s">
        <v>3962</v>
      </c>
      <c r="B1081" t="s">
        <v>2010</v>
      </c>
      <c r="C1081" t="s">
        <v>52</v>
      </c>
      <c r="D1081">
        <v>1987</v>
      </c>
      <c r="E1081" t="s">
        <v>3963</v>
      </c>
      <c r="F1081">
        <v>6.6</v>
      </c>
      <c r="G1081">
        <v>18000</v>
      </c>
      <c r="H1081" t="s">
        <v>1199</v>
      </c>
      <c r="I1081" t="s">
        <v>1637</v>
      </c>
      <c r="J1081" t="s">
        <v>3964</v>
      </c>
      <c r="K1081" t="s">
        <v>41</v>
      </c>
      <c r="M1081">
        <v>35659098</v>
      </c>
      <c r="N1081" t="s">
        <v>55</v>
      </c>
      <c r="O1081">
        <v>97</v>
      </c>
      <c r="P1081" cm="1">
        <f t="array" ref="P1081">_xlfn.XLOOKUP(D1081, CPI!$A:A, CPI!$B:B)</f>
        <v>113.6</v>
      </c>
      <c r="Q1081" s="9">
        <f>IF(M1081="","",PRODUCT(M1081,CPI!$B$112/P1081))</f>
        <v>95645485.568661973</v>
      </c>
    </row>
    <row r="1082" spans="1:17">
      <c r="A1082" t="s">
        <v>3965</v>
      </c>
      <c r="B1082" t="s">
        <v>44</v>
      </c>
      <c r="C1082" t="s">
        <v>45</v>
      </c>
      <c r="D1082">
        <v>1987</v>
      </c>
      <c r="E1082" t="s">
        <v>3966</v>
      </c>
      <c r="F1082">
        <v>6.8</v>
      </c>
      <c r="G1082">
        <v>56000</v>
      </c>
      <c r="H1082" t="s">
        <v>661</v>
      </c>
      <c r="I1082" t="s">
        <v>2370</v>
      </c>
      <c r="J1082" t="s">
        <v>1508</v>
      </c>
      <c r="K1082" t="s">
        <v>41</v>
      </c>
      <c r="L1082">
        <v>27000000</v>
      </c>
      <c r="M1082">
        <v>25893810</v>
      </c>
      <c r="N1082" t="s">
        <v>34</v>
      </c>
      <c r="O1082">
        <v>120</v>
      </c>
      <c r="P1082" cm="1">
        <f t="array" ref="P1082">_xlfn.XLOOKUP(D1082, CPI!$A:A, CPI!$B:B)</f>
        <v>113.6</v>
      </c>
      <c r="Q1082" s="9">
        <f>IF(M1082="","",PRODUCT(M1082,CPI!$B$112/P1082))</f>
        <v>69452851.294014081</v>
      </c>
    </row>
    <row r="1083" spans="1:17">
      <c r="A1083" t="s">
        <v>3967</v>
      </c>
      <c r="B1083" t="s">
        <v>44</v>
      </c>
      <c r="C1083" t="s">
        <v>45</v>
      </c>
      <c r="D1083">
        <v>1987</v>
      </c>
      <c r="E1083" t="s">
        <v>3867</v>
      </c>
      <c r="F1083">
        <v>6.7</v>
      </c>
      <c r="G1083">
        <v>91000</v>
      </c>
      <c r="H1083" t="s">
        <v>596</v>
      </c>
      <c r="I1083" t="s">
        <v>597</v>
      </c>
      <c r="J1083" t="s">
        <v>3072</v>
      </c>
      <c r="K1083" t="s">
        <v>33</v>
      </c>
      <c r="L1083">
        <v>40000000</v>
      </c>
      <c r="M1083">
        <v>51186259</v>
      </c>
      <c r="N1083" t="s">
        <v>599</v>
      </c>
      <c r="O1083">
        <v>130</v>
      </c>
      <c r="P1083" cm="1">
        <f t="array" ref="P1083">_xlfn.XLOOKUP(D1083, CPI!$A:A, CPI!$B:B)</f>
        <v>113.6</v>
      </c>
      <c r="Q1083" s="9">
        <f>IF(M1083="","",PRODUCT(M1083,CPI!$B$112/P1083))</f>
        <v>137292721.10299295</v>
      </c>
    </row>
    <row r="1084" spans="1:17">
      <c r="A1084" t="s">
        <v>3968</v>
      </c>
      <c r="B1084" t="s">
        <v>44</v>
      </c>
      <c r="C1084" t="s">
        <v>45</v>
      </c>
      <c r="D1084">
        <v>1987</v>
      </c>
      <c r="E1084" t="s">
        <v>3901</v>
      </c>
      <c r="F1084">
        <v>5.8</v>
      </c>
      <c r="G1084">
        <v>51000</v>
      </c>
      <c r="H1084" t="s">
        <v>1712</v>
      </c>
      <c r="I1084" t="s">
        <v>3969</v>
      </c>
      <c r="J1084" t="s">
        <v>772</v>
      </c>
      <c r="K1084" t="s">
        <v>41</v>
      </c>
      <c r="L1084">
        <v>25000000</v>
      </c>
      <c r="M1084">
        <v>16057580</v>
      </c>
      <c r="N1084" t="s">
        <v>2227</v>
      </c>
      <c r="O1084">
        <v>93</v>
      </c>
      <c r="P1084" cm="1">
        <f t="array" ref="P1084">_xlfn.XLOOKUP(D1084, CPI!$A:A, CPI!$B:B)</f>
        <v>113.6</v>
      </c>
      <c r="Q1084" s="9">
        <f>IF(M1084="","",PRODUCT(M1084,CPI!$B$112/P1084))</f>
        <v>43069935.08802817</v>
      </c>
    </row>
    <row r="1085" spans="1:17">
      <c r="A1085" t="s">
        <v>3970</v>
      </c>
      <c r="B1085" t="s">
        <v>2010</v>
      </c>
      <c r="C1085" t="s">
        <v>74</v>
      </c>
      <c r="D1085">
        <v>1987</v>
      </c>
      <c r="E1085" t="s">
        <v>3971</v>
      </c>
      <c r="F1085">
        <v>7.7</v>
      </c>
      <c r="G1085">
        <v>97000</v>
      </c>
      <c r="H1085" t="s">
        <v>3972</v>
      </c>
      <c r="I1085" t="s">
        <v>3973</v>
      </c>
      <c r="J1085" t="s">
        <v>3974</v>
      </c>
      <c r="K1085" t="s">
        <v>33</v>
      </c>
      <c r="M1085">
        <v>43993869</v>
      </c>
      <c r="N1085" t="s">
        <v>1797</v>
      </c>
      <c r="O1085">
        <v>163</v>
      </c>
      <c r="P1085" cm="1">
        <f t="array" ref="P1085">_xlfn.XLOOKUP(D1085, CPI!$A:A, CPI!$B:B)</f>
        <v>113.6</v>
      </c>
      <c r="Q1085" s="9">
        <f>IF(M1085="","",PRODUCT(M1085,CPI!$B$112/P1085))</f>
        <v>118001160.95334508</v>
      </c>
    </row>
    <row r="1086" spans="1:17">
      <c r="A1086" t="s">
        <v>3975</v>
      </c>
      <c r="B1086" t="s">
        <v>27</v>
      </c>
      <c r="C1086" t="s">
        <v>115</v>
      </c>
      <c r="D1086">
        <v>1987</v>
      </c>
      <c r="E1086" t="s">
        <v>3976</v>
      </c>
      <c r="F1086">
        <v>6.4</v>
      </c>
      <c r="G1086">
        <v>19000</v>
      </c>
      <c r="H1086" t="s">
        <v>3977</v>
      </c>
      <c r="I1086" t="s">
        <v>3978</v>
      </c>
      <c r="J1086" t="s">
        <v>3904</v>
      </c>
      <c r="K1086" t="s">
        <v>41</v>
      </c>
      <c r="M1086">
        <v>12396383</v>
      </c>
      <c r="N1086" t="s">
        <v>191</v>
      </c>
      <c r="O1086">
        <v>98</v>
      </c>
      <c r="P1086" cm="1">
        <f t="array" ref="P1086">_xlfn.XLOOKUP(D1086, CPI!$A:A, CPI!$B:B)</f>
        <v>113.6</v>
      </c>
      <c r="Q1086" s="9">
        <f>IF(M1086="","",PRODUCT(M1086,CPI!$B$112/P1086))</f>
        <v>33249805.458626762</v>
      </c>
    </row>
    <row r="1087" spans="1:17">
      <c r="A1087" t="s">
        <v>3979</v>
      </c>
      <c r="B1087" t="s">
        <v>44</v>
      </c>
      <c r="C1087" t="s">
        <v>52</v>
      </c>
      <c r="D1087">
        <v>1987</v>
      </c>
      <c r="E1087" t="s">
        <v>2116</v>
      </c>
      <c r="F1087">
        <v>6.1</v>
      </c>
      <c r="G1087">
        <v>50000</v>
      </c>
      <c r="H1087" t="s">
        <v>2157</v>
      </c>
      <c r="I1087" t="s">
        <v>3112</v>
      </c>
      <c r="J1087" t="s">
        <v>1730</v>
      </c>
      <c r="K1087" t="s">
        <v>41</v>
      </c>
      <c r="L1087">
        <v>11000000</v>
      </c>
      <c r="M1087">
        <v>167780960</v>
      </c>
      <c r="N1087" t="s">
        <v>2103</v>
      </c>
      <c r="O1087">
        <v>102</v>
      </c>
      <c r="P1087" cm="1">
        <f t="array" ref="P1087">_xlfn.XLOOKUP(D1087, CPI!$A:A, CPI!$B:B)</f>
        <v>113.6</v>
      </c>
      <c r="Q1087" s="9">
        <f>IF(M1087="","",PRODUCT(M1087,CPI!$B$112/P1087))</f>
        <v>450025162.95774651</v>
      </c>
    </row>
    <row r="1088" spans="1:17">
      <c r="A1088" t="s">
        <v>3980</v>
      </c>
      <c r="B1088" t="s">
        <v>2010</v>
      </c>
      <c r="C1088" t="s">
        <v>74</v>
      </c>
      <c r="D1088">
        <v>1987</v>
      </c>
      <c r="E1088" t="s">
        <v>1741</v>
      </c>
      <c r="F1088">
        <v>6.9</v>
      </c>
      <c r="G1088">
        <v>30000</v>
      </c>
      <c r="H1088" t="s">
        <v>888</v>
      </c>
      <c r="I1088" t="s">
        <v>888</v>
      </c>
      <c r="J1088" t="s">
        <v>3981</v>
      </c>
      <c r="K1088" t="s">
        <v>41</v>
      </c>
      <c r="L1088">
        <v>6500000</v>
      </c>
      <c r="M1088">
        <v>54215416</v>
      </c>
      <c r="N1088" t="s">
        <v>42</v>
      </c>
      <c r="O1088">
        <v>108</v>
      </c>
      <c r="P1088" cm="1">
        <f t="array" ref="P1088">_xlfn.XLOOKUP(D1088, CPI!$A:A, CPI!$B:B)</f>
        <v>113.6</v>
      </c>
      <c r="Q1088" s="9">
        <f>IF(M1088="","",PRODUCT(M1088,CPI!$B$112/P1088))</f>
        <v>145417581.47183099</v>
      </c>
    </row>
    <row r="1089" spans="1:17">
      <c r="A1089" t="s">
        <v>3982</v>
      </c>
      <c r="B1089" t="s">
        <v>2010</v>
      </c>
      <c r="C1089" t="s">
        <v>52</v>
      </c>
      <c r="D1089">
        <v>1987</v>
      </c>
      <c r="E1089" t="s">
        <v>3785</v>
      </c>
      <c r="F1089">
        <v>5.0999999999999996</v>
      </c>
      <c r="G1089">
        <v>14000</v>
      </c>
      <c r="H1089" t="s">
        <v>3983</v>
      </c>
      <c r="I1089" t="s">
        <v>2059</v>
      </c>
      <c r="J1089" t="s">
        <v>2060</v>
      </c>
      <c r="K1089" t="s">
        <v>41</v>
      </c>
      <c r="M1089">
        <v>30063289</v>
      </c>
      <c r="N1089" t="s">
        <v>191</v>
      </c>
      <c r="O1089">
        <v>88</v>
      </c>
      <c r="P1089" cm="1">
        <f t="array" ref="P1089">_xlfn.XLOOKUP(D1089, CPI!$A:A, CPI!$B:B)</f>
        <v>113.6</v>
      </c>
      <c r="Q1089" s="9">
        <f>IF(M1089="","",PRODUCT(M1089,CPI!$B$112/P1089))</f>
        <v>80636304.210387319</v>
      </c>
    </row>
    <row r="1090" spans="1:17">
      <c r="A1090" t="s">
        <v>3984</v>
      </c>
      <c r="B1090" t="s">
        <v>2010</v>
      </c>
      <c r="C1090" t="s">
        <v>45</v>
      </c>
      <c r="D1090">
        <v>1987</v>
      </c>
      <c r="E1090" t="s">
        <v>3920</v>
      </c>
      <c r="F1090">
        <v>7</v>
      </c>
      <c r="G1090">
        <v>30000</v>
      </c>
      <c r="H1090" t="s">
        <v>2701</v>
      </c>
      <c r="I1090" t="s">
        <v>3894</v>
      </c>
      <c r="J1090" t="s">
        <v>3985</v>
      </c>
      <c r="K1090" t="s">
        <v>41</v>
      </c>
      <c r="L1090">
        <v>12000000</v>
      </c>
      <c r="M1090">
        <v>3769990</v>
      </c>
      <c r="N1090" t="s">
        <v>3929</v>
      </c>
      <c r="O1090">
        <v>79</v>
      </c>
      <c r="P1090" cm="1">
        <f t="array" ref="P1090">_xlfn.XLOOKUP(D1090, CPI!$A:A, CPI!$B:B)</f>
        <v>113.6</v>
      </c>
      <c r="Q1090" s="9">
        <f>IF(M1090="","",PRODUCT(M1090,CPI!$B$112/P1090))</f>
        <v>10111936.205985915</v>
      </c>
    </row>
    <row r="1091" spans="1:17">
      <c r="A1091" t="s">
        <v>3986</v>
      </c>
      <c r="B1091" t="s">
        <v>27</v>
      </c>
      <c r="C1091" t="s">
        <v>63</v>
      </c>
      <c r="D1091">
        <v>1987</v>
      </c>
      <c r="E1091" t="s">
        <v>3987</v>
      </c>
      <c r="F1091">
        <v>6.7</v>
      </c>
      <c r="G1091">
        <v>39000</v>
      </c>
      <c r="H1091" t="s">
        <v>137</v>
      </c>
      <c r="I1091" t="s">
        <v>137</v>
      </c>
      <c r="J1091" t="s">
        <v>3988</v>
      </c>
      <c r="K1091" t="s">
        <v>41</v>
      </c>
      <c r="L1091">
        <v>3000000</v>
      </c>
      <c r="M1091">
        <v>14182492</v>
      </c>
      <c r="N1091" t="s">
        <v>3989</v>
      </c>
      <c r="O1091">
        <v>102</v>
      </c>
      <c r="P1091" cm="1">
        <f t="array" ref="P1091">_xlfn.XLOOKUP(D1091, CPI!$A:A, CPI!$B:B)</f>
        <v>113.6</v>
      </c>
      <c r="Q1091" s="9">
        <f>IF(M1091="","",PRODUCT(M1091,CPI!$B$112/P1091))</f>
        <v>38040539.721830986</v>
      </c>
    </row>
    <row r="1092" spans="1:17">
      <c r="A1092" t="s">
        <v>3990</v>
      </c>
      <c r="B1092" t="s">
        <v>2010</v>
      </c>
      <c r="C1092" t="s">
        <v>28</v>
      </c>
      <c r="D1092">
        <v>1987</v>
      </c>
      <c r="E1092" t="s">
        <v>3991</v>
      </c>
      <c r="F1092">
        <v>8</v>
      </c>
      <c r="G1092">
        <v>67000</v>
      </c>
      <c r="H1092" t="s">
        <v>1342</v>
      </c>
      <c r="I1092" t="s">
        <v>1342</v>
      </c>
      <c r="J1092" t="s">
        <v>3992</v>
      </c>
      <c r="K1092" t="s">
        <v>148</v>
      </c>
      <c r="M1092">
        <v>3404057</v>
      </c>
      <c r="N1092" t="s">
        <v>2077</v>
      </c>
      <c r="O1092">
        <v>128</v>
      </c>
      <c r="P1092" cm="1">
        <f t="array" ref="P1092">_xlfn.XLOOKUP(D1092, CPI!$A:A, CPI!$B:B)</f>
        <v>113.6</v>
      </c>
      <c r="Q1092" s="9">
        <f>IF(M1092="","",PRODUCT(M1092,CPI!$B$112/P1092))</f>
        <v>9130424.0132042263</v>
      </c>
    </row>
    <row r="1093" spans="1:17">
      <c r="A1093" t="s">
        <v>3993</v>
      </c>
      <c r="B1093" t="s">
        <v>27</v>
      </c>
      <c r="C1093" t="s">
        <v>28</v>
      </c>
      <c r="D1093">
        <v>1987</v>
      </c>
      <c r="E1093" t="s">
        <v>3910</v>
      </c>
      <c r="F1093">
        <v>7.7</v>
      </c>
      <c r="G1093">
        <v>17000</v>
      </c>
      <c r="H1093" t="s">
        <v>848</v>
      </c>
      <c r="I1093" t="s">
        <v>2206</v>
      </c>
      <c r="J1093" t="s">
        <v>3994</v>
      </c>
      <c r="K1093" t="s">
        <v>33</v>
      </c>
      <c r="M1093">
        <v>2642567</v>
      </c>
      <c r="N1093" t="s">
        <v>850</v>
      </c>
      <c r="O1093">
        <v>140</v>
      </c>
      <c r="P1093" cm="1">
        <f t="array" ref="P1093">_xlfn.XLOOKUP(D1093, CPI!$A:A, CPI!$B:B)</f>
        <v>113.6</v>
      </c>
      <c r="Q1093" s="9">
        <f>IF(M1093="","",PRODUCT(M1093,CPI!$B$112/P1093))</f>
        <v>7087941.5924295774</v>
      </c>
    </row>
    <row r="1094" spans="1:17">
      <c r="A1094" t="s">
        <v>3995</v>
      </c>
      <c r="B1094" t="s">
        <v>27</v>
      </c>
      <c r="C1094" t="s">
        <v>52</v>
      </c>
      <c r="D1094">
        <v>1987</v>
      </c>
      <c r="E1094" t="s">
        <v>3916</v>
      </c>
      <c r="F1094">
        <v>7.2</v>
      </c>
      <c r="G1094">
        <v>28000</v>
      </c>
      <c r="H1094" t="s">
        <v>1553</v>
      </c>
      <c r="I1094" t="s">
        <v>1553</v>
      </c>
      <c r="J1094" t="s">
        <v>176</v>
      </c>
      <c r="K1094" t="s">
        <v>41</v>
      </c>
      <c r="L1094">
        <v>20000000</v>
      </c>
      <c r="M1094">
        <v>67331309</v>
      </c>
      <c r="N1094" t="s">
        <v>3931</v>
      </c>
      <c r="O1094">
        <v>133</v>
      </c>
      <c r="P1094" cm="1">
        <f t="array" ref="P1094">_xlfn.XLOOKUP(D1094, CPI!$A:A, CPI!$B:B)</f>
        <v>113.6</v>
      </c>
      <c r="Q1094" s="9">
        <f>IF(M1094="","",PRODUCT(M1094,CPI!$B$112/P1094))</f>
        <v>180597269.82658452</v>
      </c>
    </row>
    <row r="1095" spans="1:17">
      <c r="A1095" t="s">
        <v>3996</v>
      </c>
      <c r="B1095" t="s">
        <v>44</v>
      </c>
      <c r="C1095" t="s">
        <v>52</v>
      </c>
      <c r="D1095">
        <v>1987</v>
      </c>
      <c r="E1095" t="s">
        <v>3997</v>
      </c>
      <c r="F1095">
        <v>6</v>
      </c>
      <c r="G1095">
        <v>32000</v>
      </c>
      <c r="H1095" t="s">
        <v>3998</v>
      </c>
      <c r="I1095" t="s">
        <v>3998</v>
      </c>
      <c r="J1095" t="s">
        <v>3536</v>
      </c>
      <c r="K1095" t="s">
        <v>41</v>
      </c>
      <c r="L1095">
        <v>10000000</v>
      </c>
      <c r="M1095">
        <v>49998613</v>
      </c>
      <c r="N1095" t="s">
        <v>1557</v>
      </c>
      <c r="O1095">
        <v>110</v>
      </c>
      <c r="P1095" cm="1">
        <f t="array" ref="P1095">_xlfn.XLOOKUP(D1095, CPI!$A:A, CPI!$B:B)</f>
        <v>113.6</v>
      </c>
      <c r="Q1095" s="9">
        <f>IF(M1095="","",PRODUCT(M1095,CPI!$B$112/P1095))</f>
        <v>134107195.25616197</v>
      </c>
    </row>
    <row r="1096" spans="1:17">
      <c r="A1096" t="s">
        <v>3999</v>
      </c>
      <c r="B1096" t="s">
        <v>27</v>
      </c>
      <c r="C1096" t="s">
        <v>162</v>
      </c>
      <c r="D1096">
        <v>1987</v>
      </c>
      <c r="E1096" t="s">
        <v>2888</v>
      </c>
      <c r="F1096">
        <v>6.1</v>
      </c>
      <c r="G1096">
        <v>23000</v>
      </c>
      <c r="H1096" t="s">
        <v>4000</v>
      </c>
      <c r="I1096" t="s">
        <v>31</v>
      </c>
      <c r="J1096" t="s">
        <v>4001</v>
      </c>
      <c r="K1096" t="s">
        <v>41</v>
      </c>
      <c r="L1096">
        <v>3500000</v>
      </c>
      <c r="M1096">
        <v>14000000</v>
      </c>
      <c r="N1096" t="s">
        <v>2186</v>
      </c>
      <c r="O1096">
        <v>92</v>
      </c>
      <c r="P1096" cm="1">
        <f t="array" ref="P1096">_xlfn.XLOOKUP(D1096, CPI!$A:A, CPI!$B:B)</f>
        <v>113.6</v>
      </c>
      <c r="Q1096" s="9">
        <f>IF(M1096="","",PRODUCT(M1096,CPI!$B$112/P1096))</f>
        <v>37551056.33802817</v>
      </c>
    </row>
    <row r="1097" spans="1:17">
      <c r="A1097" t="s">
        <v>4002</v>
      </c>
      <c r="B1097" t="s">
        <v>44</v>
      </c>
      <c r="C1097" t="s">
        <v>52</v>
      </c>
      <c r="D1097">
        <v>1987</v>
      </c>
      <c r="E1097" t="s">
        <v>4003</v>
      </c>
      <c r="F1097">
        <v>5</v>
      </c>
      <c r="G1097">
        <v>41000</v>
      </c>
      <c r="H1097" t="s">
        <v>4004</v>
      </c>
      <c r="I1097" t="s">
        <v>2028</v>
      </c>
      <c r="J1097" t="s">
        <v>1139</v>
      </c>
      <c r="K1097" t="s">
        <v>41</v>
      </c>
      <c r="M1097">
        <v>28061343</v>
      </c>
      <c r="N1097" t="s">
        <v>34</v>
      </c>
      <c r="O1097">
        <v>88</v>
      </c>
      <c r="P1097" cm="1">
        <f t="array" ref="P1097">_xlfn.XLOOKUP(D1097, CPI!$A:A, CPI!$B:B)</f>
        <v>113.6</v>
      </c>
      <c r="Q1097" s="9">
        <f>IF(M1097="","",PRODUCT(M1097,CPI!$B$112/P1097))</f>
        <v>75266647.993838027</v>
      </c>
    </row>
    <row r="1098" spans="1:17">
      <c r="A1098" t="s">
        <v>4005</v>
      </c>
      <c r="B1098" t="s">
        <v>27</v>
      </c>
      <c r="C1098" t="s">
        <v>63</v>
      </c>
      <c r="D1098">
        <v>1987</v>
      </c>
      <c r="E1098" t="s">
        <v>3997</v>
      </c>
      <c r="F1098">
        <v>6.8</v>
      </c>
      <c r="G1098">
        <v>14000</v>
      </c>
      <c r="H1098" t="s">
        <v>2180</v>
      </c>
      <c r="I1098" t="s">
        <v>4006</v>
      </c>
      <c r="J1098" t="s">
        <v>4007</v>
      </c>
      <c r="K1098" t="s">
        <v>33</v>
      </c>
      <c r="M1098">
        <v>2488740</v>
      </c>
      <c r="N1098" t="s">
        <v>1052</v>
      </c>
      <c r="O1098">
        <v>89</v>
      </c>
      <c r="P1098" cm="1">
        <f t="array" ref="P1098">_xlfn.XLOOKUP(D1098, CPI!$A:A, CPI!$B:B)</f>
        <v>113.6</v>
      </c>
      <c r="Q1098" s="9">
        <f>IF(M1098="","",PRODUCT(M1098,CPI!$B$112/P1098))</f>
        <v>6675343.9964788733</v>
      </c>
    </row>
    <row r="1099" spans="1:17">
      <c r="A1099" t="s">
        <v>4008</v>
      </c>
      <c r="B1099" t="s">
        <v>44</v>
      </c>
      <c r="C1099" t="s">
        <v>52</v>
      </c>
      <c r="D1099">
        <v>1987</v>
      </c>
      <c r="E1099" t="s">
        <v>3991</v>
      </c>
      <c r="F1099">
        <v>6.1</v>
      </c>
      <c r="G1099">
        <v>3300</v>
      </c>
      <c r="H1099" t="s">
        <v>4009</v>
      </c>
      <c r="I1099" t="s">
        <v>4010</v>
      </c>
      <c r="J1099" t="s">
        <v>4011</v>
      </c>
      <c r="K1099" t="s">
        <v>41</v>
      </c>
      <c r="M1099">
        <v>174380</v>
      </c>
      <c r="N1099" t="s">
        <v>395</v>
      </c>
      <c r="O1099">
        <v>89</v>
      </c>
      <c r="P1099" cm="1">
        <f t="array" ref="P1099">_xlfn.XLOOKUP(D1099, CPI!$A:A, CPI!$B:B)</f>
        <v>113.6</v>
      </c>
      <c r="Q1099" s="9">
        <f>IF(M1099="","",PRODUCT(M1099,CPI!$B$112/P1099))</f>
        <v>467725.22887323942</v>
      </c>
    </row>
    <row r="1100" spans="1:17">
      <c r="A1100" t="s">
        <v>4012</v>
      </c>
      <c r="B1100" t="s">
        <v>2010</v>
      </c>
      <c r="C1100" t="s">
        <v>28</v>
      </c>
      <c r="D1100">
        <v>1987</v>
      </c>
      <c r="E1100" t="s">
        <v>4013</v>
      </c>
      <c r="F1100">
        <v>5.7</v>
      </c>
      <c r="G1100">
        <v>9500</v>
      </c>
      <c r="H1100" t="s">
        <v>4014</v>
      </c>
      <c r="I1100" t="s">
        <v>4015</v>
      </c>
      <c r="J1100" t="s">
        <v>4016</v>
      </c>
      <c r="K1100" t="s">
        <v>41</v>
      </c>
      <c r="M1100">
        <v>15151736</v>
      </c>
      <c r="N1100" t="s">
        <v>2186</v>
      </c>
      <c r="O1100">
        <v>93</v>
      </c>
      <c r="P1100" cm="1">
        <f t="array" ref="P1100">_xlfn.XLOOKUP(D1100, CPI!$A:A, CPI!$B:B)</f>
        <v>113.6</v>
      </c>
      <c r="Q1100" s="9">
        <f>IF(M1100="","",PRODUCT(M1100,CPI!$B$112/P1100))</f>
        <v>40640263.725352116</v>
      </c>
    </row>
    <row r="1101" spans="1:17">
      <c r="A1101" t="s">
        <v>4017</v>
      </c>
      <c r="B1101" t="s">
        <v>44</v>
      </c>
      <c r="C1101" t="s">
        <v>52</v>
      </c>
      <c r="D1101">
        <v>1987</v>
      </c>
      <c r="E1101" t="s">
        <v>4018</v>
      </c>
      <c r="F1101">
        <v>6.7</v>
      </c>
      <c r="G1101">
        <v>32000</v>
      </c>
      <c r="H1101" t="s">
        <v>666</v>
      </c>
      <c r="I1101" t="s">
        <v>4019</v>
      </c>
      <c r="J1101" t="s">
        <v>4020</v>
      </c>
      <c r="K1101" t="s">
        <v>41</v>
      </c>
      <c r="L1101">
        <v>25000000</v>
      </c>
      <c r="M1101">
        <v>65088797</v>
      </c>
      <c r="N1101" t="s">
        <v>72</v>
      </c>
      <c r="O1101">
        <v>106</v>
      </c>
      <c r="P1101" cm="1">
        <f t="array" ref="P1101">_xlfn.XLOOKUP(D1101, CPI!$A:A, CPI!$B:B)</f>
        <v>113.6</v>
      </c>
      <c r="Q1101" s="9">
        <f>IF(M1101="","",PRODUCT(M1101,CPI!$B$112/P1101))</f>
        <v>174582363.08010563</v>
      </c>
    </row>
    <row r="1102" spans="1:17">
      <c r="A1102" t="s">
        <v>4021</v>
      </c>
      <c r="B1102" t="s">
        <v>44</v>
      </c>
      <c r="C1102" t="s">
        <v>52</v>
      </c>
      <c r="D1102">
        <v>1987</v>
      </c>
      <c r="E1102" t="s">
        <v>3958</v>
      </c>
      <c r="F1102">
        <v>6.6</v>
      </c>
      <c r="G1102">
        <v>42000</v>
      </c>
      <c r="H1102" t="s">
        <v>1308</v>
      </c>
      <c r="I1102" t="s">
        <v>4022</v>
      </c>
      <c r="J1102" t="s">
        <v>862</v>
      </c>
      <c r="K1102" t="s">
        <v>41</v>
      </c>
      <c r="L1102">
        <v>12000000</v>
      </c>
      <c r="M1102">
        <v>40050884</v>
      </c>
      <c r="N1102" t="s">
        <v>4023</v>
      </c>
      <c r="O1102">
        <v>107</v>
      </c>
      <c r="P1102" cm="1">
        <f t="array" ref="P1102">_xlfn.XLOOKUP(D1102, CPI!$A:A, CPI!$B:B)</f>
        <v>113.6</v>
      </c>
      <c r="Q1102" s="9">
        <f>IF(M1102="","",PRODUCT(M1102,CPI!$B$112/P1102))</f>
        <v>107425214.39084508</v>
      </c>
    </row>
    <row r="1103" spans="1:17">
      <c r="A1103" t="s">
        <v>4024</v>
      </c>
      <c r="B1103" t="s">
        <v>2010</v>
      </c>
      <c r="C1103" t="s">
        <v>52</v>
      </c>
      <c r="D1103">
        <v>1987</v>
      </c>
      <c r="E1103" t="s">
        <v>4025</v>
      </c>
      <c r="F1103">
        <v>6</v>
      </c>
      <c r="G1103">
        <v>33000</v>
      </c>
      <c r="H1103" t="s">
        <v>4026</v>
      </c>
      <c r="I1103" t="s">
        <v>70</v>
      </c>
      <c r="J1103" t="s">
        <v>70</v>
      </c>
      <c r="K1103" t="s">
        <v>41</v>
      </c>
      <c r="L1103">
        <v>20000000</v>
      </c>
      <c r="M1103">
        <v>66673516</v>
      </c>
      <c r="N1103" t="s">
        <v>4027</v>
      </c>
      <c r="O1103">
        <v>106</v>
      </c>
      <c r="P1103" cm="1">
        <f t="array" ref="P1103">_xlfn.XLOOKUP(D1103, CPI!$A:A, CPI!$B:B)</f>
        <v>113.6</v>
      </c>
      <c r="Q1103" s="9">
        <f>IF(M1103="","",PRODUCT(M1103,CPI!$B$112/P1103))</f>
        <v>178832925.39788732</v>
      </c>
    </row>
    <row r="1104" spans="1:17">
      <c r="A1104" t="s">
        <v>4028</v>
      </c>
      <c r="B1104" t="s">
        <v>2010</v>
      </c>
      <c r="C1104" t="s">
        <v>52</v>
      </c>
      <c r="D1104">
        <v>1987</v>
      </c>
      <c r="E1104" t="s">
        <v>3940</v>
      </c>
      <c r="F1104">
        <v>6.3</v>
      </c>
      <c r="G1104">
        <v>35000</v>
      </c>
      <c r="H1104" t="s">
        <v>3531</v>
      </c>
      <c r="I1104" t="s">
        <v>4029</v>
      </c>
      <c r="J1104" t="s">
        <v>3531</v>
      </c>
      <c r="K1104" t="s">
        <v>41</v>
      </c>
      <c r="L1104">
        <v>14000000</v>
      </c>
      <c r="M1104">
        <v>57915972</v>
      </c>
      <c r="N1104" t="s">
        <v>61</v>
      </c>
      <c r="O1104">
        <v>88</v>
      </c>
      <c r="P1104" cm="1">
        <f t="array" ref="P1104">_xlfn.XLOOKUP(D1104, CPI!$A:A, CPI!$B:B)</f>
        <v>113.6</v>
      </c>
      <c r="Q1104" s="9">
        <f>IF(M1104="","",PRODUCT(M1104,CPI!$B$112/P1104))</f>
        <v>155343280.53169015</v>
      </c>
    </row>
    <row r="1105" spans="1:17">
      <c r="A1105" t="s">
        <v>4030</v>
      </c>
      <c r="B1105" t="s">
        <v>27</v>
      </c>
      <c r="C1105" t="s">
        <v>52</v>
      </c>
      <c r="D1105">
        <v>1987</v>
      </c>
      <c r="E1105" t="s">
        <v>3910</v>
      </c>
      <c r="F1105">
        <v>6.2</v>
      </c>
      <c r="G1105">
        <v>10000</v>
      </c>
      <c r="H1105" t="s">
        <v>619</v>
      </c>
      <c r="I1105" t="s">
        <v>4031</v>
      </c>
      <c r="J1105" t="s">
        <v>1860</v>
      </c>
      <c r="K1105" t="s">
        <v>41</v>
      </c>
      <c r="M1105">
        <v>548696</v>
      </c>
      <c r="N1105" t="s">
        <v>72</v>
      </c>
      <c r="O1105">
        <v>85</v>
      </c>
      <c r="P1105" cm="1">
        <f t="array" ref="P1105">_xlfn.XLOOKUP(D1105, CPI!$A:A, CPI!$B:B)</f>
        <v>113.6</v>
      </c>
      <c r="Q1105" s="9">
        <f>IF(M1105="","",PRODUCT(M1105,CPI!$B$112/P1105))</f>
        <v>1471722.457746479</v>
      </c>
    </row>
    <row r="1106" spans="1:17">
      <c r="A1106" t="s">
        <v>4032</v>
      </c>
      <c r="B1106" t="s">
        <v>44</v>
      </c>
      <c r="C1106" t="s">
        <v>52</v>
      </c>
      <c r="D1106">
        <v>1987</v>
      </c>
      <c r="E1106" t="s">
        <v>4013</v>
      </c>
      <c r="F1106">
        <v>3.4</v>
      </c>
      <c r="G1106">
        <v>11000</v>
      </c>
      <c r="H1106" t="s">
        <v>4033</v>
      </c>
      <c r="I1106" t="s">
        <v>2617</v>
      </c>
      <c r="J1106" t="s">
        <v>4034</v>
      </c>
      <c r="K1106" t="s">
        <v>41</v>
      </c>
      <c r="L1106">
        <v>3000000</v>
      </c>
      <c r="M1106">
        <v>7888703</v>
      </c>
      <c r="N1106" t="s">
        <v>1547</v>
      </c>
      <c r="O1106">
        <v>95</v>
      </c>
      <c r="P1106" cm="1">
        <f t="array" ref="P1106">_xlfn.XLOOKUP(D1106, CPI!$A:A, CPI!$B:B)</f>
        <v>113.6</v>
      </c>
      <c r="Q1106" s="9">
        <f>IF(M1106="","",PRODUCT(M1106,CPI!$B$112/P1106))</f>
        <v>21159223.627640847</v>
      </c>
    </row>
    <row r="1107" spans="1:17">
      <c r="A1107" t="s">
        <v>4035</v>
      </c>
      <c r="B1107" t="s">
        <v>44</v>
      </c>
      <c r="C1107" t="s">
        <v>52</v>
      </c>
      <c r="D1107">
        <v>1987</v>
      </c>
      <c r="E1107" t="s">
        <v>4036</v>
      </c>
      <c r="F1107">
        <v>6.3</v>
      </c>
      <c r="G1107">
        <v>14000</v>
      </c>
      <c r="H1107" t="s">
        <v>2362</v>
      </c>
      <c r="I1107" t="s">
        <v>225</v>
      </c>
      <c r="J1107" t="s">
        <v>2377</v>
      </c>
      <c r="K1107" t="s">
        <v>41</v>
      </c>
      <c r="M1107">
        <v>26712476</v>
      </c>
      <c r="N1107" t="s">
        <v>91</v>
      </c>
      <c r="O1107">
        <v>110</v>
      </c>
      <c r="P1107" cm="1">
        <f t="array" ref="P1107">_xlfn.XLOOKUP(D1107, CPI!$A:A, CPI!$B:B)</f>
        <v>113.6</v>
      </c>
      <c r="Q1107" s="9">
        <f>IF(M1107="","",PRODUCT(M1107,CPI!$B$112/P1107))</f>
        <v>71648692.228873238</v>
      </c>
    </row>
    <row r="1108" spans="1:17">
      <c r="A1108" t="s">
        <v>4037</v>
      </c>
      <c r="B1108" t="s">
        <v>44</v>
      </c>
      <c r="C1108" t="s">
        <v>74</v>
      </c>
      <c r="D1108">
        <v>1987</v>
      </c>
      <c r="E1108" t="s">
        <v>3901</v>
      </c>
      <c r="F1108">
        <v>7.5</v>
      </c>
      <c r="G1108">
        <v>9500</v>
      </c>
      <c r="H1108" t="s">
        <v>4038</v>
      </c>
      <c r="I1108" t="s">
        <v>4039</v>
      </c>
      <c r="J1108" t="s">
        <v>372</v>
      </c>
      <c r="K1108" t="s">
        <v>33</v>
      </c>
      <c r="M1108">
        <v>1083486</v>
      </c>
      <c r="N1108" t="s">
        <v>374</v>
      </c>
      <c r="O1108">
        <v>100</v>
      </c>
      <c r="P1108" cm="1">
        <f t="array" ref="P1108">_xlfn.XLOOKUP(D1108, CPI!$A:A, CPI!$B:B)</f>
        <v>113.6</v>
      </c>
      <c r="Q1108" s="9">
        <f>IF(M1108="","",PRODUCT(M1108,CPI!$B$112/P1108))</f>
        <v>2906145.9876760566</v>
      </c>
    </row>
    <row r="1109" spans="1:17">
      <c r="A1109" t="s">
        <v>4040</v>
      </c>
      <c r="B1109" t="s">
        <v>2010</v>
      </c>
      <c r="C1109" t="s">
        <v>162</v>
      </c>
      <c r="D1109">
        <v>1987</v>
      </c>
      <c r="E1109" t="s">
        <v>4041</v>
      </c>
      <c r="F1109">
        <v>6.1</v>
      </c>
      <c r="G1109">
        <v>16000</v>
      </c>
      <c r="H1109" t="s">
        <v>4042</v>
      </c>
      <c r="I1109" t="s">
        <v>4043</v>
      </c>
      <c r="J1109" t="s">
        <v>4044</v>
      </c>
      <c r="K1109" t="s">
        <v>206</v>
      </c>
      <c r="M1109">
        <v>13539458</v>
      </c>
      <c r="N1109" t="s">
        <v>4045</v>
      </c>
      <c r="O1109">
        <v>85</v>
      </c>
      <c r="P1109" cm="1">
        <f t="array" ref="P1109">_xlfn.XLOOKUP(D1109, CPI!$A:A, CPI!$B:B)</f>
        <v>113.6</v>
      </c>
      <c r="Q1109" s="9">
        <f>IF(M1109="","",PRODUCT(M1109,CPI!$B$112/P1109))</f>
        <v>36315782.153169014</v>
      </c>
    </row>
    <row r="1110" spans="1:17">
      <c r="A1110" t="s">
        <v>4046</v>
      </c>
      <c r="B1110" t="s">
        <v>44</v>
      </c>
      <c r="C1110" t="s">
        <v>52</v>
      </c>
      <c r="D1110">
        <v>1987</v>
      </c>
      <c r="E1110" t="s">
        <v>3661</v>
      </c>
      <c r="F1110">
        <v>5.5</v>
      </c>
      <c r="G1110">
        <v>11000</v>
      </c>
      <c r="H1110" t="s">
        <v>4047</v>
      </c>
      <c r="I1110" t="s">
        <v>4047</v>
      </c>
      <c r="J1110" t="s">
        <v>4048</v>
      </c>
      <c r="K1110" t="s">
        <v>41</v>
      </c>
      <c r="L1110">
        <v>3500000</v>
      </c>
      <c r="M1110">
        <v>23509382</v>
      </c>
      <c r="N1110" t="s">
        <v>4049</v>
      </c>
      <c r="O1110">
        <v>92</v>
      </c>
      <c r="P1110" cm="1">
        <f t="array" ref="P1110">_xlfn.XLOOKUP(D1110, CPI!$A:A, CPI!$B:B)</f>
        <v>113.6</v>
      </c>
      <c r="Q1110" s="9">
        <f>IF(M1110="","",PRODUCT(M1110,CPI!$B$112/P1110))</f>
        <v>63057294.853873238</v>
      </c>
    </row>
    <row r="1111" spans="1:17">
      <c r="A1111" t="s">
        <v>4050</v>
      </c>
      <c r="B1111" t="s">
        <v>27</v>
      </c>
      <c r="C1111" t="s">
        <v>52</v>
      </c>
      <c r="D1111">
        <v>1987</v>
      </c>
      <c r="E1111" t="s">
        <v>4051</v>
      </c>
      <c r="F1111">
        <v>5.8</v>
      </c>
      <c r="G1111">
        <v>2600</v>
      </c>
      <c r="H1111" t="s">
        <v>619</v>
      </c>
      <c r="I1111" t="s">
        <v>106</v>
      </c>
      <c r="J1111" t="s">
        <v>1364</v>
      </c>
      <c r="K1111" t="s">
        <v>33</v>
      </c>
      <c r="M1111">
        <v>1028679</v>
      </c>
      <c r="N1111" t="s">
        <v>4052</v>
      </c>
      <c r="O1111">
        <v>90</v>
      </c>
      <c r="P1111" cm="1">
        <f t="array" ref="P1111">_xlfn.XLOOKUP(D1111, CPI!$A:A, CPI!$B:B)</f>
        <v>113.6</v>
      </c>
      <c r="Q1111" s="9">
        <f>IF(M1111="","",PRODUCT(M1111,CPI!$B$112/P1111))</f>
        <v>2759141.6487676059</v>
      </c>
    </row>
    <row r="1112" spans="1:17">
      <c r="A1112" t="s">
        <v>4053</v>
      </c>
      <c r="B1112" t="s">
        <v>27</v>
      </c>
      <c r="C1112" t="s">
        <v>45</v>
      </c>
      <c r="D1112">
        <v>1987</v>
      </c>
      <c r="E1112" t="s">
        <v>3571</v>
      </c>
      <c r="F1112">
        <v>6.7</v>
      </c>
      <c r="G1112">
        <v>24000</v>
      </c>
      <c r="H1112" t="s">
        <v>735</v>
      </c>
      <c r="I1112" t="s">
        <v>3321</v>
      </c>
      <c r="J1112" t="s">
        <v>4054</v>
      </c>
      <c r="K1112" t="s">
        <v>41</v>
      </c>
      <c r="M1112">
        <v>13839404</v>
      </c>
      <c r="N1112" t="s">
        <v>1099</v>
      </c>
      <c r="O1112">
        <v>110</v>
      </c>
      <c r="P1112" cm="1">
        <f t="array" ref="P1112">_xlfn.XLOOKUP(D1112, CPI!$A:A, CPI!$B:B)</f>
        <v>113.6</v>
      </c>
      <c r="Q1112" s="9">
        <f>IF(M1112="","",PRODUCT(M1112,CPI!$B$112/P1112))</f>
        <v>37120302.806338027</v>
      </c>
    </row>
    <row r="1113" spans="1:17">
      <c r="A1113" t="s">
        <v>4055</v>
      </c>
      <c r="B1113" t="s">
        <v>2010</v>
      </c>
      <c r="C1113" t="s">
        <v>45</v>
      </c>
      <c r="D1113">
        <v>1987</v>
      </c>
      <c r="E1113" t="s">
        <v>4056</v>
      </c>
      <c r="F1113">
        <v>5.6</v>
      </c>
      <c r="G1113">
        <v>9100</v>
      </c>
      <c r="H1113" t="s">
        <v>4057</v>
      </c>
      <c r="I1113" t="s">
        <v>2962</v>
      </c>
      <c r="J1113" t="s">
        <v>4058</v>
      </c>
      <c r="K1113" t="s">
        <v>41</v>
      </c>
      <c r="L1113">
        <v>10000000</v>
      </c>
      <c r="N1113" t="s">
        <v>61</v>
      </c>
      <c r="O1113">
        <v>99</v>
      </c>
      <c r="P1113" cm="1">
        <f t="array" ref="P1113">_xlfn.XLOOKUP(D1113, CPI!$A:A, CPI!$B:B)</f>
        <v>113.6</v>
      </c>
      <c r="Q1113" s="9" t="str">
        <f>IF(M1113="","",PRODUCT(M1113,CPI!$B$112/P1113))</f>
        <v/>
      </c>
    </row>
    <row r="1114" spans="1:17">
      <c r="A1114" t="s">
        <v>4059</v>
      </c>
      <c r="B1114" t="s">
        <v>27</v>
      </c>
      <c r="C1114" t="s">
        <v>63</v>
      </c>
      <c r="D1114">
        <v>1987</v>
      </c>
      <c r="E1114" t="s">
        <v>4036</v>
      </c>
      <c r="F1114">
        <v>7</v>
      </c>
      <c r="G1114">
        <v>18000</v>
      </c>
      <c r="H1114" t="s">
        <v>2671</v>
      </c>
      <c r="I1114" t="s">
        <v>2299</v>
      </c>
      <c r="J1114" t="s">
        <v>2014</v>
      </c>
      <c r="K1114" t="s">
        <v>41</v>
      </c>
      <c r="L1114">
        <v>5000000</v>
      </c>
      <c r="M1114">
        <v>9747988</v>
      </c>
      <c r="N1114" t="s">
        <v>4060</v>
      </c>
      <c r="O1114">
        <v>97</v>
      </c>
      <c r="P1114" cm="1">
        <f t="array" ref="P1114">_xlfn.XLOOKUP(D1114, CPI!$A:A, CPI!$B:B)</f>
        <v>113.6</v>
      </c>
      <c r="Q1114" s="9">
        <f>IF(M1114="","",PRODUCT(M1114,CPI!$B$112/P1114))</f>
        <v>26146231.897887323</v>
      </c>
    </row>
    <row r="1115" spans="1:17">
      <c r="A1115" t="s">
        <v>4061</v>
      </c>
      <c r="B1115" t="s">
        <v>27</v>
      </c>
      <c r="C1115" t="s">
        <v>115</v>
      </c>
      <c r="D1115">
        <v>1987</v>
      </c>
      <c r="E1115" t="s">
        <v>3633</v>
      </c>
      <c r="F1115">
        <v>6.4</v>
      </c>
      <c r="G1115">
        <v>5100</v>
      </c>
      <c r="H1115" t="s">
        <v>1674</v>
      </c>
      <c r="I1115" t="s">
        <v>4062</v>
      </c>
      <c r="J1115" t="s">
        <v>1139</v>
      </c>
      <c r="K1115" t="s">
        <v>41</v>
      </c>
      <c r="L1115">
        <v>8300000</v>
      </c>
      <c r="M1115">
        <v>12640385</v>
      </c>
      <c r="N1115" t="s">
        <v>1762</v>
      </c>
      <c r="O1115">
        <v>112</v>
      </c>
      <c r="P1115" cm="1">
        <f t="array" ref="P1115">_xlfn.XLOOKUP(D1115, CPI!$A:A, CPI!$B:B)</f>
        <v>113.6</v>
      </c>
      <c r="Q1115" s="9">
        <f>IF(M1115="","",PRODUCT(M1115,CPI!$B$112/P1115))</f>
        <v>33904272.090669014</v>
      </c>
    </row>
    <row r="1116" spans="1:17">
      <c r="A1116" t="s">
        <v>4063</v>
      </c>
      <c r="B1116" t="s">
        <v>27</v>
      </c>
      <c r="C1116" t="s">
        <v>52</v>
      </c>
      <c r="D1116">
        <v>1987</v>
      </c>
      <c r="E1116" t="s">
        <v>4064</v>
      </c>
      <c r="F1116">
        <v>7.2</v>
      </c>
      <c r="G1116">
        <v>19000</v>
      </c>
      <c r="H1116" t="s">
        <v>4065</v>
      </c>
      <c r="I1116" t="s">
        <v>4066</v>
      </c>
      <c r="J1116" t="s">
        <v>2798</v>
      </c>
      <c r="K1116" t="s">
        <v>41</v>
      </c>
      <c r="L1116">
        <v>3000000</v>
      </c>
      <c r="M1116">
        <v>3221568</v>
      </c>
      <c r="N1116" t="s">
        <v>1186</v>
      </c>
      <c r="O1116">
        <v>100</v>
      </c>
      <c r="P1116" cm="1">
        <f t="array" ref="P1116">_xlfn.XLOOKUP(D1116, CPI!$A:A, CPI!$B:B)</f>
        <v>113.6</v>
      </c>
      <c r="Q1116" s="9">
        <f>IF(M1116="","",PRODUCT(M1116,CPI!$B$112/P1116))</f>
        <v>8640948.6760563385</v>
      </c>
    </row>
    <row r="1117" spans="1:17">
      <c r="A1117" t="s">
        <v>4067</v>
      </c>
      <c r="B1117" t="s">
        <v>44</v>
      </c>
      <c r="C1117" t="s">
        <v>162</v>
      </c>
      <c r="D1117">
        <v>1987</v>
      </c>
      <c r="E1117" t="s">
        <v>3867</v>
      </c>
      <c r="F1117">
        <v>5.5</v>
      </c>
      <c r="G1117">
        <v>3300</v>
      </c>
      <c r="H1117" t="s">
        <v>1879</v>
      </c>
      <c r="I1117" t="s">
        <v>1879</v>
      </c>
      <c r="J1117" t="s">
        <v>3305</v>
      </c>
      <c r="K1117" t="s">
        <v>41</v>
      </c>
      <c r="L1117">
        <v>3000000</v>
      </c>
      <c r="M1117">
        <v>9868521</v>
      </c>
      <c r="N1117" t="s">
        <v>4068</v>
      </c>
      <c r="O1117">
        <v>93</v>
      </c>
      <c r="P1117" cm="1">
        <f t="array" ref="P1117">_xlfn.XLOOKUP(D1117, CPI!$A:A, CPI!$B:B)</f>
        <v>113.6</v>
      </c>
      <c r="Q1117" s="9">
        <f>IF(M1117="","",PRODUCT(M1117,CPI!$B$112/P1117))</f>
        <v>26469527.717429578</v>
      </c>
    </row>
    <row r="1118" spans="1:17">
      <c r="A1118" t="s">
        <v>4069</v>
      </c>
      <c r="B1118" t="s">
        <v>2010</v>
      </c>
      <c r="C1118" t="s">
        <v>52</v>
      </c>
      <c r="D1118">
        <v>1987</v>
      </c>
      <c r="E1118" t="s">
        <v>4070</v>
      </c>
      <c r="F1118">
        <v>6</v>
      </c>
      <c r="G1118">
        <v>21000</v>
      </c>
      <c r="H1118" t="s">
        <v>725</v>
      </c>
      <c r="I1118" t="s">
        <v>3412</v>
      </c>
      <c r="J1118" t="s">
        <v>4071</v>
      </c>
      <c r="K1118" t="s">
        <v>41</v>
      </c>
      <c r="L1118">
        <v>18000000</v>
      </c>
      <c r="M1118">
        <v>39337581</v>
      </c>
      <c r="N1118" t="s">
        <v>2111</v>
      </c>
      <c r="O1118">
        <v>95</v>
      </c>
      <c r="P1118" cm="1">
        <f t="array" ref="P1118">_xlfn.XLOOKUP(D1118, CPI!$A:A, CPI!$B:B)</f>
        <v>113.6</v>
      </c>
      <c r="Q1118" s="9">
        <f>IF(M1118="","",PRODUCT(M1118,CPI!$B$112/P1118))</f>
        <v>105511980.02376761</v>
      </c>
    </row>
    <row r="1119" spans="1:17">
      <c r="A1119" t="s">
        <v>4072</v>
      </c>
      <c r="B1119" t="s">
        <v>44</v>
      </c>
      <c r="C1119" t="s">
        <v>28</v>
      </c>
      <c r="D1119">
        <v>1987</v>
      </c>
      <c r="E1119" t="s">
        <v>4073</v>
      </c>
      <c r="F1119">
        <v>8</v>
      </c>
      <c r="G1119">
        <v>32000</v>
      </c>
      <c r="H1119" t="s">
        <v>645</v>
      </c>
      <c r="I1119" t="s">
        <v>645</v>
      </c>
      <c r="J1119" t="s">
        <v>4074</v>
      </c>
      <c r="K1119" t="s">
        <v>463</v>
      </c>
      <c r="M1119">
        <v>4575613</v>
      </c>
      <c r="N1119" t="s">
        <v>4075</v>
      </c>
      <c r="O1119">
        <v>104</v>
      </c>
      <c r="P1119" cm="1">
        <f t="array" ref="P1119">_xlfn.XLOOKUP(D1119, CPI!$A:A, CPI!$B:B)</f>
        <v>113.6</v>
      </c>
      <c r="Q1119" s="9">
        <f>IF(M1119="","",PRODUCT(M1119,CPI!$B$112/P1119))</f>
        <v>12272792.967429578</v>
      </c>
    </row>
    <row r="1120" spans="1:17">
      <c r="A1120" t="s">
        <v>4076</v>
      </c>
      <c r="B1120" t="s">
        <v>27</v>
      </c>
      <c r="C1120" t="s">
        <v>52</v>
      </c>
      <c r="D1120">
        <v>1987</v>
      </c>
      <c r="E1120" t="s">
        <v>4077</v>
      </c>
      <c r="F1120">
        <v>6.5</v>
      </c>
      <c r="G1120">
        <v>3600</v>
      </c>
      <c r="H1120" t="s">
        <v>4078</v>
      </c>
      <c r="I1120" t="s">
        <v>4079</v>
      </c>
      <c r="J1120" t="s">
        <v>4080</v>
      </c>
      <c r="K1120" t="s">
        <v>33</v>
      </c>
      <c r="M1120">
        <v>124167</v>
      </c>
      <c r="N1120" t="s">
        <v>4081</v>
      </c>
      <c r="O1120">
        <v>93</v>
      </c>
      <c r="P1120" cm="1">
        <f t="array" ref="P1120">_xlfn.XLOOKUP(D1120, CPI!$A:A, CPI!$B:B)</f>
        <v>113.6</v>
      </c>
      <c r="Q1120" s="9">
        <f>IF(M1120="","",PRODUCT(M1120,CPI!$B$112/P1120))</f>
        <v>333043.00088028167</v>
      </c>
    </row>
    <row r="1121" spans="1:17">
      <c r="A1121" t="s">
        <v>4082</v>
      </c>
      <c r="B1121" t="s">
        <v>2010</v>
      </c>
      <c r="C1121" t="s">
        <v>52</v>
      </c>
      <c r="D1121">
        <v>1987</v>
      </c>
      <c r="E1121" t="s">
        <v>4083</v>
      </c>
      <c r="F1121">
        <v>7.3</v>
      </c>
      <c r="G1121">
        <v>13000</v>
      </c>
      <c r="H1121" t="s">
        <v>538</v>
      </c>
      <c r="I1121" t="s">
        <v>538</v>
      </c>
      <c r="J1121" t="s">
        <v>4084</v>
      </c>
      <c r="K1121" t="s">
        <v>33</v>
      </c>
      <c r="M1121">
        <v>10021120</v>
      </c>
      <c r="N1121" t="s">
        <v>42</v>
      </c>
      <c r="O1121">
        <v>113</v>
      </c>
      <c r="P1121" cm="1">
        <f t="array" ref="P1121">_xlfn.XLOOKUP(D1121, CPI!$A:A, CPI!$B:B)</f>
        <v>113.6</v>
      </c>
      <c r="Q1121" s="9">
        <f>IF(M1121="","",PRODUCT(M1121,CPI!$B$112/P1121))</f>
        <v>26878831.549295776</v>
      </c>
    </row>
    <row r="1122" spans="1:17">
      <c r="A1122" t="s">
        <v>4085</v>
      </c>
      <c r="B1122" t="s">
        <v>27</v>
      </c>
      <c r="C1122" t="s">
        <v>115</v>
      </c>
      <c r="D1122">
        <v>1987</v>
      </c>
      <c r="E1122" t="s">
        <v>3987</v>
      </c>
      <c r="F1122">
        <v>6.1</v>
      </c>
      <c r="G1122">
        <v>4400</v>
      </c>
      <c r="H1122" t="s">
        <v>4086</v>
      </c>
      <c r="I1122" t="s">
        <v>4087</v>
      </c>
      <c r="J1122" t="s">
        <v>3270</v>
      </c>
      <c r="K1122" t="s">
        <v>41</v>
      </c>
      <c r="L1122">
        <v>8000000</v>
      </c>
      <c r="M1122">
        <v>2877571</v>
      </c>
      <c r="N1122" t="s">
        <v>61</v>
      </c>
      <c r="O1122">
        <v>106</v>
      </c>
      <c r="P1122" cm="1">
        <f t="array" ref="P1122">_xlfn.XLOOKUP(D1122, CPI!$A:A, CPI!$B:B)</f>
        <v>113.6</v>
      </c>
      <c r="Q1122" s="9">
        <f>IF(M1122="","",PRODUCT(M1122,CPI!$B$112/P1122))</f>
        <v>7718273.6241197186</v>
      </c>
    </row>
    <row r="1123" spans="1:17">
      <c r="A1123" t="s">
        <v>4088</v>
      </c>
      <c r="B1123" t="s">
        <v>2010</v>
      </c>
      <c r="C1123" t="s">
        <v>45</v>
      </c>
      <c r="D1123">
        <v>1987</v>
      </c>
      <c r="E1123" t="s">
        <v>4041</v>
      </c>
      <c r="F1123">
        <v>4.5</v>
      </c>
      <c r="G1123">
        <v>11000</v>
      </c>
      <c r="H1123" t="s">
        <v>4089</v>
      </c>
      <c r="I1123" t="s">
        <v>4089</v>
      </c>
      <c r="J1123" t="s">
        <v>611</v>
      </c>
      <c r="K1123" t="s">
        <v>41</v>
      </c>
      <c r="L1123">
        <v>55000000</v>
      </c>
      <c r="M1123">
        <v>14375181</v>
      </c>
      <c r="N1123" t="s">
        <v>42</v>
      </c>
      <c r="O1123">
        <v>107</v>
      </c>
      <c r="P1123" cm="1">
        <f t="array" ref="P1123">_xlfn.XLOOKUP(D1123, CPI!$A:A, CPI!$B:B)</f>
        <v>113.6</v>
      </c>
      <c r="Q1123" s="9">
        <f>IF(M1123="","",PRODUCT(M1123,CPI!$B$112/P1123))</f>
        <v>38557373.685739435</v>
      </c>
    </row>
    <row r="1124" spans="1:17">
      <c r="A1124" t="s">
        <v>4090</v>
      </c>
      <c r="B1124" t="s">
        <v>27</v>
      </c>
      <c r="C1124" t="s">
        <v>52</v>
      </c>
      <c r="D1124">
        <v>1987</v>
      </c>
      <c r="E1124" t="s">
        <v>3910</v>
      </c>
      <c r="F1124">
        <v>4.8</v>
      </c>
      <c r="G1124">
        <v>1300</v>
      </c>
      <c r="H1124" t="s">
        <v>4091</v>
      </c>
      <c r="I1124" t="s">
        <v>4091</v>
      </c>
      <c r="J1124" t="s">
        <v>1411</v>
      </c>
      <c r="K1124" t="s">
        <v>41</v>
      </c>
      <c r="L1124">
        <v>5000000</v>
      </c>
      <c r="M1124">
        <v>858250</v>
      </c>
      <c r="N1124" t="s">
        <v>1186</v>
      </c>
      <c r="O1124">
        <v>110</v>
      </c>
      <c r="P1124" cm="1">
        <f t="array" ref="P1124">_xlfn.XLOOKUP(D1124, CPI!$A:A, CPI!$B:B)</f>
        <v>113.6</v>
      </c>
      <c r="Q1124" s="9">
        <f>IF(M1124="","",PRODUCT(M1124,CPI!$B$112/P1124))</f>
        <v>2302013.8644366199</v>
      </c>
    </row>
    <row r="1125" spans="1:17">
      <c r="A1125" t="s">
        <v>4092</v>
      </c>
      <c r="B1125" t="s">
        <v>27</v>
      </c>
      <c r="C1125" t="s">
        <v>45</v>
      </c>
      <c r="D1125">
        <v>1987</v>
      </c>
      <c r="E1125" t="s">
        <v>4093</v>
      </c>
      <c r="F1125">
        <v>6.6</v>
      </c>
      <c r="G1125">
        <v>24000</v>
      </c>
      <c r="H1125" t="s">
        <v>925</v>
      </c>
      <c r="I1125" t="s">
        <v>2299</v>
      </c>
      <c r="J1125" t="s">
        <v>356</v>
      </c>
      <c r="K1125" t="s">
        <v>41</v>
      </c>
      <c r="M1125">
        <v>65673233</v>
      </c>
      <c r="N1125" t="s">
        <v>2103</v>
      </c>
      <c r="O1125">
        <v>117</v>
      </c>
      <c r="P1125" cm="1">
        <f t="array" ref="P1125">_xlfn.XLOOKUP(D1125, CPI!$A:A, CPI!$B:B)</f>
        <v>113.6</v>
      </c>
      <c r="Q1125" s="9">
        <f>IF(M1125="","",PRODUCT(M1125,CPI!$B$112/P1125))</f>
        <v>176149948.02024648</v>
      </c>
    </row>
    <row r="1126" spans="1:17">
      <c r="A1126" t="s">
        <v>4094</v>
      </c>
      <c r="B1126" t="s">
        <v>348</v>
      </c>
      <c r="C1126" t="s">
        <v>28</v>
      </c>
      <c r="D1126">
        <v>1987</v>
      </c>
      <c r="E1126" t="s">
        <v>4095</v>
      </c>
      <c r="F1126">
        <v>7.8</v>
      </c>
      <c r="G1126">
        <v>19000</v>
      </c>
      <c r="H1126" t="s">
        <v>4096</v>
      </c>
      <c r="I1126" t="s">
        <v>2685</v>
      </c>
      <c r="J1126" t="s">
        <v>4097</v>
      </c>
      <c r="K1126" t="s">
        <v>3822</v>
      </c>
      <c r="M1126">
        <v>4637920</v>
      </c>
      <c r="N1126" t="s">
        <v>4098</v>
      </c>
      <c r="O1126">
        <v>103</v>
      </c>
      <c r="P1126" cm="1">
        <f t="array" ref="P1126">_xlfn.XLOOKUP(D1126, CPI!$A:A, CPI!$B:B)</f>
        <v>113.6</v>
      </c>
      <c r="Q1126" s="9">
        <f>IF(M1126="","",PRODUCT(M1126,CPI!$B$112/P1126))</f>
        <v>12439913.943661973</v>
      </c>
    </row>
    <row r="1127" spans="1:17">
      <c r="A1127" t="s">
        <v>4099</v>
      </c>
      <c r="B1127" t="s">
        <v>44</v>
      </c>
      <c r="C1127" t="s">
        <v>36</v>
      </c>
      <c r="D1127">
        <v>1987</v>
      </c>
      <c r="E1127" t="s">
        <v>4100</v>
      </c>
      <c r="F1127">
        <v>2.6</v>
      </c>
      <c r="G1127">
        <v>7600</v>
      </c>
      <c r="H1127" t="s">
        <v>2527</v>
      </c>
      <c r="I1127" t="s">
        <v>4101</v>
      </c>
      <c r="J1127" t="s">
        <v>4102</v>
      </c>
      <c r="K1127" t="s">
        <v>41</v>
      </c>
      <c r="L1127">
        <v>1000000</v>
      </c>
      <c r="M1127">
        <v>1576615</v>
      </c>
      <c r="N1127" t="s">
        <v>1547</v>
      </c>
      <c r="O1127">
        <v>100</v>
      </c>
      <c r="P1127" cm="1">
        <f t="array" ref="P1127">_xlfn.XLOOKUP(D1127, CPI!$A:A, CPI!$B:B)</f>
        <v>113.6</v>
      </c>
      <c r="Q1127" s="9">
        <f>IF(M1127="","",PRODUCT(M1127,CPI!$B$112/P1127))</f>
        <v>4228825.6205985919</v>
      </c>
    </row>
    <row r="1128" spans="1:17">
      <c r="A1128" t="s">
        <v>4103</v>
      </c>
      <c r="B1128" t="s">
        <v>44</v>
      </c>
      <c r="C1128" t="s">
        <v>52</v>
      </c>
      <c r="D1128">
        <v>1987</v>
      </c>
      <c r="E1128" t="s">
        <v>3464</v>
      </c>
      <c r="F1128">
        <v>7.5</v>
      </c>
      <c r="G1128">
        <v>32000</v>
      </c>
      <c r="H1128" t="s">
        <v>300</v>
      </c>
      <c r="I1128" t="s">
        <v>300</v>
      </c>
      <c r="J1128" t="s">
        <v>2885</v>
      </c>
      <c r="K1128" t="s">
        <v>41</v>
      </c>
      <c r="L1128">
        <v>16000000</v>
      </c>
      <c r="M1128">
        <v>14792779</v>
      </c>
      <c r="N1128" t="s">
        <v>301</v>
      </c>
      <c r="O1128">
        <v>88</v>
      </c>
      <c r="P1128" cm="1">
        <f t="array" ref="P1128">_xlfn.XLOOKUP(D1128, CPI!$A:A, CPI!$B:B)</f>
        <v>113.6</v>
      </c>
      <c r="Q1128" s="9">
        <f>IF(M1128="","",PRODUCT(M1128,CPI!$B$112/P1128))</f>
        <v>39677462.6875</v>
      </c>
    </row>
    <row r="1129" spans="1:17">
      <c r="A1129" t="s">
        <v>4104</v>
      </c>
      <c r="B1129" t="s">
        <v>44</v>
      </c>
      <c r="C1129" t="s">
        <v>52</v>
      </c>
      <c r="D1129">
        <v>1987</v>
      </c>
      <c r="E1129" t="s">
        <v>4105</v>
      </c>
      <c r="F1129">
        <v>7.4</v>
      </c>
      <c r="G1129">
        <v>13000</v>
      </c>
      <c r="H1129" t="s">
        <v>4106</v>
      </c>
      <c r="I1129" t="s">
        <v>4107</v>
      </c>
      <c r="J1129" t="s">
        <v>4108</v>
      </c>
      <c r="K1129" t="s">
        <v>148</v>
      </c>
      <c r="M1129">
        <v>3731829</v>
      </c>
      <c r="N1129" t="s">
        <v>4109</v>
      </c>
      <c r="O1129">
        <v>95</v>
      </c>
      <c r="P1129" cm="1">
        <f t="array" ref="P1129">_xlfn.XLOOKUP(D1129, CPI!$A:A, CPI!$B:B)</f>
        <v>113.6</v>
      </c>
      <c r="Q1129" s="9">
        <f>IF(M1129="","",PRODUCT(M1129,CPI!$B$112/P1129))</f>
        <v>10009580.073063381</v>
      </c>
    </row>
    <row r="1130" spans="1:17">
      <c r="A1130" t="s">
        <v>4110</v>
      </c>
      <c r="B1130" t="s">
        <v>44</v>
      </c>
      <c r="C1130" t="s">
        <v>52</v>
      </c>
      <c r="D1130">
        <v>1987</v>
      </c>
      <c r="E1130" t="s">
        <v>3890</v>
      </c>
      <c r="F1130">
        <v>6.1</v>
      </c>
      <c r="G1130">
        <v>10000</v>
      </c>
      <c r="H1130" t="s">
        <v>1874</v>
      </c>
      <c r="I1130" t="s">
        <v>1521</v>
      </c>
      <c r="J1130" t="s">
        <v>1522</v>
      </c>
      <c r="K1130" t="s">
        <v>41</v>
      </c>
      <c r="L1130">
        <v>18000000</v>
      </c>
      <c r="M1130">
        <v>21589395</v>
      </c>
      <c r="N1130" t="s">
        <v>3931</v>
      </c>
      <c r="O1130">
        <v>108</v>
      </c>
      <c r="P1130" cm="1">
        <f t="array" ref="P1130">_xlfn.XLOOKUP(D1130, CPI!$A:A, CPI!$B:B)</f>
        <v>113.6</v>
      </c>
      <c r="Q1130" s="9">
        <f>IF(M1130="","",PRODUCT(M1130,CPI!$B$112/P1130))</f>
        <v>57907470.567781694</v>
      </c>
    </row>
    <row r="1131" spans="1:17">
      <c r="A1131" t="s">
        <v>4111</v>
      </c>
      <c r="B1131" t="s">
        <v>2010</v>
      </c>
      <c r="C1131" t="s">
        <v>52</v>
      </c>
      <c r="D1131">
        <v>1987</v>
      </c>
      <c r="E1131" t="s">
        <v>3863</v>
      </c>
      <c r="F1131">
        <v>7.1</v>
      </c>
      <c r="G1131">
        <v>11000</v>
      </c>
      <c r="H1131" t="s">
        <v>4112</v>
      </c>
      <c r="I1131" t="s">
        <v>4113</v>
      </c>
      <c r="J1131" t="s">
        <v>4114</v>
      </c>
      <c r="K1131" t="s">
        <v>41</v>
      </c>
      <c r="L1131">
        <v>6000000</v>
      </c>
      <c r="M1131">
        <v>3685862</v>
      </c>
      <c r="N1131" t="s">
        <v>3760</v>
      </c>
      <c r="O1131">
        <v>101</v>
      </c>
      <c r="P1131" cm="1">
        <f t="array" ref="P1131">_xlfn.XLOOKUP(D1131, CPI!$A:A, CPI!$B:B)</f>
        <v>113.6</v>
      </c>
      <c r="Q1131" s="9">
        <f>IF(M1131="","",PRODUCT(M1131,CPI!$B$112/P1131))</f>
        <v>9886286.5440140851</v>
      </c>
    </row>
    <row r="1132" spans="1:17">
      <c r="A1132" t="s">
        <v>4115</v>
      </c>
      <c r="B1132" t="s">
        <v>27</v>
      </c>
      <c r="C1132" t="s">
        <v>45</v>
      </c>
      <c r="D1132">
        <v>1987</v>
      </c>
      <c r="E1132" t="s">
        <v>3335</v>
      </c>
      <c r="F1132">
        <v>5</v>
      </c>
      <c r="G1132">
        <v>3600</v>
      </c>
      <c r="H1132" t="s">
        <v>2329</v>
      </c>
      <c r="I1132" t="s">
        <v>4116</v>
      </c>
      <c r="J1132" t="s">
        <v>4117</v>
      </c>
      <c r="K1132" t="s">
        <v>317</v>
      </c>
      <c r="L1132">
        <v>4000000</v>
      </c>
      <c r="M1132">
        <v>800000</v>
      </c>
      <c r="N1132" t="s">
        <v>4118</v>
      </c>
      <c r="O1132">
        <v>87</v>
      </c>
      <c r="P1132" cm="1">
        <f t="array" ref="P1132">_xlfn.XLOOKUP(D1132, CPI!$A:A, CPI!$B:B)</f>
        <v>113.6</v>
      </c>
      <c r="Q1132" s="9">
        <f>IF(M1132="","",PRODUCT(M1132,CPI!$B$112/P1132))</f>
        <v>2145774.647887324</v>
      </c>
    </row>
    <row r="1133" spans="1:17">
      <c r="A1133" t="s">
        <v>4119</v>
      </c>
      <c r="B1133" t="s">
        <v>44</v>
      </c>
      <c r="C1133" t="s">
        <v>45</v>
      </c>
      <c r="D1133">
        <v>1987</v>
      </c>
      <c r="E1133" t="s">
        <v>3920</v>
      </c>
      <c r="F1133">
        <v>6.5</v>
      </c>
      <c r="G1133">
        <v>2500</v>
      </c>
      <c r="H1133" t="s">
        <v>4120</v>
      </c>
      <c r="I1133" t="s">
        <v>4120</v>
      </c>
      <c r="J1133" t="s">
        <v>4121</v>
      </c>
      <c r="K1133" t="s">
        <v>41</v>
      </c>
      <c r="M1133">
        <v>3832228</v>
      </c>
      <c r="N1133" t="s">
        <v>4122</v>
      </c>
      <c r="O1133">
        <v>96</v>
      </c>
      <c r="P1133" cm="1">
        <f t="array" ref="P1133">_xlfn.XLOOKUP(D1133, CPI!$A:A, CPI!$B:B)</f>
        <v>113.6</v>
      </c>
      <c r="Q1133" s="9">
        <f>IF(M1133="","",PRODUCT(M1133,CPI!$B$112/P1133))</f>
        <v>10278872.10915493</v>
      </c>
    </row>
    <row r="1134" spans="1:17">
      <c r="A1134" t="s">
        <v>4123</v>
      </c>
      <c r="B1134" t="s">
        <v>27</v>
      </c>
      <c r="C1134" t="s">
        <v>115</v>
      </c>
      <c r="D1134">
        <v>1987</v>
      </c>
      <c r="E1134" t="s">
        <v>4124</v>
      </c>
      <c r="F1134">
        <v>6.1</v>
      </c>
      <c r="G1134">
        <v>6500</v>
      </c>
      <c r="H1134" t="s">
        <v>949</v>
      </c>
      <c r="I1134" t="s">
        <v>4125</v>
      </c>
      <c r="J1134" t="s">
        <v>1947</v>
      </c>
      <c r="K1134" t="s">
        <v>41</v>
      </c>
      <c r="L1134">
        <v>13000000</v>
      </c>
      <c r="M1134">
        <v>18753438</v>
      </c>
      <c r="N1134" t="s">
        <v>61</v>
      </c>
      <c r="O1134">
        <v>114</v>
      </c>
      <c r="P1134" cm="1">
        <f t="array" ref="P1134">_xlfn.XLOOKUP(D1134, CPI!$A:A, CPI!$B:B)</f>
        <v>113.6</v>
      </c>
      <c r="Q1134" s="9">
        <f>IF(M1134="","",PRODUCT(M1134,CPI!$B$112/P1134))</f>
        <v>50300814.776408449</v>
      </c>
    </row>
    <row r="1135" spans="1:17">
      <c r="A1135" t="s">
        <v>4126</v>
      </c>
      <c r="B1135" t="s">
        <v>2010</v>
      </c>
      <c r="C1135" t="s">
        <v>52</v>
      </c>
      <c r="D1135">
        <v>1987</v>
      </c>
      <c r="E1135" t="s">
        <v>3571</v>
      </c>
      <c r="F1135">
        <v>5.4</v>
      </c>
      <c r="G1135">
        <v>10000</v>
      </c>
      <c r="H1135" t="s">
        <v>4127</v>
      </c>
      <c r="I1135" t="s">
        <v>2701</v>
      </c>
      <c r="J1135" t="s">
        <v>4128</v>
      </c>
      <c r="K1135" t="s">
        <v>41</v>
      </c>
      <c r="M1135">
        <v>7800000</v>
      </c>
      <c r="N1135" t="s">
        <v>2186</v>
      </c>
      <c r="O1135">
        <v>88</v>
      </c>
      <c r="P1135" cm="1">
        <f t="array" ref="P1135">_xlfn.XLOOKUP(D1135, CPI!$A:A, CPI!$B:B)</f>
        <v>113.6</v>
      </c>
      <c r="Q1135" s="9">
        <f>IF(M1135="","",PRODUCT(M1135,CPI!$B$112/P1135))</f>
        <v>20921302.816901408</v>
      </c>
    </row>
    <row r="1136" spans="1:17">
      <c r="A1136" t="s">
        <v>4129</v>
      </c>
      <c r="B1136" t="s">
        <v>27</v>
      </c>
      <c r="C1136" t="s">
        <v>45</v>
      </c>
      <c r="D1136">
        <v>1987</v>
      </c>
      <c r="E1136" t="s">
        <v>3976</v>
      </c>
      <c r="F1136">
        <v>5.4</v>
      </c>
      <c r="G1136">
        <v>9100</v>
      </c>
      <c r="H1136" t="s">
        <v>1694</v>
      </c>
      <c r="I1136" t="s">
        <v>4130</v>
      </c>
      <c r="J1136" t="s">
        <v>1185</v>
      </c>
      <c r="K1136" t="s">
        <v>41</v>
      </c>
      <c r="L1136">
        <v>5000000</v>
      </c>
      <c r="M1136">
        <v>6880310</v>
      </c>
      <c r="N1136" t="s">
        <v>1186</v>
      </c>
      <c r="O1136">
        <v>99</v>
      </c>
      <c r="P1136" cm="1">
        <f t="array" ref="P1136">_xlfn.XLOOKUP(D1136, CPI!$A:A, CPI!$B:B)</f>
        <v>113.6</v>
      </c>
      <c r="Q1136" s="9">
        <f>IF(M1136="","",PRODUCT(M1136,CPI!$B$112/P1136))</f>
        <v>18454493.459507044</v>
      </c>
    </row>
    <row r="1137" spans="1:17">
      <c r="A1137" t="s">
        <v>4131</v>
      </c>
      <c r="B1137" t="s">
        <v>27</v>
      </c>
      <c r="C1137" t="s">
        <v>115</v>
      </c>
      <c r="D1137">
        <v>1987</v>
      </c>
      <c r="E1137" t="s">
        <v>4132</v>
      </c>
      <c r="F1137">
        <v>7.3</v>
      </c>
      <c r="G1137">
        <v>21000</v>
      </c>
      <c r="H1137" t="s">
        <v>698</v>
      </c>
      <c r="I1137" t="s">
        <v>698</v>
      </c>
      <c r="J1137" t="s">
        <v>4133</v>
      </c>
      <c r="K1137" t="s">
        <v>41</v>
      </c>
      <c r="M1137">
        <v>2585639</v>
      </c>
      <c r="N1137" t="s">
        <v>4134</v>
      </c>
      <c r="O1137">
        <v>102</v>
      </c>
      <c r="P1137" cm="1">
        <f t="array" ref="P1137">_xlfn.XLOOKUP(D1137, CPI!$A:A, CPI!$B:B)</f>
        <v>113.6</v>
      </c>
      <c r="Q1137" s="9">
        <f>IF(M1137="","",PRODUCT(M1137,CPI!$B$112/P1137))</f>
        <v>6935248.2684859158</v>
      </c>
    </row>
    <row r="1138" spans="1:17">
      <c r="A1138" t="s">
        <v>4135</v>
      </c>
      <c r="B1138" t="s">
        <v>44</v>
      </c>
      <c r="C1138" t="s">
        <v>74</v>
      </c>
      <c r="D1138">
        <v>1987</v>
      </c>
      <c r="E1138" t="s">
        <v>3976</v>
      </c>
      <c r="F1138">
        <v>7.4</v>
      </c>
      <c r="G1138">
        <v>13000</v>
      </c>
      <c r="H1138" t="s">
        <v>1055</v>
      </c>
      <c r="I1138" t="s">
        <v>1056</v>
      </c>
      <c r="J1138" t="s">
        <v>4136</v>
      </c>
      <c r="K1138" t="s">
        <v>33</v>
      </c>
      <c r="L1138">
        <v>29000000</v>
      </c>
      <c r="M1138">
        <v>5899797</v>
      </c>
      <c r="N1138" t="s">
        <v>72</v>
      </c>
      <c r="O1138">
        <v>157</v>
      </c>
      <c r="P1138" cm="1">
        <f t="array" ref="P1138">_xlfn.XLOOKUP(D1138, CPI!$A:A, CPI!$B:B)</f>
        <v>113.6</v>
      </c>
      <c r="Q1138" s="9">
        <f>IF(M1138="","",PRODUCT(M1138,CPI!$B$112/P1138))</f>
        <v>15824543.537852112</v>
      </c>
    </row>
    <row r="1139" spans="1:17">
      <c r="A1139" t="s">
        <v>4137</v>
      </c>
      <c r="B1139" t="s">
        <v>27</v>
      </c>
      <c r="C1139" t="s">
        <v>45</v>
      </c>
      <c r="D1139">
        <v>1987</v>
      </c>
      <c r="E1139" t="s">
        <v>4138</v>
      </c>
      <c r="F1139">
        <v>5.9</v>
      </c>
      <c r="G1139">
        <v>1900</v>
      </c>
      <c r="H1139" t="s">
        <v>4139</v>
      </c>
      <c r="I1139" t="s">
        <v>4140</v>
      </c>
      <c r="J1139" t="s">
        <v>215</v>
      </c>
      <c r="K1139" t="s">
        <v>463</v>
      </c>
      <c r="M1139">
        <v>519596</v>
      </c>
      <c r="N1139" t="s">
        <v>4141</v>
      </c>
      <c r="O1139">
        <v>92</v>
      </c>
      <c r="P1139" cm="1">
        <f t="array" ref="P1139">_xlfn.XLOOKUP(D1139, CPI!$A:A, CPI!$B:B)</f>
        <v>113.6</v>
      </c>
      <c r="Q1139" s="9">
        <f>IF(M1139="","",PRODUCT(M1139,CPI!$B$112/P1139))</f>
        <v>1393669.9049295776</v>
      </c>
    </row>
    <row r="1140" spans="1:17">
      <c r="A1140" t="s">
        <v>4142</v>
      </c>
      <c r="B1140" t="s">
        <v>2010</v>
      </c>
      <c r="C1140" t="s">
        <v>45</v>
      </c>
      <c r="D1140">
        <v>1987</v>
      </c>
      <c r="E1140" t="s">
        <v>3654</v>
      </c>
      <c r="F1140">
        <v>5.2</v>
      </c>
      <c r="G1140">
        <v>3000</v>
      </c>
      <c r="H1140" t="s">
        <v>4143</v>
      </c>
      <c r="I1140" t="s">
        <v>4144</v>
      </c>
      <c r="J1140" t="s">
        <v>1185</v>
      </c>
      <c r="K1140" t="s">
        <v>41</v>
      </c>
      <c r="L1140">
        <v>5000000</v>
      </c>
      <c r="M1140">
        <v>6075793</v>
      </c>
      <c r="N1140" t="s">
        <v>2227</v>
      </c>
      <c r="O1140">
        <v>88</v>
      </c>
      <c r="P1140" cm="1">
        <f t="array" ref="P1140">_xlfn.XLOOKUP(D1140, CPI!$A:A, CPI!$B:B)</f>
        <v>113.6</v>
      </c>
      <c r="Q1140" s="9">
        <f>IF(M1140="","",PRODUCT(M1140,CPI!$B$112/P1140))</f>
        <v>16296603.231514085</v>
      </c>
    </row>
    <row r="1141" spans="1:17">
      <c r="A1141" t="s">
        <v>4145</v>
      </c>
      <c r="B1141" t="s">
        <v>2010</v>
      </c>
      <c r="C1141" t="s">
        <v>52</v>
      </c>
      <c r="D1141">
        <v>1987</v>
      </c>
      <c r="E1141" t="s">
        <v>3910</v>
      </c>
      <c r="F1141">
        <v>5.3</v>
      </c>
      <c r="G1141">
        <v>6600</v>
      </c>
      <c r="H1141" t="s">
        <v>1920</v>
      </c>
      <c r="I1141" t="s">
        <v>1920</v>
      </c>
      <c r="J1141" t="s">
        <v>2072</v>
      </c>
      <c r="K1141" t="s">
        <v>41</v>
      </c>
      <c r="L1141">
        <v>15000000</v>
      </c>
      <c r="M1141">
        <v>13290368</v>
      </c>
      <c r="N1141" t="s">
        <v>3931</v>
      </c>
      <c r="O1141">
        <v>81</v>
      </c>
      <c r="P1141" cm="1">
        <f t="array" ref="P1141">_xlfn.XLOOKUP(D1141, CPI!$A:A, CPI!$B:B)</f>
        <v>113.6</v>
      </c>
      <c r="Q1141" s="9">
        <f>IF(M1141="","",PRODUCT(M1141,CPI!$B$112/P1141))</f>
        <v>35647668.394366197</v>
      </c>
    </row>
    <row r="1142" spans="1:17">
      <c r="A1142" t="s">
        <v>4146</v>
      </c>
      <c r="B1142" t="s">
        <v>44</v>
      </c>
      <c r="C1142" t="s">
        <v>52</v>
      </c>
      <c r="D1142">
        <v>1987</v>
      </c>
      <c r="E1142" t="s">
        <v>3906</v>
      </c>
      <c r="F1142">
        <v>5.9</v>
      </c>
      <c r="G1142">
        <v>2800</v>
      </c>
      <c r="H1142" t="s">
        <v>4147</v>
      </c>
      <c r="I1142" t="s">
        <v>2795</v>
      </c>
      <c r="J1142" t="s">
        <v>4148</v>
      </c>
      <c r="K1142" t="s">
        <v>41</v>
      </c>
      <c r="M1142">
        <v>13110903</v>
      </c>
      <c r="N1142" t="s">
        <v>55</v>
      </c>
      <c r="O1142">
        <v>92</v>
      </c>
      <c r="P1142" cm="1">
        <f t="array" ref="P1142">_xlfn.XLOOKUP(D1142, CPI!$A:A, CPI!$B:B)</f>
        <v>113.6</v>
      </c>
      <c r="Q1142" s="9">
        <f>IF(M1142="","",PRODUCT(M1142,CPI!$B$112/P1142))</f>
        <v>35166304.085387327</v>
      </c>
    </row>
    <row r="1143" spans="1:17">
      <c r="A1143" t="s">
        <v>4149</v>
      </c>
      <c r="B1143" t="s">
        <v>27</v>
      </c>
      <c r="C1143" t="s">
        <v>115</v>
      </c>
      <c r="D1143">
        <v>1987</v>
      </c>
      <c r="E1143" t="s">
        <v>3863</v>
      </c>
      <c r="F1143">
        <v>6.1</v>
      </c>
      <c r="G1143">
        <v>9700</v>
      </c>
      <c r="H1143" t="s">
        <v>1001</v>
      </c>
      <c r="I1143" t="s">
        <v>4150</v>
      </c>
      <c r="J1143" t="s">
        <v>1501</v>
      </c>
      <c r="K1143" t="s">
        <v>41</v>
      </c>
      <c r="L1143">
        <v>12800000</v>
      </c>
      <c r="M1143">
        <v>10278549</v>
      </c>
      <c r="N1143" t="s">
        <v>42</v>
      </c>
      <c r="O1143">
        <v>106</v>
      </c>
      <c r="P1143" cm="1">
        <f t="array" ref="P1143">_xlfn.XLOOKUP(D1143, CPI!$A:A, CPI!$B:B)</f>
        <v>113.6</v>
      </c>
      <c r="Q1143" s="9">
        <f>IF(M1143="","",PRODUCT(M1143,CPI!$B$112/P1143))</f>
        <v>27569312.326584507</v>
      </c>
    </row>
    <row r="1144" spans="1:17">
      <c r="A1144" t="s">
        <v>4151</v>
      </c>
      <c r="B1144" t="s">
        <v>27</v>
      </c>
      <c r="C1144" t="s">
        <v>52</v>
      </c>
      <c r="D1144">
        <v>1987</v>
      </c>
      <c r="E1144" t="s">
        <v>3494</v>
      </c>
      <c r="F1144">
        <v>6</v>
      </c>
      <c r="G1144">
        <v>5600</v>
      </c>
      <c r="H1144" t="s">
        <v>279</v>
      </c>
      <c r="I1144" t="s">
        <v>279</v>
      </c>
      <c r="J1144" t="s">
        <v>279</v>
      </c>
      <c r="K1144" t="s">
        <v>41</v>
      </c>
      <c r="M1144">
        <v>17355263</v>
      </c>
      <c r="N1144" t="s">
        <v>4152</v>
      </c>
      <c r="O1144">
        <v>85</v>
      </c>
      <c r="P1144" cm="1">
        <f t="array" ref="P1144">_xlfn.XLOOKUP(D1144, CPI!$A:A, CPI!$B:B)</f>
        <v>113.6</v>
      </c>
      <c r="Q1144" s="9">
        <f>IF(M1144="","",PRODUCT(M1144,CPI!$B$112/P1144))</f>
        <v>46550604.191021129</v>
      </c>
    </row>
    <row r="1145" spans="1:17">
      <c r="A1145" t="s">
        <v>4153</v>
      </c>
      <c r="B1145" t="s">
        <v>27</v>
      </c>
      <c r="C1145" t="s">
        <v>28</v>
      </c>
      <c r="D1145">
        <v>1987</v>
      </c>
      <c r="E1145" t="s">
        <v>4073</v>
      </c>
      <c r="F1145">
        <v>6.7</v>
      </c>
      <c r="G1145">
        <v>8600</v>
      </c>
      <c r="H1145" t="s">
        <v>2778</v>
      </c>
      <c r="I1145" t="s">
        <v>2170</v>
      </c>
      <c r="J1145" t="s">
        <v>32</v>
      </c>
      <c r="K1145" t="s">
        <v>41</v>
      </c>
      <c r="L1145">
        <v>27000000</v>
      </c>
      <c r="M1145">
        <v>7393346</v>
      </c>
      <c r="N1145" t="s">
        <v>4154</v>
      </c>
      <c r="O1145">
        <v>143</v>
      </c>
      <c r="P1145" cm="1">
        <f t="array" ref="P1145">_xlfn.XLOOKUP(D1145, CPI!$A:A, CPI!$B:B)</f>
        <v>113.6</v>
      </c>
      <c r="Q1145" s="9">
        <f>IF(M1145="","",PRODUCT(M1145,CPI!$B$112/P1145))</f>
        <v>19830568.012323946</v>
      </c>
    </row>
    <row r="1146" spans="1:17">
      <c r="A1146" t="s">
        <v>4155</v>
      </c>
      <c r="B1146" t="s">
        <v>44</v>
      </c>
      <c r="C1146" t="s">
        <v>52</v>
      </c>
      <c r="D1146">
        <v>1987</v>
      </c>
      <c r="E1146" t="s">
        <v>3906</v>
      </c>
      <c r="F1146">
        <v>4.8</v>
      </c>
      <c r="G1146">
        <v>9600</v>
      </c>
      <c r="H1146" t="s">
        <v>2288</v>
      </c>
      <c r="I1146" t="s">
        <v>4156</v>
      </c>
      <c r="J1146" t="s">
        <v>4157</v>
      </c>
      <c r="K1146" t="s">
        <v>41</v>
      </c>
      <c r="L1146">
        <v>17000000</v>
      </c>
      <c r="M1146">
        <v>7305209</v>
      </c>
      <c r="N1146" t="s">
        <v>4158</v>
      </c>
      <c r="O1146">
        <v>92</v>
      </c>
      <c r="P1146" cm="1">
        <f t="array" ref="P1146">_xlfn.XLOOKUP(D1146, CPI!$A:A, CPI!$B:B)</f>
        <v>113.6</v>
      </c>
      <c r="Q1146" s="9">
        <f>IF(M1146="","",PRODUCT(M1146,CPI!$B$112/P1146))</f>
        <v>19594165.337147888</v>
      </c>
    </row>
    <row r="1147" spans="1:17">
      <c r="A1147" t="s">
        <v>4159</v>
      </c>
      <c r="B1147" t="s">
        <v>27</v>
      </c>
      <c r="C1147" t="s">
        <v>45</v>
      </c>
      <c r="D1147">
        <v>1987</v>
      </c>
      <c r="E1147" t="s">
        <v>4160</v>
      </c>
      <c r="F1147">
        <v>6.6</v>
      </c>
      <c r="G1147">
        <v>6400</v>
      </c>
      <c r="H1147" t="s">
        <v>88</v>
      </c>
      <c r="I1147" t="s">
        <v>1007</v>
      </c>
      <c r="J1147" t="s">
        <v>1035</v>
      </c>
      <c r="K1147" t="s">
        <v>41</v>
      </c>
      <c r="L1147">
        <v>22000000</v>
      </c>
      <c r="M1147">
        <v>11307844</v>
      </c>
      <c r="N1147" t="s">
        <v>4161</v>
      </c>
      <c r="O1147">
        <v>104</v>
      </c>
      <c r="P1147" cm="1">
        <f t="array" ref="P1147">_xlfn.XLOOKUP(D1147, CPI!$A:A, CPI!$B:B)</f>
        <v>113.6</v>
      </c>
      <c r="Q1147" s="9">
        <f>IF(M1147="","",PRODUCT(M1147,CPI!$B$112/P1147))</f>
        <v>30330106.221830986</v>
      </c>
    </row>
    <row r="1148" spans="1:17">
      <c r="A1148" t="s">
        <v>4162</v>
      </c>
      <c r="B1148" t="s">
        <v>2010</v>
      </c>
      <c r="C1148" t="s">
        <v>28</v>
      </c>
      <c r="D1148">
        <v>1987</v>
      </c>
      <c r="E1148" t="s">
        <v>3571</v>
      </c>
      <c r="F1148">
        <v>7.9</v>
      </c>
      <c r="G1148">
        <v>7500</v>
      </c>
      <c r="H1148" t="s">
        <v>1858</v>
      </c>
      <c r="I1148" t="s">
        <v>1858</v>
      </c>
      <c r="J1148" t="s">
        <v>4163</v>
      </c>
      <c r="K1148" t="s">
        <v>41</v>
      </c>
      <c r="L1148">
        <v>4000000</v>
      </c>
      <c r="M1148">
        <v>1680358</v>
      </c>
      <c r="N1148" t="s">
        <v>4164</v>
      </c>
      <c r="O1148">
        <v>135</v>
      </c>
      <c r="P1148" cm="1">
        <f t="array" ref="P1148">_xlfn.XLOOKUP(D1148, CPI!$A:A, CPI!$B:B)</f>
        <v>113.6</v>
      </c>
      <c r="Q1148" s="9">
        <f>IF(M1148="","",PRODUCT(M1148,CPI!$B$112/P1148))</f>
        <v>4507086.9947183104</v>
      </c>
    </row>
    <row r="1149" spans="1:17">
      <c r="A1149" t="s">
        <v>4165</v>
      </c>
      <c r="B1149" t="s">
        <v>2010</v>
      </c>
      <c r="C1149" t="s">
        <v>28</v>
      </c>
      <c r="D1149">
        <v>1987</v>
      </c>
      <c r="E1149" t="s">
        <v>4166</v>
      </c>
      <c r="F1149">
        <v>7.8</v>
      </c>
      <c r="G1149">
        <v>10000</v>
      </c>
      <c r="H1149" t="s">
        <v>4167</v>
      </c>
      <c r="I1149" t="s">
        <v>4168</v>
      </c>
      <c r="J1149" t="s">
        <v>4169</v>
      </c>
      <c r="K1149" t="s">
        <v>3822</v>
      </c>
      <c r="M1149">
        <v>2063688</v>
      </c>
      <c r="N1149" t="s">
        <v>4170</v>
      </c>
      <c r="O1149">
        <v>157</v>
      </c>
      <c r="P1149" cm="1">
        <f t="array" ref="P1149">_xlfn.XLOOKUP(D1149, CPI!$A:A, CPI!$B:B)</f>
        <v>113.6</v>
      </c>
      <c r="Q1149" s="9">
        <f>IF(M1149="","",PRODUCT(M1149,CPI!$B$112/P1149))</f>
        <v>5535261.7394366199</v>
      </c>
    </row>
    <row r="1150" spans="1:17">
      <c r="A1150" t="s">
        <v>4171</v>
      </c>
      <c r="B1150" t="s">
        <v>27</v>
      </c>
      <c r="C1150" t="s">
        <v>115</v>
      </c>
      <c r="D1150">
        <v>1987</v>
      </c>
      <c r="E1150" t="s">
        <v>3987</v>
      </c>
      <c r="F1150">
        <v>6.6</v>
      </c>
      <c r="G1150">
        <v>9600</v>
      </c>
      <c r="H1150" t="s">
        <v>711</v>
      </c>
      <c r="I1150" t="s">
        <v>4172</v>
      </c>
      <c r="J1150" t="s">
        <v>1272</v>
      </c>
      <c r="K1150" t="s">
        <v>41</v>
      </c>
      <c r="L1150">
        <v>14500000</v>
      </c>
      <c r="M1150">
        <v>18782400</v>
      </c>
      <c r="N1150" t="s">
        <v>2111</v>
      </c>
      <c r="O1150">
        <v>121</v>
      </c>
      <c r="P1150" cm="1">
        <f t="array" ref="P1150">_xlfn.XLOOKUP(D1150, CPI!$A:A, CPI!$B:B)</f>
        <v>113.6</v>
      </c>
      <c r="Q1150" s="9">
        <f>IF(M1150="","",PRODUCT(M1150,CPI!$B$112/P1150))</f>
        <v>50378497.183098592</v>
      </c>
    </row>
    <row r="1151" spans="1:17">
      <c r="A1151" t="s">
        <v>4173</v>
      </c>
      <c r="B1151" t="s">
        <v>27</v>
      </c>
      <c r="C1151" t="s">
        <v>1215</v>
      </c>
      <c r="D1151">
        <v>1987</v>
      </c>
      <c r="E1151" t="s">
        <v>3571</v>
      </c>
      <c r="F1151">
        <v>6.6</v>
      </c>
      <c r="G1151">
        <v>9200</v>
      </c>
      <c r="H1151" t="s">
        <v>1817</v>
      </c>
      <c r="I1151" t="s">
        <v>4174</v>
      </c>
      <c r="J1151" t="s">
        <v>117</v>
      </c>
      <c r="K1151" t="s">
        <v>33</v>
      </c>
      <c r="L1151">
        <v>6000000</v>
      </c>
      <c r="M1151">
        <v>12423831</v>
      </c>
      <c r="N1151" t="s">
        <v>4175</v>
      </c>
      <c r="O1151">
        <v>119</v>
      </c>
      <c r="P1151" cm="1">
        <f t="array" ref="P1151">_xlfn.XLOOKUP(D1151, CPI!$A:A, CPI!$B:B)</f>
        <v>113.6</v>
      </c>
      <c r="Q1151" s="9">
        <f>IF(M1151="","",PRODUCT(M1151,CPI!$B$112/P1151))</f>
        <v>33323426.986795776</v>
      </c>
    </row>
    <row r="1152" spans="1:17">
      <c r="A1152" t="s">
        <v>4176</v>
      </c>
      <c r="B1152" t="s">
        <v>348</v>
      </c>
      <c r="C1152" t="s">
        <v>401</v>
      </c>
      <c r="D1152">
        <v>1987</v>
      </c>
      <c r="E1152" t="s">
        <v>3661</v>
      </c>
      <c r="F1152">
        <v>7.2</v>
      </c>
      <c r="G1152">
        <v>5200</v>
      </c>
      <c r="H1152" t="s">
        <v>4177</v>
      </c>
      <c r="I1152" t="s">
        <v>4177</v>
      </c>
      <c r="J1152" t="s">
        <v>4178</v>
      </c>
      <c r="K1152" t="s">
        <v>41</v>
      </c>
      <c r="M1152">
        <v>6804312</v>
      </c>
      <c r="N1152" t="s">
        <v>4179</v>
      </c>
      <c r="O1152">
        <v>77</v>
      </c>
      <c r="P1152" cm="1">
        <f t="array" ref="P1152">_xlfn.XLOOKUP(D1152, CPI!$A:A, CPI!$B:B)</f>
        <v>113.6</v>
      </c>
      <c r="Q1152" s="9">
        <f>IF(M1152="","",PRODUCT(M1152,CPI!$B$112/P1152))</f>
        <v>18250650.232394367</v>
      </c>
    </row>
    <row r="1153" spans="1:17">
      <c r="A1153" t="s">
        <v>4180</v>
      </c>
      <c r="B1153" t="s">
        <v>2010</v>
      </c>
      <c r="C1153" t="s">
        <v>52</v>
      </c>
      <c r="D1153">
        <v>1987</v>
      </c>
      <c r="E1153" t="s">
        <v>2888</v>
      </c>
      <c r="F1153">
        <v>4.2</v>
      </c>
      <c r="G1153">
        <v>1200</v>
      </c>
      <c r="H1153" t="s">
        <v>4181</v>
      </c>
      <c r="I1153" t="s">
        <v>4181</v>
      </c>
      <c r="J1153" t="s">
        <v>4182</v>
      </c>
      <c r="K1153" t="s">
        <v>41</v>
      </c>
      <c r="M1153">
        <v>2700000</v>
      </c>
      <c r="N1153" t="s">
        <v>4183</v>
      </c>
      <c r="O1153">
        <v>108</v>
      </c>
      <c r="P1153" cm="1">
        <f t="array" ref="P1153">_xlfn.XLOOKUP(D1153, CPI!$A:A, CPI!$B:B)</f>
        <v>113.6</v>
      </c>
      <c r="Q1153" s="9">
        <f>IF(M1153="","",PRODUCT(M1153,CPI!$B$112/P1153))</f>
        <v>7241989.4366197186</v>
      </c>
    </row>
    <row r="1154" spans="1:17">
      <c r="A1154" t="s">
        <v>4184</v>
      </c>
      <c r="B1154" t="s">
        <v>27</v>
      </c>
      <c r="C1154" t="s">
        <v>63</v>
      </c>
      <c r="D1154">
        <v>1987</v>
      </c>
      <c r="E1154" t="s">
        <v>4064</v>
      </c>
      <c r="F1154">
        <v>5.7</v>
      </c>
      <c r="G1154">
        <v>5600</v>
      </c>
      <c r="H1154" t="s">
        <v>4185</v>
      </c>
      <c r="I1154" t="s">
        <v>4186</v>
      </c>
      <c r="J1154" t="s">
        <v>4187</v>
      </c>
      <c r="K1154" t="s">
        <v>206</v>
      </c>
      <c r="M1154">
        <v>2683519</v>
      </c>
      <c r="N1154" t="s">
        <v>4188</v>
      </c>
      <c r="O1154">
        <v>97</v>
      </c>
      <c r="P1154" cm="1">
        <f t="array" ref="P1154">_xlfn.XLOOKUP(D1154, CPI!$A:A, CPI!$B:B)</f>
        <v>113.6</v>
      </c>
      <c r="Q1154" s="9">
        <f>IF(M1154="","",PRODUCT(M1154,CPI!$B$112/P1154))</f>
        <v>7197783.7966549294</v>
      </c>
    </row>
    <row r="1155" spans="1:17">
      <c r="A1155" t="s">
        <v>4189</v>
      </c>
      <c r="B1155" t="s">
        <v>2010</v>
      </c>
      <c r="C1155" t="s">
        <v>52</v>
      </c>
      <c r="D1155">
        <v>1987</v>
      </c>
      <c r="E1155" t="s">
        <v>3976</v>
      </c>
      <c r="F1155">
        <v>6.4</v>
      </c>
      <c r="G1155">
        <v>3500</v>
      </c>
      <c r="H1155" t="s">
        <v>4190</v>
      </c>
      <c r="I1155" t="s">
        <v>4191</v>
      </c>
      <c r="J1155" t="s">
        <v>2401</v>
      </c>
      <c r="K1155" t="s">
        <v>41</v>
      </c>
      <c r="L1155">
        <v>7000000</v>
      </c>
      <c r="M1155">
        <v>7019441</v>
      </c>
      <c r="N1155" t="s">
        <v>1762</v>
      </c>
      <c r="O1155">
        <v>98</v>
      </c>
      <c r="P1155" cm="1">
        <f t="array" ref="P1155">_xlfn.XLOOKUP(D1155, CPI!$A:A, CPI!$B:B)</f>
        <v>113.6</v>
      </c>
      <c r="Q1155" s="9">
        <f>IF(M1155="","",PRODUCT(M1155,CPI!$B$112/P1155))</f>
        <v>18827673.175176058</v>
      </c>
    </row>
    <row r="1156" spans="1:17">
      <c r="A1156" t="s">
        <v>4192</v>
      </c>
      <c r="B1156" t="s">
        <v>44</v>
      </c>
      <c r="C1156" t="s">
        <v>36</v>
      </c>
      <c r="D1156">
        <v>1987</v>
      </c>
      <c r="E1156" t="s">
        <v>3785</v>
      </c>
      <c r="F1156">
        <v>6.2</v>
      </c>
      <c r="G1156">
        <v>5200</v>
      </c>
      <c r="H1156" t="s">
        <v>4193</v>
      </c>
      <c r="I1156" t="s">
        <v>4194</v>
      </c>
      <c r="J1156" t="s">
        <v>2057</v>
      </c>
      <c r="K1156" t="s">
        <v>41</v>
      </c>
      <c r="M1156">
        <v>300859</v>
      </c>
      <c r="N1156" t="s">
        <v>42</v>
      </c>
      <c r="O1156">
        <v>90</v>
      </c>
      <c r="P1156" cm="1">
        <f t="array" ref="P1156">_xlfn.XLOOKUP(D1156, CPI!$A:A, CPI!$B:B)</f>
        <v>113.6</v>
      </c>
      <c r="Q1156" s="9">
        <f>IF(M1156="","",PRODUCT(M1156,CPI!$B$112/P1156))</f>
        <v>806969.5184859155</v>
      </c>
    </row>
    <row r="1157" spans="1:17">
      <c r="A1157" t="s">
        <v>4195</v>
      </c>
      <c r="B1157" t="s">
        <v>44</v>
      </c>
      <c r="C1157" t="s">
        <v>52</v>
      </c>
      <c r="D1157">
        <v>1987</v>
      </c>
      <c r="E1157" t="s">
        <v>3976</v>
      </c>
      <c r="F1157">
        <v>6.4</v>
      </c>
      <c r="G1157">
        <v>3200</v>
      </c>
      <c r="H1157" t="s">
        <v>409</v>
      </c>
      <c r="I1157" t="s">
        <v>2172</v>
      </c>
      <c r="J1157" t="s">
        <v>1872</v>
      </c>
      <c r="K1157" t="s">
        <v>41</v>
      </c>
      <c r="L1157">
        <v>13000000</v>
      </c>
      <c r="M1157">
        <v>4572845</v>
      </c>
      <c r="N1157" t="s">
        <v>4196</v>
      </c>
      <c r="O1157">
        <v>103</v>
      </c>
      <c r="P1157" cm="1">
        <f t="array" ref="P1157">_xlfn.XLOOKUP(D1157, CPI!$A:A, CPI!$B:B)</f>
        <v>113.6</v>
      </c>
      <c r="Q1157" s="9">
        <f>IF(M1157="","",PRODUCT(M1157,CPI!$B$112/P1157))</f>
        <v>12265368.587147888</v>
      </c>
    </row>
    <row r="1158" spans="1:17">
      <c r="A1158" t="s">
        <v>4197</v>
      </c>
      <c r="B1158" t="s">
        <v>27</v>
      </c>
      <c r="C1158" t="s">
        <v>45</v>
      </c>
      <c r="D1158">
        <v>1987</v>
      </c>
      <c r="E1158" t="s">
        <v>4198</v>
      </c>
      <c r="F1158">
        <v>6.5</v>
      </c>
      <c r="G1158">
        <v>5000</v>
      </c>
      <c r="H1158" t="s">
        <v>4199</v>
      </c>
      <c r="I1158" t="s">
        <v>2495</v>
      </c>
      <c r="J1158" t="s">
        <v>1550</v>
      </c>
      <c r="K1158" t="s">
        <v>41</v>
      </c>
      <c r="M1158">
        <v>4278150</v>
      </c>
      <c r="N1158" t="s">
        <v>2363</v>
      </c>
      <c r="O1158">
        <v>95</v>
      </c>
      <c r="P1158" cm="1">
        <f t="array" ref="P1158">_xlfn.XLOOKUP(D1158, CPI!$A:A, CPI!$B:B)</f>
        <v>113.6</v>
      </c>
      <c r="Q1158" s="9">
        <f>IF(M1158="","",PRODUCT(M1158,CPI!$B$112/P1158))</f>
        <v>11474932.262323944</v>
      </c>
    </row>
    <row r="1159" spans="1:17">
      <c r="A1159" t="s">
        <v>4200</v>
      </c>
      <c r="B1159" t="s">
        <v>44</v>
      </c>
      <c r="C1159" t="s">
        <v>52</v>
      </c>
      <c r="D1159">
        <v>1987</v>
      </c>
      <c r="E1159" t="s">
        <v>4013</v>
      </c>
      <c r="F1159">
        <v>5.7</v>
      </c>
      <c r="G1159">
        <v>2600</v>
      </c>
      <c r="H1159" t="s">
        <v>3348</v>
      </c>
      <c r="I1159" t="s">
        <v>3348</v>
      </c>
      <c r="J1159" t="s">
        <v>4201</v>
      </c>
      <c r="K1159" t="s">
        <v>41</v>
      </c>
      <c r="L1159">
        <v>8000000</v>
      </c>
      <c r="M1159">
        <v>1988962</v>
      </c>
      <c r="N1159" t="s">
        <v>1762</v>
      </c>
      <c r="O1159">
        <v>105</v>
      </c>
      <c r="P1159" cm="1">
        <f t="array" ref="P1159">_xlfn.XLOOKUP(D1159, CPI!$A:A, CPI!$B:B)</f>
        <v>113.6</v>
      </c>
      <c r="Q1159" s="9">
        <f>IF(M1159="","",PRODUCT(M1159,CPI!$B$112/P1159))</f>
        <v>5334830.2940140851</v>
      </c>
    </row>
    <row r="1160" spans="1:17">
      <c r="A1160" t="s">
        <v>4202</v>
      </c>
      <c r="B1160" t="s">
        <v>44</v>
      </c>
      <c r="C1160" t="s">
        <v>52</v>
      </c>
      <c r="D1160">
        <v>1987</v>
      </c>
      <c r="E1160" t="s">
        <v>3893</v>
      </c>
      <c r="F1160">
        <v>4.7</v>
      </c>
      <c r="G1160">
        <v>1300</v>
      </c>
      <c r="H1160" t="s">
        <v>2534</v>
      </c>
      <c r="I1160" t="s">
        <v>2534</v>
      </c>
      <c r="J1160" t="s">
        <v>4203</v>
      </c>
      <c r="K1160" t="s">
        <v>41</v>
      </c>
      <c r="M1160">
        <v>1749956</v>
      </c>
      <c r="N1160" t="s">
        <v>1608</v>
      </c>
      <c r="O1160">
        <v>102</v>
      </c>
      <c r="P1160" cm="1">
        <f t="array" ref="P1160">_xlfn.XLOOKUP(D1160, CPI!$A:A, CPI!$B:B)</f>
        <v>113.6</v>
      </c>
      <c r="Q1160" s="9">
        <f>IF(M1160="","",PRODUCT(M1160,CPI!$B$112/P1160))</f>
        <v>4693764.0246478878</v>
      </c>
    </row>
    <row r="1161" spans="1:17">
      <c r="A1161" t="s">
        <v>4204</v>
      </c>
      <c r="B1161" t="s">
        <v>2010</v>
      </c>
      <c r="C1161" t="s">
        <v>45</v>
      </c>
      <c r="D1161">
        <v>1987</v>
      </c>
      <c r="E1161" t="s">
        <v>4198</v>
      </c>
      <c r="F1161">
        <v>6.1</v>
      </c>
      <c r="G1161">
        <v>3900</v>
      </c>
      <c r="H1161" t="s">
        <v>2693</v>
      </c>
      <c r="I1161" t="s">
        <v>2693</v>
      </c>
      <c r="J1161" t="s">
        <v>4205</v>
      </c>
      <c r="K1161" t="s">
        <v>41</v>
      </c>
      <c r="M1161">
        <v>873903</v>
      </c>
      <c r="N1161" t="s">
        <v>91</v>
      </c>
      <c r="O1161">
        <v>85</v>
      </c>
      <c r="P1161" cm="1">
        <f t="array" ref="P1161">_xlfn.XLOOKUP(D1161, CPI!$A:A, CPI!$B:B)</f>
        <v>113.6</v>
      </c>
      <c r="Q1161" s="9">
        <f>IF(M1161="","",PRODUCT(M1161,CPI!$B$112/P1161))</f>
        <v>2343998.6276408453</v>
      </c>
    </row>
    <row r="1162" spans="1:17">
      <c r="A1162" t="s">
        <v>4206</v>
      </c>
      <c r="B1162" t="s">
        <v>27</v>
      </c>
      <c r="C1162" t="s">
        <v>52</v>
      </c>
      <c r="D1162">
        <v>1987</v>
      </c>
      <c r="E1162" t="s">
        <v>3633</v>
      </c>
      <c r="F1162">
        <v>5.4</v>
      </c>
      <c r="G1162">
        <v>3200</v>
      </c>
      <c r="H1162" t="s">
        <v>244</v>
      </c>
      <c r="I1162" t="s">
        <v>4207</v>
      </c>
      <c r="J1162" t="s">
        <v>904</v>
      </c>
      <c r="K1162" t="s">
        <v>41</v>
      </c>
      <c r="L1162">
        <v>14000000</v>
      </c>
      <c r="M1162">
        <v>20240502</v>
      </c>
      <c r="N1162" t="s">
        <v>55</v>
      </c>
      <c r="O1162">
        <v>97</v>
      </c>
      <c r="P1162" cm="1">
        <f t="array" ref="P1162">_xlfn.XLOOKUP(D1162, CPI!$A:A, CPI!$B:B)</f>
        <v>113.6</v>
      </c>
      <c r="Q1162" s="9">
        <f>IF(M1162="","",PRODUCT(M1162,CPI!$B$112/P1162))</f>
        <v>54289445.065140843</v>
      </c>
    </row>
    <row r="1163" spans="1:17">
      <c r="A1163" t="s">
        <v>4208</v>
      </c>
      <c r="B1163" t="s">
        <v>44</v>
      </c>
      <c r="C1163" t="s">
        <v>28</v>
      </c>
      <c r="D1163">
        <v>1987</v>
      </c>
      <c r="E1163" t="s">
        <v>4209</v>
      </c>
      <c r="F1163">
        <v>6.9</v>
      </c>
      <c r="G1163">
        <v>1500</v>
      </c>
      <c r="H1163" t="s">
        <v>4210</v>
      </c>
      <c r="I1163" t="s">
        <v>4211</v>
      </c>
      <c r="J1163" t="s">
        <v>4212</v>
      </c>
      <c r="K1163" t="s">
        <v>33</v>
      </c>
      <c r="N1163" t="s">
        <v>1996</v>
      </c>
      <c r="O1163">
        <v>96</v>
      </c>
      <c r="P1163" cm="1">
        <f t="array" ref="P1163">_xlfn.XLOOKUP(D1163, CPI!$A:A, CPI!$B:B)</f>
        <v>113.6</v>
      </c>
      <c r="Q1163" s="9" t="str">
        <f>IF(M1163="","",PRODUCT(M1163,CPI!$B$112/P1163))</f>
        <v/>
      </c>
    </row>
    <row r="1164" spans="1:17">
      <c r="A1164" t="s">
        <v>4213</v>
      </c>
      <c r="B1164" t="s">
        <v>27</v>
      </c>
      <c r="C1164" t="s">
        <v>52</v>
      </c>
      <c r="D1164">
        <v>1987</v>
      </c>
      <c r="E1164" t="s">
        <v>3464</v>
      </c>
      <c r="F1164">
        <v>6.2</v>
      </c>
      <c r="G1164">
        <v>7600</v>
      </c>
      <c r="H1164" t="s">
        <v>1258</v>
      </c>
      <c r="I1164" t="s">
        <v>3952</v>
      </c>
      <c r="J1164" t="s">
        <v>4214</v>
      </c>
      <c r="K1164" t="s">
        <v>41</v>
      </c>
      <c r="M1164">
        <v>52864741</v>
      </c>
      <c r="N1164" t="s">
        <v>2103</v>
      </c>
      <c r="O1164">
        <v>99</v>
      </c>
      <c r="P1164" cm="1">
        <f t="array" ref="P1164">_xlfn.XLOOKUP(D1164, CPI!$A:A, CPI!$B:B)</f>
        <v>113.6</v>
      </c>
      <c r="Q1164" s="9">
        <f>IF(M1164="","",PRODUCT(M1164,CPI!$B$112/P1164))</f>
        <v>141794776.25616199</v>
      </c>
    </row>
    <row r="1165" spans="1:17">
      <c r="A1165" t="s">
        <v>4215</v>
      </c>
      <c r="B1165" t="s">
        <v>2010</v>
      </c>
      <c r="C1165" t="s">
        <v>52</v>
      </c>
      <c r="D1165">
        <v>1987</v>
      </c>
      <c r="E1165" t="s">
        <v>4216</v>
      </c>
      <c r="F1165">
        <v>5.2</v>
      </c>
      <c r="G1165">
        <v>5700</v>
      </c>
      <c r="H1165" t="s">
        <v>2616</v>
      </c>
      <c r="I1165" t="s">
        <v>4217</v>
      </c>
      <c r="J1165" t="s">
        <v>399</v>
      </c>
      <c r="K1165" t="s">
        <v>41</v>
      </c>
      <c r="L1165">
        <v>10500000</v>
      </c>
      <c r="M1165">
        <v>34377585</v>
      </c>
      <c r="N1165" t="s">
        <v>4218</v>
      </c>
      <c r="O1165">
        <v>100</v>
      </c>
      <c r="P1165" cm="1">
        <f t="array" ref="P1165">_xlfn.XLOOKUP(D1165, CPI!$A:A, CPI!$B:B)</f>
        <v>113.6</v>
      </c>
      <c r="Q1165" s="9">
        <f>IF(M1165="","",PRODUCT(M1165,CPI!$B$112/P1165))</f>
        <v>92208187.935739443</v>
      </c>
    </row>
    <row r="1166" spans="1:17">
      <c r="A1166" t="s">
        <v>4219</v>
      </c>
      <c r="B1166" t="s">
        <v>27</v>
      </c>
      <c r="C1166" t="s">
        <v>45</v>
      </c>
      <c r="D1166">
        <v>1987</v>
      </c>
      <c r="E1166" t="s">
        <v>4220</v>
      </c>
      <c r="F1166">
        <v>5.0999999999999996</v>
      </c>
      <c r="G1166">
        <v>4700</v>
      </c>
      <c r="H1166" t="s">
        <v>2984</v>
      </c>
      <c r="I1166" t="s">
        <v>4221</v>
      </c>
      <c r="J1166" t="s">
        <v>2050</v>
      </c>
      <c r="K1166" t="s">
        <v>41</v>
      </c>
      <c r="L1166">
        <v>3520000</v>
      </c>
      <c r="M1166">
        <v>562187</v>
      </c>
      <c r="N1166" t="s">
        <v>4222</v>
      </c>
      <c r="O1166">
        <v>100</v>
      </c>
      <c r="P1166" cm="1">
        <f t="array" ref="P1166">_xlfn.XLOOKUP(D1166, CPI!$A:A, CPI!$B:B)</f>
        <v>113.6</v>
      </c>
      <c r="Q1166" s="9">
        <f>IF(M1166="","",PRODUCT(M1166,CPI!$B$112/P1166))</f>
        <v>1507908.2649647887</v>
      </c>
    </row>
    <row r="1167" spans="1:17">
      <c r="A1167" t="s">
        <v>4223</v>
      </c>
      <c r="B1167" t="s">
        <v>27</v>
      </c>
      <c r="C1167" t="s">
        <v>52</v>
      </c>
      <c r="D1167">
        <v>1987</v>
      </c>
      <c r="E1167" t="s">
        <v>3619</v>
      </c>
      <c r="F1167">
        <v>6.6</v>
      </c>
      <c r="G1167">
        <v>8000</v>
      </c>
      <c r="H1167" t="s">
        <v>1138</v>
      </c>
      <c r="I1167" t="s">
        <v>1138</v>
      </c>
      <c r="J1167" t="s">
        <v>356</v>
      </c>
      <c r="K1167" t="s">
        <v>41</v>
      </c>
      <c r="L1167">
        <v>11000000</v>
      </c>
      <c r="M1167">
        <v>25411386</v>
      </c>
      <c r="N1167" t="s">
        <v>2103</v>
      </c>
      <c r="O1167">
        <v>112</v>
      </c>
      <c r="P1167" cm="1">
        <f t="array" ref="P1167">_xlfn.XLOOKUP(D1167, CPI!$A:A, CPI!$B:B)</f>
        <v>113.6</v>
      </c>
      <c r="Q1167" s="9">
        <f>IF(M1167="","",PRODUCT(M1167,CPI!$B$112/P1167))</f>
        <v>68158884.808098599</v>
      </c>
    </row>
    <row r="1168" spans="1:17">
      <c r="A1168" t="s">
        <v>4224</v>
      </c>
      <c r="B1168" t="s">
        <v>27</v>
      </c>
      <c r="C1168" t="s">
        <v>28</v>
      </c>
      <c r="D1168">
        <v>1987</v>
      </c>
      <c r="E1168" t="s">
        <v>4198</v>
      </c>
      <c r="F1168">
        <v>5.9</v>
      </c>
      <c r="G1168">
        <v>1800</v>
      </c>
      <c r="H1168" t="s">
        <v>4225</v>
      </c>
      <c r="I1168" t="s">
        <v>4226</v>
      </c>
      <c r="J1168" t="s">
        <v>1228</v>
      </c>
      <c r="K1168" t="s">
        <v>41</v>
      </c>
      <c r="M1168">
        <v>1733017</v>
      </c>
      <c r="N1168" t="s">
        <v>4227</v>
      </c>
      <c r="O1168">
        <v>109</v>
      </c>
      <c r="P1168" cm="1">
        <f t="array" ref="P1168">_xlfn.XLOOKUP(D1168, CPI!$A:A, CPI!$B:B)</f>
        <v>113.6</v>
      </c>
      <c r="Q1168" s="9">
        <f>IF(M1168="","",PRODUCT(M1168,CPI!$B$112/P1168))</f>
        <v>4648329.9286971828</v>
      </c>
    </row>
    <row r="1169" spans="1:17">
      <c r="A1169" t="s">
        <v>4228</v>
      </c>
      <c r="B1169" t="s">
        <v>2010</v>
      </c>
      <c r="C1169" t="s">
        <v>28</v>
      </c>
      <c r="D1169">
        <v>1987</v>
      </c>
      <c r="E1169" t="s">
        <v>3269</v>
      </c>
      <c r="F1169">
        <v>5.6</v>
      </c>
      <c r="G1169">
        <v>2600</v>
      </c>
      <c r="H1169" t="s">
        <v>194</v>
      </c>
      <c r="I1169" t="s">
        <v>194</v>
      </c>
      <c r="J1169" t="s">
        <v>2577</v>
      </c>
      <c r="K1169" t="s">
        <v>41</v>
      </c>
      <c r="M1169">
        <v>10489617</v>
      </c>
      <c r="N1169" t="s">
        <v>3929</v>
      </c>
      <c r="O1169">
        <v>107</v>
      </c>
      <c r="P1169" cm="1">
        <f t="array" ref="P1169">_xlfn.XLOOKUP(D1169, CPI!$A:A, CPI!$B:B)</f>
        <v>113.6</v>
      </c>
      <c r="Q1169" s="9">
        <f>IF(M1169="","",PRODUCT(M1169,CPI!$B$112/P1169))</f>
        <v>28135442.780809861</v>
      </c>
    </row>
    <row r="1170" spans="1:17">
      <c r="A1170" t="s">
        <v>4229</v>
      </c>
      <c r="B1170" t="s">
        <v>27</v>
      </c>
      <c r="C1170" t="s">
        <v>115</v>
      </c>
      <c r="D1170">
        <v>1987</v>
      </c>
      <c r="E1170" t="s">
        <v>4230</v>
      </c>
      <c r="F1170">
        <v>5.8</v>
      </c>
      <c r="G1170">
        <v>4000</v>
      </c>
      <c r="H1170" t="s">
        <v>3797</v>
      </c>
      <c r="I1170" t="s">
        <v>4231</v>
      </c>
      <c r="J1170" t="s">
        <v>4232</v>
      </c>
      <c r="K1170" t="s">
        <v>41</v>
      </c>
      <c r="L1170">
        <v>4000000</v>
      </c>
      <c r="M1170">
        <v>345704</v>
      </c>
      <c r="N1170" t="s">
        <v>2260</v>
      </c>
      <c r="O1170">
        <v>102</v>
      </c>
      <c r="P1170" cm="1">
        <f t="array" ref="P1170">_xlfn.XLOOKUP(D1170, CPI!$A:A, CPI!$B:B)</f>
        <v>113.6</v>
      </c>
      <c r="Q1170" s="9">
        <f>IF(M1170="","",PRODUCT(M1170,CPI!$B$112/P1170))</f>
        <v>927253.59859154932</v>
      </c>
    </row>
    <row r="1171" spans="1:17">
      <c r="A1171" t="s">
        <v>4233</v>
      </c>
      <c r="B1171" t="s">
        <v>27</v>
      </c>
      <c r="C1171" t="s">
        <v>52</v>
      </c>
      <c r="D1171">
        <v>1987</v>
      </c>
      <c r="E1171" t="s">
        <v>1741</v>
      </c>
      <c r="F1171">
        <v>6.8</v>
      </c>
      <c r="G1171">
        <v>2700</v>
      </c>
      <c r="H1171" t="s">
        <v>4234</v>
      </c>
      <c r="I1171" t="s">
        <v>4234</v>
      </c>
      <c r="J1171" t="s">
        <v>4235</v>
      </c>
      <c r="K1171" t="s">
        <v>33</v>
      </c>
      <c r="M1171">
        <v>3283832</v>
      </c>
      <c r="N1171" t="s">
        <v>1996</v>
      </c>
      <c r="O1171">
        <v>88</v>
      </c>
      <c r="P1171" cm="1">
        <f t="array" ref="P1171">_xlfn.XLOOKUP(D1171, CPI!$A:A, CPI!$B:B)</f>
        <v>113.6</v>
      </c>
      <c r="Q1171" s="9">
        <f>IF(M1171="","",PRODUCT(M1171,CPI!$B$112/P1171))</f>
        <v>8807954.3169014081</v>
      </c>
    </row>
    <row r="1172" spans="1:17">
      <c r="A1172" t="s">
        <v>4236</v>
      </c>
      <c r="B1172" t="s">
        <v>44</v>
      </c>
      <c r="C1172" t="s">
        <v>401</v>
      </c>
      <c r="D1172">
        <v>1987</v>
      </c>
      <c r="E1172" t="s">
        <v>4237</v>
      </c>
      <c r="F1172">
        <v>7.1</v>
      </c>
      <c r="G1172">
        <v>4500</v>
      </c>
      <c r="H1172" t="s">
        <v>4238</v>
      </c>
      <c r="I1172" t="s">
        <v>4238</v>
      </c>
      <c r="J1172" t="s">
        <v>3033</v>
      </c>
      <c r="K1172" t="s">
        <v>463</v>
      </c>
      <c r="M1172">
        <v>370698</v>
      </c>
      <c r="N1172" t="s">
        <v>4239</v>
      </c>
      <c r="O1172">
        <v>78</v>
      </c>
      <c r="P1172" cm="1">
        <f t="array" ref="P1172">_xlfn.XLOOKUP(D1172, CPI!$A:A, CPI!$B:B)</f>
        <v>113.6</v>
      </c>
      <c r="Q1172" s="9">
        <f>IF(M1172="","",PRODUCT(M1172,CPI!$B$112/P1172))</f>
        <v>994292.963028169</v>
      </c>
    </row>
    <row r="1173" spans="1:17">
      <c r="A1173" t="s">
        <v>4240</v>
      </c>
      <c r="B1173" t="s">
        <v>27</v>
      </c>
      <c r="C1173" t="s">
        <v>115</v>
      </c>
      <c r="D1173">
        <v>1987</v>
      </c>
      <c r="E1173" t="s">
        <v>3335</v>
      </c>
      <c r="F1173">
        <v>6.4</v>
      </c>
      <c r="G1173">
        <v>2900</v>
      </c>
      <c r="H1173" t="s">
        <v>363</v>
      </c>
      <c r="I1173" t="s">
        <v>4241</v>
      </c>
      <c r="J1173" t="s">
        <v>123</v>
      </c>
      <c r="K1173" t="s">
        <v>41</v>
      </c>
      <c r="L1173">
        <v>5000000</v>
      </c>
      <c r="M1173">
        <v>1119112</v>
      </c>
      <c r="N1173" t="s">
        <v>1186</v>
      </c>
      <c r="O1173">
        <v>97</v>
      </c>
      <c r="P1173" cm="1">
        <f t="array" ref="P1173">_xlfn.XLOOKUP(D1173, CPI!$A:A, CPI!$B:B)</f>
        <v>113.6</v>
      </c>
      <c r="Q1173" s="9">
        <f>IF(M1173="","",PRODUCT(M1173,CPI!$B$112/P1173))</f>
        <v>3001702.6971830986</v>
      </c>
    </row>
    <row r="1174" spans="1:17">
      <c r="A1174" t="s">
        <v>4242</v>
      </c>
      <c r="B1174" t="s">
        <v>27</v>
      </c>
      <c r="C1174" t="s">
        <v>63</v>
      </c>
      <c r="D1174">
        <v>1987</v>
      </c>
      <c r="E1174" t="s">
        <v>4243</v>
      </c>
      <c r="F1174">
        <v>5.0999999999999996</v>
      </c>
      <c r="G1174">
        <v>2900</v>
      </c>
      <c r="H1174" t="s">
        <v>1837</v>
      </c>
      <c r="I1174" t="s">
        <v>2672</v>
      </c>
      <c r="J1174" t="s">
        <v>3250</v>
      </c>
      <c r="K1174" t="s">
        <v>317</v>
      </c>
      <c r="M1174">
        <v>1930001</v>
      </c>
      <c r="N1174" t="s">
        <v>2816</v>
      </c>
      <c r="O1174">
        <v>92</v>
      </c>
      <c r="P1174" cm="1">
        <f t="array" ref="P1174">_xlfn.XLOOKUP(D1174, CPI!$A:A, CPI!$B:B)</f>
        <v>113.6</v>
      </c>
      <c r="Q1174" s="9">
        <f>IF(M1174="","",PRODUCT(M1174,CPI!$B$112/P1174))</f>
        <v>5176684.0202464787</v>
      </c>
    </row>
    <row r="1175" spans="1:17">
      <c r="A1175" t="s">
        <v>4244</v>
      </c>
      <c r="B1175" t="s">
        <v>44</v>
      </c>
      <c r="C1175" t="s">
        <v>1215</v>
      </c>
      <c r="D1175">
        <v>1987</v>
      </c>
      <c r="E1175" t="s">
        <v>4245</v>
      </c>
      <c r="F1175">
        <v>6.1</v>
      </c>
      <c r="G1175">
        <v>2300</v>
      </c>
      <c r="H1175" t="s">
        <v>711</v>
      </c>
      <c r="I1175" t="s">
        <v>423</v>
      </c>
      <c r="J1175" t="s">
        <v>4246</v>
      </c>
      <c r="K1175" t="s">
        <v>41</v>
      </c>
      <c r="L1175">
        <v>14000000</v>
      </c>
      <c r="M1175">
        <v>459824</v>
      </c>
      <c r="N1175" t="s">
        <v>61</v>
      </c>
      <c r="O1175">
        <v>101</v>
      </c>
      <c r="P1175" cm="1">
        <f t="array" ref="P1175">_xlfn.XLOOKUP(D1175, CPI!$A:A, CPI!$B:B)</f>
        <v>113.6</v>
      </c>
      <c r="Q1175" s="9">
        <f>IF(M1175="","",PRODUCT(M1175,CPI!$B$112/P1175))</f>
        <v>1233348.352112676</v>
      </c>
    </row>
    <row r="1176" spans="1:17">
      <c r="A1176" t="s">
        <v>4247</v>
      </c>
      <c r="B1176" t="s">
        <v>458</v>
      </c>
      <c r="C1176" t="s">
        <v>28</v>
      </c>
      <c r="D1176">
        <v>1987</v>
      </c>
      <c r="E1176" t="s">
        <v>4248</v>
      </c>
      <c r="F1176">
        <v>7.3</v>
      </c>
      <c r="G1176">
        <v>4400</v>
      </c>
      <c r="H1176" t="s">
        <v>4249</v>
      </c>
      <c r="I1176" t="s">
        <v>4250</v>
      </c>
      <c r="J1176" t="s">
        <v>252</v>
      </c>
      <c r="K1176" t="s">
        <v>41</v>
      </c>
      <c r="M1176">
        <v>1338198</v>
      </c>
      <c r="N1176" t="s">
        <v>3989</v>
      </c>
      <c r="O1176">
        <v>90</v>
      </c>
      <c r="P1176" cm="1">
        <f t="array" ref="P1176">_xlfn.XLOOKUP(D1176, CPI!$A:A, CPI!$B:B)</f>
        <v>113.6</v>
      </c>
      <c r="Q1176" s="9">
        <f>IF(M1176="","",PRODUCT(M1176,CPI!$B$112/P1176))</f>
        <v>3589339.1778169014</v>
      </c>
    </row>
    <row r="1177" spans="1:17">
      <c r="A1177" t="s">
        <v>4251</v>
      </c>
      <c r="B1177" t="s">
        <v>27</v>
      </c>
      <c r="C1177" t="s">
        <v>74</v>
      </c>
      <c r="D1177">
        <v>1987</v>
      </c>
      <c r="E1177" t="s">
        <v>3295</v>
      </c>
      <c r="F1177">
        <v>7.3</v>
      </c>
      <c r="G1177">
        <v>5700</v>
      </c>
      <c r="H1177" t="s">
        <v>2216</v>
      </c>
      <c r="I1177" t="s">
        <v>4252</v>
      </c>
      <c r="J1177" t="s">
        <v>3374</v>
      </c>
      <c r="K1177" t="s">
        <v>33</v>
      </c>
      <c r="M1177">
        <v>1672927</v>
      </c>
      <c r="N1177" t="s">
        <v>2219</v>
      </c>
      <c r="O1177">
        <v>105</v>
      </c>
      <c r="P1177" cm="1">
        <f t="array" ref="P1177">_xlfn.XLOOKUP(D1177, CPI!$A:A, CPI!$B:B)</f>
        <v>113.6</v>
      </c>
      <c r="Q1177" s="9">
        <f>IF(M1177="","",PRODUCT(M1177,CPI!$B$112/P1177))</f>
        <v>4487155.4304577466</v>
      </c>
    </row>
    <row r="1178" spans="1:17">
      <c r="A1178" t="s">
        <v>4253</v>
      </c>
      <c r="B1178" t="s">
        <v>27</v>
      </c>
      <c r="C1178" t="s">
        <v>45</v>
      </c>
      <c r="D1178">
        <v>1987</v>
      </c>
      <c r="E1178" t="s">
        <v>3910</v>
      </c>
      <c r="F1178">
        <v>6.3</v>
      </c>
      <c r="G1178">
        <v>9300</v>
      </c>
      <c r="H1178" t="s">
        <v>2948</v>
      </c>
      <c r="I1178" t="s">
        <v>4254</v>
      </c>
      <c r="J1178" t="s">
        <v>4205</v>
      </c>
      <c r="K1178" t="s">
        <v>41</v>
      </c>
      <c r="L1178">
        <v>11000000</v>
      </c>
      <c r="M1178">
        <v>19734940</v>
      </c>
      <c r="N1178" t="s">
        <v>2111</v>
      </c>
      <c r="O1178">
        <v>109</v>
      </c>
      <c r="P1178" cm="1">
        <f t="array" ref="P1178">_xlfn.XLOOKUP(D1178, CPI!$A:A, CPI!$B:B)</f>
        <v>113.6</v>
      </c>
      <c r="Q1178" s="9">
        <f>IF(M1178="","",PRODUCT(M1178,CPI!$B$112/P1178))</f>
        <v>52933417.41197183</v>
      </c>
    </row>
    <row r="1179" spans="1:17">
      <c r="A1179" t="s">
        <v>4255</v>
      </c>
      <c r="B1179" t="s">
        <v>27</v>
      </c>
      <c r="C1179" t="s">
        <v>45</v>
      </c>
      <c r="D1179">
        <v>1987</v>
      </c>
      <c r="E1179" t="s">
        <v>2888</v>
      </c>
      <c r="F1179">
        <v>4.9000000000000004</v>
      </c>
      <c r="G1179">
        <v>8200</v>
      </c>
      <c r="H1179" t="s">
        <v>1775</v>
      </c>
      <c r="I1179" t="s">
        <v>4256</v>
      </c>
      <c r="J1179" t="s">
        <v>2861</v>
      </c>
      <c r="K1179" t="s">
        <v>41</v>
      </c>
      <c r="L1179">
        <v>350000</v>
      </c>
      <c r="M1179">
        <v>4000000</v>
      </c>
      <c r="N1179" t="s">
        <v>1186</v>
      </c>
      <c r="O1179">
        <v>90</v>
      </c>
      <c r="P1179" cm="1">
        <f t="array" ref="P1179">_xlfn.XLOOKUP(D1179, CPI!$A:A, CPI!$B:B)</f>
        <v>113.6</v>
      </c>
      <c r="Q1179" s="9">
        <f>IF(M1179="","",PRODUCT(M1179,CPI!$B$112/P1179))</f>
        <v>10728873.239436621</v>
      </c>
    </row>
    <row r="1180" spans="1:17">
      <c r="A1180" t="s">
        <v>4257</v>
      </c>
      <c r="B1180" t="s">
        <v>44</v>
      </c>
      <c r="C1180" t="s">
        <v>52</v>
      </c>
      <c r="D1180">
        <v>1987</v>
      </c>
      <c r="E1180" t="s">
        <v>4258</v>
      </c>
      <c r="F1180">
        <v>7.2</v>
      </c>
      <c r="G1180">
        <v>2300</v>
      </c>
      <c r="H1180" t="s">
        <v>1590</v>
      </c>
      <c r="I1180" t="s">
        <v>4259</v>
      </c>
      <c r="J1180" t="s">
        <v>4260</v>
      </c>
      <c r="K1180" t="s">
        <v>41</v>
      </c>
      <c r="M1180">
        <v>1083282</v>
      </c>
      <c r="N1180" t="s">
        <v>42</v>
      </c>
      <c r="O1180">
        <v>116</v>
      </c>
      <c r="P1180" cm="1">
        <f t="array" ref="P1180">_xlfn.XLOOKUP(D1180, CPI!$A:A, CPI!$B:B)</f>
        <v>113.6</v>
      </c>
      <c r="Q1180" s="9">
        <f>IF(M1180="","",PRODUCT(M1180,CPI!$B$112/P1180))</f>
        <v>2905598.8151408453</v>
      </c>
    </row>
    <row r="1181" spans="1:17">
      <c r="A1181" t="s">
        <v>4261</v>
      </c>
      <c r="B1181" t="s">
        <v>27</v>
      </c>
      <c r="C1181" t="s">
        <v>45</v>
      </c>
      <c r="D1181">
        <v>1987</v>
      </c>
      <c r="E1181" t="s">
        <v>3525</v>
      </c>
      <c r="F1181">
        <v>6.3</v>
      </c>
      <c r="G1181">
        <v>4800</v>
      </c>
      <c r="H1181" t="s">
        <v>2965</v>
      </c>
      <c r="I1181" t="s">
        <v>4262</v>
      </c>
      <c r="J1181" t="s">
        <v>2798</v>
      </c>
      <c r="K1181" t="s">
        <v>33</v>
      </c>
      <c r="L1181">
        <v>6000000</v>
      </c>
      <c r="M1181">
        <v>1432687</v>
      </c>
      <c r="N1181" t="s">
        <v>2001</v>
      </c>
      <c r="O1181">
        <v>107</v>
      </c>
      <c r="P1181" cm="1">
        <f t="array" ref="P1181">_xlfn.XLOOKUP(D1181, CPI!$A:A, CPI!$B:B)</f>
        <v>113.6</v>
      </c>
      <c r="Q1181" s="9">
        <f>IF(M1181="","",PRODUCT(M1181,CPI!$B$112/P1181))</f>
        <v>3842779.3036971833</v>
      </c>
    </row>
    <row r="1182" spans="1:17">
      <c r="A1182" t="s">
        <v>4263</v>
      </c>
      <c r="B1182" t="s">
        <v>27</v>
      </c>
      <c r="C1182" t="s">
        <v>115</v>
      </c>
      <c r="D1182">
        <v>1987</v>
      </c>
      <c r="E1182" t="s">
        <v>4216</v>
      </c>
      <c r="F1182">
        <v>5.3</v>
      </c>
      <c r="G1182">
        <v>1400</v>
      </c>
      <c r="H1182" t="s">
        <v>4264</v>
      </c>
      <c r="I1182" t="s">
        <v>4265</v>
      </c>
      <c r="J1182" t="s">
        <v>4266</v>
      </c>
      <c r="K1182" t="s">
        <v>33</v>
      </c>
      <c r="L1182">
        <v>4500000</v>
      </c>
      <c r="M1182">
        <v>406881</v>
      </c>
      <c r="N1182" t="s">
        <v>2219</v>
      </c>
      <c r="O1182">
        <v>92</v>
      </c>
      <c r="P1182" cm="1">
        <f t="array" ref="P1182">_xlfn.XLOOKUP(D1182, CPI!$A:A, CPI!$B:B)</f>
        <v>113.6</v>
      </c>
      <c r="Q1182" s="9">
        <f>IF(M1182="","",PRODUCT(M1182,CPI!$B$112/P1182))</f>
        <v>1091343.6681338029</v>
      </c>
    </row>
    <row r="1183" spans="1:17">
      <c r="A1183" t="s">
        <v>4267</v>
      </c>
      <c r="B1183" t="s">
        <v>27</v>
      </c>
      <c r="C1183" t="s">
        <v>28</v>
      </c>
      <c r="D1183">
        <v>1987</v>
      </c>
      <c r="E1183" t="s">
        <v>4268</v>
      </c>
      <c r="F1183">
        <v>6.2</v>
      </c>
      <c r="G1183">
        <v>2000</v>
      </c>
      <c r="H1183" t="s">
        <v>146</v>
      </c>
      <c r="I1183" t="s">
        <v>4269</v>
      </c>
      <c r="J1183" t="s">
        <v>4270</v>
      </c>
      <c r="K1183" t="s">
        <v>41</v>
      </c>
      <c r="L1183">
        <v>7500000</v>
      </c>
      <c r="M1183">
        <v>796368</v>
      </c>
      <c r="N1183" t="s">
        <v>1762</v>
      </c>
      <c r="O1183">
        <v>97</v>
      </c>
      <c r="P1183" cm="1">
        <f t="array" ref="P1183">_xlfn.XLOOKUP(D1183, CPI!$A:A, CPI!$B:B)</f>
        <v>113.6</v>
      </c>
      <c r="Q1183" s="9">
        <f>IF(M1183="","",PRODUCT(M1183,CPI!$B$112/P1183))</f>
        <v>2136032.8309859154</v>
      </c>
    </row>
    <row r="1184" spans="1:17">
      <c r="A1184" t="s">
        <v>4271</v>
      </c>
      <c r="B1184" t="s">
        <v>27</v>
      </c>
      <c r="C1184" t="s">
        <v>45</v>
      </c>
      <c r="D1184">
        <v>1987</v>
      </c>
      <c r="E1184" t="s">
        <v>3987</v>
      </c>
      <c r="F1184">
        <v>5.4</v>
      </c>
      <c r="G1184">
        <v>4800</v>
      </c>
      <c r="H1184" t="s">
        <v>152</v>
      </c>
      <c r="I1184" t="s">
        <v>4272</v>
      </c>
      <c r="J1184" t="s">
        <v>2230</v>
      </c>
      <c r="K1184" t="s">
        <v>41</v>
      </c>
      <c r="L1184">
        <v>9000000</v>
      </c>
      <c r="M1184">
        <v>5406879</v>
      </c>
      <c r="N1184" t="s">
        <v>3537</v>
      </c>
      <c r="O1184">
        <v>115</v>
      </c>
      <c r="P1184" cm="1">
        <f t="array" ref="P1184">_xlfn.XLOOKUP(D1184, CPI!$A:A, CPI!$B:B)</f>
        <v>113.6</v>
      </c>
      <c r="Q1184" s="9">
        <f>IF(M1184="","",PRODUCT(M1184,CPI!$B$112/P1184))</f>
        <v>14502429.852992957</v>
      </c>
    </row>
    <row r="1185" spans="1:17">
      <c r="A1185" t="s">
        <v>4273</v>
      </c>
      <c r="B1185" t="s">
        <v>27</v>
      </c>
      <c r="C1185" t="s">
        <v>63</v>
      </c>
      <c r="D1185">
        <v>1987</v>
      </c>
      <c r="E1185" t="s">
        <v>3514</v>
      </c>
      <c r="F1185">
        <v>3.8</v>
      </c>
      <c r="G1185">
        <v>6400</v>
      </c>
      <c r="H1185" t="s">
        <v>4274</v>
      </c>
      <c r="I1185" t="s">
        <v>4275</v>
      </c>
      <c r="J1185" t="s">
        <v>4276</v>
      </c>
      <c r="K1185" t="s">
        <v>41</v>
      </c>
      <c r="L1185">
        <v>100000</v>
      </c>
      <c r="N1185" t="s">
        <v>4277</v>
      </c>
      <c r="O1185">
        <v>88</v>
      </c>
      <c r="P1185" cm="1">
        <f t="array" ref="P1185">_xlfn.XLOOKUP(D1185, CPI!$A:A, CPI!$B:B)</f>
        <v>113.6</v>
      </c>
      <c r="Q1185" s="9" t="str">
        <f>IF(M1185="","",PRODUCT(M1185,CPI!$B$112/P1185))</f>
        <v/>
      </c>
    </row>
    <row r="1186" spans="1:17">
      <c r="A1186" t="s">
        <v>4278</v>
      </c>
      <c r="B1186" t="s">
        <v>27</v>
      </c>
      <c r="C1186" t="s">
        <v>63</v>
      </c>
      <c r="D1186">
        <v>1987</v>
      </c>
      <c r="E1186" t="s">
        <v>4216</v>
      </c>
      <c r="F1186">
        <v>4</v>
      </c>
      <c r="G1186">
        <v>2100</v>
      </c>
      <c r="H1186" t="s">
        <v>4279</v>
      </c>
      <c r="I1186" t="s">
        <v>4280</v>
      </c>
      <c r="J1186" t="s">
        <v>4281</v>
      </c>
      <c r="K1186" t="s">
        <v>41</v>
      </c>
      <c r="L1186">
        <v>75000</v>
      </c>
      <c r="N1186" t="s">
        <v>4282</v>
      </c>
      <c r="O1186">
        <v>72</v>
      </c>
      <c r="P1186" cm="1">
        <f t="array" ref="P1186">_xlfn.XLOOKUP(D1186, CPI!$A:A, CPI!$B:B)</f>
        <v>113.6</v>
      </c>
      <c r="Q1186" s="9" t="str">
        <f>IF(M1186="","",PRODUCT(M1186,CPI!$B$112/P1186))</f>
        <v/>
      </c>
    </row>
    <row r="1187" spans="1:17">
      <c r="A1187" t="s">
        <v>4283</v>
      </c>
      <c r="B1187" t="s">
        <v>27</v>
      </c>
      <c r="C1187" t="s">
        <v>63</v>
      </c>
      <c r="D1187">
        <v>1987</v>
      </c>
      <c r="E1187" t="s">
        <v>4284</v>
      </c>
      <c r="F1187">
        <v>5.0999999999999996</v>
      </c>
      <c r="G1187">
        <v>1600</v>
      </c>
      <c r="H1187" t="s">
        <v>4285</v>
      </c>
      <c r="I1187" t="s">
        <v>4286</v>
      </c>
      <c r="J1187" t="s">
        <v>4287</v>
      </c>
      <c r="K1187" t="s">
        <v>41</v>
      </c>
      <c r="L1187">
        <v>2000000</v>
      </c>
      <c r="M1187">
        <v>1083395</v>
      </c>
      <c r="N1187" t="s">
        <v>4288</v>
      </c>
      <c r="O1187">
        <v>87</v>
      </c>
      <c r="P1187" cm="1">
        <f t="array" ref="P1187">_xlfn.XLOOKUP(D1187, CPI!$A:A, CPI!$B:B)</f>
        <v>113.6</v>
      </c>
      <c r="Q1187" s="9">
        <f>IF(M1187="","",PRODUCT(M1187,CPI!$B$112/P1187))</f>
        <v>2905901.9058098593</v>
      </c>
    </row>
    <row r="1188" spans="1:17">
      <c r="A1188" t="s">
        <v>4289</v>
      </c>
      <c r="B1188" t="s">
        <v>27</v>
      </c>
      <c r="C1188" t="s">
        <v>63</v>
      </c>
      <c r="D1188">
        <v>1987</v>
      </c>
      <c r="E1188" t="s">
        <v>4290</v>
      </c>
      <c r="F1188">
        <v>4.3</v>
      </c>
      <c r="G1188">
        <v>1100</v>
      </c>
      <c r="H1188" t="s">
        <v>4291</v>
      </c>
      <c r="I1188" t="s">
        <v>4292</v>
      </c>
      <c r="J1188" t="s">
        <v>2175</v>
      </c>
      <c r="K1188" t="s">
        <v>41</v>
      </c>
      <c r="M1188">
        <v>1149470</v>
      </c>
      <c r="N1188" t="s">
        <v>4068</v>
      </c>
      <c r="O1188">
        <v>89</v>
      </c>
      <c r="P1188" cm="1">
        <f t="array" ref="P1188">_xlfn.XLOOKUP(D1188, CPI!$A:A, CPI!$B:B)</f>
        <v>113.6</v>
      </c>
      <c r="Q1188" s="9">
        <f>IF(M1188="","",PRODUCT(M1188,CPI!$B$112/P1188))</f>
        <v>3083129.4806338027</v>
      </c>
    </row>
    <row r="1189" spans="1:17">
      <c r="A1189" t="s">
        <v>4293</v>
      </c>
      <c r="B1189" t="s">
        <v>27</v>
      </c>
      <c r="C1189" t="s">
        <v>45</v>
      </c>
      <c r="D1189">
        <v>1987</v>
      </c>
      <c r="E1189" t="s">
        <v>4036</v>
      </c>
      <c r="F1189">
        <v>5.4</v>
      </c>
      <c r="G1189">
        <v>3400</v>
      </c>
      <c r="H1189" t="s">
        <v>1266</v>
      </c>
      <c r="I1189" t="s">
        <v>4294</v>
      </c>
      <c r="J1189" t="s">
        <v>3548</v>
      </c>
      <c r="K1189" t="s">
        <v>41</v>
      </c>
      <c r="M1189">
        <v>12046526</v>
      </c>
      <c r="N1189" t="s">
        <v>129</v>
      </c>
      <c r="O1189">
        <v>104</v>
      </c>
      <c r="P1189" cm="1">
        <f t="array" ref="P1189">_xlfn.XLOOKUP(D1189, CPI!$A:A, CPI!$B:B)</f>
        <v>113.6</v>
      </c>
      <c r="Q1189" s="9">
        <f>IF(M1189="","",PRODUCT(M1189,CPI!$B$112/P1189))</f>
        <v>32311412.607394367</v>
      </c>
    </row>
    <row r="1190" spans="1:17">
      <c r="A1190" t="s">
        <v>4295</v>
      </c>
      <c r="B1190" t="s">
        <v>27</v>
      </c>
      <c r="C1190" t="s">
        <v>28</v>
      </c>
      <c r="D1190">
        <v>1987</v>
      </c>
      <c r="E1190" t="s">
        <v>4296</v>
      </c>
      <c r="F1190">
        <v>5.6</v>
      </c>
      <c r="G1190">
        <v>2100</v>
      </c>
      <c r="H1190" t="s">
        <v>4297</v>
      </c>
      <c r="I1190" t="s">
        <v>4298</v>
      </c>
      <c r="J1190" t="s">
        <v>4299</v>
      </c>
      <c r="K1190" t="s">
        <v>41</v>
      </c>
      <c r="M1190">
        <v>700000</v>
      </c>
      <c r="N1190" t="s">
        <v>4196</v>
      </c>
      <c r="O1190">
        <v>97</v>
      </c>
      <c r="P1190" cm="1">
        <f t="array" ref="P1190">_xlfn.XLOOKUP(D1190, CPI!$A:A, CPI!$B:B)</f>
        <v>113.6</v>
      </c>
      <c r="Q1190" s="9">
        <f>IF(M1190="","",PRODUCT(M1190,CPI!$B$112/P1190))</f>
        <v>1877552.8169014086</v>
      </c>
    </row>
    <row r="1191" spans="1:17">
      <c r="A1191" t="s">
        <v>4300</v>
      </c>
      <c r="B1191" t="s">
        <v>44</v>
      </c>
      <c r="C1191" t="s">
        <v>45</v>
      </c>
      <c r="D1191">
        <v>1987</v>
      </c>
      <c r="E1191" t="s">
        <v>4018</v>
      </c>
      <c r="F1191">
        <v>2.2000000000000002</v>
      </c>
      <c r="G1191">
        <v>7900</v>
      </c>
      <c r="H1191" t="s">
        <v>4301</v>
      </c>
      <c r="I1191" t="s">
        <v>2406</v>
      </c>
      <c r="J1191" t="s">
        <v>4302</v>
      </c>
      <c r="K1191" t="s">
        <v>41</v>
      </c>
      <c r="L1191">
        <v>24000000</v>
      </c>
      <c r="M1191">
        <v>4615255</v>
      </c>
      <c r="N1191" t="s">
        <v>42</v>
      </c>
      <c r="O1191">
        <v>85</v>
      </c>
      <c r="P1191" cm="1">
        <f t="array" ref="P1191">_xlfn.XLOOKUP(D1191, CPI!$A:A, CPI!$B:B)</f>
        <v>113.6</v>
      </c>
      <c r="Q1191" s="9">
        <f>IF(M1191="","",PRODUCT(M1191,CPI!$B$112/P1191))</f>
        <v>12379121.465669014</v>
      </c>
    </row>
    <row r="1192" spans="1:17">
      <c r="A1192" t="s">
        <v>4303</v>
      </c>
      <c r="B1192" t="s">
        <v>44</v>
      </c>
      <c r="C1192" t="s">
        <v>52</v>
      </c>
      <c r="D1192">
        <v>1987</v>
      </c>
      <c r="E1192" t="s">
        <v>4304</v>
      </c>
      <c r="F1192">
        <v>7.6</v>
      </c>
      <c r="G1192">
        <v>4300</v>
      </c>
      <c r="H1192" t="s">
        <v>2428</v>
      </c>
      <c r="I1192" t="s">
        <v>2428</v>
      </c>
      <c r="J1192" t="s">
        <v>4305</v>
      </c>
      <c r="K1192" t="s">
        <v>463</v>
      </c>
      <c r="M1192">
        <v>824024</v>
      </c>
      <c r="N1192" t="s">
        <v>989</v>
      </c>
      <c r="O1192">
        <v>103</v>
      </c>
      <c r="P1192" cm="1">
        <f t="array" ref="P1192">_xlfn.XLOOKUP(D1192, CPI!$A:A, CPI!$B:B)</f>
        <v>113.6</v>
      </c>
      <c r="Q1192" s="9">
        <f>IF(M1192="","",PRODUCT(M1192,CPI!$B$112/P1192))</f>
        <v>2210212.2605633806</v>
      </c>
    </row>
    <row r="1193" spans="1:17">
      <c r="A1193" t="s">
        <v>4306</v>
      </c>
      <c r="B1193" t="s">
        <v>27</v>
      </c>
      <c r="C1193" t="s">
        <v>115</v>
      </c>
      <c r="D1193">
        <v>1987</v>
      </c>
      <c r="E1193" t="s">
        <v>3991</v>
      </c>
      <c r="F1193">
        <v>6.3</v>
      </c>
      <c r="G1193">
        <v>2600</v>
      </c>
      <c r="H1193" t="s">
        <v>2083</v>
      </c>
      <c r="I1193" t="s">
        <v>4307</v>
      </c>
      <c r="J1193" t="s">
        <v>4084</v>
      </c>
      <c r="K1193" t="s">
        <v>33</v>
      </c>
      <c r="L1193">
        <v>5300000</v>
      </c>
      <c r="M1193">
        <v>3107551</v>
      </c>
      <c r="N1193" t="s">
        <v>42</v>
      </c>
      <c r="O1193">
        <v>107</v>
      </c>
      <c r="P1193" cm="1">
        <f t="array" ref="P1193">_xlfn.XLOOKUP(D1193, CPI!$A:A, CPI!$B:B)</f>
        <v>113.6</v>
      </c>
      <c r="Q1193" s="9">
        <f>IF(M1193="","",PRODUCT(M1193,CPI!$B$112/P1193))</f>
        <v>8335130.1910211267</v>
      </c>
    </row>
    <row r="1194" spans="1:17">
      <c r="A1194" t="s">
        <v>4308</v>
      </c>
      <c r="B1194" t="s">
        <v>27</v>
      </c>
      <c r="C1194" t="s">
        <v>63</v>
      </c>
      <c r="D1194">
        <v>1987</v>
      </c>
      <c r="E1194" t="s">
        <v>4309</v>
      </c>
      <c r="F1194">
        <v>6.2</v>
      </c>
      <c r="G1194">
        <v>2200</v>
      </c>
      <c r="H1194" t="s">
        <v>4310</v>
      </c>
      <c r="I1194" t="s">
        <v>4311</v>
      </c>
      <c r="J1194" t="s">
        <v>1837</v>
      </c>
      <c r="K1194" t="s">
        <v>33</v>
      </c>
      <c r="N1194" t="s">
        <v>4312</v>
      </c>
      <c r="O1194">
        <v>110</v>
      </c>
      <c r="P1194" cm="1">
        <f t="array" ref="P1194">_xlfn.XLOOKUP(D1194, CPI!$A:A, CPI!$B:B)</f>
        <v>113.6</v>
      </c>
      <c r="Q1194" s="9" t="str">
        <f>IF(M1194="","",PRODUCT(M1194,CPI!$B$112/P1194))</f>
        <v/>
      </c>
    </row>
    <row r="1195" spans="1:17">
      <c r="A1195" t="s">
        <v>4313</v>
      </c>
      <c r="B1195" t="s">
        <v>2010</v>
      </c>
      <c r="C1195" t="s">
        <v>52</v>
      </c>
      <c r="D1195">
        <v>1987</v>
      </c>
      <c r="E1195" t="s">
        <v>3295</v>
      </c>
      <c r="F1195">
        <v>5.8</v>
      </c>
      <c r="G1195">
        <v>3500</v>
      </c>
      <c r="H1195" t="s">
        <v>1064</v>
      </c>
      <c r="I1195" t="s">
        <v>1064</v>
      </c>
      <c r="J1195" t="s">
        <v>2636</v>
      </c>
      <c r="K1195" t="s">
        <v>41</v>
      </c>
      <c r="M1195">
        <v>4215849</v>
      </c>
      <c r="N1195" t="s">
        <v>1099</v>
      </c>
      <c r="O1195">
        <v>93</v>
      </c>
      <c r="P1195" cm="1">
        <f t="array" ref="P1195">_xlfn.XLOOKUP(D1195, CPI!$A:A, CPI!$B:B)</f>
        <v>113.6</v>
      </c>
      <c r="Q1195" s="9">
        <f>IF(M1195="","",PRODUCT(M1195,CPI!$B$112/P1195))</f>
        <v>11307827.379401408</v>
      </c>
    </row>
    <row r="1196" spans="1:17">
      <c r="A1196" t="s">
        <v>4314</v>
      </c>
      <c r="B1196" t="s">
        <v>27</v>
      </c>
      <c r="C1196" t="s">
        <v>52</v>
      </c>
      <c r="D1196">
        <v>1987</v>
      </c>
      <c r="E1196" t="s">
        <v>3335</v>
      </c>
      <c r="F1196">
        <v>7</v>
      </c>
      <c r="G1196">
        <v>5200</v>
      </c>
      <c r="H1196" t="s">
        <v>4315</v>
      </c>
      <c r="I1196" t="s">
        <v>4316</v>
      </c>
      <c r="J1196" t="s">
        <v>4315</v>
      </c>
      <c r="K1196" t="s">
        <v>41</v>
      </c>
      <c r="L1196">
        <v>100000</v>
      </c>
      <c r="M1196">
        <v>5228617</v>
      </c>
      <c r="N1196" t="s">
        <v>4317</v>
      </c>
      <c r="O1196">
        <v>78</v>
      </c>
      <c r="P1196" cm="1">
        <f t="array" ref="P1196">_xlfn.XLOOKUP(D1196, CPI!$A:A, CPI!$B:B)</f>
        <v>113.6</v>
      </c>
      <c r="Q1196" s="9">
        <f>IF(M1196="","",PRODUCT(M1196,CPI!$B$112/P1196))</f>
        <v>14024292.252640845</v>
      </c>
    </row>
    <row r="1197" spans="1:17">
      <c r="A1197" t="s">
        <v>4318</v>
      </c>
      <c r="B1197" t="s">
        <v>44</v>
      </c>
      <c r="C1197" t="s">
        <v>28</v>
      </c>
      <c r="D1197">
        <v>1987</v>
      </c>
      <c r="E1197" t="s">
        <v>4018</v>
      </c>
      <c r="F1197">
        <v>7.3</v>
      </c>
      <c r="G1197">
        <v>7300</v>
      </c>
      <c r="H1197" t="s">
        <v>443</v>
      </c>
      <c r="I1197" t="s">
        <v>4319</v>
      </c>
      <c r="J1197" t="s">
        <v>4320</v>
      </c>
      <c r="K1197" t="s">
        <v>33</v>
      </c>
      <c r="M1197">
        <v>4370078</v>
      </c>
      <c r="N1197" t="s">
        <v>4321</v>
      </c>
      <c r="O1197">
        <v>83</v>
      </c>
      <c r="P1197" cm="1">
        <f t="array" ref="P1197">_xlfn.XLOOKUP(D1197, CPI!$A:A, CPI!$B:B)</f>
        <v>113.6</v>
      </c>
      <c r="Q1197" s="9">
        <f>IF(M1197="","",PRODUCT(M1197,CPI!$B$112/P1197))</f>
        <v>11721503.227112677</v>
      </c>
    </row>
    <row r="1198" spans="1:17">
      <c r="A1198" t="s">
        <v>4322</v>
      </c>
      <c r="B1198" t="s">
        <v>27</v>
      </c>
      <c r="C1198" t="s">
        <v>28</v>
      </c>
      <c r="D1198">
        <v>1987</v>
      </c>
      <c r="E1198" t="s">
        <v>3295</v>
      </c>
      <c r="F1198">
        <v>6.4</v>
      </c>
      <c r="G1198">
        <v>5200</v>
      </c>
      <c r="H1198" t="s">
        <v>750</v>
      </c>
      <c r="I1198" t="s">
        <v>4323</v>
      </c>
      <c r="J1198" t="s">
        <v>570</v>
      </c>
      <c r="K1198" t="s">
        <v>41</v>
      </c>
      <c r="M1198">
        <v>5262047</v>
      </c>
      <c r="N1198" t="s">
        <v>2111</v>
      </c>
      <c r="O1198">
        <v>111</v>
      </c>
      <c r="P1198" cm="1">
        <f t="array" ref="P1198">_xlfn.XLOOKUP(D1198, CPI!$A:A, CPI!$B:B)</f>
        <v>113.6</v>
      </c>
      <c r="Q1198" s="9">
        <f>IF(M1198="","",PRODUCT(M1198,CPI!$B$112/P1198))</f>
        <v>14113958.810739437</v>
      </c>
    </row>
    <row r="1199" spans="1:17">
      <c r="A1199" t="s">
        <v>4324</v>
      </c>
      <c r="B1199" t="s">
        <v>27</v>
      </c>
      <c r="C1199" t="s">
        <v>28</v>
      </c>
      <c r="D1199">
        <v>1987</v>
      </c>
      <c r="E1199" t="s">
        <v>3940</v>
      </c>
      <c r="F1199">
        <v>6.6</v>
      </c>
      <c r="G1199">
        <v>6000</v>
      </c>
      <c r="H1199" t="s">
        <v>912</v>
      </c>
      <c r="I1199" t="s">
        <v>4325</v>
      </c>
      <c r="J1199" t="s">
        <v>1611</v>
      </c>
      <c r="K1199" t="s">
        <v>41</v>
      </c>
      <c r="L1199">
        <v>25000000</v>
      </c>
      <c r="M1199">
        <v>30950002</v>
      </c>
      <c r="N1199" t="s">
        <v>34</v>
      </c>
      <c r="O1199">
        <v>116</v>
      </c>
      <c r="P1199" cm="1">
        <f t="array" ref="P1199">_xlfn.XLOOKUP(D1199, CPI!$A:A, CPI!$B:B)</f>
        <v>113.6</v>
      </c>
      <c r="Q1199" s="9">
        <f>IF(M1199="","",PRODUCT(M1199,CPI!$B$112/P1199))</f>
        <v>83014662.05457747</v>
      </c>
    </row>
    <row r="1200" spans="1:17">
      <c r="A1200" t="s">
        <v>4326</v>
      </c>
      <c r="B1200" t="s">
        <v>458</v>
      </c>
      <c r="C1200" t="s">
        <v>52</v>
      </c>
      <c r="D1200">
        <v>1987</v>
      </c>
      <c r="E1200" t="s">
        <v>4327</v>
      </c>
      <c r="F1200">
        <v>7.6</v>
      </c>
      <c r="G1200">
        <v>2200</v>
      </c>
      <c r="H1200" t="s">
        <v>2428</v>
      </c>
      <c r="I1200" t="s">
        <v>2428</v>
      </c>
      <c r="J1200" t="s">
        <v>4328</v>
      </c>
      <c r="K1200" t="s">
        <v>463</v>
      </c>
      <c r="M1200">
        <v>22039</v>
      </c>
      <c r="N1200" t="s">
        <v>4329</v>
      </c>
      <c r="O1200">
        <v>99</v>
      </c>
      <c r="P1200" cm="1">
        <f t="array" ref="P1200">_xlfn.XLOOKUP(D1200, CPI!$A:A, CPI!$B:B)</f>
        <v>113.6</v>
      </c>
      <c r="Q1200" s="9">
        <f>IF(M1200="","",PRODUCT(M1200,CPI!$B$112/P1200))</f>
        <v>59113.409330985916</v>
      </c>
    </row>
    <row r="1201" spans="1:17">
      <c r="A1201" t="s">
        <v>4330</v>
      </c>
      <c r="B1201" t="s">
        <v>44</v>
      </c>
      <c r="C1201" t="s">
        <v>52</v>
      </c>
      <c r="D1201">
        <v>1987</v>
      </c>
      <c r="E1201" t="s">
        <v>3890</v>
      </c>
      <c r="F1201">
        <v>4.8</v>
      </c>
      <c r="G1201">
        <v>1400</v>
      </c>
      <c r="H1201" t="s">
        <v>4331</v>
      </c>
      <c r="I1201" t="s">
        <v>4332</v>
      </c>
      <c r="J1201" t="s">
        <v>4333</v>
      </c>
      <c r="K1201" t="s">
        <v>41</v>
      </c>
      <c r="N1201" t="s">
        <v>129</v>
      </c>
      <c r="O1201">
        <v>86</v>
      </c>
      <c r="P1201" cm="1">
        <f t="array" ref="P1201">_xlfn.XLOOKUP(D1201, CPI!$A:A, CPI!$B:B)</f>
        <v>113.6</v>
      </c>
      <c r="Q1201" s="9" t="str">
        <f>IF(M1201="","",PRODUCT(M1201,CPI!$B$112/P1201))</f>
        <v/>
      </c>
    </row>
    <row r="1202" spans="1:17">
      <c r="A1202" t="s">
        <v>4334</v>
      </c>
      <c r="B1202" t="s">
        <v>27</v>
      </c>
      <c r="C1202" t="s">
        <v>52</v>
      </c>
      <c r="D1202">
        <v>1987</v>
      </c>
      <c r="E1202" t="s">
        <v>3928</v>
      </c>
      <c r="F1202">
        <v>5.7</v>
      </c>
      <c r="G1202">
        <v>999</v>
      </c>
      <c r="H1202" t="s">
        <v>751</v>
      </c>
      <c r="I1202" t="s">
        <v>751</v>
      </c>
      <c r="J1202" t="s">
        <v>4335</v>
      </c>
      <c r="K1202" t="s">
        <v>41</v>
      </c>
      <c r="M1202">
        <v>1025762</v>
      </c>
      <c r="N1202" t="s">
        <v>4336</v>
      </c>
      <c r="O1202">
        <v>90</v>
      </c>
      <c r="P1202" cm="1">
        <f t="array" ref="P1202">_xlfn.XLOOKUP(D1202, CPI!$A:A, CPI!$B:B)</f>
        <v>113.6</v>
      </c>
      <c r="Q1202" s="9">
        <f>IF(M1202="","",PRODUCT(M1202,CPI!$B$112/P1202))</f>
        <v>2751317.6179577466</v>
      </c>
    </row>
    <row r="1203" spans="1:17">
      <c r="A1203" t="s">
        <v>4337</v>
      </c>
      <c r="B1203" t="s">
        <v>27</v>
      </c>
      <c r="C1203" t="s">
        <v>74</v>
      </c>
      <c r="D1203">
        <v>1987</v>
      </c>
      <c r="E1203" t="s">
        <v>3509</v>
      </c>
      <c r="F1203">
        <v>6.6</v>
      </c>
      <c r="G1203">
        <v>3300</v>
      </c>
      <c r="H1203" t="s">
        <v>2159</v>
      </c>
      <c r="I1203" t="s">
        <v>4338</v>
      </c>
      <c r="J1203" t="s">
        <v>3141</v>
      </c>
      <c r="K1203" t="s">
        <v>41</v>
      </c>
      <c r="L1203">
        <v>5800000</v>
      </c>
      <c r="N1203" t="s">
        <v>4339</v>
      </c>
      <c r="O1203">
        <v>94</v>
      </c>
      <c r="P1203" cm="1">
        <f t="array" ref="P1203">_xlfn.XLOOKUP(D1203, CPI!$A:A, CPI!$B:B)</f>
        <v>113.6</v>
      </c>
      <c r="Q1203" s="9" t="str">
        <f>IF(M1203="","",PRODUCT(M1203,CPI!$B$112/P1203))</f>
        <v/>
      </c>
    </row>
    <row r="1204" spans="1:17">
      <c r="A1204" t="s">
        <v>4340</v>
      </c>
      <c r="B1204" t="s">
        <v>27</v>
      </c>
      <c r="C1204" t="s">
        <v>45</v>
      </c>
      <c r="D1204">
        <v>1987</v>
      </c>
      <c r="E1204" t="s">
        <v>2888</v>
      </c>
      <c r="F1204">
        <v>5.7</v>
      </c>
      <c r="G1204">
        <v>2800</v>
      </c>
      <c r="H1204" t="s">
        <v>3592</v>
      </c>
      <c r="I1204" t="s">
        <v>4341</v>
      </c>
      <c r="J1204" t="s">
        <v>211</v>
      </c>
      <c r="K1204" t="s">
        <v>41</v>
      </c>
      <c r="L1204">
        <v>10000000</v>
      </c>
      <c r="M1204">
        <v>3060858</v>
      </c>
      <c r="N1204" t="s">
        <v>61</v>
      </c>
      <c r="O1204">
        <v>92</v>
      </c>
      <c r="P1204" cm="1">
        <f t="array" ref="P1204">_xlfn.XLOOKUP(D1204, CPI!$A:A, CPI!$B:B)</f>
        <v>113.6</v>
      </c>
      <c r="Q1204" s="9">
        <f>IF(M1204="","",PRODUCT(M1204,CPI!$B$112/P1204))</f>
        <v>8209889.3714788733</v>
      </c>
    </row>
    <row r="1205" spans="1:17">
      <c r="A1205" t="s">
        <v>4342</v>
      </c>
      <c r="B1205" t="s">
        <v>2010</v>
      </c>
      <c r="C1205" t="s">
        <v>52</v>
      </c>
      <c r="D1205">
        <v>1987</v>
      </c>
      <c r="E1205" t="s">
        <v>4003</v>
      </c>
      <c r="F1205">
        <v>5.4</v>
      </c>
      <c r="G1205">
        <v>2500</v>
      </c>
      <c r="H1205" t="s">
        <v>2732</v>
      </c>
      <c r="I1205" t="s">
        <v>4343</v>
      </c>
      <c r="J1205" t="s">
        <v>4344</v>
      </c>
      <c r="K1205" t="s">
        <v>41</v>
      </c>
      <c r="M1205">
        <v>1584970</v>
      </c>
      <c r="N1205" t="s">
        <v>695</v>
      </c>
      <c r="O1205">
        <v>98</v>
      </c>
      <c r="P1205" cm="1">
        <f t="array" ref="P1205">_xlfn.XLOOKUP(D1205, CPI!$A:A, CPI!$B:B)</f>
        <v>113.6</v>
      </c>
      <c r="Q1205" s="9">
        <f>IF(M1205="","",PRODUCT(M1205,CPI!$B$112/P1205))</f>
        <v>4251235.5545774652</v>
      </c>
    </row>
    <row r="1206" spans="1:17">
      <c r="A1206" t="s">
        <v>4345</v>
      </c>
      <c r="B1206" t="s">
        <v>27</v>
      </c>
      <c r="C1206" t="s">
        <v>52</v>
      </c>
      <c r="D1206">
        <v>1987</v>
      </c>
      <c r="E1206" t="s">
        <v>3188</v>
      </c>
      <c r="F1206">
        <v>4.3</v>
      </c>
      <c r="G1206">
        <v>3100</v>
      </c>
      <c r="H1206" t="s">
        <v>4346</v>
      </c>
      <c r="I1206" t="s">
        <v>4346</v>
      </c>
      <c r="J1206" t="s">
        <v>4347</v>
      </c>
      <c r="K1206" t="s">
        <v>41</v>
      </c>
      <c r="M1206">
        <v>1189709</v>
      </c>
      <c r="N1206" t="s">
        <v>2873</v>
      </c>
      <c r="O1206">
        <v>95</v>
      </c>
      <c r="P1206" cm="1">
        <f t="array" ref="P1206">_xlfn.XLOOKUP(D1206, CPI!$A:A, CPI!$B:B)</f>
        <v>113.6</v>
      </c>
      <c r="Q1206" s="9">
        <f>IF(M1206="","",PRODUCT(M1206,CPI!$B$112/P1206))</f>
        <v>3191059.2632042253</v>
      </c>
    </row>
    <row r="1207" spans="1:17">
      <c r="A1207" t="s">
        <v>4348</v>
      </c>
      <c r="B1207" t="s">
        <v>27</v>
      </c>
      <c r="C1207" t="s">
        <v>45</v>
      </c>
      <c r="D1207">
        <v>1987</v>
      </c>
      <c r="E1207" t="s">
        <v>4025</v>
      </c>
      <c r="F1207">
        <v>5.7</v>
      </c>
      <c r="G1207">
        <v>2300</v>
      </c>
      <c r="H1207" t="s">
        <v>2159</v>
      </c>
      <c r="I1207" t="s">
        <v>2159</v>
      </c>
      <c r="J1207" t="s">
        <v>4349</v>
      </c>
      <c r="K1207" t="s">
        <v>33</v>
      </c>
      <c r="L1207">
        <v>1000000</v>
      </c>
      <c r="M1207">
        <v>210200</v>
      </c>
      <c r="N1207" t="s">
        <v>4350</v>
      </c>
      <c r="O1207">
        <v>86</v>
      </c>
      <c r="P1207" cm="1">
        <f t="array" ref="P1207">_xlfn.XLOOKUP(D1207, CPI!$A:A, CPI!$B:B)</f>
        <v>113.6</v>
      </c>
      <c r="Q1207" s="9">
        <f>IF(M1207="","",PRODUCT(M1207,CPI!$B$112/P1207))</f>
        <v>563802.28873239434</v>
      </c>
    </row>
    <row r="1208" spans="1:17">
      <c r="A1208" t="s">
        <v>4351</v>
      </c>
      <c r="B1208" t="s">
        <v>44</v>
      </c>
      <c r="C1208" t="s">
        <v>52</v>
      </c>
      <c r="D1208">
        <v>1987</v>
      </c>
      <c r="E1208" t="s">
        <v>3976</v>
      </c>
      <c r="F1208">
        <v>5.3</v>
      </c>
      <c r="G1208">
        <v>3200</v>
      </c>
      <c r="H1208" t="s">
        <v>687</v>
      </c>
      <c r="I1208" t="s">
        <v>3099</v>
      </c>
      <c r="J1208" t="s">
        <v>4214</v>
      </c>
      <c r="K1208" t="s">
        <v>41</v>
      </c>
      <c r="M1208">
        <v>20419446</v>
      </c>
      <c r="N1208" t="s">
        <v>2103</v>
      </c>
      <c r="O1208">
        <v>96</v>
      </c>
      <c r="P1208" cm="1">
        <f t="array" ref="P1208">_xlfn.XLOOKUP(D1208, CPI!$A:A, CPI!$B:B)</f>
        <v>113.6</v>
      </c>
      <c r="Q1208" s="9">
        <f>IF(M1208="","",PRODUCT(M1208,CPI!$B$112/P1208))</f>
        <v>54769411.938380286</v>
      </c>
    </row>
    <row r="1209" spans="1:17">
      <c r="A1209" t="s">
        <v>4352</v>
      </c>
      <c r="B1209" t="s">
        <v>27</v>
      </c>
      <c r="C1209" t="s">
        <v>28</v>
      </c>
      <c r="D1209">
        <v>1987</v>
      </c>
      <c r="E1209" t="s">
        <v>4353</v>
      </c>
      <c r="F1209">
        <v>5.7</v>
      </c>
      <c r="G1209">
        <v>1200</v>
      </c>
      <c r="H1209" t="s">
        <v>4354</v>
      </c>
      <c r="I1209" t="s">
        <v>4354</v>
      </c>
      <c r="J1209" t="s">
        <v>4355</v>
      </c>
      <c r="K1209" t="s">
        <v>41</v>
      </c>
      <c r="M1209">
        <v>316199</v>
      </c>
      <c r="N1209" t="s">
        <v>3880</v>
      </c>
      <c r="O1209">
        <v>102</v>
      </c>
      <c r="P1209" cm="1">
        <f t="array" ref="P1209">_xlfn.XLOOKUP(D1209, CPI!$A:A, CPI!$B:B)</f>
        <v>113.6</v>
      </c>
      <c r="Q1209" s="9">
        <f>IF(M1209="","",PRODUCT(M1209,CPI!$B$112/P1209))</f>
        <v>848114.74735915498</v>
      </c>
    </row>
    <row r="1210" spans="1:17">
      <c r="A1210" t="s">
        <v>4356</v>
      </c>
      <c r="B1210" t="s">
        <v>27</v>
      </c>
      <c r="C1210" t="s">
        <v>28</v>
      </c>
      <c r="D1210">
        <v>1987</v>
      </c>
      <c r="E1210" t="s">
        <v>3269</v>
      </c>
      <c r="F1210">
        <v>6.2</v>
      </c>
      <c r="G1210">
        <v>3700</v>
      </c>
      <c r="H1210" t="s">
        <v>4357</v>
      </c>
      <c r="I1210" t="s">
        <v>4358</v>
      </c>
      <c r="J1210" t="s">
        <v>1841</v>
      </c>
      <c r="K1210" t="s">
        <v>41</v>
      </c>
      <c r="M1210">
        <v>2413427</v>
      </c>
      <c r="N1210" t="s">
        <v>129</v>
      </c>
      <c r="O1210">
        <v>100</v>
      </c>
      <c r="P1210" cm="1">
        <f t="array" ref="P1210">_xlfn.XLOOKUP(D1210, CPI!$A:A, CPI!$B:B)</f>
        <v>113.6</v>
      </c>
      <c r="Q1210" s="9">
        <f>IF(M1210="","",PRODUCT(M1210,CPI!$B$112/P1210))</f>
        <v>6473338.0889084507</v>
      </c>
    </row>
    <row r="1211" spans="1:17">
      <c r="A1211" t="s">
        <v>4359</v>
      </c>
      <c r="B1211" t="s">
        <v>27</v>
      </c>
      <c r="C1211" t="s">
        <v>36</v>
      </c>
      <c r="D1211">
        <v>1987</v>
      </c>
      <c r="E1211" t="s">
        <v>4360</v>
      </c>
      <c r="F1211">
        <v>5.0999999999999996</v>
      </c>
      <c r="G1211">
        <v>1600</v>
      </c>
      <c r="H1211" t="s">
        <v>2820</v>
      </c>
      <c r="I1211" t="s">
        <v>4361</v>
      </c>
      <c r="J1211" t="s">
        <v>4362</v>
      </c>
      <c r="K1211" t="s">
        <v>502</v>
      </c>
      <c r="N1211" t="s">
        <v>2823</v>
      </c>
      <c r="O1211">
        <v>92</v>
      </c>
      <c r="P1211" cm="1">
        <f t="array" ref="P1211">_xlfn.XLOOKUP(D1211, CPI!$A:A, CPI!$B:B)</f>
        <v>113.6</v>
      </c>
      <c r="Q1211" s="9" t="str">
        <f>IF(M1211="","",PRODUCT(M1211,CPI!$B$112/P1211))</f>
        <v/>
      </c>
    </row>
    <row r="1212" spans="1:17">
      <c r="A1212" t="s">
        <v>4363</v>
      </c>
      <c r="B1212" t="s">
        <v>2010</v>
      </c>
      <c r="C1212" t="s">
        <v>52</v>
      </c>
      <c r="D1212">
        <v>1987</v>
      </c>
      <c r="E1212" t="s">
        <v>4160</v>
      </c>
      <c r="F1212">
        <v>4.5999999999999996</v>
      </c>
      <c r="G1212">
        <v>1200</v>
      </c>
      <c r="H1212" t="s">
        <v>4364</v>
      </c>
      <c r="I1212" t="s">
        <v>4365</v>
      </c>
      <c r="J1212" t="s">
        <v>3672</v>
      </c>
      <c r="K1212" t="s">
        <v>41</v>
      </c>
      <c r="M1212">
        <v>3922273</v>
      </c>
      <c r="N1212" t="s">
        <v>2037</v>
      </c>
      <c r="O1212">
        <v>90</v>
      </c>
      <c r="P1212" cm="1">
        <f t="array" ref="P1212">_xlfn.XLOOKUP(D1212, CPI!$A:A, CPI!$B:B)</f>
        <v>113.6</v>
      </c>
      <c r="Q1212" s="9">
        <f>IF(M1212="","",PRODUCT(M1212,CPI!$B$112/P1212))</f>
        <v>10520392.456866197</v>
      </c>
    </row>
    <row r="1213" spans="1:17">
      <c r="A1213" t="s">
        <v>4366</v>
      </c>
      <c r="B1213" t="s">
        <v>27</v>
      </c>
      <c r="C1213" t="s">
        <v>115</v>
      </c>
      <c r="D1213">
        <v>1987</v>
      </c>
      <c r="E1213" t="s">
        <v>4198</v>
      </c>
      <c r="F1213">
        <v>6.2</v>
      </c>
      <c r="G1213">
        <v>1700</v>
      </c>
      <c r="H1213" t="s">
        <v>4367</v>
      </c>
      <c r="I1213" t="s">
        <v>4368</v>
      </c>
      <c r="J1213" t="s">
        <v>4369</v>
      </c>
      <c r="K1213" t="s">
        <v>41</v>
      </c>
      <c r="M1213">
        <v>1262091</v>
      </c>
      <c r="N1213" t="s">
        <v>3880</v>
      </c>
      <c r="O1213">
        <v>90</v>
      </c>
      <c r="P1213" cm="1">
        <f t="array" ref="P1213">_xlfn.XLOOKUP(D1213, CPI!$A:A, CPI!$B:B)</f>
        <v>113.6</v>
      </c>
      <c r="Q1213" s="9">
        <f>IF(M1213="","",PRODUCT(M1213,CPI!$B$112/P1213))</f>
        <v>3385203.5889084507</v>
      </c>
    </row>
    <row r="1214" spans="1:17">
      <c r="A1214" t="s">
        <v>4370</v>
      </c>
      <c r="B1214" t="s">
        <v>27</v>
      </c>
      <c r="C1214" t="s">
        <v>115</v>
      </c>
      <c r="D1214">
        <v>1987</v>
      </c>
      <c r="E1214" t="s">
        <v>4371</v>
      </c>
      <c r="F1214">
        <v>6.2</v>
      </c>
      <c r="G1214">
        <v>3100</v>
      </c>
      <c r="H1214" t="s">
        <v>198</v>
      </c>
      <c r="I1214" t="s">
        <v>3936</v>
      </c>
      <c r="J1214" t="s">
        <v>4372</v>
      </c>
      <c r="K1214" t="s">
        <v>33</v>
      </c>
      <c r="L1214">
        <v>5500000</v>
      </c>
      <c r="M1214">
        <v>969205</v>
      </c>
      <c r="N1214" t="s">
        <v>3960</v>
      </c>
      <c r="O1214">
        <v>90</v>
      </c>
      <c r="P1214" cm="1">
        <f t="array" ref="P1214">_xlfn.XLOOKUP(D1214, CPI!$A:A, CPI!$B:B)</f>
        <v>113.6</v>
      </c>
      <c r="Q1214" s="9">
        <f>IF(M1214="","",PRODUCT(M1214,CPI!$B$112/P1214))</f>
        <v>2599619.3970070425</v>
      </c>
    </row>
    <row r="1215" spans="1:17">
      <c r="A1215" t="s">
        <v>4373</v>
      </c>
      <c r="B1215" t="s">
        <v>2010</v>
      </c>
      <c r="C1215" t="s">
        <v>45</v>
      </c>
      <c r="D1215">
        <v>1987</v>
      </c>
      <c r="E1215" t="s">
        <v>3785</v>
      </c>
      <c r="F1215">
        <v>4.7</v>
      </c>
      <c r="G1215">
        <v>1100</v>
      </c>
      <c r="H1215" t="s">
        <v>2359</v>
      </c>
      <c r="I1215" t="s">
        <v>4374</v>
      </c>
      <c r="J1215" t="s">
        <v>1576</v>
      </c>
      <c r="K1215" t="s">
        <v>41</v>
      </c>
      <c r="L1215">
        <v>19000000</v>
      </c>
      <c r="M1215">
        <v>2228951</v>
      </c>
      <c r="N1215" t="s">
        <v>2111</v>
      </c>
      <c r="O1215">
        <v>101</v>
      </c>
      <c r="P1215" cm="1">
        <f t="array" ref="P1215">_xlfn.XLOOKUP(D1215, CPI!$A:A, CPI!$B:B)</f>
        <v>113.6</v>
      </c>
      <c r="Q1215" s="9">
        <f>IF(M1215="","",PRODUCT(M1215,CPI!$B$112/P1215))</f>
        <v>5978533.1839788733</v>
      </c>
    </row>
    <row r="1216" spans="1:17">
      <c r="A1216" t="s">
        <v>4375</v>
      </c>
      <c r="B1216" t="s">
        <v>44</v>
      </c>
      <c r="C1216" t="s">
        <v>52</v>
      </c>
      <c r="D1216">
        <v>1987</v>
      </c>
      <c r="E1216" t="s">
        <v>3906</v>
      </c>
      <c r="F1216">
        <v>5.5</v>
      </c>
      <c r="G1216">
        <v>3800</v>
      </c>
      <c r="H1216" t="s">
        <v>1251</v>
      </c>
      <c r="I1216" t="s">
        <v>1251</v>
      </c>
      <c r="J1216" t="s">
        <v>673</v>
      </c>
      <c r="K1216" t="s">
        <v>41</v>
      </c>
      <c r="L1216">
        <v>12000000</v>
      </c>
      <c r="M1216">
        <v>5669831</v>
      </c>
      <c r="N1216" t="s">
        <v>2111</v>
      </c>
      <c r="O1216">
        <v>83</v>
      </c>
      <c r="P1216" cm="1">
        <f t="array" ref="P1216">_xlfn.XLOOKUP(D1216, CPI!$A:A, CPI!$B:B)</f>
        <v>113.6</v>
      </c>
      <c r="Q1216" s="9">
        <f>IF(M1216="","",PRODUCT(M1216,CPI!$B$112/P1216))</f>
        <v>15207724.522007043</v>
      </c>
    </row>
    <row r="1217" spans="1:17">
      <c r="A1217" t="s">
        <v>4376</v>
      </c>
      <c r="B1217" t="s">
        <v>27</v>
      </c>
      <c r="C1217" t="s">
        <v>52</v>
      </c>
      <c r="D1217">
        <v>1987</v>
      </c>
      <c r="E1217" t="s">
        <v>4041</v>
      </c>
      <c r="F1217">
        <v>6.4</v>
      </c>
      <c r="G1217">
        <v>1400</v>
      </c>
      <c r="H1217" t="s">
        <v>1624</v>
      </c>
      <c r="I1217" t="s">
        <v>4234</v>
      </c>
      <c r="J1217" t="s">
        <v>4377</v>
      </c>
      <c r="K1217" t="s">
        <v>33</v>
      </c>
      <c r="L1217">
        <v>19897678</v>
      </c>
      <c r="M1217">
        <v>1744164</v>
      </c>
      <c r="N1217" t="s">
        <v>4081</v>
      </c>
      <c r="O1217">
        <v>105</v>
      </c>
      <c r="P1217" cm="1">
        <f t="array" ref="P1217">_xlfn.XLOOKUP(D1217, CPI!$A:A, CPI!$B:B)</f>
        <v>113.6</v>
      </c>
      <c r="Q1217" s="9">
        <f>IF(M1217="","",PRODUCT(M1217,CPI!$B$112/P1217))</f>
        <v>4678228.6161971828</v>
      </c>
    </row>
    <row r="1218" spans="1:17">
      <c r="A1218" t="s">
        <v>4378</v>
      </c>
      <c r="B1218" t="s">
        <v>27</v>
      </c>
      <c r="C1218" t="s">
        <v>45</v>
      </c>
      <c r="D1218">
        <v>1987</v>
      </c>
      <c r="E1218" t="s">
        <v>3997</v>
      </c>
      <c r="F1218">
        <v>4.5</v>
      </c>
      <c r="G1218">
        <v>882</v>
      </c>
      <c r="H1218" t="s">
        <v>3828</v>
      </c>
      <c r="I1218" t="s">
        <v>4379</v>
      </c>
      <c r="J1218" t="s">
        <v>4380</v>
      </c>
      <c r="K1218" t="s">
        <v>41</v>
      </c>
      <c r="N1218" t="s">
        <v>3830</v>
      </c>
      <c r="O1218">
        <v>89</v>
      </c>
      <c r="P1218" cm="1">
        <f t="array" ref="P1218">_xlfn.XLOOKUP(D1218, CPI!$A:A, CPI!$B:B)</f>
        <v>113.6</v>
      </c>
      <c r="Q1218" s="9" t="str">
        <f>IF(M1218="","",PRODUCT(M1218,CPI!$B$112/P1218))</f>
        <v/>
      </c>
    </row>
    <row r="1219" spans="1:17">
      <c r="A1219" t="s">
        <v>4381</v>
      </c>
      <c r="B1219" t="s">
        <v>44</v>
      </c>
      <c r="C1219" t="s">
        <v>28</v>
      </c>
      <c r="D1219">
        <v>1987</v>
      </c>
      <c r="E1219" t="s">
        <v>4382</v>
      </c>
      <c r="F1219">
        <v>5.3</v>
      </c>
      <c r="G1219">
        <v>997</v>
      </c>
      <c r="H1219" t="s">
        <v>1675</v>
      </c>
      <c r="I1219" t="s">
        <v>4383</v>
      </c>
      <c r="J1219" t="s">
        <v>3270</v>
      </c>
      <c r="K1219" t="s">
        <v>41</v>
      </c>
      <c r="M1219">
        <v>1539000</v>
      </c>
      <c r="N1219" t="s">
        <v>4068</v>
      </c>
      <c r="O1219">
        <v>88</v>
      </c>
      <c r="P1219" cm="1">
        <f t="array" ref="P1219">_xlfn.XLOOKUP(D1219, CPI!$A:A, CPI!$B:B)</f>
        <v>113.6</v>
      </c>
      <c r="Q1219" s="9">
        <f>IF(M1219="","",PRODUCT(M1219,CPI!$B$112/P1219))</f>
        <v>4127933.9788732394</v>
      </c>
    </row>
    <row r="1220" spans="1:17">
      <c r="A1220" t="s">
        <v>4384</v>
      </c>
      <c r="B1220" t="s">
        <v>348</v>
      </c>
      <c r="C1220" t="s">
        <v>28</v>
      </c>
      <c r="D1220">
        <v>1987</v>
      </c>
      <c r="E1220" t="s">
        <v>4385</v>
      </c>
      <c r="F1220">
        <v>7.3</v>
      </c>
      <c r="G1220">
        <v>1000</v>
      </c>
      <c r="H1220" t="s">
        <v>4386</v>
      </c>
      <c r="I1220" t="s">
        <v>4387</v>
      </c>
      <c r="J1220" t="s">
        <v>4388</v>
      </c>
      <c r="K1220" t="s">
        <v>33</v>
      </c>
      <c r="M1220">
        <v>1025228</v>
      </c>
      <c r="N1220" t="s">
        <v>4389</v>
      </c>
      <c r="O1220">
        <v>357</v>
      </c>
      <c r="P1220" cm="1">
        <f t="array" ref="P1220">_xlfn.XLOOKUP(D1220, CPI!$A:A, CPI!$B:B)</f>
        <v>113.6</v>
      </c>
      <c r="Q1220" s="9">
        <f>IF(M1220="","",PRODUCT(M1220,CPI!$B$112/P1220))</f>
        <v>2749885.3133802819</v>
      </c>
    </row>
    <row r="1221" spans="1:17">
      <c r="A1221" t="s">
        <v>4390</v>
      </c>
      <c r="B1221" t="s">
        <v>2010</v>
      </c>
      <c r="C1221" t="s">
        <v>28</v>
      </c>
      <c r="D1221">
        <v>1987</v>
      </c>
      <c r="E1221" t="s">
        <v>4391</v>
      </c>
      <c r="F1221">
        <v>7.4</v>
      </c>
      <c r="G1221">
        <v>2000</v>
      </c>
      <c r="H1221" t="s">
        <v>4392</v>
      </c>
      <c r="I1221" t="s">
        <v>4392</v>
      </c>
      <c r="J1221" t="s">
        <v>4393</v>
      </c>
      <c r="K1221" t="s">
        <v>259</v>
      </c>
      <c r="M1221">
        <v>213901</v>
      </c>
      <c r="N1221" t="s">
        <v>547</v>
      </c>
      <c r="O1221">
        <v>103</v>
      </c>
      <c r="P1221" cm="1">
        <f t="array" ref="P1221">_xlfn.XLOOKUP(D1221, CPI!$A:A, CPI!$B:B)</f>
        <v>113.6</v>
      </c>
      <c r="Q1221" s="9">
        <f>IF(M1221="","",PRODUCT(M1221,CPI!$B$112/P1221))</f>
        <v>573729.17869718315</v>
      </c>
    </row>
    <row r="1222" spans="1:17">
      <c r="A1222" t="s">
        <v>4394</v>
      </c>
      <c r="B1222" t="s">
        <v>27</v>
      </c>
      <c r="C1222" t="s">
        <v>28</v>
      </c>
      <c r="D1222">
        <v>1987</v>
      </c>
      <c r="E1222" t="s">
        <v>4395</v>
      </c>
      <c r="F1222">
        <v>7</v>
      </c>
      <c r="G1222">
        <v>5500</v>
      </c>
      <c r="H1222" t="s">
        <v>4396</v>
      </c>
      <c r="I1222" t="s">
        <v>4396</v>
      </c>
      <c r="J1222" t="s">
        <v>4397</v>
      </c>
      <c r="K1222" t="s">
        <v>33</v>
      </c>
      <c r="N1222" t="s">
        <v>4398</v>
      </c>
      <c r="O1222">
        <v>119</v>
      </c>
      <c r="P1222" cm="1">
        <f t="array" ref="P1222">_xlfn.XLOOKUP(D1222, CPI!$A:A, CPI!$B:B)</f>
        <v>113.6</v>
      </c>
      <c r="Q1222" s="9" t="str">
        <f>IF(M1222="","",PRODUCT(M1222,CPI!$B$112/P1222))</f>
        <v/>
      </c>
    </row>
    <row r="1223" spans="1:17">
      <c r="A1223" t="s">
        <v>4399</v>
      </c>
      <c r="B1223" t="s">
        <v>27</v>
      </c>
      <c r="C1223" t="s">
        <v>52</v>
      </c>
      <c r="D1223">
        <v>1987</v>
      </c>
      <c r="E1223" t="s">
        <v>4095</v>
      </c>
      <c r="F1223">
        <v>6.1</v>
      </c>
      <c r="G1223">
        <v>512</v>
      </c>
      <c r="H1223" t="s">
        <v>3702</v>
      </c>
      <c r="I1223" t="s">
        <v>4400</v>
      </c>
      <c r="J1223" t="s">
        <v>4401</v>
      </c>
      <c r="K1223" t="s">
        <v>41</v>
      </c>
      <c r="M1223">
        <v>169785</v>
      </c>
      <c r="N1223" t="s">
        <v>4402</v>
      </c>
      <c r="O1223">
        <v>93</v>
      </c>
      <c r="P1223" cm="1">
        <f t="array" ref="P1223">_xlfn.XLOOKUP(D1223, CPI!$A:A, CPI!$B:B)</f>
        <v>113.6</v>
      </c>
      <c r="Q1223" s="9">
        <f>IF(M1223="","",PRODUCT(M1223,CPI!$B$112/P1223))</f>
        <v>455400.43573943665</v>
      </c>
    </row>
    <row r="1224" spans="1:17">
      <c r="A1224" t="s">
        <v>4403</v>
      </c>
      <c r="B1224" t="s">
        <v>2010</v>
      </c>
      <c r="C1224" t="s">
        <v>52</v>
      </c>
      <c r="D1224">
        <v>1987</v>
      </c>
      <c r="E1224" t="s">
        <v>4404</v>
      </c>
      <c r="F1224">
        <v>6.2</v>
      </c>
      <c r="G1224">
        <v>905</v>
      </c>
      <c r="H1224" t="s">
        <v>2294</v>
      </c>
      <c r="I1224" t="s">
        <v>4405</v>
      </c>
      <c r="J1224" t="s">
        <v>3949</v>
      </c>
      <c r="K1224" t="s">
        <v>41</v>
      </c>
      <c r="L1224">
        <v>7000000</v>
      </c>
      <c r="M1224">
        <v>999382</v>
      </c>
      <c r="N1224" t="s">
        <v>395</v>
      </c>
      <c r="O1224">
        <v>98</v>
      </c>
      <c r="P1224" cm="1">
        <f t="array" ref="P1224">_xlfn.XLOOKUP(D1224, CPI!$A:A, CPI!$B:B)</f>
        <v>113.6</v>
      </c>
      <c r="Q1224" s="9">
        <f>IF(M1224="","",PRODUCT(M1224,CPI!$B$112/P1224))</f>
        <v>2680560.698943662</v>
      </c>
    </row>
    <row r="1225" spans="1:17">
      <c r="A1225" t="s">
        <v>4406</v>
      </c>
      <c r="B1225" t="s">
        <v>44</v>
      </c>
      <c r="C1225" t="s">
        <v>52</v>
      </c>
      <c r="D1225">
        <v>1987</v>
      </c>
      <c r="E1225" t="s">
        <v>3863</v>
      </c>
      <c r="F1225">
        <v>5.4</v>
      </c>
      <c r="G1225">
        <v>872</v>
      </c>
      <c r="H1225" t="s">
        <v>1348</v>
      </c>
      <c r="I1225" t="s">
        <v>1348</v>
      </c>
      <c r="J1225" t="s">
        <v>914</v>
      </c>
      <c r="K1225" t="s">
        <v>41</v>
      </c>
      <c r="L1225">
        <v>15000000</v>
      </c>
      <c r="M1225">
        <v>5711976</v>
      </c>
      <c r="N1225" t="s">
        <v>2227</v>
      </c>
      <c r="O1225">
        <v>105</v>
      </c>
      <c r="P1225" cm="1">
        <f t="array" ref="P1225">_xlfn.XLOOKUP(D1225, CPI!$A:A, CPI!$B:B)</f>
        <v>113.6</v>
      </c>
      <c r="Q1225" s="9">
        <f>IF(M1225="","",PRODUCT(M1225,CPI!$B$112/P1225))</f>
        <v>15320766.612676056</v>
      </c>
    </row>
    <row r="1226" spans="1:17">
      <c r="A1226" t="s">
        <v>4407</v>
      </c>
      <c r="C1226" t="s">
        <v>52</v>
      </c>
      <c r="D1226">
        <v>1987</v>
      </c>
      <c r="E1226" t="s">
        <v>4408</v>
      </c>
      <c r="F1226">
        <v>7</v>
      </c>
      <c r="G1226">
        <v>2500</v>
      </c>
      <c r="H1226" t="s">
        <v>315</v>
      </c>
      <c r="I1226" t="s">
        <v>315</v>
      </c>
      <c r="J1226" t="s">
        <v>4409</v>
      </c>
      <c r="K1226" t="s">
        <v>317</v>
      </c>
      <c r="M1226">
        <v>138608</v>
      </c>
      <c r="N1226" t="s">
        <v>4410</v>
      </c>
      <c r="O1226">
        <v>105</v>
      </c>
      <c r="P1226" cm="1">
        <f t="array" ref="P1226">_xlfn.XLOOKUP(D1226, CPI!$A:A, CPI!$B:B)</f>
        <v>113.6</v>
      </c>
      <c r="Q1226" s="9">
        <f>IF(M1226="","",PRODUCT(M1226,CPI!$B$112/P1226))</f>
        <v>371776.91549295775</v>
      </c>
    </row>
    <row r="1227" spans="1:17">
      <c r="A1227" t="s">
        <v>4411</v>
      </c>
      <c r="B1227" t="s">
        <v>2010</v>
      </c>
      <c r="C1227" t="s">
        <v>28</v>
      </c>
      <c r="D1227">
        <v>1987</v>
      </c>
      <c r="E1227" t="s">
        <v>4412</v>
      </c>
      <c r="F1227">
        <v>5.9</v>
      </c>
      <c r="G1227">
        <v>878</v>
      </c>
      <c r="H1227" t="s">
        <v>368</v>
      </c>
      <c r="I1227" t="s">
        <v>4413</v>
      </c>
      <c r="J1227" t="s">
        <v>186</v>
      </c>
      <c r="K1227" t="s">
        <v>41</v>
      </c>
      <c r="M1227">
        <v>225358</v>
      </c>
      <c r="N1227" t="s">
        <v>3451</v>
      </c>
      <c r="O1227">
        <v>112</v>
      </c>
      <c r="P1227" cm="1">
        <f t="array" ref="P1227">_xlfn.XLOOKUP(D1227, CPI!$A:A, CPI!$B:B)</f>
        <v>113.6</v>
      </c>
      <c r="Q1227" s="9">
        <f>IF(M1227="","",PRODUCT(M1227,CPI!$B$112/P1227))</f>
        <v>604459.35387323948</v>
      </c>
    </row>
    <row r="1228" spans="1:17">
      <c r="A1228" t="s">
        <v>4414</v>
      </c>
      <c r="B1228" t="s">
        <v>27</v>
      </c>
      <c r="C1228" t="s">
        <v>28</v>
      </c>
      <c r="D1228">
        <v>1987</v>
      </c>
      <c r="E1228" t="s">
        <v>3560</v>
      </c>
      <c r="F1228">
        <v>6.7</v>
      </c>
      <c r="G1228">
        <v>1200</v>
      </c>
      <c r="H1228" t="s">
        <v>2715</v>
      </c>
      <c r="I1228" t="s">
        <v>2715</v>
      </c>
      <c r="J1228" t="s">
        <v>361</v>
      </c>
      <c r="K1228" t="s">
        <v>41</v>
      </c>
      <c r="N1228" t="s">
        <v>2227</v>
      </c>
      <c r="O1228">
        <v>118</v>
      </c>
      <c r="P1228" cm="1">
        <f t="array" ref="P1228">_xlfn.XLOOKUP(D1228, CPI!$A:A, CPI!$B:B)</f>
        <v>113.6</v>
      </c>
      <c r="Q1228" s="9" t="str">
        <f>IF(M1228="","",PRODUCT(M1228,CPI!$B$112/P1228))</f>
        <v/>
      </c>
    </row>
    <row r="1229" spans="1:17">
      <c r="A1229" t="s">
        <v>4415</v>
      </c>
      <c r="B1229" t="s">
        <v>27</v>
      </c>
      <c r="C1229" t="s">
        <v>28</v>
      </c>
      <c r="D1229">
        <v>1987</v>
      </c>
      <c r="E1229" t="s">
        <v>2808</v>
      </c>
      <c r="F1229">
        <v>5.9</v>
      </c>
      <c r="G1229">
        <v>541</v>
      </c>
      <c r="H1229" t="s">
        <v>4416</v>
      </c>
      <c r="I1229" t="s">
        <v>4416</v>
      </c>
      <c r="J1229" t="s">
        <v>1957</v>
      </c>
      <c r="K1229" t="s">
        <v>463</v>
      </c>
      <c r="M1229">
        <v>949451</v>
      </c>
      <c r="N1229" t="s">
        <v>4417</v>
      </c>
      <c r="O1229">
        <v>125</v>
      </c>
      <c r="P1229" cm="1">
        <f t="array" ref="P1229">_xlfn.XLOOKUP(D1229, CPI!$A:A, CPI!$B:B)</f>
        <v>113.6</v>
      </c>
      <c r="Q1229" s="9">
        <f>IF(M1229="","",PRODUCT(M1229,CPI!$B$112/P1229))</f>
        <v>2546634.8565140846</v>
      </c>
    </row>
    <row r="1230" spans="1:17">
      <c r="A1230" t="s">
        <v>4418</v>
      </c>
      <c r="B1230" t="s">
        <v>44</v>
      </c>
      <c r="C1230" t="s">
        <v>52</v>
      </c>
      <c r="D1230">
        <v>1987</v>
      </c>
      <c r="E1230" t="s">
        <v>3920</v>
      </c>
      <c r="F1230">
        <v>5</v>
      </c>
      <c r="G1230">
        <v>2100</v>
      </c>
      <c r="H1230" t="s">
        <v>833</v>
      </c>
      <c r="I1230" t="s">
        <v>3699</v>
      </c>
      <c r="J1230" t="s">
        <v>4419</v>
      </c>
      <c r="K1230" t="s">
        <v>41</v>
      </c>
      <c r="M1230">
        <v>10348437</v>
      </c>
      <c r="N1230" t="s">
        <v>34</v>
      </c>
      <c r="O1230">
        <v>86</v>
      </c>
      <c r="P1230" cm="1">
        <f t="array" ref="P1230">_xlfn.XLOOKUP(D1230, CPI!$A:A, CPI!$B:B)</f>
        <v>113.6</v>
      </c>
      <c r="Q1230" s="9">
        <f>IF(M1230="","",PRODUCT(M1230,CPI!$B$112/P1230))</f>
        <v>27756767.199823946</v>
      </c>
    </row>
    <row r="1231" spans="1:17">
      <c r="A1231" t="s">
        <v>4420</v>
      </c>
      <c r="B1231" t="s">
        <v>27</v>
      </c>
      <c r="C1231" t="s">
        <v>63</v>
      </c>
      <c r="D1231">
        <v>1987</v>
      </c>
      <c r="E1231" t="s">
        <v>4421</v>
      </c>
      <c r="F1231">
        <v>6.7</v>
      </c>
      <c r="G1231">
        <v>3500</v>
      </c>
      <c r="H1231" t="s">
        <v>4422</v>
      </c>
      <c r="I1231" t="s">
        <v>4422</v>
      </c>
      <c r="J1231" t="s">
        <v>4423</v>
      </c>
      <c r="K1231" t="s">
        <v>1122</v>
      </c>
      <c r="N1231" t="s">
        <v>4424</v>
      </c>
      <c r="O1231">
        <v>89</v>
      </c>
      <c r="P1231" cm="1">
        <f t="array" ref="P1231">_xlfn.XLOOKUP(D1231, CPI!$A:A, CPI!$B:B)</f>
        <v>113.6</v>
      </c>
      <c r="Q1231" s="9" t="str">
        <f>IF(M1231="","",PRODUCT(M1231,CPI!$B$112/P1231))</f>
        <v/>
      </c>
    </row>
    <row r="1232" spans="1:17">
      <c r="A1232" t="s">
        <v>4425</v>
      </c>
      <c r="B1232" t="s">
        <v>44</v>
      </c>
      <c r="C1232" t="s">
        <v>28</v>
      </c>
      <c r="D1232">
        <v>1987</v>
      </c>
      <c r="E1232" t="s">
        <v>4018</v>
      </c>
      <c r="F1232">
        <v>6.5</v>
      </c>
      <c r="G1232">
        <v>9300</v>
      </c>
      <c r="H1232" t="s">
        <v>300</v>
      </c>
      <c r="I1232" t="s">
        <v>300</v>
      </c>
      <c r="J1232" t="s">
        <v>4426</v>
      </c>
      <c r="K1232" t="s">
        <v>41</v>
      </c>
      <c r="L1232">
        <v>10000000</v>
      </c>
      <c r="M1232">
        <v>486434</v>
      </c>
      <c r="N1232" t="s">
        <v>301</v>
      </c>
      <c r="O1232">
        <v>83</v>
      </c>
      <c r="P1232" cm="1">
        <f t="array" ref="P1232">_xlfn.XLOOKUP(D1232, CPI!$A:A, CPI!$B:B)</f>
        <v>113.6</v>
      </c>
      <c r="Q1232" s="9">
        <f>IF(M1232="","",PRODUCT(M1232,CPI!$B$112/P1232))</f>
        <v>1304722.1813380283</v>
      </c>
    </row>
    <row r="1233" spans="1:17">
      <c r="A1233" t="s">
        <v>4427</v>
      </c>
      <c r="C1233" t="s">
        <v>52</v>
      </c>
      <c r="D1233">
        <v>1987</v>
      </c>
      <c r="E1233" t="s">
        <v>3976</v>
      </c>
      <c r="F1233">
        <v>7.4</v>
      </c>
      <c r="G1233">
        <v>3000</v>
      </c>
      <c r="H1233" t="s">
        <v>4428</v>
      </c>
      <c r="I1233" t="s">
        <v>4429</v>
      </c>
      <c r="J1233" t="s">
        <v>316</v>
      </c>
      <c r="K1233" t="s">
        <v>317</v>
      </c>
      <c r="M1233">
        <v>2201428</v>
      </c>
      <c r="N1233" t="s">
        <v>4430</v>
      </c>
      <c r="O1233">
        <v>118</v>
      </c>
      <c r="P1233" cm="1">
        <f t="array" ref="P1233">_xlfn.XLOOKUP(D1233, CPI!$A:A, CPI!$B:B)</f>
        <v>113.6</v>
      </c>
      <c r="Q1233" s="9">
        <f>IF(M1233="","",PRODUCT(M1233,CPI!$B$112/P1233))</f>
        <v>5904710.4894366199</v>
      </c>
    </row>
    <row r="1234" spans="1:17">
      <c r="A1234" t="s">
        <v>4431</v>
      </c>
      <c r="B1234" t="s">
        <v>27</v>
      </c>
      <c r="C1234" t="s">
        <v>52</v>
      </c>
      <c r="D1234">
        <v>1987</v>
      </c>
      <c r="E1234" t="s">
        <v>3335</v>
      </c>
      <c r="F1234">
        <v>5.2</v>
      </c>
      <c r="G1234">
        <v>4200</v>
      </c>
      <c r="H1234" t="s">
        <v>2027</v>
      </c>
      <c r="I1234" t="s">
        <v>3445</v>
      </c>
      <c r="J1234" t="s">
        <v>3548</v>
      </c>
      <c r="K1234" t="s">
        <v>206</v>
      </c>
      <c r="M1234">
        <v>16337355</v>
      </c>
      <c r="N1234" t="s">
        <v>1745</v>
      </c>
      <c r="O1234">
        <v>103</v>
      </c>
      <c r="P1234" cm="1">
        <f t="array" ref="P1234">_xlfn.XLOOKUP(D1234, CPI!$A:A, CPI!$B:B)</f>
        <v>113.6</v>
      </c>
      <c r="Q1234" s="9">
        <f>IF(M1234="","",PRODUCT(M1234,CPI!$B$112/P1234))</f>
        <v>43820352.715669014</v>
      </c>
    </row>
    <row r="1235" spans="1:17">
      <c r="A1235" t="s">
        <v>4432</v>
      </c>
      <c r="B1235" t="s">
        <v>27</v>
      </c>
      <c r="C1235" t="s">
        <v>63</v>
      </c>
      <c r="D1235">
        <v>1987</v>
      </c>
      <c r="E1235" t="s">
        <v>4433</v>
      </c>
      <c r="F1235">
        <v>5.6</v>
      </c>
      <c r="G1235">
        <v>1700</v>
      </c>
      <c r="H1235" t="s">
        <v>4434</v>
      </c>
      <c r="I1235" t="s">
        <v>4434</v>
      </c>
      <c r="J1235" t="s">
        <v>4435</v>
      </c>
      <c r="K1235" t="s">
        <v>41</v>
      </c>
      <c r="M1235">
        <v>2407024</v>
      </c>
      <c r="N1235" t="s">
        <v>4436</v>
      </c>
      <c r="O1235">
        <v>91</v>
      </c>
      <c r="P1235" cm="1">
        <f t="array" ref="P1235">_xlfn.XLOOKUP(D1235, CPI!$A:A, CPI!$B:B)</f>
        <v>113.6</v>
      </c>
      <c r="Q1235" s="9">
        <f>IF(M1235="","",PRODUCT(M1235,CPI!$B$112/P1235))</f>
        <v>6456163.8450704226</v>
      </c>
    </row>
    <row r="1236" spans="1:17">
      <c r="A1236" t="s">
        <v>4437</v>
      </c>
      <c r="B1236" t="s">
        <v>27</v>
      </c>
      <c r="C1236" t="s">
        <v>28</v>
      </c>
      <c r="D1236">
        <v>1987</v>
      </c>
      <c r="E1236" t="s">
        <v>4056</v>
      </c>
      <c r="F1236">
        <v>5.6</v>
      </c>
      <c r="G1236">
        <v>771</v>
      </c>
      <c r="H1236" t="s">
        <v>4438</v>
      </c>
      <c r="I1236" t="s">
        <v>4438</v>
      </c>
      <c r="J1236" t="s">
        <v>2185</v>
      </c>
      <c r="K1236" t="s">
        <v>317</v>
      </c>
      <c r="M1236">
        <v>901364</v>
      </c>
      <c r="N1236" t="s">
        <v>4439</v>
      </c>
      <c r="O1236">
        <v>98</v>
      </c>
      <c r="P1236" cm="1">
        <f t="array" ref="P1236">_xlfn.XLOOKUP(D1236, CPI!$A:A, CPI!$B:B)</f>
        <v>113.6</v>
      </c>
      <c r="Q1236" s="9">
        <f>IF(M1236="","",PRODUCT(M1236,CPI!$B$112/P1236))</f>
        <v>2417655.0246478873</v>
      </c>
    </row>
    <row r="1237" spans="1:17">
      <c r="A1237" t="s">
        <v>4440</v>
      </c>
      <c r="B1237" t="s">
        <v>44</v>
      </c>
      <c r="C1237" t="s">
        <v>28</v>
      </c>
      <c r="D1237">
        <v>1987</v>
      </c>
      <c r="E1237" t="s">
        <v>3976</v>
      </c>
      <c r="F1237">
        <v>5.6</v>
      </c>
      <c r="G1237">
        <v>1400</v>
      </c>
      <c r="H1237" t="s">
        <v>602</v>
      </c>
      <c r="I1237" t="s">
        <v>4441</v>
      </c>
      <c r="J1237" t="s">
        <v>4442</v>
      </c>
      <c r="K1237" t="s">
        <v>41</v>
      </c>
      <c r="M1237">
        <v>2189047</v>
      </c>
      <c r="N1237" t="s">
        <v>3311</v>
      </c>
      <c r="O1237">
        <v>99</v>
      </c>
      <c r="P1237" cm="1">
        <f t="array" ref="P1237">_xlfn.XLOOKUP(D1237, CPI!$A:A, CPI!$B:B)</f>
        <v>113.6</v>
      </c>
      <c r="Q1237" s="9">
        <f>IF(M1237="","",PRODUCT(M1237,CPI!$B$112/P1237))</f>
        <v>5871501.9445422534</v>
      </c>
    </row>
    <row r="1238" spans="1:17">
      <c r="A1238" t="s">
        <v>4443</v>
      </c>
      <c r="B1238" t="s">
        <v>27</v>
      </c>
      <c r="C1238" t="s">
        <v>28</v>
      </c>
      <c r="D1238">
        <v>1987</v>
      </c>
      <c r="E1238" t="s">
        <v>4444</v>
      </c>
      <c r="F1238">
        <v>5.4</v>
      </c>
      <c r="G1238">
        <v>834</v>
      </c>
      <c r="H1238" t="s">
        <v>1892</v>
      </c>
      <c r="I1238" t="s">
        <v>1892</v>
      </c>
      <c r="J1238" t="s">
        <v>3925</v>
      </c>
      <c r="K1238" t="s">
        <v>41</v>
      </c>
      <c r="L1238">
        <v>4000000</v>
      </c>
      <c r="M1238">
        <v>743445</v>
      </c>
      <c r="N1238" t="s">
        <v>4445</v>
      </c>
      <c r="O1238">
        <v>91</v>
      </c>
      <c r="P1238" cm="1">
        <f t="array" ref="P1238">_xlfn.XLOOKUP(D1238, CPI!$A:A, CPI!$B:B)</f>
        <v>113.6</v>
      </c>
      <c r="Q1238" s="9">
        <f>IF(M1238="","",PRODUCT(M1238,CPI!$B$112/P1238))</f>
        <v>1994081.7913732396</v>
      </c>
    </row>
    <row r="1239" spans="1:17">
      <c r="A1239" t="s">
        <v>4446</v>
      </c>
      <c r="B1239" t="s">
        <v>44</v>
      </c>
      <c r="C1239" t="s">
        <v>52</v>
      </c>
      <c r="D1239">
        <v>1987</v>
      </c>
      <c r="E1239" t="s">
        <v>3269</v>
      </c>
      <c r="F1239">
        <v>6.2</v>
      </c>
      <c r="G1239">
        <v>2200</v>
      </c>
      <c r="H1239" t="s">
        <v>527</v>
      </c>
      <c r="I1239" t="s">
        <v>527</v>
      </c>
      <c r="J1239" t="s">
        <v>2425</v>
      </c>
      <c r="K1239" t="s">
        <v>41</v>
      </c>
      <c r="M1239">
        <v>9518342</v>
      </c>
      <c r="N1239" t="s">
        <v>1762</v>
      </c>
      <c r="O1239">
        <v>111</v>
      </c>
      <c r="P1239" cm="1">
        <f t="array" ref="P1239">_xlfn.XLOOKUP(D1239, CPI!$A:A, CPI!$B:B)</f>
        <v>113.6</v>
      </c>
      <c r="Q1239" s="9">
        <f>IF(M1239="","",PRODUCT(M1239,CPI!$B$112/P1239))</f>
        <v>25530271.191901408</v>
      </c>
    </row>
    <row r="1240" spans="1:17">
      <c r="A1240" t="s">
        <v>4447</v>
      </c>
      <c r="B1240" t="s">
        <v>27</v>
      </c>
      <c r="C1240" t="s">
        <v>45</v>
      </c>
      <c r="D1240">
        <v>1987</v>
      </c>
      <c r="E1240" t="s">
        <v>3188</v>
      </c>
      <c r="F1240">
        <v>4.9000000000000004</v>
      </c>
      <c r="G1240">
        <v>862</v>
      </c>
      <c r="H1240" t="s">
        <v>4448</v>
      </c>
      <c r="I1240" t="s">
        <v>4449</v>
      </c>
      <c r="J1240" t="s">
        <v>4450</v>
      </c>
      <c r="K1240" t="s">
        <v>41</v>
      </c>
      <c r="M1240">
        <v>4546244</v>
      </c>
      <c r="N1240" t="s">
        <v>2873</v>
      </c>
      <c r="O1240">
        <v>91</v>
      </c>
      <c r="P1240" cm="1">
        <f t="array" ref="P1240">_xlfn.XLOOKUP(D1240, CPI!$A:A, CPI!$B:B)</f>
        <v>113.6</v>
      </c>
      <c r="Q1240" s="9">
        <f>IF(M1240="","",PRODUCT(M1240,CPI!$B$112/P1240))</f>
        <v>12194018.897887325</v>
      </c>
    </row>
    <row r="1241" spans="1:17">
      <c r="A1241" t="s">
        <v>4451</v>
      </c>
      <c r="B1241" t="s">
        <v>27</v>
      </c>
      <c r="C1241" t="s">
        <v>45</v>
      </c>
      <c r="D1241">
        <v>1987</v>
      </c>
      <c r="E1241" t="s">
        <v>4452</v>
      </c>
      <c r="F1241">
        <v>4.5</v>
      </c>
      <c r="G1241">
        <v>697</v>
      </c>
      <c r="H1241" t="s">
        <v>4453</v>
      </c>
      <c r="I1241" t="s">
        <v>4454</v>
      </c>
      <c r="J1241" t="s">
        <v>4455</v>
      </c>
      <c r="K1241" t="s">
        <v>41</v>
      </c>
      <c r="M1241">
        <v>285885</v>
      </c>
      <c r="N1241" t="s">
        <v>3830</v>
      </c>
      <c r="O1241">
        <v>91</v>
      </c>
      <c r="P1241" cm="1">
        <f t="array" ref="P1241">_xlfn.XLOOKUP(D1241, CPI!$A:A, CPI!$B:B)</f>
        <v>113.6</v>
      </c>
      <c r="Q1241" s="9">
        <f>IF(M1241="","",PRODUCT(M1241,CPI!$B$112/P1241))</f>
        <v>766805.9815140845</v>
      </c>
    </row>
    <row r="1242" spans="1:17">
      <c r="A1242" t="s">
        <v>4456</v>
      </c>
      <c r="B1242" t="s">
        <v>44</v>
      </c>
      <c r="C1242" t="s">
        <v>52</v>
      </c>
      <c r="D1242">
        <v>1987</v>
      </c>
      <c r="E1242" t="s">
        <v>3873</v>
      </c>
      <c r="F1242">
        <v>5.0999999999999996</v>
      </c>
      <c r="G1242">
        <v>390</v>
      </c>
      <c r="H1242" t="s">
        <v>238</v>
      </c>
      <c r="I1242" t="s">
        <v>2059</v>
      </c>
      <c r="J1242" t="s">
        <v>4457</v>
      </c>
      <c r="K1242" t="s">
        <v>41</v>
      </c>
      <c r="L1242">
        <v>10000000</v>
      </c>
      <c r="M1242">
        <v>989033</v>
      </c>
      <c r="N1242" t="s">
        <v>1762</v>
      </c>
      <c r="O1242">
        <v>95</v>
      </c>
      <c r="P1242" cm="1">
        <f t="array" ref="P1242">_xlfn.XLOOKUP(D1242, CPI!$A:A, CPI!$B:B)</f>
        <v>113.6</v>
      </c>
      <c r="Q1242" s="9">
        <f>IF(M1242="","",PRODUCT(M1242,CPI!$B$112/P1242))</f>
        <v>2652802.4216549294</v>
      </c>
    </row>
    <row r="1243" spans="1:17">
      <c r="A1243" t="s">
        <v>4458</v>
      </c>
      <c r="B1243" t="s">
        <v>44</v>
      </c>
      <c r="C1243" t="s">
        <v>28</v>
      </c>
      <c r="D1243">
        <v>1987</v>
      </c>
      <c r="E1243" t="s">
        <v>4459</v>
      </c>
      <c r="F1243">
        <v>7.1</v>
      </c>
      <c r="G1243">
        <v>1900</v>
      </c>
      <c r="H1243" t="s">
        <v>328</v>
      </c>
      <c r="I1243" t="s">
        <v>4460</v>
      </c>
      <c r="J1243" t="s">
        <v>4461</v>
      </c>
      <c r="K1243" t="s">
        <v>41</v>
      </c>
      <c r="M1243">
        <v>895904</v>
      </c>
      <c r="N1243" t="s">
        <v>3960</v>
      </c>
      <c r="O1243">
        <v>134</v>
      </c>
      <c r="P1243" cm="1">
        <f t="array" ref="P1243">_xlfn.XLOOKUP(D1243, CPI!$A:A, CPI!$B:B)</f>
        <v>113.6</v>
      </c>
      <c r="Q1243" s="9">
        <f>IF(M1243="","",PRODUCT(M1243,CPI!$B$112/P1243))</f>
        <v>2403010.1126760566</v>
      </c>
    </row>
    <row r="1244" spans="1:17">
      <c r="A1244" t="s">
        <v>4462</v>
      </c>
      <c r="B1244" t="s">
        <v>2010</v>
      </c>
      <c r="C1244" t="s">
        <v>28</v>
      </c>
      <c r="D1244">
        <v>1987</v>
      </c>
      <c r="E1244" t="s">
        <v>4463</v>
      </c>
      <c r="F1244">
        <v>6.5</v>
      </c>
      <c r="G1244">
        <v>639</v>
      </c>
      <c r="H1244" t="s">
        <v>4464</v>
      </c>
      <c r="I1244" t="s">
        <v>4464</v>
      </c>
      <c r="J1244" t="s">
        <v>4465</v>
      </c>
      <c r="K1244" t="s">
        <v>41</v>
      </c>
      <c r="M1244">
        <v>1236848</v>
      </c>
      <c r="N1244" t="s">
        <v>4466</v>
      </c>
      <c r="O1244">
        <v>100</v>
      </c>
      <c r="P1244" cm="1">
        <f t="array" ref="P1244">_xlfn.XLOOKUP(D1244, CPI!$A:A, CPI!$B:B)</f>
        <v>113.6</v>
      </c>
      <c r="Q1244" s="9">
        <f>IF(M1244="","",PRODUCT(M1244,CPI!$B$112/P1244))</f>
        <v>3317496.352112676</v>
      </c>
    </row>
    <row r="1245" spans="1:17">
      <c r="A1245" t="s">
        <v>4467</v>
      </c>
      <c r="B1245" t="s">
        <v>27</v>
      </c>
      <c r="C1245" t="s">
        <v>45</v>
      </c>
      <c r="D1245">
        <v>1988</v>
      </c>
      <c r="E1245" t="s">
        <v>4468</v>
      </c>
      <c r="F1245">
        <v>8.1999999999999993</v>
      </c>
      <c r="G1245">
        <v>810000</v>
      </c>
      <c r="H1245" t="s">
        <v>2923</v>
      </c>
      <c r="I1245" t="s">
        <v>4469</v>
      </c>
      <c r="J1245" t="s">
        <v>4470</v>
      </c>
      <c r="K1245" t="s">
        <v>41</v>
      </c>
      <c r="L1245">
        <v>28000000</v>
      </c>
      <c r="M1245">
        <v>141603197</v>
      </c>
      <c r="N1245" t="s">
        <v>191</v>
      </c>
      <c r="O1245">
        <v>132</v>
      </c>
      <c r="P1245" cm="1">
        <f t="array" ref="P1245">_xlfn.XLOOKUP(D1245, CPI!$A:A, CPI!$B:B)</f>
        <v>118.3</v>
      </c>
      <c r="Q1245" s="9">
        <f>IF(M1245="","",PRODUCT(M1245,CPI!$B$112/P1245))</f>
        <v>364720998.52831781</v>
      </c>
    </row>
    <row r="1246" spans="1:17">
      <c r="A1246" t="s">
        <v>4471</v>
      </c>
      <c r="B1246" t="s">
        <v>27</v>
      </c>
      <c r="C1246" t="s">
        <v>45</v>
      </c>
      <c r="D1246">
        <v>1988</v>
      </c>
      <c r="E1246" t="s">
        <v>4468</v>
      </c>
      <c r="F1246">
        <v>7.5</v>
      </c>
      <c r="G1246">
        <v>79000</v>
      </c>
      <c r="H1246" t="s">
        <v>2045</v>
      </c>
      <c r="I1246" t="s">
        <v>3530</v>
      </c>
      <c r="J1246" t="s">
        <v>78</v>
      </c>
      <c r="K1246" t="s">
        <v>41</v>
      </c>
      <c r="L1246">
        <v>30000000</v>
      </c>
      <c r="M1246">
        <v>81613606</v>
      </c>
      <c r="N1246" t="s">
        <v>72</v>
      </c>
      <c r="O1246">
        <v>126</v>
      </c>
      <c r="P1246" cm="1">
        <f t="array" ref="P1246">_xlfn.XLOOKUP(D1246, CPI!$A:A, CPI!$B:B)</f>
        <v>118.3</v>
      </c>
      <c r="Q1246" s="9">
        <f>IF(M1246="","",PRODUCT(M1246,CPI!$B$112/P1246))</f>
        <v>210208501.67540151</v>
      </c>
    </row>
    <row r="1247" spans="1:17">
      <c r="A1247" t="s">
        <v>4472</v>
      </c>
      <c r="B1247" t="s">
        <v>44</v>
      </c>
      <c r="C1247" t="s">
        <v>52</v>
      </c>
      <c r="D1247">
        <v>1988</v>
      </c>
      <c r="E1247" t="s">
        <v>4473</v>
      </c>
      <c r="F1247">
        <v>7.5</v>
      </c>
      <c r="G1247">
        <v>270000</v>
      </c>
      <c r="H1247" t="s">
        <v>2680</v>
      </c>
      <c r="I1247" t="s">
        <v>4474</v>
      </c>
      <c r="J1247" t="s">
        <v>4475</v>
      </c>
      <c r="K1247" t="s">
        <v>41</v>
      </c>
      <c r="L1247">
        <v>15000000</v>
      </c>
      <c r="M1247">
        <v>74270074</v>
      </c>
      <c r="N1247" t="s">
        <v>1197</v>
      </c>
      <c r="O1247">
        <v>92</v>
      </c>
      <c r="P1247" cm="1">
        <f t="array" ref="P1247">_xlfn.XLOOKUP(D1247, CPI!$A:A, CPI!$B:B)</f>
        <v>118.3</v>
      </c>
      <c r="Q1247" s="9">
        <f>IF(M1247="","",PRODUCT(M1247,CPI!$B$112/P1247))</f>
        <v>191294095.92392221</v>
      </c>
    </row>
    <row r="1248" spans="1:17">
      <c r="A1248" t="s">
        <v>4476</v>
      </c>
      <c r="B1248" t="s">
        <v>44</v>
      </c>
      <c r="C1248" t="s">
        <v>52</v>
      </c>
      <c r="D1248">
        <v>1988</v>
      </c>
      <c r="E1248" t="s">
        <v>4477</v>
      </c>
      <c r="F1248">
        <v>7.3</v>
      </c>
      <c r="G1248">
        <v>205000</v>
      </c>
      <c r="H1248" t="s">
        <v>3546</v>
      </c>
      <c r="I1248" t="s">
        <v>4478</v>
      </c>
      <c r="J1248" t="s">
        <v>2102</v>
      </c>
      <c r="K1248" t="s">
        <v>41</v>
      </c>
      <c r="L1248">
        <v>18000000</v>
      </c>
      <c r="M1248">
        <v>151927281</v>
      </c>
      <c r="N1248" t="s">
        <v>4479</v>
      </c>
      <c r="O1248">
        <v>104</v>
      </c>
      <c r="P1248" cm="1">
        <f t="array" ref="P1248">_xlfn.XLOOKUP(D1248, CPI!$A:A, CPI!$B:B)</f>
        <v>118.3</v>
      </c>
      <c r="Q1248" s="9">
        <f>IF(M1248="","",PRODUCT(M1248,CPI!$B$112/P1248))</f>
        <v>391312278.2814877</v>
      </c>
    </row>
    <row r="1249" spans="1:17">
      <c r="A1249" t="s">
        <v>4480</v>
      </c>
      <c r="B1249" t="s">
        <v>27</v>
      </c>
      <c r="C1249" t="s">
        <v>28</v>
      </c>
      <c r="D1249">
        <v>1988</v>
      </c>
      <c r="E1249" t="s">
        <v>4481</v>
      </c>
      <c r="F1249">
        <v>8</v>
      </c>
      <c r="G1249">
        <v>483000</v>
      </c>
      <c r="H1249" t="s">
        <v>1138</v>
      </c>
      <c r="I1249" t="s">
        <v>4482</v>
      </c>
      <c r="J1249" t="s">
        <v>1062</v>
      </c>
      <c r="K1249" t="s">
        <v>41</v>
      </c>
      <c r="L1249">
        <v>25000000</v>
      </c>
      <c r="M1249">
        <v>354825435</v>
      </c>
      <c r="N1249" t="s">
        <v>91</v>
      </c>
      <c r="O1249">
        <v>133</v>
      </c>
      <c r="P1249" cm="1">
        <f t="array" ref="P1249">_xlfn.XLOOKUP(D1249, CPI!$A:A, CPI!$B:B)</f>
        <v>118.3</v>
      </c>
      <c r="Q1249" s="9">
        <f>IF(M1249="","",PRODUCT(M1249,CPI!$B$112/P1249))</f>
        <v>913907946.27641582</v>
      </c>
    </row>
    <row r="1250" spans="1:17">
      <c r="A1250" t="s">
        <v>4483</v>
      </c>
      <c r="B1250" t="s">
        <v>2010</v>
      </c>
      <c r="C1250" t="s">
        <v>115</v>
      </c>
      <c r="D1250">
        <v>1988</v>
      </c>
      <c r="E1250" t="s">
        <v>4484</v>
      </c>
      <c r="F1250">
        <v>7.7</v>
      </c>
      <c r="G1250">
        <v>15000</v>
      </c>
      <c r="H1250" t="s">
        <v>415</v>
      </c>
      <c r="I1250" t="s">
        <v>3740</v>
      </c>
      <c r="J1250" t="s">
        <v>4485</v>
      </c>
      <c r="K1250" t="s">
        <v>41</v>
      </c>
      <c r="L1250">
        <v>7000000</v>
      </c>
      <c r="M1250">
        <v>2847941</v>
      </c>
      <c r="N1250" t="s">
        <v>1861</v>
      </c>
      <c r="O1250">
        <v>116</v>
      </c>
      <c r="P1250" cm="1">
        <f t="array" ref="P1250">_xlfn.XLOOKUP(D1250, CPI!$A:A, CPI!$B:B)</f>
        <v>118.3</v>
      </c>
      <c r="Q1250" s="9">
        <f>IF(M1250="","",PRODUCT(M1250,CPI!$B$112/P1250))</f>
        <v>7335313.8013524935</v>
      </c>
    </row>
    <row r="1251" spans="1:17">
      <c r="A1251" t="s">
        <v>4486</v>
      </c>
      <c r="B1251" t="s">
        <v>27</v>
      </c>
      <c r="C1251" t="s">
        <v>45</v>
      </c>
      <c r="D1251">
        <v>1988</v>
      </c>
      <c r="E1251" t="s">
        <v>4487</v>
      </c>
      <c r="F1251">
        <v>7.3</v>
      </c>
      <c r="G1251">
        <v>117000</v>
      </c>
      <c r="H1251" t="s">
        <v>137</v>
      </c>
      <c r="I1251" t="s">
        <v>4488</v>
      </c>
      <c r="J1251" t="s">
        <v>4489</v>
      </c>
      <c r="K1251" t="s">
        <v>41</v>
      </c>
      <c r="L1251">
        <v>4000000</v>
      </c>
      <c r="M1251">
        <v>13008928</v>
      </c>
      <c r="N1251" t="s">
        <v>3989</v>
      </c>
      <c r="O1251">
        <v>94</v>
      </c>
      <c r="P1251" cm="1">
        <f t="array" ref="P1251">_xlfn.XLOOKUP(D1251, CPI!$A:A, CPI!$B:B)</f>
        <v>118.3</v>
      </c>
      <c r="Q1251" s="9">
        <f>IF(M1251="","",PRODUCT(M1251,CPI!$B$112/P1251))</f>
        <v>33506511.932375316</v>
      </c>
    </row>
    <row r="1252" spans="1:17">
      <c r="A1252" t="s">
        <v>4490</v>
      </c>
      <c r="B1252" t="s">
        <v>44</v>
      </c>
      <c r="C1252" t="s">
        <v>45</v>
      </c>
      <c r="D1252">
        <v>1988</v>
      </c>
      <c r="E1252" t="s">
        <v>4491</v>
      </c>
      <c r="F1252">
        <v>7.3</v>
      </c>
      <c r="G1252">
        <v>103000</v>
      </c>
      <c r="H1252" t="s">
        <v>1145</v>
      </c>
      <c r="I1252" t="s">
        <v>4492</v>
      </c>
      <c r="J1252" t="s">
        <v>2086</v>
      </c>
      <c r="K1252" t="s">
        <v>33</v>
      </c>
      <c r="L1252">
        <v>35000000</v>
      </c>
      <c r="M1252">
        <v>57269863</v>
      </c>
      <c r="N1252" t="s">
        <v>129</v>
      </c>
      <c r="O1252">
        <v>126</v>
      </c>
      <c r="P1252" cm="1">
        <f t="array" ref="P1252">_xlfn.XLOOKUP(D1252, CPI!$A:A, CPI!$B:B)</f>
        <v>118.3</v>
      </c>
      <c r="Q1252" s="9">
        <f>IF(M1252="","",PRODUCT(M1252,CPI!$B$112/P1252))</f>
        <v>147507415.52071005</v>
      </c>
    </row>
    <row r="1253" spans="1:17">
      <c r="A1253" t="s">
        <v>4493</v>
      </c>
      <c r="B1253" t="s">
        <v>44</v>
      </c>
      <c r="C1253" t="s">
        <v>45</v>
      </c>
      <c r="D1253">
        <v>1988</v>
      </c>
      <c r="E1253" t="s">
        <v>4494</v>
      </c>
      <c r="F1253">
        <v>5.6</v>
      </c>
      <c r="G1253">
        <v>55000</v>
      </c>
      <c r="H1253" t="s">
        <v>4495</v>
      </c>
      <c r="I1253" t="s">
        <v>3256</v>
      </c>
      <c r="J1253" t="s">
        <v>3256</v>
      </c>
      <c r="K1253" t="s">
        <v>259</v>
      </c>
      <c r="L1253">
        <v>14000000</v>
      </c>
      <c r="M1253">
        <v>239606210</v>
      </c>
      <c r="N1253" t="s">
        <v>55</v>
      </c>
      <c r="O1253">
        <v>108</v>
      </c>
      <c r="P1253" cm="1">
        <f t="array" ref="P1253">_xlfn.XLOOKUP(D1253, CPI!$A:A, CPI!$B:B)</f>
        <v>118.3</v>
      </c>
      <c r="Q1253" s="9">
        <f>IF(M1253="","",PRODUCT(M1253,CPI!$B$112/P1253))</f>
        <v>617142960.16060853</v>
      </c>
    </row>
    <row r="1254" spans="1:17">
      <c r="A1254" t="s">
        <v>4496</v>
      </c>
      <c r="B1254" t="s">
        <v>27</v>
      </c>
      <c r="C1254" t="s">
        <v>52</v>
      </c>
      <c r="D1254">
        <v>1988</v>
      </c>
      <c r="E1254" t="s">
        <v>4497</v>
      </c>
      <c r="F1254">
        <v>7.2</v>
      </c>
      <c r="G1254">
        <v>92000</v>
      </c>
      <c r="H1254" t="s">
        <v>4498</v>
      </c>
      <c r="I1254" t="s">
        <v>4499</v>
      </c>
      <c r="J1254" t="s">
        <v>4500</v>
      </c>
      <c r="K1254" t="s">
        <v>41</v>
      </c>
      <c r="L1254">
        <v>3000000</v>
      </c>
      <c r="M1254">
        <v>1163969</v>
      </c>
      <c r="N1254" t="s">
        <v>2186</v>
      </c>
      <c r="O1254">
        <v>103</v>
      </c>
      <c r="P1254" cm="1">
        <f t="array" ref="P1254">_xlfn.XLOOKUP(D1254, CPI!$A:A, CPI!$B:B)</f>
        <v>118.3</v>
      </c>
      <c r="Q1254" s="9">
        <f>IF(M1254="","",PRODUCT(M1254,CPI!$B$112/P1254))</f>
        <v>2997982.7075232458</v>
      </c>
    </row>
    <row r="1255" spans="1:17">
      <c r="A1255" t="s">
        <v>4501</v>
      </c>
      <c r="B1255" t="s">
        <v>27</v>
      </c>
      <c r="C1255" t="s">
        <v>52</v>
      </c>
      <c r="D1255">
        <v>1988</v>
      </c>
      <c r="E1255" t="s">
        <v>4502</v>
      </c>
      <c r="F1255">
        <v>7.1</v>
      </c>
      <c r="G1255">
        <v>196000</v>
      </c>
      <c r="H1255" t="s">
        <v>69</v>
      </c>
      <c r="I1255" t="s">
        <v>1496</v>
      </c>
      <c r="J1255" t="s">
        <v>1496</v>
      </c>
      <c r="K1255" t="s">
        <v>41</v>
      </c>
      <c r="L1255">
        <v>39000000</v>
      </c>
      <c r="M1255">
        <v>288752301</v>
      </c>
      <c r="N1255" t="s">
        <v>55</v>
      </c>
      <c r="O1255">
        <v>117</v>
      </c>
      <c r="P1255" cm="1">
        <f t="array" ref="P1255">_xlfn.XLOOKUP(D1255, CPI!$A:A, CPI!$B:B)</f>
        <v>118.3</v>
      </c>
      <c r="Q1255" s="9">
        <f>IF(M1255="","",PRODUCT(M1255,CPI!$B$112/P1255))</f>
        <v>743726340.78360093</v>
      </c>
    </row>
    <row r="1256" spans="1:17">
      <c r="A1256" t="s">
        <v>4503</v>
      </c>
      <c r="B1256" t="s">
        <v>44</v>
      </c>
      <c r="C1256" t="s">
        <v>401</v>
      </c>
      <c r="D1256">
        <v>1988</v>
      </c>
      <c r="E1256" t="s">
        <v>4504</v>
      </c>
      <c r="F1256">
        <v>7.7</v>
      </c>
      <c r="G1256">
        <v>187000</v>
      </c>
      <c r="H1256" t="s">
        <v>2066</v>
      </c>
      <c r="I1256" t="s">
        <v>4505</v>
      </c>
      <c r="J1256" t="s">
        <v>3383</v>
      </c>
      <c r="K1256" t="s">
        <v>41</v>
      </c>
      <c r="L1256">
        <v>70000000</v>
      </c>
      <c r="M1256">
        <v>329803958</v>
      </c>
      <c r="N1256" t="s">
        <v>2103</v>
      </c>
      <c r="O1256">
        <v>104</v>
      </c>
      <c r="P1256" cm="1">
        <f t="array" ref="P1256">_xlfn.XLOOKUP(D1256, CPI!$A:A, CPI!$B:B)</f>
        <v>118.3</v>
      </c>
      <c r="Q1256" s="9">
        <f>IF(M1256="","",PRODUCT(M1256,CPI!$B$112/P1256))</f>
        <v>849461251.07861364</v>
      </c>
    </row>
    <row r="1257" spans="1:17">
      <c r="A1257" t="s">
        <v>4506</v>
      </c>
      <c r="B1257" t="s">
        <v>27</v>
      </c>
      <c r="C1257" t="s">
        <v>52</v>
      </c>
      <c r="D1257">
        <v>1988</v>
      </c>
      <c r="E1257" t="s">
        <v>4385</v>
      </c>
      <c r="F1257">
        <v>6.3</v>
      </c>
      <c r="G1257">
        <v>27000</v>
      </c>
      <c r="H1257" t="s">
        <v>4507</v>
      </c>
      <c r="I1257" t="s">
        <v>1879</v>
      </c>
      <c r="J1257" t="s">
        <v>4508</v>
      </c>
      <c r="K1257" t="s">
        <v>41</v>
      </c>
      <c r="L1257">
        <v>6000000</v>
      </c>
      <c r="M1257">
        <v>12793213</v>
      </c>
      <c r="N1257" t="s">
        <v>2756</v>
      </c>
      <c r="O1257">
        <v>104</v>
      </c>
      <c r="P1257" cm="1">
        <f t="array" ref="P1257">_xlfn.XLOOKUP(D1257, CPI!$A:A, CPI!$B:B)</f>
        <v>118.3</v>
      </c>
      <c r="Q1257" s="9">
        <f>IF(M1257="","",PRODUCT(M1257,CPI!$B$112/P1257))</f>
        <v>32950904.489433642</v>
      </c>
    </row>
    <row r="1258" spans="1:17">
      <c r="A1258" t="s">
        <v>4509</v>
      </c>
      <c r="B1258" t="s">
        <v>27</v>
      </c>
      <c r="C1258" t="s">
        <v>401</v>
      </c>
      <c r="D1258">
        <v>1988</v>
      </c>
      <c r="E1258" t="s">
        <v>4510</v>
      </c>
      <c r="F1258">
        <v>8</v>
      </c>
      <c r="G1258">
        <v>171000</v>
      </c>
      <c r="H1258" t="s">
        <v>4511</v>
      </c>
      <c r="I1258" t="s">
        <v>4511</v>
      </c>
      <c r="J1258" t="s">
        <v>4512</v>
      </c>
      <c r="K1258" t="s">
        <v>2119</v>
      </c>
      <c r="M1258">
        <v>2562351</v>
      </c>
      <c r="N1258" t="s">
        <v>4513</v>
      </c>
      <c r="O1258">
        <v>124</v>
      </c>
      <c r="P1258" cm="1">
        <f t="array" ref="P1258">_xlfn.XLOOKUP(D1258, CPI!$A:A, CPI!$B:B)</f>
        <v>118.3</v>
      </c>
      <c r="Q1258" s="9">
        <f>IF(M1258="","",PRODUCT(M1258,CPI!$B$112/P1258))</f>
        <v>6599732.457311918</v>
      </c>
    </row>
    <row r="1259" spans="1:17">
      <c r="A1259" t="s">
        <v>4514</v>
      </c>
      <c r="B1259" t="s">
        <v>44</v>
      </c>
      <c r="C1259" t="s">
        <v>28</v>
      </c>
      <c r="D1259">
        <v>1988</v>
      </c>
      <c r="E1259" t="s">
        <v>4515</v>
      </c>
      <c r="F1259">
        <v>8.5</v>
      </c>
      <c r="G1259">
        <v>239000</v>
      </c>
      <c r="H1259" t="s">
        <v>4516</v>
      </c>
      <c r="I1259" t="s">
        <v>4516</v>
      </c>
      <c r="J1259" t="s">
        <v>4517</v>
      </c>
      <c r="K1259" t="s">
        <v>317</v>
      </c>
      <c r="L1259">
        <v>5000000</v>
      </c>
      <c r="M1259">
        <v>13019063</v>
      </c>
      <c r="N1259" t="s">
        <v>4518</v>
      </c>
      <c r="O1259">
        <v>155</v>
      </c>
      <c r="P1259" cm="1">
        <f t="array" ref="P1259">_xlfn.XLOOKUP(D1259, CPI!$A:A, CPI!$B:B)</f>
        <v>118.3</v>
      </c>
      <c r="Q1259" s="9">
        <f>IF(M1259="","",PRODUCT(M1259,CPI!$B$112/P1259))</f>
        <v>33532616.196956888</v>
      </c>
    </row>
    <row r="1260" spans="1:17">
      <c r="A1260" t="s">
        <v>4519</v>
      </c>
      <c r="B1260" t="s">
        <v>27</v>
      </c>
      <c r="C1260" t="s">
        <v>115</v>
      </c>
      <c r="D1260">
        <v>1988</v>
      </c>
      <c r="E1260" t="s">
        <v>4360</v>
      </c>
      <c r="F1260">
        <v>7.8</v>
      </c>
      <c r="G1260">
        <v>91000</v>
      </c>
      <c r="H1260" t="s">
        <v>126</v>
      </c>
      <c r="I1260" t="s">
        <v>4520</v>
      </c>
      <c r="J1260" t="s">
        <v>84</v>
      </c>
      <c r="K1260" t="s">
        <v>41</v>
      </c>
      <c r="L1260">
        <v>15000000</v>
      </c>
      <c r="M1260">
        <v>34603943</v>
      </c>
      <c r="N1260" t="s">
        <v>61</v>
      </c>
      <c r="O1260">
        <v>128</v>
      </c>
      <c r="P1260" cm="1">
        <f t="array" ref="P1260">_xlfn.XLOOKUP(D1260, CPI!$A:A, CPI!$B:B)</f>
        <v>118.3</v>
      </c>
      <c r="Q1260" s="9">
        <f>IF(M1260="","",PRODUCT(M1260,CPI!$B$112/P1260))</f>
        <v>89127822.756551132</v>
      </c>
    </row>
    <row r="1261" spans="1:17">
      <c r="A1261" t="s">
        <v>4521</v>
      </c>
      <c r="B1261" t="s">
        <v>27</v>
      </c>
      <c r="C1261" t="s">
        <v>162</v>
      </c>
      <c r="D1261">
        <v>1988</v>
      </c>
      <c r="E1261" t="s">
        <v>4522</v>
      </c>
      <c r="F1261">
        <v>6.6</v>
      </c>
      <c r="G1261">
        <v>91000</v>
      </c>
      <c r="H1261" t="s">
        <v>1266</v>
      </c>
      <c r="I1261" t="s">
        <v>4523</v>
      </c>
      <c r="J1261" t="s">
        <v>4524</v>
      </c>
      <c r="K1261" t="s">
        <v>41</v>
      </c>
      <c r="L1261">
        <v>9000000</v>
      </c>
      <c r="M1261">
        <v>44196684</v>
      </c>
      <c r="N1261" t="s">
        <v>91</v>
      </c>
      <c r="O1261">
        <v>87</v>
      </c>
      <c r="P1261" cm="1">
        <f t="array" ref="P1261">_xlfn.XLOOKUP(D1261, CPI!$A:A, CPI!$B:B)</f>
        <v>118.3</v>
      </c>
      <c r="Q1261" s="9">
        <f>IF(M1261="","",PRODUCT(M1261,CPI!$B$112/P1261))</f>
        <v>113835415.17159763</v>
      </c>
    </row>
    <row r="1262" spans="1:17">
      <c r="A1262" t="s">
        <v>4525</v>
      </c>
      <c r="B1262" t="s">
        <v>44</v>
      </c>
      <c r="C1262" t="s">
        <v>52</v>
      </c>
      <c r="D1262">
        <v>1988</v>
      </c>
      <c r="E1262" t="s">
        <v>4526</v>
      </c>
      <c r="F1262">
        <v>6.1</v>
      </c>
      <c r="G1262">
        <v>117000</v>
      </c>
      <c r="H1262" t="s">
        <v>555</v>
      </c>
      <c r="I1262" t="s">
        <v>4527</v>
      </c>
      <c r="J1262" t="s">
        <v>1009</v>
      </c>
      <c r="K1262" t="s">
        <v>41</v>
      </c>
      <c r="L1262">
        <v>15000000</v>
      </c>
      <c r="M1262">
        <v>216614388</v>
      </c>
      <c r="N1262" t="s">
        <v>72</v>
      </c>
      <c r="O1262">
        <v>107</v>
      </c>
      <c r="P1262" cm="1">
        <f t="array" ref="P1262">_xlfn.XLOOKUP(D1262, CPI!$A:A, CPI!$B:B)</f>
        <v>118.3</v>
      </c>
      <c r="Q1262" s="9">
        <f>IF(M1262="","",PRODUCT(M1262,CPI!$B$112/P1262))</f>
        <v>557923956.24344885</v>
      </c>
    </row>
    <row r="1263" spans="1:17">
      <c r="A1263" t="s">
        <v>4528</v>
      </c>
      <c r="B1263" t="s">
        <v>2010</v>
      </c>
      <c r="C1263" t="s">
        <v>52</v>
      </c>
      <c r="D1263">
        <v>1988</v>
      </c>
      <c r="E1263" t="s">
        <v>4529</v>
      </c>
      <c r="F1263">
        <v>7.6</v>
      </c>
      <c r="G1263">
        <v>158000</v>
      </c>
      <c r="H1263" t="s">
        <v>4530</v>
      </c>
      <c r="I1263" t="s">
        <v>4531</v>
      </c>
      <c r="J1263" t="s">
        <v>205</v>
      </c>
      <c r="K1263" t="s">
        <v>41</v>
      </c>
      <c r="L1263">
        <v>12000000</v>
      </c>
      <c r="M1263">
        <v>78756177</v>
      </c>
      <c r="N1263" t="s">
        <v>55</v>
      </c>
      <c r="O1263">
        <v>85</v>
      </c>
      <c r="P1263" cm="1">
        <f t="array" ref="P1263">_xlfn.XLOOKUP(D1263, CPI!$A:A, CPI!$B:B)</f>
        <v>118.3</v>
      </c>
      <c r="Q1263" s="9">
        <f>IF(M1263="","",PRODUCT(M1263,CPI!$B$112/P1263))</f>
        <v>202848750.05832627</v>
      </c>
    </row>
    <row r="1264" spans="1:17">
      <c r="A1264" t="s">
        <v>4532</v>
      </c>
      <c r="B1264" t="s">
        <v>44</v>
      </c>
      <c r="C1264" t="s">
        <v>52</v>
      </c>
      <c r="D1264">
        <v>1988</v>
      </c>
      <c r="E1264" t="s">
        <v>4533</v>
      </c>
      <c r="F1264">
        <v>6.6</v>
      </c>
      <c r="G1264">
        <v>41000</v>
      </c>
      <c r="H1264" t="s">
        <v>3267</v>
      </c>
      <c r="I1264" t="s">
        <v>1320</v>
      </c>
      <c r="J1264" t="s">
        <v>70</v>
      </c>
      <c r="K1264" t="s">
        <v>41</v>
      </c>
      <c r="L1264">
        <v>24000000</v>
      </c>
      <c r="M1264">
        <v>43455230</v>
      </c>
      <c r="N1264" t="s">
        <v>72</v>
      </c>
      <c r="O1264">
        <v>91</v>
      </c>
      <c r="P1264" cm="1">
        <f t="array" ref="P1264">_xlfn.XLOOKUP(D1264, CPI!$A:A, CPI!$B:B)</f>
        <v>118.3</v>
      </c>
      <c r="Q1264" s="9">
        <f>IF(M1264="","",PRODUCT(M1264,CPI!$B$112/P1264))</f>
        <v>111925685.38461538</v>
      </c>
    </row>
    <row r="1265" spans="1:17">
      <c r="A1265" t="s">
        <v>4534</v>
      </c>
      <c r="B1265" t="s">
        <v>27</v>
      </c>
      <c r="C1265" t="s">
        <v>52</v>
      </c>
      <c r="D1265">
        <v>1988</v>
      </c>
      <c r="E1265" t="s">
        <v>4535</v>
      </c>
      <c r="F1265">
        <v>5.9</v>
      </c>
      <c r="G1265">
        <v>81000</v>
      </c>
      <c r="H1265" t="s">
        <v>2138</v>
      </c>
      <c r="I1265" t="s">
        <v>820</v>
      </c>
      <c r="J1265" t="s">
        <v>1489</v>
      </c>
      <c r="K1265" t="s">
        <v>41</v>
      </c>
      <c r="L1265">
        <v>20000000</v>
      </c>
      <c r="M1265">
        <v>171504781</v>
      </c>
      <c r="N1265" t="s">
        <v>2103</v>
      </c>
      <c r="O1265">
        <v>104</v>
      </c>
      <c r="P1265" cm="1">
        <f t="array" ref="P1265">_xlfn.XLOOKUP(D1265, CPI!$A:A, CPI!$B:B)</f>
        <v>118.3</v>
      </c>
      <c r="Q1265" s="9">
        <f>IF(M1265="","",PRODUCT(M1265,CPI!$B$112/P1265))</f>
        <v>441737166.27810645</v>
      </c>
    </row>
    <row r="1266" spans="1:17">
      <c r="A1266" t="s">
        <v>4536</v>
      </c>
      <c r="B1266" t="s">
        <v>348</v>
      </c>
      <c r="C1266" t="s">
        <v>401</v>
      </c>
      <c r="D1266">
        <v>1988</v>
      </c>
      <c r="E1266" t="s">
        <v>4537</v>
      </c>
      <c r="F1266">
        <v>8.1999999999999993</v>
      </c>
      <c r="G1266">
        <v>304000</v>
      </c>
      <c r="H1266" t="s">
        <v>2117</v>
      </c>
      <c r="I1266" t="s">
        <v>2117</v>
      </c>
      <c r="J1266" t="s">
        <v>4538</v>
      </c>
      <c r="K1266" t="s">
        <v>2119</v>
      </c>
      <c r="L1266">
        <v>3700000</v>
      </c>
      <c r="M1266">
        <v>30550920</v>
      </c>
      <c r="N1266" t="s">
        <v>4539</v>
      </c>
      <c r="O1266">
        <v>86</v>
      </c>
      <c r="P1266" cm="1">
        <f t="array" ref="P1266">_xlfn.XLOOKUP(D1266, CPI!$A:A, CPI!$B:B)</f>
        <v>118.3</v>
      </c>
      <c r="Q1266" s="9">
        <f>IF(M1266="","",PRODUCT(M1266,CPI!$B$112/P1266))</f>
        <v>78688633.338968724</v>
      </c>
    </row>
    <row r="1267" spans="1:17">
      <c r="A1267" t="s">
        <v>4540</v>
      </c>
      <c r="B1267" t="s">
        <v>27</v>
      </c>
      <c r="C1267" t="s">
        <v>45</v>
      </c>
      <c r="D1267">
        <v>1988</v>
      </c>
      <c r="E1267" t="s">
        <v>4541</v>
      </c>
      <c r="F1267">
        <v>6.9</v>
      </c>
      <c r="G1267">
        <v>57000</v>
      </c>
      <c r="H1267" t="s">
        <v>2948</v>
      </c>
      <c r="I1267" t="s">
        <v>3434</v>
      </c>
      <c r="J1267" t="s">
        <v>2588</v>
      </c>
      <c r="K1267" t="s">
        <v>41</v>
      </c>
      <c r="L1267">
        <v>13000000</v>
      </c>
      <c r="M1267">
        <v>45661556</v>
      </c>
      <c r="N1267" t="s">
        <v>4542</v>
      </c>
      <c r="O1267">
        <v>107</v>
      </c>
      <c r="P1267" cm="1">
        <f t="array" ref="P1267">_xlfn.XLOOKUP(D1267, CPI!$A:A, CPI!$B:B)</f>
        <v>118.3</v>
      </c>
      <c r="Q1267" s="9">
        <f>IF(M1267="","",PRODUCT(M1267,CPI!$B$112/P1267))</f>
        <v>117608420.22992392</v>
      </c>
    </row>
    <row r="1268" spans="1:17">
      <c r="A1268" t="s">
        <v>4543</v>
      </c>
      <c r="B1268" t="s">
        <v>27</v>
      </c>
      <c r="C1268" t="s">
        <v>52</v>
      </c>
      <c r="D1268">
        <v>1988</v>
      </c>
      <c r="E1268" t="s">
        <v>4535</v>
      </c>
      <c r="F1268">
        <v>7.5</v>
      </c>
      <c r="G1268">
        <v>135000</v>
      </c>
      <c r="H1268" t="s">
        <v>4544</v>
      </c>
      <c r="I1268" t="s">
        <v>1625</v>
      </c>
      <c r="J1268" t="s">
        <v>1625</v>
      </c>
      <c r="K1268" t="s">
        <v>33</v>
      </c>
      <c r="L1268">
        <v>7500000</v>
      </c>
      <c r="M1268">
        <v>62493712</v>
      </c>
      <c r="N1268" t="s">
        <v>129</v>
      </c>
      <c r="O1268">
        <v>108</v>
      </c>
      <c r="P1268" cm="1">
        <f t="array" ref="P1268">_xlfn.XLOOKUP(D1268, CPI!$A:A, CPI!$B:B)</f>
        <v>118.3</v>
      </c>
      <c r="Q1268" s="9">
        <f>IF(M1268="","",PRODUCT(M1268,CPI!$B$112/P1268))</f>
        <v>160962248.9129332</v>
      </c>
    </row>
    <row r="1269" spans="1:17">
      <c r="A1269" t="s">
        <v>4545</v>
      </c>
      <c r="B1269" t="s">
        <v>27</v>
      </c>
      <c r="C1269" t="s">
        <v>52</v>
      </c>
      <c r="D1269">
        <v>1988</v>
      </c>
      <c r="E1269" t="s">
        <v>4166</v>
      </c>
      <c r="F1269">
        <v>6.8</v>
      </c>
      <c r="G1269">
        <v>54000</v>
      </c>
      <c r="H1269" t="s">
        <v>485</v>
      </c>
      <c r="I1269" t="s">
        <v>4546</v>
      </c>
      <c r="J1269" t="s">
        <v>4058</v>
      </c>
      <c r="K1269" t="s">
        <v>41</v>
      </c>
      <c r="L1269">
        <v>28000000</v>
      </c>
      <c r="M1269">
        <v>102953112</v>
      </c>
      <c r="N1269" t="s">
        <v>191</v>
      </c>
      <c r="O1269">
        <v>113</v>
      </c>
      <c r="P1269" cm="1">
        <f t="array" ref="P1269">_xlfn.XLOOKUP(D1269, CPI!$A:A, CPI!$B:B)</f>
        <v>118.3</v>
      </c>
      <c r="Q1269" s="9">
        <f>IF(M1269="","",PRODUCT(M1269,CPI!$B$112/P1269))</f>
        <v>265171709.4370245</v>
      </c>
    </row>
    <row r="1270" spans="1:17">
      <c r="A1270" t="s">
        <v>4547</v>
      </c>
      <c r="B1270" t="s">
        <v>27</v>
      </c>
      <c r="C1270" t="s">
        <v>45</v>
      </c>
      <c r="D1270">
        <v>1988</v>
      </c>
      <c r="E1270" t="s">
        <v>4548</v>
      </c>
      <c r="F1270">
        <v>6.8</v>
      </c>
      <c r="G1270">
        <v>79000</v>
      </c>
      <c r="H1270" t="s">
        <v>4549</v>
      </c>
      <c r="I1270" t="s">
        <v>4441</v>
      </c>
      <c r="J1270" t="s">
        <v>4550</v>
      </c>
      <c r="K1270" t="s">
        <v>41</v>
      </c>
      <c r="L1270">
        <v>1100000</v>
      </c>
      <c r="M1270">
        <v>11806119</v>
      </c>
      <c r="N1270" t="s">
        <v>4551</v>
      </c>
      <c r="O1270">
        <v>92</v>
      </c>
      <c r="P1270" cm="1">
        <f t="array" ref="P1270">_xlfn.XLOOKUP(D1270, CPI!$A:A, CPI!$B:B)</f>
        <v>118.3</v>
      </c>
      <c r="Q1270" s="9">
        <f>IF(M1270="","",PRODUCT(M1270,CPI!$B$112/P1270))</f>
        <v>30408490.780219778</v>
      </c>
    </row>
    <row r="1271" spans="1:17">
      <c r="A1271" t="s">
        <v>4552</v>
      </c>
      <c r="B1271" t="s">
        <v>27</v>
      </c>
      <c r="C1271" t="s">
        <v>28</v>
      </c>
      <c r="D1271">
        <v>1988</v>
      </c>
      <c r="E1271" t="s">
        <v>4553</v>
      </c>
      <c r="F1271">
        <v>7.5</v>
      </c>
      <c r="G1271">
        <v>54000</v>
      </c>
      <c r="H1271" t="s">
        <v>76</v>
      </c>
      <c r="I1271" t="s">
        <v>4554</v>
      </c>
      <c r="J1271" t="s">
        <v>4555</v>
      </c>
      <c r="K1271" t="s">
        <v>206</v>
      </c>
      <c r="L1271">
        <v>7000000</v>
      </c>
      <c r="M1271">
        <v>8865702</v>
      </c>
      <c r="N1271" t="s">
        <v>72</v>
      </c>
      <c r="O1271">
        <v>164</v>
      </c>
      <c r="P1271" cm="1">
        <f t="array" ref="P1271">_xlfn.XLOOKUP(D1271, CPI!$A:A, CPI!$B:B)</f>
        <v>118.3</v>
      </c>
      <c r="Q1271" s="9">
        <f>IF(M1271="","",PRODUCT(M1271,CPI!$B$112/P1271))</f>
        <v>22834990.696534235</v>
      </c>
    </row>
    <row r="1272" spans="1:17">
      <c r="A1272" t="s">
        <v>4556</v>
      </c>
      <c r="B1272" t="s">
        <v>27</v>
      </c>
      <c r="C1272" t="s">
        <v>52</v>
      </c>
      <c r="D1272">
        <v>1988</v>
      </c>
      <c r="E1272" t="s">
        <v>4557</v>
      </c>
      <c r="F1272">
        <v>6.2</v>
      </c>
      <c r="G1272">
        <v>16000</v>
      </c>
      <c r="H1272" t="s">
        <v>303</v>
      </c>
      <c r="I1272" t="s">
        <v>4558</v>
      </c>
      <c r="J1272" t="s">
        <v>1025</v>
      </c>
      <c r="K1272" t="s">
        <v>41</v>
      </c>
      <c r="L1272">
        <v>10000000</v>
      </c>
      <c r="M1272">
        <v>21486757</v>
      </c>
      <c r="N1272" t="s">
        <v>61</v>
      </c>
      <c r="O1272">
        <v>104</v>
      </c>
      <c r="P1272" cm="1">
        <f t="array" ref="P1272">_xlfn.XLOOKUP(D1272, CPI!$A:A, CPI!$B:B)</f>
        <v>118.3</v>
      </c>
      <c r="Q1272" s="9">
        <f>IF(M1272="","",PRODUCT(M1272,CPI!$B$112/P1272))</f>
        <v>55342475.552831776</v>
      </c>
    </row>
    <row r="1273" spans="1:17">
      <c r="A1273" t="s">
        <v>4559</v>
      </c>
      <c r="B1273" t="s">
        <v>348</v>
      </c>
      <c r="C1273" t="s">
        <v>401</v>
      </c>
      <c r="D1273">
        <v>1988</v>
      </c>
      <c r="E1273" t="s">
        <v>4560</v>
      </c>
      <c r="F1273">
        <v>7.4</v>
      </c>
      <c r="G1273">
        <v>82000</v>
      </c>
      <c r="H1273" t="s">
        <v>1067</v>
      </c>
      <c r="I1273" t="s">
        <v>2285</v>
      </c>
      <c r="J1273" t="s">
        <v>4561</v>
      </c>
      <c r="K1273" t="s">
        <v>41</v>
      </c>
      <c r="L1273">
        <v>12500000</v>
      </c>
      <c r="M1273">
        <v>84460846</v>
      </c>
      <c r="N1273" t="s">
        <v>50</v>
      </c>
      <c r="O1273">
        <v>69</v>
      </c>
      <c r="P1273" cm="1">
        <f t="array" ref="P1273">_xlfn.XLOOKUP(D1273, CPI!$A:A, CPI!$B:B)</f>
        <v>118.3</v>
      </c>
      <c r="Q1273" s="9">
        <f>IF(M1273="","",PRODUCT(M1273,CPI!$B$112/P1273))</f>
        <v>217542009.94251901</v>
      </c>
    </row>
    <row r="1274" spans="1:17">
      <c r="A1274" t="s">
        <v>4562</v>
      </c>
      <c r="B1274" t="s">
        <v>27</v>
      </c>
      <c r="C1274" t="s">
        <v>45</v>
      </c>
      <c r="D1274">
        <v>1988</v>
      </c>
      <c r="E1274" t="s">
        <v>4494</v>
      </c>
      <c r="F1274">
        <v>5.8</v>
      </c>
      <c r="G1274">
        <v>125000</v>
      </c>
      <c r="H1274" t="s">
        <v>4563</v>
      </c>
      <c r="I1274" t="s">
        <v>1017</v>
      </c>
      <c r="J1274" t="s">
        <v>772</v>
      </c>
      <c r="K1274" t="s">
        <v>41</v>
      </c>
      <c r="L1274">
        <v>63000000</v>
      </c>
      <c r="M1274">
        <v>189015611</v>
      </c>
      <c r="N1274" t="s">
        <v>4161</v>
      </c>
      <c r="O1274">
        <v>102</v>
      </c>
      <c r="P1274" cm="1">
        <f t="array" ref="P1274">_xlfn.XLOOKUP(D1274, CPI!$A:A, CPI!$B:B)</f>
        <v>118.3</v>
      </c>
      <c r="Q1274" s="9">
        <f>IF(M1274="","",PRODUCT(M1274,CPI!$B$112/P1274))</f>
        <v>486839025.1200338</v>
      </c>
    </row>
    <row r="1275" spans="1:17">
      <c r="A1275" t="s">
        <v>4564</v>
      </c>
      <c r="B1275" t="s">
        <v>27</v>
      </c>
      <c r="C1275" t="s">
        <v>115</v>
      </c>
      <c r="D1275">
        <v>1988</v>
      </c>
      <c r="E1275" t="s">
        <v>4565</v>
      </c>
      <c r="F1275">
        <v>7.2</v>
      </c>
      <c r="G1275">
        <v>33000</v>
      </c>
      <c r="H1275" t="s">
        <v>1874</v>
      </c>
      <c r="I1275" t="s">
        <v>4325</v>
      </c>
      <c r="J1275" t="s">
        <v>4246</v>
      </c>
      <c r="K1275" t="s">
        <v>206</v>
      </c>
      <c r="L1275">
        <v>13000000</v>
      </c>
      <c r="M1275">
        <v>32078318</v>
      </c>
      <c r="N1275" t="s">
        <v>55</v>
      </c>
      <c r="O1275">
        <v>111</v>
      </c>
      <c r="P1275" cm="1">
        <f t="array" ref="P1275">_xlfn.XLOOKUP(D1275, CPI!$A:A, CPI!$B:B)</f>
        <v>118.3</v>
      </c>
      <c r="Q1275" s="9">
        <f>IF(M1275="","",PRODUCT(M1275,CPI!$B$112/P1275))</f>
        <v>82622683.808960259</v>
      </c>
    </row>
    <row r="1276" spans="1:17">
      <c r="A1276" t="s">
        <v>4566</v>
      </c>
      <c r="B1276" t="s">
        <v>27</v>
      </c>
      <c r="C1276" t="s">
        <v>28</v>
      </c>
      <c r="D1276">
        <v>1988</v>
      </c>
      <c r="E1276" t="s">
        <v>4567</v>
      </c>
      <c r="F1276">
        <v>7.6</v>
      </c>
      <c r="G1276">
        <v>66000</v>
      </c>
      <c r="H1276" t="s">
        <v>2216</v>
      </c>
      <c r="I1276" t="s">
        <v>4568</v>
      </c>
      <c r="J1276" t="s">
        <v>3033</v>
      </c>
      <c r="K1276" t="s">
        <v>41</v>
      </c>
      <c r="L1276">
        <v>14000000</v>
      </c>
      <c r="M1276">
        <v>34670720</v>
      </c>
      <c r="N1276" t="s">
        <v>149</v>
      </c>
      <c r="O1276">
        <v>119</v>
      </c>
      <c r="P1276" cm="1">
        <f t="array" ref="P1276">_xlfn.XLOOKUP(D1276, CPI!$A:A, CPI!$B:B)</f>
        <v>118.3</v>
      </c>
      <c r="Q1276" s="9">
        <f>IF(M1276="","",PRODUCT(M1276,CPI!$B$112/P1276))</f>
        <v>89299817.278106496</v>
      </c>
    </row>
    <row r="1277" spans="1:17">
      <c r="A1277" t="s">
        <v>4569</v>
      </c>
      <c r="B1277" t="s">
        <v>44</v>
      </c>
      <c r="C1277" t="s">
        <v>52</v>
      </c>
      <c r="D1277">
        <v>1988</v>
      </c>
      <c r="E1277" t="s">
        <v>4570</v>
      </c>
      <c r="F1277">
        <v>5.4</v>
      </c>
      <c r="G1277">
        <v>21000</v>
      </c>
      <c r="H1277" t="s">
        <v>3666</v>
      </c>
      <c r="I1277" t="s">
        <v>4571</v>
      </c>
      <c r="J1277" t="s">
        <v>4572</v>
      </c>
      <c r="K1277" t="s">
        <v>33</v>
      </c>
      <c r="L1277">
        <v>10000000</v>
      </c>
      <c r="M1277">
        <v>3916303</v>
      </c>
      <c r="N1277" t="s">
        <v>1762</v>
      </c>
      <c r="O1277">
        <v>100</v>
      </c>
      <c r="P1277" cm="1">
        <f t="array" ref="P1277">_xlfn.XLOOKUP(D1277, CPI!$A:A, CPI!$B:B)</f>
        <v>118.3</v>
      </c>
      <c r="Q1277" s="9">
        <f>IF(M1277="","",PRODUCT(M1277,CPI!$B$112/P1277))</f>
        <v>10087045.850380387</v>
      </c>
    </row>
    <row r="1278" spans="1:17">
      <c r="A1278" t="s">
        <v>4573</v>
      </c>
      <c r="B1278" t="s">
        <v>44</v>
      </c>
      <c r="C1278" t="s">
        <v>52</v>
      </c>
      <c r="D1278">
        <v>1988</v>
      </c>
      <c r="E1278" t="s">
        <v>4574</v>
      </c>
      <c r="F1278">
        <v>7</v>
      </c>
      <c r="G1278">
        <v>20000</v>
      </c>
      <c r="H1278" t="s">
        <v>4575</v>
      </c>
      <c r="I1278" t="s">
        <v>4575</v>
      </c>
      <c r="J1278" t="s">
        <v>4576</v>
      </c>
      <c r="K1278" t="s">
        <v>41</v>
      </c>
      <c r="L1278">
        <v>2000000</v>
      </c>
      <c r="M1278">
        <v>6673032</v>
      </c>
      <c r="N1278" t="s">
        <v>2037</v>
      </c>
      <c r="O1278">
        <v>92</v>
      </c>
      <c r="P1278" cm="1">
        <f t="array" ref="P1278">_xlfn.XLOOKUP(D1278, CPI!$A:A, CPI!$B:B)</f>
        <v>118.3</v>
      </c>
      <c r="Q1278" s="9">
        <f>IF(M1278="","",PRODUCT(M1278,CPI!$B$112/P1278))</f>
        <v>17187428.997464072</v>
      </c>
    </row>
    <row r="1279" spans="1:17">
      <c r="A1279" t="s">
        <v>4577</v>
      </c>
      <c r="B1279" t="s">
        <v>27</v>
      </c>
      <c r="C1279" t="s">
        <v>28</v>
      </c>
      <c r="D1279">
        <v>1988</v>
      </c>
      <c r="E1279" t="s">
        <v>4578</v>
      </c>
      <c r="F1279">
        <v>7.3</v>
      </c>
      <c r="G1279">
        <v>43000</v>
      </c>
      <c r="H1279" t="s">
        <v>592</v>
      </c>
      <c r="I1279" t="s">
        <v>592</v>
      </c>
      <c r="J1279" t="s">
        <v>4579</v>
      </c>
      <c r="K1279" t="s">
        <v>206</v>
      </c>
      <c r="L1279">
        <v>13000000</v>
      </c>
      <c r="M1279">
        <v>8038508</v>
      </c>
      <c r="N1279" t="s">
        <v>4542</v>
      </c>
      <c r="O1279">
        <v>116</v>
      </c>
      <c r="P1279" cm="1">
        <f t="array" ref="P1279">_xlfn.XLOOKUP(D1279, CPI!$A:A, CPI!$B:B)</f>
        <v>118.3</v>
      </c>
      <c r="Q1279" s="9">
        <f>IF(M1279="","",PRODUCT(M1279,CPI!$B$112/P1279))</f>
        <v>20704424.240067624</v>
      </c>
    </row>
    <row r="1280" spans="1:17">
      <c r="A1280" t="s">
        <v>4580</v>
      </c>
      <c r="B1280" t="s">
        <v>27</v>
      </c>
      <c r="C1280" t="s">
        <v>52</v>
      </c>
      <c r="D1280">
        <v>1988</v>
      </c>
      <c r="E1280" t="s">
        <v>4581</v>
      </c>
      <c r="F1280">
        <v>7.1</v>
      </c>
      <c r="G1280">
        <v>49000</v>
      </c>
      <c r="H1280" t="s">
        <v>1758</v>
      </c>
      <c r="I1280" t="s">
        <v>1758</v>
      </c>
      <c r="J1280" t="s">
        <v>2840</v>
      </c>
      <c r="K1280" t="s">
        <v>41</v>
      </c>
      <c r="L1280">
        <v>7000000</v>
      </c>
      <c r="M1280">
        <v>50888729</v>
      </c>
      <c r="N1280" t="s">
        <v>4582</v>
      </c>
      <c r="O1280">
        <v>108</v>
      </c>
      <c r="P1280" cm="1">
        <f t="array" ref="P1280">_xlfn.XLOOKUP(D1280, CPI!$A:A, CPI!$B:B)</f>
        <v>118.3</v>
      </c>
      <c r="Q1280" s="9">
        <f>IF(M1280="","",PRODUCT(M1280,CPI!$B$112/P1280))</f>
        <v>131071815.09974639</v>
      </c>
    </row>
    <row r="1281" spans="1:17">
      <c r="A1281" t="s">
        <v>4583</v>
      </c>
      <c r="B1281" t="s">
        <v>44</v>
      </c>
      <c r="C1281" t="s">
        <v>36</v>
      </c>
      <c r="D1281">
        <v>1988</v>
      </c>
      <c r="E1281" t="s">
        <v>4557</v>
      </c>
      <c r="F1281">
        <v>7.6</v>
      </c>
      <c r="G1281">
        <v>49000</v>
      </c>
      <c r="H1281" t="s">
        <v>2918</v>
      </c>
      <c r="I1281" t="s">
        <v>2918</v>
      </c>
      <c r="J1281" t="s">
        <v>4584</v>
      </c>
      <c r="K1281" t="s">
        <v>463</v>
      </c>
      <c r="M1281">
        <v>3975244</v>
      </c>
      <c r="N1281" t="s">
        <v>562</v>
      </c>
      <c r="O1281">
        <v>168</v>
      </c>
      <c r="P1281" cm="1">
        <f t="array" ref="P1281">_xlfn.XLOOKUP(D1281, CPI!$A:A, CPI!$B:B)</f>
        <v>118.3</v>
      </c>
      <c r="Q1281" s="9">
        <f>IF(M1281="","",PRODUCT(M1281,CPI!$B$112/P1281))</f>
        <v>10238857.538461538</v>
      </c>
    </row>
    <row r="1282" spans="1:17">
      <c r="A1282" t="s">
        <v>4585</v>
      </c>
      <c r="B1282" t="s">
        <v>27</v>
      </c>
      <c r="C1282" t="s">
        <v>28</v>
      </c>
      <c r="D1282">
        <v>1988</v>
      </c>
      <c r="E1282" t="s">
        <v>4056</v>
      </c>
      <c r="F1282">
        <v>7.3</v>
      </c>
      <c r="G1282">
        <v>35000</v>
      </c>
      <c r="H1282" t="s">
        <v>1525</v>
      </c>
      <c r="I1282" t="s">
        <v>4586</v>
      </c>
      <c r="J1282" t="s">
        <v>4587</v>
      </c>
      <c r="K1282" t="s">
        <v>1104</v>
      </c>
      <c r="L1282">
        <v>17000000</v>
      </c>
      <c r="M1282">
        <v>10006806</v>
      </c>
      <c r="N1282" t="s">
        <v>3290</v>
      </c>
      <c r="O1282">
        <v>171</v>
      </c>
      <c r="P1282" cm="1">
        <f t="array" ref="P1282">_xlfn.XLOOKUP(D1282, CPI!$A:A, CPI!$B:B)</f>
        <v>118.3</v>
      </c>
      <c r="Q1282" s="9">
        <f>IF(M1282="","",PRODUCT(M1282,CPI!$B$112/P1282))</f>
        <v>25774081.049873203</v>
      </c>
    </row>
    <row r="1283" spans="1:17">
      <c r="A1283" t="s">
        <v>4588</v>
      </c>
      <c r="B1283" t="s">
        <v>27</v>
      </c>
      <c r="C1283" t="s">
        <v>63</v>
      </c>
      <c r="D1283">
        <v>1988</v>
      </c>
      <c r="E1283" t="s">
        <v>4589</v>
      </c>
      <c r="F1283">
        <v>6.5</v>
      </c>
      <c r="G1283">
        <v>34000</v>
      </c>
      <c r="H1283" t="s">
        <v>3945</v>
      </c>
      <c r="I1283" t="s">
        <v>4590</v>
      </c>
      <c r="J1283" t="s">
        <v>4591</v>
      </c>
      <c r="K1283" t="s">
        <v>41</v>
      </c>
      <c r="L1283">
        <v>19000000</v>
      </c>
      <c r="M1283">
        <v>8247943</v>
      </c>
      <c r="N1283" t="s">
        <v>2111</v>
      </c>
      <c r="O1283">
        <v>95</v>
      </c>
      <c r="P1283" cm="1">
        <f t="array" ref="P1283">_xlfn.XLOOKUP(D1283, CPI!$A:A, CPI!$B:B)</f>
        <v>118.3</v>
      </c>
      <c r="Q1283" s="9">
        <f>IF(M1283="","",PRODUCT(M1283,CPI!$B$112/P1283))</f>
        <v>21243856.568892643</v>
      </c>
    </row>
    <row r="1284" spans="1:17">
      <c r="A1284" t="s">
        <v>4592</v>
      </c>
      <c r="B1284" t="s">
        <v>348</v>
      </c>
      <c r="C1284" t="s">
        <v>401</v>
      </c>
      <c r="D1284">
        <v>1988</v>
      </c>
      <c r="E1284" t="s">
        <v>4560</v>
      </c>
      <c r="F1284">
        <v>6.7</v>
      </c>
      <c r="G1284">
        <v>45000</v>
      </c>
      <c r="H1284" t="s">
        <v>4593</v>
      </c>
      <c r="I1284" t="s">
        <v>4594</v>
      </c>
      <c r="J1284" t="s">
        <v>4595</v>
      </c>
      <c r="K1284" t="s">
        <v>41</v>
      </c>
      <c r="L1284">
        <v>31000000</v>
      </c>
      <c r="M1284">
        <v>74151346</v>
      </c>
      <c r="N1284" t="s">
        <v>622</v>
      </c>
      <c r="O1284">
        <v>74</v>
      </c>
      <c r="P1284" cm="1">
        <f t="array" ref="P1284">_xlfn.XLOOKUP(D1284, CPI!$A:A, CPI!$B:B)</f>
        <v>118.3</v>
      </c>
      <c r="Q1284" s="9">
        <f>IF(M1284="","",PRODUCT(M1284,CPI!$B$112/P1284))</f>
        <v>190988293.54353338</v>
      </c>
    </row>
    <row r="1285" spans="1:17">
      <c r="A1285" t="s">
        <v>4596</v>
      </c>
      <c r="B1285" t="s">
        <v>27</v>
      </c>
      <c r="C1285" t="s">
        <v>28</v>
      </c>
      <c r="D1285">
        <v>1988</v>
      </c>
      <c r="E1285" t="s">
        <v>4548</v>
      </c>
      <c r="F1285">
        <v>5.0999999999999996</v>
      </c>
      <c r="G1285">
        <v>5200</v>
      </c>
      <c r="H1285" t="s">
        <v>4597</v>
      </c>
      <c r="I1285" t="s">
        <v>4597</v>
      </c>
      <c r="J1285" t="s">
        <v>4598</v>
      </c>
      <c r="K1285" t="s">
        <v>41</v>
      </c>
      <c r="M1285">
        <v>1547397</v>
      </c>
      <c r="N1285" t="s">
        <v>4599</v>
      </c>
      <c r="O1285">
        <v>104</v>
      </c>
      <c r="P1285" cm="1">
        <f t="array" ref="P1285">_xlfn.XLOOKUP(D1285, CPI!$A:A, CPI!$B:B)</f>
        <v>118.3</v>
      </c>
      <c r="Q1285" s="9">
        <f>IF(M1285="","",PRODUCT(M1285,CPI!$B$112/P1285))</f>
        <v>3985560.9966187654</v>
      </c>
    </row>
    <row r="1286" spans="1:17">
      <c r="A1286" t="s">
        <v>4600</v>
      </c>
      <c r="B1286" t="s">
        <v>2010</v>
      </c>
      <c r="C1286" t="s">
        <v>52</v>
      </c>
      <c r="D1286">
        <v>1988</v>
      </c>
      <c r="E1286" t="s">
        <v>4601</v>
      </c>
      <c r="F1286">
        <v>6.9</v>
      </c>
      <c r="G1286">
        <v>24000</v>
      </c>
      <c r="H1286" t="s">
        <v>1242</v>
      </c>
      <c r="I1286" t="s">
        <v>4602</v>
      </c>
      <c r="J1286" t="s">
        <v>1381</v>
      </c>
      <c r="K1286" t="s">
        <v>41</v>
      </c>
      <c r="L1286">
        <v>20000000</v>
      </c>
      <c r="M1286">
        <v>57041866</v>
      </c>
      <c r="N1286" t="s">
        <v>4603</v>
      </c>
      <c r="O1286">
        <v>123</v>
      </c>
      <c r="P1286" cm="1">
        <f t="array" ref="P1286">_xlfn.XLOOKUP(D1286, CPI!$A:A, CPI!$B:B)</f>
        <v>118.3</v>
      </c>
      <c r="Q1286" s="9">
        <f>IF(M1286="","",PRODUCT(M1286,CPI!$B$112/P1286))</f>
        <v>146920173.8816568</v>
      </c>
    </row>
    <row r="1287" spans="1:17">
      <c r="A1287" t="s">
        <v>4604</v>
      </c>
      <c r="B1287" t="s">
        <v>27</v>
      </c>
      <c r="C1287" t="s">
        <v>45</v>
      </c>
      <c r="D1287">
        <v>1988</v>
      </c>
      <c r="E1287" t="s">
        <v>4533</v>
      </c>
      <c r="F1287">
        <v>6.1</v>
      </c>
      <c r="G1287">
        <v>67000</v>
      </c>
      <c r="H1287" t="s">
        <v>88</v>
      </c>
      <c r="I1287" t="s">
        <v>88</v>
      </c>
      <c r="J1287" t="s">
        <v>1009</v>
      </c>
      <c r="K1287" t="s">
        <v>41</v>
      </c>
      <c r="L1287">
        <v>29000000</v>
      </c>
      <c r="M1287">
        <v>34994648</v>
      </c>
      <c r="N1287" t="s">
        <v>4161</v>
      </c>
      <c r="O1287">
        <v>104</v>
      </c>
      <c r="P1287" cm="1">
        <f t="array" ref="P1287">_xlfn.XLOOKUP(D1287, CPI!$A:A, CPI!$B:B)</f>
        <v>118.3</v>
      </c>
      <c r="Q1287" s="9">
        <f>IF(M1287="","",PRODUCT(M1287,CPI!$B$112/P1287))</f>
        <v>90134144.087912083</v>
      </c>
    </row>
    <row r="1288" spans="1:17">
      <c r="A1288" t="s">
        <v>4605</v>
      </c>
      <c r="B1288" t="s">
        <v>27</v>
      </c>
      <c r="C1288" t="s">
        <v>63</v>
      </c>
      <c r="D1288">
        <v>1988</v>
      </c>
      <c r="E1288" t="s">
        <v>4557</v>
      </c>
      <c r="F1288">
        <v>5.7</v>
      </c>
      <c r="G1288">
        <v>51000</v>
      </c>
      <c r="H1288" t="s">
        <v>3797</v>
      </c>
      <c r="I1288" t="s">
        <v>706</v>
      </c>
      <c r="J1288" t="s">
        <v>2673</v>
      </c>
      <c r="K1288" t="s">
        <v>41</v>
      </c>
      <c r="L1288">
        <v>13000000</v>
      </c>
      <c r="M1288">
        <v>49369899</v>
      </c>
      <c r="N1288" t="s">
        <v>2037</v>
      </c>
      <c r="O1288">
        <v>93</v>
      </c>
      <c r="P1288" cm="1">
        <f t="array" ref="P1288">_xlfn.XLOOKUP(D1288, CPI!$A:A, CPI!$B:B)</f>
        <v>118.3</v>
      </c>
      <c r="Q1288" s="9">
        <f>IF(M1288="","",PRODUCT(M1288,CPI!$B$112/P1288))</f>
        <v>127159832.8427726</v>
      </c>
    </row>
    <row r="1289" spans="1:17">
      <c r="A1289" t="s">
        <v>4606</v>
      </c>
      <c r="B1289" t="s">
        <v>44</v>
      </c>
      <c r="C1289" t="s">
        <v>28</v>
      </c>
      <c r="D1289">
        <v>1988</v>
      </c>
      <c r="E1289" t="s">
        <v>4607</v>
      </c>
      <c r="F1289">
        <v>6.8</v>
      </c>
      <c r="G1289">
        <v>15000</v>
      </c>
      <c r="H1289" t="s">
        <v>507</v>
      </c>
      <c r="I1289" t="s">
        <v>4608</v>
      </c>
      <c r="J1289" t="s">
        <v>176</v>
      </c>
      <c r="K1289" t="s">
        <v>41</v>
      </c>
      <c r="M1289">
        <v>32632093</v>
      </c>
      <c r="N1289" t="s">
        <v>34</v>
      </c>
      <c r="O1289">
        <v>121</v>
      </c>
      <c r="P1289" cm="1">
        <f t="array" ref="P1289">_xlfn.XLOOKUP(D1289, CPI!$A:A, CPI!$B:B)</f>
        <v>118.3</v>
      </c>
      <c r="Q1289" s="9">
        <f>IF(M1289="","",PRODUCT(M1289,CPI!$B$112/P1289))</f>
        <v>84049017.219780207</v>
      </c>
    </row>
    <row r="1290" spans="1:17">
      <c r="A1290" t="s">
        <v>4609</v>
      </c>
      <c r="B1290" t="s">
        <v>44</v>
      </c>
      <c r="C1290" t="s">
        <v>36</v>
      </c>
      <c r="D1290">
        <v>1988</v>
      </c>
      <c r="E1290" t="s">
        <v>4610</v>
      </c>
      <c r="F1290">
        <v>7.2</v>
      </c>
      <c r="G1290">
        <v>52000</v>
      </c>
      <c r="H1290" t="s">
        <v>578</v>
      </c>
      <c r="I1290" t="s">
        <v>4611</v>
      </c>
      <c r="J1290" t="s">
        <v>4612</v>
      </c>
      <c r="K1290" t="s">
        <v>33</v>
      </c>
      <c r="L1290">
        <v>46630000</v>
      </c>
      <c r="M1290">
        <v>8083123</v>
      </c>
      <c r="N1290" t="s">
        <v>4613</v>
      </c>
      <c r="O1290">
        <v>126</v>
      </c>
      <c r="P1290" cm="1">
        <f t="array" ref="P1290">_xlfn.XLOOKUP(D1290, CPI!$A:A, CPI!$B:B)</f>
        <v>118.3</v>
      </c>
      <c r="Q1290" s="9">
        <f>IF(M1290="","",PRODUCT(M1290,CPI!$B$112/P1290))</f>
        <v>20819337.092983939</v>
      </c>
    </row>
    <row r="1291" spans="1:17">
      <c r="A1291" t="s">
        <v>4614</v>
      </c>
      <c r="B1291" t="s">
        <v>2010</v>
      </c>
      <c r="C1291" t="s">
        <v>52</v>
      </c>
      <c r="D1291">
        <v>1988</v>
      </c>
      <c r="E1291" t="s">
        <v>4615</v>
      </c>
      <c r="F1291">
        <v>6.2</v>
      </c>
      <c r="G1291">
        <v>34000</v>
      </c>
      <c r="H1291" t="s">
        <v>4616</v>
      </c>
      <c r="I1291" t="s">
        <v>4617</v>
      </c>
      <c r="J1291" t="s">
        <v>2128</v>
      </c>
      <c r="K1291" t="s">
        <v>41</v>
      </c>
      <c r="L1291">
        <v>2000000</v>
      </c>
      <c r="N1291" t="s">
        <v>4618</v>
      </c>
      <c r="O1291">
        <v>88</v>
      </c>
      <c r="P1291" cm="1">
        <f t="array" ref="P1291">_xlfn.XLOOKUP(D1291, CPI!$A:A, CPI!$B:B)</f>
        <v>118.3</v>
      </c>
      <c r="Q1291" s="9" t="str">
        <f>IF(M1291="","",PRODUCT(M1291,CPI!$B$112/P1291))</f>
        <v/>
      </c>
    </row>
    <row r="1292" spans="1:17">
      <c r="A1292" t="s">
        <v>4619</v>
      </c>
      <c r="B1292" t="s">
        <v>27</v>
      </c>
      <c r="C1292" t="s">
        <v>63</v>
      </c>
      <c r="D1292">
        <v>1988</v>
      </c>
      <c r="E1292" t="s">
        <v>4385</v>
      </c>
      <c r="F1292">
        <v>5.9</v>
      </c>
      <c r="G1292">
        <v>45000</v>
      </c>
      <c r="H1292" t="s">
        <v>4620</v>
      </c>
      <c r="I1292" t="s">
        <v>4621</v>
      </c>
      <c r="J1292" t="s">
        <v>3988</v>
      </c>
      <c r="K1292" t="s">
        <v>41</v>
      </c>
      <c r="L1292">
        <v>5000000</v>
      </c>
      <c r="M1292">
        <v>17768757</v>
      </c>
      <c r="N1292" t="s">
        <v>4622</v>
      </c>
      <c r="O1292">
        <v>88</v>
      </c>
      <c r="P1292" cm="1">
        <f t="array" ref="P1292">_xlfn.XLOOKUP(D1292, CPI!$A:A, CPI!$B:B)</f>
        <v>118.3</v>
      </c>
      <c r="Q1292" s="9">
        <f>IF(M1292="","",PRODUCT(M1292,CPI!$B$112/P1292))</f>
        <v>45766189.838546067</v>
      </c>
    </row>
    <row r="1293" spans="1:17">
      <c r="A1293" t="s">
        <v>4623</v>
      </c>
      <c r="B1293" t="s">
        <v>2010</v>
      </c>
      <c r="C1293" t="s">
        <v>52</v>
      </c>
      <c r="D1293">
        <v>1988</v>
      </c>
      <c r="E1293" t="s">
        <v>4624</v>
      </c>
      <c r="F1293">
        <v>6.6</v>
      </c>
      <c r="G1293">
        <v>14000</v>
      </c>
      <c r="H1293" t="s">
        <v>1664</v>
      </c>
      <c r="I1293" t="s">
        <v>4625</v>
      </c>
      <c r="J1293" t="s">
        <v>4626</v>
      </c>
      <c r="K1293" t="s">
        <v>41</v>
      </c>
      <c r="L1293">
        <v>7500000</v>
      </c>
      <c r="M1293">
        <v>5596267</v>
      </c>
      <c r="N1293" t="s">
        <v>4627</v>
      </c>
      <c r="O1293">
        <v>96</v>
      </c>
      <c r="P1293" cm="1">
        <f t="array" ref="P1293">_xlfn.XLOOKUP(D1293, CPI!$A:A, CPI!$B:B)</f>
        <v>118.3</v>
      </c>
      <c r="Q1293" s="9">
        <f>IF(M1293="","",PRODUCT(M1293,CPI!$B$112/P1293))</f>
        <v>14414053.718512256</v>
      </c>
    </row>
    <row r="1294" spans="1:17">
      <c r="A1294" t="s">
        <v>4628</v>
      </c>
      <c r="B1294" t="s">
        <v>44</v>
      </c>
      <c r="C1294" t="s">
        <v>36</v>
      </c>
      <c r="D1294">
        <v>1988</v>
      </c>
      <c r="E1294" t="s">
        <v>4541</v>
      </c>
      <c r="F1294">
        <v>3.4</v>
      </c>
      <c r="G1294">
        <v>12000</v>
      </c>
      <c r="H1294" t="s">
        <v>2189</v>
      </c>
      <c r="I1294" t="s">
        <v>2189</v>
      </c>
      <c r="J1294" t="s">
        <v>4629</v>
      </c>
      <c r="K1294" t="s">
        <v>41</v>
      </c>
      <c r="L1294">
        <v>13000000</v>
      </c>
      <c r="M1294">
        <v>6424112</v>
      </c>
      <c r="N1294" t="s">
        <v>4630</v>
      </c>
      <c r="O1294">
        <v>99</v>
      </c>
      <c r="P1294" cm="1">
        <f t="array" ref="P1294">_xlfn.XLOOKUP(D1294, CPI!$A:A, CPI!$B:B)</f>
        <v>118.3</v>
      </c>
      <c r="Q1294" s="9">
        <f>IF(M1294="","",PRODUCT(M1294,CPI!$B$112/P1294))</f>
        <v>16546296.926458156</v>
      </c>
    </row>
    <row r="1295" spans="1:17">
      <c r="A1295" t="s">
        <v>4631</v>
      </c>
      <c r="B1295" t="s">
        <v>27</v>
      </c>
      <c r="C1295" t="s">
        <v>45</v>
      </c>
      <c r="D1295">
        <v>1988</v>
      </c>
      <c r="E1295" t="s">
        <v>4105</v>
      </c>
      <c r="F1295">
        <v>6</v>
      </c>
      <c r="G1295">
        <v>30000</v>
      </c>
      <c r="H1295" t="s">
        <v>2931</v>
      </c>
      <c r="I1295" t="s">
        <v>2931</v>
      </c>
      <c r="J1295" t="s">
        <v>4632</v>
      </c>
      <c r="K1295" t="s">
        <v>41</v>
      </c>
      <c r="L1295">
        <v>7500000</v>
      </c>
      <c r="M1295">
        <v>18869631</v>
      </c>
      <c r="N1295" t="s">
        <v>34</v>
      </c>
      <c r="O1295">
        <v>99</v>
      </c>
      <c r="P1295" cm="1">
        <f t="array" ref="P1295">_xlfn.XLOOKUP(D1295, CPI!$A:A, CPI!$B:B)</f>
        <v>118.3</v>
      </c>
      <c r="Q1295" s="9">
        <f>IF(M1295="","",PRODUCT(M1295,CPI!$B$112/P1295))</f>
        <v>48601661.586644121</v>
      </c>
    </row>
    <row r="1296" spans="1:17">
      <c r="A1296" t="s">
        <v>4633</v>
      </c>
      <c r="B1296" t="s">
        <v>2010</v>
      </c>
      <c r="C1296" t="s">
        <v>52</v>
      </c>
      <c r="D1296">
        <v>1988</v>
      </c>
      <c r="E1296" t="s">
        <v>4634</v>
      </c>
      <c r="F1296">
        <v>7</v>
      </c>
      <c r="G1296">
        <v>90000</v>
      </c>
      <c r="H1296" t="s">
        <v>1164</v>
      </c>
      <c r="I1296" t="s">
        <v>4635</v>
      </c>
      <c r="J1296" t="s">
        <v>557</v>
      </c>
      <c r="K1296" t="s">
        <v>41</v>
      </c>
      <c r="L1296">
        <v>32000000</v>
      </c>
      <c r="M1296">
        <v>60329001</v>
      </c>
      <c r="N1296" t="s">
        <v>55</v>
      </c>
      <c r="O1296">
        <v>101</v>
      </c>
      <c r="P1296" cm="1">
        <f t="array" ref="P1296">_xlfn.XLOOKUP(D1296, CPI!$A:A, CPI!$B:B)</f>
        <v>118.3</v>
      </c>
      <c r="Q1296" s="9">
        <f>IF(M1296="","",PRODUCT(M1296,CPI!$B$112/P1296))</f>
        <v>155386699.95519865</v>
      </c>
    </row>
    <row r="1297" spans="1:17">
      <c r="A1297" t="s">
        <v>4636</v>
      </c>
      <c r="B1297" t="s">
        <v>27</v>
      </c>
      <c r="C1297" t="s">
        <v>45</v>
      </c>
      <c r="D1297">
        <v>1988</v>
      </c>
      <c r="E1297" t="s">
        <v>4637</v>
      </c>
      <c r="F1297">
        <v>6.3</v>
      </c>
      <c r="G1297">
        <v>42000</v>
      </c>
      <c r="H1297" t="s">
        <v>94</v>
      </c>
      <c r="I1297" t="s">
        <v>1568</v>
      </c>
      <c r="J1297" t="s">
        <v>96</v>
      </c>
      <c r="K1297" t="s">
        <v>41</v>
      </c>
      <c r="L1297">
        <v>31000000</v>
      </c>
      <c r="M1297">
        <v>37903295</v>
      </c>
      <c r="N1297" t="s">
        <v>34</v>
      </c>
      <c r="O1297">
        <v>91</v>
      </c>
      <c r="P1297" cm="1">
        <f t="array" ref="P1297">_xlfn.XLOOKUP(D1297, CPI!$A:A, CPI!$B:B)</f>
        <v>118.3</v>
      </c>
      <c r="Q1297" s="9">
        <f>IF(M1297="","",PRODUCT(M1297,CPI!$B$112/P1297))</f>
        <v>97625815.608622134</v>
      </c>
    </row>
    <row r="1298" spans="1:17">
      <c r="A1298" t="s">
        <v>4638</v>
      </c>
      <c r="B1298" t="s">
        <v>27</v>
      </c>
      <c r="C1298" t="s">
        <v>45</v>
      </c>
      <c r="D1298">
        <v>1988</v>
      </c>
      <c r="E1298" t="s">
        <v>4639</v>
      </c>
      <c r="F1298">
        <v>6.6</v>
      </c>
      <c r="G1298">
        <v>13000</v>
      </c>
      <c r="H1298" t="s">
        <v>4640</v>
      </c>
      <c r="I1298" t="s">
        <v>4640</v>
      </c>
      <c r="J1298" t="s">
        <v>4640</v>
      </c>
      <c r="K1298" t="s">
        <v>41</v>
      </c>
      <c r="L1298">
        <v>3000000</v>
      </c>
      <c r="M1298">
        <v>13030057</v>
      </c>
      <c r="N1298" t="s">
        <v>4641</v>
      </c>
      <c r="O1298">
        <v>88</v>
      </c>
      <c r="P1298" cm="1">
        <f t="array" ref="P1298">_xlfn.XLOOKUP(D1298, CPI!$A:A, CPI!$B:B)</f>
        <v>118.3</v>
      </c>
      <c r="Q1298" s="9">
        <f>IF(M1298="","",PRODUCT(M1298,CPI!$B$112/P1298))</f>
        <v>33560932.949281484</v>
      </c>
    </row>
    <row r="1299" spans="1:17">
      <c r="A1299" t="s">
        <v>4642</v>
      </c>
      <c r="B1299" t="s">
        <v>27</v>
      </c>
      <c r="C1299" t="s">
        <v>162</v>
      </c>
      <c r="D1299">
        <v>1988</v>
      </c>
      <c r="E1299" t="s">
        <v>4601</v>
      </c>
      <c r="F1299">
        <v>6.2</v>
      </c>
      <c r="G1299">
        <v>21000</v>
      </c>
      <c r="H1299" t="s">
        <v>4643</v>
      </c>
      <c r="I1299" t="s">
        <v>4644</v>
      </c>
      <c r="J1299" t="s">
        <v>4645</v>
      </c>
      <c r="K1299" t="s">
        <v>41</v>
      </c>
      <c r="L1299">
        <v>3500000</v>
      </c>
      <c r="M1299">
        <v>4385516</v>
      </c>
      <c r="N1299" t="s">
        <v>1762</v>
      </c>
      <c r="O1299">
        <v>86</v>
      </c>
      <c r="P1299" cm="1">
        <f t="array" ref="P1299">_xlfn.XLOOKUP(D1299, CPI!$A:A, CPI!$B:B)</f>
        <v>118.3</v>
      </c>
      <c r="Q1299" s="9">
        <f>IF(M1299="","",PRODUCT(M1299,CPI!$B$112/P1299))</f>
        <v>11295576.713440405</v>
      </c>
    </row>
    <row r="1300" spans="1:17">
      <c r="A1300" t="s">
        <v>4646</v>
      </c>
      <c r="B1300" t="s">
        <v>44</v>
      </c>
      <c r="C1300" t="s">
        <v>52</v>
      </c>
      <c r="D1300">
        <v>1988</v>
      </c>
      <c r="E1300" t="s">
        <v>4647</v>
      </c>
      <c r="F1300">
        <v>7.4</v>
      </c>
      <c r="G1300">
        <v>67000</v>
      </c>
      <c r="H1300" t="s">
        <v>2232</v>
      </c>
      <c r="I1300" t="s">
        <v>3412</v>
      </c>
      <c r="J1300" t="s">
        <v>862</v>
      </c>
      <c r="K1300" t="s">
        <v>41</v>
      </c>
      <c r="M1300">
        <v>42039085</v>
      </c>
      <c r="N1300" t="s">
        <v>61</v>
      </c>
      <c r="O1300">
        <v>110</v>
      </c>
      <c r="P1300" cm="1">
        <f t="array" ref="P1300">_xlfn.XLOOKUP(D1300, CPI!$A:A, CPI!$B:B)</f>
        <v>118.3</v>
      </c>
      <c r="Q1300" s="9">
        <f>IF(M1300="","",PRODUCT(M1300,CPI!$B$112/P1300))</f>
        <v>108278184.27303465</v>
      </c>
    </row>
    <row r="1301" spans="1:17">
      <c r="A1301" t="s">
        <v>4648</v>
      </c>
      <c r="B1301" t="s">
        <v>27</v>
      </c>
      <c r="C1301" t="s">
        <v>63</v>
      </c>
      <c r="D1301">
        <v>1988</v>
      </c>
      <c r="E1301" t="s">
        <v>4649</v>
      </c>
      <c r="F1301">
        <v>5.3</v>
      </c>
      <c r="G1301">
        <v>34000</v>
      </c>
      <c r="H1301" t="s">
        <v>3421</v>
      </c>
      <c r="I1301" t="s">
        <v>4650</v>
      </c>
      <c r="J1301" t="s">
        <v>4651</v>
      </c>
      <c r="K1301" t="s">
        <v>41</v>
      </c>
      <c r="L1301">
        <v>2800000</v>
      </c>
      <c r="M1301">
        <v>19170001</v>
      </c>
      <c r="N1301" t="s">
        <v>55</v>
      </c>
      <c r="O1301">
        <v>88</v>
      </c>
      <c r="P1301" cm="1">
        <f t="array" ref="P1301">_xlfn.XLOOKUP(D1301, CPI!$A:A, CPI!$B:B)</f>
        <v>118.3</v>
      </c>
      <c r="Q1301" s="9">
        <f>IF(M1301="","",PRODUCT(M1301,CPI!$B$112/P1301))</f>
        <v>49375311.113271341</v>
      </c>
    </row>
    <row r="1302" spans="1:17">
      <c r="A1302" t="s">
        <v>4652</v>
      </c>
      <c r="B1302" t="s">
        <v>2010</v>
      </c>
      <c r="C1302" t="s">
        <v>52</v>
      </c>
      <c r="D1302">
        <v>1988</v>
      </c>
      <c r="E1302" t="s">
        <v>4653</v>
      </c>
      <c r="F1302">
        <v>6.3</v>
      </c>
      <c r="G1302">
        <v>19000</v>
      </c>
      <c r="H1302" t="s">
        <v>4654</v>
      </c>
      <c r="I1302" t="s">
        <v>4655</v>
      </c>
      <c r="J1302" t="s">
        <v>3345</v>
      </c>
      <c r="K1302" t="s">
        <v>41</v>
      </c>
      <c r="L1302">
        <v>8000000</v>
      </c>
      <c r="M1302">
        <v>22433275</v>
      </c>
      <c r="N1302" t="s">
        <v>191</v>
      </c>
      <c r="O1302">
        <v>88</v>
      </c>
      <c r="P1302" cm="1">
        <f t="array" ref="P1302">_xlfn.XLOOKUP(D1302, CPI!$A:A, CPI!$B:B)</f>
        <v>118.3</v>
      </c>
      <c r="Q1302" s="9">
        <f>IF(M1302="","",PRODUCT(M1302,CPI!$B$112/P1302))</f>
        <v>57780379.480135247</v>
      </c>
    </row>
    <row r="1303" spans="1:17">
      <c r="A1303" t="s">
        <v>4656</v>
      </c>
      <c r="B1303" t="s">
        <v>27</v>
      </c>
      <c r="C1303" t="s">
        <v>63</v>
      </c>
      <c r="D1303">
        <v>1988</v>
      </c>
      <c r="E1303" t="s">
        <v>4657</v>
      </c>
      <c r="F1303">
        <v>6.5</v>
      </c>
      <c r="G1303">
        <v>44000</v>
      </c>
      <c r="H1303" t="s">
        <v>4658</v>
      </c>
      <c r="I1303" t="s">
        <v>4659</v>
      </c>
      <c r="J1303" t="s">
        <v>4660</v>
      </c>
      <c r="K1303" t="s">
        <v>33</v>
      </c>
      <c r="L1303">
        <v>3000000</v>
      </c>
      <c r="M1303">
        <v>12090735</v>
      </c>
      <c r="N1303" t="s">
        <v>2186</v>
      </c>
      <c r="O1303">
        <v>97</v>
      </c>
      <c r="P1303" cm="1">
        <f t="array" ref="P1303">_xlfn.XLOOKUP(D1303, CPI!$A:A, CPI!$B:B)</f>
        <v>118.3</v>
      </c>
      <c r="Q1303" s="9">
        <f>IF(M1303="","",PRODUCT(M1303,CPI!$B$112/P1303))</f>
        <v>31141563.436179202</v>
      </c>
    </row>
    <row r="1304" spans="1:17">
      <c r="A1304" t="s">
        <v>4661</v>
      </c>
      <c r="B1304" t="s">
        <v>27</v>
      </c>
      <c r="C1304" t="s">
        <v>115</v>
      </c>
      <c r="D1304">
        <v>1988</v>
      </c>
      <c r="E1304" t="s">
        <v>4574</v>
      </c>
      <c r="F1304">
        <v>6.9</v>
      </c>
      <c r="G1304">
        <v>51000</v>
      </c>
      <c r="H1304" t="s">
        <v>3496</v>
      </c>
      <c r="I1304" t="s">
        <v>3496</v>
      </c>
      <c r="J1304" t="s">
        <v>508</v>
      </c>
      <c r="K1304" t="s">
        <v>463</v>
      </c>
      <c r="L1304">
        <v>20000000</v>
      </c>
      <c r="M1304">
        <v>17637950</v>
      </c>
      <c r="N1304" t="s">
        <v>34</v>
      </c>
      <c r="O1304">
        <v>120</v>
      </c>
      <c r="P1304" cm="1">
        <f t="array" ref="P1304">_xlfn.XLOOKUP(D1304, CPI!$A:A, CPI!$B:B)</f>
        <v>118.3</v>
      </c>
      <c r="Q1304" s="9">
        <f>IF(M1304="","",PRODUCT(M1304,CPI!$B$112/P1304))</f>
        <v>45429276.120033808</v>
      </c>
    </row>
    <row r="1305" spans="1:17">
      <c r="A1305" t="s">
        <v>4662</v>
      </c>
      <c r="B1305" t="s">
        <v>27</v>
      </c>
      <c r="C1305" t="s">
        <v>45</v>
      </c>
      <c r="D1305">
        <v>1988</v>
      </c>
      <c r="E1305" t="s">
        <v>4548</v>
      </c>
      <c r="F1305">
        <v>6.7</v>
      </c>
      <c r="G1305">
        <v>25000</v>
      </c>
      <c r="H1305" t="s">
        <v>1963</v>
      </c>
      <c r="I1305" t="s">
        <v>4663</v>
      </c>
      <c r="J1305" t="s">
        <v>998</v>
      </c>
      <c r="K1305" t="s">
        <v>41</v>
      </c>
      <c r="L1305">
        <v>6000000</v>
      </c>
      <c r="M1305">
        <v>46616067</v>
      </c>
      <c r="N1305" t="s">
        <v>61</v>
      </c>
      <c r="O1305">
        <v>120</v>
      </c>
      <c r="P1305" cm="1">
        <f t="array" ref="P1305">_xlfn.XLOOKUP(D1305, CPI!$A:A, CPI!$B:B)</f>
        <v>118.3</v>
      </c>
      <c r="Q1305" s="9">
        <f>IF(M1305="","",PRODUCT(M1305,CPI!$B$112/P1305))</f>
        <v>120066911.36855452</v>
      </c>
    </row>
    <row r="1306" spans="1:17">
      <c r="A1306" t="s">
        <v>4664</v>
      </c>
      <c r="B1306" t="s">
        <v>2010</v>
      </c>
      <c r="C1306" t="s">
        <v>52</v>
      </c>
      <c r="D1306">
        <v>1988</v>
      </c>
      <c r="E1306" t="s">
        <v>4526</v>
      </c>
      <c r="F1306">
        <v>5.4</v>
      </c>
      <c r="G1306">
        <v>25000</v>
      </c>
      <c r="H1306" t="s">
        <v>1248</v>
      </c>
      <c r="I1306" t="s">
        <v>4665</v>
      </c>
      <c r="J1306" t="s">
        <v>70</v>
      </c>
      <c r="K1306" t="s">
        <v>41</v>
      </c>
      <c r="L1306">
        <v>20000000</v>
      </c>
      <c r="M1306">
        <v>13854000</v>
      </c>
      <c r="N1306" t="s">
        <v>4666</v>
      </c>
      <c r="O1306">
        <v>105</v>
      </c>
      <c r="P1306" cm="1">
        <f t="array" ref="P1306">_xlfn.XLOOKUP(D1306, CPI!$A:A, CPI!$B:B)</f>
        <v>118.3</v>
      </c>
      <c r="Q1306" s="9">
        <f>IF(M1306="","",PRODUCT(M1306,CPI!$B$112/P1306))</f>
        <v>35683125.950972103</v>
      </c>
    </row>
    <row r="1307" spans="1:17">
      <c r="A1307" t="s">
        <v>4667</v>
      </c>
      <c r="B1307" t="s">
        <v>2010</v>
      </c>
      <c r="C1307" t="s">
        <v>74</v>
      </c>
      <c r="D1307">
        <v>1988</v>
      </c>
      <c r="E1307" t="s">
        <v>4668</v>
      </c>
      <c r="F1307">
        <v>6.9</v>
      </c>
      <c r="G1307">
        <v>9600</v>
      </c>
      <c r="H1307" t="s">
        <v>1308</v>
      </c>
      <c r="I1307" t="s">
        <v>4669</v>
      </c>
      <c r="J1307" t="s">
        <v>758</v>
      </c>
      <c r="K1307" t="s">
        <v>259</v>
      </c>
      <c r="L1307">
        <v>15000000</v>
      </c>
      <c r="M1307">
        <v>6908797</v>
      </c>
      <c r="N1307" t="s">
        <v>4670</v>
      </c>
      <c r="O1307">
        <v>120</v>
      </c>
      <c r="P1307" cm="1">
        <f t="array" ref="P1307">_xlfn.XLOOKUP(D1307, CPI!$A:A, CPI!$B:B)</f>
        <v>118.3</v>
      </c>
      <c r="Q1307" s="9">
        <f>IF(M1307="","",PRODUCT(M1307,CPI!$B$112/P1307))</f>
        <v>17794678.325443786</v>
      </c>
    </row>
    <row r="1308" spans="1:17">
      <c r="A1308" t="s">
        <v>4671</v>
      </c>
      <c r="B1308" t="s">
        <v>27</v>
      </c>
      <c r="C1308" t="s">
        <v>52</v>
      </c>
      <c r="D1308">
        <v>1988</v>
      </c>
      <c r="E1308" t="s">
        <v>4385</v>
      </c>
      <c r="F1308">
        <v>5.9</v>
      </c>
      <c r="G1308">
        <v>10000</v>
      </c>
      <c r="H1308" t="s">
        <v>174</v>
      </c>
      <c r="I1308" t="s">
        <v>174</v>
      </c>
      <c r="J1308" t="s">
        <v>4672</v>
      </c>
      <c r="K1308" t="s">
        <v>33</v>
      </c>
      <c r="L1308">
        <v>2500000</v>
      </c>
      <c r="M1308">
        <v>1189315</v>
      </c>
      <c r="N1308" t="s">
        <v>4673</v>
      </c>
      <c r="O1308">
        <v>93</v>
      </c>
      <c r="P1308" cm="1">
        <f t="array" ref="P1308">_xlfn.XLOOKUP(D1308, CPI!$A:A, CPI!$B:B)</f>
        <v>118.3</v>
      </c>
      <c r="Q1308" s="9">
        <f>IF(M1308="","",PRODUCT(M1308,CPI!$B$112/P1308))</f>
        <v>3063265.2620456466</v>
      </c>
    </row>
    <row r="1309" spans="1:17">
      <c r="A1309" t="s">
        <v>4674</v>
      </c>
      <c r="B1309" t="s">
        <v>2010</v>
      </c>
      <c r="C1309" t="s">
        <v>52</v>
      </c>
      <c r="D1309">
        <v>1988</v>
      </c>
      <c r="E1309" t="s">
        <v>4560</v>
      </c>
      <c r="F1309">
        <v>5.8</v>
      </c>
      <c r="G1309">
        <v>8900</v>
      </c>
      <c r="H1309" t="s">
        <v>2254</v>
      </c>
      <c r="I1309" t="s">
        <v>2254</v>
      </c>
      <c r="J1309" t="s">
        <v>265</v>
      </c>
      <c r="K1309" t="s">
        <v>3167</v>
      </c>
      <c r="L1309">
        <v>17000000</v>
      </c>
      <c r="M1309">
        <v>8578231</v>
      </c>
      <c r="N1309" t="s">
        <v>4675</v>
      </c>
      <c r="O1309">
        <v>99</v>
      </c>
      <c r="P1309" cm="1">
        <f t="array" ref="P1309">_xlfn.XLOOKUP(D1309, CPI!$A:A, CPI!$B:B)</f>
        <v>118.3</v>
      </c>
      <c r="Q1309" s="9">
        <f>IF(M1309="","",PRODUCT(M1309,CPI!$B$112/P1309))</f>
        <v>22094564.545224003</v>
      </c>
    </row>
    <row r="1310" spans="1:17">
      <c r="A1310" t="s">
        <v>4676</v>
      </c>
      <c r="B1310" t="s">
        <v>27</v>
      </c>
      <c r="C1310" t="s">
        <v>52</v>
      </c>
      <c r="D1310">
        <v>1988</v>
      </c>
      <c r="E1310" t="s">
        <v>4677</v>
      </c>
      <c r="F1310">
        <v>6</v>
      </c>
      <c r="G1310">
        <v>15000</v>
      </c>
      <c r="H1310" t="s">
        <v>4678</v>
      </c>
      <c r="I1310" t="s">
        <v>2662</v>
      </c>
      <c r="J1310" t="s">
        <v>1546</v>
      </c>
      <c r="K1310" t="s">
        <v>41</v>
      </c>
      <c r="L1310">
        <v>2000000</v>
      </c>
      <c r="M1310">
        <v>725131</v>
      </c>
      <c r="N1310" t="s">
        <v>2363</v>
      </c>
      <c r="O1310">
        <v>103</v>
      </c>
      <c r="P1310" cm="1">
        <f t="array" ref="P1310">_xlfn.XLOOKUP(D1310, CPI!$A:A, CPI!$B:B)</f>
        <v>118.3</v>
      </c>
      <c r="Q1310" s="9">
        <f>IF(M1310="","",PRODUCT(M1310,CPI!$B$112/P1310))</f>
        <v>1867687.3685545223</v>
      </c>
    </row>
    <row r="1311" spans="1:17">
      <c r="A1311" t="s">
        <v>4679</v>
      </c>
      <c r="B1311" t="s">
        <v>27</v>
      </c>
      <c r="C1311" t="s">
        <v>52</v>
      </c>
      <c r="D1311">
        <v>1988</v>
      </c>
      <c r="E1311" t="s">
        <v>3935</v>
      </c>
      <c r="F1311">
        <v>5.8</v>
      </c>
      <c r="G1311">
        <v>19000</v>
      </c>
      <c r="H1311" t="s">
        <v>822</v>
      </c>
      <c r="I1311" t="s">
        <v>822</v>
      </c>
      <c r="J1311" t="s">
        <v>3720</v>
      </c>
      <c r="K1311" t="s">
        <v>41</v>
      </c>
      <c r="L1311">
        <v>6200000</v>
      </c>
      <c r="M1311">
        <v>9205924</v>
      </c>
      <c r="N1311" t="s">
        <v>4196</v>
      </c>
      <c r="O1311">
        <v>89</v>
      </c>
      <c r="P1311" cm="1">
        <f t="array" ref="P1311">_xlfn.XLOOKUP(D1311, CPI!$A:A, CPI!$B:B)</f>
        <v>118.3</v>
      </c>
      <c r="Q1311" s="9">
        <f>IF(M1311="","",PRODUCT(M1311,CPI!$B$112/P1311))</f>
        <v>23711285.230769228</v>
      </c>
    </row>
    <row r="1312" spans="1:17">
      <c r="A1312" t="s">
        <v>4680</v>
      </c>
      <c r="B1312" t="s">
        <v>348</v>
      </c>
      <c r="C1312" t="s">
        <v>36</v>
      </c>
      <c r="D1312">
        <v>1988</v>
      </c>
      <c r="E1312" t="s">
        <v>4535</v>
      </c>
      <c r="F1312">
        <v>5.9</v>
      </c>
      <c r="G1312">
        <v>4000</v>
      </c>
      <c r="H1312" t="s">
        <v>4681</v>
      </c>
      <c r="I1312" t="s">
        <v>4682</v>
      </c>
      <c r="J1312" t="s">
        <v>4683</v>
      </c>
      <c r="K1312" t="s">
        <v>1104</v>
      </c>
      <c r="L1312">
        <v>5000000</v>
      </c>
      <c r="M1312">
        <v>3569939</v>
      </c>
      <c r="N1312" t="s">
        <v>42</v>
      </c>
      <c r="O1312">
        <v>100</v>
      </c>
      <c r="P1312" cm="1">
        <f t="array" ref="P1312">_xlfn.XLOOKUP(D1312, CPI!$A:A, CPI!$B:B)</f>
        <v>118.3</v>
      </c>
      <c r="Q1312" s="9">
        <f>IF(M1312="","",PRODUCT(M1312,CPI!$B$112/P1312))</f>
        <v>9194931.6424344871</v>
      </c>
    </row>
    <row r="1313" spans="1:17">
      <c r="A1313" t="s">
        <v>4684</v>
      </c>
      <c r="B1313" t="s">
        <v>44</v>
      </c>
      <c r="C1313" t="s">
        <v>28</v>
      </c>
      <c r="D1313">
        <v>1988</v>
      </c>
      <c r="E1313" t="s">
        <v>4685</v>
      </c>
      <c r="F1313">
        <v>7.2</v>
      </c>
      <c r="G1313">
        <v>19000</v>
      </c>
      <c r="H1313" t="s">
        <v>1858</v>
      </c>
      <c r="I1313" t="s">
        <v>4686</v>
      </c>
      <c r="J1313" t="s">
        <v>2636</v>
      </c>
      <c r="K1313" t="s">
        <v>41</v>
      </c>
      <c r="L1313">
        <v>6000000</v>
      </c>
      <c r="M1313">
        <v>5680515</v>
      </c>
      <c r="N1313" t="s">
        <v>61</v>
      </c>
      <c r="O1313">
        <v>119</v>
      </c>
      <c r="P1313" cm="1">
        <f t="array" ref="P1313">_xlfn.XLOOKUP(D1313, CPI!$A:A, CPI!$B:B)</f>
        <v>118.3</v>
      </c>
      <c r="Q1313" s="9">
        <f>IF(M1313="","",PRODUCT(M1313,CPI!$B$112/P1313))</f>
        <v>14631047.510566356</v>
      </c>
    </row>
    <row r="1314" spans="1:17">
      <c r="A1314" t="s">
        <v>4687</v>
      </c>
      <c r="B1314" t="s">
        <v>44</v>
      </c>
      <c r="C1314" t="s">
        <v>74</v>
      </c>
      <c r="D1314">
        <v>1988</v>
      </c>
      <c r="E1314" t="s">
        <v>3560</v>
      </c>
      <c r="F1314">
        <v>7.3</v>
      </c>
      <c r="G1314">
        <v>17000</v>
      </c>
      <c r="H1314" t="s">
        <v>4688</v>
      </c>
      <c r="I1314" t="s">
        <v>4688</v>
      </c>
      <c r="J1314" t="s">
        <v>4689</v>
      </c>
      <c r="K1314" t="s">
        <v>41</v>
      </c>
      <c r="M1314">
        <v>13994920</v>
      </c>
      <c r="N1314" t="s">
        <v>2793</v>
      </c>
      <c r="O1314">
        <v>103</v>
      </c>
      <c r="P1314" cm="1">
        <f t="array" ref="P1314">_xlfn.XLOOKUP(D1314, CPI!$A:A, CPI!$B:B)</f>
        <v>118.3</v>
      </c>
      <c r="Q1314" s="9">
        <f>IF(M1314="","",PRODUCT(M1314,CPI!$B$112/P1314))</f>
        <v>36046087.269653417</v>
      </c>
    </row>
    <row r="1315" spans="1:17">
      <c r="A1315" t="s">
        <v>4690</v>
      </c>
      <c r="B1315" t="s">
        <v>27</v>
      </c>
      <c r="C1315" t="s">
        <v>45</v>
      </c>
      <c r="D1315">
        <v>1988</v>
      </c>
      <c r="E1315" t="s">
        <v>4649</v>
      </c>
      <c r="F1315">
        <v>6</v>
      </c>
      <c r="G1315">
        <v>15000</v>
      </c>
      <c r="H1315" t="s">
        <v>4691</v>
      </c>
      <c r="I1315" t="s">
        <v>2495</v>
      </c>
      <c r="J1315" t="s">
        <v>1113</v>
      </c>
      <c r="K1315" t="s">
        <v>41</v>
      </c>
      <c r="L1315">
        <v>1100000</v>
      </c>
      <c r="M1315">
        <v>671382</v>
      </c>
      <c r="N1315" t="s">
        <v>4692</v>
      </c>
      <c r="O1315">
        <v>85</v>
      </c>
      <c r="P1315" cm="1">
        <f t="array" ref="P1315">_xlfn.XLOOKUP(D1315, CPI!$A:A, CPI!$B:B)</f>
        <v>118.3</v>
      </c>
      <c r="Q1315" s="9">
        <f>IF(M1315="","",PRODUCT(M1315,CPI!$B$112/P1315))</f>
        <v>1729248.4818258663</v>
      </c>
    </row>
    <row r="1316" spans="1:17">
      <c r="A1316" t="s">
        <v>4693</v>
      </c>
      <c r="B1316" t="s">
        <v>27</v>
      </c>
      <c r="C1316" t="s">
        <v>52</v>
      </c>
      <c r="D1316">
        <v>1988</v>
      </c>
      <c r="E1316" t="s">
        <v>4668</v>
      </c>
      <c r="F1316">
        <v>7.6</v>
      </c>
      <c r="G1316">
        <v>37000</v>
      </c>
      <c r="H1316" t="s">
        <v>3484</v>
      </c>
      <c r="I1316" t="s">
        <v>3484</v>
      </c>
      <c r="J1316" t="s">
        <v>4694</v>
      </c>
      <c r="K1316" t="s">
        <v>1122</v>
      </c>
      <c r="L1316">
        <v>700000</v>
      </c>
      <c r="M1316">
        <v>7263129</v>
      </c>
      <c r="N1316" t="s">
        <v>4695</v>
      </c>
      <c r="O1316">
        <v>88</v>
      </c>
      <c r="P1316" cm="1">
        <f t="array" ref="P1316">_xlfn.XLOOKUP(D1316, CPI!$A:A, CPI!$B:B)</f>
        <v>118.3</v>
      </c>
      <c r="Q1316" s="9">
        <f>IF(M1316="","",PRODUCT(M1316,CPI!$B$112/P1316))</f>
        <v>18707315.353338968</v>
      </c>
    </row>
    <row r="1317" spans="1:17">
      <c r="A1317" t="s">
        <v>4696</v>
      </c>
      <c r="B1317" t="s">
        <v>2010</v>
      </c>
      <c r="C1317" t="s">
        <v>52</v>
      </c>
      <c r="D1317">
        <v>1988</v>
      </c>
      <c r="E1317" t="s">
        <v>4056</v>
      </c>
      <c r="F1317">
        <v>5.9</v>
      </c>
      <c r="G1317">
        <v>12000</v>
      </c>
      <c r="H1317" t="s">
        <v>1320</v>
      </c>
      <c r="I1317" t="s">
        <v>1320</v>
      </c>
      <c r="J1317" t="s">
        <v>2057</v>
      </c>
      <c r="K1317" t="s">
        <v>41</v>
      </c>
      <c r="L1317">
        <v>20000000</v>
      </c>
      <c r="M1317">
        <v>16031707</v>
      </c>
      <c r="N1317" t="s">
        <v>55</v>
      </c>
      <c r="O1317">
        <v>106</v>
      </c>
      <c r="P1317" cm="1">
        <f t="array" ref="P1317">_xlfn.XLOOKUP(D1317, CPI!$A:A, CPI!$B:B)</f>
        <v>118.3</v>
      </c>
      <c r="Q1317" s="9">
        <f>IF(M1317="","",PRODUCT(M1317,CPI!$B$112/P1317))</f>
        <v>41292148.122569732</v>
      </c>
    </row>
    <row r="1318" spans="1:17">
      <c r="A1318" t="s">
        <v>4697</v>
      </c>
      <c r="B1318" t="s">
        <v>44</v>
      </c>
      <c r="C1318" t="s">
        <v>52</v>
      </c>
      <c r="D1318">
        <v>1988</v>
      </c>
      <c r="E1318" t="s">
        <v>4698</v>
      </c>
      <c r="F1318">
        <v>4.5999999999999996</v>
      </c>
      <c r="G1318">
        <v>33000</v>
      </c>
      <c r="H1318" t="s">
        <v>692</v>
      </c>
      <c r="I1318" t="s">
        <v>2028</v>
      </c>
      <c r="J1318" t="s">
        <v>4699</v>
      </c>
      <c r="K1318" t="s">
        <v>41</v>
      </c>
      <c r="M1318">
        <v>19510371</v>
      </c>
      <c r="N1318" t="s">
        <v>34</v>
      </c>
      <c r="O1318">
        <v>90</v>
      </c>
      <c r="P1318" cm="1">
        <f t="array" ref="P1318">_xlfn.XLOOKUP(D1318, CPI!$A:A, CPI!$B:B)</f>
        <v>118.3</v>
      </c>
      <c r="Q1318" s="9">
        <f>IF(M1318="","",PRODUCT(M1318,CPI!$B$112/P1318))</f>
        <v>50251986.844463222</v>
      </c>
    </row>
    <row r="1319" spans="1:17">
      <c r="A1319" t="s">
        <v>4700</v>
      </c>
      <c r="B1319" t="s">
        <v>27</v>
      </c>
      <c r="C1319" t="s">
        <v>115</v>
      </c>
      <c r="D1319">
        <v>1988</v>
      </c>
      <c r="E1319" t="s">
        <v>4529</v>
      </c>
      <c r="F1319">
        <v>6.1</v>
      </c>
      <c r="G1319">
        <v>30000</v>
      </c>
      <c r="H1319" t="s">
        <v>1195</v>
      </c>
      <c r="I1319" t="s">
        <v>1195</v>
      </c>
      <c r="J1319" t="s">
        <v>546</v>
      </c>
      <c r="K1319" t="s">
        <v>41</v>
      </c>
      <c r="L1319">
        <v>23000000</v>
      </c>
      <c r="M1319">
        <v>41292551</v>
      </c>
      <c r="N1319" t="s">
        <v>4701</v>
      </c>
      <c r="O1319">
        <v>115</v>
      </c>
      <c r="P1319" cm="1">
        <f t="array" ref="P1319">_xlfn.XLOOKUP(D1319, CPI!$A:A, CPI!$B:B)</f>
        <v>118.3</v>
      </c>
      <c r="Q1319" s="9">
        <f>IF(M1319="","",PRODUCT(M1319,CPI!$B$112/P1319))</f>
        <v>106355370.1580727</v>
      </c>
    </row>
    <row r="1320" spans="1:17">
      <c r="A1320" t="s">
        <v>4702</v>
      </c>
      <c r="B1320" t="s">
        <v>27</v>
      </c>
      <c r="C1320" t="s">
        <v>52</v>
      </c>
      <c r="D1320">
        <v>1988</v>
      </c>
      <c r="E1320" t="s">
        <v>4565</v>
      </c>
      <c r="F1320">
        <v>6.2</v>
      </c>
      <c r="G1320">
        <v>14000</v>
      </c>
      <c r="H1320" t="s">
        <v>3620</v>
      </c>
      <c r="I1320" t="s">
        <v>4703</v>
      </c>
      <c r="J1320" t="s">
        <v>4704</v>
      </c>
      <c r="K1320" t="s">
        <v>41</v>
      </c>
      <c r="L1320">
        <v>1200000</v>
      </c>
      <c r="M1320">
        <v>3109904</v>
      </c>
      <c r="N1320" t="s">
        <v>4705</v>
      </c>
      <c r="O1320">
        <v>90</v>
      </c>
      <c r="P1320" cm="1">
        <f t="array" ref="P1320">_xlfn.XLOOKUP(D1320, CPI!$A:A, CPI!$B:B)</f>
        <v>118.3</v>
      </c>
      <c r="Q1320" s="9">
        <f>IF(M1320="","",PRODUCT(M1320,CPI!$B$112/P1320))</f>
        <v>8010040.1420118334</v>
      </c>
    </row>
    <row r="1321" spans="1:17">
      <c r="A1321" t="s">
        <v>4706</v>
      </c>
      <c r="B1321" t="s">
        <v>2010</v>
      </c>
      <c r="C1321" t="s">
        <v>52</v>
      </c>
      <c r="D1321">
        <v>1988</v>
      </c>
      <c r="E1321" t="s">
        <v>4707</v>
      </c>
      <c r="F1321">
        <v>6.6</v>
      </c>
      <c r="G1321">
        <v>15000</v>
      </c>
      <c r="H1321" t="s">
        <v>485</v>
      </c>
      <c r="I1321" t="s">
        <v>219</v>
      </c>
      <c r="J1321" t="s">
        <v>1522</v>
      </c>
      <c r="K1321" t="s">
        <v>41</v>
      </c>
      <c r="L1321">
        <v>20000000</v>
      </c>
      <c r="M1321">
        <v>51684798</v>
      </c>
      <c r="N1321" t="s">
        <v>124</v>
      </c>
      <c r="O1321">
        <v>106</v>
      </c>
      <c r="P1321" cm="1">
        <f t="array" ref="P1321">_xlfn.XLOOKUP(D1321, CPI!$A:A, CPI!$B:B)</f>
        <v>118.3</v>
      </c>
      <c r="Q1321" s="9">
        <f>IF(M1321="","",PRODUCT(M1321,CPI!$B$112/P1321))</f>
        <v>133122214.29078613</v>
      </c>
    </row>
    <row r="1322" spans="1:17">
      <c r="A1322" t="s">
        <v>4708</v>
      </c>
      <c r="B1322" t="s">
        <v>44</v>
      </c>
      <c r="C1322" t="s">
        <v>52</v>
      </c>
      <c r="D1322">
        <v>1988</v>
      </c>
      <c r="E1322" t="s">
        <v>4709</v>
      </c>
      <c r="F1322">
        <v>6.4</v>
      </c>
      <c r="G1322">
        <v>4000</v>
      </c>
      <c r="H1322" t="s">
        <v>4710</v>
      </c>
      <c r="I1322" t="s">
        <v>4711</v>
      </c>
      <c r="J1322" t="s">
        <v>1540</v>
      </c>
      <c r="K1322" t="s">
        <v>33</v>
      </c>
      <c r="L1322">
        <v>5000000</v>
      </c>
      <c r="M1322">
        <v>6957975</v>
      </c>
      <c r="N1322" t="s">
        <v>4712</v>
      </c>
      <c r="O1322">
        <v>98</v>
      </c>
      <c r="P1322" cm="1">
        <f t="array" ref="P1322">_xlfn.XLOOKUP(D1322, CPI!$A:A, CPI!$B:B)</f>
        <v>118.3</v>
      </c>
      <c r="Q1322" s="9">
        <f>IF(M1322="","",PRODUCT(M1322,CPI!$B$112/P1322))</f>
        <v>17921343.892645814</v>
      </c>
    </row>
    <row r="1323" spans="1:17">
      <c r="A1323" t="s">
        <v>4713</v>
      </c>
      <c r="B1323" t="s">
        <v>44</v>
      </c>
      <c r="C1323" t="s">
        <v>36</v>
      </c>
      <c r="D1323">
        <v>1988</v>
      </c>
      <c r="E1323" t="s">
        <v>4634</v>
      </c>
      <c r="F1323">
        <v>5.4</v>
      </c>
      <c r="G1323">
        <v>16000</v>
      </c>
      <c r="H1323" t="s">
        <v>368</v>
      </c>
      <c r="I1323" t="s">
        <v>4714</v>
      </c>
      <c r="J1323" t="s">
        <v>2592</v>
      </c>
      <c r="K1323" t="s">
        <v>41</v>
      </c>
      <c r="L1323">
        <v>17500000</v>
      </c>
      <c r="M1323">
        <v>25024919</v>
      </c>
      <c r="N1323" t="s">
        <v>4715</v>
      </c>
      <c r="O1323">
        <v>116</v>
      </c>
      <c r="P1323" cm="1">
        <f t="array" ref="P1323">_xlfn.XLOOKUP(D1323, CPI!$A:A, CPI!$B:B)</f>
        <v>118.3</v>
      </c>
      <c r="Q1323" s="9">
        <f>IF(M1323="","",PRODUCT(M1323,CPI!$B$112/P1323))</f>
        <v>64455560.602704979</v>
      </c>
    </row>
    <row r="1324" spans="1:17">
      <c r="A1324" t="s">
        <v>4716</v>
      </c>
      <c r="B1324" t="s">
        <v>44</v>
      </c>
      <c r="C1324" t="s">
        <v>63</v>
      </c>
      <c r="D1324">
        <v>1988</v>
      </c>
      <c r="E1324" t="s">
        <v>4717</v>
      </c>
      <c r="F1324">
        <v>4.7</v>
      </c>
      <c r="G1324">
        <v>17000</v>
      </c>
      <c r="H1324" t="s">
        <v>444</v>
      </c>
      <c r="I1324" t="s">
        <v>444</v>
      </c>
      <c r="J1324" t="s">
        <v>4718</v>
      </c>
      <c r="K1324" t="s">
        <v>41</v>
      </c>
      <c r="L1324">
        <v>10500000</v>
      </c>
      <c r="M1324">
        <v>14114488</v>
      </c>
      <c r="N1324" t="s">
        <v>129</v>
      </c>
      <c r="O1324">
        <v>98</v>
      </c>
      <c r="P1324" cm="1">
        <f t="array" ref="P1324">_xlfn.XLOOKUP(D1324, CPI!$A:A, CPI!$B:B)</f>
        <v>118.3</v>
      </c>
      <c r="Q1324" s="9">
        <f>IF(M1324="","",PRODUCT(M1324,CPI!$B$112/P1324))</f>
        <v>36354053.200338118</v>
      </c>
    </row>
    <row r="1325" spans="1:17">
      <c r="A1325" t="s">
        <v>4719</v>
      </c>
      <c r="B1325" t="s">
        <v>27</v>
      </c>
      <c r="C1325" t="s">
        <v>52</v>
      </c>
      <c r="D1325">
        <v>1988</v>
      </c>
      <c r="E1325" t="s">
        <v>4533</v>
      </c>
      <c r="F1325">
        <v>6.2</v>
      </c>
      <c r="G1325">
        <v>12000</v>
      </c>
      <c r="H1325" t="s">
        <v>4720</v>
      </c>
      <c r="I1325" t="s">
        <v>4720</v>
      </c>
      <c r="J1325" t="s">
        <v>2063</v>
      </c>
      <c r="K1325" t="s">
        <v>41</v>
      </c>
      <c r="L1325">
        <v>3000000</v>
      </c>
      <c r="M1325">
        <v>808114</v>
      </c>
      <c r="N1325" t="s">
        <v>4721</v>
      </c>
      <c r="O1325">
        <v>95</v>
      </c>
      <c r="P1325" cm="1">
        <f t="array" ref="P1325">_xlfn.XLOOKUP(D1325, CPI!$A:A, CPI!$B:B)</f>
        <v>118.3</v>
      </c>
      <c r="Q1325" s="9">
        <f>IF(M1325="","",PRODUCT(M1325,CPI!$B$112/P1325))</f>
        <v>2081422.9568892645</v>
      </c>
    </row>
    <row r="1326" spans="1:17">
      <c r="A1326" t="s">
        <v>4722</v>
      </c>
      <c r="B1326" t="s">
        <v>44</v>
      </c>
      <c r="C1326" t="s">
        <v>52</v>
      </c>
      <c r="D1326">
        <v>1988</v>
      </c>
      <c r="E1326" t="s">
        <v>4477</v>
      </c>
      <c r="F1326">
        <v>6.2</v>
      </c>
      <c r="G1326">
        <v>20000</v>
      </c>
      <c r="H1326" t="s">
        <v>1134</v>
      </c>
      <c r="I1326" t="s">
        <v>4723</v>
      </c>
      <c r="J1326" t="s">
        <v>60</v>
      </c>
      <c r="K1326" t="s">
        <v>41</v>
      </c>
      <c r="L1326">
        <v>19000000</v>
      </c>
      <c r="M1326">
        <v>25537221</v>
      </c>
      <c r="N1326" t="s">
        <v>4724</v>
      </c>
      <c r="O1326">
        <v>101</v>
      </c>
      <c r="P1326" cm="1">
        <f t="array" ref="P1326">_xlfn.XLOOKUP(D1326, CPI!$A:A, CPI!$B:B)</f>
        <v>118.3</v>
      </c>
      <c r="Q1326" s="9">
        <f>IF(M1326="","",PRODUCT(M1326,CPI!$B$112/P1326))</f>
        <v>65775073.868977174</v>
      </c>
    </row>
    <row r="1327" spans="1:17">
      <c r="A1327" t="s">
        <v>4725</v>
      </c>
      <c r="B1327" t="s">
        <v>458</v>
      </c>
      <c r="C1327" t="s">
        <v>115</v>
      </c>
      <c r="D1327">
        <v>1988</v>
      </c>
      <c r="E1327" t="s">
        <v>4726</v>
      </c>
      <c r="F1327">
        <v>7</v>
      </c>
      <c r="G1327">
        <v>9000</v>
      </c>
      <c r="H1327" t="s">
        <v>4727</v>
      </c>
      <c r="I1327" t="s">
        <v>4728</v>
      </c>
      <c r="J1327" t="s">
        <v>4729</v>
      </c>
      <c r="K1327" t="s">
        <v>502</v>
      </c>
      <c r="M1327">
        <v>13133</v>
      </c>
      <c r="N1327" t="s">
        <v>4730</v>
      </c>
      <c r="O1327">
        <v>102</v>
      </c>
      <c r="P1327" cm="1">
        <f t="array" ref="P1327">_xlfn.XLOOKUP(D1327, CPI!$A:A, CPI!$B:B)</f>
        <v>118.3</v>
      </c>
      <c r="Q1327" s="9">
        <f>IF(M1327="","",PRODUCT(M1327,CPI!$B$112/P1327))</f>
        <v>33826.078613693993</v>
      </c>
    </row>
    <row r="1328" spans="1:17">
      <c r="A1328" t="s">
        <v>4731</v>
      </c>
      <c r="B1328" t="s">
        <v>27</v>
      </c>
      <c r="C1328" t="s">
        <v>52</v>
      </c>
      <c r="D1328">
        <v>1988</v>
      </c>
      <c r="E1328" t="s">
        <v>4732</v>
      </c>
      <c r="F1328">
        <v>5.9</v>
      </c>
      <c r="G1328">
        <v>12000</v>
      </c>
      <c r="H1328" t="s">
        <v>1112</v>
      </c>
      <c r="I1328" t="s">
        <v>1266</v>
      </c>
      <c r="J1328" t="s">
        <v>4733</v>
      </c>
      <c r="K1328" t="s">
        <v>41</v>
      </c>
      <c r="L1328">
        <v>7500000</v>
      </c>
      <c r="M1328">
        <v>2983784</v>
      </c>
      <c r="N1328" t="s">
        <v>4068</v>
      </c>
      <c r="O1328">
        <v>104</v>
      </c>
      <c r="P1328" cm="1">
        <f t="array" ref="P1328">_xlfn.XLOOKUP(D1328, CPI!$A:A, CPI!$B:B)</f>
        <v>118.3</v>
      </c>
      <c r="Q1328" s="9">
        <f>IF(M1328="","",PRODUCT(M1328,CPI!$B$112/P1328))</f>
        <v>7685198.5190194417</v>
      </c>
    </row>
    <row r="1329" spans="1:17">
      <c r="A1329" t="s">
        <v>4734</v>
      </c>
      <c r="B1329" t="s">
        <v>44</v>
      </c>
      <c r="C1329" t="s">
        <v>52</v>
      </c>
      <c r="D1329">
        <v>1988</v>
      </c>
      <c r="E1329" t="s">
        <v>4735</v>
      </c>
      <c r="F1329">
        <v>3.8</v>
      </c>
      <c r="G1329">
        <v>15000</v>
      </c>
      <c r="H1329" t="s">
        <v>908</v>
      </c>
      <c r="I1329" t="s">
        <v>59</v>
      </c>
      <c r="J1329" t="s">
        <v>4736</v>
      </c>
      <c r="K1329" t="s">
        <v>41</v>
      </c>
      <c r="L1329">
        <v>20000000</v>
      </c>
      <c r="M1329">
        <v>11798302</v>
      </c>
      <c r="N1329" t="s">
        <v>4158</v>
      </c>
      <c r="O1329">
        <v>98</v>
      </c>
      <c r="P1329" cm="1">
        <f t="array" ref="P1329">_xlfn.XLOOKUP(D1329, CPI!$A:A, CPI!$B:B)</f>
        <v>118.3</v>
      </c>
      <c r="Q1329" s="9">
        <f>IF(M1329="","",PRODUCT(M1329,CPI!$B$112/P1329))</f>
        <v>30388356.884192728</v>
      </c>
    </row>
    <row r="1330" spans="1:17">
      <c r="A1330" t="s">
        <v>4737</v>
      </c>
      <c r="B1330" t="s">
        <v>27</v>
      </c>
      <c r="C1330" t="s">
        <v>52</v>
      </c>
      <c r="D1330">
        <v>1988</v>
      </c>
      <c r="E1330" t="s">
        <v>4073</v>
      </c>
      <c r="F1330">
        <v>6</v>
      </c>
      <c r="G1330">
        <v>6700</v>
      </c>
      <c r="H1330" t="s">
        <v>3439</v>
      </c>
      <c r="I1330" t="s">
        <v>3439</v>
      </c>
      <c r="J1330" t="s">
        <v>4738</v>
      </c>
      <c r="K1330" t="s">
        <v>41</v>
      </c>
      <c r="L1330">
        <v>6500000</v>
      </c>
      <c r="M1330">
        <v>14545844</v>
      </c>
      <c r="N1330" t="s">
        <v>42</v>
      </c>
      <c r="O1330">
        <v>121</v>
      </c>
      <c r="P1330" cm="1">
        <f t="array" ref="P1330">_xlfn.XLOOKUP(D1330, CPI!$A:A, CPI!$B:B)</f>
        <v>118.3</v>
      </c>
      <c r="Q1330" s="9">
        <f>IF(M1330="","",PRODUCT(M1330,CPI!$B$112/P1330))</f>
        <v>37465077.48774302</v>
      </c>
    </row>
    <row r="1331" spans="1:17">
      <c r="A1331" t="s">
        <v>4739</v>
      </c>
      <c r="B1331" t="s">
        <v>27</v>
      </c>
      <c r="C1331" t="s">
        <v>52</v>
      </c>
      <c r="D1331">
        <v>1988</v>
      </c>
      <c r="E1331" t="s">
        <v>4707</v>
      </c>
      <c r="F1331">
        <v>4.5999999999999996</v>
      </c>
      <c r="G1331">
        <v>6300</v>
      </c>
      <c r="H1331" t="s">
        <v>4740</v>
      </c>
      <c r="I1331" t="s">
        <v>3747</v>
      </c>
      <c r="J1331" t="s">
        <v>2571</v>
      </c>
      <c r="K1331" t="s">
        <v>41</v>
      </c>
      <c r="L1331">
        <v>22000000</v>
      </c>
      <c r="M1331">
        <v>17550399</v>
      </c>
      <c r="N1331" t="s">
        <v>4741</v>
      </c>
      <c r="O1331">
        <v>91</v>
      </c>
      <c r="P1331" cm="1">
        <f t="array" ref="P1331">_xlfn.XLOOKUP(D1331, CPI!$A:A, CPI!$B:B)</f>
        <v>118.3</v>
      </c>
      <c r="Q1331" s="9">
        <f>IF(M1331="","",PRODUCT(M1331,CPI!$B$112/P1331))</f>
        <v>45203774.939137779</v>
      </c>
    </row>
    <row r="1332" spans="1:17">
      <c r="A1332" t="s">
        <v>4742</v>
      </c>
      <c r="B1332" t="s">
        <v>27</v>
      </c>
      <c r="C1332" t="s">
        <v>45</v>
      </c>
      <c r="D1332">
        <v>1988</v>
      </c>
      <c r="E1332" t="s">
        <v>4574</v>
      </c>
      <c r="F1332">
        <v>5.5</v>
      </c>
      <c r="G1332">
        <v>1600</v>
      </c>
      <c r="H1332" t="s">
        <v>4743</v>
      </c>
      <c r="I1332" t="s">
        <v>1760</v>
      </c>
      <c r="J1332" t="s">
        <v>4744</v>
      </c>
      <c r="K1332" t="s">
        <v>33</v>
      </c>
      <c r="M1332">
        <v>159969</v>
      </c>
      <c r="N1332" t="s">
        <v>4745</v>
      </c>
      <c r="O1332">
        <v>96</v>
      </c>
      <c r="P1332" cm="1">
        <f t="array" ref="P1332">_xlfn.XLOOKUP(D1332, CPI!$A:A, CPI!$B:B)</f>
        <v>118.3</v>
      </c>
      <c r="Q1332" s="9">
        <f>IF(M1332="","",PRODUCT(M1332,CPI!$B$112/P1332))</f>
        <v>412024.97295012674</v>
      </c>
    </row>
    <row r="1333" spans="1:17">
      <c r="A1333" t="s">
        <v>4746</v>
      </c>
      <c r="B1333" t="s">
        <v>44</v>
      </c>
      <c r="C1333" t="s">
        <v>52</v>
      </c>
      <c r="D1333">
        <v>1988</v>
      </c>
      <c r="E1333" t="s">
        <v>4653</v>
      </c>
      <c r="F1333">
        <v>5.7</v>
      </c>
      <c r="G1333">
        <v>24000</v>
      </c>
      <c r="H1333" t="s">
        <v>4747</v>
      </c>
      <c r="I1333" t="s">
        <v>3304</v>
      </c>
      <c r="J1333" t="s">
        <v>4748</v>
      </c>
      <c r="K1333" t="s">
        <v>41</v>
      </c>
      <c r="L1333">
        <v>15000000</v>
      </c>
      <c r="M1333">
        <v>21630088</v>
      </c>
      <c r="N1333" t="s">
        <v>2111</v>
      </c>
      <c r="O1333">
        <v>110</v>
      </c>
      <c r="P1333" cm="1">
        <f t="array" ref="P1333">_xlfn.XLOOKUP(D1333, CPI!$A:A, CPI!$B:B)</f>
        <v>118.3</v>
      </c>
      <c r="Q1333" s="9">
        <f>IF(M1333="","",PRODUCT(M1333,CPI!$B$112/P1333))</f>
        <v>55711646.775993235</v>
      </c>
    </row>
    <row r="1334" spans="1:17">
      <c r="A1334" t="s">
        <v>4749</v>
      </c>
      <c r="B1334" t="s">
        <v>27</v>
      </c>
      <c r="C1334" t="s">
        <v>162</v>
      </c>
      <c r="D1334">
        <v>1988</v>
      </c>
      <c r="E1334" t="s">
        <v>4056</v>
      </c>
      <c r="F1334">
        <v>6.5</v>
      </c>
      <c r="G1334">
        <v>23000</v>
      </c>
      <c r="H1334" t="s">
        <v>706</v>
      </c>
      <c r="I1334" t="s">
        <v>4750</v>
      </c>
      <c r="J1334" t="s">
        <v>4751</v>
      </c>
      <c r="K1334" t="s">
        <v>41</v>
      </c>
      <c r="L1334">
        <v>7000000</v>
      </c>
      <c r="M1334">
        <v>19595031</v>
      </c>
      <c r="N1334" t="s">
        <v>72</v>
      </c>
      <c r="O1334">
        <v>98</v>
      </c>
      <c r="P1334" cm="1">
        <f t="array" ref="P1334">_xlfn.XLOOKUP(D1334, CPI!$A:A, CPI!$B:B)</f>
        <v>118.3</v>
      </c>
      <c r="Q1334" s="9">
        <f>IF(M1334="","",PRODUCT(M1334,CPI!$B$112/P1334))</f>
        <v>50470041.806424342</v>
      </c>
    </row>
    <row r="1335" spans="1:17">
      <c r="A1335" t="s">
        <v>4752</v>
      </c>
      <c r="B1335" t="s">
        <v>27</v>
      </c>
      <c r="C1335" t="s">
        <v>52</v>
      </c>
      <c r="D1335">
        <v>1988</v>
      </c>
      <c r="E1335" t="s">
        <v>4574</v>
      </c>
      <c r="F1335">
        <v>5.5</v>
      </c>
      <c r="G1335">
        <v>2600</v>
      </c>
      <c r="H1335" t="s">
        <v>4753</v>
      </c>
      <c r="I1335" t="s">
        <v>4753</v>
      </c>
      <c r="J1335" t="s">
        <v>4485</v>
      </c>
      <c r="K1335" t="s">
        <v>41</v>
      </c>
      <c r="M1335">
        <v>6264058</v>
      </c>
      <c r="N1335" t="s">
        <v>3451</v>
      </c>
      <c r="O1335">
        <v>90</v>
      </c>
      <c r="P1335" cm="1">
        <f t="array" ref="P1335">_xlfn.XLOOKUP(D1335, CPI!$A:A, CPI!$B:B)</f>
        <v>118.3</v>
      </c>
      <c r="Q1335" s="9">
        <f>IF(M1335="","",PRODUCT(M1335,CPI!$B$112/P1335))</f>
        <v>16134053.02282333</v>
      </c>
    </row>
    <row r="1336" spans="1:17">
      <c r="A1336" t="s">
        <v>4754</v>
      </c>
      <c r="B1336" t="s">
        <v>27</v>
      </c>
      <c r="C1336" t="s">
        <v>45</v>
      </c>
      <c r="D1336">
        <v>1988</v>
      </c>
      <c r="E1336" t="s">
        <v>4717</v>
      </c>
      <c r="F1336">
        <v>6</v>
      </c>
      <c r="G1336">
        <v>17000</v>
      </c>
      <c r="H1336" t="s">
        <v>718</v>
      </c>
      <c r="I1336" t="s">
        <v>4755</v>
      </c>
      <c r="J1336" t="s">
        <v>580</v>
      </c>
      <c r="K1336" t="s">
        <v>41</v>
      </c>
      <c r="M1336">
        <v>20324096</v>
      </c>
      <c r="N1336" t="s">
        <v>55</v>
      </c>
      <c r="O1336">
        <v>97</v>
      </c>
      <c r="P1336" cm="1">
        <f t="array" ref="P1336">_xlfn.XLOOKUP(D1336, CPI!$A:A, CPI!$B:B)</f>
        <v>118.3</v>
      </c>
      <c r="Q1336" s="9">
        <f>IF(M1336="","",PRODUCT(M1336,CPI!$B$112/P1336))</f>
        <v>52347861.802197799</v>
      </c>
    </row>
    <row r="1337" spans="1:17">
      <c r="A1337" t="s">
        <v>4756</v>
      </c>
      <c r="B1337" t="s">
        <v>44</v>
      </c>
      <c r="C1337" t="s">
        <v>52</v>
      </c>
      <c r="D1337">
        <v>1988</v>
      </c>
      <c r="E1337" t="s">
        <v>4717</v>
      </c>
      <c r="F1337">
        <v>6.4</v>
      </c>
      <c r="G1337">
        <v>13000</v>
      </c>
      <c r="H1337" t="s">
        <v>53</v>
      </c>
      <c r="I1337" t="s">
        <v>4757</v>
      </c>
      <c r="J1337" t="s">
        <v>1381</v>
      </c>
      <c r="K1337" t="s">
        <v>41</v>
      </c>
      <c r="M1337">
        <v>40150487</v>
      </c>
      <c r="N1337" t="s">
        <v>2103</v>
      </c>
      <c r="O1337">
        <v>97</v>
      </c>
      <c r="P1337" cm="1">
        <f t="array" ref="P1337">_xlfn.XLOOKUP(D1337, CPI!$A:A, CPI!$B:B)</f>
        <v>118.3</v>
      </c>
      <c r="Q1337" s="9">
        <f>IF(M1337="","",PRODUCT(M1337,CPI!$B$112/P1337))</f>
        <v>103413807.17582417</v>
      </c>
    </row>
    <row r="1338" spans="1:17">
      <c r="A1338" t="s">
        <v>4758</v>
      </c>
      <c r="B1338" t="s">
        <v>27</v>
      </c>
      <c r="C1338" t="s">
        <v>28</v>
      </c>
      <c r="D1338">
        <v>1988</v>
      </c>
      <c r="E1338" t="s">
        <v>4535</v>
      </c>
      <c r="F1338">
        <v>6.2</v>
      </c>
      <c r="G1338">
        <v>11000</v>
      </c>
      <c r="H1338" t="s">
        <v>1084</v>
      </c>
      <c r="I1338" t="s">
        <v>4759</v>
      </c>
      <c r="J1338" t="s">
        <v>4760</v>
      </c>
      <c r="K1338" t="s">
        <v>41</v>
      </c>
      <c r="L1338">
        <v>7000000</v>
      </c>
      <c r="M1338">
        <v>5344577</v>
      </c>
      <c r="N1338" t="s">
        <v>61</v>
      </c>
      <c r="O1338">
        <v>113</v>
      </c>
      <c r="P1338" cm="1">
        <f t="array" ref="P1338">_xlfn.XLOOKUP(D1338, CPI!$A:A, CPI!$B:B)</f>
        <v>118.3</v>
      </c>
      <c r="Q1338" s="9">
        <f>IF(M1338="","",PRODUCT(M1338,CPI!$B$112/P1338))</f>
        <v>13765787.082840236</v>
      </c>
    </row>
    <row r="1339" spans="1:17">
      <c r="A1339" t="s">
        <v>4761</v>
      </c>
      <c r="B1339" t="s">
        <v>27</v>
      </c>
      <c r="C1339" t="s">
        <v>28</v>
      </c>
      <c r="D1339">
        <v>1988</v>
      </c>
      <c r="E1339" t="s">
        <v>4762</v>
      </c>
      <c r="F1339">
        <v>5.9</v>
      </c>
      <c r="G1339">
        <v>14000</v>
      </c>
      <c r="H1339" t="s">
        <v>4763</v>
      </c>
      <c r="I1339" t="s">
        <v>4764</v>
      </c>
      <c r="J1339" t="s">
        <v>2608</v>
      </c>
      <c r="K1339" t="s">
        <v>41</v>
      </c>
      <c r="M1339">
        <v>18875011</v>
      </c>
      <c r="N1339" t="s">
        <v>2111</v>
      </c>
      <c r="O1339">
        <v>97</v>
      </c>
      <c r="P1339" cm="1">
        <f t="array" ref="P1339">_xlfn.XLOOKUP(D1339, CPI!$A:A, CPI!$B:B)</f>
        <v>118.3</v>
      </c>
      <c r="Q1339" s="9">
        <f>IF(M1339="","",PRODUCT(M1339,CPI!$B$112/P1339))</f>
        <v>48615518.611158065</v>
      </c>
    </row>
    <row r="1340" spans="1:17">
      <c r="A1340" t="s">
        <v>4765</v>
      </c>
      <c r="B1340" t="s">
        <v>27</v>
      </c>
      <c r="C1340" t="s">
        <v>52</v>
      </c>
      <c r="D1340">
        <v>1988</v>
      </c>
      <c r="E1340" t="s">
        <v>4766</v>
      </c>
      <c r="F1340">
        <v>8.1999999999999993</v>
      </c>
      <c r="G1340">
        <v>29000</v>
      </c>
      <c r="H1340" t="s">
        <v>3020</v>
      </c>
      <c r="I1340" t="s">
        <v>3020</v>
      </c>
      <c r="J1340" t="s">
        <v>4767</v>
      </c>
      <c r="K1340" t="s">
        <v>2872</v>
      </c>
      <c r="N1340" t="s">
        <v>4768</v>
      </c>
      <c r="O1340">
        <v>142</v>
      </c>
      <c r="P1340" cm="1">
        <f t="array" ref="P1340">_xlfn.XLOOKUP(D1340, CPI!$A:A, CPI!$B:B)</f>
        <v>118.3</v>
      </c>
      <c r="Q1340" s="9" t="str">
        <f>IF(M1340="","",PRODUCT(M1340,CPI!$B$112/P1340))</f>
        <v/>
      </c>
    </row>
    <row r="1341" spans="1:17">
      <c r="A1341" t="s">
        <v>4769</v>
      </c>
      <c r="B1341" t="s">
        <v>27</v>
      </c>
      <c r="C1341" t="s">
        <v>28</v>
      </c>
      <c r="D1341">
        <v>1988</v>
      </c>
      <c r="E1341" t="s">
        <v>3560</v>
      </c>
      <c r="F1341">
        <v>6.1</v>
      </c>
      <c r="G1341">
        <v>3500</v>
      </c>
      <c r="H1341" t="s">
        <v>3709</v>
      </c>
      <c r="I1341" t="s">
        <v>4087</v>
      </c>
      <c r="J1341" t="s">
        <v>2213</v>
      </c>
      <c r="K1341" t="s">
        <v>41</v>
      </c>
      <c r="L1341">
        <v>12000000</v>
      </c>
      <c r="M1341">
        <v>15855828</v>
      </c>
      <c r="N1341" t="s">
        <v>129</v>
      </c>
      <c r="O1341">
        <v>91</v>
      </c>
      <c r="P1341" cm="1">
        <f t="array" ref="P1341">_xlfn.XLOOKUP(D1341, CPI!$A:A, CPI!$B:B)</f>
        <v>118.3</v>
      </c>
      <c r="Q1341" s="9">
        <f>IF(M1341="","",PRODUCT(M1341,CPI!$B$112/P1341))</f>
        <v>40839144.47675401</v>
      </c>
    </row>
    <row r="1342" spans="1:17">
      <c r="A1342" t="s">
        <v>4770</v>
      </c>
      <c r="B1342" t="s">
        <v>27</v>
      </c>
      <c r="C1342" t="s">
        <v>45</v>
      </c>
      <c r="D1342">
        <v>1988</v>
      </c>
      <c r="E1342" t="s">
        <v>4771</v>
      </c>
      <c r="F1342">
        <v>6.5</v>
      </c>
      <c r="G1342">
        <v>14000</v>
      </c>
      <c r="H1342" t="s">
        <v>1079</v>
      </c>
      <c r="I1342" t="s">
        <v>1079</v>
      </c>
      <c r="J1342" t="s">
        <v>4772</v>
      </c>
      <c r="K1342" t="s">
        <v>41</v>
      </c>
      <c r="L1342">
        <v>3000000</v>
      </c>
      <c r="M1342">
        <v>7282851</v>
      </c>
      <c r="N1342" t="s">
        <v>4773</v>
      </c>
      <c r="O1342">
        <v>97</v>
      </c>
      <c r="P1342" cm="1">
        <f t="array" ref="P1342">_xlfn.XLOOKUP(D1342, CPI!$A:A, CPI!$B:B)</f>
        <v>118.3</v>
      </c>
      <c r="Q1342" s="9">
        <f>IF(M1342="","",PRODUCT(M1342,CPI!$B$112/P1342))</f>
        <v>18758112.423499577</v>
      </c>
    </row>
    <row r="1343" spans="1:17">
      <c r="A1343" t="s">
        <v>4774</v>
      </c>
      <c r="B1343" t="s">
        <v>44</v>
      </c>
      <c r="C1343" t="s">
        <v>74</v>
      </c>
      <c r="D1343">
        <v>1988</v>
      </c>
      <c r="E1343" t="s">
        <v>4541</v>
      </c>
      <c r="F1343">
        <v>6.9</v>
      </c>
      <c r="G1343">
        <v>17000</v>
      </c>
      <c r="H1343" t="s">
        <v>750</v>
      </c>
      <c r="I1343" t="s">
        <v>2831</v>
      </c>
      <c r="J1343" t="s">
        <v>673</v>
      </c>
      <c r="K1343" t="s">
        <v>41</v>
      </c>
      <c r="L1343">
        <v>23000000</v>
      </c>
      <c r="M1343">
        <v>19652638</v>
      </c>
      <c r="N1343" t="s">
        <v>50</v>
      </c>
      <c r="O1343">
        <v>110</v>
      </c>
      <c r="P1343" cm="1">
        <f t="array" ref="P1343">_xlfn.XLOOKUP(D1343, CPI!$A:A, CPI!$B:B)</f>
        <v>118.3</v>
      </c>
      <c r="Q1343" s="9">
        <f>IF(M1343="","",PRODUCT(M1343,CPI!$B$112/P1343))</f>
        <v>50618417.570583262</v>
      </c>
    </row>
    <row r="1344" spans="1:17">
      <c r="A1344" t="s">
        <v>4775</v>
      </c>
      <c r="B1344" t="s">
        <v>27</v>
      </c>
      <c r="C1344" t="s">
        <v>45</v>
      </c>
      <c r="D1344">
        <v>1988</v>
      </c>
      <c r="E1344" t="s">
        <v>4073</v>
      </c>
      <c r="F1344">
        <v>5.4</v>
      </c>
      <c r="G1344">
        <v>10000</v>
      </c>
      <c r="H1344" t="s">
        <v>4776</v>
      </c>
      <c r="I1344" t="s">
        <v>4777</v>
      </c>
      <c r="J1344" t="s">
        <v>4778</v>
      </c>
      <c r="K1344" t="s">
        <v>41</v>
      </c>
      <c r="L1344">
        <v>7000000</v>
      </c>
      <c r="M1344">
        <v>20256975</v>
      </c>
      <c r="N1344" t="s">
        <v>149</v>
      </c>
      <c r="O1344">
        <v>96</v>
      </c>
      <c r="P1344" cm="1">
        <f t="array" ref="P1344">_xlfn.XLOOKUP(D1344, CPI!$A:A, CPI!$B:B)</f>
        <v>118.3</v>
      </c>
      <c r="Q1344" s="9">
        <f>IF(M1344="","",PRODUCT(M1344,CPI!$B$112/P1344))</f>
        <v>52174981.255283177</v>
      </c>
    </row>
    <row r="1345" spans="1:17">
      <c r="A1345" t="s">
        <v>4779</v>
      </c>
      <c r="B1345" t="s">
        <v>27</v>
      </c>
      <c r="C1345" t="s">
        <v>28</v>
      </c>
      <c r="D1345">
        <v>1988</v>
      </c>
      <c r="E1345" t="s">
        <v>4762</v>
      </c>
      <c r="F1345">
        <v>5.7</v>
      </c>
      <c r="G1345">
        <v>7600</v>
      </c>
      <c r="H1345" t="s">
        <v>169</v>
      </c>
      <c r="I1345" t="s">
        <v>4780</v>
      </c>
      <c r="J1345" t="s">
        <v>2577</v>
      </c>
      <c r="K1345" t="s">
        <v>41</v>
      </c>
      <c r="L1345">
        <v>25000000</v>
      </c>
      <c r="M1345">
        <v>16118077</v>
      </c>
      <c r="N1345" t="s">
        <v>91</v>
      </c>
      <c r="O1345">
        <v>107</v>
      </c>
      <c r="P1345" cm="1">
        <f t="array" ref="P1345">_xlfn.XLOOKUP(D1345, CPI!$A:A, CPI!$B:B)</f>
        <v>118.3</v>
      </c>
      <c r="Q1345" s="9">
        <f>IF(M1345="","",PRODUCT(M1345,CPI!$B$112/P1345))</f>
        <v>41514607.454775989</v>
      </c>
    </row>
    <row r="1346" spans="1:17">
      <c r="A1346" t="s">
        <v>4781</v>
      </c>
      <c r="B1346" t="s">
        <v>27</v>
      </c>
      <c r="C1346" t="s">
        <v>45</v>
      </c>
      <c r="D1346">
        <v>1988</v>
      </c>
      <c r="E1346" t="s">
        <v>4073</v>
      </c>
      <c r="F1346">
        <v>6.8</v>
      </c>
      <c r="G1346">
        <v>12000</v>
      </c>
      <c r="H1346" t="s">
        <v>938</v>
      </c>
      <c r="I1346" t="s">
        <v>4782</v>
      </c>
      <c r="J1346" t="s">
        <v>141</v>
      </c>
      <c r="K1346" t="s">
        <v>41</v>
      </c>
      <c r="L1346">
        <v>15000000</v>
      </c>
      <c r="M1346">
        <v>29300090</v>
      </c>
      <c r="N1346" t="s">
        <v>2103</v>
      </c>
      <c r="O1346">
        <v>110</v>
      </c>
      <c r="P1346" cm="1">
        <f t="array" ref="P1346">_xlfn.XLOOKUP(D1346, CPI!$A:A, CPI!$B:B)</f>
        <v>118.3</v>
      </c>
      <c r="Q1346" s="9">
        <f>IF(M1346="","",PRODUCT(M1346,CPI!$B$112/P1346))</f>
        <v>75466926.65257819</v>
      </c>
    </row>
    <row r="1347" spans="1:17">
      <c r="A1347" t="s">
        <v>4783</v>
      </c>
      <c r="B1347" t="s">
        <v>27</v>
      </c>
      <c r="C1347" t="s">
        <v>36</v>
      </c>
      <c r="D1347">
        <v>1988</v>
      </c>
      <c r="E1347" t="s">
        <v>4784</v>
      </c>
      <c r="F1347">
        <v>7.3</v>
      </c>
      <c r="G1347">
        <v>9100</v>
      </c>
      <c r="H1347" t="s">
        <v>2049</v>
      </c>
      <c r="I1347" t="s">
        <v>3595</v>
      </c>
      <c r="J1347" t="s">
        <v>4785</v>
      </c>
      <c r="K1347" t="s">
        <v>41</v>
      </c>
      <c r="L1347">
        <v>8000000</v>
      </c>
      <c r="M1347">
        <v>161004</v>
      </c>
      <c r="N1347" t="s">
        <v>2251</v>
      </c>
      <c r="O1347">
        <v>111</v>
      </c>
      <c r="P1347" cm="1">
        <f t="array" ref="P1347">_xlfn.XLOOKUP(D1347, CPI!$A:A, CPI!$B:B)</f>
        <v>118.3</v>
      </c>
      <c r="Q1347" s="9">
        <f>IF(M1347="","",PRODUCT(M1347,CPI!$B$112/P1347))</f>
        <v>414690.7759932375</v>
      </c>
    </row>
    <row r="1348" spans="1:17">
      <c r="A1348" t="s">
        <v>4786</v>
      </c>
      <c r="B1348" t="s">
        <v>2010</v>
      </c>
      <c r="C1348" t="s">
        <v>162</v>
      </c>
      <c r="D1348">
        <v>1988</v>
      </c>
      <c r="E1348" t="s">
        <v>4105</v>
      </c>
      <c r="F1348">
        <v>6.7</v>
      </c>
      <c r="G1348">
        <v>6400</v>
      </c>
      <c r="H1348" t="s">
        <v>4787</v>
      </c>
      <c r="I1348" t="s">
        <v>4787</v>
      </c>
      <c r="J1348" t="s">
        <v>4788</v>
      </c>
      <c r="K1348" t="s">
        <v>41</v>
      </c>
      <c r="L1348">
        <v>4700000</v>
      </c>
      <c r="M1348">
        <v>1705139</v>
      </c>
      <c r="N1348" t="s">
        <v>4789</v>
      </c>
      <c r="O1348">
        <v>113</v>
      </c>
      <c r="P1348" cm="1">
        <f t="array" ref="P1348">_xlfn.XLOOKUP(D1348, CPI!$A:A, CPI!$B:B)</f>
        <v>118.3</v>
      </c>
      <c r="Q1348" s="9">
        <f>IF(M1348="","",PRODUCT(M1348,CPI!$B$112/P1348))</f>
        <v>4391849.9856297541</v>
      </c>
    </row>
    <row r="1349" spans="1:17">
      <c r="A1349" t="s">
        <v>4790</v>
      </c>
      <c r="B1349" t="s">
        <v>2010</v>
      </c>
      <c r="C1349" t="s">
        <v>74</v>
      </c>
      <c r="D1349">
        <v>1988</v>
      </c>
      <c r="E1349" t="s">
        <v>4791</v>
      </c>
      <c r="F1349">
        <v>7</v>
      </c>
      <c r="G1349">
        <v>25000</v>
      </c>
      <c r="H1349" t="s">
        <v>244</v>
      </c>
      <c r="I1349" t="s">
        <v>4792</v>
      </c>
      <c r="J1349" t="s">
        <v>3247</v>
      </c>
      <c r="K1349" t="s">
        <v>41</v>
      </c>
      <c r="L1349">
        <v>22000000</v>
      </c>
      <c r="M1349">
        <v>61149479</v>
      </c>
      <c r="N1349" t="s">
        <v>72</v>
      </c>
      <c r="O1349">
        <v>129</v>
      </c>
      <c r="P1349" cm="1">
        <f t="array" ref="P1349">_xlfn.XLOOKUP(D1349, CPI!$A:A, CPI!$B:B)</f>
        <v>118.3</v>
      </c>
      <c r="Q1349" s="9">
        <f>IF(M1349="","",PRODUCT(M1349,CPI!$B$112/P1349))</f>
        <v>157499968.31191882</v>
      </c>
    </row>
    <row r="1350" spans="1:17">
      <c r="A1350" t="s">
        <v>4793</v>
      </c>
      <c r="B1350" t="s">
        <v>27</v>
      </c>
      <c r="C1350" t="s">
        <v>45</v>
      </c>
      <c r="D1350">
        <v>1988</v>
      </c>
      <c r="E1350" t="s">
        <v>4791</v>
      </c>
      <c r="F1350">
        <v>6.3</v>
      </c>
      <c r="G1350">
        <v>15000</v>
      </c>
      <c r="H1350" t="s">
        <v>682</v>
      </c>
      <c r="I1350" t="s">
        <v>4794</v>
      </c>
      <c r="J1350" t="s">
        <v>570</v>
      </c>
      <c r="K1350" t="s">
        <v>41</v>
      </c>
      <c r="L1350">
        <v>16000000</v>
      </c>
      <c r="M1350">
        <v>32155047</v>
      </c>
      <c r="N1350" t="s">
        <v>4479</v>
      </c>
      <c r="O1350">
        <v>91</v>
      </c>
      <c r="P1350" cm="1">
        <f t="array" ref="P1350">_xlfn.XLOOKUP(D1350, CPI!$A:A, CPI!$B:B)</f>
        <v>118.3</v>
      </c>
      <c r="Q1350" s="9">
        <f>IF(M1350="","",PRODUCT(M1350,CPI!$B$112/P1350))</f>
        <v>82820311.250211313</v>
      </c>
    </row>
    <row r="1351" spans="1:17">
      <c r="A1351" t="s">
        <v>4795</v>
      </c>
      <c r="B1351" t="s">
        <v>27</v>
      </c>
      <c r="C1351" t="s">
        <v>115</v>
      </c>
      <c r="D1351">
        <v>1988</v>
      </c>
      <c r="E1351" t="s">
        <v>4796</v>
      </c>
      <c r="F1351">
        <v>6.3</v>
      </c>
      <c r="G1351">
        <v>5800</v>
      </c>
      <c r="H1351" t="s">
        <v>1208</v>
      </c>
      <c r="I1351" t="s">
        <v>2741</v>
      </c>
      <c r="J1351" t="s">
        <v>2485</v>
      </c>
      <c r="K1351" t="s">
        <v>2119</v>
      </c>
      <c r="L1351">
        <v>19000000</v>
      </c>
      <c r="M1351">
        <v>25816139</v>
      </c>
      <c r="N1351" t="s">
        <v>91</v>
      </c>
      <c r="O1351">
        <v>127</v>
      </c>
      <c r="P1351" cm="1">
        <f t="array" ref="P1351">_xlfn.XLOOKUP(D1351, CPI!$A:A, CPI!$B:B)</f>
        <v>118.3</v>
      </c>
      <c r="Q1351" s="9">
        <f>IF(M1351="","",PRODUCT(M1351,CPI!$B$112/P1351))</f>
        <v>66493470.44209636</v>
      </c>
    </row>
    <row r="1352" spans="1:17">
      <c r="A1352" t="s">
        <v>4797</v>
      </c>
      <c r="B1352" t="s">
        <v>27</v>
      </c>
      <c r="C1352" t="s">
        <v>45</v>
      </c>
      <c r="D1352">
        <v>1988</v>
      </c>
      <c r="E1352" t="s">
        <v>4732</v>
      </c>
      <c r="F1352">
        <v>7</v>
      </c>
      <c r="G1352">
        <v>9800</v>
      </c>
      <c r="H1352" t="s">
        <v>4057</v>
      </c>
      <c r="I1352" t="s">
        <v>4057</v>
      </c>
      <c r="J1352" t="s">
        <v>2852</v>
      </c>
      <c r="K1352" t="s">
        <v>41</v>
      </c>
      <c r="L1352">
        <v>3700000</v>
      </c>
      <c r="M1352">
        <v>1145404</v>
      </c>
      <c r="N1352" t="s">
        <v>2363</v>
      </c>
      <c r="O1352">
        <v>87</v>
      </c>
      <c r="P1352" cm="1">
        <f t="array" ref="P1352">_xlfn.XLOOKUP(D1352, CPI!$A:A, CPI!$B:B)</f>
        <v>118.3</v>
      </c>
      <c r="Q1352" s="9">
        <f>IF(M1352="","",PRODUCT(M1352,CPI!$B$112/P1352))</f>
        <v>2950165.67032967</v>
      </c>
    </row>
    <row r="1353" spans="1:17">
      <c r="A1353" t="s">
        <v>4798</v>
      </c>
      <c r="B1353" t="s">
        <v>27</v>
      </c>
      <c r="C1353" t="s">
        <v>52</v>
      </c>
      <c r="D1353">
        <v>1988</v>
      </c>
      <c r="E1353" t="s">
        <v>4634</v>
      </c>
      <c r="F1353">
        <v>5.9</v>
      </c>
      <c r="G1353">
        <v>3600</v>
      </c>
      <c r="H1353" t="s">
        <v>4799</v>
      </c>
      <c r="I1353" t="s">
        <v>4800</v>
      </c>
      <c r="J1353" t="s">
        <v>4801</v>
      </c>
      <c r="K1353" t="s">
        <v>33</v>
      </c>
      <c r="M1353">
        <v>540000</v>
      </c>
      <c r="N1353" t="s">
        <v>4802</v>
      </c>
      <c r="O1353">
        <v>102</v>
      </c>
      <c r="P1353" cm="1">
        <f t="array" ref="P1353">_xlfn.XLOOKUP(D1353, CPI!$A:A, CPI!$B:B)</f>
        <v>118.3</v>
      </c>
      <c r="Q1353" s="9">
        <f>IF(M1353="","",PRODUCT(M1353,CPI!$B$112/P1353))</f>
        <v>1390853.7616229923</v>
      </c>
    </row>
    <row r="1354" spans="1:17">
      <c r="A1354" t="s">
        <v>4803</v>
      </c>
      <c r="B1354" t="s">
        <v>44</v>
      </c>
      <c r="C1354" t="s">
        <v>36</v>
      </c>
      <c r="D1354">
        <v>1988</v>
      </c>
      <c r="E1354" t="s">
        <v>4735</v>
      </c>
      <c r="F1354">
        <v>5.0999999999999996</v>
      </c>
      <c r="G1354">
        <v>8800</v>
      </c>
      <c r="H1354" t="s">
        <v>38</v>
      </c>
      <c r="I1354" t="s">
        <v>2682</v>
      </c>
      <c r="J1354" t="s">
        <v>2682</v>
      </c>
      <c r="K1354" t="s">
        <v>41</v>
      </c>
      <c r="M1354">
        <v>15122324</v>
      </c>
      <c r="N1354" t="s">
        <v>55</v>
      </c>
      <c r="O1354">
        <v>86</v>
      </c>
      <c r="P1354" cm="1">
        <f t="array" ref="P1354">_xlfn.XLOOKUP(D1354, CPI!$A:A, CPI!$B:B)</f>
        <v>118.3</v>
      </c>
      <c r="Q1354" s="9">
        <f>IF(M1354="","",PRODUCT(M1354,CPI!$B$112/P1354))</f>
        <v>38949891.14792899</v>
      </c>
    </row>
    <row r="1355" spans="1:17">
      <c r="A1355" t="s">
        <v>4804</v>
      </c>
      <c r="B1355" t="s">
        <v>2010</v>
      </c>
      <c r="C1355" t="s">
        <v>52</v>
      </c>
      <c r="D1355">
        <v>1988</v>
      </c>
      <c r="E1355" t="s">
        <v>3935</v>
      </c>
      <c r="F1355">
        <v>5.9</v>
      </c>
      <c r="G1355">
        <v>4500</v>
      </c>
      <c r="H1355" t="s">
        <v>780</v>
      </c>
      <c r="I1355" t="s">
        <v>4805</v>
      </c>
      <c r="J1355" t="s">
        <v>2072</v>
      </c>
      <c r="K1355" t="s">
        <v>41</v>
      </c>
      <c r="M1355">
        <v>17514553</v>
      </c>
      <c r="N1355" t="s">
        <v>2111</v>
      </c>
      <c r="O1355">
        <v>90</v>
      </c>
      <c r="P1355" cm="1">
        <f t="array" ref="P1355">_xlfn.XLOOKUP(D1355, CPI!$A:A, CPI!$B:B)</f>
        <v>118.3</v>
      </c>
      <c r="Q1355" s="9">
        <f>IF(M1355="","",PRODUCT(M1355,CPI!$B$112/P1355))</f>
        <v>45111448.005917154</v>
      </c>
    </row>
    <row r="1356" spans="1:17">
      <c r="A1356" t="s">
        <v>4806</v>
      </c>
      <c r="B1356" t="s">
        <v>44</v>
      </c>
      <c r="C1356" t="s">
        <v>115</v>
      </c>
      <c r="D1356">
        <v>1988</v>
      </c>
      <c r="E1356" t="s">
        <v>4807</v>
      </c>
      <c r="F1356">
        <v>6.2</v>
      </c>
      <c r="G1356">
        <v>4200</v>
      </c>
      <c r="H1356" t="s">
        <v>1183</v>
      </c>
      <c r="I1356" t="s">
        <v>4808</v>
      </c>
      <c r="J1356" t="s">
        <v>1174</v>
      </c>
      <c r="K1356" t="s">
        <v>41</v>
      </c>
      <c r="L1356">
        <v>6000000</v>
      </c>
      <c r="M1356">
        <v>960040</v>
      </c>
      <c r="N1356" t="s">
        <v>1186</v>
      </c>
      <c r="O1356">
        <v>102</v>
      </c>
      <c r="P1356" cm="1">
        <f t="array" ref="P1356">_xlfn.XLOOKUP(D1356, CPI!$A:A, CPI!$B:B)</f>
        <v>118.3</v>
      </c>
      <c r="Q1356" s="9">
        <f>IF(M1356="","",PRODUCT(M1356,CPI!$B$112/P1356))</f>
        <v>2472731.9357565511</v>
      </c>
    </row>
    <row r="1357" spans="1:17">
      <c r="A1357" t="s">
        <v>4809</v>
      </c>
      <c r="B1357" t="s">
        <v>27</v>
      </c>
      <c r="C1357" t="s">
        <v>52</v>
      </c>
      <c r="D1357">
        <v>1988</v>
      </c>
      <c r="E1357" t="s">
        <v>4484</v>
      </c>
      <c r="F1357">
        <v>5.8</v>
      </c>
      <c r="G1357">
        <v>3100</v>
      </c>
      <c r="H1357" t="s">
        <v>4354</v>
      </c>
      <c r="I1357" t="s">
        <v>4810</v>
      </c>
      <c r="J1357" t="s">
        <v>3949</v>
      </c>
      <c r="K1357" t="s">
        <v>33</v>
      </c>
      <c r="M1357">
        <v>401421</v>
      </c>
      <c r="N1357" t="s">
        <v>129</v>
      </c>
      <c r="O1357">
        <v>94</v>
      </c>
      <c r="P1357" cm="1">
        <f t="array" ref="P1357">_xlfn.XLOOKUP(D1357, CPI!$A:A, CPI!$B:B)</f>
        <v>118.3</v>
      </c>
      <c r="Q1357" s="9">
        <f>IF(M1357="","",PRODUCT(M1357,CPI!$B$112/P1357))</f>
        <v>1033922.0515638207</v>
      </c>
    </row>
    <row r="1358" spans="1:17">
      <c r="A1358" t="s">
        <v>4811</v>
      </c>
      <c r="B1358" t="s">
        <v>2010</v>
      </c>
      <c r="C1358" t="s">
        <v>52</v>
      </c>
      <c r="D1358">
        <v>1988</v>
      </c>
      <c r="E1358" t="s">
        <v>4548</v>
      </c>
      <c r="F1358">
        <v>5.5</v>
      </c>
      <c r="G1358">
        <v>14000</v>
      </c>
      <c r="H1358" t="s">
        <v>4019</v>
      </c>
      <c r="I1358" t="s">
        <v>4812</v>
      </c>
      <c r="J1358" t="s">
        <v>4813</v>
      </c>
      <c r="K1358" t="s">
        <v>41</v>
      </c>
      <c r="L1358">
        <v>4500000</v>
      </c>
      <c r="M1358">
        <v>3813293</v>
      </c>
      <c r="N1358" t="s">
        <v>2037</v>
      </c>
      <c r="O1358">
        <v>86</v>
      </c>
      <c r="P1358" cm="1">
        <f t="array" ref="P1358">_xlfn.XLOOKUP(D1358, CPI!$A:A, CPI!$B:B)</f>
        <v>118.3</v>
      </c>
      <c r="Q1358" s="9">
        <f>IF(M1358="","",PRODUCT(M1358,CPI!$B$112/P1358))</f>
        <v>9821727.6170752309</v>
      </c>
    </row>
    <row r="1359" spans="1:17">
      <c r="A1359" t="s">
        <v>4814</v>
      </c>
      <c r="B1359" t="s">
        <v>27</v>
      </c>
      <c r="C1359" t="s">
        <v>45</v>
      </c>
      <c r="D1359">
        <v>1988</v>
      </c>
      <c r="E1359" t="s">
        <v>3991</v>
      </c>
      <c r="F1359">
        <v>6</v>
      </c>
      <c r="G1359">
        <v>7200</v>
      </c>
      <c r="H1359" t="s">
        <v>4815</v>
      </c>
      <c r="I1359" t="s">
        <v>4816</v>
      </c>
      <c r="J1359" t="s">
        <v>492</v>
      </c>
      <c r="K1359" t="s">
        <v>41</v>
      </c>
      <c r="L1359">
        <v>5000000</v>
      </c>
      <c r="M1359">
        <v>3588626</v>
      </c>
      <c r="N1359" t="s">
        <v>2186</v>
      </c>
      <c r="O1359">
        <v>86</v>
      </c>
      <c r="P1359" cm="1">
        <f t="array" ref="P1359">_xlfn.XLOOKUP(D1359, CPI!$A:A, CPI!$B:B)</f>
        <v>118.3</v>
      </c>
      <c r="Q1359" s="9">
        <f>IF(M1359="","",PRODUCT(M1359,CPI!$B$112/P1359))</f>
        <v>9243062.9095519856</v>
      </c>
    </row>
    <row r="1360" spans="1:17">
      <c r="A1360" t="s">
        <v>4817</v>
      </c>
      <c r="B1360" t="s">
        <v>27</v>
      </c>
      <c r="C1360" t="s">
        <v>28</v>
      </c>
      <c r="D1360">
        <v>1988</v>
      </c>
      <c r="E1360" t="s">
        <v>4601</v>
      </c>
      <c r="F1360">
        <v>7.3</v>
      </c>
      <c r="G1360">
        <v>13000</v>
      </c>
      <c r="H1360" t="s">
        <v>802</v>
      </c>
      <c r="I1360" t="s">
        <v>4818</v>
      </c>
      <c r="J1360" t="s">
        <v>4819</v>
      </c>
      <c r="K1360" t="s">
        <v>41</v>
      </c>
      <c r="L1360">
        <v>4000000</v>
      </c>
      <c r="M1360">
        <v>3468572</v>
      </c>
      <c r="N1360" t="s">
        <v>3960</v>
      </c>
      <c r="O1360">
        <v>110</v>
      </c>
      <c r="P1360" cm="1">
        <f t="array" ref="P1360">_xlfn.XLOOKUP(D1360, CPI!$A:A, CPI!$B:B)</f>
        <v>118.3</v>
      </c>
      <c r="Q1360" s="9">
        <f>IF(M1360="","",PRODUCT(M1360,CPI!$B$112/P1360))</f>
        <v>8933845.2104818244</v>
      </c>
    </row>
    <row r="1361" spans="1:17">
      <c r="A1361" t="s">
        <v>4820</v>
      </c>
      <c r="B1361" t="s">
        <v>2010</v>
      </c>
      <c r="C1361" t="s">
        <v>52</v>
      </c>
      <c r="D1361">
        <v>1988</v>
      </c>
      <c r="E1361" t="s">
        <v>4073</v>
      </c>
      <c r="F1361">
        <v>4.9000000000000004</v>
      </c>
      <c r="G1361">
        <v>3400</v>
      </c>
      <c r="H1361" t="s">
        <v>4821</v>
      </c>
      <c r="I1361" t="s">
        <v>2838</v>
      </c>
      <c r="J1361" t="s">
        <v>4822</v>
      </c>
      <c r="K1361" t="s">
        <v>41</v>
      </c>
      <c r="M1361">
        <v>8253123</v>
      </c>
      <c r="N1361" t="s">
        <v>4823</v>
      </c>
      <c r="O1361">
        <v>92</v>
      </c>
      <c r="P1361" cm="1">
        <f t="array" ref="P1361">_xlfn.XLOOKUP(D1361, CPI!$A:A, CPI!$B:B)</f>
        <v>118.3</v>
      </c>
      <c r="Q1361" s="9">
        <f>IF(M1361="","",PRODUCT(M1361,CPI!$B$112/P1361))</f>
        <v>21257198.462383769</v>
      </c>
    </row>
    <row r="1362" spans="1:17">
      <c r="A1362" t="s">
        <v>2530</v>
      </c>
      <c r="B1362" t="s">
        <v>44</v>
      </c>
      <c r="C1362" t="s">
        <v>36</v>
      </c>
      <c r="D1362">
        <v>1988</v>
      </c>
      <c r="E1362" t="s">
        <v>4824</v>
      </c>
      <c r="F1362">
        <v>7.7</v>
      </c>
      <c r="G1362">
        <v>17000</v>
      </c>
      <c r="H1362" t="s">
        <v>676</v>
      </c>
      <c r="I1362" t="s">
        <v>4825</v>
      </c>
      <c r="J1362" t="s">
        <v>4826</v>
      </c>
      <c r="K1362" t="s">
        <v>463</v>
      </c>
      <c r="M1362">
        <v>31753898</v>
      </c>
      <c r="N1362" t="s">
        <v>4827</v>
      </c>
      <c r="O1362">
        <v>96</v>
      </c>
      <c r="P1362" cm="1">
        <f t="array" ref="P1362">_xlfn.XLOOKUP(D1362, CPI!$A:A, CPI!$B:B)</f>
        <v>118.3</v>
      </c>
      <c r="Q1362" s="9">
        <f>IF(M1362="","",PRODUCT(M1362,CPI!$B$112/P1362))</f>
        <v>81787089.776838541</v>
      </c>
    </row>
    <row r="1363" spans="1:17">
      <c r="A1363" t="s">
        <v>4828</v>
      </c>
      <c r="B1363" t="s">
        <v>27</v>
      </c>
      <c r="C1363" t="s">
        <v>52</v>
      </c>
      <c r="D1363">
        <v>1988</v>
      </c>
      <c r="E1363" t="s">
        <v>4698</v>
      </c>
      <c r="F1363">
        <v>6.9</v>
      </c>
      <c r="G1363">
        <v>6000</v>
      </c>
      <c r="H1363" t="s">
        <v>111</v>
      </c>
      <c r="I1363" t="s">
        <v>4829</v>
      </c>
      <c r="J1363" t="s">
        <v>4830</v>
      </c>
      <c r="K1363" t="s">
        <v>41</v>
      </c>
      <c r="L1363">
        <v>22000000</v>
      </c>
      <c r="M1363">
        <v>13825794</v>
      </c>
      <c r="N1363" t="s">
        <v>4831</v>
      </c>
      <c r="O1363">
        <v>117</v>
      </c>
      <c r="P1363" cm="1">
        <f t="array" ref="P1363">_xlfn.XLOOKUP(D1363, CPI!$A:A, CPI!$B:B)</f>
        <v>118.3</v>
      </c>
      <c r="Q1363" s="9">
        <f>IF(M1363="","",PRODUCT(M1363,CPI!$B$112/P1363))</f>
        <v>35610477.022823326</v>
      </c>
    </row>
    <row r="1364" spans="1:17">
      <c r="A1364" t="s">
        <v>4832</v>
      </c>
      <c r="B1364" t="s">
        <v>44</v>
      </c>
      <c r="C1364" t="s">
        <v>52</v>
      </c>
      <c r="D1364">
        <v>1988</v>
      </c>
      <c r="E1364" t="s">
        <v>4833</v>
      </c>
      <c r="F1364">
        <v>5.7</v>
      </c>
      <c r="G1364">
        <v>4400</v>
      </c>
      <c r="H1364" t="s">
        <v>4834</v>
      </c>
      <c r="I1364" t="s">
        <v>4835</v>
      </c>
      <c r="J1364" t="s">
        <v>4836</v>
      </c>
      <c r="K1364" t="s">
        <v>41</v>
      </c>
      <c r="M1364">
        <v>2567099</v>
      </c>
      <c r="N1364" t="s">
        <v>4445</v>
      </c>
      <c r="O1364">
        <v>93</v>
      </c>
      <c r="P1364" cm="1">
        <f t="array" ref="P1364">_xlfn.XLOOKUP(D1364, CPI!$A:A, CPI!$B:B)</f>
        <v>118.3</v>
      </c>
      <c r="Q1364" s="9">
        <f>IF(M1364="","",PRODUCT(M1364,CPI!$B$112/P1364))</f>
        <v>6611961.6677937442</v>
      </c>
    </row>
    <row r="1365" spans="1:17">
      <c r="A1365" t="s">
        <v>4837</v>
      </c>
      <c r="B1365" t="s">
        <v>44</v>
      </c>
      <c r="C1365" t="s">
        <v>52</v>
      </c>
      <c r="D1365">
        <v>1988</v>
      </c>
      <c r="E1365" t="s">
        <v>3560</v>
      </c>
      <c r="F1365">
        <v>5.9</v>
      </c>
      <c r="G1365">
        <v>9300</v>
      </c>
      <c r="H1365" t="s">
        <v>3219</v>
      </c>
      <c r="I1365" t="s">
        <v>3053</v>
      </c>
      <c r="J1365" t="s">
        <v>3075</v>
      </c>
      <c r="K1365" t="s">
        <v>41</v>
      </c>
      <c r="M1365">
        <v>13664060</v>
      </c>
      <c r="N1365" t="s">
        <v>42</v>
      </c>
      <c r="O1365">
        <v>98</v>
      </c>
      <c r="P1365" cm="1">
        <f t="array" ref="P1365">_xlfn.XLOOKUP(D1365, CPI!$A:A, CPI!$B:B)</f>
        <v>118.3</v>
      </c>
      <c r="Q1365" s="9">
        <f>IF(M1365="","",PRODUCT(M1365,CPI!$B$112/P1365))</f>
        <v>35193906.018596783</v>
      </c>
    </row>
    <row r="1366" spans="1:17">
      <c r="A1366" t="s">
        <v>4838</v>
      </c>
      <c r="B1366" t="s">
        <v>2010</v>
      </c>
      <c r="C1366" t="s">
        <v>28</v>
      </c>
      <c r="D1366">
        <v>1988</v>
      </c>
      <c r="E1366" t="s">
        <v>4560</v>
      </c>
      <c r="F1366">
        <v>5.0999999999999996</v>
      </c>
      <c r="G1366">
        <v>1700</v>
      </c>
      <c r="H1366" t="s">
        <v>3317</v>
      </c>
      <c r="I1366" t="s">
        <v>4839</v>
      </c>
      <c r="J1366" t="s">
        <v>2072</v>
      </c>
      <c r="K1366" t="s">
        <v>41</v>
      </c>
      <c r="L1366">
        <v>14000000</v>
      </c>
      <c r="M1366">
        <v>6640346</v>
      </c>
      <c r="N1366" t="s">
        <v>4666</v>
      </c>
      <c r="O1366">
        <v>105</v>
      </c>
      <c r="P1366" cm="1">
        <f t="array" ref="P1366">_xlfn.XLOOKUP(D1366, CPI!$A:A, CPI!$B:B)</f>
        <v>118.3</v>
      </c>
      <c r="Q1366" s="9">
        <f>IF(M1366="","",PRODUCT(M1366,CPI!$B$112/P1366))</f>
        <v>17103241.134404056</v>
      </c>
    </row>
    <row r="1367" spans="1:17">
      <c r="A1367" t="s">
        <v>4840</v>
      </c>
      <c r="B1367" t="s">
        <v>27</v>
      </c>
      <c r="C1367" t="s">
        <v>28</v>
      </c>
      <c r="D1367">
        <v>1988</v>
      </c>
      <c r="E1367" t="s">
        <v>4385</v>
      </c>
      <c r="F1367">
        <v>6.5</v>
      </c>
      <c r="G1367">
        <v>8300</v>
      </c>
      <c r="H1367" t="s">
        <v>1470</v>
      </c>
      <c r="I1367" t="s">
        <v>4841</v>
      </c>
      <c r="J1367" t="s">
        <v>84</v>
      </c>
      <c r="K1367" t="s">
        <v>41</v>
      </c>
      <c r="M1367">
        <v>3966256</v>
      </c>
      <c r="N1367" t="s">
        <v>2111</v>
      </c>
      <c r="O1367">
        <v>105</v>
      </c>
      <c r="P1367" cm="1">
        <f t="array" ref="P1367">_xlfn.XLOOKUP(D1367, CPI!$A:A, CPI!$B:B)</f>
        <v>118.3</v>
      </c>
      <c r="Q1367" s="9">
        <f>IF(M1367="","",PRODUCT(M1367,CPI!$B$112/P1367))</f>
        <v>10215707.550295858</v>
      </c>
    </row>
    <row r="1368" spans="1:17">
      <c r="A1368" t="s">
        <v>4842</v>
      </c>
      <c r="B1368" t="s">
        <v>27</v>
      </c>
      <c r="C1368" t="s">
        <v>52</v>
      </c>
      <c r="D1368">
        <v>1988</v>
      </c>
      <c r="E1368" t="s">
        <v>4105</v>
      </c>
      <c r="F1368">
        <v>5</v>
      </c>
      <c r="G1368">
        <v>3800</v>
      </c>
      <c r="H1368" t="s">
        <v>4843</v>
      </c>
      <c r="I1368" t="s">
        <v>4844</v>
      </c>
      <c r="J1368" t="s">
        <v>3280</v>
      </c>
      <c r="K1368" t="s">
        <v>41</v>
      </c>
      <c r="M1368">
        <v>12277096</v>
      </c>
      <c r="N1368" t="s">
        <v>4845</v>
      </c>
      <c r="O1368">
        <v>97</v>
      </c>
      <c r="P1368" cm="1">
        <f t="array" ref="P1368">_xlfn.XLOOKUP(D1368, CPI!$A:A, CPI!$B:B)</f>
        <v>118.3</v>
      </c>
      <c r="Q1368" s="9">
        <f>IF(M1368="","",PRODUCT(M1368,CPI!$B$112/P1368))</f>
        <v>31621565.098901097</v>
      </c>
    </row>
    <row r="1369" spans="1:17">
      <c r="A1369" t="s">
        <v>4846</v>
      </c>
      <c r="B1369" t="s">
        <v>27</v>
      </c>
      <c r="C1369" t="s">
        <v>115</v>
      </c>
      <c r="D1369">
        <v>1988</v>
      </c>
      <c r="E1369" t="s">
        <v>3991</v>
      </c>
      <c r="F1369">
        <v>5.9</v>
      </c>
      <c r="G1369">
        <v>3000</v>
      </c>
      <c r="H1369" t="s">
        <v>4847</v>
      </c>
      <c r="I1369" t="s">
        <v>4847</v>
      </c>
      <c r="J1369" t="s">
        <v>2746</v>
      </c>
      <c r="K1369" t="s">
        <v>41</v>
      </c>
      <c r="L1369">
        <v>1000000</v>
      </c>
      <c r="N1369" t="s">
        <v>4848</v>
      </c>
      <c r="O1369">
        <v>97</v>
      </c>
      <c r="P1369" cm="1">
        <f t="array" ref="P1369">_xlfn.XLOOKUP(D1369, CPI!$A:A, CPI!$B:B)</f>
        <v>118.3</v>
      </c>
      <c r="Q1369" s="9" t="str">
        <f>IF(M1369="","",PRODUCT(M1369,CPI!$B$112/P1369))</f>
        <v/>
      </c>
    </row>
    <row r="1370" spans="1:17">
      <c r="A1370" t="s">
        <v>4849</v>
      </c>
      <c r="B1370" t="s">
        <v>27</v>
      </c>
      <c r="C1370" t="s">
        <v>74</v>
      </c>
      <c r="D1370">
        <v>1988</v>
      </c>
      <c r="E1370" t="s">
        <v>4624</v>
      </c>
      <c r="F1370">
        <v>7.2</v>
      </c>
      <c r="G1370">
        <v>12000</v>
      </c>
      <c r="H1370" t="s">
        <v>96</v>
      </c>
      <c r="I1370" t="s">
        <v>355</v>
      </c>
      <c r="J1370" t="s">
        <v>4850</v>
      </c>
      <c r="K1370" t="s">
        <v>41</v>
      </c>
      <c r="L1370">
        <v>9000000</v>
      </c>
      <c r="M1370">
        <v>2181286</v>
      </c>
      <c r="N1370" t="s">
        <v>97</v>
      </c>
      <c r="O1370">
        <v>161</v>
      </c>
      <c r="P1370" cm="1">
        <f t="array" ref="P1370">_xlfn.XLOOKUP(D1370, CPI!$A:A, CPI!$B:B)</f>
        <v>118.3</v>
      </c>
      <c r="Q1370" s="9">
        <f>IF(M1370="","",PRODUCT(M1370,CPI!$B$112/P1370))</f>
        <v>5618240.4412510563</v>
      </c>
    </row>
    <row r="1371" spans="1:17">
      <c r="A1371" t="s">
        <v>4851</v>
      </c>
      <c r="B1371" t="s">
        <v>2010</v>
      </c>
      <c r="C1371" t="s">
        <v>28</v>
      </c>
      <c r="D1371">
        <v>1988</v>
      </c>
      <c r="E1371" t="s">
        <v>4796</v>
      </c>
      <c r="F1371">
        <v>6.7</v>
      </c>
      <c r="G1371">
        <v>4200</v>
      </c>
      <c r="H1371" t="s">
        <v>4852</v>
      </c>
      <c r="I1371" t="s">
        <v>4852</v>
      </c>
      <c r="J1371" t="s">
        <v>3964</v>
      </c>
      <c r="K1371" t="s">
        <v>41</v>
      </c>
      <c r="M1371">
        <v>7467504</v>
      </c>
      <c r="N1371" t="s">
        <v>4582</v>
      </c>
      <c r="O1371">
        <v>98</v>
      </c>
      <c r="P1371" cm="1">
        <f t="array" ref="P1371">_xlfn.XLOOKUP(D1371, CPI!$A:A, CPI!$B:B)</f>
        <v>118.3</v>
      </c>
      <c r="Q1371" s="9">
        <f>IF(M1371="","",PRODUCT(M1371,CPI!$B$112/P1371))</f>
        <v>19233714.867286559</v>
      </c>
    </row>
    <row r="1372" spans="1:17">
      <c r="A1372" t="s">
        <v>4853</v>
      </c>
      <c r="B1372" t="s">
        <v>458</v>
      </c>
      <c r="C1372" t="s">
        <v>115</v>
      </c>
      <c r="D1372">
        <v>1988</v>
      </c>
      <c r="E1372" t="s">
        <v>4791</v>
      </c>
      <c r="F1372">
        <v>8</v>
      </c>
      <c r="G1372">
        <v>8800</v>
      </c>
      <c r="H1372" t="s">
        <v>4854</v>
      </c>
      <c r="I1372" t="s">
        <v>4854</v>
      </c>
      <c r="J1372" t="s">
        <v>4855</v>
      </c>
      <c r="K1372" t="s">
        <v>41</v>
      </c>
      <c r="M1372">
        <v>2080758</v>
      </c>
      <c r="N1372" t="s">
        <v>4856</v>
      </c>
      <c r="O1372">
        <v>113</v>
      </c>
      <c r="P1372" cm="1">
        <f t="array" ref="P1372">_xlfn.XLOOKUP(D1372, CPI!$A:A, CPI!$B:B)</f>
        <v>118.3</v>
      </c>
      <c r="Q1372" s="9">
        <f>IF(M1372="","",PRODUCT(M1372,CPI!$B$112/P1372))</f>
        <v>5359314.9839391373</v>
      </c>
    </row>
    <row r="1373" spans="1:17">
      <c r="A1373" t="s">
        <v>4857</v>
      </c>
      <c r="B1373" t="s">
        <v>44</v>
      </c>
      <c r="C1373" t="s">
        <v>52</v>
      </c>
      <c r="D1373">
        <v>1988</v>
      </c>
      <c r="E1373" t="s">
        <v>4858</v>
      </c>
      <c r="F1373">
        <v>5.2</v>
      </c>
      <c r="G1373">
        <v>8500</v>
      </c>
      <c r="H1373" t="s">
        <v>4859</v>
      </c>
      <c r="I1373" t="s">
        <v>4859</v>
      </c>
      <c r="J1373" t="s">
        <v>4859</v>
      </c>
      <c r="K1373" t="s">
        <v>259</v>
      </c>
      <c r="M1373">
        <v>11536599</v>
      </c>
      <c r="N1373" t="s">
        <v>34</v>
      </c>
      <c r="O1373">
        <v>91</v>
      </c>
      <c r="P1373" cm="1">
        <f t="array" ref="P1373">_xlfn.XLOOKUP(D1373, CPI!$A:A, CPI!$B:B)</f>
        <v>118.3</v>
      </c>
      <c r="Q1373" s="9">
        <f>IF(M1373="","",PRODUCT(M1373,CPI!$B$112/P1373))</f>
        <v>29714300.213863056</v>
      </c>
    </row>
    <row r="1374" spans="1:17">
      <c r="A1374" t="s">
        <v>4860</v>
      </c>
      <c r="B1374" t="s">
        <v>27</v>
      </c>
      <c r="C1374" t="s">
        <v>52</v>
      </c>
      <c r="D1374">
        <v>1988</v>
      </c>
      <c r="E1374" t="s">
        <v>4791</v>
      </c>
      <c r="F1374">
        <v>5.9</v>
      </c>
      <c r="G1374">
        <v>8200</v>
      </c>
      <c r="H1374" t="s">
        <v>683</v>
      </c>
      <c r="I1374" t="s">
        <v>683</v>
      </c>
      <c r="J1374" t="s">
        <v>914</v>
      </c>
      <c r="K1374" t="s">
        <v>41</v>
      </c>
      <c r="L1374">
        <v>15000000</v>
      </c>
      <c r="M1374">
        <v>21042667</v>
      </c>
      <c r="N1374" t="s">
        <v>42</v>
      </c>
      <c r="O1374">
        <v>128</v>
      </c>
      <c r="P1374" cm="1">
        <f t="array" ref="P1374">_xlfn.XLOOKUP(D1374, CPI!$A:A, CPI!$B:B)</f>
        <v>118.3</v>
      </c>
      <c r="Q1374" s="9">
        <f>IF(M1374="","",PRODUCT(M1374,CPI!$B$112/P1374))</f>
        <v>54198652.873203717</v>
      </c>
    </row>
    <row r="1375" spans="1:17">
      <c r="A1375" t="s">
        <v>4861</v>
      </c>
      <c r="B1375" t="s">
        <v>44</v>
      </c>
      <c r="C1375" t="s">
        <v>36</v>
      </c>
      <c r="D1375">
        <v>1988</v>
      </c>
      <c r="E1375" t="s">
        <v>3971</v>
      </c>
      <c r="F1375">
        <v>6.6</v>
      </c>
      <c r="G1375">
        <v>2400</v>
      </c>
      <c r="H1375" t="s">
        <v>4862</v>
      </c>
      <c r="I1375" t="s">
        <v>4863</v>
      </c>
      <c r="J1375" t="s">
        <v>4864</v>
      </c>
      <c r="K1375" t="s">
        <v>259</v>
      </c>
      <c r="M1375">
        <v>13687027</v>
      </c>
      <c r="N1375" t="s">
        <v>4865</v>
      </c>
      <c r="O1375">
        <v>99</v>
      </c>
      <c r="P1375" cm="1">
        <f t="array" ref="P1375">_xlfn.XLOOKUP(D1375, CPI!$A:A, CPI!$B:B)</f>
        <v>118.3</v>
      </c>
      <c r="Q1375" s="9">
        <f>IF(M1375="","",PRODUCT(M1375,CPI!$B$112/P1375))</f>
        <v>35253061.089602701</v>
      </c>
    </row>
    <row r="1376" spans="1:17">
      <c r="A1376" t="s">
        <v>4866</v>
      </c>
      <c r="B1376" t="s">
        <v>27</v>
      </c>
      <c r="C1376" t="s">
        <v>52</v>
      </c>
      <c r="D1376">
        <v>1988</v>
      </c>
      <c r="E1376" t="s">
        <v>4095</v>
      </c>
      <c r="F1376">
        <v>6.2</v>
      </c>
      <c r="G1376">
        <v>5300</v>
      </c>
      <c r="H1376" t="s">
        <v>2735</v>
      </c>
      <c r="I1376" t="s">
        <v>4867</v>
      </c>
      <c r="J1376" t="s">
        <v>904</v>
      </c>
      <c r="K1376" t="s">
        <v>41</v>
      </c>
      <c r="M1376">
        <v>10815378</v>
      </c>
      <c r="N1376" t="s">
        <v>34</v>
      </c>
      <c r="O1376">
        <v>89</v>
      </c>
      <c r="P1376" cm="1">
        <f t="array" ref="P1376">_xlfn.XLOOKUP(D1376, CPI!$A:A, CPI!$B:B)</f>
        <v>118.3</v>
      </c>
      <c r="Q1376" s="9">
        <f>IF(M1376="","",PRODUCT(M1376,CPI!$B$112/P1376))</f>
        <v>27856683.656804733</v>
      </c>
    </row>
    <row r="1377" spans="1:17">
      <c r="A1377" t="s">
        <v>4868</v>
      </c>
      <c r="B1377" t="s">
        <v>27</v>
      </c>
      <c r="C1377" t="s">
        <v>52</v>
      </c>
      <c r="D1377">
        <v>1988</v>
      </c>
      <c r="E1377" t="s">
        <v>4095</v>
      </c>
      <c r="F1377">
        <v>4.3</v>
      </c>
      <c r="G1377">
        <v>1800</v>
      </c>
      <c r="H1377" t="s">
        <v>4869</v>
      </c>
      <c r="I1377" t="s">
        <v>4870</v>
      </c>
      <c r="J1377" t="s">
        <v>4871</v>
      </c>
      <c r="K1377" t="s">
        <v>41</v>
      </c>
      <c r="M1377">
        <v>717376</v>
      </c>
      <c r="N1377" t="s">
        <v>4321</v>
      </c>
      <c r="O1377">
        <v>100</v>
      </c>
      <c r="P1377" cm="1">
        <f t="array" ref="P1377">_xlfn.XLOOKUP(D1377, CPI!$A:A, CPI!$B:B)</f>
        <v>118.3</v>
      </c>
      <c r="Q1377" s="9">
        <f>IF(M1377="","",PRODUCT(M1377,CPI!$B$112/P1377))</f>
        <v>1847713.1631445477</v>
      </c>
    </row>
    <row r="1378" spans="1:17">
      <c r="A1378" t="s">
        <v>4872</v>
      </c>
      <c r="B1378" t="s">
        <v>44</v>
      </c>
      <c r="C1378" t="s">
        <v>52</v>
      </c>
      <c r="D1378">
        <v>1988</v>
      </c>
      <c r="E1378" t="s">
        <v>4873</v>
      </c>
      <c r="F1378">
        <v>7.4</v>
      </c>
      <c r="G1378">
        <v>4800</v>
      </c>
      <c r="H1378" t="s">
        <v>4874</v>
      </c>
      <c r="I1378" t="s">
        <v>4874</v>
      </c>
      <c r="J1378" t="s">
        <v>4875</v>
      </c>
      <c r="K1378" t="s">
        <v>33</v>
      </c>
      <c r="M1378">
        <v>1192322</v>
      </c>
      <c r="N1378" t="s">
        <v>4876</v>
      </c>
      <c r="O1378">
        <v>108</v>
      </c>
      <c r="P1378" cm="1">
        <f t="array" ref="P1378">_xlfn.XLOOKUP(D1378, CPI!$A:A, CPI!$B:B)</f>
        <v>118.3</v>
      </c>
      <c r="Q1378" s="9">
        <f>IF(M1378="","",PRODUCT(M1378,CPI!$B$112/P1378))</f>
        <v>3071010.2569737951</v>
      </c>
    </row>
    <row r="1379" spans="1:17">
      <c r="A1379" t="s">
        <v>4877</v>
      </c>
      <c r="B1379" t="s">
        <v>44</v>
      </c>
      <c r="C1379" t="s">
        <v>28</v>
      </c>
      <c r="D1379">
        <v>1988</v>
      </c>
      <c r="E1379" t="s">
        <v>4698</v>
      </c>
      <c r="F1379">
        <v>6</v>
      </c>
      <c r="G1379">
        <v>5100</v>
      </c>
      <c r="H1379" t="s">
        <v>1248</v>
      </c>
      <c r="I1379" t="s">
        <v>909</v>
      </c>
      <c r="J1379" t="s">
        <v>141</v>
      </c>
      <c r="K1379" t="s">
        <v>41</v>
      </c>
      <c r="L1379">
        <v>15000000</v>
      </c>
      <c r="M1379">
        <v>1733070</v>
      </c>
      <c r="N1379" t="s">
        <v>42</v>
      </c>
      <c r="O1379">
        <v>98</v>
      </c>
      <c r="P1379" cm="1">
        <f t="array" ref="P1379">_xlfn.XLOOKUP(D1379, CPI!$A:A, CPI!$B:B)</f>
        <v>118.3</v>
      </c>
      <c r="Q1379" s="9">
        <f>IF(M1379="","",PRODUCT(M1379,CPI!$B$112/P1379))</f>
        <v>4463790.6086221468</v>
      </c>
    </row>
    <row r="1380" spans="1:17">
      <c r="A1380" t="s">
        <v>4878</v>
      </c>
      <c r="B1380" t="s">
        <v>27</v>
      </c>
      <c r="C1380" t="s">
        <v>74</v>
      </c>
      <c r="D1380">
        <v>1988</v>
      </c>
      <c r="E1380" t="s">
        <v>4879</v>
      </c>
      <c r="F1380">
        <v>7.3</v>
      </c>
      <c r="G1380">
        <v>6400</v>
      </c>
      <c r="H1380" t="s">
        <v>4880</v>
      </c>
      <c r="I1380" t="s">
        <v>4881</v>
      </c>
      <c r="J1380" t="s">
        <v>561</v>
      </c>
      <c r="K1380" t="s">
        <v>463</v>
      </c>
      <c r="M1380">
        <v>3331297</v>
      </c>
      <c r="N1380" t="s">
        <v>4882</v>
      </c>
      <c r="O1380">
        <v>175</v>
      </c>
      <c r="P1380" cm="1">
        <f t="array" ref="P1380">_xlfn.XLOOKUP(D1380, CPI!$A:A, CPI!$B:B)</f>
        <v>118.3</v>
      </c>
      <c r="Q1380" s="9">
        <f>IF(M1380="","",PRODUCT(M1380,CPI!$B$112/P1380))</f>
        <v>8580272.1546914615</v>
      </c>
    </row>
    <row r="1381" spans="1:17">
      <c r="A1381" t="s">
        <v>4883</v>
      </c>
      <c r="B1381" t="s">
        <v>27</v>
      </c>
      <c r="C1381" t="s">
        <v>52</v>
      </c>
      <c r="D1381">
        <v>1988</v>
      </c>
      <c r="E1381" t="s">
        <v>4647</v>
      </c>
      <c r="F1381">
        <v>7.7</v>
      </c>
      <c r="G1381">
        <v>6800</v>
      </c>
      <c r="H1381" t="s">
        <v>2498</v>
      </c>
      <c r="I1381" t="s">
        <v>4884</v>
      </c>
      <c r="J1381" t="s">
        <v>372</v>
      </c>
      <c r="K1381" t="s">
        <v>41</v>
      </c>
      <c r="M1381">
        <v>4870903</v>
      </c>
      <c r="N1381" t="s">
        <v>2037</v>
      </c>
      <c r="O1381">
        <v>120</v>
      </c>
      <c r="P1381" cm="1">
        <f t="array" ref="P1381">_xlfn.XLOOKUP(D1381, CPI!$A:A, CPI!$B:B)</f>
        <v>118.3</v>
      </c>
      <c r="Q1381" s="9">
        <f>IF(M1381="","",PRODUCT(M1381,CPI!$B$112/P1381))</f>
        <v>12545766.222316144</v>
      </c>
    </row>
    <row r="1382" spans="1:17">
      <c r="A1382" t="s">
        <v>4885</v>
      </c>
      <c r="B1382" t="s">
        <v>44</v>
      </c>
      <c r="C1382" t="s">
        <v>36</v>
      </c>
      <c r="D1382">
        <v>1988</v>
      </c>
      <c r="E1382" t="s">
        <v>4589</v>
      </c>
      <c r="F1382">
        <v>5.7</v>
      </c>
      <c r="G1382">
        <v>3900</v>
      </c>
      <c r="H1382" t="s">
        <v>4886</v>
      </c>
      <c r="I1382" t="s">
        <v>4887</v>
      </c>
      <c r="J1382" t="s">
        <v>4888</v>
      </c>
      <c r="K1382" t="s">
        <v>41</v>
      </c>
      <c r="L1382">
        <v>18000000</v>
      </c>
      <c r="M1382">
        <v>1883811</v>
      </c>
      <c r="N1382" t="s">
        <v>4889</v>
      </c>
      <c r="O1382">
        <v>99</v>
      </c>
      <c r="P1382" cm="1">
        <f t="array" ref="P1382">_xlfn.XLOOKUP(D1382, CPI!$A:A, CPI!$B:B)</f>
        <v>118.3</v>
      </c>
      <c r="Q1382" s="9">
        <f>IF(M1382="","",PRODUCT(M1382,CPI!$B$112/P1382))</f>
        <v>4852047.4361792048</v>
      </c>
    </row>
    <row r="1383" spans="1:17">
      <c r="A1383" t="s">
        <v>4890</v>
      </c>
      <c r="C1383" t="s">
        <v>788</v>
      </c>
      <c r="D1383">
        <v>1988</v>
      </c>
      <c r="E1383" t="s">
        <v>4607</v>
      </c>
      <c r="F1383">
        <v>6</v>
      </c>
      <c r="G1383">
        <v>1200</v>
      </c>
      <c r="H1383" t="s">
        <v>4891</v>
      </c>
      <c r="I1383" t="s">
        <v>4891</v>
      </c>
      <c r="J1383" t="s">
        <v>4892</v>
      </c>
      <c r="K1383" t="s">
        <v>463</v>
      </c>
      <c r="N1383" t="s">
        <v>4893</v>
      </c>
      <c r="O1383">
        <v>88</v>
      </c>
      <c r="P1383" cm="1">
        <f t="array" ref="P1383">_xlfn.XLOOKUP(D1383, CPI!$A:A, CPI!$B:B)</f>
        <v>118.3</v>
      </c>
      <c r="Q1383" s="9" t="str">
        <f>IF(M1383="","",PRODUCT(M1383,CPI!$B$112/P1383))</f>
        <v/>
      </c>
    </row>
    <row r="1384" spans="1:17">
      <c r="A1384" t="s">
        <v>4894</v>
      </c>
      <c r="B1384" t="s">
        <v>27</v>
      </c>
      <c r="C1384" t="s">
        <v>4895</v>
      </c>
      <c r="D1384">
        <v>1988</v>
      </c>
      <c r="E1384" t="s">
        <v>4698</v>
      </c>
      <c r="F1384">
        <v>6.2</v>
      </c>
      <c r="G1384">
        <v>9700</v>
      </c>
      <c r="H1384" t="s">
        <v>4896</v>
      </c>
      <c r="I1384" t="s">
        <v>3462</v>
      </c>
      <c r="J1384" t="s">
        <v>1508</v>
      </c>
      <c r="K1384" t="s">
        <v>41</v>
      </c>
      <c r="M1384">
        <v>12706478</v>
      </c>
      <c r="N1384" t="s">
        <v>4897</v>
      </c>
      <c r="O1384">
        <v>96</v>
      </c>
      <c r="P1384" cm="1">
        <f t="array" ref="P1384">_xlfn.XLOOKUP(D1384, CPI!$A:A, CPI!$B:B)</f>
        <v>118.3</v>
      </c>
      <c r="Q1384" s="9">
        <f>IF(M1384="","",PRODUCT(M1384,CPI!$B$112/P1384))</f>
        <v>32727505.043110732</v>
      </c>
    </row>
    <row r="1385" spans="1:17">
      <c r="A1385" t="s">
        <v>4898</v>
      </c>
      <c r="B1385" t="s">
        <v>27</v>
      </c>
      <c r="C1385" t="s">
        <v>45</v>
      </c>
      <c r="D1385">
        <v>1988</v>
      </c>
      <c r="E1385" t="s">
        <v>4353</v>
      </c>
      <c r="F1385">
        <v>4.9000000000000004</v>
      </c>
      <c r="G1385">
        <v>6000</v>
      </c>
      <c r="H1385" t="s">
        <v>4899</v>
      </c>
      <c r="I1385" t="s">
        <v>2226</v>
      </c>
      <c r="J1385" t="s">
        <v>338</v>
      </c>
      <c r="K1385" t="s">
        <v>41</v>
      </c>
      <c r="M1385">
        <v>6193901</v>
      </c>
      <c r="N1385" t="s">
        <v>2227</v>
      </c>
      <c r="O1385">
        <v>103</v>
      </c>
      <c r="P1385" cm="1">
        <f t="array" ref="P1385">_xlfn.XLOOKUP(D1385, CPI!$A:A, CPI!$B:B)</f>
        <v>118.3</v>
      </c>
      <c r="Q1385" s="9">
        <f>IF(M1385="","",PRODUCT(M1385,CPI!$B$112/P1385))</f>
        <v>15953352.786982248</v>
      </c>
    </row>
    <row r="1386" spans="1:17">
      <c r="A1386" t="s">
        <v>4900</v>
      </c>
      <c r="B1386" t="s">
        <v>27</v>
      </c>
      <c r="C1386" t="s">
        <v>45</v>
      </c>
      <c r="D1386">
        <v>1988</v>
      </c>
      <c r="E1386" t="s">
        <v>4901</v>
      </c>
      <c r="F1386">
        <v>5.2</v>
      </c>
      <c r="G1386">
        <v>8400</v>
      </c>
      <c r="H1386" t="s">
        <v>2123</v>
      </c>
      <c r="I1386" t="s">
        <v>4902</v>
      </c>
      <c r="J1386" t="s">
        <v>3908</v>
      </c>
      <c r="K1386" t="s">
        <v>41</v>
      </c>
      <c r="L1386">
        <v>16000000</v>
      </c>
      <c r="M1386">
        <v>4192440</v>
      </c>
      <c r="N1386" t="s">
        <v>4903</v>
      </c>
      <c r="O1386">
        <v>105</v>
      </c>
      <c r="P1386" cm="1">
        <f t="array" ref="P1386">_xlfn.XLOOKUP(D1386, CPI!$A:A, CPI!$B:B)</f>
        <v>118.3</v>
      </c>
      <c r="Q1386" s="9">
        <f>IF(M1386="","",PRODUCT(M1386,CPI!$B$112/P1386))</f>
        <v>10798279.526627218</v>
      </c>
    </row>
    <row r="1387" spans="1:17">
      <c r="A1387" t="s">
        <v>4904</v>
      </c>
      <c r="B1387" t="s">
        <v>27</v>
      </c>
      <c r="C1387" t="s">
        <v>52</v>
      </c>
      <c r="D1387">
        <v>1988</v>
      </c>
      <c r="E1387" t="s">
        <v>4905</v>
      </c>
      <c r="F1387">
        <v>7.2</v>
      </c>
      <c r="G1387">
        <v>8300</v>
      </c>
      <c r="H1387" t="s">
        <v>4396</v>
      </c>
      <c r="I1387" t="s">
        <v>4396</v>
      </c>
      <c r="J1387" t="s">
        <v>4906</v>
      </c>
      <c r="K1387" t="s">
        <v>33</v>
      </c>
      <c r="M1387">
        <v>424773</v>
      </c>
      <c r="N1387" t="s">
        <v>3097</v>
      </c>
      <c r="O1387">
        <v>118</v>
      </c>
      <c r="P1387" cm="1">
        <f t="array" ref="P1387">_xlfn.XLOOKUP(D1387, CPI!$A:A, CPI!$B:B)</f>
        <v>118.3</v>
      </c>
      <c r="Q1387" s="9">
        <f>IF(M1387="","",PRODUCT(M1387,CPI!$B$112/P1387))</f>
        <v>1094068.7497886729</v>
      </c>
    </row>
    <row r="1388" spans="1:17">
      <c r="A1388" t="s">
        <v>4907</v>
      </c>
      <c r="B1388" t="s">
        <v>27</v>
      </c>
      <c r="C1388" t="s">
        <v>45</v>
      </c>
      <c r="D1388">
        <v>1988</v>
      </c>
      <c r="E1388" t="s">
        <v>4529</v>
      </c>
      <c r="F1388">
        <v>5.4</v>
      </c>
      <c r="G1388">
        <v>4000</v>
      </c>
      <c r="H1388" t="s">
        <v>4908</v>
      </c>
      <c r="I1388" t="s">
        <v>4909</v>
      </c>
      <c r="J1388" t="s">
        <v>3345</v>
      </c>
      <c r="K1388" t="s">
        <v>206</v>
      </c>
      <c r="M1388">
        <v>940173</v>
      </c>
      <c r="N1388" t="s">
        <v>4910</v>
      </c>
      <c r="O1388">
        <v>91</v>
      </c>
      <c r="P1388" cm="1">
        <f t="array" ref="P1388">_xlfn.XLOOKUP(D1388, CPI!$A:A, CPI!$B:B)</f>
        <v>118.3</v>
      </c>
      <c r="Q1388" s="9">
        <f>IF(M1388="","",PRODUCT(M1388,CPI!$B$112/P1388))</f>
        <v>2421561.3956043953</v>
      </c>
    </row>
    <row r="1389" spans="1:17">
      <c r="A1389" t="s">
        <v>4911</v>
      </c>
      <c r="B1389" t="s">
        <v>44</v>
      </c>
      <c r="C1389" t="s">
        <v>28</v>
      </c>
      <c r="D1389">
        <v>1988</v>
      </c>
      <c r="E1389" t="s">
        <v>4912</v>
      </c>
      <c r="F1389">
        <v>6.6</v>
      </c>
      <c r="G1389">
        <v>1800</v>
      </c>
      <c r="H1389" t="s">
        <v>368</v>
      </c>
      <c r="I1389" t="s">
        <v>4913</v>
      </c>
      <c r="J1389" t="s">
        <v>1591</v>
      </c>
      <c r="K1389" t="s">
        <v>41</v>
      </c>
      <c r="L1389">
        <v>3000000</v>
      </c>
      <c r="M1389">
        <v>187349</v>
      </c>
      <c r="N1389" t="s">
        <v>42</v>
      </c>
      <c r="O1389">
        <v>99</v>
      </c>
      <c r="P1389" cm="1">
        <f t="array" ref="P1389">_xlfn.XLOOKUP(D1389, CPI!$A:A, CPI!$B:B)</f>
        <v>118.3</v>
      </c>
      <c r="Q1389" s="9">
        <f>IF(M1389="","",PRODUCT(M1389,CPI!$B$112/P1389))</f>
        <v>482546.4099746407</v>
      </c>
    </row>
    <row r="1390" spans="1:17">
      <c r="A1390" t="s">
        <v>4914</v>
      </c>
      <c r="B1390" t="s">
        <v>27</v>
      </c>
      <c r="C1390" t="s">
        <v>63</v>
      </c>
      <c r="D1390">
        <v>1988</v>
      </c>
      <c r="E1390" t="s">
        <v>4105</v>
      </c>
      <c r="F1390">
        <v>5</v>
      </c>
      <c r="G1390">
        <v>1700</v>
      </c>
      <c r="H1390" t="s">
        <v>4915</v>
      </c>
      <c r="I1390" t="s">
        <v>4916</v>
      </c>
      <c r="J1390" t="s">
        <v>627</v>
      </c>
      <c r="K1390" t="s">
        <v>41</v>
      </c>
      <c r="M1390">
        <v>6337299</v>
      </c>
      <c r="N1390" t="s">
        <v>4321</v>
      </c>
      <c r="O1390">
        <v>102</v>
      </c>
      <c r="P1390" cm="1">
        <f t="array" ref="P1390">_xlfn.XLOOKUP(D1390, CPI!$A:A, CPI!$B:B)</f>
        <v>118.3</v>
      </c>
      <c r="Q1390" s="9">
        <f>IF(M1390="","",PRODUCT(M1390,CPI!$B$112/P1390))</f>
        <v>16322696.579036348</v>
      </c>
    </row>
    <row r="1391" spans="1:17">
      <c r="A1391" t="s">
        <v>4917</v>
      </c>
      <c r="B1391" t="s">
        <v>27</v>
      </c>
      <c r="C1391" t="s">
        <v>52</v>
      </c>
      <c r="D1391">
        <v>1988</v>
      </c>
      <c r="E1391" t="s">
        <v>4491</v>
      </c>
      <c r="F1391">
        <v>4.9000000000000004</v>
      </c>
      <c r="G1391">
        <v>2200</v>
      </c>
      <c r="H1391" t="s">
        <v>4918</v>
      </c>
      <c r="I1391" t="s">
        <v>4919</v>
      </c>
      <c r="J1391" t="s">
        <v>4920</v>
      </c>
      <c r="K1391" t="s">
        <v>41</v>
      </c>
      <c r="L1391">
        <v>210000</v>
      </c>
      <c r="N1391" t="s">
        <v>4921</v>
      </c>
      <c r="O1391">
        <v>81</v>
      </c>
      <c r="P1391" cm="1">
        <f t="array" ref="P1391">_xlfn.XLOOKUP(D1391, CPI!$A:A, CPI!$B:B)</f>
        <v>118.3</v>
      </c>
      <c r="Q1391" s="9" t="str">
        <f>IF(M1391="","",PRODUCT(M1391,CPI!$B$112/P1391))</f>
        <v/>
      </c>
    </row>
    <row r="1392" spans="1:17">
      <c r="A1392" t="s">
        <v>4922</v>
      </c>
      <c r="B1392" t="s">
        <v>2010</v>
      </c>
      <c r="C1392" t="s">
        <v>52</v>
      </c>
      <c r="D1392">
        <v>1988</v>
      </c>
      <c r="E1392" t="s">
        <v>4707</v>
      </c>
      <c r="F1392">
        <v>5.8</v>
      </c>
      <c r="G1392">
        <v>497</v>
      </c>
      <c r="H1392" t="s">
        <v>584</v>
      </c>
      <c r="I1392" t="s">
        <v>584</v>
      </c>
      <c r="J1392" t="s">
        <v>584</v>
      </c>
      <c r="K1392" t="s">
        <v>41</v>
      </c>
      <c r="M1392">
        <v>7721852</v>
      </c>
      <c r="N1392" t="s">
        <v>55</v>
      </c>
      <c r="O1392">
        <v>104</v>
      </c>
      <c r="P1392" cm="1">
        <f t="array" ref="P1392">_xlfn.XLOOKUP(D1392, CPI!$A:A, CPI!$B:B)</f>
        <v>118.3</v>
      </c>
      <c r="Q1392" s="9">
        <f>IF(M1392="","",PRODUCT(M1392,CPI!$B$112/P1392))</f>
        <v>19888827.594251901</v>
      </c>
    </row>
    <row r="1393" spans="1:17">
      <c r="A1393">
        <v>1969</v>
      </c>
      <c r="B1393" t="s">
        <v>27</v>
      </c>
      <c r="C1393" t="s">
        <v>28</v>
      </c>
      <c r="D1393">
        <v>1988</v>
      </c>
      <c r="E1393" t="s">
        <v>4560</v>
      </c>
      <c r="F1393">
        <v>5.8</v>
      </c>
      <c r="G1393">
        <v>3600</v>
      </c>
      <c r="H1393" t="s">
        <v>616</v>
      </c>
      <c r="I1393" t="s">
        <v>616</v>
      </c>
      <c r="J1393" t="s">
        <v>4923</v>
      </c>
      <c r="K1393" t="s">
        <v>41</v>
      </c>
      <c r="L1393">
        <v>7000000</v>
      </c>
      <c r="M1393">
        <v>5979011</v>
      </c>
      <c r="N1393" t="s">
        <v>1547</v>
      </c>
      <c r="O1393">
        <v>95</v>
      </c>
      <c r="P1393" cm="1">
        <f t="array" ref="P1393">_xlfn.XLOOKUP(D1393, CPI!$A:A, CPI!$B:B)</f>
        <v>118.3</v>
      </c>
      <c r="Q1393" s="9">
        <f>IF(M1393="","",PRODUCT(M1393,CPI!$B$112/P1393))</f>
        <v>15399870.25950972</v>
      </c>
    </row>
    <row r="1394" spans="1:17">
      <c r="A1394" t="s">
        <v>4924</v>
      </c>
      <c r="B1394" t="s">
        <v>44</v>
      </c>
      <c r="C1394" t="s">
        <v>52</v>
      </c>
      <c r="D1394">
        <v>1988</v>
      </c>
      <c r="E1394" t="s">
        <v>4771</v>
      </c>
      <c r="F1394">
        <v>4.5999999999999996</v>
      </c>
      <c r="G1394">
        <v>6100</v>
      </c>
      <c r="H1394" t="s">
        <v>3047</v>
      </c>
      <c r="I1394" t="s">
        <v>642</v>
      </c>
      <c r="J1394" t="s">
        <v>399</v>
      </c>
      <c r="K1394" t="s">
        <v>41</v>
      </c>
      <c r="M1394">
        <v>14681192</v>
      </c>
      <c r="N1394" t="s">
        <v>34</v>
      </c>
      <c r="O1394">
        <v>113</v>
      </c>
      <c r="P1394" cm="1">
        <f t="array" ref="P1394">_xlfn.XLOOKUP(D1394, CPI!$A:A, CPI!$B:B)</f>
        <v>118.3</v>
      </c>
      <c r="Q1394" s="9">
        <f>IF(M1394="","",PRODUCT(M1394,CPI!$B$112/P1394))</f>
        <v>37813687.256128483</v>
      </c>
    </row>
    <row r="1395" spans="1:17">
      <c r="A1395" t="s">
        <v>4925</v>
      </c>
      <c r="B1395" t="s">
        <v>27</v>
      </c>
      <c r="C1395" t="s">
        <v>45</v>
      </c>
      <c r="D1395">
        <v>1988</v>
      </c>
      <c r="E1395" t="s">
        <v>4926</v>
      </c>
      <c r="F1395">
        <v>5.5</v>
      </c>
      <c r="G1395">
        <v>2600</v>
      </c>
      <c r="H1395" t="s">
        <v>1694</v>
      </c>
      <c r="I1395" t="s">
        <v>4927</v>
      </c>
      <c r="J1395" t="s">
        <v>1185</v>
      </c>
      <c r="K1395" t="s">
        <v>41</v>
      </c>
      <c r="M1395">
        <v>3074681</v>
      </c>
      <c r="N1395" t="s">
        <v>2227</v>
      </c>
      <c r="O1395">
        <v>91</v>
      </c>
      <c r="P1395" cm="1">
        <f t="array" ref="P1395">_xlfn.XLOOKUP(D1395, CPI!$A:A, CPI!$B:B)</f>
        <v>118.3</v>
      </c>
      <c r="Q1395" s="9">
        <f>IF(M1395="","",PRODUCT(M1395,CPI!$B$112/P1395))</f>
        <v>7919317.841927303</v>
      </c>
    </row>
    <row r="1396" spans="1:17">
      <c r="A1396" t="s">
        <v>4928</v>
      </c>
      <c r="B1396" t="s">
        <v>2010</v>
      </c>
      <c r="C1396" t="s">
        <v>52</v>
      </c>
      <c r="D1396">
        <v>1988</v>
      </c>
      <c r="E1396" t="s">
        <v>4791</v>
      </c>
      <c r="F1396">
        <v>5.7</v>
      </c>
      <c r="G1396">
        <v>994</v>
      </c>
      <c r="H1396" t="s">
        <v>1147</v>
      </c>
      <c r="I1396" t="s">
        <v>4172</v>
      </c>
      <c r="J1396" t="s">
        <v>4929</v>
      </c>
      <c r="K1396" t="s">
        <v>41</v>
      </c>
      <c r="L1396">
        <v>12000000</v>
      </c>
      <c r="M1396">
        <v>3965604</v>
      </c>
      <c r="N1396" t="s">
        <v>129</v>
      </c>
      <c r="O1396">
        <v>105</v>
      </c>
      <c r="P1396" cm="1">
        <f t="array" ref="P1396">_xlfn.XLOOKUP(D1396, CPI!$A:A, CPI!$B:B)</f>
        <v>118.3</v>
      </c>
      <c r="Q1396" s="9">
        <f>IF(M1396="","",PRODUCT(M1396,CPI!$B$112/P1396))</f>
        <v>10214028.223161453</v>
      </c>
    </row>
    <row r="1397" spans="1:17">
      <c r="A1397" t="s">
        <v>4930</v>
      </c>
      <c r="B1397" t="s">
        <v>2010</v>
      </c>
      <c r="C1397" t="s">
        <v>28</v>
      </c>
      <c r="D1397">
        <v>1988</v>
      </c>
      <c r="E1397" t="s">
        <v>4931</v>
      </c>
      <c r="F1397">
        <v>7.3</v>
      </c>
      <c r="G1397">
        <v>3100</v>
      </c>
      <c r="H1397" t="s">
        <v>4932</v>
      </c>
      <c r="I1397" t="s">
        <v>4932</v>
      </c>
      <c r="J1397" t="s">
        <v>4933</v>
      </c>
      <c r="K1397" t="s">
        <v>463</v>
      </c>
      <c r="M1397">
        <v>2319801</v>
      </c>
      <c r="N1397" t="s">
        <v>4934</v>
      </c>
      <c r="O1397">
        <v>105</v>
      </c>
      <c r="P1397" cm="1">
        <f t="array" ref="P1397">_xlfn.XLOOKUP(D1397, CPI!$A:A, CPI!$B:B)</f>
        <v>118.3</v>
      </c>
      <c r="Q1397" s="9">
        <f>IF(M1397="","",PRODUCT(M1397,CPI!$B$112/P1397))</f>
        <v>5975007.3093829239</v>
      </c>
    </row>
    <row r="1398" spans="1:17">
      <c r="A1398" t="s">
        <v>4935</v>
      </c>
      <c r="B1398" t="s">
        <v>27</v>
      </c>
      <c r="C1398" t="s">
        <v>52</v>
      </c>
      <c r="D1398">
        <v>1988</v>
      </c>
      <c r="E1398" t="s">
        <v>3935</v>
      </c>
      <c r="F1398">
        <v>5.8</v>
      </c>
      <c r="G1398">
        <v>4800</v>
      </c>
      <c r="H1398" t="s">
        <v>281</v>
      </c>
      <c r="I1398" t="s">
        <v>4936</v>
      </c>
      <c r="J1398" t="s">
        <v>70</v>
      </c>
      <c r="K1398" t="s">
        <v>41</v>
      </c>
      <c r="L1398">
        <v>19000000</v>
      </c>
      <c r="M1398">
        <v>11005304</v>
      </c>
      <c r="N1398" t="s">
        <v>61</v>
      </c>
      <c r="O1398">
        <v>97</v>
      </c>
      <c r="P1398" cm="1">
        <f t="array" ref="P1398">_xlfn.XLOOKUP(D1398, CPI!$A:A, CPI!$B:B)</f>
        <v>118.3</v>
      </c>
      <c r="Q1398" s="9">
        <f>IF(M1398="","",PRODUCT(M1398,CPI!$B$112/P1398))</f>
        <v>28345867.53000845</v>
      </c>
    </row>
    <row r="1399" spans="1:17">
      <c r="A1399" t="s">
        <v>4937</v>
      </c>
      <c r="B1399" t="s">
        <v>44</v>
      </c>
      <c r="C1399" t="s">
        <v>52</v>
      </c>
      <c r="D1399">
        <v>1988</v>
      </c>
      <c r="E1399" t="s">
        <v>4385</v>
      </c>
      <c r="F1399">
        <v>7</v>
      </c>
      <c r="G1399">
        <v>9800</v>
      </c>
      <c r="H1399" t="s">
        <v>2174</v>
      </c>
      <c r="I1399" t="s">
        <v>4938</v>
      </c>
      <c r="J1399" t="s">
        <v>117</v>
      </c>
      <c r="K1399" t="s">
        <v>33</v>
      </c>
      <c r="M1399">
        <v>8539181</v>
      </c>
      <c r="N1399" t="s">
        <v>1052</v>
      </c>
      <c r="O1399">
        <v>107</v>
      </c>
      <c r="P1399" cm="1">
        <f t="array" ref="P1399">_xlfn.XLOOKUP(D1399, CPI!$A:A, CPI!$B:B)</f>
        <v>118.3</v>
      </c>
      <c r="Q1399" s="9">
        <f>IF(M1399="","",PRODUCT(M1399,CPI!$B$112/P1399))</f>
        <v>21993985.213017751</v>
      </c>
    </row>
    <row r="1400" spans="1:17">
      <c r="A1400" t="s">
        <v>4939</v>
      </c>
      <c r="B1400" t="s">
        <v>27</v>
      </c>
      <c r="C1400" t="s">
        <v>63</v>
      </c>
      <c r="D1400">
        <v>1988</v>
      </c>
      <c r="E1400" t="s">
        <v>4833</v>
      </c>
      <c r="F1400">
        <v>5.6</v>
      </c>
      <c r="G1400">
        <v>3600</v>
      </c>
      <c r="H1400" t="s">
        <v>4940</v>
      </c>
      <c r="I1400" t="s">
        <v>4940</v>
      </c>
      <c r="J1400" t="s">
        <v>4941</v>
      </c>
      <c r="K1400" t="s">
        <v>41</v>
      </c>
      <c r="L1400">
        <v>4000000</v>
      </c>
      <c r="M1400">
        <v>9797098</v>
      </c>
      <c r="N1400" t="s">
        <v>4942</v>
      </c>
      <c r="O1400">
        <v>80</v>
      </c>
      <c r="P1400" cm="1">
        <f t="array" ref="P1400">_xlfn.XLOOKUP(D1400, CPI!$A:A, CPI!$B:B)</f>
        <v>118.3</v>
      </c>
      <c r="Q1400" s="9">
        <f>IF(M1400="","",PRODUCT(M1400,CPI!$B$112/P1400))</f>
        <v>25233945.567202028</v>
      </c>
    </row>
    <row r="1401" spans="1:17">
      <c r="A1401" t="s">
        <v>4943</v>
      </c>
      <c r="B1401" t="s">
        <v>44</v>
      </c>
      <c r="C1401" t="s">
        <v>28</v>
      </c>
      <c r="D1401">
        <v>1988</v>
      </c>
      <c r="E1401" t="s">
        <v>4560</v>
      </c>
      <c r="F1401">
        <v>7.3</v>
      </c>
      <c r="G1401">
        <v>13000</v>
      </c>
      <c r="H1401" t="s">
        <v>300</v>
      </c>
      <c r="I1401" t="s">
        <v>300</v>
      </c>
      <c r="J1401" t="s">
        <v>4944</v>
      </c>
      <c r="K1401" t="s">
        <v>41</v>
      </c>
      <c r="L1401">
        <v>10000000</v>
      </c>
      <c r="M1401">
        <v>1562749</v>
      </c>
      <c r="N1401" t="s">
        <v>301</v>
      </c>
      <c r="O1401">
        <v>81</v>
      </c>
      <c r="P1401" cm="1">
        <f t="array" ref="P1401">_xlfn.XLOOKUP(D1401, CPI!$A:A, CPI!$B:B)</f>
        <v>118.3</v>
      </c>
      <c r="Q1401" s="9">
        <f>IF(M1401="","",PRODUCT(M1401,CPI!$B$112/P1401))</f>
        <v>4025102.4539306844</v>
      </c>
    </row>
    <row r="1402" spans="1:17">
      <c r="A1402" t="s">
        <v>4945</v>
      </c>
      <c r="B1402" t="s">
        <v>2010</v>
      </c>
      <c r="C1402" t="s">
        <v>28</v>
      </c>
      <c r="D1402">
        <v>1988</v>
      </c>
      <c r="E1402" t="s">
        <v>4946</v>
      </c>
      <c r="F1402">
        <v>6.7</v>
      </c>
      <c r="G1402">
        <v>5500</v>
      </c>
      <c r="H1402" t="s">
        <v>4947</v>
      </c>
      <c r="I1402" t="s">
        <v>4948</v>
      </c>
      <c r="J1402" t="s">
        <v>4949</v>
      </c>
      <c r="K1402" t="s">
        <v>33</v>
      </c>
      <c r="M1402">
        <v>241278</v>
      </c>
      <c r="N1402" t="s">
        <v>2785</v>
      </c>
      <c r="O1402">
        <v>92</v>
      </c>
      <c r="P1402" cm="1">
        <f t="array" ref="P1402">_xlfn.XLOOKUP(D1402, CPI!$A:A, CPI!$B:B)</f>
        <v>118.3</v>
      </c>
      <c r="Q1402" s="9">
        <f>IF(M1402="","",PRODUCT(M1402,CPI!$B$112/P1402))</f>
        <v>621448.91462383769</v>
      </c>
    </row>
    <row r="1403" spans="1:17">
      <c r="A1403" t="s">
        <v>4950</v>
      </c>
      <c r="B1403" t="s">
        <v>27</v>
      </c>
      <c r="C1403" t="s">
        <v>115</v>
      </c>
      <c r="D1403">
        <v>1988</v>
      </c>
      <c r="E1403" t="s">
        <v>4548</v>
      </c>
      <c r="F1403">
        <v>5.7</v>
      </c>
      <c r="G1403">
        <v>3900</v>
      </c>
      <c r="H1403" t="s">
        <v>725</v>
      </c>
      <c r="I1403" t="s">
        <v>2527</v>
      </c>
      <c r="J1403" t="s">
        <v>4470</v>
      </c>
      <c r="K1403" t="s">
        <v>41</v>
      </c>
      <c r="L1403">
        <v>16000000</v>
      </c>
      <c r="M1403">
        <v>4594452</v>
      </c>
      <c r="N1403" t="s">
        <v>4951</v>
      </c>
      <c r="O1403">
        <v>102</v>
      </c>
      <c r="P1403" cm="1">
        <f t="array" ref="P1403">_xlfn.XLOOKUP(D1403, CPI!$A:A, CPI!$B:B)</f>
        <v>118.3</v>
      </c>
      <c r="Q1403" s="9">
        <f>IF(M1403="","",PRODUCT(M1403,CPI!$B$112/P1403))</f>
        <v>11833723.790363481</v>
      </c>
    </row>
    <row r="1404" spans="1:17">
      <c r="A1404" t="s">
        <v>4952</v>
      </c>
      <c r="B1404" t="s">
        <v>27</v>
      </c>
      <c r="C1404" t="s">
        <v>115</v>
      </c>
      <c r="D1404">
        <v>1988</v>
      </c>
      <c r="E1404" t="s">
        <v>3560</v>
      </c>
      <c r="F1404">
        <v>6.4</v>
      </c>
      <c r="G1404">
        <v>4800</v>
      </c>
      <c r="H1404" t="s">
        <v>4953</v>
      </c>
      <c r="I1404" t="s">
        <v>4954</v>
      </c>
      <c r="J1404" t="s">
        <v>1550</v>
      </c>
      <c r="K1404" t="s">
        <v>41</v>
      </c>
      <c r="L1404">
        <v>3000000</v>
      </c>
      <c r="M1404">
        <v>1984315</v>
      </c>
      <c r="N1404" t="s">
        <v>1547</v>
      </c>
      <c r="O1404">
        <v>110</v>
      </c>
      <c r="P1404" cm="1">
        <f t="array" ref="P1404">_xlfn.XLOOKUP(D1404, CPI!$A:A, CPI!$B:B)</f>
        <v>118.3</v>
      </c>
      <c r="Q1404" s="9">
        <f>IF(M1404="","",PRODUCT(M1404,CPI!$B$112/P1404))</f>
        <v>5110911.0777683854</v>
      </c>
    </row>
    <row r="1405" spans="1:17">
      <c r="A1405" t="s">
        <v>4955</v>
      </c>
      <c r="B1405" t="s">
        <v>2010</v>
      </c>
      <c r="C1405" t="s">
        <v>63</v>
      </c>
      <c r="D1405">
        <v>1988</v>
      </c>
      <c r="E1405" t="s">
        <v>4095</v>
      </c>
      <c r="F1405">
        <v>5.4</v>
      </c>
      <c r="G1405">
        <v>2300</v>
      </c>
      <c r="H1405" t="s">
        <v>4956</v>
      </c>
      <c r="I1405" t="s">
        <v>4956</v>
      </c>
      <c r="J1405" t="s">
        <v>4957</v>
      </c>
      <c r="K1405" t="s">
        <v>41</v>
      </c>
      <c r="L1405">
        <v>6000000</v>
      </c>
      <c r="M1405">
        <v>40397</v>
      </c>
      <c r="N1405" t="s">
        <v>1200</v>
      </c>
      <c r="O1405">
        <v>91</v>
      </c>
      <c r="P1405" cm="1">
        <f t="array" ref="P1405">_xlfn.XLOOKUP(D1405, CPI!$A:A, CPI!$B:B)</f>
        <v>118.3</v>
      </c>
      <c r="Q1405" s="9">
        <f>IF(M1405="","",PRODUCT(M1405,CPI!$B$112/P1405))</f>
        <v>104048.73964497041</v>
      </c>
    </row>
    <row r="1406" spans="1:17">
      <c r="A1406" t="s">
        <v>4958</v>
      </c>
      <c r="B1406" t="s">
        <v>27</v>
      </c>
      <c r="C1406" t="s">
        <v>115</v>
      </c>
      <c r="D1406">
        <v>1988</v>
      </c>
      <c r="E1406" t="s">
        <v>4959</v>
      </c>
      <c r="F1406">
        <v>6.2</v>
      </c>
      <c r="G1406">
        <v>3800</v>
      </c>
      <c r="H1406" t="s">
        <v>4960</v>
      </c>
      <c r="I1406" t="s">
        <v>4960</v>
      </c>
      <c r="J1406" t="s">
        <v>4058</v>
      </c>
      <c r="K1406" t="s">
        <v>33</v>
      </c>
      <c r="L1406">
        <v>4000000</v>
      </c>
      <c r="M1406">
        <v>1791328</v>
      </c>
      <c r="N1406" t="s">
        <v>1547</v>
      </c>
      <c r="O1406">
        <v>93</v>
      </c>
      <c r="P1406" cm="1">
        <f t="array" ref="P1406">_xlfn.XLOOKUP(D1406, CPI!$A:A, CPI!$B:B)</f>
        <v>118.3</v>
      </c>
      <c r="Q1406" s="9">
        <f>IF(M1406="","",PRODUCT(M1406,CPI!$B$112/P1406))</f>
        <v>4613843.1242603548</v>
      </c>
    </row>
    <row r="1407" spans="1:17">
      <c r="A1407" t="s">
        <v>4961</v>
      </c>
      <c r="B1407" t="s">
        <v>27</v>
      </c>
      <c r="C1407" t="s">
        <v>28</v>
      </c>
      <c r="D1407">
        <v>1988</v>
      </c>
      <c r="E1407" t="s">
        <v>4962</v>
      </c>
      <c r="F1407">
        <v>5.4</v>
      </c>
      <c r="G1407">
        <v>1200</v>
      </c>
      <c r="H1407" t="s">
        <v>4963</v>
      </c>
      <c r="I1407" t="s">
        <v>4963</v>
      </c>
      <c r="J1407" t="s">
        <v>4964</v>
      </c>
      <c r="K1407" t="s">
        <v>41</v>
      </c>
      <c r="N1407" t="s">
        <v>3516</v>
      </c>
      <c r="O1407">
        <v>93</v>
      </c>
      <c r="P1407" cm="1">
        <f t="array" ref="P1407">_xlfn.XLOOKUP(D1407, CPI!$A:A, CPI!$B:B)</f>
        <v>118.3</v>
      </c>
      <c r="Q1407" s="9" t="str">
        <f>IF(M1407="","",PRODUCT(M1407,CPI!$B$112/P1407))</f>
        <v/>
      </c>
    </row>
    <row r="1408" spans="1:17">
      <c r="A1408" t="s">
        <v>4965</v>
      </c>
      <c r="B1408" t="s">
        <v>44</v>
      </c>
      <c r="C1408" t="s">
        <v>52</v>
      </c>
      <c r="D1408">
        <v>1988</v>
      </c>
      <c r="E1408" t="s">
        <v>4095</v>
      </c>
      <c r="F1408">
        <v>5.9</v>
      </c>
      <c r="G1408">
        <v>3500</v>
      </c>
      <c r="H1408" t="s">
        <v>1016</v>
      </c>
      <c r="I1408" t="s">
        <v>4966</v>
      </c>
      <c r="J1408" t="s">
        <v>2185</v>
      </c>
      <c r="K1408" t="s">
        <v>41</v>
      </c>
      <c r="L1408">
        <v>18000000</v>
      </c>
      <c r="M1408">
        <v>9129999</v>
      </c>
      <c r="N1408" t="s">
        <v>2111</v>
      </c>
      <c r="O1408">
        <v>105</v>
      </c>
      <c r="P1408" cm="1">
        <f t="array" ref="P1408">_xlfn.XLOOKUP(D1408, CPI!$A:A, CPI!$B:B)</f>
        <v>118.3</v>
      </c>
      <c r="Q1408" s="9">
        <f>IF(M1408="","",PRODUCT(M1408,CPI!$B$112/P1408))</f>
        <v>23515728.616229922</v>
      </c>
    </row>
    <row r="1409" spans="1:17">
      <c r="A1409" t="s">
        <v>4967</v>
      </c>
      <c r="B1409" t="s">
        <v>27</v>
      </c>
      <c r="C1409" t="s">
        <v>45</v>
      </c>
      <c r="D1409">
        <v>1988</v>
      </c>
      <c r="E1409" t="s">
        <v>4968</v>
      </c>
      <c r="F1409">
        <v>5.7</v>
      </c>
      <c r="G1409">
        <v>1300</v>
      </c>
      <c r="H1409" t="s">
        <v>4969</v>
      </c>
      <c r="I1409" t="s">
        <v>4520</v>
      </c>
      <c r="J1409" t="s">
        <v>195</v>
      </c>
      <c r="K1409" t="s">
        <v>41</v>
      </c>
      <c r="M1409">
        <v>188964</v>
      </c>
      <c r="N1409" t="s">
        <v>4970</v>
      </c>
      <c r="O1409">
        <v>108</v>
      </c>
      <c r="P1409" cm="1">
        <f t="array" ref="P1409">_xlfn.XLOOKUP(D1409, CPI!$A:A, CPI!$B:B)</f>
        <v>118.3</v>
      </c>
      <c r="Q1409" s="9">
        <f>IF(M1409="","",PRODUCT(M1409,CPI!$B$112/P1409))</f>
        <v>486706.0929839391</v>
      </c>
    </row>
    <row r="1410" spans="1:17">
      <c r="A1410" t="s">
        <v>4971</v>
      </c>
      <c r="B1410" t="s">
        <v>27</v>
      </c>
      <c r="C1410" t="s">
        <v>28</v>
      </c>
      <c r="D1410">
        <v>1988</v>
      </c>
      <c r="E1410" t="s">
        <v>4972</v>
      </c>
      <c r="F1410">
        <v>6.7</v>
      </c>
      <c r="G1410">
        <v>5700</v>
      </c>
      <c r="H1410" t="s">
        <v>4973</v>
      </c>
      <c r="I1410" t="s">
        <v>3063</v>
      </c>
      <c r="J1410" t="s">
        <v>1576</v>
      </c>
      <c r="K1410" t="s">
        <v>41</v>
      </c>
      <c r="M1410">
        <v>8674093</v>
      </c>
      <c r="N1410" t="s">
        <v>4218</v>
      </c>
      <c r="O1410">
        <v>124</v>
      </c>
      <c r="P1410" cm="1">
        <f t="array" ref="P1410">_xlfn.XLOOKUP(D1410, CPI!$A:A, CPI!$B:B)</f>
        <v>118.3</v>
      </c>
      <c r="Q1410" s="9">
        <f>IF(M1410="","",PRODUCT(M1410,CPI!$B$112/P1410))</f>
        <v>22341471.995773457</v>
      </c>
    </row>
    <row r="1411" spans="1:17">
      <c r="A1411" t="s">
        <v>4974</v>
      </c>
      <c r="B1411" t="s">
        <v>44</v>
      </c>
      <c r="C1411" t="s">
        <v>52</v>
      </c>
      <c r="D1411">
        <v>1988</v>
      </c>
      <c r="E1411" t="s">
        <v>4968</v>
      </c>
      <c r="F1411">
        <v>6.9</v>
      </c>
      <c r="G1411">
        <v>3900</v>
      </c>
      <c r="H1411" t="s">
        <v>4975</v>
      </c>
      <c r="I1411" t="s">
        <v>4976</v>
      </c>
      <c r="J1411" t="s">
        <v>4977</v>
      </c>
      <c r="K1411" t="s">
        <v>41</v>
      </c>
      <c r="L1411">
        <v>4000000</v>
      </c>
      <c r="M1411">
        <v>16262415</v>
      </c>
      <c r="N1411" t="s">
        <v>34</v>
      </c>
      <c r="O1411">
        <v>97</v>
      </c>
      <c r="P1411" cm="1">
        <f t="array" ref="P1411">_xlfn.XLOOKUP(D1411, CPI!$A:A, CPI!$B:B)</f>
        <v>118.3</v>
      </c>
      <c r="Q1411" s="9">
        <f>IF(M1411="","",PRODUCT(M1411,CPI!$B$112/P1411))</f>
        <v>41886372.362637356</v>
      </c>
    </row>
    <row r="1412" spans="1:17">
      <c r="A1412" t="s">
        <v>4978</v>
      </c>
      <c r="B1412" t="s">
        <v>44</v>
      </c>
      <c r="C1412" t="s">
        <v>52</v>
      </c>
      <c r="D1412">
        <v>1988</v>
      </c>
      <c r="E1412" t="s">
        <v>4385</v>
      </c>
      <c r="F1412">
        <v>7</v>
      </c>
      <c r="G1412">
        <v>3400</v>
      </c>
      <c r="H1412" t="s">
        <v>698</v>
      </c>
      <c r="I1412" t="s">
        <v>698</v>
      </c>
      <c r="J1412" t="s">
        <v>2592</v>
      </c>
      <c r="K1412" t="s">
        <v>41</v>
      </c>
      <c r="M1412">
        <v>3527886</v>
      </c>
      <c r="N1412" t="s">
        <v>42</v>
      </c>
      <c r="O1412">
        <v>100</v>
      </c>
      <c r="P1412" cm="1">
        <f t="array" ref="P1412">_xlfn.XLOOKUP(D1412, CPI!$A:A, CPI!$B:B)</f>
        <v>118.3</v>
      </c>
      <c r="Q1412" s="9">
        <f>IF(M1412="","",PRODUCT(M1412,CPI!$B$112/P1412))</f>
        <v>9086617.6179205403</v>
      </c>
    </row>
    <row r="1413" spans="1:17">
      <c r="A1413" t="s">
        <v>4979</v>
      </c>
      <c r="B1413" t="s">
        <v>27</v>
      </c>
      <c r="C1413" t="s">
        <v>115</v>
      </c>
      <c r="D1413">
        <v>1988</v>
      </c>
      <c r="E1413" t="s">
        <v>4578</v>
      </c>
      <c r="F1413">
        <v>5.5</v>
      </c>
      <c r="G1413">
        <v>997</v>
      </c>
      <c r="H1413" t="s">
        <v>4980</v>
      </c>
      <c r="I1413" t="s">
        <v>4981</v>
      </c>
      <c r="J1413" t="s">
        <v>1228</v>
      </c>
      <c r="K1413" t="s">
        <v>41</v>
      </c>
      <c r="M1413">
        <v>2432536</v>
      </c>
      <c r="N1413" t="s">
        <v>2816</v>
      </c>
      <c r="O1413">
        <v>108</v>
      </c>
      <c r="P1413" cm="1">
        <f t="array" ref="P1413">_xlfn.XLOOKUP(D1413, CPI!$A:A, CPI!$B:B)</f>
        <v>118.3</v>
      </c>
      <c r="Q1413" s="9">
        <f>IF(M1413="","",PRODUCT(M1413,CPI!$B$112/P1413))</f>
        <v>6265373.7886728654</v>
      </c>
    </row>
    <row r="1414" spans="1:17">
      <c r="A1414" t="s">
        <v>4982</v>
      </c>
      <c r="B1414" t="s">
        <v>44</v>
      </c>
      <c r="C1414" t="s">
        <v>52</v>
      </c>
      <c r="D1414">
        <v>1988</v>
      </c>
      <c r="E1414" t="s">
        <v>4796</v>
      </c>
      <c r="F1414">
        <v>4.4000000000000004</v>
      </c>
      <c r="G1414">
        <v>3100</v>
      </c>
      <c r="H1414" t="s">
        <v>2837</v>
      </c>
      <c r="I1414" t="s">
        <v>4983</v>
      </c>
      <c r="J1414" t="s">
        <v>4984</v>
      </c>
      <c r="K1414" t="s">
        <v>41</v>
      </c>
      <c r="M1414">
        <v>6436211</v>
      </c>
      <c r="N1414" t="s">
        <v>34</v>
      </c>
      <c r="O1414">
        <v>83</v>
      </c>
      <c r="P1414" cm="1">
        <f t="array" ref="P1414">_xlfn.XLOOKUP(D1414, CPI!$A:A, CPI!$B:B)</f>
        <v>118.3</v>
      </c>
      <c r="Q1414" s="9">
        <f>IF(M1414="","",PRODUCT(M1414,CPI!$B$112/P1414))</f>
        <v>16577459.777683854</v>
      </c>
    </row>
    <row r="1415" spans="1:17">
      <c r="A1415" t="s">
        <v>4985</v>
      </c>
      <c r="B1415" t="s">
        <v>27</v>
      </c>
      <c r="C1415" t="s">
        <v>45</v>
      </c>
      <c r="D1415">
        <v>1988</v>
      </c>
      <c r="E1415" t="s">
        <v>3991</v>
      </c>
      <c r="F1415">
        <v>6</v>
      </c>
      <c r="G1415">
        <v>3000</v>
      </c>
      <c r="H1415" t="s">
        <v>1334</v>
      </c>
      <c r="I1415" t="s">
        <v>1334</v>
      </c>
      <c r="J1415" t="s">
        <v>1810</v>
      </c>
      <c r="K1415" t="s">
        <v>41</v>
      </c>
      <c r="L1415">
        <v>6000000</v>
      </c>
      <c r="M1415">
        <v>10068039</v>
      </c>
      <c r="N1415" t="s">
        <v>4692</v>
      </c>
      <c r="O1415">
        <v>97</v>
      </c>
      <c r="P1415" cm="1">
        <f t="array" ref="P1415">_xlfn.XLOOKUP(D1415, CPI!$A:A, CPI!$B:B)</f>
        <v>118.3</v>
      </c>
      <c r="Q1415" s="9">
        <f>IF(M1415="","",PRODUCT(M1415,CPI!$B$112/P1415))</f>
        <v>25931796.139475908</v>
      </c>
    </row>
    <row r="1416" spans="1:17">
      <c r="A1416" t="s">
        <v>4986</v>
      </c>
      <c r="B1416" t="s">
        <v>27</v>
      </c>
      <c r="C1416" t="s">
        <v>52</v>
      </c>
      <c r="D1416">
        <v>1988</v>
      </c>
      <c r="E1416" t="s">
        <v>4987</v>
      </c>
      <c r="F1416">
        <v>5.0999999999999996</v>
      </c>
      <c r="G1416">
        <v>4900</v>
      </c>
      <c r="H1416" t="s">
        <v>2673</v>
      </c>
      <c r="I1416" t="s">
        <v>3539</v>
      </c>
      <c r="J1416" t="s">
        <v>2904</v>
      </c>
      <c r="K1416" t="s">
        <v>41</v>
      </c>
      <c r="M1416">
        <v>2955917</v>
      </c>
      <c r="N1416" t="s">
        <v>3830</v>
      </c>
      <c r="O1416">
        <v>92</v>
      </c>
      <c r="P1416" cm="1">
        <f t="array" ref="P1416">_xlfn.XLOOKUP(D1416, CPI!$A:A, CPI!$B:B)</f>
        <v>118.3</v>
      </c>
      <c r="Q1416" s="9">
        <f>IF(M1416="","",PRODUCT(M1416,CPI!$B$112/P1416))</f>
        <v>7613422.737954353</v>
      </c>
    </row>
    <row r="1417" spans="1:17">
      <c r="A1417" t="s">
        <v>4988</v>
      </c>
      <c r="B1417" t="s">
        <v>2010</v>
      </c>
      <c r="C1417" t="s">
        <v>28</v>
      </c>
      <c r="D1417">
        <v>1988</v>
      </c>
      <c r="E1417" t="s">
        <v>4989</v>
      </c>
      <c r="F1417">
        <v>6.8</v>
      </c>
      <c r="G1417">
        <v>1200</v>
      </c>
      <c r="H1417" t="s">
        <v>3911</v>
      </c>
      <c r="I1417" t="s">
        <v>3911</v>
      </c>
      <c r="J1417" t="s">
        <v>1057</v>
      </c>
      <c r="K1417" t="s">
        <v>33</v>
      </c>
      <c r="M1417">
        <v>1451857</v>
      </c>
      <c r="N1417" t="s">
        <v>4990</v>
      </c>
      <c r="O1417">
        <v>104</v>
      </c>
      <c r="P1417" cm="1">
        <f t="array" ref="P1417">_xlfn.XLOOKUP(D1417, CPI!$A:A, CPI!$B:B)</f>
        <v>118.3</v>
      </c>
      <c r="Q1417" s="9">
        <f>IF(M1417="","",PRODUCT(M1417,CPI!$B$112/P1417))</f>
        <v>3739482.9070160608</v>
      </c>
    </row>
    <row r="1418" spans="1:17">
      <c r="A1418" t="s">
        <v>4991</v>
      </c>
      <c r="B1418" t="s">
        <v>27</v>
      </c>
      <c r="C1418" t="s">
        <v>28</v>
      </c>
      <c r="D1418">
        <v>1988</v>
      </c>
      <c r="E1418" t="s">
        <v>4487</v>
      </c>
      <c r="F1418">
        <v>6.2</v>
      </c>
      <c r="G1418">
        <v>3000</v>
      </c>
      <c r="H1418" t="s">
        <v>1020</v>
      </c>
      <c r="I1418" t="s">
        <v>4992</v>
      </c>
      <c r="J1418" t="s">
        <v>1213</v>
      </c>
      <c r="K1418" t="s">
        <v>41</v>
      </c>
      <c r="L1418">
        <v>22000000</v>
      </c>
      <c r="M1418">
        <v>12638294</v>
      </c>
      <c r="N1418" t="s">
        <v>4993</v>
      </c>
      <c r="O1418">
        <v>127</v>
      </c>
      <c r="P1418" cm="1">
        <f t="array" ref="P1418">_xlfn.XLOOKUP(D1418, CPI!$A:A, CPI!$B:B)</f>
        <v>118.3</v>
      </c>
      <c r="Q1418" s="9">
        <f>IF(M1418="","",PRODUCT(M1418,CPI!$B$112/P1418))</f>
        <v>32551886.574809805</v>
      </c>
    </row>
    <row r="1419" spans="1:17">
      <c r="A1419" t="s">
        <v>4994</v>
      </c>
      <c r="B1419" t="s">
        <v>2010</v>
      </c>
      <c r="C1419" t="s">
        <v>52</v>
      </c>
      <c r="D1419">
        <v>1988</v>
      </c>
      <c r="E1419" t="s">
        <v>4624</v>
      </c>
      <c r="F1419">
        <v>5.7</v>
      </c>
      <c r="G1419">
        <v>1200</v>
      </c>
      <c r="H1419" t="s">
        <v>2062</v>
      </c>
      <c r="I1419" t="s">
        <v>2062</v>
      </c>
      <c r="J1419" t="s">
        <v>1837</v>
      </c>
      <c r="K1419" t="s">
        <v>41</v>
      </c>
      <c r="L1419">
        <v>13000000</v>
      </c>
      <c r="M1419">
        <v>5509417</v>
      </c>
      <c r="N1419" t="s">
        <v>4995</v>
      </c>
      <c r="O1419">
        <v>97</v>
      </c>
      <c r="P1419" cm="1">
        <f t="array" ref="P1419">_xlfn.XLOOKUP(D1419, CPI!$A:A, CPI!$B:B)</f>
        <v>118.3</v>
      </c>
      <c r="Q1419" s="9">
        <f>IF(M1419="","",PRODUCT(M1419,CPI!$B$112/P1419))</f>
        <v>14190358.071851224</v>
      </c>
    </row>
    <row r="1420" spans="1:17">
      <c r="A1420" t="s">
        <v>4996</v>
      </c>
      <c r="B1420" t="s">
        <v>27</v>
      </c>
      <c r="C1420" t="s">
        <v>28</v>
      </c>
      <c r="D1420">
        <v>1988</v>
      </c>
      <c r="E1420" t="s">
        <v>4560</v>
      </c>
      <c r="F1420">
        <v>6.7</v>
      </c>
      <c r="G1420">
        <v>2100</v>
      </c>
      <c r="H1420" t="s">
        <v>1510</v>
      </c>
      <c r="I1420" t="s">
        <v>4997</v>
      </c>
      <c r="J1420" t="s">
        <v>4998</v>
      </c>
      <c r="K1420" t="s">
        <v>41</v>
      </c>
      <c r="M1420">
        <v>303624</v>
      </c>
      <c r="N1420" t="s">
        <v>4999</v>
      </c>
      <c r="O1420">
        <v>100</v>
      </c>
      <c r="P1420" cm="1">
        <f t="array" ref="P1420">_xlfn.XLOOKUP(D1420, CPI!$A:A, CPI!$B:B)</f>
        <v>118.3</v>
      </c>
      <c r="Q1420" s="9">
        <f>IF(M1420="","",PRODUCT(M1420,CPI!$B$112/P1420))</f>
        <v>782030.70836855448</v>
      </c>
    </row>
    <row r="1421" spans="1:17">
      <c r="A1421" t="s">
        <v>5000</v>
      </c>
      <c r="B1421" t="s">
        <v>2010</v>
      </c>
      <c r="C1421" t="s">
        <v>52</v>
      </c>
      <c r="D1421">
        <v>1988</v>
      </c>
      <c r="E1421" t="s">
        <v>4637</v>
      </c>
      <c r="F1421">
        <v>5.4</v>
      </c>
      <c r="G1421">
        <v>688</v>
      </c>
      <c r="H1421" t="s">
        <v>3702</v>
      </c>
      <c r="I1421" t="s">
        <v>4113</v>
      </c>
      <c r="J1421" t="s">
        <v>5001</v>
      </c>
      <c r="K1421" t="s">
        <v>41</v>
      </c>
      <c r="M1421">
        <v>344375</v>
      </c>
      <c r="N1421" t="s">
        <v>91</v>
      </c>
      <c r="O1421">
        <v>81</v>
      </c>
      <c r="P1421" cm="1">
        <f t="array" ref="P1421">_xlfn.XLOOKUP(D1421, CPI!$A:A, CPI!$B:B)</f>
        <v>118.3</v>
      </c>
      <c r="Q1421" s="9">
        <f>IF(M1421="","",PRODUCT(M1421,CPI!$B$112/P1421))</f>
        <v>886991.22992392222</v>
      </c>
    </row>
    <row r="1422" spans="1:17">
      <c r="A1422" t="s">
        <v>5002</v>
      </c>
      <c r="B1422" t="s">
        <v>44</v>
      </c>
      <c r="C1422" t="s">
        <v>45</v>
      </c>
      <c r="D1422">
        <v>1988</v>
      </c>
      <c r="E1422" t="s">
        <v>4668</v>
      </c>
      <c r="F1422">
        <v>3.8</v>
      </c>
      <c r="G1422">
        <v>4700</v>
      </c>
      <c r="H1422" t="s">
        <v>1158</v>
      </c>
      <c r="I1422" t="s">
        <v>3367</v>
      </c>
      <c r="J1422" t="s">
        <v>3368</v>
      </c>
      <c r="K1422" t="s">
        <v>206</v>
      </c>
      <c r="M1422">
        <v>10497324</v>
      </c>
      <c r="N1422" t="s">
        <v>4161</v>
      </c>
      <c r="O1422">
        <v>105</v>
      </c>
      <c r="P1422" cm="1">
        <f t="array" ref="P1422">_xlfn.XLOOKUP(D1422, CPI!$A:A, CPI!$B:B)</f>
        <v>118.3</v>
      </c>
      <c r="Q1422" s="9">
        <f>IF(M1422="","",PRODUCT(M1422,CPI!$B$112/P1422))</f>
        <v>27037486.245139472</v>
      </c>
    </row>
    <row r="1423" spans="1:17">
      <c r="A1423" t="s">
        <v>5003</v>
      </c>
      <c r="B1423" t="s">
        <v>27</v>
      </c>
      <c r="C1423" t="s">
        <v>1215</v>
      </c>
      <c r="D1423">
        <v>1988</v>
      </c>
      <c r="E1423" t="s">
        <v>5004</v>
      </c>
      <c r="F1423">
        <v>4.9000000000000004</v>
      </c>
      <c r="G1423">
        <v>309</v>
      </c>
      <c r="H1423" t="s">
        <v>5005</v>
      </c>
      <c r="I1423" t="s">
        <v>5006</v>
      </c>
      <c r="J1423" t="s">
        <v>5007</v>
      </c>
      <c r="K1423" t="s">
        <v>41</v>
      </c>
      <c r="N1423" t="s">
        <v>5008</v>
      </c>
      <c r="O1423">
        <v>91</v>
      </c>
      <c r="P1423" cm="1">
        <f t="array" ref="P1423">_xlfn.XLOOKUP(D1423, CPI!$A:A, CPI!$B:B)</f>
        <v>118.3</v>
      </c>
      <c r="Q1423" s="9" t="str">
        <f>IF(M1423="","",PRODUCT(M1423,CPI!$B$112/P1423))</f>
        <v/>
      </c>
    </row>
    <row r="1424" spans="1:17">
      <c r="A1424" t="s">
        <v>5009</v>
      </c>
      <c r="B1424" t="s">
        <v>27</v>
      </c>
      <c r="C1424" t="s">
        <v>28</v>
      </c>
      <c r="D1424">
        <v>1988</v>
      </c>
      <c r="E1424" t="s">
        <v>4565</v>
      </c>
      <c r="F1424">
        <v>5.4</v>
      </c>
      <c r="G1424">
        <v>1500</v>
      </c>
      <c r="H1424" t="s">
        <v>5010</v>
      </c>
      <c r="I1424" t="s">
        <v>5011</v>
      </c>
      <c r="J1424" t="s">
        <v>5012</v>
      </c>
      <c r="K1424" t="s">
        <v>206</v>
      </c>
      <c r="L1424">
        <v>6000000</v>
      </c>
      <c r="M1424">
        <v>1869148</v>
      </c>
      <c r="N1424" t="s">
        <v>2111</v>
      </c>
      <c r="O1424">
        <v>101</v>
      </c>
      <c r="P1424" cm="1">
        <f t="array" ref="P1424">_xlfn.XLOOKUP(D1424, CPI!$A:A, CPI!$B:B)</f>
        <v>118.3</v>
      </c>
      <c r="Q1424" s="9">
        <f>IF(M1424="","",PRODUCT(M1424,CPI!$B$112/P1424))</f>
        <v>4814280.6052409122</v>
      </c>
    </row>
    <row r="1425" spans="1:17">
      <c r="A1425" t="s">
        <v>5013</v>
      </c>
      <c r="B1425" t="s">
        <v>27</v>
      </c>
      <c r="C1425" t="s">
        <v>28</v>
      </c>
      <c r="D1425">
        <v>1988</v>
      </c>
      <c r="E1425" t="s">
        <v>4578</v>
      </c>
      <c r="F1425">
        <v>5.8</v>
      </c>
      <c r="G1425">
        <v>2200</v>
      </c>
      <c r="H1425" t="s">
        <v>5014</v>
      </c>
      <c r="I1425" t="s">
        <v>5015</v>
      </c>
      <c r="J1425" t="s">
        <v>5016</v>
      </c>
      <c r="K1425" t="s">
        <v>41</v>
      </c>
      <c r="L1425">
        <v>6000000</v>
      </c>
      <c r="M1425">
        <v>657446</v>
      </c>
      <c r="N1425" t="s">
        <v>129</v>
      </c>
      <c r="O1425">
        <v>99</v>
      </c>
      <c r="P1425" cm="1">
        <f t="array" ref="P1425">_xlfn.XLOOKUP(D1425, CPI!$A:A, CPI!$B:B)</f>
        <v>118.3</v>
      </c>
      <c r="Q1425" s="9">
        <f>IF(M1425="","",PRODUCT(M1425,CPI!$B$112/P1425))</f>
        <v>1693354.1521555367</v>
      </c>
    </row>
    <row r="1426" spans="1:17">
      <c r="A1426" t="s">
        <v>5017</v>
      </c>
      <c r="B1426" t="s">
        <v>27</v>
      </c>
      <c r="C1426" t="s">
        <v>74</v>
      </c>
      <c r="D1426">
        <v>1988</v>
      </c>
      <c r="E1426" t="s">
        <v>4578</v>
      </c>
      <c r="F1426">
        <v>6.3</v>
      </c>
      <c r="G1426">
        <v>1700</v>
      </c>
      <c r="H1426" t="s">
        <v>194</v>
      </c>
      <c r="I1426" t="s">
        <v>5018</v>
      </c>
      <c r="J1426" t="s">
        <v>5019</v>
      </c>
      <c r="K1426" t="s">
        <v>33</v>
      </c>
      <c r="M1426">
        <v>1223326</v>
      </c>
      <c r="N1426" t="s">
        <v>1547</v>
      </c>
      <c r="O1426">
        <v>108</v>
      </c>
      <c r="P1426" cm="1">
        <f t="array" ref="P1426">_xlfn.XLOOKUP(D1426, CPI!$A:A, CPI!$B:B)</f>
        <v>118.3</v>
      </c>
      <c r="Q1426" s="9">
        <f>IF(M1426="","",PRODUCT(M1426,CPI!$B$112/P1426))</f>
        <v>3150865.8681318681</v>
      </c>
    </row>
    <row r="1427" spans="1:17">
      <c r="A1427" t="s">
        <v>5020</v>
      </c>
      <c r="B1427" t="s">
        <v>44</v>
      </c>
      <c r="C1427" t="s">
        <v>28</v>
      </c>
      <c r="D1427">
        <v>1988</v>
      </c>
      <c r="E1427" t="s">
        <v>5021</v>
      </c>
      <c r="F1427">
        <v>6.6</v>
      </c>
      <c r="G1427">
        <v>1900</v>
      </c>
      <c r="H1427" t="s">
        <v>5022</v>
      </c>
      <c r="I1427" t="s">
        <v>5023</v>
      </c>
      <c r="J1427" t="s">
        <v>3994</v>
      </c>
      <c r="K1427" t="s">
        <v>33</v>
      </c>
      <c r="M1427">
        <v>1560700</v>
      </c>
      <c r="N1427" t="s">
        <v>5024</v>
      </c>
      <c r="O1427">
        <v>118</v>
      </c>
      <c r="P1427" cm="1">
        <f t="array" ref="P1427">_xlfn.XLOOKUP(D1427, CPI!$A:A, CPI!$B:B)</f>
        <v>118.3</v>
      </c>
      <c r="Q1427" s="9">
        <f>IF(M1427="","",PRODUCT(M1427,CPI!$B$112/P1427))</f>
        <v>4019824.9366018595</v>
      </c>
    </row>
    <row r="1428" spans="1:17">
      <c r="A1428" t="s">
        <v>5025</v>
      </c>
      <c r="B1428" t="s">
        <v>27</v>
      </c>
      <c r="C1428" t="s">
        <v>115</v>
      </c>
      <c r="D1428">
        <v>1988</v>
      </c>
      <c r="E1428" t="s">
        <v>5026</v>
      </c>
      <c r="F1428">
        <v>5.7</v>
      </c>
      <c r="G1428">
        <v>3800</v>
      </c>
      <c r="H1428" t="s">
        <v>5027</v>
      </c>
      <c r="I1428" t="s">
        <v>5028</v>
      </c>
      <c r="J1428" t="s">
        <v>3374</v>
      </c>
      <c r="K1428" t="s">
        <v>41</v>
      </c>
      <c r="M1428">
        <v>9974446</v>
      </c>
      <c r="N1428" t="s">
        <v>2363</v>
      </c>
      <c r="O1428">
        <v>117</v>
      </c>
      <c r="P1428" cm="1">
        <f t="array" ref="P1428">_xlfn.XLOOKUP(D1428, CPI!$A:A, CPI!$B:B)</f>
        <v>118.3</v>
      </c>
      <c r="Q1428" s="9">
        <f>IF(M1428="","",PRODUCT(M1428,CPI!$B$112/P1428))</f>
        <v>25690732.850380387</v>
      </c>
    </row>
    <row r="1429" spans="1:17">
      <c r="A1429" t="s">
        <v>5029</v>
      </c>
      <c r="B1429" t="s">
        <v>2010</v>
      </c>
      <c r="C1429" t="s">
        <v>28</v>
      </c>
      <c r="D1429">
        <v>1988</v>
      </c>
      <c r="E1429" t="s">
        <v>5030</v>
      </c>
      <c r="F1429">
        <v>7.3</v>
      </c>
      <c r="G1429">
        <v>998</v>
      </c>
      <c r="H1429" t="s">
        <v>383</v>
      </c>
      <c r="I1429" t="s">
        <v>5031</v>
      </c>
      <c r="J1429" t="s">
        <v>5032</v>
      </c>
      <c r="K1429" t="s">
        <v>33</v>
      </c>
      <c r="N1429" t="s">
        <v>1052</v>
      </c>
      <c r="O1429">
        <v>95</v>
      </c>
      <c r="P1429" cm="1">
        <f t="array" ref="P1429">_xlfn.XLOOKUP(D1429, CPI!$A:A, CPI!$B:B)</f>
        <v>118.3</v>
      </c>
      <c r="Q1429" s="9" t="str">
        <f>IF(M1429="","",PRODUCT(M1429,CPI!$B$112/P1429))</f>
        <v/>
      </c>
    </row>
    <row r="1430" spans="1:17">
      <c r="A1430" t="s">
        <v>5033</v>
      </c>
      <c r="B1430" t="s">
        <v>27</v>
      </c>
      <c r="C1430" t="s">
        <v>28</v>
      </c>
      <c r="D1430">
        <v>1988</v>
      </c>
      <c r="E1430" t="s">
        <v>5004</v>
      </c>
      <c r="F1430">
        <v>5.4</v>
      </c>
      <c r="G1430">
        <v>1600</v>
      </c>
      <c r="H1430" t="s">
        <v>4899</v>
      </c>
      <c r="I1430" t="s">
        <v>5034</v>
      </c>
      <c r="J1430" t="s">
        <v>5035</v>
      </c>
      <c r="K1430" t="s">
        <v>41</v>
      </c>
      <c r="M1430">
        <v>1348771</v>
      </c>
      <c r="N1430" t="s">
        <v>4551</v>
      </c>
      <c r="O1430">
        <v>97</v>
      </c>
      <c r="P1430" cm="1">
        <f t="array" ref="P1430">_xlfn.XLOOKUP(D1430, CPI!$A:A, CPI!$B:B)</f>
        <v>118.3</v>
      </c>
      <c r="Q1430" s="9">
        <f>IF(M1430="","",PRODUCT(M1430,CPI!$B$112/P1430))</f>
        <v>3473968.9239222314</v>
      </c>
    </row>
    <row r="1431" spans="1:17">
      <c r="A1431" t="s">
        <v>5036</v>
      </c>
      <c r="B1431" t="s">
        <v>27</v>
      </c>
      <c r="C1431" t="s">
        <v>28</v>
      </c>
      <c r="D1431">
        <v>1988</v>
      </c>
      <c r="E1431" t="s">
        <v>5037</v>
      </c>
      <c r="F1431">
        <v>5.4</v>
      </c>
      <c r="G1431">
        <v>613</v>
      </c>
      <c r="H1431" t="s">
        <v>5038</v>
      </c>
      <c r="I1431" t="s">
        <v>5039</v>
      </c>
      <c r="J1431" t="s">
        <v>5040</v>
      </c>
      <c r="K1431" t="s">
        <v>33</v>
      </c>
      <c r="M1431">
        <v>747013</v>
      </c>
      <c r="N1431" t="s">
        <v>5041</v>
      </c>
      <c r="O1431">
        <v>119</v>
      </c>
      <c r="P1431" cm="1">
        <f t="array" ref="P1431">_xlfn.XLOOKUP(D1431, CPI!$A:A, CPI!$B:B)</f>
        <v>118.3</v>
      </c>
      <c r="Q1431" s="9">
        <f>IF(M1431="","",PRODUCT(M1431,CPI!$B$112/P1431))</f>
        <v>1924047.8537616229</v>
      </c>
    </row>
    <row r="1432" spans="1:17">
      <c r="A1432" t="s">
        <v>5042</v>
      </c>
      <c r="B1432" t="s">
        <v>2010</v>
      </c>
      <c r="C1432" t="s">
        <v>28</v>
      </c>
      <c r="D1432">
        <v>1988</v>
      </c>
      <c r="E1432" t="s">
        <v>4105</v>
      </c>
      <c r="F1432">
        <v>6.4</v>
      </c>
      <c r="G1432">
        <v>1900</v>
      </c>
      <c r="H1432" t="s">
        <v>5043</v>
      </c>
      <c r="I1432" t="s">
        <v>5044</v>
      </c>
      <c r="J1432" t="s">
        <v>5045</v>
      </c>
      <c r="K1432" t="s">
        <v>41</v>
      </c>
      <c r="L1432">
        <v>8000000</v>
      </c>
      <c r="M1432">
        <v>1893139</v>
      </c>
      <c r="N1432" t="s">
        <v>55</v>
      </c>
      <c r="O1432">
        <v>91</v>
      </c>
      <c r="P1432" cm="1">
        <f t="array" ref="P1432">_xlfn.XLOOKUP(D1432, CPI!$A:A, CPI!$B:B)</f>
        <v>118.3</v>
      </c>
      <c r="Q1432" s="9">
        <f>IF(M1432="","",PRODUCT(M1432,CPI!$B$112/P1432))</f>
        <v>4876073.1470836848</v>
      </c>
    </row>
    <row r="1433" spans="1:17">
      <c r="A1433" t="s">
        <v>5046</v>
      </c>
      <c r="B1433" t="s">
        <v>27</v>
      </c>
      <c r="C1433" t="s">
        <v>45</v>
      </c>
      <c r="D1433">
        <v>1988</v>
      </c>
      <c r="E1433" t="s">
        <v>4796</v>
      </c>
      <c r="F1433">
        <v>5.3</v>
      </c>
      <c r="G1433">
        <v>3500</v>
      </c>
      <c r="H1433" t="s">
        <v>2372</v>
      </c>
      <c r="I1433" t="s">
        <v>5047</v>
      </c>
      <c r="J1433" t="s">
        <v>338</v>
      </c>
      <c r="K1433" t="s">
        <v>41</v>
      </c>
      <c r="M1433">
        <v>5301200</v>
      </c>
      <c r="N1433" t="s">
        <v>1186</v>
      </c>
      <c r="O1433">
        <v>96</v>
      </c>
      <c r="P1433" cm="1">
        <f t="array" ref="P1433">_xlfn.XLOOKUP(D1433, CPI!$A:A, CPI!$B:B)</f>
        <v>118.3</v>
      </c>
      <c r="Q1433" s="9">
        <f>IF(M1433="","",PRODUCT(M1433,CPI!$B$112/P1433))</f>
        <v>13654062.890955197</v>
      </c>
    </row>
    <row r="1434" spans="1:17">
      <c r="A1434" t="s">
        <v>5048</v>
      </c>
      <c r="B1434" t="s">
        <v>44</v>
      </c>
      <c r="C1434" t="s">
        <v>52</v>
      </c>
      <c r="D1434">
        <v>1988</v>
      </c>
      <c r="E1434" t="s">
        <v>4649</v>
      </c>
      <c r="F1434">
        <v>4.2</v>
      </c>
      <c r="G1434">
        <v>949</v>
      </c>
      <c r="H1434" t="s">
        <v>2596</v>
      </c>
      <c r="I1434" t="s">
        <v>5049</v>
      </c>
      <c r="J1434" t="s">
        <v>2213</v>
      </c>
      <c r="K1434" t="s">
        <v>41</v>
      </c>
      <c r="L1434">
        <v>13000000</v>
      </c>
      <c r="M1434">
        <v>259019</v>
      </c>
      <c r="N1434" t="s">
        <v>5050</v>
      </c>
      <c r="O1434">
        <v>102</v>
      </c>
      <c r="P1434" cm="1">
        <f t="array" ref="P1434">_xlfn.XLOOKUP(D1434, CPI!$A:A, CPI!$B:B)</f>
        <v>118.3</v>
      </c>
      <c r="Q1434" s="9">
        <f>IF(M1434="","",PRODUCT(M1434,CPI!$B$112/P1434))</f>
        <v>667143.61200338113</v>
      </c>
    </row>
    <row r="1435" spans="1:17">
      <c r="A1435" t="s">
        <v>5051</v>
      </c>
      <c r="B1435" t="s">
        <v>27</v>
      </c>
      <c r="C1435" t="s">
        <v>28</v>
      </c>
      <c r="D1435">
        <v>1988</v>
      </c>
      <c r="E1435" t="s">
        <v>5052</v>
      </c>
      <c r="F1435">
        <v>5.9</v>
      </c>
      <c r="G1435">
        <v>2000</v>
      </c>
      <c r="H1435" t="s">
        <v>1795</v>
      </c>
      <c r="I1435" t="s">
        <v>861</v>
      </c>
      <c r="J1435" t="s">
        <v>5053</v>
      </c>
      <c r="K1435" t="s">
        <v>33</v>
      </c>
      <c r="L1435">
        <v>5000000</v>
      </c>
      <c r="M1435">
        <v>429028</v>
      </c>
      <c r="N1435" t="s">
        <v>581</v>
      </c>
      <c r="O1435">
        <v>90</v>
      </c>
      <c r="P1435" cm="1">
        <f t="array" ref="P1435">_xlfn.XLOOKUP(D1435, CPI!$A:A, CPI!$B:B)</f>
        <v>118.3</v>
      </c>
      <c r="Q1435" s="9">
        <f>IF(M1435="","",PRODUCT(M1435,CPI!$B$112/P1435))</f>
        <v>1105028.1622992391</v>
      </c>
    </row>
    <row r="1436" spans="1:17">
      <c r="A1436" t="s">
        <v>5054</v>
      </c>
      <c r="B1436" t="s">
        <v>2010</v>
      </c>
      <c r="C1436" t="s">
        <v>28</v>
      </c>
      <c r="D1436">
        <v>1988</v>
      </c>
      <c r="E1436" t="s">
        <v>5055</v>
      </c>
      <c r="F1436">
        <v>7.4</v>
      </c>
      <c r="G1436">
        <v>3900</v>
      </c>
      <c r="H1436" t="s">
        <v>5056</v>
      </c>
      <c r="I1436" t="s">
        <v>5056</v>
      </c>
      <c r="J1436" t="s">
        <v>5057</v>
      </c>
      <c r="K1436" t="s">
        <v>33</v>
      </c>
      <c r="M1436">
        <v>771745</v>
      </c>
      <c r="N1436" t="s">
        <v>3475</v>
      </c>
      <c r="O1436">
        <v>84</v>
      </c>
      <c r="P1436" cm="1">
        <f t="array" ref="P1436">_xlfn.XLOOKUP(D1436, CPI!$A:A, CPI!$B:B)</f>
        <v>118.3</v>
      </c>
      <c r="Q1436" s="9">
        <f>IF(M1436="","",PRODUCT(M1436,CPI!$B$112/P1436))</f>
        <v>1987748.9560439559</v>
      </c>
    </row>
    <row r="1437" spans="1:17">
      <c r="A1437" t="s">
        <v>5058</v>
      </c>
      <c r="B1437" t="s">
        <v>44</v>
      </c>
      <c r="C1437" t="s">
        <v>52</v>
      </c>
      <c r="D1437">
        <v>1988</v>
      </c>
      <c r="E1437" t="s">
        <v>4668</v>
      </c>
      <c r="F1437">
        <v>5.6</v>
      </c>
      <c r="G1437">
        <v>10000</v>
      </c>
      <c r="H1437" t="s">
        <v>4047</v>
      </c>
      <c r="I1437" t="s">
        <v>5059</v>
      </c>
      <c r="J1437" t="s">
        <v>4048</v>
      </c>
      <c r="K1437" t="s">
        <v>41</v>
      </c>
      <c r="L1437">
        <v>6000000</v>
      </c>
      <c r="M1437">
        <v>28202109</v>
      </c>
      <c r="N1437" t="s">
        <v>2103</v>
      </c>
      <c r="O1437">
        <v>95</v>
      </c>
      <c r="P1437" cm="1">
        <f t="array" ref="P1437">_xlfn.XLOOKUP(D1437, CPI!$A:A, CPI!$B:B)</f>
        <v>118.3</v>
      </c>
      <c r="Q1437" s="9">
        <f>IF(M1437="","",PRODUCT(M1437,CPI!$B$112/P1437))</f>
        <v>72638906.274725273</v>
      </c>
    </row>
    <row r="1438" spans="1:17">
      <c r="A1438" t="s">
        <v>5060</v>
      </c>
      <c r="B1438" t="s">
        <v>2010</v>
      </c>
      <c r="C1438" t="s">
        <v>52</v>
      </c>
      <c r="D1438">
        <v>1988</v>
      </c>
      <c r="E1438" t="s">
        <v>5061</v>
      </c>
      <c r="F1438">
        <v>5.4</v>
      </c>
      <c r="G1438">
        <v>3000</v>
      </c>
      <c r="H1438" t="s">
        <v>5062</v>
      </c>
      <c r="I1438" t="s">
        <v>556</v>
      </c>
      <c r="J1438" t="s">
        <v>4871</v>
      </c>
      <c r="K1438" t="s">
        <v>41</v>
      </c>
      <c r="M1438">
        <v>3838793</v>
      </c>
      <c r="N1438" t="s">
        <v>34</v>
      </c>
      <c r="O1438">
        <v>82</v>
      </c>
      <c r="P1438" cm="1">
        <f t="array" ref="P1438">_xlfn.XLOOKUP(D1438, CPI!$A:A, CPI!$B:B)</f>
        <v>118.3</v>
      </c>
      <c r="Q1438" s="9">
        <f>IF(M1438="","",PRODUCT(M1438,CPI!$B$112/P1438))</f>
        <v>9887406.8224852066</v>
      </c>
    </row>
    <row r="1439" spans="1:17">
      <c r="A1439" t="s">
        <v>5063</v>
      </c>
      <c r="B1439" t="s">
        <v>2010</v>
      </c>
      <c r="C1439" t="s">
        <v>52</v>
      </c>
      <c r="D1439">
        <v>1988</v>
      </c>
      <c r="E1439" t="s">
        <v>4484</v>
      </c>
      <c r="F1439">
        <v>6</v>
      </c>
      <c r="G1439">
        <v>5500</v>
      </c>
      <c r="H1439" t="s">
        <v>427</v>
      </c>
      <c r="I1439" t="s">
        <v>5064</v>
      </c>
      <c r="J1439" t="s">
        <v>356</v>
      </c>
      <c r="K1439" t="s">
        <v>41</v>
      </c>
      <c r="L1439">
        <v>20000000</v>
      </c>
      <c r="M1439">
        <v>11444204</v>
      </c>
      <c r="N1439" t="s">
        <v>72</v>
      </c>
      <c r="O1439">
        <v>103</v>
      </c>
      <c r="P1439" cm="1">
        <f t="array" ref="P1439">_xlfn.XLOOKUP(D1439, CPI!$A:A, CPI!$B:B)</f>
        <v>118.3</v>
      </c>
      <c r="Q1439" s="9">
        <f>IF(M1439="","",PRODUCT(M1439,CPI!$B$112/P1439))</f>
        <v>29476322.559594251</v>
      </c>
    </row>
    <row r="1440" spans="1:17">
      <c r="A1440" t="s">
        <v>5065</v>
      </c>
      <c r="B1440" t="s">
        <v>27</v>
      </c>
      <c r="C1440" t="s">
        <v>74</v>
      </c>
      <c r="D1440">
        <v>1988</v>
      </c>
      <c r="E1440" t="s">
        <v>5066</v>
      </c>
      <c r="F1440">
        <v>6.5</v>
      </c>
      <c r="G1440">
        <v>1500</v>
      </c>
      <c r="H1440" t="s">
        <v>174</v>
      </c>
      <c r="I1440" t="s">
        <v>5067</v>
      </c>
      <c r="J1440" t="s">
        <v>3171</v>
      </c>
      <c r="K1440" t="s">
        <v>33</v>
      </c>
      <c r="N1440" t="s">
        <v>5068</v>
      </c>
      <c r="O1440">
        <v>89</v>
      </c>
      <c r="P1440" cm="1">
        <f t="array" ref="P1440">_xlfn.XLOOKUP(D1440, CPI!$A:A, CPI!$B:B)</f>
        <v>118.3</v>
      </c>
      <c r="Q1440" s="9" t="str">
        <f>IF(M1440="","",PRODUCT(M1440,CPI!$B$112/P1440))</f>
        <v/>
      </c>
    </row>
    <row r="1441" spans="1:17">
      <c r="A1441" t="s">
        <v>5069</v>
      </c>
      <c r="B1441" t="s">
        <v>27</v>
      </c>
      <c r="C1441" t="s">
        <v>45</v>
      </c>
      <c r="D1441">
        <v>1988</v>
      </c>
      <c r="E1441" t="s">
        <v>3560</v>
      </c>
      <c r="F1441">
        <v>6.2</v>
      </c>
      <c r="G1441">
        <v>2700</v>
      </c>
      <c r="H1441" t="s">
        <v>1848</v>
      </c>
      <c r="I1441" t="s">
        <v>1848</v>
      </c>
      <c r="J1441" t="s">
        <v>4555</v>
      </c>
      <c r="K1441" t="s">
        <v>41</v>
      </c>
      <c r="L1441">
        <v>12000000</v>
      </c>
      <c r="M1441">
        <v>7242035</v>
      </c>
      <c r="N1441" t="s">
        <v>191</v>
      </c>
      <c r="O1441">
        <v>102</v>
      </c>
      <c r="P1441" cm="1">
        <f t="array" ref="P1441">_xlfn.XLOOKUP(D1441, CPI!$A:A, CPI!$B:B)</f>
        <v>118.3</v>
      </c>
      <c r="Q1441" s="9">
        <f>IF(M1441="","",PRODUCT(M1441,CPI!$B$112/P1441))</f>
        <v>18652984.48436179</v>
      </c>
    </row>
    <row r="1442" spans="1:17">
      <c r="A1442" t="s">
        <v>5070</v>
      </c>
      <c r="B1442" t="s">
        <v>27</v>
      </c>
      <c r="C1442" t="s">
        <v>52</v>
      </c>
      <c r="D1442">
        <v>1988</v>
      </c>
      <c r="E1442" t="s">
        <v>4385</v>
      </c>
      <c r="F1442">
        <v>5.7</v>
      </c>
      <c r="G1442">
        <v>3900</v>
      </c>
      <c r="H1442" t="s">
        <v>5071</v>
      </c>
      <c r="I1442" t="s">
        <v>5071</v>
      </c>
      <c r="J1442" t="s">
        <v>2636</v>
      </c>
      <c r="K1442" t="s">
        <v>41</v>
      </c>
      <c r="L1442">
        <v>3000000</v>
      </c>
      <c r="M1442">
        <v>343786</v>
      </c>
      <c r="N1442" t="s">
        <v>4641</v>
      </c>
      <c r="O1442">
        <v>93</v>
      </c>
      <c r="P1442" cm="1">
        <f t="array" ref="P1442">_xlfn.XLOOKUP(D1442, CPI!$A:A, CPI!$B:B)</f>
        <v>118.3</v>
      </c>
      <c r="Q1442" s="9">
        <f>IF(M1442="","",PRODUCT(M1442,CPI!$B$112/P1442))</f>
        <v>885474.16906170745</v>
      </c>
    </row>
    <row r="1443" spans="1:17">
      <c r="A1443" t="s">
        <v>5072</v>
      </c>
      <c r="B1443" t="s">
        <v>27</v>
      </c>
      <c r="C1443" t="s">
        <v>28</v>
      </c>
      <c r="D1443">
        <v>1988</v>
      </c>
      <c r="E1443" t="s">
        <v>5073</v>
      </c>
      <c r="F1443">
        <v>7</v>
      </c>
      <c r="G1443">
        <v>3700</v>
      </c>
      <c r="H1443" t="s">
        <v>454</v>
      </c>
      <c r="I1443" t="s">
        <v>454</v>
      </c>
      <c r="J1443" t="s">
        <v>5074</v>
      </c>
      <c r="K1443" t="s">
        <v>33</v>
      </c>
      <c r="L1443">
        <v>4000000</v>
      </c>
      <c r="M1443">
        <v>1267578</v>
      </c>
      <c r="N1443" t="s">
        <v>5075</v>
      </c>
      <c r="O1443">
        <v>124</v>
      </c>
      <c r="P1443" cm="1">
        <f t="array" ref="P1443">_xlfn.XLOOKUP(D1443, CPI!$A:A, CPI!$B:B)</f>
        <v>118.3</v>
      </c>
      <c r="Q1443" s="9">
        <f>IF(M1443="","",PRODUCT(M1443,CPI!$B$112/P1443))</f>
        <v>3264843.7582417582</v>
      </c>
    </row>
    <row r="1444" spans="1:17">
      <c r="A1444" t="s">
        <v>5076</v>
      </c>
      <c r="B1444" t="s">
        <v>27</v>
      </c>
      <c r="C1444" t="s">
        <v>28</v>
      </c>
      <c r="D1444">
        <v>1988</v>
      </c>
      <c r="E1444" t="s">
        <v>4487</v>
      </c>
      <c r="F1444">
        <v>5.7</v>
      </c>
      <c r="G1444">
        <v>1500</v>
      </c>
      <c r="H1444" t="s">
        <v>2157</v>
      </c>
      <c r="I1444" t="s">
        <v>5077</v>
      </c>
      <c r="J1444" t="s">
        <v>2377</v>
      </c>
      <c r="K1444" t="s">
        <v>41</v>
      </c>
      <c r="L1444">
        <v>14000000</v>
      </c>
      <c r="M1444">
        <v>4764606</v>
      </c>
      <c r="N1444" t="s">
        <v>2103</v>
      </c>
      <c r="O1444">
        <v>103</v>
      </c>
      <c r="P1444" cm="1">
        <f t="array" ref="P1444">_xlfn.XLOOKUP(D1444, CPI!$A:A, CPI!$B:B)</f>
        <v>118.3</v>
      </c>
      <c r="Q1444" s="9">
        <f>IF(M1444="","",PRODUCT(M1444,CPI!$B$112/P1444))</f>
        <v>12271981.810650887</v>
      </c>
    </row>
    <row r="1445" spans="1:17">
      <c r="A1445" t="s">
        <v>5078</v>
      </c>
      <c r="B1445" t="s">
        <v>2010</v>
      </c>
      <c r="C1445" t="s">
        <v>45</v>
      </c>
      <c r="D1445">
        <v>1989</v>
      </c>
      <c r="E1445" t="s">
        <v>5079</v>
      </c>
      <c r="F1445">
        <v>8.1999999999999993</v>
      </c>
      <c r="G1445">
        <v>707000</v>
      </c>
      <c r="H1445" t="s">
        <v>506</v>
      </c>
      <c r="I1445" t="s">
        <v>1533</v>
      </c>
      <c r="J1445" t="s">
        <v>508</v>
      </c>
      <c r="K1445" t="s">
        <v>41</v>
      </c>
      <c r="L1445">
        <v>48000000</v>
      </c>
      <c r="M1445">
        <v>474171806</v>
      </c>
      <c r="N1445" t="s">
        <v>55</v>
      </c>
      <c r="O1445">
        <v>127</v>
      </c>
      <c r="P1445" cm="1">
        <f t="array" ref="P1445">_xlfn.XLOOKUP(D1445, CPI!$A:A, CPI!$B:B)</f>
        <v>124</v>
      </c>
      <c r="Q1445" s="9">
        <f>IF(M1445="","",PRODUCT(M1445,CPI!$B$112/P1445))</f>
        <v>1165162494.2596774</v>
      </c>
    </row>
    <row r="1446" spans="1:17">
      <c r="A1446" t="s">
        <v>5080</v>
      </c>
      <c r="B1446" t="s">
        <v>27</v>
      </c>
      <c r="C1446" t="s">
        <v>45</v>
      </c>
      <c r="D1446">
        <v>1989</v>
      </c>
      <c r="E1446" t="s">
        <v>4732</v>
      </c>
      <c r="F1446">
        <v>6.6</v>
      </c>
      <c r="G1446">
        <v>66000</v>
      </c>
      <c r="H1446" t="s">
        <v>4847</v>
      </c>
      <c r="I1446" t="s">
        <v>2322</v>
      </c>
      <c r="J1446" t="s">
        <v>2050</v>
      </c>
      <c r="K1446" t="s">
        <v>41</v>
      </c>
      <c r="L1446">
        <v>17000000</v>
      </c>
      <c r="M1446">
        <v>30050028</v>
      </c>
      <c r="N1446" t="s">
        <v>5081</v>
      </c>
      <c r="O1446">
        <v>114</v>
      </c>
      <c r="P1446" cm="1">
        <f t="array" ref="P1446">_xlfn.XLOOKUP(D1446, CPI!$A:A, CPI!$B:B)</f>
        <v>124</v>
      </c>
      <c r="Q1446" s="9">
        <f>IF(M1446="","",PRODUCT(M1446,CPI!$B$112/P1446))</f>
        <v>73840673.641935483</v>
      </c>
    </row>
    <row r="1447" spans="1:17">
      <c r="A1447" t="s">
        <v>5082</v>
      </c>
      <c r="B1447" t="s">
        <v>2010</v>
      </c>
      <c r="C1447" t="s">
        <v>45</v>
      </c>
      <c r="D1447">
        <v>1989</v>
      </c>
      <c r="E1447" t="s">
        <v>5083</v>
      </c>
      <c r="F1447">
        <v>7.5</v>
      </c>
      <c r="G1447">
        <v>346000</v>
      </c>
      <c r="H1447" t="s">
        <v>2680</v>
      </c>
      <c r="I1447" t="s">
        <v>5084</v>
      </c>
      <c r="J1447" t="s">
        <v>1576</v>
      </c>
      <c r="K1447" t="s">
        <v>41</v>
      </c>
      <c r="L1447">
        <v>35000000</v>
      </c>
      <c r="M1447">
        <v>411508343</v>
      </c>
      <c r="N1447" t="s">
        <v>34</v>
      </c>
      <c r="O1447">
        <v>126</v>
      </c>
      <c r="P1447" cm="1">
        <f t="array" ref="P1447">_xlfn.XLOOKUP(D1447, CPI!$A:A, CPI!$B:B)</f>
        <v>124</v>
      </c>
      <c r="Q1447" s="9">
        <f>IF(M1447="","",PRODUCT(M1447,CPI!$B$112/P1447))</f>
        <v>1011182194.4524193</v>
      </c>
    </row>
    <row r="1448" spans="1:17">
      <c r="A1448" t="s">
        <v>5085</v>
      </c>
      <c r="B1448" t="s">
        <v>44</v>
      </c>
      <c r="C1448" t="s">
        <v>36</v>
      </c>
      <c r="D1448">
        <v>1989</v>
      </c>
      <c r="E1448" t="s">
        <v>4946</v>
      </c>
      <c r="F1448">
        <v>7</v>
      </c>
      <c r="G1448">
        <v>123000</v>
      </c>
      <c r="H1448" t="s">
        <v>3363</v>
      </c>
      <c r="I1448" t="s">
        <v>5086</v>
      </c>
      <c r="J1448" t="s">
        <v>5087</v>
      </c>
      <c r="K1448" t="s">
        <v>41</v>
      </c>
      <c r="L1448">
        <v>10000000</v>
      </c>
      <c r="M1448">
        <v>40508994</v>
      </c>
      <c r="N1448" t="s">
        <v>1762</v>
      </c>
      <c r="O1448">
        <v>90</v>
      </c>
      <c r="P1448" cm="1">
        <f t="array" ref="P1448">_xlfn.XLOOKUP(D1448, CPI!$A:A, CPI!$B:B)</f>
        <v>124</v>
      </c>
      <c r="Q1448" s="9">
        <f>IF(M1448="","",PRODUCT(M1448,CPI!$B$112/P1448))</f>
        <v>99541052.19193548</v>
      </c>
    </row>
    <row r="1449" spans="1:17">
      <c r="A1449" t="s">
        <v>5088</v>
      </c>
      <c r="B1449" t="s">
        <v>44</v>
      </c>
      <c r="C1449" t="s">
        <v>28</v>
      </c>
      <c r="D1449">
        <v>1989</v>
      </c>
      <c r="E1449" t="s">
        <v>5089</v>
      </c>
      <c r="F1449">
        <v>7.5</v>
      </c>
      <c r="G1449">
        <v>111000</v>
      </c>
      <c r="H1449" t="s">
        <v>2294</v>
      </c>
      <c r="I1449" t="s">
        <v>5090</v>
      </c>
      <c r="J1449" t="s">
        <v>2840</v>
      </c>
      <c r="K1449" t="s">
        <v>41</v>
      </c>
      <c r="M1449">
        <v>84431625</v>
      </c>
      <c r="N1449" t="s">
        <v>5091</v>
      </c>
      <c r="O1449">
        <v>107</v>
      </c>
      <c r="P1449" cm="1">
        <f t="array" ref="P1449">_xlfn.XLOOKUP(D1449, CPI!$A:A, CPI!$B:B)</f>
        <v>124</v>
      </c>
      <c r="Q1449" s="9">
        <f>IF(M1449="","",PRODUCT(M1449,CPI!$B$112/P1449))</f>
        <v>207470291.43145159</v>
      </c>
    </row>
    <row r="1450" spans="1:17">
      <c r="A1450" t="s">
        <v>5092</v>
      </c>
      <c r="B1450" t="s">
        <v>44</v>
      </c>
      <c r="C1450" t="s">
        <v>52</v>
      </c>
      <c r="D1450">
        <v>1989</v>
      </c>
      <c r="E1450" t="s">
        <v>5093</v>
      </c>
      <c r="F1450">
        <v>8.1</v>
      </c>
      <c r="G1450">
        <v>442000</v>
      </c>
      <c r="H1450" t="s">
        <v>714</v>
      </c>
      <c r="I1450" t="s">
        <v>5094</v>
      </c>
      <c r="J1450" t="s">
        <v>108</v>
      </c>
      <c r="K1450" t="s">
        <v>41</v>
      </c>
      <c r="L1450">
        <v>16400000</v>
      </c>
      <c r="M1450">
        <v>235860116</v>
      </c>
      <c r="N1450" t="s">
        <v>2103</v>
      </c>
      <c r="O1450">
        <v>128</v>
      </c>
      <c r="P1450" cm="1">
        <f t="array" ref="P1450">_xlfn.XLOOKUP(D1450, CPI!$A:A, CPI!$B:B)</f>
        <v>124</v>
      </c>
      <c r="Q1450" s="9">
        <f>IF(M1450="","",PRODUCT(M1450,CPI!$B$112/P1450))</f>
        <v>579569172.13870966</v>
      </c>
    </row>
    <row r="1451" spans="1:17">
      <c r="A1451" t="s">
        <v>5095</v>
      </c>
      <c r="B1451" t="s">
        <v>348</v>
      </c>
      <c r="C1451" t="s">
        <v>401</v>
      </c>
      <c r="D1451">
        <v>1989</v>
      </c>
      <c r="E1451" t="s">
        <v>5096</v>
      </c>
      <c r="F1451">
        <v>7.6</v>
      </c>
      <c r="G1451">
        <v>244000</v>
      </c>
      <c r="H1451" t="s">
        <v>5097</v>
      </c>
      <c r="I1451" t="s">
        <v>5098</v>
      </c>
      <c r="J1451" t="s">
        <v>5099</v>
      </c>
      <c r="K1451" t="s">
        <v>41</v>
      </c>
      <c r="L1451">
        <v>40000000</v>
      </c>
      <c r="M1451">
        <v>211343479</v>
      </c>
      <c r="N1451" t="s">
        <v>1735</v>
      </c>
      <c r="O1451">
        <v>83</v>
      </c>
      <c r="P1451" cm="1">
        <f t="array" ref="P1451">_xlfn.XLOOKUP(D1451, CPI!$A:A, CPI!$B:B)</f>
        <v>124</v>
      </c>
      <c r="Q1451" s="9">
        <f>IF(M1451="","",PRODUCT(M1451,CPI!$B$112/P1451))</f>
        <v>519325468.15564513</v>
      </c>
    </row>
    <row r="1452" spans="1:17">
      <c r="A1452" t="s">
        <v>5100</v>
      </c>
      <c r="B1452" t="s">
        <v>2010</v>
      </c>
      <c r="C1452" t="s">
        <v>36</v>
      </c>
      <c r="D1452">
        <v>1989</v>
      </c>
      <c r="E1452" t="s">
        <v>5101</v>
      </c>
      <c r="F1452">
        <v>7.5</v>
      </c>
      <c r="G1452">
        <v>167000</v>
      </c>
      <c r="H1452" t="s">
        <v>2008</v>
      </c>
      <c r="I1452" t="s">
        <v>2008</v>
      </c>
      <c r="J1452" t="s">
        <v>3141</v>
      </c>
      <c r="K1452" t="s">
        <v>41</v>
      </c>
      <c r="L1452">
        <v>70000000</v>
      </c>
      <c r="M1452">
        <v>90000098</v>
      </c>
      <c r="N1452" t="s">
        <v>191</v>
      </c>
      <c r="O1452">
        <v>140</v>
      </c>
      <c r="P1452" cm="1">
        <f t="array" ref="P1452">_xlfn.XLOOKUP(D1452, CPI!$A:A, CPI!$B:B)</f>
        <v>124</v>
      </c>
      <c r="Q1452" s="9">
        <f>IF(M1452="","",PRODUCT(M1452,CPI!$B$112/P1452))</f>
        <v>221153466.61774191</v>
      </c>
    </row>
    <row r="1453" spans="1:17">
      <c r="A1453" t="s">
        <v>5102</v>
      </c>
      <c r="B1453" t="s">
        <v>44</v>
      </c>
      <c r="C1453" t="s">
        <v>36</v>
      </c>
      <c r="D1453">
        <v>1989</v>
      </c>
      <c r="E1453" t="s">
        <v>5103</v>
      </c>
      <c r="F1453">
        <v>7.8</v>
      </c>
      <c r="G1453">
        <v>494000</v>
      </c>
      <c r="H1453" t="s">
        <v>2066</v>
      </c>
      <c r="I1453" t="s">
        <v>2066</v>
      </c>
      <c r="J1453" t="s">
        <v>2577</v>
      </c>
      <c r="K1453" t="s">
        <v>41</v>
      </c>
      <c r="L1453">
        <v>40000000</v>
      </c>
      <c r="M1453">
        <v>332500002</v>
      </c>
      <c r="N1453" t="s">
        <v>72</v>
      </c>
      <c r="O1453">
        <v>108</v>
      </c>
      <c r="P1453" cm="1">
        <f t="array" ref="P1453">_xlfn.XLOOKUP(D1453, CPI!$A:A, CPI!$B:B)</f>
        <v>124</v>
      </c>
      <c r="Q1453" s="9">
        <f>IF(M1453="","",PRODUCT(M1453,CPI!$B$112/P1453))</f>
        <v>817038311.36612892</v>
      </c>
    </row>
    <row r="1454" spans="1:17">
      <c r="A1454" t="s">
        <v>5104</v>
      </c>
      <c r="B1454" t="s">
        <v>27</v>
      </c>
      <c r="C1454" t="s">
        <v>52</v>
      </c>
      <c r="D1454">
        <v>1989</v>
      </c>
      <c r="E1454" t="s">
        <v>4709</v>
      </c>
      <c r="F1454">
        <v>8</v>
      </c>
      <c r="G1454">
        <v>94000</v>
      </c>
      <c r="H1454" t="s">
        <v>3439</v>
      </c>
      <c r="I1454" t="s">
        <v>3439</v>
      </c>
      <c r="J1454" t="s">
        <v>5105</v>
      </c>
      <c r="K1454" t="s">
        <v>41</v>
      </c>
      <c r="L1454">
        <v>6500000</v>
      </c>
      <c r="M1454">
        <v>37295445</v>
      </c>
      <c r="N1454" t="s">
        <v>3441</v>
      </c>
      <c r="O1454">
        <v>120</v>
      </c>
      <c r="P1454" cm="1">
        <f t="array" ref="P1454">_xlfn.XLOOKUP(D1454, CPI!$A:A, CPI!$B:B)</f>
        <v>124</v>
      </c>
      <c r="Q1454" s="9">
        <f>IF(M1454="","",PRODUCT(M1454,CPI!$B$112/P1454))</f>
        <v>91644532.995967731</v>
      </c>
    </row>
    <row r="1455" spans="1:17">
      <c r="A1455" t="s">
        <v>5106</v>
      </c>
      <c r="B1455" t="s">
        <v>44</v>
      </c>
      <c r="C1455" t="s">
        <v>36</v>
      </c>
      <c r="D1455">
        <v>1989</v>
      </c>
      <c r="E1455" t="s">
        <v>5083</v>
      </c>
      <c r="F1455">
        <v>6.4</v>
      </c>
      <c r="G1455">
        <v>146000</v>
      </c>
      <c r="H1455" t="s">
        <v>5107</v>
      </c>
      <c r="I1455" t="s">
        <v>2720</v>
      </c>
      <c r="J1455" t="s">
        <v>3286</v>
      </c>
      <c r="K1455" t="s">
        <v>41</v>
      </c>
      <c r="L1455">
        <v>18000000</v>
      </c>
      <c r="M1455">
        <v>222724172</v>
      </c>
      <c r="N1455" t="s">
        <v>1735</v>
      </c>
      <c r="O1455">
        <v>93</v>
      </c>
      <c r="P1455" cm="1">
        <f t="array" ref="P1455">_xlfn.XLOOKUP(D1455, CPI!$A:A, CPI!$B:B)</f>
        <v>124</v>
      </c>
      <c r="Q1455" s="9">
        <f>IF(M1455="","",PRODUCT(M1455,CPI!$B$112/P1455))</f>
        <v>547290767.80967736</v>
      </c>
    </row>
    <row r="1456" spans="1:17">
      <c r="A1456" t="s">
        <v>5108</v>
      </c>
      <c r="B1456" t="s">
        <v>44</v>
      </c>
      <c r="C1456" t="s">
        <v>52</v>
      </c>
      <c r="D1456">
        <v>1989</v>
      </c>
      <c r="E1456" t="s">
        <v>5109</v>
      </c>
      <c r="F1456">
        <v>6.2</v>
      </c>
      <c r="G1456">
        <v>66000</v>
      </c>
      <c r="H1456" t="s">
        <v>938</v>
      </c>
      <c r="I1456" t="s">
        <v>5110</v>
      </c>
      <c r="J1456" t="s">
        <v>2102</v>
      </c>
      <c r="K1456" t="s">
        <v>41</v>
      </c>
      <c r="L1456">
        <v>13000000</v>
      </c>
      <c r="M1456">
        <v>71079915</v>
      </c>
      <c r="N1456" t="s">
        <v>2103</v>
      </c>
      <c r="O1456">
        <v>97</v>
      </c>
      <c r="P1456" cm="1">
        <f t="array" ref="P1456">_xlfn.XLOOKUP(D1456, CPI!$A:A, CPI!$B:B)</f>
        <v>124</v>
      </c>
      <c r="Q1456" s="9">
        <f>IF(M1456="","",PRODUCT(M1456,CPI!$B$112/P1456))</f>
        <v>174661694.35887095</v>
      </c>
    </row>
    <row r="1457" spans="1:17">
      <c r="A1457" t="s">
        <v>5111</v>
      </c>
      <c r="B1457" t="s">
        <v>2010</v>
      </c>
      <c r="C1457" t="s">
        <v>36</v>
      </c>
      <c r="D1457">
        <v>1989</v>
      </c>
      <c r="E1457" t="s">
        <v>5112</v>
      </c>
      <c r="F1457">
        <v>6.4</v>
      </c>
      <c r="G1457">
        <v>51000</v>
      </c>
      <c r="H1457" t="s">
        <v>1016</v>
      </c>
      <c r="I1457" t="s">
        <v>4332</v>
      </c>
      <c r="J1457" t="s">
        <v>3904</v>
      </c>
      <c r="K1457" t="s">
        <v>41</v>
      </c>
      <c r="M1457">
        <v>30218387</v>
      </c>
      <c r="N1457" t="s">
        <v>3537</v>
      </c>
      <c r="O1457">
        <v>97</v>
      </c>
      <c r="P1457" cm="1">
        <f t="array" ref="P1457">_xlfn.XLOOKUP(D1457, CPI!$A:A, CPI!$B:B)</f>
        <v>124</v>
      </c>
      <c r="Q1457" s="9">
        <f>IF(M1457="","",PRODUCT(M1457,CPI!$B$112/P1457))</f>
        <v>74254375.152419344</v>
      </c>
    </row>
    <row r="1458" spans="1:17">
      <c r="A1458" t="s">
        <v>5113</v>
      </c>
      <c r="B1458" t="s">
        <v>44</v>
      </c>
      <c r="C1458" t="s">
        <v>45</v>
      </c>
      <c r="D1458">
        <v>1989</v>
      </c>
      <c r="E1458" t="s">
        <v>5114</v>
      </c>
      <c r="F1458">
        <v>5.3</v>
      </c>
      <c r="G1458">
        <v>56000</v>
      </c>
      <c r="H1458" t="s">
        <v>780</v>
      </c>
      <c r="I1458" t="s">
        <v>2019</v>
      </c>
      <c r="J1458" t="s">
        <v>2020</v>
      </c>
      <c r="K1458" t="s">
        <v>41</v>
      </c>
      <c r="M1458">
        <v>38956288</v>
      </c>
      <c r="N1458" t="s">
        <v>42</v>
      </c>
      <c r="O1458">
        <v>112</v>
      </c>
      <c r="P1458" cm="1">
        <f t="array" ref="P1458">_xlfn.XLOOKUP(D1458, CPI!$A:A, CPI!$B:B)</f>
        <v>124</v>
      </c>
      <c r="Q1458" s="9">
        <f>IF(M1458="","",PRODUCT(M1458,CPI!$B$112/P1458))</f>
        <v>95725652.851612896</v>
      </c>
    </row>
    <row r="1459" spans="1:17">
      <c r="A1459" t="s">
        <v>5115</v>
      </c>
      <c r="B1459" t="s">
        <v>27</v>
      </c>
      <c r="C1459" t="s">
        <v>28</v>
      </c>
      <c r="D1459">
        <v>1989</v>
      </c>
      <c r="E1459" t="s">
        <v>5116</v>
      </c>
      <c r="F1459">
        <v>7.2</v>
      </c>
      <c r="G1459">
        <v>52000</v>
      </c>
      <c r="H1459" t="s">
        <v>5117</v>
      </c>
      <c r="I1459" t="s">
        <v>5117</v>
      </c>
      <c r="J1459" t="s">
        <v>2746</v>
      </c>
      <c r="K1459" t="s">
        <v>41</v>
      </c>
      <c r="L1459">
        <v>1200000</v>
      </c>
      <c r="M1459">
        <v>24741667</v>
      </c>
      <c r="N1459" t="s">
        <v>5118</v>
      </c>
      <c r="O1459">
        <v>100</v>
      </c>
      <c r="P1459" cm="1">
        <f t="array" ref="P1459">_xlfn.XLOOKUP(D1459, CPI!$A:A, CPI!$B:B)</f>
        <v>124</v>
      </c>
      <c r="Q1459" s="9">
        <f>IF(M1459="","",PRODUCT(M1459,CPI!$B$112/P1459))</f>
        <v>60796660.765322573</v>
      </c>
    </row>
    <row r="1460" spans="1:17">
      <c r="A1460" t="s">
        <v>5119</v>
      </c>
      <c r="B1460" t="s">
        <v>27</v>
      </c>
      <c r="C1460" t="s">
        <v>52</v>
      </c>
      <c r="D1460">
        <v>1989</v>
      </c>
      <c r="E1460" t="s">
        <v>4709</v>
      </c>
      <c r="F1460">
        <v>7.6</v>
      </c>
      <c r="G1460">
        <v>201000</v>
      </c>
      <c r="H1460" t="s">
        <v>2079</v>
      </c>
      <c r="I1460" t="s">
        <v>1596</v>
      </c>
      <c r="J1460" t="s">
        <v>4929</v>
      </c>
      <c r="K1460" t="s">
        <v>41</v>
      </c>
      <c r="L1460">
        <v>16000000</v>
      </c>
      <c r="M1460">
        <v>93232006</v>
      </c>
      <c r="N1460" t="s">
        <v>5120</v>
      </c>
      <c r="O1460">
        <v>95</v>
      </c>
      <c r="P1460" cm="1">
        <f t="array" ref="P1460">_xlfn.XLOOKUP(D1460, CPI!$A:A, CPI!$B:B)</f>
        <v>124</v>
      </c>
      <c r="Q1460" s="9">
        <f>IF(M1460="","",PRODUCT(M1460,CPI!$B$112/P1460))</f>
        <v>229095098.61451611</v>
      </c>
    </row>
    <row r="1461" spans="1:17">
      <c r="A1461" t="s">
        <v>5121</v>
      </c>
      <c r="B1461" t="s">
        <v>27</v>
      </c>
      <c r="C1461" t="s">
        <v>52</v>
      </c>
      <c r="D1461">
        <v>1989</v>
      </c>
      <c r="E1461" t="s">
        <v>5122</v>
      </c>
      <c r="F1461">
        <v>7.2</v>
      </c>
      <c r="G1461">
        <v>64000</v>
      </c>
      <c r="H1461" t="s">
        <v>1220</v>
      </c>
      <c r="I1461" t="s">
        <v>1220</v>
      </c>
      <c r="J1461" t="s">
        <v>1501</v>
      </c>
      <c r="K1461" t="s">
        <v>41</v>
      </c>
      <c r="L1461">
        <v>11000000</v>
      </c>
      <c r="M1461">
        <v>49797148</v>
      </c>
      <c r="N1461" t="s">
        <v>2686</v>
      </c>
      <c r="O1461">
        <v>107</v>
      </c>
      <c r="P1461" cm="1">
        <f t="array" ref="P1461">_xlfn.XLOOKUP(D1461, CPI!$A:A, CPI!$B:B)</f>
        <v>124</v>
      </c>
      <c r="Q1461" s="9">
        <f>IF(M1461="","",PRODUCT(M1461,CPI!$B$112/P1461))</f>
        <v>122364443.51290321</v>
      </c>
    </row>
    <row r="1462" spans="1:17">
      <c r="A1462" t="s">
        <v>5123</v>
      </c>
      <c r="B1462" t="s">
        <v>44</v>
      </c>
      <c r="C1462" t="s">
        <v>52</v>
      </c>
      <c r="D1462">
        <v>1989</v>
      </c>
      <c r="E1462" t="s">
        <v>5103</v>
      </c>
      <c r="F1462">
        <v>7.3</v>
      </c>
      <c r="G1462">
        <v>50000</v>
      </c>
      <c r="H1462" t="s">
        <v>860</v>
      </c>
      <c r="I1462" t="s">
        <v>5124</v>
      </c>
      <c r="J1462" t="s">
        <v>455</v>
      </c>
      <c r="K1462" t="s">
        <v>41</v>
      </c>
      <c r="L1462">
        <v>15000000</v>
      </c>
      <c r="M1462">
        <v>96759512</v>
      </c>
      <c r="N1462" t="s">
        <v>2111</v>
      </c>
      <c r="O1462">
        <v>117</v>
      </c>
      <c r="P1462" cm="1">
        <f t="array" ref="P1462">_xlfn.XLOOKUP(D1462, CPI!$A:A, CPI!$B:B)</f>
        <v>124</v>
      </c>
      <c r="Q1462" s="9">
        <f>IF(M1462="","",PRODUCT(M1462,CPI!$B$112/P1462))</f>
        <v>237763091.18064514</v>
      </c>
    </row>
    <row r="1463" spans="1:17">
      <c r="A1463" t="s">
        <v>5125</v>
      </c>
      <c r="B1463" t="s">
        <v>27</v>
      </c>
      <c r="C1463" t="s">
        <v>162</v>
      </c>
      <c r="D1463">
        <v>1989</v>
      </c>
      <c r="E1463" t="s">
        <v>4901</v>
      </c>
      <c r="F1463">
        <v>6.6</v>
      </c>
      <c r="G1463">
        <v>97000</v>
      </c>
      <c r="H1463" t="s">
        <v>4297</v>
      </c>
      <c r="I1463" t="s">
        <v>31</v>
      </c>
      <c r="J1463" t="s">
        <v>5126</v>
      </c>
      <c r="K1463" t="s">
        <v>41</v>
      </c>
      <c r="L1463">
        <v>11500000</v>
      </c>
      <c r="M1463">
        <v>57470138</v>
      </c>
      <c r="N1463" t="s">
        <v>55</v>
      </c>
      <c r="O1463">
        <v>103</v>
      </c>
      <c r="P1463" cm="1">
        <f t="array" ref="P1463">_xlfn.XLOOKUP(D1463, CPI!$A:A, CPI!$B:B)</f>
        <v>124</v>
      </c>
      <c r="Q1463" s="9">
        <f>IF(M1463="","",PRODUCT(M1463,CPI!$B$112/P1463))</f>
        <v>141218960.06935483</v>
      </c>
    </row>
    <row r="1464" spans="1:17">
      <c r="A1464" t="s">
        <v>5127</v>
      </c>
      <c r="B1464" t="s">
        <v>44</v>
      </c>
      <c r="C1464" t="s">
        <v>52</v>
      </c>
      <c r="D1464">
        <v>1989</v>
      </c>
      <c r="E1464" t="s">
        <v>5128</v>
      </c>
      <c r="F1464">
        <v>7</v>
      </c>
      <c r="G1464">
        <v>88000</v>
      </c>
      <c r="H1464" t="s">
        <v>1320</v>
      </c>
      <c r="I1464" t="s">
        <v>1320</v>
      </c>
      <c r="J1464" t="s">
        <v>1868</v>
      </c>
      <c r="K1464" t="s">
        <v>41</v>
      </c>
      <c r="L1464">
        <v>15000000</v>
      </c>
      <c r="M1464">
        <v>79258538</v>
      </c>
      <c r="N1464" t="s">
        <v>72</v>
      </c>
      <c r="O1464">
        <v>100</v>
      </c>
      <c r="P1464" cm="1">
        <f t="array" ref="P1464">_xlfn.XLOOKUP(D1464, CPI!$A:A, CPI!$B:B)</f>
        <v>124</v>
      </c>
      <c r="Q1464" s="9">
        <f>IF(M1464="","",PRODUCT(M1464,CPI!$B$112/P1464))</f>
        <v>194758681.68225804</v>
      </c>
    </row>
    <row r="1465" spans="1:17">
      <c r="A1465" t="s">
        <v>5129</v>
      </c>
      <c r="B1465" t="s">
        <v>44</v>
      </c>
      <c r="C1465" t="s">
        <v>45</v>
      </c>
      <c r="D1465">
        <v>1989</v>
      </c>
      <c r="E1465" t="s">
        <v>5130</v>
      </c>
      <c r="F1465">
        <v>6.6</v>
      </c>
      <c r="G1465">
        <v>187000</v>
      </c>
      <c r="H1465" t="s">
        <v>555</v>
      </c>
      <c r="I1465" t="s">
        <v>70</v>
      </c>
      <c r="J1465" t="s">
        <v>557</v>
      </c>
      <c r="K1465" t="s">
        <v>41</v>
      </c>
      <c r="L1465">
        <v>37000000</v>
      </c>
      <c r="M1465">
        <v>215394738</v>
      </c>
      <c r="N1465" t="s">
        <v>42</v>
      </c>
      <c r="O1465">
        <v>108</v>
      </c>
      <c r="P1465" cm="1">
        <f t="array" ref="P1465">_xlfn.XLOOKUP(D1465, CPI!$A:A, CPI!$B:B)</f>
        <v>124</v>
      </c>
      <c r="Q1465" s="9">
        <f>IF(M1465="","",PRODUCT(M1465,CPI!$B$112/P1465))</f>
        <v>529280457.00483865</v>
      </c>
    </row>
    <row r="1466" spans="1:17">
      <c r="A1466" t="s">
        <v>5131</v>
      </c>
      <c r="B1466" t="s">
        <v>27</v>
      </c>
      <c r="C1466" t="s">
        <v>45</v>
      </c>
      <c r="D1466">
        <v>1989</v>
      </c>
      <c r="E1466" t="s">
        <v>5132</v>
      </c>
      <c r="F1466">
        <v>6.4</v>
      </c>
      <c r="G1466">
        <v>98000</v>
      </c>
      <c r="H1466" t="s">
        <v>2715</v>
      </c>
      <c r="I1466" t="s">
        <v>5133</v>
      </c>
      <c r="J1466" t="s">
        <v>772</v>
      </c>
      <c r="K1466" t="s">
        <v>41</v>
      </c>
      <c r="L1466">
        <v>55000000</v>
      </c>
      <c r="M1466">
        <v>63408614</v>
      </c>
      <c r="N1466" t="s">
        <v>34</v>
      </c>
      <c r="O1466">
        <v>104</v>
      </c>
      <c r="P1466" cm="1">
        <f t="array" ref="P1466">_xlfn.XLOOKUP(D1466, CPI!$A:A, CPI!$B:B)</f>
        <v>124</v>
      </c>
      <c r="Q1466" s="9">
        <f>IF(M1466="","",PRODUCT(M1466,CPI!$B$112/P1466))</f>
        <v>155811328.11129031</v>
      </c>
    </row>
    <row r="1467" spans="1:17">
      <c r="A1467" t="s">
        <v>5134</v>
      </c>
      <c r="B1467" t="s">
        <v>27</v>
      </c>
      <c r="C1467" t="s">
        <v>74</v>
      </c>
      <c r="D1467">
        <v>1989</v>
      </c>
      <c r="E1467" t="s">
        <v>5135</v>
      </c>
      <c r="F1467">
        <v>7.2</v>
      </c>
      <c r="G1467">
        <v>101000</v>
      </c>
      <c r="H1467" t="s">
        <v>802</v>
      </c>
      <c r="I1467" t="s">
        <v>5136</v>
      </c>
      <c r="J1467" t="s">
        <v>1489</v>
      </c>
      <c r="K1467" t="s">
        <v>41</v>
      </c>
      <c r="L1467">
        <v>14000000</v>
      </c>
      <c r="M1467">
        <v>161001698</v>
      </c>
      <c r="N1467" t="s">
        <v>5137</v>
      </c>
      <c r="O1467">
        <v>145</v>
      </c>
      <c r="P1467" cm="1">
        <f t="array" ref="P1467">_xlfn.XLOOKUP(D1467, CPI!$A:A, CPI!$B:B)</f>
        <v>124</v>
      </c>
      <c r="Q1467" s="9">
        <f>IF(M1467="","",PRODUCT(M1467,CPI!$B$112/P1467))</f>
        <v>395622720.81129026</v>
      </c>
    </row>
    <row r="1468" spans="1:17">
      <c r="A1468" t="s">
        <v>5138</v>
      </c>
      <c r="B1468" t="s">
        <v>27</v>
      </c>
      <c r="C1468" t="s">
        <v>74</v>
      </c>
      <c r="D1468">
        <v>1989</v>
      </c>
      <c r="E1468" t="s">
        <v>5139</v>
      </c>
      <c r="F1468">
        <v>7.8</v>
      </c>
      <c r="G1468">
        <v>126000</v>
      </c>
      <c r="H1468" t="s">
        <v>3360</v>
      </c>
      <c r="I1468" t="s">
        <v>5140</v>
      </c>
      <c r="J1468" t="s">
        <v>1522</v>
      </c>
      <c r="K1468" t="s">
        <v>41</v>
      </c>
      <c r="L1468">
        <v>18000000</v>
      </c>
      <c r="M1468">
        <v>26979166</v>
      </c>
      <c r="N1468" t="s">
        <v>2111</v>
      </c>
      <c r="O1468">
        <v>122</v>
      </c>
      <c r="P1468" cm="1">
        <f t="array" ref="P1468">_xlfn.XLOOKUP(D1468, CPI!$A:A, CPI!$B:B)</f>
        <v>124</v>
      </c>
      <c r="Q1468" s="9">
        <f>IF(M1468="","",PRODUCT(M1468,CPI!$B$112/P1468))</f>
        <v>66294773.227419347</v>
      </c>
    </row>
    <row r="1469" spans="1:17">
      <c r="A1469" t="s">
        <v>5141</v>
      </c>
      <c r="B1469" t="s">
        <v>2010</v>
      </c>
      <c r="C1469" t="s">
        <v>52</v>
      </c>
      <c r="D1469">
        <v>1989</v>
      </c>
      <c r="E1469" t="s">
        <v>5142</v>
      </c>
      <c r="F1469">
        <v>7</v>
      </c>
      <c r="G1469">
        <v>46000</v>
      </c>
      <c r="H1469" t="s">
        <v>1145</v>
      </c>
      <c r="I1469" t="s">
        <v>1146</v>
      </c>
      <c r="J1469" t="s">
        <v>862</v>
      </c>
      <c r="K1469" t="s">
        <v>41</v>
      </c>
      <c r="L1469">
        <v>20000000</v>
      </c>
      <c r="M1469">
        <v>126297830</v>
      </c>
      <c r="N1469" t="s">
        <v>4889</v>
      </c>
      <c r="O1469">
        <v>124</v>
      </c>
      <c r="P1469" cm="1">
        <f t="array" ref="P1469">_xlfn.XLOOKUP(D1469, CPI!$A:A, CPI!$B:B)</f>
        <v>124</v>
      </c>
      <c r="Q1469" s="9">
        <f>IF(M1469="","",PRODUCT(M1469,CPI!$B$112/P1469))</f>
        <v>310346361.29838705</v>
      </c>
    </row>
    <row r="1470" spans="1:17">
      <c r="A1470" t="s">
        <v>5143</v>
      </c>
      <c r="B1470" t="s">
        <v>27</v>
      </c>
      <c r="C1470" t="s">
        <v>45</v>
      </c>
      <c r="D1470">
        <v>1989</v>
      </c>
      <c r="E1470" t="s">
        <v>5144</v>
      </c>
      <c r="F1470">
        <v>7.2</v>
      </c>
      <c r="G1470">
        <v>166000</v>
      </c>
      <c r="H1470" t="s">
        <v>1164</v>
      </c>
      <c r="I1470" t="s">
        <v>1533</v>
      </c>
      <c r="J1470" t="s">
        <v>546</v>
      </c>
      <c r="K1470" t="s">
        <v>41</v>
      </c>
      <c r="L1470">
        <v>28000000</v>
      </c>
      <c r="M1470">
        <v>227853986</v>
      </c>
      <c r="N1470" t="s">
        <v>34</v>
      </c>
      <c r="O1470">
        <v>114</v>
      </c>
      <c r="P1470" cm="1">
        <f t="array" ref="P1470">_xlfn.XLOOKUP(D1470, CPI!$A:A, CPI!$B:B)</f>
        <v>124</v>
      </c>
      <c r="Q1470" s="9">
        <f>IF(M1470="","",PRODUCT(M1470,CPI!$B$112/P1470))</f>
        <v>559896044.63064516</v>
      </c>
    </row>
    <row r="1471" spans="1:17">
      <c r="A1471" t="s">
        <v>5145</v>
      </c>
      <c r="B1471" t="s">
        <v>2010</v>
      </c>
      <c r="C1471" t="s">
        <v>52</v>
      </c>
      <c r="D1471">
        <v>1989</v>
      </c>
      <c r="E1471" t="s">
        <v>5146</v>
      </c>
      <c r="F1471">
        <v>7.6</v>
      </c>
      <c r="G1471">
        <v>164000</v>
      </c>
      <c r="H1471" t="s">
        <v>5147</v>
      </c>
      <c r="I1471" t="s">
        <v>1320</v>
      </c>
      <c r="J1471" t="s">
        <v>60</v>
      </c>
      <c r="K1471" t="s">
        <v>41</v>
      </c>
      <c r="L1471">
        <v>27000000</v>
      </c>
      <c r="M1471">
        <v>73594646</v>
      </c>
      <c r="N1471" t="s">
        <v>34</v>
      </c>
      <c r="O1471">
        <v>97</v>
      </c>
      <c r="P1471" cm="1">
        <f t="array" ref="P1471">_xlfn.XLOOKUP(D1471, CPI!$A:A, CPI!$B:B)</f>
        <v>124</v>
      </c>
      <c r="Q1471" s="9">
        <f>IF(M1471="","",PRODUCT(M1471,CPI!$B$112/P1471))</f>
        <v>180841037.38870966</v>
      </c>
    </row>
    <row r="1472" spans="1:17">
      <c r="A1472" t="s">
        <v>5148</v>
      </c>
      <c r="B1472" t="s">
        <v>44</v>
      </c>
      <c r="C1472" t="s">
        <v>52</v>
      </c>
      <c r="D1472">
        <v>1989</v>
      </c>
      <c r="E1472" t="s">
        <v>4946</v>
      </c>
      <c r="F1472">
        <v>6.9</v>
      </c>
      <c r="G1472">
        <v>71000</v>
      </c>
      <c r="H1472" t="s">
        <v>661</v>
      </c>
      <c r="I1472" t="s">
        <v>1867</v>
      </c>
      <c r="J1472" t="s">
        <v>2102</v>
      </c>
      <c r="K1472" t="s">
        <v>41</v>
      </c>
      <c r="L1472">
        <v>18000000</v>
      </c>
      <c r="M1472">
        <v>49101993</v>
      </c>
      <c r="N1472" t="s">
        <v>4889</v>
      </c>
      <c r="O1472">
        <v>102</v>
      </c>
      <c r="P1472" cm="1">
        <f t="array" ref="P1472">_xlfn.XLOOKUP(D1472, CPI!$A:A, CPI!$B:B)</f>
        <v>124</v>
      </c>
      <c r="Q1472" s="9">
        <f>IF(M1472="","",PRODUCT(M1472,CPI!$B$112/P1472))</f>
        <v>120656268.2830645</v>
      </c>
    </row>
    <row r="1473" spans="1:17">
      <c r="A1473" t="s">
        <v>5149</v>
      </c>
      <c r="B1473" t="s">
        <v>2010</v>
      </c>
      <c r="C1473" t="s">
        <v>52</v>
      </c>
      <c r="D1473">
        <v>1989</v>
      </c>
      <c r="E1473" t="s">
        <v>5150</v>
      </c>
      <c r="F1473">
        <v>7.3</v>
      </c>
      <c r="G1473">
        <v>85000</v>
      </c>
      <c r="H1473" t="s">
        <v>997</v>
      </c>
      <c r="I1473" t="s">
        <v>997</v>
      </c>
      <c r="J1473" t="s">
        <v>2636</v>
      </c>
      <c r="K1473" t="s">
        <v>41</v>
      </c>
      <c r="M1473">
        <v>21515196</v>
      </c>
      <c r="N1473" t="s">
        <v>5151</v>
      </c>
      <c r="O1473">
        <v>100</v>
      </c>
      <c r="P1473" cm="1">
        <f t="array" ref="P1473">_xlfn.XLOOKUP(D1473, CPI!$A:A, CPI!$B:B)</f>
        <v>124</v>
      </c>
      <c r="Q1473" s="9">
        <f>IF(M1473="","",PRODUCT(M1473,CPI!$B$112/P1473))</f>
        <v>52868388.880645156</v>
      </c>
    </row>
    <row r="1474" spans="1:17">
      <c r="A1474" t="s">
        <v>5152</v>
      </c>
      <c r="B1474" t="s">
        <v>2010</v>
      </c>
      <c r="C1474" t="s">
        <v>45</v>
      </c>
      <c r="D1474">
        <v>1989</v>
      </c>
      <c r="E1474" t="s">
        <v>5153</v>
      </c>
      <c r="F1474">
        <v>6.6</v>
      </c>
      <c r="G1474">
        <v>97000</v>
      </c>
      <c r="H1474" t="s">
        <v>596</v>
      </c>
      <c r="I1474" t="s">
        <v>5154</v>
      </c>
      <c r="J1474" t="s">
        <v>3072</v>
      </c>
      <c r="K1474" t="s">
        <v>33</v>
      </c>
      <c r="L1474">
        <v>32000000</v>
      </c>
      <c r="M1474">
        <v>156167015</v>
      </c>
      <c r="N1474" t="s">
        <v>5155</v>
      </c>
      <c r="O1474">
        <v>133</v>
      </c>
      <c r="P1474" cm="1">
        <f t="array" ref="P1474">_xlfn.XLOOKUP(D1474, CPI!$A:A, CPI!$B:B)</f>
        <v>124</v>
      </c>
      <c r="Q1474" s="9">
        <f>IF(M1474="","",PRODUCT(M1474,CPI!$B$112/P1474))</f>
        <v>383742657.02016127</v>
      </c>
    </row>
    <row r="1475" spans="1:17">
      <c r="A1475" t="s">
        <v>5156</v>
      </c>
      <c r="B1475" t="s">
        <v>27</v>
      </c>
      <c r="C1475" t="s">
        <v>52</v>
      </c>
      <c r="D1475">
        <v>1989</v>
      </c>
      <c r="E1475" t="s">
        <v>5157</v>
      </c>
      <c r="F1475">
        <v>7.2</v>
      </c>
      <c r="G1475">
        <v>7400</v>
      </c>
      <c r="H1475" t="s">
        <v>1751</v>
      </c>
      <c r="I1475" t="s">
        <v>1752</v>
      </c>
      <c r="J1475" t="s">
        <v>5158</v>
      </c>
      <c r="K1475" t="s">
        <v>33</v>
      </c>
      <c r="M1475">
        <v>6056912</v>
      </c>
      <c r="N1475" t="s">
        <v>55</v>
      </c>
      <c r="O1475">
        <v>108</v>
      </c>
      <c r="P1475" cm="1">
        <f t="array" ref="P1475">_xlfn.XLOOKUP(D1475, CPI!$A:A, CPI!$B:B)</f>
        <v>124</v>
      </c>
      <c r="Q1475" s="9">
        <f>IF(M1475="","",PRODUCT(M1475,CPI!$B$112/P1475))</f>
        <v>14883395.858064516</v>
      </c>
    </row>
    <row r="1476" spans="1:17">
      <c r="A1476" t="s">
        <v>5159</v>
      </c>
      <c r="B1476" t="s">
        <v>27</v>
      </c>
      <c r="C1476" t="s">
        <v>52</v>
      </c>
      <c r="D1476">
        <v>1989</v>
      </c>
      <c r="E1476" t="s">
        <v>5096</v>
      </c>
      <c r="F1476">
        <v>6.1</v>
      </c>
      <c r="G1476">
        <v>21000</v>
      </c>
      <c r="H1476" t="s">
        <v>1496</v>
      </c>
      <c r="I1476" t="s">
        <v>1496</v>
      </c>
      <c r="J1476" t="s">
        <v>1496</v>
      </c>
      <c r="K1476" t="s">
        <v>41</v>
      </c>
      <c r="L1476">
        <v>30000000</v>
      </c>
      <c r="M1476">
        <v>60864870</v>
      </c>
      <c r="N1476" t="s">
        <v>5160</v>
      </c>
      <c r="O1476">
        <v>116</v>
      </c>
      <c r="P1476" cm="1">
        <f t="array" ref="P1476">_xlfn.XLOOKUP(D1476, CPI!$A:A, CPI!$B:B)</f>
        <v>124</v>
      </c>
      <c r="Q1476" s="9">
        <f>IF(M1476="","",PRODUCT(M1476,CPI!$B$112/P1476))</f>
        <v>149560692.65322578</v>
      </c>
    </row>
    <row r="1477" spans="1:17">
      <c r="A1477" t="s">
        <v>5161</v>
      </c>
      <c r="B1477" t="s">
        <v>27</v>
      </c>
      <c r="C1477" t="s">
        <v>45</v>
      </c>
      <c r="D1477">
        <v>1989</v>
      </c>
      <c r="E1477" t="s">
        <v>4858</v>
      </c>
      <c r="F1477">
        <v>6.4</v>
      </c>
      <c r="G1477">
        <v>39000</v>
      </c>
      <c r="H1477" t="s">
        <v>4199</v>
      </c>
      <c r="I1477" t="s">
        <v>5162</v>
      </c>
      <c r="J1477" t="s">
        <v>772</v>
      </c>
      <c r="K1477" t="s">
        <v>41</v>
      </c>
      <c r="L1477">
        <v>24000000</v>
      </c>
      <c r="M1477">
        <v>22099847</v>
      </c>
      <c r="N1477" t="s">
        <v>5163</v>
      </c>
      <c r="O1477">
        <v>109</v>
      </c>
      <c r="P1477" cm="1">
        <f t="array" ref="P1477">_xlfn.XLOOKUP(D1477, CPI!$A:A, CPI!$B:B)</f>
        <v>124</v>
      </c>
      <c r="Q1477" s="9">
        <f>IF(M1477="","",PRODUCT(M1477,CPI!$B$112/P1477))</f>
        <v>54305027.265322573</v>
      </c>
    </row>
    <row r="1478" spans="1:17">
      <c r="A1478" t="s">
        <v>5164</v>
      </c>
      <c r="B1478" t="s">
        <v>3660</v>
      </c>
      <c r="C1478" t="s">
        <v>115</v>
      </c>
      <c r="D1478">
        <v>1989</v>
      </c>
      <c r="E1478" t="s">
        <v>5165</v>
      </c>
      <c r="F1478">
        <v>7.6</v>
      </c>
      <c r="G1478">
        <v>36000</v>
      </c>
      <c r="H1478" t="s">
        <v>4396</v>
      </c>
      <c r="I1478" t="s">
        <v>4396</v>
      </c>
      <c r="J1478" t="s">
        <v>5166</v>
      </c>
      <c r="K1478" t="s">
        <v>1431</v>
      </c>
      <c r="M1478">
        <v>7724701</v>
      </c>
      <c r="N1478" t="s">
        <v>5167</v>
      </c>
      <c r="O1478">
        <v>124</v>
      </c>
      <c r="P1478" cm="1">
        <f t="array" ref="P1478">_xlfn.XLOOKUP(D1478, CPI!$A:A, CPI!$B:B)</f>
        <v>124</v>
      </c>
      <c r="Q1478" s="9">
        <f>IF(M1478="","",PRODUCT(M1478,CPI!$B$112/P1478))</f>
        <v>18981583.828225806</v>
      </c>
    </row>
    <row r="1479" spans="1:17">
      <c r="A1479" t="s">
        <v>5168</v>
      </c>
      <c r="B1479" t="s">
        <v>27</v>
      </c>
      <c r="C1479" t="s">
        <v>45</v>
      </c>
      <c r="D1479">
        <v>1989</v>
      </c>
      <c r="E1479" t="s">
        <v>5169</v>
      </c>
      <c r="F1479">
        <v>6.2</v>
      </c>
      <c r="G1479">
        <v>16000</v>
      </c>
      <c r="H1479" t="s">
        <v>587</v>
      </c>
      <c r="I1479" t="s">
        <v>4812</v>
      </c>
      <c r="J1479" t="s">
        <v>5170</v>
      </c>
      <c r="K1479" t="s">
        <v>41</v>
      </c>
      <c r="L1479">
        <v>7000000</v>
      </c>
      <c r="M1479">
        <v>9094451</v>
      </c>
      <c r="N1479" t="s">
        <v>2186</v>
      </c>
      <c r="O1479">
        <v>103</v>
      </c>
      <c r="P1479" cm="1">
        <f t="array" ref="P1479">_xlfn.XLOOKUP(D1479, CPI!$A:A, CPI!$B:B)</f>
        <v>124</v>
      </c>
      <c r="Q1479" s="9">
        <f>IF(M1479="","",PRODUCT(M1479,CPI!$B$112/P1479))</f>
        <v>22347413.062096771</v>
      </c>
    </row>
    <row r="1480" spans="1:17">
      <c r="A1480" t="s">
        <v>5171</v>
      </c>
      <c r="B1480" t="s">
        <v>27</v>
      </c>
      <c r="C1480" t="s">
        <v>52</v>
      </c>
      <c r="D1480">
        <v>1989</v>
      </c>
      <c r="E1480" t="s">
        <v>4570</v>
      </c>
      <c r="F1480">
        <v>6.9</v>
      </c>
      <c r="G1480">
        <v>50000</v>
      </c>
      <c r="H1480" t="s">
        <v>1258</v>
      </c>
      <c r="I1480" t="s">
        <v>5172</v>
      </c>
      <c r="J1480" t="s">
        <v>904</v>
      </c>
      <c r="K1480" t="s">
        <v>41</v>
      </c>
      <c r="L1480">
        <v>18000000</v>
      </c>
      <c r="M1480">
        <v>46908987</v>
      </c>
      <c r="N1480" t="s">
        <v>2111</v>
      </c>
      <c r="O1480">
        <v>103</v>
      </c>
      <c r="P1480" cm="1">
        <f t="array" ref="P1480">_xlfn.XLOOKUP(D1480, CPI!$A:A, CPI!$B:B)</f>
        <v>124</v>
      </c>
      <c r="Q1480" s="9">
        <f>IF(M1480="","",PRODUCT(M1480,CPI!$B$112/P1480))</f>
        <v>115267486.60403225</v>
      </c>
    </row>
    <row r="1481" spans="1:17">
      <c r="A1481" t="s">
        <v>5173</v>
      </c>
      <c r="B1481" t="s">
        <v>27</v>
      </c>
      <c r="C1481" t="s">
        <v>45</v>
      </c>
      <c r="D1481">
        <v>1989</v>
      </c>
      <c r="E1481" t="s">
        <v>5174</v>
      </c>
      <c r="F1481">
        <v>7.1</v>
      </c>
      <c r="G1481">
        <v>42000</v>
      </c>
      <c r="H1481" t="s">
        <v>116</v>
      </c>
      <c r="I1481" t="s">
        <v>5175</v>
      </c>
      <c r="J1481" t="s">
        <v>2577</v>
      </c>
      <c r="K1481" t="s">
        <v>41</v>
      </c>
      <c r="L1481">
        <v>22500000</v>
      </c>
      <c r="M1481">
        <v>18671317</v>
      </c>
      <c r="N1481" t="s">
        <v>5176</v>
      </c>
      <c r="O1481">
        <v>113</v>
      </c>
      <c r="P1481" cm="1">
        <f t="array" ref="P1481">_xlfn.XLOOKUP(D1481, CPI!$A:A, CPI!$B:B)</f>
        <v>124</v>
      </c>
      <c r="Q1481" s="9">
        <f>IF(M1481="","",PRODUCT(M1481,CPI!$B$112/P1481))</f>
        <v>45880244.273387089</v>
      </c>
    </row>
    <row r="1482" spans="1:17">
      <c r="A1482" t="s">
        <v>5177</v>
      </c>
      <c r="B1482" t="s">
        <v>27</v>
      </c>
      <c r="C1482" t="s">
        <v>45</v>
      </c>
      <c r="D1482">
        <v>1989</v>
      </c>
      <c r="E1482" t="s">
        <v>3467</v>
      </c>
      <c r="F1482">
        <v>6.4</v>
      </c>
      <c r="G1482">
        <v>9100</v>
      </c>
      <c r="H1482" t="s">
        <v>2931</v>
      </c>
      <c r="I1482" t="s">
        <v>5178</v>
      </c>
      <c r="J1482" t="s">
        <v>84</v>
      </c>
      <c r="K1482" t="s">
        <v>41</v>
      </c>
      <c r="L1482">
        <v>18000000</v>
      </c>
      <c r="M1482">
        <v>10647219</v>
      </c>
      <c r="N1482" t="s">
        <v>61</v>
      </c>
      <c r="O1482">
        <v>108</v>
      </c>
      <c r="P1482" cm="1">
        <f t="array" ref="P1482">_xlfn.XLOOKUP(D1482, CPI!$A:A, CPI!$B:B)</f>
        <v>124</v>
      </c>
      <c r="Q1482" s="9">
        <f>IF(M1482="","",PRODUCT(M1482,CPI!$B$112/P1482))</f>
        <v>26162964.752419353</v>
      </c>
    </row>
    <row r="1483" spans="1:17">
      <c r="A1483" t="s">
        <v>5179</v>
      </c>
      <c r="B1483" t="s">
        <v>27</v>
      </c>
      <c r="C1483" t="s">
        <v>74</v>
      </c>
      <c r="D1483">
        <v>1989</v>
      </c>
      <c r="E1483" t="s">
        <v>5180</v>
      </c>
      <c r="F1483">
        <v>7.9</v>
      </c>
      <c r="G1483">
        <v>70000</v>
      </c>
      <c r="H1483" t="s">
        <v>5181</v>
      </c>
      <c r="I1483" t="s">
        <v>5182</v>
      </c>
      <c r="J1483" t="s">
        <v>4587</v>
      </c>
      <c r="K1483" t="s">
        <v>3167</v>
      </c>
      <c r="M1483">
        <v>14743391</v>
      </c>
      <c r="N1483" t="s">
        <v>5183</v>
      </c>
      <c r="O1483">
        <v>103</v>
      </c>
      <c r="P1483" cm="1">
        <f t="array" ref="P1483">_xlfn.XLOOKUP(D1483, CPI!$A:A, CPI!$B:B)</f>
        <v>124</v>
      </c>
      <c r="Q1483" s="9">
        <f>IF(M1483="","",PRODUCT(M1483,CPI!$B$112/P1483))</f>
        <v>36228316.433064513</v>
      </c>
    </row>
    <row r="1484" spans="1:17">
      <c r="A1484" t="s">
        <v>5184</v>
      </c>
      <c r="B1484" t="s">
        <v>27</v>
      </c>
      <c r="C1484" t="s">
        <v>52</v>
      </c>
      <c r="D1484">
        <v>1989</v>
      </c>
      <c r="E1484" t="s">
        <v>5185</v>
      </c>
      <c r="F1484">
        <v>6.8</v>
      </c>
      <c r="G1484">
        <v>50000</v>
      </c>
      <c r="H1484" t="s">
        <v>3531</v>
      </c>
      <c r="I1484" t="s">
        <v>5186</v>
      </c>
      <c r="J1484" t="s">
        <v>1830</v>
      </c>
      <c r="K1484" t="s">
        <v>41</v>
      </c>
      <c r="L1484">
        <v>26000000</v>
      </c>
      <c r="M1484">
        <v>160188546</v>
      </c>
      <c r="N1484" t="s">
        <v>191</v>
      </c>
      <c r="O1484">
        <v>116</v>
      </c>
      <c r="P1484" cm="1">
        <f t="array" ref="P1484">_xlfn.XLOOKUP(D1484, CPI!$A:A, CPI!$B:B)</f>
        <v>124</v>
      </c>
      <c r="Q1484" s="9">
        <f>IF(M1484="","",PRODUCT(M1484,CPI!$B$112/P1484))</f>
        <v>393624596.50161284</v>
      </c>
    </row>
    <row r="1485" spans="1:17">
      <c r="A1485" t="s">
        <v>5187</v>
      </c>
      <c r="B1485" t="s">
        <v>27</v>
      </c>
      <c r="C1485" t="s">
        <v>28</v>
      </c>
      <c r="D1485">
        <v>1989</v>
      </c>
      <c r="E1485" t="s">
        <v>5188</v>
      </c>
      <c r="F1485">
        <v>4.5999999999999996</v>
      </c>
      <c r="G1485">
        <v>12000</v>
      </c>
      <c r="H1485" t="s">
        <v>4597</v>
      </c>
      <c r="I1485" t="s">
        <v>5189</v>
      </c>
      <c r="J1485" t="s">
        <v>2798</v>
      </c>
      <c r="K1485" t="s">
        <v>41</v>
      </c>
      <c r="M1485">
        <v>11060485</v>
      </c>
      <c r="N1485" t="s">
        <v>4675</v>
      </c>
      <c r="O1485">
        <v>105</v>
      </c>
      <c r="P1485" cm="1">
        <f t="array" ref="P1485">_xlfn.XLOOKUP(D1485, CPI!$A:A, CPI!$B:B)</f>
        <v>124</v>
      </c>
      <c r="Q1485" s="9">
        <f>IF(M1485="","",PRODUCT(M1485,CPI!$B$112/P1485))</f>
        <v>27178465.963709675</v>
      </c>
    </row>
    <row r="1486" spans="1:17">
      <c r="A1486" t="s">
        <v>5190</v>
      </c>
      <c r="B1486" t="s">
        <v>44</v>
      </c>
      <c r="C1486" t="s">
        <v>36</v>
      </c>
      <c r="D1486">
        <v>1989</v>
      </c>
      <c r="E1486" t="s">
        <v>3467</v>
      </c>
      <c r="F1486">
        <v>6.1</v>
      </c>
      <c r="G1486">
        <v>12000</v>
      </c>
      <c r="H1486" t="s">
        <v>5191</v>
      </c>
      <c r="I1486" t="s">
        <v>5192</v>
      </c>
      <c r="J1486" t="s">
        <v>5193</v>
      </c>
      <c r="K1486" t="s">
        <v>41</v>
      </c>
      <c r="M1486">
        <v>793775</v>
      </c>
      <c r="N1486" t="s">
        <v>5194</v>
      </c>
      <c r="O1486">
        <v>100</v>
      </c>
      <c r="P1486" cm="1">
        <f t="array" ref="P1486">_xlfn.XLOOKUP(D1486, CPI!$A:A, CPI!$B:B)</f>
        <v>124</v>
      </c>
      <c r="Q1486" s="9">
        <f>IF(M1486="","",PRODUCT(M1486,CPI!$B$112/P1486))</f>
        <v>1950510.0201612902</v>
      </c>
    </row>
    <row r="1487" spans="1:17">
      <c r="A1487" t="s">
        <v>5195</v>
      </c>
      <c r="B1487" t="s">
        <v>44</v>
      </c>
      <c r="C1487" t="s">
        <v>36</v>
      </c>
      <c r="D1487">
        <v>1989</v>
      </c>
      <c r="E1487" t="s">
        <v>5196</v>
      </c>
      <c r="F1487">
        <v>6.1</v>
      </c>
      <c r="G1487">
        <v>14000</v>
      </c>
      <c r="H1487" t="s">
        <v>5197</v>
      </c>
      <c r="I1487" t="s">
        <v>5198</v>
      </c>
      <c r="J1487" t="s">
        <v>5193</v>
      </c>
      <c r="K1487" t="s">
        <v>41</v>
      </c>
      <c r="L1487">
        <v>6000000</v>
      </c>
      <c r="M1487">
        <v>14278900</v>
      </c>
      <c r="N1487" t="s">
        <v>4161</v>
      </c>
      <c r="O1487">
        <v>100</v>
      </c>
      <c r="P1487" cm="1">
        <f t="array" ref="P1487">_xlfn.XLOOKUP(D1487, CPI!$A:A, CPI!$B:B)</f>
        <v>124</v>
      </c>
      <c r="Q1487" s="9">
        <f>IF(M1487="","",PRODUCT(M1487,CPI!$B$112/P1487))</f>
        <v>35086942.17741935</v>
      </c>
    </row>
    <row r="1488" spans="1:17">
      <c r="A1488" t="s">
        <v>5199</v>
      </c>
      <c r="B1488" t="s">
        <v>2010</v>
      </c>
      <c r="C1488" t="s">
        <v>52</v>
      </c>
      <c r="D1488">
        <v>1989</v>
      </c>
      <c r="E1488" t="s">
        <v>4709</v>
      </c>
      <c r="F1488">
        <v>7</v>
      </c>
      <c r="G1488">
        <v>27000</v>
      </c>
      <c r="H1488" t="s">
        <v>5200</v>
      </c>
      <c r="I1488" t="s">
        <v>5201</v>
      </c>
      <c r="J1488" t="s">
        <v>5201</v>
      </c>
      <c r="K1488" t="s">
        <v>41</v>
      </c>
      <c r="L1488">
        <v>5000000</v>
      </c>
      <c r="M1488">
        <v>6157157</v>
      </c>
      <c r="N1488" t="s">
        <v>5202</v>
      </c>
      <c r="O1488">
        <v>97</v>
      </c>
      <c r="P1488" cm="1">
        <f t="array" ref="P1488">_xlfn.XLOOKUP(D1488, CPI!$A:A, CPI!$B:B)</f>
        <v>124</v>
      </c>
      <c r="Q1488" s="9">
        <f>IF(M1488="","",PRODUCT(M1488,CPI!$B$112/P1488))</f>
        <v>15129723.692741934</v>
      </c>
    </row>
    <row r="1489" spans="1:17">
      <c r="A1489" t="s">
        <v>5203</v>
      </c>
      <c r="B1489" t="s">
        <v>2010</v>
      </c>
      <c r="C1489" t="s">
        <v>52</v>
      </c>
      <c r="D1489">
        <v>1989</v>
      </c>
      <c r="E1489" t="s">
        <v>5204</v>
      </c>
      <c r="F1489">
        <v>5.9</v>
      </c>
      <c r="G1489">
        <v>78000</v>
      </c>
      <c r="H1489" t="s">
        <v>996</v>
      </c>
      <c r="I1489" t="s">
        <v>996</v>
      </c>
      <c r="J1489" t="s">
        <v>171</v>
      </c>
      <c r="K1489" t="s">
        <v>41</v>
      </c>
      <c r="L1489">
        <v>7500000</v>
      </c>
      <c r="M1489">
        <v>296999813</v>
      </c>
      <c r="N1489" t="s">
        <v>2111</v>
      </c>
      <c r="O1489">
        <v>93</v>
      </c>
      <c r="P1489" cm="1">
        <f t="array" ref="P1489">_xlfn.XLOOKUP(D1489, CPI!$A:A, CPI!$B:B)</f>
        <v>124</v>
      </c>
      <c r="Q1489" s="9">
        <f>IF(M1489="","",PRODUCT(M1489,CPI!$B$112/P1489))</f>
        <v>729805185.65403223</v>
      </c>
    </row>
    <row r="1490" spans="1:17">
      <c r="A1490" t="s">
        <v>5205</v>
      </c>
      <c r="B1490" t="s">
        <v>44</v>
      </c>
      <c r="C1490" t="s">
        <v>45</v>
      </c>
      <c r="D1490">
        <v>1989</v>
      </c>
      <c r="E1490" t="s">
        <v>5093</v>
      </c>
      <c r="F1490">
        <v>5.5</v>
      </c>
      <c r="G1490">
        <v>57000</v>
      </c>
      <c r="H1490" t="s">
        <v>1039</v>
      </c>
      <c r="I1490" t="s">
        <v>1038</v>
      </c>
      <c r="J1490" t="s">
        <v>1039</v>
      </c>
      <c r="K1490" t="s">
        <v>41</v>
      </c>
      <c r="L1490">
        <v>27800000</v>
      </c>
      <c r="M1490">
        <v>52210049</v>
      </c>
      <c r="N1490" t="s">
        <v>55</v>
      </c>
      <c r="O1490">
        <v>107</v>
      </c>
      <c r="P1490" cm="1">
        <f t="array" ref="P1490">_xlfn.XLOOKUP(D1490, CPI!$A:A, CPI!$B:B)</f>
        <v>124</v>
      </c>
      <c r="Q1490" s="9">
        <f>IF(M1490="","",PRODUCT(M1490,CPI!$B$112/P1490))</f>
        <v>128293563.95403224</v>
      </c>
    </row>
    <row r="1491" spans="1:17">
      <c r="A1491" t="s">
        <v>5206</v>
      </c>
      <c r="B1491" t="s">
        <v>520</v>
      </c>
      <c r="C1491" t="s">
        <v>52</v>
      </c>
      <c r="D1491">
        <v>1989</v>
      </c>
      <c r="E1491" t="s">
        <v>5207</v>
      </c>
      <c r="F1491">
        <v>7</v>
      </c>
      <c r="G1491">
        <v>26000</v>
      </c>
      <c r="H1491" t="s">
        <v>3484</v>
      </c>
      <c r="I1491" t="s">
        <v>3484</v>
      </c>
      <c r="J1491" t="s">
        <v>5208</v>
      </c>
      <c r="K1491" t="s">
        <v>1122</v>
      </c>
      <c r="M1491">
        <v>4088140</v>
      </c>
      <c r="N1491" t="s">
        <v>5209</v>
      </c>
      <c r="O1491">
        <v>101</v>
      </c>
      <c r="P1491" cm="1">
        <f t="array" ref="P1491">_xlfn.XLOOKUP(D1491, CPI!$A:A, CPI!$B:B)</f>
        <v>124</v>
      </c>
      <c r="Q1491" s="9">
        <f>IF(M1491="","",PRODUCT(M1491,CPI!$B$112/P1491))</f>
        <v>10045614.983870966</v>
      </c>
    </row>
    <row r="1492" spans="1:17">
      <c r="A1492" t="s">
        <v>5210</v>
      </c>
      <c r="B1492" t="s">
        <v>348</v>
      </c>
      <c r="C1492" t="s">
        <v>401</v>
      </c>
      <c r="D1492">
        <v>1989</v>
      </c>
      <c r="E1492" t="s">
        <v>5096</v>
      </c>
      <c r="F1492">
        <v>6.8</v>
      </c>
      <c r="G1492">
        <v>38000</v>
      </c>
      <c r="H1492" t="s">
        <v>1067</v>
      </c>
      <c r="I1492" t="s">
        <v>1067</v>
      </c>
      <c r="J1492" t="s">
        <v>373</v>
      </c>
      <c r="K1492" t="s">
        <v>3167</v>
      </c>
      <c r="L1492">
        <v>13800000</v>
      </c>
      <c r="M1492">
        <v>27100027</v>
      </c>
      <c r="N1492" t="s">
        <v>1094</v>
      </c>
      <c r="O1492">
        <v>84</v>
      </c>
      <c r="P1492" cm="1">
        <f t="array" ref="P1492">_xlfn.XLOOKUP(D1492, CPI!$A:A, CPI!$B:B)</f>
        <v>124</v>
      </c>
      <c r="Q1492" s="9">
        <f>IF(M1492="","",PRODUCT(M1492,CPI!$B$112/P1492))</f>
        <v>66591759.894354835</v>
      </c>
    </row>
    <row r="1493" spans="1:17">
      <c r="A1493" t="s">
        <v>5211</v>
      </c>
      <c r="B1493" t="s">
        <v>27</v>
      </c>
      <c r="C1493" t="s">
        <v>45</v>
      </c>
      <c r="D1493">
        <v>1989</v>
      </c>
      <c r="E1493" t="s">
        <v>5122</v>
      </c>
      <c r="F1493">
        <v>5.0999999999999996</v>
      </c>
      <c r="G1493">
        <v>30000</v>
      </c>
      <c r="H1493" t="s">
        <v>1177</v>
      </c>
      <c r="I1493" t="s">
        <v>1177</v>
      </c>
      <c r="J1493" t="s">
        <v>4550</v>
      </c>
      <c r="K1493" t="s">
        <v>41</v>
      </c>
      <c r="L1493">
        <v>500000</v>
      </c>
      <c r="M1493">
        <v>10166459</v>
      </c>
      <c r="N1493" t="s">
        <v>4670</v>
      </c>
      <c r="O1493">
        <v>86</v>
      </c>
      <c r="P1493" cm="1">
        <f t="array" ref="P1493">_xlfn.XLOOKUP(D1493, CPI!$A:A, CPI!$B:B)</f>
        <v>124</v>
      </c>
      <c r="Q1493" s="9">
        <f>IF(M1493="","",PRODUCT(M1493,CPI!$B$112/P1493))</f>
        <v>24981613.365322579</v>
      </c>
    </row>
    <row r="1494" spans="1:17">
      <c r="A1494" t="s">
        <v>5212</v>
      </c>
      <c r="B1494" t="s">
        <v>44</v>
      </c>
      <c r="C1494" t="s">
        <v>28</v>
      </c>
      <c r="D1494">
        <v>1989</v>
      </c>
      <c r="E1494" t="s">
        <v>5132</v>
      </c>
      <c r="F1494">
        <v>6.4</v>
      </c>
      <c r="G1494">
        <v>29000</v>
      </c>
      <c r="H1494" t="s">
        <v>506</v>
      </c>
      <c r="I1494" t="s">
        <v>1348</v>
      </c>
      <c r="J1494" t="s">
        <v>356</v>
      </c>
      <c r="K1494" t="s">
        <v>41</v>
      </c>
      <c r="L1494">
        <v>31000000</v>
      </c>
      <c r="M1494">
        <v>74134790</v>
      </c>
      <c r="N1494" t="s">
        <v>72</v>
      </c>
      <c r="O1494">
        <v>122</v>
      </c>
      <c r="P1494" cm="1">
        <f t="array" ref="P1494">_xlfn.XLOOKUP(D1494, CPI!$A:A, CPI!$B:B)</f>
        <v>124</v>
      </c>
      <c r="Q1494" s="9">
        <f>IF(M1494="","",PRODUCT(M1494,CPI!$B$112/P1494))</f>
        <v>182168310.58870965</v>
      </c>
    </row>
    <row r="1495" spans="1:17">
      <c r="A1495" t="s">
        <v>5213</v>
      </c>
      <c r="B1495" t="s">
        <v>27</v>
      </c>
      <c r="C1495" t="s">
        <v>36</v>
      </c>
      <c r="D1495">
        <v>1989</v>
      </c>
      <c r="E1495" t="s">
        <v>5214</v>
      </c>
      <c r="F1495">
        <v>5.8</v>
      </c>
      <c r="G1495">
        <v>19000</v>
      </c>
      <c r="H1495" t="s">
        <v>1808</v>
      </c>
      <c r="I1495" t="s">
        <v>5215</v>
      </c>
      <c r="J1495" t="s">
        <v>1810</v>
      </c>
      <c r="K1495" t="s">
        <v>41</v>
      </c>
      <c r="L1495">
        <v>25000000</v>
      </c>
      <c r="M1495">
        <v>15704614</v>
      </c>
      <c r="N1495" t="s">
        <v>3177</v>
      </c>
      <c r="O1495">
        <v>98</v>
      </c>
      <c r="P1495" cm="1">
        <f t="array" ref="P1495">_xlfn.XLOOKUP(D1495, CPI!$A:A, CPI!$B:B)</f>
        <v>124</v>
      </c>
      <c r="Q1495" s="9">
        <f>IF(M1495="","",PRODUCT(M1495,CPI!$B$112/P1495))</f>
        <v>38590289.4016129</v>
      </c>
    </row>
    <row r="1496" spans="1:17">
      <c r="A1496" t="s">
        <v>5216</v>
      </c>
      <c r="B1496" t="s">
        <v>2010</v>
      </c>
      <c r="C1496" t="s">
        <v>45</v>
      </c>
      <c r="D1496">
        <v>1989</v>
      </c>
      <c r="E1496" t="s">
        <v>5217</v>
      </c>
      <c r="F1496">
        <v>6.4</v>
      </c>
      <c r="G1496">
        <v>13000</v>
      </c>
      <c r="H1496" t="s">
        <v>5218</v>
      </c>
      <c r="I1496" t="s">
        <v>5219</v>
      </c>
      <c r="J1496" t="s">
        <v>2276</v>
      </c>
      <c r="K1496" t="s">
        <v>41</v>
      </c>
      <c r="L1496">
        <v>5000000</v>
      </c>
      <c r="M1496">
        <v>1700000</v>
      </c>
      <c r="N1496" t="s">
        <v>4802</v>
      </c>
      <c r="O1496">
        <v>97</v>
      </c>
      <c r="P1496" cm="1">
        <f t="array" ref="P1496">_xlfn.XLOOKUP(D1496, CPI!$A:A, CPI!$B:B)</f>
        <v>124</v>
      </c>
      <c r="Q1496" s="9">
        <f>IF(M1496="","",PRODUCT(M1496,CPI!$B$112/P1496))</f>
        <v>4177338.7096774192</v>
      </c>
    </row>
    <row r="1497" spans="1:17">
      <c r="A1497" t="s">
        <v>5220</v>
      </c>
      <c r="B1497" t="s">
        <v>27</v>
      </c>
      <c r="C1497" t="s">
        <v>63</v>
      </c>
      <c r="D1497">
        <v>1989</v>
      </c>
      <c r="E1497" t="s">
        <v>5122</v>
      </c>
      <c r="F1497">
        <v>6.8</v>
      </c>
      <c r="G1497">
        <v>38000</v>
      </c>
      <c r="H1497" t="s">
        <v>5221</v>
      </c>
      <c r="I1497" t="s">
        <v>545</v>
      </c>
      <c r="J1497" t="s">
        <v>5222</v>
      </c>
      <c r="K1497" t="s">
        <v>259</v>
      </c>
      <c r="L1497">
        <v>10400000</v>
      </c>
      <c r="M1497">
        <v>7825009</v>
      </c>
      <c r="N1497" t="s">
        <v>547</v>
      </c>
      <c r="O1497">
        <v>96</v>
      </c>
      <c r="P1497" cm="1">
        <f t="array" ref="P1497">_xlfn.XLOOKUP(D1497, CPI!$A:A, CPI!$B:B)</f>
        <v>124</v>
      </c>
      <c r="Q1497" s="9">
        <f>IF(M1497="","",PRODUCT(M1497,CPI!$B$112/P1497))</f>
        <v>19228066.470161289</v>
      </c>
    </row>
    <row r="1498" spans="1:17">
      <c r="A1498" t="s">
        <v>5223</v>
      </c>
      <c r="B1498" t="s">
        <v>27</v>
      </c>
      <c r="C1498" t="s">
        <v>45</v>
      </c>
      <c r="D1498">
        <v>1989</v>
      </c>
      <c r="E1498" t="s">
        <v>5224</v>
      </c>
      <c r="F1498">
        <v>6.5</v>
      </c>
      <c r="G1498">
        <v>52000</v>
      </c>
      <c r="H1498" t="s">
        <v>5225</v>
      </c>
      <c r="I1498" t="s">
        <v>5225</v>
      </c>
      <c r="J1498" t="s">
        <v>4550</v>
      </c>
      <c r="K1498" t="s">
        <v>41</v>
      </c>
      <c r="L1498">
        <v>1500000</v>
      </c>
      <c r="M1498">
        <v>14697005</v>
      </c>
      <c r="N1498" t="s">
        <v>395</v>
      </c>
      <c r="O1498">
        <v>97</v>
      </c>
      <c r="P1498" cm="1">
        <f t="array" ref="P1498">_xlfn.XLOOKUP(D1498, CPI!$A:A, CPI!$B:B)</f>
        <v>124</v>
      </c>
      <c r="Q1498" s="9">
        <f>IF(M1498="","",PRODUCT(M1498,CPI!$B$112/P1498))</f>
        <v>36114334.060483865</v>
      </c>
    </row>
    <row r="1499" spans="1:17">
      <c r="A1499" t="s">
        <v>5226</v>
      </c>
      <c r="B1499" t="s">
        <v>27</v>
      </c>
      <c r="C1499" t="s">
        <v>45</v>
      </c>
      <c r="D1499">
        <v>1989</v>
      </c>
      <c r="E1499" t="s">
        <v>5116</v>
      </c>
      <c r="F1499">
        <v>6.6</v>
      </c>
      <c r="G1499">
        <v>51000</v>
      </c>
      <c r="H1499" t="s">
        <v>1001</v>
      </c>
      <c r="I1499" t="s">
        <v>2400</v>
      </c>
      <c r="J1499" t="s">
        <v>1830</v>
      </c>
      <c r="K1499" t="s">
        <v>41</v>
      </c>
      <c r="L1499">
        <v>30000000</v>
      </c>
      <c r="M1499">
        <v>134212055</v>
      </c>
      <c r="N1499" t="s">
        <v>55</v>
      </c>
      <c r="O1499">
        <v>125</v>
      </c>
      <c r="P1499" cm="1">
        <f t="array" ref="P1499">_xlfn.XLOOKUP(D1499, CPI!$A:A, CPI!$B:B)</f>
        <v>124</v>
      </c>
      <c r="Q1499" s="9">
        <f>IF(M1499="","",PRODUCT(M1499,CPI!$B$112/P1499))</f>
        <v>329793654.50403225</v>
      </c>
    </row>
    <row r="1500" spans="1:17">
      <c r="A1500" t="s">
        <v>5227</v>
      </c>
      <c r="B1500" t="s">
        <v>44</v>
      </c>
      <c r="C1500" t="s">
        <v>36</v>
      </c>
      <c r="D1500">
        <v>1989</v>
      </c>
      <c r="E1500" t="s">
        <v>4987</v>
      </c>
      <c r="F1500">
        <v>5.8</v>
      </c>
      <c r="G1500">
        <v>9600</v>
      </c>
      <c r="H1500" t="s">
        <v>1852</v>
      </c>
      <c r="I1500" t="s">
        <v>5228</v>
      </c>
      <c r="J1500" t="s">
        <v>4214</v>
      </c>
      <c r="K1500" t="s">
        <v>41</v>
      </c>
      <c r="L1500">
        <v>18000000</v>
      </c>
      <c r="M1500">
        <v>8508843</v>
      </c>
      <c r="N1500" t="s">
        <v>4666</v>
      </c>
      <c r="O1500">
        <v>105</v>
      </c>
      <c r="P1500" cm="1">
        <f t="array" ref="P1500">_xlfn.XLOOKUP(D1500, CPI!$A:A, CPI!$B:B)</f>
        <v>124</v>
      </c>
      <c r="Q1500" s="9">
        <f>IF(M1500="","",PRODUCT(M1500,CPI!$B$112/P1500))</f>
        <v>20908423.08145161</v>
      </c>
    </row>
    <row r="1501" spans="1:17">
      <c r="A1501" t="s">
        <v>5229</v>
      </c>
      <c r="B1501" t="s">
        <v>44</v>
      </c>
      <c r="C1501" t="s">
        <v>28</v>
      </c>
      <c r="D1501">
        <v>1989</v>
      </c>
      <c r="E1501" t="s">
        <v>5230</v>
      </c>
      <c r="F1501">
        <v>7.4</v>
      </c>
      <c r="G1501">
        <v>102000</v>
      </c>
      <c r="H1501" t="s">
        <v>256</v>
      </c>
      <c r="I1501" t="s">
        <v>5231</v>
      </c>
      <c r="J1501" t="s">
        <v>5232</v>
      </c>
      <c r="K1501" t="s">
        <v>41</v>
      </c>
      <c r="L1501">
        <v>7500000</v>
      </c>
      <c r="M1501">
        <v>145793296</v>
      </c>
      <c r="N1501" t="s">
        <v>5233</v>
      </c>
      <c r="O1501">
        <v>99</v>
      </c>
      <c r="P1501" cm="1">
        <f t="array" ref="P1501">_xlfn.XLOOKUP(D1501, CPI!$A:A, CPI!$B:B)</f>
        <v>124</v>
      </c>
      <c r="Q1501" s="9">
        <f>IF(M1501="","",PRODUCT(M1501,CPI!$B$112/P1501))</f>
        <v>358251752.34838706</v>
      </c>
    </row>
    <row r="1502" spans="1:17">
      <c r="A1502" t="s">
        <v>5234</v>
      </c>
      <c r="B1502" t="s">
        <v>27</v>
      </c>
      <c r="C1502" t="s">
        <v>115</v>
      </c>
      <c r="D1502">
        <v>1989</v>
      </c>
      <c r="E1502" t="s">
        <v>5235</v>
      </c>
      <c r="F1502">
        <v>7.3</v>
      </c>
      <c r="G1502">
        <v>34000</v>
      </c>
      <c r="H1502" t="s">
        <v>5236</v>
      </c>
      <c r="I1502" t="s">
        <v>5237</v>
      </c>
      <c r="J1502" t="s">
        <v>1228</v>
      </c>
      <c r="K1502" t="s">
        <v>41</v>
      </c>
      <c r="L1502">
        <v>2500000</v>
      </c>
      <c r="M1502">
        <v>4729352</v>
      </c>
      <c r="N1502" t="s">
        <v>4990</v>
      </c>
      <c r="O1502">
        <v>101</v>
      </c>
      <c r="P1502" cm="1">
        <f t="array" ref="P1502">_xlfn.XLOOKUP(D1502, CPI!$A:A, CPI!$B:B)</f>
        <v>124</v>
      </c>
      <c r="Q1502" s="9">
        <f>IF(M1502="","",PRODUCT(M1502,CPI!$B$112/P1502))</f>
        <v>11621238.341935484</v>
      </c>
    </row>
    <row r="1503" spans="1:17">
      <c r="A1503" t="s">
        <v>5238</v>
      </c>
      <c r="B1503" t="s">
        <v>27</v>
      </c>
      <c r="C1503" t="s">
        <v>162</v>
      </c>
      <c r="D1503">
        <v>1989</v>
      </c>
      <c r="E1503" t="s">
        <v>5239</v>
      </c>
      <c r="F1503">
        <v>5.0999999999999996</v>
      </c>
      <c r="G1503">
        <v>42000</v>
      </c>
      <c r="H1503" t="s">
        <v>5240</v>
      </c>
      <c r="I1503" t="s">
        <v>706</v>
      </c>
      <c r="J1503" t="s">
        <v>2673</v>
      </c>
      <c r="K1503" t="s">
        <v>41</v>
      </c>
      <c r="L1503">
        <v>6000000</v>
      </c>
      <c r="M1503">
        <v>22168359</v>
      </c>
      <c r="N1503" t="s">
        <v>2037</v>
      </c>
      <c r="O1503">
        <v>89</v>
      </c>
      <c r="P1503" cm="1">
        <f t="array" ref="P1503">_xlfn.XLOOKUP(D1503, CPI!$A:A, CPI!$B:B)</f>
        <v>124</v>
      </c>
      <c r="Q1503" s="9">
        <f>IF(M1503="","",PRODUCT(M1503,CPI!$B$112/P1503))</f>
        <v>54473378.929838702</v>
      </c>
    </row>
    <row r="1504" spans="1:17">
      <c r="A1504" t="s">
        <v>5241</v>
      </c>
      <c r="B1504" t="s">
        <v>2010</v>
      </c>
      <c r="C1504" t="s">
        <v>52</v>
      </c>
      <c r="D1504">
        <v>1989</v>
      </c>
      <c r="E1504" t="s">
        <v>4962</v>
      </c>
      <c r="F1504">
        <v>5.8</v>
      </c>
      <c r="G1504">
        <v>6500</v>
      </c>
      <c r="H1504" t="s">
        <v>5242</v>
      </c>
      <c r="I1504" t="s">
        <v>5243</v>
      </c>
      <c r="J1504" t="s">
        <v>5244</v>
      </c>
      <c r="K1504" t="s">
        <v>41</v>
      </c>
      <c r="M1504">
        <v>5552441</v>
      </c>
      <c r="N1504" t="s">
        <v>5245</v>
      </c>
      <c r="O1504">
        <v>114</v>
      </c>
      <c r="P1504" cm="1">
        <f t="array" ref="P1504">_xlfn.XLOOKUP(D1504, CPI!$A:A, CPI!$B:B)</f>
        <v>124</v>
      </c>
      <c r="Q1504" s="9">
        <f>IF(M1504="","",PRODUCT(M1504,CPI!$B$112/P1504))</f>
        <v>13643780.424999999</v>
      </c>
    </row>
    <row r="1505" spans="1:17">
      <c r="A1505" t="s">
        <v>5246</v>
      </c>
      <c r="B1505" t="s">
        <v>27</v>
      </c>
      <c r="C1505" t="s">
        <v>63</v>
      </c>
      <c r="D1505">
        <v>1989</v>
      </c>
      <c r="E1505" t="s">
        <v>5204</v>
      </c>
      <c r="F1505">
        <v>5.0999999999999996</v>
      </c>
      <c r="G1505">
        <v>36000</v>
      </c>
      <c r="H1505" t="s">
        <v>5247</v>
      </c>
      <c r="I1505" t="s">
        <v>137</v>
      </c>
      <c r="J1505" t="s">
        <v>3988</v>
      </c>
      <c r="K1505" t="s">
        <v>41</v>
      </c>
      <c r="L1505">
        <v>5000000</v>
      </c>
      <c r="M1505">
        <v>11642254</v>
      </c>
      <c r="N1505" t="s">
        <v>5248</v>
      </c>
      <c r="O1505">
        <v>96</v>
      </c>
      <c r="P1505" cm="1">
        <f t="array" ref="P1505">_xlfn.XLOOKUP(D1505, CPI!$A:A, CPI!$B:B)</f>
        <v>124</v>
      </c>
      <c r="Q1505" s="9">
        <f>IF(M1505="","",PRODUCT(M1505,CPI!$B$112/P1505))</f>
        <v>28608022.530645158</v>
      </c>
    </row>
    <row r="1506" spans="1:17">
      <c r="A1506" t="s">
        <v>5249</v>
      </c>
      <c r="B1506" t="s">
        <v>27</v>
      </c>
      <c r="C1506" t="s">
        <v>45</v>
      </c>
      <c r="D1506">
        <v>1989</v>
      </c>
      <c r="E1506" t="s">
        <v>4601</v>
      </c>
      <c r="F1506">
        <v>5.4</v>
      </c>
      <c r="G1506">
        <v>11000</v>
      </c>
      <c r="H1506" t="s">
        <v>65</v>
      </c>
      <c r="I1506" t="s">
        <v>5250</v>
      </c>
      <c r="J1506" t="s">
        <v>5251</v>
      </c>
      <c r="K1506" t="s">
        <v>41</v>
      </c>
      <c r="L1506">
        <v>8000000</v>
      </c>
      <c r="M1506">
        <v>8143225</v>
      </c>
      <c r="N1506" t="s">
        <v>5252</v>
      </c>
      <c r="O1506">
        <v>99</v>
      </c>
      <c r="P1506" cm="1">
        <f t="array" ref="P1506">_xlfn.XLOOKUP(D1506, CPI!$A:A, CPI!$B:B)</f>
        <v>124</v>
      </c>
      <c r="Q1506" s="9">
        <f>IF(M1506="","",PRODUCT(M1506,CPI!$B$112/P1506))</f>
        <v>20010005.302419353</v>
      </c>
    </row>
    <row r="1507" spans="1:17">
      <c r="A1507" t="s">
        <v>5253</v>
      </c>
      <c r="B1507" t="s">
        <v>27</v>
      </c>
      <c r="C1507" t="s">
        <v>115</v>
      </c>
      <c r="D1507">
        <v>1989</v>
      </c>
      <c r="E1507" t="s">
        <v>5254</v>
      </c>
      <c r="F1507">
        <v>6.8</v>
      </c>
      <c r="G1507">
        <v>39000</v>
      </c>
      <c r="H1507" t="s">
        <v>607</v>
      </c>
      <c r="I1507" t="s">
        <v>5255</v>
      </c>
      <c r="J1507" t="s">
        <v>147</v>
      </c>
      <c r="K1507" t="s">
        <v>41</v>
      </c>
      <c r="L1507">
        <v>19000000</v>
      </c>
      <c r="M1507">
        <v>110879513</v>
      </c>
      <c r="N1507" t="s">
        <v>72</v>
      </c>
      <c r="O1507">
        <v>113</v>
      </c>
      <c r="P1507" cm="1">
        <f t="array" ref="P1507">_xlfn.XLOOKUP(D1507, CPI!$A:A, CPI!$B:B)</f>
        <v>124</v>
      </c>
      <c r="Q1507" s="9">
        <f>IF(M1507="","",PRODUCT(M1507,CPI!$B$112/P1507))</f>
        <v>272459577.50887096</v>
      </c>
    </row>
    <row r="1508" spans="1:17">
      <c r="A1508" t="s">
        <v>5256</v>
      </c>
      <c r="B1508" t="s">
        <v>27</v>
      </c>
      <c r="C1508" t="s">
        <v>52</v>
      </c>
      <c r="D1508">
        <v>1989</v>
      </c>
      <c r="E1508" t="s">
        <v>4962</v>
      </c>
      <c r="F1508">
        <v>6.1</v>
      </c>
      <c r="G1508">
        <v>4200</v>
      </c>
      <c r="H1508" t="s">
        <v>725</v>
      </c>
      <c r="I1508" t="s">
        <v>725</v>
      </c>
      <c r="J1508" t="s">
        <v>394</v>
      </c>
      <c r="K1508" t="s">
        <v>41</v>
      </c>
      <c r="L1508">
        <v>9000000</v>
      </c>
      <c r="M1508">
        <v>19674852</v>
      </c>
      <c r="N1508" t="s">
        <v>5257</v>
      </c>
      <c r="O1508">
        <v>101</v>
      </c>
      <c r="P1508" cm="1">
        <f t="array" ref="P1508">_xlfn.XLOOKUP(D1508, CPI!$A:A, CPI!$B:B)</f>
        <v>124</v>
      </c>
      <c r="Q1508" s="9">
        <f>IF(M1508="","",PRODUCT(M1508,CPI!$B$112/P1508))</f>
        <v>48346188.745161287</v>
      </c>
    </row>
    <row r="1509" spans="1:17">
      <c r="A1509" t="s">
        <v>5258</v>
      </c>
      <c r="B1509" t="s">
        <v>2010</v>
      </c>
      <c r="C1509" t="s">
        <v>45</v>
      </c>
      <c r="D1509">
        <v>1989</v>
      </c>
      <c r="E1509" t="s">
        <v>5026</v>
      </c>
      <c r="F1509">
        <v>6</v>
      </c>
      <c r="G1509">
        <v>32000</v>
      </c>
      <c r="H1509" t="s">
        <v>2616</v>
      </c>
      <c r="I1509" t="s">
        <v>5259</v>
      </c>
      <c r="J1509" t="s">
        <v>4205</v>
      </c>
      <c r="K1509" t="s">
        <v>41</v>
      </c>
      <c r="L1509">
        <v>17000000</v>
      </c>
      <c r="M1509">
        <v>78247647</v>
      </c>
      <c r="N1509" t="s">
        <v>5091</v>
      </c>
      <c r="O1509">
        <v>101</v>
      </c>
      <c r="P1509" cm="1">
        <f t="array" ref="P1509">_xlfn.XLOOKUP(D1509, CPI!$A:A, CPI!$B:B)</f>
        <v>124</v>
      </c>
      <c r="Q1509" s="9">
        <f>IF(M1509="","",PRODUCT(M1509,CPI!$B$112/P1509))</f>
        <v>192274661.62016127</v>
      </c>
    </row>
    <row r="1510" spans="1:17">
      <c r="A1510" t="s">
        <v>5260</v>
      </c>
      <c r="B1510" t="s">
        <v>2010</v>
      </c>
      <c r="C1510" t="s">
        <v>28</v>
      </c>
      <c r="D1510">
        <v>1989</v>
      </c>
      <c r="E1510" t="s">
        <v>4962</v>
      </c>
      <c r="F1510">
        <v>7.4</v>
      </c>
      <c r="G1510">
        <v>19000</v>
      </c>
      <c r="H1510" t="s">
        <v>780</v>
      </c>
      <c r="I1510" t="s">
        <v>4663</v>
      </c>
      <c r="J1510" t="s">
        <v>5232</v>
      </c>
      <c r="K1510" t="s">
        <v>41</v>
      </c>
      <c r="L1510">
        <v>10000000</v>
      </c>
      <c r="M1510">
        <v>31906454</v>
      </c>
      <c r="N1510" t="s">
        <v>5261</v>
      </c>
      <c r="O1510">
        <v>108</v>
      </c>
      <c r="P1510" cm="1">
        <f t="array" ref="P1510">_xlfn.XLOOKUP(D1510, CPI!$A:A, CPI!$B:B)</f>
        <v>124</v>
      </c>
      <c r="Q1510" s="9">
        <f>IF(M1510="","",PRODUCT(M1510,CPI!$B$112/P1510))</f>
        <v>78402391.401612893</v>
      </c>
    </row>
    <row r="1511" spans="1:17">
      <c r="A1511" t="s">
        <v>5262</v>
      </c>
      <c r="B1511" t="s">
        <v>2010</v>
      </c>
      <c r="C1511" t="s">
        <v>45</v>
      </c>
      <c r="D1511">
        <v>1989</v>
      </c>
      <c r="E1511" t="s">
        <v>5263</v>
      </c>
      <c r="F1511">
        <v>7.5</v>
      </c>
      <c r="G1511">
        <v>29000</v>
      </c>
      <c r="H1511" t="s">
        <v>5264</v>
      </c>
      <c r="I1511" t="s">
        <v>5265</v>
      </c>
      <c r="J1511" t="s">
        <v>5264</v>
      </c>
      <c r="K1511" t="s">
        <v>33</v>
      </c>
      <c r="L1511">
        <v>9000000</v>
      </c>
      <c r="M1511">
        <v>10161099</v>
      </c>
      <c r="N1511" t="s">
        <v>5266</v>
      </c>
      <c r="O1511">
        <v>137</v>
      </c>
      <c r="P1511" cm="1">
        <f t="array" ref="P1511">_xlfn.XLOOKUP(D1511, CPI!$A:A, CPI!$B:B)</f>
        <v>124</v>
      </c>
      <c r="Q1511" s="9">
        <f>IF(M1511="","",PRODUCT(M1511,CPI!$B$112/P1511))</f>
        <v>24968442.462096773</v>
      </c>
    </row>
    <row r="1512" spans="1:17">
      <c r="A1512" t="s">
        <v>5267</v>
      </c>
      <c r="B1512" t="s">
        <v>44</v>
      </c>
      <c r="C1512" t="s">
        <v>52</v>
      </c>
      <c r="D1512">
        <v>1989</v>
      </c>
      <c r="E1512" t="s">
        <v>5150</v>
      </c>
      <c r="F1512">
        <v>5.4</v>
      </c>
      <c r="G1512">
        <v>4100</v>
      </c>
      <c r="H1512" t="s">
        <v>1575</v>
      </c>
      <c r="I1512" t="s">
        <v>5268</v>
      </c>
      <c r="J1512" t="s">
        <v>229</v>
      </c>
      <c r="K1512" t="s">
        <v>41</v>
      </c>
      <c r="M1512">
        <v>12065892</v>
      </c>
      <c r="N1512" t="s">
        <v>4666</v>
      </c>
      <c r="O1512">
        <v>90</v>
      </c>
      <c r="P1512" cm="1">
        <f t="array" ref="P1512">_xlfn.XLOOKUP(D1512, CPI!$A:A, CPI!$B:B)</f>
        <v>124</v>
      </c>
      <c r="Q1512" s="9">
        <f>IF(M1512="","",PRODUCT(M1512,CPI!$B$112/P1512))</f>
        <v>29649010.422580644</v>
      </c>
    </row>
    <row r="1513" spans="1:17">
      <c r="A1513" t="s">
        <v>5269</v>
      </c>
      <c r="B1513" t="s">
        <v>27</v>
      </c>
      <c r="C1513" t="s">
        <v>36</v>
      </c>
      <c r="D1513">
        <v>1989</v>
      </c>
      <c r="E1513" t="s">
        <v>5109</v>
      </c>
      <c r="F1513">
        <v>4.5999999999999996</v>
      </c>
      <c r="G1513">
        <v>35000</v>
      </c>
      <c r="H1513" t="s">
        <v>5270</v>
      </c>
      <c r="I1513" t="s">
        <v>5270</v>
      </c>
      <c r="J1513" t="s">
        <v>5271</v>
      </c>
      <c r="K1513" t="s">
        <v>206</v>
      </c>
      <c r="L1513">
        <v>5000000</v>
      </c>
      <c r="M1513">
        <v>14343976</v>
      </c>
      <c r="N1513" t="s">
        <v>55</v>
      </c>
      <c r="O1513">
        <v>100</v>
      </c>
      <c r="P1513" cm="1">
        <f t="array" ref="P1513">_xlfn.XLOOKUP(D1513, CPI!$A:A, CPI!$B:B)</f>
        <v>124</v>
      </c>
      <c r="Q1513" s="9">
        <f>IF(M1513="","",PRODUCT(M1513,CPI!$B$112/P1513))</f>
        <v>35246850.703225806</v>
      </c>
    </row>
    <row r="1514" spans="1:17">
      <c r="A1514" t="s">
        <v>5272</v>
      </c>
      <c r="B1514" t="s">
        <v>2010</v>
      </c>
      <c r="C1514" t="s">
        <v>52</v>
      </c>
      <c r="D1514">
        <v>1989</v>
      </c>
      <c r="E1514" t="s">
        <v>5026</v>
      </c>
      <c r="F1514">
        <v>6.1</v>
      </c>
      <c r="G1514">
        <v>8600</v>
      </c>
      <c r="H1514" t="s">
        <v>2423</v>
      </c>
      <c r="I1514" t="s">
        <v>5273</v>
      </c>
      <c r="J1514" t="s">
        <v>5274</v>
      </c>
      <c r="K1514" t="s">
        <v>41</v>
      </c>
      <c r="M1514">
        <v>27843</v>
      </c>
      <c r="N1514" t="s">
        <v>2816</v>
      </c>
      <c r="O1514">
        <v>90</v>
      </c>
      <c r="P1514" cm="1">
        <f t="array" ref="P1514">_xlfn.XLOOKUP(D1514, CPI!$A:A, CPI!$B:B)</f>
        <v>124</v>
      </c>
      <c r="Q1514" s="9">
        <f>IF(M1514="","",PRODUCT(M1514,CPI!$B$112/P1514))</f>
        <v>68417.43629032257</v>
      </c>
    </row>
    <row r="1515" spans="1:17">
      <c r="A1515" t="s">
        <v>5275</v>
      </c>
      <c r="B1515" t="s">
        <v>27</v>
      </c>
      <c r="C1515" t="s">
        <v>28</v>
      </c>
      <c r="D1515">
        <v>1989</v>
      </c>
      <c r="E1515" t="s">
        <v>5096</v>
      </c>
      <c r="F1515">
        <v>7</v>
      </c>
      <c r="G1515">
        <v>13000</v>
      </c>
      <c r="H1515" t="s">
        <v>701</v>
      </c>
      <c r="I1515" t="s">
        <v>5276</v>
      </c>
      <c r="J1515" t="s">
        <v>4212</v>
      </c>
      <c r="K1515" t="s">
        <v>463</v>
      </c>
      <c r="L1515">
        <v>33000000</v>
      </c>
      <c r="M1515">
        <v>1132112</v>
      </c>
      <c r="N1515" t="s">
        <v>5277</v>
      </c>
      <c r="O1515">
        <v>137</v>
      </c>
      <c r="P1515" cm="1">
        <f t="array" ref="P1515">_xlfn.XLOOKUP(D1515, CPI!$A:A, CPI!$B:B)</f>
        <v>124</v>
      </c>
      <c r="Q1515" s="9">
        <f>IF(M1515="","",PRODUCT(M1515,CPI!$B$112/P1515))</f>
        <v>2781891.3419354837</v>
      </c>
    </row>
    <row r="1516" spans="1:17">
      <c r="A1516" t="s">
        <v>5278</v>
      </c>
      <c r="B1516" t="s">
        <v>27</v>
      </c>
      <c r="C1516" t="s">
        <v>28</v>
      </c>
      <c r="D1516">
        <v>1989</v>
      </c>
      <c r="E1516" t="s">
        <v>5026</v>
      </c>
      <c r="F1516">
        <v>6.5</v>
      </c>
      <c r="G1516">
        <v>4800</v>
      </c>
      <c r="H1516" t="s">
        <v>5279</v>
      </c>
      <c r="I1516" t="s">
        <v>5280</v>
      </c>
      <c r="J1516" t="s">
        <v>1364</v>
      </c>
      <c r="K1516" t="s">
        <v>33</v>
      </c>
      <c r="L1516">
        <v>7000000</v>
      </c>
      <c r="M1516">
        <v>8800000</v>
      </c>
      <c r="N1516" t="s">
        <v>4081</v>
      </c>
      <c r="O1516">
        <v>106</v>
      </c>
      <c r="P1516" cm="1">
        <f t="array" ref="P1516">_xlfn.XLOOKUP(D1516, CPI!$A:A, CPI!$B:B)</f>
        <v>124</v>
      </c>
      <c r="Q1516" s="9">
        <f>IF(M1516="","",PRODUCT(M1516,CPI!$B$112/P1516))</f>
        <v>21623870.967741933</v>
      </c>
    </row>
    <row r="1517" spans="1:17">
      <c r="A1517" t="s">
        <v>5281</v>
      </c>
      <c r="B1517" t="s">
        <v>27</v>
      </c>
      <c r="C1517" t="s">
        <v>52</v>
      </c>
      <c r="D1517">
        <v>1989</v>
      </c>
      <c r="E1517" t="s">
        <v>5204</v>
      </c>
      <c r="F1517">
        <v>6.9</v>
      </c>
      <c r="G1517">
        <v>22000</v>
      </c>
      <c r="H1517" t="s">
        <v>2267</v>
      </c>
      <c r="I1517" t="s">
        <v>2267</v>
      </c>
      <c r="J1517" t="s">
        <v>673</v>
      </c>
      <c r="K1517" t="s">
        <v>41</v>
      </c>
      <c r="L1517">
        <v>13000000</v>
      </c>
      <c r="M1517">
        <v>18428904</v>
      </c>
      <c r="N1517" t="s">
        <v>3537</v>
      </c>
      <c r="O1517">
        <v>114</v>
      </c>
      <c r="P1517" cm="1">
        <f t="array" ref="P1517">_xlfn.XLOOKUP(D1517, CPI!$A:A, CPI!$B:B)</f>
        <v>124</v>
      </c>
      <c r="Q1517" s="9">
        <f>IF(M1517="","",PRODUCT(M1517,CPI!$B$112/P1517))</f>
        <v>45284572.974193543</v>
      </c>
    </row>
    <row r="1518" spans="1:17">
      <c r="A1518" t="s">
        <v>5282</v>
      </c>
      <c r="B1518" t="s">
        <v>27</v>
      </c>
      <c r="C1518" t="s">
        <v>52</v>
      </c>
      <c r="D1518">
        <v>1989</v>
      </c>
      <c r="E1518" t="s">
        <v>4824</v>
      </c>
      <c r="F1518">
        <v>5.5</v>
      </c>
      <c r="G1518">
        <v>15000</v>
      </c>
      <c r="H1518" t="s">
        <v>706</v>
      </c>
      <c r="I1518" t="s">
        <v>706</v>
      </c>
      <c r="J1518" t="s">
        <v>5283</v>
      </c>
      <c r="K1518" t="s">
        <v>41</v>
      </c>
      <c r="L1518">
        <v>5000000</v>
      </c>
      <c r="M1518">
        <v>16554699</v>
      </c>
      <c r="N1518" t="s">
        <v>3989</v>
      </c>
      <c r="O1518">
        <v>109</v>
      </c>
      <c r="P1518" cm="1">
        <f t="array" ref="P1518">_xlfn.XLOOKUP(D1518, CPI!$A:A, CPI!$B:B)</f>
        <v>124</v>
      </c>
      <c r="Q1518" s="9">
        <f>IF(M1518="","",PRODUCT(M1518,CPI!$B$112/P1518))</f>
        <v>40679167.623387091</v>
      </c>
    </row>
    <row r="1519" spans="1:17">
      <c r="A1519" t="s">
        <v>5284</v>
      </c>
      <c r="B1519" t="s">
        <v>27</v>
      </c>
      <c r="C1519" t="s">
        <v>45</v>
      </c>
      <c r="D1519">
        <v>1989</v>
      </c>
      <c r="E1519" t="s">
        <v>5235</v>
      </c>
      <c r="F1519">
        <v>5.8</v>
      </c>
      <c r="G1519">
        <v>9700</v>
      </c>
      <c r="H1519" t="s">
        <v>735</v>
      </c>
      <c r="I1519" t="s">
        <v>5285</v>
      </c>
      <c r="J1519" t="s">
        <v>2050</v>
      </c>
      <c r="K1519" t="s">
        <v>41</v>
      </c>
      <c r="L1519">
        <v>12000000</v>
      </c>
      <c r="M1519">
        <v>15942628</v>
      </c>
      <c r="N1519" t="s">
        <v>149</v>
      </c>
      <c r="O1519">
        <v>108</v>
      </c>
      <c r="P1519" cm="1">
        <f t="array" ref="P1519">_xlfn.XLOOKUP(D1519, CPI!$A:A, CPI!$B:B)</f>
        <v>124</v>
      </c>
      <c r="Q1519" s="9">
        <f>IF(M1519="","",PRODUCT(M1519,CPI!$B$112/P1519))</f>
        <v>39175151.222580642</v>
      </c>
    </row>
    <row r="1520" spans="1:17">
      <c r="A1520" t="s">
        <v>5286</v>
      </c>
      <c r="B1520" t="s">
        <v>27</v>
      </c>
      <c r="C1520" t="s">
        <v>28</v>
      </c>
      <c r="D1520">
        <v>1989</v>
      </c>
      <c r="E1520" t="s">
        <v>5287</v>
      </c>
      <c r="F1520">
        <v>5.0999999999999996</v>
      </c>
      <c r="G1520">
        <v>22000</v>
      </c>
      <c r="H1520" t="s">
        <v>5288</v>
      </c>
      <c r="I1520" t="s">
        <v>4019</v>
      </c>
      <c r="J1520" t="s">
        <v>3925</v>
      </c>
      <c r="K1520" t="s">
        <v>41</v>
      </c>
      <c r="M1520">
        <v>38903179</v>
      </c>
      <c r="N1520" t="s">
        <v>374</v>
      </c>
      <c r="O1520">
        <v>105</v>
      </c>
      <c r="P1520" cm="1">
        <f t="array" ref="P1520">_xlfn.XLOOKUP(D1520, CPI!$A:A, CPI!$B:B)</f>
        <v>124</v>
      </c>
      <c r="Q1520" s="9">
        <f>IF(M1520="","",PRODUCT(M1520,CPI!$B$112/P1520))</f>
        <v>95595150.333064511</v>
      </c>
    </row>
    <row r="1521" spans="1:17">
      <c r="A1521" t="s">
        <v>5289</v>
      </c>
      <c r="B1521" t="s">
        <v>2010</v>
      </c>
      <c r="C1521" t="s">
        <v>52</v>
      </c>
      <c r="D1521">
        <v>1989</v>
      </c>
      <c r="E1521" t="s">
        <v>5185</v>
      </c>
      <c r="F1521">
        <v>5.6</v>
      </c>
      <c r="G1521">
        <v>17000</v>
      </c>
      <c r="H1521" t="s">
        <v>2732</v>
      </c>
      <c r="I1521" t="s">
        <v>5290</v>
      </c>
      <c r="J1521" t="s">
        <v>758</v>
      </c>
      <c r="K1521" t="s">
        <v>41</v>
      </c>
      <c r="M1521">
        <v>15351421</v>
      </c>
      <c r="N1521" t="s">
        <v>61</v>
      </c>
      <c r="O1521">
        <v>99</v>
      </c>
      <c r="P1521" cm="1">
        <f t="array" ref="P1521">_xlfn.XLOOKUP(D1521, CPI!$A:A, CPI!$B:B)</f>
        <v>124</v>
      </c>
      <c r="Q1521" s="9">
        <f>IF(M1521="","",PRODUCT(M1521,CPI!$B$112/P1521))</f>
        <v>37722403.054032251</v>
      </c>
    </row>
    <row r="1522" spans="1:17">
      <c r="A1522" t="s">
        <v>5291</v>
      </c>
      <c r="B1522" t="s">
        <v>27</v>
      </c>
      <c r="C1522" t="s">
        <v>52</v>
      </c>
      <c r="D1522">
        <v>1989</v>
      </c>
      <c r="E1522" t="s">
        <v>5096</v>
      </c>
      <c r="F1522">
        <v>7.6</v>
      </c>
      <c r="G1522">
        <v>26000</v>
      </c>
      <c r="H1522" t="s">
        <v>2199</v>
      </c>
      <c r="I1522" t="s">
        <v>2199</v>
      </c>
      <c r="J1522" t="s">
        <v>5292</v>
      </c>
      <c r="K1522" t="s">
        <v>2119</v>
      </c>
      <c r="L1522">
        <v>2800000</v>
      </c>
      <c r="M1522">
        <v>1544973</v>
      </c>
      <c r="N1522" t="s">
        <v>5293</v>
      </c>
      <c r="O1522">
        <v>110</v>
      </c>
      <c r="P1522" cm="1">
        <f t="array" ref="P1522">_xlfn.XLOOKUP(D1522, CPI!$A:A, CPI!$B:B)</f>
        <v>124</v>
      </c>
      <c r="Q1522" s="9">
        <f>IF(M1522="","",PRODUCT(M1522,CPI!$B$112/P1522))</f>
        <v>3796397.363709677</v>
      </c>
    </row>
    <row r="1523" spans="1:17">
      <c r="A1523" t="s">
        <v>5294</v>
      </c>
      <c r="B1523" t="s">
        <v>27</v>
      </c>
      <c r="C1523" t="s">
        <v>74</v>
      </c>
      <c r="D1523">
        <v>1989</v>
      </c>
      <c r="E1523" t="s">
        <v>5295</v>
      </c>
      <c r="F1523">
        <v>6</v>
      </c>
      <c r="G1523">
        <v>3600</v>
      </c>
      <c r="H1523" t="s">
        <v>1758</v>
      </c>
      <c r="I1523" t="s">
        <v>5296</v>
      </c>
      <c r="J1523" t="s">
        <v>328</v>
      </c>
      <c r="K1523" t="s">
        <v>41</v>
      </c>
      <c r="L1523">
        <v>22000000</v>
      </c>
      <c r="M1523">
        <v>19131246</v>
      </c>
      <c r="N1523" t="s">
        <v>2103</v>
      </c>
      <c r="O1523">
        <v>120</v>
      </c>
      <c r="P1523" cm="1">
        <f t="array" ref="P1523">_xlfn.XLOOKUP(D1523, CPI!$A:A, CPI!$B:B)</f>
        <v>124</v>
      </c>
      <c r="Q1523" s="9">
        <f>IF(M1523="","",PRODUCT(M1523,CPI!$B$112/P1523))</f>
        <v>47010408.517741933</v>
      </c>
    </row>
    <row r="1524" spans="1:17">
      <c r="A1524" t="s">
        <v>5297</v>
      </c>
      <c r="B1524" t="s">
        <v>27</v>
      </c>
      <c r="C1524" t="s">
        <v>45</v>
      </c>
      <c r="D1524">
        <v>1989</v>
      </c>
      <c r="E1524" t="s">
        <v>5298</v>
      </c>
      <c r="F1524">
        <v>6.2</v>
      </c>
      <c r="G1524">
        <v>1400</v>
      </c>
      <c r="H1524" t="s">
        <v>174</v>
      </c>
      <c r="I1524" t="s">
        <v>174</v>
      </c>
      <c r="J1524" t="s">
        <v>5299</v>
      </c>
      <c r="K1524" t="s">
        <v>33</v>
      </c>
      <c r="L1524">
        <v>11987578</v>
      </c>
      <c r="M1524">
        <v>444055</v>
      </c>
      <c r="N1524" t="s">
        <v>4321</v>
      </c>
      <c r="O1524">
        <v>113</v>
      </c>
      <c r="P1524" cm="1">
        <f t="array" ref="P1524">_xlfn.XLOOKUP(D1524, CPI!$A:A, CPI!$B:B)</f>
        <v>124</v>
      </c>
      <c r="Q1524" s="9">
        <f>IF(M1524="","",PRODUCT(M1524,CPI!$B$112/P1524))</f>
        <v>1091157.7298387096</v>
      </c>
    </row>
    <row r="1525" spans="1:17">
      <c r="A1525" t="s">
        <v>5300</v>
      </c>
      <c r="B1525" t="s">
        <v>2010</v>
      </c>
      <c r="C1525" t="s">
        <v>45</v>
      </c>
      <c r="D1525">
        <v>1989</v>
      </c>
      <c r="E1525" t="s">
        <v>4601</v>
      </c>
      <c r="F1525">
        <v>6.3</v>
      </c>
      <c r="G1525">
        <v>7400</v>
      </c>
      <c r="H1525" t="s">
        <v>1211</v>
      </c>
      <c r="I1525" t="s">
        <v>5301</v>
      </c>
      <c r="J1525" t="s">
        <v>5302</v>
      </c>
      <c r="K1525" t="s">
        <v>41</v>
      </c>
      <c r="L1525">
        <v>10000000</v>
      </c>
      <c r="M1525">
        <v>2777280</v>
      </c>
      <c r="N1525" t="s">
        <v>2522</v>
      </c>
      <c r="O1525">
        <v>105</v>
      </c>
      <c r="P1525" cm="1">
        <f t="array" ref="P1525">_xlfn.XLOOKUP(D1525, CPI!$A:A, CPI!$B:B)</f>
        <v>124</v>
      </c>
      <c r="Q1525" s="9">
        <f>IF(M1525="","",PRODUCT(M1525,CPI!$B$112/P1525))</f>
        <v>6824493.6774193542</v>
      </c>
    </row>
    <row r="1526" spans="1:17">
      <c r="A1526" t="s">
        <v>5303</v>
      </c>
      <c r="B1526" t="s">
        <v>44</v>
      </c>
      <c r="C1526" t="s">
        <v>52</v>
      </c>
      <c r="D1526">
        <v>1989</v>
      </c>
      <c r="E1526" t="s">
        <v>5214</v>
      </c>
      <c r="F1526">
        <v>6.1</v>
      </c>
      <c r="G1526">
        <v>20000</v>
      </c>
      <c r="H1526" t="s">
        <v>281</v>
      </c>
      <c r="I1526" t="s">
        <v>2668</v>
      </c>
      <c r="J1526" t="s">
        <v>60</v>
      </c>
      <c r="K1526" t="s">
        <v>41</v>
      </c>
      <c r="L1526">
        <v>8000000</v>
      </c>
      <c r="M1526">
        <v>39450960</v>
      </c>
      <c r="N1526" t="s">
        <v>72</v>
      </c>
      <c r="O1526">
        <v>95</v>
      </c>
      <c r="P1526" cm="1">
        <f t="array" ref="P1526">_xlfn.XLOOKUP(D1526, CPI!$A:A, CPI!$B:B)</f>
        <v>124</v>
      </c>
      <c r="Q1526" s="9">
        <f>IF(M1526="","",PRODUCT(M1526,CPI!$B$112/P1526))</f>
        <v>96941189.612903222</v>
      </c>
    </row>
    <row r="1527" spans="1:17">
      <c r="A1527" t="s">
        <v>5304</v>
      </c>
      <c r="B1527" t="s">
        <v>27</v>
      </c>
      <c r="C1527" t="s">
        <v>74</v>
      </c>
      <c r="D1527">
        <v>1989</v>
      </c>
      <c r="E1527" t="s">
        <v>5217</v>
      </c>
      <c r="F1527">
        <v>5.6</v>
      </c>
      <c r="G1527">
        <v>5900</v>
      </c>
      <c r="H1527" t="s">
        <v>1265</v>
      </c>
      <c r="I1527" t="s">
        <v>793</v>
      </c>
      <c r="J1527" t="s">
        <v>1534</v>
      </c>
      <c r="K1527" t="s">
        <v>41</v>
      </c>
      <c r="L1527">
        <v>5000000</v>
      </c>
      <c r="M1527">
        <v>1919653</v>
      </c>
      <c r="N1527" t="s">
        <v>5305</v>
      </c>
      <c r="O1527">
        <v>107</v>
      </c>
      <c r="P1527" cm="1">
        <f t="array" ref="P1527">_xlfn.XLOOKUP(D1527, CPI!$A:A, CPI!$B:B)</f>
        <v>124</v>
      </c>
      <c r="Q1527" s="9">
        <f>IF(M1527="","",PRODUCT(M1527,CPI!$B$112/P1527))</f>
        <v>4717082.8153225798</v>
      </c>
    </row>
    <row r="1528" spans="1:17">
      <c r="A1528" t="s">
        <v>5306</v>
      </c>
      <c r="B1528" t="s">
        <v>2010</v>
      </c>
      <c r="C1528" t="s">
        <v>52</v>
      </c>
      <c r="D1528">
        <v>1989</v>
      </c>
      <c r="E1528" t="s">
        <v>5116</v>
      </c>
      <c r="F1528">
        <v>6.2</v>
      </c>
      <c r="G1528">
        <v>13000</v>
      </c>
      <c r="H1528" t="s">
        <v>1624</v>
      </c>
      <c r="I1528" t="s">
        <v>1624</v>
      </c>
      <c r="J1528" t="s">
        <v>5307</v>
      </c>
      <c r="K1528" t="s">
        <v>33</v>
      </c>
      <c r="M1528">
        <v>1932642</v>
      </c>
      <c r="N1528" t="s">
        <v>5308</v>
      </c>
      <c r="O1528">
        <v>107</v>
      </c>
      <c r="P1528" cm="1">
        <f t="array" ref="P1528">_xlfn.XLOOKUP(D1528, CPI!$A:A, CPI!$B:B)</f>
        <v>124</v>
      </c>
      <c r="Q1528" s="9">
        <f>IF(M1528="","",PRODUCT(M1528,CPI!$B$112/P1528))</f>
        <v>4749000.14032258</v>
      </c>
    </row>
    <row r="1529" spans="1:17">
      <c r="A1529" t="s">
        <v>5309</v>
      </c>
      <c r="B1529" t="s">
        <v>2010</v>
      </c>
      <c r="C1529" t="s">
        <v>52</v>
      </c>
      <c r="D1529">
        <v>1989</v>
      </c>
      <c r="E1529" t="s">
        <v>5310</v>
      </c>
      <c r="F1529">
        <v>7.9</v>
      </c>
      <c r="G1529">
        <v>56000</v>
      </c>
      <c r="H1529" t="s">
        <v>300</v>
      </c>
      <c r="I1529" t="s">
        <v>300</v>
      </c>
      <c r="J1529" t="s">
        <v>5311</v>
      </c>
      <c r="K1529" t="s">
        <v>41</v>
      </c>
      <c r="L1529">
        <v>19000000</v>
      </c>
      <c r="M1529">
        <v>18254702</v>
      </c>
      <c r="N1529" t="s">
        <v>301</v>
      </c>
      <c r="O1529">
        <v>104</v>
      </c>
      <c r="P1529" cm="1">
        <f t="array" ref="P1529">_xlfn.XLOOKUP(D1529, CPI!$A:A, CPI!$B:B)</f>
        <v>124</v>
      </c>
      <c r="Q1529" s="9">
        <f>IF(M1529="","",PRODUCT(M1529,CPI!$B$112/P1529))</f>
        <v>44856513.704838708</v>
      </c>
    </row>
    <row r="1530" spans="1:17">
      <c r="A1530" t="s">
        <v>5312</v>
      </c>
      <c r="B1530" t="s">
        <v>27</v>
      </c>
      <c r="C1530" t="s">
        <v>45</v>
      </c>
      <c r="D1530">
        <v>1989</v>
      </c>
      <c r="E1530" t="s">
        <v>5313</v>
      </c>
      <c r="F1530">
        <v>6.5</v>
      </c>
      <c r="G1530">
        <v>6300</v>
      </c>
      <c r="H1530" t="s">
        <v>711</v>
      </c>
      <c r="I1530" t="s">
        <v>5314</v>
      </c>
      <c r="J1530" t="s">
        <v>1730</v>
      </c>
      <c r="K1530" t="s">
        <v>41</v>
      </c>
      <c r="M1530">
        <v>20047604</v>
      </c>
      <c r="N1530" t="s">
        <v>2993</v>
      </c>
      <c r="O1530">
        <v>113</v>
      </c>
      <c r="P1530" cm="1">
        <f t="array" ref="P1530">_xlfn.XLOOKUP(D1530, CPI!$A:A, CPI!$B:B)</f>
        <v>124</v>
      </c>
      <c r="Q1530" s="9">
        <f>IF(M1530="","",PRODUCT(M1530,CPI!$B$112/P1530))</f>
        <v>49262136.603225805</v>
      </c>
    </row>
    <row r="1531" spans="1:17">
      <c r="A1531" t="s">
        <v>5315</v>
      </c>
      <c r="B1531" t="s">
        <v>2010</v>
      </c>
      <c r="C1531" t="s">
        <v>52</v>
      </c>
      <c r="D1531">
        <v>1989</v>
      </c>
      <c r="E1531" t="s">
        <v>5174</v>
      </c>
      <c r="F1531">
        <v>6.8</v>
      </c>
      <c r="G1531">
        <v>5300</v>
      </c>
      <c r="H1531" t="s">
        <v>5316</v>
      </c>
      <c r="I1531" t="s">
        <v>4723</v>
      </c>
      <c r="J1531" t="s">
        <v>356</v>
      </c>
      <c r="K1531" t="s">
        <v>41</v>
      </c>
      <c r="L1531">
        <v>18000000</v>
      </c>
      <c r="M1531">
        <v>4973285</v>
      </c>
      <c r="N1531" t="s">
        <v>5317</v>
      </c>
      <c r="O1531">
        <v>90</v>
      </c>
      <c r="P1531" cm="1">
        <f t="array" ref="P1531">_xlfn.XLOOKUP(D1531, CPI!$A:A, CPI!$B:B)</f>
        <v>124</v>
      </c>
      <c r="Q1531" s="9">
        <f>IF(M1531="","",PRODUCT(M1531,CPI!$B$112/P1531))</f>
        <v>12220644.673387095</v>
      </c>
    </row>
    <row r="1532" spans="1:17">
      <c r="A1532" t="s">
        <v>5318</v>
      </c>
      <c r="B1532" t="s">
        <v>2010</v>
      </c>
      <c r="C1532" t="s">
        <v>52</v>
      </c>
      <c r="D1532">
        <v>1989</v>
      </c>
      <c r="E1532" t="s">
        <v>5026</v>
      </c>
      <c r="F1532">
        <v>6.1</v>
      </c>
      <c r="G1532">
        <v>7500</v>
      </c>
      <c r="H1532" t="s">
        <v>4975</v>
      </c>
      <c r="I1532" t="s">
        <v>5319</v>
      </c>
      <c r="J1532" t="s">
        <v>3949</v>
      </c>
      <c r="K1532" t="s">
        <v>41</v>
      </c>
      <c r="M1532">
        <v>3960327</v>
      </c>
      <c r="N1532" t="s">
        <v>5320</v>
      </c>
      <c r="O1532">
        <v>98</v>
      </c>
      <c r="P1532" cm="1">
        <f t="array" ref="P1532">_xlfn.XLOOKUP(D1532, CPI!$A:A, CPI!$B:B)</f>
        <v>124</v>
      </c>
      <c r="Q1532" s="9">
        <f>IF(M1532="","",PRODUCT(M1532,CPI!$B$112/P1532))</f>
        <v>9731545.4588709679</v>
      </c>
    </row>
    <row r="1533" spans="1:17">
      <c r="A1533" t="s">
        <v>5321</v>
      </c>
      <c r="B1533" t="s">
        <v>27</v>
      </c>
      <c r="C1533" t="s">
        <v>45</v>
      </c>
      <c r="D1533">
        <v>1989</v>
      </c>
      <c r="E1533" t="s">
        <v>4824</v>
      </c>
      <c r="F1533">
        <v>6.3</v>
      </c>
      <c r="G1533">
        <v>4600</v>
      </c>
      <c r="H1533" t="s">
        <v>5322</v>
      </c>
      <c r="I1533" t="s">
        <v>5322</v>
      </c>
      <c r="J1533" t="s">
        <v>2086</v>
      </c>
      <c r="K1533" t="s">
        <v>41</v>
      </c>
      <c r="L1533">
        <v>4000000</v>
      </c>
      <c r="M1533">
        <v>283694</v>
      </c>
      <c r="N1533" t="s">
        <v>1052</v>
      </c>
      <c r="O1533">
        <v>94</v>
      </c>
      <c r="P1533" cm="1">
        <f t="array" ref="P1533">_xlfn.XLOOKUP(D1533, CPI!$A:A, CPI!$B:B)</f>
        <v>124</v>
      </c>
      <c r="Q1533" s="9">
        <f>IF(M1533="","",PRODUCT(M1533,CPI!$B$112/P1533))</f>
        <v>697109.36935483862</v>
      </c>
    </row>
    <row r="1534" spans="1:17">
      <c r="A1534" t="s">
        <v>5323</v>
      </c>
      <c r="B1534" t="s">
        <v>44</v>
      </c>
      <c r="C1534" t="s">
        <v>52</v>
      </c>
      <c r="D1534">
        <v>1989</v>
      </c>
      <c r="E1534" t="s">
        <v>5324</v>
      </c>
      <c r="F1534">
        <v>6.9</v>
      </c>
      <c r="G1534">
        <v>16000</v>
      </c>
      <c r="H1534" t="s">
        <v>100</v>
      </c>
      <c r="I1534" t="s">
        <v>100</v>
      </c>
      <c r="J1534" t="s">
        <v>101</v>
      </c>
      <c r="K1534" t="s">
        <v>102</v>
      </c>
      <c r="M1534">
        <v>6291444</v>
      </c>
      <c r="N1534" t="s">
        <v>5325</v>
      </c>
      <c r="O1534">
        <v>98</v>
      </c>
      <c r="P1534" cm="1">
        <f t="array" ref="P1534">_xlfn.XLOOKUP(D1534, CPI!$A:A, CPI!$B:B)</f>
        <v>124</v>
      </c>
      <c r="Q1534" s="9">
        <f>IF(M1534="","",PRODUCT(M1534,CPI!$B$112/P1534))</f>
        <v>15459701.506451612</v>
      </c>
    </row>
    <row r="1535" spans="1:17">
      <c r="A1535" t="s">
        <v>5326</v>
      </c>
      <c r="B1535" t="s">
        <v>2010</v>
      </c>
      <c r="C1535" t="s">
        <v>28</v>
      </c>
      <c r="D1535">
        <v>1989</v>
      </c>
      <c r="E1535" t="s">
        <v>3467</v>
      </c>
      <c r="F1535">
        <v>5.8</v>
      </c>
      <c r="G1535">
        <v>6100</v>
      </c>
      <c r="H1535" t="s">
        <v>5327</v>
      </c>
      <c r="I1535" t="s">
        <v>5328</v>
      </c>
      <c r="J1535" t="s">
        <v>153</v>
      </c>
      <c r="K1535" t="s">
        <v>41</v>
      </c>
      <c r="M1535">
        <v>5777099</v>
      </c>
      <c r="N1535" t="s">
        <v>5329</v>
      </c>
      <c r="O1535">
        <v>108</v>
      </c>
      <c r="P1535" cm="1">
        <f t="array" ref="P1535">_xlfn.XLOOKUP(D1535, CPI!$A:A, CPI!$B:B)</f>
        <v>124</v>
      </c>
      <c r="Q1535" s="9">
        <f>IF(M1535="","",PRODUCT(M1535,CPI!$B$112/P1535))</f>
        <v>14195823.107258063</v>
      </c>
    </row>
    <row r="1536" spans="1:17">
      <c r="A1536" t="s">
        <v>5330</v>
      </c>
      <c r="B1536" t="s">
        <v>44</v>
      </c>
      <c r="C1536" t="s">
        <v>52</v>
      </c>
      <c r="D1536">
        <v>1989</v>
      </c>
      <c r="E1536" t="s">
        <v>4610</v>
      </c>
      <c r="F1536">
        <v>6.5</v>
      </c>
      <c r="G1536">
        <v>11000</v>
      </c>
      <c r="H1536" t="s">
        <v>3879</v>
      </c>
      <c r="I1536" t="s">
        <v>5331</v>
      </c>
      <c r="J1536" t="s">
        <v>5332</v>
      </c>
      <c r="K1536" t="s">
        <v>41</v>
      </c>
      <c r="L1536">
        <v>16000000</v>
      </c>
      <c r="M1536">
        <v>16278590</v>
      </c>
      <c r="N1536" t="s">
        <v>2111</v>
      </c>
      <c r="O1536">
        <v>108</v>
      </c>
      <c r="P1536" cm="1">
        <f t="array" ref="P1536">_xlfn.XLOOKUP(D1536, CPI!$A:A, CPI!$B:B)</f>
        <v>124</v>
      </c>
      <c r="Q1536" s="9">
        <f>IF(M1536="","",PRODUCT(M1536,CPI!$B$112/P1536))</f>
        <v>40000696.556451611</v>
      </c>
    </row>
    <row r="1537" spans="1:17">
      <c r="A1537" t="s">
        <v>5333</v>
      </c>
      <c r="B1537" t="s">
        <v>2010</v>
      </c>
      <c r="C1537" t="s">
        <v>52</v>
      </c>
      <c r="D1537">
        <v>1989</v>
      </c>
      <c r="E1537" t="s">
        <v>5122</v>
      </c>
      <c r="F1537">
        <v>6.5</v>
      </c>
      <c r="G1537">
        <v>13000</v>
      </c>
      <c r="H1537" t="s">
        <v>224</v>
      </c>
      <c r="I1537" t="s">
        <v>5334</v>
      </c>
      <c r="J1537" t="s">
        <v>1576</v>
      </c>
      <c r="K1537" t="s">
        <v>41</v>
      </c>
      <c r="L1537">
        <v>15000000</v>
      </c>
      <c r="M1537">
        <v>28890240</v>
      </c>
      <c r="N1537" t="s">
        <v>72</v>
      </c>
      <c r="O1537">
        <v>113</v>
      </c>
      <c r="P1537" cm="1">
        <f t="array" ref="P1537">_xlfn.XLOOKUP(D1537, CPI!$A:A, CPI!$B:B)</f>
        <v>124</v>
      </c>
      <c r="Q1537" s="9">
        <f>IF(M1537="","",PRODUCT(M1537,CPI!$B$112/P1537))</f>
        <v>70990775.225806445</v>
      </c>
    </row>
    <row r="1538" spans="1:17">
      <c r="A1538" t="s">
        <v>5335</v>
      </c>
      <c r="B1538" t="s">
        <v>27</v>
      </c>
      <c r="C1538" t="s">
        <v>28</v>
      </c>
      <c r="D1538">
        <v>1989</v>
      </c>
      <c r="E1538" t="s">
        <v>5336</v>
      </c>
      <c r="F1538">
        <v>6.8</v>
      </c>
      <c r="G1538">
        <v>5900</v>
      </c>
      <c r="H1538" t="s">
        <v>5337</v>
      </c>
      <c r="I1538" t="s">
        <v>5338</v>
      </c>
      <c r="J1538" t="s">
        <v>4964</v>
      </c>
      <c r="K1538" t="s">
        <v>33</v>
      </c>
      <c r="M1538">
        <v>1730005</v>
      </c>
      <c r="N1538" t="s">
        <v>5339</v>
      </c>
      <c r="O1538">
        <v>102</v>
      </c>
      <c r="P1538" cm="1">
        <f t="array" ref="P1538">_xlfn.XLOOKUP(D1538, CPI!$A:A, CPI!$B:B)</f>
        <v>124</v>
      </c>
      <c r="Q1538" s="9">
        <f>IF(M1538="","",PRODUCT(M1538,CPI!$B$112/P1538))</f>
        <v>4251068.7379032252</v>
      </c>
    </row>
    <row r="1539" spans="1:17">
      <c r="A1539" t="s">
        <v>5340</v>
      </c>
      <c r="B1539" t="s">
        <v>348</v>
      </c>
      <c r="C1539" t="s">
        <v>401</v>
      </c>
      <c r="D1539">
        <v>1989</v>
      </c>
      <c r="E1539" t="s">
        <v>5341</v>
      </c>
      <c r="F1539">
        <v>7.1</v>
      </c>
      <c r="G1539">
        <v>7000</v>
      </c>
      <c r="H1539" t="s">
        <v>5342</v>
      </c>
      <c r="I1539" t="s">
        <v>2062</v>
      </c>
      <c r="J1539" t="s">
        <v>5343</v>
      </c>
      <c r="K1539" t="s">
        <v>2119</v>
      </c>
      <c r="L1539">
        <v>35000000</v>
      </c>
      <c r="M1539">
        <v>1368000</v>
      </c>
      <c r="N1539" t="s">
        <v>5344</v>
      </c>
      <c r="O1539">
        <v>85</v>
      </c>
      <c r="P1539" cm="1">
        <f t="array" ref="P1539">_xlfn.XLOOKUP(D1539, CPI!$A:A, CPI!$B:B)</f>
        <v>124</v>
      </c>
      <c r="Q1539" s="9">
        <f>IF(M1539="","",PRODUCT(M1539,CPI!$B$112/P1539))</f>
        <v>3361529.032258064</v>
      </c>
    </row>
    <row r="1540" spans="1:17">
      <c r="A1540" t="s">
        <v>5345</v>
      </c>
      <c r="B1540" t="s">
        <v>27</v>
      </c>
      <c r="C1540" t="s">
        <v>45</v>
      </c>
      <c r="D1540">
        <v>1989</v>
      </c>
      <c r="E1540" t="s">
        <v>5346</v>
      </c>
      <c r="F1540">
        <v>5.5</v>
      </c>
      <c r="G1540">
        <v>2900</v>
      </c>
      <c r="H1540" t="s">
        <v>1694</v>
      </c>
      <c r="I1540" t="s">
        <v>5347</v>
      </c>
      <c r="J1540" t="s">
        <v>1185</v>
      </c>
      <c r="K1540" t="s">
        <v>41</v>
      </c>
      <c r="L1540">
        <v>5000000</v>
      </c>
      <c r="M1540">
        <v>3416846</v>
      </c>
      <c r="N1540" t="s">
        <v>1186</v>
      </c>
      <c r="O1540">
        <v>97</v>
      </c>
      <c r="P1540" cm="1">
        <f t="array" ref="P1540">_xlfn.XLOOKUP(D1540, CPI!$A:A, CPI!$B:B)</f>
        <v>124</v>
      </c>
      <c r="Q1540" s="9">
        <f>IF(M1540="","",PRODUCT(M1540,CPI!$B$112/P1540))</f>
        <v>8396072.3887096774</v>
      </c>
    </row>
    <row r="1541" spans="1:17">
      <c r="A1541" t="s">
        <v>5348</v>
      </c>
      <c r="B1541" t="s">
        <v>2010</v>
      </c>
      <c r="C1541" t="s">
        <v>74</v>
      </c>
      <c r="D1541">
        <v>1989</v>
      </c>
      <c r="E1541" t="s">
        <v>5114</v>
      </c>
      <c r="F1541">
        <v>6.2</v>
      </c>
      <c r="G1541">
        <v>16000</v>
      </c>
      <c r="H1541" t="s">
        <v>1582</v>
      </c>
      <c r="I1541" t="s">
        <v>5349</v>
      </c>
      <c r="J1541" t="s">
        <v>1508</v>
      </c>
      <c r="K1541" t="s">
        <v>41</v>
      </c>
      <c r="M1541">
        <v>13741060</v>
      </c>
      <c r="N1541" t="s">
        <v>61</v>
      </c>
      <c r="O1541">
        <v>108</v>
      </c>
      <c r="P1541" cm="1">
        <f t="array" ref="P1541">_xlfn.XLOOKUP(D1541, CPI!$A:A, CPI!$B:B)</f>
        <v>124</v>
      </c>
      <c r="Q1541" s="9">
        <f>IF(M1541="","",PRODUCT(M1541,CPI!$B$112/P1541))</f>
        <v>33765330.5</v>
      </c>
    </row>
    <row r="1542" spans="1:17">
      <c r="A1542" t="s">
        <v>5350</v>
      </c>
      <c r="B1542" t="s">
        <v>44</v>
      </c>
      <c r="C1542" t="s">
        <v>52</v>
      </c>
      <c r="D1542">
        <v>1989</v>
      </c>
      <c r="E1542" t="s">
        <v>4610</v>
      </c>
      <c r="F1542">
        <v>6.4</v>
      </c>
      <c r="G1542">
        <v>17000</v>
      </c>
      <c r="H1542" t="s">
        <v>300</v>
      </c>
      <c r="I1542" t="s">
        <v>5255</v>
      </c>
      <c r="J1542" t="s">
        <v>300</v>
      </c>
      <c r="K1542" t="s">
        <v>41</v>
      </c>
      <c r="L1542">
        <v>15000000</v>
      </c>
      <c r="M1542">
        <v>10763469</v>
      </c>
      <c r="N1542" t="s">
        <v>2103</v>
      </c>
      <c r="O1542">
        <v>124</v>
      </c>
      <c r="P1542" cm="1">
        <f t="array" ref="P1542">_xlfn.XLOOKUP(D1542, CPI!$A:A, CPI!$B:B)</f>
        <v>124</v>
      </c>
      <c r="Q1542" s="9">
        <f>IF(M1542="","",PRODUCT(M1542,CPI!$B$112/P1542))</f>
        <v>26448621.002419353</v>
      </c>
    </row>
    <row r="1543" spans="1:17">
      <c r="A1543" t="s">
        <v>5351</v>
      </c>
      <c r="B1543" t="s">
        <v>2010</v>
      </c>
      <c r="C1543" t="s">
        <v>52</v>
      </c>
      <c r="D1543">
        <v>1989</v>
      </c>
      <c r="E1543" t="s">
        <v>5287</v>
      </c>
      <c r="F1543">
        <v>6.3</v>
      </c>
      <c r="G1543">
        <v>4300</v>
      </c>
      <c r="H1543" t="s">
        <v>839</v>
      </c>
      <c r="I1543" t="s">
        <v>5352</v>
      </c>
      <c r="J1543" t="s">
        <v>3696</v>
      </c>
      <c r="K1543" t="s">
        <v>41</v>
      </c>
      <c r="L1543">
        <v>13000000</v>
      </c>
      <c r="M1543">
        <v>22026369</v>
      </c>
      <c r="N1543" t="s">
        <v>55</v>
      </c>
      <c r="O1543">
        <v>113</v>
      </c>
      <c r="P1543" cm="1">
        <f t="array" ref="P1543">_xlfn.XLOOKUP(D1543, CPI!$A:A, CPI!$B:B)</f>
        <v>124</v>
      </c>
      <c r="Q1543" s="9">
        <f>IF(M1543="","",PRODUCT(M1543,CPI!$B$112/P1543))</f>
        <v>54124472.857258059</v>
      </c>
    </row>
    <row r="1544" spans="1:17">
      <c r="A1544" t="s">
        <v>5353</v>
      </c>
      <c r="B1544" t="s">
        <v>27</v>
      </c>
      <c r="C1544" t="s">
        <v>45</v>
      </c>
      <c r="D1544">
        <v>1989</v>
      </c>
      <c r="E1544" t="s">
        <v>5354</v>
      </c>
      <c r="F1544">
        <v>6.4</v>
      </c>
      <c r="G1544">
        <v>16000</v>
      </c>
      <c r="H1544" t="s">
        <v>5221</v>
      </c>
      <c r="I1544" t="s">
        <v>5355</v>
      </c>
      <c r="J1544" t="s">
        <v>1772</v>
      </c>
      <c r="K1544" t="s">
        <v>41</v>
      </c>
      <c r="L1544">
        <v>10000000</v>
      </c>
      <c r="M1544">
        <v>2692037</v>
      </c>
      <c r="N1544" t="s">
        <v>2111</v>
      </c>
      <c r="O1544">
        <v>86</v>
      </c>
      <c r="P1544" cm="1">
        <f t="array" ref="P1544">_xlfn.XLOOKUP(D1544, CPI!$A:A, CPI!$B:B)</f>
        <v>124</v>
      </c>
      <c r="Q1544" s="9">
        <f>IF(M1544="","",PRODUCT(M1544,CPI!$B$112/P1544))</f>
        <v>6615029.6282258062</v>
      </c>
    </row>
    <row r="1545" spans="1:17">
      <c r="A1545" t="s">
        <v>5356</v>
      </c>
      <c r="B1545" t="s">
        <v>2010</v>
      </c>
      <c r="C1545" t="s">
        <v>45</v>
      </c>
      <c r="D1545">
        <v>1989</v>
      </c>
      <c r="E1545" t="s">
        <v>4570</v>
      </c>
      <c r="F1545">
        <v>4.7</v>
      </c>
      <c r="G1545">
        <v>4400</v>
      </c>
      <c r="H1545" t="s">
        <v>4918</v>
      </c>
      <c r="I1545" t="s">
        <v>5357</v>
      </c>
      <c r="J1545" t="s">
        <v>5358</v>
      </c>
      <c r="K1545" t="s">
        <v>41</v>
      </c>
      <c r="L1545">
        <v>4000000</v>
      </c>
      <c r="M1545">
        <v>192816</v>
      </c>
      <c r="N1545" t="s">
        <v>4052</v>
      </c>
      <c r="O1545">
        <v>88</v>
      </c>
      <c r="P1545" cm="1">
        <f t="array" ref="P1545">_xlfn.XLOOKUP(D1545, CPI!$A:A, CPI!$B:B)</f>
        <v>124</v>
      </c>
      <c r="Q1545" s="9">
        <f>IF(M1545="","",PRODUCT(M1545,CPI!$B$112/P1545))</f>
        <v>473798.67096774187</v>
      </c>
    </row>
    <row r="1546" spans="1:17">
      <c r="A1546" t="s">
        <v>5359</v>
      </c>
      <c r="B1546" t="s">
        <v>27</v>
      </c>
      <c r="C1546" t="s">
        <v>45</v>
      </c>
      <c r="D1546">
        <v>1989</v>
      </c>
      <c r="E1546" t="s">
        <v>4601</v>
      </c>
      <c r="F1546">
        <v>5.6</v>
      </c>
      <c r="G1546">
        <v>6700</v>
      </c>
      <c r="H1546" t="s">
        <v>4210</v>
      </c>
      <c r="I1546" t="s">
        <v>3936</v>
      </c>
      <c r="J1546" t="s">
        <v>1739</v>
      </c>
      <c r="K1546" t="s">
        <v>41</v>
      </c>
      <c r="M1546">
        <v>4611062</v>
      </c>
      <c r="N1546" t="s">
        <v>129</v>
      </c>
      <c r="O1546">
        <v>97</v>
      </c>
      <c r="P1546" cm="1">
        <f t="array" ref="P1546">_xlfn.XLOOKUP(D1546, CPI!$A:A, CPI!$B:B)</f>
        <v>124</v>
      </c>
      <c r="Q1546" s="9">
        <f>IF(M1546="","",PRODUCT(M1546,CPI!$B$112/P1546))</f>
        <v>11330569.285483871</v>
      </c>
    </row>
    <row r="1547" spans="1:17">
      <c r="A1547" t="s">
        <v>5360</v>
      </c>
      <c r="B1547" t="s">
        <v>2010</v>
      </c>
      <c r="C1547" t="s">
        <v>52</v>
      </c>
      <c r="D1547">
        <v>1989</v>
      </c>
      <c r="E1547" t="s">
        <v>5196</v>
      </c>
      <c r="F1547">
        <v>6.1</v>
      </c>
      <c r="G1547">
        <v>22000</v>
      </c>
      <c r="H1547" t="s">
        <v>2254</v>
      </c>
      <c r="I1547" t="s">
        <v>698</v>
      </c>
      <c r="J1547" t="s">
        <v>78</v>
      </c>
      <c r="K1547" t="s">
        <v>41</v>
      </c>
      <c r="L1547">
        <v>20000000</v>
      </c>
      <c r="M1547">
        <v>10555348</v>
      </c>
      <c r="N1547" t="s">
        <v>55</v>
      </c>
      <c r="O1547">
        <v>106</v>
      </c>
      <c r="P1547" cm="1">
        <f t="array" ref="P1547">_xlfn.XLOOKUP(D1547, CPI!$A:A, CPI!$B:B)</f>
        <v>124</v>
      </c>
      <c r="Q1547" s="9">
        <f>IF(M1547="","",PRODUCT(M1547,CPI!$B$112/P1547))</f>
        <v>25937213.996774193</v>
      </c>
    </row>
    <row r="1548" spans="1:17">
      <c r="A1548" t="s">
        <v>5361</v>
      </c>
      <c r="B1548" t="s">
        <v>27</v>
      </c>
      <c r="C1548" t="s">
        <v>115</v>
      </c>
      <c r="D1548">
        <v>1989</v>
      </c>
      <c r="E1548" t="s">
        <v>5037</v>
      </c>
      <c r="F1548">
        <v>6.1</v>
      </c>
      <c r="G1548">
        <v>9200</v>
      </c>
      <c r="H1548" t="s">
        <v>88</v>
      </c>
      <c r="I1548" t="s">
        <v>5362</v>
      </c>
      <c r="J1548" t="s">
        <v>2798</v>
      </c>
      <c r="K1548" t="s">
        <v>41</v>
      </c>
      <c r="L1548">
        <v>20000000</v>
      </c>
      <c r="M1548">
        <v>7237794</v>
      </c>
      <c r="N1548" t="s">
        <v>4161</v>
      </c>
      <c r="O1548">
        <v>94</v>
      </c>
      <c r="P1548" cm="1">
        <f t="array" ref="P1548">_xlfn.XLOOKUP(D1548, CPI!$A:A, CPI!$B:B)</f>
        <v>124</v>
      </c>
      <c r="Q1548" s="9">
        <f>IF(M1548="","",PRODUCT(M1548,CPI!$B$112/P1548))</f>
        <v>17785127.675806452</v>
      </c>
    </row>
    <row r="1549" spans="1:17">
      <c r="A1549" t="s">
        <v>5363</v>
      </c>
      <c r="B1549" t="s">
        <v>2010</v>
      </c>
      <c r="C1549" t="s">
        <v>52</v>
      </c>
      <c r="D1549">
        <v>1989</v>
      </c>
      <c r="E1549" t="s">
        <v>5346</v>
      </c>
      <c r="F1549">
        <v>5.9</v>
      </c>
      <c r="G1549">
        <v>15000</v>
      </c>
      <c r="H1549" t="s">
        <v>4834</v>
      </c>
      <c r="I1549" t="s">
        <v>5364</v>
      </c>
      <c r="J1549" t="s">
        <v>1868</v>
      </c>
      <c r="K1549" t="s">
        <v>41</v>
      </c>
      <c r="M1549">
        <v>10982364</v>
      </c>
      <c r="N1549" t="s">
        <v>2111</v>
      </c>
      <c r="O1549">
        <v>94</v>
      </c>
      <c r="P1549" cm="1">
        <f t="array" ref="P1549">_xlfn.XLOOKUP(D1549, CPI!$A:A, CPI!$B:B)</f>
        <v>124</v>
      </c>
      <c r="Q1549" s="9">
        <f>IF(M1549="","",PRODUCT(M1549,CPI!$B$112/P1549))</f>
        <v>26986502.50645161</v>
      </c>
    </row>
    <row r="1550" spans="1:17">
      <c r="A1550" t="s">
        <v>5365</v>
      </c>
      <c r="B1550" t="s">
        <v>27</v>
      </c>
      <c r="C1550" t="s">
        <v>45</v>
      </c>
      <c r="D1550">
        <v>1989</v>
      </c>
      <c r="E1550" t="s">
        <v>4946</v>
      </c>
      <c r="F1550">
        <v>6</v>
      </c>
      <c r="G1550">
        <v>5200</v>
      </c>
      <c r="H1550" t="s">
        <v>5366</v>
      </c>
      <c r="I1550" t="s">
        <v>5367</v>
      </c>
      <c r="J1550" t="s">
        <v>4136</v>
      </c>
      <c r="K1550" t="s">
        <v>41</v>
      </c>
      <c r="M1550">
        <v>4557214</v>
      </c>
      <c r="N1550" t="s">
        <v>2251</v>
      </c>
      <c r="O1550">
        <v>98</v>
      </c>
      <c r="P1550" cm="1">
        <f t="array" ref="P1550">_xlfn.XLOOKUP(D1550, CPI!$A:A, CPI!$B:B)</f>
        <v>124</v>
      </c>
      <c r="Q1550" s="9">
        <f>IF(M1550="","",PRODUCT(M1550,CPI!$B$112/P1550))</f>
        <v>11198250.853225805</v>
      </c>
    </row>
    <row r="1551" spans="1:17">
      <c r="A1551" t="s">
        <v>5368</v>
      </c>
      <c r="B1551" t="s">
        <v>2010</v>
      </c>
      <c r="C1551" t="s">
        <v>74</v>
      </c>
      <c r="D1551">
        <v>1989</v>
      </c>
      <c r="E1551" t="s">
        <v>5235</v>
      </c>
      <c r="F1551">
        <v>6.5</v>
      </c>
      <c r="G1551">
        <v>7200</v>
      </c>
      <c r="H1551" t="s">
        <v>2166</v>
      </c>
      <c r="I1551" t="s">
        <v>2167</v>
      </c>
      <c r="J1551" t="s">
        <v>328</v>
      </c>
      <c r="K1551" t="s">
        <v>41</v>
      </c>
      <c r="L1551">
        <v>30000000</v>
      </c>
      <c r="M1551">
        <v>3563162</v>
      </c>
      <c r="N1551" t="s">
        <v>55</v>
      </c>
      <c r="O1551">
        <v>127</v>
      </c>
      <c r="P1551" cm="1">
        <f t="array" ref="P1551">_xlfn.XLOOKUP(D1551, CPI!$A:A, CPI!$B:B)</f>
        <v>124</v>
      </c>
      <c r="Q1551" s="9">
        <f>IF(M1551="","",PRODUCT(M1551,CPI!$B$112/P1551))</f>
        <v>8755608.5596774183</v>
      </c>
    </row>
    <row r="1552" spans="1:17">
      <c r="A1552" t="s">
        <v>5369</v>
      </c>
      <c r="B1552" t="s">
        <v>44</v>
      </c>
      <c r="C1552" t="s">
        <v>52</v>
      </c>
      <c r="D1552">
        <v>1989</v>
      </c>
      <c r="E1552" t="s">
        <v>4610</v>
      </c>
      <c r="F1552">
        <v>4.4000000000000004</v>
      </c>
      <c r="G1552">
        <v>29000</v>
      </c>
      <c r="H1552" t="s">
        <v>5370</v>
      </c>
      <c r="I1552" t="s">
        <v>2028</v>
      </c>
      <c r="J1552" t="s">
        <v>4699</v>
      </c>
      <c r="K1552" t="s">
        <v>41</v>
      </c>
      <c r="L1552">
        <v>12000000</v>
      </c>
      <c r="M1552">
        <v>11567217</v>
      </c>
      <c r="N1552" t="s">
        <v>34</v>
      </c>
      <c r="O1552">
        <v>84</v>
      </c>
      <c r="P1552" cm="1">
        <f t="array" ref="P1552">_xlfn.XLOOKUP(D1552, CPI!$A:A, CPI!$B:B)</f>
        <v>124</v>
      </c>
      <c r="Q1552" s="9">
        <f>IF(M1552="","",PRODUCT(M1552,CPI!$B$112/P1552))</f>
        <v>28423637.257258061</v>
      </c>
    </row>
    <row r="1553" spans="1:17">
      <c r="A1553" t="s">
        <v>5371</v>
      </c>
      <c r="B1553" t="s">
        <v>44</v>
      </c>
      <c r="C1553" t="s">
        <v>52</v>
      </c>
      <c r="D1553">
        <v>1989</v>
      </c>
      <c r="E1553" t="s">
        <v>5346</v>
      </c>
      <c r="F1553">
        <v>5.8</v>
      </c>
      <c r="G1553">
        <v>6900</v>
      </c>
      <c r="H1553" t="s">
        <v>256</v>
      </c>
      <c r="I1553" t="s">
        <v>955</v>
      </c>
      <c r="J1553" t="s">
        <v>1730</v>
      </c>
      <c r="K1553" t="s">
        <v>41</v>
      </c>
      <c r="M1553">
        <v>18699037</v>
      </c>
      <c r="N1553" t="s">
        <v>34</v>
      </c>
      <c r="O1553">
        <v>94</v>
      </c>
      <c r="P1553" cm="1">
        <f t="array" ref="P1553">_xlfn.XLOOKUP(D1553, CPI!$A:A, CPI!$B:B)</f>
        <v>124</v>
      </c>
      <c r="Q1553" s="9">
        <f>IF(M1553="","",PRODUCT(M1553,CPI!$B$112/P1553))</f>
        <v>45948359.466935478</v>
      </c>
    </row>
    <row r="1554" spans="1:17">
      <c r="A1554" t="s">
        <v>5372</v>
      </c>
      <c r="B1554" t="s">
        <v>27</v>
      </c>
      <c r="C1554" t="s">
        <v>45</v>
      </c>
      <c r="D1554">
        <v>1989</v>
      </c>
      <c r="E1554" t="s">
        <v>4515</v>
      </c>
      <c r="F1554">
        <v>6.5</v>
      </c>
      <c r="G1554">
        <v>6500</v>
      </c>
      <c r="H1554" t="s">
        <v>5215</v>
      </c>
      <c r="I1554" t="s">
        <v>5215</v>
      </c>
      <c r="J1554" t="s">
        <v>1772</v>
      </c>
      <c r="K1554" t="s">
        <v>259</v>
      </c>
      <c r="M1554">
        <v>882290</v>
      </c>
      <c r="N1554" t="s">
        <v>395</v>
      </c>
      <c r="O1554">
        <v>90</v>
      </c>
      <c r="P1554" cm="1">
        <f t="array" ref="P1554">_xlfn.XLOOKUP(D1554, CPI!$A:A, CPI!$B:B)</f>
        <v>124</v>
      </c>
      <c r="Q1554" s="9">
        <f>IF(M1554="","",PRODUCT(M1554,CPI!$B$112/P1554))</f>
        <v>2168014.2177419355</v>
      </c>
    </row>
    <row r="1555" spans="1:17">
      <c r="A1555" t="s">
        <v>5373</v>
      </c>
      <c r="B1555" t="s">
        <v>2010</v>
      </c>
      <c r="C1555" t="s">
        <v>45</v>
      </c>
      <c r="D1555">
        <v>1989</v>
      </c>
      <c r="E1555" t="s">
        <v>5298</v>
      </c>
      <c r="F1555">
        <v>5.4</v>
      </c>
      <c r="G1555">
        <v>11000</v>
      </c>
      <c r="H1555" t="s">
        <v>94</v>
      </c>
      <c r="I1555" t="s">
        <v>5374</v>
      </c>
      <c r="J1555" t="s">
        <v>96</v>
      </c>
      <c r="K1555" t="s">
        <v>41</v>
      </c>
      <c r="L1555">
        <v>19000000</v>
      </c>
      <c r="M1555">
        <v>12143484</v>
      </c>
      <c r="N1555" t="s">
        <v>5375</v>
      </c>
      <c r="O1555">
        <v>122</v>
      </c>
      <c r="P1555" cm="1">
        <f t="array" ref="P1555">_xlfn.XLOOKUP(D1555, CPI!$A:A, CPI!$B:B)</f>
        <v>124</v>
      </c>
      <c r="Q1555" s="9">
        <f>IF(M1555="","",PRODUCT(M1555,CPI!$B$112/P1555))</f>
        <v>29839673.990322579</v>
      </c>
    </row>
    <row r="1556" spans="1:17">
      <c r="A1556" t="s">
        <v>5376</v>
      </c>
      <c r="B1556" t="s">
        <v>2010</v>
      </c>
      <c r="C1556" t="s">
        <v>45</v>
      </c>
      <c r="D1556">
        <v>1989</v>
      </c>
      <c r="E1556" t="s">
        <v>4360</v>
      </c>
      <c r="F1556">
        <v>6.2</v>
      </c>
      <c r="G1556">
        <v>11000</v>
      </c>
      <c r="H1556" t="s">
        <v>898</v>
      </c>
      <c r="I1556" t="s">
        <v>898</v>
      </c>
      <c r="J1556" t="s">
        <v>1035</v>
      </c>
      <c r="K1556" t="s">
        <v>41</v>
      </c>
      <c r="L1556">
        <v>15000000</v>
      </c>
      <c r="M1556">
        <v>40586886</v>
      </c>
      <c r="N1556" t="s">
        <v>2103</v>
      </c>
      <c r="O1556">
        <v>96</v>
      </c>
      <c r="P1556" cm="1">
        <f t="array" ref="P1556">_xlfn.XLOOKUP(D1556, CPI!$A:A, CPI!$B:B)</f>
        <v>124</v>
      </c>
      <c r="Q1556" s="9">
        <f>IF(M1556="","",PRODUCT(M1556,CPI!$B$112/P1556))</f>
        <v>99732452.93709676</v>
      </c>
    </row>
    <row r="1557" spans="1:17">
      <c r="A1557" t="s">
        <v>5377</v>
      </c>
      <c r="B1557" t="s">
        <v>44</v>
      </c>
      <c r="C1557" t="s">
        <v>45</v>
      </c>
      <c r="D1557">
        <v>1989</v>
      </c>
      <c r="E1557" t="s">
        <v>5378</v>
      </c>
      <c r="F1557">
        <v>5.4</v>
      </c>
      <c r="G1557">
        <v>6000</v>
      </c>
      <c r="H1557" t="s">
        <v>2720</v>
      </c>
      <c r="I1557" t="s">
        <v>2720</v>
      </c>
      <c r="J1557" t="s">
        <v>5379</v>
      </c>
      <c r="K1557" t="s">
        <v>41</v>
      </c>
      <c r="L1557">
        <v>10000000</v>
      </c>
      <c r="M1557">
        <v>1272977</v>
      </c>
      <c r="N1557" t="s">
        <v>2260</v>
      </c>
      <c r="O1557">
        <v>85</v>
      </c>
      <c r="P1557" cm="1">
        <f t="array" ref="P1557">_xlfn.XLOOKUP(D1557, CPI!$A:A, CPI!$B:B)</f>
        <v>124</v>
      </c>
      <c r="Q1557" s="9">
        <f>IF(M1557="","",PRODUCT(M1557,CPI!$B$112/P1557))</f>
        <v>3128032.9991935482</v>
      </c>
    </row>
    <row r="1558" spans="1:17">
      <c r="A1558" t="s">
        <v>5380</v>
      </c>
      <c r="B1558" t="s">
        <v>2010</v>
      </c>
      <c r="C1558" t="s">
        <v>45</v>
      </c>
      <c r="D1558">
        <v>1989</v>
      </c>
      <c r="E1558" t="s">
        <v>5381</v>
      </c>
      <c r="F1558">
        <v>4.4000000000000004</v>
      </c>
      <c r="G1558">
        <v>6000</v>
      </c>
      <c r="H1558" t="s">
        <v>5382</v>
      </c>
      <c r="I1558" t="s">
        <v>312</v>
      </c>
      <c r="J1558" t="s">
        <v>5383</v>
      </c>
      <c r="K1558" t="s">
        <v>41</v>
      </c>
      <c r="L1558">
        <v>8000000</v>
      </c>
      <c r="M1558">
        <v>16093651</v>
      </c>
      <c r="N1558" t="s">
        <v>2037</v>
      </c>
      <c r="O1558">
        <v>93</v>
      </c>
      <c r="P1558" cm="1">
        <f t="array" ref="P1558">_xlfn.XLOOKUP(D1558, CPI!$A:A, CPI!$B:B)</f>
        <v>124</v>
      </c>
      <c r="Q1558" s="9">
        <f>IF(M1558="","",PRODUCT(M1558,CPI!$B$112/P1558))</f>
        <v>39546253.707258061</v>
      </c>
    </row>
    <row r="1559" spans="1:17">
      <c r="A1559" t="s">
        <v>5384</v>
      </c>
      <c r="B1559" t="s">
        <v>27</v>
      </c>
      <c r="C1559" t="s">
        <v>115</v>
      </c>
      <c r="D1559">
        <v>1989</v>
      </c>
      <c r="E1559" t="s">
        <v>5196</v>
      </c>
      <c r="F1559">
        <v>5.7</v>
      </c>
      <c r="G1559">
        <v>12000</v>
      </c>
      <c r="H1559" t="s">
        <v>415</v>
      </c>
      <c r="I1559" t="s">
        <v>2275</v>
      </c>
      <c r="J1559" t="s">
        <v>580</v>
      </c>
      <c r="K1559" t="s">
        <v>41</v>
      </c>
      <c r="M1559">
        <v>12195695</v>
      </c>
      <c r="N1559" t="s">
        <v>2111</v>
      </c>
      <c r="O1559">
        <v>110</v>
      </c>
      <c r="P1559" cm="1">
        <f t="array" ref="P1559">_xlfn.XLOOKUP(D1559, CPI!$A:A, CPI!$B:B)</f>
        <v>124</v>
      </c>
      <c r="Q1559" s="9">
        <f>IF(M1559="","",PRODUCT(M1559,CPI!$B$112/P1559))</f>
        <v>29967969.891129028</v>
      </c>
    </row>
    <row r="1560" spans="1:17">
      <c r="A1560" t="s">
        <v>5385</v>
      </c>
      <c r="B1560" t="s">
        <v>2010</v>
      </c>
      <c r="C1560" t="s">
        <v>52</v>
      </c>
      <c r="D1560">
        <v>1989</v>
      </c>
      <c r="E1560" t="s">
        <v>5346</v>
      </c>
      <c r="F1560">
        <v>4.3</v>
      </c>
      <c r="G1560">
        <v>1800</v>
      </c>
      <c r="H1560" t="s">
        <v>2495</v>
      </c>
      <c r="I1560" t="s">
        <v>2495</v>
      </c>
      <c r="J1560" t="s">
        <v>252</v>
      </c>
      <c r="K1560" t="s">
        <v>41</v>
      </c>
      <c r="L1560">
        <v>2500000</v>
      </c>
      <c r="N1560" t="s">
        <v>5386</v>
      </c>
      <c r="O1560">
        <v>90</v>
      </c>
      <c r="P1560" cm="1">
        <f t="array" ref="P1560">_xlfn.XLOOKUP(D1560, CPI!$A:A, CPI!$B:B)</f>
        <v>124</v>
      </c>
      <c r="Q1560" s="9" t="str">
        <f>IF(M1560="","",PRODUCT(M1560,CPI!$B$112/P1560))</f>
        <v/>
      </c>
    </row>
    <row r="1561" spans="1:17">
      <c r="A1561" t="s">
        <v>5387</v>
      </c>
      <c r="B1561" t="s">
        <v>27</v>
      </c>
      <c r="C1561" t="s">
        <v>74</v>
      </c>
      <c r="D1561">
        <v>1989</v>
      </c>
      <c r="E1561" t="s">
        <v>5388</v>
      </c>
      <c r="F1561">
        <v>6.3</v>
      </c>
      <c r="G1561">
        <v>1900</v>
      </c>
      <c r="H1561" t="s">
        <v>5389</v>
      </c>
      <c r="I1561" t="s">
        <v>3640</v>
      </c>
      <c r="J1561" t="s">
        <v>3374</v>
      </c>
      <c r="K1561" t="s">
        <v>41</v>
      </c>
      <c r="M1561">
        <v>259486</v>
      </c>
      <c r="N1561" t="s">
        <v>2363</v>
      </c>
      <c r="O1561">
        <v>98</v>
      </c>
      <c r="P1561" cm="1">
        <f t="array" ref="P1561">_xlfn.XLOOKUP(D1561, CPI!$A:A, CPI!$B:B)</f>
        <v>124</v>
      </c>
      <c r="Q1561" s="9">
        <f>IF(M1561="","",PRODUCT(M1561,CPI!$B$112/P1561))</f>
        <v>637624.06612903217</v>
      </c>
    </row>
    <row r="1562" spans="1:17">
      <c r="A1562" t="s">
        <v>5390</v>
      </c>
      <c r="B1562" t="s">
        <v>27</v>
      </c>
      <c r="C1562" t="s">
        <v>63</v>
      </c>
      <c r="D1562">
        <v>1989</v>
      </c>
      <c r="E1562" t="s">
        <v>5310</v>
      </c>
      <c r="F1562">
        <v>5.7</v>
      </c>
      <c r="G1562">
        <v>3700</v>
      </c>
      <c r="H1562" t="s">
        <v>5391</v>
      </c>
      <c r="I1562" t="s">
        <v>4006</v>
      </c>
      <c r="J1562" t="s">
        <v>4007</v>
      </c>
      <c r="K1562" t="s">
        <v>33</v>
      </c>
      <c r="L1562">
        <v>1500000</v>
      </c>
      <c r="M1562">
        <v>1519796</v>
      </c>
      <c r="N1562" t="s">
        <v>1052</v>
      </c>
      <c r="O1562">
        <v>93</v>
      </c>
      <c r="P1562" cm="1">
        <f t="array" ref="P1562">_xlfn.XLOOKUP(D1562, CPI!$A:A, CPI!$B:B)</f>
        <v>124</v>
      </c>
      <c r="Q1562" s="9">
        <f>IF(M1562="","",PRODUCT(M1562,CPI!$B$112/P1562))</f>
        <v>3734530.9774193545</v>
      </c>
    </row>
    <row r="1563" spans="1:17">
      <c r="A1563" t="s">
        <v>5392</v>
      </c>
      <c r="B1563" t="s">
        <v>2010</v>
      </c>
      <c r="C1563" t="s">
        <v>28</v>
      </c>
      <c r="D1563">
        <v>1989</v>
      </c>
      <c r="E1563" t="s">
        <v>5174</v>
      </c>
      <c r="F1563">
        <v>6.2</v>
      </c>
      <c r="G1563">
        <v>2800</v>
      </c>
      <c r="H1563" t="s">
        <v>1310</v>
      </c>
      <c r="I1563" t="s">
        <v>5393</v>
      </c>
      <c r="J1563" t="s">
        <v>2069</v>
      </c>
      <c r="K1563" t="s">
        <v>206</v>
      </c>
      <c r="M1563">
        <v>536508</v>
      </c>
      <c r="N1563" t="s">
        <v>5394</v>
      </c>
      <c r="O1563">
        <v>104</v>
      </c>
      <c r="P1563" cm="1">
        <f t="array" ref="P1563">_xlfn.XLOOKUP(D1563, CPI!$A:A, CPI!$B:B)</f>
        <v>124</v>
      </c>
      <c r="Q1563" s="9">
        <f>IF(M1563="","",PRODUCT(M1563,CPI!$B$112/P1563))</f>
        <v>1318338.6096774193</v>
      </c>
    </row>
    <row r="1564" spans="1:17">
      <c r="A1564" t="s">
        <v>5395</v>
      </c>
      <c r="B1564" t="s">
        <v>2010</v>
      </c>
      <c r="C1564" t="s">
        <v>52</v>
      </c>
      <c r="D1564">
        <v>1989</v>
      </c>
      <c r="E1564" t="s">
        <v>5396</v>
      </c>
      <c r="F1564">
        <v>6.2</v>
      </c>
      <c r="G1564">
        <v>4800</v>
      </c>
      <c r="H1564" t="s">
        <v>2080</v>
      </c>
      <c r="I1564" t="s">
        <v>5397</v>
      </c>
      <c r="J1564" t="s">
        <v>2057</v>
      </c>
      <c r="K1564" t="s">
        <v>41</v>
      </c>
      <c r="L1564">
        <v>5000000</v>
      </c>
      <c r="M1564">
        <v>117463</v>
      </c>
      <c r="N1564" t="s">
        <v>1200</v>
      </c>
      <c r="O1564">
        <v>100</v>
      </c>
      <c r="P1564" cm="1">
        <f t="array" ref="P1564">_xlfn.XLOOKUP(D1564, CPI!$A:A, CPI!$B:B)</f>
        <v>124</v>
      </c>
      <c r="Q1564" s="9">
        <f>IF(M1564="","",PRODUCT(M1564,CPI!$B$112/P1564))</f>
        <v>288636.90403225803</v>
      </c>
    </row>
    <row r="1565" spans="1:17">
      <c r="A1565" t="s">
        <v>5398</v>
      </c>
      <c r="B1565" t="s">
        <v>27</v>
      </c>
      <c r="C1565" t="s">
        <v>52</v>
      </c>
      <c r="D1565">
        <v>1989</v>
      </c>
      <c r="E1565" t="s">
        <v>4360</v>
      </c>
      <c r="F1565">
        <v>6.1</v>
      </c>
      <c r="G1565">
        <v>6800</v>
      </c>
      <c r="H1565" t="s">
        <v>5399</v>
      </c>
      <c r="I1565" t="s">
        <v>5400</v>
      </c>
      <c r="J1565" t="s">
        <v>5401</v>
      </c>
      <c r="K1565" t="s">
        <v>206</v>
      </c>
      <c r="L1565">
        <v>3000000</v>
      </c>
      <c r="M1565">
        <v>870532</v>
      </c>
      <c r="N1565" t="s">
        <v>3880</v>
      </c>
      <c r="O1565">
        <v>81</v>
      </c>
      <c r="P1565" cm="1">
        <f t="array" ref="P1565">_xlfn.XLOOKUP(D1565, CPI!$A:A, CPI!$B:B)</f>
        <v>124</v>
      </c>
      <c r="Q1565" s="9">
        <f>IF(M1565="","",PRODUCT(M1565,CPI!$B$112/P1565))</f>
        <v>2139121.7774193548</v>
      </c>
    </row>
    <row r="1566" spans="1:17">
      <c r="A1566" t="s">
        <v>5402</v>
      </c>
      <c r="B1566" t="s">
        <v>27</v>
      </c>
      <c r="C1566" t="s">
        <v>28</v>
      </c>
      <c r="D1566">
        <v>1989</v>
      </c>
      <c r="E1566" t="s">
        <v>4610</v>
      </c>
      <c r="F1566">
        <v>6.3</v>
      </c>
      <c r="G1566">
        <v>5600</v>
      </c>
      <c r="H1566" t="s">
        <v>4038</v>
      </c>
      <c r="I1566" t="s">
        <v>5403</v>
      </c>
      <c r="J1566" t="s">
        <v>78</v>
      </c>
      <c r="K1566" t="s">
        <v>41</v>
      </c>
      <c r="M1566">
        <v>2049769</v>
      </c>
      <c r="N1566" t="s">
        <v>395</v>
      </c>
      <c r="O1566">
        <v>102</v>
      </c>
      <c r="P1566" cm="1">
        <f t="array" ref="P1566">_xlfn.XLOOKUP(D1566, CPI!$A:A, CPI!$B:B)</f>
        <v>124</v>
      </c>
      <c r="Q1566" s="9">
        <f>IF(M1566="","",PRODUCT(M1566,CPI!$B$112/P1566))</f>
        <v>5036811.4056451609</v>
      </c>
    </row>
    <row r="1567" spans="1:17">
      <c r="A1567" t="s">
        <v>5404</v>
      </c>
      <c r="B1567" t="s">
        <v>44</v>
      </c>
      <c r="C1567" t="s">
        <v>52</v>
      </c>
      <c r="D1567">
        <v>1989</v>
      </c>
      <c r="E1567" t="s">
        <v>5217</v>
      </c>
      <c r="F1567">
        <v>6.3</v>
      </c>
      <c r="G1567">
        <v>4700</v>
      </c>
      <c r="H1567" t="s">
        <v>5405</v>
      </c>
      <c r="I1567" t="s">
        <v>2249</v>
      </c>
      <c r="J1567" t="s">
        <v>899</v>
      </c>
      <c r="K1567" t="s">
        <v>41</v>
      </c>
      <c r="L1567">
        <v>19000000</v>
      </c>
      <c r="M1567">
        <v>27503037</v>
      </c>
      <c r="N1567" t="s">
        <v>1557</v>
      </c>
      <c r="O1567">
        <v>117</v>
      </c>
      <c r="P1567" cm="1">
        <f t="array" ref="P1567">_xlfn.XLOOKUP(D1567, CPI!$A:A, CPI!$B:B)</f>
        <v>124</v>
      </c>
      <c r="Q1567" s="9">
        <f>IF(M1567="","",PRODUCT(M1567,CPI!$B$112/P1567))</f>
        <v>67582059.466935486</v>
      </c>
    </row>
    <row r="1568" spans="1:17">
      <c r="A1568" t="s">
        <v>5406</v>
      </c>
      <c r="B1568" t="s">
        <v>44</v>
      </c>
      <c r="C1568" t="s">
        <v>45</v>
      </c>
      <c r="D1568">
        <v>1989</v>
      </c>
      <c r="E1568" t="s">
        <v>4901</v>
      </c>
      <c r="F1568">
        <v>4.5</v>
      </c>
      <c r="G1568">
        <v>3200</v>
      </c>
      <c r="H1568" t="s">
        <v>4004</v>
      </c>
      <c r="I1568" t="s">
        <v>5407</v>
      </c>
      <c r="J1568" t="s">
        <v>271</v>
      </c>
      <c r="K1568" t="s">
        <v>206</v>
      </c>
      <c r="L1568">
        <v>18000000</v>
      </c>
      <c r="M1568">
        <v>3077361</v>
      </c>
      <c r="N1568" t="s">
        <v>5408</v>
      </c>
      <c r="O1568">
        <v>94</v>
      </c>
      <c r="P1568" cm="1">
        <f t="array" ref="P1568">_xlfn.XLOOKUP(D1568, CPI!$A:A, CPI!$B:B)</f>
        <v>124</v>
      </c>
      <c r="Q1568" s="9">
        <f>IF(M1568="","",PRODUCT(M1568,CPI!$B$112/P1568))</f>
        <v>7561870.1346774185</v>
      </c>
    </row>
    <row r="1569" spans="1:17">
      <c r="A1569" t="s">
        <v>5409</v>
      </c>
      <c r="B1569" t="s">
        <v>27</v>
      </c>
      <c r="C1569" t="s">
        <v>52</v>
      </c>
      <c r="D1569">
        <v>1989</v>
      </c>
      <c r="E1569" t="s">
        <v>5410</v>
      </c>
      <c r="F1569">
        <v>6.9</v>
      </c>
      <c r="G1569">
        <v>5700</v>
      </c>
      <c r="H1569" t="s">
        <v>2167</v>
      </c>
      <c r="I1569" t="s">
        <v>2167</v>
      </c>
      <c r="J1569" t="s">
        <v>3959</v>
      </c>
      <c r="K1569" t="s">
        <v>33</v>
      </c>
      <c r="M1569">
        <v>418053</v>
      </c>
      <c r="N1569" t="s">
        <v>581</v>
      </c>
      <c r="O1569">
        <v>90</v>
      </c>
      <c r="P1569" cm="1">
        <f t="array" ref="P1569">_xlfn.XLOOKUP(D1569, CPI!$A:A, CPI!$B:B)</f>
        <v>124</v>
      </c>
      <c r="Q1569" s="9">
        <f>IF(M1569="","",PRODUCT(M1569,CPI!$B$112/P1569))</f>
        <v>1027264.1056451612</v>
      </c>
    </row>
    <row r="1570" spans="1:17">
      <c r="A1570" t="s">
        <v>5411</v>
      </c>
      <c r="B1570" t="s">
        <v>2010</v>
      </c>
      <c r="C1570" t="s">
        <v>28</v>
      </c>
      <c r="D1570">
        <v>1989</v>
      </c>
      <c r="E1570" t="s">
        <v>5412</v>
      </c>
      <c r="F1570">
        <v>6</v>
      </c>
      <c r="G1570">
        <v>1700</v>
      </c>
      <c r="H1570" t="s">
        <v>444</v>
      </c>
      <c r="I1570" t="s">
        <v>444</v>
      </c>
      <c r="J1570" t="s">
        <v>5413</v>
      </c>
      <c r="K1570" t="s">
        <v>41</v>
      </c>
      <c r="M1570">
        <v>4347648</v>
      </c>
      <c r="N1570" t="s">
        <v>5414</v>
      </c>
      <c r="O1570">
        <v>95</v>
      </c>
      <c r="P1570" cm="1">
        <f t="array" ref="P1570">_xlfn.XLOOKUP(D1570, CPI!$A:A, CPI!$B:B)</f>
        <v>124</v>
      </c>
      <c r="Q1570" s="9">
        <f>IF(M1570="","",PRODUCT(M1570,CPI!$B$112/P1570))</f>
        <v>10683293.109677419</v>
      </c>
    </row>
    <row r="1571" spans="1:17">
      <c r="A1571" t="s">
        <v>5415</v>
      </c>
      <c r="B1571" t="s">
        <v>27</v>
      </c>
      <c r="C1571" t="s">
        <v>52</v>
      </c>
      <c r="D1571">
        <v>1989</v>
      </c>
      <c r="E1571" t="s">
        <v>4962</v>
      </c>
      <c r="F1571">
        <v>5.5</v>
      </c>
      <c r="G1571">
        <v>703</v>
      </c>
      <c r="H1571" t="s">
        <v>2491</v>
      </c>
      <c r="I1571" t="s">
        <v>5416</v>
      </c>
      <c r="J1571" t="s">
        <v>3536</v>
      </c>
      <c r="K1571" t="s">
        <v>41</v>
      </c>
      <c r="M1571">
        <v>294266</v>
      </c>
      <c r="N1571" t="s">
        <v>5417</v>
      </c>
      <c r="O1571">
        <v>92</v>
      </c>
      <c r="P1571" cm="1">
        <f t="array" ref="P1571">_xlfn.XLOOKUP(D1571, CPI!$A:A, CPI!$B:B)</f>
        <v>124</v>
      </c>
      <c r="Q1571" s="9">
        <f>IF(M1571="","",PRODUCT(M1571,CPI!$B$112/P1571))</f>
        <v>723087.5016129032</v>
      </c>
    </row>
    <row r="1572" spans="1:17">
      <c r="A1572" t="s">
        <v>5418</v>
      </c>
      <c r="B1572" t="s">
        <v>27</v>
      </c>
      <c r="C1572" t="s">
        <v>28</v>
      </c>
      <c r="D1572">
        <v>1989</v>
      </c>
      <c r="E1572" t="s">
        <v>5419</v>
      </c>
      <c r="F1572">
        <v>7.6</v>
      </c>
      <c r="G1572">
        <v>5400</v>
      </c>
      <c r="H1572" t="s">
        <v>5420</v>
      </c>
      <c r="I1572" t="s">
        <v>5421</v>
      </c>
      <c r="J1572" t="s">
        <v>5422</v>
      </c>
      <c r="K1572" t="s">
        <v>41</v>
      </c>
      <c r="L1572">
        <v>3000000</v>
      </c>
      <c r="M1572">
        <v>4609953</v>
      </c>
      <c r="N1572" t="s">
        <v>2793</v>
      </c>
      <c r="O1572">
        <v>96</v>
      </c>
      <c r="P1572" cm="1">
        <f t="array" ref="P1572">_xlfn.XLOOKUP(D1572, CPI!$A:A, CPI!$B:B)</f>
        <v>124</v>
      </c>
      <c r="Q1572" s="9">
        <f>IF(M1572="","",PRODUCT(M1572,CPI!$B$112/P1572))</f>
        <v>11327844.186290322</v>
      </c>
    </row>
    <row r="1573" spans="1:17">
      <c r="A1573" t="s">
        <v>5423</v>
      </c>
      <c r="B1573" t="s">
        <v>348</v>
      </c>
      <c r="C1573" t="s">
        <v>401</v>
      </c>
      <c r="D1573">
        <v>1989</v>
      </c>
      <c r="E1573" t="s">
        <v>5424</v>
      </c>
      <c r="F1573">
        <v>5.6</v>
      </c>
      <c r="G1573">
        <v>2200</v>
      </c>
      <c r="H1573" t="s">
        <v>5425</v>
      </c>
      <c r="I1573" t="s">
        <v>5426</v>
      </c>
      <c r="J1573" t="s">
        <v>5427</v>
      </c>
      <c r="K1573" t="s">
        <v>41</v>
      </c>
      <c r="M1573">
        <v>3299382</v>
      </c>
      <c r="N1573" t="s">
        <v>3008</v>
      </c>
      <c r="O1573">
        <v>75</v>
      </c>
      <c r="P1573" cm="1">
        <f t="array" ref="P1573">_xlfn.XLOOKUP(D1573, CPI!$A:A, CPI!$B:B)</f>
        <v>124</v>
      </c>
      <c r="Q1573" s="9">
        <f>IF(M1573="","",PRODUCT(M1573,CPI!$B$112/P1573))</f>
        <v>8107433.0274193538</v>
      </c>
    </row>
    <row r="1574" spans="1:17">
      <c r="A1574" t="s">
        <v>5428</v>
      </c>
      <c r="B1574" t="s">
        <v>44</v>
      </c>
      <c r="C1574" t="s">
        <v>28</v>
      </c>
      <c r="D1574">
        <v>1989</v>
      </c>
      <c r="E1574" t="s">
        <v>3467</v>
      </c>
      <c r="F1574">
        <v>5.2</v>
      </c>
      <c r="G1574">
        <v>677</v>
      </c>
      <c r="H1574" t="s">
        <v>392</v>
      </c>
      <c r="I1574" t="s">
        <v>5429</v>
      </c>
      <c r="J1574" t="s">
        <v>3305</v>
      </c>
      <c r="K1574" t="s">
        <v>41</v>
      </c>
      <c r="L1574">
        <v>8000000</v>
      </c>
      <c r="M1574">
        <v>1097333</v>
      </c>
      <c r="O1574">
        <v>95</v>
      </c>
      <c r="P1574" cm="1">
        <f t="array" ref="P1574">_xlfn.XLOOKUP(D1574, CPI!$A:A, CPI!$B:B)</f>
        <v>124</v>
      </c>
      <c r="Q1574" s="9">
        <f>IF(M1574="","",PRODUCT(M1574,CPI!$B$112/P1574))</f>
        <v>2696430.363709677</v>
      </c>
    </row>
    <row r="1575" spans="1:17">
      <c r="A1575" t="s">
        <v>5430</v>
      </c>
      <c r="B1575" t="s">
        <v>2010</v>
      </c>
      <c r="C1575" t="s">
        <v>52</v>
      </c>
      <c r="D1575">
        <v>1989</v>
      </c>
      <c r="E1575" t="s">
        <v>5287</v>
      </c>
      <c r="F1575">
        <v>6.5</v>
      </c>
      <c r="G1575">
        <v>1500</v>
      </c>
      <c r="H1575" t="s">
        <v>2097</v>
      </c>
      <c r="I1575" t="s">
        <v>2097</v>
      </c>
      <c r="J1575" t="s">
        <v>3443</v>
      </c>
      <c r="K1575" t="s">
        <v>41</v>
      </c>
      <c r="M1575">
        <v>9114702</v>
      </c>
      <c r="N1575" t="s">
        <v>5257</v>
      </c>
      <c r="O1575">
        <v>111</v>
      </c>
      <c r="P1575" cm="1">
        <f t="array" ref="P1575">_xlfn.XLOOKUP(D1575, CPI!$A:A, CPI!$B:B)</f>
        <v>124</v>
      </c>
      <c r="Q1575" s="9">
        <f>IF(M1575="","",PRODUCT(M1575,CPI!$B$112/P1575))</f>
        <v>22397174.995161287</v>
      </c>
    </row>
    <row r="1576" spans="1:17">
      <c r="A1576" t="s">
        <v>5431</v>
      </c>
      <c r="B1576" t="s">
        <v>27</v>
      </c>
      <c r="C1576" t="s">
        <v>28</v>
      </c>
      <c r="D1576">
        <v>1989</v>
      </c>
      <c r="E1576" t="s">
        <v>4237</v>
      </c>
      <c r="F1576">
        <v>7</v>
      </c>
      <c r="G1576">
        <v>5300</v>
      </c>
      <c r="H1576" t="s">
        <v>5432</v>
      </c>
      <c r="I1576" t="s">
        <v>5433</v>
      </c>
      <c r="J1576" t="s">
        <v>113</v>
      </c>
      <c r="K1576" t="s">
        <v>41</v>
      </c>
      <c r="L1576">
        <v>9000000</v>
      </c>
      <c r="M1576">
        <v>3766879</v>
      </c>
      <c r="N1576" t="s">
        <v>5434</v>
      </c>
      <c r="O1576">
        <v>106</v>
      </c>
      <c r="P1576" cm="1">
        <f t="array" ref="P1576">_xlfn.XLOOKUP(D1576, CPI!$A:A, CPI!$B:B)</f>
        <v>124</v>
      </c>
      <c r="Q1576" s="9">
        <f>IF(M1576="","",PRODUCT(M1576,CPI!$B$112/P1576))</f>
        <v>9256193.8008064516</v>
      </c>
    </row>
    <row r="1577" spans="1:17">
      <c r="A1577" t="s">
        <v>5435</v>
      </c>
      <c r="B1577" t="s">
        <v>27</v>
      </c>
      <c r="C1577" t="s">
        <v>28</v>
      </c>
      <c r="D1577">
        <v>1989</v>
      </c>
      <c r="E1577" t="s">
        <v>5310</v>
      </c>
      <c r="F1577">
        <v>5.5</v>
      </c>
      <c r="G1577">
        <v>3800</v>
      </c>
      <c r="H1577" t="s">
        <v>4620</v>
      </c>
      <c r="I1577" t="s">
        <v>5436</v>
      </c>
      <c r="J1577" t="s">
        <v>2673</v>
      </c>
      <c r="K1577" t="s">
        <v>41</v>
      </c>
      <c r="M1577">
        <v>3953745</v>
      </c>
      <c r="N1577" t="s">
        <v>5437</v>
      </c>
      <c r="O1577">
        <v>93</v>
      </c>
      <c r="P1577" cm="1">
        <f t="array" ref="P1577">_xlfn.XLOOKUP(D1577, CPI!$A:A, CPI!$B:B)</f>
        <v>124</v>
      </c>
      <c r="Q1577" s="9">
        <f>IF(M1577="","",PRODUCT(M1577,CPI!$B$112/P1577))</f>
        <v>9715371.7862903215</v>
      </c>
    </row>
    <row r="1578" spans="1:17">
      <c r="A1578" t="s">
        <v>5438</v>
      </c>
      <c r="B1578" t="s">
        <v>2010</v>
      </c>
      <c r="C1578" t="s">
        <v>52</v>
      </c>
      <c r="D1578">
        <v>1989</v>
      </c>
      <c r="E1578" t="s">
        <v>4601</v>
      </c>
      <c r="F1578">
        <v>4.8</v>
      </c>
      <c r="G1578">
        <v>2300</v>
      </c>
      <c r="H1578" t="s">
        <v>5439</v>
      </c>
      <c r="I1578" t="s">
        <v>5440</v>
      </c>
      <c r="J1578" t="s">
        <v>171</v>
      </c>
      <c r="K1578" t="s">
        <v>206</v>
      </c>
      <c r="M1578">
        <v>169203</v>
      </c>
      <c r="N1578" t="s">
        <v>55</v>
      </c>
      <c r="O1578">
        <v>94</v>
      </c>
      <c r="P1578" cm="1">
        <f t="array" ref="P1578">_xlfn.XLOOKUP(D1578, CPI!$A:A, CPI!$B:B)</f>
        <v>124</v>
      </c>
      <c r="Q1578" s="9">
        <f>IF(M1578="","",PRODUCT(M1578,CPI!$B$112/P1578))</f>
        <v>415775.43629032257</v>
      </c>
    </row>
    <row r="1579" spans="1:17">
      <c r="A1579" t="s">
        <v>5441</v>
      </c>
      <c r="B1579" t="s">
        <v>27</v>
      </c>
      <c r="C1579" t="s">
        <v>74</v>
      </c>
      <c r="D1579">
        <v>1989</v>
      </c>
      <c r="E1579" t="s">
        <v>5442</v>
      </c>
      <c r="F1579">
        <v>6.8</v>
      </c>
      <c r="G1579">
        <v>2300</v>
      </c>
      <c r="H1579" t="s">
        <v>3594</v>
      </c>
      <c r="I1579" t="s">
        <v>5443</v>
      </c>
      <c r="J1579" t="s">
        <v>4555</v>
      </c>
      <c r="K1579" t="s">
        <v>41</v>
      </c>
      <c r="M1579">
        <v>408839</v>
      </c>
      <c r="N1579" t="s">
        <v>5444</v>
      </c>
      <c r="O1579">
        <v>120</v>
      </c>
      <c r="P1579" cm="1">
        <f t="array" ref="P1579">_xlfn.XLOOKUP(D1579, CPI!$A:A, CPI!$B:B)</f>
        <v>124</v>
      </c>
      <c r="Q1579" s="9">
        <f>IF(M1579="","",PRODUCT(M1579,CPI!$B$112/P1579))</f>
        <v>1004622.9298387096</v>
      </c>
    </row>
    <row r="1580" spans="1:17">
      <c r="A1580" t="s">
        <v>5445</v>
      </c>
      <c r="B1580" t="s">
        <v>27</v>
      </c>
      <c r="C1580" t="s">
        <v>52</v>
      </c>
      <c r="D1580">
        <v>1989</v>
      </c>
      <c r="E1580" t="s">
        <v>5446</v>
      </c>
      <c r="F1580">
        <v>7.3</v>
      </c>
      <c r="G1580">
        <v>5000</v>
      </c>
      <c r="H1580" t="s">
        <v>5447</v>
      </c>
      <c r="I1580" t="s">
        <v>5447</v>
      </c>
      <c r="J1580" t="s">
        <v>5448</v>
      </c>
      <c r="K1580" t="s">
        <v>41</v>
      </c>
      <c r="L1580">
        <v>75000</v>
      </c>
      <c r="N1580" t="s">
        <v>5449</v>
      </c>
      <c r="O1580">
        <v>90</v>
      </c>
      <c r="P1580" cm="1">
        <f t="array" ref="P1580">_xlfn.XLOOKUP(D1580, CPI!$A:A, CPI!$B:B)</f>
        <v>124</v>
      </c>
      <c r="Q1580" s="9" t="str">
        <f>IF(M1580="","",PRODUCT(M1580,CPI!$B$112/P1580))</f>
        <v/>
      </c>
    </row>
    <row r="1581" spans="1:17">
      <c r="A1581" t="s">
        <v>5450</v>
      </c>
      <c r="B1581" t="s">
        <v>27</v>
      </c>
      <c r="C1581" t="s">
        <v>115</v>
      </c>
      <c r="D1581">
        <v>1989</v>
      </c>
      <c r="E1581" t="s">
        <v>4946</v>
      </c>
      <c r="F1581">
        <v>6.7</v>
      </c>
      <c r="G1581">
        <v>4500</v>
      </c>
      <c r="H1581" t="s">
        <v>2180</v>
      </c>
      <c r="I1581" t="s">
        <v>5451</v>
      </c>
      <c r="J1581" t="s">
        <v>1550</v>
      </c>
      <c r="K1581" t="s">
        <v>41</v>
      </c>
      <c r="M1581">
        <v>8742750</v>
      </c>
      <c r="N1581" t="s">
        <v>42</v>
      </c>
      <c r="O1581">
        <v>108</v>
      </c>
      <c r="P1581" cm="1">
        <f t="array" ref="P1581">_xlfn.XLOOKUP(D1581, CPI!$A:A, CPI!$B:B)</f>
        <v>124</v>
      </c>
      <c r="Q1581" s="9">
        <f>IF(M1581="","",PRODUCT(M1581,CPI!$B$112/P1581))</f>
        <v>21483192.943548385</v>
      </c>
    </row>
    <row r="1582" spans="1:17">
      <c r="A1582" t="s">
        <v>5452</v>
      </c>
      <c r="B1582" t="s">
        <v>27</v>
      </c>
      <c r="C1582" t="s">
        <v>63</v>
      </c>
      <c r="D1582">
        <v>1989</v>
      </c>
      <c r="E1582" t="s">
        <v>5026</v>
      </c>
      <c r="F1582">
        <v>5</v>
      </c>
      <c r="G1582">
        <v>3600</v>
      </c>
      <c r="H1582" t="s">
        <v>5453</v>
      </c>
      <c r="I1582" t="s">
        <v>5454</v>
      </c>
      <c r="J1582" t="s">
        <v>4645</v>
      </c>
      <c r="K1582" t="s">
        <v>41</v>
      </c>
      <c r="L1582">
        <v>3000000</v>
      </c>
      <c r="M1582">
        <v>1738897</v>
      </c>
      <c r="N1582" t="s">
        <v>5455</v>
      </c>
      <c r="O1582">
        <v>95</v>
      </c>
      <c r="P1582" cm="1">
        <f t="array" ref="P1582">_xlfn.XLOOKUP(D1582, CPI!$A:A, CPI!$B:B)</f>
        <v>124</v>
      </c>
      <c r="Q1582" s="9">
        <f>IF(M1582="","",PRODUCT(M1582,CPI!$B$112/P1582))</f>
        <v>4272918.6766129024</v>
      </c>
    </row>
    <row r="1583" spans="1:17">
      <c r="A1583" t="s">
        <v>5456</v>
      </c>
      <c r="B1583" t="s">
        <v>27</v>
      </c>
      <c r="C1583" t="s">
        <v>52</v>
      </c>
      <c r="D1583">
        <v>1989</v>
      </c>
      <c r="E1583" t="s">
        <v>5457</v>
      </c>
      <c r="F1583">
        <v>6.2</v>
      </c>
      <c r="G1583">
        <v>4500</v>
      </c>
      <c r="H1583" t="s">
        <v>2967</v>
      </c>
      <c r="I1583" t="s">
        <v>5458</v>
      </c>
      <c r="J1583" t="s">
        <v>2767</v>
      </c>
      <c r="K1583" t="s">
        <v>33</v>
      </c>
      <c r="M1583">
        <v>510712</v>
      </c>
      <c r="N1583" t="s">
        <v>5459</v>
      </c>
      <c r="O1583">
        <v>92</v>
      </c>
      <c r="P1583" cm="1">
        <f t="array" ref="P1583">_xlfn.XLOOKUP(D1583, CPI!$A:A, CPI!$B:B)</f>
        <v>124</v>
      </c>
      <c r="Q1583" s="9">
        <f>IF(M1583="","",PRODUCT(M1583,CPI!$B$112/P1583))</f>
        <v>1254951.1806451611</v>
      </c>
    </row>
    <row r="1584" spans="1:17">
      <c r="A1584" t="s">
        <v>5460</v>
      </c>
      <c r="B1584" t="s">
        <v>27</v>
      </c>
      <c r="C1584" t="s">
        <v>45</v>
      </c>
      <c r="D1584">
        <v>1989</v>
      </c>
      <c r="E1584" t="s">
        <v>4567</v>
      </c>
      <c r="F1584">
        <v>5.0999999999999996</v>
      </c>
      <c r="G1584">
        <v>6200</v>
      </c>
      <c r="H1584" t="s">
        <v>5461</v>
      </c>
      <c r="I1584" t="s">
        <v>5462</v>
      </c>
      <c r="J1584" t="s">
        <v>5463</v>
      </c>
      <c r="K1584" t="s">
        <v>41</v>
      </c>
      <c r="L1584">
        <v>2300000</v>
      </c>
      <c r="M1584">
        <v>792966</v>
      </c>
      <c r="N1584" t="s">
        <v>149</v>
      </c>
      <c r="O1584">
        <v>102</v>
      </c>
      <c r="P1584" cm="1">
        <f t="array" ref="P1584">_xlfn.XLOOKUP(D1584, CPI!$A:A, CPI!$B:B)</f>
        <v>124</v>
      </c>
      <c r="Q1584" s="9">
        <f>IF(M1584="","",PRODUCT(M1584,CPI!$B$112/P1584))</f>
        <v>1948522.0983870965</v>
      </c>
    </row>
    <row r="1585" spans="1:17">
      <c r="A1585" t="s">
        <v>5464</v>
      </c>
      <c r="B1585" t="s">
        <v>27</v>
      </c>
      <c r="C1585" t="s">
        <v>45</v>
      </c>
      <c r="D1585">
        <v>1989</v>
      </c>
      <c r="E1585" t="s">
        <v>4987</v>
      </c>
      <c r="F1585">
        <v>6.1</v>
      </c>
      <c r="G1585">
        <v>3500</v>
      </c>
      <c r="H1585" t="s">
        <v>1330</v>
      </c>
      <c r="I1585" t="s">
        <v>5465</v>
      </c>
      <c r="J1585" t="s">
        <v>5466</v>
      </c>
      <c r="K1585" t="s">
        <v>41</v>
      </c>
      <c r="L1585">
        <v>14500000</v>
      </c>
      <c r="M1585">
        <v>8125592</v>
      </c>
      <c r="N1585" t="s">
        <v>149</v>
      </c>
      <c r="O1585">
        <v>102</v>
      </c>
      <c r="P1585" cm="1">
        <f t="array" ref="P1585">_xlfn.XLOOKUP(D1585, CPI!$A:A, CPI!$B:B)</f>
        <v>124</v>
      </c>
      <c r="Q1585" s="9">
        <f>IF(M1585="","",PRODUCT(M1585,CPI!$B$112/P1585))</f>
        <v>19966676.47096774</v>
      </c>
    </row>
    <row r="1586" spans="1:17">
      <c r="A1586" t="s">
        <v>5467</v>
      </c>
      <c r="B1586" t="s">
        <v>2010</v>
      </c>
      <c r="C1586" t="s">
        <v>115</v>
      </c>
      <c r="D1586">
        <v>1989</v>
      </c>
      <c r="E1586" t="s">
        <v>5468</v>
      </c>
      <c r="F1586">
        <v>7.4</v>
      </c>
      <c r="G1586">
        <v>7200</v>
      </c>
      <c r="H1586" t="s">
        <v>1208</v>
      </c>
      <c r="I1586" t="s">
        <v>2741</v>
      </c>
      <c r="J1586" t="s">
        <v>1213</v>
      </c>
      <c r="K1586" t="s">
        <v>41</v>
      </c>
      <c r="M1586">
        <v>6263883</v>
      </c>
      <c r="N1586" t="s">
        <v>4161</v>
      </c>
      <c r="O1586">
        <v>124</v>
      </c>
      <c r="P1586" cm="1">
        <f t="array" ref="P1586">_xlfn.XLOOKUP(D1586, CPI!$A:A, CPI!$B:B)</f>
        <v>124</v>
      </c>
      <c r="Q1586" s="9">
        <f>IF(M1586="","",PRODUCT(M1586,CPI!$B$112/P1586))</f>
        <v>15391977.016935483</v>
      </c>
    </row>
    <row r="1587" spans="1:17">
      <c r="A1587" t="s">
        <v>5469</v>
      </c>
      <c r="B1587" t="s">
        <v>2010</v>
      </c>
      <c r="C1587" t="s">
        <v>28</v>
      </c>
      <c r="D1587">
        <v>1989</v>
      </c>
      <c r="E1587" t="s">
        <v>5235</v>
      </c>
      <c r="F1587">
        <v>6.1</v>
      </c>
      <c r="G1587">
        <v>3600</v>
      </c>
      <c r="H1587" t="s">
        <v>2174</v>
      </c>
      <c r="I1587" t="s">
        <v>5470</v>
      </c>
      <c r="J1587" t="s">
        <v>2250</v>
      </c>
      <c r="K1587" t="s">
        <v>41</v>
      </c>
      <c r="L1587">
        <v>8500000</v>
      </c>
      <c r="M1587">
        <v>11604598</v>
      </c>
      <c r="N1587" t="s">
        <v>5471</v>
      </c>
      <c r="O1587">
        <v>109</v>
      </c>
      <c r="P1587" cm="1">
        <f t="array" ref="P1587">_xlfn.XLOOKUP(D1587, CPI!$A:A, CPI!$B:B)</f>
        <v>124</v>
      </c>
      <c r="Q1587" s="9">
        <f>IF(M1587="","",PRODUCT(M1587,CPI!$B$112/P1587))</f>
        <v>28515492.020967741</v>
      </c>
    </row>
    <row r="1588" spans="1:17">
      <c r="A1588" t="s">
        <v>5472</v>
      </c>
      <c r="B1588" t="s">
        <v>458</v>
      </c>
      <c r="C1588" t="s">
        <v>45</v>
      </c>
      <c r="D1588">
        <v>1989</v>
      </c>
      <c r="E1588" t="s">
        <v>5473</v>
      </c>
      <c r="F1588">
        <v>7.2</v>
      </c>
      <c r="G1588">
        <v>11000</v>
      </c>
      <c r="H1588" t="s">
        <v>5474</v>
      </c>
      <c r="I1588" t="s">
        <v>5475</v>
      </c>
      <c r="J1588" t="s">
        <v>5474</v>
      </c>
      <c r="K1588" t="s">
        <v>2119</v>
      </c>
      <c r="N1588" t="s">
        <v>5476</v>
      </c>
      <c r="O1588">
        <v>103</v>
      </c>
      <c r="P1588" cm="1">
        <f t="array" ref="P1588">_xlfn.XLOOKUP(D1588, CPI!$A:A, CPI!$B:B)</f>
        <v>124</v>
      </c>
      <c r="Q1588" s="9" t="str">
        <f>IF(M1588="","",PRODUCT(M1588,CPI!$B$112/P1588))</f>
        <v/>
      </c>
    </row>
    <row r="1589" spans="1:17">
      <c r="A1589" t="s">
        <v>5477</v>
      </c>
      <c r="B1589" t="s">
        <v>27</v>
      </c>
      <c r="C1589" t="s">
        <v>45</v>
      </c>
      <c r="D1589">
        <v>1989</v>
      </c>
      <c r="E1589" t="s">
        <v>5381</v>
      </c>
      <c r="F1589">
        <v>5.4</v>
      </c>
      <c r="G1589">
        <v>3300</v>
      </c>
      <c r="H1589" t="s">
        <v>2671</v>
      </c>
      <c r="I1589" t="s">
        <v>5478</v>
      </c>
      <c r="J1589" t="s">
        <v>5479</v>
      </c>
      <c r="K1589" t="s">
        <v>41</v>
      </c>
      <c r="L1589">
        <v>16000000</v>
      </c>
      <c r="M1589">
        <v>9015164</v>
      </c>
      <c r="N1589" t="s">
        <v>4542</v>
      </c>
      <c r="O1589">
        <v>106</v>
      </c>
      <c r="P1589" cm="1">
        <f t="array" ref="P1589">_xlfn.XLOOKUP(D1589, CPI!$A:A, CPI!$B:B)</f>
        <v>124</v>
      </c>
      <c r="Q1589" s="9">
        <f>IF(M1589="","",PRODUCT(M1589,CPI!$B$112/P1589))</f>
        <v>22152584.441935483</v>
      </c>
    </row>
    <row r="1590" spans="1:17">
      <c r="A1590" t="s">
        <v>5480</v>
      </c>
      <c r="B1590" t="s">
        <v>2010</v>
      </c>
      <c r="C1590" t="s">
        <v>28</v>
      </c>
      <c r="D1590">
        <v>1989</v>
      </c>
      <c r="E1590" t="s">
        <v>4497</v>
      </c>
      <c r="F1590">
        <v>6.9</v>
      </c>
      <c r="G1590">
        <v>716</v>
      </c>
      <c r="H1590" t="s">
        <v>5481</v>
      </c>
      <c r="I1590" t="s">
        <v>2056</v>
      </c>
      <c r="J1590" t="s">
        <v>5482</v>
      </c>
      <c r="K1590" t="s">
        <v>41</v>
      </c>
      <c r="L1590">
        <v>11500000</v>
      </c>
      <c r="M1590">
        <v>2260616</v>
      </c>
      <c r="N1590" t="s">
        <v>2111</v>
      </c>
      <c r="O1590">
        <v>98</v>
      </c>
      <c r="P1590" cm="1">
        <f t="array" ref="P1590">_xlfn.XLOOKUP(D1590, CPI!$A:A, CPI!$B:B)</f>
        <v>124</v>
      </c>
      <c r="Q1590" s="9">
        <f>IF(M1590="","",PRODUCT(M1590,CPI!$B$112/P1590))</f>
        <v>5554916.8967741933</v>
      </c>
    </row>
    <row r="1591" spans="1:17">
      <c r="A1591" t="s">
        <v>5483</v>
      </c>
      <c r="B1591" t="s">
        <v>27</v>
      </c>
      <c r="C1591" t="s">
        <v>52</v>
      </c>
      <c r="D1591">
        <v>1989</v>
      </c>
      <c r="E1591" t="s">
        <v>5484</v>
      </c>
      <c r="F1591">
        <v>6.8</v>
      </c>
      <c r="G1591">
        <v>3500</v>
      </c>
      <c r="H1591" t="s">
        <v>5485</v>
      </c>
      <c r="I1591" t="s">
        <v>5486</v>
      </c>
      <c r="J1591" t="s">
        <v>5487</v>
      </c>
      <c r="K1591" t="s">
        <v>259</v>
      </c>
      <c r="M1591">
        <v>938562</v>
      </c>
      <c r="N1591" t="s">
        <v>5488</v>
      </c>
      <c r="O1591">
        <v>97</v>
      </c>
      <c r="P1591" cm="1">
        <f t="array" ref="P1591">_xlfn.XLOOKUP(D1591, CPI!$A:A, CPI!$B:B)</f>
        <v>124</v>
      </c>
      <c r="Q1591" s="9">
        <f>IF(M1591="","",PRODUCT(M1591,CPI!$B$112/P1591))</f>
        <v>2306289.043548387</v>
      </c>
    </row>
    <row r="1592" spans="1:17">
      <c r="A1592" t="s">
        <v>5489</v>
      </c>
      <c r="B1592" t="s">
        <v>2010</v>
      </c>
      <c r="C1592" t="s">
        <v>28</v>
      </c>
      <c r="D1592">
        <v>1989</v>
      </c>
      <c r="E1592" t="s">
        <v>5089</v>
      </c>
      <c r="F1592">
        <v>5.3</v>
      </c>
      <c r="G1592">
        <v>1000</v>
      </c>
      <c r="H1592" t="s">
        <v>1021</v>
      </c>
      <c r="I1592" t="s">
        <v>1021</v>
      </c>
      <c r="J1592" t="s">
        <v>5490</v>
      </c>
      <c r="K1592" t="s">
        <v>41</v>
      </c>
      <c r="M1592">
        <v>4299023</v>
      </c>
      <c r="N1592" t="s">
        <v>4666</v>
      </c>
      <c r="O1592">
        <v>107</v>
      </c>
      <c r="P1592" cm="1">
        <f t="array" ref="P1592">_xlfn.XLOOKUP(D1592, CPI!$A:A, CPI!$B:B)</f>
        <v>124</v>
      </c>
      <c r="Q1592" s="9">
        <f>IF(M1592="","",PRODUCT(M1592,CPI!$B$112/P1592))</f>
        <v>10563808.936290322</v>
      </c>
    </row>
    <row r="1593" spans="1:17">
      <c r="A1593" t="s">
        <v>5491</v>
      </c>
      <c r="B1593" t="s">
        <v>44</v>
      </c>
      <c r="C1593" t="s">
        <v>52</v>
      </c>
      <c r="D1593">
        <v>1989</v>
      </c>
      <c r="E1593" t="s">
        <v>5492</v>
      </c>
      <c r="F1593">
        <v>6</v>
      </c>
      <c r="G1593">
        <v>2000</v>
      </c>
      <c r="H1593" t="s">
        <v>5493</v>
      </c>
      <c r="I1593" t="s">
        <v>3644</v>
      </c>
      <c r="J1593" t="s">
        <v>5494</v>
      </c>
      <c r="K1593" t="s">
        <v>41</v>
      </c>
      <c r="M1593">
        <v>1852655</v>
      </c>
      <c r="N1593" t="s">
        <v>5495</v>
      </c>
      <c r="O1593">
        <v>102</v>
      </c>
      <c r="P1593" cm="1">
        <f t="array" ref="P1593">_xlfn.XLOOKUP(D1593, CPI!$A:A, CPI!$B:B)</f>
        <v>124</v>
      </c>
      <c r="Q1593" s="9">
        <f>IF(M1593="","",PRODUCT(M1593,CPI!$B$112/P1593))</f>
        <v>4552451.439516129</v>
      </c>
    </row>
    <row r="1594" spans="1:17">
      <c r="A1594" t="s">
        <v>5496</v>
      </c>
      <c r="B1594" t="s">
        <v>27</v>
      </c>
      <c r="C1594" t="s">
        <v>28</v>
      </c>
      <c r="D1594">
        <v>1989</v>
      </c>
      <c r="E1594" t="s">
        <v>4570</v>
      </c>
      <c r="F1594">
        <v>6.1</v>
      </c>
      <c r="G1594">
        <v>1900</v>
      </c>
      <c r="H1594" t="s">
        <v>5497</v>
      </c>
      <c r="I1594" t="s">
        <v>5497</v>
      </c>
      <c r="J1594" t="s">
        <v>5498</v>
      </c>
      <c r="K1594" t="s">
        <v>33</v>
      </c>
      <c r="M1594">
        <v>201468</v>
      </c>
      <c r="N1594" t="s">
        <v>5499</v>
      </c>
      <c r="O1594">
        <v>95</v>
      </c>
      <c r="P1594" cm="1">
        <f t="array" ref="P1594">_xlfn.XLOOKUP(D1594, CPI!$A:A, CPI!$B:B)</f>
        <v>124</v>
      </c>
      <c r="Q1594" s="9">
        <f>IF(M1594="","",PRODUCT(M1594,CPI!$B$112/P1594))</f>
        <v>495058.86774193542</v>
      </c>
    </row>
    <row r="1595" spans="1:17">
      <c r="A1595" t="s">
        <v>5500</v>
      </c>
      <c r="B1595" t="s">
        <v>27</v>
      </c>
      <c r="C1595" t="s">
        <v>74</v>
      </c>
      <c r="D1595">
        <v>1989</v>
      </c>
      <c r="E1595" t="s">
        <v>3467</v>
      </c>
      <c r="F1595">
        <v>3.7</v>
      </c>
      <c r="G1595">
        <v>790</v>
      </c>
      <c r="H1595" t="s">
        <v>490</v>
      </c>
      <c r="I1595" t="s">
        <v>5501</v>
      </c>
      <c r="J1595" t="s">
        <v>5502</v>
      </c>
      <c r="K1595" t="s">
        <v>41</v>
      </c>
      <c r="M1595">
        <v>1089000</v>
      </c>
      <c r="N1595" t="s">
        <v>5503</v>
      </c>
      <c r="O1595">
        <v>112</v>
      </c>
      <c r="P1595" cm="1">
        <f t="array" ref="P1595">_xlfn.XLOOKUP(D1595, CPI!$A:A, CPI!$B:B)</f>
        <v>124</v>
      </c>
      <c r="Q1595" s="9">
        <f>IF(M1595="","",PRODUCT(M1595,CPI!$B$112/P1595))</f>
        <v>2675954.0322580645</v>
      </c>
    </row>
    <row r="1596" spans="1:17">
      <c r="A1596" t="s">
        <v>5504</v>
      </c>
      <c r="B1596" t="s">
        <v>27</v>
      </c>
      <c r="C1596" t="s">
        <v>28</v>
      </c>
      <c r="D1596">
        <v>1989</v>
      </c>
      <c r="E1596" t="s">
        <v>5089</v>
      </c>
      <c r="F1596">
        <v>6</v>
      </c>
      <c r="G1596">
        <v>881</v>
      </c>
      <c r="H1596" t="s">
        <v>625</v>
      </c>
      <c r="I1596" t="s">
        <v>5505</v>
      </c>
      <c r="J1596" t="s">
        <v>113</v>
      </c>
      <c r="K1596" t="s">
        <v>41</v>
      </c>
      <c r="M1596">
        <v>1247946</v>
      </c>
      <c r="O1596">
        <v>116</v>
      </c>
      <c r="P1596" cm="1">
        <f t="array" ref="P1596">_xlfn.XLOOKUP(D1596, CPI!$A:A, CPI!$B:B)</f>
        <v>124</v>
      </c>
      <c r="Q1596" s="9">
        <f>IF(M1596="","",PRODUCT(M1596,CPI!$B$112/P1596))</f>
        <v>3066525.3725806447</v>
      </c>
    </row>
    <row r="1597" spans="1:17">
      <c r="A1597" t="s">
        <v>5506</v>
      </c>
      <c r="B1597" t="s">
        <v>27</v>
      </c>
      <c r="C1597" t="s">
        <v>28</v>
      </c>
      <c r="D1597">
        <v>1989</v>
      </c>
      <c r="E1597" t="s">
        <v>5507</v>
      </c>
      <c r="F1597">
        <v>7.5</v>
      </c>
      <c r="G1597">
        <v>6800</v>
      </c>
      <c r="H1597" t="s">
        <v>3716</v>
      </c>
      <c r="I1597" t="s">
        <v>3716</v>
      </c>
      <c r="J1597" t="s">
        <v>5508</v>
      </c>
      <c r="K1597" t="s">
        <v>206</v>
      </c>
      <c r="M1597">
        <v>1601612</v>
      </c>
      <c r="N1597" t="s">
        <v>5509</v>
      </c>
      <c r="O1597">
        <v>120</v>
      </c>
      <c r="P1597" cm="1">
        <f t="array" ref="P1597">_xlfn.XLOOKUP(D1597, CPI!$A:A, CPI!$B:B)</f>
        <v>124</v>
      </c>
      <c r="Q1597" s="9">
        <f>IF(M1597="","",PRODUCT(M1597,CPI!$B$112/P1597))</f>
        <v>3935574.0032258062</v>
      </c>
    </row>
    <row r="1598" spans="1:17">
      <c r="A1598" t="s">
        <v>5510</v>
      </c>
      <c r="B1598" t="s">
        <v>27</v>
      </c>
      <c r="C1598" t="s">
        <v>45</v>
      </c>
      <c r="D1598">
        <v>1989</v>
      </c>
      <c r="E1598" t="s">
        <v>5214</v>
      </c>
      <c r="F1598">
        <v>4.8</v>
      </c>
      <c r="G1598">
        <v>490</v>
      </c>
      <c r="H1598" t="s">
        <v>5511</v>
      </c>
      <c r="I1598" t="s">
        <v>5512</v>
      </c>
      <c r="J1598" t="s">
        <v>4355</v>
      </c>
      <c r="K1598" t="s">
        <v>41</v>
      </c>
      <c r="M1598">
        <v>2043889</v>
      </c>
      <c r="N1598" t="s">
        <v>5513</v>
      </c>
      <c r="O1598">
        <v>98</v>
      </c>
      <c r="P1598" cm="1">
        <f t="array" ref="P1598">_xlfn.XLOOKUP(D1598, CPI!$A:A, CPI!$B:B)</f>
        <v>124</v>
      </c>
      <c r="Q1598" s="9">
        <f>IF(M1598="","",PRODUCT(M1598,CPI!$B$112/P1598))</f>
        <v>5022362.7282258058</v>
      </c>
    </row>
    <row r="1599" spans="1:17">
      <c r="A1599" t="s">
        <v>5514</v>
      </c>
      <c r="B1599" t="s">
        <v>27</v>
      </c>
      <c r="C1599" t="s">
        <v>63</v>
      </c>
      <c r="D1599">
        <v>1989</v>
      </c>
      <c r="E1599" t="s">
        <v>5310</v>
      </c>
      <c r="F1599">
        <v>5.5</v>
      </c>
      <c r="G1599">
        <v>1700</v>
      </c>
      <c r="H1599" t="s">
        <v>5515</v>
      </c>
      <c r="I1599" t="s">
        <v>5516</v>
      </c>
      <c r="J1599" t="s">
        <v>5517</v>
      </c>
      <c r="K1599" t="s">
        <v>41</v>
      </c>
      <c r="L1599">
        <v>3000000</v>
      </c>
      <c r="M1599">
        <v>76325</v>
      </c>
      <c r="N1599" t="s">
        <v>5518</v>
      </c>
      <c r="O1599">
        <v>90</v>
      </c>
      <c r="P1599" cm="1">
        <f t="array" ref="P1599">_xlfn.XLOOKUP(D1599, CPI!$A:A, CPI!$B:B)</f>
        <v>124</v>
      </c>
      <c r="Q1599" s="9">
        <f>IF(M1599="","",PRODUCT(M1599,CPI!$B$112/P1599))</f>
        <v>187550.22177419355</v>
      </c>
    </row>
    <row r="1600" spans="1:17">
      <c r="A1600" t="s">
        <v>5519</v>
      </c>
      <c r="B1600" t="s">
        <v>27</v>
      </c>
      <c r="C1600" t="s">
        <v>45</v>
      </c>
      <c r="D1600">
        <v>1989</v>
      </c>
      <c r="E1600" t="s">
        <v>5150</v>
      </c>
      <c r="F1600">
        <v>6.3</v>
      </c>
      <c r="G1600">
        <v>2200</v>
      </c>
      <c r="H1600" t="s">
        <v>2299</v>
      </c>
      <c r="I1600" t="s">
        <v>2299</v>
      </c>
      <c r="J1600" t="s">
        <v>5520</v>
      </c>
      <c r="K1600" t="s">
        <v>41</v>
      </c>
      <c r="M1600">
        <v>7723506</v>
      </c>
      <c r="N1600" t="s">
        <v>5521</v>
      </c>
      <c r="O1600">
        <v>98</v>
      </c>
      <c r="P1600" cm="1">
        <f t="array" ref="P1600">_xlfn.XLOOKUP(D1600, CPI!$A:A, CPI!$B:B)</f>
        <v>124</v>
      </c>
      <c r="Q1600" s="9">
        <f>IF(M1600="","",PRODUCT(M1600,CPI!$B$112/P1600))</f>
        <v>18978647.404838707</v>
      </c>
    </row>
    <row r="1601" spans="1:17">
      <c r="A1601" t="s">
        <v>5522</v>
      </c>
      <c r="B1601" t="s">
        <v>27</v>
      </c>
      <c r="C1601" t="s">
        <v>52</v>
      </c>
      <c r="D1601">
        <v>1989</v>
      </c>
      <c r="E1601" t="s">
        <v>5523</v>
      </c>
      <c r="F1601">
        <v>5.7</v>
      </c>
      <c r="G1601">
        <v>917</v>
      </c>
      <c r="H1601" t="s">
        <v>848</v>
      </c>
      <c r="I1601" t="s">
        <v>5524</v>
      </c>
      <c r="J1601" t="s">
        <v>5525</v>
      </c>
      <c r="K1601" t="s">
        <v>41</v>
      </c>
      <c r="M1601">
        <v>463972</v>
      </c>
      <c r="N1601" t="s">
        <v>2111</v>
      </c>
      <c r="O1601">
        <v>124</v>
      </c>
      <c r="P1601" cm="1">
        <f t="array" ref="P1601">_xlfn.XLOOKUP(D1601, CPI!$A:A, CPI!$B:B)</f>
        <v>124</v>
      </c>
      <c r="Q1601" s="9">
        <f>IF(M1601="","",PRODUCT(M1601,CPI!$B$112/P1601))</f>
        <v>1140098.9387096774</v>
      </c>
    </row>
    <row r="1602" spans="1:17">
      <c r="A1602" t="s">
        <v>5526</v>
      </c>
      <c r="B1602" t="s">
        <v>27</v>
      </c>
      <c r="C1602" t="s">
        <v>45</v>
      </c>
      <c r="D1602">
        <v>1989</v>
      </c>
      <c r="E1602" t="s">
        <v>5204</v>
      </c>
      <c r="F1602">
        <v>5</v>
      </c>
      <c r="G1602">
        <v>201</v>
      </c>
      <c r="H1602" t="s">
        <v>5527</v>
      </c>
      <c r="I1602" t="s">
        <v>5528</v>
      </c>
      <c r="J1602" t="s">
        <v>5529</v>
      </c>
      <c r="K1602" t="s">
        <v>41</v>
      </c>
      <c r="L1602">
        <v>5000000</v>
      </c>
      <c r="N1602" t="s">
        <v>129</v>
      </c>
      <c r="O1602">
        <v>95</v>
      </c>
      <c r="P1602" cm="1">
        <f t="array" ref="P1602">_xlfn.XLOOKUP(D1602, CPI!$A:A, CPI!$B:B)</f>
        <v>124</v>
      </c>
      <c r="Q1602" s="9" t="str">
        <f>IF(M1602="","",PRODUCT(M1602,CPI!$B$112/P1602))</f>
        <v/>
      </c>
    </row>
    <row r="1603" spans="1:17">
      <c r="A1603" t="s">
        <v>5530</v>
      </c>
      <c r="C1603" t="s">
        <v>52</v>
      </c>
      <c r="D1603">
        <v>1989</v>
      </c>
      <c r="E1603" t="s">
        <v>5531</v>
      </c>
      <c r="F1603">
        <v>7.1</v>
      </c>
      <c r="G1603">
        <v>1500</v>
      </c>
      <c r="H1603" t="s">
        <v>5532</v>
      </c>
      <c r="I1603" t="s">
        <v>5532</v>
      </c>
      <c r="J1603" t="s">
        <v>5533</v>
      </c>
      <c r="K1603" t="s">
        <v>2547</v>
      </c>
      <c r="N1603" t="s">
        <v>5534</v>
      </c>
      <c r="O1603">
        <v>104</v>
      </c>
      <c r="P1603" cm="1">
        <f t="array" ref="P1603">_xlfn.XLOOKUP(D1603, CPI!$A:A, CPI!$B:B)</f>
        <v>124</v>
      </c>
      <c r="Q1603" s="9" t="str">
        <f>IF(M1603="","",PRODUCT(M1603,CPI!$B$112/P1603))</f>
        <v/>
      </c>
    </row>
    <row r="1604" spans="1:17">
      <c r="A1604" t="s">
        <v>5535</v>
      </c>
      <c r="B1604" t="s">
        <v>27</v>
      </c>
      <c r="C1604" t="s">
        <v>52</v>
      </c>
      <c r="D1604">
        <v>1989</v>
      </c>
      <c r="E1604" t="s">
        <v>5536</v>
      </c>
      <c r="F1604">
        <v>6</v>
      </c>
      <c r="G1604">
        <v>1200</v>
      </c>
      <c r="H1604" t="s">
        <v>2380</v>
      </c>
      <c r="I1604" t="s">
        <v>2380</v>
      </c>
      <c r="J1604" t="s">
        <v>893</v>
      </c>
      <c r="K1604" t="s">
        <v>41</v>
      </c>
      <c r="M1604">
        <v>2156471</v>
      </c>
      <c r="N1604" t="s">
        <v>5537</v>
      </c>
      <c r="O1604">
        <v>103</v>
      </c>
      <c r="P1604" cm="1">
        <f t="array" ref="P1604">_xlfn.XLOOKUP(D1604, CPI!$A:A, CPI!$B:B)</f>
        <v>124</v>
      </c>
      <c r="Q1604" s="9">
        <f>IF(M1604="","",PRODUCT(M1604,CPI!$B$112/P1604))</f>
        <v>5299005.7556451606</v>
      </c>
    </row>
    <row r="1605" spans="1:17">
      <c r="A1605" t="s">
        <v>5538</v>
      </c>
      <c r="B1605" t="s">
        <v>27</v>
      </c>
      <c r="C1605" t="s">
        <v>63</v>
      </c>
      <c r="D1605">
        <v>1989</v>
      </c>
      <c r="E1605" t="s">
        <v>5539</v>
      </c>
      <c r="F1605">
        <v>4.8</v>
      </c>
      <c r="G1605">
        <v>1600</v>
      </c>
      <c r="H1605" t="s">
        <v>5540</v>
      </c>
      <c r="I1605" t="s">
        <v>5541</v>
      </c>
      <c r="J1605" t="s">
        <v>5542</v>
      </c>
      <c r="K1605" t="s">
        <v>41</v>
      </c>
      <c r="M1605">
        <v>858591</v>
      </c>
      <c r="N1605" t="s">
        <v>4910</v>
      </c>
      <c r="O1605">
        <v>88</v>
      </c>
      <c r="P1605" cm="1">
        <f t="array" ref="P1605">_xlfn.XLOOKUP(D1605, CPI!$A:A, CPI!$B:B)</f>
        <v>124</v>
      </c>
      <c r="Q1605" s="9">
        <f>IF(M1605="","",PRODUCT(M1605,CPI!$B$112/P1605))</f>
        <v>2109779.6588709676</v>
      </c>
    </row>
    <row r="1606" spans="1:17">
      <c r="A1606" t="s">
        <v>5543</v>
      </c>
      <c r="B1606" t="s">
        <v>2010</v>
      </c>
      <c r="C1606" t="s">
        <v>45</v>
      </c>
      <c r="D1606">
        <v>1989</v>
      </c>
      <c r="E1606" t="s">
        <v>4962</v>
      </c>
      <c r="F1606">
        <v>6.3</v>
      </c>
      <c r="G1606">
        <v>2700</v>
      </c>
      <c r="H1606" t="s">
        <v>1007</v>
      </c>
      <c r="I1606" t="s">
        <v>5544</v>
      </c>
      <c r="J1606" t="s">
        <v>1035</v>
      </c>
      <c r="K1606" t="s">
        <v>41</v>
      </c>
      <c r="L1606">
        <v>20000000</v>
      </c>
      <c r="M1606">
        <v>2420917</v>
      </c>
      <c r="N1606" t="s">
        <v>5545</v>
      </c>
      <c r="O1606">
        <v>117</v>
      </c>
      <c r="P1606" cm="1">
        <f t="array" ref="P1606">_xlfn.XLOOKUP(D1606, CPI!$A:A, CPI!$B:B)</f>
        <v>124</v>
      </c>
      <c r="Q1606" s="9">
        <f>IF(M1606="","",PRODUCT(M1606,CPI!$B$112/P1606))</f>
        <v>5948817.8217741931</v>
      </c>
    </row>
    <row r="1607" spans="1:17">
      <c r="A1607" t="s">
        <v>5546</v>
      </c>
      <c r="B1607" t="s">
        <v>2010</v>
      </c>
      <c r="C1607" t="s">
        <v>28</v>
      </c>
      <c r="D1607">
        <v>1989</v>
      </c>
      <c r="E1607" t="s">
        <v>4901</v>
      </c>
      <c r="F1607">
        <v>5.8</v>
      </c>
      <c r="G1607">
        <v>849</v>
      </c>
      <c r="H1607" t="s">
        <v>943</v>
      </c>
      <c r="I1607" t="s">
        <v>943</v>
      </c>
      <c r="J1607" t="s">
        <v>673</v>
      </c>
      <c r="K1607" t="s">
        <v>41</v>
      </c>
      <c r="M1607">
        <v>4795009</v>
      </c>
      <c r="N1607" t="s">
        <v>149</v>
      </c>
      <c r="O1607">
        <v>119</v>
      </c>
      <c r="P1607" cm="1">
        <f t="array" ref="P1607">_xlfn.XLOOKUP(D1607, CPI!$A:A, CPI!$B:B)</f>
        <v>124</v>
      </c>
      <c r="Q1607" s="9">
        <f>IF(M1607="","",PRODUCT(M1607,CPI!$B$112/P1607))</f>
        <v>11782574.534677418</v>
      </c>
    </row>
    <row r="1608" spans="1:17">
      <c r="A1608" t="s">
        <v>5547</v>
      </c>
      <c r="B1608" t="s">
        <v>27</v>
      </c>
      <c r="C1608" t="s">
        <v>162</v>
      </c>
      <c r="D1608">
        <v>1989</v>
      </c>
      <c r="E1608" t="s">
        <v>5122</v>
      </c>
      <c r="F1608">
        <v>6</v>
      </c>
      <c r="G1608">
        <v>2900</v>
      </c>
      <c r="H1608" t="s">
        <v>4042</v>
      </c>
      <c r="I1608" t="s">
        <v>2672</v>
      </c>
      <c r="J1608" t="s">
        <v>5548</v>
      </c>
      <c r="K1608" t="s">
        <v>206</v>
      </c>
      <c r="N1608" t="s">
        <v>2816</v>
      </c>
      <c r="O1608">
        <v>89</v>
      </c>
      <c r="P1608" cm="1">
        <f t="array" ref="P1608">_xlfn.XLOOKUP(D1608, CPI!$A:A, CPI!$B:B)</f>
        <v>124</v>
      </c>
      <c r="Q1608" s="9" t="str">
        <f>IF(M1608="","",PRODUCT(M1608,CPI!$B$112/P1608))</f>
        <v/>
      </c>
    </row>
    <row r="1609" spans="1:17">
      <c r="A1609" t="s">
        <v>5549</v>
      </c>
      <c r="B1609" t="s">
        <v>2010</v>
      </c>
      <c r="C1609" t="s">
        <v>28</v>
      </c>
      <c r="D1609">
        <v>1989</v>
      </c>
      <c r="E1609" t="s">
        <v>4824</v>
      </c>
      <c r="F1609">
        <v>6</v>
      </c>
      <c r="G1609">
        <v>1500</v>
      </c>
      <c r="H1609" t="s">
        <v>1874</v>
      </c>
      <c r="I1609" t="s">
        <v>5550</v>
      </c>
      <c r="J1609" t="s">
        <v>3033</v>
      </c>
      <c r="K1609" t="s">
        <v>41</v>
      </c>
      <c r="L1609">
        <v>14000000</v>
      </c>
      <c r="M1609">
        <v>5932613</v>
      </c>
      <c r="N1609" t="s">
        <v>42</v>
      </c>
      <c r="O1609">
        <v>95</v>
      </c>
      <c r="P1609" cm="1">
        <f t="array" ref="P1609">_xlfn.XLOOKUP(D1609, CPI!$A:A, CPI!$B:B)</f>
        <v>124</v>
      </c>
      <c r="Q1609" s="9">
        <f>IF(M1609="","",PRODUCT(M1609,CPI!$B$112/P1609))</f>
        <v>14577961.137903225</v>
      </c>
    </row>
    <row r="1610" spans="1:17">
      <c r="A1610" t="s">
        <v>5551</v>
      </c>
      <c r="B1610" t="s">
        <v>27</v>
      </c>
      <c r="C1610" t="s">
        <v>28</v>
      </c>
      <c r="D1610">
        <v>1989</v>
      </c>
      <c r="E1610" t="s">
        <v>5037</v>
      </c>
      <c r="F1610">
        <v>5.9</v>
      </c>
      <c r="G1610">
        <v>2700</v>
      </c>
      <c r="H1610" t="s">
        <v>1299</v>
      </c>
      <c r="I1610" t="s">
        <v>5552</v>
      </c>
      <c r="J1610" t="s">
        <v>4235</v>
      </c>
      <c r="K1610" t="s">
        <v>41</v>
      </c>
      <c r="L1610">
        <v>18000000</v>
      </c>
      <c r="M1610">
        <v>3531971</v>
      </c>
      <c r="N1610" t="s">
        <v>34</v>
      </c>
      <c r="O1610">
        <v>120</v>
      </c>
      <c r="P1610" cm="1">
        <f t="array" ref="P1610">_xlfn.XLOOKUP(D1610, CPI!$A:A, CPI!$B:B)</f>
        <v>124</v>
      </c>
      <c r="Q1610" s="9">
        <f>IF(M1610="","",PRODUCT(M1610,CPI!$B$112/P1610))</f>
        <v>8678964.2233870961</v>
      </c>
    </row>
    <row r="1611" spans="1:17">
      <c r="A1611" t="s">
        <v>5553</v>
      </c>
      <c r="B1611" t="s">
        <v>2010</v>
      </c>
      <c r="C1611" t="s">
        <v>28</v>
      </c>
      <c r="D1611">
        <v>1989</v>
      </c>
      <c r="E1611" t="s">
        <v>5150</v>
      </c>
      <c r="F1611">
        <v>6.2</v>
      </c>
      <c r="G1611">
        <v>1300</v>
      </c>
      <c r="H1611" t="s">
        <v>1016</v>
      </c>
      <c r="I1611" t="s">
        <v>5554</v>
      </c>
      <c r="J1611" t="s">
        <v>518</v>
      </c>
      <c r="K1611" t="s">
        <v>41</v>
      </c>
      <c r="M1611">
        <v>2023282</v>
      </c>
      <c r="N1611" t="s">
        <v>5120</v>
      </c>
      <c r="O1611">
        <v>110</v>
      </c>
      <c r="P1611" cm="1">
        <f t="array" ref="P1611">_xlfn.XLOOKUP(D1611, CPI!$A:A, CPI!$B:B)</f>
        <v>124</v>
      </c>
      <c r="Q1611" s="9">
        <f>IF(M1611="","",PRODUCT(M1611,CPI!$B$112/P1611))</f>
        <v>4971726.0112903221</v>
      </c>
    </row>
    <row r="1612" spans="1:17">
      <c r="A1612" t="s">
        <v>5555</v>
      </c>
      <c r="B1612" t="s">
        <v>27</v>
      </c>
      <c r="C1612" t="s">
        <v>52</v>
      </c>
      <c r="D1612">
        <v>1989</v>
      </c>
      <c r="E1612" t="s">
        <v>5295</v>
      </c>
      <c r="F1612">
        <v>6.6</v>
      </c>
      <c r="G1612">
        <v>2100</v>
      </c>
      <c r="H1612" t="s">
        <v>427</v>
      </c>
      <c r="I1612" t="s">
        <v>5556</v>
      </c>
      <c r="J1612" t="s">
        <v>5557</v>
      </c>
      <c r="K1612" t="s">
        <v>41</v>
      </c>
      <c r="L1612">
        <v>9500000</v>
      </c>
      <c r="M1612">
        <v>7754571</v>
      </c>
      <c r="N1612" t="s">
        <v>4542</v>
      </c>
      <c r="O1612">
        <v>119</v>
      </c>
      <c r="P1612" cm="1">
        <f t="array" ref="P1612">_xlfn.XLOOKUP(D1612, CPI!$A:A, CPI!$B:B)</f>
        <v>124</v>
      </c>
      <c r="Q1612" s="9">
        <f>IF(M1612="","",PRODUCT(M1612,CPI!$B$112/P1612))</f>
        <v>19054982.126612902</v>
      </c>
    </row>
    <row r="1613" spans="1:17">
      <c r="A1613" t="s">
        <v>5558</v>
      </c>
      <c r="B1613" t="s">
        <v>27</v>
      </c>
      <c r="C1613" t="s">
        <v>45</v>
      </c>
      <c r="D1613">
        <v>1989</v>
      </c>
      <c r="E1613" t="s">
        <v>4567</v>
      </c>
      <c r="F1613">
        <v>3.6</v>
      </c>
      <c r="G1613">
        <v>5000</v>
      </c>
      <c r="H1613" t="s">
        <v>5559</v>
      </c>
      <c r="I1613" t="s">
        <v>4256</v>
      </c>
      <c r="J1613" t="s">
        <v>5560</v>
      </c>
      <c r="K1613" t="s">
        <v>41</v>
      </c>
      <c r="M1613">
        <v>902152</v>
      </c>
      <c r="N1613" t="s">
        <v>5561</v>
      </c>
      <c r="O1613">
        <v>89</v>
      </c>
      <c r="P1613" cm="1">
        <f t="array" ref="P1613">_xlfn.XLOOKUP(D1613, CPI!$A:A, CPI!$B:B)</f>
        <v>124</v>
      </c>
      <c r="Q1613" s="9">
        <f>IF(M1613="","",PRODUCT(M1613,CPI!$B$112/P1613))</f>
        <v>2216820.2774193548</v>
      </c>
    </row>
    <row r="1614" spans="1:17">
      <c r="A1614" t="s">
        <v>5562</v>
      </c>
      <c r="B1614" t="s">
        <v>27</v>
      </c>
      <c r="C1614" t="s">
        <v>115</v>
      </c>
      <c r="D1614">
        <v>1989</v>
      </c>
      <c r="E1614" t="s">
        <v>4360</v>
      </c>
      <c r="F1614">
        <v>5.0999999999999996</v>
      </c>
      <c r="G1614">
        <v>1600</v>
      </c>
      <c r="H1614" t="s">
        <v>768</v>
      </c>
      <c r="I1614" t="s">
        <v>5563</v>
      </c>
      <c r="J1614" t="s">
        <v>211</v>
      </c>
      <c r="K1614" t="s">
        <v>41</v>
      </c>
      <c r="L1614">
        <v>17000000</v>
      </c>
      <c r="M1614">
        <v>3560932</v>
      </c>
      <c r="N1614" t="s">
        <v>42</v>
      </c>
      <c r="O1614">
        <v>99</v>
      </c>
      <c r="P1614" cm="1">
        <f t="array" ref="P1614">_xlfn.XLOOKUP(D1614, CPI!$A:A, CPI!$B:B)</f>
        <v>124</v>
      </c>
      <c r="Q1614" s="9">
        <f>IF(M1614="","",PRODUCT(M1614,CPI!$B$112/P1614))</f>
        <v>8750128.8741935473</v>
      </c>
    </row>
    <row r="1615" spans="1:17">
      <c r="A1615" t="s">
        <v>5564</v>
      </c>
      <c r="B1615" t="s">
        <v>2010</v>
      </c>
      <c r="C1615" t="s">
        <v>52</v>
      </c>
      <c r="D1615">
        <v>1989</v>
      </c>
      <c r="E1615" t="s">
        <v>4824</v>
      </c>
      <c r="F1615">
        <v>5.8</v>
      </c>
      <c r="G1615">
        <v>1600</v>
      </c>
      <c r="H1615" t="s">
        <v>5565</v>
      </c>
      <c r="I1615" t="s">
        <v>5566</v>
      </c>
      <c r="J1615" t="s">
        <v>3964</v>
      </c>
      <c r="K1615" t="s">
        <v>41</v>
      </c>
      <c r="M1615">
        <v>3690328</v>
      </c>
      <c r="N1615" t="s">
        <v>2251</v>
      </c>
      <c r="O1615">
        <v>103</v>
      </c>
      <c r="P1615" cm="1">
        <f t="array" ref="P1615">_xlfn.XLOOKUP(D1615, CPI!$A:A, CPI!$B:B)</f>
        <v>124</v>
      </c>
      <c r="Q1615" s="9">
        <f>IF(M1615="","",PRODUCT(M1615,CPI!$B$112/P1615))</f>
        <v>9068088.238709677</v>
      </c>
    </row>
    <row r="1616" spans="1:17">
      <c r="A1616" t="s">
        <v>5567</v>
      </c>
      <c r="B1616" t="s">
        <v>27</v>
      </c>
      <c r="C1616" t="s">
        <v>63</v>
      </c>
      <c r="D1616">
        <v>1989</v>
      </c>
      <c r="E1616" t="s">
        <v>5150</v>
      </c>
      <c r="F1616">
        <v>5.2</v>
      </c>
      <c r="G1616">
        <v>1300</v>
      </c>
      <c r="H1616" t="s">
        <v>5568</v>
      </c>
      <c r="I1616" t="s">
        <v>5569</v>
      </c>
      <c r="J1616" t="s">
        <v>1587</v>
      </c>
      <c r="K1616" t="s">
        <v>33</v>
      </c>
      <c r="N1616" t="s">
        <v>5305</v>
      </c>
      <c r="O1616">
        <v>85</v>
      </c>
      <c r="P1616" cm="1">
        <f t="array" ref="P1616">_xlfn.XLOOKUP(D1616, CPI!$A:A, CPI!$B:B)</f>
        <v>124</v>
      </c>
      <c r="Q1616" s="9" t="str">
        <f>IF(M1616="","",PRODUCT(M1616,CPI!$B$112/P1616))</f>
        <v/>
      </c>
    </row>
    <row r="1617" spans="1:17">
      <c r="A1617" t="s">
        <v>5570</v>
      </c>
      <c r="B1617" t="s">
        <v>44</v>
      </c>
      <c r="C1617" t="s">
        <v>36</v>
      </c>
      <c r="D1617">
        <v>1989</v>
      </c>
      <c r="E1617" t="s">
        <v>5571</v>
      </c>
      <c r="F1617">
        <v>4.8</v>
      </c>
      <c r="G1617">
        <v>1000</v>
      </c>
      <c r="H1617" t="s">
        <v>5572</v>
      </c>
      <c r="I1617" t="s">
        <v>5573</v>
      </c>
      <c r="J1617" t="s">
        <v>40</v>
      </c>
      <c r="K1617" t="s">
        <v>41</v>
      </c>
      <c r="L1617">
        <v>16000000</v>
      </c>
      <c r="M1617">
        <v>67878</v>
      </c>
      <c r="N1617" t="s">
        <v>5574</v>
      </c>
      <c r="O1617">
        <v>93</v>
      </c>
      <c r="P1617" cm="1">
        <f t="array" ref="P1617">_xlfn.XLOOKUP(D1617, CPI!$A:A, CPI!$B:B)</f>
        <v>124</v>
      </c>
      <c r="Q1617" s="9">
        <f>IF(M1617="","",PRODUCT(M1617,CPI!$B$112/P1617))</f>
        <v>166793.76290322578</v>
      </c>
    </row>
    <row r="1618" spans="1:17">
      <c r="A1618" t="s">
        <v>5575</v>
      </c>
      <c r="B1618" t="s">
        <v>2010</v>
      </c>
      <c r="C1618" t="s">
        <v>52</v>
      </c>
      <c r="D1618">
        <v>1989</v>
      </c>
      <c r="E1618" t="s">
        <v>4732</v>
      </c>
      <c r="F1618">
        <v>5.8</v>
      </c>
      <c r="G1618">
        <v>2100</v>
      </c>
      <c r="H1618" t="s">
        <v>2635</v>
      </c>
      <c r="I1618" t="s">
        <v>5576</v>
      </c>
      <c r="J1618" t="s">
        <v>2852</v>
      </c>
      <c r="K1618" t="s">
        <v>41</v>
      </c>
      <c r="L1618">
        <v>10000000</v>
      </c>
      <c r="M1618">
        <v>1642239</v>
      </c>
      <c r="N1618" t="s">
        <v>191</v>
      </c>
      <c r="O1618">
        <v>86</v>
      </c>
      <c r="P1618" cm="1">
        <f t="array" ref="P1618">_xlfn.XLOOKUP(D1618, CPI!$A:A, CPI!$B:B)</f>
        <v>124</v>
      </c>
      <c r="Q1618" s="9">
        <f>IF(M1618="","",PRODUCT(M1618,CPI!$B$112/P1618))</f>
        <v>4035405.026612903</v>
      </c>
    </row>
    <row r="1619" spans="1:17">
      <c r="A1619" t="s">
        <v>5577</v>
      </c>
      <c r="B1619" t="s">
        <v>27</v>
      </c>
      <c r="C1619" t="s">
        <v>115</v>
      </c>
      <c r="D1619">
        <v>1989</v>
      </c>
      <c r="E1619" t="s">
        <v>5230</v>
      </c>
      <c r="F1619">
        <v>4.5</v>
      </c>
      <c r="G1619">
        <v>274</v>
      </c>
      <c r="H1619" t="s">
        <v>1545</v>
      </c>
      <c r="I1619" t="s">
        <v>5578</v>
      </c>
      <c r="J1619" t="s">
        <v>2063</v>
      </c>
      <c r="K1619" t="s">
        <v>41</v>
      </c>
      <c r="N1619" t="s">
        <v>5579</v>
      </c>
      <c r="O1619">
        <v>92</v>
      </c>
      <c r="P1619" cm="1">
        <f t="array" ref="P1619">_xlfn.XLOOKUP(D1619, CPI!$A:A, CPI!$B:B)</f>
        <v>124</v>
      </c>
      <c r="Q1619" s="9" t="str">
        <f>IF(M1619="","",PRODUCT(M1619,CPI!$B$112/P1619))</f>
        <v/>
      </c>
    </row>
    <row r="1620" spans="1:17">
      <c r="A1620" t="s">
        <v>5580</v>
      </c>
      <c r="B1620" t="s">
        <v>27</v>
      </c>
      <c r="C1620" t="s">
        <v>36</v>
      </c>
      <c r="D1620">
        <v>1989</v>
      </c>
      <c r="E1620" t="s">
        <v>5313</v>
      </c>
      <c r="F1620">
        <v>5.8</v>
      </c>
      <c r="G1620">
        <v>1800</v>
      </c>
      <c r="H1620" t="s">
        <v>2995</v>
      </c>
      <c r="I1620" t="s">
        <v>5581</v>
      </c>
      <c r="J1620" t="s">
        <v>133</v>
      </c>
      <c r="K1620" t="s">
        <v>41</v>
      </c>
      <c r="L1620">
        <v>34000000</v>
      </c>
      <c r="M1620">
        <v>3574256</v>
      </c>
      <c r="N1620" t="s">
        <v>42</v>
      </c>
      <c r="O1620">
        <v>119</v>
      </c>
      <c r="P1620" cm="1">
        <f t="array" ref="P1620">_xlfn.XLOOKUP(D1620, CPI!$A:A, CPI!$B:B)</f>
        <v>124</v>
      </c>
      <c r="Q1620" s="9">
        <f>IF(M1620="","",PRODUCT(M1620,CPI!$B$112/P1620))</f>
        <v>8782869.3806451596</v>
      </c>
    </row>
    <row r="1621" spans="1:17">
      <c r="A1621" t="s">
        <v>5582</v>
      </c>
      <c r="B1621" t="s">
        <v>27</v>
      </c>
      <c r="C1621" t="s">
        <v>115</v>
      </c>
      <c r="D1621">
        <v>1989</v>
      </c>
      <c r="E1621" t="s">
        <v>5157</v>
      </c>
      <c r="F1621">
        <v>5.9</v>
      </c>
      <c r="G1621">
        <v>1400</v>
      </c>
      <c r="H1621" t="s">
        <v>4691</v>
      </c>
      <c r="I1621" t="s">
        <v>2294</v>
      </c>
      <c r="J1621" t="s">
        <v>2425</v>
      </c>
      <c r="K1621" t="s">
        <v>41</v>
      </c>
      <c r="L1621">
        <v>4000000</v>
      </c>
      <c r="M1621">
        <v>6985999</v>
      </c>
      <c r="N1621" t="s">
        <v>3830</v>
      </c>
      <c r="O1621">
        <v>92</v>
      </c>
      <c r="P1621" cm="1">
        <f t="array" ref="P1621">_xlfn.XLOOKUP(D1621, CPI!$A:A, CPI!$B:B)</f>
        <v>124</v>
      </c>
      <c r="Q1621" s="9">
        <f>IF(M1621="","",PRODUCT(M1621,CPI!$B$112/P1621))</f>
        <v>17166402.38145161</v>
      </c>
    </row>
    <row r="1622" spans="1:17">
      <c r="A1622" t="s">
        <v>5583</v>
      </c>
      <c r="B1622" t="s">
        <v>348</v>
      </c>
      <c r="C1622" t="s">
        <v>36</v>
      </c>
      <c r="D1622">
        <v>1989</v>
      </c>
      <c r="E1622" t="s">
        <v>5174</v>
      </c>
      <c r="F1622">
        <v>6</v>
      </c>
      <c r="G1622">
        <v>943</v>
      </c>
      <c r="H1622" t="s">
        <v>5584</v>
      </c>
      <c r="I1622" t="s">
        <v>5585</v>
      </c>
      <c r="J1622" t="s">
        <v>5586</v>
      </c>
      <c r="K1622" t="s">
        <v>41</v>
      </c>
      <c r="L1622">
        <v>5000000</v>
      </c>
      <c r="M1622">
        <v>8153677</v>
      </c>
      <c r="N1622" t="s">
        <v>4995</v>
      </c>
      <c r="O1622">
        <v>83</v>
      </c>
      <c r="P1622" cm="1">
        <f t="array" ref="P1622">_xlfn.XLOOKUP(D1622, CPI!$A:A, CPI!$B:B)</f>
        <v>124</v>
      </c>
      <c r="Q1622" s="9">
        <f>IF(M1622="","",PRODUCT(M1622,CPI!$B$112/P1622))</f>
        <v>20035688.563709676</v>
      </c>
    </row>
    <row r="1623" spans="1:17">
      <c r="A1623" t="s">
        <v>5587</v>
      </c>
      <c r="B1623" t="s">
        <v>2010</v>
      </c>
      <c r="C1623" t="s">
        <v>115</v>
      </c>
      <c r="D1623">
        <v>1989</v>
      </c>
      <c r="E1623" t="s">
        <v>5588</v>
      </c>
      <c r="F1623">
        <v>7.6</v>
      </c>
      <c r="G1623">
        <v>6100</v>
      </c>
      <c r="H1623" t="s">
        <v>5589</v>
      </c>
      <c r="I1623" t="s">
        <v>5590</v>
      </c>
      <c r="J1623" t="s">
        <v>5591</v>
      </c>
      <c r="K1623" t="s">
        <v>463</v>
      </c>
      <c r="M1623">
        <v>1417030</v>
      </c>
      <c r="N1623" t="s">
        <v>5592</v>
      </c>
      <c r="O1623">
        <v>81</v>
      </c>
      <c r="P1623" cm="1">
        <f t="array" ref="P1623">_xlfn.XLOOKUP(D1623, CPI!$A:A, CPI!$B:B)</f>
        <v>124</v>
      </c>
      <c r="Q1623" s="9">
        <f>IF(M1623="","",PRODUCT(M1623,CPI!$B$112/P1623))</f>
        <v>3482008.3951612902</v>
      </c>
    </row>
    <row r="1624" spans="1:17">
      <c r="A1624" t="s">
        <v>5593</v>
      </c>
      <c r="B1624" t="s">
        <v>348</v>
      </c>
      <c r="C1624" t="s">
        <v>28</v>
      </c>
      <c r="D1624">
        <v>1989</v>
      </c>
      <c r="E1624" t="s">
        <v>5096</v>
      </c>
      <c r="F1624">
        <v>6.4</v>
      </c>
      <c r="G1624">
        <v>4800</v>
      </c>
      <c r="H1624" t="s">
        <v>5594</v>
      </c>
      <c r="I1624" t="s">
        <v>5595</v>
      </c>
      <c r="J1624" t="s">
        <v>5596</v>
      </c>
      <c r="K1624" t="s">
        <v>41</v>
      </c>
      <c r="M1624">
        <v>18587135</v>
      </c>
      <c r="N1624" t="s">
        <v>3960</v>
      </c>
      <c r="O1624">
        <v>103</v>
      </c>
      <c r="P1624" cm="1">
        <f t="array" ref="P1624">_xlfn.XLOOKUP(D1624, CPI!$A:A, CPI!$B:B)</f>
        <v>124</v>
      </c>
      <c r="Q1624" s="9">
        <f>IF(M1624="","",PRODUCT(M1624,CPI!$B$112/P1624))</f>
        <v>45673387.374999993</v>
      </c>
    </row>
    <row r="1625" spans="1:17">
      <c r="A1625" t="s">
        <v>5597</v>
      </c>
      <c r="B1625" t="s">
        <v>27</v>
      </c>
      <c r="C1625" t="s">
        <v>52</v>
      </c>
      <c r="D1625">
        <v>1989</v>
      </c>
      <c r="E1625" t="s">
        <v>5598</v>
      </c>
      <c r="F1625">
        <v>6.8</v>
      </c>
      <c r="G1625">
        <v>2600</v>
      </c>
      <c r="H1625" t="s">
        <v>3777</v>
      </c>
      <c r="I1625" t="s">
        <v>3777</v>
      </c>
      <c r="J1625" t="s">
        <v>1386</v>
      </c>
      <c r="K1625" t="s">
        <v>463</v>
      </c>
      <c r="M1625">
        <v>1776440</v>
      </c>
      <c r="N1625" t="s">
        <v>3778</v>
      </c>
      <c r="O1625">
        <v>91</v>
      </c>
      <c r="P1625" cm="1">
        <f t="array" ref="P1625">_xlfn.XLOOKUP(D1625, CPI!$A:A, CPI!$B:B)</f>
        <v>124</v>
      </c>
      <c r="Q1625" s="9">
        <f>IF(M1625="","",PRODUCT(M1625,CPI!$B$112/P1625))</f>
        <v>4365171.5161290318</v>
      </c>
    </row>
    <row r="1626" spans="1:17">
      <c r="A1626" t="s">
        <v>5599</v>
      </c>
      <c r="B1626" t="s">
        <v>27</v>
      </c>
      <c r="C1626" t="s">
        <v>52</v>
      </c>
      <c r="D1626">
        <v>1989</v>
      </c>
      <c r="E1626" t="s">
        <v>5089</v>
      </c>
      <c r="F1626">
        <v>6.4</v>
      </c>
      <c r="G1626">
        <v>659</v>
      </c>
      <c r="H1626" t="s">
        <v>38</v>
      </c>
      <c r="I1626" t="s">
        <v>5600</v>
      </c>
      <c r="J1626" t="s">
        <v>5601</v>
      </c>
      <c r="K1626" t="s">
        <v>33</v>
      </c>
      <c r="M1626">
        <v>960385</v>
      </c>
      <c r="N1626" t="s">
        <v>4999</v>
      </c>
      <c r="O1626">
        <v>102</v>
      </c>
      <c r="P1626" cm="1">
        <f t="array" ref="P1626">_xlfn.XLOOKUP(D1626, CPI!$A:A, CPI!$B:B)</f>
        <v>124</v>
      </c>
      <c r="Q1626" s="9">
        <f>IF(M1626="","",PRODUCT(M1626,CPI!$B$112/P1626))</f>
        <v>2359913.7862903224</v>
      </c>
    </row>
    <row r="1627" spans="1:17">
      <c r="A1627" t="s">
        <v>5602</v>
      </c>
      <c r="B1627" t="s">
        <v>27</v>
      </c>
      <c r="C1627" t="s">
        <v>52</v>
      </c>
      <c r="D1627">
        <v>1989</v>
      </c>
      <c r="E1627" t="s">
        <v>5128</v>
      </c>
      <c r="F1627">
        <v>4.8</v>
      </c>
      <c r="G1627">
        <v>1200</v>
      </c>
      <c r="H1627" t="s">
        <v>2818</v>
      </c>
      <c r="I1627" t="s">
        <v>5603</v>
      </c>
      <c r="J1627" t="s">
        <v>279</v>
      </c>
      <c r="K1627" t="s">
        <v>41</v>
      </c>
      <c r="L1627">
        <v>10000000</v>
      </c>
      <c r="M1627">
        <v>3169719</v>
      </c>
      <c r="N1627" t="s">
        <v>5604</v>
      </c>
      <c r="O1627">
        <v>100</v>
      </c>
      <c r="P1627" cm="1">
        <f t="array" ref="P1627">_xlfn.XLOOKUP(D1627, CPI!$A:A, CPI!$B:B)</f>
        <v>124</v>
      </c>
      <c r="Q1627" s="9">
        <f>IF(M1627="","",PRODUCT(M1627,CPI!$B$112/P1627))</f>
        <v>7788817.5749999993</v>
      </c>
    </row>
    <row r="1628" spans="1:17">
      <c r="A1628" t="s">
        <v>5605</v>
      </c>
      <c r="B1628" t="s">
        <v>27</v>
      </c>
      <c r="C1628" t="s">
        <v>52</v>
      </c>
      <c r="D1628">
        <v>1989</v>
      </c>
      <c r="E1628" t="s">
        <v>5606</v>
      </c>
      <c r="F1628">
        <v>5.4</v>
      </c>
      <c r="G1628">
        <v>1200</v>
      </c>
      <c r="H1628" t="s">
        <v>2732</v>
      </c>
      <c r="I1628" t="s">
        <v>1596</v>
      </c>
      <c r="J1628" t="s">
        <v>5607</v>
      </c>
      <c r="K1628" t="s">
        <v>41</v>
      </c>
      <c r="M1628">
        <v>1869417</v>
      </c>
      <c r="N1628" t="s">
        <v>149</v>
      </c>
      <c r="O1628">
        <v>94</v>
      </c>
      <c r="P1628" cm="1">
        <f t="array" ref="P1628">_xlfn.XLOOKUP(D1628, CPI!$A:A, CPI!$B:B)</f>
        <v>124</v>
      </c>
      <c r="Q1628" s="9">
        <f>IF(M1628="","",PRODUCT(M1628,CPI!$B$112/P1628))</f>
        <v>4593639.9991935482</v>
      </c>
    </row>
    <row r="1629" spans="1:17">
      <c r="A1629" t="s">
        <v>5608</v>
      </c>
      <c r="B1629" t="s">
        <v>44</v>
      </c>
      <c r="C1629" t="s">
        <v>52</v>
      </c>
      <c r="D1629">
        <v>1989</v>
      </c>
      <c r="E1629" t="s">
        <v>5310</v>
      </c>
      <c r="F1629">
        <v>5.5</v>
      </c>
      <c r="G1629">
        <v>1200</v>
      </c>
      <c r="H1629" t="s">
        <v>5609</v>
      </c>
      <c r="I1629" t="s">
        <v>5609</v>
      </c>
      <c r="J1629" t="s">
        <v>5610</v>
      </c>
      <c r="K1629" t="s">
        <v>41</v>
      </c>
      <c r="L1629">
        <v>4000000</v>
      </c>
      <c r="M1629">
        <v>43671</v>
      </c>
      <c r="N1629" t="s">
        <v>5611</v>
      </c>
      <c r="O1629">
        <v>93</v>
      </c>
      <c r="P1629" cm="1">
        <f t="array" ref="P1629">_xlfn.XLOOKUP(D1629, CPI!$A:A, CPI!$B:B)</f>
        <v>124</v>
      </c>
      <c r="Q1629" s="9">
        <f>IF(M1629="","",PRODUCT(M1629,CPI!$B$112/P1629))</f>
        <v>107310.91693548387</v>
      </c>
    </row>
    <row r="1630" spans="1:17">
      <c r="A1630" t="s">
        <v>5612</v>
      </c>
      <c r="B1630" t="s">
        <v>27</v>
      </c>
      <c r="C1630" t="s">
        <v>45</v>
      </c>
      <c r="D1630">
        <v>1989</v>
      </c>
      <c r="E1630" t="s">
        <v>5613</v>
      </c>
      <c r="F1630">
        <v>4.4000000000000004</v>
      </c>
      <c r="G1630">
        <v>4300</v>
      </c>
      <c r="H1630" t="s">
        <v>5461</v>
      </c>
      <c r="I1630" t="s">
        <v>5462</v>
      </c>
      <c r="J1630" t="s">
        <v>5463</v>
      </c>
      <c r="K1630" t="s">
        <v>41</v>
      </c>
      <c r="M1630">
        <v>363561</v>
      </c>
      <c r="N1630" t="s">
        <v>5614</v>
      </c>
      <c r="O1630">
        <v>102</v>
      </c>
      <c r="P1630" cm="1">
        <f t="array" ref="P1630">_xlfn.XLOOKUP(D1630, CPI!$A:A, CPI!$B:B)</f>
        <v>124</v>
      </c>
      <c r="Q1630" s="9">
        <f>IF(M1630="","",PRODUCT(M1630,CPI!$B$112/P1630))</f>
        <v>893363.19919354829</v>
      </c>
    </row>
    <row r="1631" spans="1:17">
      <c r="A1631" t="s">
        <v>5615</v>
      </c>
      <c r="B1631" t="s">
        <v>27</v>
      </c>
      <c r="C1631" t="s">
        <v>45</v>
      </c>
      <c r="D1631">
        <v>1989</v>
      </c>
      <c r="E1631" t="s">
        <v>5037</v>
      </c>
      <c r="F1631">
        <v>4.3</v>
      </c>
      <c r="G1631">
        <v>1100</v>
      </c>
      <c r="H1631" t="s">
        <v>884</v>
      </c>
      <c r="I1631" t="s">
        <v>5616</v>
      </c>
      <c r="J1631" t="s">
        <v>2861</v>
      </c>
      <c r="K1631" t="s">
        <v>41</v>
      </c>
      <c r="N1631" t="s">
        <v>5561</v>
      </c>
      <c r="O1631">
        <v>107</v>
      </c>
      <c r="P1631" cm="1">
        <f t="array" ref="P1631">_xlfn.XLOOKUP(D1631, CPI!$A:A, CPI!$B:B)</f>
        <v>124</v>
      </c>
      <c r="Q1631" s="9" t="str">
        <f>IF(M1631="","",PRODUCT(M1631,CPI!$B$112/P1631))</f>
        <v/>
      </c>
    </row>
    <row r="1632" spans="1:17">
      <c r="A1632" t="s">
        <v>5617</v>
      </c>
      <c r="B1632" t="s">
        <v>27</v>
      </c>
      <c r="C1632" t="s">
        <v>52</v>
      </c>
      <c r="D1632">
        <v>1989</v>
      </c>
      <c r="E1632" t="s">
        <v>5217</v>
      </c>
      <c r="F1632">
        <v>6.2</v>
      </c>
      <c r="G1632">
        <v>761</v>
      </c>
      <c r="H1632" t="s">
        <v>5618</v>
      </c>
      <c r="I1632" t="s">
        <v>5619</v>
      </c>
      <c r="J1632" t="s">
        <v>2574</v>
      </c>
      <c r="K1632" t="s">
        <v>41</v>
      </c>
      <c r="M1632">
        <v>4348025</v>
      </c>
      <c r="O1632">
        <v>91</v>
      </c>
      <c r="P1632" cm="1">
        <f t="array" ref="P1632">_xlfn.XLOOKUP(D1632, CPI!$A:A, CPI!$B:B)</f>
        <v>124</v>
      </c>
      <c r="Q1632" s="9">
        <f>IF(M1632="","",PRODUCT(M1632,CPI!$B$112/P1632))</f>
        <v>10684219.49596774</v>
      </c>
    </row>
    <row r="1633" spans="1:17">
      <c r="A1633" t="s">
        <v>5620</v>
      </c>
      <c r="B1633" t="s">
        <v>2010</v>
      </c>
      <c r="C1633" t="s">
        <v>52</v>
      </c>
      <c r="D1633">
        <v>1989</v>
      </c>
      <c r="E1633" t="s">
        <v>5026</v>
      </c>
      <c r="F1633">
        <v>4.5</v>
      </c>
      <c r="G1633">
        <v>653</v>
      </c>
      <c r="H1633" t="s">
        <v>5621</v>
      </c>
      <c r="I1633" t="s">
        <v>5622</v>
      </c>
      <c r="J1633" t="s">
        <v>5623</v>
      </c>
      <c r="K1633" t="s">
        <v>41</v>
      </c>
      <c r="N1633" t="s">
        <v>5624</v>
      </c>
      <c r="O1633">
        <v>92</v>
      </c>
      <c r="P1633" cm="1">
        <f t="array" ref="P1633">_xlfn.XLOOKUP(D1633, CPI!$A:A, CPI!$B:B)</f>
        <v>124</v>
      </c>
      <c r="Q1633" s="9" t="str">
        <f>IF(M1633="","",PRODUCT(M1633,CPI!$B$112/P1633))</f>
        <v/>
      </c>
    </row>
    <row r="1634" spans="1:17">
      <c r="A1634" t="s">
        <v>5625</v>
      </c>
      <c r="B1634" t="s">
        <v>2010</v>
      </c>
      <c r="C1634" t="s">
        <v>52</v>
      </c>
      <c r="D1634">
        <v>1989</v>
      </c>
      <c r="E1634" t="s">
        <v>5388</v>
      </c>
      <c r="F1634">
        <v>3.1</v>
      </c>
      <c r="G1634">
        <v>666</v>
      </c>
      <c r="H1634" t="s">
        <v>1115</v>
      </c>
      <c r="I1634" t="s">
        <v>5626</v>
      </c>
      <c r="J1634" t="s">
        <v>5401</v>
      </c>
      <c r="K1634" t="s">
        <v>41</v>
      </c>
      <c r="M1634">
        <v>129778</v>
      </c>
      <c r="N1634" t="s">
        <v>5627</v>
      </c>
      <c r="O1634">
        <v>89</v>
      </c>
      <c r="P1634" cm="1">
        <f t="array" ref="P1634">_xlfn.XLOOKUP(D1634, CPI!$A:A, CPI!$B:B)</f>
        <v>124</v>
      </c>
      <c r="Q1634" s="9">
        <f>IF(M1634="","",PRODUCT(M1634,CPI!$B$112/P1634))</f>
        <v>318898.03709677415</v>
      </c>
    </row>
    <row r="1635" spans="1:17">
      <c r="A1635" t="s">
        <v>5628</v>
      </c>
      <c r="B1635" t="s">
        <v>27</v>
      </c>
      <c r="C1635" t="s">
        <v>115</v>
      </c>
      <c r="D1635">
        <v>1989</v>
      </c>
      <c r="E1635" t="s">
        <v>5254</v>
      </c>
      <c r="F1635">
        <v>4.9000000000000004</v>
      </c>
      <c r="G1635">
        <v>710</v>
      </c>
      <c r="H1635" t="s">
        <v>2980</v>
      </c>
      <c r="I1635" t="s">
        <v>4981</v>
      </c>
      <c r="J1635" t="s">
        <v>1252</v>
      </c>
      <c r="K1635" t="s">
        <v>41</v>
      </c>
      <c r="M1635">
        <v>337812</v>
      </c>
      <c r="N1635" t="s">
        <v>5629</v>
      </c>
      <c r="O1635">
        <v>95</v>
      </c>
      <c r="P1635" cm="1">
        <f t="array" ref="P1635">_xlfn.XLOOKUP(D1635, CPI!$A:A, CPI!$B:B)</f>
        <v>124</v>
      </c>
      <c r="Q1635" s="9">
        <f>IF(M1635="","",PRODUCT(M1635,CPI!$B$112/P1635))</f>
        <v>830091.26129032252</v>
      </c>
    </row>
    <row r="1636" spans="1:17">
      <c r="A1636" t="s">
        <v>5630</v>
      </c>
      <c r="B1636" t="s">
        <v>2010</v>
      </c>
      <c r="C1636" t="s">
        <v>74</v>
      </c>
      <c r="D1636">
        <v>1989</v>
      </c>
      <c r="E1636" t="s">
        <v>3467</v>
      </c>
      <c r="F1636">
        <v>7.2</v>
      </c>
      <c r="G1636">
        <v>2100</v>
      </c>
      <c r="H1636" t="s">
        <v>4392</v>
      </c>
      <c r="I1636" t="s">
        <v>5631</v>
      </c>
      <c r="J1636" t="s">
        <v>1359</v>
      </c>
      <c r="K1636" t="s">
        <v>41</v>
      </c>
      <c r="M1636">
        <v>1316495</v>
      </c>
      <c r="N1636" t="s">
        <v>5632</v>
      </c>
      <c r="O1636">
        <v>102</v>
      </c>
      <c r="P1636" cm="1">
        <f t="array" ref="P1636">_xlfn.XLOOKUP(D1636, CPI!$A:A, CPI!$B:B)</f>
        <v>124</v>
      </c>
      <c r="Q1636" s="9">
        <f>IF(M1636="","",PRODUCT(M1636,CPI!$B$112/P1636))</f>
        <v>3234967.9556451612</v>
      </c>
    </row>
    <row r="1637" spans="1:17">
      <c r="A1637" t="s">
        <v>5633</v>
      </c>
      <c r="B1637" t="s">
        <v>27</v>
      </c>
      <c r="C1637" t="s">
        <v>28</v>
      </c>
      <c r="D1637">
        <v>1989</v>
      </c>
      <c r="E1637" t="s">
        <v>5122</v>
      </c>
      <c r="F1637">
        <v>6.9</v>
      </c>
      <c r="G1637">
        <v>1700</v>
      </c>
      <c r="H1637" t="s">
        <v>5634</v>
      </c>
      <c r="I1637" t="s">
        <v>5634</v>
      </c>
      <c r="J1637" t="s">
        <v>5635</v>
      </c>
      <c r="K1637" t="s">
        <v>41</v>
      </c>
      <c r="N1637" t="s">
        <v>5636</v>
      </c>
      <c r="O1637">
        <v>95</v>
      </c>
      <c r="P1637" cm="1">
        <f t="array" ref="P1637">_xlfn.XLOOKUP(D1637, CPI!$A:A, CPI!$B:B)</f>
        <v>124</v>
      </c>
      <c r="Q1637" s="9" t="str">
        <f>IF(M1637="","",PRODUCT(M1637,CPI!$B$112/P1637))</f>
        <v/>
      </c>
    </row>
    <row r="1638" spans="1:17">
      <c r="A1638" t="s">
        <v>5637</v>
      </c>
      <c r="B1638" t="s">
        <v>44</v>
      </c>
      <c r="C1638" t="s">
        <v>52</v>
      </c>
      <c r="D1638">
        <v>1989</v>
      </c>
      <c r="E1638" t="s">
        <v>5638</v>
      </c>
      <c r="F1638">
        <v>5.8</v>
      </c>
      <c r="G1638">
        <v>877</v>
      </c>
      <c r="H1638" t="s">
        <v>4106</v>
      </c>
      <c r="I1638" t="s">
        <v>5639</v>
      </c>
      <c r="J1638" t="s">
        <v>4108</v>
      </c>
      <c r="K1638" t="s">
        <v>41</v>
      </c>
      <c r="M1638">
        <v>574080</v>
      </c>
      <c r="N1638" t="s">
        <v>5640</v>
      </c>
      <c r="O1638">
        <v>94</v>
      </c>
      <c r="P1638" cm="1">
        <f t="array" ref="P1638">_xlfn.XLOOKUP(D1638, CPI!$A:A, CPI!$B:B)</f>
        <v>124</v>
      </c>
      <c r="Q1638" s="9">
        <f>IF(M1638="","",PRODUCT(M1638,CPI!$B$112/P1638))</f>
        <v>1410662.7096774192</v>
      </c>
    </row>
    <row r="1639" spans="1:17">
      <c r="A1639" t="s">
        <v>5641</v>
      </c>
      <c r="B1639" t="s">
        <v>27</v>
      </c>
      <c r="C1639" t="s">
        <v>52</v>
      </c>
      <c r="D1639">
        <v>1989</v>
      </c>
      <c r="E1639" t="s">
        <v>5254</v>
      </c>
      <c r="F1639">
        <v>6</v>
      </c>
      <c r="G1639">
        <v>696</v>
      </c>
      <c r="H1639" t="s">
        <v>5642</v>
      </c>
      <c r="I1639" t="s">
        <v>5642</v>
      </c>
      <c r="J1639" t="s">
        <v>5643</v>
      </c>
      <c r="K1639" t="s">
        <v>41</v>
      </c>
      <c r="M1639">
        <v>1354268</v>
      </c>
      <c r="N1639" t="s">
        <v>91</v>
      </c>
      <c r="O1639">
        <v>104</v>
      </c>
      <c r="P1639" cm="1">
        <f t="array" ref="P1639">_xlfn.XLOOKUP(D1639, CPI!$A:A, CPI!$B:B)</f>
        <v>124</v>
      </c>
      <c r="Q1639" s="9">
        <f>IF(M1639="","",PRODUCT(M1639,CPI!$B$112/P1639))</f>
        <v>3327785.9645161289</v>
      </c>
    </row>
    <row r="1640" spans="1:17">
      <c r="A1640" t="s">
        <v>5644</v>
      </c>
      <c r="B1640" t="s">
        <v>44</v>
      </c>
      <c r="C1640" t="s">
        <v>52</v>
      </c>
      <c r="D1640">
        <v>1989</v>
      </c>
      <c r="E1640" t="s">
        <v>5310</v>
      </c>
      <c r="F1640">
        <v>4.4000000000000004</v>
      </c>
      <c r="G1640">
        <v>1300</v>
      </c>
      <c r="H1640" t="s">
        <v>5645</v>
      </c>
      <c r="I1640" t="s">
        <v>5094</v>
      </c>
      <c r="J1640" t="s">
        <v>5646</v>
      </c>
      <c r="K1640" t="s">
        <v>41</v>
      </c>
      <c r="M1640">
        <v>5368865</v>
      </c>
      <c r="N1640" t="s">
        <v>149</v>
      </c>
      <c r="O1640">
        <v>83</v>
      </c>
      <c r="P1640" cm="1">
        <f t="array" ref="P1640">_xlfn.XLOOKUP(D1640, CPI!$A:A, CPI!$B:B)</f>
        <v>124</v>
      </c>
      <c r="Q1640" s="9">
        <f>IF(M1640="","",PRODUCT(M1640,CPI!$B$112/P1640))</f>
        <v>13192686.818548387</v>
      </c>
    </row>
    <row r="1641" spans="1:17">
      <c r="A1641" t="s">
        <v>5647</v>
      </c>
      <c r="B1641" t="s">
        <v>44</v>
      </c>
      <c r="C1641" t="s">
        <v>52</v>
      </c>
      <c r="D1641">
        <v>1989</v>
      </c>
      <c r="E1641" t="s">
        <v>5648</v>
      </c>
      <c r="F1641">
        <v>5.6</v>
      </c>
      <c r="G1641">
        <v>776</v>
      </c>
      <c r="H1641" t="s">
        <v>1183</v>
      </c>
      <c r="I1641" t="s">
        <v>5649</v>
      </c>
      <c r="J1641" t="s">
        <v>4579</v>
      </c>
      <c r="K1641" t="s">
        <v>33</v>
      </c>
      <c r="M1641">
        <v>216373</v>
      </c>
      <c r="N1641" t="s">
        <v>5650</v>
      </c>
      <c r="O1641">
        <v>92</v>
      </c>
      <c r="P1641" cm="1">
        <f t="array" ref="P1641">_xlfn.XLOOKUP(D1641, CPI!$A:A, CPI!$B:B)</f>
        <v>124</v>
      </c>
      <c r="Q1641" s="9">
        <f>IF(M1641="","",PRODUCT(M1641,CPI!$B$112/P1641))</f>
        <v>531684.29919354839</v>
      </c>
    </row>
    <row r="1642" spans="1:17">
      <c r="A1642" t="s">
        <v>5651</v>
      </c>
      <c r="B1642" t="s">
        <v>2010</v>
      </c>
      <c r="C1642" t="s">
        <v>52</v>
      </c>
      <c r="D1642">
        <v>1989</v>
      </c>
      <c r="E1642" t="s">
        <v>5652</v>
      </c>
      <c r="F1642">
        <v>5</v>
      </c>
      <c r="G1642">
        <v>694</v>
      </c>
      <c r="H1642" t="s">
        <v>2791</v>
      </c>
      <c r="I1642" t="s">
        <v>5653</v>
      </c>
      <c r="J1642" t="s">
        <v>2377</v>
      </c>
      <c r="K1642" t="s">
        <v>41</v>
      </c>
      <c r="L1642">
        <v>9000000</v>
      </c>
      <c r="M1642">
        <v>3473905</v>
      </c>
      <c r="N1642" t="s">
        <v>4052</v>
      </c>
      <c r="O1642">
        <v>93</v>
      </c>
      <c r="P1642" cm="1">
        <f t="array" ref="P1642">_xlfn.XLOOKUP(D1642, CPI!$A:A, CPI!$B:B)</f>
        <v>124</v>
      </c>
      <c r="Q1642" s="9">
        <f>IF(M1642="","",PRODUCT(M1642,CPI!$B$112/P1642))</f>
        <v>8536281.0766129028</v>
      </c>
    </row>
    <row r="1643" spans="1:17">
      <c r="A1643" t="s">
        <v>5654</v>
      </c>
      <c r="B1643" t="s">
        <v>27</v>
      </c>
      <c r="C1643" t="s">
        <v>36</v>
      </c>
      <c r="D1643">
        <v>1989</v>
      </c>
      <c r="E1643" t="s">
        <v>5204</v>
      </c>
      <c r="F1643">
        <v>6.1</v>
      </c>
      <c r="G1643">
        <v>1400</v>
      </c>
      <c r="H1643" t="s">
        <v>1590</v>
      </c>
      <c r="I1643" t="s">
        <v>1858</v>
      </c>
      <c r="J1643" t="s">
        <v>211</v>
      </c>
      <c r="K1643" t="s">
        <v>41</v>
      </c>
      <c r="L1643">
        <v>6000000</v>
      </c>
      <c r="M1643">
        <v>1877618</v>
      </c>
      <c r="N1643" t="s">
        <v>3865</v>
      </c>
      <c r="O1643">
        <v>94</v>
      </c>
      <c r="P1643" cm="1">
        <f t="array" ref="P1643">_xlfn.XLOOKUP(D1643, CPI!$A:A, CPI!$B:B)</f>
        <v>124</v>
      </c>
      <c r="Q1643" s="9">
        <f>IF(M1643="","",PRODUCT(M1643,CPI!$B$112/P1643))</f>
        <v>4613791.9725806452</v>
      </c>
    </row>
    <row r="1644" spans="1:17">
      <c r="A1644" t="s">
        <v>5655</v>
      </c>
      <c r="B1644" t="s">
        <v>27</v>
      </c>
      <c r="C1644" t="s">
        <v>45</v>
      </c>
      <c r="D1644">
        <v>1989</v>
      </c>
      <c r="E1644" t="s">
        <v>5217</v>
      </c>
      <c r="F1644">
        <v>5.5</v>
      </c>
      <c r="G1644">
        <v>353</v>
      </c>
      <c r="H1644" t="s">
        <v>5656</v>
      </c>
      <c r="I1644" t="s">
        <v>5657</v>
      </c>
      <c r="J1644" t="s">
        <v>5658</v>
      </c>
      <c r="K1644" t="s">
        <v>41</v>
      </c>
      <c r="M1644">
        <v>862551</v>
      </c>
      <c r="N1644" t="s">
        <v>5659</v>
      </c>
      <c r="O1644">
        <v>90</v>
      </c>
      <c r="P1644" cm="1">
        <f t="array" ref="P1644">_xlfn.XLOOKUP(D1644, CPI!$A:A, CPI!$B:B)</f>
        <v>124</v>
      </c>
      <c r="Q1644" s="9">
        <f>IF(M1644="","",PRODUCT(M1644,CPI!$B$112/P1644))</f>
        <v>2119510.4008064512</v>
      </c>
    </row>
    <row r="1645" spans="1:17">
      <c r="A1645" t="s">
        <v>5660</v>
      </c>
      <c r="B1645" t="s">
        <v>27</v>
      </c>
      <c r="C1645" t="s">
        <v>74</v>
      </c>
      <c r="D1645">
        <v>1990</v>
      </c>
      <c r="E1645" t="s">
        <v>5457</v>
      </c>
      <c r="F1645">
        <v>8.6999999999999993</v>
      </c>
      <c r="G1645">
        <v>1100000</v>
      </c>
      <c r="H1645" t="s">
        <v>76</v>
      </c>
      <c r="I1645" t="s">
        <v>5661</v>
      </c>
      <c r="J1645" t="s">
        <v>78</v>
      </c>
      <c r="K1645" t="s">
        <v>41</v>
      </c>
      <c r="L1645">
        <v>25000000</v>
      </c>
      <c r="M1645">
        <v>46963277</v>
      </c>
      <c r="N1645" t="s">
        <v>34</v>
      </c>
      <c r="O1645">
        <v>146</v>
      </c>
      <c r="P1645" cm="1">
        <f t="array" ref="P1645">_xlfn.XLOOKUP(D1645, CPI!$A:A, CPI!$B:B)</f>
        <v>130.69999999999999</v>
      </c>
      <c r="Q1645" s="9">
        <f>IF(M1645="","",PRODUCT(M1645,CPI!$B$112/P1645))</f>
        <v>109485160.68783474</v>
      </c>
    </row>
    <row r="1646" spans="1:17">
      <c r="A1646" t="s">
        <v>5662</v>
      </c>
      <c r="B1646" t="s">
        <v>27</v>
      </c>
      <c r="C1646" t="s">
        <v>115</v>
      </c>
      <c r="D1646">
        <v>1990</v>
      </c>
      <c r="E1646" t="s">
        <v>5663</v>
      </c>
      <c r="F1646">
        <v>7.6</v>
      </c>
      <c r="G1646">
        <v>370000</v>
      </c>
      <c r="H1646" t="s">
        <v>750</v>
      </c>
      <c r="I1646" t="s">
        <v>4272</v>
      </c>
      <c r="J1646" t="s">
        <v>147</v>
      </c>
      <c r="K1646" t="s">
        <v>41</v>
      </c>
      <c r="L1646">
        <v>54000000</v>
      </c>
      <c r="M1646">
        <v>136861392</v>
      </c>
      <c r="N1646" t="s">
        <v>55</v>
      </c>
      <c r="O1646">
        <v>162</v>
      </c>
      <c r="P1646" cm="1">
        <f t="array" ref="P1646">_xlfn.XLOOKUP(D1646, CPI!$A:A, CPI!$B:B)</f>
        <v>130.69999999999999</v>
      </c>
      <c r="Q1646" s="9">
        <f>IF(M1646="","",PRODUCT(M1646,CPI!$B$112/P1646))</f>
        <v>319064010.27084929</v>
      </c>
    </row>
    <row r="1647" spans="1:17">
      <c r="A1647" t="s">
        <v>5664</v>
      </c>
      <c r="B1647" t="s">
        <v>27</v>
      </c>
      <c r="C1647" t="s">
        <v>45</v>
      </c>
      <c r="D1647">
        <v>1990</v>
      </c>
      <c r="E1647" t="s">
        <v>5665</v>
      </c>
      <c r="F1647">
        <v>7.5</v>
      </c>
      <c r="G1647">
        <v>310000</v>
      </c>
      <c r="H1647" t="s">
        <v>2657</v>
      </c>
      <c r="I1647" t="s">
        <v>5666</v>
      </c>
      <c r="J1647" t="s">
        <v>1009</v>
      </c>
      <c r="K1647" t="s">
        <v>41</v>
      </c>
      <c r="L1647">
        <v>65000000</v>
      </c>
      <c r="M1647">
        <v>261317921</v>
      </c>
      <c r="N1647" t="s">
        <v>4161</v>
      </c>
      <c r="O1647">
        <v>113</v>
      </c>
      <c r="P1647" cm="1">
        <f t="array" ref="P1647">_xlfn.XLOOKUP(D1647, CPI!$A:A, CPI!$B:B)</f>
        <v>130.69999999999999</v>
      </c>
      <c r="Q1647" s="9">
        <f>IF(M1647="","",PRODUCT(M1647,CPI!$B$112/P1647))</f>
        <v>609208649.79877579</v>
      </c>
    </row>
    <row r="1648" spans="1:17">
      <c r="A1648" t="s">
        <v>5667</v>
      </c>
      <c r="B1648" t="s">
        <v>27</v>
      </c>
      <c r="C1648" t="s">
        <v>52</v>
      </c>
      <c r="D1648">
        <v>1990</v>
      </c>
      <c r="E1648" t="s">
        <v>5668</v>
      </c>
      <c r="F1648">
        <v>7</v>
      </c>
      <c r="G1648">
        <v>299000</v>
      </c>
      <c r="H1648" t="s">
        <v>1242</v>
      </c>
      <c r="I1648" t="s">
        <v>5669</v>
      </c>
      <c r="J1648" t="s">
        <v>195</v>
      </c>
      <c r="K1648" t="s">
        <v>41</v>
      </c>
      <c r="L1648">
        <v>14000000</v>
      </c>
      <c r="M1648">
        <v>463406268</v>
      </c>
      <c r="N1648" t="s">
        <v>2103</v>
      </c>
      <c r="O1648">
        <v>119</v>
      </c>
      <c r="P1648" cm="1">
        <f t="array" ref="P1648">_xlfn.XLOOKUP(D1648, CPI!$A:A, CPI!$B:B)</f>
        <v>130.69999999999999</v>
      </c>
      <c r="Q1648" s="9">
        <f>IF(M1648="","",PRODUCT(M1648,CPI!$B$112/P1648))</f>
        <v>1080335806.1178272</v>
      </c>
    </row>
    <row r="1649" spans="1:17">
      <c r="A1649" t="s">
        <v>5670</v>
      </c>
      <c r="B1649" t="s">
        <v>44</v>
      </c>
      <c r="C1649" t="s">
        <v>52</v>
      </c>
      <c r="D1649">
        <v>1990</v>
      </c>
      <c r="E1649" t="s">
        <v>5671</v>
      </c>
      <c r="F1649">
        <v>7.6</v>
      </c>
      <c r="G1649">
        <v>501000</v>
      </c>
      <c r="H1649" t="s">
        <v>2062</v>
      </c>
      <c r="I1649" t="s">
        <v>1320</v>
      </c>
      <c r="J1649" t="s">
        <v>5672</v>
      </c>
      <c r="K1649" t="s">
        <v>41</v>
      </c>
      <c r="L1649">
        <v>18000000</v>
      </c>
      <c r="M1649">
        <v>476684675</v>
      </c>
      <c r="N1649" t="s">
        <v>3926</v>
      </c>
      <c r="O1649">
        <v>103</v>
      </c>
      <c r="P1649" cm="1">
        <f t="array" ref="P1649">_xlfn.XLOOKUP(D1649, CPI!$A:A, CPI!$B:B)</f>
        <v>130.69999999999999</v>
      </c>
      <c r="Q1649" s="9">
        <f>IF(M1649="","",PRODUCT(M1649,CPI!$B$112/P1649))</f>
        <v>1111291663.9058914</v>
      </c>
    </row>
    <row r="1650" spans="1:17">
      <c r="A1650" t="s">
        <v>5673</v>
      </c>
      <c r="B1650" t="s">
        <v>2010</v>
      </c>
      <c r="C1650" t="s">
        <v>28</v>
      </c>
      <c r="D1650">
        <v>1990</v>
      </c>
      <c r="E1650" t="s">
        <v>4537</v>
      </c>
      <c r="F1650">
        <v>7.1</v>
      </c>
      <c r="G1650">
        <v>203000</v>
      </c>
      <c r="H1650" t="s">
        <v>4531</v>
      </c>
      <c r="I1650" t="s">
        <v>1685</v>
      </c>
      <c r="J1650" t="s">
        <v>2050</v>
      </c>
      <c r="K1650" t="s">
        <v>41</v>
      </c>
      <c r="L1650">
        <v>22000000</v>
      </c>
      <c r="M1650">
        <v>505703557</v>
      </c>
      <c r="N1650" t="s">
        <v>55</v>
      </c>
      <c r="O1650">
        <v>127</v>
      </c>
      <c r="P1650" cm="1">
        <f t="array" ref="P1650">_xlfn.XLOOKUP(D1650, CPI!$A:A, CPI!$B:B)</f>
        <v>130.69999999999999</v>
      </c>
      <c r="Q1650" s="9">
        <f>IF(M1650="","",PRODUCT(M1650,CPI!$B$112/P1650))</f>
        <v>1178943181.4682479</v>
      </c>
    </row>
    <row r="1651" spans="1:17">
      <c r="A1651" t="s">
        <v>5674</v>
      </c>
      <c r="B1651" t="s">
        <v>2010</v>
      </c>
      <c r="C1651" t="s">
        <v>36</v>
      </c>
      <c r="D1651">
        <v>1990</v>
      </c>
      <c r="E1651" t="s">
        <v>5378</v>
      </c>
      <c r="F1651">
        <v>8</v>
      </c>
      <c r="G1651">
        <v>247000</v>
      </c>
      <c r="H1651" t="s">
        <v>2840</v>
      </c>
      <c r="I1651" t="s">
        <v>5675</v>
      </c>
      <c r="J1651" t="s">
        <v>2840</v>
      </c>
      <c r="K1651" t="s">
        <v>41</v>
      </c>
      <c r="L1651">
        <v>22000000</v>
      </c>
      <c r="M1651">
        <v>424208848</v>
      </c>
      <c r="N1651" t="s">
        <v>5676</v>
      </c>
      <c r="O1651">
        <v>181</v>
      </c>
      <c r="P1651" cm="1">
        <f t="array" ref="P1651">_xlfn.XLOOKUP(D1651, CPI!$A:A, CPI!$B:B)</f>
        <v>130.69999999999999</v>
      </c>
      <c r="Q1651" s="9">
        <f>IF(M1651="","",PRODUCT(M1651,CPI!$B$112/P1651))</f>
        <v>988955133.7842387</v>
      </c>
    </row>
    <row r="1652" spans="1:17">
      <c r="A1652" t="s">
        <v>5677</v>
      </c>
      <c r="B1652" t="s">
        <v>2010</v>
      </c>
      <c r="C1652" t="s">
        <v>52</v>
      </c>
      <c r="D1652">
        <v>1990</v>
      </c>
      <c r="E1652" t="s">
        <v>5468</v>
      </c>
      <c r="F1652">
        <v>7.1</v>
      </c>
      <c r="G1652">
        <v>126000</v>
      </c>
      <c r="H1652" t="s">
        <v>5678</v>
      </c>
      <c r="I1652" t="s">
        <v>3304</v>
      </c>
      <c r="J1652" t="s">
        <v>2057</v>
      </c>
      <c r="K1652" t="s">
        <v>41</v>
      </c>
      <c r="L1652">
        <v>11000000</v>
      </c>
      <c r="M1652">
        <v>16667084</v>
      </c>
      <c r="N1652" t="s">
        <v>72</v>
      </c>
      <c r="O1652">
        <v>96</v>
      </c>
      <c r="P1652" cm="1">
        <f t="array" ref="P1652">_xlfn.XLOOKUP(D1652, CPI!$A:A, CPI!$B:B)</f>
        <v>130.69999999999999</v>
      </c>
      <c r="Q1652" s="9">
        <f>IF(M1652="","",PRODUCT(M1652,CPI!$B$112/P1652))</f>
        <v>38855856.88446825</v>
      </c>
    </row>
    <row r="1653" spans="1:17">
      <c r="A1653" t="s">
        <v>5679</v>
      </c>
      <c r="B1653" t="s">
        <v>27</v>
      </c>
      <c r="C1653" t="s">
        <v>45</v>
      </c>
      <c r="D1653">
        <v>1990</v>
      </c>
      <c r="E1653" t="s">
        <v>5680</v>
      </c>
      <c r="F1653">
        <v>7.1</v>
      </c>
      <c r="G1653">
        <v>344000</v>
      </c>
      <c r="H1653" t="s">
        <v>3797</v>
      </c>
      <c r="I1653" t="s">
        <v>5681</v>
      </c>
      <c r="J1653" t="s">
        <v>4470</v>
      </c>
      <c r="K1653" t="s">
        <v>41</v>
      </c>
      <c r="L1653">
        <v>70000000</v>
      </c>
      <c r="M1653">
        <v>240031274</v>
      </c>
      <c r="N1653" t="s">
        <v>191</v>
      </c>
      <c r="O1653">
        <v>124</v>
      </c>
      <c r="P1653" cm="1">
        <f t="array" ref="P1653">_xlfn.XLOOKUP(D1653, CPI!$A:A, CPI!$B:B)</f>
        <v>130.69999999999999</v>
      </c>
      <c r="Q1653" s="9">
        <f>IF(M1653="","",PRODUCT(M1653,CPI!$B$112/P1653))</f>
        <v>559583237.85615921</v>
      </c>
    </row>
    <row r="1654" spans="1:17">
      <c r="A1654" t="s">
        <v>5682</v>
      </c>
      <c r="B1654" t="s">
        <v>27</v>
      </c>
      <c r="C1654" t="s">
        <v>28</v>
      </c>
      <c r="D1654">
        <v>1990</v>
      </c>
      <c r="E1654" t="s">
        <v>5683</v>
      </c>
      <c r="F1654">
        <v>7.8</v>
      </c>
      <c r="G1654">
        <v>191000</v>
      </c>
      <c r="H1654" t="s">
        <v>2079</v>
      </c>
      <c r="I1654" t="s">
        <v>31</v>
      </c>
      <c r="J1654" t="s">
        <v>570</v>
      </c>
      <c r="K1654" t="s">
        <v>41</v>
      </c>
      <c r="L1654">
        <v>20000000</v>
      </c>
      <c r="M1654">
        <v>61276872</v>
      </c>
      <c r="N1654" t="s">
        <v>5120</v>
      </c>
      <c r="O1654">
        <v>107</v>
      </c>
      <c r="P1654" cm="1">
        <f t="array" ref="P1654">_xlfn.XLOOKUP(D1654, CPI!$A:A, CPI!$B:B)</f>
        <v>130.69999999999999</v>
      </c>
      <c r="Q1654" s="9">
        <f>IF(M1654="","",PRODUCT(M1654,CPI!$B$112/P1654))</f>
        <v>142854345.05279267</v>
      </c>
    </row>
    <row r="1655" spans="1:17">
      <c r="A1655" t="s">
        <v>5684</v>
      </c>
      <c r="B1655" t="s">
        <v>2010</v>
      </c>
      <c r="C1655" t="s">
        <v>45</v>
      </c>
      <c r="D1655">
        <v>1990</v>
      </c>
      <c r="E1655" t="s">
        <v>5685</v>
      </c>
      <c r="F1655">
        <v>6.2</v>
      </c>
      <c r="G1655">
        <v>140000</v>
      </c>
      <c r="H1655" t="s">
        <v>555</v>
      </c>
      <c r="I1655" t="s">
        <v>5686</v>
      </c>
      <c r="J1655" t="s">
        <v>1009</v>
      </c>
      <c r="K1655" t="s">
        <v>41</v>
      </c>
      <c r="L1655">
        <v>15000000</v>
      </c>
      <c r="M1655">
        <v>201957688</v>
      </c>
      <c r="N1655" t="s">
        <v>72</v>
      </c>
      <c r="O1655">
        <v>111</v>
      </c>
      <c r="P1655" cm="1">
        <f t="array" ref="P1655">_xlfn.XLOOKUP(D1655, CPI!$A:A, CPI!$B:B)</f>
        <v>130.69999999999999</v>
      </c>
      <c r="Q1655" s="9">
        <f>IF(M1655="","",PRODUCT(M1655,CPI!$B$112/P1655))</f>
        <v>470822551.90206581</v>
      </c>
    </row>
    <row r="1656" spans="1:17">
      <c r="A1656" t="s">
        <v>5687</v>
      </c>
      <c r="B1656" t="s">
        <v>27</v>
      </c>
      <c r="C1656" t="s">
        <v>52</v>
      </c>
      <c r="D1656">
        <v>1990</v>
      </c>
      <c r="E1656" t="s">
        <v>5685</v>
      </c>
      <c r="F1656">
        <v>5.6</v>
      </c>
      <c r="G1656">
        <v>22000</v>
      </c>
      <c r="H1656" t="s">
        <v>116</v>
      </c>
      <c r="I1656" t="s">
        <v>2237</v>
      </c>
      <c r="J1656" t="s">
        <v>2102</v>
      </c>
      <c r="K1656" t="s">
        <v>41</v>
      </c>
      <c r="L1656">
        <v>47000000</v>
      </c>
      <c r="M1656">
        <v>15691192</v>
      </c>
      <c r="N1656" t="s">
        <v>34</v>
      </c>
      <c r="O1656">
        <v>125</v>
      </c>
      <c r="P1656" cm="1">
        <f t="array" ref="P1656">_xlfn.XLOOKUP(D1656, CPI!$A:A, CPI!$B:B)</f>
        <v>130.69999999999999</v>
      </c>
      <c r="Q1656" s="9">
        <f>IF(M1656="","",PRODUCT(M1656,CPI!$B$112/P1656))</f>
        <v>36580766.659525633</v>
      </c>
    </row>
    <row r="1657" spans="1:17">
      <c r="A1657" t="s">
        <v>5688</v>
      </c>
      <c r="B1657" t="s">
        <v>44</v>
      </c>
      <c r="C1657" t="s">
        <v>45</v>
      </c>
      <c r="D1657">
        <v>1990</v>
      </c>
      <c r="E1657" t="s">
        <v>5180</v>
      </c>
      <c r="F1657">
        <v>6.8</v>
      </c>
      <c r="G1657">
        <v>88000</v>
      </c>
      <c r="H1657" t="s">
        <v>2262</v>
      </c>
      <c r="I1657" t="s">
        <v>5689</v>
      </c>
      <c r="J1657" t="s">
        <v>5690</v>
      </c>
      <c r="K1657" t="s">
        <v>41</v>
      </c>
      <c r="L1657">
        <v>13500000</v>
      </c>
      <c r="M1657">
        <v>201965915</v>
      </c>
      <c r="N1657" t="s">
        <v>5691</v>
      </c>
      <c r="O1657">
        <v>93</v>
      </c>
      <c r="P1657" cm="1">
        <f t="array" ref="P1657">_xlfn.XLOOKUP(D1657, CPI!$A:A, CPI!$B:B)</f>
        <v>130.69999999999999</v>
      </c>
      <c r="Q1657" s="9">
        <f>IF(M1657="","",PRODUCT(M1657,CPI!$B$112/P1657))</f>
        <v>470841731.44988525</v>
      </c>
    </row>
    <row r="1658" spans="1:17">
      <c r="A1658" t="s">
        <v>5692</v>
      </c>
      <c r="B1658" t="s">
        <v>2010</v>
      </c>
      <c r="C1658" t="s">
        <v>28</v>
      </c>
      <c r="D1658">
        <v>1990</v>
      </c>
      <c r="E1658" t="s">
        <v>5693</v>
      </c>
      <c r="F1658">
        <v>7.9</v>
      </c>
      <c r="G1658">
        <v>456000</v>
      </c>
      <c r="H1658" t="s">
        <v>2680</v>
      </c>
      <c r="I1658" t="s">
        <v>2680</v>
      </c>
      <c r="J1658" t="s">
        <v>5694</v>
      </c>
      <c r="K1658" t="s">
        <v>41</v>
      </c>
      <c r="L1658">
        <v>20000000</v>
      </c>
      <c r="M1658">
        <v>86024005</v>
      </c>
      <c r="N1658" t="s">
        <v>191</v>
      </c>
      <c r="O1658">
        <v>105</v>
      </c>
      <c r="P1658" cm="1">
        <f t="array" ref="P1658">_xlfn.XLOOKUP(D1658, CPI!$A:A, CPI!$B:B)</f>
        <v>130.69999999999999</v>
      </c>
      <c r="Q1658" s="9">
        <f>IF(M1658="","",PRODUCT(M1658,CPI!$B$112/P1658))</f>
        <v>200547163.91354248</v>
      </c>
    </row>
    <row r="1659" spans="1:17">
      <c r="A1659" t="s">
        <v>5695</v>
      </c>
      <c r="B1659" t="s">
        <v>44</v>
      </c>
      <c r="C1659" t="s">
        <v>45</v>
      </c>
      <c r="D1659">
        <v>1990</v>
      </c>
      <c r="E1659" t="s">
        <v>5696</v>
      </c>
      <c r="F1659">
        <v>7.6</v>
      </c>
      <c r="G1659">
        <v>186000</v>
      </c>
      <c r="H1659" t="s">
        <v>2923</v>
      </c>
      <c r="I1659" t="s">
        <v>5697</v>
      </c>
      <c r="J1659" t="s">
        <v>580</v>
      </c>
      <c r="K1659" t="s">
        <v>41</v>
      </c>
      <c r="L1659">
        <v>30000000</v>
      </c>
      <c r="M1659">
        <v>200512643</v>
      </c>
      <c r="N1659" t="s">
        <v>55</v>
      </c>
      <c r="O1659">
        <v>135</v>
      </c>
      <c r="P1659" cm="1">
        <f t="array" ref="P1659">_xlfn.XLOOKUP(D1659, CPI!$A:A, CPI!$B:B)</f>
        <v>130.69999999999999</v>
      </c>
      <c r="Q1659" s="9">
        <f>IF(M1659="","",PRODUCT(M1659,CPI!$B$112/P1659))</f>
        <v>467453728.55470544</v>
      </c>
    </row>
    <row r="1660" spans="1:17">
      <c r="A1660" t="s">
        <v>5698</v>
      </c>
      <c r="B1660" t="s">
        <v>44</v>
      </c>
      <c r="C1660" t="s">
        <v>45</v>
      </c>
      <c r="D1660">
        <v>1990</v>
      </c>
      <c r="E1660" t="s">
        <v>5699</v>
      </c>
      <c r="F1660">
        <v>6.1</v>
      </c>
      <c r="G1660">
        <v>59000</v>
      </c>
      <c r="H1660" t="s">
        <v>611</v>
      </c>
      <c r="I1660" t="s">
        <v>5700</v>
      </c>
      <c r="J1660" t="s">
        <v>611</v>
      </c>
      <c r="K1660" t="s">
        <v>41</v>
      </c>
      <c r="L1660">
        <v>47000000</v>
      </c>
      <c r="M1660">
        <v>162738726</v>
      </c>
      <c r="N1660" t="s">
        <v>2103</v>
      </c>
      <c r="O1660">
        <v>105</v>
      </c>
      <c r="P1660" cm="1">
        <f t="array" ref="P1660">_xlfn.XLOOKUP(D1660, CPI!$A:A, CPI!$B:B)</f>
        <v>130.69999999999999</v>
      </c>
      <c r="Q1660" s="9">
        <f>IF(M1660="","",PRODUCT(M1660,CPI!$B$112/P1660))</f>
        <v>379391658.85386384</v>
      </c>
    </row>
    <row r="1661" spans="1:17">
      <c r="A1661" t="s">
        <v>5701</v>
      </c>
      <c r="B1661" t="s">
        <v>2010</v>
      </c>
      <c r="C1661" t="s">
        <v>74</v>
      </c>
      <c r="D1661">
        <v>1990</v>
      </c>
      <c r="E1661" t="s">
        <v>5169</v>
      </c>
      <c r="F1661">
        <v>7.8</v>
      </c>
      <c r="G1661">
        <v>130000</v>
      </c>
      <c r="H1661" t="s">
        <v>3546</v>
      </c>
      <c r="I1661" t="s">
        <v>5702</v>
      </c>
      <c r="J1661" t="s">
        <v>78</v>
      </c>
      <c r="K1661" t="s">
        <v>41</v>
      </c>
      <c r="L1661">
        <v>31000000</v>
      </c>
      <c r="M1661">
        <v>52096475</v>
      </c>
      <c r="N1661" t="s">
        <v>42</v>
      </c>
      <c r="O1661">
        <v>121</v>
      </c>
      <c r="P1661" cm="1">
        <f t="array" ref="P1661">_xlfn.XLOOKUP(D1661, CPI!$A:A, CPI!$B:B)</f>
        <v>130.69999999999999</v>
      </c>
      <c r="Q1661" s="9">
        <f>IF(M1661="","",PRODUCT(M1661,CPI!$B$112/P1661))</f>
        <v>121452149.44529457</v>
      </c>
    </row>
    <row r="1662" spans="1:17">
      <c r="A1662" t="s">
        <v>5703</v>
      </c>
      <c r="B1662" t="s">
        <v>27</v>
      </c>
      <c r="C1662" t="s">
        <v>28</v>
      </c>
      <c r="D1662">
        <v>1990</v>
      </c>
      <c r="E1662" t="s">
        <v>5704</v>
      </c>
      <c r="F1662">
        <v>6</v>
      </c>
      <c r="G1662">
        <v>9100</v>
      </c>
      <c r="H1662" t="s">
        <v>5705</v>
      </c>
      <c r="I1662" t="s">
        <v>5706</v>
      </c>
      <c r="J1662" t="s">
        <v>5019</v>
      </c>
      <c r="K1662" t="s">
        <v>41</v>
      </c>
      <c r="M1662">
        <v>4960385</v>
      </c>
      <c r="N1662" t="s">
        <v>5707</v>
      </c>
      <c r="O1662">
        <v>108</v>
      </c>
      <c r="P1662" cm="1">
        <f t="array" ref="P1662">_xlfn.XLOOKUP(D1662, CPI!$A:A, CPI!$B:B)</f>
        <v>130.69999999999999</v>
      </c>
      <c r="Q1662" s="9">
        <f>IF(M1662="","",PRODUCT(M1662,CPI!$B$112/P1662))</f>
        <v>11564111.013771998</v>
      </c>
    </row>
    <row r="1663" spans="1:17">
      <c r="A1663" t="s">
        <v>5708</v>
      </c>
      <c r="B1663" t="s">
        <v>27</v>
      </c>
      <c r="C1663" t="s">
        <v>52</v>
      </c>
      <c r="D1663">
        <v>1990</v>
      </c>
      <c r="E1663" t="s">
        <v>5709</v>
      </c>
      <c r="F1663">
        <v>7.2</v>
      </c>
      <c r="G1663">
        <v>86000</v>
      </c>
      <c r="H1663" t="s">
        <v>2012</v>
      </c>
      <c r="I1663" t="s">
        <v>5710</v>
      </c>
      <c r="J1663" t="s">
        <v>1546</v>
      </c>
      <c r="K1663" t="s">
        <v>41</v>
      </c>
      <c r="L1663">
        <v>9500000</v>
      </c>
      <c r="M1663">
        <v>14561425</v>
      </c>
      <c r="N1663" t="s">
        <v>230</v>
      </c>
      <c r="O1663">
        <v>125</v>
      </c>
      <c r="P1663" cm="1">
        <f t="array" ref="P1663">_xlfn.XLOOKUP(D1663, CPI!$A:A, CPI!$B:B)</f>
        <v>130.69999999999999</v>
      </c>
      <c r="Q1663" s="9">
        <f>IF(M1663="","",PRODUCT(M1663,CPI!$B$112/P1663))</f>
        <v>33946948.718439177</v>
      </c>
    </row>
    <row r="1664" spans="1:17">
      <c r="A1664" t="s">
        <v>5711</v>
      </c>
      <c r="B1664" t="s">
        <v>27</v>
      </c>
      <c r="C1664" t="s">
        <v>45</v>
      </c>
      <c r="D1664">
        <v>1990</v>
      </c>
      <c r="E1664" t="s">
        <v>5378</v>
      </c>
      <c r="F1664">
        <v>6.3</v>
      </c>
      <c r="G1664">
        <v>151000</v>
      </c>
      <c r="H1664" t="s">
        <v>5240</v>
      </c>
      <c r="I1664" t="s">
        <v>3874</v>
      </c>
      <c r="J1664" t="s">
        <v>2628</v>
      </c>
      <c r="K1664" t="s">
        <v>41</v>
      </c>
      <c r="L1664">
        <v>35000000</v>
      </c>
      <c r="M1664">
        <v>57120318</v>
      </c>
      <c r="N1664" t="s">
        <v>5194</v>
      </c>
      <c r="O1664">
        <v>108</v>
      </c>
      <c r="P1664" cm="1">
        <f t="array" ref="P1664">_xlfn.XLOOKUP(D1664, CPI!$A:A, CPI!$B:B)</f>
        <v>130.69999999999999</v>
      </c>
      <c r="Q1664" s="9">
        <f>IF(M1664="","",PRODUCT(M1664,CPI!$B$112/P1664))</f>
        <v>133164199.65263963</v>
      </c>
    </row>
    <row r="1665" spans="1:17">
      <c r="A1665" t="s">
        <v>5712</v>
      </c>
      <c r="B1665" t="s">
        <v>27</v>
      </c>
      <c r="C1665" t="s">
        <v>45</v>
      </c>
      <c r="D1665">
        <v>1990</v>
      </c>
      <c r="E1665" t="s">
        <v>5713</v>
      </c>
      <c r="F1665">
        <v>5.8</v>
      </c>
      <c r="G1665">
        <v>83000</v>
      </c>
      <c r="H1665" t="s">
        <v>47</v>
      </c>
      <c r="I1665" t="s">
        <v>3877</v>
      </c>
      <c r="J1665" t="s">
        <v>1810</v>
      </c>
      <c r="K1665" t="s">
        <v>41</v>
      </c>
      <c r="L1665">
        <v>25000000</v>
      </c>
      <c r="M1665">
        <v>45681173</v>
      </c>
      <c r="N1665" t="s">
        <v>61</v>
      </c>
      <c r="O1665">
        <v>117</v>
      </c>
      <c r="P1665" cm="1">
        <f t="array" ref="P1665">_xlfn.XLOOKUP(D1665, CPI!$A:A, CPI!$B:B)</f>
        <v>130.69999999999999</v>
      </c>
      <c r="Q1665" s="9">
        <f>IF(M1665="","",PRODUCT(M1665,CPI!$B$112/P1665))</f>
        <v>106496200.5592961</v>
      </c>
    </row>
    <row r="1666" spans="1:17">
      <c r="A1666" t="s">
        <v>5714</v>
      </c>
      <c r="B1666" t="s">
        <v>44</v>
      </c>
      <c r="C1666" t="s">
        <v>36</v>
      </c>
      <c r="D1666">
        <v>1990</v>
      </c>
      <c r="E1666" t="s">
        <v>5715</v>
      </c>
      <c r="F1666">
        <v>6.9</v>
      </c>
      <c r="G1666">
        <v>46000</v>
      </c>
      <c r="H1666" t="s">
        <v>1795</v>
      </c>
      <c r="I1666" t="s">
        <v>5716</v>
      </c>
      <c r="J1666" t="s">
        <v>4320</v>
      </c>
      <c r="K1666" t="s">
        <v>33</v>
      </c>
      <c r="M1666">
        <v>10360553</v>
      </c>
      <c r="N1666" t="s">
        <v>149</v>
      </c>
      <c r="O1666">
        <v>91</v>
      </c>
      <c r="P1666" cm="1">
        <f t="array" ref="P1666">_xlfn.XLOOKUP(D1666, CPI!$A:A, CPI!$B:B)</f>
        <v>130.69999999999999</v>
      </c>
      <c r="Q1666" s="9">
        <f>IF(M1666="","",PRODUCT(M1666,CPI!$B$112/P1666))</f>
        <v>24153485.073450651</v>
      </c>
    </row>
    <row r="1667" spans="1:17">
      <c r="A1667" t="s">
        <v>5717</v>
      </c>
      <c r="B1667" t="s">
        <v>27</v>
      </c>
      <c r="C1667" t="s">
        <v>28</v>
      </c>
      <c r="D1667">
        <v>1990</v>
      </c>
      <c r="E1667" t="s">
        <v>5718</v>
      </c>
      <c r="F1667">
        <v>7.5</v>
      </c>
      <c r="G1667">
        <v>101000</v>
      </c>
      <c r="H1667" t="s">
        <v>1517</v>
      </c>
      <c r="I1667" t="s">
        <v>1685</v>
      </c>
      <c r="J1667" t="s">
        <v>5307</v>
      </c>
      <c r="K1667" t="s">
        <v>41</v>
      </c>
      <c r="L1667">
        <v>25000000</v>
      </c>
      <c r="M1667">
        <v>26118851</v>
      </c>
      <c r="N1667" t="s">
        <v>4161</v>
      </c>
      <c r="O1667">
        <v>113</v>
      </c>
      <c r="P1667" cm="1">
        <f t="array" ref="P1667">_xlfn.XLOOKUP(D1667, CPI!$A:A, CPI!$B:B)</f>
        <v>130.69999999999999</v>
      </c>
      <c r="Q1667" s="9">
        <f>IF(M1667="","",PRODUCT(M1667,CPI!$B$112/P1667))</f>
        <v>60890695.483550116</v>
      </c>
    </row>
    <row r="1668" spans="1:17">
      <c r="A1668" t="s">
        <v>5719</v>
      </c>
      <c r="B1668" t="s">
        <v>44</v>
      </c>
      <c r="C1668" t="s">
        <v>36</v>
      </c>
      <c r="D1668">
        <v>1990</v>
      </c>
      <c r="E1668" t="s">
        <v>5507</v>
      </c>
      <c r="F1668">
        <v>7.4</v>
      </c>
      <c r="G1668">
        <v>416000</v>
      </c>
      <c r="H1668" t="s">
        <v>2066</v>
      </c>
      <c r="I1668" t="s">
        <v>2066</v>
      </c>
      <c r="J1668" t="s">
        <v>2577</v>
      </c>
      <c r="K1668" t="s">
        <v>41</v>
      </c>
      <c r="L1668">
        <v>40000000</v>
      </c>
      <c r="M1668">
        <v>245077583</v>
      </c>
      <c r="N1668" t="s">
        <v>72</v>
      </c>
      <c r="O1668">
        <v>118</v>
      </c>
      <c r="P1668" cm="1">
        <f t="array" ref="P1668">_xlfn.XLOOKUP(D1668, CPI!$A:A, CPI!$B:B)</f>
        <v>130.69999999999999</v>
      </c>
      <c r="Q1668" s="9">
        <f>IF(M1668="","",PRODUCT(M1668,CPI!$B$112/P1668))</f>
        <v>571347662.89288449</v>
      </c>
    </row>
    <row r="1669" spans="1:17">
      <c r="A1669" t="s">
        <v>5720</v>
      </c>
      <c r="B1669" t="s">
        <v>27</v>
      </c>
      <c r="C1669" t="s">
        <v>45</v>
      </c>
      <c r="D1669">
        <v>1990</v>
      </c>
      <c r="E1669" t="s">
        <v>5715</v>
      </c>
      <c r="F1669">
        <v>6.4</v>
      </c>
      <c r="G1669">
        <v>60000</v>
      </c>
      <c r="H1669" t="s">
        <v>522</v>
      </c>
      <c r="I1669" t="s">
        <v>522</v>
      </c>
      <c r="J1669" t="s">
        <v>5721</v>
      </c>
      <c r="K1669" t="s">
        <v>41</v>
      </c>
      <c r="L1669">
        <v>14000000</v>
      </c>
      <c r="M1669">
        <v>48878502</v>
      </c>
      <c r="N1669" t="s">
        <v>524</v>
      </c>
      <c r="O1669">
        <v>96</v>
      </c>
      <c r="P1669" cm="1">
        <f t="array" ref="P1669">_xlfn.XLOOKUP(D1669, CPI!$A:A, CPI!$B:B)</f>
        <v>130.69999999999999</v>
      </c>
      <c r="Q1669" s="9">
        <f>IF(M1669="","",PRODUCT(M1669,CPI!$B$112/P1669))</f>
        <v>113950111.39556237</v>
      </c>
    </row>
    <row r="1670" spans="1:17">
      <c r="A1670" t="s">
        <v>5722</v>
      </c>
      <c r="B1670" t="s">
        <v>27</v>
      </c>
      <c r="C1670" t="s">
        <v>115</v>
      </c>
      <c r="D1670">
        <v>1990</v>
      </c>
      <c r="E1670" t="s">
        <v>5723</v>
      </c>
      <c r="F1670">
        <v>6.4</v>
      </c>
      <c r="G1670">
        <v>11000</v>
      </c>
      <c r="H1670" t="s">
        <v>1963</v>
      </c>
      <c r="I1670" t="s">
        <v>5724</v>
      </c>
      <c r="J1670" t="s">
        <v>5466</v>
      </c>
      <c r="K1670" t="s">
        <v>41</v>
      </c>
      <c r="L1670">
        <v>13000000</v>
      </c>
      <c r="M1670">
        <v>1293976</v>
      </c>
      <c r="N1670" t="s">
        <v>61</v>
      </c>
      <c r="O1670">
        <v>130</v>
      </c>
      <c r="P1670" cm="1">
        <f t="array" ref="P1670">_xlfn.XLOOKUP(D1670, CPI!$A:A, CPI!$B:B)</f>
        <v>130.69999999999999</v>
      </c>
      <c r="Q1670" s="9">
        <f>IF(M1670="","",PRODUCT(M1670,CPI!$B$112/P1670))</f>
        <v>3016637.2394797248</v>
      </c>
    </row>
    <row r="1671" spans="1:17">
      <c r="A1671" t="s">
        <v>5725</v>
      </c>
      <c r="B1671" t="s">
        <v>2010</v>
      </c>
      <c r="C1671" t="s">
        <v>52</v>
      </c>
      <c r="D1671">
        <v>1990</v>
      </c>
      <c r="E1671" t="s">
        <v>5165</v>
      </c>
      <c r="F1671">
        <v>6.5</v>
      </c>
      <c r="G1671">
        <v>57000</v>
      </c>
      <c r="H1671" t="s">
        <v>4575</v>
      </c>
      <c r="I1671" t="s">
        <v>4575</v>
      </c>
      <c r="J1671" t="s">
        <v>5694</v>
      </c>
      <c r="K1671" t="s">
        <v>41</v>
      </c>
      <c r="L1671">
        <v>11000000</v>
      </c>
      <c r="M1671">
        <v>8266343</v>
      </c>
      <c r="N1671" t="s">
        <v>72</v>
      </c>
      <c r="O1671">
        <v>85</v>
      </c>
      <c r="P1671" cm="1">
        <f t="array" ref="P1671">_xlfn.XLOOKUP(D1671, CPI!$A:A, CPI!$B:B)</f>
        <v>130.69999999999999</v>
      </c>
      <c r="Q1671" s="9">
        <f>IF(M1671="","",PRODUCT(M1671,CPI!$B$112/P1671))</f>
        <v>19271267.881407805</v>
      </c>
    </row>
    <row r="1672" spans="1:17">
      <c r="A1672" t="s">
        <v>5726</v>
      </c>
      <c r="B1672" t="s">
        <v>27</v>
      </c>
      <c r="C1672" t="s">
        <v>4895</v>
      </c>
      <c r="D1672">
        <v>1990</v>
      </c>
      <c r="E1672" t="s">
        <v>5727</v>
      </c>
      <c r="F1672">
        <v>6.9</v>
      </c>
      <c r="G1672">
        <v>39000</v>
      </c>
      <c r="H1672" t="s">
        <v>943</v>
      </c>
      <c r="I1672" t="s">
        <v>5728</v>
      </c>
      <c r="J1672" t="s">
        <v>508</v>
      </c>
      <c r="K1672" t="s">
        <v>41</v>
      </c>
      <c r="L1672">
        <v>22000000</v>
      </c>
      <c r="M1672">
        <v>221303188</v>
      </c>
      <c r="N1672" t="s">
        <v>34</v>
      </c>
      <c r="O1672">
        <v>127</v>
      </c>
      <c r="P1672" cm="1">
        <f t="array" ref="P1672">_xlfn.XLOOKUP(D1672, CPI!$A:A, CPI!$B:B)</f>
        <v>130.69999999999999</v>
      </c>
      <c r="Q1672" s="9">
        <f>IF(M1672="","",PRODUCT(M1672,CPI!$B$112/P1672))</f>
        <v>515922581.35883707</v>
      </c>
    </row>
    <row r="1673" spans="1:17">
      <c r="A1673" t="s">
        <v>5729</v>
      </c>
      <c r="B1673" t="s">
        <v>2010</v>
      </c>
      <c r="C1673" t="s">
        <v>52</v>
      </c>
      <c r="D1673">
        <v>1990</v>
      </c>
      <c r="E1673" t="s">
        <v>5730</v>
      </c>
      <c r="F1673">
        <v>6.4</v>
      </c>
      <c r="G1673">
        <v>65000</v>
      </c>
      <c r="H1673" t="s">
        <v>5731</v>
      </c>
      <c r="I1673" t="s">
        <v>2854</v>
      </c>
      <c r="J1673" t="s">
        <v>3430</v>
      </c>
      <c r="K1673" t="s">
        <v>41</v>
      </c>
      <c r="L1673">
        <v>22000000</v>
      </c>
      <c r="M1673">
        <v>53208180</v>
      </c>
      <c r="N1673" t="s">
        <v>5732</v>
      </c>
      <c r="O1673">
        <v>109</v>
      </c>
      <c r="P1673" cm="1">
        <f t="array" ref="P1673">_xlfn.XLOOKUP(D1673, CPI!$A:A, CPI!$B:B)</f>
        <v>130.69999999999999</v>
      </c>
      <c r="Q1673" s="9">
        <f>IF(M1673="","",PRODUCT(M1673,CPI!$B$112/P1673))</f>
        <v>124043859.57153788</v>
      </c>
    </row>
    <row r="1674" spans="1:17">
      <c r="A1674" t="s">
        <v>5733</v>
      </c>
      <c r="B1674" t="s">
        <v>2010</v>
      </c>
      <c r="C1674" t="s">
        <v>45</v>
      </c>
      <c r="D1674">
        <v>1990</v>
      </c>
      <c r="E1674" t="s">
        <v>5734</v>
      </c>
      <c r="F1674">
        <v>6.1</v>
      </c>
      <c r="G1674">
        <v>81000</v>
      </c>
      <c r="H1674" t="s">
        <v>1570</v>
      </c>
      <c r="I1674" t="s">
        <v>1195</v>
      </c>
      <c r="J1674" t="s">
        <v>1489</v>
      </c>
      <c r="K1674" t="s">
        <v>41</v>
      </c>
      <c r="L1674">
        <v>60000000</v>
      </c>
      <c r="M1674">
        <v>157920733</v>
      </c>
      <c r="N1674" t="s">
        <v>2395</v>
      </c>
      <c r="O1674">
        <v>107</v>
      </c>
      <c r="P1674" cm="1">
        <f t="array" ref="P1674">_xlfn.XLOOKUP(D1674, CPI!$A:A, CPI!$B:B)</f>
        <v>130.69999999999999</v>
      </c>
      <c r="Q1674" s="9">
        <f>IF(M1674="","",PRODUCT(M1674,CPI!$B$112/P1674))</f>
        <v>368159505.31828618</v>
      </c>
    </row>
    <row r="1675" spans="1:17">
      <c r="A1675" t="s">
        <v>5735</v>
      </c>
      <c r="B1675" t="s">
        <v>27</v>
      </c>
      <c r="C1675" t="s">
        <v>115</v>
      </c>
      <c r="D1675">
        <v>1990</v>
      </c>
      <c r="E1675" t="s">
        <v>5736</v>
      </c>
      <c r="F1675">
        <v>7</v>
      </c>
      <c r="G1675">
        <v>34000</v>
      </c>
      <c r="H1675" t="s">
        <v>4367</v>
      </c>
      <c r="I1675" t="s">
        <v>4368</v>
      </c>
      <c r="J1675" t="s">
        <v>1534</v>
      </c>
      <c r="K1675" t="s">
        <v>317</v>
      </c>
      <c r="L1675">
        <v>5300000</v>
      </c>
      <c r="M1675">
        <v>2554476</v>
      </c>
      <c r="N1675" t="s">
        <v>5737</v>
      </c>
      <c r="O1675">
        <v>103</v>
      </c>
      <c r="P1675" cm="1">
        <f t="array" ref="P1675">_xlfn.XLOOKUP(D1675, CPI!$A:A, CPI!$B:B)</f>
        <v>130.69999999999999</v>
      </c>
      <c r="Q1675" s="9">
        <f>IF(M1675="","",PRODUCT(M1675,CPI!$B$112/P1675))</f>
        <v>5955232.1132364189</v>
      </c>
    </row>
    <row r="1676" spans="1:17">
      <c r="A1676" t="s">
        <v>5738</v>
      </c>
      <c r="B1676" t="s">
        <v>2010</v>
      </c>
      <c r="C1676" t="s">
        <v>52</v>
      </c>
      <c r="D1676">
        <v>1990</v>
      </c>
      <c r="E1676" t="s">
        <v>5699</v>
      </c>
      <c r="F1676">
        <v>6.4</v>
      </c>
      <c r="G1676">
        <v>95000</v>
      </c>
      <c r="H1676" t="s">
        <v>661</v>
      </c>
      <c r="I1676" t="s">
        <v>2062</v>
      </c>
      <c r="J1676" t="s">
        <v>2063</v>
      </c>
      <c r="K1676" t="s">
        <v>41</v>
      </c>
      <c r="L1676">
        <v>50000000</v>
      </c>
      <c r="M1676">
        <v>41482207</v>
      </c>
      <c r="N1676" t="s">
        <v>34</v>
      </c>
      <c r="O1676">
        <v>106</v>
      </c>
      <c r="P1676" cm="1">
        <f t="array" ref="P1676">_xlfn.XLOOKUP(D1676, CPI!$A:A, CPI!$B:B)</f>
        <v>130.69999999999999</v>
      </c>
      <c r="Q1676" s="9">
        <f>IF(M1676="","",PRODUCT(M1676,CPI!$B$112/P1676))</f>
        <v>96707180.358837038</v>
      </c>
    </row>
    <row r="1677" spans="1:17">
      <c r="A1677" t="s">
        <v>5739</v>
      </c>
      <c r="B1677" t="s">
        <v>2010</v>
      </c>
      <c r="C1677" t="s">
        <v>28</v>
      </c>
      <c r="D1677">
        <v>1990</v>
      </c>
      <c r="E1677" t="s">
        <v>5671</v>
      </c>
      <c r="F1677">
        <v>5.3</v>
      </c>
      <c r="G1677">
        <v>130000</v>
      </c>
      <c r="H1677" t="s">
        <v>780</v>
      </c>
      <c r="I1677" t="s">
        <v>772</v>
      </c>
      <c r="J1677" t="s">
        <v>772</v>
      </c>
      <c r="K1677" t="s">
        <v>41</v>
      </c>
      <c r="L1677">
        <v>42000000</v>
      </c>
      <c r="M1677">
        <v>119946358</v>
      </c>
      <c r="N1677" t="s">
        <v>91</v>
      </c>
      <c r="O1677">
        <v>104</v>
      </c>
      <c r="P1677" cm="1">
        <f t="array" ref="P1677">_xlfn.XLOOKUP(D1677, CPI!$A:A, CPI!$B:B)</f>
        <v>130.69999999999999</v>
      </c>
      <c r="Q1677" s="9">
        <f>IF(M1677="","",PRODUCT(M1677,CPI!$B$112/P1677))</f>
        <v>279630109.27773529</v>
      </c>
    </row>
    <row r="1678" spans="1:17">
      <c r="A1678" t="s">
        <v>5740</v>
      </c>
      <c r="B1678" t="s">
        <v>2010</v>
      </c>
      <c r="C1678" t="s">
        <v>45</v>
      </c>
      <c r="D1678">
        <v>1990</v>
      </c>
      <c r="E1678" t="s">
        <v>5741</v>
      </c>
      <c r="F1678">
        <v>6.5</v>
      </c>
      <c r="G1678">
        <v>32000</v>
      </c>
      <c r="H1678" t="s">
        <v>2803</v>
      </c>
      <c r="I1678" t="s">
        <v>3434</v>
      </c>
      <c r="J1678" t="s">
        <v>2588</v>
      </c>
      <c r="K1678" t="s">
        <v>41</v>
      </c>
      <c r="L1678">
        <v>20000000</v>
      </c>
      <c r="M1678">
        <v>44143410</v>
      </c>
      <c r="N1678" t="s">
        <v>4542</v>
      </c>
      <c r="O1678">
        <v>104</v>
      </c>
      <c r="P1678" cm="1">
        <f t="array" ref="P1678">_xlfn.XLOOKUP(D1678, CPI!$A:A, CPI!$B:B)</f>
        <v>130.69999999999999</v>
      </c>
      <c r="Q1678" s="9">
        <f>IF(M1678="","",PRODUCT(M1678,CPI!$B$112/P1678))</f>
        <v>102911224.3840857</v>
      </c>
    </row>
    <row r="1679" spans="1:17">
      <c r="A1679" t="s">
        <v>5742</v>
      </c>
      <c r="B1679" t="s">
        <v>27</v>
      </c>
      <c r="C1679" t="s">
        <v>115</v>
      </c>
      <c r="D1679">
        <v>1990</v>
      </c>
      <c r="E1679" t="s">
        <v>5743</v>
      </c>
      <c r="F1679">
        <v>7.7</v>
      </c>
      <c r="G1679">
        <v>128000</v>
      </c>
      <c r="H1679" t="s">
        <v>2105</v>
      </c>
      <c r="I1679" t="s">
        <v>2105</v>
      </c>
      <c r="J1679" t="s">
        <v>3089</v>
      </c>
      <c r="K1679" t="s">
        <v>41</v>
      </c>
      <c r="L1679">
        <v>14000000</v>
      </c>
      <c r="M1679">
        <v>5080409</v>
      </c>
      <c r="N1679" t="s">
        <v>3891</v>
      </c>
      <c r="O1679">
        <v>115</v>
      </c>
      <c r="P1679" cm="1">
        <f t="array" ref="P1679">_xlfn.XLOOKUP(D1679, CPI!$A:A, CPI!$B:B)</f>
        <v>130.69999999999999</v>
      </c>
      <c r="Q1679" s="9">
        <f>IF(M1679="","",PRODUCT(M1679,CPI!$B$112/P1679))</f>
        <v>11843922.12930375</v>
      </c>
    </row>
    <row r="1680" spans="1:17">
      <c r="A1680" t="s">
        <v>5744</v>
      </c>
      <c r="B1680" t="s">
        <v>27</v>
      </c>
      <c r="C1680" t="s">
        <v>45</v>
      </c>
      <c r="D1680">
        <v>1990</v>
      </c>
      <c r="E1680" t="s">
        <v>5139</v>
      </c>
      <c r="F1680">
        <v>6.2</v>
      </c>
      <c r="G1680">
        <v>17000</v>
      </c>
      <c r="H1680" t="s">
        <v>1570</v>
      </c>
      <c r="I1680" t="s">
        <v>5745</v>
      </c>
      <c r="J1680" t="s">
        <v>2840</v>
      </c>
      <c r="K1680" t="s">
        <v>41</v>
      </c>
      <c r="L1680">
        <v>22000000</v>
      </c>
      <c r="M1680">
        <v>15645616</v>
      </c>
      <c r="N1680" t="s">
        <v>2186</v>
      </c>
      <c r="O1680">
        <v>124</v>
      </c>
      <c r="P1680" cm="1">
        <f t="array" ref="P1680">_xlfn.XLOOKUP(D1680, CPI!$A:A, CPI!$B:B)</f>
        <v>130.69999999999999</v>
      </c>
      <c r="Q1680" s="9">
        <f>IF(M1680="","",PRODUCT(M1680,CPI!$B$112/P1680))</f>
        <v>36474515.648048967</v>
      </c>
    </row>
    <row r="1681" spans="1:17">
      <c r="A1681" t="s">
        <v>5746</v>
      </c>
      <c r="B1681" t="s">
        <v>27</v>
      </c>
      <c r="C1681" t="s">
        <v>36</v>
      </c>
      <c r="D1681">
        <v>1990</v>
      </c>
      <c r="E1681" t="s">
        <v>5354</v>
      </c>
      <c r="F1681">
        <v>6.4</v>
      </c>
      <c r="G1681">
        <v>28000</v>
      </c>
      <c r="H1681" t="s">
        <v>5747</v>
      </c>
      <c r="I1681" t="s">
        <v>5748</v>
      </c>
      <c r="J1681" t="s">
        <v>5749</v>
      </c>
      <c r="K1681" t="s">
        <v>41</v>
      </c>
      <c r="M1681">
        <v>13985225</v>
      </c>
      <c r="N1681" t="s">
        <v>5120</v>
      </c>
      <c r="O1681">
        <v>90</v>
      </c>
      <c r="P1681" cm="1">
        <f t="array" ref="P1681">_xlfn.XLOOKUP(D1681, CPI!$A:A, CPI!$B:B)</f>
        <v>130.69999999999999</v>
      </c>
      <c r="Q1681" s="9">
        <f>IF(M1681="","",PRODUCT(M1681,CPI!$B$112/P1681))</f>
        <v>32603657.670237184</v>
      </c>
    </row>
    <row r="1682" spans="1:17">
      <c r="A1682" t="s">
        <v>5750</v>
      </c>
      <c r="B1682" t="s">
        <v>27</v>
      </c>
      <c r="C1682" t="s">
        <v>45</v>
      </c>
      <c r="D1682">
        <v>1990</v>
      </c>
      <c r="E1682" t="s">
        <v>5751</v>
      </c>
      <c r="F1682">
        <v>7.3</v>
      </c>
      <c r="G1682">
        <v>69000</v>
      </c>
      <c r="H1682" t="s">
        <v>2918</v>
      </c>
      <c r="I1682" t="s">
        <v>2918</v>
      </c>
      <c r="J1682" t="s">
        <v>5752</v>
      </c>
      <c r="K1682" t="s">
        <v>463</v>
      </c>
      <c r="M1682">
        <v>5017971</v>
      </c>
      <c r="N1682" t="s">
        <v>562</v>
      </c>
      <c r="O1682">
        <v>117</v>
      </c>
      <c r="P1682" cm="1">
        <f t="array" ref="P1682">_xlfn.XLOOKUP(D1682, CPI!$A:A, CPI!$B:B)</f>
        <v>130.69999999999999</v>
      </c>
      <c r="Q1682" s="9">
        <f>IF(M1682="","",PRODUCT(M1682,CPI!$B$112/P1682))</f>
        <v>11698360.854628921</v>
      </c>
    </row>
    <row r="1683" spans="1:17">
      <c r="A1683" t="s">
        <v>5753</v>
      </c>
      <c r="B1683" t="s">
        <v>2010</v>
      </c>
      <c r="C1683" t="s">
        <v>52</v>
      </c>
      <c r="D1683">
        <v>1990</v>
      </c>
      <c r="E1683" t="s">
        <v>5693</v>
      </c>
      <c r="F1683">
        <v>6.7</v>
      </c>
      <c r="G1683">
        <v>30000</v>
      </c>
      <c r="H1683" t="s">
        <v>1248</v>
      </c>
      <c r="I1683" t="s">
        <v>5754</v>
      </c>
      <c r="J1683" t="s">
        <v>1272</v>
      </c>
      <c r="K1683" t="s">
        <v>41</v>
      </c>
      <c r="L1683">
        <v>20000000</v>
      </c>
      <c r="M1683">
        <v>35419397</v>
      </c>
      <c r="N1683" t="s">
        <v>61</v>
      </c>
      <c r="O1683">
        <v>110</v>
      </c>
      <c r="P1683" cm="1">
        <f t="array" ref="P1683">_xlfn.XLOOKUP(D1683, CPI!$A:A, CPI!$B:B)</f>
        <v>130.69999999999999</v>
      </c>
      <c r="Q1683" s="9">
        <f>IF(M1683="","",PRODUCT(M1683,CPI!$B$112/P1683))</f>
        <v>82572993.618209645</v>
      </c>
    </row>
    <row r="1684" spans="1:17">
      <c r="A1684" t="s">
        <v>5755</v>
      </c>
      <c r="B1684" t="s">
        <v>27</v>
      </c>
      <c r="C1684" t="s">
        <v>63</v>
      </c>
      <c r="D1684">
        <v>1990</v>
      </c>
      <c r="E1684" t="s">
        <v>5756</v>
      </c>
      <c r="F1684">
        <v>5.9</v>
      </c>
      <c r="G1684">
        <v>47000</v>
      </c>
      <c r="H1684" t="s">
        <v>5757</v>
      </c>
      <c r="I1684" t="s">
        <v>4523</v>
      </c>
      <c r="J1684" t="s">
        <v>5758</v>
      </c>
      <c r="K1684" t="s">
        <v>41</v>
      </c>
      <c r="L1684">
        <v>13000000</v>
      </c>
      <c r="M1684">
        <v>35763605</v>
      </c>
      <c r="N1684" t="s">
        <v>72</v>
      </c>
      <c r="O1684">
        <v>84</v>
      </c>
      <c r="P1684" cm="1">
        <f t="array" ref="P1684">_xlfn.XLOOKUP(D1684, CPI!$A:A, CPI!$B:B)</f>
        <v>130.69999999999999</v>
      </c>
      <c r="Q1684" s="9">
        <f>IF(M1684="","",PRODUCT(M1684,CPI!$B$112/P1684))</f>
        <v>83375443.332058147</v>
      </c>
    </row>
    <row r="1685" spans="1:17">
      <c r="A1685" t="s">
        <v>5759</v>
      </c>
      <c r="B1685" t="s">
        <v>44</v>
      </c>
      <c r="C1685" t="s">
        <v>52</v>
      </c>
      <c r="D1685">
        <v>1990</v>
      </c>
      <c r="E1685" t="s">
        <v>5704</v>
      </c>
      <c r="F1685">
        <v>5.8</v>
      </c>
      <c r="G1685">
        <v>35000</v>
      </c>
      <c r="H1685" t="s">
        <v>3936</v>
      </c>
      <c r="I1685" t="s">
        <v>3936</v>
      </c>
      <c r="J1685" t="s">
        <v>2102</v>
      </c>
      <c r="K1685" t="s">
        <v>41</v>
      </c>
      <c r="L1685">
        <v>25000000</v>
      </c>
      <c r="M1685">
        <v>39404261</v>
      </c>
      <c r="N1685" t="s">
        <v>34</v>
      </c>
      <c r="O1685">
        <v>102</v>
      </c>
      <c r="P1685" cm="1">
        <f t="array" ref="P1685">_xlfn.XLOOKUP(D1685, CPI!$A:A, CPI!$B:B)</f>
        <v>130.69999999999999</v>
      </c>
      <c r="Q1685" s="9">
        <f>IF(M1685="","",PRODUCT(M1685,CPI!$B$112/P1685))</f>
        <v>91862879.316755936</v>
      </c>
    </row>
    <row r="1686" spans="1:17">
      <c r="A1686" t="s">
        <v>5760</v>
      </c>
      <c r="B1686" t="s">
        <v>27</v>
      </c>
      <c r="C1686" t="s">
        <v>52</v>
      </c>
      <c r="D1686">
        <v>1990</v>
      </c>
      <c r="E1686" t="s">
        <v>5761</v>
      </c>
      <c r="F1686">
        <v>7.1</v>
      </c>
      <c r="G1686">
        <v>20000</v>
      </c>
      <c r="H1686" t="s">
        <v>5762</v>
      </c>
      <c r="I1686" t="s">
        <v>5762</v>
      </c>
      <c r="J1686" t="s">
        <v>5762</v>
      </c>
      <c r="K1686" t="s">
        <v>41</v>
      </c>
      <c r="L1686">
        <v>23000</v>
      </c>
      <c r="M1686">
        <v>1228108</v>
      </c>
      <c r="N1686" t="s">
        <v>5763</v>
      </c>
      <c r="O1686">
        <v>97</v>
      </c>
      <c r="P1686" cm="1">
        <f t="array" ref="P1686">_xlfn.XLOOKUP(D1686, CPI!$A:A, CPI!$B:B)</f>
        <v>130.69999999999999</v>
      </c>
      <c r="Q1686" s="9">
        <f>IF(M1686="","",PRODUCT(M1686,CPI!$B$112/P1686))</f>
        <v>2863079.6296863044</v>
      </c>
    </row>
    <row r="1687" spans="1:17">
      <c r="A1687" t="s">
        <v>5764</v>
      </c>
      <c r="B1687" t="s">
        <v>27</v>
      </c>
      <c r="C1687" t="s">
        <v>28</v>
      </c>
      <c r="D1687">
        <v>1990</v>
      </c>
      <c r="E1687" t="s">
        <v>5765</v>
      </c>
      <c r="F1687">
        <v>6.6</v>
      </c>
      <c r="G1687">
        <v>82000</v>
      </c>
      <c r="H1687" t="s">
        <v>839</v>
      </c>
      <c r="I1687" t="s">
        <v>5766</v>
      </c>
      <c r="J1687" t="s">
        <v>5479</v>
      </c>
      <c r="K1687" t="s">
        <v>41</v>
      </c>
      <c r="L1687">
        <v>26000000</v>
      </c>
      <c r="M1687">
        <v>61489265</v>
      </c>
      <c r="N1687" t="s">
        <v>42</v>
      </c>
      <c r="O1687">
        <v>115</v>
      </c>
      <c r="P1687" cm="1">
        <f t="array" ref="P1687">_xlfn.XLOOKUP(D1687, CPI!$A:A, CPI!$B:B)</f>
        <v>130.69999999999999</v>
      </c>
      <c r="Q1687" s="9">
        <f>IF(M1687="","",PRODUCT(M1687,CPI!$B$112/P1687))</f>
        <v>143349495.37490436</v>
      </c>
    </row>
    <row r="1688" spans="1:17">
      <c r="A1688" t="s">
        <v>5767</v>
      </c>
      <c r="B1688" t="s">
        <v>458</v>
      </c>
      <c r="C1688" t="s">
        <v>115</v>
      </c>
      <c r="D1688">
        <v>1990</v>
      </c>
      <c r="E1688" t="s">
        <v>5768</v>
      </c>
      <c r="F1688">
        <v>7.5</v>
      </c>
      <c r="G1688">
        <v>19000</v>
      </c>
      <c r="H1688" t="s">
        <v>4727</v>
      </c>
      <c r="I1688" t="s">
        <v>4728</v>
      </c>
      <c r="J1688" t="s">
        <v>5769</v>
      </c>
      <c r="K1688" t="s">
        <v>502</v>
      </c>
      <c r="M1688">
        <v>3106052</v>
      </c>
      <c r="N1688" t="s">
        <v>5770</v>
      </c>
      <c r="O1688">
        <v>94</v>
      </c>
      <c r="P1688" cm="1">
        <f t="array" ref="P1688">_xlfn.XLOOKUP(D1688, CPI!$A:A, CPI!$B:B)</f>
        <v>130.69999999999999</v>
      </c>
      <c r="Q1688" s="9">
        <f>IF(M1688="","",PRODUCT(M1688,CPI!$B$112/P1688))</f>
        <v>7241117.4016832439</v>
      </c>
    </row>
    <row r="1689" spans="1:17">
      <c r="A1689" t="s">
        <v>5771</v>
      </c>
      <c r="B1689" t="s">
        <v>27</v>
      </c>
      <c r="C1689" t="s">
        <v>28</v>
      </c>
      <c r="D1689">
        <v>1990</v>
      </c>
      <c r="E1689" t="s">
        <v>5709</v>
      </c>
      <c r="F1689">
        <v>6.4</v>
      </c>
      <c r="G1689">
        <v>27000</v>
      </c>
      <c r="H1689" t="s">
        <v>5772</v>
      </c>
      <c r="I1689" t="s">
        <v>5772</v>
      </c>
      <c r="J1689" t="s">
        <v>609</v>
      </c>
      <c r="K1689" t="s">
        <v>41</v>
      </c>
      <c r="M1689">
        <v>39024251</v>
      </c>
      <c r="N1689" t="s">
        <v>4542</v>
      </c>
      <c r="O1689">
        <v>110</v>
      </c>
      <c r="P1689" cm="1">
        <f t="array" ref="P1689">_xlfn.XLOOKUP(D1689, CPI!$A:A, CPI!$B:B)</f>
        <v>130.69999999999999</v>
      </c>
      <c r="Q1689" s="9">
        <f>IF(M1689="","",PRODUCT(M1689,CPI!$B$112/P1689))</f>
        <v>90976964.649579197</v>
      </c>
    </row>
    <row r="1690" spans="1:17">
      <c r="A1690" t="s">
        <v>5773</v>
      </c>
      <c r="B1690" t="s">
        <v>2010</v>
      </c>
      <c r="C1690" t="s">
        <v>45</v>
      </c>
      <c r="D1690">
        <v>1990</v>
      </c>
      <c r="E1690" t="s">
        <v>5774</v>
      </c>
      <c r="F1690">
        <v>6.9</v>
      </c>
      <c r="G1690">
        <v>21000</v>
      </c>
      <c r="H1690" t="s">
        <v>2825</v>
      </c>
      <c r="I1690" t="s">
        <v>909</v>
      </c>
      <c r="J1690" t="s">
        <v>1730</v>
      </c>
      <c r="K1690" t="s">
        <v>259</v>
      </c>
      <c r="L1690">
        <v>20000000</v>
      </c>
      <c r="M1690">
        <v>21413105</v>
      </c>
      <c r="N1690" t="s">
        <v>5775</v>
      </c>
      <c r="O1690">
        <v>119</v>
      </c>
      <c r="P1690" cm="1">
        <f t="array" ref="P1690">_xlfn.XLOOKUP(D1690, CPI!$A:A, CPI!$B:B)</f>
        <v>130.69999999999999</v>
      </c>
      <c r="Q1690" s="9">
        <f>IF(M1690="","",PRODUCT(M1690,CPI!$B$112/P1690))</f>
        <v>49920222.597551644</v>
      </c>
    </row>
    <row r="1691" spans="1:17">
      <c r="A1691" t="s">
        <v>5776</v>
      </c>
      <c r="B1691" t="s">
        <v>27</v>
      </c>
      <c r="C1691" t="s">
        <v>45</v>
      </c>
      <c r="D1691">
        <v>1990</v>
      </c>
      <c r="E1691" t="s">
        <v>5139</v>
      </c>
      <c r="F1691">
        <v>6.5</v>
      </c>
      <c r="G1691">
        <v>21000</v>
      </c>
      <c r="H1691" t="s">
        <v>3913</v>
      </c>
      <c r="I1691" t="s">
        <v>3913</v>
      </c>
      <c r="J1691" t="s">
        <v>3552</v>
      </c>
      <c r="K1691" t="s">
        <v>41</v>
      </c>
      <c r="L1691">
        <v>11000000</v>
      </c>
      <c r="M1691">
        <v>8862354</v>
      </c>
      <c r="N1691" t="s">
        <v>4542</v>
      </c>
      <c r="O1691">
        <v>102</v>
      </c>
      <c r="P1691" cm="1">
        <f t="array" ref="P1691">_xlfn.XLOOKUP(D1691, CPI!$A:A, CPI!$B:B)</f>
        <v>130.69999999999999</v>
      </c>
      <c r="Q1691" s="9">
        <f>IF(M1691="","",PRODUCT(M1691,CPI!$B$112/P1691))</f>
        <v>20660744.175975516</v>
      </c>
    </row>
    <row r="1692" spans="1:17">
      <c r="A1692" t="s">
        <v>5777</v>
      </c>
      <c r="B1692" t="s">
        <v>27</v>
      </c>
      <c r="C1692" t="s">
        <v>115</v>
      </c>
      <c r="D1692">
        <v>1990</v>
      </c>
      <c r="E1692" t="s">
        <v>5765</v>
      </c>
      <c r="F1692">
        <v>6.2</v>
      </c>
      <c r="G1692">
        <v>12000</v>
      </c>
      <c r="H1692" t="s">
        <v>32</v>
      </c>
      <c r="I1692" t="s">
        <v>1195</v>
      </c>
      <c r="J1692" t="s">
        <v>32</v>
      </c>
      <c r="K1692" t="s">
        <v>41</v>
      </c>
      <c r="L1692">
        <v>19000000</v>
      </c>
      <c r="M1692">
        <v>10005969</v>
      </c>
      <c r="N1692" t="s">
        <v>5778</v>
      </c>
      <c r="O1692">
        <v>137</v>
      </c>
      <c r="P1692" cm="1">
        <f t="array" ref="P1692">_xlfn.XLOOKUP(D1692, CPI!$A:A, CPI!$B:B)</f>
        <v>130.69999999999999</v>
      </c>
      <c r="Q1692" s="9">
        <f>IF(M1692="","",PRODUCT(M1692,CPI!$B$112/P1692))</f>
        <v>23326845.863045141</v>
      </c>
    </row>
    <row r="1693" spans="1:17">
      <c r="A1693" t="s">
        <v>5779</v>
      </c>
      <c r="B1693" t="s">
        <v>27</v>
      </c>
      <c r="C1693" t="s">
        <v>45</v>
      </c>
      <c r="D1693">
        <v>1990</v>
      </c>
      <c r="E1693" t="s">
        <v>5169</v>
      </c>
      <c r="F1693">
        <v>6.2</v>
      </c>
      <c r="G1693">
        <v>34000</v>
      </c>
      <c r="H1693" t="s">
        <v>4441</v>
      </c>
      <c r="I1693" t="s">
        <v>5780</v>
      </c>
      <c r="J1693" t="s">
        <v>4550</v>
      </c>
      <c r="K1693" t="s">
        <v>41</v>
      </c>
      <c r="L1693">
        <v>6000000</v>
      </c>
      <c r="M1693">
        <v>24271196</v>
      </c>
      <c r="N1693" t="s">
        <v>5781</v>
      </c>
      <c r="O1693">
        <v>108</v>
      </c>
      <c r="P1693" cm="1">
        <f t="array" ref="P1693">_xlfn.XLOOKUP(D1693, CPI!$A:A, CPI!$B:B)</f>
        <v>130.69999999999999</v>
      </c>
      <c r="Q1693" s="9">
        <f>IF(M1693="","",PRODUCT(M1693,CPI!$B$112/P1693))</f>
        <v>56583270.246365726</v>
      </c>
    </row>
    <row r="1694" spans="1:17">
      <c r="A1694" t="s">
        <v>5782</v>
      </c>
      <c r="B1694" t="s">
        <v>27</v>
      </c>
      <c r="C1694" t="s">
        <v>115</v>
      </c>
      <c r="D1694">
        <v>1990</v>
      </c>
      <c r="E1694" t="s">
        <v>5783</v>
      </c>
      <c r="F1694">
        <v>6.5</v>
      </c>
      <c r="G1694">
        <v>18000</v>
      </c>
      <c r="H1694" t="s">
        <v>4960</v>
      </c>
      <c r="I1694" t="s">
        <v>1916</v>
      </c>
      <c r="J1694" t="s">
        <v>195</v>
      </c>
      <c r="K1694" t="s">
        <v>41</v>
      </c>
      <c r="L1694">
        <v>15000000</v>
      </c>
      <c r="M1694">
        <v>27734391</v>
      </c>
      <c r="N1694" t="s">
        <v>55</v>
      </c>
      <c r="O1694">
        <v>115</v>
      </c>
      <c r="P1694" cm="1">
        <f t="array" ref="P1694">_xlfn.XLOOKUP(D1694, CPI!$A:A, CPI!$B:B)</f>
        <v>130.69999999999999</v>
      </c>
      <c r="Q1694" s="9">
        <f>IF(M1694="","",PRODUCT(M1694,CPI!$B$112/P1694))</f>
        <v>64656992.637337416</v>
      </c>
    </row>
    <row r="1695" spans="1:17">
      <c r="A1695" t="s">
        <v>5784</v>
      </c>
      <c r="B1695" t="s">
        <v>44</v>
      </c>
      <c r="C1695" t="s">
        <v>52</v>
      </c>
      <c r="D1695">
        <v>1990</v>
      </c>
      <c r="E1695" t="s">
        <v>5378</v>
      </c>
      <c r="F1695">
        <v>5.5</v>
      </c>
      <c r="G1695">
        <v>23000</v>
      </c>
      <c r="H1695" t="s">
        <v>3879</v>
      </c>
      <c r="I1695" t="s">
        <v>3112</v>
      </c>
      <c r="J1695" t="s">
        <v>1730</v>
      </c>
      <c r="K1695" t="s">
        <v>41</v>
      </c>
      <c r="M1695">
        <v>71609321</v>
      </c>
      <c r="N1695" t="s">
        <v>2103</v>
      </c>
      <c r="O1695">
        <v>104</v>
      </c>
      <c r="P1695" cm="1">
        <f t="array" ref="P1695">_xlfn.XLOOKUP(D1695, CPI!$A:A, CPI!$B:B)</f>
        <v>130.69999999999999</v>
      </c>
      <c r="Q1695" s="9">
        <f>IF(M1695="","",PRODUCT(M1695,CPI!$B$112/P1695))</f>
        <v>166942311.46671769</v>
      </c>
    </row>
    <row r="1696" spans="1:17">
      <c r="A1696" t="s">
        <v>5785</v>
      </c>
      <c r="B1696" t="s">
        <v>44</v>
      </c>
      <c r="C1696" t="s">
        <v>52</v>
      </c>
      <c r="D1696">
        <v>1990</v>
      </c>
      <c r="E1696" t="s">
        <v>5727</v>
      </c>
      <c r="F1696">
        <v>5.4</v>
      </c>
      <c r="G1696">
        <v>29000</v>
      </c>
      <c r="H1696" t="s">
        <v>5786</v>
      </c>
      <c r="I1696" t="s">
        <v>5787</v>
      </c>
      <c r="J1696" t="s">
        <v>5788</v>
      </c>
      <c r="K1696" t="s">
        <v>41</v>
      </c>
      <c r="L1696">
        <v>10000000</v>
      </c>
      <c r="M1696">
        <v>72270891</v>
      </c>
      <c r="N1696" t="s">
        <v>72</v>
      </c>
      <c r="O1696">
        <v>81</v>
      </c>
      <c r="P1696" cm="1">
        <f t="array" ref="P1696">_xlfn.XLOOKUP(D1696, CPI!$A:A, CPI!$B:B)</f>
        <v>130.69999999999999</v>
      </c>
      <c r="Q1696" s="9">
        <f>IF(M1696="","",PRODUCT(M1696,CPI!$B$112/P1696))</f>
        <v>168484625.00153023</v>
      </c>
    </row>
    <row r="1697" spans="1:17">
      <c r="A1697" t="s">
        <v>5789</v>
      </c>
      <c r="B1697" t="s">
        <v>27</v>
      </c>
      <c r="C1697" t="s">
        <v>115</v>
      </c>
      <c r="D1697">
        <v>1990</v>
      </c>
      <c r="E1697" t="s">
        <v>5790</v>
      </c>
      <c r="F1697">
        <v>6.9</v>
      </c>
      <c r="G1697">
        <v>26000</v>
      </c>
      <c r="H1697" t="s">
        <v>2216</v>
      </c>
      <c r="I1697" t="s">
        <v>5791</v>
      </c>
      <c r="J1697" t="s">
        <v>4320</v>
      </c>
      <c r="K1697" t="s">
        <v>41</v>
      </c>
      <c r="M1697">
        <v>13446769</v>
      </c>
      <c r="N1697" t="s">
        <v>3960</v>
      </c>
      <c r="O1697">
        <v>110</v>
      </c>
      <c r="P1697" cm="1">
        <f t="array" ref="P1697">_xlfn.XLOOKUP(D1697, CPI!$A:A, CPI!$B:B)</f>
        <v>130.69999999999999</v>
      </c>
      <c r="Q1697" s="9">
        <f>IF(M1697="","",PRODUCT(M1697,CPI!$B$112/P1697))</f>
        <v>31348358.946442235</v>
      </c>
    </row>
    <row r="1698" spans="1:17">
      <c r="A1698" t="s">
        <v>5792</v>
      </c>
      <c r="B1698" t="s">
        <v>2010</v>
      </c>
      <c r="C1698" t="s">
        <v>52</v>
      </c>
      <c r="D1698">
        <v>1990</v>
      </c>
      <c r="E1698" t="s">
        <v>5709</v>
      </c>
      <c r="F1698">
        <v>6.3</v>
      </c>
      <c r="G1698">
        <v>19000</v>
      </c>
      <c r="H1698" t="s">
        <v>860</v>
      </c>
      <c r="I1698" t="s">
        <v>1596</v>
      </c>
      <c r="J1698" t="s">
        <v>862</v>
      </c>
      <c r="K1698" t="s">
        <v>41</v>
      </c>
      <c r="M1698">
        <v>23591472</v>
      </c>
      <c r="N1698" t="s">
        <v>2409</v>
      </c>
      <c r="O1698">
        <v>97</v>
      </c>
      <c r="P1698" cm="1">
        <f t="array" ref="P1698">_xlfn.XLOOKUP(D1698, CPI!$A:A, CPI!$B:B)</f>
        <v>130.69999999999999</v>
      </c>
      <c r="Q1698" s="9">
        <f>IF(M1698="","",PRODUCT(M1698,CPI!$B$112/P1698))</f>
        <v>54998634.417750575</v>
      </c>
    </row>
    <row r="1699" spans="1:17">
      <c r="A1699" t="s">
        <v>5793</v>
      </c>
      <c r="B1699" t="s">
        <v>348</v>
      </c>
      <c r="C1699" t="s">
        <v>401</v>
      </c>
      <c r="D1699">
        <v>1990</v>
      </c>
      <c r="E1699" t="s">
        <v>5671</v>
      </c>
      <c r="F1699">
        <v>6.9</v>
      </c>
      <c r="G1699">
        <v>40000</v>
      </c>
      <c r="H1699" t="s">
        <v>5794</v>
      </c>
      <c r="I1699" t="s">
        <v>4594</v>
      </c>
      <c r="J1699" t="s">
        <v>495</v>
      </c>
      <c r="K1699" t="s">
        <v>41</v>
      </c>
      <c r="L1699">
        <v>30000000</v>
      </c>
      <c r="M1699">
        <v>27931461</v>
      </c>
      <c r="N1699" t="s">
        <v>5795</v>
      </c>
      <c r="O1699">
        <v>77</v>
      </c>
      <c r="P1699" cm="1">
        <f t="array" ref="P1699">_xlfn.XLOOKUP(D1699, CPI!$A:A, CPI!$B:B)</f>
        <v>130.69999999999999</v>
      </c>
      <c r="Q1699" s="9">
        <f>IF(M1699="","",PRODUCT(M1699,CPI!$B$112/P1699))</f>
        <v>65116420.556235656</v>
      </c>
    </row>
    <row r="1700" spans="1:17">
      <c r="A1700" t="s">
        <v>5796</v>
      </c>
      <c r="B1700" t="s">
        <v>27</v>
      </c>
      <c r="C1700" t="s">
        <v>52</v>
      </c>
      <c r="D1700">
        <v>1990</v>
      </c>
      <c r="E1700" t="s">
        <v>5704</v>
      </c>
      <c r="F1700">
        <v>6.5</v>
      </c>
      <c r="G1700">
        <v>14000</v>
      </c>
      <c r="H1700" t="s">
        <v>5797</v>
      </c>
      <c r="I1700" t="s">
        <v>5797</v>
      </c>
      <c r="J1700" t="s">
        <v>5798</v>
      </c>
      <c r="K1700" t="s">
        <v>41</v>
      </c>
      <c r="L1700">
        <v>2500000</v>
      </c>
      <c r="M1700">
        <v>26385627</v>
      </c>
      <c r="N1700" t="s">
        <v>5799</v>
      </c>
      <c r="O1700">
        <v>100</v>
      </c>
      <c r="P1700" cm="1">
        <f t="array" ref="P1700">_xlfn.XLOOKUP(D1700, CPI!$A:A, CPI!$B:B)</f>
        <v>130.69999999999999</v>
      </c>
      <c r="Q1700" s="9">
        <f>IF(M1700="","",PRODUCT(M1700,CPI!$B$112/P1700))</f>
        <v>61512628.514919661</v>
      </c>
    </row>
    <row r="1701" spans="1:17">
      <c r="A1701" t="s">
        <v>5800</v>
      </c>
      <c r="B1701" t="s">
        <v>27</v>
      </c>
      <c r="C1701" t="s">
        <v>45</v>
      </c>
      <c r="D1701">
        <v>1990</v>
      </c>
      <c r="E1701" t="s">
        <v>5801</v>
      </c>
      <c r="F1701">
        <v>5.9</v>
      </c>
      <c r="G1701">
        <v>40000</v>
      </c>
      <c r="H1701" t="s">
        <v>88</v>
      </c>
      <c r="I1701" t="s">
        <v>5802</v>
      </c>
      <c r="J1701" t="s">
        <v>1496</v>
      </c>
      <c r="K1701" t="s">
        <v>41</v>
      </c>
      <c r="L1701">
        <v>38000000</v>
      </c>
      <c r="M1701">
        <v>153518974</v>
      </c>
      <c r="N1701" t="s">
        <v>55</v>
      </c>
      <c r="O1701">
        <v>93</v>
      </c>
      <c r="P1701" cm="1">
        <f t="array" ref="P1701">_xlfn.XLOOKUP(D1701, CPI!$A:A, CPI!$B:B)</f>
        <v>130.69999999999999</v>
      </c>
      <c r="Q1701" s="9">
        <f>IF(M1701="","",PRODUCT(M1701,CPI!$B$112/P1701))</f>
        <v>357897715.2088753</v>
      </c>
    </row>
    <row r="1702" spans="1:17">
      <c r="A1702" t="s">
        <v>5803</v>
      </c>
      <c r="B1702" t="s">
        <v>27</v>
      </c>
      <c r="C1702" t="s">
        <v>63</v>
      </c>
      <c r="D1702">
        <v>1990</v>
      </c>
      <c r="E1702" t="s">
        <v>5774</v>
      </c>
      <c r="F1702">
        <v>6.9</v>
      </c>
      <c r="G1702">
        <v>40000</v>
      </c>
      <c r="H1702" t="s">
        <v>5804</v>
      </c>
      <c r="I1702" t="s">
        <v>5805</v>
      </c>
      <c r="J1702" t="s">
        <v>5806</v>
      </c>
      <c r="K1702" t="s">
        <v>41</v>
      </c>
      <c r="L1702">
        <v>4200000</v>
      </c>
      <c r="M1702">
        <v>5835247</v>
      </c>
      <c r="N1702" t="s">
        <v>5437</v>
      </c>
      <c r="O1702">
        <v>92</v>
      </c>
      <c r="P1702" cm="1">
        <f t="array" ref="P1702">_xlfn.XLOOKUP(D1702, CPI!$A:A, CPI!$B:B)</f>
        <v>130.69999999999999</v>
      </c>
      <c r="Q1702" s="9">
        <f>IF(M1702="","",PRODUCT(M1702,CPI!$B$112/P1702))</f>
        <v>13603670.703136954</v>
      </c>
    </row>
    <row r="1703" spans="1:17">
      <c r="A1703" t="s">
        <v>5807</v>
      </c>
      <c r="B1703" t="s">
        <v>27</v>
      </c>
      <c r="C1703" t="s">
        <v>1215</v>
      </c>
      <c r="D1703">
        <v>1990</v>
      </c>
      <c r="E1703" t="s">
        <v>5808</v>
      </c>
      <c r="F1703">
        <v>6.4</v>
      </c>
      <c r="G1703">
        <v>19000</v>
      </c>
      <c r="H1703" t="s">
        <v>949</v>
      </c>
      <c r="I1703" t="s">
        <v>5809</v>
      </c>
      <c r="J1703" t="s">
        <v>4058</v>
      </c>
      <c r="K1703" t="s">
        <v>41</v>
      </c>
      <c r="L1703">
        <v>18000000</v>
      </c>
      <c r="M1703">
        <v>44926706</v>
      </c>
      <c r="N1703" t="s">
        <v>4542</v>
      </c>
      <c r="O1703">
        <v>102</v>
      </c>
      <c r="P1703" cm="1">
        <f t="array" ref="P1703">_xlfn.XLOOKUP(D1703, CPI!$A:A, CPI!$B:B)</f>
        <v>130.69999999999999</v>
      </c>
      <c r="Q1703" s="9">
        <f>IF(M1703="","",PRODUCT(M1703,CPI!$B$112/P1703))</f>
        <v>104737316.89517981</v>
      </c>
    </row>
    <row r="1704" spans="1:17">
      <c r="A1704" t="s">
        <v>5810</v>
      </c>
      <c r="B1704" t="s">
        <v>27</v>
      </c>
      <c r="C1704" t="s">
        <v>52</v>
      </c>
      <c r="D1704">
        <v>1990</v>
      </c>
      <c r="E1704" t="s">
        <v>5811</v>
      </c>
      <c r="F1704">
        <v>6.7</v>
      </c>
      <c r="G1704">
        <v>16000</v>
      </c>
      <c r="H1704" t="s">
        <v>485</v>
      </c>
      <c r="I1704" t="s">
        <v>5812</v>
      </c>
      <c r="J1704" t="s">
        <v>758</v>
      </c>
      <c r="K1704" t="s">
        <v>41</v>
      </c>
      <c r="L1704">
        <v>22000000</v>
      </c>
      <c r="M1704">
        <v>39071603</v>
      </c>
      <c r="N1704" t="s">
        <v>42</v>
      </c>
      <c r="O1704">
        <v>101</v>
      </c>
      <c r="P1704" cm="1">
        <f t="array" ref="P1704">_xlfn.XLOOKUP(D1704, CPI!$A:A, CPI!$B:B)</f>
        <v>130.69999999999999</v>
      </c>
      <c r="Q1704" s="9">
        <f>IF(M1704="","",PRODUCT(M1704,CPI!$B$112/P1704))</f>
        <v>91087356.037490442</v>
      </c>
    </row>
    <row r="1705" spans="1:17">
      <c r="A1705" t="s">
        <v>5813</v>
      </c>
      <c r="B1705" t="s">
        <v>520</v>
      </c>
      <c r="C1705" t="s">
        <v>74</v>
      </c>
      <c r="D1705">
        <v>1990</v>
      </c>
      <c r="E1705" t="s">
        <v>5743</v>
      </c>
      <c r="F1705">
        <v>6.3</v>
      </c>
      <c r="G1705">
        <v>13000</v>
      </c>
      <c r="H1705" t="s">
        <v>1525</v>
      </c>
      <c r="I1705" t="s">
        <v>5814</v>
      </c>
      <c r="J1705" t="s">
        <v>5815</v>
      </c>
      <c r="K1705" t="s">
        <v>41</v>
      </c>
      <c r="M1705">
        <v>23472449</v>
      </c>
      <c r="N1705" t="s">
        <v>72</v>
      </c>
      <c r="O1705">
        <v>136</v>
      </c>
      <c r="P1705" cm="1">
        <f t="array" ref="P1705">_xlfn.XLOOKUP(D1705, CPI!$A:A, CPI!$B:B)</f>
        <v>130.69999999999999</v>
      </c>
      <c r="Q1705" s="9">
        <f>IF(M1705="","",PRODUCT(M1705,CPI!$B$112/P1705))</f>
        <v>54721156.926549353</v>
      </c>
    </row>
    <row r="1706" spans="1:17">
      <c r="A1706" t="s">
        <v>5816</v>
      </c>
      <c r="B1706" t="s">
        <v>27</v>
      </c>
      <c r="C1706" t="s">
        <v>45</v>
      </c>
      <c r="D1706">
        <v>1990</v>
      </c>
      <c r="E1706" t="s">
        <v>4766</v>
      </c>
      <c r="F1706">
        <v>5.8</v>
      </c>
      <c r="G1706">
        <v>28000</v>
      </c>
      <c r="H1706" t="s">
        <v>771</v>
      </c>
      <c r="I1706" t="s">
        <v>5817</v>
      </c>
      <c r="J1706" t="s">
        <v>4632</v>
      </c>
      <c r="K1706" t="s">
        <v>41</v>
      </c>
      <c r="L1706">
        <v>10000000</v>
      </c>
      <c r="M1706">
        <v>47410827</v>
      </c>
      <c r="N1706" t="s">
        <v>34</v>
      </c>
      <c r="O1706">
        <v>96</v>
      </c>
      <c r="P1706" cm="1">
        <f t="array" ref="P1706">_xlfn.XLOOKUP(D1706, CPI!$A:A, CPI!$B:B)</f>
        <v>130.69999999999999</v>
      </c>
      <c r="Q1706" s="9">
        <f>IF(M1706="","",PRODUCT(M1706,CPI!$B$112/P1706))</f>
        <v>110528530.88676359</v>
      </c>
    </row>
    <row r="1707" spans="1:17">
      <c r="A1707" t="s">
        <v>5818</v>
      </c>
      <c r="B1707" t="s">
        <v>27</v>
      </c>
      <c r="C1707" t="s">
        <v>52</v>
      </c>
      <c r="D1707">
        <v>1990</v>
      </c>
      <c r="E1707" t="s">
        <v>5819</v>
      </c>
      <c r="F1707">
        <v>7.2</v>
      </c>
      <c r="G1707">
        <v>27000</v>
      </c>
      <c r="H1707" t="s">
        <v>5820</v>
      </c>
      <c r="I1707" t="s">
        <v>5820</v>
      </c>
      <c r="J1707" t="s">
        <v>5302</v>
      </c>
      <c r="K1707" t="s">
        <v>206</v>
      </c>
      <c r="M1707">
        <v>11541758</v>
      </c>
      <c r="N1707" t="s">
        <v>2037</v>
      </c>
      <c r="O1707">
        <v>102</v>
      </c>
      <c r="P1707" cm="1">
        <f t="array" ref="P1707">_xlfn.XLOOKUP(D1707, CPI!$A:A, CPI!$B:B)</f>
        <v>130.69999999999999</v>
      </c>
      <c r="Q1707" s="9">
        <f>IF(M1707="","",PRODUCT(M1707,CPI!$B$112/P1707))</f>
        <v>26907220.065799542</v>
      </c>
    </row>
    <row r="1708" spans="1:17">
      <c r="A1708" t="s">
        <v>5821</v>
      </c>
      <c r="B1708" t="s">
        <v>44</v>
      </c>
      <c r="C1708" t="s">
        <v>28</v>
      </c>
      <c r="D1708">
        <v>1990</v>
      </c>
      <c r="E1708" t="s">
        <v>5822</v>
      </c>
      <c r="F1708">
        <v>6.7</v>
      </c>
      <c r="G1708">
        <v>22000</v>
      </c>
      <c r="H1708" t="s">
        <v>574</v>
      </c>
      <c r="I1708" t="s">
        <v>5265</v>
      </c>
      <c r="J1708" t="s">
        <v>546</v>
      </c>
      <c r="K1708" t="s">
        <v>41</v>
      </c>
      <c r="M1708">
        <v>20710451</v>
      </c>
      <c r="N1708" t="s">
        <v>5823</v>
      </c>
      <c r="O1708">
        <v>135</v>
      </c>
      <c r="P1708" cm="1">
        <f t="array" ref="P1708">_xlfn.XLOOKUP(D1708, CPI!$A:A, CPI!$B:B)</f>
        <v>130.69999999999999</v>
      </c>
      <c r="Q1708" s="9">
        <f>IF(M1708="","",PRODUCT(M1708,CPI!$B$112/P1708))</f>
        <v>48282130.219586842</v>
      </c>
    </row>
    <row r="1709" spans="1:17">
      <c r="A1709" t="s">
        <v>5824</v>
      </c>
      <c r="B1709" t="s">
        <v>44</v>
      </c>
      <c r="C1709" t="s">
        <v>36</v>
      </c>
      <c r="D1709">
        <v>1990</v>
      </c>
      <c r="E1709" t="s">
        <v>5825</v>
      </c>
      <c r="F1709">
        <v>5.2</v>
      </c>
      <c r="G1709">
        <v>25000</v>
      </c>
      <c r="H1709" t="s">
        <v>544</v>
      </c>
      <c r="I1709" t="s">
        <v>5826</v>
      </c>
      <c r="J1709" t="s">
        <v>5827</v>
      </c>
      <c r="K1709" t="s">
        <v>5828</v>
      </c>
      <c r="L1709">
        <v>36000000</v>
      </c>
      <c r="M1709">
        <v>17373527</v>
      </c>
      <c r="N1709" t="s">
        <v>34</v>
      </c>
      <c r="O1709">
        <v>89</v>
      </c>
      <c r="P1709" cm="1">
        <f t="array" ref="P1709">_xlfn.XLOOKUP(D1709, CPI!$A:A, CPI!$B:B)</f>
        <v>130.69999999999999</v>
      </c>
      <c r="Q1709" s="9">
        <f>IF(M1709="","",PRODUCT(M1709,CPI!$B$112/P1709))</f>
        <v>40502782.531752102</v>
      </c>
    </row>
    <row r="1710" spans="1:17">
      <c r="A1710" t="s">
        <v>5829</v>
      </c>
      <c r="B1710" t="s">
        <v>2010</v>
      </c>
      <c r="C1710" t="s">
        <v>45</v>
      </c>
      <c r="D1710">
        <v>1990</v>
      </c>
      <c r="E1710" t="s">
        <v>5715</v>
      </c>
      <c r="F1710">
        <v>6</v>
      </c>
      <c r="G1710">
        <v>23000</v>
      </c>
      <c r="H1710" t="s">
        <v>2588</v>
      </c>
      <c r="I1710" t="s">
        <v>2588</v>
      </c>
      <c r="J1710" t="s">
        <v>3270</v>
      </c>
      <c r="K1710" t="s">
        <v>41</v>
      </c>
      <c r="M1710">
        <v>16247964</v>
      </c>
      <c r="N1710" t="s">
        <v>5629</v>
      </c>
      <c r="O1710">
        <v>98</v>
      </c>
      <c r="P1710" cm="1">
        <f t="array" ref="P1710">_xlfn.XLOOKUP(D1710, CPI!$A:A, CPI!$B:B)</f>
        <v>130.69999999999999</v>
      </c>
      <c r="Q1710" s="9">
        <f>IF(M1710="","",PRODUCT(M1710,CPI!$B$112/P1710))</f>
        <v>37878765.346595258</v>
      </c>
    </row>
    <row r="1711" spans="1:17">
      <c r="A1711" t="s">
        <v>5830</v>
      </c>
      <c r="B1711" t="s">
        <v>27</v>
      </c>
      <c r="C1711" t="s">
        <v>63</v>
      </c>
      <c r="D1711">
        <v>1990</v>
      </c>
      <c r="E1711" t="s">
        <v>5783</v>
      </c>
      <c r="F1711">
        <v>5.0999999999999996</v>
      </c>
      <c r="G1711">
        <v>15000</v>
      </c>
      <c r="H1711" t="s">
        <v>5391</v>
      </c>
      <c r="I1711" t="s">
        <v>5831</v>
      </c>
      <c r="J1711" t="s">
        <v>5832</v>
      </c>
      <c r="K1711" t="s">
        <v>41</v>
      </c>
      <c r="L1711">
        <v>2000000</v>
      </c>
      <c r="M1711">
        <v>5765562</v>
      </c>
      <c r="N1711" t="s">
        <v>5833</v>
      </c>
      <c r="O1711">
        <v>85</v>
      </c>
      <c r="P1711" cm="1">
        <f t="array" ref="P1711">_xlfn.XLOOKUP(D1711, CPI!$A:A, CPI!$B:B)</f>
        <v>130.69999999999999</v>
      </c>
      <c r="Q1711" s="9">
        <f>IF(M1711="","",PRODUCT(M1711,CPI!$B$112/P1711))</f>
        <v>13441214.547819434</v>
      </c>
    </row>
    <row r="1712" spans="1:17">
      <c r="A1712" t="s">
        <v>5834</v>
      </c>
      <c r="B1712" t="s">
        <v>27</v>
      </c>
      <c r="C1712" t="s">
        <v>74</v>
      </c>
      <c r="D1712">
        <v>1990</v>
      </c>
      <c r="E1712" t="s">
        <v>5756</v>
      </c>
      <c r="F1712">
        <v>7.2</v>
      </c>
      <c r="G1712">
        <v>15000</v>
      </c>
      <c r="H1712" t="s">
        <v>4065</v>
      </c>
      <c r="I1712" t="s">
        <v>5835</v>
      </c>
      <c r="J1712" t="s">
        <v>4579</v>
      </c>
      <c r="K1712" t="s">
        <v>41</v>
      </c>
      <c r="M1712">
        <v>15445131</v>
      </c>
      <c r="N1712" t="s">
        <v>5836</v>
      </c>
      <c r="O1712">
        <v>111</v>
      </c>
      <c r="P1712" cm="1">
        <f t="array" ref="P1712">_xlfn.XLOOKUP(D1712, CPI!$A:A, CPI!$B:B)</f>
        <v>130.69999999999999</v>
      </c>
      <c r="Q1712" s="9">
        <f>IF(M1712="","",PRODUCT(M1712,CPI!$B$112/P1712))</f>
        <v>36007126.363427699</v>
      </c>
    </row>
    <row r="1713" spans="1:17">
      <c r="A1713" t="s">
        <v>5837</v>
      </c>
      <c r="B1713" t="s">
        <v>27</v>
      </c>
      <c r="C1713" t="s">
        <v>52</v>
      </c>
      <c r="D1713">
        <v>1990</v>
      </c>
      <c r="E1713" t="s">
        <v>5665</v>
      </c>
      <c r="F1713">
        <v>6.2</v>
      </c>
      <c r="G1713">
        <v>9400</v>
      </c>
      <c r="H1713" t="s">
        <v>5838</v>
      </c>
      <c r="I1713" t="s">
        <v>5839</v>
      </c>
      <c r="J1713" t="s">
        <v>5840</v>
      </c>
      <c r="K1713" t="s">
        <v>41</v>
      </c>
      <c r="L1713">
        <v>2500000</v>
      </c>
      <c r="M1713">
        <v>205068</v>
      </c>
      <c r="N1713" t="s">
        <v>5841</v>
      </c>
      <c r="O1713">
        <v>85</v>
      </c>
      <c r="P1713" cm="1">
        <f t="array" ref="P1713">_xlfn.XLOOKUP(D1713, CPI!$A:A, CPI!$B:B)</f>
        <v>130.69999999999999</v>
      </c>
      <c r="Q1713" s="9">
        <f>IF(M1713="","",PRODUCT(M1713,CPI!$B$112/P1713))</f>
        <v>478073.60061208875</v>
      </c>
    </row>
    <row r="1714" spans="1:17">
      <c r="A1714" t="s">
        <v>5842</v>
      </c>
      <c r="B1714" t="s">
        <v>27</v>
      </c>
      <c r="C1714" t="s">
        <v>45</v>
      </c>
      <c r="D1714">
        <v>1990</v>
      </c>
      <c r="E1714" t="s">
        <v>5811</v>
      </c>
      <c r="F1714">
        <v>7.2</v>
      </c>
      <c r="G1714">
        <v>21000</v>
      </c>
      <c r="H1714" t="s">
        <v>4112</v>
      </c>
      <c r="I1714" t="s">
        <v>5843</v>
      </c>
      <c r="J1714" t="s">
        <v>998</v>
      </c>
      <c r="K1714" t="s">
        <v>33</v>
      </c>
      <c r="L1714">
        <v>18000000</v>
      </c>
      <c r="M1714">
        <v>1911542</v>
      </c>
      <c r="N1714" t="s">
        <v>5844</v>
      </c>
      <c r="O1714">
        <v>134</v>
      </c>
      <c r="P1714" cm="1">
        <f t="array" ref="P1714">_xlfn.XLOOKUP(D1714, CPI!$A:A, CPI!$B:B)</f>
        <v>130.69999999999999</v>
      </c>
      <c r="Q1714" s="9">
        <f>IF(M1714="","",PRODUCT(M1714,CPI!$B$112/P1714))</f>
        <v>4456364.555470543</v>
      </c>
    </row>
    <row r="1715" spans="1:17">
      <c r="A1715" t="s">
        <v>5845</v>
      </c>
      <c r="B1715" t="s">
        <v>2010</v>
      </c>
      <c r="C1715" t="s">
        <v>45</v>
      </c>
      <c r="D1715">
        <v>1990</v>
      </c>
      <c r="E1715" t="s">
        <v>5846</v>
      </c>
      <c r="F1715">
        <v>6</v>
      </c>
      <c r="G1715">
        <v>42000</v>
      </c>
      <c r="H1715" t="s">
        <v>925</v>
      </c>
      <c r="I1715" t="s">
        <v>2726</v>
      </c>
      <c r="J1715" t="s">
        <v>546</v>
      </c>
      <c r="K1715" t="s">
        <v>41</v>
      </c>
      <c r="L1715">
        <v>20000000</v>
      </c>
      <c r="M1715">
        <v>138697012</v>
      </c>
      <c r="N1715" t="s">
        <v>72</v>
      </c>
      <c r="O1715">
        <v>110</v>
      </c>
      <c r="P1715" cm="1">
        <f t="array" ref="P1715">_xlfn.XLOOKUP(D1715, CPI!$A:A, CPI!$B:B)</f>
        <v>130.69999999999999</v>
      </c>
      <c r="Q1715" s="9">
        <f>IF(M1715="","",PRODUCT(M1715,CPI!$B$112/P1715))</f>
        <v>323343378.3963275</v>
      </c>
    </row>
    <row r="1716" spans="1:17">
      <c r="A1716" t="s">
        <v>5847</v>
      </c>
      <c r="B1716" t="s">
        <v>2010</v>
      </c>
      <c r="C1716" t="s">
        <v>45</v>
      </c>
      <c r="D1716">
        <v>1990</v>
      </c>
      <c r="E1716" t="s">
        <v>5848</v>
      </c>
      <c r="F1716">
        <v>6.9</v>
      </c>
      <c r="G1716">
        <v>27000</v>
      </c>
      <c r="H1716" t="s">
        <v>5279</v>
      </c>
      <c r="I1716" t="s">
        <v>5619</v>
      </c>
      <c r="J1716" t="s">
        <v>2250</v>
      </c>
      <c r="K1716" t="s">
        <v>33</v>
      </c>
      <c r="L1716">
        <v>23000000</v>
      </c>
      <c r="M1716">
        <v>27441977</v>
      </c>
      <c r="N1716" t="s">
        <v>628</v>
      </c>
      <c r="O1716">
        <v>107</v>
      </c>
      <c r="P1716" cm="1">
        <f t="array" ref="P1716">_xlfn.XLOOKUP(D1716, CPI!$A:A, CPI!$B:B)</f>
        <v>130.69999999999999</v>
      </c>
      <c r="Q1716" s="9">
        <f>IF(M1716="","",PRODUCT(M1716,CPI!$B$112/P1716))</f>
        <v>63975289.915072687</v>
      </c>
    </row>
    <row r="1717" spans="1:17">
      <c r="A1717" t="s">
        <v>5849</v>
      </c>
      <c r="B1717" t="s">
        <v>27</v>
      </c>
      <c r="C1717" t="s">
        <v>45</v>
      </c>
      <c r="D1717">
        <v>1990</v>
      </c>
      <c r="E1717" t="s">
        <v>5850</v>
      </c>
      <c r="F1717">
        <v>6.4</v>
      </c>
      <c r="G1717">
        <v>17000</v>
      </c>
      <c r="H1717" t="s">
        <v>3797</v>
      </c>
      <c r="I1717" t="s">
        <v>4499</v>
      </c>
      <c r="J1717" t="s">
        <v>5851</v>
      </c>
      <c r="K1717" t="s">
        <v>41</v>
      </c>
      <c r="L1717">
        <v>20000000</v>
      </c>
      <c r="M1717">
        <v>21413502</v>
      </c>
      <c r="N1717" t="s">
        <v>191</v>
      </c>
      <c r="O1717">
        <v>104</v>
      </c>
      <c r="P1717" cm="1">
        <f t="array" ref="P1717">_xlfn.XLOOKUP(D1717, CPI!$A:A, CPI!$B:B)</f>
        <v>130.69999999999999</v>
      </c>
      <c r="Q1717" s="9">
        <f>IF(M1717="","",PRODUCT(M1717,CPI!$B$112/P1717))</f>
        <v>49921148.120887533</v>
      </c>
    </row>
    <row r="1718" spans="1:17">
      <c r="A1718" t="s">
        <v>5852</v>
      </c>
      <c r="B1718" t="s">
        <v>27</v>
      </c>
      <c r="C1718" t="s">
        <v>45</v>
      </c>
      <c r="D1718">
        <v>1990</v>
      </c>
      <c r="E1718" t="s">
        <v>5743</v>
      </c>
      <c r="F1718">
        <v>6</v>
      </c>
      <c r="G1718">
        <v>21000</v>
      </c>
      <c r="H1718" t="s">
        <v>4620</v>
      </c>
      <c r="I1718" t="s">
        <v>5853</v>
      </c>
      <c r="J1718" t="s">
        <v>4632</v>
      </c>
      <c r="K1718" t="s">
        <v>41</v>
      </c>
      <c r="L1718">
        <v>12000000</v>
      </c>
      <c r="M1718">
        <v>57968936</v>
      </c>
      <c r="N1718" t="s">
        <v>5854</v>
      </c>
      <c r="O1718">
        <v>93</v>
      </c>
      <c r="P1718" cm="1">
        <f t="array" ref="P1718">_xlfn.XLOOKUP(D1718, CPI!$A:A, CPI!$B:B)</f>
        <v>130.69999999999999</v>
      </c>
      <c r="Q1718" s="9">
        <f>IF(M1718="","",PRODUCT(M1718,CPI!$B$112/P1718))</f>
        <v>135142576.88752869</v>
      </c>
    </row>
    <row r="1719" spans="1:17">
      <c r="A1719" t="s">
        <v>5855</v>
      </c>
      <c r="B1719" t="s">
        <v>27</v>
      </c>
      <c r="C1719" t="s">
        <v>52</v>
      </c>
      <c r="D1719">
        <v>1990</v>
      </c>
      <c r="E1719" t="s">
        <v>3377</v>
      </c>
      <c r="F1719">
        <v>4.5999999999999996</v>
      </c>
      <c r="G1719">
        <v>2500</v>
      </c>
      <c r="H1719" t="s">
        <v>5856</v>
      </c>
      <c r="I1719" t="s">
        <v>5857</v>
      </c>
      <c r="J1719" t="s">
        <v>5858</v>
      </c>
      <c r="K1719" t="s">
        <v>41</v>
      </c>
      <c r="L1719">
        <v>350000</v>
      </c>
      <c r="M1719">
        <v>1242995</v>
      </c>
      <c r="N1719" t="s">
        <v>4910</v>
      </c>
      <c r="O1719">
        <v>87</v>
      </c>
      <c r="P1719" cm="1">
        <f t="array" ref="P1719">_xlfn.XLOOKUP(D1719, CPI!$A:A, CPI!$B:B)</f>
        <v>130.69999999999999</v>
      </c>
      <c r="Q1719" s="9">
        <f>IF(M1719="","",PRODUCT(M1719,CPI!$B$112/P1719))</f>
        <v>2897785.5891354247</v>
      </c>
    </row>
    <row r="1720" spans="1:17">
      <c r="A1720" t="s">
        <v>5859</v>
      </c>
      <c r="B1720" t="s">
        <v>44</v>
      </c>
      <c r="C1720" t="s">
        <v>28</v>
      </c>
      <c r="D1720">
        <v>1990</v>
      </c>
      <c r="E1720" t="s">
        <v>5715</v>
      </c>
      <c r="F1720">
        <v>7.8</v>
      </c>
      <c r="G1720">
        <v>25000</v>
      </c>
      <c r="H1720" t="s">
        <v>2639</v>
      </c>
      <c r="I1720" t="s">
        <v>2639</v>
      </c>
      <c r="J1720" t="s">
        <v>5860</v>
      </c>
      <c r="K1720" t="s">
        <v>2119</v>
      </c>
      <c r="L1720">
        <v>12000000</v>
      </c>
      <c r="M1720">
        <v>2970161</v>
      </c>
      <c r="N1720" t="s">
        <v>34</v>
      </c>
      <c r="O1720">
        <v>119</v>
      </c>
      <c r="P1720" cm="1">
        <f t="array" ref="P1720">_xlfn.XLOOKUP(D1720, CPI!$A:A, CPI!$B:B)</f>
        <v>130.69999999999999</v>
      </c>
      <c r="Q1720" s="9">
        <f>IF(M1720="","",PRODUCT(M1720,CPI!$B$112/P1720))</f>
        <v>6924315.659525631</v>
      </c>
    </row>
    <row r="1721" spans="1:17">
      <c r="A1721" t="s">
        <v>5861</v>
      </c>
      <c r="B1721" t="s">
        <v>27</v>
      </c>
      <c r="C1721" t="s">
        <v>45</v>
      </c>
      <c r="D1721">
        <v>1990</v>
      </c>
      <c r="E1721" t="s">
        <v>5765</v>
      </c>
      <c r="F1721">
        <v>5.8</v>
      </c>
      <c r="G1721">
        <v>27000</v>
      </c>
      <c r="H1721" t="s">
        <v>938</v>
      </c>
      <c r="I1721" t="s">
        <v>5862</v>
      </c>
      <c r="J1721" t="s">
        <v>546</v>
      </c>
      <c r="K1721" t="s">
        <v>41</v>
      </c>
      <c r="L1721">
        <v>35000000</v>
      </c>
      <c r="M1721">
        <v>33461269</v>
      </c>
      <c r="N1721" t="s">
        <v>4161</v>
      </c>
      <c r="O1721">
        <v>113</v>
      </c>
      <c r="P1721" cm="1">
        <f t="array" ref="P1721">_xlfn.XLOOKUP(D1721, CPI!$A:A, CPI!$B:B)</f>
        <v>130.69999999999999</v>
      </c>
      <c r="Q1721" s="9">
        <f>IF(M1721="","",PRODUCT(M1721,CPI!$B$112/P1721))</f>
        <v>78008023.445294574</v>
      </c>
    </row>
    <row r="1722" spans="1:17">
      <c r="A1722" t="s">
        <v>5863</v>
      </c>
      <c r="B1722" t="s">
        <v>27</v>
      </c>
      <c r="C1722" t="s">
        <v>52</v>
      </c>
      <c r="D1722">
        <v>1990</v>
      </c>
      <c r="E1722" t="s">
        <v>5165</v>
      </c>
      <c r="F1722">
        <v>6.4</v>
      </c>
      <c r="G1722">
        <v>14000</v>
      </c>
      <c r="H1722" t="s">
        <v>507</v>
      </c>
      <c r="I1722" t="s">
        <v>5864</v>
      </c>
      <c r="J1722" t="s">
        <v>1739</v>
      </c>
      <c r="K1722" t="s">
        <v>41</v>
      </c>
      <c r="M1722">
        <v>16186793</v>
      </c>
      <c r="N1722" t="s">
        <v>5865</v>
      </c>
      <c r="O1722">
        <v>97</v>
      </c>
      <c r="P1722" cm="1">
        <f t="array" ref="P1722">_xlfn.XLOOKUP(D1722, CPI!$A:A, CPI!$B:B)</f>
        <v>130.69999999999999</v>
      </c>
      <c r="Q1722" s="9">
        <f>IF(M1722="","",PRODUCT(M1722,CPI!$B$112/P1722))</f>
        <v>37736157.820198931</v>
      </c>
    </row>
    <row r="1723" spans="1:17">
      <c r="A1723" t="s">
        <v>5866</v>
      </c>
      <c r="B1723" t="s">
        <v>27</v>
      </c>
      <c r="C1723" t="s">
        <v>45</v>
      </c>
      <c r="D1723">
        <v>1990</v>
      </c>
      <c r="E1723" t="s">
        <v>5867</v>
      </c>
      <c r="F1723">
        <v>5.9</v>
      </c>
      <c r="G1723">
        <v>7000</v>
      </c>
      <c r="H1723" t="s">
        <v>2141</v>
      </c>
      <c r="I1723" t="s">
        <v>2141</v>
      </c>
      <c r="J1723" t="s">
        <v>5868</v>
      </c>
      <c r="K1723" t="s">
        <v>41</v>
      </c>
      <c r="L1723">
        <v>5200000</v>
      </c>
      <c r="M1723">
        <v>2459895</v>
      </c>
      <c r="N1723" t="s">
        <v>5245</v>
      </c>
      <c r="O1723">
        <v>99</v>
      </c>
      <c r="P1723" cm="1">
        <f t="array" ref="P1723">_xlfn.XLOOKUP(D1723, CPI!$A:A, CPI!$B:B)</f>
        <v>130.69999999999999</v>
      </c>
      <c r="Q1723" s="9">
        <f>IF(M1723="","",PRODUCT(M1723,CPI!$B$112/P1723))</f>
        <v>5734736.0864575366</v>
      </c>
    </row>
    <row r="1724" spans="1:17">
      <c r="A1724" t="s">
        <v>5869</v>
      </c>
      <c r="B1724" t="s">
        <v>27</v>
      </c>
      <c r="C1724" t="s">
        <v>45</v>
      </c>
      <c r="D1724">
        <v>1990</v>
      </c>
      <c r="E1724" t="s">
        <v>5811</v>
      </c>
      <c r="F1724">
        <v>5.7</v>
      </c>
      <c r="G1724">
        <v>18000</v>
      </c>
      <c r="H1724" t="s">
        <v>3850</v>
      </c>
      <c r="I1724" t="s">
        <v>5870</v>
      </c>
      <c r="J1724" t="s">
        <v>4550</v>
      </c>
      <c r="K1724" t="s">
        <v>41</v>
      </c>
      <c r="L1724">
        <v>4000000</v>
      </c>
      <c r="M1724">
        <v>16853487</v>
      </c>
      <c r="N1724" t="s">
        <v>1696</v>
      </c>
      <c r="O1724">
        <v>89</v>
      </c>
      <c r="P1724" cm="1">
        <f t="array" ref="P1724">_xlfn.XLOOKUP(D1724, CPI!$A:A, CPI!$B:B)</f>
        <v>130.69999999999999</v>
      </c>
      <c r="Q1724" s="9">
        <f>IF(M1724="","",PRODUCT(M1724,CPI!$B$112/P1724))</f>
        <v>39290416.900535576</v>
      </c>
    </row>
    <row r="1725" spans="1:17">
      <c r="A1725" t="s">
        <v>5871</v>
      </c>
      <c r="B1725" t="s">
        <v>27</v>
      </c>
      <c r="C1725" t="s">
        <v>28</v>
      </c>
      <c r="D1725">
        <v>1990</v>
      </c>
      <c r="E1725" t="s">
        <v>5723</v>
      </c>
      <c r="F1725">
        <v>6.5</v>
      </c>
      <c r="G1725">
        <v>7700</v>
      </c>
      <c r="H1725" t="s">
        <v>5872</v>
      </c>
      <c r="I1725" t="s">
        <v>5873</v>
      </c>
      <c r="J1725" t="s">
        <v>3100</v>
      </c>
      <c r="K1725" t="s">
        <v>41</v>
      </c>
      <c r="M1725">
        <v>17487531</v>
      </c>
      <c r="N1725" t="s">
        <v>72</v>
      </c>
      <c r="O1725">
        <v>103</v>
      </c>
      <c r="P1725" cm="1">
        <f t="array" ref="P1725">_xlfn.XLOOKUP(D1725, CPI!$A:A, CPI!$B:B)</f>
        <v>130.69999999999999</v>
      </c>
      <c r="Q1725" s="9">
        <f>IF(M1725="","",PRODUCT(M1725,CPI!$B$112/P1725))</f>
        <v>40768559.263198167</v>
      </c>
    </row>
    <row r="1726" spans="1:17">
      <c r="A1726" t="s">
        <v>5874</v>
      </c>
      <c r="B1726" t="s">
        <v>458</v>
      </c>
      <c r="C1726" t="s">
        <v>74</v>
      </c>
      <c r="D1726">
        <v>1990</v>
      </c>
      <c r="E1726" t="s">
        <v>5875</v>
      </c>
      <c r="F1726">
        <v>8.3000000000000007</v>
      </c>
      <c r="G1726">
        <v>17000</v>
      </c>
      <c r="H1726" t="s">
        <v>5876</v>
      </c>
      <c r="I1726" t="s">
        <v>5876</v>
      </c>
      <c r="J1726" t="s">
        <v>5877</v>
      </c>
      <c r="K1726" t="s">
        <v>5878</v>
      </c>
      <c r="N1726" t="s">
        <v>5879</v>
      </c>
      <c r="O1726">
        <v>98</v>
      </c>
      <c r="P1726" cm="1">
        <f t="array" ref="P1726">_xlfn.XLOOKUP(D1726, CPI!$A:A, CPI!$B:B)</f>
        <v>130.69999999999999</v>
      </c>
      <c r="Q1726" s="9" t="str">
        <f>IF(M1726="","",PRODUCT(M1726,CPI!$B$112/P1726))</f>
        <v/>
      </c>
    </row>
    <row r="1727" spans="1:17">
      <c r="A1727" t="s">
        <v>5880</v>
      </c>
      <c r="B1727" t="s">
        <v>27</v>
      </c>
      <c r="C1727" t="s">
        <v>52</v>
      </c>
      <c r="D1727">
        <v>1990</v>
      </c>
      <c r="E1727" t="s">
        <v>4537</v>
      </c>
      <c r="F1727">
        <v>6.8</v>
      </c>
      <c r="G1727">
        <v>20000</v>
      </c>
      <c r="H1727" t="s">
        <v>4150</v>
      </c>
      <c r="I1727" t="s">
        <v>4723</v>
      </c>
      <c r="J1727" t="s">
        <v>557</v>
      </c>
      <c r="K1727" t="s">
        <v>41</v>
      </c>
      <c r="L1727">
        <v>15000000</v>
      </c>
      <c r="M1727">
        <v>15260154</v>
      </c>
      <c r="N1727" t="s">
        <v>5881</v>
      </c>
      <c r="O1727">
        <v>89</v>
      </c>
      <c r="P1727" cm="1">
        <f t="array" ref="P1727">_xlfn.XLOOKUP(D1727, CPI!$A:A, CPI!$B:B)</f>
        <v>130.69999999999999</v>
      </c>
      <c r="Q1727" s="9">
        <f>IF(M1727="","",PRODUCT(M1727,CPI!$B$112/P1727))</f>
        <v>35575890.77123183</v>
      </c>
    </row>
    <row r="1728" spans="1:17">
      <c r="A1728" t="s">
        <v>5882</v>
      </c>
      <c r="B1728" t="s">
        <v>27</v>
      </c>
      <c r="C1728" t="s">
        <v>341</v>
      </c>
      <c r="D1728">
        <v>1990</v>
      </c>
      <c r="E1728" t="s">
        <v>5811</v>
      </c>
      <c r="F1728">
        <v>6</v>
      </c>
      <c r="G1728">
        <v>13000</v>
      </c>
      <c r="H1728" t="s">
        <v>5883</v>
      </c>
      <c r="I1728" t="s">
        <v>5884</v>
      </c>
      <c r="J1728" t="s">
        <v>5885</v>
      </c>
      <c r="K1728" t="s">
        <v>33</v>
      </c>
      <c r="L1728">
        <v>1500000</v>
      </c>
      <c r="M1728">
        <v>5728953</v>
      </c>
      <c r="N1728" t="s">
        <v>4712</v>
      </c>
      <c r="O1728">
        <v>94</v>
      </c>
      <c r="P1728" cm="1">
        <f t="array" ref="P1728">_xlfn.XLOOKUP(D1728, CPI!$A:A, CPI!$B:B)</f>
        <v>130.69999999999999</v>
      </c>
      <c r="Q1728" s="9">
        <f>IF(M1728="","",PRODUCT(M1728,CPI!$B$112/P1728))</f>
        <v>13355868.241009947</v>
      </c>
    </row>
    <row r="1729" spans="1:17">
      <c r="A1729" t="s">
        <v>5886</v>
      </c>
      <c r="B1729" t="s">
        <v>2010</v>
      </c>
      <c r="C1729" t="s">
        <v>52</v>
      </c>
      <c r="D1729">
        <v>1990</v>
      </c>
      <c r="E1729" t="s">
        <v>5848</v>
      </c>
      <c r="F1729">
        <v>6.4</v>
      </c>
      <c r="G1729">
        <v>12000</v>
      </c>
      <c r="H1729" t="s">
        <v>3606</v>
      </c>
      <c r="I1729" t="s">
        <v>3606</v>
      </c>
      <c r="J1729" t="s">
        <v>4205</v>
      </c>
      <c r="K1729" t="s">
        <v>41</v>
      </c>
      <c r="L1729">
        <v>20000000</v>
      </c>
      <c r="M1729">
        <v>15379253</v>
      </c>
      <c r="N1729" t="s">
        <v>5887</v>
      </c>
      <c r="O1729">
        <v>110</v>
      </c>
      <c r="P1729" cm="1">
        <f t="array" ref="P1729">_xlfn.XLOOKUP(D1729, CPI!$A:A, CPI!$B:B)</f>
        <v>130.69999999999999</v>
      </c>
      <c r="Q1729" s="9">
        <f>IF(M1729="","",PRODUCT(M1729,CPI!$B$112/P1729))</f>
        <v>35853545.440703906</v>
      </c>
    </row>
    <row r="1730" spans="1:17">
      <c r="A1730" t="s">
        <v>5888</v>
      </c>
      <c r="B1730" t="s">
        <v>44</v>
      </c>
      <c r="C1730" t="s">
        <v>52</v>
      </c>
      <c r="D1730">
        <v>1990</v>
      </c>
      <c r="E1730" t="s">
        <v>5727</v>
      </c>
      <c r="F1730">
        <v>6.5</v>
      </c>
      <c r="G1730">
        <v>19000</v>
      </c>
      <c r="H1730" t="s">
        <v>2499</v>
      </c>
      <c r="I1730" t="s">
        <v>2499</v>
      </c>
      <c r="J1730" t="s">
        <v>5889</v>
      </c>
      <c r="K1730" t="s">
        <v>41</v>
      </c>
      <c r="L1730">
        <v>12000000</v>
      </c>
      <c r="M1730">
        <v>21460601</v>
      </c>
      <c r="N1730" t="s">
        <v>2111</v>
      </c>
      <c r="O1730">
        <v>102</v>
      </c>
      <c r="P1730" cm="1">
        <f t="array" ref="P1730">_xlfn.XLOOKUP(D1730, CPI!$A:A, CPI!$B:B)</f>
        <v>130.69999999999999</v>
      </c>
      <c r="Q1730" s="9">
        <f>IF(M1730="","",PRODUCT(M1730,CPI!$B$112/P1730))</f>
        <v>50030949.691660292</v>
      </c>
    </row>
    <row r="1731" spans="1:17">
      <c r="A1731" t="s">
        <v>5890</v>
      </c>
      <c r="B1731" t="s">
        <v>27</v>
      </c>
      <c r="C1731" t="s">
        <v>45</v>
      </c>
      <c r="D1731">
        <v>1990</v>
      </c>
      <c r="E1731" t="s">
        <v>5354</v>
      </c>
      <c r="F1731">
        <v>5.7</v>
      </c>
      <c r="G1731">
        <v>13000</v>
      </c>
      <c r="H1731" t="s">
        <v>3897</v>
      </c>
      <c r="I1731" t="s">
        <v>3897</v>
      </c>
      <c r="J1731" t="s">
        <v>603</v>
      </c>
      <c r="K1731" t="s">
        <v>41</v>
      </c>
      <c r="M1731">
        <v>8217997</v>
      </c>
      <c r="N1731" t="s">
        <v>5245</v>
      </c>
      <c r="O1731">
        <v>102</v>
      </c>
      <c r="P1731" cm="1">
        <f t="array" ref="P1731">_xlfn.XLOOKUP(D1731, CPI!$A:A, CPI!$B:B)</f>
        <v>130.69999999999999</v>
      </c>
      <c r="Q1731" s="9">
        <f>IF(M1731="","",PRODUCT(M1731,CPI!$B$112/P1731))</f>
        <v>19158559.188217293</v>
      </c>
    </row>
    <row r="1732" spans="1:17">
      <c r="A1732" t="s">
        <v>5891</v>
      </c>
      <c r="B1732" t="s">
        <v>27</v>
      </c>
      <c r="C1732" t="s">
        <v>74</v>
      </c>
      <c r="D1732">
        <v>1990</v>
      </c>
      <c r="E1732" t="s">
        <v>5756</v>
      </c>
      <c r="F1732">
        <v>6.6</v>
      </c>
      <c r="G1732">
        <v>7900</v>
      </c>
      <c r="H1732" t="s">
        <v>825</v>
      </c>
      <c r="I1732" t="s">
        <v>5892</v>
      </c>
      <c r="J1732" t="s">
        <v>5893</v>
      </c>
      <c r="K1732" t="s">
        <v>33</v>
      </c>
      <c r="M1732">
        <v>2060847</v>
      </c>
      <c r="N1732" t="s">
        <v>5894</v>
      </c>
      <c r="O1732">
        <v>115</v>
      </c>
      <c r="P1732" cm="1">
        <f t="array" ref="P1732">_xlfn.XLOOKUP(D1732, CPI!$A:A, CPI!$B:B)</f>
        <v>130.69999999999999</v>
      </c>
      <c r="Q1732" s="9">
        <f>IF(M1732="","",PRODUCT(M1732,CPI!$B$112/P1732))</f>
        <v>4804438.262433053</v>
      </c>
    </row>
    <row r="1733" spans="1:17">
      <c r="A1733" t="s">
        <v>5895</v>
      </c>
      <c r="B1733" t="s">
        <v>27</v>
      </c>
      <c r="C1733" t="s">
        <v>45</v>
      </c>
      <c r="D1733">
        <v>1990</v>
      </c>
      <c r="E1733" t="s">
        <v>5896</v>
      </c>
      <c r="F1733">
        <v>5.6</v>
      </c>
      <c r="G1733">
        <v>16000</v>
      </c>
      <c r="H1733" t="s">
        <v>1434</v>
      </c>
      <c r="I1733" t="s">
        <v>5897</v>
      </c>
      <c r="J1733" t="s">
        <v>3270</v>
      </c>
      <c r="K1733" t="s">
        <v>41</v>
      </c>
      <c r="L1733">
        <v>20000000</v>
      </c>
      <c r="M1733">
        <v>25069101</v>
      </c>
      <c r="N1733" t="s">
        <v>61</v>
      </c>
      <c r="O1733">
        <v>113</v>
      </c>
      <c r="P1733" cm="1">
        <f t="array" ref="P1733">_xlfn.XLOOKUP(D1733, CPI!$A:A, CPI!$B:B)</f>
        <v>130.69999999999999</v>
      </c>
      <c r="Q1733" s="9">
        <f>IF(M1733="","",PRODUCT(M1733,CPI!$B$112/P1733))</f>
        <v>58443420.61744453</v>
      </c>
    </row>
    <row r="1734" spans="1:17">
      <c r="A1734" t="s">
        <v>5898</v>
      </c>
      <c r="B1734" t="s">
        <v>27</v>
      </c>
      <c r="C1734" t="s">
        <v>63</v>
      </c>
      <c r="D1734">
        <v>1990</v>
      </c>
      <c r="E1734" t="s">
        <v>5723</v>
      </c>
      <c r="F1734">
        <v>4.9000000000000004</v>
      </c>
      <c r="G1734">
        <v>10000</v>
      </c>
      <c r="H1734" t="s">
        <v>5899</v>
      </c>
      <c r="I1734" t="s">
        <v>31</v>
      </c>
      <c r="J1734" t="s">
        <v>5900</v>
      </c>
      <c r="K1734" t="s">
        <v>41</v>
      </c>
      <c r="L1734">
        <v>10500000</v>
      </c>
      <c r="M1734">
        <v>11582891</v>
      </c>
      <c r="N1734" t="s">
        <v>55</v>
      </c>
      <c r="O1734">
        <v>89</v>
      </c>
      <c r="P1734" cm="1">
        <f t="array" ref="P1734">_xlfn.XLOOKUP(D1734, CPI!$A:A, CPI!$B:B)</f>
        <v>130.69999999999999</v>
      </c>
      <c r="Q1734" s="9">
        <f>IF(M1734="","",PRODUCT(M1734,CPI!$B$112/P1734))</f>
        <v>27003113.142310634</v>
      </c>
    </row>
    <row r="1735" spans="1:17">
      <c r="A1735" t="s">
        <v>5901</v>
      </c>
      <c r="B1735" t="s">
        <v>27</v>
      </c>
      <c r="C1735" t="s">
        <v>36</v>
      </c>
      <c r="D1735">
        <v>1990</v>
      </c>
      <c r="E1735" t="s">
        <v>5902</v>
      </c>
      <c r="F1735">
        <v>6.8</v>
      </c>
      <c r="G1735">
        <v>12000</v>
      </c>
      <c r="H1735" t="s">
        <v>3972</v>
      </c>
      <c r="I1735" t="s">
        <v>5903</v>
      </c>
      <c r="J1735" t="s">
        <v>2485</v>
      </c>
      <c r="K1735" t="s">
        <v>33</v>
      </c>
      <c r="L1735">
        <v>25000000</v>
      </c>
      <c r="M1735">
        <v>2075084</v>
      </c>
      <c r="N1735" t="s">
        <v>1797</v>
      </c>
      <c r="O1735">
        <v>138</v>
      </c>
      <c r="P1735" cm="1">
        <f t="array" ref="P1735">_xlfn.XLOOKUP(D1735, CPI!$A:A, CPI!$B:B)</f>
        <v>130.69999999999999</v>
      </c>
      <c r="Q1735" s="9">
        <f>IF(M1735="","",PRODUCT(M1735,CPI!$B$112/P1735))</f>
        <v>4837628.8814078039</v>
      </c>
    </row>
    <row r="1736" spans="1:17">
      <c r="A1736" t="s">
        <v>5904</v>
      </c>
      <c r="B1736" t="s">
        <v>27</v>
      </c>
      <c r="C1736" t="s">
        <v>45</v>
      </c>
      <c r="D1736">
        <v>1990</v>
      </c>
      <c r="E1736" t="s">
        <v>5808</v>
      </c>
      <c r="F1736">
        <v>6.1</v>
      </c>
      <c r="G1736">
        <v>11000</v>
      </c>
      <c r="H1736" t="s">
        <v>4776</v>
      </c>
      <c r="I1736" t="s">
        <v>5905</v>
      </c>
      <c r="J1736" t="s">
        <v>3908</v>
      </c>
      <c r="K1736" t="s">
        <v>41</v>
      </c>
      <c r="L1736">
        <v>7000000</v>
      </c>
      <c r="M1736">
        <v>4348368</v>
      </c>
      <c r="N1736" t="s">
        <v>4675</v>
      </c>
      <c r="O1736">
        <v>91</v>
      </c>
      <c r="P1736" cm="1">
        <f t="array" ref="P1736">_xlfn.XLOOKUP(D1736, CPI!$A:A, CPI!$B:B)</f>
        <v>130.69999999999999</v>
      </c>
      <c r="Q1736" s="9">
        <f>IF(M1736="","",PRODUCT(M1736,CPI!$B$112/P1736))</f>
        <v>10137320.042846212</v>
      </c>
    </row>
    <row r="1737" spans="1:17">
      <c r="A1737" t="s">
        <v>5906</v>
      </c>
      <c r="B1737" t="s">
        <v>27</v>
      </c>
      <c r="C1737" t="s">
        <v>28</v>
      </c>
      <c r="D1737">
        <v>1990</v>
      </c>
      <c r="E1737" t="s">
        <v>5751</v>
      </c>
      <c r="F1737">
        <v>6.3</v>
      </c>
      <c r="G1737">
        <v>5000</v>
      </c>
      <c r="H1737" t="s">
        <v>194</v>
      </c>
      <c r="I1737" t="s">
        <v>5907</v>
      </c>
      <c r="J1737" t="s">
        <v>1534</v>
      </c>
      <c r="K1737" t="s">
        <v>41</v>
      </c>
      <c r="M1737">
        <v>1244381</v>
      </c>
      <c r="N1737" t="s">
        <v>5908</v>
      </c>
      <c r="O1737">
        <v>107</v>
      </c>
      <c r="P1737" cm="1">
        <f t="array" ref="P1737">_xlfn.XLOOKUP(D1737, CPI!$A:A, CPI!$B:B)</f>
        <v>130.69999999999999</v>
      </c>
      <c r="Q1737" s="9">
        <f>IF(M1737="","",PRODUCT(M1737,CPI!$B$112/P1737))</f>
        <v>2901016.7612853865</v>
      </c>
    </row>
    <row r="1738" spans="1:17">
      <c r="A1738" t="s">
        <v>5909</v>
      </c>
      <c r="B1738" t="s">
        <v>27</v>
      </c>
      <c r="C1738" t="s">
        <v>28</v>
      </c>
      <c r="D1738">
        <v>1990</v>
      </c>
      <c r="E1738" t="s">
        <v>5910</v>
      </c>
      <c r="F1738">
        <v>6.6</v>
      </c>
      <c r="G1738">
        <v>12000</v>
      </c>
      <c r="H1738" t="s">
        <v>3439</v>
      </c>
      <c r="I1738" t="s">
        <v>3439</v>
      </c>
      <c r="J1738" t="s">
        <v>4136</v>
      </c>
      <c r="K1738" t="s">
        <v>41</v>
      </c>
      <c r="L1738">
        <v>10000000</v>
      </c>
      <c r="M1738">
        <v>16153593</v>
      </c>
      <c r="N1738" t="s">
        <v>72</v>
      </c>
      <c r="O1738">
        <v>130</v>
      </c>
      <c r="P1738" cm="1">
        <f t="array" ref="P1738">_xlfn.XLOOKUP(D1738, CPI!$A:A, CPI!$B:B)</f>
        <v>130.69999999999999</v>
      </c>
      <c r="Q1738" s="9">
        <f>IF(M1738="","",PRODUCT(M1738,CPI!$B$112/P1738))</f>
        <v>37658758.891354248</v>
      </c>
    </row>
    <row r="1739" spans="1:17">
      <c r="A1739" t="s">
        <v>5911</v>
      </c>
      <c r="B1739" t="s">
        <v>2010</v>
      </c>
      <c r="C1739" t="s">
        <v>52</v>
      </c>
      <c r="D1739">
        <v>1990</v>
      </c>
      <c r="E1739" t="s">
        <v>5848</v>
      </c>
      <c r="F1739">
        <v>5.9</v>
      </c>
      <c r="G1739">
        <v>5000</v>
      </c>
      <c r="H1739" t="s">
        <v>53</v>
      </c>
      <c r="I1739" t="s">
        <v>5912</v>
      </c>
      <c r="J1739" t="s">
        <v>4500</v>
      </c>
      <c r="K1739" t="s">
        <v>33</v>
      </c>
      <c r="M1739">
        <v>3989297</v>
      </c>
      <c r="N1739" t="s">
        <v>1052</v>
      </c>
      <c r="O1739">
        <v>95</v>
      </c>
      <c r="P1739" cm="1">
        <f t="array" ref="P1739">_xlfn.XLOOKUP(D1739, CPI!$A:A, CPI!$B:B)</f>
        <v>130.69999999999999</v>
      </c>
      <c r="Q1739" s="9">
        <f>IF(M1739="","",PRODUCT(M1739,CPI!$B$112/P1739))</f>
        <v>9300220.3205814846</v>
      </c>
    </row>
    <row r="1740" spans="1:17">
      <c r="A1740" t="s">
        <v>5913</v>
      </c>
      <c r="B1740" t="s">
        <v>27</v>
      </c>
      <c r="C1740" t="s">
        <v>28</v>
      </c>
      <c r="D1740">
        <v>1990</v>
      </c>
      <c r="E1740" t="s">
        <v>5704</v>
      </c>
      <c r="F1740">
        <v>6.3</v>
      </c>
      <c r="G1740">
        <v>7700</v>
      </c>
      <c r="H1740" t="s">
        <v>1674</v>
      </c>
      <c r="I1740" t="s">
        <v>5914</v>
      </c>
      <c r="J1740" t="s">
        <v>2213</v>
      </c>
      <c r="K1740" t="s">
        <v>41</v>
      </c>
      <c r="L1740">
        <v>7000000</v>
      </c>
      <c r="M1740">
        <v>12626043</v>
      </c>
      <c r="N1740" t="s">
        <v>5629</v>
      </c>
      <c r="O1740">
        <v>99</v>
      </c>
      <c r="P1740" cm="1">
        <f t="array" ref="P1740">_xlfn.XLOOKUP(D1740, CPI!$A:A, CPI!$B:B)</f>
        <v>130.69999999999999</v>
      </c>
      <c r="Q1740" s="9">
        <f>IF(M1740="","",PRODUCT(M1740,CPI!$B$112/P1740))</f>
        <v>29435006.136954859</v>
      </c>
    </row>
    <row r="1741" spans="1:17">
      <c r="A1741" t="s">
        <v>5915</v>
      </c>
      <c r="B1741" t="s">
        <v>2010</v>
      </c>
      <c r="C1741" t="s">
        <v>52</v>
      </c>
      <c r="D1741">
        <v>1990</v>
      </c>
      <c r="E1741" t="s">
        <v>5693</v>
      </c>
      <c r="F1741">
        <v>4.7</v>
      </c>
      <c r="G1741">
        <v>45000</v>
      </c>
      <c r="H1741" t="s">
        <v>996</v>
      </c>
      <c r="I1741" t="s">
        <v>996</v>
      </c>
      <c r="J1741" t="s">
        <v>171</v>
      </c>
      <c r="K1741" t="s">
        <v>41</v>
      </c>
      <c r="M1741">
        <v>47789074</v>
      </c>
      <c r="N1741" t="s">
        <v>2111</v>
      </c>
      <c r="O1741">
        <v>81</v>
      </c>
      <c r="P1741" cm="1">
        <f t="array" ref="P1741">_xlfn.XLOOKUP(D1741, CPI!$A:A, CPI!$B:B)</f>
        <v>130.69999999999999</v>
      </c>
      <c r="Q1741" s="9">
        <f>IF(M1741="","",PRODUCT(M1741,CPI!$B$112/P1741))</f>
        <v>111410335.48431523</v>
      </c>
    </row>
    <row r="1742" spans="1:17">
      <c r="A1742" t="s">
        <v>5916</v>
      </c>
      <c r="B1742" t="s">
        <v>44</v>
      </c>
      <c r="C1742" t="s">
        <v>52</v>
      </c>
      <c r="D1742">
        <v>1990</v>
      </c>
      <c r="E1742" t="s">
        <v>5825</v>
      </c>
      <c r="F1742">
        <v>7.4</v>
      </c>
      <c r="G1742">
        <v>21000</v>
      </c>
      <c r="H1742" t="s">
        <v>3917</v>
      </c>
      <c r="I1742" t="s">
        <v>3917</v>
      </c>
      <c r="J1742" t="s">
        <v>3374</v>
      </c>
      <c r="K1742" t="s">
        <v>33</v>
      </c>
      <c r="M1742">
        <v>739104</v>
      </c>
      <c r="N1742" t="s">
        <v>5917</v>
      </c>
      <c r="O1742">
        <v>117</v>
      </c>
      <c r="P1742" cm="1">
        <f t="array" ref="P1742">_xlfn.XLOOKUP(D1742, CPI!$A:A, CPI!$B:B)</f>
        <v>130.69999999999999</v>
      </c>
      <c r="Q1742" s="9">
        <f>IF(M1742="","",PRODUCT(M1742,CPI!$B$112/P1742))</f>
        <v>1723068.0091813314</v>
      </c>
    </row>
    <row r="1743" spans="1:17">
      <c r="A1743" t="s">
        <v>5918</v>
      </c>
      <c r="B1743" t="s">
        <v>27</v>
      </c>
      <c r="C1743" t="s">
        <v>52</v>
      </c>
      <c r="D1743">
        <v>1990</v>
      </c>
      <c r="E1743" t="s">
        <v>5336</v>
      </c>
      <c r="F1743">
        <v>6.3</v>
      </c>
      <c r="G1743">
        <v>16000</v>
      </c>
      <c r="H1743" t="s">
        <v>5919</v>
      </c>
      <c r="I1743" t="s">
        <v>4474</v>
      </c>
      <c r="J1743" t="s">
        <v>5920</v>
      </c>
      <c r="K1743" t="s">
        <v>41</v>
      </c>
      <c r="L1743">
        <v>3500000</v>
      </c>
      <c r="M1743">
        <v>16324573</v>
      </c>
      <c r="N1743" t="s">
        <v>55</v>
      </c>
      <c r="O1743">
        <v>93</v>
      </c>
      <c r="P1743" cm="1">
        <f t="array" ref="P1743">_xlfn.XLOOKUP(D1743, CPI!$A:A, CPI!$B:B)</f>
        <v>130.69999999999999</v>
      </c>
      <c r="Q1743" s="9">
        <f>IF(M1743="","",PRODUCT(M1743,CPI!$B$112/P1743))</f>
        <v>38057363.374904364</v>
      </c>
    </row>
    <row r="1744" spans="1:17">
      <c r="A1744" t="s">
        <v>5921</v>
      </c>
      <c r="B1744" t="s">
        <v>27</v>
      </c>
      <c r="C1744" t="s">
        <v>45</v>
      </c>
      <c r="D1744">
        <v>1990</v>
      </c>
      <c r="E1744" t="s">
        <v>5922</v>
      </c>
      <c r="F1744">
        <v>5.9</v>
      </c>
      <c r="G1744">
        <v>26000</v>
      </c>
      <c r="H1744" t="s">
        <v>96</v>
      </c>
      <c r="I1744" t="s">
        <v>5923</v>
      </c>
      <c r="J1744" t="s">
        <v>96</v>
      </c>
      <c r="K1744" t="s">
        <v>41</v>
      </c>
      <c r="L1744">
        <v>10000000</v>
      </c>
      <c r="M1744">
        <v>21633874</v>
      </c>
      <c r="N1744" t="s">
        <v>34</v>
      </c>
      <c r="O1744">
        <v>120</v>
      </c>
      <c r="P1744" cm="1">
        <f t="array" ref="P1744">_xlfn.XLOOKUP(D1744, CPI!$A:A, CPI!$B:B)</f>
        <v>130.69999999999999</v>
      </c>
      <c r="Q1744" s="9">
        <f>IF(M1744="","",PRODUCT(M1744,CPI!$B$112/P1744))</f>
        <v>50434899.830145374</v>
      </c>
    </row>
    <row r="1745" spans="1:17">
      <c r="A1745" t="s">
        <v>5924</v>
      </c>
      <c r="B1745" t="s">
        <v>2010</v>
      </c>
      <c r="C1745" t="s">
        <v>52</v>
      </c>
      <c r="D1745">
        <v>1990</v>
      </c>
      <c r="E1745" t="s">
        <v>5925</v>
      </c>
      <c r="F1745">
        <v>6.2</v>
      </c>
      <c r="G1745">
        <v>23000</v>
      </c>
      <c r="H1745" t="s">
        <v>714</v>
      </c>
      <c r="I1745" t="s">
        <v>714</v>
      </c>
      <c r="J1745" t="s">
        <v>1386</v>
      </c>
      <c r="K1745" t="s">
        <v>463</v>
      </c>
      <c r="L1745">
        <v>12500000</v>
      </c>
      <c r="M1745">
        <v>29888235</v>
      </c>
      <c r="N1745" t="s">
        <v>2103</v>
      </c>
      <c r="O1745">
        <v>107</v>
      </c>
      <c r="P1745" cm="1">
        <f t="array" ref="P1745">_xlfn.XLOOKUP(D1745, CPI!$A:A, CPI!$B:B)</f>
        <v>130.69999999999999</v>
      </c>
      <c r="Q1745" s="9">
        <f>IF(M1745="","",PRODUCT(M1745,CPI!$B$112/P1745))</f>
        <v>69678234.15837796</v>
      </c>
    </row>
    <row r="1746" spans="1:17">
      <c r="A1746" t="s">
        <v>5926</v>
      </c>
      <c r="B1746" t="s">
        <v>2010</v>
      </c>
      <c r="C1746" t="s">
        <v>52</v>
      </c>
      <c r="D1746">
        <v>1990</v>
      </c>
      <c r="E1746" t="s">
        <v>5910</v>
      </c>
      <c r="F1746">
        <v>7.4</v>
      </c>
      <c r="G1746">
        <v>10000</v>
      </c>
      <c r="H1746" t="s">
        <v>5927</v>
      </c>
      <c r="I1746" t="s">
        <v>5927</v>
      </c>
      <c r="J1746" t="s">
        <v>5928</v>
      </c>
      <c r="K1746" t="s">
        <v>41</v>
      </c>
      <c r="L1746">
        <v>230000</v>
      </c>
      <c r="M1746">
        <v>2960492</v>
      </c>
      <c r="N1746" t="s">
        <v>5929</v>
      </c>
      <c r="O1746">
        <v>98</v>
      </c>
      <c r="P1746" cm="1">
        <f t="array" ref="P1746">_xlfn.XLOOKUP(D1746, CPI!$A:A, CPI!$B:B)</f>
        <v>130.69999999999999</v>
      </c>
      <c r="Q1746" s="9">
        <f>IF(M1746="","",PRODUCT(M1746,CPI!$B$112/P1746))</f>
        <v>6901774.3871461367</v>
      </c>
    </row>
    <row r="1747" spans="1:17">
      <c r="A1747" t="s">
        <v>5930</v>
      </c>
      <c r="B1747" t="s">
        <v>27</v>
      </c>
      <c r="C1747" t="s">
        <v>28</v>
      </c>
      <c r="D1747">
        <v>1990</v>
      </c>
      <c r="E1747" t="s">
        <v>5931</v>
      </c>
      <c r="F1747">
        <v>7.6</v>
      </c>
      <c r="G1747">
        <v>15000</v>
      </c>
      <c r="H1747" t="s">
        <v>5932</v>
      </c>
      <c r="I1747" t="s">
        <v>5932</v>
      </c>
      <c r="J1747" t="s">
        <v>5933</v>
      </c>
      <c r="K1747" t="s">
        <v>5828</v>
      </c>
      <c r="M1747">
        <v>5575738</v>
      </c>
      <c r="N1747" t="s">
        <v>5640</v>
      </c>
      <c r="O1747">
        <v>112</v>
      </c>
      <c r="P1747" cm="1">
        <f t="array" ref="P1747">_xlfn.XLOOKUP(D1747, CPI!$A:A, CPI!$B:B)</f>
        <v>130.69999999999999</v>
      </c>
      <c r="Q1747" s="9">
        <f>IF(M1747="","",PRODUCT(M1747,CPI!$B$112/P1747))</f>
        <v>12998679.17827085</v>
      </c>
    </row>
    <row r="1748" spans="1:17">
      <c r="A1748" t="s">
        <v>5934</v>
      </c>
      <c r="B1748" t="s">
        <v>44</v>
      </c>
      <c r="C1748" t="s">
        <v>52</v>
      </c>
      <c r="D1748">
        <v>1990</v>
      </c>
      <c r="E1748" t="s">
        <v>5935</v>
      </c>
      <c r="F1748">
        <v>7.5</v>
      </c>
      <c r="G1748">
        <v>23000</v>
      </c>
      <c r="H1748" t="s">
        <v>5936</v>
      </c>
      <c r="I1748" t="s">
        <v>4022</v>
      </c>
      <c r="J1748" t="s">
        <v>1386</v>
      </c>
      <c r="K1748" t="s">
        <v>463</v>
      </c>
      <c r="M1748">
        <v>5822041</v>
      </c>
      <c r="N1748" t="s">
        <v>5937</v>
      </c>
      <c r="O1748">
        <v>137</v>
      </c>
      <c r="P1748" cm="1">
        <f t="array" ref="P1748">_xlfn.XLOOKUP(D1748, CPI!$A:A, CPI!$B:B)</f>
        <v>130.69999999999999</v>
      </c>
      <c r="Q1748" s="9">
        <f>IF(M1748="","",PRODUCT(M1748,CPI!$B$112/P1748))</f>
        <v>13572883.647283856</v>
      </c>
    </row>
    <row r="1749" spans="1:17">
      <c r="A1749" t="s">
        <v>5938</v>
      </c>
      <c r="B1749" t="s">
        <v>44</v>
      </c>
      <c r="C1749" t="s">
        <v>52</v>
      </c>
      <c r="D1749">
        <v>1990</v>
      </c>
      <c r="E1749" t="s">
        <v>5939</v>
      </c>
      <c r="F1749">
        <v>5.6</v>
      </c>
      <c r="G1749">
        <v>4200</v>
      </c>
      <c r="H1749" t="s">
        <v>4495</v>
      </c>
      <c r="I1749" t="s">
        <v>3256</v>
      </c>
      <c r="J1749" t="s">
        <v>3256</v>
      </c>
      <c r="K1749" t="s">
        <v>41</v>
      </c>
      <c r="L1749">
        <v>25000000</v>
      </c>
      <c r="M1749">
        <v>6939946</v>
      </c>
      <c r="N1749" t="s">
        <v>5940</v>
      </c>
      <c r="O1749">
        <v>95</v>
      </c>
      <c r="P1749" cm="1">
        <f t="array" ref="P1749">_xlfn.XLOOKUP(D1749, CPI!$A:A, CPI!$B:B)</f>
        <v>130.69999999999999</v>
      </c>
      <c r="Q1749" s="9">
        <f>IF(M1749="","",PRODUCT(M1749,CPI!$B$112/P1749))</f>
        <v>16179047.790359603</v>
      </c>
    </row>
    <row r="1750" spans="1:17">
      <c r="A1750" t="s">
        <v>5941</v>
      </c>
      <c r="B1750" t="s">
        <v>27</v>
      </c>
      <c r="C1750" t="s">
        <v>28</v>
      </c>
      <c r="D1750">
        <v>1990</v>
      </c>
      <c r="E1750" t="s">
        <v>5468</v>
      </c>
      <c r="F1750">
        <v>5.0999999999999996</v>
      </c>
      <c r="G1750">
        <v>1100</v>
      </c>
      <c r="H1750" t="s">
        <v>756</v>
      </c>
      <c r="I1750" t="s">
        <v>5942</v>
      </c>
      <c r="J1750" t="s">
        <v>2485</v>
      </c>
      <c r="K1750" t="s">
        <v>33</v>
      </c>
      <c r="L1750">
        <v>19000000</v>
      </c>
      <c r="M1750">
        <v>1372350</v>
      </c>
      <c r="N1750" t="s">
        <v>1797</v>
      </c>
      <c r="O1750">
        <v>97</v>
      </c>
      <c r="P1750" cm="1">
        <f t="array" ref="P1750">_xlfn.XLOOKUP(D1750, CPI!$A:A, CPI!$B:B)</f>
        <v>130.69999999999999</v>
      </c>
      <c r="Q1750" s="9">
        <f>IF(M1750="","",PRODUCT(M1750,CPI!$B$112/P1750))</f>
        <v>3199350</v>
      </c>
    </row>
    <row r="1751" spans="1:17">
      <c r="A1751" t="s">
        <v>5943</v>
      </c>
      <c r="B1751" t="s">
        <v>44</v>
      </c>
      <c r="C1751" t="s">
        <v>52</v>
      </c>
      <c r="D1751">
        <v>1990</v>
      </c>
      <c r="E1751" t="s">
        <v>5944</v>
      </c>
      <c r="F1751">
        <v>7.2</v>
      </c>
      <c r="G1751">
        <v>7600</v>
      </c>
      <c r="H1751" t="s">
        <v>5945</v>
      </c>
      <c r="I1751" t="s">
        <v>5945</v>
      </c>
      <c r="J1751" t="s">
        <v>5946</v>
      </c>
      <c r="K1751" t="s">
        <v>33</v>
      </c>
      <c r="M1751">
        <v>1554742</v>
      </c>
      <c r="N1751" t="s">
        <v>5947</v>
      </c>
      <c r="O1751">
        <v>106</v>
      </c>
      <c r="P1751" cm="1">
        <f t="array" ref="P1751">_xlfn.XLOOKUP(D1751, CPI!$A:A, CPI!$B:B)</f>
        <v>130.69999999999999</v>
      </c>
      <c r="Q1751" s="9">
        <f>IF(M1751="","",PRODUCT(M1751,CPI!$B$112/P1751))</f>
        <v>3624559.1996939555</v>
      </c>
    </row>
    <row r="1752" spans="1:17">
      <c r="A1752" t="s">
        <v>5948</v>
      </c>
      <c r="B1752" t="s">
        <v>27</v>
      </c>
      <c r="C1752" t="s">
        <v>28</v>
      </c>
      <c r="D1752">
        <v>1990</v>
      </c>
      <c r="E1752" t="s">
        <v>5693</v>
      </c>
      <c r="F1752">
        <v>6.1</v>
      </c>
      <c r="G1752">
        <v>7400</v>
      </c>
      <c r="H1752" t="s">
        <v>631</v>
      </c>
      <c r="I1752" t="s">
        <v>5949</v>
      </c>
      <c r="J1752" t="s">
        <v>111</v>
      </c>
      <c r="K1752" t="s">
        <v>41</v>
      </c>
      <c r="L1752">
        <v>40000000</v>
      </c>
      <c r="M1752">
        <v>9645440</v>
      </c>
      <c r="N1752" t="s">
        <v>2686</v>
      </c>
      <c r="O1752">
        <v>144</v>
      </c>
      <c r="P1752" cm="1">
        <f t="array" ref="P1752">_xlfn.XLOOKUP(D1752, CPI!$A:A, CPI!$B:B)</f>
        <v>130.69999999999999</v>
      </c>
      <c r="Q1752" s="9">
        <f>IF(M1752="","",PRODUCT(M1752,CPI!$B$112/P1752))</f>
        <v>22486347.115531754</v>
      </c>
    </row>
    <row r="1753" spans="1:17">
      <c r="A1753" t="s">
        <v>5950</v>
      </c>
      <c r="B1753" t="s">
        <v>348</v>
      </c>
      <c r="C1753" t="s">
        <v>401</v>
      </c>
      <c r="D1753">
        <v>1990</v>
      </c>
      <c r="E1753" t="s">
        <v>5910</v>
      </c>
      <c r="F1753">
        <v>6.9</v>
      </c>
      <c r="G1753">
        <v>26000</v>
      </c>
      <c r="H1753" t="s">
        <v>5951</v>
      </c>
      <c r="I1753" t="s">
        <v>5952</v>
      </c>
      <c r="J1753" t="s">
        <v>5953</v>
      </c>
      <c r="K1753" t="s">
        <v>463</v>
      </c>
      <c r="M1753">
        <v>18115724</v>
      </c>
      <c r="N1753" t="s">
        <v>5954</v>
      </c>
      <c r="O1753">
        <v>74</v>
      </c>
      <c r="P1753" cm="1">
        <f t="array" ref="P1753">_xlfn.XLOOKUP(D1753, CPI!$A:A, CPI!$B:B)</f>
        <v>130.69999999999999</v>
      </c>
      <c r="Q1753" s="9">
        <f>IF(M1753="","",PRODUCT(M1753,CPI!$B$112/P1753))</f>
        <v>42233061.230298392</v>
      </c>
    </row>
    <row r="1754" spans="1:17">
      <c r="A1754" t="s">
        <v>5955</v>
      </c>
      <c r="B1754" t="s">
        <v>27</v>
      </c>
      <c r="C1754" t="s">
        <v>28</v>
      </c>
      <c r="D1754">
        <v>1990</v>
      </c>
      <c r="E1754" t="s">
        <v>5685</v>
      </c>
      <c r="F1754">
        <v>6.1</v>
      </c>
      <c r="G1754">
        <v>15000</v>
      </c>
      <c r="H1754" t="s">
        <v>1308</v>
      </c>
      <c r="I1754" t="s">
        <v>5956</v>
      </c>
      <c r="J1754" t="s">
        <v>580</v>
      </c>
      <c r="K1754" t="s">
        <v>41</v>
      </c>
      <c r="L1754">
        <v>21800000</v>
      </c>
      <c r="M1754">
        <v>22997992</v>
      </c>
      <c r="N1754" t="s">
        <v>5775</v>
      </c>
      <c r="O1754">
        <v>123</v>
      </c>
      <c r="P1754" cm="1">
        <f t="array" ref="P1754">_xlfn.XLOOKUP(D1754, CPI!$A:A, CPI!$B:B)</f>
        <v>130.69999999999999</v>
      </c>
      <c r="Q1754" s="9">
        <f>IF(M1754="","",PRODUCT(M1754,CPI!$B$112/P1754))</f>
        <v>53615058.625860751</v>
      </c>
    </row>
    <row r="1755" spans="1:17">
      <c r="A1755" t="s">
        <v>5957</v>
      </c>
      <c r="B1755" t="s">
        <v>27</v>
      </c>
      <c r="C1755" t="s">
        <v>52</v>
      </c>
      <c r="D1755">
        <v>1990</v>
      </c>
      <c r="E1755" t="s">
        <v>5958</v>
      </c>
      <c r="F1755">
        <v>7.5</v>
      </c>
      <c r="G1755">
        <v>9500</v>
      </c>
      <c r="H1755" t="s">
        <v>4874</v>
      </c>
      <c r="I1755" t="s">
        <v>4874</v>
      </c>
      <c r="J1755" t="s">
        <v>5959</v>
      </c>
      <c r="K1755" t="s">
        <v>33</v>
      </c>
      <c r="M1755">
        <v>1516414</v>
      </c>
      <c r="N1755" t="s">
        <v>4081</v>
      </c>
      <c r="O1755">
        <v>103</v>
      </c>
      <c r="P1755" cm="1">
        <f t="array" ref="P1755">_xlfn.XLOOKUP(D1755, CPI!$A:A, CPI!$B:B)</f>
        <v>130.69999999999999</v>
      </c>
      <c r="Q1755" s="9">
        <f>IF(M1755="","",PRODUCT(M1755,CPI!$B$112/P1755))</f>
        <v>3535205.4001530223</v>
      </c>
    </row>
    <row r="1756" spans="1:17">
      <c r="A1756" t="s">
        <v>5960</v>
      </c>
      <c r="B1756" t="s">
        <v>348</v>
      </c>
      <c r="C1756" t="s">
        <v>401</v>
      </c>
      <c r="D1756">
        <v>1990</v>
      </c>
      <c r="E1756" t="s">
        <v>5961</v>
      </c>
      <c r="F1756">
        <v>5.6</v>
      </c>
      <c r="G1756">
        <v>4900</v>
      </c>
      <c r="H1756" t="s">
        <v>1451</v>
      </c>
      <c r="I1756" t="s">
        <v>5962</v>
      </c>
      <c r="J1756" t="s">
        <v>5963</v>
      </c>
      <c r="K1756" t="s">
        <v>41</v>
      </c>
      <c r="M1756">
        <v>20305841</v>
      </c>
      <c r="N1756" t="s">
        <v>1453</v>
      </c>
      <c r="O1756">
        <v>82</v>
      </c>
      <c r="P1756" cm="1">
        <f t="array" ref="P1756">_xlfn.XLOOKUP(D1756, CPI!$A:A, CPI!$B:B)</f>
        <v>130.69999999999999</v>
      </c>
      <c r="Q1756" s="9">
        <f>IF(M1756="","",PRODUCT(M1756,CPI!$B$112/P1756))</f>
        <v>47338865.743687838</v>
      </c>
    </row>
    <row r="1757" spans="1:17">
      <c r="A1757" t="s">
        <v>5964</v>
      </c>
      <c r="B1757" t="s">
        <v>44</v>
      </c>
      <c r="C1757" t="s">
        <v>36</v>
      </c>
      <c r="D1757">
        <v>1990</v>
      </c>
      <c r="E1757" t="s">
        <v>5811</v>
      </c>
      <c r="F1757">
        <v>6.6</v>
      </c>
      <c r="G1757">
        <v>11000</v>
      </c>
      <c r="H1757" t="s">
        <v>96</v>
      </c>
      <c r="I1757" t="s">
        <v>5965</v>
      </c>
      <c r="J1757" t="s">
        <v>96</v>
      </c>
      <c r="K1757" t="s">
        <v>41</v>
      </c>
      <c r="L1757">
        <v>24000000</v>
      </c>
      <c r="M1757">
        <v>2319124</v>
      </c>
      <c r="N1757" t="s">
        <v>5375</v>
      </c>
      <c r="O1757">
        <v>112</v>
      </c>
      <c r="P1757" cm="1">
        <f t="array" ref="P1757">_xlfn.XLOOKUP(D1757, CPI!$A:A, CPI!$B:B)</f>
        <v>130.69999999999999</v>
      </c>
      <c r="Q1757" s="9">
        <f>IF(M1757="","",PRODUCT(M1757,CPI!$B$112/P1757))</f>
        <v>5406557.6342769703</v>
      </c>
    </row>
    <row r="1758" spans="1:17">
      <c r="A1758" t="s">
        <v>5966</v>
      </c>
      <c r="B1758" t="s">
        <v>44</v>
      </c>
      <c r="C1758" t="s">
        <v>28</v>
      </c>
      <c r="D1758">
        <v>1990</v>
      </c>
      <c r="E1758" t="s">
        <v>5774</v>
      </c>
      <c r="F1758">
        <v>7.2</v>
      </c>
      <c r="G1758">
        <v>5900</v>
      </c>
      <c r="H1758" t="s">
        <v>1138</v>
      </c>
      <c r="I1758" t="s">
        <v>1138</v>
      </c>
      <c r="J1758" t="s">
        <v>2289</v>
      </c>
      <c r="K1758" t="s">
        <v>41</v>
      </c>
      <c r="L1758">
        <v>20000000</v>
      </c>
      <c r="M1758">
        <v>15779578</v>
      </c>
      <c r="N1758" t="s">
        <v>2111</v>
      </c>
      <c r="O1758">
        <v>128</v>
      </c>
      <c r="P1758" cm="1">
        <f t="array" ref="P1758">_xlfn.XLOOKUP(D1758, CPI!$A:A, CPI!$B:B)</f>
        <v>130.69999999999999</v>
      </c>
      <c r="Q1758" s="9">
        <f>IF(M1758="","",PRODUCT(M1758,CPI!$B$112/P1758))</f>
        <v>36786820.325937264</v>
      </c>
    </row>
    <row r="1759" spans="1:17">
      <c r="A1759" t="s">
        <v>5967</v>
      </c>
      <c r="B1759" t="s">
        <v>27</v>
      </c>
      <c r="C1759" t="s">
        <v>45</v>
      </c>
      <c r="D1759">
        <v>1990</v>
      </c>
      <c r="E1759" t="s">
        <v>5457</v>
      </c>
      <c r="F1759">
        <v>6.6</v>
      </c>
      <c r="G1759">
        <v>8400</v>
      </c>
      <c r="H1759" t="s">
        <v>718</v>
      </c>
      <c r="I1759" t="s">
        <v>718</v>
      </c>
      <c r="J1759" t="s">
        <v>84</v>
      </c>
      <c r="K1759" t="s">
        <v>41</v>
      </c>
      <c r="M1759">
        <v>10873237</v>
      </c>
      <c r="N1759" t="s">
        <v>4161</v>
      </c>
      <c r="O1759">
        <v>97</v>
      </c>
      <c r="P1759" cm="1">
        <f t="array" ref="P1759">_xlfn.XLOOKUP(D1759, CPI!$A:A, CPI!$B:B)</f>
        <v>130.69999999999999</v>
      </c>
      <c r="Q1759" s="9">
        <f>IF(M1759="","",PRODUCT(M1759,CPI!$B$112/P1759))</f>
        <v>25348701.713083398</v>
      </c>
    </row>
    <row r="1760" spans="1:17">
      <c r="A1760" t="s">
        <v>5968</v>
      </c>
      <c r="B1760" t="s">
        <v>27</v>
      </c>
      <c r="C1760" t="s">
        <v>52</v>
      </c>
      <c r="D1760">
        <v>1990</v>
      </c>
      <c r="E1760" t="s">
        <v>5846</v>
      </c>
      <c r="F1760">
        <v>5.7</v>
      </c>
      <c r="G1760">
        <v>14000</v>
      </c>
      <c r="H1760" t="s">
        <v>2138</v>
      </c>
      <c r="I1760" t="s">
        <v>1875</v>
      </c>
      <c r="J1760" t="s">
        <v>108</v>
      </c>
      <c r="K1760" t="s">
        <v>41</v>
      </c>
      <c r="M1760">
        <v>27627310</v>
      </c>
      <c r="N1760" t="s">
        <v>61</v>
      </c>
      <c r="O1760">
        <v>97</v>
      </c>
      <c r="P1760" cm="1">
        <f t="array" ref="P1760">_xlfn.XLOOKUP(D1760, CPI!$A:A, CPI!$B:B)</f>
        <v>130.69999999999999</v>
      </c>
      <c r="Q1760" s="9">
        <f>IF(M1760="","",PRODUCT(M1760,CPI!$B$112/P1760))</f>
        <v>64407355.447589904</v>
      </c>
    </row>
    <row r="1761" spans="1:17">
      <c r="A1761" t="s">
        <v>5969</v>
      </c>
      <c r="B1761" t="s">
        <v>27</v>
      </c>
      <c r="C1761" t="s">
        <v>52</v>
      </c>
      <c r="D1761">
        <v>1990</v>
      </c>
      <c r="E1761" t="s">
        <v>5709</v>
      </c>
      <c r="F1761">
        <v>6.5</v>
      </c>
      <c r="G1761">
        <v>8100</v>
      </c>
      <c r="H1761" t="s">
        <v>1258</v>
      </c>
      <c r="I1761" t="s">
        <v>5970</v>
      </c>
      <c r="J1761" t="s">
        <v>4205</v>
      </c>
      <c r="K1761" t="s">
        <v>41</v>
      </c>
      <c r="M1761">
        <v>20005435</v>
      </c>
      <c r="N1761" t="s">
        <v>5732</v>
      </c>
      <c r="O1761">
        <v>108</v>
      </c>
      <c r="P1761" cm="1">
        <f t="array" ref="P1761">_xlfn.XLOOKUP(D1761, CPI!$A:A, CPI!$B:B)</f>
        <v>130.69999999999999</v>
      </c>
      <c r="Q1761" s="9">
        <f>IF(M1761="","",PRODUCT(M1761,CPI!$B$112/P1761))</f>
        <v>46638531.327467486</v>
      </c>
    </row>
    <row r="1762" spans="1:17">
      <c r="A1762" t="s">
        <v>5971</v>
      </c>
      <c r="B1762" t="s">
        <v>27</v>
      </c>
      <c r="C1762" t="s">
        <v>28</v>
      </c>
      <c r="D1762">
        <v>1990</v>
      </c>
      <c r="E1762" t="s">
        <v>5808</v>
      </c>
      <c r="F1762">
        <v>6</v>
      </c>
      <c r="G1762">
        <v>2500</v>
      </c>
      <c r="H1762" t="s">
        <v>2596</v>
      </c>
      <c r="I1762" t="s">
        <v>1554</v>
      </c>
      <c r="J1762" t="s">
        <v>673</v>
      </c>
      <c r="K1762" t="s">
        <v>41</v>
      </c>
      <c r="M1762">
        <v>2268181</v>
      </c>
      <c r="N1762" t="s">
        <v>5972</v>
      </c>
      <c r="O1762">
        <v>123</v>
      </c>
      <c r="P1762" cm="1">
        <f t="array" ref="P1762">_xlfn.XLOOKUP(D1762, CPI!$A:A, CPI!$B:B)</f>
        <v>130.69999999999999</v>
      </c>
      <c r="Q1762" s="9">
        <f>IF(M1762="","",PRODUCT(M1762,CPI!$B$112/P1762))</f>
        <v>5287794.5730680954</v>
      </c>
    </row>
    <row r="1763" spans="1:17">
      <c r="A1763" t="s">
        <v>5973</v>
      </c>
      <c r="B1763" t="s">
        <v>27</v>
      </c>
      <c r="C1763" t="s">
        <v>28</v>
      </c>
      <c r="D1763">
        <v>1990</v>
      </c>
      <c r="E1763" t="s">
        <v>5188</v>
      </c>
      <c r="F1763">
        <v>5.4</v>
      </c>
      <c r="G1763">
        <v>5300</v>
      </c>
      <c r="H1763" t="s">
        <v>146</v>
      </c>
      <c r="I1763" t="s">
        <v>693</v>
      </c>
      <c r="J1763" t="s">
        <v>5974</v>
      </c>
      <c r="K1763" t="s">
        <v>41</v>
      </c>
      <c r="M1763">
        <v>17037887</v>
      </c>
      <c r="N1763" t="s">
        <v>72</v>
      </c>
      <c r="O1763">
        <v>92</v>
      </c>
      <c r="P1763" cm="1">
        <f t="array" ref="P1763">_xlfn.XLOOKUP(D1763, CPI!$A:A, CPI!$B:B)</f>
        <v>130.69999999999999</v>
      </c>
      <c r="Q1763" s="9">
        <f>IF(M1763="","",PRODUCT(M1763,CPI!$B$112/P1763))</f>
        <v>39720307.336648814</v>
      </c>
    </row>
    <row r="1764" spans="1:17">
      <c r="A1764" t="s">
        <v>5975</v>
      </c>
      <c r="B1764" t="s">
        <v>2010</v>
      </c>
      <c r="C1764" t="s">
        <v>52</v>
      </c>
      <c r="D1764">
        <v>1990</v>
      </c>
      <c r="E1764" t="s">
        <v>5811</v>
      </c>
      <c r="F1764">
        <v>4.8</v>
      </c>
      <c r="G1764">
        <v>8300</v>
      </c>
      <c r="H1764" t="s">
        <v>5976</v>
      </c>
      <c r="I1764" t="s">
        <v>5976</v>
      </c>
      <c r="J1764" t="s">
        <v>205</v>
      </c>
      <c r="K1764" t="s">
        <v>41</v>
      </c>
      <c r="M1764">
        <v>1382462</v>
      </c>
      <c r="N1764" t="s">
        <v>4161</v>
      </c>
      <c r="O1764">
        <v>80</v>
      </c>
      <c r="P1764" cm="1">
        <f t="array" ref="P1764">_xlfn.XLOOKUP(D1764, CPI!$A:A, CPI!$B:B)</f>
        <v>130.69999999999999</v>
      </c>
      <c r="Q1764" s="9">
        <f>IF(M1764="","",PRODUCT(M1764,CPI!$B$112/P1764))</f>
        <v>3222924.0351951034</v>
      </c>
    </row>
    <row r="1765" spans="1:17">
      <c r="A1765" t="s">
        <v>5977</v>
      </c>
      <c r="B1765" t="s">
        <v>2010</v>
      </c>
      <c r="C1765" t="s">
        <v>45</v>
      </c>
      <c r="D1765">
        <v>1990</v>
      </c>
      <c r="E1765" t="s">
        <v>5507</v>
      </c>
      <c r="F1765">
        <v>4.8</v>
      </c>
      <c r="G1765">
        <v>6000</v>
      </c>
      <c r="H1765" t="s">
        <v>4799</v>
      </c>
      <c r="I1765" t="s">
        <v>5978</v>
      </c>
      <c r="J1765" t="s">
        <v>1546</v>
      </c>
      <c r="K1765" t="s">
        <v>41</v>
      </c>
      <c r="L1765">
        <v>22000000</v>
      </c>
      <c r="M1765">
        <v>14760451</v>
      </c>
      <c r="N1765" t="s">
        <v>5444</v>
      </c>
      <c r="O1765">
        <v>85</v>
      </c>
      <c r="P1765" cm="1">
        <f t="array" ref="P1765">_xlfn.XLOOKUP(D1765, CPI!$A:A, CPI!$B:B)</f>
        <v>130.69999999999999</v>
      </c>
      <c r="Q1765" s="9">
        <f>IF(M1765="","",PRODUCT(M1765,CPI!$B$112/P1765))</f>
        <v>34410936.646518745</v>
      </c>
    </row>
    <row r="1766" spans="1:17">
      <c r="A1766" t="s">
        <v>5979</v>
      </c>
      <c r="B1766" t="s">
        <v>27</v>
      </c>
      <c r="C1766" t="s">
        <v>52</v>
      </c>
      <c r="D1766">
        <v>1990</v>
      </c>
      <c r="E1766" t="s">
        <v>5388</v>
      </c>
      <c r="F1766">
        <v>6.4</v>
      </c>
      <c r="G1766">
        <v>8000</v>
      </c>
      <c r="H1766" t="s">
        <v>5980</v>
      </c>
      <c r="I1766" t="s">
        <v>5981</v>
      </c>
      <c r="J1766" t="s">
        <v>5815</v>
      </c>
      <c r="K1766" t="s">
        <v>41</v>
      </c>
      <c r="M1766">
        <v>9888167</v>
      </c>
      <c r="N1766" t="s">
        <v>5982</v>
      </c>
      <c r="O1766">
        <v>97</v>
      </c>
      <c r="P1766" cm="1">
        <f t="array" ref="P1766">_xlfn.XLOOKUP(D1766, CPI!$A:A, CPI!$B:B)</f>
        <v>130.69999999999999</v>
      </c>
      <c r="Q1766" s="9">
        <f>IF(M1766="","",PRODUCT(M1766,CPI!$B$112/P1766))</f>
        <v>23052214.880642693</v>
      </c>
    </row>
    <row r="1767" spans="1:17">
      <c r="A1767" t="s">
        <v>5983</v>
      </c>
      <c r="B1767" t="s">
        <v>2010</v>
      </c>
      <c r="C1767" t="s">
        <v>28</v>
      </c>
      <c r="D1767">
        <v>1990</v>
      </c>
      <c r="E1767" t="s">
        <v>5984</v>
      </c>
      <c r="F1767">
        <v>7.4</v>
      </c>
      <c r="G1767">
        <v>5800</v>
      </c>
      <c r="H1767" t="s">
        <v>5181</v>
      </c>
      <c r="I1767" t="s">
        <v>5181</v>
      </c>
      <c r="J1767" t="s">
        <v>5985</v>
      </c>
      <c r="K1767" t="s">
        <v>3167</v>
      </c>
      <c r="M1767">
        <v>1494399</v>
      </c>
      <c r="N1767" t="s">
        <v>5986</v>
      </c>
      <c r="O1767">
        <v>107</v>
      </c>
      <c r="P1767" cm="1">
        <f t="array" ref="P1767">_xlfn.XLOOKUP(D1767, CPI!$A:A, CPI!$B:B)</f>
        <v>130.69999999999999</v>
      </c>
      <c r="Q1767" s="9">
        <f>IF(M1767="","",PRODUCT(M1767,CPI!$B$112/P1767))</f>
        <v>3483881.9839326702</v>
      </c>
    </row>
    <row r="1768" spans="1:17">
      <c r="A1768" t="s">
        <v>5987</v>
      </c>
      <c r="B1768" t="s">
        <v>27</v>
      </c>
      <c r="C1768" t="s">
        <v>115</v>
      </c>
      <c r="D1768">
        <v>1990</v>
      </c>
      <c r="E1768" t="s">
        <v>5715</v>
      </c>
      <c r="F1768">
        <v>6.6</v>
      </c>
      <c r="G1768">
        <v>3300</v>
      </c>
      <c r="H1768" t="s">
        <v>2288</v>
      </c>
      <c r="I1768" t="s">
        <v>5791</v>
      </c>
      <c r="J1768" t="s">
        <v>3869</v>
      </c>
      <c r="K1768" t="s">
        <v>41</v>
      </c>
      <c r="M1768">
        <v>2678414</v>
      </c>
      <c r="N1768" t="s">
        <v>4990</v>
      </c>
      <c r="O1768">
        <v>114</v>
      </c>
      <c r="P1768" cm="1">
        <f t="array" ref="P1768">_xlfn.XLOOKUP(D1768, CPI!$A:A, CPI!$B:B)</f>
        <v>130.69999999999999</v>
      </c>
      <c r="Q1768" s="9">
        <f>IF(M1768="","",PRODUCT(M1768,CPI!$B$112/P1768))</f>
        <v>6244167.9097169088</v>
      </c>
    </row>
    <row r="1769" spans="1:17">
      <c r="A1769" t="s">
        <v>5988</v>
      </c>
      <c r="B1769" t="s">
        <v>2010</v>
      </c>
      <c r="C1769" t="s">
        <v>52</v>
      </c>
      <c r="D1769">
        <v>1990</v>
      </c>
      <c r="E1769" t="s">
        <v>5989</v>
      </c>
      <c r="F1769">
        <v>6.6</v>
      </c>
      <c r="G1769">
        <v>14000</v>
      </c>
      <c r="H1769" t="s">
        <v>300</v>
      </c>
      <c r="I1769" t="s">
        <v>300</v>
      </c>
      <c r="J1769" t="s">
        <v>2885</v>
      </c>
      <c r="K1769" t="s">
        <v>41</v>
      </c>
      <c r="L1769">
        <v>12000000</v>
      </c>
      <c r="M1769">
        <v>7331647</v>
      </c>
      <c r="N1769" t="s">
        <v>301</v>
      </c>
      <c r="O1769">
        <v>106</v>
      </c>
      <c r="P1769" cm="1">
        <f t="array" ref="P1769">_xlfn.XLOOKUP(D1769, CPI!$A:A, CPI!$B:B)</f>
        <v>130.69999999999999</v>
      </c>
      <c r="Q1769" s="9">
        <f>IF(M1769="","",PRODUCT(M1769,CPI!$B$112/P1769))</f>
        <v>17092217.604437646</v>
      </c>
    </row>
    <row r="1770" spans="1:17">
      <c r="A1770" t="s">
        <v>5990</v>
      </c>
      <c r="B1770" t="s">
        <v>2010</v>
      </c>
      <c r="C1770" t="s">
        <v>52</v>
      </c>
      <c r="D1770">
        <v>1990</v>
      </c>
      <c r="E1770" t="s">
        <v>5180</v>
      </c>
      <c r="F1770">
        <v>5.5</v>
      </c>
      <c r="G1770">
        <v>1900</v>
      </c>
      <c r="H1770" t="s">
        <v>5991</v>
      </c>
      <c r="I1770" t="s">
        <v>5992</v>
      </c>
      <c r="J1770" t="s">
        <v>1483</v>
      </c>
      <c r="K1770" t="s">
        <v>41</v>
      </c>
      <c r="L1770">
        <v>6000000</v>
      </c>
      <c r="N1770" t="s">
        <v>1070</v>
      </c>
      <c r="O1770">
        <v>100</v>
      </c>
      <c r="P1770" cm="1">
        <f t="array" ref="P1770">_xlfn.XLOOKUP(D1770, CPI!$A:A, CPI!$B:B)</f>
        <v>130.69999999999999</v>
      </c>
      <c r="Q1770" s="9" t="str">
        <f>IF(M1770="","",PRODUCT(M1770,CPI!$B$112/P1770))</f>
        <v/>
      </c>
    </row>
    <row r="1771" spans="1:17">
      <c r="A1771" t="s">
        <v>5993</v>
      </c>
      <c r="B1771" t="s">
        <v>27</v>
      </c>
      <c r="C1771" t="s">
        <v>115</v>
      </c>
      <c r="D1771">
        <v>1990</v>
      </c>
      <c r="E1771" t="s">
        <v>5165</v>
      </c>
      <c r="F1771">
        <v>5.7</v>
      </c>
      <c r="G1771">
        <v>3800</v>
      </c>
      <c r="H1771" t="s">
        <v>5994</v>
      </c>
      <c r="I1771" t="s">
        <v>5994</v>
      </c>
      <c r="J1771" t="s">
        <v>3981</v>
      </c>
      <c r="K1771" t="s">
        <v>41</v>
      </c>
      <c r="L1771">
        <v>10000000</v>
      </c>
      <c r="M1771">
        <v>22424195</v>
      </c>
      <c r="N1771" t="s">
        <v>2993</v>
      </c>
      <c r="O1771">
        <v>98</v>
      </c>
      <c r="P1771" cm="1">
        <f t="array" ref="P1771">_xlfn.XLOOKUP(D1771, CPI!$A:A, CPI!$B:B)</f>
        <v>130.69999999999999</v>
      </c>
      <c r="Q1771" s="9">
        <f>IF(M1771="","",PRODUCT(M1771,CPI!$B$112/P1771))</f>
        <v>52277369.674827851</v>
      </c>
    </row>
    <row r="1772" spans="1:17">
      <c r="A1772" t="s">
        <v>5995</v>
      </c>
      <c r="B1772" t="s">
        <v>27</v>
      </c>
      <c r="C1772" t="s">
        <v>45</v>
      </c>
      <c r="D1772">
        <v>1990</v>
      </c>
      <c r="E1772" t="s">
        <v>5715</v>
      </c>
      <c r="F1772">
        <v>4.9000000000000004</v>
      </c>
      <c r="G1772">
        <v>6900</v>
      </c>
      <c r="H1772" t="s">
        <v>4899</v>
      </c>
      <c r="I1772" t="s">
        <v>885</v>
      </c>
      <c r="J1772" t="s">
        <v>338</v>
      </c>
      <c r="K1772" t="s">
        <v>41</v>
      </c>
      <c r="M1772">
        <v>6698361</v>
      </c>
      <c r="N1772" t="s">
        <v>1696</v>
      </c>
      <c r="O1772">
        <v>111</v>
      </c>
      <c r="P1772" cm="1">
        <f t="array" ref="P1772">_xlfn.XLOOKUP(D1772, CPI!$A:A, CPI!$B:B)</f>
        <v>130.69999999999999</v>
      </c>
      <c r="Q1772" s="9">
        <f>IF(M1772="","",PRODUCT(M1772,CPI!$B$112/P1772))</f>
        <v>15615842.361897476</v>
      </c>
    </row>
    <row r="1773" spans="1:17">
      <c r="A1773" t="s">
        <v>5996</v>
      </c>
      <c r="B1773" t="s">
        <v>27</v>
      </c>
      <c r="C1773" t="s">
        <v>45</v>
      </c>
      <c r="D1773">
        <v>1990</v>
      </c>
      <c r="E1773" t="s">
        <v>5743</v>
      </c>
      <c r="F1773">
        <v>5.4</v>
      </c>
      <c r="G1773">
        <v>7200</v>
      </c>
      <c r="H1773" t="s">
        <v>152</v>
      </c>
      <c r="I1773" t="s">
        <v>5997</v>
      </c>
      <c r="J1773" t="s">
        <v>2798</v>
      </c>
      <c r="K1773" t="s">
        <v>41</v>
      </c>
      <c r="L1773">
        <v>18000000</v>
      </c>
      <c r="M1773">
        <v>2742912</v>
      </c>
      <c r="N1773" t="s">
        <v>604</v>
      </c>
      <c r="O1773">
        <v>105</v>
      </c>
      <c r="P1773" cm="1">
        <f t="array" ref="P1773">_xlfn.XLOOKUP(D1773, CPI!$A:A, CPI!$B:B)</f>
        <v>130.69999999999999</v>
      </c>
      <c r="Q1773" s="9">
        <f>IF(M1773="","",PRODUCT(M1773,CPI!$B$112/P1773))</f>
        <v>6394531.6480489671</v>
      </c>
    </row>
    <row r="1774" spans="1:17">
      <c r="A1774" t="s">
        <v>5998</v>
      </c>
      <c r="B1774" t="s">
        <v>2010</v>
      </c>
      <c r="C1774" t="s">
        <v>28</v>
      </c>
      <c r="D1774">
        <v>1990</v>
      </c>
      <c r="E1774" t="s">
        <v>5751</v>
      </c>
      <c r="F1774">
        <v>7.7</v>
      </c>
      <c r="G1774">
        <v>7800</v>
      </c>
      <c r="H1774" t="s">
        <v>5999</v>
      </c>
      <c r="I1774" t="s">
        <v>6000</v>
      </c>
      <c r="J1774" t="s">
        <v>6001</v>
      </c>
      <c r="K1774" t="s">
        <v>6002</v>
      </c>
      <c r="M1774">
        <v>1986433</v>
      </c>
      <c r="N1774" t="s">
        <v>6003</v>
      </c>
      <c r="O1774">
        <v>95</v>
      </c>
      <c r="P1774" cm="1">
        <f t="array" ref="P1774">_xlfn.XLOOKUP(D1774, CPI!$A:A, CPI!$B:B)</f>
        <v>130.69999999999999</v>
      </c>
      <c r="Q1774" s="9">
        <f>IF(M1774="","",PRODUCT(M1774,CPI!$B$112/P1774))</f>
        <v>4630957.4223412396</v>
      </c>
    </row>
    <row r="1775" spans="1:17">
      <c r="A1775" t="s">
        <v>6004</v>
      </c>
      <c r="B1775" t="s">
        <v>2010</v>
      </c>
      <c r="C1775" t="s">
        <v>28</v>
      </c>
      <c r="D1775">
        <v>1990</v>
      </c>
      <c r="E1775" t="s">
        <v>6005</v>
      </c>
      <c r="F1775">
        <v>6.5</v>
      </c>
      <c r="G1775">
        <v>5300</v>
      </c>
      <c r="H1775" t="s">
        <v>1947</v>
      </c>
      <c r="I1775" t="s">
        <v>5110</v>
      </c>
      <c r="J1775" t="s">
        <v>3270</v>
      </c>
      <c r="K1775" t="s">
        <v>41</v>
      </c>
      <c r="L1775">
        <v>4000000</v>
      </c>
      <c r="M1775">
        <v>2070871</v>
      </c>
      <c r="N1775" t="s">
        <v>4802</v>
      </c>
      <c r="O1775">
        <v>97</v>
      </c>
      <c r="P1775" cm="1">
        <f t="array" ref="P1775">_xlfn.XLOOKUP(D1775, CPI!$A:A, CPI!$B:B)</f>
        <v>130.69999999999999</v>
      </c>
      <c r="Q1775" s="9">
        <f>IF(M1775="","",PRODUCT(M1775,CPI!$B$112/P1775))</f>
        <v>4827807.1438408569</v>
      </c>
    </row>
    <row r="1776" spans="1:17">
      <c r="A1776" t="s">
        <v>6006</v>
      </c>
      <c r="B1776" t="s">
        <v>27</v>
      </c>
      <c r="C1776" t="s">
        <v>63</v>
      </c>
      <c r="D1776">
        <v>1990</v>
      </c>
      <c r="E1776" t="s">
        <v>5468</v>
      </c>
      <c r="F1776">
        <v>6</v>
      </c>
      <c r="G1776">
        <v>4100</v>
      </c>
      <c r="H1776" t="s">
        <v>6007</v>
      </c>
      <c r="I1776" t="s">
        <v>6008</v>
      </c>
      <c r="J1776" t="s">
        <v>4751</v>
      </c>
      <c r="K1776" t="s">
        <v>41</v>
      </c>
      <c r="L1776">
        <v>2000000</v>
      </c>
      <c r="M1776">
        <v>1627955</v>
      </c>
      <c r="N1776" t="s">
        <v>4910</v>
      </c>
      <c r="O1776">
        <v>85</v>
      </c>
      <c r="P1776" cm="1">
        <f t="array" ref="P1776">_xlfn.XLOOKUP(D1776, CPI!$A:A, CPI!$B:B)</f>
        <v>130.69999999999999</v>
      </c>
      <c r="Q1776" s="9">
        <f>IF(M1776="","",PRODUCT(M1776,CPI!$B$112/P1776))</f>
        <v>3795240.1568477429</v>
      </c>
    </row>
    <row r="1777" spans="1:17">
      <c r="A1777" t="s">
        <v>6009</v>
      </c>
      <c r="B1777" t="s">
        <v>27</v>
      </c>
      <c r="C1777" t="s">
        <v>52</v>
      </c>
      <c r="D1777">
        <v>1990</v>
      </c>
      <c r="E1777" t="s">
        <v>6010</v>
      </c>
      <c r="F1777">
        <v>7.3</v>
      </c>
      <c r="G1777">
        <v>9200</v>
      </c>
      <c r="H1777" t="s">
        <v>5589</v>
      </c>
      <c r="I1777" t="s">
        <v>6011</v>
      </c>
      <c r="J1777" t="s">
        <v>6012</v>
      </c>
      <c r="K1777" t="s">
        <v>463</v>
      </c>
      <c r="M1777">
        <v>1217084</v>
      </c>
      <c r="N1777" t="s">
        <v>6013</v>
      </c>
      <c r="O1777">
        <v>82</v>
      </c>
      <c r="P1777" cm="1">
        <f t="array" ref="P1777">_xlfn.XLOOKUP(D1777, CPI!$A:A, CPI!$B:B)</f>
        <v>130.69999999999999</v>
      </c>
      <c r="Q1777" s="9">
        <f>IF(M1777="","",PRODUCT(M1777,CPI!$B$112/P1777))</f>
        <v>2837379.4552410101</v>
      </c>
    </row>
    <row r="1778" spans="1:17">
      <c r="A1778" t="s">
        <v>6014</v>
      </c>
      <c r="B1778" t="s">
        <v>44</v>
      </c>
      <c r="C1778" t="s">
        <v>52</v>
      </c>
      <c r="D1778">
        <v>1990</v>
      </c>
      <c r="E1778" t="s">
        <v>5165</v>
      </c>
      <c r="F1778">
        <v>5.4</v>
      </c>
      <c r="G1778">
        <v>9000</v>
      </c>
      <c r="H1778" t="s">
        <v>4047</v>
      </c>
      <c r="I1778" t="s">
        <v>6015</v>
      </c>
      <c r="J1778" t="s">
        <v>4048</v>
      </c>
      <c r="K1778" t="s">
        <v>41</v>
      </c>
      <c r="L1778">
        <v>9000000</v>
      </c>
      <c r="M1778">
        <v>25029569</v>
      </c>
      <c r="N1778" t="s">
        <v>5795</v>
      </c>
      <c r="O1778">
        <v>81</v>
      </c>
      <c r="P1778" cm="1">
        <f t="array" ref="P1778">_xlfn.XLOOKUP(D1778, CPI!$A:A, CPI!$B:B)</f>
        <v>130.69999999999999</v>
      </c>
      <c r="Q1778" s="9">
        <f>IF(M1778="","",PRODUCT(M1778,CPI!$B$112/P1778))</f>
        <v>58351259.941086456</v>
      </c>
    </row>
    <row r="1779" spans="1:17">
      <c r="A1779" t="s">
        <v>6016</v>
      </c>
      <c r="B1779" t="s">
        <v>2010</v>
      </c>
      <c r="C1779" t="s">
        <v>52</v>
      </c>
      <c r="D1779">
        <v>1990</v>
      </c>
      <c r="E1779" t="s">
        <v>5139</v>
      </c>
      <c r="F1779">
        <v>5.5</v>
      </c>
      <c r="G1779">
        <v>3000</v>
      </c>
      <c r="H1779" t="s">
        <v>5011</v>
      </c>
      <c r="I1779" t="s">
        <v>5011</v>
      </c>
      <c r="J1779" t="s">
        <v>6017</v>
      </c>
      <c r="K1779" t="s">
        <v>41</v>
      </c>
      <c r="N1779" t="s">
        <v>61</v>
      </c>
      <c r="O1779">
        <v>90</v>
      </c>
      <c r="P1779" cm="1">
        <f t="array" ref="P1779">_xlfn.XLOOKUP(D1779, CPI!$A:A, CPI!$B:B)</f>
        <v>130.69999999999999</v>
      </c>
      <c r="Q1779" s="9" t="str">
        <f>IF(M1779="","",PRODUCT(M1779,CPI!$B$112/P1779))</f>
        <v/>
      </c>
    </row>
    <row r="1780" spans="1:17">
      <c r="A1780" t="s">
        <v>6018</v>
      </c>
      <c r="B1780" t="s">
        <v>44</v>
      </c>
      <c r="C1780" t="s">
        <v>45</v>
      </c>
      <c r="D1780">
        <v>1990</v>
      </c>
      <c r="E1780" t="s">
        <v>5665</v>
      </c>
      <c r="F1780">
        <v>5.6</v>
      </c>
      <c r="G1780">
        <v>945</v>
      </c>
      <c r="H1780" t="s">
        <v>2126</v>
      </c>
      <c r="I1780" t="s">
        <v>6019</v>
      </c>
      <c r="J1780" t="s">
        <v>6020</v>
      </c>
      <c r="K1780" t="s">
        <v>41</v>
      </c>
      <c r="M1780">
        <v>1494969</v>
      </c>
      <c r="N1780" t="s">
        <v>4910</v>
      </c>
      <c r="O1780">
        <v>82</v>
      </c>
      <c r="P1780" cm="1">
        <f t="array" ref="P1780">_xlfn.XLOOKUP(D1780, CPI!$A:A, CPI!$B:B)</f>
        <v>130.69999999999999</v>
      </c>
      <c r="Q1780" s="9">
        <f>IF(M1780="","",PRODUCT(M1780,CPI!$B$112/P1780))</f>
        <v>3485210.8209640398</v>
      </c>
    </row>
    <row r="1781" spans="1:17">
      <c r="A1781" t="s">
        <v>6021</v>
      </c>
      <c r="B1781" t="s">
        <v>44</v>
      </c>
      <c r="C1781" t="s">
        <v>28</v>
      </c>
      <c r="D1781">
        <v>1990</v>
      </c>
      <c r="E1781" t="s">
        <v>6022</v>
      </c>
      <c r="F1781">
        <v>7.3</v>
      </c>
      <c r="G1781">
        <v>3500</v>
      </c>
      <c r="H1781" t="s">
        <v>2444</v>
      </c>
      <c r="I1781" t="s">
        <v>6023</v>
      </c>
      <c r="J1781" t="s">
        <v>246</v>
      </c>
      <c r="K1781" t="s">
        <v>41</v>
      </c>
      <c r="M1781">
        <v>4873620</v>
      </c>
      <c r="N1781" t="s">
        <v>6024</v>
      </c>
      <c r="O1781">
        <v>97</v>
      </c>
      <c r="P1781" cm="1">
        <f t="array" ref="P1781">_xlfn.XLOOKUP(D1781, CPI!$A:A, CPI!$B:B)</f>
        <v>130.69999999999999</v>
      </c>
      <c r="Q1781" s="9">
        <f>IF(M1781="","",PRODUCT(M1781,CPI!$B$112/P1781))</f>
        <v>11361836.37337414</v>
      </c>
    </row>
    <row r="1782" spans="1:17">
      <c r="A1782" t="s">
        <v>6025</v>
      </c>
      <c r="B1782" t="s">
        <v>27</v>
      </c>
      <c r="C1782" t="s">
        <v>36</v>
      </c>
      <c r="D1782">
        <v>1990</v>
      </c>
      <c r="E1782" t="s">
        <v>4515</v>
      </c>
      <c r="F1782">
        <v>7.2</v>
      </c>
      <c r="G1782">
        <v>3500</v>
      </c>
      <c r="H1782" t="s">
        <v>697</v>
      </c>
      <c r="I1782" t="s">
        <v>6026</v>
      </c>
      <c r="J1782" t="s">
        <v>6027</v>
      </c>
      <c r="K1782" t="s">
        <v>41</v>
      </c>
      <c r="L1782">
        <v>19000000</v>
      </c>
      <c r="M1782">
        <v>4011793</v>
      </c>
      <c r="N1782" t="s">
        <v>4161</v>
      </c>
      <c r="O1782">
        <v>136</v>
      </c>
      <c r="P1782" cm="1">
        <f t="array" ref="P1782">_xlfn.XLOOKUP(D1782, CPI!$A:A, CPI!$B:B)</f>
        <v>130.69999999999999</v>
      </c>
      <c r="Q1782" s="9">
        <f>IF(M1782="","",PRODUCT(M1782,CPI!$B$112/P1782))</f>
        <v>9352665.0887528695</v>
      </c>
    </row>
    <row r="1783" spans="1:17">
      <c r="A1783" t="s">
        <v>6028</v>
      </c>
      <c r="B1783" t="s">
        <v>27</v>
      </c>
      <c r="C1783" t="s">
        <v>63</v>
      </c>
      <c r="D1783">
        <v>1990</v>
      </c>
      <c r="E1783" t="s">
        <v>6029</v>
      </c>
      <c r="F1783">
        <v>6.1</v>
      </c>
      <c r="G1783">
        <v>6400</v>
      </c>
      <c r="H1783" t="s">
        <v>6030</v>
      </c>
      <c r="I1783" t="s">
        <v>6031</v>
      </c>
      <c r="J1783" t="s">
        <v>138</v>
      </c>
      <c r="K1783" t="s">
        <v>317</v>
      </c>
      <c r="L1783">
        <v>9000000</v>
      </c>
      <c r="M1783">
        <v>349618</v>
      </c>
      <c r="N1783" t="s">
        <v>6032</v>
      </c>
      <c r="O1783">
        <v>120</v>
      </c>
      <c r="P1783" cm="1">
        <f t="array" ref="P1783">_xlfn.XLOOKUP(D1783, CPI!$A:A, CPI!$B:B)</f>
        <v>130.69999999999999</v>
      </c>
      <c r="Q1783" s="9">
        <f>IF(M1783="","",PRODUCT(M1783,CPI!$B$112/P1783))</f>
        <v>815062.00918133126</v>
      </c>
    </row>
    <row r="1784" spans="1:17">
      <c r="A1784" t="s">
        <v>6033</v>
      </c>
      <c r="B1784" t="s">
        <v>2010</v>
      </c>
      <c r="C1784" t="s">
        <v>28</v>
      </c>
      <c r="D1784">
        <v>1990</v>
      </c>
      <c r="E1784" t="s">
        <v>6034</v>
      </c>
      <c r="F1784">
        <v>6.6</v>
      </c>
      <c r="G1784">
        <v>2800</v>
      </c>
      <c r="H1784" t="s">
        <v>848</v>
      </c>
      <c r="I1784" t="s">
        <v>6035</v>
      </c>
      <c r="J1784" t="s">
        <v>328</v>
      </c>
      <c r="K1784" t="s">
        <v>33</v>
      </c>
      <c r="M1784">
        <v>7698010</v>
      </c>
      <c r="N1784" t="s">
        <v>3960</v>
      </c>
      <c r="O1784">
        <v>126</v>
      </c>
      <c r="P1784" cm="1">
        <f t="array" ref="P1784">_xlfn.XLOOKUP(D1784, CPI!$A:A, CPI!$B:B)</f>
        <v>130.69999999999999</v>
      </c>
      <c r="Q1784" s="9">
        <f>IF(M1784="","",PRODUCT(M1784,CPI!$B$112/P1784))</f>
        <v>17946317.115531754</v>
      </c>
    </row>
    <row r="1785" spans="1:17">
      <c r="A1785" t="s">
        <v>6036</v>
      </c>
      <c r="B1785" t="s">
        <v>27</v>
      </c>
      <c r="C1785" t="s">
        <v>52</v>
      </c>
      <c r="D1785">
        <v>1990</v>
      </c>
      <c r="E1785" t="s">
        <v>6037</v>
      </c>
      <c r="F1785">
        <v>7.4</v>
      </c>
      <c r="G1785">
        <v>9400</v>
      </c>
      <c r="H1785" t="s">
        <v>5447</v>
      </c>
      <c r="I1785" t="s">
        <v>5447</v>
      </c>
      <c r="J1785" t="s">
        <v>5448</v>
      </c>
      <c r="K1785" t="s">
        <v>33</v>
      </c>
      <c r="L1785">
        <v>700000</v>
      </c>
      <c r="M1785">
        <v>357400</v>
      </c>
      <c r="N1785" t="s">
        <v>1996</v>
      </c>
      <c r="O1785">
        <v>107</v>
      </c>
      <c r="P1785" cm="1">
        <f t="array" ref="P1785">_xlfn.XLOOKUP(D1785, CPI!$A:A, CPI!$B:B)</f>
        <v>130.69999999999999</v>
      </c>
      <c r="Q1785" s="9">
        <f>IF(M1785="","",PRODUCT(M1785,CPI!$B$112/P1785))</f>
        <v>833204.13159908191</v>
      </c>
    </row>
    <row r="1786" spans="1:17">
      <c r="A1786" t="s">
        <v>6038</v>
      </c>
      <c r="B1786" t="s">
        <v>27</v>
      </c>
      <c r="C1786" t="s">
        <v>52</v>
      </c>
      <c r="D1786">
        <v>1990</v>
      </c>
      <c r="E1786" t="s">
        <v>5324</v>
      </c>
      <c r="F1786">
        <v>6</v>
      </c>
      <c r="G1786">
        <v>4200</v>
      </c>
      <c r="H1786" t="s">
        <v>198</v>
      </c>
      <c r="I1786" t="s">
        <v>3943</v>
      </c>
      <c r="J1786" t="s">
        <v>399</v>
      </c>
      <c r="K1786" t="s">
        <v>41</v>
      </c>
      <c r="M1786">
        <v>13236513</v>
      </c>
      <c r="N1786" t="s">
        <v>55</v>
      </c>
      <c r="O1786">
        <v>90</v>
      </c>
      <c r="P1786" cm="1">
        <f t="array" ref="P1786">_xlfn.XLOOKUP(D1786, CPI!$A:A, CPI!$B:B)</f>
        <v>130.69999999999999</v>
      </c>
      <c r="Q1786" s="9">
        <f>IF(M1786="","",PRODUCT(M1786,CPI!$B$112/P1786))</f>
        <v>30858190.597551644</v>
      </c>
    </row>
    <row r="1787" spans="1:17">
      <c r="A1787" t="s">
        <v>6039</v>
      </c>
      <c r="B1787" t="s">
        <v>27</v>
      </c>
      <c r="C1787" t="s">
        <v>52</v>
      </c>
      <c r="D1787">
        <v>1990</v>
      </c>
      <c r="E1787" t="s">
        <v>5668</v>
      </c>
      <c r="F1787">
        <v>6.7</v>
      </c>
      <c r="G1787">
        <v>4500</v>
      </c>
      <c r="H1787" t="s">
        <v>6040</v>
      </c>
      <c r="I1787" t="s">
        <v>6041</v>
      </c>
      <c r="J1787" t="s">
        <v>117</v>
      </c>
      <c r="K1787" t="s">
        <v>41</v>
      </c>
      <c r="L1787">
        <v>12000000</v>
      </c>
      <c r="M1787">
        <v>3417056</v>
      </c>
      <c r="N1787" t="s">
        <v>6042</v>
      </c>
      <c r="O1787">
        <v>88</v>
      </c>
      <c r="P1787" cm="1">
        <f t="array" ref="P1787">_xlfn.XLOOKUP(D1787, CPI!$A:A, CPI!$B:B)</f>
        <v>130.69999999999999</v>
      </c>
      <c r="Q1787" s="9">
        <f>IF(M1787="","",PRODUCT(M1787,CPI!$B$112/P1787))</f>
        <v>7966158.8615149194</v>
      </c>
    </row>
    <row r="1788" spans="1:17">
      <c r="A1788" t="s">
        <v>6043</v>
      </c>
      <c r="B1788" t="s">
        <v>2010</v>
      </c>
      <c r="C1788" t="s">
        <v>52</v>
      </c>
      <c r="D1788">
        <v>1990</v>
      </c>
      <c r="E1788" t="s">
        <v>5457</v>
      </c>
      <c r="F1788">
        <v>5.8</v>
      </c>
      <c r="G1788">
        <v>2600</v>
      </c>
      <c r="H1788" t="s">
        <v>2491</v>
      </c>
      <c r="I1788" t="s">
        <v>6044</v>
      </c>
      <c r="J1788" t="s">
        <v>1139</v>
      </c>
      <c r="K1788" t="s">
        <v>33</v>
      </c>
      <c r="L1788">
        <v>6700000</v>
      </c>
      <c r="M1788">
        <v>1171762</v>
      </c>
      <c r="N1788" t="s">
        <v>2363</v>
      </c>
      <c r="O1788">
        <v>101</v>
      </c>
      <c r="P1788" cm="1">
        <f t="array" ref="P1788">_xlfn.XLOOKUP(D1788, CPI!$A:A, CPI!$B:B)</f>
        <v>130.69999999999999</v>
      </c>
      <c r="Q1788" s="9">
        <f>IF(M1788="","",PRODUCT(M1788,CPI!$B$112/P1788))</f>
        <v>2731720.5921958685</v>
      </c>
    </row>
    <row r="1789" spans="1:17">
      <c r="A1789" t="s">
        <v>6045</v>
      </c>
      <c r="B1789" t="s">
        <v>27</v>
      </c>
      <c r="C1789" t="s">
        <v>28</v>
      </c>
      <c r="D1789">
        <v>1990</v>
      </c>
      <c r="E1789" t="s">
        <v>5718</v>
      </c>
      <c r="F1789">
        <v>5.5</v>
      </c>
      <c r="G1789">
        <v>3600</v>
      </c>
      <c r="H1789" t="s">
        <v>6046</v>
      </c>
      <c r="I1789" t="s">
        <v>6047</v>
      </c>
      <c r="J1789" t="s">
        <v>1364</v>
      </c>
      <c r="K1789" t="s">
        <v>41</v>
      </c>
      <c r="L1789">
        <v>11500000</v>
      </c>
      <c r="M1789">
        <v>334748</v>
      </c>
      <c r="N1789" t="s">
        <v>4582</v>
      </c>
      <c r="O1789">
        <v>85</v>
      </c>
      <c r="P1789" cm="1">
        <f t="array" ref="P1789">_xlfn.XLOOKUP(D1789, CPI!$A:A, CPI!$B:B)</f>
        <v>130.69999999999999</v>
      </c>
      <c r="Q1789" s="9">
        <f>IF(M1789="","",PRODUCT(M1789,CPI!$B$112/P1789))</f>
        <v>780395.68171384849</v>
      </c>
    </row>
    <row r="1790" spans="1:17">
      <c r="A1790" t="s">
        <v>6048</v>
      </c>
      <c r="B1790" t="s">
        <v>2010</v>
      </c>
      <c r="C1790" t="s">
        <v>52</v>
      </c>
      <c r="D1790">
        <v>1990</v>
      </c>
      <c r="E1790" t="s">
        <v>5180</v>
      </c>
      <c r="F1790">
        <v>6</v>
      </c>
      <c r="G1790">
        <v>7700</v>
      </c>
      <c r="H1790" t="s">
        <v>2585</v>
      </c>
      <c r="I1790" t="s">
        <v>2585</v>
      </c>
      <c r="J1790" t="s">
        <v>6049</v>
      </c>
      <c r="K1790" t="s">
        <v>33</v>
      </c>
      <c r="M1790">
        <v>10959015</v>
      </c>
      <c r="N1790" t="s">
        <v>581</v>
      </c>
      <c r="O1790">
        <v>89</v>
      </c>
      <c r="P1790" cm="1">
        <f t="array" ref="P1790">_xlfn.XLOOKUP(D1790, CPI!$A:A, CPI!$B:B)</f>
        <v>130.69999999999999</v>
      </c>
      <c r="Q1790" s="9">
        <f>IF(M1790="","",PRODUCT(M1790,CPI!$B$112/P1790))</f>
        <v>25548675.367253251</v>
      </c>
    </row>
    <row r="1791" spans="1:17">
      <c r="A1791" t="s">
        <v>6050</v>
      </c>
      <c r="B1791" t="s">
        <v>27</v>
      </c>
      <c r="C1791" t="s">
        <v>115</v>
      </c>
      <c r="D1791">
        <v>1990</v>
      </c>
      <c r="E1791" t="s">
        <v>5188</v>
      </c>
      <c r="F1791">
        <v>6.6</v>
      </c>
      <c r="G1791">
        <v>5600</v>
      </c>
      <c r="H1791" t="s">
        <v>415</v>
      </c>
      <c r="I1791" t="s">
        <v>6051</v>
      </c>
      <c r="J1791" t="s">
        <v>1035</v>
      </c>
      <c r="K1791" t="s">
        <v>41</v>
      </c>
      <c r="M1791">
        <v>11207891</v>
      </c>
      <c r="N1791" t="s">
        <v>6052</v>
      </c>
      <c r="O1791">
        <v>132</v>
      </c>
      <c r="P1791" cm="1">
        <f t="array" ref="P1791">_xlfn.XLOOKUP(D1791, CPI!$A:A, CPI!$B:B)</f>
        <v>130.69999999999999</v>
      </c>
      <c r="Q1791" s="9">
        <f>IF(M1791="","",PRODUCT(M1791,CPI!$B$112/P1791))</f>
        <v>26128878.25325172</v>
      </c>
    </row>
    <row r="1792" spans="1:17">
      <c r="A1792" t="s">
        <v>6053</v>
      </c>
      <c r="B1792" t="s">
        <v>27</v>
      </c>
      <c r="C1792" t="s">
        <v>74</v>
      </c>
      <c r="D1792">
        <v>1990</v>
      </c>
      <c r="E1792" t="s">
        <v>6054</v>
      </c>
      <c r="F1792">
        <v>7.5</v>
      </c>
      <c r="G1792">
        <v>6900</v>
      </c>
      <c r="H1792" t="s">
        <v>5485</v>
      </c>
      <c r="I1792" t="s">
        <v>6055</v>
      </c>
      <c r="J1792" t="s">
        <v>6056</v>
      </c>
      <c r="K1792" t="s">
        <v>1888</v>
      </c>
      <c r="M1792">
        <v>1055995</v>
      </c>
      <c r="N1792" t="s">
        <v>6057</v>
      </c>
      <c r="O1792">
        <v>158</v>
      </c>
      <c r="P1792" cm="1">
        <f t="array" ref="P1792">_xlfn.XLOOKUP(D1792, CPI!$A:A, CPI!$B:B)</f>
        <v>130.69999999999999</v>
      </c>
      <c r="Q1792" s="9">
        <f>IF(M1792="","",PRODUCT(M1792,CPI!$B$112/P1792))</f>
        <v>2461833.7911247131</v>
      </c>
    </row>
    <row r="1793" spans="1:17">
      <c r="A1793" t="s">
        <v>6058</v>
      </c>
      <c r="B1793" t="s">
        <v>2010</v>
      </c>
      <c r="C1793" t="s">
        <v>28</v>
      </c>
      <c r="D1793">
        <v>1990</v>
      </c>
      <c r="E1793" t="s">
        <v>4766</v>
      </c>
      <c r="F1793">
        <v>6.4</v>
      </c>
      <c r="G1793">
        <v>7300</v>
      </c>
      <c r="H1793" t="s">
        <v>912</v>
      </c>
      <c r="I1793" t="s">
        <v>6059</v>
      </c>
      <c r="J1793" t="s">
        <v>133</v>
      </c>
      <c r="K1793" t="s">
        <v>41</v>
      </c>
      <c r="L1793">
        <v>23000000</v>
      </c>
      <c r="M1793">
        <v>5820015</v>
      </c>
      <c r="N1793" t="s">
        <v>129</v>
      </c>
      <c r="O1793">
        <v>104</v>
      </c>
      <c r="P1793" cm="1">
        <f t="array" ref="P1793">_xlfn.XLOOKUP(D1793, CPI!$A:A, CPI!$B:B)</f>
        <v>130.69999999999999</v>
      </c>
      <c r="Q1793" s="9">
        <f>IF(M1793="","",PRODUCT(M1793,CPI!$B$112/P1793))</f>
        <v>13568160.4475899</v>
      </c>
    </row>
    <row r="1794" spans="1:17">
      <c r="A1794" t="s">
        <v>6060</v>
      </c>
      <c r="B1794" t="s">
        <v>27</v>
      </c>
      <c r="C1794" t="s">
        <v>45</v>
      </c>
      <c r="D1794">
        <v>1990</v>
      </c>
      <c r="E1794" t="s">
        <v>6061</v>
      </c>
      <c r="F1794">
        <v>6.2</v>
      </c>
      <c r="G1794">
        <v>5100</v>
      </c>
      <c r="H1794" t="s">
        <v>6062</v>
      </c>
      <c r="I1794" t="s">
        <v>2181</v>
      </c>
      <c r="J1794" t="s">
        <v>1963</v>
      </c>
      <c r="K1794" t="s">
        <v>41</v>
      </c>
      <c r="M1794">
        <v>6488114</v>
      </c>
      <c r="N1794" t="s">
        <v>55</v>
      </c>
      <c r="O1794">
        <v>108</v>
      </c>
      <c r="P1794" cm="1">
        <f t="array" ref="P1794">_xlfn.XLOOKUP(D1794, CPI!$A:A, CPI!$B:B)</f>
        <v>130.69999999999999</v>
      </c>
      <c r="Q1794" s="9">
        <f>IF(M1794="","",PRODUCT(M1794,CPI!$B$112/P1794))</f>
        <v>15125694.994644223</v>
      </c>
    </row>
    <row r="1795" spans="1:17">
      <c r="A1795" t="s">
        <v>6063</v>
      </c>
      <c r="B1795" t="s">
        <v>2010</v>
      </c>
      <c r="C1795" t="s">
        <v>52</v>
      </c>
      <c r="D1795">
        <v>1990</v>
      </c>
      <c r="E1795" t="s">
        <v>4515</v>
      </c>
      <c r="F1795">
        <v>6.7</v>
      </c>
      <c r="G1795">
        <v>2400</v>
      </c>
      <c r="H1795" t="s">
        <v>1488</v>
      </c>
      <c r="I1795" t="s">
        <v>5550</v>
      </c>
      <c r="J1795" t="s">
        <v>1213</v>
      </c>
      <c r="K1795" t="s">
        <v>41</v>
      </c>
      <c r="M1795">
        <v>6070725</v>
      </c>
      <c r="N1795" t="s">
        <v>1197</v>
      </c>
      <c r="O1795">
        <v>115</v>
      </c>
      <c r="P1795" cm="1">
        <f t="array" ref="P1795">_xlfn.XLOOKUP(D1795, CPI!$A:A, CPI!$B:B)</f>
        <v>130.69999999999999</v>
      </c>
      <c r="Q1795" s="9">
        <f>IF(M1795="","",PRODUCT(M1795,CPI!$B$112/P1795))</f>
        <v>14152638.925019128</v>
      </c>
    </row>
    <row r="1796" spans="1:17">
      <c r="A1796" t="s">
        <v>6064</v>
      </c>
      <c r="B1796" t="s">
        <v>44</v>
      </c>
      <c r="C1796" t="s">
        <v>45</v>
      </c>
      <c r="D1796">
        <v>1990</v>
      </c>
      <c r="E1796" t="s">
        <v>5783</v>
      </c>
      <c r="F1796">
        <v>5.2</v>
      </c>
      <c r="G1796">
        <v>3400</v>
      </c>
      <c r="H1796" t="s">
        <v>6065</v>
      </c>
      <c r="I1796" t="s">
        <v>6066</v>
      </c>
      <c r="J1796" t="s">
        <v>6067</v>
      </c>
      <c r="K1796" t="s">
        <v>41</v>
      </c>
      <c r="M1796">
        <v>8533973</v>
      </c>
      <c r="N1796" t="s">
        <v>5629</v>
      </c>
      <c r="O1796">
        <v>91</v>
      </c>
      <c r="P1796" cm="1">
        <f t="array" ref="P1796">_xlfn.XLOOKUP(D1796, CPI!$A:A, CPI!$B:B)</f>
        <v>130.69999999999999</v>
      </c>
      <c r="Q1796" s="9">
        <f>IF(M1796="","",PRODUCT(M1796,CPI!$B$112/P1796))</f>
        <v>19895191.837031368</v>
      </c>
    </row>
    <row r="1797" spans="1:17">
      <c r="A1797" t="s">
        <v>6068</v>
      </c>
      <c r="B1797" t="s">
        <v>44</v>
      </c>
      <c r="C1797" t="s">
        <v>52</v>
      </c>
      <c r="D1797">
        <v>1990</v>
      </c>
      <c r="E1797" t="s">
        <v>6069</v>
      </c>
      <c r="F1797">
        <v>4.4000000000000004</v>
      </c>
      <c r="G1797">
        <v>7500</v>
      </c>
      <c r="H1797" t="s">
        <v>141</v>
      </c>
      <c r="I1797" t="s">
        <v>6070</v>
      </c>
      <c r="J1797" t="s">
        <v>4302</v>
      </c>
      <c r="K1797" t="s">
        <v>41</v>
      </c>
      <c r="M1797">
        <v>25421633</v>
      </c>
      <c r="N1797" t="s">
        <v>72</v>
      </c>
      <c r="O1797">
        <v>83</v>
      </c>
      <c r="P1797" cm="1">
        <f t="array" ref="P1797">_xlfn.XLOOKUP(D1797, CPI!$A:A, CPI!$B:B)</f>
        <v>130.69999999999999</v>
      </c>
      <c r="Q1797" s="9">
        <f>IF(M1797="","",PRODUCT(M1797,CPI!$B$112/P1797))</f>
        <v>59265276.014537111</v>
      </c>
    </row>
    <row r="1798" spans="1:17">
      <c r="A1798" t="s">
        <v>6071</v>
      </c>
      <c r="B1798" t="s">
        <v>2010</v>
      </c>
      <c r="C1798" t="s">
        <v>52</v>
      </c>
      <c r="D1798">
        <v>1990</v>
      </c>
      <c r="E1798" t="s">
        <v>5925</v>
      </c>
      <c r="F1798">
        <v>6.2</v>
      </c>
      <c r="G1798">
        <v>1100</v>
      </c>
      <c r="H1798" t="s">
        <v>6072</v>
      </c>
      <c r="I1798" t="s">
        <v>6073</v>
      </c>
      <c r="J1798" t="s">
        <v>6074</v>
      </c>
      <c r="K1798" t="s">
        <v>41</v>
      </c>
      <c r="M1798">
        <v>1382259</v>
      </c>
      <c r="N1798" t="s">
        <v>2037</v>
      </c>
      <c r="O1798">
        <v>82</v>
      </c>
      <c r="P1798" cm="1">
        <f t="array" ref="P1798">_xlfn.XLOOKUP(D1798, CPI!$A:A, CPI!$B:B)</f>
        <v>130.69999999999999</v>
      </c>
      <c r="Q1798" s="9">
        <f>IF(M1798="","",PRODUCT(M1798,CPI!$B$112/P1798))</f>
        <v>3222450.7827084926</v>
      </c>
    </row>
    <row r="1799" spans="1:17">
      <c r="A1799" t="s">
        <v>6075</v>
      </c>
      <c r="B1799" t="s">
        <v>27</v>
      </c>
      <c r="C1799" t="s">
        <v>28</v>
      </c>
      <c r="D1799">
        <v>1990</v>
      </c>
      <c r="E1799" t="s">
        <v>6076</v>
      </c>
      <c r="F1799">
        <v>6.9</v>
      </c>
      <c r="G1799">
        <v>3700</v>
      </c>
      <c r="H1799" t="s">
        <v>6077</v>
      </c>
      <c r="I1799" t="s">
        <v>6078</v>
      </c>
      <c r="J1799" t="s">
        <v>6079</v>
      </c>
      <c r="K1799" t="s">
        <v>33</v>
      </c>
      <c r="M1799">
        <v>1232210</v>
      </c>
      <c r="N1799" t="s">
        <v>2363</v>
      </c>
      <c r="O1799">
        <v>108</v>
      </c>
      <c r="P1799" cm="1">
        <f t="array" ref="P1799">_xlfn.XLOOKUP(D1799, CPI!$A:A, CPI!$B:B)</f>
        <v>130.69999999999999</v>
      </c>
      <c r="Q1799" s="9">
        <f>IF(M1799="","",PRODUCT(M1799,CPI!$B$112/P1799))</f>
        <v>2872642.5937260902</v>
      </c>
    </row>
    <row r="1800" spans="1:17">
      <c r="A1800" t="s">
        <v>6080</v>
      </c>
      <c r="B1800" t="s">
        <v>2010</v>
      </c>
      <c r="C1800" t="s">
        <v>28</v>
      </c>
      <c r="D1800">
        <v>1990</v>
      </c>
      <c r="E1800" t="s">
        <v>6081</v>
      </c>
      <c r="F1800">
        <v>7.7</v>
      </c>
      <c r="G1800">
        <v>3700</v>
      </c>
      <c r="H1800" t="s">
        <v>4516</v>
      </c>
      <c r="I1800" t="s">
        <v>6082</v>
      </c>
      <c r="J1800" t="s">
        <v>316</v>
      </c>
      <c r="K1800" t="s">
        <v>317</v>
      </c>
      <c r="M1800">
        <v>1745470</v>
      </c>
      <c r="N1800" t="s">
        <v>5908</v>
      </c>
      <c r="O1800">
        <v>118</v>
      </c>
      <c r="P1800" cm="1">
        <f t="array" ref="P1800">_xlfn.XLOOKUP(D1800, CPI!$A:A, CPI!$B:B)</f>
        <v>130.69999999999999</v>
      </c>
      <c r="Q1800" s="9">
        <f>IF(M1800="","",PRODUCT(M1800,CPI!$B$112/P1800))</f>
        <v>4069202.0581484316</v>
      </c>
    </row>
    <row r="1801" spans="1:17">
      <c r="A1801" t="s">
        <v>6083</v>
      </c>
      <c r="B1801" t="s">
        <v>44</v>
      </c>
      <c r="C1801" t="s">
        <v>36</v>
      </c>
      <c r="D1801">
        <v>1990</v>
      </c>
      <c r="E1801" t="s">
        <v>5188</v>
      </c>
      <c r="F1801">
        <v>5.3</v>
      </c>
      <c r="G1801">
        <v>3300</v>
      </c>
      <c r="H1801" t="s">
        <v>6084</v>
      </c>
      <c r="I1801" t="s">
        <v>6084</v>
      </c>
      <c r="J1801" t="s">
        <v>6085</v>
      </c>
      <c r="K1801" t="s">
        <v>41</v>
      </c>
      <c r="L1801">
        <v>3000000</v>
      </c>
      <c r="M1801">
        <v>15369573</v>
      </c>
      <c r="N1801" t="s">
        <v>5795</v>
      </c>
      <c r="O1801">
        <v>100</v>
      </c>
      <c r="P1801" cm="1">
        <f t="array" ref="P1801">_xlfn.XLOOKUP(D1801, CPI!$A:A, CPI!$B:B)</f>
        <v>130.69999999999999</v>
      </c>
      <c r="Q1801" s="9">
        <f>IF(M1801="","",PRODUCT(M1801,CPI!$B$112/P1801))</f>
        <v>35830978.524100997</v>
      </c>
    </row>
    <row r="1802" spans="1:17">
      <c r="A1802" t="s">
        <v>6086</v>
      </c>
      <c r="B1802" t="s">
        <v>27</v>
      </c>
      <c r="C1802" t="s">
        <v>52</v>
      </c>
      <c r="D1802">
        <v>1990</v>
      </c>
      <c r="E1802" t="s">
        <v>5925</v>
      </c>
      <c r="F1802">
        <v>5.5</v>
      </c>
      <c r="G1802">
        <v>2200</v>
      </c>
      <c r="H1802" t="s">
        <v>4498</v>
      </c>
      <c r="I1802" t="s">
        <v>4498</v>
      </c>
      <c r="J1802" t="s">
        <v>6087</v>
      </c>
      <c r="K1802" t="s">
        <v>41</v>
      </c>
      <c r="L1802">
        <v>5000000</v>
      </c>
      <c r="M1802">
        <v>485772</v>
      </c>
      <c r="N1802" t="s">
        <v>6088</v>
      </c>
      <c r="O1802">
        <v>90</v>
      </c>
      <c r="P1802" cm="1">
        <f t="array" ref="P1802">_xlfn.XLOOKUP(D1802, CPI!$A:A, CPI!$B:B)</f>
        <v>130.69999999999999</v>
      </c>
      <c r="Q1802" s="9">
        <f>IF(M1802="","",PRODUCT(M1802,CPI!$B$112/P1802))</f>
        <v>1132476.8814078041</v>
      </c>
    </row>
    <row r="1803" spans="1:17">
      <c r="A1803" t="s">
        <v>6089</v>
      </c>
      <c r="B1803" t="s">
        <v>27</v>
      </c>
      <c r="C1803" t="s">
        <v>52</v>
      </c>
      <c r="D1803">
        <v>1990</v>
      </c>
      <c r="E1803" t="s">
        <v>5713</v>
      </c>
      <c r="F1803">
        <v>5.6</v>
      </c>
      <c r="G1803">
        <v>3500</v>
      </c>
      <c r="H1803" t="s">
        <v>584</v>
      </c>
      <c r="I1803" t="s">
        <v>584</v>
      </c>
      <c r="J1803" t="s">
        <v>584</v>
      </c>
      <c r="K1803" t="s">
        <v>41</v>
      </c>
      <c r="M1803">
        <v>19740070</v>
      </c>
      <c r="N1803" t="s">
        <v>2103</v>
      </c>
      <c r="O1803">
        <v>94</v>
      </c>
      <c r="P1803" cm="1">
        <f t="array" ref="P1803">_xlfn.XLOOKUP(D1803, CPI!$A:A, CPI!$B:B)</f>
        <v>130.69999999999999</v>
      </c>
      <c r="Q1803" s="9">
        <f>IF(M1803="","",PRODUCT(M1803,CPI!$B$112/P1803))</f>
        <v>46019887.750573836</v>
      </c>
    </row>
    <row r="1804" spans="1:17">
      <c r="A1804" t="s">
        <v>6090</v>
      </c>
      <c r="B1804" t="s">
        <v>27</v>
      </c>
      <c r="C1804" t="s">
        <v>63</v>
      </c>
      <c r="D1804">
        <v>1990</v>
      </c>
      <c r="E1804" t="s">
        <v>5867</v>
      </c>
      <c r="F1804">
        <v>4.7</v>
      </c>
      <c r="G1804">
        <v>1400</v>
      </c>
      <c r="H1804" t="s">
        <v>6091</v>
      </c>
      <c r="I1804" t="s">
        <v>6091</v>
      </c>
      <c r="J1804" t="s">
        <v>6091</v>
      </c>
      <c r="K1804" t="s">
        <v>41</v>
      </c>
      <c r="M1804">
        <v>2218579</v>
      </c>
      <c r="N1804" t="s">
        <v>6092</v>
      </c>
      <c r="O1804">
        <v>95</v>
      </c>
      <c r="P1804" cm="1">
        <f t="array" ref="P1804">_xlfn.XLOOKUP(D1804, CPI!$A:A, CPI!$B:B)</f>
        <v>130.69999999999999</v>
      </c>
      <c r="Q1804" s="9">
        <f>IF(M1804="","",PRODUCT(M1804,CPI!$B$112/P1804))</f>
        <v>5172157.7758224942</v>
      </c>
    </row>
    <row r="1805" spans="1:17">
      <c r="A1805" t="s">
        <v>6093</v>
      </c>
      <c r="B1805" t="s">
        <v>27</v>
      </c>
      <c r="C1805" t="s">
        <v>52</v>
      </c>
      <c r="D1805">
        <v>1990</v>
      </c>
      <c r="E1805" t="s">
        <v>6061</v>
      </c>
      <c r="F1805">
        <v>5.6</v>
      </c>
      <c r="G1805">
        <v>3300</v>
      </c>
      <c r="H1805" t="s">
        <v>6094</v>
      </c>
      <c r="I1805" t="s">
        <v>6094</v>
      </c>
      <c r="J1805" t="s">
        <v>3383</v>
      </c>
      <c r="K1805" t="s">
        <v>41</v>
      </c>
      <c r="M1805">
        <v>4134992</v>
      </c>
      <c r="N1805" t="s">
        <v>2037</v>
      </c>
      <c r="O1805">
        <v>100</v>
      </c>
      <c r="P1805" cm="1">
        <f t="array" ref="P1805">_xlfn.XLOOKUP(D1805, CPI!$A:A, CPI!$B:B)</f>
        <v>130.69999999999999</v>
      </c>
      <c r="Q1805" s="9">
        <f>IF(M1805="","",PRODUCT(M1805,CPI!$B$112/P1805))</f>
        <v>9639878.0596786533</v>
      </c>
    </row>
    <row r="1806" spans="1:17">
      <c r="A1806" t="s">
        <v>6095</v>
      </c>
      <c r="B1806" t="s">
        <v>348</v>
      </c>
      <c r="C1806" t="s">
        <v>36</v>
      </c>
      <c r="D1806">
        <v>1990</v>
      </c>
      <c r="E1806" t="s">
        <v>6096</v>
      </c>
      <c r="F1806">
        <v>7.6</v>
      </c>
      <c r="G1806">
        <v>6200</v>
      </c>
      <c r="H1806" t="s">
        <v>6097</v>
      </c>
      <c r="I1806" t="s">
        <v>6098</v>
      </c>
      <c r="J1806" t="s">
        <v>6099</v>
      </c>
      <c r="K1806" t="s">
        <v>463</v>
      </c>
      <c r="M1806">
        <v>1730856</v>
      </c>
      <c r="N1806" t="s">
        <v>562</v>
      </c>
      <c r="O1806">
        <v>105</v>
      </c>
      <c r="P1806" cm="1">
        <f t="array" ref="P1806">_xlfn.XLOOKUP(D1806, CPI!$A:A, CPI!$B:B)</f>
        <v>130.69999999999999</v>
      </c>
      <c r="Q1806" s="9">
        <f>IF(M1806="","",PRODUCT(M1806,CPI!$B$112/P1806))</f>
        <v>4035132.5416985461</v>
      </c>
    </row>
    <row r="1807" spans="1:17">
      <c r="A1807" t="s">
        <v>6100</v>
      </c>
      <c r="B1807" t="s">
        <v>2010</v>
      </c>
      <c r="C1807" t="s">
        <v>74</v>
      </c>
      <c r="D1807">
        <v>1990</v>
      </c>
      <c r="E1807" t="s">
        <v>5671</v>
      </c>
      <c r="F1807">
        <v>6.9</v>
      </c>
      <c r="G1807">
        <v>3700</v>
      </c>
      <c r="H1807" t="s">
        <v>106</v>
      </c>
      <c r="I1807" t="s">
        <v>6101</v>
      </c>
      <c r="J1807" t="s">
        <v>6102</v>
      </c>
      <c r="K1807" t="s">
        <v>463</v>
      </c>
      <c r="M1807">
        <v>2231274</v>
      </c>
      <c r="N1807" t="s">
        <v>6103</v>
      </c>
      <c r="O1807">
        <v>138</v>
      </c>
      <c r="P1807" cm="1">
        <f t="array" ref="P1807">_xlfn.XLOOKUP(D1807, CPI!$A:A, CPI!$B:B)</f>
        <v>130.69999999999999</v>
      </c>
      <c r="Q1807" s="9">
        <f>IF(M1807="","",PRODUCT(M1807,CPI!$B$112/P1807))</f>
        <v>5201753.5409334358</v>
      </c>
    </row>
    <row r="1808" spans="1:17">
      <c r="A1808" t="s">
        <v>6104</v>
      </c>
      <c r="B1808" t="s">
        <v>27</v>
      </c>
      <c r="C1808" t="s">
        <v>45</v>
      </c>
      <c r="D1808">
        <v>1990</v>
      </c>
      <c r="E1808" t="s">
        <v>5468</v>
      </c>
      <c r="F1808">
        <v>5.7</v>
      </c>
      <c r="G1808">
        <v>712</v>
      </c>
      <c r="H1808" t="s">
        <v>6105</v>
      </c>
      <c r="I1808" t="s">
        <v>6106</v>
      </c>
      <c r="J1808" t="s">
        <v>6107</v>
      </c>
      <c r="K1808" t="s">
        <v>41</v>
      </c>
      <c r="M1808">
        <v>1510053</v>
      </c>
      <c r="O1808">
        <v>85</v>
      </c>
      <c r="P1808" cm="1">
        <f t="array" ref="P1808">_xlfn.XLOOKUP(D1808, CPI!$A:A, CPI!$B:B)</f>
        <v>130.69999999999999</v>
      </c>
      <c r="Q1808" s="9">
        <f>IF(M1808="","",PRODUCT(M1808,CPI!$B$112/P1808))</f>
        <v>3520376.0451415456</v>
      </c>
    </row>
    <row r="1809" spans="1:17">
      <c r="A1809" t="s">
        <v>6108</v>
      </c>
      <c r="B1809" t="s">
        <v>2010</v>
      </c>
      <c r="C1809" t="s">
        <v>28</v>
      </c>
      <c r="D1809">
        <v>1990</v>
      </c>
      <c r="E1809" t="s">
        <v>6061</v>
      </c>
      <c r="F1809">
        <v>6.2</v>
      </c>
      <c r="G1809">
        <v>2400</v>
      </c>
      <c r="H1809" t="s">
        <v>6109</v>
      </c>
      <c r="I1809" t="s">
        <v>6110</v>
      </c>
      <c r="J1809" t="s">
        <v>1381</v>
      </c>
      <c r="K1809" t="s">
        <v>41</v>
      </c>
      <c r="M1809">
        <v>20240128</v>
      </c>
      <c r="N1809" t="s">
        <v>2001</v>
      </c>
      <c r="O1809">
        <v>109</v>
      </c>
      <c r="P1809" cm="1">
        <f t="array" ref="P1809">_xlfn.XLOOKUP(D1809, CPI!$A:A, CPI!$B:B)</f>
        <v>130.69999999999999</v>
      </c>
      <c r="Q1809" s="9">
        <f>IF(M1809="","",PRODUCT(M1809,CPI!$B$112/P1809))</f>
        <v>47185669.484315224</v>
      </c>
    </row>
    <row r="1810" spans="1:17">
      <c r="A1810" t="s">
        <v>6111</v>
      </c>
      <c r="B1810" t="s">
        <v>2010</v>
      </c>
      <c r="C1810" t="s">
        <v>28</v>
      </c>
      <c r="D1810">
        <v>1990</v>
      </c>
      <c r="E1810" t="s">
        <v>5354</v>
      </c>
      <c r="F1810">
        <v>3.9</v>
      </c>
      <c r="G1810">
        <v>1500</v>
      </c>
      <c r="H1810" t="s">
        <v>6112</v>
      </c>
      <c r="I1810" t="s">
        <v>1712</v>
      </c>
      <c r="J1810" t="s">
        <v>6113</v>
      </c>
      <c r="K1810" t="s">
        <v>41</v>
      </c>
      <c r="M1810">
        <v>1823154</v>
      </c>
      <c r="N1810" t="s">
        <v>5437</v>
      </c>
      <c r="O1810">
        <v>97</v>
      </c>
      <c r="P1810" cm="1">
        <f t="array" ref="P1810">_xlfn.XLOOKUP(D1810, CPI!$A:A, CPI!$B:B)</f>
        <v>130.69999999999999</v>
      </c>
      <c r="Q1810" s="9">
        <f>IF(M1810="","",PRODUCT(M1810,CPI!$B$112/P1810))</f>
        <v>4250306.2264728388</v>
      </c>
    </row>
    <row r="1811" spans="1:17">
      <c r="A1811" t="s">
        <v>6114</v>
      </c>
      <c r="B1811" t="s">
        <v>27</v>
      </c>
      <c r="C1811" t="s">
        <v>45</v>
      </c>
      <c r="D1811">
        <v>1990</v>
      </c>
      <c r="E1811" t="s">
        <v>4766</v>
      </c>
      <c r="F1811">
        <v>4.9000000000000004</v>
      </c>
      <c r="G1811">
        <v>4500</v>
      </c>
      <c r="H1811" t="s">
        <v>527</v>
      </c>
      <c r="I1811" t="s">
        <v>4113</v>
      </c>
      <c r="J1811" t="s">
        <v>84</v>
      </c>
      <c r="K1811" t="s">
        <v>41</v>
      </c>
      <c r="L1811">
        <v>15000000</v>
      </c>
      <c r="M1811">
        <v>5585154</v>
      </c>
      <c r="N1811" t="s">
        <v>2111</v>
      </c>
      <c r="O1811">
        <v>94</v>
      </c>
      <c r="P1811" cm="1">
        <f t="array" ref="P1811">_xlfn.XLOOKUP(D1811, CPI!$A:A, CPI!$B:B)</f>
        <v>130.69999999999999</v>
      </c>
      <c r="Q1811" s="9">
        <f>IF(M1811="","",PRODUCT(M1811,CPI!$B$112/P1811))</f>
        <v>13020630.63351186</v>
      </c>
    </row>
    <row r="1812" spans="1:17">
      <c r="A1812" t="s">
        <v>6115</v>
      </c>
      <c r="B1812" t="s">
        <v>44</v>
      </c>
      <c r="C1812" t="s">
        <v>52</v>
      </c>
      <c r="D1812">
        <v>1990</v>
      </c>
      <c r="E1812" t="s">
        <v>6116</v>
      </c>
      <c r="F1812">
        <v>7.2</v>
      </c>
      <c r="G1812">
        <v>4000</v>
      </c>
      <c r="H1812" t="s">
        <v>2428</v>
      </c>
      <c r="I1812" t="s">
        <v>2428</v>
      </c>
      <c r="J1812" t="s">
        <v>6117</v>
      </c>
      <c r="K1812" t="s">
        <v>463</v>
      </c>
      <c r="M1812">
        <v>20554</v>
      </c>
      <c r="N1812" t="s">
        <v>4329</v>
      </c>
      <c r="O1812">
        <v>108</v>
      </c>
      <c r="P1812" cm="1">
        <f t="array" ref="P1812">_xlfn.XLOOKUP(D1812, CPI!$A:A, CPI!$B:B)</f>
        <v>130.69999999999999</v>
      </c>
      <c r="Q1812" s="9">
        <f>IF(M1812="","",PRODUCT(M1812,CPI!$B$112/P1812))</f>
        <v>47917.397092578423</v>
      </c>
    </row>
    <row r="1813" spans="1:17">
      <c r="A1813" t="s">
        <v>6118</v>
      </c>
      <c r="B1813" t="s">
        <v>44</v>
      </c>
      <c r="C1813" t="s">
        <v>28</v>
      </c>
      <c r="D1813">
        <v>1990</v>
      </c>
      <c r="E1813" t="s">
        <v>5848</v>
      </c>
      <c r="F1813">
        <v>7.2</v>
      </c>
      <c r="G1813">
        <v>2200</v>
      </c>
      <c r="H1813" t="s">
        <v>1972</v>
      </c>
      <c r="I1813" t="s">
        <v>1972</v>
      </c>
      <c r="J1813" t="s">
        <v>2628</v>
      </c>
      <c r="K1813" t="s">
        <v>41</v>
      </c>
      <c r="M1813">
        <v>1161135</v>
      </c>
      <c r="N1813" t="s">
        <v>6119</v>
      </c>
      <c r="O1813">
        <v>102</v>
      </c>
      <c r="P1813" cm="1">
        <f t="array" ref="P1813">_xlfn.XLOOKUP(D1813, CPI!$A:A, CPI!$B:B)</f>
        <v>130.69999999999999</v>
      </c>
      <c r="Q1813" s="9">
        <f>IF(M1813="","",PRODUCT(M1813,CPI!$B$112/P1813))</f>
        <v>2706945.9410864576</v>
      </c>
    </row>
    <row r="1814" spans="1:17">
      <c r="A1814" t="s">
        <v>6120</v>
      </c>
      <c r="B1814" t="s">
        <v>27</v>
      </c>
      <c r="C1814" t="s">
        <v>52</v>
      </c>
      <c r="D1814">
        <v>1990</v>
      </c>
      <c r="E1814" t="s">
        <v>4515</v>
      </c>
      <c r="F1814">
        <v>6</v>
      </c>
      <c r="G1814">
        <v>1500</v>
      </c>
      <c r="H1814" t="s">
        <v>538</v>
      </c>
      <c r="I1814" t="s">
        <v>6121</v>
      </c>
      <c r="J1814" t="s">
        <v>6122</v>
      </c>
      <c r="K1814" t="s">
        <v>41</v>
      </c>
      <c r="L1814">
        <v>15000000</v>
      </c>
      <c r="M1814">
        <v>1106475</v>
      </c>
      <c r="N1814" t="s">
        <v>2103</v>
      </c>
      <c r="O1814">
        <v>107</v>
      </c>
      <c r="P1814" cm="1">
        <f t="array" ref="P1814">_xlfn.XLOOKUP(D1814, CPI!$A:A, CPI!$B:B)</f>
        <v>130.69999999999999</v>
      </c>
      <c r="Q1814" s="9">
        <f>IF(M1814="","",PRODUCT(M1814,CPI!$B$112/P1814))</f>
        <v>2579517.4636572301</v>
      </c>
    </row>
    <row r="1815" spans="1:17">
      <c r="A1815" t="s">
        <v>6123</v>
      </c>
      <c r="B1815" t="s">
        <v>27</v>
      </c>
      <c r="C1815" t="s">
        <v>52</v>
      </c>
      <c r="D1815">
        <v>1990</v>
      </c>
      <c r="E1815" t="s">
        <v>5704</v>
      </c>
      <c r="F1815">
        <v>5.7</v>
      </c>
      <c r="G1815">
        <v>1200</v>
      </c>
      <c r="H1815" t="s">
        <v>409</v>
      </c>
      <c r="I1815" t="s">
        <v>409</v>
      </c>
      <c r="J1815" t="s">
        <v>1501</v>
      </c>
      <c r="K1815" t="s">
        <v>41</v>
      </c>
      <c r="M1815">
        <v>1436308</v>
      </c>
      <c r="N1815" t="s">
        <v>6124</v>
      </c>
      <c r="O1815">
        <v>97</v>
      </c>
      <c r="P1815" cm="1">
        <f t="array" ref="P1815">_xlfn.XLOOKUP(D1815, CPI!$A:A, CPI!$B:B)</f>
        <v>130.69999999999999</v>
      </c>
      <c r="Q1815" s="9">
        <f>IF(M1815="","",PRODUCT(M1815,CPI!$B$112/P1815))</f>
        <v>3348454.8400918134</v>
      </c>
    </row>
    <row r="1816" spans="1:17">
      <c r="A1816" t="s">
        <v>6125</v>
      </c>
      <c r="B1816" t="s">
        <v>458</v>
      </c>
      <c r="C1816" t="s">
        <v>45</v>
      </c>
      <c r="D1816">
        <v>1990</v>
      </c>
      <c r="E1816" t="s">
        <v>6126</v>
      </c>
      <c r="F1816">
        <v>6.8</v>
      </c>
      <c r="G1816">
        <v>6300</v>
      </c>
      <c r="H1816" t="s">
        <v>5474</v>
      </c>
      <c r="I1816" t="s">
        <v>5474</v>
      </c>
      <c r="J1816" t="s">
        <v>5474</v>
      </c>
      <c r="K1816" t="s">
        <v>2119</v>
      </c>
      <c r="N1816" t="s">
        <v>6127</v>
      </c>
      <c r="O1816">
        <v>96</v>
      </c>
      <c r="P1816" cm="1">
        <f t="array" ref="P1816">_xlfn.XLOOKUP(D1816, CPI!$A:A, CPI!$B:B)</f>
        <v>130.69999999999999</v>
      </c>
      <c r="Q1816" s="9" t="str">
        <f>IF(M1816="","",PRODUCT(M1816,CPI!$B$112/P1816))</f>
        <v/>
      </c>
    </row>
    <row r="1817" spans="1:17">
      <c r="A1817" t="s">
        <v>6128</v>
      </c>
      <c r="B1817" t="s">
        <v>27</v>
      </c>
      <c r="C1817" t="s">
        <v>45</v>
      </c>
      <c r="D1817">
        <v>1990</v>
      </c>
      <c r="E1817" t="s">
        <v>5783</v>
      </c>
      <c r="F1817">
        <v>5.7</v>
      </c>
      <c r="G1817">
        <v>1800</v>
      </c>
      <c r="H1817" t="s">
        <v>1248</v>
      </c>
      <c r="I1817" t="s">
        <v>6129</v>
      </c>
      <c r="J1817" t="s">
        <v>2852</v>
      </c>
      <c r="K1817" t="s">
        <v>41</v>
      </c>
      <c r="L1817">
        <v>10000000</v>
      </c>
      <c r="M1817">
        <v>2346150</v>
      </c>
      <c r="N1817" t="s">
        <v>6130</v>
      </c>
      <c r="O1817">
        <v>96</v>
      </c>
      <c r="P1817" cm="1">
        <f t="array" ref="P1817">_xlfn.XLOOKUP(D1817, CPI!$A:A, CPI!$B:B)</f>
        <v>130.69999999999999</v>
      </c>
      <c r="Q1817" s="9">
        <f>IF(M1817="","",PRODUCT(M1817,CPI!$B$112/P1817))</f>
        <v>5469563.1599081866</v>
      </c>
    </row>
    <row r="1818" spans="1:17">
      <c r="A1818" t="s">
        <v>6131</v>
      </c>
      <c r="B1818" t="s">
        <v>2010</v>
      </c>
      <c r="C1818" t="s">
        <v>52</v>
      </c>
      <c r="D1818">
        <v>1990</v>
      </c>
      <c r="E1818" t="s">
        <v>5336</v>
      </c>
      <c r="F1818">
        <v>6.4</v>
      </c>
      <c r="G1818">
        <v>2200</v>
      </c>
      <c r="H1818" t="s">
        <v>6132</v>
      </c>
      <c r="I1818" t="s">
        <v>6133</v>
      </c>
      <c r="J1818" t="s">
        <v>6122</v>
      </c>
      <c r="K1818" t="s">
        <v>41</v>
      </c>
      <c r="M1818">
        <v>4010647</v>
      </c>
      <c r="N1818" t="s">
        <v>3537</v>
      </c>
      <c r="O1818">
        <v>97</v>
      </c>
      <c r="P1818" cm="1">
        <f t="array" ref="P1818">_xlfn.XLOOKUP(D1818, CPI!$A:A, CPI!$B:B)</f>
        <v>130.69999999999999</v>
      </c>
      <c r="Q1818" s="9">
        <f>IF(M1818="","",PRODUCT(M1818,CPI!$B$112/P1818))</f>
        <v>9349993.4269319046</v>
      </c>
    </row>
    <row r="1819" spans="1:17">
      <c r="A1819" t="s">
        <v>6134</v>
      </c>
      <c r="B1819" t="s">
        <v>27</v>
      </c>
      <c r="C1819" t="s">
        <v>45</v>
      </c>
      <c r="D1819">
        <v>1990</v>
      </c>
      <c r="E1819" t="s">
        <v>6135</v>
      </c>
      <c r="F1819">
        <v>4</v>
      </c>
      <c r="G1819">
        <v>4600</v>
      </c>
      <c r="H1819" t="s">
        <v>5559</v>
      </c>
      <c r="I1819" t="s">
        <v>3825</v>
      </c>
      <c r="J1819" t="s">
        <v>2861</v>
      </c>
      <c r="K1819" t="s">
        <v>41</v>
      </c>
      <c r="M1819">
        <v>358047</v>
      </c>
      <c r="N1819" t="s">
        <v>2227</v>
      </c>
      <c r="O1819">
        <v>99</v>
      </c>
      <c r="P1819" cm="1">
        <f t="array" ref="P1819">_xlfn.XLOOKUP(D1819, CPI!$A:A, CPI!$B:B)</f>
        <v>130.69999999999999</v>
      </c>
      <c r="Q1819" s="9">
        <f>IF(M1819="","",PRODUCT(M1819,CPI!$B$112/P1819))</f>
        <v>834712.47819433815</v>
      </c>
    </row>
    <row r="1820" spans="1:17">
      <c r="A1820" t="s">
        <v>6136</v>
      </c>
      <c r="B1820" t="s">
        <v>27</v>
      </c>
      <c r="C1820" t="s">
        <v>162</v>
      </c>
      <c r="D1820">
        <v>1990</v>
      </c>
      <c r="E1820" t="s">
        <v>6137</v>
      </c>
      <c r="F1820">
        <v>4.8</v>
      </c>
      <c r="G1820">
        <v>2000</v>
      </c>
      <c r="H1820" t="s">
        <v>4042</v>
      </c>
      <c r="I1820" t="s">
        <v>4043</v>
      </c>
      <c r="J1820" t="s">
        <v>6138</v>
      </c>
      <c r="K1820" t="s">
        <v>206</v>
      </c>
      <c r="L1820">
        <v>6500000</v>
      </c>
      <c r="M1820">
        <v>2032973</v>
      </c>
      <c r="N1820" t="s">
        <v>4675</v>
      </c>
      <c r="O1820">
        <v>93</v>
      </c>
      <c r="P1820" cm="1">
        <f t="array" ref="P1820">_xlfn.XLOOKUP(D1820, CPI!$A:A, CPI!$B:B)</f>
        <v>130.69999999999999</v>
      </c>
      <c r="Q1820" s="9">
        <f>IF(M1820="","",PRODUCT(M1820,CPI!$B$112/P1820))</f>
        <v>4739455.8003060445</v>
      </c>
    </row>
    <row r="1821" spans="1:17">
      <c r="A1821" t="s">
        <v>6139</v>
      </c>
      <c r="B1821" t="s">
        <v>27</v>
      </c>
      <c r="C1821" t="s">
        <v>28</v>
      </c>
      <c r="D1821">
        <v>1990</v>
      </c>
      <c r="E1821" t="s">
        <v>6076</v>
      </c>
      <c r="F1821">
        <v>6.7</v>
      </c>
      <c r="G1821">
        <v>2600</v>
      </c>
      <c r="H1821" t="s">
        <v>126</v>
      </c>
      <c r="I1821" t="s">
        <v>126</v>
      </c>
      <c r="J1821" t="s">
        <v>1508</v>
      </c>
      <c r="K1821" t="s">
        <v>41</v>
      </c>
      <c r="L1821">
        <v>17500000</v>
      </c>
      <c r="M1821">
        <v>947306</v>
      </c>
      <c r="N1821" t="s">
        <v>191</v>
      </c>
      <c r="O1821">
        <v>138</v>
      </c>
      <c r="P1821" cm="1">
        <f t="array" ref="P1821">_xlfn.XLOOKUP(D1821, CPI!$A:A, CPI!$B:B)</f>
        <v>130.69999999999999</v>
      </c>
      <c r="Q1821" s="9">
        <f>IF(M1821="","",PRODUCT(M1821,CPI!$B$112/P1821))</f>
        <v>2208447.8821729152</v>
      </c>
    </row>
    <row r="1822" spans="1:17">
      <c r="A1822" t="s">
        <v>6140</v>
      </c>
      <c r="B1822" t="s">
        <v>2718</v>
      </c>
      <c r="C1822" t="s">
        <v>28</v>
      </c>
      <c r="D1822">
        <v>1990</v>
      </c>
      <c r="E1822" t="s">
        <v>6141</v>
      </c>
      <c r="F1822">
        <v>6.4</v>
      </c>
      <c r="G1822">
        <v>840</v>
      </c>
      <c r="H1822" t="s">
        <v>3473</v>
      </c>
      <c r="J1822" t="s">
        <v>6142</v>
      </c>
      <c r="K1822" t="s">
        <v>33</v>
      </c>
      <c r="M1822">
        <v>5006</v>
      </c>
      <c r="N1822" t="s">
        <v>6143</v>
      </c>
      <c r="O1822">
        <v>92</v>
      </c>
      <c r="P1822" cm="1">
        <f t="array" ref="P1822">_xlfn.XLOOKUP(D1822, CPI!$A:A, CPI!$B:B)</f>
        <v>130.69999999999999</v>
      </c>
      <c r="Q1822" s="9">
        <f>IF(M1822="","",PRODUCT(M1822,CPI!$B$112/P1822))</f>
        <v>11670.452945677123</v>
      </c>
    </row>
    <row r="1823" spans="1:17">
      <c r="A1823" t="s">
        <v>6144</v>
      </c>
      <c r="B1823" t="s">
        <v>44</v>
      </c>
      <c r="C1823" t="s">
        <v>28</v>
      </c>
      <c r="D1823">
        <v>1990</v>
      </c>
      <c r="E1823" t="s">
        <v>5354</v>
      </c>
      <c r="F1823">
        <v>3.5</v>
      </c>
      <c r="G1823">
        <v>979</v>
      </c>
      <c r="H1823" t="s">
        <v>2244</v>
      </c>
      <c r="I1823" t="s">
        <v>2244</v>
      </c>
      <c r="J1823" t="s">
        <v>6145</v>
      </c>
      <c r="K1823" t="s">
        <v>41</v>
      </c>
      <c r="M1823">
        <v>4263112</v>
      </c>
      <c r="N1823" t="s">
        <v>1696</v>
      </c>
      <c r="O1823">
        <v>104</v>
      </c>
      <c r="P1823" cm="1">
        <f t="array" ref="P1823">_xlfn.XLOOKUP(D1823, CPI!$A:A, CPI!$B:B)</f>
        <v>130.69999999999999</v>
      </c>
      <c r="Q1823" s="9">
        <f>IF(M1823="","",PRODUCT(M1823,CPI!$B$112/P1823))</f>
        <v>9938563.3236419279</v>
      </c>
    </row>
    <row r="1824" spans="1:17">
      <c r="A1824" t="s">
        <v>6146</v>
      </c>
      <c r="B1824" t="s">
        <v>2010</v>
      </c>
      <c r="C1824" t="s">
        <v>52</v>
      </c>
      <c r="D1824">
        <v>1990</v>
      </c>
      <c r="E1824" t="s">
        <v>5652</v>
      </c>
      <c r="F1824">
        <v>5.7</v>
      </c>
      <c r="G1824">
        <v>1200</v>
      </c>
      <c r="H1824" t="s">
        <v>3698</v>
      </c>
      <c r="I1824" t="s">
        <v>6147</v>
      </c>
      <c r="J1824" t="s">
        <v>279</v>
      </c>
      <c r="K1824" t="s">
        <v>259</v>
      </c>
      <c r="N1824" t="s">
        <v>6148</v>
      </c>
      <c r="O1824">
        <v>90</v>
      </c>
      <c r="P1824" cm="1">
        <f t="array" ref="P1824">_xlfn.XLOOKUP(D1824, CPI!$A:A, CPI!$B:B)</f>
        <v>130.69999999999999</v>
      </c>
      <c r="Q1824" s="9" t="str">
        <f>IF(M1824="","",PRODUCT(M1824,CPI!$B$112/P1824))</f>
        <v/>
      </c>
    </row>
    <row r="1825" spans="1:17">
      <c r="A1825" t="s">
        <v>6149</v>
      </c>
      <c r="B1825" t="s">
        <v>27</v>
      </c>
      <c r="C1825" t="s">
        <v>52</v>
      </c>
      <c r="D1825">
        <v>1990</v>
      </c>
      <c r="E1825" t="s">
        <v>6150</v>
      </c>
      <c r="F1825">
        <v>7.3</v>
      </c>
      <c r="G1825">
        <v>2900</v>
      </c>
      <c r="H1825" t="s">
        <v>645</v>
      </c>
      <c r="I1825" t="s">
        <v>645</v>
      </c>
      <c r="J1825" t="s">
        <v>6151</v>
      </c>
      <c r="K1825" t="s">
        <v>463</v>
      </c>
      <c r="M1825">
        <v>1576702</v>
      </c>
      <c r="N1825" t="s">
        <v>4075</v>
      </c>
      <c r="O1825">
        <v>107</v>
      </c>
      <c r="P1825" cm="1">
        <f t="array" ref="P1825">_xlfn.XLOOKUP(D1825, CPI!$A:A, CPI!$B:B)</f>
        <v>130.69999999999999</v>
      </c>
      <c r="Q1825" s="9">
        <f>IF(M1825="","",PRODUCT(M1825,CPI!$B$112/P1825))</f>
        <v>3675754.3947972455</v>
      </c>
    </row>
    <row r="1826" spans="1:17">
      <c r="A1826" t="s">
        <v>6152</v>
      </c>
      <c r="B1826" t="s">
        <v>27</v>
      </c>
      <c r="C1826" t="s">
        <v>45</v>
      </c>
      <c r="D1826">
        <v>1990</v>
      </c>
      <c r="E1826" t="s">
        <v>5704</v>
      </c>
      <c r="F1826">
        <v>5.8</v>
      </c>
      <c r="G1826">
        <v>1200</v>
      </c>
      <c r="H1826" t="s">
        <v>1817</v>
      </c>
      <c r="I1826" t="s">
        <v>6153</v>
      </c>
      <c r="J1826" t="s">
        <v>4397</v>
      </c>
      <c r="K1826" t="s">
        <v>41</v>
      </c>
      <c r="L1826">
        <v>12000000</v>
      </c>
      <c r="M1826">
        <v>1531489</v>
      </c>
      <c r="N1826" t="s">
        <v>61</v>
      </c>
      <c r="O1826">
        <v>106</v>
      </c>
      <c r="P1826" cm="1">
        <f t="array" ref="P1826">_xlfn.XLOOKUP(D1826, CPI!$A:A, CPI!$B:B)</f>
        <v>130.69999999999999</v>
      </c>
      <c r="Q1826" s="9">
        <f>IF(M1826="","",PRODUCT(M1826,CPI!$B$112/P1826))</f>
        <v>3570349.6426931904</v>
      </c>
    </row>
    <row r="1827" spans="1:17">
      <c r="A1827" t="s">
        <v>6154</v>
      </c>
      <c r="B1827" t="s">
        <v>44</v>
      </c>
      <c r="C1827" t="s">
        <v>28</v>
      </c>
      <c r="D1827">
        <v>1990</v>
      </c>
      <c r="E1827" t="s">
        <v>6155</v>
      </c>
      <c r="F1827">
        <v>7.7</v>
      </c>
      <c r="G1827">
        <v>995</v>
      </c>
      <c r="H1827" t="s">
        <v>6156</v>
      </c>
      <c r="I1827" t="s">
        <v>6157</v>
      </c>
      <c r="J1827" t="s">
        <v>6158</v>
      </c>
      <c r="K1827" t="s">
        <v>206</v>
      </c>
      <c r="N1827" t="s">
        <v>6159</v>
      </c>
      <c r="O1827">
        <v>101</v>
      </c>
      <c r="P1827" cm="1">
        <f t="array" ref="P1827">_xlfn.XLOOKUP(D1827, CPI!$A:A, CPI!$B:B)</f>
        <v>130.69999999999999</v>
      </c>
      <c r="Q1827" s="9" t="str">
        <f>IF(M1827="","",PRODUCT(M1827,CPI!$B$112/P1827))</f>
        <v/>
      </c>
    </row>
    <row r="1828" spans="1:17">
      <c r="A1828" t="s">
        <v>6160</v>
      </c>
      <c r="B1828" t="s">
        <v>2010</v>
      </c>
      <c r="C1828" t="s">
        <v>52</v>
      </c>
      <c r="D1828">
        <v>1990</v>
      </c>
      <c r="E1828" t="s">
        <v>5180</v>
      </c>
      <c r="F1828">
        <v>6</v>
      </c>
      <c r="G1828">
        <v>2900</v>
      </c>
      <c r="H1828" t="s">
        <v>4507</v>
      </c>
      <c r="I1828" t="s">
        <v>6161</v>
      </c>
      <c r="J1828" t="s">
        <v>6162</v>
      </c>
      <c r="K1828" t="s">
        <v>41</v>
      </c>
      <c r="M1828">
        <v>11359129</v>
      </c>
      <c r="N1828" t="s">
        <v>4218</v>
      </c>
      <c r="O1828">
        <v>103</v>
      </c>
      <c r="P1828" cm="1">
        <f t="array" ref="P1828">_xlfn.XLOOKUP(D1828, CPI!$A:A, CPI!$B:B)</f>
        <v>130.69999999999999</v>
      </c>
      <c r="Q1828" s="9">
        <f>IF(M1828="","",PRODUCT(M1828,CPI!$B$112/P1828))</f>
        <v>26481458.349655699</v>
      </c>
    </row>
    <row r="1829" spans="1:17">
      <c r="A1829" t="s">
        <v>6163</v>
      </c>
      <c r="B1829" t="s">
        <v>2010</v>
      </c>
      <c r="C1829" t="s">
        <v>52</v>
      </c>
      <c r="D1829">
        <v>1990</v>
      </c>
      <c r="E1829" t="s">
        <v>5457</v>
      </c>
      <c r="F1829">
        <v>4.9000000000000004</v>
      </c>
      <c r="G1829">
        <v>1300</v>
      </c>
      <c r="H1829" t="s">
        <v>2157</v>
      </c>
      <c r="I1829" t="s">
        <v>6164</v>
      </c>
      <c r="J1829" t="s">
        <v>143</v>
      </c>
      <c r="K1829" t="s">
        <v>41</v>
      </c>
      <c r="M1829">
        <v>8141292</v>
      </c>
      <c r="N1829" t="s">
        <v>6165</v>
      </c>
      <c r="O1829">
        <v>101</v>
      </c>
      <c r="P1829" cm="1">
        <f t="array" ref="P1829">_xlfn.XLOOKUP(D1829, CPI!$A:A, CPI!$B:B)</f>
        <v>130.69999999999999</v>
      </c>
      <c r="Q1829" s="9">
        <f>IF(M1829="","",PRODUCT(M1829,CPI!$B$112/P1829))</f>
        <v>18979737.355776589</v>
      </c>
    </row>
    <row r="1830" spans="1:17">
      <c r="A1830" t="s">
        <v>6166</v>
      </c>
      <c r="B1830" t="s">
        <v>2010</v>
      </c>
      <c r="C1830" t="s">
        <v>28</v>
      </c>
      <c r="D1830">
        <v>1990</v>
      </c>
      <c r="E1830" t="s">
        <v>5718</v>
      </c>
      <c r="F1830">
        <v>4.5</v>
      </c>
      <c r="G1830">
        <v>1800</v>
      </c>
      <c r="H1830" t="s">
        <v>2211</v>
      </c>
      <c r="I1830" t="s">
        <v>2211</v>
      </c>
      <c r="J1830" t="s">
        <v>2211</v>
      </c>
      <c r="K1830" t="s">
        <v>41</v>
      </c>
      <c r="L1830">
        <v>7500000</v>
      </c>
      <c r="M1830">
        <v>4562778</v>
      </c>
      <c r="N1830" t="s">
        <v>6167</v>
      </c>
      <c r="O1830">
        <v>90</v>
      </c>
      <c r="P1830" cm="1">
        <f t="array" ref="P1830">_xlfn.XLOOKUP(D1830, CPI!$A:A, CPI!$B:B)</f>
        <v>130.69999999999999</v>
      </c>
      <c r="Q1830" s="9">
        <f>IF(M1830="","",PRODUCT(M1830,CPI!$B$112/P1830))</f>
        <v>10637172.583014537</v>
      </c>
    </row>
    <row r="1831" spans="1:17">
      <c r="A1831" t="s">
        <v>6168</v>
      </c>
      <c r="B1831" t="s">
        <v>2010</v>
      </c>
      <c r="C1831" t="s">
        <v>52</v>
      </c>
      <c r="D1831">
        <v>1990</v>
      </c>
      <c r="E1831" t="s">
        <v>5704</v>
      </c>
      <c r="F1831">
        <v>6.7</v>
      </c>
      <c r="G1831">
        <v>2300</v>
      </c>
      <c r="H1831" t="s">
        <v>3983</v>
      </c>
      <c r="I1831" t="s">
        <v>6169</v>
      </c>
      <c r="J1831" t="s">
        <v>3949</v>
      </c>
      <c r="K1831" t="s">
        <v>41</v>
      </c>
      <c r="M1831">
        <v>715983</v>
      </c>
      <c r="N1831" t="s">
        <v>4542</v>
      </c>
      <c r="O1831">
        <v>99</v>
      </c>
      <c r="P1831" cm="1">
        <f t="array" ref="P1831">_xlfn.XLOOKUP(D1831, CPI!$A:A, CPI!$B:B)</f>
        <v>130.69999999999999</v>
      </c>
      <c r="Q1831" s="9">
        <f>IF(M1831="","",PRODUCT(M1831,CPI!$B$112/P1831))</f>
        <v>1669166.1828615149</v>
      </c>
    </row>
    <row r="1832" spans="1:17">
      <c r="A1832" t="s">
        <v>6170</v>
      </c>
      <c r="B1832" t="s">
        <v>2010</v>
      </c>
      <c r="C1832" t="s">
        <v>52</v>
      </c>
      <c r="D1832">
        <v>1990</v>
      </c>
      <c r="E1832" t="s">
        <v>5723</v>
      </c>
      <c r="F1832">
        <v>5.4</v>
      </c>
      <c r="G1832">
        <v>2500</v>
      </c>
      <c r="H1832" t="s">
        <v>1199</v>
      </c>
      <c r="I1832" t="s">
        <v>6171</v>
      </c>
      <c r="J1832" t="s">
        <v>6172</v>
      </c>
      <c r="K1832" t="s">
        <v>41</v>
      </c>
      <c r="L1832">
        <v>16000000</v>
      </c>
      <c r="M1832">
        <v>17854933</v>
      </c>
      <c r="N1832" t="s">
        <v>5120</v>
      </c>
      <c r="O1832">
        <v>87</v>
      </c>
      <c r="P1832" cm="1">
        <f t="array" ref="P1832">_xlfn.XLOOKUP(D1832, CPI!$A:A, CPI!$B:B)</f>
        <v>130.69999999999999</v>
      </c>
      <c r="Q1832" s="9">
        <f>IF(M1832="","",PRODUCT(M1832,CPI!$B$112/P1832))</f>
        <v>41625080.987758227</v>
      </c>
    </row>
    <row r="1833" spans="1:17">
      <c r="A1833" t="s">
        <v>6173</v>
      </c>
      <c r="B1833" t="s">
        <v>27</v>
      </c>
      <c r="C1833" t="s">
        <v>28</v>
      </c>
      <c r="D1833">
        <v>1990</v>
      </c>
      <c r="E1833" t="s">
        <v>5324</v>
      </c>
      <c r="F1833">
        <v>5.4</v>
      </c>
      <c r="G1833">
        <v>703</v>
      </c>
      <c r="H1833" t="s">
        <v>5043</v>
      </c>
      <c r="I1833" t="s">
        <v>4839</v>
      </c>
      <c r="J1833" t="s">
        <v>3898</v>
      </c>
      <c r="K1833" t="s">
        <v>41</v>
      </c>
      <c r="M1833">
        <v>1224605</v>
      </c>
      <c r="N1833" t="s">
        <v>191</v>
      </c>
      <c r="O1833">
        <v>103</v>
      </c>
      <c r="P1833" cm="1">
        <f t="array" ref="P1833">_xlfn.XLOOKUP(D1833, CPI!$A:A, CPI!$B:B)</f>
        <v>130.69999999999999</v>
      </c>
      <c r="Q1833" s="9">
        <f>IF(M1833="","",PRODUCT(M1833,CPI!$B$112/P1833))</f>
        <v>2854913.1101759756</v>
      </c>
    </row>
    <row r="1834" spans="1:17">
      <c r="A1834" t="s">
        <v>6174</v>
      </c>
      <c r="B1834" t="s">
        <v>27</v>
      </c>
      <c r="C1834" t="s">
        <v>28</v>
      </c>
      <c r="D1834">
        <v>1990</v>
      </c>
      <c r="E1834" t="s">
        <v>5704</v>
      </c>
      <c r="F1834">
        <v>4.3</v>
      </c>
      <c r="G1834">
        <v>406</v>
      </c>
      <c r="H1834" t="s">
        <v>6175</v>
      </c>
      <c r="I1834" t="s">
        <v>6176</v>
      </c>
      <c r="J1834" t="s">
        <v>1080</v>
      </c>
      <c r="K1834" t="s">
        <v>41</v>
      </c>
      <c r="M1834">
        <v>2415312</v>
      </c>
      <c r="N1834" t="s">
        <v>6177</v>
      </c>
      <c r="O1834">
        <v>84</v>
      </c>
      <c r="P1834" cm="1">
        <f t="array" ref="P1834">_xlfn.XLOOKUP(D1834, CPI!$A:A, CPI!$B:B)</f>
        <v>130.69999999999999</v>
      </c>
      <c r="Q1834" s="9">
        <f>IF(M1834="","",PRODUCT(M1834,CPI!$B$112/P1834))</f>
        <v>5630800.0489671007</v>
      </c>
    </row>
    <row r="1835" spans="1:17">
      <c r="A1835" t="s">
        <v>6178</v>
      </c>
      <c r="B1835" t="s">
        <v>27</v>
      </c>
      <c r="C1835" t="s">
        <v>63</v>
      </c>
      <c r="D1835">
        <v>1990</v>
      </c>
      <c r="E1835" t="s">
        <v>4766</v>
      </c>
      <c r="F1835">
        <v>4.4000000000000004</v>
      </c>
      <c r="G1835">
        <v>694</v>
      </c>
      <c r="H1835" t="s">
        <v>4918</v>
      </c>
      <c r="I1835" t="s">
        <v>6031</v>
      </c>
      <c r="J1835" t="s">
        <v>6179</v>
      </c>
      <c r="K1835" t="s">
        <v>41</v>
      </c>
      <c r="M1835">
        <v>1547867</v>
      </c>
      <c r="N1835" t="s">
        <v>6177</v>
      </c>
      <c r="O1835">
        <v>82</v>
      </c>
      <c r="P1835" cm="1">
        <f t="array" ref="P1835">_xlfn.XLOOKUP(D1835, CPI!$A:A, CPI!$B:B)</f>
        <v>130.69999999999999</v>
      </c>
      <c r="Q1835" s="9">
        <f>IF(M1835="","",PRODUCT(M1835,CPI!$B$112/P1835))</f>
        <v>3608531.5600612089</v>
      </c>
    </row>
    <row r="1836" spans="1:17">
      <c r="A1836" t="s">
        <v>6180</v>
      </c>
      <c r="B1836" t="s">
        <v>27</v>
      </c>
      <c r="C1836" t="s">
        <v>28</v>
      </c>
      <c r="D1836">
        <v>1990</v>
      </c>
      <c r="E1836" t="s">
        <v>5668</v>
      </c>
      <c r="F1836">
        <v>5.6</v>
      </c>
      <c r="G1836">
        <v>1400</v>
      </c>
      <c r="H1836" t="s">
        <v>1330</v>
      </c>
      <c r="I1836" t="s">
        <v>6181</v>
      </c>
      <c r="J1836" t="s">
        <v>1252</v>
      </c>
      <c r="K1836" t="s">
        <v>41</v>
      </c>
      <c r="M1836">
        <v>1305887</v>
      </c>
      <c r="N1836" t="s">
        <v>6182</v>
      </c>
      <c r="O1836">
        <v>91</v>
      </c>
      <c r="P1836" cm="1">
        <f t="array" ref="P1836">_xlfn.XLOOKUP(D1836, CPI!$A:A, CPI!$B:B)</f>
        <v>130.69999999999999</v>
      </c>
      <c r="Q1836" s="9">
        <f>IF(M1836="","",PRODUCT(M1836,CPI!$B$112/P1836))</f>
        <v>3044405.2708492731</v>
      </c>
    </row>
    <row r="1837" spans="1:17">
      <c r="A1837" t="s">
        <v>6183</v>
      </c>
      <c r="B1837" t="s">
        <v>2010</v>
      </c>
      <c r="C1837" t="s">
        <v>52</v>
      </c>
      <c r="D1837">
        <v>1990</v>
      </c>
      <c r="E1837" t="s">
        <v>5718</v>
      </c>
      <c r="F1837">
        <v>6.2</v>
      </c>
      <c r="G1837">
        <v>1700</v>
      </c>
      <c r="H1837" t="s">
        <v>6184</v>
      </c>
      <c r="I1837" t="s">
        <v>6185</v>
      </c>
      <c r="J1837" t="s">
        <v>1160</v>
      </c>
      <c r="K1837" t="s">
        <v>41</v>
      </c>
      <c r="L1837">
        <v>11000000</v>
      </c>
      <c r="M1837">
        <v>1794001</v>
      </c>
      <c r="N1837" t="s">
        <v>6186</v>
      </c>
      <c r="O1837">
        <v>107</v>
      </c>
      <c r="P1837" cm="1">
        <f t="array" ref="P1837">_xlfn.XLOOKUP(D1837, CPI!$A:A, CPI!$B:B)</f>
        <v>130.69999999999999</v>
      </c>
      <c r="Q1837" s="9">
        <f>IF(M1837="","",PRODUCT(M1837,CPI!$B$112/P1837))</f>
        <v>4182342.0405508801</v>
      </c>
    </row>
    <row r="1838" spans="1:17">
      <c r="A1838" t="s">
        <v>2433</v>
      </c>
      <c r="B1838" t="s">
        <v>27</v>
      </c>
      <c r="C1838" t="s">
        <v>115</v>
      </c>
      <c r="D1838">
        <v>1990</v>
      </c>
      <c r="E1838" t="s">
        <v>5165</v>
      </c>
      <c r="F1838">
        <v>5.7</v>
      </c>
      <c r="G1838">
        <v>1200</v>
      </c>
      <c r="H1838" t="s">
        <v>6187</v>
      </c>
      <c r="I1838" t="s">
        <v>6188</v>
      </c>
      <c r="J1838" t="s">
        <v>5053</v>
      </c>
      <c r="K1838" t="s">
        <v>41</v>
      </c>
      <c r="L1838">
        <v>9000000</v>
      </c>
      <c r="M1838">
        <v>2544504</v>
      </c>
      <c r="N1838" t="s">
        <v>34</v>
      </c>
      <c r="O1838">
        <v>109</v>
      </c>
      <c r="P1838" cm="1">
        <f t="array" ref="P1838">_xlfn.XLOOKUP(D1838, CPI!$A:A, CPI!$B:B)</f>
        <v>130.69999999999999</v>
      </c>
      <c r="Q1838" s="9">
        <f>IF(M1838="","",PRODUCT(M1838,CPI!$B$112/P1838))</f>
        <v>5931984.4590665651</v>
      </c>
    </row>
    <row r="1839" spans="1:17">
      <c r="A1839" t="s">
        <v>6189</v>
      </c>
      <c r="C1839" t="s">
        <v>28</v>
      </c>
      <c r="D1839">
        <v>1990</v>
      </c>
      <c r="E1839" t="s">
        <v>6190</v>
      </c>
      <c r="F1839">
        <v>7</v>
      </c>
      <c r="G1839">
        <v>930</v>
      </c>
      <c r="H1839" t="s">
        <v>6191</v>
      </c>
      <c r="I1839" t="s">
        <v>6191</v>
      </c>
      <c r="J1839" t="s">
        <v>6192</v>
      </c>
      <c r="K1839" t="s">
        <v>463</v>
      </c>
      <c r="N1839" t="s">
        <v>6193</v>
      </c>
      <c r="O1839">
        <v>94</v>
      </c>
      <c r="P1839" cm="1">
        <f t="array" ref="P1839">_xlfn.XLOOKUP(D1839, CPI!$A:A, CPI!$B:B)</f>
        <v>130.69999999999999</v>
      </c>
      <c r="Q1839" s="9" t="str">
        <f>IF(M1839="","",PRODUCT(M1839,CPI!$B$112/P1839))</f>
        <v/>
      </c>
    </row>
    <row r="1840" spans="1:17">
      <c r="A1840" t="s">
        <v>6194</v>
      </c>
      <c r="B1840" t="s">
        <v>2010</v>
      </c>
      <c r="C1840" t="s">
        <v>45</v>
      </c>
      <c r="D1840">
        <v>1990</v>
      </c>
      <c r="E1840" t="s">
        <v>5825</v>
      </c>
      <c r="F1840">
        <v>7</v>
      </c>
      <c r="G1840">
        <v>958</v>
      </c>
      <c r="H1840" t="s">
        <v>6195</v>
      </c>
      <c r="I1840" t="s">
        <v>6195</v>
      </c>
      <c r="J1840" t="s">
        <v>6196</v>
      </c>
      <c r="K1840" t="s">
        <v>2119</v>
      </c>
      <c r="L1840">
        <v>42000000</v>
      </c>
      <c r="N1840" t="s">
        <v>6197</v>
      </c>
      <c r="O1840">
        <v>125</v>
      </c>
      <c r="P1840" cm="1">
        <f t="array" ref="P1840">_xlfn.XLOOKUP(D1840, CPI!$A:A, CPI!$B:B)</f>
        <v>130.69999999999999</v>
      </c>
      <c r="Q1840" s="9" t="str">
        <f>IF(M1840="","",PRODUCT(M1840,CPI!$B$112/P1840))</f>
        <v/>
      </c>
    </row>
    <row r="1841" spans="1:17">
      <c r="A1841" t="s">
        <v>6198</v>
      </c>
      <c r="B1841" t="s">
        <v>27</v>
      </c>
      <c r="C1841" t="s">
        <v>115</v>
      </c>
      <c r="D1841">
        <v>1990</v>
      </c>
      <c r="E1841" t="s">
        <v>6199</v>
      </c>
      <c r="F1841">
        <v>5.8</v>
      </c>
      <c r="G1841">
        <v>1000</v>
      </c>
      <c r="H1841" t="s">
        <v>4234</v>
      </c>
      <c r="I1841" t="s">
        <v>6200</v>
      </c>
      <c r="J1841" t="s">
        <v>6201</v>
      </c>
      <c r="K1841" t="s">
        <v>33</v>
      </c>
      <c r="M1841">
        <v>59227</v>
      </c>
      <c r="N1841" t="s">
        <v>4712</v>
      </c>
      <c r="O1841">
        <v>93</v>
      </c>
      <c r="P1841" cm="1">
        <f t="array" ref="P1841">_xlfn.XLOOKUP(D1841, CPI!$A:A, CPI!$B:B)</f>
        <v>130.69999999999999</v>
      </c>
      <c r="Q1841" s="9">
        <f>IF(M1841="","",PRODUCT(M1841,CPI!$B$112/P1841))</f>
        <v>138075.49273144605</v>
      </c>
    </row>
    <row r="1842" spans="1:17">
      <c r="A1842" t="s">
        <v>6202</v>
      </c>
      <c r="B1842" t="s">
        <v>44</v>
      </c>
      <c r="C1842" t="s">
        <v>28</v>
      </c>
      <c r="D1842">
        <v>1990</v>
      </c>
      <c r="E1842" t="s">
        <v>6203</v>
      </c>
      <c r="F1842">
        <v>7.6</v>
      </c>
      <c r="G1842">
        <v>3000</v>
      </c>
      <c r="H1842" t="s">
        <v>6204</v>
      </c>
      <c r="I1842" t="s">
        <v>6204</v>
      </c>
      <c r="J1842" t="s">
        <v>2502</v>
      </c>
      <c r="K1842" t="s">
        <v>41</v>
      </c>
      <c r="M1842">
        <v>774048</v>
      </c>
      <c r="N1842" t="s">
        <v>6205</v>
      </c>
      <c r="O1842">
        <v>112</v>
      </c>
      <c r="P1842" cm="1">
        <f t="array" ref="P1842">_xlfn.XLOOKUP(D1842, CPI!$A:A, CPI!$B:B)</f>
        <v>130.69999999999999</v>
      </c>
      <c r="Q1842" s="9">
        <f>IF(M1842="","",PRODUCT(M1842,CPI!$B$112/P1842))</f>
        <v>1804532.7130833971</v>
      </c>
    </row>
    <row r="1843" spans="1:17">
      <c r="A1843" t="s">
        <v>6206</v>
      </c>
      <c r="B1843" t="s">
        <v>2010</v>
      </c>
      <c r="C1843" t="s">
        <v>52</v>
      </c>
      <c r="D1843">
        <v>1990</v>
      </c>
      <c r="E1843" t="s">
        <v>5984</v>
      </c>
      <c r="F1843">
        <v>7.3</v>
      </c>
      <c r="G1843">
        <v>2500</v>
      </c>
      <c r="H1843" t="s">
        <v>6207</v>
      </c>
      <c r="I1843" t="s">
        <v>6207</v>
      </c>
      <c r="J1843" t="s">
        <v>6208</v>
      </c>
      <c r="K1843" t="s">
        <v>148</v>
      </c>
      <c r="M1843">
        <v>2293625</v>
      </c>
      <c r="N1843" t="s">
        <v>6209</v>
      </c>
      <c r="O1843">
        <v>92</v>
      </c>
      <c r="P1843" cm="1">
        <f t="array" ref="P1843">_xlfn.XLOOKUP(D1843, CPI!$A:A, CPI!$B:B)</f>
        <v>130.69999999999999</v>
      </c>
      <c r="Q1843" s="9">
        <f>IF(M1843="","",PRODUCT(M1843,CPI!$B$112/P1843))</f>
        <v>5347111.993114002</v>
      </c>
    </row>
    <row r="1844" spans="1:17">
      <c r="A1844" t="s">
        <v>6210</v>
      </c>
      <c r="B1844" t="s">
        <v>458</v>
      </c>
      <c r="C1844" t="s">
        <v>52</v>
      </c>
      <c r="D1844">
        <v>1990</v>
      </c>
      <c r="E1844" t="s">
        <v>6211</v>
      </c>
      <c r="F1844">
        <v>6.5</v>
      </c>
      <c r="G1844">
        <v>1300</v>
      </c>
      <c r="H1844" t="s">
        <v>6212</v>
      </c>
      <c r="I1844" t="s">
        <v>6213</v>
      </c>
      <c r="J1844" t="s">
        <v>6214</v>
      </c>
      <c r="K1844" t="s">
        <v>206</v>
      </c>
      <c r="N1844" t="s">
        <v>6215</v>
      </c>
      <c r="O1844">
        <v>90</v>
      </c>
      <c r="P1844" cm="1">
        <f t="array" ref="P1844">_xlfn.XLOOKUP(D1844, CPI!$A:A, CPI!$B:B)</f>
        <v>130.69999999999999</v>
      </c>
      <c r="Q1844" s="9" t="str">
        <f>IF(M1844="","",PRODUCT(M1844,CPI!$B$112/P1844))</f>
        <v/>
      </c>
    </row>
    <row r="1845" spans="1:17">
      <c r="A1845" t="s">
        <v>6216</v>
      </c>
      <c r="B1845" t="s">
        <v>27</v>
      </c>
      <c r="C1845" t="s">
        <v>45</v>
      </c>
      <c r="D1845">
        <v>1991</v>
      </c>
      <c r="E1845" t="s">
        <v>6217</v>
      </c>
      <c r="F1845">
        <v>8.5</v>
      </c>
      <c r="G1845">
        <v>1000000</v>
      </c>
      <c r="H1845" t="s">
        <v>2008</v>
      </c>
      <c r="I1845" t="s">
        <v>2008</v>
      </c>
      <c r="J1845" t="s">
        <v>1009</v>
      </c>
      <c r="K1845" t="s">
        <v>41</v>
      </c>
      <c r="L1845">
        <v>102000000</v>
      </c>
      <c r="M1845">
        <v>520881154</v>
      </c>
      <c r="N1845" t="s">
        <v>4161</v>
      </c>
      <c r="O1845">
        <v>137</v>
      </c>
      <c r="P1845" cm="1">
        <f t="array" ref="P1845">_xlfn.XLOOKUP(D1845, CPI!$A:A, CPI!$B:B)</f>
        <v>136.19999999999999</v>
      </c>
      <c r="Q1845" s="9">
        <f>IF(M1845="","",PRODUCT(M1845,CPI!$B$112/P1845))</f>
        <v>1165289923.8164463</v>
      </c>
    </row>
    <row r="1846" spans="1:17">
      <c r="A1846" t="s">
        <v>6218</v>
      </c>
      <c r="B1846" t="s">
        <v>27</v>
      </c>
      <c r="C1846" t="s">
        <v>45</v>
      </c>
      <c r="D1846">
        <v>1991</v>
      </c>
      <c r="E1846" t="s">
        <v>6219</v>
      </c>
      <c r="F1846">
        <v>7.3</v>
      </c>
      <c r="G1846">
        <v>166000</v>
      </c>
      <c r="H1846" t="s">
        <v>3897</v>
      </c>
      <c r="I1846" t="s">
        <v>6220</v>
      </c>
      <c r="J1846" t="s">
        <v>2050</v>
      </c>
      <c r="K1846" t="s">
        <v>41</v>
      </c>
      <c r="L1846">
        <v>24000000</v>
      </c>
      <c r="M1846">
        <v>83531958</v>
      </c>
      <c r="N1846" t="s">
        <v>6221</v>
      </c>
      <c r="O1846">
        <v>122</v>
      </c>
      <c r="P1846" cm="1">
        <f t="array" ref="P1846">_xlfn.XLOOKUP(D1846, CPI!$A:A, CPI!$B:B)</f>
        <v>136.19999999999999</v>
      </c>
      <c r="Q1846" s="9">
        <f>IF(M1846="","",PRODUCT(M1846,CPI!$B$112/P1846))</f>
        <v>186873624.10132158</v>
      </c>
    </row>
    <row r="1847" spans="1:17">
      <c r="A1847" t="s">
        <v>6222</v>
      </c>
      <c r="B1847" t="s">
        <v>27</v>
      </c>
      <c r="C1847" t="s">
        <v>115</v>
      </c>
      <c r="D1847">
        <v>1991</v>
      </c>
      <c r="E1847" t="s">
        <v>6223</v>
      </c>
      <c r="F1847">
        <v>8.6</v>
      </c>
      <c r="G1847">
        <v>1300000</v>
      </c>
      <c r="H1847" t="s">
        <v>303</v>
      </c>
      <c r="I1847" t="s">
        <v>3276</v>
      </c>
      <c r="J1847" t="s">
        <v>4372</v>
      </c>
      <c r="K1847" t="s">
        <v>41</v>
      </c>
      <c r="L1847">
        <v>19000000</v>
      </c>
      <c r="M1847">
        <v>272742922</v>
      </c>
      <c r="N1847" t="s">
        <v>6224</v>
      </c>
      <c r="O1847">
        <v>118</v>
      </c>
      <c r="P1847" cm="1">
        <f t="array" ref="P1847">_xlfn.XLOOKUP(D1847, CPI!$A:A, CPI!$B:B)</f>
        <v>136.19999999999999</v>
      </c>
      <c r="Q1847" s="9">
        <f>IF(M1847="","",PRODUCT(M1847,CPI!$B$112/P1847))</f>
        <v>610167168.38032305</v>
      </c>
    </row>
    <row r="1848" spans="1:17">
      <c r="A1848" t="s">
        <v>6225</v>
      </c>
      <c r="B1848" t="s">
        <v>44</v>
      </c>
      <c r="C1848" t="s">
        <v>36</v>
      </c>
      <c r="D1848">
        <v>1991</v>
      </c>
      <c r="E1848" t="s">
        <v>6226</v>
      </c>
      <c r="F1848">
        <v>6.8</v>
      </c>
      <c r="G1848">
        <v>240000</v>
      </c>
      <c r="H1848" t="s">
        <v>506</v>
      </c>
      <c r="I1848" t="s">
        <v>6227</v>
      </c>
      <c r="J1848" t="s">
        <v>1062</v>
      </c>
      <c r="K1848" t="s">
        <v>41</v>
      </c>
      <c r="L1848">
        <v>70000000</v>
      </c>
      <c r="M1848">
        <v>300854823</v>
      </c>
      <c r="N1848" t="s">
        <v>1557</v>
      </c>
      <c r="O1848">
        <v>142</v>
      </c>
      <c r="P1848" cm="1">
        <f t="array" ref="P1848">_xlfn.XLOOKUP(D1848, CPI!$A:A, CPI!$B:B)</f>
        <v>136.19999999999999</v>
      </c>
      <c r="Q1848" s="9">
        <f>IF(M1848="","",PRODUCT(M1848,CPI!$B$112/P1848))</f>
        <v>673057742.79074883</v>
      </c>
    </row>
    <row r="1849" spans="1:17">
      <c r="A1849" t="s">
        <v>6228</v>
      </c>
      <c r="B1849" t="s">
        <v>27</v>
      </c>
      <c r="C1849" t="s">
        <v>115</v>
      </c>
      <c r="D1849">
        <v>1991</v>
      </c>
      <c r="E1849" t="s">
        <v>6219</v>
      </c>
      <c r="F1849">
        <v>7.8</v>
      </c>
      <c r="G1849">
        <v>130000</v>
      </c>
      <c r="H1849" t="s">
        <v>6229</v>
      </c>
      <c r="I1849" t="s">
        <v>6229</v>
      </c>
      <c r="J1849" t="s">
        <v>6230</v>
      </c>
      <c r="K1849" t="s">
        <v>41</v>
      </c>
      <c r="L1849">
        <v>6500000</v>
      </c>
      <c r="M1849">
        <v>57529070</v>
      </c>
      <c r="N1849" t="s">
        <v>42</v>
      </c>
      <c r="O1849">
        <v>112</v>
      </c>
      <c r="P1849" cm="1">
        <f t="array" ref="P1849">_xlfn.XLOOKUP(D1849, CPI!$A:A, CPI!$B:B)</f>
        <v>136.19999999999999</v>
      </c>
      <c r="Q1849" s="9">
        <f>IF(M1849="","",PRODUCT(M1849,CPI!$B$112/P1849))</f>
        <v>128701230.75624081</v>
      </c>
    </row>
    <row r="1850" spans="1:17">
      <c r="A1850" t="s">
        <v>6231</v>
      </c>
      <c r="B1850" t="s">
        <v>27</v>
      </c>
      <c r="C1850" t="s">
        <v>115</v>
      </c>
      <c r="D1850">
        <v>1991</v>
      </c>
      <c r="E1850" t="s">
        <v>6232</v>
      </c>
      <c r="F1850">
        <v>7.3</v>
      </c>
      <c r="G1850">
        <v>180000</v>
      </c>
      <c r="H1850" t="s">
        <v>76</v>
      </c>
      <c r="I1850" t="s">
        <v>6233</v>
      </c>
      <c r="J1850" t="s">
        <v>78</v>
      </c>
      <c r="K1850" t="s">
        <v>41</v>
      </c>
      <c r="L1850">
        <v>35000000</v>
      </c>
      <c r="M1850">
        <v>182291969</v>
      </c>
      <c r="N1850" t="s">
        <v>1557</v>
      </c>
      <c r="O1850">
        <v>128</v>
      </c>
      <c r="P1850" cm="1">
        <f t="array" ref="P1850">_xlfn.XLOOKUP(D1850, CPI!$A:A, CPI!$B:B)</f>
        <v>136.19999999999999</v>
      </c>
      <c r="Q1850" s="9">
        <f>IF(M1850="","",PRODUCT(M1850,CPI!$B$112/P1850))</f>
        <v>407814705.97870779</v>
      </c>
    </row>
    <row r="1851" spans="1:17">
      <c r="A1851" t="s">
        <v>6234</v>
      </c>
      <c r="B1851" t="s">
        <v>2010</v>
      </c>
      <c r="C1851" t="s">
        <v>52</v>
      </c>
      <c r="D1851">
        <v>1991</v>
      </c>
      <c r="E1851" t="s">
        <v>6235</v>
      </c>
      <c r="F1851">
        <v>5.9</v>
      </c>
      <c r="G1851">
        <v>12000</v>
      </c>
      <c r="H1851" t="s">
        <v>6236</v>
      </c>
      <c r="I1851" t="s">
        <v>1320</v>
      </c>
      <c r="J1851" t="s">
        <v>6237</v>
      </c>
      <c r="K1851" t="s">
        <v>41</v>
      </c>
      <c r="M1851">
        <v>11336986</v>
      </c>
      <c r="N1851" t="s">
        <v>3926</v>
      </c>
      <c r="O1851">
        <v>83</v>
      </c>
      <c r="P1851" cm="1">
        <f t="array" ref="P1851">_xlfn.XLOOKUP(D1851, CPI!$A:A, CPI!$B:B)</f>
        <v>136.19999999999999</v>
      </c>
      <c r="Q1851" s="9">
        <f>IF(M1851="","",PRODUCT(M1851,CPI!$B$112/P1851))</f>
        <v>25362552.380323052</v>
      </c>
    </row>
    <row r="1852" spans="1:17">
      <c r="A1852" t="s">
        <v>6238</v>
      </c>
      <c r="B1852" t="s">
        <v>2010</v>
      </c>
      <c r="C1852" t="s">
        <v>52</v>
      </c>
      <c r="D1852">
        <v>1991</v>
      </c>
      <c r="E1852" t="s">
        <v>6239</v>
      </c>
      <c r="F1852">
        <v>6.9</v>
      </c>
      <c r="G1852">
        <v>140000</v>
      </c>
      <c r="H1852" t="s">
        <v>6240</v>
      </c>
      <c r="I1852" t="s">
        <v>6241</v>
      </c>
      <c r="J1852" t="s">
        <v>4320</v>
      </c>
      <c r="K1852" t="s">
        <v>41</v>
      </c>
      <c r="L1852">
        <v>30000000</v>
      </c>
      <c r="M1852">
        <v>191502426</v>
      </c>
      <c r="N1852" t="s">
        <v>61</v>
      </c>
      <c r="O1852">
        <v>99</v>
      </c>
      <c r="P1852" cm="1">
        <f t="array" ref="P1852">_xlfn.XLOOKUP(D1852, CPI!$A:A, CPI!$B:B)</f>
        <v>136.19999999999999</v>
      </c>
      <c r="Q1852" s="9">
        <f>IF(M1852="","",PRODUCT(M1852,CPI!$B$112/P1852))</f>
        <v>428419891.35242289</v>
      </c>
    </row>
    <row r="1853" spans="1:17">
      <c r="A1853" t="s">
        <v>6242</v>
      </c>
      <c r="B1853" t="s">
        <v>27</v>
      </c>
      <c r="C1853" t="s">
        <v>36</v>
      </c>
      <c r="D1853">
        <v>1991</v>
      </c>
      <c r="E1853" t="s">
        <v>5944</v>
      </c>
      <c r="F1853">
        <v>7.5</v>
      </c>
      <c r="G1853">
        <v>142000</v>
      </c>
      <c r="H1853" t="s">
        <v>1001</v>
      </c>
      <c r="I1853" t="s">
        <v>6243</v>
      </c>
      <c r="J1853" t="s">
        <v>3100</v>
      </c>
      <c r="K1853" t="s">
        <v>41</v>
      </c>
      <c r="L1853">
        <v>16500000</v>
      </c>
      <c r="M1853">
        <v>45456285</v>
      </c>
      <c r="N1853" t="s">
        <v>5775</v>
      </c>
      <c r="O1853">
        <v>130</v>
      </c>
      <c r="P1853" cm="1">
        <f t="array" ref="P1853">_xlfn.XLOOKUP(D1853, CPI!$A:A, CPI!$B:B)</f>
        <v>136.19999999999999</v>
      </c>
      <c r="Q1853" s="9">
        <f>IF(M1853="","",PRODUCT(M1853,CPI!$B$112/P1853))</f>
        <v>101692584.72466961</v>
      </c>
    </row>
    <row r="1854" spans="1:17">
      <c r="A1854" t="s">
        <v>6244</v>
      </c>
      <c r="C1854" t="s">
        <v>28</v>
      </c>
      <c r="D1854">
        <v>1991</v>
      </c>
      <c r="E1854" t="s">
        <v>6245</v>
      </c>
      <c r="F1854">
        <v>7.6</v>
      </c>
      <c r="G1854">
        <v>118000</v>
      </c>
      <c r="H1854" t="s">
        <v>6246</v>
      </c>
      <c r="I1854" t="s">
        <v>6247</v>
      </c>
      <c r="J1854" t="s">
        <v>6248</v>
      </c>
      <c r="K1854" t="s">
        <v>1205</v>
      </c>
      <c r="L1854">
        <v>2000000</v>
      </c>
      <c r="M1854">
        <v>33616692</v>
      </c>
      <c r="N1854" t="s">
        <v>6249</v>
      </c>
      <c r="O1854">
        <v>106</v>
      </c>
      <c r="P1854" cm="1">
        <f t="array" ref="P1854">_xlfn.XLOOKUP(D1854, CPI!$A:A, CPI!$B:B)</f>
        <v>136.19999999999999</v>
      </c>
      <c r="Q1854" s="9">
        <f>IF(M1854="","",PRODUCT(M1854,CPI!$B$112/P1854))</f>
        <v>75205624.466960356</v>
      </c>
    </row>
    <row r="1855" spans="1:17">
      <c r="A1855" t="s">
        <v>6250</v>
      </c>
      <c r="B1855" t="s">
        <v>2010</v>
      </c>
      <c r="C1855" t="s">
        <v>45</v>
      </c>
      <c r="D1855">
        <v>1991</v>
      </c>
      <c r="E1855" t="s">
        <v>6251</v>
      </c>
      <c r="F1855">
        <v>6.9</v>
      </c>
      <c r="G1855">
        <v>182000</v>
      </c>
      <c r="H1855" t="s">
        <v>2049</v>
      </c>
      <c r="I1855" t="s">
        <v>5010</v>
      </c>
      <c r="J1855" t="s">
        <v>2840</v>
      </c>
      <c r="K1855" t="s">
        <v>41</v>
      </c>
      <c r="L1855">
        <v>48000000</v>
      </c>
      <c r="M1855">
        <v>390493908</v>
      </c>
      <c r="N1855" t="s">
        <v>34</v>
      </c>
      <c r="O1855">
        <v>143</v>
      </c>
      <c r="P1855" cm="1">
        <f t="array" ref="P1855">_xlfn.XLOOKUP(D1855, CPI!$A:A, CPI!$B:B)</f>
        <v>136.19999999999999</v>
      </c>
      <c r="Q1855" s="9">
        <f>IF(M1855="","",PRODUCT(M1855,CPI!$B$112/P1855))</f>
        <v>873593933.68281937</v>
      </c>
    </row>
    <row r="1856" spans="1:17">
      <c r="A1856" t="s">
        <v>6252</v>
      </c>
      <c r="B1856" t="s">
        <v>27</v>
      </c>
      <c r="C1856" t="s">
        <v>74</v>
      </c>
      <c r="D1856">
        <v>1991</v>
      </c>
      <c r="E1856" t="s">
        <v>6253</v>
      </c>
      <c r="F1856">
        <v>7.2</v>
      </c>
      <c r="G1856">
        <v>86000</v>
      </c>
      <c r="H1856" t="s">
        <v>802</v>
      </c>
      <c r="I1856" t="s">
        <v>6254</v>
      </c>
      <c r="J1856" t="s">
        <v>2086</v>
      </c>
      <c r="K1856" t="s">
        <v>41</v>
      </c>
      <c r="L1856">
        <v>38000000</v>
      </c>
      <c r="M1856">
        <v>34416893</v>
      </c>
      <c r="N1856" t="s">
        <v>6255</v>
      </c>
      <c r="O1856">
        <v>140</v>
      </c>
      <c r="P1856" cm="1">
        <f t="array" ref="P1856">_xlfn.XLOOKUP(D1856, CPI!$A:A, CPI!$B:B)</f>
        <v>136.19999999999999</v>
      </c>
      <c r="Q1856" s="9">
        <f>IF(M1856="","",PRODUCT(M1856,CPI!$B$112/P1856))</f>
        <v>76995795.132892802</v>
      </c>
    </row>
    <row r="1857" spans="1:17">
      <c r="A1857" t="s">
        <v>6256</v>
      </c>
      <c r="B1857" t="s">
        <v>348</v>
      </c>
      <c r="C1857" t="s">
        <v>401</v>
      </c>
      <c r="D1857">
        <v>1991</v>
      </c>
      <c r="E1857" t="s">
        <v>6239</v>
      </c>
      <c r="F1857">
        <v>8</v>
      </c>
      <c r="G1857">
        <v>424000</v>
      </c>
      <c r="H1857" t="s">
        <v>6257</v>
      </c>
      <c r="I1857" t="s">
        <v>6258</v>
      </c>
      <c r="J1857" t="s">
        <v>6259</v>
      </c>
      <c r="K1857" t="s">
        <v>41</v>
      </c>
      <c r="L1857">
        <v>25000000</v>
      </c>
      <c r="M1857">
        <v>424967620</v>
      </c>
      <c r="N1857" t="s">
        <v>1735</v>
      </c>
      <c r="O1857">
        <v>84</v>
      </c>
      <c r="P1857" cm="1">
        <f t="array" ref="P1857">_xlfn.XLOOKUP(D1857, CPI!$A:A, CPI!$B:B)</f>
        <v>136.19999999999999</v>
      </c>
      <c r="Q1857" s="9">
        <f>IF(M1857="","",PRODUCT(M1857,CPI!$B$112/P1857))</f>
        <v>950716841.51248157</v>
      </c>
    </row>
    <row r="1858" spans="1:17">
      <c r="A1858" t="s">
        <v>6260</v>
      </c>
      <c r="B1858" t="s">
        <v>2010</v>
      </c>
      <c r="C1858" t="s">
        <v>28</v>
      </c>
      <c r="D1858">
        <v>1991</v>
      </c>
      <c r="E1858" t="s">
        <v>6261</v>
      </c>
      <c r="F1858">
        <v>7.7</v>
      </c>
      <c r="G1858">
        <v>69000</v>
      </c>
      <c r="H1858" t="s">
        <v>6262</v>
      </c>
      <c r="I1858" t="s">
        <v>6263</v>
      </c>
      <c r="J1858" t="s">
        <v>6264</v>
      </c>
      <c r="K1858" t="s">
        <v>41</v>
      </c>
      <c r="L1858">
        <v>11000000</v>
      </c>
      <c r="M1858">
        <v>119418501</v>
      </c>
      <c r="N1858" t="s">
        <v>72</v>
      </c>
      <c r="O1858">
        <v>130</v>
      </c>
      <c r="P1858" cm="1">
        <f t="array" ref="P1858">_xlfn.XLOOKUP(D1858, CPI!$A:A, CPI!$B:B)</f>
        <v>136.19999999999999</v>
      </c>
      <c r="Q1858" s="9">
        <f>IF(M1858="","",PRODUCT(M1858,CPI!$B$112/P1858))</f>
        <v>267157248.56607929</v>
      </c>
    </row>
    <row r="1859" spans="1:17">
      <c r="A1859" t="s">
        <v>6265</v>
      </c>
      <c r="B1859" t="s">
        <v>27</v>
      </c>
      <c r="C1859" t="s">
        <v>28</v>
      </c>
      <c r="D1859">
        <v>1991</v>
      </c>
      <c r="E1859" t="s">
        <v>6203</v>
      </c>
      <c r="F1859">
        <v>8</v>
      </c>
      <c r="G1859">
        <v>146000</v>
      </c>
      <c r="H1859" t="s">
        <v>802</v>
      </c>
      <c r="I1859" t="s">
        <v>6266</v>
      </c>
      <c r="J1859" t="s">
        <v>2840</v>
      </c>
      <c r="K1859" t="s">
        <v>41</v>
      </c>
      <c r="L1859">
        <v>40000000</v>
      </c>
      <c r="M1859">
        <v>205405498</v>
      </c>
      <c r="N1859" t="s">
        <v>34</v>
      </c>
      <c r="O1859">
        <v>189</v>
      </c>
      <c r="P1859" cm="1">
        <f t="array" ref="P1859">_xlfn.XLOOKUP(D1859, CPI!$A:A, CPI!$B:B)</f>
        <v>136.19999999999999</v>
      </c>
      <c r="Q1859" s="9">
        <f>IF(M1859="","",PRODUCT(M1859,CPI!$B$112/P1859))</f>
        <v>459523166.23054332</v>
      </c>
    </row>
    <row r="1860" spans="1:17">
      <c r="A1860" t="s">
        <v>6267</v>
      </c>
      <c r="B1860" t="s">
        <v>44</v>
      </c>
      <c r="C1860" t="s">
        <v>45</v>
      </c>
      <c r="D1860">
        <v>1991</v>
      </c>
      <c r="E1860" t="s">
        <v>6268</v>
      </c>
      <c r="F1860">
        <v>6.5</v>
      </c>
      <c r="G1860">
        <v>55000</v>
      </c>
      <c r="H1860" t="s">
        <v>5107</v>
      </c>
      <c r="I1860" t="s">
        <v>6269</v>
      </c>
      <c r="J1860" t="s">
        <v>6270</v>
      </c>
      <c r="K1860" t="s">
        <v>41</v>
      </c>
      <c r="L1860">
        <v>35000000</v>
      </c>
      <c r="M1860">
        <v>46704056</v>
      </c>
      <c r="N1860" t="s">
        <v>1735</v>
      </c>
      <c r="O1860">
        <v>108</v>
      </c>
      <c r="P1860" cm="1">
        <f t="array" ref="P1860">_xlfn.XLOOKUP(D1860, CPI!$A:A, CPI!$B:B)</f>
        <v>136.19999999999999</v>
      </c>
      <c r="Q1860" s="9">
        <f>IF(M1860="","",PRODUCT(M1860,CPI!$B$112/P1860))</f>
        <v>104484037.17474303</v>
      </c>
    </row>
    <row r="1861" spans="1:17">
      <c r="A1861" t="s">
        <v>6271</v>
      </c>
      <c r="B1861" t="s">
        <v>44</v>
      </c>
      <c r="C1861" t="s">
        <v>52</v>
      </c>
      <c r="D1861">
        <v>1991</v>
      </c>
      <c r="E1861" t="s">
        <v>6272</v>
      </c>
      <c r="F1861">
        <v>6.9</v>
      </c>
      <c r="G1861">
        <v>75000</v>
      </c>
      <c r="H1861" t="s">
        <v>224</v>
      </c>
      <c r="I1861" t="s">
        <v>6273</v>
      </c>
      <c r="J1861" t="s">
        <v>6274</v>
      </c>
      <c r="K1861" t="s">
        <v>41</v>
      </c>
      <c r="L1861">
        <v>17000000</v>
      </c>
      <c r="M1861">
        <v>59489799</v>
      </c>
      <c r="N1861" t="s">
        <v>42</v>
      </c>
      <c r="O1861">
        <v>102</v>
      </c>
      <c r="P1861" cm="1">
        <f t="array" ref="P1861">_xlfn.XLOOKUP(D1861, CPI!$A:A, CPI!$B:B)</f>
        <v>136.19999999999999</v>
      </c>
      <c r="Q1861" s="9">
        <f>IF(M1861="","",PRODUCT(M1861,CPI!$B$112/P1861))</f>
        <v>133087678.08590308</v>
      </c>
    </row>
    <row r="1862" spans="1:17">
      <c r="A1862" t="s">
        <v>6275</v>
      </c>
      <c r="B1862" t="s">
        <v>27</v>
      </c>
      <c r="C1862" t="s">
        <v>45</v>
      </c>
      <c r="D1862">
        <v>1991</v>
      </c>
      <c r="E1862" t="s">
        <v>5944</v>
      </c>
      <c r="F1862">
        <v>6.7</v>
      </c>
      <c r="G1862">
        <v>74000</v>
      </c>
      <c r="H1862" t="s">
        <v>1145</v>
      </c>
      <c r="I1862" t="s">
        <v>3262</v>
      </c>
      <c r="J1862" t="s">
        <v>518</v>
      </c>
      <c r="K1862" t="s">
        <v>41</v>
      </c>
      <c r="L1862">
        <v>40000000</v>
      </c>
      <c r="M1862">
        <v>152368585</v>
      </c>
      <c r="N1862" t="s">
        <v>4218</v>
      </c>
      <c r="O1862">
        <v>137</v>
      </c>
      <c r="P1862" cm="1">
        <f t="array" ref="P1862">_xlfn.XLOOKUP(D1862, CPI!$A:A, CPI!$B:B)</f>
        <v>136.19999999999999</v>
      </c>
      <c r="Q1862" s="9">
        <f>IF(M1862="","",PRODUCT(M1862,CPI!$B$112/P1862))</f>
        <v>340871570.11380321</v>
      </c>
    </row>
    <row r="1863" spans="1:17">
      <c r="A1863" t="s">
        <v>6276</v>
      </c>
      <c r="B1863" t="s">
        <v>44</v>
      </c>
      <c r="C1863" t="s">
        <v>36</v>
      </c>
      <c r="D1863">
        <v>1991</v>
      </c>
      <c r="E1863" t="s">
        <v>6277</v>
      </c>
      <c r="F1863">
        <v>6.3</v>
      </c>
      <c r="G1863">
        <v>72000</v>
      </c>
      <c r="H1863" t="s">
        <v>6278</v>
      </c>
      <c r="I1863" t="s">
        <v>5086</v>
      </c>
      <c r="J1863" t="s">
        <v>5087</v>
      </c>
      <c r="K1863" t="s">
        <v>41</v>
      </c>
      <c r="L1863">
        <v>20000000</v>
      </c>
      <c r="M1863">
        <v>38039850</v>
      </c>
      <c r="N1863" t="s">
        <v>6279</v>
      </c>
      <c r="O1863">
        <v>93</v>
      </c>
      <c r="P1863" cm="1">
        <f t="array" ref="P1863">_xlfn.XLOOKUP(D1863, CPI!$A:A, CPI!$B:B)</f>
        <v>136.19999999999999</v>
      </c>
      <c r="Q1863" s="9">
        <f>IF(M1863="","",PRODUCT(M1863,CPI!$B$112/P1863))</f>
        <v>85100897.907488987</v>
      </c>
    </row>
    <row r="1864" spans="1:17">
      <c r="A1864" t="s">
        <v>6280</v>
      </c>
      <c r="B1864" t="s">
        <v>44</v>
      </c>
      <c r="C1864" t="s">
        <v>52</v>
      </c>
      <c r="D1864">
        <v>1991</v>
      </c>
      <c r="E1864" t="s">
        <v>6203</v>
      </c>
      <c r="F1864">
        <v>6.5</v>
      </c>
      <c r="G1864">
        <v>71000</v>
      </c>
      <c r="H1864" t="s">
        <v>2362</v>
      </c>
      <c r="I1864" t="s">
        <v>6281</v>
      </c>
      <c r="J1864" t="s">
        <v>862</v>
      </c>
      <c r="K1864" t="s">
        <v>41</v>
      </c>
      <c r="M1864">
        <v>89325780</v>
      </c>
      <c r="N1864" t="s">
        <v>2103</v>
      </c>
      <c r="O1864">
        <v>105</v>
      </c>
      <c r="P1864" cm="1">
        <f t="array" ref="P1864">_xlfn.XLOOKUP(D1864, CPI!$A:A, CPI!$B:B)</f>
        <v>136.19999999999999</v>
      </c>
      <c r="Q1864" s="9">
        <f>IF(M1864="","",PRODUCT(M1864,CPI!$B$112/P1864))</f>
        <v>199835280.22026432</v>
      </c>
    </row>
    <row r="1865" spans="1:17">
      <c r="A1865" t="s">
        <v>6282</v>
      </c>
      <c r="B1865" t="s">
        <v>2010</v>
      </c>
      <c r="C1865" t="s">
        <v>52</v>
      </c>
      <c r="D1865">
        <v>1991</v>
      </c>
      <c r="E1865" t="s">
        <v>6283</v>
      </c>
      <c r="F1865">
        <v>6.8</v>
      </c>
      <c r="G1865">
        <v>51000</v>
      </c>
      <c r="H1865" t="s">
        <v>5678</v>
      </c>
      <c r="I1865" t="s">
        <v>1146</v>
      </c>
      <c r="J1865" t="s">
        <v>4929</v>
      </c>
      <c r="K1865" t="s">
        <v>41</v>
      </c>
      <c r="L1865">
        <v>27000000</v>
      </c>
      <c r="M1865">
        <v>179033791</v>
      </c>
      <c r="N1865" t="s">
        <v>5120</v>
      </c>
      <c r="O1865">
        <v>113</v>
      </c>
      <c r="P1865" cm="1">
        <f t="array" ref="P1865">_xlfn.XLOOKUP(D1865, CPI!$A:A, CPI!$B:B)</f>
        <v>136.19999999999999</v>
      </c>
      <c r="Q1865" s="9">
        <f>IF(M1865="","",PRODUCT(M1865,CPI!$B$112/P1865))</f>
        <v>400525668.99926579</v>
      </c>
    </row>
    <row r="1866" spans="1:17">
      <c r="A1866" t="s">
        <v>6284</v>
      </c>
      <c r="B1866" t="s">
        <v>2010</v>
      </c>
      <c r="C1866" t="s">
        <v>52</v>
      </c>
      <c r="D1866">
        <v>1991</v>
      </c>
      <c r="E1866" t="s">
        <v>6283</v>
      </c>
      <c r="F1866">
        <v>6.3</v>
      </c>
      <c r="G1866">
        <v>29000</v>
      </c>
      <c r="H1866" t="s">
        <v>3363</v>
      </c>
      <c r="I1866" t="s">
        <v>6285</v>
      </c>
      <c r="J1866" t="s">
        <v>6107</v>
      </c>
      <c r="K1866" t="s">
        <v>41</v>
      </c>
      <c r="M1866">
        <v>25196249</v>
      </c>
      <c r="N1866" t="s">
        <v>4154</v>
      </c>
      <c r="O1866">
        <v>102</v>
      </c>
      <c r="P1866" cm="1">
        <f t="array" ref="P1866">_xlfn.XLOOKUP(D1866, CPI!$A:A, CPI!$B:B)</f>
        <v>136.19999999999999</v>
      </c>
      <c r="Q1866" s="9">
        <f>IF(M1866="","",PRODUCT(M1866,CPI!$B$112/P1866))</f>
        <v>56367819.899412625</v>
      </c>
    </row>
    <row r="1867" spans="1:17">
      <c r="A1867" t="s">
        <v>6286</v>
      </c>
      <c r="B1867" t="s">
        <v>27</v>
      </c>
      <c r="C1867" t="s">
        <v>52</v>
      </c>
      <c r="D1867">
        <v>1991</v>
      </c>
      <c r="E1867" t="s">
        <v>6287</v>
      </c>
      <c r="F1867">
        <v>7.5</v>
      </c>
      <c r="G1867">
        <v>81000</v>
      </c>
      <c r="H1867" t="s">
        <v>578</v>
      </c>
      <c r="I1867" t="s">
        <v>6288</v>
      </c>
      <c r="J1867" t="s">
        <v>673</v>
      </c>
      <c r="K1867" t="s">
        <v>41</v>
      </c>
      <c r="L1867">
        <v>24000000</v>
      </c>
      <c r="M1867">
        <v>41895491</v>
      </c>
      <c r="N1867" t="s">
        <v>2111</v>
      </c>
      <c r="O1867">
        <v>137</v>
      </c>
      <c r="P1867" cm="1">
        <f t="array" ref="P1867">_xlfn.XLOOKUP(D1867, CPI!$A:A, CPI!$B:B)</f>
        <v>136.19999999999999</v>
      </c>
      <c r="Q1867" s="9">
        <f>IF(M1867="","",PRODUCT(M1867,CPI!$B$112/P1867))</f>
        <v>93726549.983113065</v>
      </c>
    </row>
    <row r="1868" spans="1:17">
      <c r="A1868" t="s">
        <v>6289</v>
      </c>
      <c r="B1868" t="s">
        <v>27</v>
      </c>
      <c r="C1868" t="s">
        <v>52</v>
      </c>
      <c r="D1868">
        <v>1991</v>
      </c>
      <c r="E1868" t="s">
        <v>6290</v>
      </c>
      <c r="F1868">
        <v>5.6</v>
      </c>
      <c r="G1868">
        <v>2200</v>
      </c>
      <c r="H1868" t="s">
        <v>6291</v>
      </c>
      <c r="I1868" t="s">
        <v>6292</v>
      </c>
      <c r="J1868" t="s">
        <v>6293</v>
      </c>
      <c r="K1868" t="s">
        <v>502</v>
      </c>
      <c r="N1868" t="s">
        <v>565</v>
      </c>
      <c r="O1868">
        <v>99</v>
      </c>
      <c r="P1868" cm="1">
        <f t="array" ref="P1868">_xlfn.XLOOKUP(D1868, CPI!$A:A, CPI!$B:B)</f>
        <v>136.19999999999999</v>
      </c>
      <c r="Q1868" s="9" t="str">
        <f>IF(M1868="","",PRODUCT(M1868,CPI!$B$112/P1868))</f>
        <v/>
      </c>
    </row>
    <row r="1869" spans="1:17">
      <c r="A1869" t="s">
        <v>6294</v>
      </c>
      <c r="B1869" t="s">
        <v>27</v>
      </c>
      <c r="C1869" t="s">
        <v>28</v>
      </c>
      <c r="D1869">
        <v>1991</v>
      </c>
      <c r="E1869" t="s">
        <v>5825</v>
      </c>
      <c r="F1869">
        <v>6.3</v>
      </c>
      <c r="G1869">
        <v>52000</v>
      </c>
      <c r="H1869" t="s">
        <v>2180</v>
      </c>
      <c r="I1869" t="s">
        <v>6295</v>
      </c>
      <c r="J1869" t="s">
        <v>6296</v>
      </c>
      <c r="K1869" t="s">
        <v>41</v>
      </c>
      <c r="L1869">
        <v>19000000</v>
      </c>
      <c r="M1869">
        <v>174999005</v>
      </c>
      <c r="N1869" t="s">
        <v>191</v>
      </c>
      <c r="O1869">
        <v>99</v>
      </c>
      <c r="P1869" cm="1">
        <f t="array" ref="P1869">_xlfn.XLOOKUP(D1869, CPI!$A:A, CPI!$B:B)</f>
        <v>136.19999999999999</v>
      </c>
      <c r="Q1869" s="9">
        <f>IF(M1869="","",PRODUCT(M1869,CPI!$B$112/P1869))</f>
        <v>391499242.46328926</v>
      </c>
    </row>
    <row r="1870" spans="1:17">
      <c r="A1870" t="s">
        <v>6297</v>
      </c>
      <c r="B1870" t="s">
        <v>2718</v>
      </c>
      <c r="C1870" t="s">
        <v>28</v>
      </c>
      <c r="D1870">
        <v>1991</v>
      </c>
      <c r="E1870" t="s">
        <v>6298</v>
      </c>
      <c r="F1870">
        <v>7.6</v>
      </c>
      <c r="G1870">
        <v>7500</v>
      </c>
      <c r="H1870" t="s">
        <v>987</v>
      </c>
      <c r="I1870" t="s">
        <v>3215</v>
      </c>
      <c r="J1870" t="s">
        <v>3459</v>
      </c>
      <c r="K1870" t="s">
        <v>463</v>
      </c>
      <c r="M1870">
        <v>403056</v>
      </c>
      <c r="N1870" t="s">
        <v>6299</v>
      </c>
      <c r="O1870">
        <v>238</v>
      </c>
      <c r="P1870" cm="1">
        <f t="array" ref="P1870">_xlfn.XLOOKUP(D1870, CPI!$A:A, CPI!$B:B)</f>
        <v>136.19999999999999</v>
      </c>
      <c r="Q1870" s="9">
        <f>IF(M1870="","",PRODUCT(M1870,CPI!$B$112/P1870))</f>
        <v>901697.23348017619</v>
      </c>
    </row>
    <row r="1871" spans="1:17">
      <c r="A1871" t="s">
        <v>6300</v>
      </c>
      <c r="B1871" t="s">
        <v>2010</v>
      </c>
      <c r="C1871" t="s">
        <v>36</v>
      </c>
      <c r="D1871">
        <v>1991</v>
      </c>
      <c r="E1871" t="s">
        <v>6301</v>
      </c>
      <c r="F1871">
        <v>5.2</v>
      </c>
      <c r="G1871">
        <v>19000</v>
      </c>
      <c r="H1871" t="s">
        <v>6302</v>
      </c>
      <c r="I1871" t="s">
        <v>39</v>
      </c>
      <c r="J1871" t="s">
        <v>6303</v>
      </c>
      <c r="K1871" t="s">
        <v>41</v>
      </c>
      <c r="L1871">
        <v>11000000</v>
      </c>
      <c r="M1871">
        <v>2807854</v>
      </c>
      <c r="N1871" t="s">
        <v>42</v>
      </c>
      <c r="O1871">
        <v>102</v>
      </c>
      <c r="P1871" cm="1">
        <f t="array" ref="P1871">_xlfn.XLOOKUP(D1871, CPI!$A:A, CPI!$B:B)</f>
        <v>136.19999999999999</v>
      </c>
      <c r="Q1871" s="9">
        <f>IF(M1871="","",PRODUCT(M1871,CPI!$B$112/P1871))</f>
        <v>6281594.0807635831</v>
      </c>
    </row>
    <row r="1872" spans="1:17">
      <c r="A1872" t="s">
        <v>6304</v>
      </c>
      <c r="B1872" t="s">
        <v>27</v>
      </c>
      <c r="C1872" t="s">
        <v>45</v>
      </c>
      <c r="D1872">
        <v>1991</v>
      </c>
      <c r="E1872" t="s">
        <v>6305</v>
      </c>
      <c r="F1872">
        <v>7</v>
      </c>
      <c r="G1872">
        <v>95000</v>
      </c>
      <c r="H1872" t="s">
        <v>1570</v>
      </c>
      <c r="I1872" t="s">
        <v>3894</v>
      </c>
      <c r="J1872" t="s">
        <v>4470</v>
      </c>
      <c r="K1872" t="s">
        <v>41</v>
      </c>
      <c r="L1872">
        <v>43000000</v>
      </c>
      <c r="M1872">
        <v>59509925</v>
      </c>
      <c r="N1872" t="s">
        <v>6306</v>
      </c>
      <c r="O1872">
        <v>105</v>
      </c>
      <c r="P1872" cm="1">
        <f t="array" ref="P1872">_xlfn.XLOOKUP(D1872, CPI!$A:A, CPI!$B:B)</f>
        <v>136.19999999999999</v>
      </c>
      <c r="Q1872" s="9">
        <f>IF(M1872="","",PRODUCT(M1872,CPI!$B$112/P1872))</f>
        <v>133132702.99192365</v>
      </c>
    </row>
    <row r="1873" spans="1:17">
      <c r="A1873" t="s">
        <v>6307</v>
      </c>
      <c r="B1873" t="s">
        <v>44</v>
      </c>
      <c r="C1873" t="s">
        <v>45</v>
      </c>
      <c r="D1873">
        <v>1991</v>
      </c>
      <c r="E1873" t="s">
        <v>6308</v>
      </c>
      <c r="F1873">
        <v>7.2</v>
      </c>
      <c r="G1873">
        <v>72000</v>
      </c>
      <c r="H1873" t="s">
        <v>1037</v>
      </c>
      <c r="I1873" t="s">
        <v>1038</v>
      </c>
      <c r="J1873" t="s">
        <v>1039</v>
      </c>
      <c r="K1873" t="s">
        <v>41</v>
      </c>
      <c r="L1873">
        <v>30000000</v>
      </c>
      <c r="M1873">
        <v>96888996</v>
      </c>
      <c r="N1873" t="s">
        <v>55</v>
      </c>
      <c r="O1873">
        <v>110</v>
      </c>
      <c r="P1873" cm="1">
        <f t="array" ref="P1873">_xlfn.XLOOKUP(D1873, CPI!$A:A, CPI!$B:B)</f>
        <v>136.19999999999999</v>
      </c>
      <c r="Q1873" s="9">
        <f>IF(M1873="","",PRODUCT(M1873,CPI!$B$112/P1873))</f>
        <v>216755338.33480176</v>
      </c>
    </row>
    <row r="1874" spans="1:17">
      <c r="A1874" t="s">
        <v>6309</v>
      </c>
      <c r="B1874" t="s">
        <v>27</v>
      </c>
      <c r="C1874" t="s">
        <v>28</v>
      </c>
      <c r="D1874">
        <v>1991</v>
      </c>
      <c r="E1874" t="s">
        <v>6310</v>
      </c>
      <c r="F1874">
        <v>7</v>
      </c>
      <c r="G1874">
        <v>53000</v>
      </c>
      <c r="H1874" t="s">
        <v>5236</v>
      </c>
      <c r="I1874" t="s">
        <v>5236</v>
      </c>
      <c r="J1874" t="s">
        <v>4485</v>
      </c>
      <c r="K1874" t="s">
        <v>41</v>
      </c>
      <c r="L1874">
        <v>2500000</v>
      </c>
      <c r="M1874">
        <v>6401336</v>
      </c>
      <c r="N1874" t="s">
        <v>2037</v>
      </c>
      <c r="O1874">
        <v>104</v>
      </c>
      <c r="P1874" cm="1">
        <f t="array" ref="P1874">_xlfn.XLOOKUP(D1874, CPI!$A:A, CPI!$B:B)</f>
        <v>136.19999999999999</v>
      </c>
      <c r="Q1874" s="9">
        <f>IF(M1874="","",PRODUCT(M1874,CPI!$B$112/P1874))</f>
        <v>14320756.822320117</v>
      </c>
    </row>
    <row r="1875" spans="1:17">
      <c r="A1875" t="s">
        <v>6311</v>
      </c>
      <c r="B1875" t="s">
        <v>2010</v>
      </c>
      <c r="C1875" t="s">
        <v>52</v>
      </c>
      <c r="D1875">
        <v>1991</v>
      </c>
      <c r="E1875" t="s">
        <v>5944</v>
      </c>
      <c r="F1875">
        <v>5.9</v>
      </c>
      <c r="G1875">
        <v>27000</v>
      </c>
      <c r="H1875" t="s">
        <v>6312</v>
      </c>
      <c r="I1875" t="s">
        <v>6313</v>
      </c>
      <c r="J1875" t="s">
        <v>1540</v>
      </c>
      <c r="K1875" t="s">
        <v>41</v>
      </c>
      <c r="L1875">
        <v>6788000</v>
      </c>
      <c r="M1875">
        <v>13878411</v>
      </c>
      <c r="N1875" t="s">
        <v>230</v>
      </c>
      <c r="O1875">
        <v>103</v>
      </c>
      <c r="P1875" cm="1">
        <f t="array" ref="P1875">_xlfn.XLOOKUP(D1875, CPI!$A:A, CPI!$B:B)</f>
        <v>136.19999999999999</v>
      </c>
      <c r="Q1875" s="9">
        <f>IF(M1875="","",PRODUCT(M1875,CPI!$B$112/P1875))</f>
        <v>31048104.491189428</v>
      </c>
    </row>
    <row r="1876" spans="1:17">
      <c r="A1876" t="s">
        <v>6314</v>
      </c>
      <c r="B1876" t="s">
        <v>2010</v>
      </c>
      <c r="C1876" t="s">
        <v>45</v>
      </c>
      <c r="D1876">
        <v>1991</v>
      </c>
      <c r="E1876" t="s">
        <v>6315</v>
      </c>
      <c r="F1876">
        <v>6.8</v>
      </c>
      <c r="G1876">
        <v>102000</v>
      </c>
      <c r="H1876" t="s">
        <v>53</v>
      </c>
      <c r="I1876" t="s">
        <v>53</v>
      </c>
      <c r="J1876" t="s">
        <v>3270</v>
      </c>
      <c r="K1876" t="s">
        <v>41</v>
      </c>
      <c r="L1876">
        <v>26000000</v>
      </c>
      <c r="M1876">
        <v>181096164</v>
      </c>
      <c r="N1876" t="s">
        <v>191</v>
      </c>
      <c r="O1876">
        <v>84</v>
      </c>
      <c r="P1876" cm="1">
        <f t="array" ref="P1876">_xlfn.XLOOKUP(D1876, CPI!$A:A, CPI!$B:B)</f>
        <v>136.19999999999999</v>
      </c>
      <c r="Q1876" s="9">
        <f>IF(M1876="","",PRODUCT(M1876,CPI!$B$112/P1876))</f>
        <v>405139509.33039647</v>
      </c>
    </row>
    <row r="1877" spans="1:17">
      <c r="A1877" t="s">
        <v>6316</v>
      </c>
      <c r="B1877" t="s">
        <v>27</v>
      </c>
      <c r="C1877" t="s">
        <v>45</v>
      </c>
      <c r="D1877">
        <v>1991</v>
      </c>
      <c r="E1877" t="s">
        <v>5944</v>
      </c>
      <c r="F1877">
        <v>5.8</v>
      </c>
      <c r="G1877">
        <v>54000</v>
      </c>
      <c r="H1877" t="s">
        <v>4498</v>
      </c>
      <c r="I1877" t="s">
        <v>4470</v>
      </c>
      <c r="J1877" t="s">
        <v>4470</v>
      </c>
      <c r="K1877" t="s">
        <v>41</v>
      </c>
      <c r="L1877">
        <v>65000000</v>
      </c>
      <c r="M1877">
        <v>17218080</v>
      </c>
      <c r="N1877" t="s">
        <v>2111</v>
      </c>
      <c r="O1877">
        <v>100</v>
      </c>
      <c r="P1877" cm="1">
        <f t="array" ref="P1877">_xlfn.XLOOKUP(D1877, CPI!$A:A, CPI!$B:B)</f>
        <v>136.19999999999999</v>
      </c>
      <c r="Q1877" s="9">
        <f>IF(M1877="","",PRODUCT(M1877,CPI!$B$112/P1877))</f>
        <v>38519449.162995592</v>
      </c>
    </row>
    <row r="1878" spans="1:17">
      <c r="A1878" t="s">
        <v>6317</v>
      </c>
      <c r="B1878" t="s">
        <v>27</v>
      </c>
      <c r="C1878" t="s">
        <v>28</v>
      </c>
      <c r="D1878">
        <v>1991</v>
      </c>
      <c r="E1878" t="s">
        <v>6318</v>
      </c>
      <c r="F1878">
        <v>6.7</v>
      </c>
      <c r="G1878">
        <v>17000</v>
      </c>
      <c r="H1878" t="s">
        <v>1611</v>
      </c>
      <c r="I1878" t="s">
        <v>1836</v>
      </c>
      <c r="J1878" t="s">
        <v>1611</v>
      </c>
      <c r="K1878" t="s">
        <v>41</v>
      </c>
      <c r="L1878">
        <v>30000000</v>
      </c>
      <c r="M1878">
        <v>74787599</v>
      </c>
      <c r="N1878" t="s">
        <v>42</v>
      </c>
      <c r="O1878">
        <v>132</v>
      </c>
      <c r="P1878" cm="1">
        <f t="array" ref="P1878">_xlfn.XLOOKUP(D1878, CPI!$A:A, CPI!$B:B)</f>
        <v>136.19999999999999</v>
      </c>
      <c r="Q1878" s="9">
        <f>IF(M1878="","",PRODUCT(M1878,CPI!$B$112/P1878))</f>
        <v>167311170.45007342</v>
      </c>
    </row>
    <row r="1879" spans="1:17">
      <c r="A1879" t="s">
        <v>6319</v>
      </c>
      <c r="B1879" t="s">
        <v>27</v>
      </c>
      <c r="C1879" t="s">
        <v>52</v>
      </c>
      <c r="D1879">
        <v>1991</v>
      </c>
      <c r="E1879" t="s">
        <v>6320</v>
      </c>
      <c r="F1879">
        <v>7.7</v>
      </c>
      <c r="G1879">
        <v>116000</v>
      </c>
      <c r="H1879" t="s">
        <v>2105</v>
      </c>
      <c r="I1879" t="s">
        <v>2105</v>
      </c>
      <c r="J1879" t="s">
        <v>6321</v>
      </c>
      <c r="K1879" t="s">
        <v>33</v>
      </c>
      <c r="L1879">
        <v>9000000</v>
      </c>
      <c r="M1879">
        <v>6153939</v>
      </c>
      <c r="N1879" t="s">
        <v>3891</v>
      </c>
      <c r="O1879">
        <v>116</v>
      </c>
      <c r="P1879" cm="1">
        <f t="array" ref="P1879">_xlfn.XLOOKUP(D1879, CPI!$A:A, CPI!$B:B)</f>
        <v>136.19999999999999</v>
      </c>
      <c r="Q1879" s="9">
        <f>IF(M1879="","",PRODUCT(M1879,CPI!$B$112/P1879))</f>
        <v>13767292.314977974</v>
      </c>
    </row>
    <row r="1880" spans="1:17">
      <c r="A1880" t="s">
        <v>6322</v>
      </c>
      <c r="B1880" t="s">
        <v>2010</v>
      </c>
      <c r="C1880" t="s">
        <v>52</v>
      </c>
      <c r="D1880">
        <v>1991</v>
      </c>
      <c r="E1880" t="s">
        <v>6005</v>
      </c>
      <c r="F1880">
        <v>5.0999999999999996</v>
      </c>
      <c r="G1880">
        <v>23000</v>
      </c>
      <c r="H1880" t="s">
        <v>70</v>
      </c>
      <c r="I1880" t="s">
        <v>6323</v>
      </c>
      <c r="J1880" t="s">
        <v>60</v>
      </c>
      <c r="K1880" t="s">
        <v>41</v>
      </c>
      <c r="L1880">
        <v>40000000</v>
      </c>
      <c r="M1880">
        <v>8479793</v>
      </c>
      <c r="N1880" t="s">
        <v>4027</v>
      </c>
      <c r="O1880">
        <v>94</v>
      </c>
      <c r="P1880" cm="1">
        <f t="array" ref="P1880">_xlfn.XLOOKUP(D1880, CPI!$A:A, CPI!$B:B)</f>
        <v>136.19999999999999</v>
      </c>
      <c r="Q1880" s="9">
        <f>IF(M1880="","",PRODUCT(M1880,CPI!$B$112/P1880))</f>
        <v>18970579.494126286</v>
      </c>
    </row>
    <row r="1881" spans="1:17">
      <c r="A1881" t="s">
        <v>6324</v>
      </c>
      <c r="B1881" t="s">
        <v>44</v>
      </c>
      <c r="C1881" t="s">
        <v>52</v>
      </c>
      <c r="D1881">
        <v>1991</v>
      </c>
      <c r="E1881" t="s">
        <v>6325</v>
      </c>
      <c r="F1881">
        <v>7</v>
      </c>
      <c r="G1881">
        <v>65000</v>
      </c>
      <c r="H1881" t="s">
        <v>2232</v>
      </c>
      <c r="I1881" t="s">
        <v>6326</v>
      </c>
      <c r="J1881" t="s">
        <v>557</v>
      </c>
      <c r="K1881" t="s">
        <v>41</v>
      </c>
      <c r="L1881">
        <v>35000000</v>
      </c>
      <c r="M1881">
        <v>63707829</v>
      </c>
      <c r="N1881" t="s">
        <v>2103</v>
      </c>
      <c r="O1881">
        <v>99</v>
      </c>
      <c r="P1881" cm="1">
        <f t="array" ref="P1881">_xlfn.XLOOKUP(D1881, CPI!$A:A, CPI!$B:B)</f>
        <v>136.19999999999999</v>
      </c>
      <c r="Q1881" s="9">
        <f>IF(M1881="","",PRODUCT(M1881,CPI!$B$112/P1881))</f>
        <v>142524049.16519824</v>
      </c>
    </row>
    <row r="1882" spans="1:17">
      <c r="A1882" t="s">
        <v>6327</v>
      </c>
      <c r="B1882" t="s">
        <v>27</v>
      </c>
      <c r="C1882" t="s">
        <v>28</v>
      </c>
      <c r="D1882">
        <v>1991</v>
      </c>
      <c r="E1882" t="s">
        <v>6328</v>
      </c>
      <c r="F1882">
        <v>7</v>
      </c>
      <c r="G1882">
        <v>48000</v>
      </c>
      <c r="H1882" t="s">
        <v>592</v>
      </c>
      <c r="I1882" t="s">
        <v>6329</v>
      </c>
      <c r="J1882" t="s">
        <v>1810</v>
      </c>
      <c r="K1882" t="s">
        <v>206</v>
      </c>
      <c r="L1882">
        <v>16000000</v>
      </c>
      <c r="M1882">
        <v>2641357</v>
      </c>
      <c r="N1882" t="s">
        <v>1797</v>
      </c>
      <c r="O1882">
        <v>115</v>
      </c>
      <c r="P1882" cm="1">
        <f t="array" ref="P1882">_xlfn.XLOOKUP(D1882, CPI!$A:A, CPI!$B:B)</f>
        <v>136.19999999999999</v>
      </c>
      <c r="Q1882" s="9">
        <f>IF(M1882="","",PRODUCT(M1882,CPI!$B$112/P1882))</f>
        <v>5909115.1093979441</v>
      </c>
    </row>
    <row r="1883" spans="1:17">
      <c r="A1883" t="s">
        <v>6330</v>
      </c>
      <c r="B1883" t="s">
        <v>44</v>
      </c>
      <c r="C1883" t="s">
        <v>45</v>
      </c>
      <c r="D1883">
        <v>1991</v>
      </c>
      <c r="E1883" t="s">
        <v>6331</v>
      </c>
      <c r="F1883">
        <v>6</v>
      </c>
      <c r="G1883">
        <v>53000</v>
      </c>
      <c r="H1883" t="s">
        <v>470</v>
      </c>
      <c r="I1883" t="s">
        <v>5689</v>
      </c>
      <c r="J1883" t="s">
        <v>6332</v>
      </c>
      <c r="K1883" t="s">
        <v>41</v>
      </c>
      <c r="L1883">
        <v>25000000</v>
      </c>
      <c r="M1883">
        <v>78656813</v>
      </c>
      <c r="N1883" t="s">
        <v>565</v>
      </c>
      <c r="O1883">
        <v>88</v>
      </c>
      <c r="P1883" cm="1">
        <f t="array" ref="P1883">_xlfn.XLOOKUP(D1883, CPI!$A:A, CPI!$B:B)</f>
        <v>136.19999999999999</v>
      </c>
      <c r="Q1883" s="9">
        <f>IF(M1883="","",PRODUCT(M1883,CPI!$B$112/P1883))</f>
        <v>175967187.37958884</v>
      </c>
    </row>
    <row r="1884" spans="1:17">
      <c r="A1884" t="s">
        <v>6333</v>
      </c>
      <c r="B1884" t="s">
        <v>2010</v>
      </c>
      <c r="C1884" t="s">
        <v>52</v>
      </c>
      <c r="D1884">
        <v>1991</v>
      </c>
      <c r="E1884" t="s">
        <v>6334</v>
      </c>
      <c r="F1884">
        <v>6.9</v>
      </c>
      <c r="G1884">
        <v>108000</v>
      </c>
      <c r="H1884" t="s">
        <v>4530</v>
      </c>
      <c r="I1884" t="s">
        <v>53</v>
      </c>
      <c r="J1884" t="s">
        <v>205</v>
      </c>
      <c r="K1884" t="s">
        <v>41</v>
      </c>
      <c r="L1884">
        <v>23000000</v>
      </c>
      <c r="M1884">
        <v>86930411</v>
      </c>
      <c r="N1884" t="s">
        <v>55</v>
      </c>
      <c r="O1884">
        <v>85</v>
      </c>
      <c r="P1884" cm="1">
        <f t="array" ref="P1884">_xlfn.XLOOKUP(D1884, CPI!$A:A, CPI!$B:B)</f>
        <v>136.19999999999999</v>
      </c>
      <c r="Q1884" s="9">
        <f>IF(M1884="","",PRODUCT(M1884,CPI!$B$112/P1884))</f>
        <v>194476477.47209984</v>
      </c>
    </row>
    <row r="1885" spans="1:17">
      <c r="A1885" t="s">
        <v>6335</v>
      </c>
      <c r="B1885" t="s">
        <v>27</v>
      </c>
      <c r="C1885" t="s">
        <v>45</v>
      </c>
      <c r="D1885">
        <v>1991</v>
      </c>
      <c r="E1885" t="s">
        <v>6336</v>
      </c>
      <c r="F1885">
        <v>5.6</v>
      </c>
      <c r="G1885">
        <v>39000</v>
      </c>
      <c r="H1885" t="s">
        <v>4441</v>
      </c>
      <c r="I1885" t="s">
        <v>4441</v>
      </c>
      <c r="J1885" t="s">
        <v>4550</v>
      </c>
      <c r="K1885" t="s">
        <v>41</v>
      </c>
      <c r="L1885">
        <v>15000000</v>
      </c>
      <c r="M1885">
        <v>30102717</v>
      </c>
      <c r="N1885" t="s">
        <v>6337</v>
      </c>
      <c r="O1885">
        <v>110</v>
      </c>
      <c r="P1885" cm="1">
        <f t="array" ref="P1885">_xlfn.XLOOKUP(D1885, CPI!$A:A, CPI!$B:B)</f>
        <v>136.19999999999999</v>
      </c>
      <c r="Q1885" s="9">
        <f>IF(M1885="","",PRODUCT(M1885,CPI!$B$112/P1885))</f>
        <v>67344330.909691632</v>
      </c>
    </row>
    <row r="1886" spans="1:17">
      <c r="A1886" t="s">
        <v>6338</v>
      </c>
      <c r="B1886" t="s">
        <v>27</v>
      </c>
      <c r="C1886" t="s">
        <v>52</v>
      </c>
      <c r="D1886">
        <v>1991</v>
      </c>
      <c r="E1886" t="s">
        <v>6339</v>
      </c>
      <c r="F1886">
        <v>7.6</v>
      </c>
      <c r="G1886">
        <v>34000</v>
      </c>
      <c r="H1886" t="s">
        <v>126</v>
      </c>
      <c r="I1886" t="s">
        <v>6340</v>
      </c>
      <c r="J1886" t="s">
        <v>6341</v>
      </c>
      <c r="K1886" t="s">
        <v>3167</v>
      </c>
      <c r="L1886">
        <v>12000000</v>
      </c>
      <c r="M1886">
        <v>14919570</v>
      </c>
      <c r="N1886" t="s">
        <v>6342</v>
      </c>
      <c r="O1886">
        <v>118</v>
      </c>
      <c r="P1886" cm="1">
        <f t="array" ref="P1886">_xlfn.XLOOKUP(D1886, CPI!$A:A, CPI!$B:B)</f>
        <v>136.19999999999999</v>
      </c>
      <c r="Q1886" s="9">
        <f>IF(M1886="","",PRODUCT(M1886,CPI!$B$112/P1886))</f>
        <v>33377334.647577092</v>
      </c>
    </row>
    <row r="1887" spans="1:17">
      <c r="A1887" t="s">
        <v>6343</v>
      </c>
      <c r="B1887" t="s">
        <v>2010</v>
      </c>
      <c r="C1887" t="s">
        <v>28</v>
      </c>
      <c r="D1887">
        <v>1991</v>
      </c>
      <c r="E1887" t="s">
        <v>6344</v>
      </c>
      <c r="F1887">
        <v>7.3</v>
      </c>
      <c r="G1887">
        <v>16000</v>
      </c>
      <c r="H1887" t="s">
        <v>1292</v>
      </c>
      <c r="I1887" t="s">
        <v>6345</v>
      </c>
      <c r="J1887" t="s">
        <v>2168</v>
      </c>
      <c r="K1887" t="s">
        <v>41</v>
      </c>
      <c r="M1887">
        <v>2853801</v>
      </c>
      <c r="N1887" t="s">
        <v>129</v>
      </c>
      <c r="O1887">
        <v>99</v>
      </c>
      <c r="P1887" cm="1">
        <f t="array" ref="P1887">_xlfn.XLOOKUP(D1887, CPI!$A:A, CPI!$B:B)</f>
        <v>136.19999999999999</v>
      </c>
      <c r="Q1887" s="9">
        <f>IF(M1887="","",PRODUCT(M1887,CPI!$B$112/P1887))</f>
        <v>6384384.4691629959</v>
      </c>
    </row>
    <row r="1888" spans="1:17">
      <c r="A1888" t="s">
        <v>6346</v>
      </c>
      <c r="B1888" t="s">
        <v>27</v>
      </c>
      <c r="C1888" t="s">
        <v>28</v>
      </c>
      <c r="D1888">
        <v>1991</v>
      </c>
      <c r="E1888" t="s">
        <v>6239</v>
      </c>
      <c r="F1888">
        <v>7.8</v>
      </c>
      <c r="G1888">
        <v>44000</v>
      </c>
      <c r="H1888" t="s">
        <v>6347</v>
      </c>
      <c r="I1888" t="s">
        <v>6347</v>
      </c>
      <c r="J1888" t="s">
        <v>6348</v>
      </c>
      <c r="K1888" t="s">
        <v>463</v>
      </c>
      <c r="M1888">
        <v>2175939</v>
      </c>
      <c r="N1888" t="s">
        <v>6349</v>
      </c>
      <c r="O1888">
        <v>98</v>
      </c>
      <c r="P1888" cm="1">
        <f t="array" ref="P1888">_xlfn.XLOOKUP(D1888, CPI!$A:A, CPI!$B:B)</f>
        <v>136.19999999999999</v>
      </c>
      <c r="Q1888" s="9">
        <f>IF(M1888="","",PRODUCT(M1888,CPI!$B$112/P1888))</f>
        <v>4867904.6497797351</v>
      </c>
    </row>
    <row r="1889" spans="1:17">
      <c r="A1889" t="s">
        <v>6350</v>
      </c>
      <c r="B1889" t="s">
        <v>27</v>
      </c>
      <c r="C1889" t="s">
        <v>45</v>
      </c>
      <c r="D1889">
        <v>1991</v>
      </c>
      <c r="E1889" t="s">
        <v>6135</v>
      </c>
      <c r="F1889">
        <v>6.7</v>
      </c>
      <c r="G1889">
        <v>33000</v>
      </c>
      <c r="H1889" t="s">
        <v>3123</v>
      </c>
      <c r="I1889" t="s">
        <v>6351</v>
      </c>
      <c r="J1889" t="s">
        <v>6352</v>
      </c>
      <c r="K1889" t="s">
        <v>41</v>
      </c>
      <c r="L1889">
        <v>8000000</v>
      </c>
      <c r="M1889">
        <v>47624353</v>
      </c>
      <c r="N1889" t="s">
        <v>34</v>
      </c>
      <c r="O1889">
        <v>97</v>
      </c>
      <c r="P1889" cm="1">
        <f t="array" ref="P1889">_xlfn.XLOOKUP(D1889, CPI!$A:A, CPI!$B:B)</f>
        <v>136.19999999999999</v>
      </c>
      <c r="Q1889" s="9">
        <f>IF(M1889="","",PRODUCT(M1889,CPI!$B$112/P1889))</f>
        <v>106542880.75697504</v>
      </c>
    </row>
    <row r="1890" spans="1:17">
      <c r="A1890" t="s">
        <v>6353</v>
      </c>
      <c r="B1890" t="s">
        <v>27</v>
      </c>
      <c r="C1890" t="s">
        <v>45</v>
      </c>
      <c r="D1890">
        <v>1991</v>
      </c>
      <c r="E1890" t="s">
        <v>6354</v>
      </c>
      <c r="F1890">
        <v>6.6</v>
      </c>
      <c r="G1890">
        <v>20000</v>
      </c>
      <c r="H1890" t="s">
        <v>2046</v>
      </c>
      <c r="I1890" t="s">
        <v>6355</v>
      </c>
      <c r="J1890" t="s">
        <v>2574</v>
      </c>
      <c r="K1890" t="s">
        <v>41</v>
      </c>
      <c r="L1890">
        <v>10000000</v>
      </c>
      <c r="M1890">
        <v>15073942</v>
      </c>
      <c r="N1890" t="s">
        <v>2111</v>
      </c>
      <c r="O1890">
        <v>111</v>
      </c>
      <c r="P1890" cm="1">
        <f t="array" ref="P1890">_xlfn.XLOOKUP(D1890, CPI!$A:A, CPI!$B:B)</f>
        <v>136.19999999999999</v>
      </c>
      <c r="Q1890" s="9">
        <f>IF(M1890="","",PRODUCT(M1890,CPI!$B$112/P1890))</f>
        <v>33722688.160058737</v>
      </c>
    </row>
    <row r="1891" spans="1:17">
      <c r="A1891" t="s">
        <v>6356</v>
      </c>
      <c r="B1891" t="s">
        <v>27</v>
      </c>
      <c r="C1891" t="s">
        <v>52</v>
      </c>
      <c r="D1891">
        <v>1991</v>
      </c>
      <c r="E1891" t="s">
        <v>6357</v>
      </c>
      <c r="F1891">
        <v>6.4</v>
      </c>
      <c r="G1891">
        <v>32000</v>
      </c>
      <c r="H1891" t="s">
        <v>706</v>
      </c>
      <c r="I1891" t="s">
        <v>706</v>
      </c>
      <c r="J1891" t="s">
        <v>6358</v>
      </c>
      <c r="K1891" t="s">
        <v>41</v>
      </c>
      <c r="L1891">
        <v>6000000</v>
      </c>
      <c r="M1891">
        <v>31347154</v>
      </c>
      <c r="N1891" t="s">
        <v>72</v>
      </c>
      <c r="O1891">
        <v>102</v>
      </c>
      <c r="P1891" cm="1">
        <f t="array" ref="P1891">_xlfn.XLOOKUP(D1891, CPI!$A:A, CPI!$B:B)</f>
        <v>136.19999999999999</v>
      </c>
      <c r="Q1891" s="9">
        <f>IF(M1891="","",PRODUCT(M1891,CPI!$B$112/P1891))</f>
        <v>70128324.697503671</v>
      </c>
    </row>
    <row r="1892" spans="1:17">
      <c r="A1892" t="s">
        <v>6359</v>
      </c>
      <c r="B1892" t="s">
        <v>2010</v>
      </c>
      <c r="C1892" t="s">
        <v>28</v>
      </c>
      <c r="D1892">
        <v>1991</v>
      </c>
      <c r="E1892" t="s">
        <v>6360</v>
      </c>
      <c r="F1892">
        <v>6.7</v>
      </c>
      <c r="G1892">
        <v>30000</v>
      </c>
      <c r="H1892" t="s">
        <v>485</v>
      </c>
      <c r="I1892" t="s">
        <v>6361</v>
      </c>
      <c r="J1892" t="s">
        <v>508</v>
      </c>
      <c r="K1892" t="s">
        <v>41</v>
      </c>
      <c r="L1892">
        <v>25000000</v>
      </c>
      <c r="M1892">
        <v>43001500</v>
      </c>
      <c r="N1892" t="s">
        <v>55</v>
      </c>
      <c r="O1892">
        <v>108</v>
      </c>
      <c r="P1892" cm="1">
        <f t="array" ref="P1892">_xlfn.XLOOKUP(D1892, CPI!$A:A, CPI!$B:B)</f>
        <v>136.19999999999999</v>
      </c>
      <c r="Q1892" s="9">
        <f>IF(M1892="","",PRODUCT(M1892,CPI!$B$112/P1892))</f>
        <v>96200859.397944197</v>
      </c>
    </row>
    <row r="1893" spans="1:17">
      <c r="A1893" t="s">
        <v>6362</v>
      </c>
      <c r="B1893" t="s">
        <v>27</v>
      </c>
      <c r="C1893" t="s">
        <v>74</v>
      </c>
      <c r="D1893">
        <v>1991</v>
      </c>
      <c r="E1893" t="s">
        <v>6203</v>
      </c>
      <c r="F1893">
        <v>6.8</v>
      </c>
      <c r="G1893">
        <v>27000</v>
      </c>
      <c r="H1893" t="s">
        <v>1138</v>
      </c>
      <c r="I1893" t="s">
        <v>1920</v>
      </c>
      <c r="J1893" t="s">
        <v>611</v>
      </c>
      <c r="K1893" t="s">
        <v>41</v>
      </c>
      <c r="L1893">
        <v>30000000</v>
      </c>
      <c r="M1893">
        <v>49114016</v>
      </c>
      <c r="N1893" t="s">
        <v>2111</v>
      </c>
      <c r="O1893">
        <v>136</v>
      </c>
      <c r="P1893" cm="1">
        <f t="array" ref="P1893">_xlfn.XLOOKUP(D1893, CPI!$A:A, CPI!$B:B)</f>
        <v>136.19999999999999</v>
      </c>
      <c r="Q1893" s="9">
        <f>IF(M1893="","",PRODUCT(M1893,CPI!$B$112/P1893))</f>
        <v>109875482.19676946</v>
      </c>
    </row>
    <row r="1894" spans="1:17">
      <c r="A1894" t="s">
        <v>6363</v>
      </c>
      <c r="B1894" t="s">
        <v>2010</v>
      </c>
      <c r="C1894" t="s">
        <v>52</v>
      </c>
      <c r="D1894">
        <v>1991</v>
      </c>
      <c r="E1894" t="s">
        <v>6301</v>
      </c>
      <c r="F1894">
        <v>6.2</v>
      </c>
      <c r="G1894">
        <v>34000</v>
      </c>
      <c r="H1894" t="s">
        <v>5279</v>
      </c>
      <c r="I1894" t="s">
        <v>6364</v>
      </c>
      <c r="J1894" t="s">
        <v>2577</v>
      </c>
      <c r="K1894" t="s">
        <v>41</v>
      </c>
      <c r="L1894">
        <v>20000000</v>
      </c>
      <c r="M1894">
        <v>54830779</v>
      </c>
      <c r="N1894" t="s">
        <v>34</v>
      </c>
      <c r="O1894">
        <v>104</v>
      </c>
      <c r="P1894" cm="1">
        <f t="array" ref="P1894">_xlfn.XLOOKUP(D1894, CPI!$A:A, CPI!$B:B)</f>
        <v>136.19999999999999</v>
      </c>
      <c r="Q1894" s="9">
        <f>IF(M1894="","",PRODUCT(M1894,CPI!$B$112/P1894))</f>
        <v>122664745.67767988</v>
      </c>
    </row>
    <row r="1895" spans="1:17">
      <c r="A1895" t="s">
        <v>6365</v>
      </c>
      <c r="B1895" t="s">
        <v>27</v>
      </c>
      <c r="C1895" t="s">
        <v>52</v>
      </c>
      <c r="D1895">
        <v>1991</v>
      </c>
      <c r="E1895" t="s">
        <v>6366</v>
      </c>
      <c r="F1895">
        <v>7.6</v>
      </c>
      <c r="G1895">
        <v>82000</v>
      </c>
      <c r="H1895" t="s">
        <v>6367</v>
      </c>
      <c r="I1895" t="s">
        <v>6368</v>
      </c>
      <c r="J1895" t="s">
        <v>6369</v>
      </c>
      <c r="K1895" t="s">
        <v>463</v>
      </c>
      <c r="M1895">
        <v>1794187</v>
      </c>
      <c r="N1895" t="s">
        <v>6370</v>
      </c>
      <c r="O1895">
        <v>99</v>
      </c>
      <c r="P1895" cm="1">
        <f t="array" ref="P1895">_xlfn.XLOOKUP(D1895, CPI!$A:A, CPI!$B:B)</f>
        <v>136.19999999999999</v>
      </c>
      <c r="Q1895" s="9">
        <f>IF(M1895="","",PRODUCT(M1895,CPI!$B$112/P1895))</f>
        <v>4013867.6864904552</v>
      </c>
    </row>
    <row r="1896" spans="1:17">
      <c r="A1896" t="s">
        <v>6371</v>
      </c>
      <c r="B1896" t="s">
        <v>27</v>
      </c>
      <c r="C1896" t="s">
        <v>52</v>
      </c>
      <c r="D1896">
        <v>1991</v>
      </c>
      <c r="E1896" t="s">
        <v>6372</v>
      </c>
      <c r="F1896">
        <v>7.7</v>
      </c>
      <c r="G1896">
        <v>57000</v>
      </c>
      <c r="H1896" t="s">
        <v>2199</v>
      </c>
      <c r="I1896" t="s">
        <v>2199</v>
      </c>
      <c r="J1896" t="s">
        <v>4500</v>
      </c>
      <c r="K1896" t="s">
        <v>463</v>
      </c>
      <c r="L1896">
        <v>3500000</v>
      </c>
      <c r="M1896">
        <v>2023808</v>
      </c>
      <c r="N1896" t="s">
        <v>6373</v>
      </c>
      <c r="O1896">
        <v>129</v>
      </c>
      <c r="P1896" cm="1">
        <f t="array" ref="P1896">_xlfn.XLOOKUP(D1896, CPI!$A:A, CPI!$B:B)</f>
        <v>136.19999999999999</v>
      </c>
      <c r="Q1896" s="9">
        <f>IF(M1896="","",PRODUCT(M1896,CPI!$B$112/P1896))</f>
        <v>4527564.5932452278</v>
      </c>
    </row>
    <row r="1897" spans="1:17">
      <c r="A1897" t="s">
        <v>6374</v>
      </c>
      <c r="B1897" t="s">
        <v>27</v>
      </c>
      <c r="C1897" t="s">
        <v>63</v>
      </c>
      <c r="D1897">
        <v>1991</v>
      </c>
      <c r="E1897" t="s">
        <v>6375</v>
      </c>
      <c r="F1897">
        <v>5.0999999999999996</v>
      </c>
      <c r="G1897">
        <v>37000</v>
      </c>
      <c r="H1897" t="s">
        <v>6376</v>
      </c>
      <c r="I1897" t="s">
        <v>4523</v>
      </c>
      <c r="J1897" t="s">
        <v>6377</v>
      </c>
      <c r="K1897" t="s">
        <v>33</v>
      </c>
      <c r="L1897">
        <v>13000000</v>
      </c>
      <c r="M1897">
        <v>20560255</v>
      </c>
      <c r="N1897" t="s">
        <v>72</v>
      </c>
      <c r="O1897">
        <v>90</v>
      </c>
      <c r="P1897" cm="1">
        <f t="array" ref="P1897">_xlfn.XLOOKUP(D1897, CPI!$A:A, CPI!$B:B)</f>
        <v>136.19999999999999</v>
      </c>
      <c r="Q1897" s="9">
        <f>IF(M1897="","",PRODUCT(M1897,CPI!$B$112/P1897))</f>
        <v>45996400.135829665</v>
      </c>
    </row>
    <row r="1898" spans="1:17">
      <c r="A1898" t="s">
        <v>6378</v>
      </c>
      <c r="B1898" t="s">
        <v>27</v>
      </c>
      <c r="C1898" t="s">
        <v>162</v>
      </c>
      <c r="D1898">
        <v>1991</v>
      </c>
      <c r="E1898" t="s">
        <v>6339</v>
      </c>
      <c r="F1898">
        <v>4.9000000000000004</v>
      </c>
      <c r="G1898">
        <v>43000</v>
      </c>
      <c r="H1898" t="s">
        <v>6379</v>
      </c>
      <c r="I1898" t="s">
        <v>706</v>
      </c>
      <c r="J1898" t="s">
        <v>2673</v>
      </c>
      <c r="K1898" t="s">
        <v>41</v>
      </c>
      <c r="L1898">
        <v>11000000</v>
      </c>
      <c r="M1898">
        <v>34872033</v>
      </c>
      <c r="N1898" t="s">
        <v>2037</v>
      </c>
      <c r="O1898">
        <v>89</v>
      </c>
      <c r="P1898" cm="1">
        <f t="array" ref="P1898">_xlfn.XLOOKUP(D1898, CPI!$A:A, CPI!$B:B)</f>
        <v>136.19999999999999</v>
      </c>
      <c r="Q1898" s="9">
        <f>IF(M1898="","",PRODUCT(M1898,CPI!$B$112/P1898))</f>
        <v>78014012.151982382</v>
      </c>
    </row>
    <row r="1899" spans="1:17">
      <c r="A1899" t="s">
        <v>6380</v>
      </c>
      <c r="B1899" t="s">
        <v>44</v>
      </c>
      <c r="C1899" t="s">
        <v>52</v>
      </c>
      <c r="D1899">
        <v>1991</v>
      </c>
      <c r="E1899" t="s">
        <v>6354</v>
      </c>
      <c r="F1899">
        <v>6.5</v>
      </c>
      <c r="G1899">
        <v>30000</v>
      </c>
      <c r="H1899" t="s">
        <v>69</v>
      </c>
      <c r="I1899" t="s">
        <v>6381</v>
      </c>
      <c r="J1899" t="s">
        <v>772</v>
      </c>
      <c r="K1899" t="s">
        <v>41</v>
      </c>
      <c r="L1899">
        <v>35000000</v>
      </c>
      <c r="M1899">
        <v>23562716</v>
      </c>
      <c r="N1899" t="s">
        <v>6382</v>
      </c>
      <c r="O1899">
        <v>109</v>
      </c>
      <c r="P1899" cm="1">
        <f t="array" ref="P1899">_xlfn.XLOOKUP(D1899, CPI!$A:A, CPI!$B:B)</f>
        <v>136.19999999999999</v>
      </c>
      <c r="Q1899" s="9">
        <f>IF(M1899="","",PRODUCT(M1899,CPI!$B$112/P1899))</f>
        <v>52713359.509544782</v>
      </c>
    </row>
    <row r="1900" spans="1:17">
      <c r="A1900" t="s">
        <v>6383</v>
      </c>
      <c r="B1900" t="s">
        <v>27</v>
      </c>
      <c r="C1900" t="s">
        <v>28</v>
      </c>
      <c r="D1900">
        <v>1991</v>
      </c>
      <c r="E1900" t="s">
        <v>6384</v>
      </c>
      <c r="F1900">
        <v>7.6</v>
      </c>
      <c r="G1900">
        <v>13000</v>
      </c>
      <c r="H1900" t="s">
        <v>3458</v>
      </c>
      <c r="I1900" t="s">
        <v>3458</v>
      </c>
      <c r="J1900" t="s">
        <v>6385</v>
      </c>
      <c r="K1900" t="s">
        <v>463</v>
      </c>
      <c r="L1900">
        <v>28000000</v>
      </c>
      <c r="M1900">
        <v>29679</v>
      </c>
      <c r="N1900" t="s">
        <v>2519</v>
      </c>
      <c r="O1900">
        <v>125</v>
      </c>
      <c r="P1900" cm="1">
        <f t="array" ref="P1900">_xlfn.XLOOKUP(D1900, CPI!$A:A, CPI!$B:B)</f>
        <v>136.19999999999999</v>
      </c>
      <c r="Q1900" s="9">
        <f>IF(M1900="","",PRODUCT(M1900,CPI!$B$112/P1900))</f>
        <v>66396.411894273129</v>
      </c>
    </row>
    <row r="1901" spans="1:17">
      <c r="A1901" t="s">
        <v>6386</v>
      </c>
      <c r="B1901" t="s">
        <v>27</v>
      </c>
      <c r="C1901" t="s">
        <v>45</v>
      </c>
      <c r="D1901">
        <v>1991</v>
      </c>
      <c r="E1901" t="s">
        <v>6357</v>
      </c>
      <c r="F1901">
        <v>4.2</v>
      </c>
      <c r="G1901">
        <v>44000</v>
      </c>
      <c r="H1901" t="s">
        <v>2344</v>
      </c>
      <c r="I1901" t="s">
        <v>3262</v>
      </c>
      <c r="J1901" t="s">
        <v>2230</v>
      </c>
      <c r="K1901" t="s">
        <v>33</v>
      </c>
      <c r="L1901">
        <v>30000000</v>
      </c>
      <c r="M1901">
        <v>15556340</v>
      </c>
      <c r="N1901" t="s">
        <v>6387</v>
      </c>
      <c r="O1901">
        <v>91</v>
      </c>
      <c r="P1901" cm="1">
        <f t="array" ref="P1901">_xlfn.XLOOKUP(D1901, CPI!$A:A, CPI!$B:B)</f>
        <v>136.19999999999999</v>
      </c>
      <c r="Q1901" s="9">
        <f>IF(M1901="","",PRODUCT(M1901,CPI!$B$112/P1901))</f>
        <v>34801885.447870776</v>
      </c>
    </row>
    <row r="1902" spans="1:17">
      <c r="A1902" t="s">
        <v>6388</v>
      </c>
      <c r="B1902" t="s">
        <v>27</v>
      </c>
      <c r="C1902" t="s">
        <v>45</v>
      </c>
      <c r="D1902">
        <v>1991</v>
      </c>
      <c r="E1902" t="s">
        <v>6325</v>
      </c>
      <c r="F1902">
        <v>6</v>
      </c>
      <c r="G1902">
        <v>7300</v>
      </c>
      <c r="H1902" t="s">
        <v>4776</v>
      </c>
      <c r="I1902" t="s">
        <v>6389</v>
      </c>
      <c r="J1902" t="s">
        <v>6390</v>
      </c>
      <c r="K1902" t="s">
        <v>41</v>
      </c>
      <c r="L1902">
        <v>17000000</v>
      </c>
      <c r="M1902">
        <v>9151887</v>
      </c>
      <c r="N1902" t="s">
        <v>6337</v>
      </c>
      <c r="O1902">
        <v>92</v>
      </c>
      <c r="P1902" cm="1">
        <f t="array" ref="P1902">_xlfn.XLOOKUP(D1902, CPI!$A:A, CPI!$B:B)</f>
        <v>136.19999999999999</v>
      </c>
      <c r="Q1902" s="9">
        <f>IF(M1902="","",PRODUCT(M1902,CPI!$B$112/P1902))</f>
        <v>20474155.425110132</v>
      </c>
    </row>
    <row r="1903" spans="1:17">
      <c r="A1903" t="s">
        <v>6391</v>
      </c>
      <c r="B1903" t="s">
        <v>348</v>
      </c>
      <c r="C1903" t="s">
        <v>28</v>
      </c>
      <c r="D1903">
        <v>1991</v>
      </c>
      <c r="E1903" t="s">
        <v>5944</v>
      </c>
      <c r="F1903">
        <v>7.2</v>
      </c>
      <c r="G1903">
        <v>5000</v>
      </c>
      <c r="H1903" t="s">
        <v>587</v>
      </c>
      <c r="I1903" t="s">
        <v>6392</v>
      </c>
      <c r="J1903" t="s">
        <v>6393</v>
      </c>
      <c r="K1903" t="s">
        <v>41</v>
      </c>
      <c r="M1903">
        <v>7294835</v>
      </c>
      <c r="N1903" t="s">
        <v>1735</v>
      </c>
      <c r="O1903">
        <v>88</v>
      </c>
      <c r="P1903" cm="1">
        <f t="array" ref="P1903">_xlfn.XLOOKUP(D1903, CPI!$A:A, CPI!$B:B)</f>
        <v>136.19999999999999</v>
      </c>
      <c r="Q1903" s="9">
        <f>IF(M1903="","",PRODUCT(M1903,CPI!$B$112/P1903))</f>
        <v>16319649.225403817</v>
      </c>
    </row>
    <row r="1904" spans="1:17">
      <c r="A1904" t="s">
        <v>6394</v>
      </c>
      <c r="B1904" t="s">
        <v>27</v>
      </c>
      <c r="C1904" t="s">
        <v>45</v>
      </c>
      <c r="D1904">
        <v>1991</v>
      </c>
      <c r="E1904" t="s">
        <v>6395</v>
      </c>
      <c r="F1904">
        <v>6.1</v>
      </c>
      <c r="G1904">
        <v>17000</v>
      </c>
      <c r="H1904" t="s">
        <v>2141</v>
      </c>
      <c r="I1904" t="s">
        <v>6396</v>
      </c>
      <c r="J1904" t="s">
        <v>3908</v>
      </c>
      <c r="K1904" t="s">
        <v>41</v>
      </c>
      <c r="L1904">
        <v>8000000</v>
      </c>
      <c r="M1904">
        <v>2275557</v>
      </c>
      <c r="N1904" t="s">
        <v>6397</v>
      </c>
      <c r="O1904">
        <v>79</v>
      </c>
      <c r="P1904" cm="1">
        <f t="array" ref="P1904">_xlfn.XLOOKUP(D1904, CPI!$A:A, CPI!$B:B)</f>
        <v>136.19999999999999</v>
      </c>
      <c r="Q1904" s="9">
        <f>IF(M1904="","",PRODUCT(M1904,CPI!$B$112/P1904))</f>
        <v>5090765.1828193832</v>
      </c>
    </row>
    <row r="1905" spans="1:17">
      <c r="A1905" t="s">
        <v>6398</v>
      </c>
      <c r="B1905" t="s">
        <v>27</v>
      </c>
      <c r="C1905" t="s">
        <v>28</v>
      </c>
      <c r="D1905">
        <v>1991</v>
      </c>
      <c r="E1905" t="s">
        <v>6283</v>
      </c>
      <c r="F1905">
        <v>6.6</v>
      </c>
      <c r="G1905">
        <v>17000</v>
      </c>
      <c r="H1905" t="s">
        <v>3439</v>
      </c>
      <c r="I1905" t="s">
        <v>3439</v>
      </c>
      <c r="J1905" t="s">
        <v>6352</v>
      </c>
      <c r="K1905" t="s">
        <v>41</v>
      </c>
      <c r="L1905">
        <v>14000000</v>
      </c>
      <c r="M1905">
        <v>43882682</v>
      </c>
      <c r="N1905" t="s">
        <v>72</v>
      </c>
      <c r="O1905">
        <v>132</v>
      </c>
      <c r="P1905" cm="1">
        <f t="array" ref="P1905">_xlfn.XLOOKUP(D1905, CPI!$A:A, CPI!$B:B)</f>
        <v>136.19999999999999</v>
      </c>
      <c r="Q1905" s="9">
        <f>IF(M1905="","",PRODUCT(M1905,CPI!$B$112/P1905))</f>
        <v>98172196.809104264</v>
      </c>
    </row>
    <row r="1906" spans="1:17">
      <c r="A1906" t="s">
        <v>6399</v>
      </c>
      <c r="B1906" t="s">
        <v>27</v>
      </c>
      <c r="C1906" t="s">
        <v>45</v>
      </c>
      <c r="D1906">
        <v>1991</v>
      </c>
      <c r="E1906" t="s">
        <v>6395</v>
      </c>
      <c r="F1906">
        <v>6.1</v>
      </c>
      <c r="G1906">
        <v>19000</v>
      </c>
      <c r="H1906" t="s">
        <v>2825</v>
      </c>
      <c r="I1906" t="s">
        <v>6400</v>
      </c>
      <c r="J1906" t="s">
        <v>2798</v>
      </c>
      <c r="K1906" t="s">
        <v>41</v>
      </c>
      <c r="L1906">
        <v>23000000</v>
      </c>
      <c r="M1906">
        <v>7434726</v>
      </c>
      <c r="N1906" t="s">
        <v>6401</v>
      </c>
      <c r="O1906">
        <v>98</v>
      </c>
      <c r="P1906" cm="1">
        <f t="array" ref="P1906">_xlfn.XLOOKUP(D1906, CPI!$A:A, CPI!$B:B)</f>
        <v>136.19999999999999</v>
      </c>
      <c r="Q1906" s="9">
        <f>IF(M1906="","",PRODUCT(M1906,CPI!$B$112/P1906))</f>
        <v>16632606.550660793</v>
      </c>
    </row>
    <row r="1907" spans="1:17">
      <c r="A1907" t="s">
        <v>6402</v>
      </c>
      <c r="B1907" t="s">
        <v>2010</v>
      </c>
      <c r="C1907" t="s">
        <v>28</v>
      </c>
      <c r="D1907">
        <v>1991</v>
      </c>
      <c r="E1907" t="s">
        <v>5169</v>
      </c>
      <c r="F1907">
        <v>6.4</v>
      </c>
      <c r="G1907">
        <v>13000</v>
      </c>
      <c r="H1907" t="s">
        <v>3219</v>
      </c>
      <c r="I1907" t="s">
        <v>6403</v>
      </c>
      <c r="J1907" t="s">
        <v>914</v>
      </c>
      <c r="K1907" t="s">
        <v>41</v>
      </c>
      <c r="M1907">
        <v>14789113</v>
      </c>
      <c r="N1907" t="s">
        <v>5775</v>
      </c>
      <c r="O1907">
        <v>116</v>
      </c>
      <c r="P1907" cm="1">
        <f t="array" ref="P1907">_xlfn.XLOOKUP(D1907, CPI!$A:A, CPI!$B:B)</f>
        <v>136.19999999999999</v>
      </c>
      <c r="Q1907" s="9">
        <f>IF(M1907="","",PRODUCT(M1907,CPI!$B$112/P1907))</f>
        <v>33085482.607195299</v>
      </c>
    </row>
    <row r="1908" spans="1:17">
      <c r="A1908" t="s">
        <v>6404</v>
      </c>
      <c r="B1908" t="s">
        <v>44</v>
      </c>
      <c r="C1908" t="s">
        <v>52</v>
      </c>
      <c r="D1908">
        <v>1991</v>
      </c>
      <c r="E1908" t="s">
        <v>6405</v>
      </c>
      <c r="F1908">
        <v>7.2</v>
      </c>
      <c r="G1908">
        <v>18000</v>
      </c>
      <c r="H1908" t="s">
        <v>906</v>
      </c>
      <c r="I1908" t="s">
        <v>906</v>
      </c>
      <c r="J1908" t="s">
        <v>906</v>
      </c>
      <c r="K1908" t="s">
        <v>41</v>
      </c>
      <c r="M1908">
        <v>16371128</v>
      </c>
      <c r="N1908" t="s">
        <v>6306</v>
      </c>
      <c r="O1908">
        <v>112</v>
      </c>
      <c r="P1908" cm="1">
        <f t="array" ref="P1908">_xlfn.XLOOKUP(D1908, CPI!$A:A, CPI!$B:B)</f>
        <v>136.19999999999999</v>
      </c>
      <c r="Q1908" s="9">
        <f>IF(M1908="","",PRODUCT(M1908,CPI!$B$112/P1908))</f>
        <v>36624689.439060204</v>
      </c>
    </row>
    <row r="1909" spans="1:17">
      <c r="A1909" t="s">
        <v>6406</v>
      </c>
      <c r="B1909" t="s">
        <v>2010</v>
      </c>
      <c r="C1909" t="s">
        <v>45</v>
      </c>
      <c r="D1909">
        <v>1991</v>
      </c>
      <c r="E1909" t="s">
        <v>5822</v>
      </c>
      <c r="F1909">
        <v>5.8</v>
      </c>
      <c r="G1909">
        <v>6600</v>
      </c>
      <c r="H1909" t="s">
        <v>1007</v>
      </c>
      <c r="I1909" t="s">
        <v>6407</v>
      </c>
      <c r="J1909" t="s">
        <v>2628</v>
      </c>
      <c r="K1909" t="s">
        <v>41</v>
      </c>
      <c r="L1909">
        <v>35000000</v>
      </c>
      <c r="M1909">
        <v>14587732</v>
      </c>
      <c r="N1909" t="s">
        <v>55</v>
      </c>
      <c r="O1909">
        <v>115</v>
      </c>
      <c r="P1909" cm="1">
        <f t="array" ref="P1909">_xlfn.XLOOKUP(D1909, CPI!$A:A, CPI!$B:B)</f>
        <v>136.19999999999999</v>
      </c>
      <c r="Q1909" s="9">
        <f>IF(M1909="","",PRODUCT(M1909,CPI!$B$112/P1909))</f>
        <v>32634962.851688694</v>
      </c>
    </row>
    <row r="1910" spans="1:17">
      <c r="A1910" t="s">
        <v>6408</v>
      </c>
      <c r="B1910" t="s">
        <v>2010</v>
      </c>
      <c r="C1910" t="s">
        <v>52</v>
      </c>
      <c r="D1910">
        <v>1991</v>
      </c>
      <c r="E1910" t="s">
        <v>6217</v>
      </c>
      <c r="F1910">
        <v>4.9000000000000004</v>
      </c>
      <c r="G1910">
        <v>21000</v>
      </c>
      <c r="H1910" t="s">
        <v>6409</v>
      </c>
      <c r="I1910" t="s">
        <v>5787</v>
      </c>
      <c r="J1910" t="s">
        <v>394</v>
      </c>
      <c r="K1910" t="s">
        <v>41</v>
      </c>
      <c r="L1910">
        <v>15000000</v>
      </c>
      <c r="M1910">
        <v>32704700</v>
      </c>
      <c r="N1910" t="s">
        <v>72</v>
      </c>
      <c r="O1910">
        <v>90</v>
      </c>
      <c r="P1910" cm="1">
        <f t="array" ref="P1910">_xlfn.XLOOKUP(D1910, CPI!$A:A, CPI!$B:B)</f>
        <v>136.19999999999999</v>
      </c>
      <c r="Q1910" s="9">
        <f>IF(M1910="","",PRODUCT(M1910,CPI!$B$112/P1910))</f>
        <v>73165360.425844342</v>
      </c>
    </row>
    <row r="1911" spans="1:17">
      <c r="A1911" t="s">
        <v>6410</v>
      </c>
      <c r="B1911" t="s">
        <v>27</v>
      </c>
      <c r="C1911" t="s">
        <v>45</v>
      </c>
      <c r="D1911">
        <v>1991</v>
      </c>
      <c r="E1911" t="s">
        <v>6135</v>
      </c>
      <c r="F1911">
        <v>6.4</v>
      </c>
      <c r="G1911">
        <v>19000</v>
      </c>
      <c r="H1911" t="s">
        <v>925</v>
      </c>
      <c r="I1911" t="s">
        <v>6411</v>
      </c>
      <c r="J1911" t="s">
        <v>2577</v>
      </c>
      <c r="K1911" t="s">
        <v>41</v>
      </c>
      <c r="L1911">
        <v>24000000</v>
      </c>
      <c r="M1911">
        <v>65595485</v>
      </c>
      <c r="N1911" t="s">
        <v>72</v>
      </c>
      <c r="O1911">
        <v>111</v>
      </c>
      <c r="P1911" cm="1">
        <f t="array" ref="P1911">_xlfn.XLOOKUP(D1911, CPI!$A:A, CPI!$B:B)</f>
        <v>136.19999999999999</v>
      </c>
      <c r="Q1911" s="9">
        <f>IF(M1911="","",PRODUCT(M1911,CPI!$B$112/P1911))</f>
        <v>146747021.14170337</v>
      </c>
    </row>
    <row r="1912" spans="1:17">
      <c r="A1912" t="s">
        <v>6412</v>
      </c>
      <c r="B1912" t="s">
        <v>27</v>
      </c>
      <c r="C1912" t="s">
        <v>45</v>
      </c>
      <c r="D1912">
        <v>1991</v>
      </c>
      <c r="E1912" t="s">
        <v>6344</v>
      </c>
      <c r="F1912">
        <v>6.2</v>
      </c>
      <c r="G1912">
        <v>17000</v>
      </c>
      <c r="H1912" t="s">
        <v>2344</v>
      </c>
      <c r="I1912" t="s">
        <v>2701</v>
      </c>
      <c r="J1912" t="s">
        <v>4136</v>
      </c>
      <c r="K1912" t="s">
        <v>41</v>
      </c>
      <c r="M1912">
        <v>21756163</v>
      </c>
      <c r="N1912" t="s">
        <v>4154</v>
      </c>
      <c r="O1912">
        <v>102</v>
      </c>
      <c r="P1912" cm="1">
        <f t="array" ref="P1912">_xlfn.XLOOKUP(D1912, CPI!$A:A, CPI!$B:B)</f>
        <v>136.19999999999999</v>
      </c>
      <c r="Q1912" s="9">
        <f>IF(M1912="","",PRODUCT(M1912,CPI!$B$112/P1912))</f>
        <v>48671827.210719526</v>
      </c>
    </row>
    <row r="1913" spans="1:17">
      <c r="A1913" t="s">
        <v>6413</v>
      </c>
      <c r="B1913" t="s">
        <v>2010</v>
      </c>
      <c r="C1913" t="s">
        <v>52</v>
      </c>
      <c r="D1913">
        <v>1991</v>
      </c>
      <c r="E1913" t="s">
        <v>5825</v>
      </c>
      <c r="F1913">
        <v>6.7</v>
      </c>
      <c r="G1913">
        <v>30000</v>
      </c>
      <c r="H1913" t="s">
        <v>5389</v>
      </c>
      <c r="I1913" t="s">
        <v>862</v>
      </c>
      <c r="J1913" t="s">
        <v>862</v>
      </c>
      <c r="K1913" t="s">
        <v>41</v>
      </c>
      <c r="M1913">
        <v>28862081</v>
      </c>
      <c r="N1913" t="s">
        <v>4161</v>
      </c>
      <c r="O1913">
        <v>95</v>
      </c>
      <c r="P1913" cm="1">
        <f t="array" ref="P1913">_xlfn.XLOOKUP(D1913, CPI!$A:A, CPI!$B:B)</f>
        <v>136.19999999999999</v>
      </c>
      <c r="Q1913" s="9">
        <f>IF(M1913="","",PRODUCT(M1913,CPI!$B$112/P1913))</f>
        <v>64568840.533773862</v>
      </c>
    </row>
    <row r="1914" spans="1:17">
      <c r="A1914" t="s">
        <v>6414</v>
      </c>
      <c r="B1914" t="s">
        <v>27</v>
      </c>
      <c r="C1914" t="s">
        <v>45</v>
      </c>
      <c r="D1914">
        <v>1991</v>
      </c>
      <c r="E1914" t="s">
        <v>6415</v>
      </c>
      <c r="F1914">
        <v>6.8</v>
      </c>
      <c r="G1914">
        <v>8200</v>
      </c>
      <c r="H1914" t="s">
        <v>6416</v>
      </c>
      <c r="I1914" t="s">
        <v>6417</v>
      </c>
      <c r="J1914" t="s">
        <v>3869</v>
      </c>
      <c r="K1914" t="s">
        <v>41</v>
      </c>
      <c r="L1914">
        <v>17000000</v>
      </c>
      <c r="M1914">
        <v>7241350</v>
      </c>
      <c r="N1914" t="s">
        <v>129</v>
      </c>
      <c r="O1914">
        <v>120</v>
      </c>
      <c r="P1914" cm="1">
        <f t="array" ref="P1914">_xlfn.XLOOKUP(D1914, CPI!$A:A, CPI!$B:B)</f>
        <v>136.19999999999999</v>
      </c>
      <c r="Q1914" s="9">
        <f>IF(M1914="","",PRODUCT(M1914,CPI!$B$112/P1914))</f>
        <v>16199995.190895742</v>
      </c>
    </row>
    <row r="1915" spans="1:17">
      <c r="A1915" t="s">
        <v>6418</v>
      </c>
      <c r="B1915" t="s">
        <v>27</v>
      </c>
      <c r="C1915" t="s">
        <v>115</v>
      </c>
      <c r="D1915">
        <v>1991</v>
      </c>
      <c r="E1915" t="s">
        <v>6375</v>
      </c>
      <c r="F1915">
        <v>6.9</v>
      </c>
      <c r="G1915">
        <v>27000</v>
      </c>
      <c r="H1915" t="s">
        <v>5264</v>
      </c>
      <c r="I1915" t="s">
        <v>6419</v>
      </c>
      <c r="J1915" t="s">
        <v>5264</v>
      </c>
      <c r="K1915" t="s">
        <v>41</v>
      </c>
      <c r="L1915">
        <v>15000000</v>
      </c>
      <c r="M1915">
        <v>38016380</v>
      </c>
      <c r="N1915" t="s">
        <v>55</v>
      </c>
      <c r="O1915">
        <v>107</v>
      </c>
      <c r="P1915" cm="1">
        <f t="array" ref="P1915">_xlfn.XLOOKUP(D1915, CPI!$A:A, CPI!$B:B)</f>
        <v>136.19999999999999</v>
      </c>
      <c r="Q1915" s="9">
        <f>IF(M1915="","",PRODUCT(M1915,CPI!$B$112/P1915))</f>
        <v>85048391.967694566</v>
      </c>
    </row>
    <row r="1916" spans="1:17">
      <c r="A1916" t="s">
        <v>6420</v>
      </c>
      <c r="B1916" t="s">
        <v>27</v>
      </c>
      <c r="C1916" t="s">
        <v>45</v>
      </c>
      <c r="D1916">
        <v>1991</v>
      </c>
      <c r="E1916" t="s">
        <v>6421</v>
      </c>
      <c r="F1916">
        <v>6.1</v>
      </c>
      <c r="G1916">
        <v>22000</v>
      </c>
      <c r="H1916" t="s">
        <v>4199</v>
      </c>
      <c r="I1916" t="s">
        <v>2322</v>
      </c>
      <c r="J1916" t="s">
        <v>4632</v>
      </c>
      <c r="K1916" t="s">
        <v>41</v>
      </c>
      <c r="L1916">
        <v>14000000</v>
      </c>
      <c r="M1916">
        <v>39673161</v>
      </c>
      <c r="N1916" t="s">
        <v>6422</v>
      </c>
      <c r="O1916">
        <v>91</v>
      </c>
      <c r="P1916" cm="1">
        <f t="array" ref="P1916">_xlfn.XLOOKUP(D1916, CPI!$A:A, CPI!$B:B)</f>
        <v>136.19999999999999</v>
      </c>
      <c r="Q1916" s="9">
        <f>IF(M1916="","",PRODUCT(M1916,CPI!$B$112/P1916))</f>
        <v>88754861.649779737</v>
      </c>
    </row>
    <row r="1917" spans="1:17">
      <c r="A1917" t="s">
        <v>6423</v>
      </c>
      <c r="B1917" t="s">
        <v>44</v>
      </c>
      <c r="C1917" t="s">
        <v>401</v>
      </c>
      <c r="D1917">
        <v>1991</v>
      </c>
      <c r="E1917" t="s">
        <v>6424</v>
      </c>
      <c r="F1917">
        <v>7.6</v>
      </c>
      <c r="G1917">
        <v>29000</v>
      </c>
      <c r="H1917" t="s">
        <v>6425</v>
      </c>
      <c r="I1917" t="s">
        <v>6426</v>
      </c>
      <c r="J1917" t="s">
        <v>6427</v>
      </c>
      <c r="K1917" t="s">
        <v>2119</v>
      </c>
      <c r="M1917">
        <v>545825</v>
      </c>
      <c r="N1917" t="s">
        <v>6428</v>
      </c>
      <c r="O1917">
        <v>118</v>
      </c>
      <c r="P1917" cm="1">
        <f t="array" ref="P1917">_xlfn.XLOOKUP(D1917, CPI!$A:A, CPI!$B:B)</f>
        <v>136.19999999999999</v>
      </c>
      <c r="Q1917" s="9">
        <f>IF(M1917="","",PRODUCT(M1917,CPI!$B$112/P1917))</f>
        <v>1221093.0800293686</v>
      </c>
    </row>
    <row r="1918" spans="1:17">
      <c r="A1918" t="s">
        <v>6429</v>
      </c>
      <c r="B1918" t="s">
        <v>27</v>
      </c>
      <c r="C1918" t="s">
        <v>28</v>
      </c>
      <c r="D1918">
        <v>1991</v>
      </c>
      <c r="E1918" t="s">
        <v>6430</v>
      </c>
      <c r="F1918">
        <v>7</v>
      </c>
      <c r="G1918">
        <v>8600</v>
      </c>
      <c r="H1918" t="s">
        <v>998</v>
      </c>
      <c r="I1918" t="s">
        <v>998</v>
      </c>
      <c r="J1918" t="s">
        <v>6431</v>
      </c>
      <c r="K1918" t="s">
        <v>41</v>
      </c>
      <c r="L1918">
        <v>7000000</v>
      </c>
      <c r="M1918">
        <v>191125</v>
      </c>
      <c r="N1918" t="s">
        <v>42</v>
      </c>
      <c r="O1918">
        <v>127</v>
      </c>
      <c r="P1918" cm="1">
        <f t="array" ref="P1918">_xlfn.XLOOKUP(D1918, CPI!$A:A, CPI!$B:B)</f>
        <v>136.19999999999999</v>
      </c>
      <c r="Q1918" s="9">
        <f>IF(M1918="","",PRODUCT(M1918,CPI!$B$112/P1918))</f>
        <v>427575.53230543318</v>
      </c>
    </row>
    <row r="1919" spans="1:17">
      <c r="A1919" t="s">
        <v>6432</v>
      </c>
      <c r="B1919" t="s">
        <v>348</v>
      </c>
      <c r="C1919" t="s">
        <v>401</v>
      </c>
      <c r="D1919">
        <v>1991</v>
      </c>
      <c r="E1919" t="s">
        <v>6239</v>
      </c>
      <c r="F1919">
        <v>6.5</v>
      </c>
      <c r="G1919">
        <v>24000</v>
      </c>
      <c r="H1919" t="s">
        <v>6433</v>
      </c>
      <c r="I1919" t="s">
        <v>6434</v>
      </c>
      <c r="J1919" t="s">
        <v>6435</v>
      </c>
      <c r="K1919" t="s">
        <v>41</v>
      </c>
      <c r="M1919">
        <v>40766041</v>
      </c>
      <c r="N1919" t="s">
        <v>72</v>
      </c>
      <c r="O1919">
        <v>75</v>
      </c>
      <c r="P1919" cm="1">
        <f t="array" ref="P1919">_xlfn.XLOOKUP(D1919, CPI!$A:A, CPI!$B:B)</f>
        <v>136.19999999999999</v>
      </c>
      <c r="Q1919" s="9">
        <f>IF(M1919="","",PRODUCT(M1919,CPI!$B$112/P1919))</f>
        <v>91199799.50587371</v>
      </c>
    </row>
    <row r="1920" spans="1:17">
      <c r="A1920" t="s">
        <v>6436</v>
      </c>
      <c r="B1920" t="s">
        <v>2010</v>
      </c>
      <c r="C1920" t="s">
        <v>52</v>
      </c>
      <c r="D1920">
        <v>1991</v>
      </c>
      <c r="E1920" t="s">
        <v>6437</v>
      </c>
      <c r="F1920">
        <v>5.9</v>
      </c>
      <c r="G1920">
        <v>9800</v>
      </c>
      <c r="H1920" t="s">
        <v>290</v>
      </c>
      <c r="I1920" t="s">
        <v>290</v>
      </c>
      <c r="J1920" t="s">
        <v>290</v>
      </c>
      <c r="K1920" t="s">
        <v>41</v>
      </c>
      <c r="L1920">
        <v>13000000</v>
      </c>
      <c r="M1920">
        <v>4102526</v>
      </c>
      <c r="N1920" t="s">
        <v>374</v>
      </c>
      <c r="O1920">
        <v>92</v>
      </c>
      <c r="P1920" cm="1">
        <f t="array" ref="P1920">_xlfn.XLOOKUP(D1920, CPI!$A:A, CPI!$B:B)</f>
        <v>136.19999999999999</v>
      </c>
      <c r="Q1920" s="9">
        <f>IF(M1920="","",PRODUCT(M1920,CPI!$B$112/P1920))</f>
        <v>9177971.1615271661</v>
      </c>
    </row>
    <row r="1921" spans="1:17">
      <c r="A1921" t="s">
        <v>6438</v>
      </c>
      <c r="B1921" t="s">
        <v>27</v>
      </c>
      <c r="C1921" t="s">
        <v>52</v>
      </c>
      <c r="D1921">
        <v>1991</v>
      </c>
      <c r="E1921" t="s">
        <v>6439</v>
      </c>
      <c r="F1921">
        <v>6.7</v>
      </c>
      <c r="G1921">
        <v>30000</v>
      </c>
      <c r="H1921" t="s">
        <v>1242</v>
      </c>
      <c r="I1921" t="s">
        <v>6440</v>
      </c>
      <c r="J1921" t="s">
        <v>147</v>
      </c>
      <c r="K1921" t="s">
        <v>41</v>
      </c>
      <c r="L1921">
        <v>29000000</v>
      </c>
      <c r="M1921">
        <v>22773535</v>
      </c>
      <c r="N1921" t="s">
        <v>55</v>
      </c>
      <c r="O1921">
        <v>118</v>
      </c>
      <c r="P1921" cm="1">
        <f t="array" ref="P1921">_xlfn.XLOOKUP(D1921, CPI!$A:A, CPI!$B:B)</f>
        <v>136.19999999999999</v>
      </c>
      <c r="Q1921" s="9">
        <f>IF(M1921="","",PRODUCT(M1921,CPI!$B$112/P1921))</f>
        <v>50947842.250367105</v>
      </c>
    </row>
    <row r="1922" spans="1:17">
      <c r="A1922" t="s">
        <v>6441</v>
      </c>
      <c r="B1922" t="s">
        <v>27</v>
      </c>
      <c r="C1922" t="s">
        <v>115</v>
      </c>
      <c r="D1922">
        <v>1991</v>
      </c>
      <c r="E1922" t="s">
        <v>6415</v>
      </c>
      <c r="F1922">
        <v>6.9</v>
      </c>
      <c r="G1922">
        <v>15000</v>
      </c>
      <c r="H1922" t="s">
        <v>507</v>
      </c>
      <c r="I1922" t="s">
        <v>507</v>
      </c>
      <c r="J1922" t="s">
        <v>2628</v>
      </c>
      <c r="K1922" t="s">
        <v>41</v>
      </c>
      <c r="M1922">
        <v>40991329</v>
      </c>
      <c r="N1922" t="s">
        <v>191</v>
      </c>
      <c r="O1922">
        <v>134</v>
      </c>
      <c r="P1922" cm="1">
        <f t="array" ref="P1922">_xlfn.XLOOKUP(D1922, CPI!$A:A, CPI!$B:B)</f>
        <v>136.19999999999999</v>
      </c>
      <c r="Q1922" s="9">
        <f>IF(M1922="","",PRODUCT(M1922,CPI!$B$112/P1922))</f>
        <v>91703802.836270183</v>
      </c>
    </row>
    <row r="1923" spans="1:17">
      <c r="A1923" t="s">
        <v>6442</v>
      </c>
      <c r="B1923" t="s">
        <v>27</v>
      </c>
      <c r="C1923" t="s">
        <v>28</v>
      </c>
      <c r="D1923">
        <v>1991</v>
      </c>
      <c r="E1923" t="s">
        <v>6239</v>
      </c>
      <c r="F1923">
        <v>6.3</v>
      </c>
      <c r="G1923">
        <v>3100</v>
      </c>
      <c r="H1923" t="s">
        <v>6443</v>
      </c>
      <c r="I1923" t="s">
        <v>6443</v>
      </c>
      <c r="J1923" t="s">
        <v>6444</v>
      </c>
      <c r="K1923" t="s">
        <v>33</v>
      </c>
      <c r="M1923">
        <v>135893</v>
      </c>
      <c r="N1923" t="s">
        <v>3097</v>
      </c>
      <c r="O1923">
        <v>108</v>
      </c>
      <c r="P1923" cm="1">
        <f t="array" ref="P1923">_xlfn.XLOOKUP(D1923, CPI!$A:A, CPI!$B:B)</f>
        <v>136.19999999999999</v>
      </c>
      <c r="Q1923" s="9">
        <f>IF(M1923="","",PRODUCT(M1923,CPI!$B$112/P1923))</f>
        <v>304013.19456681353</v>
      </c>
    </row>
    <row r="1924" spans="1:17">
      <c r="A1924" t="s">
        <v>6445</v>
      </c>
      <c r="B1924" t="s">
        <v>27</v>
      </c>
      <c r="C1924" t="s">
        <v>115</v>
      </c>
      <c r="D1924">
        <v>1991</v>
      </c>
      <c r="E1924" t="s">
        <v>6446</v>
      </c>
      <c r="F1924">
        <v>7</v>
      </c>
      <c r="G1924">
        <v>6500</v>
      </c>
      <c r="H1924" t="s">
        <v>698</v>
      </c>
      <c r="I1924" t="s">
        <v>698</v>
      </c>
      <c r="J1924" t="s">
        <v>6447</v>
      </c>
      <c r="K1924" t="s">
        <v>41</v>
      </c>
      <c r="M1924">
        <v>2971661</v>
      </c>
      <c r="N1924" t="s">
        <v>6448</v>
      </c>
      <c r="O1924">
        <v>102</v>
      </c>
      <c r="P1924" cm="1">
        <f t="array" ref="P1924">_xlfn.XLOOKUP(D1924, CPI!$A:A, CPI!$B:B)</f>
        <v>136.19999999999999</v>
      </c>
      <c r="Q1924" s="9">
        <f>IF(M1924="","",PRODUCT(M1924,CPI!$B$112/P1924))</f>
        <v>6648055.1152716596</v>
      </c>
    </row>
    <row r="1925" spans="1:17">
      <c r="A1925" t="s">
        <v>6449</v>
      </c>
      <c r="B1925" t="s">
        <v>2010</v>
      </c>
      <c r="C1925" t="s">
        <v>52</v>
      </c>
      <c r="D1925">
        <v>1991</v>
      </c>
      <c r="E1925" t="s">
        <v>6081</v>
      </c>
      <c r="F1925">
        <v>6.6</v>
      </c>
      <c r="G1925">
        <v>15000</v>
      </c>
      <c r="H1925" t="s">
        <v>4354</v>
      </c>
      <c r="I1925" t="s">
        <v>5124</v>
      </c>
      <c r="J1925" t="s">
        <v>914</v>
      </c>
      <c r="K1925" t="s">
        <v>41</v>
      </c>
      <c r="L1925">
        <v>25000000</v>
      </c>
      <c r="M1925">
        <v>36489888</v>
      </c>
      <c r="N1925" t="s">
        <v>55</v>
      </c>
      <c r="O1925">
        <v>97</v>
      </c>
      <c r="P1925" cm="1">
        <f t="array" ref="P1925">_xlfn.XLOOKUP(D1925, CPI!$A:A, CPI!$B:B)</f>
        <v>136.19999999999999</v>
      </c>
      <c r="Q1925" s="9">
        <f>IF(M1925="","",PRODUCT(M1925,CPI!$B$112/P1925))</f>
        <v>81633398.4845815</v>
      </c>
    </row>
    <row r="1926" spans="1:17">
      <c r="A1926" t="s">
        <v>6450</v>
      </c>
      <c r="B1926" t="s">
        <v>44</v>
      </c>
      <c r="C1926" t="s">
        <v>52</v>
      </c>
      <c r="D1926">
        <v>1991</v>
      </c>
      <c r="E1926" t="s">
        <v>6029</v>
      </c>
      <c r="F1926">
        <v>5.9</v>
      </c>
      <c r="G1926">
        <v>21000</v>
      </c>
      <c r="H1926" t="s">
        <v>1320</v>
      </c>
      <c r="I1926" t="s">
        <v>1320</v>
      </c>
      <c r="J1926" t="s">
        <v>4205</v>
      </c>
      <c r="K1926" t="s">
        <v>41</v>
      </c>
      <c r="L1926">
        <v>25000000</v>
      </c>
      <c r="M1926">
        <v>33691313</v>
      </c>
      <c r="N1926" t="s">
        <v>34</v>
      </c>
      <c r="O1926">
        <v>101</v>
      </c>
      <c r="P1926" cm="1">
        <f t="array" ref="P1926">_xlfn.XLOOKUP(D1926, CPI!$A:A, CPI!$B:B)</f>
        <v>136.19999999999999</v>
      </c>
      <c r="Q1926" s="9">
        <f>IF(M1926="","",PRODUCT(M1926,CPI!$B$112/P1926))</f>
        <v>75372562.930249631</v>
      </c>
    </row>
    <row r="1927" spans="1:17">
      <c r="A1927" t="s">
        <v>6451</v>
      </c>
      <c r="B1927" t="s">
        <v>27</v>
      </c>
      <c r="C1927" t="s">
        <v>28</v>
      </c>
      <c r="D1927">
        <v>1991</v>
      </c>
      <c r="E1927" t="s">
        <v>6344</v>
      </c>
      <c r="F1927">
        <v>6.3</v>
      </c>
      <c r="G1927">
        <v>5000</v>
      </c>
      <c r="H1927" t="s">
        <v>5301</v>
      </c>
      <c r="I1927" t="s">
        <v>5301</v>
      </c>
      <c r="J1927" t="s">
        <v>6452</v>
      </c>
      <c r="K1927" t="s">
        <v>41</v>
      </c>
      <c r="M1927">
        <v>1277404</v>
      </c>
      <c r="N1927" t="s">
        <v>2037</v>
      </c>
      <c r="O1927">
        <v>100</v>
      </c>
      <c r="P1927" cm="1">
        <f t="array" ref="P1927">_xlfn.XLOOKUP(D1927, CPI!$A:A, CPI!$B:B)</f>
        <v>136.19999999999999</v>
      </c>
      <c r="Q1927" s="9">
        <f>IF(M1927="","",PRODUCT(M1927,CPI!$B$112/P1927))</f>
        <v>2857745.9530102788</v>
      </c>
    </row>
    <row r="1928" spans="1:17">
      <c r="A1928" t="s">
        <v>6453</v>
      </c>
      <c r="B1928" t="s">
        <v>44</v>
      </c>
      <c r="C1928" t="s">
        <v>52</v>
      </c>
      <c r="D1928">
        <v>1991</v>
      </c>
      <c r="E1928" t="s">
        <v>6325</v>
      </c>
      <c r="F1928">
        <v>4.4000000000000004</v>
      </c>
      <c r="G1928">
        <v>5800</v>
      </c>
      <c r="H1928" t="s">
        <v>2189</v>
      </c>
      <c r="I1928" t="s">
        <v>3903</v>
      </c>
      <c r="J1928" t="s">
        <v>6454</v>
      </c>
      <c r="K1928" t="s">
        <v>41</v>
      </c>
      <c r="L1928">
        <v>13000000</v>
      </c>
      <c r="M1928">
        <v>3752428</v>
      </c>
      <c r="N1928" t="s">
        <v>3537</v>
      </c>
      <c r="O1928">
        <v>95</v>
      </c>
      <c r="P1928" cm="1">
        <f t="array" ref="P1928">_xlfn.XLOOKUP(D1928, CPI!$A:A, CPI!$B:B)</f>
        <v>136.19999999999999</v>
      </c>
      <c r="Q1928" s="9">
        <f>IF(M1928="","",PRODUCT(M1928,CPI!$B$112/P1928))</f>
        <v>8394748.9838472828</v>
      </c>
    </row>
    <row r="1929" spans="1:17">
      <c r="A1929" t="s">
        <v>6455</v>
      </c>
      <c r="B1929" t="s">
        <v>348</v>
      </c>
      <c r="C1929" t="s">
        <v>401</v>
      </c>
      <c r="D1929">
        <v>1991</v>
      </c>
      <c r="E1929" t="s">
        <v>6366</v>
      </c>
      <c r="F1929">
        <v>6.1</v>
      </c>
      <c r="G1929">
        <v>8800</v>
      </c>
      <c r="H1929" t="s">
        <v>1067</v>
      </c>
      <c r="I1929" t="s">
        <v>1067</v>
      </c>
      <c r="J1929" t="s">
        <v>6456</v>
      </c>
      <c r="K1929" t="s">
        <v>3167</v>
      </c>
      <c r="L1929">
        <v>18000000</v>
      </c>
      <c r="M1929">
        <v>11657385</v>
      </c>
      <c r="N1929" t="s">
        <v>1094</v>
      </c>
      <c r="O1929">
        <v>77</v>
      </c>
      <c r="P1929" cm="1">
        <f t="array" ref="P1929">_xlfn.XLOOKUP(D1929, CPI!$A:A, CPI!$B:B)</f>
        <v>136.19999999999999</v>
      </c>
      <c r="Q1929" s="9">
        <f>IF(M1929="","",PRODUCT(M1929,CPI!$B$112/P1929))</f>
        <v>26079333.403083701</v>
      </c>
    </row>
    <row r="1930" spans="1:17">
      <c r="A1930" t="s">
        <v>6457</v>
      </c>
      <c r="B1930" t="s">
        <v>2010</v>
      </c>
      <c r="C1930" t="s">
        <v>52</v>
      </c>
      <c r="D1930">
        <v>1991</v>
      </c>
      <c r="E1930" t="s">
        <v>6287</v>
      </c>
      <c r="F1930">
        <v>6.2</v>
      </c>
      <c r="G1930">
        <v>11000</v>
      </c>
      <c r="H1930" t="s">
        <v>1575</v>
      </c>
      <c r="I1930" t="s">
        <v>2449</v>
      </c>
      <c r="J1930" t="s">
        <v>6458</v>
      </c>
      <c r="K1930" t="s">
        <v>41</v>
      </c>
      <c r="L1930">
        <v>13500000</v>
      </c>
      <c r="M1930">
        <v>26255594</v>
      </c>
      <c r="N1930" t="s">
        <v>55</v>
      </c>
      <c r="O1930">
        <v>108</v>
      </c>
      <c r="P1930" cm="1">
        <f t="array" ref="P1930">_xlfn.XLOOKUP(D1930, CPI!$A:A, CPI!$B:B)</f>
        <v>136.19999999999999</v>
      </c>
      <c r="Q1930" s="9">
        <f>IF(M1930="","",PRODUCT(M1930,CPI!$B$112/P1930))</f>
        <v>58737734.888399415</v>
      </c>
    </row>
    <row r="1931" spans="1:17">
      <c r="A1931" t="s">
        <v>6459</v>
      </c>
      <c r="B1931" t="s">
        <v>44</v>
      </c>
      <c r="C1931" t="s">
        <v>52</v>
      </c>
      <c r="D1931">
        <v>1991</v>
      </c>
      <c r="E1931" t="s">
        <v>6460</v>
      </c>
      <c r="F1931">
        <v>2.9</v>
      </c>
      <c r="G1931">
        <v>9100</v>
      </c>
      <c r="H1931" t="s">
        <v>6461</v>
      </c>
      <c r="I1931" t="s">
        <v>6462</v>
      </c>
      <c r="J1931" t="s">
        <v>6463</v>
      </c>
      <c r="K1931" t="s">
        <v>41</v>
      </c>
      <c r="L1931">
        <v>6000000</v>
      </c>
      <c r="M1931">
        <v>1193062</v>
      </c>
      <c r="N1931" t="s">
        <v>3989</v>
      </c>
      <c r="O1931">
        <v>91</v>
      </c>
      <c r="P1931" cm="1">
        <f t="array" ref="P1931">_xlfn.XLOOKUP(D1931, CPI!$A:A, CPI!$B:B)</f>
        <v>136.19999999999999</v>
      </c>
      <c r="Q1931" s="9">
        <f>IF(M1931="","",PRODUCT(M1931,CPI!$B$112/P1931))</f>
        <v>2669060.1424375917</v>
      </c>
    </row>
    <row r="1932" spans="1:17">
      <c r="A1932" t="s">
        <v>6464</v>
      </c>
      <c r="B1932" t="s">
        <v>27</v>
      </c>
      <c r="C1932" t="s">
        <v>28</v>
      </c>
      <c r="D1932">
        <v>1991</v>
      </c>
      <c r="E1932" t="s">
        <v>6465</v>
      </c>
      <c r="F1932">
        <v>4</v>
      </c>
      <c r="G1932">
        <v>1500</v>
      </c>
      <c r="H1932" t="s">
        <v>4597</v>
      </c>
      <c r="I1932" t="s">
        <v>4597</v>
      </c>
      <c r="J1932" t="s">
        <v>6466</v>
      </c>
      <c r="K1932" t="s">
        <v>41</v>
      </c>
      <c r="M1932">
        <v>573904</v>
      </c>
      <c r="N1932" t="s">
        <v>4675</v>
      </c>
      <c r="O1932">
        <v>111</v>
      </c>
      <c r="P1932" cm="1">
        <f t="array" ref="P1932">_xlfn.XLOOKUP(D1932, CPI!$A:A, CPI!$B:B)</f>
        <v>136.19999999999999</v>
      </c>
      <c r="Q1932" s="9">
        <f>IF(M1932="","",PRODUCT(M1932,CPI!$B$112/P1932))</f>
        <v>1283910.0499265785</v>
      </c>
    </row>
    <row r="1933" spans="1:17">
      <c r="A1933" t="s">
        <v>6467</v>
      </c>
      <c r="B1933" t="s">
        <v>27</v>
      </c>
      <c r="C1933" t="s">
        <v>52</v>
      </c>
      <c r="D1933">
        <v>1991</v>
      </c>
      <c r="E1933" t="s">
        <v>6468</v>
      </c>
      <c r="F1933">
        <v>5.8</v>
      </c>
      <c r="G1933">
        <v>9100</v>
      </c>
      <c r="H1933" t="s">
        <v>725</v>
      </c>
      <c r="I1933" t="s">
        <v>725</v>
      </c>
      <c r="J1933" t="s">
        <v>4299</v>
      </c>
      <c r="K1933" t="s">
        <v>41</v>
      </c>
      <c r="L1933">
        <v>14000000</v>
      </c>
      <c r="M1933">
        <v>15545943</v>
      </c>
      <c r="N1933" t="s">
        <v>5257</v>
      </c>
      <c r="O1933">
        <v>103</v>
      </c>
      <c r="P1933" cm="1">
        <f t="array" ref="P1933">_xlfn.XLOOKUP(D1933, CPI!$A:A, CPI!$B:B)</f>
        <v>136.19999999999999</v>
      </c>
      <c r="Q1933" s="9">
        <f>IF(M1933="","",PRODUCT(M1933,CPI!$B$112/P1933))</f>
        <v>34778625.786343612</v>
      </c>
    </row>
    <row r="1934" spans="1:17">
      <c r="A1934" t="s">
        <v>6469</v>
      </c>
      <c r="B1934" t="s">
        <v>44</v>
      </c>
      <c r="C1934" t="s">
        <v>36</v>
      </c>
      <c r="D1934">
        <v>1991</v>
      </c>
      <c r="E1934" t="s">
        <v>5822</v>
      </c>
      <c r="F1934">
        <v>6.7</v>
      </c>
      <c r="G1934">
        <v>20000</v>
      </c>
      <c r="H1934" t="s">
        <v>38</v>
      </c>
      <c r="I1934" t="s">
        <v>6470</v>
      </c>
      <c r="J1934" t="s">
        <v>2654</v>
      </c>
      <c r="K1934" t="s">
        <v>41</v>
      </c>
      <c r="L1934">
        <v>14000000</v>
      </c>
      <c r="M1934">
        <v>34793160</v>
      </c>
      <c r="N1934" t="s">
        <v>1735</v>
      </c>
      <c r="O1934">
        <v>107</v>
      </c>
      <c r="P1934" cm="1">
        <f t="array" ref="P1934">_xlfn.XLOOKUP(D1934, CPI!$A:A, CPI!$B:B)</f>
        <v>136.19999999999999</v>
      </c>
      <c r="Q1934" s="9">
        <f>IF(M1934="","",PRODUCT(M1934,CPI!$B$112/P1934))</f>
        <v>77837561.321585909</v>
      </c>
    </row>
    <row r="1935" spans="1:17">
      <c r="A1935" t="s">
        <v>6471</v>
      </c>
      <c r="B1935" t="s">
        <v>27</v>
      </c>
      <c r="C1935" t="s">
        <v>45</v>
      </c>
      <c r="D1935">
        <v>1991</v>
      </c>
      <c r="E1935" t="s">
        <v>6318</v>
      </c>
      <c r="F1935">
        <v>6.8</v>
      </c>
      <c r="G1935">
        <v>9500</v>
      </c>
      <c r="H1935" t="s">
        <v>1342</v>
      </c>
      <c r="I1935" t="s">
        <v>6472</v>
      </c>
      <c r="J1935" t="s">
        <v>176</v>
      </c>
      <c r="K1935" t="s">
        <v>5828</v>
      </c>
      <c r="L1935">
        <v>23000000</v>
      </c>
      <c r="M1935">
        <v>829625</v>
      </c>
      <c r="N1935" t="s">
        <v>6473</v>
      </c>
      <c r="O1935">
        <v>158</v>
      </c>
      <c r="P1935" cm="1">
        <f t="array" ref="P1935">_xlfn.XLOOKUP(D1935, CPI!$A:A, CPI!$B:B)</f>
        <v>136.19999999999999</v>
      </c>
      <c r="Q1935" s="9">
        <f>IF(M1935="","",PRODUCT(M1935,CPI!$B$112/P1935))</f>
        <v>1855996.6042584435</v>
      </c>
    </row>
    <row r="1936" spans="1:17">
      <c r="A1936" t="s">
        <v>6474</v>
      </c>
      <c r="B1936" t="s">
        <v>2010</v>
      </c>
      <c r="C1936" t="s">
        <v>52</v>
      </c>
      <c r="D1936">
        <v>1991</v>
      </c>
      <c r="E1936" t="s">
        <v>5944</v>
      </c>
      <c r="F1936">
        <v>6.4</v>
      </c>
      <c r="G1936">
        <v>10000</v>
      </c>
      <c r="H1936" t="s">
        <v>2062</v>
      </c>
      <c r="I1936" t="s">
        <v>2062</v>
      </c>
      <c r="J1936" t="s">
        <v>1868</v>
      </c>
      <c r="K1936" t="s">
        <v>41</v>
      </c>
      <c r="M1936">
        <v>25092802</v>
      </c>
      <c r="N1936" t="s">
        <v>191</v>
      </c>
      <c r="O1936">
        <v>104</v>
      </c>
      <c r="P1936" cm="1">
        <f t="array" ref="P1936">_xlfn.XLOOKUP(D1936, CPI!$A:A, CPI!$B:B)</f>
        <v>136.19999999999999</v>
      </c>
      <c r="Q1936" s="9">
        <f>IF(M1936="","",PRODUCT(M1936,CPI!$B$112/P1936))</f>
        <v>56136393.314243756</v>
      </c>
    </row>
    <row r="1937" spans="1:17">
      <c r="A1937" t="s">
        <v>6475</v>
      </c>
      <c r="B1937" t="s">
        <v>2010</v>
      </c>
      <c r="C1937" t="s">
        <v>52</v>
      </c>
      <c r="D1937">
        <v>1991</v>
      </c>
      <c r="E1937" t="s">
        <v>6277</v>
      </c>
      <c r="F1937">
        <v>6.5</v>
      </c>
      <c r="G1937">
        <v>12000</v>
      </c>
      <c r="H1937" t="s">
        <v>3255</v>
      </c>
      <c r="I1937" t="s">
        <v>1320</v>
      </c>
      <c r="J1937" t="s">
        <v>6476</v>
      </c>
      <c r="K1937" t="s">
        <v>41</v>
      </c>
      <c r="L1937">
        <v>17000000</v>
      </c>
      <c r="M1937">
        <v>4603929</v>
      </c>
      <c r="N1937" t="s">
        <v>191</v>
      </c>
      <c r="O1937">
        <v>107</v>
      </c>
      <c r="P1937" cm="1">
        <f t="array" ref="P1937">_xlfn.XLOOKUP(D1937, CPI!$A:A, CPI!$B:B)</f>
        <v>136.19999999999999</v>
      </c>
      <c r="Q1937" s="9">
        <f>IF(M1937="","",PRODUCT(M1937,CPI!$B$112/P1937))</f>
        <v>10299685.508810572</v>
      </c>
    </row>
    <row r="1938" spans="1:17">
      <c r="A1938" t="s">
        <v>6477</v>
      </c>
      <c r="B1938" t="s">
        <v>27</v>
      </c>
      <c r="C1938" t="s">
        <v>115</v>
      </c>
      <c r="D1938">
        <v>1991</v>
      </c>
      <c r="E1938" t="s">
        <v>6439</v>
      </c>
      <c r="F1938">
        <v>6.5</v>
      </c>
      <c r="G1938">
        <v>8900</v>
      </c>
      <c r="H1938" t="s">
        <v>550</v>
      </c>
      <c r="I1938" t="s">
        <v>6478</v>
      </c>
      <c r="J1938" t="s">
        <v>1501</v>
      </c>
      <c r="K1938" t="s">
        <v>41</v>
      </c>
      <c r="L1938">
        <v>22000000</v>
      </c>
      <c r="M1938">
        <v>11511031</v>
      </c>
      <c r="N1938" t="s">
        <v>6479</v>
      </c>
      <c r="O1938">
        <v>98</v>
      </c>
      <c r="P1938" cm="1">
        <f t="array" ref="P1938">_xlfn.XLOOKUP(D1938, CPI!$A:A, CPI!$B:B)</f>
        <v>136.19999999999999</v>
      </c>
      <c r="Q1938" s="9">
        <f>IF(M1938="","",PRODUCT(M1938,CPI!$B$112/P1938))</f>
        <v>25751917.369309839</v>
      </c>
    </row>
    <row r="1939" spans="1:17">
      <c r="A1939" t="s">
        <v>6480</v>
      </c>
      <c r="B1939" t="s">
        <v>44</v>
      </c>
      <c r="C1939" t="s">
        <v>28</v>
      </c>
      <c r="D1939">
        <v>1991</v>
      </c>
      <c r="E1939" t="s">
        <v>6481</v>
      </c>
      <c r="F1939">
        <v>8.1</v>
      </c>
      <c r="G1939">
        <v>30000</v>
      </c>
      <c r="H1939" t="s">
        <v>5999</v>
      </c>
      <c r="I1939" t="s">
        <v>6482</v>
      </c>
      <c r="J1939" t="s">
        <v>6001</v>
      </c>
      <c r="K1939" t="s">
        <v>6002</v>
      </c>
      <c r="M1939">
        <v>2603061</v>
      </c>
      <c r="N1939" t="s">
        <v>6483</v>
      </c>
      <c r="O1939">
        <v>125</v>
      </c>
      <c r="P1939" cm="1">
        <f t="array" ref="P1939">_xlfn.XLOOKUP(D1939, CPI!$A:A, CPI!$B:B)</f>
        <v>136.19999999999999</v>
      </c>
      <c r="Q1939" s="9">
        <f>IF(M1939="","",PRODUCT(M1939,CPI!$B$112/P1939))</f>
        <v>5823441.1651982376</v>
      </c>
    </row>
    <row r="1940" spans="1:17">
      <c r="A1940" t="s">
        <v>6484</v>
      </c>
      <c r="B1940" t="s">
        <v>44</v>
      </c>
      <c r="C1940" t="s">
        <v>45</v>
      </c>
      <c r="D1940">
        <v>1991</v>
      </c>
      <c r="E1940" t="s">
        <v>6344</v>
      </c>
      <c r="F1940">
        <v>4.5</v>
      </c>
      <c r="G1940">
        <v>9600</v>
      </c>
      <c r="H1940" t="s">
        <v>6485</v>
      </c>
      <c r="I1940" t="s">
        <v>6486</v>
      </c>
      <c r="J1940" t="s">
        <v>5383</v>
      </c>
      <c r="K1940" t="s">
        <v>41</v>
      </c>
      <c r="M1940">
        <v>6948859</v>
      </c>
      <c r="N1940" t="s">
        <v>2037</v>
      </c>
      <c r="O1940">
        <v>90</v>
      </c>
      <c r="P1940" cm="1">
        <f t="array" ref="P1940">_xlfn.XLOOKUP(D1940, CPI!$A:A, CPI!$B:B)</f>
        <v>136.19999999999999</v>
      </c>
      <c r="Q1940" s="9">
        <f>IF(M1940="","",PRODUCT(M1940,CPI!$B$112/P1940))</f>
        <v>15545648.585168868</v>
      </c>
    </row>
    <row r="1941" spans="1:17">
      <c r="A1941" t="s">
        <v>6487</v>
      </c>
      <c r="B1941" t="s">
        <v>27</v>
      </c>
      <c r="C1941" t="s">
        <v>52</v>
      </c>
      <c r="D1941">
        <v>1991</v>
      </c>
      <c r="E1941" t="s">
        <v>5925</v>
      </c>
      <c r="F1941">
        <v>5.8</v>
      </c>
      <c r="G1941">
        <v>4200</v>
      </c>
      <c r="H1941" t="s">
        <v>6488</v>
      </c>
      <c r="I1941" t="s">
        <v>6489</v>
      </c>
      <c r="J1941" t="s">
        <v>6490</v>
      </c>
      <c r="K1941" t="s">
        <v>41</v>
      </c>
      <c r="M1941">
        <v>4205000</v>
      </c>
      <c r="N1941" t="s">
        <v>6491</v>
      </c>
      <c r="O1941">
        <v>91</v>
      </c>
      <c r="P1941" cm="1">
        <f t="array" ref="P1941">_xlfn.XLOOKUP(D1941, CPI!$A:A, CPI!$B:B)</f>
        <v>136.19999999999999</v>
      </c>
      <c r="Q1941" s="9">
        <f>IF(M1941="","",PRODUCT(M1941,CPI!$B$112/P1941))</f>
        <v>9407220.9985315707</v>
      </c>
    </row>
    <row r="1942" spans="1:17">
      <c r="A1942" t="s">
        <v>6492</v>
      </c>
      <c r="B1942" t="s">
        <v>27</v>
      </c>
      <c r="C1942" t="s">
        <v>115</v>
      </c>
      <c r="D1942">
        <v>1991</v>
      </c>
      <c r="E1942" t="s">
        <v>6437</v>
      </c>
      <c r="F1942">
        <v>6</v>
      </c>
      <c r="G1942">
        <v>8600</v>
      </c>
      <c r="H1942" t="s">
        <v>6493</v>
      </c>
      <c r="I1942" t="s">
        <v>6494</v>
      </c>
      <c r="J1942" t="s">
        <v>5302</v>
      </c>
      <c r="K1942" t="s">
        <v>41</v>
      </c>
      <c r="L1942">
        <v>23000000</v>
      </c>
      <c r="M1942">
        <v>20246790</v>
      </c>
      <c r="N1942" t="s">
        <v>72</v>
      </c>
      <c r="O1942">
        <v>104</v>
      </c>
      <c r="P1942" cm="1">
        <f t="array" ref="P1942">_xlfn.XLOOKUP(D1942, CPI!$A:A, CPI!$B:B)</f>
        <v>136.19999999999999</v>
      </c>
      <c r="Q1942" s="9">
        <f>IF(M1942="","",PRODUCT(M1942,CPI!$B$112/P1942))</f>
        <v>45295131.51982379</v>
      </c>
    </row>
    <row r="1943" spans="1:17">
      <c r="A1943" t="s">
        <v>6495</v>
      </c>
      <c r="B1943" t="s">
        <v>2010</v>
      </c>
      <c r="C1943" t="s">
        <v>45</v>
      </c>
      <c r="D1943">
        <v>1991</v>
      </c>
      <c r="E1943" t="s">
        <v>6496</v>
      </c>
      <c r="F1943">
        <v>7.3</v>
      </c>
      <c r="G1943">
        <v>19000</v>
      </c>
      <c r="H1943" t="s">
        <v>2763</v>
      </c>
      <c r="I1943" t="s">
        <v>2763</v>
      </c>
      <c r="J1943" t="s">
        <v>2763</v>
      </c>
      <c r="K1943" t="s">
        <v>502</v>
      </c>
      <c r="M1943">
        <v>10405394</v>
      </c>
      <c r="N1943" t="s">
        <v>565</v>
      </c>
      <c r="O1943">
        <v>80</v>
      </c>
      <c r="P1943" cm="1">
        <f t="array" ref="P1943">_xlfn.XLOOKUP(D1943, CPI!$A:A, CPI!$B:B)</f>
        <v>136.19999999999999</v>
      </c>
      <c r="Q1943" s="9">
        <f>IF(M1943="","",PRODUCT(M1943,CPI!$B$112/P1943))</f>
        <v>23278440.174743023</v>
      </c>
    </row>
    <row r="1944" spans="1:17">
      <c r="A1944" t="s">
        <v>6497</v>
      </c>
      <c r="B1944" t="s">
        <v>2010</v>
      </c>
      <c r="C1944" t="s">
        <v>45</v>
      </c>
      <c r="D1944">
        <v>1991</v>
      </c>
      <c r="E1944" t="s">
        <v>6498</v>
      </c>
      <c r="F1944">
        <v>5.8</v>
      </c>
      <c r="G1944">
        <v>6600</v>
      </c>
      <c r="H1944" t="s">
        <v>3998</v>
      </c>
      <c r="I1944" t="s">
        <v>2701</v>
      </c>
      <c r="J1944" t="s">
        <v>6499</v>
      </c>
      <c r="K1944" t="s">
        <v>41</v>
      </c>
      <c r="M1944">
        <v>7788597</v>
      </c>
      <c r="N1944" t="s">
        <v>34</v>
      </c>
      <c r="O1944">
        <v>88</v>
      </c>
      <c r="P1944" cm="1">
        <f t="array" ref="P1944">_xlfn.XLOOKUP(D1944, CPI!$A:A, CPI!$B:B)</f>
        <v>136.19999999999999</v>
      </c>
      <c r="Q1944" s="9">
        <f>IF(M1944="","",PRODUCT(M1944,CPI!$B$112/P1944))</f>
        <v>17424269.5</v>
      </c>
    </row>
    <row r="1945" spans="1:17">
      <c r="A1945" t="s">
        <v>6500</v>
      </c>
      <c r="B1945" t="s">
        <v>2010</v>
      </c>
      <c r="C1945" t="s">
        <v>52</v>
      </c>
      <c r="D1945">
        <v>1991</v>
      </c>
      <c r="E1945" t="s">
        <v>6029</v>
      </c>
      <c r="F1945">
        <v>5.4</v>
      </c>
      <c r="G1945">
        <v>6800</v>
      </c>
      <c r="H1945" t="s">
        <v>6501</v>
      </c>
      <c r="I1945" t="s">
        <v>6502</v>
      </c>
      <c r="J1945" t="s">
        <v>2608</v>
      </c>
      <c r="K1945" t="s">
        <v>41</v>
      </c>
      <c r="M1945">
        <v>9689816</v>
      </c>
      <c r="N1945" t="s">
        <v>55</v>
      </c>
      <c r="O1945">
        <v>107</v>
      </c>
      <c r="P1945" cm="1">
        <f t="array" ref="P1945">_xlfn.XLOOKUP(D1945, CPI!$A:A, CPI!$B:B)</f>
        <v>136.19999999999999</v>
      </c>
      <c r="Q1945" s="9">
        <f>IF(M1945="","",PRODUCT(M1945,CPI!$B$112/P1945))</f>
        <v>21677583.958883993</v>
      </c>
    </row>
    <row r="1946" spans="1:17">
      <c r="A1946" t="s">
        <v>6503</v>
      </c>
      <c r="B1946" t="s">
        <v>27</v>
      </c>
      <c r="C1946" t="s">
        <v>28</v>
      </c>
      <c r="D1946">
        <v>1991</v>
      </c>
      <c r="E1946" t="s">
        <v>6268</v>
      </c>
      <c r="F1946">
        <v>6.1</v>
      </c>
      <c r="G1946">
        <v>15000</v>
      </c>
      <c r="H1946" t="s">
        <v>839</v>
      </c>
      <c r="I1946" t="s">
        <v>6504</v>
      </c>
      <c r="J1946" t="s">
        <v>6296</v>
      </c>
      <c r="K1946" t="s">
        <v>41</v>
      </c>
      <c r="L1946">
        <v>18000000</v>
      </c>
      <c r="M1946">
        <v>82264675</v>
      </c>
      <c r="N1946" t="s">
        <v>6505</v>
      </c>
      <c r="O1946">
        <v>111</v>
      </c>
      <c r="P1946" cm="1">
        <f t="array" ref="P1946">_xlfn.XLOOKUP(D1946, CPI!$A:A, CPI!$B:B)</f>
        <v>136.19999999999999</v>
      </c>
      <c r="Q1946" s="9">
        <f>IF(M1946="","",PRODUCT(M1946,CPI!$B$112/P1946))</f>
        <v>184038520.35609397</v>
      </c>
    </row>
    <row r="1947" spans="1:17">
      <c r="A1947" t="s">
        <v>6506</v>
      </c>
      <c r="B1947" t="s">
        <v>27</v>
      </c>
      <c r="C1947" t="s">
        <v>52</v>
      </c>
      <c r="D1947">
        <v>1991</v>
      </c>
      <c r="E1947" t="s">
        <v>6344</v>
      </c>
      <c r="F1947">
        <v>7.4</v>
      </c>
      <c r="G1947">
        <v>8700</v>
      </c>
      <c r="H1947" t="s">
        <v>5642</v>
      </c>
      <c r="I1947" t="s">
        <v>6507</v>
      </c>
      <c r="J1947" t="s">
        <v>4485</v>
      </c>
      <c r="K1947" t="s">
        <v>41</v>
      </c>
      <c r="M1947">
        <v>394631</v>
      </c>
      <c r="N1947" t="s">
        <v>34</v>
      </c>
      <c r="O1947">
        <v>94</v>
      </c>
      <c r="P1947" cm="1">
        <f t="array" ref="P1947">_xlfn.XLOOKUP(D1947, CPI!$A:A, CPI!$B:B)</f>
        <v>136.19999999999999</v>
      </c>
      <c r="Q1947" s="9">
        <f>IF(M1947="","",PRODUCT(M1947,CPI!$B$112/P1947))</f>
        <v>882849.23421439063</v>
      </c>
    </row>
    <row r="1948" spans="1:17">
      <c r="A1948" t="s">
        <v>6508</v>
      </c>
      <c r="B1948" t="s">
        <v>520</v>
      </c>
      <c r="C1948" t="s">
        <v>28</v>
      </c>
      <c r="D1948">
        <v>1991</v>
      </c>
      <c r="E1948" t="s">
        <v>6460</v>
      </c>
      <c r="F1948">
        <v>5.6</v>
      </c>
      <c r="G1948">
        <v>3500</v>
      </c>
      <c r="H1948" t="s">
        <v>174</v>
      </c>
      <c r="I1948" t="s">
        <v>6509</v>
      </c>
      <c r="J1948" t="s">
        <v>5053</v>
      </c>
      <c r="K1948" t="s">
        <v>41</v>
      </c>
      <c r="M1948">
        <v>1008404</v>
      </c>
      <c r="N1948" t="s">
        <v>6510</v>
      </c>
      <c r="O1948">
        <v>85</v>
      </c>
      <c r="P1948" cm="1">
        <f t="array" ref="P1948">_xlfn.XLOOKUP(D1948, CPI!$A:A, CPI!$B:B)</f>
        <v>136.19999999999999</v>
      </c>
      <c r="Q1948" s="9">
        <f>IF(M1948="","",PRODUCT(M1948,CPI!$B$112/P1948))</f>
        <v>2255952.2672540382</v>
      </c>
    </row>
    <row r="1949" spans="1:17">
      <c r="A1949" t="s">
        <v>6511</v>
      </c>
      <c r="B1949" t="s">
        <v>27</v>
      </c>
      <c r="C1949" t="s">
        <v>52</v>
      </c>
      <c r="D1949">
        <v>1991</v>
      </c>
      <c r="E1949" t="s">
        <v>6512</v>
      </c>
      <c r="F1949">
        <v>7</v>
      </c>
      <c r="G1949">
        <v>1600</v>
      </c>
      <c r="H1949" t="s">
        <v>6513</v>
      </c>
      <c r="I1949" t="s">
        <v>6513</v>
      </c>
      <c r="J1949" t="s">
        <v>6514</v>
      </c>
      <c r="K1949" t="s">
        <v>3167</v>
      </c>
      <c r="M1949">
        <v>4313473</v>
      </c>
      <c r="N1949" t="s">
        <v>4081</v>
      </c>
      <c r="O1949">
        <v>104</v>
      </c>
      <c r="P1949" cm="1">
        <f t="array" ref="P1949">_xlfn.XLOOKUP(D1949, CPI!$A:A, CPI!$B:B)</f>
        <v>136.19999999999999</v>
      </c>
      <c r="Q1949" s="9">
        <f>IF(M1949="","",PRODUCT(M1949,CPI!$B$112/P1949))</f>
        <v>9649891.5058737155</v>
      </c>
    </row>
    <row r="1950" spans="1:17">
      <c r="A1950" t="s">
        <v>6515</v>
      </c>
      <c r="B1950" t="s">
        <v>27</v>
      </c>
      <c r="C1950" t="s">
        <v>52</v>
      </c>
      <c r="D1950">
        <v>1991</v>
      </c>
      <c r="E1950" t="s">
        <v>6460</v>
      </c>
      <c r="F1950">
        <v>6.2</v>
      </c>
      <c r="G1950">
        <v>8200</v>
      </c>
      <c r="H1950" t="s">
        <v>1299</v>
      </c>
      <c r="I1950" t="s">
        <v>6516</v>
      </c>
      <c r="J1950" t="s">
        <v>3531</v>
      </c>
      <c r="K1950" t="s">
        <v>41</v>
      </c>
      <c r="M1950">
        <v>25682090</v>
      </c>
      <c r="N1950" t="s">
        <v>34</v>
      </c>
      <c r="O1950">
        <v>103</v>
      </c>
      <c r="P1950" cm="1">
        <f t="array" ref="P1950">_xlfn.XLOOKUP(D1950, CPI!$A:A, CPI!$B:B)</f>
        <v>136.19999999999999</v>
      </c>
      <c r="Q1950" s="9">
        <f>IF(M1950="","",PRODUCT(M1950,CPI!$B$112/P1950))</f>
        <v>57454719.698972099</v>
      </c>
    </row>
    <row r="1951" spans="1:17">
      <c r="A1951" t="s">
        <v>6517</v>
      </c>
      <c r="B1951" t="s">
        <v>44</v>
      </c>
      <c r="C1951" t="s">
        <v>52</v>
      </c>
      <c r="D1951">
        <v>1991</v>
      </c>
      <c r="E1951" t="s">
        <v>6336</v>
      </c>
      <c r="F1951">
        <v>5.9</v>
      </c>
      <c r="G1951">
        <v>8000</v>
      </c>
      <c r="H1951" t="s">
        <v>4026</v>
      </c>
      <c r="I1951" t="s">
        <v>6518</v>
      </c>
      <c r="J1951" t="s">
        <v>1868</v>
      </c>
      <c r="K1951" t="s">
        <v>41</v>
      </c>
      <c r="L1951">
        <v>18000000</v>
      </c>
      <c r="M1951">
        <v>5546827</v>
      </c>
      <c r="N1951" t="s">
        <v>129</v>
      </c>
      <c r="O1951">
        <v>96</v>
      </c>
      <c r="P1951" cm="1">
        <f t="array" ref="P1951">_xlfn.XLOOKUP(D1951, CPI!$A:A, CPI!$B:B)</f>
        <v>136.19999999999999</v>
      </c>
      <c r="Q1951" s="9">
        <f>IF(M1951="","",PRODUCT(M1951,CPI!$B$112/P1951))</f>
        <v>12409090.946402349</v>
      </c>
    </row>
    <row r="1952" spans="1:17">
      <c r="A1952" t="s">
        <v>6519</v>
      </c>
      <c r="B1952" t="s">
        <v>27</v>
      </c>
      <c r="C1952" t="s">
        <v>28</v>
      </c>
      <c r="D1952">
        <v>1991</v>
      </c>
      <c r="E1952" t="s">
        <v>6520</v>
      </c>
      <c r="F1952">
        <v>7.2</v>
      </c>
      <c r="G1952">
        <v>5800</v>
      </c>
      <c r="H1952" t="s">
        <v>4392</v>
      </c>
      <c r="I1952" t="s">
        <v>4392</v>
      </c>
      <c r="J1952" t="s">
        <v>4393</v>
      </c>
      <c r="K1952" t="s">
        <v>259</v>
      </c>
      <c r="M1952">
        <v>2415396</v>
      </c>
      <c r="N1952" t="s">
        <v>547</v>
      </c>
      <c r="O1952">
        <v>99</v>
      </c>
      <c r="P1952" cm="1">
        <f t="array" ref="P1952">_xlfn.XLOOKUP(D1952, CPI!$A:A, CPI!$B:B)</f>
        <v>136.19999999999999</v>
      </c>
      <c r="Q1952" s="9">
        <f>IF(M1952="","",PRODUCT(M1952,CPI!$B$112/P1952))</f>
        <v>5403606.176211454</v>
      </c>
    </row>
    <row r="1953" spans="1:17">
      <c r="A1953" t="s">
        <v>6521</v>
      </c>
      <c r="B1953" t="s">
        <v>27</v>
      </c>
      <c r="C1953" t="s">
        <v>63</v>
      </c>
      <c r="D1953">
        <v>1991</v>
      </c>
      <c r="E1953" t="s">
        <v>5751</v>
      </c>
      <c r="F1953">
        <v>6</v>
      </c>
      <c r="G1953">
        <v>4400</v>
      </c>
      <c r="H1953" t="s">
        <v>2720</v>
      </c>
      <c r="I1953" t="s">
        <v>6031</v>
      </c>
      <c r="J1953" t="s">
        <v>4645</v>
      </c>
      <c r="K1953" t="s">
        <v>41</v>
      </c>
      <c r="L1953">
        <v>2000000</v>
      </c>
      <c r="N1953" t="s">
        <v>2260</v>
      </c>
      <c r="O1953">
        <v>97</v>
      </c>
      <c r="P1953" cm="1">
        <f t="array" ref="P1953">_xlfn.XLOOKUP(D1953, CPI!$A:A, CPI!$B:B)</f>
        <v>136.19999999999999</v>
      </c>
      <c r="Q1953" s="9" t="str">
        <f>IF(M1953="","",PRODUCT(M1953,CPI!$B$112/P1953))</f>
        <v/>
      </c>
    </row>
    <row r="1954" spans="1:17">
      <c r="A1954" t="s">
        <v>6522</v>
      </c>
      <c r="B1954" t="s">
        <v>27</v>
      </c>
      <c r="C1954" t="s">
        <v>52</v>
      </c>
      <c r="D1954">
        <v>1991</v>
      </c>
      <c r="E1954" t="s">
        <v>6203</v>
      </c>
      <c r="F1954">
        <v>7.1</v>
      </c>
      <c r="G1954">
        <v>14000</v>
      </c>
      <c r="H1954" t="s">
        <v>3484</v>
      </c>
      <c r="I1954" t="s">
        <v>3484</v>
      </c>
      <c r="J1954" t="s">
        <v>5208</v>
      </c>
      <c r="K1954" t="s">
        <v>1122</v>
      </c>
      <c r="M1954">
        <v>1710057</v>
      </c>
      <c r="N1954" t="s">
        <v>6523</v>
      </c>
      <c r="O1954">
        <v>112</v>
      </c>
      <c r="P1954" cm="1">
        <f t="array" ref="P1954">_xlfn.XLOOKUP(D1954, CPI!$A:A, CPI!$B:B)</f>
        <v>136.19999999999999</v>
      </c>
      <c r="Q1954" s="9">
        <f>IF(M1954="","",PRODUCT(M1954,CPI!$B$112/P1954))</f>
        <v>3825656.1519823787</v>
      </c>
    </row>
    <row r="1955" spans="1:17">
      <c r="A1955" t="s">
        <v>6524</v>
      </c>
      <c r="B1955" t="s">
        <v>44</v>
      </c>
      <c r="C1955" t="s">
        <v>28</v>
      </c>
      <c r="D1955">
        <v>1991</v>
      </c>
      <c r="E1955" t="s">
        <v>6357</v>
      </c>
      <c r="F1955">
        <v>6.6</v>
      </c>
      <c r="G1955">
        <v>14000</v>
      </c>
      <c r="H1955" t="s">
        <v>4372</v>
      </c>
      <c r="I1955" t="s">
        <v>6419</v>
      </c>
      <c r="J1955" t="s">
        <v>4372</v>
      </c>
      <c r="K1955" t="s">
        <v>41</v>
      </c>
      <c r="L1955">
        <v>10000000</v>
      </c>
      <c r="M1955">
        <v>25010896</v>
      </c>
      <c r="N1955" t="s">
        <v>61</v>
      </c>
      <c r="O1955">
        <v>99</v>
      </c>
      <c r="P1955" cm="1">
        <f t="array" ref="P1955">_xlfn.XLOOKUP(D1955, CPI!$A:A, CPI!$B:B)</f>
        <v>136.19999999999999</v>
      </c>
      <c r="Q1955" s="9">
        <f>IF(M1955="","",PRODUCT(M1955,CPI!$B$112/P1955))</f>
        <v>55953157.204111598</v>
      </c>
    </row>
    <row r="1956" spans="1:17">
      <c r="A1956" t="s">
        <v>6525</v>
      </c>
      <c r="B1956" t="s">
        <v>2010</v>
      </c>
      <c r="C1956" t="s">
        <v>52</v>
      </c>
      <c r="D1956">
        <v>1991</v>
      </c>
      <c r="E1956" t="s">
        <v>6526</v>
      </c>
      <c r="F1956">
        <v>6.7</v>
      </c>
      <c r="G1956">
        <v>16000</v>
      </c>
      <c r="H1956" t="s">
        <v>300</v>
      </c>
      <c r="I1956" t="s">
        <v>300</v>
      </c>
      <c r="J1956" t="s">
        <v>300</v>
      </c>
      <c r="K1956" t="s">
        <v>41</v>
      </c>
      <c r="L1956">
        <v>14000000</v>
      </c>
      <c r="M1956">
        <v>2735731</v>
      </c>
      <c r="N1956" t="s">
        <v>301</v>
      </c>
      <c r="O1956">
        <v>85</v>
      </c>
      <c r="P1956" cm="1">
        <f t="array" ref="P1956">_xlfn.XLOOKUP(D1956, CPI!$A:A, CPI!$B:B)</f>
        <v>136.19999999999999</v>
      </c>
      <c r="Q1956" s="9">
        <f>IF(M1956="","",PRODUCT(M1956,CPI!$B$112/P1956))</f>
        <v>6120244.0212922171</v>
      </c>
    </row>
    <row r="1957" spans="1:17">
      <c r="A1957" t="s">
        <v>6527</v>
      </c>
      <c r="B1957" t="s">
        <v>27</v>
      </c>
      <c r="C1957" t="s">
        <v>52</v>
      </c>
      <c r="D1957">
        <v>1991</v>
      </c>
      <c r="E1957" t="s">
        <v>6528</v>
      </c>
      <c r="F1957">
        <v>5.6</v>
      </c>
      <c r="G1957">
        <v>4700</v>
      </c>
      <c r="H1957" t="s">
        <v>4984</v>
      </c>
      <c r="I1957" t="s">
        <v>4984</v>
      </c>
      <c r="J1957" t="s">
        <v>4984</v>
      </c>
      <c r="K1957" t="s">
        <v>41</v>
      </c>
      <c r="L1957">
        <v>1400000</v>
      </c>
      <c r="M1957">
        <v>115103</v>
      </c>
      <c r="N1957" t="s">
        <v>6529</v>
      </c>
      <c r="O1957">
        <v>87</v>
      </c>
      <c r="P1957" cm="1">
        <f t="array" ref="P1957">_xlfn.XLOOKUP(D1957, CPI!$A:A, CPI!$B:B)</f>
        <v>136.19999999999999</v>
      </c>
      <c r="Q1957" s="9">
        <f>IF(M1957="","",PRODUCT(M1957,CPI!$B$112/P1957))</f>
        <v>257502.8201174743</v>
      </c>
    </row>
    <row r="1958" spans="1:17">
      <c r="A1958" t="s">
        <v>6530</v>
      </c>
      <c r="B1958" t="s">
        <v>27</v>
      </c>
      <c r="C1958" t="s">
        <v>36</v>
      </c>
      <c r="D1958">
        <v>1991</v>
      </c>
      <c r="E1958" t="s">
        <v>6344</v>
      </c>
      <c r="F1958">
        <v>7.1</v>
      </c>
      <c r="G1958">
        <v>6600</v>
      </c>
      <c r="H1958" t="s">
        <v>256</v>
      </c>
      <c r="I1958" t="s">
        <v>6531</v>
      </c>
      <c r="J1958" t="s">
        <v>5508</v>
      </c>
      <c r="K1958" t="s">
        <v>206</v>
      </c>
      <c r="M1958">
        <v>8211952</v>
      </c>
      <c r="N1958" t="s">
        <v>3198</v>
      </c>
      <c r="O1958">
        <v>101</v>
      </c>
      <c r="P1958" cm="1">
        <f t="array" ref="P1958">_xlfn.XLOOKUP(D1958, CPI!$A:A, CPI!$B:B)</f>
        <v>136.19999999999999</v>
      </c>
      <c r="Q1958" s="9">
        <f>IF(M1958="","",PRODUCT(M1958,CPI!$B$112/P1958))</f>
        <v>18371378.666666668</v>
      </c>
    </row>
    <row r="1959" spans="1:17">
      <c r="A1959" t="s">
        <v>6532</v>
      </c>
      <c r="B1959" t="s">
        <v>27</v>
      </c>
      <c r="C1959" t="s">
        <v>115</v>
      </c>
      <c r="D1959">
        <v>1991</v>
      </c>
      <c r="E1959" t="s">
        <v>6357</v>
      </c>
      <c r="F1959">
        <v>5.9</v>
      </c>
      <c r="G1959">
        <v>11000</v>
      </c>
      <c r="H1959" t="s">
        <v>1251</v>
      </c>
      <c r="I1959" t="s">
        <v>702</v>
      </c>
      <c r="J1959" t="s">
        <v>1062</v>
      </c>
      <c r="K1959" t="s">
        <v>41</v>
      </c>
      <c r="L1959">
        <v>48000000</v>
      </c>
      <c r="M1959">
        <v>15565363</v>
      </c>
      <c r="N1959" t="s">
        <v>2103</v>
      </c>
      <c r="O1959">
        <v>106</v>
      </c>
      <c r="P1959" cm="1">
        <f t="array" ref="P1959">_xlfn.XLOOKUP(D1959, CPI!$A:A, CPI!$B:B)</f>
        <v>136.19999999999999</v>
      </c>
      <c r="Q1959" s="9">
        <f>IF(M1959="","",PRODUCT(M1959,CPI!$B$112/P1959))</f>
        <v>34822071.263582967</v>
      </c>
    </row>
    <row r="1960" spans="1:17">
      <c r="A1960" t="s">
        <v>6533</v>
      </c>
      <c r="B1960" t="s">
        <v>27</v>
      </c>
      <c r="C1960" t="s">
        <v>28</v>
      </c>
      <c r="D1960">
        <v>1991</v>
      </c>
      <c r="E1960" t="s">
        <v>6534</v>
      </c>
      <c r="F1960">
        <v>7.6</v>
      </c>
      <c r="G1960">
        <v>20000</v>
      </c>
      <c r="H1960" t="s">
        <v>6535</v>
      </c>
      <c r="I1960" t="s">
        <v>6535</v>
      </c>
      <c r="J1960" t="s">
        <v>6536</v>
      </c>
      <c r="K1960" t="s">
        <v>3822</v>
      </c>
      <c r="M1960">
        <v>1015007</v>
      </c>
      <c r="N1960" t="s">
        <v>6537</v>
      </c>
      <c r="O1960">
        <v>112</v>
      </c>
      <c r="P1960" cm="1">
        <f t="array" ref="P1960">_xlfn.XLOOKUP(D1960, CPI!$A:A, CPI!$B:B)</f>
        <v>136.19999999999999</v>
      </c>
      <c r="Q1960" s="9">
        <f>IF(M1960="","",PRODUCT(M1960,CPI!$B$112/P1960))</f>
        <v>2270724.1769456682</v>
      </c>
    </row>
    <row r="1961" spans="1:17">
      <c r="A1961" t="s">
        <v>6538</v>
      </c>
      <c r="B1961" t="s">
        <v>2010</v>
      </c>
      <c r="C1961" t="s">
        <v>28</v>
      </c>
      <c r="D1961">
        <v>1991</v>
      </c>
      <c r="E1961" t="s">
        <v>6539</v>
      </c>
      <c r="F1961">
        <v>7</v>
      </c>
      <c r="G1961">
        <v>5200</v>
      </c>
      <c r="H1961" t="s">
        <v>3477</v>
      </c>
      <c r="I1961" t="s">
        <v>6540</v>
      </c>
      <c r="J1961" t="s">
        <v>176</v>
      </c>
      <c r="K1961" t="s">
        <v>41</v>
      </c>
      <c r="M1961">
        <v>38120905</v>
      </c>
      <c r="N1961" t="s">
        <v>2103</v>
      </c>
      <c r="O1961">
        <v>122</v>
      </c>
      <c r="P1961" cm="1">
        <f t="array" ref="P1961">_xlfn.XLOOKUP(D1961, CPI!$A:A, CPI!$B:B)</f>
        <v>136.19999999999999</v>
      </c>
      <c r="Q1961" s="9">
        <f>IF(M1961="","",PRODUCT(M1961,CPI!$B$112/P1961))</f>
        <v>85282230.201908961</v>
      </c>
    </row>
    <row r="1962" spans="1:17">
      <c r="A1962" t="s">
        <v>6541</v>
      </c>
      <c r="B1962" t="s">
        <v>2010</v>
      </c>
      <c r="C1962" t="s">
        <v>28</v>
      </c>
      <c r="D1962">
        <v>1991</v>
      </c>
      <c r="E1962" t="s">
        <v>6232</v>
      </c>
      <c r="F1962">
        <v>6.9</v>
      </c>
      <c r="G1962">
        <v>9600</v>
      </c>
      <c r="H1962" t="s">
        <v>5117</v>
      </c>
      <c r="I1962" t="s">
        <v>6411</v>
      </c>
      <c r="J1962" t="s">
        <v>4579</v>
      </c>
      <c r="K1962" t="s">
        <v>463</v>
      </c>
      <c r="L1962">
        <v>11000000</v>
      </c>
      <c r="M1962">
        <v>1059071</v>
      </c>
      <c r="N1962" t="s">
        <v>6542</v>
      </c>
      <c r="O1962">
        <v>98</v>
      </c>
      <c r="P1962" cm="1">
        <f t="array" ref="P1962">_xlfn.XLOOKUP(D1962, CPI!$A:A, CPI!$B:B)</f>
        <v>136.19999999999999</v>
      </c>
      <c r="Q1962" s="9">
        <f>IF(M1962="","",PRODUCT(M1962,CPI!$B$112/P1962))</f>
        <v>2369302.009544787</v>
      </c>
    </row>
    <row r="1963" spans="1:17">
      <c r="A1963" t="s">
        <v>6543</v>
      </c>
      <c r="B1963" t="s">
        <v>27</v>
      </c>
      <c r="C1963" t="s">
        <v>52</v>
      </c>
      <c r="D1963">
        <v>1991</v>
      </c>
      <c r="E1963" t="s">
        <v>6544</v>
      </c>
      <c r="F1963">
        <v>5.8</v>
      </c>
      <c r="G1963">
        <v>3800</v>
      </c>
      <c r="H1963" t="s">
        <v>6545</v>
      </c>
      <c r="I1963" t="s">
        <v>6545</v>
      </c>
      <c r="J1963" t="s">
        <v>6546</v>
      </c>
      <c r="K1963" t="s">
        <v>1279</v>
      </c>
      <c r="L1963">
        <v>500000</v>
      </c>
      <c r="M1963">
        <v>90091</v>
      </c>
      <c r="N1963" t="s">
        <v>6547</v>
      </c>
      <c r="O1963">
        <v>97</v>
      </c>
      <c r="P1963" cm="1">
        <f t="array" ref="P1963">_xlfn.XLOOKUP(D1963, CPI!$A:A, CPI!$B:B)</f>
        <v>136.19999999999999</v>
      </c>
      <c r="Q1963" s="9">
        <f>IF(M1963="","",PRODUCT(M1963,CPI!$B$112/P1963))</f>
        <v>201547.19309838471</v>
      </c>
    </row>
    <row r="1964" spans="1:17">
      <c r="A1964" t="s">
        <v>6548</v>
      </c>
      <c r="B1964" t="s">
        <v>2010</v>
      </c>
      <c r="C1964" t="s">
        <v>52</v>
      </c>
      <c r="D1964">
        <v>1991</v>
      </c>
      <c r="E1964" t="s">
        <v>6539</v>
      </c>
      <c r="F1964">
        <v>6</v>
      </c>
      <c r="G1964">
        <v>2700</v>
      </c>
      <c r="H1964" t="s">
        <v>6549</v>
      </c>
      <c r="I1964" t="s">
        <v>6550</v>
      </c>
      <c r="J1964" t="s">
        <v>2654</v>
      </c>
      <c r="K1964" t="s">
        <v>41</v>
      </c>
      <c r="L1964">
        <v>10000000</v>
      </c>
      <c r="M1964">
        <v>6166819</v>
      </c>
      <c r="N1964" t="s">
        <v>61</v>
      </c>
      <c r="O1964">
        <v>97</v>
      </c>
      <c r="P1964" cm="1">
        <f t="array" ref="P1964">_xlfn.XLOOKUP(D1964, CPI!$A:A, CPI!$B:B)</f>
        <v>136.19999999999999</v>
      </c>
      <c r="Q1964" s="9">
        <f>IF(M1964="","",PRODUCT(M1964,CPI!$B$112/P1964))</f>
        <v>13796106.823054332</v>
      </c>
    </row>
    <row r="1965" spans="1:17">
      <c r="A1965" t="s">
        <v>6551</v>
      </c>
      <c r="B1965" t="s">
        <v>44</v>
      </c>
      <c r="C1965" t="s">
        <v>52</v>
      </c>
      <c r="D1965">
        <v>1991</v>
      </c>
      <c r="E1965" t="s">
        <v>6439</v>
      </c>
      <c r="F1965">
        <v>5.8</v>
      </c>
      <c r="G1965">
        <v>11000</v>
      </c>
      <c r="H1965" t="s">
        <v>4047</v>
      </c>
      <c r="I1965" t="s">
        <v>4047</v>
      </c>
      <c r="J1965" t="s">
        <v>4048</v>
      </c>
      <c r="K1965" t="s">
        <v>41</v>
      </c>
      <c r="M1965">
        <v>14143280</v>
      </c>
      <c r="N1965" t="s">
        <v>2103</v>
      </c>
      <c r="O1965">
        <v>91</v>
      </c>
      <c r="P1965" cm="1">
        <f t="array" ref="P1965">_xlfn.XLOOKUP(D1965, CPI!$A:A, CPI!$B:B)</f>
        <v>136.19999999999999</v>
      </c>
      <c r="Q1965" s="9">
        <f>IF(M1965="","",PRODUCT(M1965,CPI!$B$112/P1965))</f>
        <v>31640656.5051395</v>
      </c>
    </row>
    <row r="1966" spans="1:17">
      <c r="A1966" t="s">
        <v>6552</v>
      </c>
      <c r="B1966" t="s">
        <v>27</v>
      </c>
      <c r="C1966" t="s">
        <v>28</v>
      </c>
      <c r="D1966">
        <v>1991</v>
      </c>
      <c r="E1966" t="s">
        <v>6235</v>
      </c>
      <c r="F1966">
        <v>7.6</v>
      </c>
      <c r="G1966">
        <v>3900</v>
      </c>
      <c r="H1966" t="s">
        <v>4315</v>
      </c>
      <c r="I1966" t="s">
        <v>4315</v>
      </c>
      <c r="J1966" t="s">
        <v>4315</v>
      </c>
      <c r="K1966" t="s">
        <v>41</v>
      </c>
      <c r="M1966">
        <v>8750400</v>
      </c>
      <c r="N1966" t="s">
        <v>191</v>
      </c>
      <c r="O1966">
        <v>121</v>
      </c>
      <c r="P1966" cm="1">
        <f t="array" ref="P1966">_xlfn.XLOOKUP(D1966, CPI!$A:A, CPI!$B:B)</f>
        <v>136.19999999999999</v>
      </c>
      <c r="Q1966" s="9">
        <f>IF(M1966="","",PRODUCT(M1966,CPI!$B$112/P1966))</f>
        <v>19575968.281938326</v>
      </c>
    </row>
    <row r="1967" spans="1:17">
      <c r="A1967" t="s">
        <v>6553</v>
      </c>
      <c r="B1967" t="s">
        <v>27</v>
      </c>
      <c r="C1967" t="s">
        <v>28</v>
      </c>
      <c r="D1967">
        <v>1991</v>
      </c>
      <c r="E1967" t="s">
        <v>6554</v>
      </c>
      <c r="F1967">
        <v>6.7</v>
      </c>
      <c r="G1967">
        <v>4800</v>
      </c>
      <c r="H1967" t="s">
        <v>4854</v>
      </c>
      <c r="I1967" t="s">
        <v>6555</v>
      </c>
      <c r="J1967" t="s">
        <v>4136</v>
      </c>
      <c r="K1967" t="s">
        <v>41</v>
      </c>
      <c r="M1967">
        <v>7308786</v>
      </c>
      <c r="N1967" t="s">
        <v>6556</v>
      </c>
      <c r="O1967">
        <v>118</v>
      </c>
      <c r="P1967" cm="1">
        <f t="array" ref="P1967">_xlfn.XLOOKUP(D1967, CPI!$A:A, CPI!$B:B)</f>
        <v>136.19999999999999</v>
      </c>
      <c r="Q1967" s="9">
        <f>IF(M1967="","",PRODUCT(M1967,CPI!$B$112/P1967))</f>
        <v>16350859.722466961</v>
      </c>
    </row>
    <row r="1968" spans="1:17">
      <c r="A1968" t="s">
        <v>6557</v>
      </c>
      <c r="B1968" t="s">
        <v>27</v>
      </c>
      <c r="C1968" t="s">
        <v>52</v>
      </c>
      <c r="D1968">
        <v>1991</v>
      </c>
      <c r="E1968" t="s">
        <v>6405</v>
      </c>
      <c r="F1968">
        <v>5.8</v>
      </c>
      <c r="G1968">
        <v>5300</v>
      </c>
      <c r="H1968" t="s">
        <v>6558</v>
      </c>
      <c r="I1968" t="s">
        <v>219</v>
      </c>
      <c r="J1968" t="s">
        <v>4071</v>
      </c>
      <c r="K1968" t="s">
        <v>41</v>
      </c>
      <c r="L1968">
        <v>26000000</v>
      </c>
      <c r="M1968">
        <v>12454768</v>
      </c>
      <c r="N1968" t="s">
        <v>5732</v>
      </c>
      <c r="O1968">
        <v>115</v>
      </c>
      <c r="P1968" cm="1">
        <f t="array" ref="P1968">_xlfn.XLOOKUP(D1968, CPI!$A:A, CPI!$B:B)</f>
        <v>136.19999999999999</v>
      </c>
      <c r="Q1968" s="9">
        <f>IF(M1968="","",PRODUCT(M1968,CPI!$B$112/P1968))</f>
        <v>27863199.776798826</v>
      </c>
    </row>
    <row r="1969" spans="1:17">
      <c r="A1969" t="s">
        <v>6559</v>
      </c>
      <c r="B1969" t="s">
        <v>2010</v>
      </c>
      <c r="C1969" t="s">
        <v>52</v>
      </c>
      <c r="D1969">
        <v>1991</v>
      </c>
      <c r="E1969" t="s">
        <v>6560</v>
      </c>
      <c r="F1969">
        <v>5.6</v>
      </c>
      <c r="G1969">
        <v>6100</v>
      </c>
      <c r="H1969" t="s">
        <v>4886</v>
      </c>
      <c r="I1969" t="s">
        <v>6561</v>
      </c>
      <c r="J1969" t="s">
        <v>2057</v>
      </c>
      <c r="K1969" t="s">
        <v>41</v>
      </c>
      <c r="M1969">
        <v>9804775</v>
      </c>
      <c r="N1969" t="s">
        <v>55</v>
      </c>
      <c r="O1969">
        <v>115</v>
      </c>
      <c r="P1969" cm="1">
        <f t="array" ref="P1969">_xlfn.XLOOKUP(D1969, CPI!$A:A, CPI!$B:B)</f>
        <v>136.19999999999999</v>
      </c>
      <c r="Q1969" s="9">
        <f>IF(M1969="","",PRODUCT(M1969,CPI!$B$112/P1969))</f>
        <v>21934764.629221734</v>
      </c>
    </row>
    <row r="1970" spans="1:17">
      <c r="A1970" t="s">
        <v>6562</v>
      </c>
      <c r="B1970" t="s">
        <v>2718</v>
      </c>
      <c r="C1970" t="s">
        <v>28</v>
      </c>
      <c r="D1970">
        <v>1991</v>
      </c>
      <c r="E1970" t="s">
        <v>6563</v>
      </c>
      <c r="F1970">
        <v>6.4</v>
      </c>
      <c r="G1970">
        <v>4100</v>
      </c>
      <c r="H1970" t="s">
        <v>6564</v>
      </c>
      <c r="I1970" t="s">
        <v>6565</v>
      </c>
      <c r="J1970" t="s">
        <v>6566</v>
      </c>
      <c r="K1970" t="s">
        <v>41</v>
      </c>
      <c r="L1970">
        <v>250000</v>
      </c>
      <c r="M1970">
        <v>787280</v>
      </c>
      <c r="N1970" t="s">
        <v>6567</v>
      </c>
      <c r="O1970">
        <v>85</v>
      </c>
      <c r="P1970" cm="1">
        <f t="array" ref="P1970">_xlfn.XLOOKUP(D1970, CPI!$A:A, CPI!$B:B)</f>
        <v>136.19999999999999</v>
      </c>
      <c r="Q1970" s="9">
        <f>IF(M1970="","",PRODUCT(M1970,CPI!$B$112/P1970))</f>
        <v>1761264.4346549192</v>
      </c>
    </row>
    <row r="1971" spans="1:17">
      <c r="A1971" t="s">
        <v>6568</v>
      </c>
      <c r="B1971" t="s">
        <v>44</v>
      </c>
      <c r="C1971" t="s">
        <v>52</v>
      </c>
      <c r="D1971">
        <v>1991</v>
      </c>
      <c r="E1971" t="s">
        <v>6005</v>
      </c>
      <c r="F1971">
        <v>5.3</v>
      </c>
      <c r="G1971">
        <v>15000</v>
      </c>
      <c r="H1971" t="s">
        <v>1220</v>
      </c>
      <c r="I1971" t="s">
        <v>6569</v>
      </c>
      <c r="J1971" t="s">
        <v>6570</v>
      </c>
      <c r="K1971" t="s">
        <v>41</v>
      </c>
      <c r="L1971">
        <v>23000000</v>
      </c>
      <c r="M1971">
        <v>52487045</v>
      </c>
      <c r="N1971" t="s">
        <v>72</v>
      </c>
      <c r="O1971">
        <v>97</v>
      </c>
      <c r="P1971" cm="1">
        <f t="array" ref="P1971">_xlfn.XLOOKUP(D1971, CPI!$A:A, CPI!$B:B)</f>
        <v>136.19999999999999</v>
      </c>
      <c r="Q1971" s="9">
        <f>IF(M1971="","",PRODUCT(M1971,CPI!$B$112/P1971))</f>
        <v>117421458.2342144</v>
      </c>
    </row>
    <row r="1972" spans="1:17">
      <c r="A1972" t="s">
        <v>6571</v>
      </c>
      <c r="B1972" t="s">
        <v>44</v>
      </c>
      <c r="C1972" t="s">
        <v>28</v>
      </c>
      <c r="D1972">
        <v>1991</v>
      </c>
      <c r="E1972" t="s">
        <v>6572</v>
      </c>
      <c r="F1972">
        <v>7.4</v>
      </c>
      <c r="G1972">
        <v>6200</v>
      </c>
      <c r="H1972" t="s">
        <v>274</v>
      </c>
      <c r="I1972" t="s">
        <v>6573</v>
      </c>
      <c r="J1972" t="s">
        <v>6574</v>
      </c>
      <c r="K1972" t="s">
        <v>33</v>
      </c>
      <c r="M1972">
        <v>13200170</v>
      </c>
      <c r="N1972" t="s">
        <v>6575</v>
      </c>
      <c r="O1972">
        <v>95</v>
      </c>
      <c r="P1972" cm="1">
        <f t="array" ref="P1972">_xlfn.XLOOKUP(D1972, CPI!$A:A, CPI!$B:B)</f>
        <v>136.19999999999999</v>
      </c>
      <c r="Q1972" s="9">
        <f>IF(M1972="","",PRODUCT(M1972,CPI!$B$112/P1972))</f>
        <v>29530776.791483112</v>
      </c>
    </row>
    <row r="1973" spans="1:17">
      <c r="A1973" t="s">
        <v>6576</v>
      </c>
      <c r="B1973" t="s">
        <v>27</v>
      </c>
      <c r="C1973" t="s">
        <v>52</v>
      </c>
      <c r="D1973">
        <v>1991</v>
      </c>
      <c r="E1973" t="s">
        <v>6577</v>
      </c>
      <c r="F1973">
        <v>7.5</v>
      </c>
      <c r="G1973">
        <v>14000</v>
      </c>
      <c r="H1973" t="s">
        <v>6578</v>
      </c>
      <c r="I1973" t="s">
        <v>6579</v>
      </c>
      <c r="J1973" t="s">
        <v>6580</v>
      </c>
      <c r="K1973" t="s">
        <v>317</v>
      </c>
      <c r="M1973">
        <v>4532791</v>
      </c>
      <c r="N1973" t="s">
        <v>6581</v>
      </c>
      <c r="O1973">
        <v>96</v>
      </c>
      <c r="P1973" cm="1">
        <f t="array" ref="P1973">_xlfn.XLOOKUP(D1973, CPI!$A:A, CPI!$B:B)</f>
        <v>136.19999999999999</v>
      </c>
      <c r="Q1973" s="9">
        <f>IF(M1973="","",PRODUCT(M1973,CPI!$B$112/P1973))</f>
        <v>10140539.04331865</v>
      </c>
    </row>
    <row r="1974" spans="1:17">
      <c r="A1974" t="s">
        <v>6582</v>
      </c>
      <c r="B1974" t="s">
        <v>27</v>
      </c>
      <c r="C1974" t="s">
        <v>52</v>
      </c>
      <c r="D1974">
        <v>1991</v>
      </c>
      <c r="E1974" t="s">
        <v>6583</v>
      </c>
      <c r="F1974">
        <v>5.3</v>
      </c>
      <c r="G1974">
        <v>6100</v>
      </c>
      <c r="H1974" t="s">
        <v>6584</v>
      </c>
      <c r="I1974" t="s">
        <v>5797</v>
      </c>
      <c r="J1974" t="s">
        <v>5798</v>
      </c>
      <c r="K1974" t="s">
        <v>41</v>
      </c>
      <c r="L1974">
        <v>5000000</v>
      </c>
      <c r="M1974">
        <v>19438638</v>
      </c>
      <c r="N1974" t="s">
        <v>5799</v>
      </c>
      <c r="O1974">
        <v>94</v>
      </c>
      <c r="P1974" cm="1">
        <f t="array" ref="P1974">_xlfn.XLOOKUP(D1974, CPI!$A:A, CPI!$B:B)</f>
        <v>136.19999999999999</v>
      </c>
      <c r="Q1974" s="9">
        <f>IF(M1974="","",PRODUCT(M1974,CPI!$B$112/P1974))</f>
        <v>43487173.264317177</v>
      </c>
    </row>
    <row r="1975" spans="1:17">
      <c r="A1975" t="s">
        <v>6585</v>
      </c>
      <c r="B1975" t="s">
        <v>2010</v>
      </c>
      <c r="C1975" t="s">
        <v>115</v>
      </c>
      <c r="D1975">
        <v>1991</v>
      </c>
      <c r="E1975" t="s">
        <v>6287</v>
      </c>
      <c r="F1975">
        <v>6.2</v>
      </c>
      <c r="G1975">
        <v>6700</v>
      </c>
      <c r="H1975" t="s">
        <v>5497</v>
      </c>
      <c r="I1975" t="s">
        <v>2489</v>
      </c>
      <c r="J1975" t="s">
        <v>220</v>
      </c>
      <c r="K1975" t="s">
        <v>41</v>
      </c>
      <c r="M1975">
        <v>28738096</v>
      </c>
      <c r="N1975" t="s">
        <v>2103</v>
      </c>
      <c r="O1975">
        <v>104</v>
      </c>
      <c r="P1975" cm="1">
        <f t="array" ref="P1975">_xlfn.XLOOKUP(D1975, CPI!$A:A, CPI!$B:B)</f>
        <v>136.19999999999999</v>
      </c>
      <c r="Q1975" s="9">
        <f>IF(M1975="","",PRODUCT(M1975,CPI!$B$112/P1975))</f>
        <v>64291467.336270191</v>
      </c>
    </row>
    <row r="1976" spans="1:17">
      <c r="A1976" t="s">
        <v>6586</v>
      </c>
      <c r="B1976" t="s">
        <v>27</v>
      </c>
      <c r="C1976" t="s">
        <v>45</v>
      </c>
      <c r="D1976">
        <v>1991</v>
      </c>
      <c r="E1976" t="s">
        <v>6498</v>
      </c>
      <c r="F1976">
        <v>6</v>
      </c>
      <c r="G1976">
        <v>3800</v>
      </c>
      <c r="H1976" t="s">
        <v>5225</v>
      </c>
      <c r="I1976" t="s">
        <v>6587</v>
      </c>
      <c r="J1976" t="s">
        <v>6588</v>
      </c>
      <c r="K1976" t="s">
        <v>41</v>
      </c>
      <c r="L1976">
        <v>10000000</v>
      </c>
      <c r="M1976">
        <v>14061361</v>
      </c>
      <c r="N1976" t="s">
        <v>55</v>
      </c>
      <c r="O1976">
        <v>83</v>
      </c>
      <c r="P1976" cm="1">
        <f t="array" ref="P1976">_xlfn.XLOOKUP(D1976, CPI!$A:A, CPI!$B:B)</f>
        <v>136.19999999999999</v>
      </c>
      <c r="Q1976" s="9">
        <f>IF(M1976="","",PRODUCT(M1976,CPI!$B$112/P1976))</f>
        <v>31457391.312041115</v>
      </c>
    </row>
    <row r="1977" spans="1:17">
      <c r="A1977" t="s">
        <v>6589</v>
      </c>
      <c r="B1977" t="s">
        <v>27</v>
      </c>
      <c r="C1977" t="s">
        <v>28</v>
      </c>
      <c r="D1977">
        <v>1991</v>
      </c>
      <c r="E1977" t="s">
        <v>6498</v>
      </c>
      <c r="F1977">
        <v>6.4</v>
      </c>
      <c r="G1977">
        <v>7000</v>
      </c>
      <c r="H1977" t="s">
        <v>244</v>
      </c>
      <c r="I1977" t="s">
        <v>6590</v>
      </c>
      <c r="J1977" t="s">
        <v>84</v>
      </c>
      <c r="K1977" t="s">
        <v>41</v>
      </c>
      <c r="M1977">
        <v>28277918</v>
      </c>
      <c r="N1977" t="s">
        <v>2993</v>
      </c>
      <c r="O1977">
        <v>110</v>
      </c>
      <c r="P1977" cm="1">
        <f t="array" ref="P1977">_xlfn.XLOOKUP(D1977, CPI!$A:A, CPI!$B:B)</f>
        <v>136.19999999999999</v>
      </c>
      <c r="Q1977" s="9">
        <f>IF(M1977="","",PRODUCT(M1977,CPI!$B$112/P1977))</f>
        <v>63261979.549192362</v>
      </c>
    </row>
    <row r="1978" spans="1:17">
      <c r="A1978" t="s">
        <v>6591</v>
      </c>
      <c r="B1978" t="s">
        <v>27</v>
      </c>
      <c r="C1978" t="s">
        <v>115</v>
      </c>
      <c r="D1978">
        <v>1991</v>
      </c>
      <c r="E1978" t="s">
        <v>6137</v>
      </c>
      <c r="F1978">
        <v>6.5</v>
      </c>
      <c r="G1978">
        <v>3800</v>
      </c>
      <c r="H1978" t="s">
        <v>6592</v>
      </c>
      <c r="I1978" t="s">
        <v>6592</v>
      </c>
      <c r="J1978" t="s">
        <v>5721</v>
      </c>
      <c r="K1978" t="s">
        <v>33</v>
      </c>
      <c r="L1978">
        <v>6000000</v>
      </c>
      <c r="M1978">
        <v>221295</v>
      </c>
      <c r="N1978" t="s">
        <v>6593</v>
      </c>
      <c r="O1978">
        <v>99</v>
      </c>
      <c r="P1978" cm="1">
        <f t="array" ref="P1978">_xlfn.XLOOKUP(D1978, CPI!$A:A, CPI!$B:B)</f>
        <v>136.19999999999999</v>
      </c>
      <c r="Q1978" s="9">
        <f>IF(M1978="","",PRODUCT(M1978,CPI!$B$112/P1978))</f>
        <v>495070.38546255504</v>
      </c>
    </row>
    <row r="1979" spans="1:17">
      <c r="A1979" t="s">
        <v>6594</v>
      </c>
      <c r="B1979" t="s">
        <v>27</v>
      </c>
      <c r="C1979" t="s">
        <v>28</v>
      </c>
      <c r="D1979">
        <v>1991</v>
      </c>
      <c r="E1979" t="s">
        <v>6595</v>
      </c>
      <c r="F1979">
        <v>6.8</v>
      </c>
      <c r="G1979">
        <v>2500</v>
      </c>
      <c r="H1979" t="s">
        <v>3473</v>
      </c>
      <c r="I1979" t="s">
        <v>6596</v>
      </c>
      <c r="J1979" t="s">
        <v>6597</v>
      </c>
      <c r="K1979" t="s">
        <v>33</v>
      </c>
      <c r="M1979">
        <v>706131</v>
      </c>
      <c r="N1979" t="s">
        <v>4081</v>
      </c>
      <c r="O1979">
        <v>87</v>
      </c>
      <c r="P1979" cm="1">
        <f t="array" ref="P1979">_xlfn.XLOOKUP(D1979, CPI!$A:A, CPI!$B:B)</f>
        <v>136.19999999999999</v>
      </c>
      <c r="Q1979" s="9">
        <f>IF(M1979="","",PRODUCT(M1979,CPI!$B$112/P1979))</f>
        <v>1579721.8480176211</v>
      </c>
    </row>
    <row r="1980" spans="1:17">
      <c r="A1980" t="s">
        <v>6598</v>
      </c>
      <c r="B1980" t="s">
        <v>348</v>
      </c>
      <c r="C1980" t="s">
        <v>401</v>
      </c>
      <c r="D1980">
        <v>1991</v>
      </c>
      <c r="E1980" t="s">
        <v>6599</v>
      </c>
      <c r="F1980">
        <v>6.8</v>
      </c>
      <c r="G1980">
        <v>2600</v>
      </c>
      <c r="H1980" t="s">
        <v>6600</v>
      </c>
      <c r="I1980" t="s">
        <v>6601</v>
      </c>
      <c r="J1980" t="s">
        <v>6602</v>
      </c>
      <c r="K1980" t="s">
        <v>33</v>
      </c>
      <c r="L1980">
        <v>10000000</v>
      </c>
      <c r="M1980">
        <v>2105078</v>
      </c>
      <c r="N1980" t="s">
        <v>6603</v>
      </c>
      <c r="O1980">
        <v>82</v>
      </c>
      <c r="P1980" cm="1">
        <f t="array" ref="P1980">_xlfn.XLOOKUP(D1980, CPI!$A:A, CPI!$B:B)</f>
        <v>136.19999999999999</v>
      </c>
      <c r="Q1980" s="9">
        <f>IF(M1980="","",PRODUCT(M1980,CPI!$B$112/P1980))</f>
        <v>4709377.8751835534</v>
      </c>
    </row>
    <row r="1981" spans="1:17">
      <c r="A1981" t="s">
        <v>6604</v>
      </c>
      <c r="B1981" t="s">
        <v>27</v>
      </c>
      <c r="C1981" t="s">
        <v>28</v>
      </c>
      <c r="D1981">
        <v>1991</v>
      </c>
      <c r="E1981" t="s">
        <v>6430</v>
      </c>
      <c r="F1981">
        <v>6.6</v>
      </c>
      <c r="G1981">
        <v>4700</v>
      </c>
      <c r="H1981" t="s">
        <v>1544</v>
      </c>
      <c r="I1981" t="s">
        <v>6605</v>
      </c>
      <c r="J1981" t="s">
        <v>6606</v>
      </c>
      <c r="K1981" t="s">
        <v>41</v>
      </c>
      <c r="L1981">
        <v>7500000</v>
      </c>
      <c r="M1981">
        <v>6266621</v>
      </c>
      <c r="N1981" t="s">
        <v>4161</v>
      </c>
      <c r="O1981">
        <v>112</v>
      </c>
      <c r="P1981" cm="1">
        <f t="array" ref="P1981">_xlfn.XLOOKUP(D1981, CPI!$A:A, CPI!$B:B)</f>
        <v>136.19999999999999</v>
      </c>
      <c r="Q1981" s="9">
        <f>IF(M1981="","",PRODUCT(M1981,CPI!$B$112/P1981))</f>
        <v>14019378.991923641</v>
      </c>
    </row>
    <row r="1982" spans="1:17">
      <c r="A1982" t="s">
        <v>6607</v>
      </c>
      <c r="B1982" t="s">
        <v>44</v>
      </c>
      <c r="C1982" t="s">
        <v>52</v>
      </c>
      <c r="D1982">
        <v>1991</v>
      </c>
      <c r="E1982" t="s">
        <v>6465</v>
      </c>
      <c r="F1982">
        <v>6.5</v>
      </c>
      <c r="G1982">
        <v>1800</v>
      </c>
      <c r="H1982" t="s">
        <v>4975</v>
      </c>
      <c r="I1982" t="s">
        <v>6608</v>
      </c>
      <c r="J1982" t="s">
        <v>2663</v>
      </c>
      <c r="K1982" t="s">
        <v>41</v>
      </c>
      <c r="M1982">
        <v>271327</v>
      </c>
      <c r="N1982" t="s">
        <v>2037</v>
      </c>
      <c r="O1982">
        <v>96</v>
      </c>
      <c r="P1982" cm="1">
        <f t="array" ref="P1982">_xlfn.XLOOKUP(D1982, CPI!$A:A, CPI!$B:B)</f>
        <v>136.19999999999999</v>
      </c>
      <c r="Q1982" s="9">
        <f>IF(M1982="","",PRODUCT(M1982,CPI!$B$112/P1982))</f>
        <v>606999.53671071946</v>
      </c>
    </row>
    <row r="1983" spans="1:17">
      <c r="A1983" t="s">
        <v>6609</v>
      </c>
      <c r="B1983" t="s">
        <v>27</v>
      </c>
      <c r="C1983" t="s">
        <v>36</v>
      </c>
      <c r="D1983">
        <v>1991</v>
      </c>
      <c r="E1983" t="s">
        <v>6610</v>
      </c>
      <c r="F1983">
        <v>6.2</v>
      </c>
      <c r="G1983">
        <v>6500</v>
      </c>
      <c r="H1983" t="s">
        <v>1835</v>
      </c>
      <c r="I1983" t="s">
        <v>6611</v>
      </c>
      <c r="J1983" t="s">
        <v>4270</v>
      </c>
      <c r="K1983" t="s">
        <v>33</v>
      </c>
      <c r="M1983">
        <v>3106559</v>
      </c>
      <c r="N1983" t="s">
        <v>55</v>
      </c>
      <c r="O1983">
        <v>104</v>
      </c>
      <c r="P1983" cm="1">
        <f t="array" ref="P1983">_xlfn.XLOOKUP(D1983, CPI!$A:A, CPI!$B:B)</f>
        <v>136.19999999999999</v>
      </c>
      <c r="Q1983" s="9">
        <f>IF(M1983="","",PRODUCT(M1983,CPI!$B$112/P1983))</f>
        <v>6949842.3443465494</v>
      </c>
    </row>
    <row r="1984" spans="1:17">
      <c r="A1984" t="s">
        <v>6612</v>
      </c>
      <c r="B1984" t="s">
        <v>27</v>
      </c>
      <c r="C1984" t="s">
        <v>28</v>
      </c>
      <c r="D1984">
        <v>1991</v>
      </c>
      <c r="E1984" t="s">
        <v>6613</v>
      </c>
      <c r="F1984">
        <v>6.9</v>
      </c>
      <c r="G1984">
        <v>6100</v>
      </c>
      <c r="H1984" t="s">
        <v>4396</v>
      </c>
      <c r="I1984" t="s">
        <v>5265</v>
      </c>
      <c r="J1984" t="s">
        <v>6614</v>
      </c>
      <c r="K1984" t="s">
        <v>33</v>
      </c>
      <c r="M1984">
        <v>1750301</v>
      </c>
      <c r="N1984" t="s">
        <v>5167</v>
      </c>
      <c r="O1984">
        <v>124</v>
      </c>
      <c r="P1984" cm="1">
        <f t="array" ref="P1984">_xlfn.XLOOKUP(D1984, CPI!$A:A, CPI!$B:B)</f>
        <v>136.19999999999999</v>
      </c>
      <c r="Q1984" s="9">
        <f>IF(M1984="","",PRODUCT(M1984,CPI!$B$112/P1984))</f>
        <v>3915688.0668135094</v>
      </c>
    </row>
    <row r="1985" spans="1:17">
      <c r="A1985" t="s">
        <v>6615</v>
      </c>
      <c r="B1985" t="s">
        <v>44</v>
      </c>
      <c r="C1985" t="s">
        <v>52</v>
      </c>
      <c r="D1985">
        <v>1991</v>
      </c>
      <c r="E1985" t="s">
        <v>6336</v>
      </c>
      <c r="F1985">
        <v>5.8</v>
      </c>
      <c r="G1985">
        <v>6700</v>
      </c>
      <c r="H1985" t="s">
        <v>3649</v>
      </c>
      <c r="I1985" t="s">
        <v>898</v>
      </c>
      <c r="J1985" t="s">
        <v>4335</v>
      </c>
      <c r="K1985" t="s">
        <v>41</v>
      </c>
      <c r="L1985">
        <v>17010000</v>
      </c>
      <c r="M1985">
        <v>24941969</v>
      </c>
      <c r="N1985" t="s">
        <v>6616</v>
      </c>
      <c r="O1985">
        <v>96</v>
      </c>
      <c r="P1985" cm="1">
        <f t="array" ref="P1985">_xlfn.XLOOKUP(D1985, CPI!$A:A, CPI!$B:B)</f>
        <v>136.19999999999999</v>
      </c>
      <c r="Q1985" s="9">
        <f>IF(M1985="","",PRODUCT(M1985,CPI!$B$112/P1985))</f>
        <v>55798957.080029368</v>
      </c>
    </row>
    <row r="1986" spans="1:17">
      <c r="A1986" t="s">
        <v>6617</v>
      </c>
      <c r="B1986" t="s">
        <v>2010</v>
      </c>
      <c r="C1986" t="s">
        <v>45</v>
      </c>
      <c r="D1986">
        <v>1991</v>
      </c>
      <c r="E1986" t="s">
        <v>6468</v>
      </c>
      <c r="F1986">
        <v>5.9</v>
      </c>
      <c r="G1986">
        <v>9000</v>
      </c>
      <c r="H1986" t="s">
        <v>1586</v>
      </c>
      <c r="I1986" t="s">
        <v>3519</v>
      </c>
      <c r="J1986" t="s">
        <v>3520</v>
      </c>
      <c r="K1986" t="s">
        <v>41</v>
      </c>
      <c r="L1986">
        <v>16400000</v>
      </c>
      <c r="M1986">
        <v>21082165</v>
      </c>
      <c r="N1986" t="s">
        <v>61</v>
      </c>
      <c r="O1986">
        <v>108</v>
      </c>
      <c r="P1986" cm="1">
        <f t="array" ref="P1986">_xlfn.XLOOKUP(D1986, CPI!$A:A, CPI!$B:B)</f>
        <v>136.19999999999999</v>
      </c>
      <c r="Q1986" s="9">
        <f>IF(M1986="","",PRODUCT(M1986,CPI!$B$112/P1986))</f>
        <v>47163991.743759178</v>
      </c>
    </row>
    <row r="1987" spans="1:17">
      <c r="A1987" t="s">
        <v>6618</v>
      </c>
      <c r="B1987" t="s">
        <v>27</v>
      </c>
      <c r="C1987" t="s">
        <v>52</v>
      </c>
      <c r="D1987">
        <v>1991</v>
      </c>
      <c r="E1987" t="s">
        <v>6619</v>
      </c>
      <c r="F1987">
        <v>6.7</v>
      </c>
      <c r="G1987">
        <v>3300</v>
      </c>
      <c r="H1987" t="s">
        <v>6620</v>
      </c>
      <c r="I1987" t="s">
        <v>6620</v>
      </c>
      <c r="J1987" t="s">
        <v>6621</v>
      </c>
      <c r="K1987" t="s">
        <v>206</v>
      </c>
      <c r="M1987">
        <v>396573</v>
      </c>
      <c r="N1987" t="s">
        <v>6622</v>
      </c>
      <c r="O1987">
        <v>102</v>
      </c>
      <c r="P1987" cm="1">
        <f t="array" ref="P1987">_xlfn.XLOOKUP(D1987, CPI!$A:A, CPI!$B:B)</f>
        <v>136.19999999999999</v>
      </c>
      <c r="Q1987" s="9">
        <f>IF(M1987="","",PRODUCT(M1987,CPI!$B$112/P1987))</f>
        <v>887193.78193832596</v>
      </c>
    </row>
    <row r="1988" spans="1:17">
      <c r="A1988" t="s">
        <v>6623</v>
      </c>
      <c r="B1988" t="s">
        <v>27</v>
      </c>
      <c r="C1988" t="s">
        <v>4895</v>
      </c>
      <c r="D1988">
        <v>1991</v>
      </c>
      <c r="E1988" t="s">
        <v>6624</v>
      </c>
      <c r="F1988">
        <v>5.7</v>
      </c>
      <c r="G1988">
        <v>8400</v>
      </c>
      <c r="H1988" t="s">
        <v>409</v>
      </c>
      <c r="I1988" t="s">
        <v>6625</v>
      </c>
      <c r="J1988" t="s">
        <v>2608</v>
      </c>
      <c r="K1988" t="s">
        <v>41</v>
      </c>
      <c r="L1988">
        <v>8000000</v>
      </c>
      <c r="M1988">
        <v>18784957</v>
      </c>
      <c r="N1988" t="s">
        <v>42</v>
      </c>
      <c r="O1988">
        <v>103</v>
      </c>
      <c r="P1988" cm="1">
        <f t="array" ref="P1988">_xlfn.XLOOKUP(D1988, CPI!$A:A, CPI!$B:B)</f>
        <v>136.19999999999999</v>
      </c>
      <c r="Q1988" s="9">
        <f>IF(M1988="","",PRODUCT(M1988,CPI!$B$112/P1988))</f>
        <v>42024789.999265783</v>
      </c>
    </row>
    <row r="1989" spans="1:17">
      <c r="A1989" t="s">
        <v>6626</v>
      </c>
      <c r="B1989" t="s">
        <v>27</v>
      </c>
      <c r="C1989" t="s">
        <v>52</v>
      </c>
      <c r="D1989">
        <v>1991</v>
      </c>
      <c r="E1989" t="s">
        <v>6437</v>
      </c>
      <c r="F1989">
        <v>5.4</v>
      </c>
      <c r="G1989">
        <v>3700</v>
      </c>
      <c r="H1989" t="s">
        <v>6627</v>
      </c>
      <c r="I1989" t="s">
        <v>6628</v>
      </c>
      <c r="J1989" t="s">
        <v>904</v>
      </c>
      <c r="K1989" t="s">
        <v>41</v>
      </c>
      <c r="L1989">
        <v>17000000</v>
      </c>
      <c r="M1989">
        <v>2865916</v>
      </c>
      <c r="N1989" t="s">
        <v>2111</v>
      </c>
      <c r="O1989">
        <v>98</v>
      </c>
      <c r="P1989" cm="1">
        <f t="array" ref="P1989">_xlfn.XLOOKUP(D1989, CPI!$A:A, CPI!$B:B)</f>
        <v>136.19999999999999</v>
      </c>
      <c r="Q1989" s="9">
        <f>IF(M1989="","",PRODUCT(M1989,CPI!$B$112/P1989))</f>
        <v>6411487.5565345082</v>
      </c>
    </row>
    <row r="1990" spans="1:17">
      <c r="A1990" t="s">
        <v>6629</v>
      </c>
      <c r="B1990" t="s">
        <v>27</v>
      </c>
      <c r="C1990" t="s">
        <v>52</v>
      </c>
      <c r="D1990">
        <v>1991</v>
      </c>
      <c r="E1990" t="s">
        <v>6272</v>
      </c>
      <c r="F1990">
        <v>6.4</v>
      </c>
      <c r="G1990">
        <v>5300</v>
      </c>
      <c r="H1990" t="s">
        <v>615</v>
      </c>
      <c r="I1990" t="s">
        <v>3296</v>
      </c>
      <c r="J1990" t="s">
        <v>1381</v>
      </c>
      <c r="K1990" t="s">
        <v>41</v>
      </c>
      <c r="L1990">
        <v>40000000</v>
      </c>
      <c r="M1990">
        <v>23202444</v>
      </c>
      <c r="N1990" t="s">
        <v>4603</v>
      </c>
      <c r="O1990">
        <v>138</v>
      </c>
      <c r="P1990" cm="1">
        <f t="array" ref="P1990">_xlfn.XLOOKUP(D1990, CPI!$A:A, CPI!$B:B)</f>
        <v>136.19999999999999</v>
      </c>
      <c r="Q1990" s="9">
        <f>IF(M1990="","",PRODUCT(M1990,CPI!$B$112/P1990))</f>
        <v>51907376.555066079</v>
      </c>
    </row>
    <row r="1991" spans="1:17">
      <c r="A1991" t="s">
        <v>6630</v>
      </c>
      <c r="B1991" t="s">
        <v>2010</v>
      </c>
      <c r="C1991" t="s">
        <v>45</v>
      </c>
      <c r="D1991">
        <v>1991</v>
      </c>
      <c r="E1991" t="s">
        <v>6375</v>
      </c>
      <c r="F1991">
        <v>4.0999999999999996</v>
      </c>
      <c r="G1991">
        <v>3000</v>
      </c>
      <c r="H1991" t="s">
        <v>6631</v>
      </c>
      <c r="I1991" t="s">
        <v>6632</v>
      </c>
      <c r="J1991" t="s">
        <v>1080</v>
      </c>
      <c r="K1991" t="s">
        <v>41</v>
      </c>
      <c r="L1991">
        <v>6000000</v>
      </c>
      <c r="M1991">
        <v>869325</v>
      </c>
      <c r="N1991" t="s">
        <v>6633</v>
      </c>
      <c r="O1991">
        <v>107</v>
      </c>
      <c r="P1991" cm="1">
        <f t="array" ref="P1991">_xlfn.XLOOKUP(D1991, CPI!$A:A, CPI!$B:B)</f>
        <v>136.19999999999999</v>
      </c>
      <c r="Q1991" s="9">
        <f>IF(M1991="","",PRODUCT(M1991,CPI!$B$112/P1991))</f>
        <v>1944811.5088105726</v>
      </c>
    </row>
    <row r="1992" spans="1:17">
      <c r="A1992" t="s">
        <v>6634</v>
      </c>
      <c r="B1992" t="s">
        <v>27</v>
      </c>
      <c r="C1992" t="s">
        <v>45</v>
      </c>
      <c r="D1992">
        <v>1991</v>
      </c>
      <c r="E1992" t="s">
        <v>6430</v>
      </c>
      <c r="F1992">
        <v>4.8</v>
      </c>
      <c r="G1992">
        <v>1700</v>
      </c>
      <c r="H1992" t="s">
        <v>1334</v>
      </c>
      <c r="I1992" t="s">
        <v>1334</v>
      </c>
      <c r="J1992" t="s">
        <v>1534</v>
      </c>
      <c r="K1992" t="s">
        <v>41</v>
      </c>
      <c r="M1992">
        <v>456127</v>
      </c>
      <c r="N1992" t="s">
        <v>6635</v>
      </c>
      <c r="O1992">
        <v>102</v>
      </c>
      <c r="P1992" cm="1">
        <f t="array" ref="P1992">_xlfn.XLOOKUP(D1992, CPI!$A:A, CPI!$B:B)</f>
        <v>136.19999999999999</v>
      </c>
      <c r="Q1992" s="9">
        <f>IF(M1992="","",PRODUCT(M1992,CPI!$B$112/P1992))</f>
        <v>1020425.0873715124</v>
      </c>
    </row>
    <row r="1993" spans="1:17">
      <c r="A1993" t="s">
        <v>6636</v>
      </c>
      <c r="B1993" t="s">
        <v>27</v>
      </c>
      <c r="C1993" t="s">
        <v>45</v>
      </c>
      <c r="D1993">
        <v>1991</v>
      </c>
      <c r="E1993" t="s">
        <v>5822</v>
      </c>
      <c r="F1993">
        <v>4.9000000000000004</v>
      </c>
      <c r="G1993">
        <v>2100</v>
      </c>
      <c r="H1993" t="s">
        <v>3550</v>
      </c>
      <c r="I1993" t="s">
        <v>3550</v>
      </c>
      <c r="J1993" t="s">
        <v>3443</v>
      </c>
      <c r="K1993" t="s">
        <v>41</v>
      </c>
      <c r="L1993">
        <v>13000000</v>
      </c>
      <c r="M1993">
        <v>5451119</v>
      </c>
      <c r="N1993" t="s">
        <v>6279</v>
      </c>
      <c r="O1993">
        <v>99</v>
      </c>
      <c r="P1993" cm="1">
        <f t="array" ref="P1993">_xlfn.XLOOKUP(D1993, CPI!$A:A, CPI!$B:B)</f>
        <v>136.19999999999999</v>
      </c>
      <c r="Q1993" s="9">
        <f>IF(M1993="","",PRODUCT(M1993,CPI!$B$112/P1993))</f>
        <v>12194977.674743025</v>
      </c>
    </row>
    <row r="1994" spans="1:17">
      <c r="A1994" t="s">
        <v>6637</v>
      </c>
      <c r="B1994" t="s">
        <v>27</v>
      </c>
      <c r="C1994" t="s">
        <v>52</v>
      </c>
      <c r="D1994">
        <v>1991</v>
      </c>
      <c r="E1994" t="s">
        <v>6638</v>
      </c>
      <c r="F1994">
        <v>5.9</v>
      </c>
      <c r="G1994">
        <v>2000</v>
      </c>
      <c r="H1994" t="s">
        <v>6639</v>
      </c>
      <c r="I1994" t="s">
        <v>6640</v>
      </c>
      <c r="J1994" t="s">
        <v>4850</v>
      </c>
      <c r="K1994" t="s">
        <v>33</v>
      </c>
      <c r="L1994">
        <v>8000000</v>
      </c>
      <c r="M1994">
        <v>10438504</v>
      </c>
      <c r="N1994" t="s">
        <v>4712</v>
      </c>
      <c r="O1994">
        <v>115</v>
      </c>
      <c r="P1994" cm="1">
        <f t="array" ref="P1994">_xlfn.XLOOKUP(D1994, CPI!$A:A, CPI!$B:B)</f>
        <v>136.19999999999999</v>
      </c>
      <c r="Q1994" s="9">
        <f>IF(M1994="","",PRODUCT(M1994,CPI!$B$112/P1994))</f>
        <v>23352512.25256975</v>
      </c>
    </row>
    <row r="1995" spans="1:17">
      <c r="A1995" t="s">
        <v>6641</v>
      </c>
      <c r="B1995" t="s">
        <v>44</v>
      </c>
      <c r="C1995" t="s">
        <v>28</v>
      </c>
      <c r="D1995">
        <v>1991</v>
      </c>
      <c r="E1995" t="s">
        <v>6203</v>
      </c>
      <c r="F1995">
        <v>7.2</v>
      </c>
      <c r="G1995">
        <v>6400</v>
      </c>
      <c r="H1995" t="s">
        <v>2639</v>
      </c>
      <c r="I1995" t="s">
        <v>6642</v>
      </c>
      <c r="J1995" t="s">
        <v>6643</v>
      </c>
      <c r="K1995" t="s">
        <v>2119</v>
      </c>
      <c r="M1995">
        <v>516431</v>
      </c>
      <c r="N1995" t="s">
        <v>6644</v>
      </c>
      <c r="O1995">
        <v>98</v>
      </c>
      <c r="P1995" cm="1">
        <f t="array" ref="P1995">_xlfn.XLOOKUP(D1995, CPI!$A:A, CPI!$B:B)</f>
        <v>136.19999999999999</v>
      </c>
      <c r="Q1995" s="9">
        <f>IF(M1995="","",PRODUCT(M1995,CPI!$B$112/P1995))</f>
        <v>1155334.2562408224</v>
      </c>
    </row>
    <row r="1996" spans="1:17">
      <c r="A1996" t="s">
        <v>6645</v>
      </c>
      <c r="B1996" t="s">
        <v>27</v>
      </c>
      <c r="C1996" t="s">
        <v>45</v>
      </c>
      <c r="D1996">
        <v>1991</v>
      </c>
      <c r="E1996" t="s">
        <v>6251</v>
      </c>
      <c r="F1996">
        <v>4.5</v>
      </c>
      <c r="G1996">
        <v>5400</v>
      </c>
      <c r="H1996" t="s">
        <v>1177</v>
      </c>
      <c r="I1996" t="s">
        <v>5225</v>
      </c>
      <c r="J1996" t="s">
        <v>6646</v>
      </c>
      <c r="K1996" t="s">
        <v>41</v>
      </c>
      <c r="M1996">
        <v>1250712</v>
      </c>
      <c r="N1996" t="s">
        <v>395</v>
      </c>
      <c r="O1996">
        <v>90</v>
      </c>
      <c r="P1996" cm="1">
        <f t="array" ref="P1996">_xlfn.XLOOKUP(D1996, CPI!$A:A, CPI!$B:B)</f>
        <v>136.19999999999999</v>
      </c>
      <c r="Q1996" s="9">
        <f>IF(M1996="","",PRODUCT(M1996,CPI!$B$112/P1996))</f>
        <v>2798031.911894273</v>
      </c>
    </row>
    <row r="1997" spans="1:17">
      <c r="A1997" t="s">
        <v>6647</v>
      </c>
      <c r="B1997" t="s">
        <v>27</v>
      </c>
      <c r="C1997" t="s">
        <v>45</v>
      </c>
      <c r="D1997">
        <v>1991</v>
      </c>
      <c r="E1997" t="s">
        <v>6437</v>
      </c>
      <c r="F1997">
        <v>5</v>
      </c>
      <c r="G1997">
        <v>4800</v>
      </c>
      <c r="H1997" t="s">
        <v>1852</v>
      </c>
      <c r="I1997" t="s">
        <v>6648</v>
      </c>
      <c r="J1997" t="s">
        <v>2185</v>
      </c>
      <c r="K1997" t="s">
        <v>41</v>
      </c>
      <c r="M1997">
        <v>11128309</v>
      </c>
      <c r="N1997" t="s">
        <v>5732</v>
      </c>
      <c r="O1997">
        <v>89</v>
      </c>
      <c r="P1997" cm="1">
        <f t="array" ref="P1997">_xlfn.XLOOKUP(D1997, CPI!$A:A, CPI!$B:B)</f>
        <v>136.19999999999999</v>
      </c>
      <c r="Q1997" s="9">
        <f>IF(M1997="","",PRODUCT(M1997,CPI!$B$112/P1997))</f>
        <v>24895710.369309839</v>
      </c>
    </row>
    <row r="1998" spans="1:17">
      <c r="A1998" t="s">
        <v>6649</v>
      </c>
      <c r="B1998" t="s">
        <v>27</v>
      </c>
      <c r="C1998" t="s">
        <v>52</v>
      </c>
      <c r="D1998">
        <v>1991</v>
      </c>
      <c r="E1998" t="s">
        <v>6344</v>
      </c>
      <c r="F1998">
        <v>5.6</v>
      </c>
      <c r="G1998">
        <v>5400</v>
      </c>
      <c r="H1998" t="s">
        <v>2616</v>
      </c>
      <c r="I1998" t="s">
        <v>6650</v>
      </c>
      <c r="J1998" t="s">
        <v>6651</v>
      </c>
      <c r="K1998" t="s">
        <v>41</v>
      </c>
      <c r="L1998">
        <v>22000000</v>
      </c>
      <c r="M1998">
        <v>11000863</v>
      </c>
      <c r="N1998" t="s">
        <v>6221</v>
      </c>
      <c r="O1998">
        <v>95</v>
      </c>
      <c r="P1998" cm="1">
        <f t="array" ref="P1998">_xlfn.XLOOKUP(D1998, CPI!$A:A, CPI!$B:B)</f>
        <v>136.19999999999999</v>
      </c>
      <c r="Q1998" s="9">
        <f>IF(M1998="","",PRODUCT(M1998,CPI!$B$112/P1998))</f>
        <v>24610594.39133627</v>
      </c>
    </row>
    <row r="1999" spans="1:17">
      <c r="A1999" t="s">
        <v>6652</v>
      </c>
      <c r="B1999" t="s">
        <v>27</v>
      </c>
      <c r="C1999" t="s">
        <v>28</v>
      </c>
      <c r="D1999">
        <v>1991</v>
      </c>
      <c r="E1999" t="s">
        <v>6526</v>
      </c>
      <c r="F1999">
        <v>7.2</v>
      </c>
      <c r="G1999">
        <v>6300</v>
      </c>
      <c r="H1999" t="s">
        <v>6653</v>
      </c>
      <c r="I1999" t="s">
        <v>6653</v>
      </c>
      <c r="J1999" t="s">
        <v>6654</v>
      </c>
      <c r="K1999" t="s">
        <v>259</v>
      </c>
      <c r="M1999">
        <v>524668</v>
      </c>
      <c r="N1999" t="s">
        <v>6655</v>
      </c>
      <c r="O1999">
        <v>86</v>
      </c>
      <c r="P1999" cm="1">
        <f t="array" ref="P1999">_xlfn.XLOOKUP(D1999, CPI!$A:A, CPI!$B:B)</f>
        <v>136.19999999999999</v>
      </c>
      <c r="Q1999" s="9">
        <f>IF(M1999="","",PRODUCT(M1999,CPI!$B$112/P1999))</f>
        <v>1173761.6710719529</v>
      </c>
    </row>
    <row r="2000" spans="1:17">
      <c r="A2000" t="s">
        <v>6656</v>
      </c>
      <c r="B2000" t="s">
        <v>27</v>
      </c>
      <c r="C2000" t="s">
        <v>28</v>
      </c>
      <c r="D2000">
        <v>1991</v>
      </c>
      <c r="E2000" t="s">
        <v>6308</v>
      </c>
      <c r="F2000">
        <v>6.8</v>
      </c>
      <c r="G2000">
        <v>3100</v>
      </c>
      <c r="H2000" t="s">
        <v>2778</v>
      </c>
      <c r="I2000" t="s">
        <v>6657</v>
      </c>
      <c r="J2000" t="s">
        <v>1501</v>
      </c>
      <c r="K2000" t="s">
        <v>41</v>
      </c>
      <c r="L2000">
        <v>36000000</v>
      </c>
      <c r="M2000">
        <v>1345903</v>
      </c>
      <c r="N2000" t="s">
        <v>3290</v>
      </c>
      <c r="O2000">
        <v>189</v>
      </c>
      <c r="P2000" cm="1">
        <f t="array" ref="P2000">_xlfn.XLOOKUP(D2000, CPI!$A:A, CPI!$B:B)</f>
        <v>136.19999999999999</v>
      </c>
      <c r="Q2000" s="9">
        <f>IF(M2000="","",PRODUCT(M2000,CPI!$B$112/P2000))</f>
        <v>3010988.5763582964</v>
      </c>
    </row>
    <row r="2001" spans="1:17">
      <c r="A2001" t="s">
        <v>6658</v>
      </c>
      <c r="B2001" t="s">
        <v>27</v>
      </c>
      <c r="C2001" t="s">
        <v>28</v>
      </c>
      <c r="D2001">
        <v>1991</v>
      </c>
      <c r="E2001" t="s">
        <v>6498</v>
      </c>
      <c r="F2001">
        <v>6.3</v>
      </c>
      <c r="G2001">
        <v>5000</v>
      </c>
      <c r="H2001" t="s">
        <v>860</v>
      </c>
      <c r="I2001" t="s">
        <v>4546</v>
      </c>
      <c r="J2001" t="s">
        <v>2636</v>
      </c>
      <c r="K2001" t="s">
        <v>41</v>
      </c>
      <c r="L2001">
        <v>20000000</v>
      </c>
      <c r="M2001">
        <v>418807</v>
      </c>
      <c r="N2001" t="s">
        <v>55</v>
      </c>
      <c r="O2001">
        <v>111</v>
      </c>
      <c r="P2001" cm="1">
        <f t="array" ref="P2001">_xlfn.XLOOKUP(D2001, CPI!$A:A, CPI!$B:B)</f>
        <v>136.19999999999999</v>
      </c>
      <c r="Q2001" s="9">
        <f>IF(M2001="","",PRODUCT(M2001,CPI!$B$112/P2001))</f>
        <v>936934.6027900147</v>
      </c>
    </row>
    <row r="2002" spans="1:17">
      <c r="A2002" t="s">
        <v>6659</v>
      </c>
      <c r="B2002" t="s">
        <v>2010</v>
      </c>
      <c r="C2002" t="s">
        <v>74</v>
      </c>
      <c r="D2002">
        <v>1991</v>
      </c>
      <c r="E2002" t="s">
        <v>6660</v>
      </c>
      <c r="F2002">
        <v>6.9</v>
      </c>
      <c r="G2002">
        <v>4800</v>
      </c>
      <c r="H2002" t="s">
        <v>6661</v>
      </c>
      <c r="I2002" t="s">
        <v>6662</v>
      </c>
      <c r="J2002" t="s">
        <v>2207</v>
      </c>
      <c r="K2002" t="s">
        <v>41</v>
      </c>
      <c r="M2002">
        <v>4076211</v>
      </c>
      <c r="N2002" t="s">
        <v>6663</v>
      </c>
      <c r="O2002">
        <v>107</v>
      </c>
      <c r="P2002" cm="1">
        <f t="array" ref="P2002">_xlfn.XLOOKUP(D2002, CPI!$A:A, CPI!$B:B)</f>
        <v>136.19999999999999</v>
      </c>
      <c r="Q2002" s="9">
        <f>IF(M2002="","",PRODUCT(M2002,CPI!$B$112/P2002))</f>
        <v>9119100.526431717</v>
      </c>
    </row>
    <row r="2003" spans="1:17">
      <c r="A2003" t="s">
        <v>6664</v>
      </c>
      <c r="B2003" t="s">
        <v>27</v>
      </c>
      <c r="C2003" t="s">
        <v>115</v>
      </c>
      <c r="D2003">
        <v>1991</v>
      </c>
      <c r="E2003" t="s">
        <v>6354</v>
      </c>
      <c r="F2003">
        <v>5.7</v>
      </c>
      <c r="G2003">
        <v>5100</v>
      </c>
      <c r="H2003" t="s">
        <v>3911</v>
      </c>
      <c r="I2003" t="s">
        <v>1224</v>
      </c>
      <c r="J2003" t="s">
        <v>1228</v>
      </c>
      <c r="K2003" t="s">
        <v>33</v>
      </c>
      <c r="L2003">
        <v>15000000</v>
      </c>
      <c r="M2003">
        <v>15429177</v>
      </c>
      <c r="N2003" t="s">
        <v>72</v>
      </c>
      <c r="O2003">
        <v>94</v>
      </c>
      <c r="P2003" cm="1">
        <f t="array" ref="P2003">_xlfn.XLOOKUP(D2003, CPI!$A:A, CPI!$B:B)</f>
        <v>136.19999999999999</v>
      </c>
      <c r="Q2003" s="9">
        <f>IF(M2003="","",PRODUCT(M2003,CPI!$B$112/P2003))</f>
        <v>34517402.583700441</v>
      </c>
    </row>
    <row r="2004" spans="1:17">
      <c r="A2004" t="s">
        <v>6665</v>
      </c>
      <c r="B2004" t="s">
        <v>2010</v>
      </c>
      <c r="C2004" t="s">
        <v>28</v>
      </c>
      <c r="D2004">
        <v>1991</v>
      </c>
      <c r="E2004" t="s">
        <v>6498</v>
      </c>
      <c r="F2004">
        <v>6.5</v>
      </c>
      <c r="G2004">
        <v>8000</v>
      </c>
      <c r="H2004" t="s">
        <v>6666</v>
      </c>
      <c r="I2004" t="s">
        <v>6666</v>
      </c>
      <c r="J2004" t="s">
        <v>78</v>
      </c>
      <c r="K2004" t="s">
        <v>41</v>
      </c>
      <c r="M2004">
        <v>9480198</v>
      </c>
      <c r="N2004" t="s">
        <v>34</v>
      </c>
      <c r="O2004">
        <v>105</v>
      </c>
      <c r="P2004" cm="1">
        <f t="array" ref="P2004">_xlfn.XLOOKUP(D2004, CPI!$A:A, CPI!$B:B)</f>
        <v>136.19999999999999</v>
      </c>
      <c r="Q2004" s="9">
        <f>IF(M2004="","",PRODUCT(M2004,CPI!$B$112/P2004))</f>
        <v>21208636.788546257</v>
      </c>
    </row>
    <row r="2005" spans="1:17">
      <c r="A2005" t="s">
        <v>6667</v>
      </c>
      <c r="B2005" t="s">
        <v>27</v>
      </c>
      <c r="C2005" t="s">
        <v>63</v>
      </c>
      <c r="D2005">
        <v>1991</v>
      </c>
      <c r="E2005" t="s">
        <v>6331</v>
      </c>
      <c r="F2005">
        <v>5.2</v>
      </c>
      <c r="G2005">
        <v>2700</v>
      </c>
      <c r="H2005" t="s">
        <v>1159</v>
      </c>
      <c r="I2005" t="s">
        <v>6668</v>
      </c>
      <c r="J2005" t="s">
        <v>6669</v>
      </c>
      <c r="K2005" t="s">
        <v>41</v>
      </c>
      <c r="M2005">
        <v>2368</v>
      </c>
      <c r="N2005" t="s">
        <v>4599</v>
      </c>
      <c r="O2005">
        <v>105</v>
      </c>
      <c r="P2005" cm="1">
        <f t="array" ref="P2005">_xlfn.XLOOKUP(D2005, CPI!$A:A, CPI!$B:B)</f>
        <v>136.19999999999999</v>
      </c>
      <c r="Q2005" s="9">
        <f>IF(M2005="","",PRODUCT(M2005,CPI!$B$112/P2005))</f>
        <v>5297.5741556534504</v>
      </c>
    </row>
    <row r="2006" spans="1:17">
      <c r="A2006" t="s">
        <v>6670</v>
      </c>
      <c r="B2006" t="s">
        <v>44</v>
      </c>
      <c r="C2006" t="s">
        <v>28</v>
      </c>
      <c r="D2006">
        <v>1991</v>
      </c>
      <c r="E2006" t="s">
        <v>6137</v>
      </c>
      <c r="F2006">
        <v>6.4</v>
      </c>
      <c r="G2006">
        <v>2100</v>
      </c>
      <c r="H2006" t="s">
        <v>5022</v>
      </c>
      <c r="I2006" t="s">
        <v>2206</v>
      </c>
      <c r="J2006" t="s">
        <v>3503</v>
      </c>
      <c r="K2006" t="s">
        <v>33</v>
      </c>
      <c r="M2006">
        <v>1403033</v>
      </c>
      <c r="N2006" t="s">
        <v>5836</v>
      </c>
      <c r="O2006">
        <v>116</v>
      </c>
      <c r="P2006" cm="1">
        <f t="array" ref="P2006">_xlfn.XLOOKUP(D2006, CPI!$A:A, CPI!$B:B)</f>
        <v>136.19999999999999</v>
      </c>
      <c r="Q2006" s="9">
        <f>IF(M2006="","",PRODUCT(M2006,CPI!$B$112/P2006))</f>
        <v>3138797.0271659326</v>
      </c>
    </row>
    <row r="2007" spans="1:17">
      <c r="A2007" t="s">
        <v>6671</v>
      </c>
      <c r="B2007" t="s">
        <v>458</v>
      </c>
      <c r="C2007" t="s">
        <v>74</v>
      </c>
      <c r="D2007">
        <v>1991</v>
      </c>
      <c r="E2007" t="s">
        <v>6672</v>
      </c>
      <c r="F2007">
        <v>7.5</v>
      </c>
      <c r="G2007">
        <v>6800</v>
      </c>
      <c r="H2007" t="s">
        <v>6673</v>
      </c>
      <c r="I2007" t="s">
        <v>6674</v>
      </c>
      <c r="J2007" t="s">
        <v>1386</v>
      </c>
      <c r="K2007" t="s">
        <v>463</v>
      </c>
      <c r="M2007">
        <v>3089497</v>
      </c>
      <c r="N2007" t="s">
        <v>6675</v>
      </c>
      <c r="O2007">
        <v>115</v>
      </c>
      <c r="P2007" cm="1">
        <f t="array" ref="P2007">_xlfn.XLOOKUP(D2007, CPI!$A:A, CPI!$B:B)</f>
        <v>136.19999999999999</v>
      </c>
      <c r="Q2007" s="9">
        <f>IF(M2007="","",PRODUCT(M2007,CPI!$B$112/P2007))</f>
        <v>6911672.0697503667</v>
      </c>
    </row>
    <row r="2008" spans="1:17">
      <c r="A2008" t="s">
        <v>6676</v>
      </c>
      <c r="B2008" t="s">
        <v>27</v>
      </c>
      <c r="C2008" t="s">
        <v>45</v>
      </c>
      <c r="D2008">
        <v>1991</v>
      </c>
      <c r="E2008" t="s">
        <v>6029</v>
      </c>
      <c r="F2008">
        <v>5.4</v>
      </c>
      <c r="G2008">
        <v>3700</v>
      </c>
      <c r="H2008" t="s">
        <v>4899</v>
      </c>
      <c r="I2008" t="s">
        <v>3224</v>
      </c>
      <c r="J2008" t="s">
        <v>338</v>
      </c>
      <c r="K2008" t="s">
        <v>41</v>
      </c>
      <c r="M2008">
        <v>4654288</v>
      </c>
      <c r="N2008" t="s">
        <v>3124</v>
      </c>
      <c r="O2008">
        <v>95</v>
      </c>
      <c r="P2008" cm="1">
        <f t="array" ref="P2008">_xlfn.XLOOKUP(D2008, CPI!$A:A, CPI!$B:B)</f>
        <v>136.19999999999999</v>
      </c>
      <c r="Q2008" s="9">
        <f>IF(M2008="","",PRODUCT(M2008,CPI!$B$112/P2008))</f>
        <v>10412346.208516886</v>
      </c>
    </row>
    <row r="2009" spans="1:17">
      <c r="A2009" t="s">
        <v>6677</v>
      </c>
      <c r="B2009" t="s">
        <v>44</v>
      </c>
      <c r="C2009" t="s">
        <v>36</v>
      </c>
      <c r="D2009">
        <v>1991</v>
      </c>
      <c r="E2009" t="s">
        <v>6336</v>
      </c>
      <c r="F2009">
        <v>4.9000000000000004</v>
      </c>
      <c r="G2009">
        <v>2700</v>
      </c>
      <c r="H2009" t="s">
        <v>666</v>
      </c>
      <c r="I2009" t="s">
        <v>6678</v>
      </c>
      <c r="J2009" t="s">
        <v>6679</v>
      </c>
      <c r="K2009" t="s">
        <v>41</v>
      </c>
      <c r="L2009">
        <v>10000000</v>
      </c>
      <c r="M2009">
        <v>8667684</v>
      </c>
      <c r="N2009" t="s">
        <v>2111</v>
      </c>
      <c r="O2009">
        <v>89</v>
      </c>
      <c r="P2009" cm="1">
        <f t="array" ref="P2009">_xlfn.XLOOKUP(D2009, CPI!$A:A, CPI!$B:B)</f>
        <v>136.19999999999999</v>
      </c>
      <c r="Q2009" s="9">
        <f>IF(M2009="","",PRODUCT(M2009,CPI!$B$112/P2009))</f>
        <v>19390920.079295155</v>
      </c>
    </row>
    <row r="2010" spans="1:17">
      <c r="A2010" t="s">
        <v>6680</v>
      </c>
      <c r="B2010" t="s">
        <v>27</v>
      </c>
      <c r="C2010" t="s">
        <v>52</v>
      </c>
      <c r="D2010">
        <v>1991</v>
      </c>
      <c r="E2010" t="s">
        <v>5925</v>
      </c>
      <c r="F2010">
        <v>5.9</v>
      </c>
      <c r="G2010">
        <v>1500</v>
      </c>
      <c r="H2010" t="s">
        <v>829</v>
      </c>
      <c r="I2010" t="s">
        <v>6681</v>
      </c>
      <c r="J2010" t="s">
        <v>2057</v>
      </c>
      <c r="K2010" t="s">
        <v>41</v>
      </c>
      <c r="M2010">
        <v>612781</v>
      </c>
      <c r="N2010" t="s">
        <v>4161</v>
      </c>
      <c r="O2010">
        <v>100</v>
      </c>
      <c r="P2010" cm="1">
        <f t="array" ref="P2010">_xlfn.XLOOKUP(D2010, CPI!$A:A, CPI!$B:B)</f>
        <v>136.19999999999999</v>
      </c>
      <c r="Q2010" s="9">
        <f>IF(M2010="","",PRODUCT(M2010,CPI!$B$112/P2010))</f>
        <v>1370883.7790014683</v>
      </c>
    </row>
    <row r="2011" spans="1:17">
      <c r="A2011" t="s">
        <v>6682</v>
      </c>
      <c r="B2011" t="s">
        <v>27</v>
      </c>
      <c r="C2011" t="s">
        <v>63</v>
      </c>
      <c r="D2011">
        <v>1991</v>
      </c>
      <c r="E2011" t="s">
        <v>6301</v>
      </c>
      <c r="F2011">
        <v>5.6</v>
      </c>
      <c r="G2011">
        <v>4100</v>
      </c>
      <c r="H2011" t="s">
        <v>3395</v>
      </c>
      <c r="I2011" t="s">
        <v>6683</v>
      </c>
      <c r="J2011" t="s">
        <v>6684</v>
      </c>
      <c r="K2011" t="s">
        <v>41</v>
      </c>
      <c r="L2011">
        <v>10000000</v>
      </c>
      <c r="M2011">
        <v>9188150</v>
      </c>
      <c r="N2011" t="s">
        <v>55</v>
      </c>
      <c r="O2011">
        <v>88</v>
      </c>
      <c r="P2011" cm="1">
        <f t="array" ref="P2011">_xlfn.XLOOKUP(D2011, CPI!$A:A, CPI!$B:B)</f>
        <v>136.19999999999999</v>
      </c>
      <c r="Q2011" s="9">
        <f>IF(M2011="","",PRODUCT(M2011,CPI!$B$112/P2011))</f>
        <v>20555281.240822319</v>
      </c>
    </row>
    <row r="2012" spans="1:17">
      <c r="A2012" t="s">
        <v>6685</v>
      </c>
      <c r="B2012" t="s">
        <v>27</v>
      </c>
      <c r="C2012" t="s">
        <v>45</v>
      </c>
      <c r="D2012">
        <v>1991</v>
      </c>
      <c r="E2012" t="s">
        <v>6638</v>
      </c>
      <c r="F2012">
        <v>5.9</v>
      </c>
      <c r="G2012">
        <v>3900</v>
      </c>
      <c r="H2012" t="s">
        <v>820</v>
      </c>
      <c r="I2012" t="s">
        <v>820</v>
      </c>
      <c r="J2012" t="s">
        <v>1576</v>
      </c>
      <c r="K2012" t="s">
        <v>41</v>
      </c>
      <c r="L2012">
        <v>4000000</v>
      </c>
      <c r="M2012">
        <v>11276846</v>
      </c>
      <c r="N2012" t="s">
        <v>5732</v>
      </c>
      <c r="O2012">
        <v>114</v>
      </c>
      <c r="P2012" cm="1">
        <f t="array" ref="P2012">_xlfn.XLOOKUP(D2012, CPI!$A:A, CPI!$B:B)</f>
        <v>136.19999999999999</v>
      </c>
      <c r="Q2012" s="9">
        <f>IF(M2012="","",PRODUCT(M2012,CPI!$B$112/P2012))</f>
        <v>25228010.104258444</v>
      </c>
    </row>
    <row r="2013" spans="1:17">
      <c r="A2013" t="s">
        <v>6686</v>
      </c>
      <c r="B2013" t="s">
        <v>27</v>
      </c>
      <c r="C2013" t="s">
        <v>45</v>
      </c>
      <c r="D2013">
        <v>1991</v>
      </c>
      <c r="E2013" t="s">
        <v>6357</v>
      </c>
      <c r="F2013">
        <v>5.6</v>
      </c>
      <c r="G2013">
        <v>2500</v>
      </c>
      <c r="H2013" t="s">
        <v>1330</v>
      </c>
      <c r="I2013" t="s">
        <v>6687</v>
      </c>
      <c r="J2013" t="s">
        <v>3904</v>
      </c>
      <c r="K2013" t="s">
        <v>41</v>
      </c>
      <c r="M2013">
        <v>1182273</v>
      </c>
      <c r="N2013" t="s">
        <v>6688</v>
      </c>
      <c r="O2013">
        <v>111</v>
      </c>
      <c r="P2013" cm="1">
        <f t="array" ref="P2013">_xlfn.XLOOKUP(D2013, CPI!$A:A, CPI!$B:B)</f>
        <v>136.19999999999999</v>
      </c>
      <c r="Q2013" s="9">
        <f>IF(M2013="","",PRODUCT(M2013,CPI!$B$112/P2013))</f>
        <v>2644923.5176211451</v>
      </c>
    </row>
    <row r="2014" spans="1:17">
      <c r="A2014" t="s">
        <v>6689</v>
      </c>
      <c r="B2014" t="s">
        <v>2010</v>
      </c>
      <c r="C2014" t="s">
        <v>52</v>
      </c>
      <c r="D2014">
        <v>1991</v>
      </c>
      <c r="E2014" t="s">
        <v>6690</v>
      </c>
      <c r="F2014">
        <v>5.5</v>
      </c>
      <c r="G2014">
        <v>1900</v>
      </c>
      <c r="H2014" t="s">
        <v>6691</v>
      </c>
      <c r="I2014" t="s">
        <v>6692</v>
      </c>
      <c r="J2014" t="s">
        <v>6693</v>
      </c>
      <c r="K2014" t="s">
        <v>41</v>
      </c>
      <c r="M2014">
        <v>7683267</v>
      </c>
      <c r="N2014" t="s">
        <v>6694</v>
      </c>
      <c r="O2014">
        <v>83</v>
      </c>
      <c r="P2014" cm="1">
        <f t="array" ref="P2014">_xlfn.XLOOKUP(D2014, CPI!$A:A, CPI!$B:B)</f>
        <v>136.19999999999999</v>
      </c>
      <c r="Q2014" s="9">
        <f>IF(M2014="","",PRODUCT(M2014,CPI!$B$112/P2014))</f>
        <v>17188630.359030835</v>
      </c>
    </row>
    <row r="2015" spans="1:17">
      <c r="A2015" t="s">
        <v>6695</v>
      </c>
      <c r="B2015" t="s">
        <v>44</v>
      </c>
      <c r="C2015" t="s">
        <v>52</v>
      </c>
      <c r="D2015">
        <v>1991</v>
      </c>
      <c r="E2015" t="s">
        <v>4408</v>
      </c>
      <c r="F2015">
        <v>6.2</v>
      </c>
      <c r="G2015">
        <v>1700</v>
      </c>
      <c r="H2015" t="s">
        <v>6696</v>
      </c>
      <c r="I2015" t="s">
        <v>6697</v>
      </c>
      <c r="J2015" t="s">
        <v>3067</v>
      </c>
      <c r="K2015" t="s">
        <v>259</v>
      </c>
      <c r="M2015">
        <v>179469</v>
      </c>
      <c r="N2015" t="s">
        <v>6698</v>
      </c>
      <c r="O2015">
        <v>85</v>
      </c>
      <c r="P2015" cm="1">
        <f t="array" ref="P2015">_xlfn.XLOOKUP(D2015, CPI!$A:A, CPI!$B:B)</f>
        <v>136.19999999999999</v>
      </c>
      <c r="Q2015" s="9">
        <f>IF(M2015="","",PRODUCT(M2015,CPI!$B$112/P2015))</f>
        <v>401499.29735682817</v>
      </c>
    </row>
    <row r="2016" spans="1:17">
      <c r="A2016" t="s">
        <v>6699</v>
      </c>
      <c r="B2016" t="s">
        <v>348</v>
      </c>
      <c r="C2016" t="s">
        <v>52</v>
      </c>
      <c r="D2016">
        <v>1991</v>
      </c>
      <c r="E2016" t="s">
        <v>6690</v>
      </c>
      <c r="F2016">
        <v>6</v>
      </c>
      <c r="G2016">
        <v>4600</v>
      </c>
      <c r="H2016" t="s">
        <v>1933</v>
      </c>
      <c r="I2016" t="s">
        <v>2174</v>
      </c>
      <c r="J2016" t="s">
        <v>6700</v>
      </c>
      <c r="K2016" t="s">
        <v>41</v>
      </c>
      <c r="M2016">
        <v>14812144</v>
      </c>
      <c r="N2016" t="s">
        <v>55</v>
      </c>
      <c r="O2016">
        <v>92</v>
      </c>
      <c r="P2016" cm="1">
        <f t="array" ref="P2016">_xlfn.XLOOKUP(D2016, CPI!$A:A, CPI!$B:B)</f>
        <v>136.19999999999999</v>
      </c>
      <c r="Q2016" s="9">
        <f>IF(M2016="","",PRODUCT(M2016,CPI!$B$112/P2016))</f>
        <v>33137006.437591776</v>
      </c>
    </row>
    <row r="2017" spans="1:17">
      <c r="A2017" t="s">
        <v>6701</v>
      </c>
      <c r="B2017" t="s">
        <v>27</v>
      </c>
      <c r="C2017" t="s">
        <v>52</v>
      </c>
      <c r="D2017">
        <v>1991</v>
      </c>
      <c r="E2017" t="s">
        <v>6357</v>
      </c>
      <c r="F2017">
        <v>7.3</v>
      </c>
      <c r="G2017">
        <v>2700</v>
      </c>
      <c r="H2017" t="s">
        <v>3530</v>
      </c>
      <c r="I2017" t="s">
        <v>6702</v>
      </c>
      <c r="J2017" t="s">
        <v>6703</v>
      </c>
      <c r="K2017" t="s">
        <v>2119</v>
      </c>
      <c r="M2017">
        <v>2120564</v>
      </c>
      <c r="N2017" t="s">
        <v>5293</v>
      </c>
      <c r="O2017">
        <v>101</v>
      </c>
      <c r="P2017" cm="1">
        <f t="array" ref="P2017">_xlfn.XLOOKUP(D2017, CPI!$A:A, CPI!$B:B)</f>
        <v>136.19999999999999</v>
      </c>
      <c r="Q2017" s="9">
        <f>IF(M2017="","",PRODUCT(M2017,CPI!$B$112/P2017))</f>
        <v>4744022.3994126283</v>
      </c>
    </row>
    <row r="2018" spans="1:17">
      <c r="A2018" t="s">
        <v>6704</v>
      </c>
      <c r="B2018" t="s">
        <v>2010</v>
      </c>
      <c r="C2018" t="s">
        <v>28</v>
      </c>
      <c r="D2018">
        <v>1991</v>
      </c>
      <c r="E2018" t="s">
        <v>6344</v>
      </c>
      <c r="F2018">
        <v>5.3</v>
      </c>
      <c r="G2018">
        <v>1800</v>
      </c>
      <c r="H2018" t="s">
        <v>6705</v>
      </c>
      <c r="I2018" t="s">
        <v>1698</v>
      </c>
      <c r="J2018" t="s">
        <v>171</v>
      </c>
      <c r="K2018" t="s">
        <v>41</v>
      </c>
      <c r="M2018">
        <v>3547684</v>
      </c>
      <c r="N2018" t="s">
        <v>6706</v>
      </c>
      <c r="O2018">
        <v>89</v>
      </c>
      <c r="P2018" cm="1">
        <f t="array" ref="P2018">_xlfn.XLOOKUP(D2018, CPI!$A:A, CPI!$B:B)</f>
        <v>136.19999999999999</v>
      </c>
      <c r="Q2018" s="9">
        <f>IF(M2018="","",PRODUCT(M2018,CPI!$B$112/P2018))</f>
        <v>7936705.6886930978</v>
      </c>
    </row>
    <row r="2019" spans="1:17">
      <c r="A2019" t="s">
        <v>6707</v>
      </c>
      <c r="B2019" t="s">
        <v>973</v>
      </c>
      <c r="C2019" t="s">
        <v>28</v>
      </c>
      <c r="D2019">
        <v>1991</v>
      </c>
      <c r="E2019" t="s">
        <v>6708</v>
      </c>
      <c r="F2019">
        <v>6.6</v>
      </c>
      <c r="G2019">
        <v>2300</v>
      </c>
      <c r="H2019" t="s">
        <v>6709</v>
      </c>
      <c r="I2019" t="s">
        <v>6709</v>
      </c>
      <c r="J2019" t="s">
        <v>6710</v>
      </c>
      <c r="K2019" t="s">
        <v>41</v>
      </c>
      <c r="M2019">
        <v>1689723</v>
      </c>
      <c r="N2019" t="s">
        <v>6711</v>
      </c>
      <c r="O2019">
        <v>113</v>
      </c>
      <c r="P2019" cm="1">
        <f t="array" ref="P2019">_xlfn.XLOOKUP(D2019, CPI!$A:A, CPI!$B:B)</f>
        <v>136.19999999999999</v>
      </c>
      <c r="Q2019" s="9">
        <f>IF(M2019="","",PRODUCT(M2019,CPI!$B$112/P2019))</f>
        <v>3780165.9185022027</v>
      </c>
    </row>
    <row r="2020" spans="1:17">
      <c r="A2020" t="s">
        <v>6712</v>
      </c>
      <c r="B2020" t="s">
        <v>27</v>
      </c>
      <c r="C2020" t="s">
        <v>52</v>
      </c>
      <c r="D2020">
        <v>1991</v>
      </c>
      <c r="E2020" t="s">
        <v>5925</v>
      </c>
      <c r="F2020">
        <v>6.5</v>
      </c>
      <c r="G2020">
        <v>4100</v>
      </c>
      <c r="H2020" t="s">
        <v>2889</v>
      </c>
      <c r="I2020" t="s">
        <v>6713</v>
      </c>
      <c r="J2020" t="s">
        <v>356</v>
      </c>
      <c r="K2020" t="s">
        <v>41</v>
      </c>
      <c r="L2020">
        <v>16000000</v>
      </c>
      <c r="M2020">
        <v>14851083</v>
      </c>
      <c r="N2020" t="s">
        <v>4164</v>
      </c>
      <c r="O2020">
        <v>115</v>
      </c>
      <c r="P2020" cm="1">
        <f t="array" ref="P2020">_xlfn.XLOOKUP(D2020, CPI!$A:A, CPI!$B:B)</f>
        <v>136.19999999999999</v>
      </c>
      <c r="Q2020" s="9">
        <f>IF(M2020="","",PRODUCT(M2020,CPI!$B$112/P2020))</f>
        <v>33224118.870044053</v>
      </c>
    </row>
    <row r="2021" spans="1:17">
      <c r="A2021" t="s">
        <v>6714</v>
      </c>
      <c r="B2021" t="s">
        <v>458</v>
      </c>
      <c r="C2021" t="s">
        <v>52</v>
      </c>
      <c r="D2021">
        <v>1991</v>
      </c>
      <c r="E2021" t="s">
        <v>6715</v>
      </c>
      <c r="F2021">
        <v>6.9</v>
      </c>
      <c r="G2021">
        <v>3500</v>
      </c>
      <c r="H2021" t="s">
        <v>6246</v>
      </c>
      <c r="I2021" t="s">
        <v>6246</v>
      </c>
      <c r="J2021" t="s">
        <v>6716</v>
      </c>
      <c r="K2021" t="s">
        <v>1205</v>
      </c>
      <c r="M2021">
        <v>9915</v>
      </c>
      <c r="N2021" t="s">
        <v>6717</v>
      </c>
      <c r="O2021">
        <v>94</v>
      </c>
      <c r="P2021" cm="1">
        <f t="array" ref="P2021">_xlfn.XLOOKUP(D2021, CPI!$A:A, CPI!$B:B)</f>
        <v>136.19999999999999</v>
      </c>
      <c r="Q2021" s="9">
        <f>IF(M2021="","",PRODUCT(M2021,CPI!$B$112/P2021))</f>
        <v>22181.354625550659</v>
      </c>
    </row>
    <row r="2022" spans="1:17">
      <c r="A2022" t="s">
        <v>6718</v>
      </c>
      <c r="B2022" t="s">
        <v>27</v>
      </c>
      <c r="C2022" t="s">
        <v>45</v>
      </c>
      <c r="D2022">
        <v>1991</v>
      </c>
      <c r="E2022" t="s">
        <v>6439</v>
      </c>
      <c r="F2022">
        <v>5.0999999999999996</v>
      </c>
      <c r="G2022">
        <v>1100</v>
      </c>
      <c r="H2022" t="s">
        <v>1158</v>
      </c>
      <c r="I2022" t="s">
        <v>1158</v>
      </c>
      <c r="J2022" t="s">
        <v>1335</v>
      </c>
      <c r="K2022" t="s">
        <v>41</v>
      </c>
      <c r="L2022">
        <v>19000000</v>
      </c>
      <c r="M2022">
        <v>939277</v>
      </c>
      <c r="N2022" t="s">
        <v>6279</v>
      </c>
      <c r="O2022">
        <v>96</v>
      </c>
      <c r="P2022" cm="1">
        <f t="array" ref="P2022">_xlfn.XLOOKUP(D2022, CPI!$A:A, CPI!$B:B)</f>
        <v>136.19999999999999</v>
      </c>
      <c r="Q2022" s="9">
        <f>IF(M2022="","",PRODUCT(M2022,CPI!$B$112/P2022))</f>
        <v>2101304.7129221731</v>
      </c>
    </row>
    <row r="2023" spans="1:17">
      <c r="A2023" t="s">
        <v>6719</v>
      </c>
      <c r="B2023" t="s">
        <v>27</v>
      </c>
      <c r="C2023" t="s">
        <v>45</v>
      </c>
      <c r="D2023">
        <v>1991</v>
      </c>
      <c r="E2023" t="s">
        <v>5925</v>
      </c>
      <c r="F2023">
        <v>6.2</v>
      </c>
      <c r="G2023">
        <v>2600</v>
      </c>
      <c r="H2023" t="s">
        <v>4862</v>
      </c>
      <c r="I2023" t="s">
        <v>5110</v>
      </c>
      <c r="J2023" t="s">
        <v>3949</v>
      </c>
      <c r="K2023" t="s">
        <v>41</v>
      </c>
      <c r="L2023">
        <v>16000000</v>
      </c>
      <c r="M2023">
        <v>4409328</v>
      </c>
      <c r="N2023" t="s">
        <v>5732</v>
      </c>
      <c r="O2023">
        <v>91</v>
      </c>
      <c r="P2023" cm="1">
        <f t="array" ref="P2023">_xlfn.XLOOKUP(D2023, CPI!$A:A, CPI!$B:B)</f>
        <v>136.19999999999999</v>
      </c>
      <c r="Q2023" s="9">
        <f>IF(M2023="","",PRODUCT(M2023,CPI!$B$112/P2023))</f>
        <v>9864333.6387665197</v>
      </c>
    </row>
    <row r="2024" spans="1:17">
      <c r="A2024" t="s">
        <v>1040</v>
      </c>
      <c r="B2024" t="s">
        <v>2010</v>
      </c>
      <c r="C2024" t="s">
        <v>28</v>
      </c>
      <c r="D2024">
        <v>1991</v>
      </c>
      <c r="E2024" t="s">
        <v>6344</v>
      </c>
      <c r="F2024">
        <v>6.7</v>
      </c>
      <c r="G2024">
        <v>2700</v>
      </c>
      <c r="H2024" t="s">
        <v>2489</v>
      </c>
      <c r="I2024" t="s">
        <v>2489</v>
      </c>
      <c r="J2024" t="s">
        <v>4058</v>
      </c>
      <c r="K2024" t="s">
        <v>41</v>
      </c>
      <c r="M2024">
        <v>18634643</v>
      </c>
      <c r="N2024" t="s">
        <v>6720</v>
      </c>
      <c r="O2024">
        <v>111</v>
      </c>
      <c r="P2024" cm="1">
        <f t="array" ref="P2024">_xlfn.XLOOKUP(D2024, CPI!$A:A, CPI!$B:B)</f>
        <v>136.19999999999999</v>
      </c>
      <c r="Q2024" s="9">
        <f>IF(M2024="","",PRODUCT(M2024,CPI!$B$112/P2024))</f>
        <v>41688514.846549191</v>
      </c>
    </row>
    <row r="2025" spans="1:17">
      <c r="A2025" t="s">
        <v>6721</v>
      </c>
      <c r="B2025" t="s">
        <v>2010</v>
      </c>
      <c r="C2025" t="s">
        <v>28</v>
      </c>
      <c r="D2025">
        <v>1991</v>
      </c>
      <c r="E2025" t="s">
        <v>6318</v>
      </c>
      <c r="F2025">
        <v>6.6</v>
      </c>
      <c r="G2025">
        <v>3600</v>
      </c>
      <c r="H2025" t="s">
        <v>6722</v>
      </c>
      <c r="I2025" t="s">
        <v>6723</v>
      </c>
      <c r="J2025" t="s">
        <v>3241</v>
      </c>
      <c r="K2025" t="s">
        <v>463</v>
      </c>
      <c r="M2025">
        <v>1942423</v>
      </c>
      <c r="N2025" t="s">
        <v>6724</v>
      </c>
      <c r="O2025">
        <v>143</v>
      </c>
      <c r="P2025" cm="1">
        <f t="array" ref="P2025">_xlfn.XLOOKUP(D2025, CPI!$A:A, CPI!$B:B)</f>
        <v>136.19999999999999</v>
      </c>
      <c r="Q2025" s="9">
        <f>IF(M2025="","",PRODUCT(M2025,CPI!$B$112/P2025))</f>
        <v>4345494.0389133627</v>
      </c>
    </row>
    <row r="2026" spans="1:17">
      <c r="A2026" t="s">
        <v>6725</v>
      </c>
      <c r="B2026" t="s">
        <v>2010</v>
      </c>
      <c r="C2026" t="s">
        <v>45</v>
      </c>
      <c r="D2026">
        <v>1991</v>
      </c>
      <c r="E2026" t="s">
        <v>6726</v>
      </c>
      <c r="F2026">
        <v>5.6</v>
      </c>
      <c r="G2026">
        <v>2600</v>
      </c>
      <c r="H2026" t="s">
        <v>1037</v>
      </c>
      <c r="I2026" t="s">
        <v>1037</v>
      </c>
      <c r="J2026" t="s">
        <v>84</v>
      </c>
      <c r="K2026" t="s">
        <v>41</v>
      </c>
      <c r="L2026">
        <v>18000000</v>
      </c>
      <c r="M2026">
        <v>1501785</v>
      </c>
      <c r="N2026" t="s">
        <v>5775</v>
      </c>
      <c r="O2026">
        <v>98</v>
      </c>
      <c r="P2026" cm="1">
        <f t="array" ref="P2026">_xlfn.XLOOKUP(D2026, CPI!$A:A, CPI!$B:B)</f>
        <v>136.19999999999999</v>
      </c>
      <c r="Q2026" s="9">
        <f>IF(M2026="","",PRODUCT(M2026,CPI!$B$112/P2026))</f>
        <v>3359720.1872246694</v>
      </c>
    </row>
    <row r="2027" spans="1:17">
      <c r="A2027" t="s">
        <v>6727</v>
      </c>
      <c r="B2027" t="s">
        <v>44</v>
      </c>
      <c r="C2027" t="s">
        <v>28</v>
      </c>
      <c r="D2027">
        <v>1991</v>
      </c>
      <c r="E2027" t="s">
        <v>6728</v>
      </c>
      <c r="F2027">
        <v>6</v>
      </c>
      <c r="G2027">
        <v>796</v>
      </c>
      <c r="H2027" t="s">
        <v>3594</v>
      </c>
      <c r="I2027" t="s">
        <v>3694</v>
      </c>
      <c r="J2027" t="s">
        <v>4689</v>
      </c>
      <c r="K2027" t="s">
        <v>41</v>
      </c>
      <c r="M2027">
        <v>336396</v>
      </c>
      <c r="N2027" t="s">
        <v>55</v>
      </c>
      <c r="O2027">
        <v>91</v>
      </c>
      <c r="P2027" cm="1">
        <f t="array" ref="P2027">_xlfn.XLOOKUP(D2027, CPI!$A:A, CPI!$B:B)</f>
        <v>136.19999999999999</v>
      </c>
      <c r="Q2027" s="9">
        <f>IF(M2027="","",PRODUCT(M2027,CPI!$B$112/P2027))</f>
        <v>752568.73127753299</v>
      </c>
    </row>
    <row r="2028" spans="1:17">
      <c r="A2028" t="s">
        <v>6729</v>
      </c>
      <c r="B2028" t="s">
        <v>27</v>
      </c>
      <c r="C2028" t="s">
        <v>115</v>
      </c>
      <c r="D2028">
        <v>1991</v>
      </c>
      <c r="E2028" t="s">
        <v>6730</v>
      </c>
      <c r="F2028">
        <v>7.3</v>
      </c>
      <c r="G2028">
        <v>2300</v>
      </c>
      <c r="H2028" t="s">
        <v>1858</v>
      </c>
      <c r="I2028" t="s">
        <v>1858</v>
      </c>
      <c r="J2028" t="s">
        <v>6731</v>
      </c>
      <c r="K2028" t="s">
        <v>41</v>
      </c>
      <c r="L2028">
        <v>3000000</v>
      </c>
      <c r="M2028">
        <v>1345015</v>
      </c>
      <c r="N2028" t="s">
        <v>6732</v>
      </c>
      <c r="O2028">
        <v>129</v>
      </c>
      <c r="P2028" cm="1">
        <f t="array" ref="P2028">_xlfn.XLOOKUP(D2028, CPI!$A:A, CPI!$B:B)</f>
        <v>136.19999999999999</v>
      </c>
      <c r="Q2028" s="9">
        <f>IF(M2028="","",PRODUCT(M2028,CPI!$B$112/P2028))</f>
        <v>3009001.9860499264</v>
      </c>
    </row>
    <row r="2029" spans="1:17">
      <c r="A2029" t="s">
        <v>6733</v>
      </c>
      <c r="B2029" t="s">
        <v>27</v>
      </c>
      <c r="C2029" t="s">
        <v>52</v>
      </c>
      <c r="D2029">
        <v>1991</v>
      </c>
      <c r="E2029" t="s">
        <v>6734</v>
      </c>
      <c r="F2029">
        <v>7.1</v>
      </c>
      <c r="G2029">
        <v>4300</v>
      </c>
      <c r="H2029" t="s">
        <v>6077</v>
      </c>
      <c r="I2029" t="s">
        <v>6735</v>
      </c>
      <c r="J2029" t="s">
        <v>6736</v>
      </c>
      <c r="K2029" t="s">
        <v>33</v>
      </c>
      <c r="M2029">
        <v>295444</v>
      </c>
      <c r="N2029" t="s">
        <v>6737</v>
      </c>
      <c r="O2029">
        <v>95</v>
      </c>
      <c r="P2029" cm="1">
        <f t="array" ref="P2029">_xlfn.XLOOKUP(D2029, CPI!$A:A, CPI!$B:B)</f>
        <v>136.19999999999999</v>
      </c>
      <c r="Q2029" s="9">
        <f>IF(M2029="","",PRODUCT(M2029,CPI!$B$112/P2029))</f>
        <v>660952.91336270189</v>
      </c>
    </row>
    <row r="2030" spans="1:17">
      <c r="A2030" t="s">
        <v>6738</v>
      </c>
      <c r="B2030" t="s">
        <v>27</v>
      </c>
      <c r="C2030" t="s">
        <v>52</v>
      </c>
      <c r="D2030">
        <v>1991</v>
      </c>
      <c r="E2030" t="s">
        <v>6421</v>
      </c>
      <c r="F2030">
        <v>5.7</v>
      </c>
      <c r="G2030">
        <v>2000</v>
      </c>
      <c r="H2030" t="s">
        <v>6739</v>
      </c>
      <c r="I2030" t="s">
        <v>6739</v>
      </c>
      <c r="J2030" t="s">
        <v>4344</v>
      </c>
      <c r="K2030" t="s">
        <v>33</v>
      </c>
      <c r="M2030">
        <v>5136759</v>
      </c>
      <c r="N2030" t="s">
        <v>4990</v>
      </c>
      <c r="O2030">
        <v>103</v>
      </c>
      <c r="P2030" cm="1">
        <f t="array" ref="P2030">_xlfn.XLOOKUP(D2030, CPI!$A:A, CPI!$B:B)</f>
        <v>136.19999999999999</v>
      </c>
      <c r="Q2030" s="9">
        <f>IF(M2030="","",PRODUCT(M2030,CPI!$B$112/P2030))</f>
        <v>11491706.808370044</v>
      </c>
    </row>
    <row r="2031" spans="1:17">
      <c r="A2031" t="s">
        <v>6740</v>
      </c>
      <c r="B2031" t="s">
        <v>27</v>
      </c>
      <c r="C2031" t="s">
        <v>4895</v>
      </c>
      <c r="D2031">
        <v>1991</v>
      </c>
      <c r="E2031" t="s">
        <v>6741</v>
      </c>
      <c r="F2031">
        <v>5.9</v>
      </c>
      <c r="G2031">
        <v>1500</v>
      </c>
      <c r="H2031" t="s">
        <v>4960</v>
      </c>
      <c r="I2031" t="s">
        <v>4960</v>
      </c>
      <c r="J2031" t="s">
        <v>6742</v>
      </c>
      <c r="K2031" t="s">
        <v>41</v>
      </c>
      <c r="L2031">
        <v>6900000</v>
      </c>
      <c r="M2031">
        <v>133645</v>
      </c>
      <c r="N2031" t="s">
        <v>6743</v>
      </c>
      <c r="O2031">
        <v>112</v>
      </c>
      <c r="P2031" cm="1">
        <f t="array" ref="P2031">_xlfn.XLOOKUP(D2031, CPI!$A:A, CPI!$B:B)</f>
        <v>136.19999999999999</v>
      </c>
      <c r="Q2031" s="9">
        <f>IF(M2031="","",PRODUCT(M2031,CPI!$B$112/P2031))</f>
        <v>298984.07856093982</v>
      </c>
    </row>
    <row r="2032" spans="1:17">
      <c r="A2032" t="s">
        <v>6744</v>
      </c>
      <c r="B2032" t="s">
        <v>2010</v>
      </c>
      <c r="C2032" t="s">
        <v>28</v>
      </c>
      <c r="D2032">
        <v>1991</v>
      </c>
      <c r="E2032" t="s">
        <v>6745</v>
      </c>
      <c r="F2032">
        <v>6.7</v>
      </c>
      <c r="G2032">
        <v>3100</v>
      </c>
      <c r="H2032" t="s">
        <v>5705</v>
      </c>
      <c r="I2032" t="s">
        <v>6746</v>
      </c>
      <c r="J2032" t="s">
        <v>1526</v>
      </c>
      <c r="K2032" t="s">
        <v>5828</v>
      </c>
      <c r="M2032">
        <v>516517</v>
      </c>
      <c r="N2032" t="s">
        <v>5707</v>
      </c>
      <c r="O2032">
        <v>117</v>
      </c>
      <c r="P2032" cm="1">
        <f t="array" ref="P2032">_xlfn.XLOOKUP(D2032, CPI!$A:A, CPI!$B:B)</f>
        <v>136.19999999999999</v>
      </c>
      <c r="Q2032" s="9">
        <f>IF(M2032="","",PRODUCT(M2032,CPI!$B$112/P2032))</f>
        <v>1155526.6512481645</v>
      </c>
    </row>
    <row r="2033" spans="1:17">
      <c r="A2033" t="s">
        <v>6747</v>
      </c>
      <c r="B2033" t="s">
        <v>27</v>
      </c>
      <c r="C2033" t="s">
        <v>28</v>
      </c>
      <c r="D2033">
        <v>1991</v>
      </c>
      <c r="E2033" t="s">
        <v>6748</v>
      </c>
      <c r="F2033">
        <v>7.1</v>
      </c>
      <c r="G2033">
        <v>2700</v>
      </c>
      <c r="H2033" t="s">
        <v>6749</v>
      </c>
      <c r="I2033" t="s">
        <v>6749</v>
      </c>
      <c r="J2033" t="s">
        <v>6750</v>
      </c>
      <c r="K2033" t="s">
        <v>41</v>
      </c>
      <c r="L2033">
        <v>4000000</v>
      </c>
      <c r="M2033">
        <v>259012</v>
      </c>
      <c r="N2033" t="s">
        <v>4889</v>
      </c>
      <c r="O2033">
        <v>89</v>
      </c>
      <c r="P2033" cm="1">
        <f t="array" ref="P2033">_xlfn.XLOOKUP(D2033, CPI!$A:A, CPI!$B:B)</f>
        <v>136.19999999999999</v>
      </c>
      <c r="Q2033" s="9">
        <f>IF(M2033="","",PRODUCT(M2033,CPI!$B$112/P2033))</f>
        <v>579449.01908957411</v>
      </c>
    </row>
    <row r="2034" spans="1:17">
      <c r="A2034" t="s">
        <v>6751</v>
      </c>
      <c r="B2034" t="s">
        <v>27</v>
      </c>
      <c r="C2034" t="s">
        <v>45</v>
      </c>
      <c r="D2034">
        <v>1991</v>
      </c>
      <c r="E2034" t="s">
        <v>6752</v>
      </c>
      <c r="F2034">
        <v>5.4</v>
      </c>
      <c r="G2034">
        <v>1600</v>
      </c>
      <c r="H2034" t="s">
        <v>6753</v>
      </c>
      <c r="I2034" t="s">
        <v>6753</v>
      </c>
      <c r="J2034" t="s">
        <v>4270</v>
      </c>
      <c r="K2034" t="s">
        <v>41</v>
      </c>
      <c r="L2034">
        <v>6000000</v>
      </c>
      <c r="N2034" t="s">
        <v>6754</v>
      </c>
      <c r="O2034">
        <v>96</v>
      </c>
      <c r="P2034" cm="1">
        <f t="array" ref="P2034">_xlfn.XLOOKUP(D2034, CPI!$A:A, CPI!$B:B)</f>
        <v>136.19999999999999</v>
      </c>
      <c r="Q2034" s="9" t="str">
        <f>IF(M2034="","",PRODUCT(M2034,CPI!$B$112/P2034))</f>
        <v/>
      </c>
    </row>
    <row r="2035" spans="1:17">
      <c r="A2035" t="s">
        <v>6755</v>
      </c>
      <c r="B2035" t="s">
        <v>27</v>
      </c>
      <c r="C2035" t="s">
        <v>28</v>
      </c>
      <c r="D2035">
        <v>1991</v>
      </c>
      <c r="E2035" t="s">
        <v>6726</v>
      </c>
      <c r="F2035">
        <v>6</v>
      </c>
      <c r="G2035">
        <v>945</v>
      </c>
      <c r="H2035" t="s">
        <v>5077</v>
      </c>
      <c r="I2035" t="s">
        <v>6756</v>
      </c>
      <c r="J2035" t="s">
        <v>6757</v>
      </c>
      <c r="K2035" t="s">
        <v>41</v>
      </c>
      <c r="M2035">
        <v>30964</v>
      </c>
      <c r="N2035" t="s">
        <v>2251</v>
      </c>
      <c r="O2035">
        <v>113</v>
      </c>
      <c r="P2035" cm="1">
        <f t="array" ref="P2035">_xlfn.XLOOKUP(D2035, CPI!$A:A, CPI!$B:B)</f>
        <v>136.19999999999999</v>
      </c>
      <c r="Q2035" s="9">
        <f>IF(M2035="","",PRODUCT(M2035,CPI!$B$112/P2035))</f>
        <v>69271.15124816446</v>
      </c>
    </row>
    <row r="2036" spans="1:17">
      <c r="A2036" t="s">
        <v>6758</v>
      </c>
      <c r="B2036" t="s">
        <v>27</v>
      </c>
      <c r="C2036" t="s">
        <v>28</v>
      </c>
      <c r="D2036">
        <v>1991</v>
      </c>
      <c r="E2036" t="s">
        <v>6235</v>
      </c>
      <c r="F2036">
        <v>4.5999999999999996</v>
      </c>
      <c r="G2036">
        <v>1100</v>
      </c>
      <c r="H2036" t="s">
        <v>6759</v>
      </c>
      <c r="I2036" t="s">
        <v>6760</v>
      </c>
      <c r="J2036" t="s">
        <v>2556</v>
      </c>
      <c r="K2036" t="s">
        <v>41</v>
      </c>
      <c r="M2036">
        <v>1159578</v>
      </c>
      <c r="N2036" t="s">
        <v>6761</v>
      </c>
      <c r="O2036">
        <v>83</v>
      </c>
      <c r="P2036" cm="1">
        <f t="array" ref="P2036">_xlfn.XLOOKUP(D2036, CPI!$A:A, CPI!$B:B)</f>
        <v>136.19999999999999</v>
      </c>
      <c r="Q2036" s="9">
        <f>IF(M2036="","",PRODUCT(M2036,CPI!$B$112/P2036))</f>
        <v>2594151.3700440526</v>
      </c>
    </row>
    <row r="2037" spans="1:17">
      <c r="A2037" t="s">
        <v>6762</v>
      </c>
      <c r="B2037" t="s">
        <v>27</v>
      </c>
      <c r="C2037" t="s">
        <v>74</v>
      </c>
      <c r="D2037">
        <v>1991</v>
      </c>
      <c r="E2037" t="s">
        <v>4268</v>
      </c>
      <c r="F2037">
        <v>7.2</v>
      </c>
      <c r="G2037">
        <v>2800</v>
      </c>
      <c r="H2037" t="s">
        <v>6763</v>
      </c>
      <c r="I2037" t="s">
        <v>6763</v>
      </c>
      <c r="J2037" t="s">
        <v>6764</v>
      </c>
      <c r="K2037" t="s">
        <v>463</v>
      </c>
      <c r="M2037">
        <v>193205</v>
      </c>
      <c r="N2037" t="s">
        <v>6765</v>
      </c>
      <c r="O2037">
        <v>158</v>
      </c>
      <c r="P2037" cm="1">
        <f t="array" ref="P2037">_xlfn.XLOOKUP(D2037, CPI!$A:A, CPI!$B:B)</f>
        <v>136.19999999999999</v>
      </c>
      <c r="Q2037" s="9">
        <f>IF(M2037="","",PRODUCT(M2037,CPI!$B$112/P2037))</f>
        <v>432228.80690161529</v>
      </c>
    </row>
    <row r="2038" spans="1:17">
      <c r="A2038" t="s">
        <v>6766</v>
      </c>
      <c r="B2038" t="s">
        <v>44</v>
      </c>
      <c r="C2038" t="s">
        <v>28</v>
      </c>
      <c r="D2038">
        <v>1991</v>
      </c>
      <c r="E2038" t="s">
        <v>6430</v>
      </c>
      <c r="F2038">
        <v>6.4</v>
      </c>
      <c r="G2038">
        <v>1700</v>
      </c>
      <c r="H2038" t="s">
        <v>190</v>
      </c>
      <c r="I2038" t="s">
        <v>6767</v>
      </c>
      <c r="J2038" t="s">
        <v>6757</v>
      </c>
      <c r="K2038" t="s">
        <v>41</v>
      </c>
      <c r="L2038">
        <v>14000000</v>
      </c>
      <c r="M2038">
        <v>8906823</v>
      </c>
      <c r="N2038" t="s">
        <v>5120</v>
      </c>
      <c r="O2038">
        <v>99</v>
      </c>
      <c r="P2038" cm="1">
        <f t="array" ref="P2038">_xlfn.XLOOKUP(D2038, CPI!$A:A, CPI!$B:B)</f>
        <v>136.19999999999999</v>
      </c>
      <c r="Q2038" s="9">
        <f>IF(M2038="","",PRODUCT(M2038,CPI!$B$112/P2038))</f>
        <v>19925910.191629957</v>
      </c>
    </row>
    <row r="2039" spans="1:17">
      <c r="A2039" t="s">
        <v>6768</v>
      </c>
      <c r="B2039" t="s">
        <v>27</v>
      </c>
      <c r="C2039" t="s">
        <v>45</v>
      </c>
      <c r="D2039">
        <v>1991</v>
      </c>
      <c r="E2039" t="s">
        <v>6769</v>
      </c>
      <c r="F2039">
        <v>7</v>
      </c>
      <c r="G2039">
        <v>2800</v>
      </c>
      <c r="H2039" t="s">
        <v>6770</v>
      </c>
      <c r="I2039" t="s">
        <v>6771</v>
      </c>
      <c r="J2039" t="s">
        <v>5208</v>
      </c>
      <c r="K2039" t="s">
        <v>1122</v>
      </c>
      <c r="M2039">
        <v>1407309</v>
      </c>
      <c r="N2039" t="s">
        <v>6772</v>
      </c>
      <c r="O2039">
        <v>103</v>
      </c>
      <c r="P2039" cm="1">
        <f t="array" ref="P2039">_xlfn.XLOOKUP(D2039, CPI!$A:A, CPI!$B:B)</f>
        <v>136.19999999999999</v>
      </c>
      <c r="Q2039" s="9">
        <f>IF(M2039="","",PRODUCT(M2039,CPI!$B$112/P2039))</f>
        <v>3148363.0859030834</v>
      </c>
    </row>
    <row r="2040" spans="1:17">
      <c r="A2040" t="s">
        <v>6773</v>
      </c>
      <c r="B2040" t="s">
        <v>27</v>
      </c>
      <c r="C2040" t="s">
        <v>52</v>
      </c>
      <c r="D2040">
        <v>1991</v>
      </c>
      <c r="E2040" t="s">
        <v>6774</v>
      </c>
      <c r="F2040">
        <v>7.2</v>
      </c>
      <c r="G2040">
        <v>10000</v>
      </c>
      <c r="H2040" t="s">
        <v>6775</v>
      </c>
      <c r="I2040" t="s">
        <v>6775</v>
      </c>
      <c r="J2040" t="s">
        <v>6775</v>
      </c>
      <c r="K2040" t="s">
        <v>317</v>
      </c>
      <c r="M2040">
        <v>626057</v>
      </c>
      <c r="N2040" t="s">
        <v>4951</v>
      </c>
      <c r="O2040">
        <v>102</v>
      </c>
      <c r="P2040" cm="1">
        <f t="array" ref="P2040">_xlfn.XLOOKUP(D2040, CPI!$A:A, CPI!$B:B)</f>
        <v>136.19999999999999</v>
      </c>
      <c r="Q2040" s="9">
        <f>IF(M2040="","",PRODUCT(M2040,CPI!$B$112/P2040))</f>
        <v>1400584.1989720999</v>
      </c>
    </row>
    <row r="2041" spans="1:17">
      <c r="A2041" t="s">
        <v>6776</v>
      </c>
      <c r="B2041" t="s">
        <v>44</v>
      </c>
      <c r="C2041" t="s">
        <v>52</v>
      </c>
      <c r="D2041">
        <v>1991</v>
      </c>
      <c r="E2041" t="s">
        <v>6439</v>
      </c>
      <c r="F2041">
        <v>6.4</v>
      </c>
      <c r="G2041">
        <v>1100</v>
      </c>
      <c r="H2041" t="s">
        <v>1751</v>
      </c>
      <c r="I2041" t="s">
        <v>5985</v>
      </c>
      <c r="J2041" t="s">
        <v>6777</v>
      </c>
      <c r="K2041" t="s">
        <v>41</v>
      </c>
      <c r="M2041">
        <v>246000</v>
      </c>
      <c r="N2041" t="s">
        <v>55</v>
      </c>
      <c r="O2041">
        <v>106</v>
      </c>
      <c r="P2041" cm="1">
        <f t="array" ref="P2041">_xlfn.XLOOKUP(D2041, CPI!$A:A, CPI!$B:B)</f>
        <v>136.19999999999999</v>
      </c>
      <c r="Q2041" s="9">
        <f>IF(M2041="","",PRODUCT(M2041,CPI!$B$112/P2041))</f>
        <v>550339.20704845816</v>
      </c>
    </row>
    <row r="2042" spans="1:17">
      <c r="A2042" t="s">
        <v>6778</v>
      </c>
      <c r="B2042" t="s">
        <v>2010</v>
      </c>
      <c r="C2042" t="s">
        <v>74</v>
      </c>
      <c r="D2042">
        <v>1991</v>
      </c>
      <c r="E2042" t="s">
        <v>6318</v>
      </c>
      <c r="F2042">
        <v>7.1</v>
      </c>
      <c r="G2042">
        <v>2000</v>
      </c>
      <c r="H2042" t="s">
        <v>2715</v>
      </c>
      <c r="I2042" t="s">
        <v>2715</v>
      </c>
      <c r="J2042" t="s">
        <v>4266</v>
      </c>
      <c r="K2042" t="s">
        <v>317</v>
      </c>
      <c r="M2042">
        <v>93292</v>
      </c>
      <c r="N2042" t="s">
        <v>6779</v>
      </c>
      <c r="O2042">
        <v>137</v>
      </c>
      <c r="P2042" cm="1">
        <f t="array" ref="P2042">_xlfn.XLOOKUP(D2042, CPI!$A:A, CPI!$B:B)</f>
        <v>136.19999999999999</v>
      </c>
      <c r="Q2042" s="9">
        <f>IF(M2042="","",PRODUCT(M2042,CPI!$B$112/P2042))</f>
        <v>208708.31424375917</v>
      </c>
    </row>
    <row r="2043" spans="1:17">
      <c r="A2043" t="s">
        <v>6780</v>
      </c>
      <c r="C2043" t="s">
        <v>52</v>
      </c>
      <c r="D2043">
        <v>1991</v>
      </c>
      <c r="E2043" t="s">
        <v>6781</v>
      </c>
      <c r="F2043">
        <v>6.1</v>
      </c>
      <c r="G2043">
        <v>2600</v>
      </c>
      <c r="H2043" t="s">
        <v>2566</v>
      </c>
      <c r="I2043" t="s">
        <v>2566</v>
      </c>
      <c r="J2043" t="s">
        <v>1386</v>
      </c>
      <c r="K2043" t="s">
        <v>463</v>
      </c>
      <c r="N2043" t="s">
        <v>6675</v>
      </c>
      <c r="O2043">
        <v>105</v>
      </c>
      <c r="P2043" cm="1">
        <f t="array" ref="P2043">_xlfn.XLOOKUP(D2043, CPI!$A:A, CPI!$B:B)</f>
        <v>136.19999999999999</v>
      </c>
      <c r="Q2043" s="9" t="str">
        <f>IF(M2043="","",PRODUCT(M2043,CPI!$B$112/P2043))</f>
        <v/>
      </c>
    </row>
    <row r="2044" spans="1:17">
      <c r="A2044" t="s">
        <v>6782</v>
      </c>
      <c r="B2044" t="s">
        <v>27</v>
      </c>
      <c r="C2044" t="s">
        <v>4895</v>
      </c>
      <c r="D2044">
        <v>1991</v>
      </c>
      <c r="E2044" t="s">
        <v>6395</v>
      </c>
      <c r="F2044">
        <v>5.6</v>
      </c>
      <c r="G2044">
        <v>815</v>
      </c>
      <c r="H2044" t="s">
        <v>5027</v>
      </c>
      <c r="I2044" t="s">
        <v>3640</v>
      </c>
      <c r="J2044" t="s">
        <v>1160</v>
      </c>
      <c r="K2044" t="s">
        <v>41</v>
      </c>
      <c r="M2044">
        <v>6413375</v>
      </c>
      <c r="N2044" t="s">
        <v>6783</v>
      </c>
      <c r="O2044">
        <v>104</v>
      </c>
      <c r="P2044" cm="1">
        <f t="array" ref="P2044">_xlfn.XLOOKUP(D2044, CPI!$A:A, CPI!$B:B)</f>
        <v>136.19999999999999</v>
      </c>
      <c r="Q2044" s="9">
        <f>IF(M2044="","",PRODUCT(M2044,CPI!$B$112/P2044))</f>
        <v>14347689.88619677</v>
      </c>
    </row>
    <row r="2045" spans="1:17">
      <c r="A2045" t="s">
        <v>6784</v>
      </c>
      <c r="B2045" t="s">
        <v>27</v>
      </c>
      <c r="C2045" t="s">
        <v>115</v>
      </c>
      <c r="D2045">
        <v>1992</v>
      </c>
      <c r="E2045" t="s">
        <v>6785</v>
      </c>
      <c r="F2045">
        <v>8.3000000000000007</v>
      </c>
      <c r="G2045">
        <v>943000</v>
      </c>
      <c r="H2045" t="s">
        <v>6786</v>
      </c>
      <c r="I2045" t="s">
        <v>6786</v>
      </c>
      <c r="J2045" t="s">
        <v>6787</v>
      </c>
      <c r="K2045" t="s">
        <v>41</v>
      </c>
      <c r="L2045">
        <v>1200000</v>
      </c>
      <c r="M2045">
        <v>2913644</v>
      </c>
      <c r="N2045" t="s">
        <v>6788</v>
      </c>
      <c r="O2045">
        <v>99</v>
      </c>
      <c r="P2045" cm="1">
        <f t="array" ref="P2045">_xlfn.XLOOKUP(D2045, CPI!$A:A, CPI!$B:B)</f>
        <v>140.30000000000001</v>
      </c>
      <c r="Q2045" s="9">
        <f>IF(M2045="","",PRODUCT(M2045,CPI!$B$112/P2045))</f>
        <v>6327778.5231646467</v>
      </c>
    </row>
    <row r="2046" spans="1:17">
      <c r="A2046" t="s">
        <v>6789</v>
      </c>
      <c r="B2046" t="s">
        <v>27</v>
      </c>
      <c r="C2046" t="s">
        <v>28</v>
      </c>
      <c r="D2046">
        <v>1992</v>
      </c>
      <c r="E2046" t="s">
        <v>6526</v>
      </c>
      <c r="F2046">
        <v>7</v>
      </c>
      <c r="G2046">
        <v>186000</v>
      </c>
      <c r="H2046" t="s">
        <v>2657</v>
      </c>
      <c r="I2046" t="s">
        <v>2741</v>
      </c>
      <c r="J2046" t="s">
        <v>1830</v>
      </c>
      <c r="K2046" t="s">
        <v>41</v>
      </c>
      <c r="L2046">
        <v>49000000</v>
      </c>
      <c r="M2046">
        <v>352927224</v>
      </c>
      <c r="N2046" t="s">
        <v>4161</v>
      </c>
      <c r="O2046">
        <v>127</v>
      </c>
      <c r="P2046" cm="1">
        <f t="array" ref="P2046">_xlfn.XLOOKUP(D2046, CPI!$A:A, CPI!$B:B)</f>
        <v>140.30000000000001</v>
      </c>
      <c r="Q2046" s="9">
        <f>IF(M2046="","",PRODUCT(M2046,CPI!$B$112/P2046))</f>
        <v>766478440.14825368</v>
      </c>
    </row>
    <row r="2047" spans="1:17">
      <c r="A2047" t="s">
        <v>6790</v>
      </c>
      <c r="B2047" t="s">
        <v>27</v>
      </c>
      <c r="C2047" t="s">
        <v>63</v>
      </c>
      <c r="D2047">
        <v>1992</v>
      </c>
      <c r="E2047" t="s">
        <v>6791</v>
      </c>
      <c r="F2047">
        <v>6.6</v>
      </c>
      <c r="G2047">
        <v>74000</v>
      </c>
      <c r="H2047" t="s">
        <v>4947</v>
      </c>
      <c r="I2047" t="s">
        <v>3913</v>
      </c>
      <c r="J2047" t="s">
        <v>6792</v>
      </c>
      <c r="K2047" t="s">
        <v>41</v>
      </c>
      <c r="L2047">
        <v>6000000</v>
      </c>
      <c r="M2047">
        <v>25795897</v>
      </c>
      <c r="N2047" t="s">
        <v>6793</v>
      </c>
      <c r="O2047">
        <v>99</v>
      </c>
      <c r="P2047" cm="1">
        <f t="array" ref="P2047">_xlfn.XLOOKUP(D2047, CPI!$A:A, CPI!$B:B)</f>
        <v>140.30000000000001</v>
      </c>
      <c r="Q2047" s="9">
        <f>IF(M2047="","",PRODUCT(M2047,CPI!$B$112/P2047))</f>
        <v>56022878.231646471</v>
      </c>
    </row>
    <row r="2048" spans="1:17">
      <c r="A2048" t="s">
        <v>6794</v>
      </c>
      <c r="B2048" t="s">
        <v>27</v>
      </c>
      <c r="C2048" t="s">
        <v>52</v>
      </c>
      <c r="D2048">
        <v>1992</v>
      </c>
      <c r="E2048" t="s">
        <v>6528</v>
      </c>
      <c r="F2048">
        <v>7.6</v>
      </c>
      <c r="G2048">
        <v>112000</v>
      </c>
      <c r="H2048" t="s">
        <v>2585</v>
      </c>
      <c r="I2048" t="s">
        <v>3412</v>
      </c>
      <c r="J2048" t="s">
        <v>6651</v>
      </c>
      <c r="K2048" t="s">
        <v>41</v>
      </c>
      <c r="L2048">
        <v>11000000</v>
      </c>
      <c r="M2048">
        <v>64088552</v>
      </c>
      <c r="N2048" t="s">
        <v>191</v>
      </c>
      <c r="O2048">
        <v>120</v>
      </c>
      <c r="P2048" cm="1">
        <f t="array" ref="P2048">_xlfn.XLOOKUP(D2048, CPI!$A:A, CPI!$B:B)</f>
        <v>140.30000000000001</v>
      </c>
      <c r="Q2048" s="9">
        <f>IF(M2048="","",PRODUCT(M2048,CPI!$B$112/P2048))</f>
        <v>139185900.17391303</v>
      </c>
    </row>
    <row r="2049" spans="1:17">
      <c r="A2049" t="s">
        <v>6795</v>
      </c>
      <c r="B2049" t="s">
        <v>27</v>
      </c>
      <c r="C2049" t="s">
        <v>45</v>
      </c>
      <c r="D2049">
        <v>1992</v>
      </c>
      <c r="E2049" t="s">
        <v>6796</v>
      </c>
      <c r="F2049">
        <v>7.7</v>
      </c>
      <c r="G2049">
        <v>156000</v>
      </c>
      <c r="H2049" t="s">
        <v>568</v>
      </c>
      <c r="I2049" t="s">
        <v>6797</v>
      </c>
      <c r="J2049" t="s">
        <v>4587</v>
      </c>
      <c r="K2049" t="s">
        <v>41</v>
      </c>
      <c r="L2049">
        <v>40000000</v>
      </c>
      <c r="M2049">
        <v>75505856</v>
      </c>
      <c r="N2049" t="s">
        <v>4542</v>
      </c>
      <c r="O2049">
        <v>112</v>
      </c>
      <c r="P2049" cm="1">
        <f t="array" ref="P2049">_xlfn.XLOOKUP(D2049, CPI!$A:A, CPI!$B:B)</f>
        <v>140.30000000000001</v>
      </c>
      <c r="Q2049" s="9">
        <f>IF(M2049="","",PRODUCT(M2049,CPI!$B$112/P2049))</f>
        <v>163981712.92373484</v>
      </c>
    </row>
    <row r="2050" spans="1:17">
      <c r="A2050" t="s">
        <v>6798</v>
      </c>
      <c r="B2050" t="s">
        <v>27</v>
      </c>
      <c r="C2050" t="s">
        <v>63</v>
      </c>
      <c r="D2050">
        <v>1992</v>
      </c>
      <c r="E2050" t="s">
        <v>6799</v>
      </c>
      <c r="F2050">
        <v>7.4</v>
      </c>
      <c r="G2050">
        <v>199000</v>
      </c>
      <c r="H2050" t="s">
        <v>750</v>
      </c>
      <c r="I2050" t="s">
        <v>6800</v>
      </c>
      <c r="J2050" t="s">
        <v>3374</v>
      </c>
      <c r="K2050" t="s">
        <v>33</v>
      </c>
      <c r="L2050">
        <v>40000000</v>
      </c>
      <c r="M2050">
        <v>215862692</v>
      </c>
      <c r="N2050" t="s">
        <v>6801</v>
      </c>
      <c r="O2050">
        <v>128</v>
      </c>
      <c r="P2050" cm="1">
        <f t="array" ref="P2050">_xlfn.XLOOKUP(D2050, CPI!$A:A, CPI!$B:B)</f>
        <v>140.30000000000001</v>
      </c>
      <c r="Q2050" s="9">
        <f>IF(M2050="","",PRODUCT(M2050,CPI!$B$112/P2050))</f>
        <v>468805147.91446894</v>
      </c>
    </row>
    <row r="2051" spans="1:17">
      <c r="A2051" t="s">
        <v>6802</v>
      </c>
      <c r="B2051" t="s">
        <v>27</v>
      </c>
      <c r="C2051" t="s">
        <v>28</v>
      </c>
      <c r="D2051">
        <v>1992</v>
      </c>
      <c r="E2051" t="s">
        <v>6803</v>
      </c>
      <c r="F2051">
        <v>8.1999999999999993</v>
      </c>
      <c r="G2051">
        <v>385000</v>
      </c>
      <c r="H2051" t="s">
        <v>96</v>
      </c>
      <c r="I2051" t="s">
        <v>5215</v>
      </c>
      <c r="J2051" t="s">
        <v>96</v>
      </c>
      <c r="K2051" t="s">
        <v>41</v>
      </c>
      <c r="L2051">
        <v>14400000</v>
      </c>
      <c r="M2051">
        <v>159157447</v>
      </c>
      <c r="N2051" t="s">
        <v>34</v>
      </c>
      <c r="O2051">
        <v>130</v>
      </c>
      <c r="P2051" cm="1">
        <f t="array" ref="P2051">_xlfn.XLOOKUP(D2051, CPI!$A:A, CPI!$B:B)</f>
        <v>140.30000000000001</v>
      </c>
      <c r="Q2051" s="9">
        <f>IF(M2051="","",PRODUCT(M2051,CPI!$B$112/P2051))</f>
        <v>345654127.59016389</v>
      </c>
    </row>
    <row r="2052" spans="1:17">
      <c r="A2052" t="s">
        <v>6804</v>
      </c>
      <c r="B2052" t="s">
        <v>27</v>
      </c>
      <c r="C2052" t="s">
        <v>28</v>
      </c>
      <c r="D2052">
        <v>1992</v>
      </c>
      <c r="E2052" t="s">
        <v>6805</v>
      </c>
      <c r="F2052">
        <v>7.7</v>
      </c>
      <c r="G2052">
        <v>242000</v>
      </c>
      <c r="H2052" t="s">
        <v>2079</v>
      </c>
      <c r="I2052" t="s">
        <v>6806</v>
      </c>
      <c r="J2052" t="s">
        <v>1489</v>
      </c>
      <c r="K2052" t="s">
        <v>41</v>
      </c>
      <c r="L2052">
        <v>41000000</v>
      </c>
      <c r="M2052">
        <v>243240178</v>
      </c>
      <c r="N2052" t="s">
        <v>42</v>
      </c>
      <c r="O2052">
        <v>138</v>
      </c>
      <c r="P2052" cm="1">
        <f t="array" ref="P2052">_xlfn.XLOOKUP(D2052, CPI!$A:A, CPI!$B:B)</f>
        <v>140.30000000000001</v>
      </c>
      <c r="Q2052" s="9">
        <f>IF(M2052="","",PRODUCT(M2052,CPI!$B$112/P2052))</f>
        <v>528262881.23022091</v>
      </c>
    </row>
    <row r="2053" spans="1:17">
      <c r="A2053" t="s">
        <v>6807</v>
      </c>
      <c r="B2053" t="s">
        <v>44</v>
      </c>
      <c r="C2053" t="s">
        <v>52</v>
      </c>
      <c r="D2053">
        <v>1992</v>
      </c>
      <c r="E2053" t="s">
        <v>6808</v>
      </c>
      <c r="F2053">
        <v>7.3</v>
      </c>
      <c r="G2053">
        <v>97000</v>
      </c>
      <c r="H2053" t="s">
        <v>3546</v>
      </c>
      <c r="I2053" t="s">
        <v>6809</v>
      </c>
      <c r="J2053" t="s">
        <v>2102</v>
      </c>
      <c r="K2053" t="s">
        <v>41</v>
      </c>
      <c r="L2053">
        <v>40000000</v>
      </c>
      <c r="M2053">
        <v>132440069</v>
      </c>
      <c r="N2053" t="s">
        <v>42</v>
      </c>
      <c r="O2053">
        <v>128</v>
      </c>
      <c r="P2053" cm="1">
        <f t="array" ref="P2053">_xlfn.XLOOKUP(D2053, CPI!$A:A, CPI!$B:B)</f>
        <v>140.30000000000001</v>
      </c>
      <c r="Q2053" s="9">
        <f>IF(M2053="","",PRODUCT(M2053,CPI!$B$112/P2053))</f>
        <v>287630000.17320025</v>
      </c>
    </row>
    <row r="2054" spans="1:17">
      <c r="A2054" t="s">
        <v>6810</v>
      </c>
      <c r="B2054" t="s">
        <v>27</v>
      </c>
      <c r="C2054" t="s">
        <v>45</v>
      </c>
      <c r="D2054">
        <v>1992</v>
      </c>
      <c r="E2054" t="s">
        <v>6811</v>
      </c>
      <c r="F2054">
        <v>6.3</v>
      </c>
      <c r="G2054">
        <v>124000</v>
      </c>
      <c r="H2054" t="s">
        <v>5389</v>
      </c>
      <c r="I2054" t="s">
        <v>507</v>
      </c>
      <c r="J2054" t="s">
        <v>2840</v>
      </c>
      <c r="K2054" t="s">
        <v>41</v>
      </c>
      <c r="L2054">
        <v>25000000</v>
      </c>
      <c r="M2054">
        <v>411006740</v>
      </c>
      <c r="N2054" t="s">
        <v>6812</v>
      </c>
      <c r="O2054">
        <v>129</v>
      </c>
      <c r="P2054" cm="1">
        <f t="array" ref="P2054">_xlfn.XLOOKUP(D2054, CPI!$A:A, CPI!$B:B)</f>
        <v>140.30000000000001</v>
      </c>
      <c r="Q2054" s="9">
        <f>IF(M2054="","",PRODUCT(M2054,CPI!$B$112/P2054))</f>
        <v>892614067.55523872</v>
      </c>
    </row>
    <row r="2055" spans="1:17">
      <c r="A2055" t="s">
        <v>6813</v>
      </c>
      <c r="B2055" t="s">
        <v>27</v>
      </c>
      <c r="C2055" t="s">
        <v>28</v>
      </c>
      <c r="D2055">
        <v>1992</v>
      </c>
      <c r="E2055" t="s">
        <v>6814</v>
      </c>
      <c r="F2055">
        <v>8</v>
      </c>
      <c r="G2055">
        <v>274000</v>
      </c>
      <c r="H2055" t="s">
        <v>2045</v>
      </c>
      <c r="I2055" t="s">
        <v>6815</v>
      </c>
      <c r="J2055" t="s">
        <v>147</v>
      </c>
      <c r="K2055" t="s">
        <v>41</v>
      </c>
      <c r="L2055">
        <v>31000000</v>
      </c>
      <c r="M2055">
        <v>134095253</v>
      </c>
      <c r="N2055" t="s">
        <v>72</v>
      </c>
      <c r="O2055">
        <v>156</v>
      </c>
      <c r="P2055" cm="1">
        <f t="array" ref="P2055">_xlfn.XLOOKUP(D2055, CPI!$A:A, CPI!$B:B)</f>
        <v>140.30000000000001</v>
      </c>
      <c r="Q2055" s="9">
        <f>IF(M2055="","",PRODUCT(M2055,CPI!$B$112/P2055))</f>
        <v>291224687.02138275</v>
      </c>
    </row>
    <row r="2056" spans="1:17">
      <c r="A2056" t="s">
        <v>6816</v>
      </c>
      <c r="B2056" t="s">
        <v>2010</v>
      </c>
      <c r="C2056" t="s">
        <v>45</v>
      </c>
      <c r="D2056">
        <v>1992</v>
      </c>
      <c r="E2056" t="s">
        <v>6817</v>
      </c>
      <c r="F2056">
        <v>7</v>
      </c>
      <c r="G2056">
        <v>280000</v>
      </c>
      <c r="H2056" t="s">
        <v>2680</v>
      </c>
      <c r="I2056" t="s">
        <v>5084</v>
      </c>
      <c r="J2056" t="s">
        <v>1576</v>
      </c>
      <c r="K2056" t="s">
        <v>41</v>
      </c>
      <c r="L2056">
        <v>80000000</v>
      </c>
      <c r="M2056">
        <v>266892996</v>
      </c>
      <c r="N2056" t="s">
        <v>34</v>
      </c>
      <c r="O2056">
        <v>126</v>
      </c>
      <c r="P2056" cm="1">
        <f t="array" ref="P2056">_xlfn.XLOOKUP(D2056, CPI!$A:A, CPI!$B:B)</f>
        <v>140.30000000000001</v>
      </c>
      <c r="Q2056" s="9">
        <f>IF(M2056="","",PRODUCT(M2056,CPI!$B$112/P2056))</f>
        <v>579631474.56307912</v>
      </c>
    </row>
    <row r="2057" spans="1:17">
      <c r="A2057" t="s">
        <v>6818</v>
      </c>
      <c r="B2057" t="s">
        <v>44</v>
      </c>
      <c r="C2057" t="s">
        <v>52</v>
      </c>
      <c r="D2057">
        <v>1992</v>
      </c>
      <c r="E2057" t="s">
        <v>6819</v>
      </c>
      <c r="F2057">
        <v>6.6</v>
      </c>
      <c r="G2057">
        <v>62000</v>
      </c>
      <c r="H2057" t="s">
        <v>3363</v>
      </c>
      <c r="I2057" t="s">
        <v>6820</v>
      </c>
      <c r="J2057" t="s">
        <v>2588</v>
      </c>
      <c r="K2057" t="s">
        <v>41</v>
      </c>
      <c r="L2057">
        <v>10000000</v>
      </c>
      <c r="M2057">
        <v>50752337</v>
      </c>
      <c r="N2057" t="s">
        <v>6821</v>
      </c>
      <c r="O2057">
        <v>104</v>
      </c>
      <c r="P2057" cm="1">
        <f t="array" ref="P2057">_xlfn.XLOOKUP(D2057, CPI!$A:A, CPI!$B:B)</f>
        <v>140.30000000000001</v>
      </c>
      <c r="Q2057" s="9">
        <f>IF(M2057="","",PRODUCT(M2057,CPI!$B$112/P2057))</f>
        <v>110222644.93157519</v>
      </c>
    </row>
    <row r="2058" spans="1:17">
      <c r="A2058" t="s">
        <v>6822</v>
      </c>
      <c r="B2058" t="s">
        <v>348</v>
      </c>
      <c r="C2058" t="s">
        <v>401</v>
      </c>
      <c r="D2058">
        <v>1992</v>
      </c>
      <c r="E2058" t="s">
        <v>6811</v>
      </c>
      <c r="F2058">
        <v>8</v>
      </c>
      <c r="G2058">
        <v>382000</v>
      </c>
      <c r="H2058" t="s">
        <v>5097</v>
      </c>
      <c r="I2058" t="s">
        <v>5097</v>
      </c>
      <c r="J2058" t="s">
        <v>6823</v>
      </c>
      <c r="K2058" t="s">
        <v>41</v>
      </c>
      <c r="L2058">
        <v>28000000</v>
      </c>
      <c r="M2058">
        <v>504050219</v>
      </c>
      <c r="N2058" t="s">
        <v>1735</v>
      </c>
      <c r="O2058">
        <v>90</v>
      </c>
      <c r="P2058" cm="1">
        <f t="array" ref="P2058">_xlfn.XLOOKUP(D2058, CPI!$A:A, CPI!$B:B)</f>
        <v>140.30000000000001</v>
      </c>
      <c r="Q2058" s="9">
        <f>IF(M2058="","",PRODUCT(M2058,CPI!$B$112/P2058))</f>
        <v>1094683547.60727</v>
      </c>
    </row>
    <row r="2059" spans="1:17">
      <c r="A2059" t="s">
        <v>6824</v>
      </c>
      <c r="B2059" t="s">
        <v>44</v>
      </c>
      <c r="C2059" t="s">
        <v>52</v>
      </c>
      <c r="D2059">
        <v>1992</v>
      </c>
      <c r="E2059" t="s">
        <v>6825</v>
      </c>
      <c r="F2059">
        <v>6.4</v>
      </c>
      <c r="G2059">
        <v>91000</v>
      </c>
      <c r="H2059" t="s">
        <v>3879</v>
      </c>
      <c r="I2059" t="s">
        <v>6826</v>
      </c>
      <c r="J2059" t="s">
        <v>3548</v>
      </c>
      <c r="K2059" t="s">
        <v>41</v>
      </c>
      <c r="L2059">
        <v>31000000</v>
      </c>
      <c r="M2059">
        <v>231605150</v>
      </c>
      <c r="N2059" t="s">
        <v>2103</v>
      </c>
      <c r="O2059">
        <v>100</v>
      </c>
      <c r="P2059" cm="1">
        <f t="array" ref="P2059">_xlfn.XLOOKUP(D2059, CPI!$A:A, CPI!$B:B)</f>
        <v>140.30000000000001</v>
      </c>
      <c r="Q2059" s="9">
        <f>IF(M2059="","",PRODUCT(M2059,CPI!$B$112/P2059))</f>
        <v>502994220.9907341</v>
      </c>
    </row>
    <row r="2060" spans="1:17">
      <c r="A2060" t="s">
        <v>6827</v>
      </c>
      <c r="B2060" t="s">
        <v>27</v>
      </c>
      <c r="C2060" t="s">
        <v>45</v>
      </c>
      <c r="D2060">
        <v>1992</v>
      </c>
      <c r="E2060" t="s">
        <v>6828</v>
      </c>
      <c r="F2060">
        <v>6.5</v>
      </c>
      <c r="G2060">
        <v>284000</v>
      </c>
      <c r="H2060" t="s">
        <v>6829</v>
      </c>
      <c r="I2060" t="s">
        <v>1580</v>
      </c>
      <c r="J2060" t="s">
        <v>3247</v>
      </c>
      <c r="K2060" t="s">
        <v>41</v>
      </c>
      <c r="L2060">
        <v>50000000</v>
      </c>
      <c r="M2060">
        <v>159814498</v>
      </c>
      <c r="N2060" t="s">
        <v>191</v>
      </c>
      <c r="O2060">
        <v>114</v>
      </c>
      <c r="P2060" cm="1">
        <f t="array" ref="P2060">_xlfn.XLOOKUP(D2060, CPI!$A:A, CPI!$B:B)</f>
        <v>140.30000000000001</v>
      </c>
      <c r="Q2060" s="9">
        <f>IF(M2060="","",PRODUCT(M2060,CPI!$B$112/P2060))</f>
        <v>347081094.37348539</v>
      </c>
    </row>
    <row r="2061" spans="1:17">
      <c r="A2061" t="s">
        <v>6830</v>
      </c>
      <c r="B2061" t="s">
        <v>2010</v>
      </c>
      <c r="C2061" t="s">
        <v>52</v>
      </c>
      <c r="D2061">
        <v>1992</v>
      </c>
      <c r="E2061" t="s">
        <v>6831</v>
      </c>
      <c r="F2061">
        <v>6.6</v>
      </c>
      <c r="G2061">
        <v>108000</v>
      </c>
      <c r="H2061" t="s">
        <v>2066</v>
      </c>
      <c r="I2061" t="s">
        <v>454</v>
      </c>
      <c r="J2061" t="s">
        <v>758</v>
      </c>
      <c r="K2061" t="s">
        <v>41</v>
      </c>
      <c r="L2061">
        <v>55000000</v>
      </c>
      <c r="M2061">
        <v>149022650</v>
      </c>
      <c r="N2061" t="s">
        <v>72</v>
      </c>
      <c r="O2061">
        <v>104</v>
      </c>
      <c r="P2061" cm="1">
        <f t="array" ref="P2061">_xlfn.XLOOKUP(D2061, CPI!$A:A, CPI!$B:B)</f>
        <v>140.30000000000001</v>
      </c>
      <c r="Q2061" s="9">
        <f>IF(M2061="","",PRODUCT(M2061,CPI!$B$112/P2061))</f>
        <v>323643631.1831789</v>
      </c>
    </row>
    <row r="2062" spans="1:17">
      <c r="A2062" t="s">
        <v>6832</v>
      </c>
      <c r="B2062" t="s">
        <v>2010</v>
      </c>
      <c r="C2062" t="s">
        <v>36</v>
      </c>
      <c r="D2062">
        <v>1992</v>
      </c>
      <c r="E2062" t="s">
        <v>6828</v>
      </c>
      <c r="F2062">
        <v>6.6</v>
      </c>
      <c r="G2062">
        <v>60000</v>
      </c>
      <c r="H2062" t="s">
        <v>1145</v>
      </c>
      <c r="I2062" t="s">
        <v>6833</v>
      </c>
      <c r="J2062" t="s">
        <v>1489</v>
      </c>
      <c r="K2062" t="s">
        <v>41</v>
      </c>
      <c r="L2062">
        <v>60000000</v>
      </c>
      <c r="M2062">
        <v>137783840</v>
      </c>
      <c r="N2062" t="s">
        <v>4218</v>
      </c>
      <c r="O2062">
        <v>140</v>
      </c>
      <c r="P2062" cm="1">
        <f t="array" ref="P2062">_xlfn.XLOOKUP(D2062, CPI!$A:A, CPI!$B:B)</f>
        <v>140.30000000000001</v>
      </c>
      <c r="Q2062" s="9">
        <f>IF(M2062="","",PRODUCT(M2062,CPI!$B$112/P2062))</f>
        <v>299235467.19885957</v>
      </c>
    </row>
    <row r="2063" spans="1:17">
      <c r="A2063" t="s">
        <v>6834</v>
      </c>
      <c r="B2063" t="s">
        <v>27</v>
      </c>
      <c r="C2063" t="s">
        <v>115</v>
      </c>
      <c r="D2063">
        <v>1992</v>
      </c>
      <c r="E2063" t="s">
        <v>6835</v>
      </c>
      <c r="F2063">
        <v>7.3</v>
      </c>
      <c r="G2063">
        <v>52000</v>
      </c>
      <c r="H2063" t="s">
        <v>2254</v>
      </c>
      <c r="I2063" t="s">
        <v>2254</v>
      </c>
      <c r="J2063" t="s">
        <v>6836</v>
      </c>
      <c r="K2063" t="s">
        <v>33</v>
      </c>
      <c r="M2063">
        <v>62548947</v>
      </c>
      <c r="N2063" t="s">
        <v>4712</v>
      </c>
      <c r="O2063">
        <v>112</v>
      </c>
      <c r="P2063" cm="1">
        <f t="array" ref="P2063">_xlfn.XLOOKUP(D2063, CPI!$A:A, CPI!$B:B)</f>
        <v>140.30000000000001</v>
      </c>
      <c r="Q2063" s="9">
        <f>IF(M2063="","",PRODUCT(M2063,CPI!$B$112/P2063))</f>
        <v>135842224.8816821</v>
      </c>
    </row>
    <row r="2064" spans="1:17">
      <c r="A2064" t="s">
        <v>6837</v>
      </c>
      <c r="B2064" t="s">
        <v>44</v>
      </c>
      <c r="C2064" t="s">
        <v>28</v>
      </c>
      <c r="D2064">
        <v>1992</v>
      </c>
      <c r="E2064" t="s">
        <v>6838</v>
      </c>
      <c r="F2064">
        <v>7.4</v>
      </c>
      <c r="G2064">
        <v>30000</v>
      </c>
      <c r="H2064" t="s">
        <v>848</v>
      </c>
      <c r="I2064" t="s">
        <v>2206</v>
      </c>
      <c r="J2064" t="s">
        <v>3067</v>
      </c>
      <c r="K2064" t="s">
        <v>33</v>
      </c>
      <c r="M2064">
        <v>26341736</v>
      </c>
      <c r="N2064" t="s">
        <v>850</v>
      </c>
      <c r="O2064">
        <v>142</v>
      </c>
      <c r="P2064" cm="1">
        <f t="array" ref="P2064">_xlfn.XLOOKUP(D2064, CPI!$A:A, CPI!$B:B)</f>
        <v>140.30000000000001</v>
      </c>
      <c r="Q2064" s="9">
        <f>IF(M2064="","",PRODUCT(M2064,CPI!$B$112/P2064))</f>
        <v>57208317.599429786</v>
      </c>
    </row>
    <row r="2065" spans="1:17">
      <c r="A2065" t="s">
        <v>6839</v>
      </c>
      <c r="B2065" t="s">
        <v>27</v>
      </c>
      <c r="C2065" t="s">
        <v>45</v>
      </c>
      <c r="D2065">
        <v>1992</v>
      </c>
      <c r="E2065" t="s">
        <v>6840</v>
      </c>
      <c r="F2065">
        <v>6.5</v>
      </c>
      <c r="G2065">
        <v>80000</v>
      </c>
      <c r="H2065" t="s">
        <v>2931</v>
      </c>
      <c r="I2065" t="s">
        <v>5669</v>
      </c>
      <c r="J2065" t="s">
        <v>4632</v>
      </c>
      <c r="K2065" t="s">
        <v>463</v>
      </c>
      <c r="L2065">
        <v>35000000</v>
      </c>
      <c r="M2065">
        <v>156563139</v>
      </c>
      <c r="N2065" t="s">
        <v>34</v>
      </c>
      <c r="O2065">
        <v>103</v>
      </c>
      <c r="P2065" cm="1">
        <f t="array" ref="P2065">_xlfn.XLOOKUP(D2065, CPI!$A:A, CPI!$B:B)</f>
        <v>140.30000000000001</v>
      </c>
      <c r="Q2065" s="9">
        <f>IF(M2065="","",PRODUCT(M2065,CPI!$B$112/P2065))</f>
        <v>340019874.93442619</v>
      </c>
    </row>
    <row r="2066" spans="1:17">
      <c r="A2066" t="s">
        <v>6841</v>
      </c>
      <c r="B2066" t="s">
        <v>27</v>
      </c>
      <c r="C2066" t="s">
        <v>45</v>
      </c>
      <c r="D2066">
        <v>1992</v>
      </c>
      <c r="E2066" t="s">
        <v>5571</v>
      </c>
      <c r="F2066">
        <v>6.9</v>
      </c>
      <c r="G2066">
        <v>9500</v>
      </c>
      <c r="H2066" t="s">
        <v>6639</v>
      </c>
      <c r="I2066" t="s">
        <v>5301</v>
      </c>
      <c r="J2066" t="s">
        <v>4738</v>
      </c>
      <c r="K2066" t="s">
        <v>41</v>
      </c>
      <c r="L2066">
        <v>8000000</v>
      </c>
      <c r="M2066">
        <v>16639799</v>
      </c>
      <c r="N2066" t="s">
        <v>6842</v>
      </c>
      <c r="O2066">
        <v>107</v>
      </c>
      <c r="P2066" cm="1">
        <f t="array" ref="P2066">_xlfn.XLOOKUP(D2066, CPI!$A:A, CPI!$B:B)</f>
        <v>140.30000000000001</v>
      </c>
      <c r="Q2066" s="9">
        <f>IF(M2066="","",PRODUCT(M2066,CPI!$B$112/P2066))</f>
        <v>36137895.618674263</v>
      </c>
    </row>
    <row r="2067" spans="1:17">
      <c r="A2067" t="s">
        <v>6843</v>
      </c>
      <c r="B2067" t="s">
        <v>27</v>
      </c>
      <c r="C2067" t="s">
        <v>28</v>
      </c>
      <c r="D2067">
        <v>1992</v>
      </c>
      <c r="E2067" t="s">
        <v>6844</v>
      </c>
      <c r="F2067">
        <v>6.4</v>
      </c>
      <c r="G2067">
        <v>34000</v>
      </c>
      <c r="H2067" t="s">
        <v>4065</v>
      </c>
      <c r="I2067" t="s">
        <v>6845</v>
      </c>
      <c r="J2067" t="s">
        <v>6846</v>
      </c>
      <c r="K2067" t="s">
        <v>41</v>
      </c>
      <c r="L2067">
        <v>16000000</v>
      </c>
      <c r="M2067">
        <v>48017402</v>
      </c>
      <c r="N2067" t="s">
        <v>42</v>
      </c>
      <c r="O2067">
        <v>107</v>
      </c>
      <c r="P2067" cm="1">
        <f t="array" ref="P2067">_xlfn.XLOOKUP(D2067, CPI!$A:A, CPI!$B:B)</f>
        <v>140.30000000000001</v>
      </c>
      <c r="Q2067" s="9">
        <f>IF(M2067="","",PRODUCT(M2067,CPI!$B$112/P2067))</f>
        <v>104282982.10548823</v>
      </c>
    </row>
    <row r="2068" spans="1:17">
      <c r="A2068" t="s">
        <v>6847</v>
      </c>
      <c r="B2068" t="s">
        <v>2010</v>
      </c>
      <c r="C2068" t="s">
        <v>401</v>
      </c>
      <c r="D2068">
        <v>1992</v>
      </c>
      <c r="E2068" t="s">
        <v>6848</v>
      </c>
      <c r="F2068">
        <v>4.9000000000000004</v>
      </c>
      <c r="G2068">
        <v>22000</v>
      </c>
      <c r="H2068" t="s">
        <v>864</v>
      </c>
      <c r="I2068" t="s">
        <v>5853</v>
      </c>
      <c r="J2068" t="s">
        <v>3089</v>
      </c>
      <c r="K2068" t="s">
        <v>41</v>
      </c>
      <c r="L2068">
        <v>30000000</v>
      </c>
      <c r="M2068">
        <v>14110589</v>
      </c>
      <c r="N2068" t="s">
        <v>6849</v>
      </c>
      <c r="O2068">
        <v>102</v>
      </c>
      <c r="P2068" cm="1">
        <f t="array" ref="P2068">_xlfn.XLOOKUP(D2068, CPI!$A:A, CPI!$B:B)</f>
        <v>140.30000000000001</v>
      </c>
      <c r="Q2068" s="9">
        <f>IF(M2068="","",PRODUCT(M2068,CPI!$B$112/P2068))</f>
        <v>30645021.156806841</v>
      </c>
    </row>
    <row r="2069" spans="1:17">
      <c r="A2069" t="s">
        <v>6850</v>
      </c>
      <c r="B2069" t="s">
        <v>27</v>
      </c>
      <c r="C2069" t="s">
        <v>115</v>
      </c>
      <c r="D2069">
        <v>1992</v>
      </c>
      <c r="E2069" t="s">
        <v>6819</v>
      </c>
      <c r="F2069">
        <v>7.7</v>
      </c>
      <c r="G2069">
        <v>98000</v>
      </c>
      <c r="H2069" t="s">
        <v>2288</v>
      </c>
      <c r="I2069" t="s">
        <v>698</v>
      </c>
      <c r="J2069" t="s">
        <v>147</v>
      </c>
      <c r="K2069" t="s">
        <v>41</v>
      </c>
      <c r="L2069">
        <v>12500000</v>
      </c>
      <c r="M2069">
        <v>10725228</v>
      </c>
      <c r="N2069" t="s">
        <v>2037</v>
      </c>
      <c r="O2069">
        <v>100</v>
      </c>
      <c r="P2069" cm="1">
        <f t="array" ref="P2069">_xlfn.XLOOKUP(D2069, CPI!$A:A, CPI!$B:B)</f>
        <v>140.30000000000001</v>
      </c>
      <c r="Q2069" s="9">
        <f>IF(M2069="","",PRODUCT(M2069,CPI!$B$112/P2069))</f>
        <v>23292779.555238772</v>
      </c>
    </row>
    <row r="2070" spans="1:17">
      <c r="A2070" t="s">
        <v>6851</v>
      </c>
      <c r="B2070" t="s">
        <v>2010</v>
      </c>
      <c r="C2070" t="s">
        <v>52</v>
      </c>
      <c r="D2070">
        <v>1992</v>
      </c>
      <c r="E2070" t="s">
        <v>6852</v>
      </c>
      <c r="F2070">
        <v>7</v>
      </c>
      <c r="G2070">
        <v>148000</v>
      </c>
      <c r="H2070" t="s">
        <v>6853</v>
      </c>
      <c r="I2070" t="s">
        <v>6854</v>
      </c>
      <c r="J2070" t="s">
        <v>6854</v>
      </c>
      <c r="K2070" t="s">
        <v>41</v>
      </c>
      <c r="L2070">
        <v>20000000</v>
      </c>
      <c r="M2070">
        <v>183097323</v>
      </c>
      <c r="N2070" t="s">
        <v>55</v>
      </c>
      <c r="O2070">
        <v>94</v>
      </c>
      <c r="P2070" cm="1">
        <f t="array" ref="P2070">_xlfn.XLOOKUP(D2070, CPI!$A:A, CPI!$B:B)</f>
        <v>140.30000000000001</v>
      </c>
      <c r="Q2070" s="9">
        <f>IF(M2070="","",PRODUCT(M2070,CPI!$B$112/P2070))</f>
        <v>397646146.24447608</v>
      </c>
    </row>
    <row r="2071" spans="1:17">
      <c r="A2071" t="s">
        <v>6855</v>
      </c>
      <c r="B2071" t="s">
        <v>27</v>
      </c>
      <c r="C2071" t="s">
        <v>52</v>
      </c>
      <c r="D2071">
        <v>1992</v>
      </c>
      <c r="E2071" t="s">
        <v>6835</v>
      </c>
      <c r="F2071">
        <v>7.5</v>
      </c>
      <c r="G2071">
        <v>166000</v>
      </c>
      <c r="H2071" t="s">
        <v>522</v>
      </c>
      <c r="I2071" t="s">
        <v>522</v>
      </c>
      <c r="J2071" t="s">
        <v>523</v>
      </c>
      <c r="K2071" t="s">
        <v>41</v>
      </c>
      <c r="L2071">
        <v>11000000</v>
      </c>
      <c r="M2071">
        <v>11502976</v>
      </c>
      <c r="N2071" t="s">
        <v>604</v>
      </c>
      <c r="O2071">
        <v>81</v>
      </c>
      <c r="P2071" cm="1">
        <f t="array" ref="P2071">_xlfn.XLOOKUP(D2071, CPI!$A:A, CPI!$B:B)</f>
        <v>140.30000000000001</v>
      </c>
      <c r="Q2071" s="9">
        <f>IF(M2071="","",PRODUCT(M2071,CPI!$B$112/P2071))</f>
        <v>24981873.037776191</v>
      </c>
    </row>
    <row r="2072" spans="1:17">
      <c r="A2072" t="s">
        <v>6856</v>
      </c>
      <c r="B2072" t="s">
        <v>44</v>
      </c>
      <c r="C2072" t="s">
        <v>28</v>
      </c>
      <c r="D2072">
        <v>1992</v>
      </c>
      <c r="E2072" t="s">
        <v>4268</v>
      </c>
      <c r="F2072">
        <v>7.2</v>
      </c>
      <c r="G2072">
        <v>55000</v>
      </c>
      <c r="H2072" t="s">
        <v>111</v>
      </c>
      <c r="I2072" t="s">
        <v>6857</v>
      </c>
      <c r="J2072" t="s">
        <v>3552</v>
      </c>
      <c r="K2072" t="s">
        <v>41</v>
      </c>
      <c r="L2072">
        <v>12000000</v>
      </c>
      <c r="M2072">
        <v>43440294</v>
      </c>
      <c r="N2072" t="s">
        <v>5339</v>
      </c>
      <c r="O2072">
        <v>123</v>
      </c>
      <c r="P2072" cm="1">
        <f t="array" ref="P2072">_xlfn.XLOOKUP(D2072, CPI!$A:A, CPI!$B:B)</f>
        <v>140.30000000000001</v>
      </c>
      <c r="Q2072" s="9">
        <f>IF(M2072="","",PRODUCT(M2072,CPI!$B$112/P2072))</f>
        <v>94342534.439059153</v>
      </c>
    </row>
    <row r="2073" spans="1:17">
      <c r="A2073" t="s">
        <v>6858</v>
      </c>
      <c r="B2073" t="s">
        <v>27</v>
      </c>
      <c r="C2073" t="s">
        <v>28</v>
      </c>
      <c r="D2073">
        <v>1992</v>
      </c>
      <c r="E2073" t="s">
        <v>6859</v>
      </c>
      <c r="F2073">
        <v>7.3</v>
      </c>
      <c r="G2073">
        <v>89000</v>
      </c>
      <c r="H2073" t="s">
        <v>2012</v>
      </c>
      <c r="I2073" t="s">
        <v>2012</v>
      </c>
      <c r="J2073" t="s">
        <v>6860</v>
      </c>
      <c r="K2073" t="s">
        <v>463</v>
      </c>
      <c r="L2073">
        <v>10000000</v>
      </c>
      <c r="M2073">
        <v>4184990</v>
      </c>
      <c r="N2073" t="s">
        <v>2037</v>
      </c>
      <c r="O2073">
        <v>134</v>
      </c>
      <c r="P2073" cm="1">
        <f t="array" ref="P2073">_xlfn.XLOOKUP(D2073, CPI!$A:A, CPI!$B:B)</f>
        <v>140.30000000000001</v>
      </c>
      <c r="Q2073" s="9">
        <f>IF(M2073="","",PRODUCT(M2073,CPI!$B$112/P2073))</f>
        <v>9088855.687811831</v>
      </c>
    </row>
    <row r="2074" spans="1:17">
      <c r="A2074" t="s">
        <v>6861</v>
      </c>
      <c r="B2074" t="s">
        <v>2010</v>
      </c>
      <c r="C2074" t="s">
        <v>28</v>
      </c>
      <c r="D2074">
        <v>1992</v>
      </c>
      <c r="E2074" t="s">
        <v>6819</v>
      </c>
      <c r="F2074">
        <v>7.5</v>
      </c>
      <c r="G2074">
        <v>41000</v>
      </c>
      <c r="H2074" t="s">
        <v>4969</v>
      </c>
      <c r="I2074" t="s">
        <v>1221</v>
      </c>
      <c r="J2074" t="s">
        <v>4344</v>
      </c>
      <c r="K2074" t="s">
        <v>41</v>
      </c>
      <c r="M2074">
        <v>5471088</v>
      </c>
      <c r="N2074" t="s">
        <v>129</v>
      </c>
      <c r="O2074">
        <v>115</v>
      </c>
      <c r="P2074" cm="1">
        <f t="array" ref="P2074">_xlfn.XLOOKUP(D2074, CPI!$A:A, CPI!$B:B)</f>
        <v>140.30000000000001</v>
      </c>
      <c r="Q2074" s="9">
        <f>IF(M2074="","",PRODUCT(M2074,CPI!$B$112/P2074))</f>
        <v>11881970.873841766</v>
      </c>
    </row>
    <row r="2075" spans="1:17">
      <c r="A2075" t="s">
        <v>6862</v>
      </c>
      <c r="B2075" t="s">
        <v>44</v>
      </c>
      <c r="C2075" t="s">
        <v>52</v>
      </c>
      <c r="D2075">
        <v>1992</v>
      </c>
      <c r="E2075" t="s">
        <v>6366</v>
      </c>
      <c r="F2075">
        <v>5.7</v>
      </c>
      <c r="G2075">
        <v>68000</v>
      </c>
      <c r="H2075" t="s">
        <v>6409</v>
      </c>
      <c r="I2075" t="s">
        <v>1320</v>
      </c>
      <c r="J2075" t="s">
        <v>3157</v>
      </c>
      <c r="K2075" t="s">
        <v>41</v>
      </c>
      <c r="M2075">
        <v>147214049</v>
      </c>
      <c r="N2075" t="s">
        <v>72</v>
      </c>
      <c r="O2075">
        <v>87</v>
      </c>
      <c r="P2075" cm="1">
        <f t="array" ref="P2075">_xlfn.XLOOKUP(D2075, CPI!$A:A, CPI!$B:B)</f>
        <v>140.30000000000001</v>
      </c>
      <c r="Q2075" s="9">
        <f>IF(M2075="","",PRODUCT(M2075,CPI!$B$112/P2075))</f>
        <v>319715757.16535991</v>
      </c>
    </row>
    <row r="2076" spans="1:17">
      <c r="A2076" t="s">
        <v>6863</v>
      </c>
      <c r="B2076" t="s">
        <v>27</v>
      </c>
      <c r="C2076" t="s">
        <v>45</v>
      </c>
      <c r="D2076">
        <v>1992</v>
      </c>
      <c r="E2076" t="s">
        <v>6848</v>
      </c>
      <c r="F2076">
        <v>6</v>
      </c>
      <c r="G2076">
        <v>85000</v>
      </c>
      <c r="H2076" t="s">
        <v>6864</v>
      </c>
      <c r="I2076" t="s">
        <v>6865</v>
      </c>
      <c r="J2076" t="s">
        <v>4550</v>
      </c>
      <c r="K2076" t="s">
        <v>41</v>
      </c>
      <c r="L2076">
        <v>23000000</v>
      </c>
      <c r="M2076">
        <v>36299898</v>
      </c>
      <c r="N2076" t="s">
        <v>6866</v>
      </c>
      <c r="O2076">
        <v>102</v>
      </c>
      <c r="P2076" cm="1">
        <f t="array" ref="P2076">_xlfn.XLOOKUP(D2076, CPI!$A:A, CPI!$B:B)</f>
        <v>140.30000000000001</v>
      </c>
      <c r="Q2076" s="9">
        <f>IF(M2076="","",PRODUCT(M2076,CPI!$B$112/P2076))</f>
        <v>78835202.570206702</v>
      </c>
    </row>
    <row r="2077" spans="1:17">
      <c r="A2077" t="s">
        <v>6867</v>
      </c>
      <c r="B2077" t="s">
        <v>2010</v>
      </c>
      <c r="C2077" t="s">
        <v>45</v>
      </c>
      <c r="D2077">
        <v>1992</v>
      </c>
      <c r="E2077" t="s">
        <v>6831</v>
      </c>
      <c r="F2077">
        <v>5.7</v>
      </c>
      <c r="G2077">
        <v>41000</v>
      </c>
      <c r="H2077" t="s">
        <v>6868</v>
      </c>
      <c r="I2077" t="s">
        <v>6869</v>
      </c>
      <c r="J2077" t="s">
        <v>6454</v>
      </c>
      <c r="K2077" t="s">
        <v>41</v>
      </c>
      <c r="L2077">
        <v>7000000</v>
      </c>
      <c r="M2077">
        <v>16624456</v>
      </c>
      <c r="N2077" t="s">
        <v>191</v>
      </c>
      <c r="O2077">
        <v>86</v>
      </c>
      <c r="P2077" cm="1">
        <f t="array" ref="P2077">_xlfn.XLOOKUP(D2077, CPI!$A:A, CPI!$B:B)</f>
        <v>140.30000000000001</v>
      </c>
      <c r="Q2077" s="9">
        <f>IF(M2077="","",PRODUCT(M2077,CPI!$B$112/P2077))</f>
        <v>36104574.078403421</v>
      </c>
    </row>
    <row r="2078" spans="1:17">
      <c r="A2078" t="s">
        <v>6870</v>
      </c>
      <c r="B2078" t="s">
        <v>27</v>
      </c>
      <c r="C2078" t="s">
        <v>162</v>
      </c>
      <c r="D2078">
        <v>1992</v>
      </c>
      <c r="E2078" t="s">
        <v>6871</v>
      </c>
      <c r="F2078">
        <v>5.3</v>
      </c>
      <c r="G2078">
        <v>21000</v>
      </c>
      <c r="H2078" t="s">
        <v>4019</v>
      </c>
      <c r="I2078" t="s">
        <v>31</v>
      </c>
      <c r="J2078" t="s">
        <v>6303</v>
      </c>
      <c r="K2078" t="s">
        <v>41</v>
      </c>
      <c r="L2078">
        <v>15000000</v>
      </c>
      <c r="M2078">
        <v>30524763</v>
      </c>
      <c r="N2078" t="s">
        <v>42</v>
      </c>
      <c r="O2078">
        <v>91</v>
      </c>
      <c r="P2078" cm="1">
        <f t="array" ref="P2078">_xlfn.XLOOKUP(D2078, CPI!$A:A, CPI!$B:B)</f>
        <v>140.30000000000001</v>
      </c>
      <c r="Q2078" s="9">
        <f>IF(M2078="","",PRODUCT(M2078,CPI!$B$112/P2078))</f>
        <v>66292910.093371339</v>
      </c>
    </row>
    <row r="2079" spans="1:17">
      <c r="A2079" t="s">
        <v>6872</v>
      </c>
      <c r="B2079" t="s">
        <v>2010</v>
      </c>
      <c r="C2079" t="s">
        <v>74</v>
      </c>
      <c r="D2079">
        <v>1992</v>
      </c>
      <c r="E2079" t="s">
        <v>6814</v>
      </c>
      <c r="F2079">
        <v>7.5</v>
      </c>
      <c r="G2079">
        <v>55000</v>
      </c>
      <c r="H2079" t="s">
        <v>1055</v>
      </c>
      <c r="I2079" t="s">
        <v>6873</v>
      </c>
      <c r="J2079" t="s">
        <v>4923</v>
      </c>
      <c r="K2079" t="s">
        <v>33</v>
      </c>
      <c r="L2079">
        <v>31000000</v>
      </c>
      <c r="M2079">
        <v>9493259</v>
      </c>
      <c r="N2079" t="s">
        <v>4161</v>
      </c>
      <c r="O2079">
        <v>143</v>
      </c>
      <c r="P2079" cm="1">
        <f t="array" ref="P2079">_xlfn.XLOOKUP(D2079, CPI!$A:A, CPI!$B:B)</f>
        <v>140.30000000000001</v>
      </c>
      <c r="Q2079" s="9">
        <f>IF(M2079="","",PRODUCT(M2079,CPI!$B$112/P2079))</f>
        <v>20617220.365645044</v>
      </c>
    </row>
    <row r="2080" spans="1:17">
      <c r="A2080" t="s">
        <v>6874</v>
      </c>
      <c r="B2080" t="s">
        <v>27</v>
      </c>
      <c r="C2080" t="s">
        <v>74</v>
      </c>
      <c r="D2080">
        <v>1992</v>
      </c>
      <c r="E2080" t="s">
        <v>4268</v>
      </c>
      <c r="F2080">
        <v>6.9</v>
      </c>
      <c r="G2080">
        <v>20000</v>
      </c>
      <c r="H2080" t="s">
        <v>676</v>
      </c>
      <c r="I2080" t="s">
        <v>6875</v>
      </c>
      <c r="J2080" t="s">
        <v>6876</v>
      </c>
      <c r="K2080" t="s">
        <v>463</v>
      </c>
      <c r="M2080">
        <v>5013090</v>
      </c>
      <c r="N2080" t="s">
        <v>2519</v>
      </c>
      <c r="O2080">
        <v>115</v>
      </c>
      <c r="P2080" cm="1">
        <f t="array" ref="P2080">_xlfn.XLOOKUP(D2080, CPI!$A:A, CPI!$B:B)</f>
        <v>140.30000000000001</v>
      </c>
      <c r="Q2080" s="9">
        <f>IF(M2080="","",PRODUCT(M2080,CPI!$B$112/P2080))</f>
        <v>10887302.373485388</v>
      </c>
    </row>
    <row r="2081" spans="1:17">
      <c r="A2081" t="s">
        <v>6877</v>
      </c>
      <c r="B2081" t="s">
        <v>44</v>
      </c>
      <c r="C2081" t="s">
        <v>36</v>
      </c>
      <c r="D2081">
        <v>1992</v>
      </c>
      <c r="E2081" t="s">
        <v>6878</v>
      </c>
      <c r="F2081">
        <v>6.8</v>
      </c>
      <c r="G2081">
        <v>318000</v>
      </c>
      <c r="H2081" t="s">
        <v>2062</v>
      </c>
      <c r="I2081" t="s">
        <v>1320</v>
      </c>
      <c r="J2081" t="s">
        <v>5672</v>
      </c>
      <c r="K2081" t="s">
        <v>41</v>
      </c>
      <c r="L2081">
        <v>28000000</v>
      </c>
      <c r="M2081">
        <v>358994850</v>
      </c>
      <c r="N2081" t="s">
        <v>191</v>
      </c>
      <c r="O2081">
        <v>120</v>
      </c>
      <c r="P2081" cm="1">
        <f t="array" ref="P2081">_xlfn.XLOOKUP(D2081, CPI!$A:A, CPI!$B:B)</f>
        <v>140.30000000000001</v>
      </c>
      <c r="Q2081" s="9">
        <f>IF(M2081="","",PRODUCT(M2081,CPI!$B$112/P2081))</f>
        <v>779655957.19885957</v>
      </c>
    </row>
    <row r="2082" spans="1:17">
      <c r="A2082" t="s">
        <v>6879</v>
      </c>
      <c r="B2082" t="s">
        <v>27</v>
      </c>
      <c r="C2082" t="s">
        <v>28</v>
      </c>
      <c r="D2082">
        <v>1992</v>
      </c>
      <c r="E2082" t="s">
        <v>6880</v>
      </c>
      <c r="F2082">
        <v>6.6</v>
      </c>
      <c r="G2082">
        <v>40000</v>
      </c>
      <c r="H2082" t="s">
        <v>1674</v>
      </c>
      <c r="I2082" t="s">
        <v>6881</v>
      </c>
      <c r="J2082" t="s">
        <v>5643</v>
      </c>
      <c r="K2082" t="s">
        <v>41</v>
      </c>
      <c r="L2082">
        <v>11700000</v>
      </c>
      <c r="M2082">
        <v>88036683</v>
      </c>
      <c r="N2082" t="s">
        <v>5732</v>
      </c>
      <c r="O2082">
        <v>110</v>
      </c>
      <c r="P2082" cm="1">
        <f t="array" ref="P2082">_xlfn.XLOOKUP(D2082, CPI!$A:A, CPI!$B:B)</f>
        <v>140.30000000000001</v>
      </c>
      <c r="Q2082" s="9">
        <f>IF(M2082="","",PRODUCT(M2082,CPI!$B$112/P2082))</f>
        <v>191195846.82893798</v>
      </c>
    </row>
    <row r="2083" spans="1:17">
      <c r="A2083" t="s">
        <v>6882</v>
      </c>
      <c r="B2083" t="s">
        <v>44</v>
      </c>
      <c r="C2083" t="s">
        <v>28</v>
      </c>
      <c r="D2083">
        <v>1992</v>
      </c>
      <c r="E2083" t="s">
        <v>6871</v>
      </c>
      <c r="F2083">
        <v>6.9</v>
      </c>
      <c r="G2083">
        <v>19000</v>
      </c>
      <c r="H2083" t="s">
        <v>6883</v>
      </c>
      <c r="I2083" t="s">
        <v>6884</v>
      </c>
      <c r="J2083" t="s">
        <v>3918</v>
      </c>
      <c r="K2083" t="s">
        <v>41</v>
      </c>
      <c r="L2083">
        <v>15000000</v>
      </c>
      <c r="M2083">
        <v>2819485</v>
      </c>
      <c r="N2083" t="s">
        <v>6885</v>
      </c>
      <c r="O2083">
        <v>121</v>
      </c>
      <c r="P2083" cm="1">
        <f t="array" ref="P2083">_xlfn.XLOOKUP(D2083, CPI!$A:A, CPI!$B:B)</f>
        <v>140.30000000000001</v>
      </c>
      <c r="Q2083" s="9">
        <f>IF(M2083="","",PRODUCT(M2083,CPI!$B$112/P2083))</f>
        <v>6123286.3827512469</v>
      </c>
    </row>
    <row r="2084" spans="1:17">
      <c r="A2084" t="s">
        <v>6886</v>
      </c>
      <c r="B2084" t="s">
        <v>2010</v>
      </c>
      <c r="C2084" t="s">
        <v>74</v>
      </c>
      <c r="D2084">
        <v>1992</v>
      </c>
      <c r="E2084" t="s">
        <v>6887</v>
      </c>
      <c r="F2084">
        <v>7.7</v>
      </c>
      <c r="G2084">
        <v>89000</v>
      </c>
      <c r="H2084" t="s">
        <v>3439</v>
      </c>
      <c r="I2084" t="s">
        <v>6888</v>
      </c>
      <c r="J2084" t="s">
        <v>4136</v>
      </c>
      <c r="K2084" t="s">
        <v>2119</v>
      </c>
      <c r="L2084">
        <v>33000000</v>
      </c>
      <c r="M2084">
        <v>48169910</v>
      </c>
      <c r="N2084" t="s">
        <v>6889</v>
      </c>
      <c r="O2084">
        <v>202</v>
      </c>
      <c r="P2084" cm="1">
        <f t="array" ref="P2084">_xlfn.XLOOKUP(D2084, CPI!$A:A, CPI!$B:B)</f>
        <v>140.30000000000001</v>
      </c>
      <c r="Q2084" s="9">
        <f>IF(M2084="","",PRODUCT(M2084,CPI!$B$112/P2084))</f>
        <v>104614195.13186029</v>
      </c>
    </row>
    <row r="2085" spans="1:17">
      <c r="A2085" t="s">
        <v>6890</v>
      </c>
      <c r="B2085" t="s">
        <v>27</v>
      </c>
      <c r="C2085" t="s">
        <v>45</v>
      </c>
      <c r="D2085">
        <v>1992</v>
      </c>
      <c r="E2085" t="s">
        <v>6891</v>
      </c>
      <c r="F2085">
        <v>6.9</v>
      </c>
      <c r="G2085">
        <v>106000</v>
      </c>
      <c r="H2085" t="s">
        <v>5221</v>
      </c>
      <c r="I2085" t="s">
        <v>5697</v>
      </c>
      <c r="J2085" t="s">
        <v>508</v>
      </c>
      <c r="K2085" t="s">
        <v>41</v>
      </c>
      <c r="L2085">
        <v>45000000</v>
      </c>
      <c r="M2085">
        <v>178051587</v>
      </c>
      <c r="N2085" t="s">
        <v>6892</v>
      </c>
      <c r="O2085">
        <v>117</v>
      </c>
      <c r="P2085" cm="1">
        <f t="array" ref="P2085">_xlfn.XLOOKUP(D2085, CPI!$A:A, CPI!$B:B)</f>
        <v>140.30000000000001</v>
      </c>
      <c r="Q2085" s="9">
        <f>IF(M2085="","",PRODUCT(M2085,CPI!$B$112/P2085))</f>
        <v>386687944.11190301</v>
      </c>
    </row>
    <row r="2086" spans="1:17">
      <c r="A2086" t="s">
        <v>6893</v>
      </c>
      <c r="B2086" t="s">
        <v>27</v>
      </c>
      <c r="C2086" t="s">
        <v>52</v>
      </c>
      <c r="D2086">
        <v>1992</v>
      </c>
      <c r="E2086" t="s">
        <v>6734</v>
      </c>
      <c r="F2086">
        <v>7.5</v>
      </c>
      <c r="G2086">
        <v>93000</v>
      </c>
      <c r="H2086" t="s">
        <v>6894</v>
      </c>
      <c r="I2086" t="s">
        <v>6895</v>
      </c>
      <c r="J2086" t="s">
        <v>6896</v>
      </c>
      <c r="K2086" t="s">
        <v>1888</v>
      </c>
      <c r="L2086">
        <v>3000000</v>
      </c>
      <c r="M2086">
        <v>242623</v>
      </c>
      <c r="N2086" t="s">
        <v>6897</v>
      </c>
      <c r="O2086">
        <v>104</v>
      </c>
      <c r="P2086" cm="1">
        <f t="array" ref="P2086">_xlfn.XLOOKUP(D2086, CPI!$A:A, CPI!$B:B)</f>
        <v>140.30000000000001</v>
      </c>
      <c r="Q2086" s="9">
        <f>IF(M2086="","",PRODUCT(M2086,CPI!$B$112/P2086))</f>
        <v>526922.50962223799</v>
      </c>
    </row>
    <row r="2087" spans="1:17">
      <c r="A2087" t="s">
        <v>6898</v>
      </c>
      <c r="B2087" t="s">
        <v>27</v>
      </c>
      <c r="C2087" t="s">
        <v>28</v>
      </c>
      <c r="D2087">
        <v>1992</v>
      </c>
      <c r="E2087" t="s">
        <v>6465</v>
      </c>
      <c r="F2087">
        <v>5.4</v>
      </c>
      <c r="G2087">
        <v>18000</v>
      </c>
      <c r="H2087" t="s">
        <v>6105</v>
      </c>
      <c r="I2087" t="s">
        <v>6899</v>
      </c>
      <c r="J2087" t="s">
        <v>2142</v>
      </c>
      <c r="K2087" t="s">
        <v>41</v>
      </c>
      <c r="L2087">
        <v>3000000</v>
      </c>
      <c r="M2087">
        <v>1829804</v>
      </c>
      <c r="N2087" t="s">
        <v>2037</v>
      </c>
      <c r="O2087">
        <v>93</v>
      </c>
      <c r="P2087" cm="1">
        <f t="array" ref="P2087">_xlfn.XLOOKUP(D2087, CPI!$A:A, CPI!$B:B)</f>
        <v>140.30000000000001</v>
      </c>
      <c r="Q2087" s="9">
        <f>IF(M2087="","",PRODUCT(M2087,CPI!$B$112/P2087))</f>
        <v>3973922.1582323587</v>
      </c>
    </row>
    <row r="2088" spans="1:17">
      <c r="A2088" t="s">
        <v>6900</v>
      </c>
      <c r="B2088" t="s">
        <v>2010</v>
      </c>
      <c r="C2088" t="s">
        <v>52</v>
      </c>
      <c r="D2088">
        <v>1992</v>
      </c>
      <c r="E2088" t="s">
        <v>6901</v>
      </c>
      <c r="F2088">
        <v>7.1</v>
      </c>
      <c r="G2088">
        <v>54000</v>
      </c>
      <c r="H2088" t="s">
        <v>2294</v>
      </c>
      <c r="I2088" t="s">
        <v>2294</v>
      </c>
      <c r="J2088" t="s">
        <v>111</v>
      </c>
      <c r="K2088" t="s">
        <v>41</v>
      </c>
      <c r="L2088">
        <v>23000000</v>
      </c>
      <c r="M2088">
        <v>105232691</v>
      </c>
      <c r="N2088" t="s">
        <v>6902</v>
      </c>
      <c r="O2088">
        <v>126</v>
      </c>
      <c r="P2088" cm="1">
        <f t="array" ref="P2088">_xlfn.XLOOKUP(D2088, CPI!$A:A, CPI!$B:B)</f>
        <v>140.30000000000001</v>
      </c>
      <c r="Q2088" s="9">
        <f>IF(M2088="","",PRODUCT(M2088,CPI!$B$112/P2088))</f>
        <v>228541703.11974338</v>
      </c>
    </row>
    <row r="2089" spans="1:17">
      <c r="A2089" t="s">
        <v>6903</v>
      </c>
      <c r="B2089" t="s">
        <v>27</v>
      </c>
      <c r="C2089" t="s">
        <v>63</v>
      </c>
      <c r="D2089">
        <v>1992</v>
      </c>
      <c r="E2089" t="s">
        <v>6904</v>
      </c>
      <c r="F2089">
        <v>5.4</v>
      </c>
      <c r="G2089">
        <v>34000</v>
      </c>
      <c r="H2089" t="s">
        <v>6905</v>
      </c>
      <c r="I2089" t="s">
        <v>31</v>
      </c>
      <c r="J2089" t="s">
        <v>6684</v>
      </c>
      <c r="K2089" t="s">
        <v>33</v>
      </c>
      <c r="L2089">
        <v>10000000</v>
      </c>
      <c r="M2089">
        <v>32100816</v>
      </c>
      <c r="N2089" t="s">
        <v>5305</v>
      </c>
      <c r="O2089">
        <v>108</v>
      </c>
      <c r="P2089" cm="1">
        <f t="array" ref="P2089">_xlfn.XLOOKUP(D2089, CPI!$A:A, CPI!$B:B)</f>
        <v>140.30000000000001</v>
      </c>
      <c r="Q2089" s="9">
        <f>IF(M2089="","",PRODUCT(M2089,CPI!$B$112/P2089))</f>
        <v>69715742.232359231</v>
      </c>
    </row>
    <row r="2090" spans="1:17">
      <c r="A2090" t="s">
        <v>6906</v>
      </c>
      <c r="B2090" t="s">
        <v>27</v>
      </c>
      <c r="C2090" t="s">
        <v>52</v>
      </c>
      <c r="D2090">
        <v>1992</v>
      </c>
      <c r="E2090" t="s">
        <v>6465</v>
      </c>
      <c r="F2090">
        <v>7.5</v>
      </c>
      <c r="G2090">
        <v>56000</v>
      </c>
      <c r="H2090" t="s">
        <v>106</v>
      </c>
      <c r="I2090" t="s">
        <v>5301</v>
      </c>
      <c r="J2090" t="s">
        <v>5307</v>
      </c>
      <c r="K2090" t="s">
        <v>41</v>
      </c>
      <c r="L2090">
        <v>8000000</v>
      </c>
      <c r="M2090">
        <v>21706101</v>
      </c>
      <c r="N2090" t="s">
        <v>4990</v>
      </c>
      <c r="O2090">
        <v>124</v>
      </c>
      <c r="P2090" cm="1">
        <f t="array" ref="P2090">_xlfn.XLOOKUP(D2090, CPI!$A:A, CPI!$B:B)</f>
        <v>140.30000000000001</v>
      </c>
      <c r="Q2090" s="9">
        <f>IF(M2090="","",PRODUCT(M2090,CPI!$B$112/P2090))</f>
        <v>47140762.471133284</v>
      </c>
    </row>
    <row r="2091" spans="1:17">
      <c r="A2091" t="s">
        <v>6907</v>
      </c>
      <c r="B2091" t="s">
        <v>44</v>
      </c>
      <c r="C2091" t="s">
        <v>52</v>
      </c>
      <c r="D2091">
        <v>1992</v>
      </c>
      <c r="E2091" t="s">
        <v>6828</v>
      </c>
      <c r="F2091">
        <v>5.8</v>
      </c>
      <c r="G2091">
        <v>38000</v>
      </c>
      <c r="H2091" t="s">
        <v>6908</v>
      </c>
      <c r="I2091" t="s">
        <v>6909</v>
      </c>
      <c r="J2091" t="s">
        <v>2574</v>
      </c>
      <c r="K2091" t="s">
        <v>41</v>
      </c>
      <c r="L2091">
        <v>7000000</v>
      </c>
      <c r="M2091">
        <v>40693477</v>
      </c>
      <c r="N2091" t="s">
        <v>6910</v>
      </c>
      <c r="O2091">
        <v>88</v>
      </c>
      <c r="P2091" cm="1">
        <f t="array" ref="P2091">_xlfn.XLOOKUP(D2091, CPI!$A:A, CPI!$B:B)</f>
        <v>140.30000000000001</v>
      </c>
      <c r="Q2091" s="9">
        <f>IF(M2091="","",PRODUCT(M2091,CPI!$B$112/P2091))</f>
        <v>88377066.58517462</v>
      </c>
    </row>
    <row r="2092" spans="1:17">
      <c r="A2092" t="s">
        <v>6911</v>
      </c>
      <c r="B2092" t="s">
        <v>27</v>
      </c>
      <c r="C2092" t="s">
        <v>52</v>
      </c>
      <c r="D2092">
        <v>1992</v>
      </c>
      <c r="E2092" t="s">
        <v>6912</v>
      </c>
      <c r="F2092">
        <v>6.8</v>
      </c>
      <c r="G2092">
        <v>78000</v>
      </c>
      <c r="H2092" t="s">
        <v>1758</v>
      </c>
      <c r="I2092" t="s">
        <v>1758</v>
      </c>
      <c r="J2092" t="s">
        <v>6352</v>
      </c>
      <c r="K2092" t="s">
        <v>41</v>
      </c>
      <c r="M2092">
        <v>90753806</v>
      </c>
      <c r="N2092" t="s">
        <v>191</v>
      </c>
      <c r="O2092">
        <v>115</v>
      </c>
      <c r="P2092" cm="1">
        <f t="array" ref="P2092">_xlfn.XLOOKUP(D2092, CPI!$A:A, CPI!$B:B)</f>
        <v>140.30000000000001</v>
      </c>
      <c r="Q2092" s="9">
        <f>IF(M2092="","",PRODUCT(M2092,CPI!$B$112/P2092))</f>
        <v>197096826.00285101</v>
      </c>
    </row>
    <row r="2093" spans="1:17">
      <c r="A2093" t="s">
        <v>6913</v>
      </c>
      <c r="B2093" t="s">
        <v>27</v>
      </c>
      <c r="C2093" t="s">
        <v>45</v>
      </c>
      <c r="D2093">
        <v>1992</v>
      </c>
      <c r="E2093" t="s">
        <v>6914</v>
      </c>
      <c r="F2093">
        <v>6.7</v>
      </c>
      <c r="G2093">
        <v>160000</v>
      </c>
      <c r="H2093" t="s">
        <v>1164</v>
      </c>
      <c r="I2093" t="s">
        <v>1533</v>
      </c>
      <c r="J2093" t="s">
        <v>546</v>
      </c>
      <c r="K2093" t="s">
        <v>41</v>
      </c>
      <c r="L2093">
        <v>35000000</v>
      </c>
      <c r="M2093">
        <v>321731527</v>
      </c>
      <c r="N2093" t="s">
        <v>34</v>
      </c>
      <c r="O2093">
        <v>118</v>
      </c>
      <c r="P2093" cm="1">
        <f t="array" ref="P2093">_xlfn.XLOOKUP(D2093, CPI!$A:A, CPI!$B:B)</f>
        <v>140.30000000000001</v>
      </c>
      <c r="Q2093" s="9">
        <f>IF(M2093="","",PRODUCT(M2093,CPI!$B$112/P2093))</f>
        <v>698728412.52245188</v>
      </c>
    </row>
    <row r="2094" spans="1:17">
      <c r="A2094" t="s">
        <v>6915</v>
      </c>
      <c r="B2094" t="s">
        <v>27</v>
      </c>
      <c r="C2094" t="s">
        <v>74</v>
      </c>
      <c r="D2094">
        <v>1992</v>
      </c>
      <c r="E2094" t="s">
        <v>6528</v>
      </c>
      <c r="F2094">
        <v>7.2</v>
      </c>
      <c r="G2094">
        <v>8600</v>
      </c>
      <c r="H2094" t="s">
        <v>4689</v>
      </c>
      <c r="I2094" t="s">
        <v>228</v>
      </c>
      <c r="J2094" t="s">
        <v>4689</v>
      </c>
      <c r="K2094" t="s">
        <v>41</v>
      </c>
      <c r="L2094">
        <v>16000000</v>
      </c>
      <c r="M2094">
        <v>13086430</v>
      </c>
      <c r="N2094" t="s">
        <v>6616</v>
      </c>
      <c r="O2094">
        <v>125</v>
      </c>
      <c r="P2094" cm="1">
        <f t="array" ref="P2094">_xlfn.XLOOKUP(D2094, CPI!$A:A, CPI!$B:B)</f>
        <v>140.30000000000001</v>
      </c>
      <c r="Q2094" s="9">
        <f>IF(M2094="","",PRODUCT(M2094,CPI!$B$112/P2094))</f>
        <v>28420778.481824659</v>
      </c>
    </row>
    <row r="2095" spans="1:17">
      <c r="A2095" t="s">
        <v>6916</v>
      </c>
      <c r="B2095" t="s">
        <v>27</v>
      </c>
      <c r="C2095" t="s">
        <v>45</v>
      </c>
      <c r="D2095">
        <v>1992</v>
      </c>
      <c r="E2095" t="s">
        <v>6838</v>
      </c>
      <c r="F2095">
        <v>6.9</v>
      </c>
      <c r="G2095">
        <v>64000</v>
      </c>
      <c r="H2095" t="s">
        <v>6917</v>
      </c>
      <c r="I2095" t="s">
        <v>6917</v>
      </c>
      <c r="J2095" t="s">
        <v>6918</v>
      </c>
      <c r="K2095" t="s">
        <v>1205</v>
      </c>
      <c r="L2095">
        <v>7000</v>
      </c>
      <c r="M2095">
        <v>2040920</v>
      </c>
      <c r="N2095" t="s">
        <v>42</v>
      </c>
      <c r="O2095">
        <v>81</v>
      </c>
      <c r="P2095" cm="1">
        <f t="array" ref="P2095">_xlfn.XLOOKUP(D2095, CPI!$A:A, CPI!$B:B)</f>
        <v>140.30000000000001</v>
      </c>
      <c r="Q2095" s="9">
        <f>IF(M2095="","",PRODUCT(M2095,CPI!$B$112/P2095))</f>
        <v>4432418.5602280824</v>
      </c>
    </row>
    <row r="2096" spans="1:17">
      <c r="A2096" t="s">
        <v>6919</v>
      </c>
      <c r="B2096" t="s">
        <v>27</v>
      </c>
      <c r="C2096" t="s">
        <v>28</v>
      </c>
      <c r="D2096">
        <v>1992</v>
      </c>
      <c r="E2096" t="s">
        <v>6920</v>
      </c>
      <c r="F2096">
        <v>7.2</v>
      </c>
      <c r="G2096">
        <v>37000</v>
      </c>
      <c r="H2096" t="s">
        <v>3496</v>
      </c>
      <c r="I2096" t="s">
        <v>6921</v>
      </c>
      <c r="J2096" t="s">
        <v>6922</v>
      </c>
      <c r="K2096" t="s">
        <v>463</v>
      </c>
      <c r="L2096">
        <v>5000000</v>
      </c>
      <c r="M2096">
        <v>1862805</v>
      </c>
      <c r="N2096" t="s">
        <v>6523</v>
      </c>
      <c r="O2096">
        <v>139</v>
      </c>
      <c r="P2096" cm="1">
        <f t="array" ref="P2096">_xlfn.XLOOKUP(D2096, CPI!$A:A, CPI!$B:B)</f>
        <v>140.30000000000001</v>
      </c>
      <c r="Q2096" s="9">
        <f>IF(M2096="","",PRODUCT(M2096,CPI!$B$112/P2096))</f>
        <v>4045592.8973627938</v>
      </c>
    </row>
    <row r="2097" spans="1:17">
      <c r="A2097" t="s">
        <v>6923</v>
      </c>
      <c r="B2097" t="s">
        <v>27</v>
      </c>
      <c r="C2097" t="s">
        <v>162</v>
      </c>
      <c r="D2097">
        <v>1992</v>
      </c>
      <c r="E2097" t="s">
        <v>6859</v>
      </c>
      <c r="F2097">
        <v>4.9000000000000004</v>
      </c>
      <c r="G2097">
        <v>20000</v>
      </c>
      <c r="H2097" t="s">
        <v>4297</v>
      </c>
      <c r="I2097" t="s">
        <v>6924</v>
      </c>
      <c r="J2097" t="s">
        <v>6925</v>
      </c>
      <c r="K2097" t="s">
        <v>41</v>
      </c>
      <c r="L2097">
        <v>8000000</v>
      </c>
      <c r="M2097">
        <v>17092453</v>
      </c>
      <c r="N2097" t="s">
        <v>55</v>
      </c>
      <c r="O2097">
        <v>100</v>
      </c>
      <c r="P2097" cm="1">
        <f t="array" ref="P2097">_xlfn.XLOOKUP(D2097, CPI!$A:A, CPI!$B:B)</f>
        <v>140.30000000000001</v>
      </c>
      <c r="Q2097" s="9">
        <f>IF(M2097="","",PRODUCT(M2097,CPI!$B$112/P2097))</f>
        <v>37120958.154668562</v>
      </c>
    </row>
    <row r="2098" spans="1:17">
      <c r="A2098" t="s">
        <v>6926</v>
      </c>
      <c r="B2098" t="s">
        <v>520</v>
      </c>
      <c r="C2098" t="s">
        <v>115</v>
      </c>
      <c r="D2098">
        <v>1992</v>
      </c>
      <c r="E2098" t="s">
        <v>6927</v>
      </c>
      <c r="F2098">
        <v>7.1</v>
      </c>
      <c r="G2098">
        <v>40000</v>
      </c>
      <c r="H2098" t="s">
        <v>4367</v>
      </c>
      <c r="I2098" t="s">
        <v>6928</v>
      </c>
      <c r="J2098" t="s">
        <v>6787</v>
      </c>
      <c r="K2098" t="s">
        <v>41</v>
      </c>
      <c r="L2098">
        <v>1000000</v>
      </c>
      <c r="M2098">
        <v>2038916</v>
      </c>
      <c r="N2098" t="s">
        <v>6929</v>
      </c>
      <c r="O2098">
        <v>96</v>
      </c>
      <c r="P2098" cm="1">
        <f t="array" ref="P2098">_xlfn.XLOOKUP(D2098, CPI!$A:A, CPI!$B:B)</f>
        <v>140.30000000000001</v>
      </c>
      <c r="Q2098" s="9">
        <f>IF(M2098="","",PRODUCT(M2098,CPI!$B$112/P2098))</f>
        <v>4428066.3235923015</v>
      </c>
    </row>
    <row r="2099" spans="1:17">
      <c r="A2099" t="s">
        <v>6930</v>
      </c>
      <c r="B2099" t="s">
        <v>2010</v>
      </c>
      <c r="C2099" t="s">
        <v>52</v>
      </c>
      <c r="D2099">
        <v>1992</v>
      </c>
      <c r="E2099" t="s">
        <v>6931</v>
      </c>
      <c r="F2099">
        <v>6.7</v>
      </c>
      <c r="G2099">
        <v>28000</v>
      </c>
      <c r="H2099" t="s">
        <v>997</v>
      </c>
      <c r="I2099" t="s">
        <v>997</v>
      </c>
      <c r="J2099" t="s">
        <v>6846</v>
      </c>
      <c r="K2099" t="s">
        <v>41</v>
      </c>
      <c r="M2099">
        <v>18471850</v>
      </c>
      <c r="N2099" t="s">
        <v>34</v>
      </c>
      <c r="O2099">
        <v>99</v>
      </c>
      <c r="P2099" cm="1">
        <f t="array" ref="P2099">_xlfn.XLOOKUP(D2099, CPI!$A:A, CPI!$B:B)</f>
        <v>140.30000000000001</v>
      </c>
      <c r="Q2099" s="9">
        <f>IF(M2099="","",PRODUCT(M2099,CPI!$B$112/P2099))</f>
        <v>40116697.754811116</v>
      </c>
    </row>
    <row r="2100" spans="1:17">
      <c r="A2100" t="s">
        <v>6932</v>
      </c>
      <c r="B2100" t="s">
        <v>348</v>
      </c>
      <c r="C2100" t="s">
        <v>401</v>
      </c>
      <c r="D2100">
        <v>1992</v>
      </c>
      <c r="E2100" t="s">
        <v>6871</v>
      </c>
      <c r="F2100">
        <v>6.5</v>
      </c>
      <c r="G2100">
        <v>28000</v>
      </c>
      <c r="H2100" t="s">
        <v>6933</v>
      </c>
      <c r="I2100" t="s">
        <v>4594</v>
      </c>
      <c r="J2100" t="s">
        <v>6934</v>
      </c>
      <c r="K2100" t="s">
        <v>259</v>
      </c>
      <c r="L2100">
        <v>24000000</v>
      </c>
      <c r="M2100">
        <v>32710894</v>
      </c>
      <c r="N2100" t="s">
        <v>6935</v>
      </c>
      <c r="O2100">
        <v>76</v>
      </c>
      <c r="P2100" cm="1">
        <f t="array" ref="P2100">_xlfn.XLOOKUP(D2100, CPI!$A:A, CPI!$B:B)</f>
        <v>140.30000000000001</v>
      </c>
      <c r="Q2100" s="9">
        <f>IF(M2100="","",PRODUCT(M2100,CPI!$B$112/P2100))</f>
        <v>71040694.239486814</v>
      </c>
    </row>
    <row r="2101" spans="1:17">
      <c r="A2101" t="s">
        <v>6936</v>
      </c>
      <c r="B2101" t="s">
        <v>44</v>
      </c>
      <c r="C2101" t="s">
        <v>52</v>
      </c>
      <c r="D2101">
        <v>1992</v>
      </c>
      <c r="E2101" t="s">
        <v>6937</v>
      </c>
      <c r="F2101">
        <v>6.1</v>
      </c>
      <c r="G2101">
        <v>23000</v>
      </c>
      <c r="H2101" t="s">
        <v>2232</v>
      </c>
      <c r="I2101" t="s">
        <v>6938</v>
      </c>
      <c r="J2101" t="s">
        <v>862</v>
      </c>
      <c r="K2101" t="s">
        <v>41</v>
      </c>
      <c r="L2101">
        <v>26000000</v>
      </c>
      <c r="M2101">
        <v>94900635</v>
      </c>
      <c r="N2101" t="s">
        <v>4889</v>
      </c>
      <c r="O2101">
        <v>102</v>
      </c>
      <c r="P2101" cm="1">
        <f t="array" ref="P2101">_xlfn.XLOOKUP(D2101, CPI!$A:A, CPI!$B:B)</f>
        <v>140.30000000000001</v>
      </c>
      <c r="Q2101" s="9">
        <f>IF(M2101="","",PRODUCT(M2101,CPI!$B$112/P2101))</f>
        <v>206102804.59372771</v>
      </c>
    </row>
    <row r="2102" spans="1:17">
      <c r="A2102" t="s">
        <v>6939</v>
      </c>
      <c r="B2102" t="s">
        <v>2010</v>
      </c>
      <c r="C2102" t="s">
        <v>28</v>
      </c>
      <c r="D2102">
        <v>1992</v>
      </c>
      <c r="E2102" t="s">
        <v>6931</v>
      </c>
      <c r="F2102">
        <v>6.9</v>
      </c>
      <c r="G2102">
        <v>23000</v>
      </c>
      <c r="H2102" t="s">
        <v>1782</v>
      </c>
      <c r="I2102" t="s">
        <v>4087</v>
      </c>
      <c r="J2102" t="s">
        <v>6940</v>
      </c>
      <c r="K2102" t="s">
        <v>41</v>
      </c>
      <c r="L2102">
        <v>18000000</v>
      </c>
      <c r="M2102">
        <v>14715067</v>
      </c>
      <c r="N2102" t="s">
        <v>55</v>
      </c>
      <c r="O2102">
        <v>106</v>
      </c>
      <c r="P2102" cm="1">
        <f t="array" ref="P2102">_xlfn.XLOOKUP(D2102, CPI!$A:A, CPI!$B:B)</f>
        <v>140.30000000000001</v>
      </c>
      <c r="Q2102" s="9">
        <f>IF(M2102="","",PRODUCT(M2102,CPI!$B$112/P2102))</f>
        <v>31957811.225231644</v>
      </c>
    </row>
    <row r="2103" spans="1:17">
      <c r="A2103" t="s">
        <v>6941</v>
      </c>
      <c r="B2103" t="s">
        <v>27</v>
      </c>
      <c r="C2103" t="s">
        <v>74</v>
      </c>
      <c r="D2103">
        <v>1992</v>
      </c>
      <c r="E2103" t="s">
        <v>6942</v>
      </c>
      <c r="F2103">
        <v>6.6</v>
      </c>
      <c r="G2103">
        <v>22000</v>
      </c>
      <c r="H2103" t="s">
        <v>3531</v>
      </c>
      <c r="I2103" t="s">
        <v>698</v>
      </c>
      <c r="J2103" t="s">
        <v>32</v>
      </c>
      <c r="K2103" t="s">
        <v>41</v>
      </c>
      <c r="L2103">
        <v>35000000</v>
      </c>
      <c r="M2103">
        <v>29302121</v>
      </c>
      <c r="N2103" t="s">
        <v>191</v>
      </c>
      <c r="O2103">
        <v>140</v>
      </c>
      <c r="P2103" cm="1">
        <f t="array" ref="P2103">_xlfn.XLOOKUP(D2103, CPI!$A:A, CPI!$B:B)</f>
        <v>140.30000000000001</v>
      </c>
      <c r="Q2103" s="9">
        <f>IF(M2103="","",PRODUCT(M2103,CPI!$B$112/P2103))</f>
        <v>63637607.047042049</v>
      </c>
    </row>
    <row r="2104" spans="1:17">
      <c r="A2104" t="s">
        <v>6943</v>
      </c>
      <c r="B2104" t="s">
        <v>27</v>
      </c>
      <c r="C2104" t="s">
        <v>45</v>
      </c>
      <c r="D2104">
        <v>1992</v>
      </c>
      <c r="E2104" t="s">
        <v>6415</v>
      </c>
      <c r="F2104">
        <v>7.1</v>
      </c>
      <c r="G2104">
        <v>25000</v>
      </c>
      <c r="H2104" t="s">
        <v>6944</v>
      </c>
      <c r="I2104" t="s">
        <v>6944</v>
      </c>
      <c r="J2104" t="s">
        <v>6945</v>
      </c>
      <c r="K2104" t="s">
        <v>41</v>
      </c>
      <c r="L2104">
        <v>5000000</v>
      </c>
      <c r="M2104">
        <v>20146880</v>
      </c>
      <c r="N2104" t="s">
        <v>6694</v>
      </c>
      <c r="O2104">
        <v>95</v>
      </c>
      <c r="P2104" cm="1">
        <f t="array" ref="P2104">_xlfn.XLOOKUP(D2104, CPI!$A:A, CPI!$B:B)</f>
        <v>140.30000000000001</v>
      </c>
      <c r="Q2104" s="9">
        <f>IF(M2104="","",PRODUCT(M2104,CPI!$B$112/P2104))</f>
        <v>43754485.645046324</v>
      </c>
    </row>
    <row r="2105" spans="1:17">
      <c r="A2105" t="s">
        <v>6946</v>
      </c>
      <c r="B2105" t="s">
        <v>27</v>
      </c>
      <c r="C2105" t="s">
        <v>28</v>
      </c>
      <c r="D2105">
        <v>1992</v>
      </c>
      <c r="E2105" t="s">
        <v>6947</v>
      </c>
      <c r="F2105">
        <v>6.8</v>
      </c>
      <c r="G2105">
        <v>17000</v>
      </c>
      <c r="H2105" t="s">
        <v>645</v>
      </c>
      <c r="I2105" t="s">
        <v>2974</v>
      </c>
      <c r="J2105" t="s">
        <v>4579</v>
      </c>
      <c r="K2105" t="s">
        <v>33</v>
      </c>
      <c r="M2105">
        <v>7532911</v>
      </c>
      <c r="N2105" t="s">
        <v>4075</v>
      </c>
      <c r="O2105">
        <v>111</v>
      </c>
      <c r="P2105" cm="1">
        <f t="array" ref="P2105">_xlfn.XLOOKUP(D2105, CPI!$A:A, CPI!$B:B)</f>
        <v>140.30000000000001</v>
      </c>
      <c r="Q2105" s="9">
        <f>IF(M2105="","",PRODUCT(M2105,CPI!$B$112/P2105))</f>
        <v>16359786.042052742</v>
      </c>
    </row>
    <row r="2106" spans="1:17">
      <c r="A2106" t="s">
        <v>1991</v>
      </c>
      <c r="B2106" t="s">
        <v>44</v>
      </c>
      <c r="C2106" t="s">
        <v>28</v>
      </c>
      <c r="D2106">
        <v>1992</v>
      </c>
      <c r="E2106" t="s">
        <v>6948</v>
      </c>
      <c r="F2106">
        <v>6.3</v>
      </c>
      <c r="G2106">
        <v>45000</v>
      </c>
      <c r="H2106" t="s">
        <v>587</v>
      </c>
      <c r="I2106" t="s">
        <v>6361</v>
      </c>
      <c r="J2106" t="s">
        <v>546</v>
      </c>
      <c r="K2106" t="s">
        <v>41</v>
      </c>
      <c r="M2106">
        <v>127956187</v>
      </c>
      <c r="N2106" t="s">
        <v>34</v>
      </c>
      <c r="O2106">
        <v>102</v>
      </c>
      <c r="P2106" cm="1">
        <f t="array" ref="P2106">_xlfn.XLOOKUP(D2106, CPI!$A:A, CPI!$B:B)</f>
        <v>140.30000000000001</v>
      </c>
      <c r="Q2106" s="9">
        <f>IF(M2106="","",PRODUCT(M2106,CPI!$B$112/P2106))</f>
        <v>277892018.38132572</v>
      </c>
    </row>
    <row r="2107" spans="1:17">
      <c r="A2107" t="s">
        <v>6949</v>
      </c>
      <c r="B2107" t="s">
        <v>520</v>
      </c>
      <c r="C2107" t="s">
        <v>52</v>
      </c>
      <c r="D2107">
        <v>1992</v>
      </c>
      <c r="E2107" t="s">
        <v>6950</v>
      </c>
      <c r="F2107">
        <v>7.5</v>
      </c>
      <c r="G2107">
        <v>37000</v>
      </c>
      <c r="H2107" t="s">
        <v>6951</v>
      </c>
      <c r="I2107" t="s">
        <v>6951</v>
      </c>
      <c r="J2107" t="s">
        <v>6952</v>
      </c>
      <c r="K2107" t="s">
        <v>6953</v>
      </c>
      <c r="M2107">
        <v>205569</v>
      </c>
      <c r="N2107" t="s">
        <v>6954</v>
      </c>
      <c r="O2107">
        <v>95</v>
      </c>
      <c r="P2107" cm="1">
        <f t="array" ref="P2107">_xlfn.XLOOKUP(D2107, CPI!$A:A, CPI!$B:B)</f>
        <v>140.30000000000001</v>
      </c>
      <c r="Q2107" s="9">
        <f>IF(M2107="","",PRODUCT(M2107,CPI!$B$112/P2107))</f>
        <v>446449.56735566643</v>
      </c>
    </row>
    <row r="2108" spans="1:17">
      <c r="A2108" t="s">
        <v>6955</v>
      </c>
      <c r="B2108" t="s">
        <v>44</v>
      </c>
      <c r="C2108" t="s">
        <v>45</v>
      </c>
      <c r="D2108">
        <v>1992</v>
      </c>
      <c r="E2108" t="s">
        <v>6803</v>
      </c>
      <c r="F2108">
        <v>5.3</v>
      </c>
      <c r="G2108">
        <v>21000</v>
      </c>
      <c r="H2108" t="s">
        <v>6956</v>
      </c>
      <c r="I2108" t="s">
        <v>6957</v>
      </c>
      <c r="J2108" t="s">
        <v>6958</v>
      </c>
      <c r="K2108" t="s">
        <v>41</v>
      </c>
      <c r="L2108">
        <v>6500000</v>
      </c>
      <c r="M2108">
        <v>29000301</v>
      </c>
      <c r="N2108" t="s">
        <v>2103</v>
      </c>
      <c r="O2108">
        <v>84</v>
      </c>
      <c r="P2108" cm="1">
        <f t="array" ref="P2108">_xlfn.XLOOKUP(D2108, CPI!$A:A, CPI!$B:B)</f>
        <v>140.30000000000001</v>
      </c>
      <c r="Q2108" s="9">
        <f>IF(M2108="","",PRODUCT(M2108,CPI!$B$112/P2108))</f>
        <v>62982121.986457586</v>
      </c>
    </row>
    <row r="2109" spans="1:17">
      <c r="A2109" t="s">
        <v>6959</v>
      </c>
      <c r="B2109" t="s">
        <v>27</v>
      </c>
      <c r="C2109" t="s">
        <v>63</v>
      </c>
      <c r="D2109">
        <v>1992</v>
      </c>
      <c r="E2109" t="s">
        <v>6901</v>
      </c>
      <c r="F2109">
        <v>5.5</v>
      </c>
      <c r="G2109">
        <v>28000</v>
      </c>
      <c r="H2109" t="s">
        <v>4720</v>
      </c>
      <c r="I2109" t="s">
        <v>4659</v>
      </c>
      <c r="J2109" t="s">
        <v>6960</v>
      </c>
      <c r="K2109" t="s">
        <v>41</v>
      </c>
      <c r="L2109">
        <v>5000000</v>
      </c>
      <c r="M2109">
        <v>12534961</v>
      </c>
      <c r="N2109" t="s">
        <v>6961</v>
      </c>
      <c r="O2109">
        <v>97</v>
      </c>
      <c r="P2109" cm="1">
        <f t="array" ref="P2109">_xlfn.XLOOKUP(D2109, CPI!$A:A, CPI!$B:B)</f>
        <v>140.30000000000001</v>
      </c>
      <c r="Q2109" s="9">
        <f>IF(M2109="","",PRODUCT(M2109,CPI!$B$112/P2109))</f>
        <v>27223112.022095509</v>
      </c>
    </row>
    <row r="2110" spans="1:17">
      <c r="A2110" t="s">
        <v>6962</v>
      </c>
      <c r="B2110" t="s">
        <v>27</v>
      </c>
      <c r="C2110" t="s">
        <v>28</v>
      </c>
      <c r="D2110">
        <v>1992</v>
      </c>
      <c r="E2110" t="s">
        <v>6950</v>
      </c>
      <c r="F2110">
        <v>4.5</v>
      </c>
      <c r="G2110">
        <v>14000</v>
      </c>
      <c r="H2110" t="s">
        <v>5337</v>
      </c>
      <c r="I2110" t="s">
        <v>6963</v>
      </c>
      <c r="J2110" t="s">
        <v>4157</v>
      </c>
      <c r="K2110" t="s">
        <v>5828</v>
      </c>
      <c r="L2110">
        <v>30000000</v>
      </c>
      <c r="M2110">
        <v>13273595</v>
      </c>
      <c r="N2110" t="s">
        <v>2054</v>
      </c>
      <c r="O2110">
        <v>99</v>
      </c>
      <c r="P2110" cm="1">
        <f t="array" ref="P2110">_xlfn.XLOOKUP(D2110, CPI!$A:A, CPI!$B:B)</f>
        <v>140.30000000000001</v>
      </c>
      <c r="Q2110" s="9">
        <f>IF(M2110="","",PRODUCT(M2110,CPI!$B$112/P2110))</f>
        <v>28827258.706343547</v>
      </c>
    </row>
    <row r="2111" spans="1:17">
      <c r="A2111" t="s">
        <v>6964</v>
      </c>
      <c r="B2111" t="s">
        <v>44</v>
      </c>
      <c r="C2111" t="s">
        <v>36</v>
      </c>
      <c r="D2111">
        <v>1992</v>
      </c>
      <c r="E2111" t="s">
        <v>6965</v>
      </c>
      <c r="F2111">
        <v>4.9000000000000004</v>
      </c>
      <c r="G2111">
        <v>42000</v>
      </c>
      <c r="H2111" t="s">
        <v>38</v>
      </c>
      <c r="I2111" t="s">
        <v>2720</v>
      </c>
      <c r="J2111" t="s">
        <v>3286</v>
      </c>
      <c r="K2111" t="s">
        <v>41</v>
      </c>
      <c r="L2111">
        <v>40000000</v>
      </c>
      <c r="M2111">
        <v>58662452</v>
      </c>
      <c r="N2111" t="s">
        <v>6885</v>
      </c>
      <c r="O2111">
        <v>89</v>
      </c>
      <c r="P2111" cm="1">
        <f t="array" ref="P2111">_xlfn.XLOOKUP(D2111, CPI!$A:A, CPI!$B:B)</f>
        <v>140.30000000000001</v>
      </c>
      <c r="Q2111" s="9">
        <f>IF(M2111="","",PRODUCT(M2111,CPI!$B$112/P2111))</f>
        <v>127401633.10334995</v>
      </c>
    </row>
    <row r="2112" spans="1:17">
      <c r="A2112" t="s">
        <v>6966</v>
      </c>
      <c r="B2112" t="s">
        <v>2010</v>
      </c>
      <c r="C2112" t="s">
        <v>36</v>
      </c>
      <c r="D2112">
        <v>1992</v>
      </c>
      <c r="E2112" t="s">
        <v>6931</v>
      </c>
      <c r="F2112">
        <v>5.8</v>
      </c>
      <c r="G2112">
        <v>21000</v>
      </c>
      <c r="H2112" t="s">
        <v>2174</v>
      </c>
      <c r="I2112" t="s">
        <v>6967</v>
      </c>
      <c r="J2112" t="s">
        <v>518</v>
      </c>
      <c r="K2112" t="s">
        <v>41</v>
      </c>
      <c r="L2112">
        <v>24000000</v>
      </c>
      <c r="M2112">
        <v>22518097</v>
      </c>
      <c r="N2112" t="s">
        <v>2103</v>
      </c>
      <c r="O2112">
        <v>100</v>
      </c>
      <c r="P2112" cm="1">
        <f t="array" ref="P2112">_xlfn.XLOOKUP(D2112, CPI!$A:A, CPI!$B:B)</f>
        <v>140.30000000000001</v>
      </c>
      <c r="Q2112" s="9">
        <f>IF(M2112="","",PRODUCT(M2112,CPI!$B$112/P2112))</f>
        <v>48904234.895937271</v>
      </c>
    </row>
    <row r="2113" spans="1:17">
      <c r="A2113" t="s">
        <v>6968</v>
      </c>
      <c r="B2113" t="s">
        <v>44</v>
      </c>
      <c r="C2113" t="s">
        <v>52</v>
      </c>
      <c r="D2113">
        <v>1992</v>
      </c>
      <c r="E2113" t="s">
        <v>6912</v>
      </c>
      <c r="F2113">
        <v>6.9</v>
      </c>
      <c r="G2113">
        <v>19000</v>
      </c>
      <c r="H2113" t="s">
        <v>445</v>
      </c>
      <c r="I2113" t="s">
        <v>6969</v>
      </c>
      <c r="J2113" t="s">
        <v>6970</v>
      </c>
      <c r="K2113" t="s">
        <v>41</v>
      </c>
      <c r="M2113">
        <v>25105517</v>
      </c>
      <c r="N2113" t="s">
        <v>129</v>
      </c>
      <c r="O2113">
        <v>101</v>
      </c>
      <c r="P2113" cm="1">
        <f t="array" ref="P2113">_xlfn.XLOOKUP(D2113, CPI!$A:A, CPI!$B:B)</f>
        <v>140.30000000000001</v>
      </c>
      <c r="Q2113" s="9">
        <f>IF(M2113="","",PRODUCT(M2113,CPI!$B$112/P2113))</f>
        <v>54523528.367070556</v>
      </c>
    </row>
    <row r="2114" spans="1:17">
      <c r="A2114" t="s">
        <v>6971</v>
      </c>
      <c r="B2114" t="s">
        <v>27</v>
      </c>
      <c r="C2114" t="s">
        <v>45</v>
      </c>
      <c r="D2114">
        <v>1992</v>
      </c>
      <c r="E2114" t="s">
        <v>4408</v>
      </c>
      <c r="F2114">
        <v>5.9</v>
      </c>
      <c r="G2114">
        <v>46000</v>
      </c>
      <c r="H2114" t="s">
        <v>6691</v>
      </c>
      <c r="I2114" t="s">
        <v>2189</v>
      </c>
      <c r="J2114" t="s">
        <v>6352</v>
      </c>
      <c r="K2114" t="s">
        <v>41</v>
      </c>
      <c r="L2114">
        <v>15000000</v>
      </c>
      <c r="M2114">
        <v>44065653</v>
      </c>
      <c r="N2114" t="s">
        <v>34</v>
      </c>
      <c r="O2114">
        <v>84</v>
      </c>
      <c r="P2114" cm="1">
        <f t="array" ref="P2114">_xlfn.XLOOKUP(D2114, CPI!$A:A, CPI!$B:B)</f>
        <v>140.30000000000001</v>
      </c>
      <c r="Q2114" s="9">
        <f>IF(M2114="","",PRODUCT(M2114,CPI!$B$112/P2114))</f>
        <v>95700673.336421952</v>
      </c>
    </row>
    <row r="2115" spans="1:17">
      <c r="A2115" t="s">
        <v>6972</v>
      </c>
      <c r="B2115" t="s">
        <v>27</v>
      </c>
      <c r="C2115" t="s">
        <v>52</v>
      </c>
      <c r="D2115">
        <v>1992</v>
      </c>
      <c r="E2115" t="s">
        <v>6973</v>
      </c>
      <c r="F2115">
        <v>6.4</v>
      </c>
      <c r="G2115">
        <v>13000</v>
      </c>
      <c r="H2115" t="s">
        <v>4422</v>
      </c>
      <c r="I2115" t="s">
        <v>6974</v>
      </c>
      <c r="J2115" t="s">
        <v>6975</v>
      </c>
      <c r="K2115" t="s">
        <v>1122</v>
      </c>
      <c r="N2115" t="s">
        <v>6976</v>
      </c>
      <c r="O2115">
        <v>95</v>
      </c>
      <c r="P2115" cm="1">
        <f t="array" ref="P2115">_xlfn.XLOOKUP(D2115, CPI!$A:A, CPI!$B:B)</f>
        <v>140.30000000000001</v>
      </c>
      <c r="Q2115" s="9" t="str">
        <f>IF(M2115="","",PRODUCT(M2115,CPI!$B$112/P2115))</f>
        <v/>
      </c>
    </row>
    <row r="2116" spans="1:17">
      <c r="A2116" t="s">
        <v>6977</v>
      </c>
      <c r="B2116" t="s">
        <v>27</v>
      </c>
      <c r="C2116" t="s">
        <v>63</v>
      </c>
      <c r="D2116">
        <v>1992</v>
      </c>
      <c r="E2116" t="s">
        <v>6978</v>
      </c>
      <c r="F2116">
        <v>4.3</v>
      </c>
      <c r="G2116">
        <v>7900</v>
      </c>
      <c r="H2116" t="s">
        <v>6979</v>
      </c>
      <c r="I2116" t="s">
        <v>6980</v>
      </c>
      <c r="J2116" t="s">
        <v>6981</v>
      </c>
      <c r="K2116" t="s">
        <v>41</v>
      </c>
      <c r="L2116">
        <v>900000</v>
      </c>
      <c r="M2116">
        <v>6980986</v>
      </c>
      <c r="N2116" t="s">
        <v>6961</v>
      </c>
      <c r="O2116">
        <v>92</v>
      </c>
      <c r="P2116" cm="1">
        <f t="array" ref="P2116">_xlfn.XLOOKUP(D2116, CPI!$A:A, CPI!$B:B)</f>
        <v>140.30000000000001</v>
      </c>
      <c r="Q2116" s="9">
        <f>IF(M2116="","",PRODUCT(M2116,CPI!$B$112/P2116))</f>
        <v>15161129.253029222</v>
      </c>
    </row>
    <row r="2117" spans="1:17">
      <c r="A2117" t="s">
        <v>6982</v>
      </c>
      <c r="B2117" t="s">
        <v>2010</v>
      </c>
      <c r="C2117" t="s">
        <v>52</v>
      </c>
      <c r="D2117">
        <v>1992</v>
      </c>
      <c r="E2117" t="s">
        <v>6912</v>
      </c>
      <c r="F2117">
        <v>5.5</v>
      </c>
      <c r="G2117">
        <v>9100</v>
      </c>
      <c r="H2117" t="s">
        <v>1158</v>
      </c>
      <c r="I2117" t="s">
        <v>6983</v>
      </c>
      <c r="J2117" t="s">
        <v>1665</v>
      </c>
      <c r="K2117" t="s">
        <v>41</v>
      </c>
      <c r="M2117">
        <v>14796494</v>
      </c>
      <c r="N2117" t="s">
        <v>6982</v>
      </c>
      <c r="O2117">
        <v>90</v>
      </c>
      <c r="P2117" cm="1">
        <f t="array" ref="P2117">_xlfn.XLOOKUP(D2117, CPI!$A:A, CPI!$B:B)</f>
        <v>140.30000000000001</v>
      </c>
      <c r="Q2117" s="9">
        <f>IF(M2117="","",PRODUCT(M2117,CPI!$B$112/P2117))</f>
        <v>32134652.329294369</v>
      </c>
    </row>
    <row r="2118" spans="1:17">
      <c r="A2118" t="s">
        <v>6984</v>
      </c>
      <c r="B2118" t="s">
        <v>2010</v>
      </c>
      <c r="C2118" t="s">
        <v>28</v>
      </c>
      <c r="D2118">
        <v>1992</v>
      </c>
      <c r="E2118" t="s">
        <v>6985</v>
      </c>
      <c r="F2118">
        <v>7</v>
      </c>
      <c r="G2118">
        <v>13000</v>
      </c>
      <c r="H2118" t="s">
        <v>1164</v>
      </c>
      <c r="I2118" t="s">
        <v>6986</v>
      </c>
      <c r="J2118" t="s">
        <v>5482</v>
      </c>
      <c r="K2118" t="s">
        <v>41</v>
      </c>
      <c r="L2118">
        <v>35000000</v>
      </c>
      <c r="M2118">
        <v>4651977</v>
      </c>
      <c r="N2118" t="s">
        <v>42</v>
      </c>
      <c r="O2118">
        <v>114</v>
      </c>
      <c r="P2118" cm="1">
        <f t="array" ref="P2118">_xlfn.XLOOKUP(D2118, CPI!$A:A, CPI!$B:B)</f>
        <v>140.30000000000001</v>
      </c>
      <c r="Q2118" s="9">
        <f>IF(M2118="","",PRODUCT(M2118,CPI!$B$112/P2118))</f>
        <v>10103046.271560941</v>
      </c>
    </row>
    <row r="2119" spans="1:17">
      <c r="A2119" t="s">
        <v>6987</v>
      </c>
      <c r="B2119" t="s">
        <v>44</v>
      </c>
      <c r="C2119" t="s">
        <v>52</v>
      </c>
      <c r="D2119">
        <v>1992</v>
      </c>
      <c r="E2119" t="s">
        <v>6734</v>
      </c>
      <c r="F2119">
        <v>7.2</v>
      </c>
      <c r="G2119">
        <v>26000</v>
      </c>
      <c r="H2119" t="s">
        <v>6988</v>
      </c>
      <c r="I2119" t="s">
        <v>6988</v>
      </c>
      <c r="J2119" t="s">
        <v>6989</v>
      </c>
      <c r="K2119" t="s">
        <v>259</v>
      </c>
      <c r="M2119">
        <v>11749595</v>
      </c>
      <c r="N2119" t="s">
        <v>6990</v>
      </c>
      <c r="O2119">
        <v>94</v>
      </c>
      <c r="P2119" cm="1">
        <f t="array" ref="P2119">_xlfn.XLOOKUP(D2119, CPI!$A:A, CPI!$B:B)</f>
        <v>140.30000000000001</v>
      </c>
      <c r="Q2119" s="9">
        <f>IF(M2119="","",PRODUCT(M2119,CPI!$B$112/P2119))</f>
        <v>25517473.95937277</v>
      </c>
    </row>
    <row r="2120" spans="1:17">
      <c r="A2120" t="s">
        <v>6991</v>
      </c>
      <c r="B2120" t="s">
        <v>27</v>
      </c>
      <c r="C2120" t="s">
        <v>115</v>
      </c>
      <c r="D2120">
        <v>1992</v>
      </c>
      <c r="E2120" t="s">
        <v>6803</v>
      </c>
      <c r="F2120">
        <v>6.1</v>
      </c>
      <c r="G2120">
        <v>15000</v>
      </c>
      <c r="H2120" t="s">
        <v>116</v>
      </c>
      <c r="I2120" t="s">
        <v>116</v>
      </c>
      <c r="J2120" t="s">
        <v>3536</v>
      </c>
      <c r="K2120" t="s">
        <v>41</v>
      </c>
      <c r="L2120">
        <v>12000000</v>
      </c>
      <c r="M2120">
        <v>37170057</v>
      </c>
      <c r="N2120" t="s">
        <v>6130</v>
      </c>
      <c r="O2120">
        <v>92</v>
      </c>
      <c r="P2120" cm="1">
        <f t="array" ref="P2120">_xlfn.XLOOKUP(D2120, CPI!$A:A, CPI!$B:B)</f>
        <v>140.30000000000001</v>
      </c>
      <c r="Q2120" s="9">
        <f>IF(M2120="","",PRODUCT(M2120,CPI!$B$112/P2120))</f>
        <v>80724991.930862427</v>
      </c>
    </row>
    <row r="2121" spans="1:17">
      <c r="A2121" t="s">
        <v>6992</v>
      </c>
      <c r="B2121" t="s">
        <v>2010</v>
      </c>
      <c r="C2121" t="s">
        <v>74</v>
      </c>
      <c r="D2121">
        <v>1992</v>
      </c>
      <c r="E2121" t="s">
        <v>6993</v>
      </c>
      <c r="F2121">
        <v>7.2</v>
      </c>
      <c r="G2121">
        <v>15000</v>
      </c>
      <c r="H2121" t="s">
        <v>6994</v>
      </c>
      <c r="I2121" t="s">
        <v>6995</v>
      </c>
      <c r="J2121" t="s">
        <v>6142</v>
      </c>
      <c r="K2121" t="s">
        <v>33</v>
      </c>
      <c r="L2121">
        <v>4000000</v>
      </c>
      <c r="M2121">
        <v>5378172</v>
      </c>
      <c r="N2121" t="s">
        <v>6996</v>
      </c>
      <c r="O2121">
        <v>94</v>
      </c>
      <c r="P2121" cm="1">
        <f t="array" ref="P2121">_xlfn.XLOOKUP(D2121, CPI!$A:A, CPI!$B:B)</f>
        <v>140.30000000000001</v>
      </c>
      <c r="Q2121" s="9">
        <f>IF(M2121="","",PRODUCT(M2121,CPI!$B$112/P2121))</f>
        <v>11680178.24946543</v>
      </c>
    </row>
    <row r="2122" spans="1:17">
      <c r="A2122" t="s">
        <v>6997</v>
      </c>
      <c r="B2122" t="s">
        <v>27</v>
      </c>
      <c r="C2122" t="s">
        <v>45</v>
      </c>
      <c r="D2122">
        <v>1992</v>
      </c>
      <c r="E2122" t="s">
        <v>6904</v>
      </c>
      <c r="F2122">
        <v>6.5</v>
      </c>
      <c r="G2122">
        <v>8500</v>
      </c>
      <c r="H2122" t="s">
        <v>4847</v>
      </c>
      <c r="I2122" t="s">
        <v>2716</v>
      </c>
      <c r="J2122" t="s">
        <v>6998</v>
      </c>
      <c r="K2122" t="s">
        <v>41</v>
      </c>
      <c r="L2122">
        <v>20000000</v>
      </c>
      <c r="M2122">
        <v>9223441</v>
      </c>
      <c r="N2122" t="s">
        <v>42</v>
      </c>
      <c r="O2122">
        <v>101</v>
      </c>
      <c r="P2122" cm="1">
        <f t="array" ref="P2122">_xlfn.XLOOKUP(D2122, CPI!$A:A, CPI!$B:B)</f>
        <v>140.30000000000001</v>
      </c>
      <c r="Q2122" s="9">
        <f>IF(M2122="","",PRODUCT(M2122,CPI!$B$112/P2122))</f>
        <v>20031236.441197433</v>
      </c>
    </row>
    <row r="2123" spans="1:17">
      <c r="A2123" t="s">
        <v>6999</v>
      </c>
      <c r="B2123" t="s">
        <v>27</v>
      </c>
      <c r="C2123" t="s">
        <v>45</v>
      </c>
      <c r="D2123">
        <v>1992</v>
      </c>
      <c r="E2123" t="s">
        <v>6610</v>
      </c>
      <c r="F2123">
        <v>6.2</v>
      </c>
      <c r="G2123">
        <v>13000</v>
      </c>
      <c r="H2123" t="s">
        <v>7000</v>
      </c>
      <c r="I2123" t="s">
        <v>7001</v>
      </c>
      <c r="J2123" t="s">
        <v>1772</v>
      </c>
      <c r="K2123" t="s">
        <v>33</v>
      </c>
      <c r="L2123">
        <v>7000000</v>
      </c>
      <c r="M2123">
        <v>5430822</v>
      </c>
      <c r="N2123" t="s">
        <v>7002</v>
      </c>
      <c r="O2123">
        <v>90</v>
      </c>
      <c r="P2123" cm="1">
        <f t="array" ref="P2123">_xlfn.XLOOKUP(D2123, CPI!$A:A, CPI!$B:B)</f>
        <v>140.30000000000001</v>
      </c>
      <c r="Q2123" s="9">
        <f>IF(M2123="","",PRODUCT(M2123,CPI!$B$112/P2123))</f>
        <v>11794522.191019244</v>
      </c>
    </row>
    <row r="2124" spans="1:17">
      <c r="A2124" t="s">
        <v>7003</v>
      </c>
      <c r="B2124" t="s">
        <v>348</v>
      </c>
      <c r="C2124" t="s">
        <v>401</v>
      </c>
      <c r="D2124">
        <v>1992</v>
      </c>
      <c r="E2124" t="s">
        <v>7004</v>
      </c>
      <c r="F2124">
        <v>5.4</v>
      </c>
      <c r="G2124">
        <v>10000</v>
      </c>
      <c r="H2124" t="s">
        <v>7005</v>
      </c>
      <c r="I2124" t="s">
        <v>5962</v>
      </c>
      <c r="J2124" t="s">
        <v>7006</v>
      </c>
      <c r="K2124" t="s">
        <v>41</v>
      </c>
      <c r="L2124">
        <v>8000000</v>
      </c>
      <c r="M2124">
        <v>3560469</v>
      </c>
      <c r="N2124" t="s">
        <v>7007</v>
      </c>
      <c r="O2124">
        <v>84</v>
      </c>
      <c r="P2124" cm="1">
        <f t="array" ref="P2124">_xlfn.XLOOKUP(D2124, CPI!$A:A, CPI!$B:B)</f>
        <v>140.30000000000001</v>
      </c>
      <c r="Q2124" s="9">
        <f>IF(M2124="","",PRODUCT(M2124,CPI!$B$112/P2124))</f>
        <v>7732536.7377049178</v>
      </c>
    </row>
    <row r="2125" spans="1:17">
      <c r="A2125" t="s">
        <v>7008</v>
      </c>
      <c r="B2125" t="s">
        <v>2010</v>
      </c>
      <c r="C2125" t="s">
        <v>36</v>
      </c>
      <c r="D2125">
        <v>1992</v>
      </c>
      <c r="E2125" t="s">
        <v>7009</v>
      </c>
      <c r="F2125">
        <v>5.0999999999999996</v>
      </c>
      <c r="G2125">
        <v>31000</v>
      </c>
      <c r="H2125" t="s">
        <v>1138</v>
      </c>
      <c r="I2125" t="s">
        <v>1300</v>
      </c>
      <c r="J2125" t="s">
        <v>108</v>
      </c>
      <c r="K2125" t="s">
        <v>41</v>
      </c>
      <c r="L2125">
        <v>43000000</v>
      </c>
      <c r="M2125">
        <v>23278931</v>
      </c>
      <c r="N2125" t="s">
        <v>6542</v>
      </c>
      <c r="O2125">
        <v>118</v>
      </c>
      <c r="P2125" cm="1">
        <f t="array" ref="P2125">_xlfn.XLOOKUP(D2125, CPI!$A:A, CPI!$B:B)</f>
        <v>140.30000000000001</v>
      </c>
      <c r="Q2125" s="9">
        <f>IF(M2125="","",PRODUCT(M2125,CPI!$B$112/P2125))</f>
        <v>50556594.980042763</v>
      </c>
    </row>
    <row r="2126" spans="1:17">
      <c r="A2126" t="s">
        <v>7010</v>
      </c>
      <c r="B2126" t="s">
        <v>27</v>
      </c>
      <c r="C2126" t="s">
        <v>115</v>
      </c>
      <c r="D2126">
        <v>1992</v>
      </c>
      <c r="E2126" t="s">
        <v>7011</v>
      </c>
      <c r="F2126">
        <v>6.8</v>
      </c>
      <c r="G2126">
        <v>38000</v>
      </c>
      <c r="H2126" t="s">
        <v>7012</v>
      </c>
      <c r="I2126" t="s">
        <v>7012</v>
      </c>
      <c r="J2126" t="s">
        <v>7013</v>
      </c>
      <c r="K2126" t="s">
        <v>259</v>
      </c>
      <c r="M2126">
        <v>175340</v>
      </c>
      <c r="N2126" t="s">
        <v>7014</v>
      </c>
      <c r="O2126">
        <v>94</v>
      </c>
      <c r="P2126" cm="1">
        <f t="array" ref="P2126">_xlfn.XLOOKUP(D2126, CPI!$A:A, CPI!$B:B)</f>
        <v>140.30000000000001</v>
      </c>
      <c r="Q2126" s="9">
        <f>IF(M2126="","",PRODUCT(M2126,CPI!$B$112/P2126))</f>
        <v>380798.98788310762</v>
      </c>
    </row>
    <row r="2127" spans="1:17">
      <c r="A2127" t="s">
        <v>7015</v>
      </c>
      <c r="B2127" t="s">
        <v>2010</v>
      </c>
      <c r="C2127" t="s">
        <v>36</v>
      </c>
      <c r="D2127">
        <v>1992</v>
      </c>
      <c r="E2127" t="s">
        <v>6840</v>
      </c>
      <c r="F2127">
        <v>6.5</v>
      </c>
      <c r="G2127">
        <v>29000</v>
      </c>
      <c r="H2127" t="s">
        <v>1001</v>
      </c>
      <c r="I2127" t="s">
        <v>7016</v>
      </c>
      <c r="J2127" t="s">
        <v>1386</v>
      </c>
      <c r="K2127" t="s">
        <v>33</v>
      </c>
      <c r="L2127">
        <v>47000000</v>
      </c>
      <c r="M2127">
        <v>7191399</v>
      </c>
      <c r="N2127" t="s">
        <v>562</v>
      </c>
      <c r="O2127">
        <v>154</v>
      </c>
      <c r="P2127" cm="1">
        <f t="array" ref="P2127">_xlfn.XLOOKUP(D2127, CPI!$A:A, CPI!$B:B)</f>
        <v>140.30000000000001</v>
      </c>
      <c r="Q2127" s="9">
        <f>IF(M2127="","",PRODUCT(M2127,CPI!$B$112/P2127))</f>
        <v>15618098.897362793</v>
      </c>
    </row>
    <row r="2128" spans="1:17">
      <c r="A2128" t="s">
        <v>7017</v>
      </c>
      <c r="B2128" t="s">
        <v>44</v>
      </c>
      <c r="C2128" t="s">
        <v>28</v>
      </c>
      <c r="D2128">
        <v>1992</v>
      </c>
      <c r="E2128" t="s">
        <v>7018</v>
      </c>
      <c r="F2128">
        <v>7</v>
      </c>
      <c r="G2128">
        <v>4100</v>
      </c>
      <c r="H2128" t="s">
        <v>2948</v>
      </c>
      <c r="I2128" t="s">
        <v>7019</v>
      </c>
      <c r="J2128" t="s">
        <v>7020</v>
      </c>
      <c r="K2128" t="s">
        <v>41</v>
      </c>
      <c r="L2128">
        <v>10000000</v>
      </c>
      <c r="M2128">
        <v>15164458</v>
      </c>
      <c r="N2128" t="s">
        <v>34</v>
      </c>
      <c r="O2128">
        <v>112</v>
      </c>
      <c r="P2128" cm="1">
        <f t="array" ref="P2128">_xlfn.XLOOKUP(D2128, CPI!$A:A, CPI!$B:B)</f>
        <v>140.30000000000001</v>
      </c>
      <c r="Q2128" s="9">
        <f>IF(M2128="","",PRODUCT(M2128,CPI!$B$112/P2128))</f>
        <v>32933787.260156803</v>
      </c>
    </row>
    <row r="2129" spans="1:17">
      <c r="A2129" t="s">
        <v>7021</v>
      </c>
      <c r="B2129" t="s">
        <v>27</v>
      </c>
      <c r="C2129" t="s">
        <v>52</v>
      </c>
      <c r="D2129">
        <v>1992</v>
      </c>
      <c r="E2129" t="s">
        <v>6808</v>
      </c>
      <c r="F2129">
        <v>5.5</v>
      </c>
      <c r="G2129">
        <v>27000</v>
      </c>
      <c r="H2129" t="s">
        <v>5797</v>
      </c>
      <c r="I2129" t="s">
        <v>7022</v>
      </c>
      <c r="J2129" t="s">
        <v>1496</v>
      </c>
      <c r="K2129" t="s">
        <v>41</v>
      </c>
      <c r="L2129">
        <v>42000000</v>
      </c>
      <c r="M2129">
        <v>131052444</v>
      </c>
      <c r="N2129" t="s">
        <v>55</v>
      </c>
      <c r="O2129">
        <v>117</v>
      </c>
      <c r="P2129" cm="1">
        <f t="array" ref="P2129">_xlfn.XLOOKUP(D2129, CPI!$A:A, CPI!$B:B)</f>
        <v>140.30000000000001</v>
      </c>
      <c r="Q2129" s="9">
        <f>IF(M2129="","",PRODUCT(M2129,CPI!$B$112/P2129))</f>
        <v>284616391.21026373</v>
      </c>
    </row>
    <row r="2130" spans="1:17">
      <c r="A2130" t="s">
        <v>7023</v>
      </c>
      <c r="B2130" t="s">
        <v>2010</v>
      </c>
      <c r="C2130" t="s">
        <v>28</v>
      </c>
      <c r="D2130">
        <v>1992</v>
      </c>
      <c r="E2130" t="s">
        <v>6912</v>
      </c>
      <c r="F2130">
        <v>7.2</v>
      </c>
      <c r="G2130">
        <v>9500</v>
      </c>
      <c r="H2130" t="s">
        <v>780</v>
      </c>
      <c r="I2130" t="s">
        <v>7024</v>
      </c>
      <c r="J2130" t="s">
        <v>4044</v>
      </c>
      <c r="K2130" t="s">
        <v>259</v>
      </c>
      <c r="L2130">
        <v>18000000</v>
      </c>
      <c r="M2130">
        <v>2827107</v>
      </c>
      <c r="N2130" t="s">
        <v>7025</v>
      </c>
      <c r="O2130">
        <v>127</v>
      </c>
      <c r="P2130" cm="1">
        <f t="array" ref="P2130">_xlfn.XLOOKUP(D2130, CPI!$A:A, CPI!$B:B)</f>
        <v>140.30000000000001</v>
      </c>
      <c r="Q2130" s="9">
        <f>IF(M2130="","",PRODUCT(M2130,CPI!$B$112/P2130))</f>
        <v>6139839.6500356374</v>
      </c>
    </row>
    <row r="2131" spans="1:17">
      <c r="A2131" t="s">
        <v>7026</v>
      </c>
      <c r="B2131" t="s">
        <v>27</v>
      </c>
      <c r="C2131" t="s">
        <v>52</v>
      </c>
      <c r="D2131">
        <v>1992</v>
      </c>
      <c r="E2131" t="s">
        <v>7018</v>
      </c>
      <c r="F2131">
        <v>5.2</v>
      </c>
      <c r="G2131">
        <v>5900</v>
      </c>
      <c r="H2131" t="s">
        <v>7027</v>
      </c>
      <c r="I2131" t="s">
        <v>7027</v>
      </c>
      <c r="J2131" t="s">
        <v>7028</v>
      </c>
      <c r="K2131" t="s">
        <v>41</v>
      </c>
      <c r="M2131">
        <v>8403433</v>
      </c>
      <c r="N2131" t="s">
        <v>7029</v>
      </c>
      <c r="O2131">
        <v>95</v>
      </c>
      <c r="P2131" cm="1">
        <f t="array" ref="P2131">_xlfn.XLOOKUP(D2131, CPI!$A:A, CPI!$B:B)</f>
        <v>140.30000000000001</v>
      </c>
      <c r="Q2131" s="9">
        <f>IF(M2131="","",PRODUCT(M2131,CPI!$B$112/P2131))</f>
        <v>18250363.756949391</v>
      </c>
    </row>
    <row r="2132" spans="1:17">
      <c r="A2132" t="s">
        <v>7030</v>
      </c>
      <c r="B2132" t="s">
        <v>44</v>
      </c>
      <c r="C2132" t="s">
        <v>45</v>
      </c>
      <c r="D2132">
        <v>1992</v>
      </c>
      <c r="E2132" t="s">
        <v>7031</v>
      </c>
      <c r="F2132">
        <v>5.0999999999999996</v>
      </c>
      <c r="G2132">
        <v>8000</v>
      </c>
      <c r="H2132" t="s">
        <v>4899</v>
      </c>
      <c r="I2132" t="s">
        <v>7032</v>
      </c>
      <c r="J2132" t="s">
        <v>338</v>
      </c>
      <c r="K2132" t="s">
        <v>41</v>
      </c>
      <c r="M2132">
        <v>17180393</v>
      </c>
      <c r="N2132" t="s">
        <v>7033</v>
      </c>
      <c r="O2132">
        <v>101</v>
      </c>
      <c r="P2132" cm="1">
        <f t="array" ref="P2132">_xlfn.XLOOKUP(D2132, CPI!$A:A, CPI!$B:B)</f>
        <v>140.30000000000001</v>
      </c>
      <c r="Q2132" s="9">
        <f>IF(M2132="","",PRODUCT(M2132,CPI!$B$112/P2132))</f>
        <v>37311944.027797572</v>
      </c>
    </row>
    <row r="2133" spans="1:17">
      <c r="A2133" t="s">
        <v>7034</v>
      </c>
      <c r="B2133" t="s">
        <v>2010</v>
      </c>
      <c r="C2133" t="s">
        <v>36</v>
      </c>
      <c r="D2133">
        <v>1992</v>
      </c>
      <c r="E2133" t="s">
        <v>7035</v>
      </c>
      <c r="F2133">
        <v>6</v>
      </c>
      <c r="G2133">
        <v>22000</v>
      </c>
      <c r="H2133" t="s">
        <v>2923</v>
      </c>
      <c r="I2133" t="s">
        <v>5094</v>
      </c>
      <c r="J2133" t="s">
        <v>580</v>
      </c>
      <c r="K2133" t="s">
        <v>41</v>
      </c>
      <c r="L2133">
        <v>40000000</v>
      </c>
      <c r="M2133">
        <v>45500797</v>
      </c>
      <c r="N2133" t="s">
        <v>5732</v>
      </c>
      <c r="O2133">
        <v>106</v>
      </c>
      <c r="P2133" cm="1">
        <f t="array" ref="P2133">_xlfn.XLOOKUP(D2133, CPI!$A:A, CPI!$B:B)</f>
        <v>140.30000000000001</v>
      </c>
      <c r="Q2133" s="9">
        <f>IF(M2133="","",PRODUCT(M2133,CPI!$B$112/P2133))</f>
        <v>98817482.864575908</v>
      </c>
    </row>
    <row r="2134" spans="1:17">
      <c r="A2134" t="s">
        <v>7036</v>
      </c>
      <c r="B2134" t="s">
        <v>2010</v>
      </c>
      <c r="C2134" t="s">
        <v>52</v>
      </c>
      <c r="D2134">
        <v>1992</v>
      </c>
      <c r="E2134" t="s">
        <v>6859</v>
      </c>
      <c r="F2134">
        <v>5.8</v>
      </c>
      <c r="G2134">
        <v>17000</v>
      </c>
      <c r="H2134" t="s">
        <v>2499</v>
      </c>
      <c r="I2134" t="s">
        <v>2499</v>
      </c>
      <c r="J2134" t="s">
        <v>570</v>
      </c>
      <c r="K2134" t="s">
        <v>41</v>
      </c>
      <c r="L2134">
        <v>25000000</v>
      </c>
      <c r="M2134">
        <v>35208854</v>
      </c>
      <c r="N2134" t="s">
        <v>5120</v>
      </c>
      <c r="O2134">
        <v>96</v>
      </c>
      <c r="P2134" cm="1">
        <f t="array" ref="P2134">_xlfn.XLOOKUP(D2134, CPI!$A:A, CPI!$B:B)</f>
        <v>140.30000000000001</v>
      </c>
      <c r="Q2134" s="9">
        <f>IF(M2134="","",PRODUCT(M2134,CPI!$B$112/P2134))</f>
        <v>76465700.73984319</v>
      </c>
    </row>
    <row r="2135" spans="1:17">
      <c r="A2135" t="s">
        <v>7037</v>
      </c>
      <c r="B2135" t="s">
        <v>27</v>
      </c>
      <c r="C2135" t="s">
        <v>115</v>
      </c>
      <c r="D2135">
        <v>1992</v>
      </c>
      <c r="E2135" t="s">
        <v>6366</v>
      </c>
      <c r="F2135">
        <v>6.8</v>
      </c>
      <c r="G2135">
        <v>15000</v>
      </c>
      <c r="H2135" t="s">
        <v>244</v>
      </c>
      <c r="I2135" t="s">
        <v>3434</v>
      </c>
      <c r="J2135" t="s">
        <v>2086</v>
      </c>
      <c r="K2135" t="s">
        <v>41</v>
      </c>
      <c r="L2135">
        <v>15000000</v>
      </c>
      <c r="M2135">
        <v>22660758</v>
      </c>
      <c r="N2135" t="s">
        <v>2111</v>
      </c>
      <c r="O2135">
        <v>119</v>
      </c>
      <c r="P2135" cm="1">
        <f t="array" ref="P2135">_xlfn.XLOOKUP(D2135, CPI!$A:A, CPI!$B:B)</f>
        <v>140.30000000000001</v>
      </c>
      <c r="Q2135" s="9">
        <f>IF(M2135="","",PRODUCT(M2135,CPI!$B$112/P2135))</f>
        <v>49214062.456165358</v>
      </c>
    </row>
    <row r="2136" spans="1:17">
      <c r="A2136" t="s">
        <v>7038</v>
      </c>
      <c r="B2136" t="s">
        <v>2010</v>
      </c>
      <c r="C2136" t="s">
        <v>45</v>
      </c>
      <c r="D2136">
        <v>1992</v>
      </c>
      <c r="E2136" t="s">
        <v>6985</v>
      </c>
      <c r="F2136">
        <v>4.3</v>
      </c>
      <c r="G2136">
        <v>39000</v>
      </c>
      <c r="H2136" t="s">
        <v>938</v>
      </c>
      <c r="I2136" t="s">
        <v>7039</v>
      </c>
      <c r="J2136" t="s">
        <v>772</v>
      </c>
      <c r="K2136" t="s">
        <v>41</v>
      </c>
      <c r="L2136">
        <v>45000000</v>
      </c>
      <c r="M2136">
        <v>70611210</v>
      </c>
      <c r="N2136" t="s">
        <v>7040</v>
      </c>
      <c r="O2136">
        <v>87</v>
      </c>
      <c r="P2136" cm="1">
        <f t="array" ref="P2136">_xlfn.XLOOKUP(D2136, CPI!$A:A, CPI!$B:B)</f>
        <v>140.30000000000001</v>
      </c>
      <c r="Q2136" s="9">
        <f>IF(M2136="","",PRODUCT(M2136,CPI!$B$112/P2136))</f>
        <v>153351644.24091232</v>
      </c>
    </row>
    <row r="2137" spans="1:17">
      <c r="A2137" t="s">
        <v>7041</v>
      </c>
      <c r="B2137" t="s">
        <v>27</v>
      </c>
      <c r="C2137" t="s">
        <v>45</v>
      </c>
      <c r="D2137">
        <v>1992</v>
      </c>
      <c r="E2137" t="s">
        <v>6796</v>
      </c>
      <c r="F2137">
        <v>6.2</v>
      </c>
      <c r="G2137">
        <v>9500</v>
      </c>
      <c r="H2137" t="s">
        <v>69</v>
      </c>
      <c r="I2137" t="s">
        <v>7042</v>
      </c>
      <c r="J2137" t="s">
        <v>5752</v>
      </c>
      <c r="K2137" t="s">
        <v>41</v>
      </c>
      <c r="L2137">
        <v>20000000</v>
      </c>
      <c r="M2137">
        <v>4943279</v>
      </c>
      <c r="N2137" t="s">
        <v>34</v>
      </c>
      <c r="O2137">
        <v>112</v>
      </c>
      <c r="P2137" cm="1">
        <f t="array" ref="P2137">_xlfn.XLOOKUP(D2137, CPI!$A:A, CPI!$B:B)</f>
        <v>140.30000000000001</v>
      </c>
      <c r="Q2137" s="9">
        <f>IF(M2137="","",PRODUCT(M2137,CPI!$B$112/P2137))</f>
        <v>10735688.605131859</v>
      </c>
    </row>
    <row r="2138" spans="1:17">
      <c r="A2138" t="s">
        <v>7043</v>
      </c>
      <c r="B2138" t="s">
        <v>27</v>
      </c>
      <c r="C2138" t="s">
        <v>115</v>
      </c>
      <c r="D2138">
        <v>1992</v>
      </c>
      <c r="E2138" t="s">
        <v>7044</v>
      </c>
      <c r="F2138">
        <v>6.3</v>
      </c>
      <c r="G2138">
        <v>15000</v>
      </c>
      <c r="H2138" t="s">
        <v>1874</v>
      </c>
      <c r="I2138" t="s">
        <v>7045</v>
      </c>
      <c r="J2138" t="s">
        <v>518</v>
      </c>
      <c r="K2138" t="s">
        <v>2119</v>
      </c>
      <c r="M2138">
        <v>57138719</v>
      </c>
      <c r="N2138" t="s">
        <v>6221</v>
      </c>
      <c r="O2138">
        <v>111</v>
      </c>
      <c r="P2138" cm="1">
        <f t="array" ref="P2138">_xlfn.XLOOKUP(D2138, CPI!$A:A, CPI!$B:B)</f>
        <v>140.30000000000001</v>
      </c>
      <c r="Q2138" s="9">
        <f>IF(M2138="","",PRODUCT(M2138,CPI!$B$112/P2138))</f>
        <v>124092428.22024234</v>
      </c>
    </row>
    <row r="2139" spans="1:17">
      <c r="A2139" t="s">
        <v>7046</v>
      </c>
      <c r="B2139" t="s">
        <v>2010</v>
      </c>
      <c r="C2139" t="s">
        <v>74</v>
      </c>
      <c r="D2139">
        <v>1992</v>
      </c>
      <c r="E2139" t="s">
        <v>6978</v>
      </c>
      <c r="F2139">
        <v>7.3</v>
      </c>
      <c r="G2139">
        <v>21000</v>
      </c>
      <c r="H2139" t="s">
        <v>544</v>
      </c>
      <c r="I2139" t="s">
        <v>544</v>
      </c>
      <c r="J2139" t="s">
        <v>1035</v>
      </c>
      <c r="K2139" t="s">
        <v>41</v>
      </c>
      <c r="L2139">
        <v>30000000</v>
      </c>
      <c r="M2139">
        <v>7286388</v>
      </c>
      <c r="N2139" t="s">
        <v>72</v>
      </c>
      <c r="O2139">
        <v>129</v>
      </c>
      <c r="P2139" cm="1">
        <f t="array" ref="P2139">_xlfn.XLOOKUP(D2139, CPI!$A:A, CPI!$B:B)</f>
        <v>140.30000000000001</v>
      </c>
      <c r="Q2139" s="9">
        <f>IF(M2139="","",PRODUCT(M2139,CPI!$B$112/P2139))</f>
        <v>15824393.610833926</v>
      </c>
    </row>
    <row r="2140" spans="1:17">
      <c r="A2140" t="s">
        <v>7047</v>
      </c>
      <c r="B2140" t="s">
        <v>27</v>
      </c>
      <c r="C2140" t="s">
        <v>28</v>
      </c>
      <c r="D2140">
        <v>1992</v>
      </c>
      <c r="E2140" t="s">
        <v>7035</v>
      </c>
      <c r="F2140">
        <v>5.9</v>
      </c>
      <c r="G2140">
        <v>14000</v>
      </c>
      <c r="H2140" t="s">
        <v>4112</v>
      </c>
      <c r="I2140" t="s">
        <v>7048</v>
      </c>
      <c r="J2140" t="s">
        <v>195</v>
      </c>
      <c r="K2140" t="s">
        <v>41</v>
      </c>
      <c r="L2140">
        <v>32000000</v>
      </c>
      <c r="M2140">
        <v>28590665</v>
      </c>
      <c r="N2140" t="s">
        <v>34</v>
      </c>
      <c r="O2140">
        <v>124</v>
      </c>
      <c r="P2140" cm="1">
        <f t="array" ref="P2140">_xlfn.XLOOKUP(D2140, CPI!$A:A, CPI!$B:B)</f>
        <v>140.30000000000001</v>
      </c>
      <c r="Q2140" s="9">
        <f>IF(M2140="","",PRODUCT(M2140,CPI!$B$112/P2140))</f>
        <v>62092484.857448317</v>
      </c>
    </row>
    <row r="2141" spans="1:17">
      <c r="A2141" t="s">
        <v>7049</v>
      </c>
      <c r="B2141" t="s">
        <v>27</v>
      </c>
      <c r="C2141" t="s">
        <v>115</v>
      </c>
      <c r="D2141">
        <v>1992</v>
      </c>
      <c r="E2141" t="s">
        <v>6465</v>
      </c>
      <c r="F2141">
        <v>7.1</v>
      </c>
      <c r="G2141">
        <v>11000</v>
      </c>
      <c r="H2141" t="s">
        <v>7050</v>
      </c>
      <c r="I2141" t="s">
        <v>7051</v>
      </c>
      <c r="J2141" t="s">
        <v>4401</v>
      </c>
      <c r="K2141" t="s">
        <v>41</v>
      </c>
      <c r="M2141">
        <v>1543112</v>
      </c>
      <c r="N2141" t="s">
        <v>6529</v>
      </c>
      <c r="O2141">
        <v>105</v>
      </c>
      <c r="P2141" cm="1">
        <f t="array" ref="P2141">_xlfn.XLOOKUP(D2141, CPI!$A:A, CPI!$B:B)</f>
        <v>140.30000000000001</v>
      </c>
      <c r="Q2141" s="9">
        <f>IF(M2141="","",PRODUCT(M2141,CPI!$B$112/P2141))</f>
        <v>3351291.7063435493</v>
      </c>
    </row>
    <row r="2142" spans="1:17">
      <c r="A2142" t="s">
        <v>7052</v>
      </c>
      <c r="B2142" t="s">
        <v>44</v>
      </c>
      <c r="C2142" t="s">
        <v>36</v>
      </c>
      <c r="D2142">
        <v>1992</v>
      </c>
      <c r="E2142" t="s">
        <v>6844</v>
      </c>
      <c r="F2142">
        <v>6.2</v>
      </c>
      <c r="G2142">
        <v>11000</v>
      </c>
      <c r="H2142" t="s">
        <v>718</v>
      </c>
      <c r="I2142" t="s">
        <v>7053</v>
      </c>
      <c r="J2142" t="s">
        <v>394</v>
      </c>
      <c r="K2142" t="s">
        <v>41</v>
      </c>
      <c r="L2142">
        <v>25000000</v>
      </c>
      <c r="M2142">
        <v>10736401</v>
      </c>
      <c r="N2142" t="s">
        <v>4542</v>
      </c>
      <c r="O2142">
        <v>88</v>
      </c>
      <c r="P2142" cm="1">
        <f t="array" ref="P2142">_xlfn.XLOOKUP(D2142, CPI!$A:A, CPI!$B:B)</f>
        <v>140.30000000000001</v>
      </c>
      <c r="Q2142" s="9">
        <f>IF(M2142="","",PRODUCT(M2142,CPI!$B$112/P2142))</f>
        <v>23317044.794725586</v>
      </c>
    </row>
    <row r="2143" spans="1:17">
      <c r="A2143" t="s">
        <v>7054</v>
      </c>
      <c r="B2143" t="s">
        <v>27</v>
      </c>
      <c r="C2143" t="s">
        <v>115</v>
      </c>
      <c r="D2143">
        <v>1992</v>
      </c>
      <c r="E2143" t="s">
        <v>6791</v>
      </c>
      <c r="F2143">
        <v>5.7</v>
      </c>
      <c r="G2143">
        <v>7000</v>
      </c>
      <c r="H2143" t="s">
        <v>943</v>
      </c>
      <c r="I2143" t="s">
        <v>4963</v>
      </c>
      <c r="J2143" t="s">
        <v>1739</v>
      </c>
      <c r="K2143" t="s">
        <v>41</v>
      </c>
      <c r="L2143">
        <v>18000000</v>
      </c>
      <c r="M2143">
        <v>21591728</v>
      </c>
      <c r="N2143" t="s">
        <v>5732</v>
      </c>
      <c r="O2143">
        <v>99</v>
      </c>
      <c r="P2143" cm="1">
        <f t="array" ref="P2143">_xlfn.XLOOKUP(D2143, CPI!$A:A, CPI!$B:B)</f>
        <v>140.30000000000001</v>
      </c>
      <c r="Q2143" s="9">
        <f>IF(M2143="","",PRODUCT(M2143,CPI!$B$112/P2143))</f>
        <v>46892370.075552382</v>
      </c>
    </row>
    <row r="2144" spans="1:17">
      <c r="A2144" t="s">
        <v>7055</v>
      </c>
      <c r="B2144" t="s">
        <v>27</v>
      </c>
      <c r="C2144" t="s">
        <v>45</v>
      </c>
      <c r="D2144">
        <v>1992</v>
      </c>
      <c r="E2144" t="s">
        <v>7056</v>
      </c>
      <c r="F2144">
        <v>5.9</v>
      </c>
      <c r="G2144">
        <v>28000</v>
      </c>
      <c r="H2144" t="s">
        <v>2720</v>
      </c>
      <c r="I2144" t="s">
        <v>7057</v>
      </c>
      <c r="J2144" t="s">
        <v>2230</v>
      </c>
      <c r="K2144" t="s">
        <v>259</v>
      </c>
      <c r="L2144">
        <v>8000000</v>
      </c>
      <c r="M2144">
        <v>6739141</v>
      </c>
      <c r="N2144" t="s">
        <v>5194</v>
      </c>
      <c r="O2144">
        <v>95</v>
      </c>
      <c r="P2144" cm="1">
        <f t="array" ref="P2144">_xlfn.XLOOKUP(D2144, CPI!$A:A, CPI!$B:B)</f>
        <v>140.30000000000001</v>
      </c>
      <c r="Q2144" s="9">
        <f>IF(M2144="","",PRODUCT(M2144,CPI!$B$112/P2144))</f>
        <v>14635896.384176763</v>
      </c>
    </row>
    <row r="2145" spans="1:17">
      <c r="A2145" t="s">
        <v>7058</v>
      </c>
      <c r="B2145" t="s">
        <v>44</v>
      </c>
      <c r="C2145" t="s">
        <v>52</v>
      </c>
      <c r="D2145">
        <v>1992</v>
      </c>
      <c r="E2145" t="s">
        <v>6904</v>
      </c>
      <c r="F2145">
        <v>5.9</v>
      </c>
      <c r="G2145">
        <v>4100</v>
      </c>
      <c r="H2145" t="s">
        <v>7059</v>
      </c>
      <c r="I2145" t="s">
        <v>7060</v>
      </c>
      <c r="J2145" t="s">
        <v>1868</v>
      </c>
      <c r="K2145" t="s">
        <v>41</v>
      </c>
      <c r="L2145">
        <v>18000000</v>
      </c>
      <c r="M2145">
        <v>8669847</v>
      </c>
      <c r="N2145" t="s">
        <v>7061</v>
      </c>
      <c r="O2145">
        <v>94</v>
      </c>
      <c r="P2145" cm="1">
        <f t="array" ref="P2145">_xlfn.XLOOKUP(D2145, CPI!$A:A, CPI!$B:B)</f>
        <v>140.30000000000001</v>
      </c>
      <c r="Q2145" s="9">
        <f>IF(M2145="","",PRODUCT(M2145,CPI!$B$112/P2145))</f>
        <v>18828954.96008553</v>
      </c>
    </row>
    <row r="2146" spans="1:17">
      <c r="A2146" t="s">
        <v>7062</v>
      </c>
      <c r="B2146" t="s">
        <v>44</v>
      </c>
      <c r="C2146" t="s">
        <v>36</v>
      </c>
      <c r="D2146">
        <v>1992</v>
      </c>
      <c r="E2146" t="s">
        <v>7063</v>
      </c>
      <c r="F2146">
        <v>5.4</v>
      </c>
      <c r="G2146">
        <v>4400</v>
      </c>
      <c r="H2146" t="s">
        <v>4654</v>
      </c>
      <c r="I2146" t="s">
        <v>5086</v>
      </c>
      <c r="J2146" t="s">
        <v>2326</v>
      </c>
      <c r="K2146" t="s">
        <v>41</v>
      </c>
      <c r="L2146">
        <v>14000000</v>
      </c>
      <c r="M2146">
        <v>2034470</v>
      </c>
      <c r="N2146" t="s">
        <v>4154</v>
      </c>
      <c r="O2146">
        <v>88</v>
      </c>
      <c r="P2146" cm="1">
        <f t="array" ref="P2146">_xlfn.XLOOKUP(D2146, CPI!$A:A, CPI!$B:B)</f>
        <v>140.30000000000001</v>
      </c>
      <c r="Q2146" s="9">
        <f>IF(M2146="","",PRODUCT(M2146,CPI!$B$112/P2146))</f>
        <v>4418410.6129722018</v>
      </c>
    </row>
    <row r="2147" spans="1:17">
      <c r="A2147" t="s">
        <v>7064</v>
      </c>
      <c r="B2147" t="s">
        <v>27</v>
      </c>
      <c r="C2147" t="s">
        <v>45</v>
      </c>
      <c r="D2147">
        <v>1992</v>
      </c>
      <c r="E2147" t="s">
        <v>7065</v>
      </c>
      <c r="F2147">
        <v>6.9</v>
      </c>
      <c r="G2147">
        <v>20000</v>
      </c>
      <c r="H2147" t="s">
        <v>7066</v>
      </c>
      <c r="I2147" t="s">
        <v>7067</v>
      </c>
      <c r="J2147" t="s">
        <v>2763</v>
      </c>
      <c r="K2147" t="s">
        <v>502</v>
      </c>
      <c r="L2147">
        <v>900000</v>
      </c>
      <c r="M2147">
        <v>16270600</v>
      </c>
      <c r="N2147" t="s">
        <v>565</v>
      </c>
      <c r="O2147">
        <v>91</v>
      </c>
      <c r="P2147" cm="1">
        <f t="array" ref="P2147">_xlfn.XLOOKUP(D2147, CPI!$A:A, CPI!$B:B)</f>
        <v>140.30000000000001</v>
      </c>
      <c r="Q2147" s="9">
        <f>IF(M2147="","",PRODUCT(M2147,CPI!$B$112/P2147))</f>
        <v>35336078.545972914</v>
      </c>
    </row>
    <row r="2148" spans="1:17">
      <c r="A2148" t="s">
        <v>7068</v>
      </c>
      <c r="B2148" t="s">
        <v>27</v>
      </c>
      <c r="C2148" t="s">
        <v>115</v>
      </c>
      <c r="D2148">
        <v>1992</v>
      </c>
      <c r="E2148" t="s">
        <v>4408</v>
      </c>
      <c r="F2148">
        <v>6.3</v>
      </c>
      <c r="G2148">
        <v>16000</v>
      </c>
      <c r="H2148" t="s">
        <v>2167</v>
      </c>
      <c r="I2148" t="s">
        <v>2167</v>
      </c>
      <c r="J2148" t="s">
        <v>7069</v>
      </c>
      <c r="K2148" t="s">
        <v>206</v>
      </c>
      <c r="L2148">
        <v>20000000</v>
      </c>
      <c r="M2148">
        <v>11390479</v>
      </c>
      <c r="N2148" t="s">
        <v>55</v>
      </c>
      <c r="O2148">
        <v>124</v>
      </c>
      <c r="P2148" cm="1">
        <f t="array" ref="P2148">_xlfn.XLOOKUP(D2148, CPI!$A:A, CPI!$B:B)</f>
        <v>140.30000000000001</v>
      </c>
      <c r="Q2148" s="9">
        <f>IF(M2148="","",PRODUCT(M2148,CPI!$B$112/P2148))</f>
        <v>24737554.891660724</v>
      </c>
    </row>
    <row r="2149" spans="1:17">
      <c r="A2149" t="s">
        <v>7070</v>
      </c>
      <c r="B2149" t="s">
        <v>2010</v>
      </c>
      <c r="C2149" t="s">
        <v>401</v>
      </c>
      <c r="D2149">
        <v>1992</v>
      </c>
      <c r="E2149" t="s">
        <v>6831</v>
      </c>
      <c r="F2149">
        <v>5.8</v>
      </c>
      <c r="G2149">
        <v>4900</v>
      </c>
      <c r="H2149" t="s">
        <v>7071</v>
      </c>
      <c r="I2149" t="s">
        <v>7072</v>
      </c>
      <c r="J2149" t="s">
        <v>7073</v>
      </c>
      <c r="K2149" t="s">
        <v>41</v>
      </c>
      <c r="M2149">
        <v>8442162</v>
      </c>
      <c r="N2149" t="s">
        <v>3811</v>
      </c>
      <c r="O2149">
        <v>72</v>
      </c>
      <c r="P2149" cm="1">
        <f t="array" ref="P2149">_xlfn.XLOOKUP(D2149, CPI!$A:A, CPI!$B:B)</f>
        <v>140.30000000000001</v>
      </c>
      <c r="Q2149" s="9">
        <f>IF(M2149="","",PRODUCT(M2149,CPI!$B$112/P2149))</f>
        <v>18334474.421952955</v>
      </c>
    </row>
    <row r="2150" spans="1:17">
      <c r="A2150" t="s">
        <v>7074</v>
      </c>
      <c r="B2150" t="s">
        <v>2010</v>
      </c>
      <c r="C2150" t="s">
        <v>52</v>
      </c>
      <c r="D2150">
        <v>1992</v>
      </c>
      <c r="E2150" t="s">
        <v>6137</v>
      </c>
      <c r="F2150">
        <v>6</v>
      </c>
      <c r="G2150">
        <v>23000</v>
      </c>
      <c r="H2150" t="s">
        <v>137</v>
      </c>
      <c r="I2150" t="s">
        <v>7075</v>
      </c>
      <c r="J2150" t="s">
        <v>60</v>
      </c>
      <c r="K2150" t="s">
        <v>41</v>
      </c>
      <c r="L2150">
        <v>40000000</v>
      </c>
      <c r="M2150">
        <v>14358033</v>
      </c>
      <c r="N2150" t="s">
        <v>34</v>
      </c>
      <c r="O2150">
        <v>99</v>
      </c>
      <c r="P2150" cm="1">
        <f t="array" ref="P2150">_xlfn.XLOOKUP(D2150, CPI!$A:A, CPI!$B:B)</f>
        <v>140.30000000000001</v>
      </c>
      <c r="Q2150" s="9">
        <f>IF(M2150="","",PRODUCT(M2150,CPI!$B$112/P2150))</f>
        <v>31182413.79258731</v>
      </c>
    </row>
    <row r="2151" spans="1:17">
      <c r="A2151" t="s">
        <v>7076</v>
      </c>
      <c r="B2151" t="s">
        <v>27</v>
      </c>
      <c r="C2151" t="s">
        <v>52</v>
      </c>
      <c r="D2151">
        <v>1992</v>
      </c>
      <c r="E2151" t="s">
        <v>6942</v>
      </c>
      <c r="F2151">
        <v>7</v>
      </c>
      <c r="G2151">
        <v>11000</v>
      </c>
      <c r="H2151" t="s">
        <v>5264</v>
      </c>
      <c r="I2151" t="s">
        <v>7077</v>
      </c>
      <c r="J2151" t="s">
        <v>7078</v>
      </c>
      <c r="K2151" t="s">
        <v>33</v>
      </c>
      <c r="L2151">
        <v>5000000</v>
      </c>
      <c r="M2151">
        <v>4058564</v>
      </c>
      <c r="N2151" t="s">
        <v>5947</v>
      </c>
      <c r="O2151">
        <v>101</v>
      </c>
      <c r="P2151" cm="1">
        <f t="array" ref="P2151">_xlfn.XLOOKUP(D2151, CPI!$A:A, CPI!$B:B)</f>
        <v>140.30000000000001</v>
      </c>
      <c r="Q2151" s="9">
        <f>IF(M2151="","",PRODUCT(M2151,CPI!$B$112/P2151))</f>
        <v>8814286.8909479678</v>
      </c>
    </row>
    <row r="2152" spans="1:17">
      <c r="A2152" t="s">
        <v>7079</v>
      </c>
      <c r="B2152" t="s">
        <v>27</v>
      </c>
      <c r="C2152" t="s">
        <v>45</v>
      </c>
      <c r="D2152">
        <v>1992</v>
      </c>
      <c r="E2152" t="s">
        <v>6415</v>
      </c>
      <c r="F2152">
        <v>5.4</v>
      </c>
      <c r="G2152">
        <v>15000</v>
      </c>
      <c r="H2152" t="s">
        <v>2803</v>
      </c>
      <c r="I2152" t="s">
        <v>7080</v>
      </c>
      <c r="J2152" t="s">
        <v>2588</v>
      </c>
      <c r="K2152" t="s">
        <v>41</v>
      </c>
      <c r="L2152">
        <v>30000000</v>
      </c>
      <c r="M2152">
        <v>17129026</v>
      </c>
      <c r="N2152" t="s">
        <v>4542</v>
      </c>
      <c r="O2152">
        <v>110</v>
      </c>
      <c r="P2152" cm="1">
        <f t="array" ref="P2152">_xlfn.XLOOKUP(D2152, CPI!$A:A, CPI!$B:B)</f>
        <v>140.30000000000001</v>
      </c>
      <c r="Q2152" s="9">
        <f>IF(M2152="","",PRODUCT(M2152,CPI!$B$112/P2152))</f>
        <v>37200386.473271556</v>
      </c>
    </row>
    <row r="2153" spans="1:17">
      <c r="A2153" t="s">
        <v>7081</v>
      </c>
      <c r="B2153" t="s">
        <v>27</v>
      </c>
      <c r="C2153" t="s">
        <v>28</v>
      </c>
      <c r="D2153">
        <v>1992</v>
      </c>
      <c r="E2153" t="s">
        <v>5424</v>
      </c>
      <c r="F2153">
        <v>7.1</v>
      </c>
      <c r="G2153">
        <v>17000</v>
      </c>
      <c r="H2153" t="s">
        <v>7082</v>
      </c>
      <c r="I2153" t="s">
        <v>7083</v>
      </c>
      <c r="J2153" t="s">
        <v>7084</v>
      </c>
      <c r="K2153" t="s">
        <v>1205</v>
      </c>
      <c r="L2153">
        <v>2000000</v>
      </c>
      <c r="M2153">
        <v>21744201</v>
      </c>
      <c r="N2153" t="s">
        <v>7085</v>
      </c>
      <c r="O2153">
        <v>105</v>
      </c>
      <c r="P2153" cm="1">
        <f t="array" ref="P2153">_xlfn.XLOOKUP(D2153, CPI!$A:A, CPI!$B:B)</f>
        <v>140.30000000000001</v>
      </c>
      <c r="Q2153" s="9">
        <f>IF(M2153="","",PRODUCT(M2153,CPI!$B$112/P2153))</f>
        <v>47223507.089807555</v>
      </c>
    </row>
    <row r="2154" spans="1:17">
      <c r="A2154" t="s">
        <v>7086</v>
      </c>
      <c r="B2154" t="s">
        <v>2010</v>
      </c>
      <c r="C2154" t="s">
        <v>52</v>
      </c>
      <c r="D2154">
        <v>1992</v>
      </c>
      <c r="E2154" t="s">
        <v>7009</v>
      </c>
      <c r="F2154">
        <v>6.1</v>
      </c>
      <c r="G2154">
        <v>13000</v>
      </c>
      <c r="H2154" t="s">
        <v>2444</v>
      </c>
      <c r="I2154" t="s">
        <v>7087</v>
      </c>
      <c r="J2154" t="s">
        <v>862</v>
      </c>
      <c r="K2154" t="s">
        <v>41</v>
      </c>
      <c r="M2154">
        <v>23369283</v>
      </c>
      <c r="N2154" t="s">
        <v>55</v>
      </c>
      <c r="O2154">
        <v>108</v>
      </c>
      <c r="P2154" cm="1">
        <f t="array" ref="P2154">_xlfn.XLOOKUP(D2154, CPI!$A:A, CPI!$B:B)</f>
        <v>140.30000000000001</v>
      </c>
      <c r="Q2154" s="9">
        <f>IF(M2154="","",PRODUCT(M2154,CPI!$B$112/P2154))</f>
        <v>50752819.173913039</v>
      </c>
    </row>
    <row r="2155" spans="1:17">
      <c r="A2155" t="s">
        <v>7088</v>
      </c>
      <c r="B2155" t="s">
        <v>2010</v>
      </c>
      <c r="C2155" t="s">
        <v>52</v>
      </c>
      <c r="D2155">
        <v>1992</v>
      </c>
      <c r="E2155" t="s">
        <v>6526</v>
      </c>
      <c r="F2155">
        <v>7.5</v>
      </c>
      <c r="G2155">
        <v>11000</v>
      </c>
      <c r="H2155" t="s">
        <v>2596</v>
      </c>
      <c r="I2155" t="s">
        <v>3625</v>
      </c>
      <c r="J2155" t="s">
        <v>117</v>
      </c>
      <c r="K2155" t="s">
        <v>41</v>
      </c>
      <c r="L2155">
        <v>12000000</v>
      </c>
      <c r="M2155">
        <v>2280148</v>
      </c>
      <c r="N2155" t="s">
        <v>2103</v>
      </c>
      <c r="O2155">
        <v>101</v>
      </c>
      <c r="P2155" cm="1">
        <f t="array" ref="P2155">_xlfn.XLOOKUP(D2155, CPI!$A:A, CPI!$B:B)</f>
        <v>140.30000000000001</v>
      </c>
      <c r="Q2155" s="9">
        <f>IF(M2155="","",PRODUCT(M2155,CPI!$B$112/P2155))</f>
        <v>4951967.8945117602</v>
      </c>
    </row>
    <row r="2156" spans="1:17">
      <c r="A2156" t="s">
        <v>7089</v>
      </c>
      <c r="B2156" t="s">
        <v>2010</v>
      </c>
      <c r="C2156" t="s">
        <v>52</v>
      </c>
      <c r="D2156">
        <v>1992</v>
      </c>
      <c r="E2156" t="s">
        <v>6891</v>
      </c>
      <c r="F2156">
        <v>6.1</v>
      </c>
      <c r="G2156">
        <v>7100</v>
      </c>
      <c r="H2156" t="s">
        <v>7090</v>
      </c>
      <c r="I2156" t="s">
        <v>3948</v>
      </c>
      <c r="J2156" t="s">
        <v>5798</v>
      </c>
      <c r="K2156" t="s">
        <v>41</v>
      </c>
      <c r="L2156">
        <v>7500000</v>
      </c>
      <c r="M2156">
        <v>13272113</v>
      </c>
      <c r="N2156" t="s">
        <v>34</v>
      </c>
      <c r="O2156">
        <v>98</v>
      </c>
      <c r="P2156" cm="1">
        <f t="array" ref="P2156">_xlfn.XLOOKUP(D2156, CPI!$A:A, CPI!$B:B)</f>
        <v>140.30000000000001</v>
      </c>
      <c r="Q2156" s="9">
        <f>IF(M2156="","",PRODUCT(M2156,CPI!$B$112/P2156))</f>
        <v>28824040.136136848</v>
      </c>
    </row>
    <row r="2157" spans="1:17">
      <c r="A2157" t="s">
        <v>7091</v>
      </c>
      <c r="B2157" t="s">
        <v>27</v>
      </c>
      <c r="C2157" t="s">
        <v>28</v>
      </c>
      <c r="D2157">
        <v>1992</v>
      </c>
      <c r="E2157" t="s">
        <v>6844</v>
      </c>
      <c r="F2157">
        <v>7</v>
      </c>
      <c r="G2157">
        <v>7000</v>
      </c>
      <c r="H2157" t="s">
        <v>281</v>
      </c>
      <c r="I2157" t="s">
        <v>7092</v>
      </c>
      <c r="J2157" t="s">
        <v>1550</v>
      </c>
      <c r="K2157" t="s">
        <v>41</v>
      </c>
      <c r="L2157">
        <v>17000000</v>
      </c>
      <c r="M2157">
        <v>4836637</v>
      </c>
      <c r="N2157" t="s">
        <v>129</v>
      </c>
      <c r="O2157">
        <v>98</v>
      </c>
      <c r="P2157" cm="1">
        <f t="array" ref="P2157">_xlfn.XLOOKUP(D2157, CPI!$A:A, CPI!$B:B)</f>
        <v>140.30000000000001</v>
      </c>
      <c r="Q2157" s="9">
        <f>IF(M2157="","",PRODUCT(M2157,CPI!$B$112/P2157))</f>
        <v>10504086.200285103</v>
      </c>
    </row>
    <row r="2158" spans="1:17">
      <c r="A2158" t="s">
        <v>7093</v>
      </c>
      <c r="B2158" t="s">
        <v>2010</v>
      </c>
      <c r="C2158" t="s">
        <v>28</v>
      </c>
      <c r="D2158">
        <v>1992</v>
      </c>
      <c r="E2158" t="s">
        <v>7094</v>
      </c>
      <c r="F2158">
        <v>7.1</v>
      </c>
      <c r="G2158">
        <v>9500</v>
      </c>
      <c r="H2158" t="s">
        <v>7095</v>
      </c>
      <c r="I2158" t="s">
        <v>7096</v>
      </c>
      <c r="J2158" t="s">
        <v>1572</v>
      </c>
      <c r="K2158" t="s">
        <v>463</v>
      </c>
      <c r="M2158">
        <v>5603158</v>
      </c>
      <c r="N2158" t="s">
        <v>7097</v>
      </c>
      <c r="O2158">
        <v>160</v>
      </c>
      <c r="P2158" cm="1">
        <f t="array" ref="P2158">_xlfn.XLOOKUP(D2158, CPI!$A:A, CPI!$B:B)</f>
        <v>140.30000000000001</v>
      </c>
      <c r="Q2158" s="9">
        <f>IF(M2158="","",PRODUCT(M2158,CPI!$B$112/P2158))</f>
        <v>12168797.167498218</v>
      </c>
    </row>
    <row r="2159" spans="1:17">
      <c r="A2159" t="s">
        <v>7098</v>
      </c>
      <c r="B2159" t="s">
        <v>27</v>
      </c>
      <c r="C2159" t="s">
        <v>45</v>
      </c>
      <c r="D2159">
        <v>1992</v>
      </c>
      <c r="E2159" t="s">
        <v>7099</v>
      </c>
      <c r="F2159">
        <v>5.4</v>
      </c>
      <c r="G2159">
        <v>5300</v>
      </c>
      <c r="H2159" t="s">
        <v>1177</v>
      </c>
      <c r="I2159" t="s">
        <v>7100</v>
      </c>
      <c r="J2159" t="s">
        <v>7101</v>
      </c>
      <c r="K2159" t="s">
        <v>3822</v>
      </c>
      <c r="M2159">
        <v>2001124</v>
      </c>
      <c r="N2159" t="s">
        <v>7102</v>
      </c>
      <c r="O2159">
        <v>95</v>
      </c>
      <c r="P2159" cm="1">
        <f t="array" ref="P2159">_xlfn.XLOOKUP(D2159, CPI!$A:A, CPI!$B:B)</f>
        <v>140.30000000000001</v>
      </c>
      <c r="Q2159" s="9">
        <f>IF(M2159="","",PRODUCT(M2159,CPI!$B$112/P2159))</f>
        <v>4345990.611546685</v>
      </c>
    </row>
    <row r="2160" spans="1:17">
      <c r="A2160" t="s">
        <v>7103</v>
      </c>
      <c r="B2160" t="s">
        <v>2010</v>
      </c>
      <c r="C2160" t="s">
        <v>45</v>
      </c>
      <c r="D2160">
        <v>1992</v>
      </c>
      <c r="E2160" t="s">
        <v>6880</v>
      </c>
      <c r="F2160">
        <v>5.9</v>
      </c>
      <c r="G2160">
        <v>10000</v>
      </c>
      <c r="H2160" t="s">
        <v>2172</v>
      </c>
      <c r="I2160" t="s">
        <v>2172</v>
      </c>
      <c r="J2160" t="s">
        <v>5302</v>
      </c>
      <c r="K2160" t="s">
        <v>41</v>
      </c>
      <c r="L2160">
        <v>10000000</v>
      </c>
      <c r="M2160">
        <v>21142815</v>
      </c>
      <c r="N2160" t="s">
        <v>7104</v>
      </c>
      <c r="O2160">
        <v>102</v>
      </c>
      <c r="P2160" cm="1">
        <f t="array" ref="P2160">_xlfn.XLOOKUP(D2160, CPI!$A:A, CPI!$B:B)</f>
        <v>140.30000000000001</v>
      </c>
      <c r="Q2160" s="9">
        <f>IF(M2160="","",PRODUCT(M2160,CPI!$B$112/P2160))</f>
        <v>45917432.148966499</v>
      </c>
    </row>
    <row r="2161" spans="1:17">
      <c r="A2161" t="s">
        <v>7105</v>
      </c>
      <c r="B2161" t="s">
        <v>27</v>
      </c>
      <c r="C2161" t="s">
        <v>28</v>
      </c>
      <c r="D2161">
        <v>1992</v>
      </c>
      <c r="E2161" t="s">
        <v>6745</v>
      </c>
      <c r="F2161">
        <v>6.4</v>
      </c>
      <c r="G2161">
        <v>9400</v>
      </c>
      <c r="H2161" t="s">
        <v>683</v>
      </c>
      <c r="I2161" t="s">
        <v>3099</v>
      </c>
      <c r="J2161" t="s">
        <v>1830</v>
      </c>
      <c r="K2161" t="s">
        <v>41</v>
      </c>
      <c r="M2161">
        <v>43838238</v>
      </c>
      <c r="N2161" t="s">
        <v>191</v>
      </c>
      <c r="O2161">
        <v>132</v>
      </c>
      <c r="P2161" cm="1">
        <f t="array" ref="P2161">_xlfn.XLOOKUP(D2161, CPI!$A:A, CPI!$B:B)</f>
        <v>140.30000000000001</v>
      </c>
      <c r="Q2161" s="9">
        <f>IF(M2161="","",PRODUCT(M2161,CPI!$B$112/P2161))</f>
        <v>95206779.177476823</v>
      </c>
    </row>
    <row r="2162" spans="1:17">
      <c r="A2162" t="s">
        <v>7106</v>
      </c>
      <c r="B2162" t="s">
        <v>27</v>
      </c>
      <c r="C2162" t="s">
        <v>45</v>
      </c>
      <c r="D2162">
        <v>1992</v>
      </c>
      <c r="E2162" t="s">
        <v>7063</v>
      </c>
      <c r="F2162">
        <v>5.5</v>
      </c>
      <c r="G2162">
        <v>7200</v>
      </c>
      <c r="H2162" t="s">
        <v>4563</v>
      </c>
      <c r="I2162" t="s">
        <v>7107</v>
      </c>
      <c r="J2162" t="s">
        <v>7107</v>
      </c>
      <c r="K2162" t="s">
        <v>41</v>
      </c>
      <c r="L2162">
        <v>10000000</v>
      </c>
      <c r="M2162">
        <v>40227006</v>
      </c>
      <c r="N2162" t="s">
        <v>42</v>
      </c>
      <c r="O2162">
        <v>89</v>
      </c>
      <c r="P2162" cm="1">
        <f t="array" ref="P2162">_xlfn.XLOOKUP(D2162, CPI!$A:A, CPI!$B:B)</f>
        <v>140.30000000000001</v>
      </c>
      <c r="Q2162" s="9">
        <f>IF(M2162="","",PRODUCT(M2162,CPI!$B$112/P2162))</f>
        <v>87363996.637205988</v>
      </c>
    </row>
    <row r="2163" spans="1:17">
      <c r="A2163" t="s">
        <v>7108</v>
      </c>
      <c r="B2163" t="s">
        <v>27</v>
      </c>
      <c r="C2163" t="s">
        <v>52</v>
      </c>
      <c r="D2163">
        <v>1992</v>
      </c>
      <c r="E2163" t="s">
        <v>6931</v>
      </c>
      <c r="F2163">
        <v>7.5</v>
      </c>
      <c r="G2163">
        <v>28000</v>
      </c>
      <c r="H2163" t="s">
        <v>300</v>
      </c>
      <c r="I2163" t="s">
        <v>300</v>
      </c>
      <c r="J2163" t="s">
        <v>300</v>
      </c>
      <c r="K2163" t="s">
        <v>41</v>
      </c>
      <c r="L2163">
        <v>20000000</v>
      </c>
      <c r="M2163">
        <v>10555619</v>
      </c>
      <c r="N2163" t="s">
        <v>301</v>
      </c>
      <c r="O2163">
        <v>108</v>
      </c>
      <c r="P2163" cm="1">
        <f t="array" ref="P2163">_xlfn.XLOOKUP(D2163, CPI!$A:A, CPI!$B:B)</f>
        <v>140.30000000000001</v>
      </c>
      <c r="Q2163" s="9">
        <f>IF(M2163="","",PRODUCT(M2163,CPI!$B$112/P2163))</f>
        <v>22924427.008553099</v>
      </c>
    </row>
    <row r="2164" spans="1:17">
      <c r="A2164" t="s">
        <v>7109</v>
      </c>
      <c r="B2164" t="s">
        <v>27</v>
      </c>
      <c r="C2164" t="s">
        <v>45</v>
      </c>
      <c r="D2164">
        <v>1992</v>
      </c>
      <c r="E2164" t="s">
        <v>6942</v>
      </c>
      <c r="F2164">
        <v>6.3</v>
      </c>
      <c r="G2164">
        <v>10000</v>
      </c>
      <c r="H2164" t="s">
        <v>88</v>
      </c>
      <c r="I2164" t="s">
        <v>7110</v>
      </c>
      <c r="J2164" t="s">
        <v>4401</v>
      </c>
      <c r="K2164" t="s">
        <v>41</v>
      </c>
      <c r="L2164">
        <v>14000000</v>
      </c>
      <c r="M2164">
        <v>13249535</v>
      </c>
      <c r="N2164" t="s">
        <v>72</v>
      </c>
      <c r="O2164">
        <v>101</v>
      </c>
      <c r="P2164" cm="1">
        <f t="array" ref="P2164">_xlfn.XLOOKUP(D2164, CPI!$A:A, CPI!$B:B)</f>
        <v>140.30000000000001</v>
      </c>
      <c r="Q2164" s="9">
        <f>IF(M2164="","",PRODUCT(M2164,CPI!$B$112/P2164))</f>
        <v>28775005.80541696</v>
      </c>
    </row>
    <row r="2165" spans="1:17">
      <c r="A2165" t="s">
        <v>7111</v>
      </c>
      <c r="B2165" t="s">
        <v>2010</v>
      </c>
      <c r="C2165" t="s">
        <v>52</v>
      </c>
      <c r="D2165">
        <v>1992</v>
      </c>
      <c r="E2165" t="s">
        <v>6799</v>
      </c>
      <c r="F2165">
        <v>5.7</v>
      </c>
      <c r="G2165">
        <v>13000</v>
      </c>
      <c r="H2165" t="s">
        <v>3412</v>
      </c>
      <c r="I2165" t="s">
        <v>3412</v>
      </c>
      <c r="J2165" t="s">
        <v>7112</v>
      </c>
      <c r="K2165" t="s">
        <v>41</v>
      </c>
      <c r="M2165">
        <v>754935</v>
      </c>
      <c r="N2165" t="s">
        <v>7113</v>
      </c>
      <c r="O2165">
        <v>92</v>
      </c>
      <c r="P2165" cm="1">
        <f t="array" ref="P2165">_xlfn.XLOOKUP(D2165, CPI!$A:A, CPI!$B:B)</f>
        <v>140.30000000000001</v>
      </c>
      <c r="Q2165" s="9">
        <f>IF(M2165="","",PRODUCT(M2165,CPI!$B$112/P2165))</f>
        <v>1639548.7847469707</v>
      </c>
    </row>
    <row r="2166" spans="1:17">
      <c r="A2166" t="s">
        <v>7114</v>
      </c>
      <c r="B2166" t="s">
        <v>27</v>
      </c>
      <c r="C2166" t="s">
        <v>45</v>
      </c>
      <c r="D2166">
        <v>1992</v>
      </c>
      <c r="E2166" t="s">
        <v>5341</v>
      </c>
      <c r="F2166">
        <v>6.3</v>
      </c>
      <c r="G2166">
        <v>8600</v>
      </c>
      <c r="H2166" t="s">
        <v>4620</v>
      </c>
      <c r="I2166" t="s">
        <v>7115</v>
      </c>
      <c r="J2166" t="s">
        <v>7116</v>
      </c>
      <c r="K2166" t="s">
        <v>41</v>
      </c>
      <c r="L2166">
        <v>10000000</v>
      </c>
      <c r="M2166">
        <v>14356479</v>
      </c>
      <c r="N2166" t="s">
        <v>191</v>
      </c>
      <c r="O2166">
        <v>95</v>
      </c>
      <c r="P2166" cm="1">
        <f t="array" ref="P2166">_xlfn.XLOOKUP(D2166, CPI!$A:A, CPI!$B:B)</f>
        <v>140.30000000000001</v>
      </c>
      <c r="Q2166" s="9">
        <f>IF(M2166="","",PRODUCT(M2166,CPI!$B$112/P2166))</f>
        <v>31179038.854597289</v>
      </c>
    </row>
    <row r="2167" spans="1:17">
      <c r="A2167" t="s">
        <v>7117</v>
      </c>
      <c r="B2167" t="s">
        <v>2010</v>
      </c>
      <c r="C2167" t="s">
        <v>45</v>
      </c>
      <c r="D2167">
        <v>1992</v>
      </c>
      <c r="E2167" t="s">
        <v>6901</v>
      </c>
      <c r="F2167">
        <v>6.4</v>
      </c>
      <c r="G2167">
        <v>2600</v>
      </c>
      <c r="H2167" t="s">
        <v>1733</v>
      </c>
      <c r="I2167" t="s">
        <v>7118</v>
      </c>
      <c r="J2167" t="s">
        <v>2250</v>
      </c>
      <c r="K2167" t="s">
        <v>41</v>
      </c>
      <c r="L2167">
        <v>29000000</v>
      </c>
      <c r="M2167">
        <v>5519569</v>
      </c>
      <c r="N2167" t="s">
        <v>6801</v>
      </c>
      <c r="O2167">
        <v>126</v>
      </c>
      <c r="P2167" cm="1">
        <f t="array" ref="P2167">_xlfn.XLOOKUP(D2167, CPI!$A:A, CPI!$B:B)</f>
        <v>140.30000000000001</v>
      </c>
      <c r="Q2167" s="9">
        <f>IF(M2167="","",PRODUCT(M2167,CPI!$B$112/P2167))</f>
        <v>11987260.686386315</v>
      </c>
    </row>
    <row r="2168" spans="1:17">
      <c r="A2168" t="s">
        <v>7119</v>
      </c>
      <c r="B2168" t="s">
        <v>2010</v>
      </c>
      <c r="C2168" t="s">
        <v>52</v>
      </c>
      <c r="D2168">
        <v>1992</v>
      </c>
      <c r="E2168" t="s">
        <v>6819</v>
      </c>
      <c r="F2168">
        <v>6.5</v>
      </c>
      <c r="G2168">
        <v>22000</v>
      </c>
      <c r="H2168" t="s">
        <v>2216</v>
      </c>
      <c r="I2168" t="s">
        <v>7120</v>
      </c>
      <c r="J2168" t="s">
        <v>1062</v>
      </c>
      <c r="K2168" t="s">
        <v>41</v>
      </c>
      <c r="L2168">
        <v>42000000</v>
      </c>
      <c r="M2168">
        <v>19507345</v>
      </c>
      <c r="N2168" t="s">
        <v>42</v>
      </c>
      <c r="O2168">
        <v>119</v>
      </c>
      <c r="P2168" cm="1">
        <f t="array" ref="P2168">_xlfn.XLOOKUP(D2168, CPI!$A:A, CPI!$B:B)</f>
        <v>140.30000000000001</v>
      </c>
      <c r="Q2168" s="9">
        <f>IF(M2168="","",PRODUCT(M2168,CPI!$B$112/P2168))</f>
        <v>42365559.668567352</v>
      </c>
    </row>
    <row r="2169" spans="1:17">
      <c r="A2169" t="s">
        <v>7121</v>
      </c>
      <c r="B2169" t="s">
        <v>27</v>
      </c>
      <c r="C2169" t="s">
        <v>115</v>
      </c>
      <c r="D2169">
        <v>1992</v>
      </c>
      <c r="E2169" t="s">
        <v>6931</v>
      </c>
      <c r="F2169">
        <v>6.8</v>
      </c>
      <c r="G2169">
        <v>5400</v>
      </c>
      <c r="H2169" t="s">
        <v>7122</v>
      </c>
      <c r="I2169" t="s">
        <v>7122</v>
      </c>
      <c r="J2169" t="s">
        <v>7123</v>
      </c>
      <c r="K2169" t="s">
        <v>41</v>
      </c>
      <c r="L2169">
        <v>4000000</v>
      </c>
      <c r="M2169">
        <v>1373196</v>
      </c>
      <c r="N2169" t="s">
        <v>7124</v>
      </c>
      <c r="O2169">
        <v>98</v>
      </c>
      <c r="P2169" cm="1">
        <f t="array" ref="P2169">_xlfn.XLOOKUP(D2169, CPI!$A:A, CPI!$B:B)</f>
        <v>140.30000000000001</v>
      </c>
      <c r="Q2169" s="9">
        <f>IF(M2169="","",PRODUCT(M2169,CPI!$B$112/P2169))</f>
        <v>2982272.4248039913</v>
      </c>
    </row>
    <row r="2170" spans="1:17">
      <c r="A2170" t="s">
        <v>7125</v>
      </c>
      <c r="B2170" t="s">
        <v>348</v>
      </c>
      <c r="C2170" t="s">
        <v>52</v>
      </c>
      <c r="D2170">
        <v>1992</v>
      </c>
      <c r="E2170" t="s">
        <v>6805</v>
      </c>
      <c r="F2170">
        <v>7.7</v>
      </c>
      <c r="G2170">
        <v>51000</v>
      </c>
      <c r="H2170" t="s">
        <v>7126</v>
      </c>
      <c r="I2170" t="s">
        <v>4387</v>
      </c>
      <c r="J2170" t="s">
        <v>117</v>
      </c>
      <c r="K2170" t="s">
        <v>41</v>
      </c>
      <c r="L2170">
        <v>12000000</v>
      </c>
      <c r="M2170">
        <v>32574382</v>
      </c>
      <c r="N2170" t="s">
        <v>1735</v>
      </c>
      <c r="O2170">
        <v>85</v>
      </c>
      <c r="P2170" cm="1">
        <f t="array" ref="P2170">_xlfn.XLOOKUP(D2170, CPI!$A:A, CPI!$B:B)</f>
        <v>140.30000000000001</v>
      </c>
      <c r="Q2170" s="9">
        <f>IF(M2170="","",PRODUCT(M2170,CPI!$B$112/P2170))</f>
        <v>70744220.922309339</v>
      </c>
    </row>
    <row r="2171" spans="1:17">
      <c r="A2171" t="s">
        <v>7127</v>
      </c>
      <c r="C2171" t="s">
        <v>28</v>
      </c>
      <c r="D2171">
        <v>1992</v>
      </c>
      <c r="E2171" t="s">
        <v>7128</v>
      </c>
      <c r="F2171">
        <v>7.6</v>
      </c>
      <c r="G2171">
        <v>9300</v>
      </c>
      <c r="H2171" t="s">
        <v>7129</v>
      </c>
      <c r="I2171" t="s">
        <v>7129</v>
      </c>
      <c r="J2171" t="s">
        <v>7130</v>
      </c>
      <c r="K2171" t="s">
        <v>463</v>
      </c>
      <c r="M2171">
        <v>1605437</v>
      </c>
      <c r="N2171" t="s">
        <v>6675</v>
      </c>
      <c r="O2171">
        <v>105</v>
      </c>
      <c r="P2171" cm="1">
        <f t="array" ref="P2171">_xlfn.XLOOKUP(D2171, CPI!$A:A, CPI!$B:B)</f>
        <v>140.30000000000001</v>
      </c>
      <c r="Q2171" s="9">
        <f>IF(M2171="","",PRODUCT(M2171,CPI!$B$112/P2171))</f>
        <v>3486647.5687811831</v>
      </c>
    </row>
    <row r="2172" spans="1:17">
      <c r="A2172" t="s">
        <v>7131</v>
      </c>
      <c r="B2172" t="s">
        <v>520</v>
      </c>
      <c r="C2172" t="s">
        <v>28</v>
      </c>
      <c r="D2172">
        <v>1992</v>
      </c>
      <c r="E2172" t="s">
        <v>7031</v>
      </c>
      <c r="F2172">
        <v>6</v>
      </c>
      <c r="G2172">
        <v>3000</v>
      </c>
      <c r="H2172" t="s">
        <v>7132</v>
      </c>
      <c r="I2172" t="s">
        <v>7132</v>
      </c>
      <c r="J2172" t="s">
        <v>7133</v>
      </c>
      <c r="K2172" t="s">
        <v>2119</v>
      </c>
      <c r="M2172">
        <v>277845</v>
      </c>
      <c r="N2172" t="s">
        <v>7134</v>
      </c>
      <c r="O2172">
        <v>112</v>
      </c>
      <c r="P2172" cm="1">
        <f t="array" ref="P2172">_xlfn.XLOOKUP(D2172, CPI!$A:A, CPI!$B:B)</f>
        <v>140.30000000000001</v>
      </c>
      <c r="Q2172" s="9">
        <f>IF(M2172="","",PRODUCT(M2172,CPI!$B$112/P2172))</f>
        <v>603416.76051318599</v>
      </c>
    </row>
    <row r="2173" spans="1:17">
      <c r="A2173" t="s">
        <v>7135</v>
      </c>
      <c r="B2173" t="s">
        <v>2010</v>
      </c>
      <c r="C2173" t="s">
        <v>52</v>
      </c>
      <c r="D2173">
        <v>1992</v>
      </c>
      <c r="E2173" t="s">
        <v>6819</v>
      </c>
      <c r="F2173">
        <v>6</v>
      </c>
      <c r="G2173">
        <v>10000</v>
      </c>
      <c r="H2173" t="s">
        <v>1308</v>
      </c>
      <c r="I2173" t="s">
        <v>7136</v>
      </c>
      <c r="J2173" t="s">
        <v>1730</v>
      </c>
      <c r="K2173" t="s">
        <v>41</v>
      </c>
      <c r="L2173">
        <v>40000000</v>
      </c>
      <c r="M2173">
        <v>20883046</v>
      </c>
      <c r="N2173" t="s">
        <v>7137</v>
      </c>
      <c r="O2173">
        <v>108</v>
      </c>
      <c r="P2173" cm="1">
        <f t="array" ref="P2173">_xlfn.XLOOKUP(D2173, CPI!$A:A, CPI!$B:B)</f>
        <v>140.30000000000001</v>
      </c>
      <c r="Q2173" s="9">
        <f>IF(M2173="","",PRODUCT(M2173,CPI!$B$112/P2173))</f>
        <v>45353272.389166072</v>
      </c>
    </row>
    <row r="2174" spans="1:17">
      <c r="A2174" t="s">
        <v>7138</v>
      </c>
      <c r="B2174" t="s">
        <v>27</v>
      </c>
      <c r="C2174" t="s">
        <v>788</v>
      </c>
      <c r="D2174">
        <v>1992</v>
      </c>
      <c r="E2174" t="s">
        <v>6261</v>
      </c>
      <c r="F2174">
        <v>4.2</v>
      </c>
      <c r="G2174">
        <v>874</v>
      </c>
      <c r="H2174" t="s">
        <v>3336</v>
      </c>
      <c r="I2174" t="s">
        <v>5820</v>
      </c>
      <c r="J2174" t="s">
        <v>7139</v>
      </c>
      <c r="K2174" t="s">
        <v>33</v>
      </c>
      <c r="M2174">
        <v>2287928</v>
      </c>
      <c r="N2174" t="s">
        <v>5836</v>
      </c>
      <c r="O2174">
        <v>90</v>
      </c>
      <c r="P2174" cm="1">
        <f t="array" ref="P2174">_xlfn.XLOOKUP(D2174, CPI!$A:A, CPI!$B:B)</f>
        <v>140.30000000000001</v>
      </c>
      <c r="Q2174" s="9">
        <f>IF(M2174="","",PRODUCT(M2174,CPI!$B$112/P2174))</f>
        <v>4968864.3022095505</v>
      </c>
    </row>
    <row r="2175" spans="1:17">
      <c r="A2175" t="s">
        <v>7140</v>
      </c>
      <c r="B2175" t="s">
        <v>27</v>
      </c>
      <c r="C2175" t="s">
        <v>45</v>
      </c>
      <c r="D2175">
        <v>1992</v>
      </c>
      <c r="E2175" t="s">
        <v>7141</v>
      </c>
      <c r="F2175">
        <v>6</v>
      </c>
      <c r="G2175">
        <v>2200</v>
      </c>
      <c r="H2175" t="s">
        <v>7142</v>
      </c>
      <c r="I2175" t="s">
        <v>7143</v>
      </c>
      <c r="J2175" t="s">
        <v>7144</v>
      </c>
      <c r="K2175" t="s">
        <v>502</v>
      </c>
      <c r="N2175" t="s">
        <v>7145</v>
      </c>
      <c r="O2175">
        <v>89</v>
      </c>
      <c r="P2175" cm="1">
        <f t="array" ref="P2175">_xlfn.XLOOKUP(D2175, CPI!$A:A, CPI!$B:B)</f>
        <v>140.30000000000001</v>
      </c>
      <c r="Q2175" s="9" t="str">
        <f>IF(M2175="","",PRODUCT(M2175,CPI!$B$112/P2175))</f>
        <v/>
      </c>
    </row>
    <row r="2176" spans="1:17">
      <c r="A2176" t="s">
        <v>7146</v>
      </c>
      <c r="B2176" t="s">
        <v>27</v>
      </c>
      <c r="C2176" t="s">
        <v>115</v>
      </c>
      <c r="D2176">
        <v>1992</v>
      </c>
      <c r="E2176" t="s">
        <v>6465</v>
      </c>
      <c r="F2176">
        <v>5.8</v>
      </c>
      <c r="G2176">
        <v>1800</v>
      </c>
      <c r="H2176" t="s">
        <v>7147</v>
      </c>
      <c r="I2176" t="s">
        <v>7148</v>
      </c>
      <c r="J2176" t="s">
        <v>220</v>
      </c>
      <c r="K2176" t="s">
        <v>41</v>
      </c>
      <c r="L2176">
        <v>14000000</v>
      </c>
      <c r="M2176">
        <v>3052738</v>
      </c>
      <c r="N2176" t="s">
        <v>2409</v>
      </c>
      <c r="O2176">
        <v>100</v>
      </c>
      <c r="P2176" cm="1">
        <f t="array" ref="P2176">_xlfn.XLOOKUP(D2176, CPI!$A:A, CPI!$B:B)</f>
        <v>140.30000000000001</v>
      </c>
      <c r="Q2176" s="9">
        <f>IF(M2176="","",PRODUCT(M2176,CPI!$B$112/P2176))</f>
        <v>6629859.3627940128</v>
      </c>
    </row>
    <row r="2177" spans="1:17">
      <c r="A2177" t="s">
        <v>7149</v>
      </c>
      <c r="B2177" t="s">
        <v>27</v>
      </c>
      <c r="C2177" t="s">
        <v>28</v>
      </c>
      <c r="D2177">
        <v>1992</v>
      </c>
      <c r="E2177" t="s">
        <v>4268</v>
      </c>
      <c r="F2177">
        <v>6.6</v>
      </c>
      <c r="G2177">
        <v>2100</v>
      </c>
      <c r="H2177" t="s">
        <v>2906</v>
      </c>
      <c r="I2177" t="s">
        <v>7150</v>
      </c>
      <c r="J2177" t="s">
        <v>4579</v>
      </c>
      <c r="K2177" t="s">
        <v>33</v>
      </c>
      <c r="L2177">
        <v>10000000</v>
      </c>
      <c r="M2177">
        <v>1100218</v>
      </c>
      <c r="N2177" t="s">
        <v>4081</v>
      </c>
      <c r="O2177">
        <v>95</v>
      </c>
      <c r="P2177" cm="1">
        <f t="array" ref="P2177">_xlfn.XLOOKUP(D2177, CPI!$A:A, CPI!$B:B)</f>
        <v>140.30000000000001</v>
      </c>
      <c r="Q2177" s="9">
        <f>IF(M2177="","",PRODUCT(M2177,CPI!$B$112/P2177))</f>
        <v>2389425.6920883819</v>
      </c>
    </row>
    <row r="2178" spans="1:17">
      <c r="A2178" t="s">
        <v>7151</v>
      </c>
      <c r="B2178" t="s">
        <v>27</v>
      </c>
      <c r="C2178" t="s">
        <v>52</v>
      </c>
      <c r="D2178">
        <v>1992</v>
      </c>
      <c r="E2178" t="s">
        <v>7152</v>
      </c>
      <c r="F2178">
        <v>5.9</v>
      </c>
      <c r="G2178">
        <v>15000</v>
      </c>
      <c r="H2178" t="s">
        <v>2585</v>
      </c>
      <c r="I2178" t="s">
        <v>7153</v>
      </c>
      <c r="J2178" t="s">
        <v>1496</v>
      </c>
      <c r="K2178" t="s">
        <v>41</v>
      </c>
      <c r="L2178">
        <v>50000000</v>
      </c>
      <c r="M2178">
        <v>46666502</v>
      </c>
      <c r="N2178" t="s">
        <v>5732</v>
      </c>
      <c r="O2178">
        <v>112</v>
      </c>
      <c r="P2178" cm="1">
        <f t="array" ref="P2178">_xlfn.XLOOKUP(D2178, CPI!$A:A, CPI!$B:B)</f>
        <v>140.30000000000001</v>
      </c>
      <c r="Q2178" s="9">
        <f>IF(M2178="","",PRODUCT(M2178,CPI!$B$112/P2178))</f>
        <v>101349131.57091945</v>
      </c>
    </row>
    <row r="2179" spans="1:17">
      <c r="A2179" t="s">
        <v>7154</v>
      </c>
      <c r="B2179" t="s">
        <v>27</v>
      </c>
      <c r="C2179" t="s">
        <v>45</v>
      </c>
      <c r="D2179">
        <v>1992</v>
      </c>
      <c r="E2179" t="s">
        <v>7155</v>
      </c>
      <c r="F2179">
        <v>6</v>
      </c>
      <c r="G2179">
        <v>7300</v>
      </c>
      <c r="H2179" t="s">
        <v>2138</v>
      </c>
      <c r="I2179" t="s">
        <v>5809</v>
      </c>
      <c r="J2179" t="s">
        <v>4555</v>
      </c>
      <c r="K2179" t="s">
        <v>41</v>
      </c>
      <c r="L2179">
        <v>22000000</v>
      </c>
      <c r="M2179">
        <v>9011574</v>
      </c>
      <c r="N2179" t="s">
        <v>4542</v>
      </c>
      <c r="O2179">
        <v>101</v>
      </c>
      <c r="P2179" cm="1">
        <f t="array" ref="P2179">_xlfn.XLOOKUP(D2179, CPI!$A:A, CPI!$B:B)</f>
        <v>140.30000000000001</v>
      </c>
      <c r="Q2179" s="9">
        <f>IF(M2179="","",PRODUCT(M2179,CPI!$B$112/P2179))</f>
        <v>19571109.036350675</v>
      </c>
    </row>
    <row r="2180" spans="1:17">
      <c r="A2180" t="s">
        <v>7156</v>
      </c>
      <c r="B2180" t="s">
        <v>27</v>
      </c>
      <c r="C2180" t="s">
        <v>52</v>
      </c>
      <c r="D2180">
        <v>1992</v>
      </c>
      <c r="E2180" t="s">
        <v>7157</v>
      </c>
      <c r="F2180">
        <v>7.1</v>
      </c>
      <c r="G2180">
        <v>9700</v>
      </c>
      <c r="H2180" t="s">
        <v>7158</v>
      </c>
      <c r="I2180" t="s">
        <v>7159</v>
      </c>
      <c r="J2180" t="s">
        <v>7160</v>
      </c>
      <c r="K2180" t="s">
        <v>1122</v>
      </c>
      <c r="M2180">
        <v>5418216</v>
      </c>
      <c r="N2180" t="s">
        <v>7161</v>
      </c>
      <c r="O2180">
        <v>109</v>
      </c>
      <c r="P2180" cm="1">
        <f t="array" ref="P2180">_xlfn.XLOOKUP(D2180, CPI!$A:A, CPI!$B:B)</f>
        <v>140.30000000000001</v>
      </c>
      <c r="Q2180" s="9">
        <f>IF(M2180="","",PRODUCT(M2180,CPI!$B$112/P2180))</f>
        <v>11767144.798289379</v>
      </c>
    </row>
    <row r="2181" spans="1:17">
      <c r="A2181" t="s">
        <v>7162</v>
      </c>
      <c r="B2181" t="s">
        <v>27</v>
      </c>
      <c r="C2181" t="s">
        <v>115</v>
      </c>
      <c r="D2181">
        <v>1992</v>
      </c>
      <c r="E2181" t="s">
        <v>7163</v>
      </c>
      <c r="F2181">
        <v>6.7</v>
      </c>
      <c r="G2181">
        <v>1600</v>
      </c>
      <c r="H2181" t="s">
        <v>7164</v>
      </c>
      <c r="I2181" t="s">
        <v>7164</v>
      </c>
      <c r="J2181" t="s">
        <v>7165</v>
      </c>
      <c r="K2181" t="s">
        <v>41</v>
      </c>
      <c r="L2181">
        <v>250000</v>
      </c>
      <c r="N2181" t="s">
        <v>2793</v>
      </c>
      <c r="O2181">
        <v>93</v>
      </c>
      <c r="P2181" cm="1">
        <f t="array" ref="P2181">_xlfn.XLOOKUP(D2181, CPI!$A:A, CPI!$B:B)</f>
        <v>140.30000000000001</v>
      </c>
      <c r="Q2181" s="9" t="str">
        <f>IF(M2181="","",PRODUCT(M2181,CPI!$B$112/P2181))</f>
        <v/>
      </c>
    </row>
    <row r="2182" spans="1:17">
      <c r="A2182" t="s">
        <v>7166</v>
      </c>
      <c r="B2182" t="s">
        <v>27</v>
      </c>
      <c r="C2182" t="s">
        <v>115</v>
      </c>
      <c r="D2182">
        <v>1992</v>
      </c>
      <c r="E2182" t="s">
        <v>6947</v>
      </c>
      <c r="F2182">
        <v>6.1</v>
      </c>
      <c r="G2182">
        <v>8100</v>
      </c>
      <c r="H2182" t="s">
        <v>5366</v>
      </c>
      <c r="I2182" t="s">
        <v>6963</v>
      </c>
      <c r="J2182" t="s">
        <v>2230</v>
      </c>
      <c r="K2182" t="s">
        <v>41</v>
      </c>
      <c r="L2182">
        <v>9000000</v>
      </c>
      <c r="M2182">
        <v>923418</v>
      </c>
      <c r="N2182" t="s">
        <v>3960</v>
      </c>
      <c r="O2182">
        <v>116</v>
      </c>
      <c r="P2182" cm="1">
        <f t="array" ref="P2182">_xlfn.XLOOKUP(D2182, CPI!$A:A, CPI!$B:B)</f>
        <v>140.30000000000001</v>
      </c>
      <c r="Q2182" s="9">
        <f>IF(M2182="","",PRODUCT(M2182,CPI!$B$112/P2182))</f>
        <v>2005455.913043478</v>
      </c>
    </row>
    <row r="2183" spans="1:17">
      <c r="A2183" t="s">
        <v>7167</v>
      </c>
      <c r="B2183" t="s">
        <v>27</v>
      </c>
      <c r="C2183" t="s">
        <v>115</v>
      </c>
      <c r="D2183">
        <v>1992</v>
      </c>
      <c r="E2183" t="s">
        <v>7168</v>
      </c>
      <c r="F2183">
        <v>6.8</v>
      </c>
      <c r="G2183">
        <v>6300</v>
      </c>
      <c r="H2183" t="s">
        <v>194</v>
      </c>
      <c r="I2183" t="s">
        <v>194</v>
      </c>
      <c r="J2183" t="s">
        <v>4555</v>
      </c>
      <c r="K2183" t="s">
        <v>41</v>
      </c>
      <c r="L2183">
        <v>5000000</v>
      </c>
      <c r="M2183">
        <v>1055987</v>
      </c>
      <c r="N2183" t="s">
        <v>4161</v>
      </c>
      <c r="O2183">
        <v>103</v>
      </c>
      <c r="P2183" cm="1">
        <f t="array" ref="P2183">_xlfn.XLOOKUP(D2183, CPI!$A:A, CPI!$B:B)</f>
        <v>140.30000000000001</v>
      </c>
      <c r="Q2183" s="9">
        <f>IF(M2183="","",PRODUCT(M2183,CPI!$B$112/P2183))</f>
        <v>2293365.9223093372</v>
      </c>
    </row>
    <row r="2184" spans="1:17">
      <c r="A2184" t="s">
        <v>7169</v>
      </c>
      <c r="B2184" t="s">
        <v>27</v>
      </c>
      <c r="C2184" t="s">
        <v>28</v>
      </c>
      <c r="D2184">
        <v>1992</v>
      </c>
      <c r="E2184" t="s">
        <v>7155</v>
      </c>
      <c r="F2184">
        <v>7.2</v>
      </c>
      <c r="G2184">
        <v>8500</v>
      </c>
      <c r="H2184" t="s">
        <v>1510</v>
      </c>
      <c r="I2184" t="s">
        <v>2249</v>
      </c>
      <c r="J2184" t="s">
        <v>6757</v>
      </c>
      <c r="K2184" t="s">
        <v>41</v>
      </c>
      <c r="L2184">
        <v>5000000</v>
      </c>
      <c r="M2184">
        <v>1526697</v>
      </c>
      <c r="N2184" t="s">
        <v>2251</v>
      </c>
      <c r="O2184">
        <v>108</v>
      </c>
      <c r="P2184" cm="1">
        <f t="array" ref="P2184">_xlfn.XLOOKUP(D2184, CPI!$A:A, CPI!$B:B)</f>
        <v>140.30000000000001</v>
      </c>
      <c r="Q2184" s="9">
        <f>IF(M2184="","",PRODUCT(M2184,CPI!$B$112/P2184))</f>
        <v>3315642.0235210261</v>
      </c>
    </row>
    <row r="2185" spans="1:17">
      <c r="A2185" t="s">
        <v>7170</v>
      </c>
      <c r="B2185" t="s">
        <v>27</v>
      </c>
      <c r="C2185" t="s">
        <v>52</v>
      </c>
      <c r="D2185">
        <v>1992</v>
      </c>
      <c r="E2185" t="s">
        <v>7171</v>
      </c>
      <c r="F2185">
        <v>7</v>
      </c>
      <c r="G2185">
        <v>13000</v>
      </c>
      <c r="H2185" t="s">
        <v>5307</v>
      </c>
      <c r="I2185" t="s">
        <v>5307</v>
      </c>
      <c r="J2185" t="s">
        <v>5307</v>
      </c>
      <c r="K2185" t="s">
        <v>41</v>
      </c>
      <c r="M2185">
        <v>4479470</v>
      </c>
      <c r="N2185" t="s">
        <v>3755</v>
      </c>
      <c r="O2185">
        <v>102</v>
      </c>
      <c r="P2185" cm="1">
        <f t="array" ref="P2185">_xlfn.XLOOKUP(D2185, CPI!$A:A, CPI!$B:B)</f>
        <v>140.30000000000001</v>
      </c>
      <c r="Q2185" s="9">
        <f>IF(M2185="","",PRODUCT(M2185,CPI!$B$112/P2185))</f>
        <v>9728399.9215965774</v>
      </c>
    </row>
    <row r="2186" spans="1:17">
      <c r="A2186" t="s">
        <v>7172</v>
      </c>
      <c r="B2186" t="s">
        <v>2010</v>
      </c>
      <c r="C2186" t="s">
        <v>28</v>
      </c>
      <c r="D2186">
        <v>1992</v>
      </c>
      <c r="E2186" t="s">
        <v>6796</v>
      </c>
      <c r="F2186">
        <v>6.3</v>
      </c>
      <c r="G2186">
        <v>1900</v>
      </c>
      <c r="H2186" t="s">
        <v>7173</v>
      </c>
      <c r="I2186" t="s">
        <v>7174</v>
      </c>
      <c r="J2186" t="s">
        <v>3548</v>
      </c>
      <c r="K2186" t="s">
        <v>102</v>
      </c>
      <c r="M2186">
        <v>7306242</v>
      </c>
      <c r="N2186" t="s">
        <v>5947</v>
      </c>
      <c r="O2186">
        <v>117</v>
      </c>
      <c r="P2186" cm="1">
        <f t="array" ref="P2186">_xlfn.XLOOKUP(D2186, CPI!$A:A, CPI!$B:B)</f>
        <v>140.30000000000001</v>
      </c>
      <c r="Q2186" s="9">
        <f>IF(M2186="","",PRODUCT(M2186,CPI!$B$112/P2186))</f>
        <v>15867512.027084816</v>
      </c>
    </row>
    <row r="2187" spans="1:17">
      <c r="A2187" t="s">
        <v>7175</v>
      </c>
      <c r="B2187" t="s">
        <v>2718</v>
      </c>
      <c r="C2187" t="s">
        <v>28</v>
      </c>
      <c r="D2187">
        <v>1992</v>
      </c>
      <c r="E2187" t="s">
        <v>7176</v>
      </c>
      <c r="F2187">
        <v>7.5</v>
      </c>
      <c r="G2187">
        <v>4300</v>
      </c>
      <c r="H2187" t="s">
        <v>7177</v>
      </c>
      <c r="I2187" t="s">
        <v>7178</v>
      </c>
      <c r="J2187" t="s">
        <v>7179</v>
      </c>
      <c r="K2187" t="s">
        <v>1431</v>
      </c>
      <c r="N2187" t="s">
        <v>7180</v>
      </c>
      <c r="O2187">
        <v>92</v>
      </c>
      <c r="P2187" cm="1">
        <f t="array" ref="P2187">_xlfn.XLOOKUP(D2187, CPI!$A:A, CPI!$B:B)</f>
        <v>140.30000000000001</v>
      </c>
      <c r="Q2187" s="9" t="str">
        <f>IF(M2187="","",PRODUCT(M2187,CPI!$B$112/P2187))</f>
        <v/>
      </c>
    </row>
    <row r="2188" spans="1:17">
      <c r="A2188" t="s">
        <v>7181</v>
      </c>
      <c r="B2188" t="s">
        <v>27</v>
      </c>
      <c r="C2188" t="s">
        <v>52</v>
      </c>
      <c r="D2188">
        <v>1992</v>
      </c>
      <c r="E2188" t="s">
        <v>7182</v>
      </c>
      <c r="F2188">
        <v>7.1</v>
      </c>
      <c r="G2188">
        <v>3400</v>
      </c>
      <c r="H2188" t="s">
        <v>7183</v>
      </c>
      <c r="I2188" t="s">
        <v>7184</v>
      </c>
      <c r="J2188" t="s">
        <v>7185</v>
      </c>
      <c r="K2188" t="s">
        <v>41</v>
      </c>
      <c r="M2188">
        <v>256249</v>
      </c>
      <c r="N2188" t="s">
        <v>3198</v>
      </c>
      <c r="O2188">
        <v>93</v>
      </c>
      <c r="P2188" cm="1">
        <f t="array" ref="P2188">_xlfn.XLOOKUP(D2188, CPI!$A:A, CPI!$B:B)</f>
        <v>140.30000000000001</v>
      </c>
      <c r="Q2188" s="9">
        <f>IF(M2188="","",PRODUCT(M2188,CPI!$B$112/P2188))</f>
        <v>556515.11261582316</v>
      </c>
    </row>
    <row r="2189" spans="1:17">
      <c r="A2189" t="s">
        <v>7186</v>
      </c>
      <c r="B2189" t="s">
        <v>2010</v>
      </c>
      <c r="C2189" t="s">
        <v>115</v>
      </c>
      <c r="D2189">
        <v>1992</v>
      </c>
      <c r="E2189" t="s">
        <v>6965</v>
      </c>
      <c r="F2189">
        <v>5.6</v>
      </c>
      <c r="G2189">
        <v>3600</v>
      </c>
      <c r="H2189" t="s">
        <v>415</v>
      </c>
      <c r="I2189" t="s">
        <v>2033</v>
      </c>
      <c r="J2189" t="s">
        <v>4058</v>
      </c>
      <c r="K2189" t="s">
        <v>41</v>
      </c>
      <c r="L2189">
        <v>18000000</v>
      </c>
      <c r="M2189">
        <v>12282994</v>
      </c>
      <c r="N2189" t="s">
        <v>5732</v>
      </c>
      <c r="O2189">
        <v>110</v>
      </c>
      <c r="P2189" cm="1">
        <f t="array" ref="P2189">_xlfn.XLOOKUP(D2189, CPI!$A:A, CPI!$B:B)</f>
        <v>140.30000000000001</v>
      </c>
      <c r="Q2189" s="9">
        <f>IF(M2189="","",PRODUCT(M2189,CPI!$B$112/P2189))</f>
        <v>26675896.449037775</v>
      </c>
    </row>
    <row r="2190" spans="1:17">
      <c r="A2190" t="s">
        <v>7187</v>
      </c>
      <c r="B2190" t="s">
        <v>27</v>
      </c>
      <c r="C2190" t="s">
        <v>115</v>
      </c>
      <c r="D2190">
        <v>1992</v>
      </c>
      <c r="E2190" t="s">
        <v>6901</v>
      </c>
      <c r="F2190">
        <v>6.6</v>
      </c>
      <c r="G2190">
        <v>3200</v>
      </c>
      <c r="H2190" t="s">
        <v>5242</v>
      </c>
      <c r="I2190" t="s">
        <v>7188</v>
      </c>
      <c r="J2190" t="s">
        <v>7189</v>
      </c>
      <c r="K2190" t="s">
        <v>41</v>
      </c>
      <c r="L2190">
        <v>3000000</v>
      </c>
      <c r="M2190">
        <v>390152</v>
      </c>
      <c r="N2190" t="s">
        <v>3830</v>
      </c>
      <c r="O2190">
        <v>105</v>
      </c>
      <c r="P2190" cm="1">
        <f t="array" ref="P2190">_xlfn.XLOOKUP(D2190, CPI!$A:A, CPI!$B:B)</f>
        <v>140.30000000000001</v>
      </c>
      <c r="Q2190" s="9">
        <f>IF(M2190="","",PRODUCT(M2190,CPI!$B$112/P2190))</f>
        <v>847322.2694226657</v>
      </c>
    </row>
    <row r="2191" spans="1:17">
      <c r="A2191" t="s">
        <v>7190</v>
      </c>
      <c r="B2191" t="s">
        <v>27</v>
      </c>
      <c r="C2191" t="s">
        <v>28</v>
      </c>
      <c r="D2191">
        <v>1992</v>
      </c>
      <c r="E2191" t="s">
        <v>6805</v>
      </c>
      <c r="F2191">
        <v>7.4</v>
      </c>
      <c r="G2191">
        <v>5200</v>
      </c>
      <c r="H2191" t="s">
        <v>1858</v>
      </c>
      <c r="I2191" t="s">
        <v>1858</v>
      </c>
      <c r="J2191" t="s">
        <v>7191</v>
      </c>
      <c r="K2191" t="s">
        <v>41</v>
      </c>
      <c r="L2191">
        <v>3330000</v>
      </c>
      <c r="M2191">
        <v>4814619</v>
      </c>
      <c r="N2191" t="s">
        <v>7192</v>
      </c>
      <c r="O2191">
        <v>135</v>
      </c>
      <c r="P2191" cm="1">
        <f t="array" ref="P2191">_xlfn.XLOOKUP(D2191, CPI!$A:A, CPI!$B:B)</f>
        <v>140.30000000000001</v>
      </c>
      <c r="Q2191" s="9">
        <f>IF(M2191="","",PRODUCT(M2191,CPI!$B$112/P2191))</f>
        <v>10456268.063435495</v>
      </c>
    </row>
    <row r="2192" spans="1:17">
      <c r="A2192" t="s">
        <v>7193</v>
      </c>
      <c r="B2192" t="s">
        <v>2010</v>
      </c>
      <c r="C2192" t="s">
        <v>28</v>
      </c>
      <c r="D2192">
        <v>1992</v>
      </c>
      <c r="E2192" t="s">
        <v>7194</v>
      </c>
      <c r="F2192">
        <v>6.6</v>
      </c>
      <c r="G2192">
        <v>2600</v>
      </c>
      <c r="H2192" t="s">
        <v>2400</v>
      </c>
      <c r="I2192" t="s">
        <v>7195</v>
      </c>
      <c r="J2192" t="s">
        <v>1483</v>
      </c>
      <c r="K2192" t="s">
        <v>463</v>
      </c>
      <c r="M2192">
        <v>20194</v>
      </c>
      <c r="N2192" t="s">
        <v>7025</v>
      </c>
      <c r="O2192">
        <v>89</v>
      </c>
      <c r="P2192" cm="1">
        <f t="array" ref="P2192">_xlfn.XLOOKUP(D2192, CPI!$A:A, CPI!$B:B)</f>
        <v>140.30000000000001</v>
      </c>
      <c r="Q2192" s="9">
        <f>IF(M2192="","",PRODUCT(M2192,CPI!$B$112/P2192))</f>
        <v>43856.819672131147</v>
      </c>
    </row>
    <row r="2193" spans="1:17">
      <c r="A2193" t="s">
        <v>7196</v>
      </c>
      <c r="B2193" t="s">
        <v>27</v>
      </c>
      <c r="C2193" t="s">
        <v>28</v>
      </c>
      <c r="D2193">
        <v>1992</v>
      </c>
      <c r="E2193" t="s">
        <v>6848</v>
      </c>
      <c r="F2193">
        <v>6.6</v>
      </c>
      <c r="G2193">
        <v>3700</v>
      </c>
      <c r="H2193" t="s">
        <v>7197</v>
      </c>
      <c r="I2193" t="s">
        <v>7197</v>
      </c>
      <c r="J2193" t="s">
        <v>2556</v>
      </c>
      <c r="K2193" t="s">
        <v>41</v>
      </c>
      <c r="M2193">
        <v>1342613</v>
      </c>
      <c r="N2193" t="s">
        <v>7198</v>
      </c>
      <c r="O2193">
        <v>101</v>
      </c>
      <c r="P2193" cm="1">
        <f t="array" ref="P2193">_xlfn.XLOOKUP(D2193, CPI!$A:A, CPI!$B:B)</f>
        <v>140.30000000000001</v>
      </c>
      <c r="Q2193" s="9">
        <f>IF(M2193="","",PRODUCT(M2193,CPI!$B$112/P2193))</f>
        <v>2915853.0370634352</v>
      </c>
    </row>
    <row r="2194" spans="1:17">
      <c r="A2194" t="s">
        <v>7199</v>
      </c>
      <c r="B2194" t="s">
        <v>27</v>
      </c>
      <c r="C2194" t="s">
        <v>115</v>
      </c>
      <c r="D2194">
        <v>1992</v>
      </c>
      <c r="E2194" t="s">
        <v>7176</v>
      </c>
      <c r="F2194">
        <v>6.7</v>
      </c>
      <c r="G2194">
        <v>3200</v>
      </c>
      <c r="H2194" t="s">
        <v>7200</v>
      </c>
      <c r="I2194" t="s">
        <v>7201</v>
      </c>
      <c r="J2194" t="s">
        <v>673</v>
      </c>
      <c r="K2194" t="s">
        <v>41</v>
      </c>
      <c r="L2194">
        <v>10000000</v>
      </c>
      <c r="M2194">
        <v>384048</v>
      </c>
      <c r="N2194" t="s">
        <v>4990</v>
      </c>
      <c r="O2194">
        <v>113</v>
      </c>
      <c r="P2194" cm="1">
        <f t="array" ref="P2194">_xlfn.XLOOKUP(D2194, CPI!$A:A, CPI!$B:B)</f>
        <v>140.30000000000001</v>
      </c>
      <c r="Q2194" s="9">
        <f>IF(M2194="","",PRODUCT(M2194,CPI!$B$112/P2194))</f>
        <v>834065.75623663573</v>
      </c>
    </row>
    <row r="2195" spans="1:17">
      <c r="A2195" t="s">
        <v>7202</v>
      </c>
      <c r="B2195" t="s">
        <v>44</v>
      </c>
      <c r="C2195" t="s">
        <v>74</v>
      </c>
      <c r="D2195">
        <v>1992</v>
      </c>
      <c r="E2195" t="s">
        <v>7203</v>
      </c>
      <c r="F2195">
        <v>5.9</v>
      </c>
      <c r="G2195">
        <v>9300</v>
      </c>
      <c r="H2195" t="s">
        <v>1258</v>
      </c>
      <c r="I2195" t="s">
        <v>3434</v>
      </c>
      <c r="J2195" t="s">
        <v>6570</v>
      </c>
      <c r="K2195" t="s">
        <v>41</v>
      </c>
      <c r="M2195">
        <v>19930973</v>
      </c>
      <c r="N2195" t="s">
        <v>72</v>
      </c>
      <c r="O2195">
        <v>115</v>
      </c>
      <c r="P2195" cm="1">
        <f t="array" ref="P2195">_xlfn.XLOOKUP(D2195, CPI!$A:A, CPI!$B:B)</f>
        <v>140.30000000000001</v>
      </c>
      <c r="Q2195" s="9">
        <f>IF(M2195="","",PRODUCT(M2195,CPI!$B$112/P2195))</f>
        <v>43285584.270135418</v>
      </c>
    </row>
    <row r="2196" spans="1:17">
      <c r="A2196" t="s">
        <v>7204</v>
      </c>
      <c r="C2196" t="s">
        <v>28</v>
      </c>
      <c r="D2196">
        <v>1992</v>
      </c>
      <c r="E2196" t="s">
        <v>7205</v>
      </c>
      <c r="F2196">
        <v>6.6</v>
      </c>
      <c r="G2196">
        <v>745</v>
      </c>
      <c r="H2196" t="s">
        <v>7206</v>
      </c>
      <c r="I2196" t="s">
        <v>7206</v>
      </c>
      <c r="J2196" t="s">
        <v>7207</v>
      </c>
      <c r="K2196" t="s">
        <v>463</v>
      </c>
      <c r="N2196" t="s">
        <v>7208</v>
      </c>
      <c r="O2196">
        <v>139</v>
      </c>
      <c r="P2196" cm="1">
        <f t="array" ref="P2196">_xlfn.XLOOKUP(D2196, CPI!$A:A, CPI!$B:B)</f>
        <v>140.30000000000001</v>
      </c>
      <c r="Q2196" s="9" t="str">
        <f>IF(M2196="","",PRODUCT(M2196,CPI!$B$112/P2196))</f>
        <v/>
      </c>
    </row>
    <row r="2197" spans="1:17">
      <c r="A2197" t="s">
        <v>7209</v>
      </c>
      <c r="B2197" t="s">
        <v>2010</v>
      </c>
      <c r="C2197" t="s">
        <v>36</v>
      </c>
      <c r="D2197">
        <v>1992</v>
      </c>
      <c r="E2197" t="s">
        <v>5341</v>
      </c>
      <c r="F2197">
        <v>4.5</v>
      </c>
      <c r="G2197">
        <v>2800</v>
      </c>
      <c r="H2197" t="s">
        <v>596</v>
      </c>
      <c r="I2197" t="s">
        <v>4272</v>
      </c>
      <c r="J2197" t="s">
        <v>5889</v>
      </c>
      <c r="K2197" t="s">
        <v>33</v>
      </c>
      <c r="L2197">
        <v>40000000</v>
      </c>
      <c r="M2197">
        <v>8251071</v>
      </c>
      <c r="N2197" t="s">
        <v>7210</v>
      </c>
      <c r="O2197">
        <v>120</v>
      </c>
      <c r="P2197" cm="1">
        <f t="array" ref="P2197">_xlfn.XLOOKUP(D2197, CPI!$A:A, CPI!$B:B)</f>
        <v>140.30000000000001</v>
      </c>
      <c r="Q2197" s="9">
        <f>IF(M2197="","",PRODUCT(M2197,CPI!$B$112/P2197))</f>
        <v>17919467.809693512</v>
      </c>
    </row>
    <row r="2198" spans="1:17">
      <c r="A2198" t="s">
        <v>7211</v>
      </c>
      <c r="B2198" t="s">
        <v>2718</v>
      </c>
      <c r="C2198" t="s">
        <v>28</v>
      </c>
      <c r="D2198">
        <v>1992</v>
      </c>
      <c r="E2198" t="s">
        <v>7212</v>
      </c>
      <c r="F2198">
        <v>5.0999999999999996</v>
      </c>
      <c r="G2198">
        <v>950</v>
      </c>
      <c r="H2198" t="s">
        <v>7213</v>
      </c>
      <c r="I2198" t="s">
        <v>7213</v>
      </c>
      <c r="J2198" t="s">
        <v>7214</v>
      </c>
      <c r="K2198" t="s">
        <v>41</v>
      </c>
      <c r="L2198">
        <v>130000</v>
      </c>
      <c r="N2198" t="s">
        <v>7215</v>
      </c>
      <c r="O2198">
        <v>107</v>
      </c>
      <c r="P2198" cm="1">
        <f t="array" ref="P2198">_xlfn.XLOOKUP(D2198, CPI!$A:A, CPI!$B:B)</f>
        <v>140.30000000000001</v>
      </c>
      <c r="Q2198" s="9" t="str">
        <f>IF(M2198="","",PRODUCT(M2198,CPI!$B$112/P2198))</f>
        <v/>
      </c>
    </row>
    <row r="2199" spans="1:17">
      <c r="A2199" t="s">
        <v>7216</v>
      </c>
      <c r="B2199" t="s">
        <v>2010</v>
      </c>
      <c r="C2199" t="s">
        <v>52</v>
      </c>
      <c r="D2199">
        <v>1992</v>
      </c>
      <c r="E2199" t="s">
        <v>6848</v>
      </c>
      <c r="F2199">
        <v>5.6</v>
      </c>
      <c r="G2199">
        <v>7700</v>
      </c>
      <c r="H2199" t="s">
        <v>5420</v>
      </c>
      <c r="I2199" t="s">
        <v>5421</v>
      </c>
      <c r="J2199" t="s">
        <v>7217</v>
      </c>
      <c r="K2199" t="s">
        <v>41</v>
      </c>
      <c r="M2199">
        <v>22697691</v>
      </c>
      <c r="N2199" t="s">
        <v>7218</v>
      </c>
      <c r="O2199">
        <v>105</v>
      </c>
      <c r="P2199" cm="1">
        <f t="array" ref="P2199">_xlfn.XLOOKUP(D2199, CPI!$A:A, CPI!$B:B)</f>
        <v>140.30000000000001</v>
      </c>
      <c r="Q2199" s="9">
        <f>IF(M2199="","",PRODUCT(M2199,CPI!$B$112/P2199))</f>
        <v>49294272.61368496</v>
      </c>
    </row>
    <row r="2200" spans="1:17">
      <c r="A2200" t="s">
        <v>7219</v>
      </c>
      <c r="B2200" t="s">
        <v>458</v>
      </c>
      <c r="C2200" t="s">
        <v>74</v>
      </c>
      <c r="D2200">
        <v>1992</v>
      </c>
      <c r="E2200" t="s">
        <v>6848</v>
      </c>
      <c r="F2200">
        <v>7.8</v>
      </c>
      <c r="G2200">
        <v>3000</v>
      </c>
      <c r="H2200" t="s">
        <v>4167</v>
      </c>
      <c r="I2200" t="s">
        <v>1102</v>
      </c>
      <c r="J2200" t="s">
        <v>7220</v>
      </c>
      <c r="K2200" t="s">
        <v>1104</v>
      </c>
      <c r="M2200">
        <v>1253106</v>
      </c>
      <c r="N2200" t="s">
        <v>7221</v>
      </c>
      <c r="O2200">
        <v>182</v>
      </c>
      <c r="P2200" cm="1">
        <f t="array" ref="P2200">_xlfn.XLOOKUP(D2200, CPI!$A:A, CPI!$B:B)</f>
        <v>140.30000000000001</v>
      </c>
      <c r="Q2200" s="9">
        <f>IF(M2200="","",PRODUCT(M2200,CPI!$B$112/P2200))</f>
        <v>2721463.992872416</v>
      </c>
    </row>
    <row r="2201" spans="1:17">
      <c r="A2201" t="s">
        <v>7222</v>
      </c>
      <c r="B2201" t="s">
        <v>27</v>
      </c>
      <c r="C2201" t="s">
        <v>115</v>
      </c>
      <c r="D2201">
        <v>1992</v>
      </c>
      <c r="E2201" t="s">
        <v>6791</v>
      </c>
      <c r="F2201">
        <v>6.5</v>
      </c>
      <c r="G2201">
        <v>3500</v>
      </c>
      <c r="H2201" t="s">
        <v>4150</v>
      </c>
      <c r="I2201" t="s">
        <v>4150</v>
      </c>
      <c r="J2201" t="s">
        <v>6651</v>
      </c>
      <c r="K2201" t="s">
        <v>41</v>
      </c>
      <c r="L2201">
        <v>15000000</v>
      </c>
      <c r="M2201">
        <v>3067917</v>
      </c>
      <c r="N2201" t="s">
        <v>72</v>
      </c>
      <c r="O2201">
        <v>99</v>
      </c>
      <c r="P2201" cm="1">
        <f t="array" ref="P2201">_xlfn.XLOOKUP(D2201, CPI!$A:A, CPI!$B:B)</f>
        <v>140.30000000000001</v>
      </c>
      <c r="Q2201" s="9">
        <f>IF(M2201="","",PRODUCT(M2201,CPI!$B$112/P2201))</f>
        <v>6662824.7320028506</v>
      </c>
    </row>
    <row r="2202" spans="1:17">
      <c r="A2202" t="s">
        <v>7223</v>
      </c>
      <c r="B2202" t="s">
        <v>27</v>
      </c>
      <c r="C2202" t="s">
        <v>52</v>
      </c>
      <c r="D2202">
        <v>1992</v>
      </c>
      <c r="E2202" t="s">
        <v>6528</v>
      </c>
      <c r="F2202">
        <v>6.1</v>
      </c>
      <c r="G2202">
        <v>3100</v>
      </c>
      <c r="H2202" t="s">
        <v>3267</v>
      </c>
      <c r="I2202" t="s">
        <v>7224</v>
      </c>
      <c r="J2202" t="s">
        <v>7225</v>
      </c>
      <c r="K2202" t="s">
        <v>41</v>
      </c>
      <c r="L2202">
        <v>18000000</v>
      </c>
      <c r="M2202">
        <v>6375979</v>
      </c>
      <c r="N2202" t="s">
        <v>61</v>
      </c>
      <c r="O2202">
        <v>100</v>
      </c>
      <c r="P2202" cm="1">
        <f t="array" ref="P2202">_xlfn.XLOOKUP(D2202, CPI!$A:A, CPI!$B:B)</f>
        <v>140.30000000000001</v>
      </c>
      <c r="Q2202" s="9">
        <f>IF(M2202="","",PRODUCT(M2202,CPI!$B$112/P2202))</f>
        <v>13847190.315751959</v>
      </c>
    </row>
    <row r="2203" spans="1:17">
      <c r="A2203" t="s">
        <v>7226</v>
      </c>
      <c r="B2203" t="s">
        <v>27</v>
      </c>
      <c r="C2203" t="s">
        <v>28</v>
      </c>
      <c r="D2203">
        <v>1992</v>
      </c>
      <c r="E2203" t="s">
        <v>6137</v>
      </c>
      <c r="F2203">
        <v>6.4</v>
      </c>
      <c r="G2203">
        <v>5200</v>
      </c>
      <c r="H2203" t="s">
        <v>7227</v>
      </c>
      <c r="I2203" t="s">
        <v>7228</v>
      </c>
      <c r="J2203" t="s">
        <v>1238</v>
      </c>
      <c r="K2203" t="s">
        <v>463</v>
      </c>
      <c r="L2203">
        <v>15500000</v>
      </c>
      <c r="M2203">
        <v>6742168</v>
      </c>
      <c r="N2203" t="s">
        <v>7025</v>
      </c>
      <c r="O2203">
        <v>104</v>
      </c>
      <c r="P2203" cm="1">
        <f t="array" ref="P2203">_xlfn.XLOOKUP(D2203, CPI!$A:A, CPI!$B:B)</f>
        <v>140.30000000000001</v>
      </c>
      <c r="Q2203" s="9">
        <f>IF(M2203="","",PRODUCT(M2203,CPI!$B$112/P2203))</f>
        <v>14642470.34640057</v>
      </c>
    </row>
    <row r="2204" spans="1:17">
      <c r="A2204" t="s">
        <v>7229</v>
      </c>
      <c r="B2204" t="s">
        <v>44</v>
      </c>
      <c r="C2204" t="s">
        <v>36</v>
      </c>
      <c r="D2204">
        <v>1992</v>
      </c>
      <c r="E2204" t="s">
        <v>7230</v>
      </c>
      <c r="F2204">
        <v>7</v>
      </c>
      <c r="G2204">
        <v>2800</v>
      </c>
      <c r="H2204" t="s">
        <v>274</v>
      </c>
      <c r="I2204" t="s">
        <v>5181</v>
      </c>
      <c r="J2204" t="s">
        <v>3089</v>
      </c>
      <c r="K2204" t="s">
        <v>3167</v>
      </c>
      <c r="M2204">
        <v>4790801</v>
      </c>
      <c r="N2204" t="s">
        <v>1996</v>
      </c>
      <c r="O2204">
        <v>97</v>
      </c>
      <c r="P2204" cm="1">
        <f t="array" ref="P2204">_xlfn.XLOOKUP(D2204, CPI!$A:A, CPI!$B:B)</f>
        <v>140.30000000000001</v>
      </c>
      <c r="Q2204" s="9">
        <f>IF(M2204="","",PRODUCT(M2204,CPI!$B$112/P2204))</f>
        <v>10404540.732002851</v>
      </c>
    </row>
    <row r="2205" spans="1:17">
      <c r="A2205" t="s">
        <v>7231</v>
      </c>
      <c r="B2205" t="s">
        <v>2010</v>
      </c>
      <c r="C2205" t="s">
        <v>28</v>
      </c>
      <c r="D2205">
        <v>1992</v>
      </c>
      <c r="E2205" t="s">
        <v>7232</v>
      </c>
      <c r="F2205">
        <v>6.3</v>
      </c>
      <c r="G2205">
        <v>1100</v>
      </c>
      <c r="H2205" t="s">
        <v>7233</v>
      </c>
      <c r="I2205" t="s">
        <v>5182</v>
      </c>
      <c r="J2205" t="s">
        <v>769</v>
      </c>
      <c r="K2205" t="s">
        <v>41</v>
      </c>
      <c r="M2205">
        <v>4906900</v>
      </c>
      <c r="N2205" t="s">
        <v>7234</v>
      </c>
      <c r="O2205">
        <v>117</v>
      </c>
      <c r="P2205" cm="1">
        <f t="array" ref="P2205">_xlfn.XLOOKUP(D2205, CPI!$A:A, CPI!$B:B)</f>
        <v>140.30000000000001</v>
      </c>
      <c r="Q2205" s="9">
        <f>IF(M2205="","",PRODUCT(M2205,CPI!$B$112/P2205))</f>
        <v>10656681.610833926</v>
      </c>
    </row>
    <row r="2206" spans="1:17">
      <c r="A2206" t="s">
        <v>7235</v>
      </c>
      <c r="B2206" t="s">
        <v>2010</v>
      </c>
      <c r="C2206" t="s">
        <v>28</v>
      </c>
      <c r="D2206">
        <v>1992</v>
      </c>
      <c r="E2206" t="s">
        <v>7203</v>
      </c>
      <c r="F2206">
        <v>6.5</v>
      </c>
      <c r="G2206">
        <v>4900</v>
      </c>
      <c r="H2206" t="s">
        <v>2166</v>
      </c>
      <c r="I2206" t="s">
        <v>7236</v>
      </c>
      <c r="J2206" t="s">
        <v>2050</v>
      </c>
      <c r="K2206" t="s">
        <v>463</v>
      </c>
      <c r="L2206">
        <v>27000000</v>
      </c>
      <c r="M2206">
        <v>14683921</v>
      </c>
      <c r="N2206" t="s">
        <v>5339</v>
      </c>
      <c r="O2206">
        <v>132</v>
      </c>
      <c r="P2206" cm="1">
        <f t="array" ref="P2206">_xlfn.XLOOKUP(D2206, CPI!$A:A, CPI!$B:B)</f>
        <v>140.30000000000001</v>
      </c>
      <c r="Q2206" s="9">
        <f>IF(M2206="","",PRODUCT(M2206,CPI!$B$112/P2206))</f>
        <v>31890169.128296506</v>
      </c>
    </row>
    <row r="2207" spans="1:17">
      <c r="A2207" t="s">
        <v>7237</v>
      </c>
      <c r="B2207" t="s">
        <v>44</v>
      </c>
      <c r="C2207" t="s">
        <v>52</v>
      </c>
      <c r="D2207">
        <v>1992</v>
      </c>
      <c r="E2207" t="s">
        <v>6366</v>
      </c>
      <c r="F2207">
        <v>5.8</v>
      </c>
      <c r="G2207">
        <v>3500</v>
      </c>
      <c r="H2207" t="s">
        <v>7238</v>
      </c>
      <c r="I2207" t="s">
        <v>2400</v>
      </c>
      <c r="J2207" t="s">
        <v>7239</v>
      </c>
      <c r="K2207" t="s">
        <v>41</v>
      </c>
      <c r="M2207">
        <v>21202099</v>
      </c>
      <c r="N2207" t="s">
        <v>5732</v>
      </c>
      <c r="O2207">
        <v>91</v>
      </c>
      <c r="P2207" cm="1">
        <f t="array" ref="P2207">_xlfn.XLOOKUP(D2207, CPI!$A:A, CPI!$B:B)</f>
        <v>140.30000000000001</v>
      </c>
      <c r="Q2207" s="9">
        <f>IF(M2207="","",PRODUCT(M2207,CPI!$B$112/P2207))</f>
        <v>46046183.644333571</v>
      </c>
    </row>
    <row r="2208" spans="1:17">
      <c r="A2208" t="s">
        <v>7240</v>
      </c>
      <c r="B2208" t="s">
        <v>458</v>
      </c>
      <c r="C2208" t="s">
        <v>115</v>
      </c>
      <c r="D2208">
        <v>1992</v>
      </c>
      <c r="E2208" t="s">
        <v>7241</v>
      </c>
      <c r="F2208">
        <v>7.6</v>
      </c>
      <c r="G2208">
        <v>4000</v>
      </c>
      <c r="H2208" t="s">
        <v>7242</v>
      </c>
      <c r="I2208" t="s">
        <v>7242</v>
      </c>
      <c r="J2208" t="s">
        <v>7243</v>
      </c>
      <c r="K2208" t="s">
        <v>3017</v>
      </c>
      <c r="M2208">
        <v>28791</v>
      </c>
      <c r="N2208" t="s">
        <v>7244</v>
      </c>
      <c r="O2208">
        <v>106</v>
      </c>
      <c r="P2208" cm="1">
        <f t="array" ref="P2208">_xlfn.XLOOKUP(D2208, CPI!$A:A, CPI!$B:B)</f>
        <v>140.30000000000001</v>
      </c>
      <c r="Q2208" s="9">
        <f>IF(M2208="","",PRODUCT(M2208,CPI!$B$112/P2208))</f>
        <v>62527.567355666426</v>
      </c>
    </row>
    <row r="2209" spans="1:17">
      <c r="A2209" t="s">
        <v>7245</v>
      </c>
      <c r="B2209" t="s">
        <v>2010</v>
      </c>
      <c r="C2209" t="s">
        <v>28</v>
      </c>
      <c r="D2209">
        <v>1992</v>
      </c>
      <c r="E2209" t="s">
        <v>6734</v>
      </c>
      <c r="F2209">
        <v>6.6</v>
      </c>
      <c r="G2209">
        <v>3800</v>
      </c>
      <c r="H2209" t="s">
        <v>1874</v>
      </c>
      <c r="I2209" t="s">
        <v>7246</v>
      </c>
      <c r="J2209" t="s">
        <v>1025</v>
      </c>
      <c r="K2209" t="s">
        <v>41</v>
      </c>
      <c r="L2209">
        <v>18000000</v>
      </c>
      <c r="M2209">
        <v>1014726</v>
      </c>
      <c r="N2209" t="s">
        <v>61</v>
      </c>
      <c r="O2209">
        <v>105</v>
      </c>
      <c r="P2209" cm="1">
        <f t="array" ref="P2209">_xlfn.XLOOKUP(D2209, CPI!$A:A, CPI!$B:B)</f>
        <v>140.30000000000001</v>
      </c>
      <c r="Q2209" s="9">
        <f>IF(M2209="","",PRODUCT(M2209,CPI!$B$112/P2209))</f>
        <v>2203756.3235923019</v>
      </c>
    </row>
    <row r="2210" spans="1:17">
      <c r="A2210" t="s">
        <v>7247</v>
      </c>
      <c r="B2210" t="s">
        <v>27</v>
      </c>
      <c r="C2210" t="s">
        <v>52</v>
      </c>
      <c r="D2210">
        <v>1992</v>
      </c>
      <c r="E2210" t="s">
        <v>6796</v>
      </c>
      <c r="F2210">
        <v>5.9</v>
      </c>
      <c r="G2210">
        <v>4500</v>
      </c>
      <c r="H2210" t="s">
        <v>4929</v>
      </c>
      <c r="I2210" t="s">
        <v>4929</v>
      </c>
      <c r="J2210" t="s">
        <v>4929</v>
      </c>
      <c r="K2210" t="s">
        <v>41</v>
      </c>
      <c r="L2210">
        <v>43000000</v>
      </c>
      <c r="M2210">
        <v>13351357</v>
      </c>
      <c r="N2210" t="s">
        <v>5120</v>
      </c>
      <c r="O2210">
        <v>119</v>
      </c>
      <c r="P2210" cm="1">
        <f t="array" ref="P2210">_xlfn.XLOOKUP(D2210, CPI!$A:A, CPI!$B:B)</f>
        <v>140.30000000000001</v>
      </c>
      <c r="Q2210" s="9">
        <f>IF(M2210="","",PRODUCT(M2210,CPI!$B$112/P2210))</f>
        <v>28996140.255880255</v>
      </c>
    </row>
    <row r="2211" spans="1:17">
      <c r="A2211" t="s">
        <v>7248</v>
      </c>
      <c r="B2211" t="s">
        <v>2010</v>
      </c>
      <c r="C2211" t="s">
        <v>45</v>
      </c>
      <c r="D2211">
        <v>1992</v>
      </c>
      <c r="E2211" t="s">
        <v>7249</v>
      </c>
      <c r="F2211">
        <v>6.5</v>
      </c>
      <c r="G2211">
        <v>11000</v>
      </c>
      <c r="H2211" t="s">
        <v>7250</v>
      </c>
      <c r="I2211" t="s">
        <v>7251</v>
      </c>
      <c r="J2211" t="s">
        <v>2763</v>
      </c>
      <c r="K2211" t="s">
        <v>502</v>
      </c>
      <c r="L2211">
        <v>10000000</v>
      </c>
      <c r="M2211">
        <v>8359717</v>
      </c>
      <c r="N2211" t="s">
        <v>2764</v>
      </c>
      <c r="O2211">
        <v>104</v>
      </c>
      <c r="P2211" cm="1">
        <f t="array" ref="P2211">_xlfn.XLOOKUP(D2211, CPI!$A:A, CPI!$B:B)</f>
        <v>140.30000000000001</v>
      </c>
      <c r="Q2211" s="9">
        <f>IF(M2211="","",PRODUCT(M2211,CPI!$B$112/P2211))</f>
        <v>18155422.451176051</v>
      </c>
    </row>
    <row r="2212" spans="1:17">
      <c r="A2212" t="s">
        <v>7252</v>
      </c>
      <c r="B2212" t="s">
        <v>27</v>
      </c>
      <c r="C2212" t="s">
        <v>45</v>
      </c>
      <c r="D2212">
        <v>1992</v>
      </c>
      <c r="E2212" t="s">
        <v>6937</v>
      </c>
      <c r="F2212">
        <v>3.7</v>
      </c>
      <c r="G2212">
        <v>2700</v>
      </c>
      <c r="H2212" t="s">
        <v>596</v>
      </c>
      <c r="I2212" t="s">
        <v>3367</v>
      </c>
      <c r="J2212" t="s">
        <v>3368</v>
      </c>
      <c r="K2212" t="s">
        <v>33</v>
      </c>
      <c r="M2212">
        <v>2517600</v>
      </c>
      <c r="N2212" t="s">
        <v>4161</v>
      </c>
      <c r="O2212">
        <v>98</v>
      </c>
      <c r="P2212" cm="1">
        <f t="array" ref="P2212">_xlfn.XLOOKUP(D2212, CPI!$A:A, CPI!$B:B)</f>
        <v>140.30000000000001</v>
      </c>
      <c r="Q2212" s="9">
        <f>IF(M2212="","",PRODUCT(M2212,CPI!$B$112/P2212))</f>
        <v>5467660.1568068424</v>
      </c>
    </row>
    <row r="2213" spans="1:17">
      <c r="A2213" t="s">
        <v>7253</v>
      </c>
      <c r="B2213" t="s">
        <v>2718</v>
      </c>
      <c r="C2213" t="s">
        <v>52</v>
      </c>
      <c r="D2213">
        <v>1992</v>
      </c>
      <c r="E2213" t="s">
        <v>5341</v>
      </c>
      <c r="F2213">
        <v>6.5</v>
      </c>
      <c r="G2213">
        <v>2900</v>
      </c>
      <c r="H2213" t="s">
        <v>7254</v>
      </c>
      <c r="I2213" t="s">
        <v>7254</v>
      </c>
      <c r="J2213" t="s">
        <v>7255</v>
      </c>
      <c r="K2213" t="s">
        <v>41</v>
      </c>
      <c r="L2213">
        <v>22769</v>
      </c>
      <c r="M2213">
        <v>692585</v>
      </c>
      <c r="N2213" t="s">
        <v>7256</v>
      </c>
      <c r="O2213">
        <v>81</v>
      </c>
      <c r="P2213" cm="1">
        <f t="array" ref="P2213">_xlfn.XLOOKUP(D2213, CPI!$A:A, CPI!$B:B)</f>
        <v>140.30000000000001</v>
      </c>
      <c r="Q2213" s="9">
        <f>IF(M2213="","",PRODUCT(M2213,CPI!$B$112/P2213))</f>
        <v>1504138.6279401281</v>
      </c>
    </row>
    <row r="2214" spans="1:17">
      <c r="A2214" t="s">
        <v>7257</v>
      </c>
      <c r="B2214" t="s">
        <v>27</v>
      </c>
      <c r="C2214" t="s">
        <v>115</v>
      </c>
      <c r="D2214">
        <v>1992</v>
      </c>
      <c r="E2214" t="s">
        <v>7258</v>
      </c>
      <c r="F2214">
        <v>7.2</v>
      </c>
      <c r="G2214">
        <v>4100</v>
      </c>
      <c r="H2214" t="s">
        <v>5447</v>
      </c>
      <c r="I2214" t="s">
        <v>5447</v>
      </c>
      <c r="J2214" t="s">
        <v>7259</v>
      </c>
      <c r="K2214" t="s">
        <v>317</v>
      </c>
      <c r="L2214">
        <v>3000000</v>
      </c>
      <c r="M2214">
        <v>143010</v>
      </c>
      <c r="N2214" t="s">
        <v>2793</v>
      </c>
      <c r="O2214">
        <v>105</v>
      </c>
      <c r="P2214" cm="1">
        <f t="array" ref="P2214">_xlfn.XLOOKUP(D2214, CPI!$A:A, CPI!$B:B)</f>
        <v>140.30000000000001</v>
      </c>
      <c r="Q2214" s="9">
        <f>IF(M2214="","",PRODUCT(M2214,CPI!$B$112/P2214))</f>
        <v>310585.50962223805</v>
      </c>
    </row>
    <row r="2215" spans="1:17">
      <c r="A2215" t="s">
        <v>7260</v>
      </c>
      <c r="B2215" t="s">
        <v>27</v>
      </c>
      <c r="C2215" t="s">
        <v>115</v>
      </c>
      <c r="D2215">
        <v>1992</v>
      </c>
      <c r="E2215" t="s">
        <v>7261</v>
      </c>
      <c r="F2215">
        <v>5.5</v>
      </c>
      <c r="G2215">
        <v>2200</v>
      </c>
      <c r="H2215" t="s">
        <v>7262</v>
      </c>
      <c r="I2215" t="s">
        <v>7263</v>
      </c>
      <c r="J2215" t="s">
        <v>2142</v>
      </c>
      <c r="K2215" t="s">
        <v>41</v>
      </c>
      <c r="L2215">
        <v>800000</v>
      </c>
      <c r="M2215">
        <v>114516</v>
      </c>
      <c r="N2215" t="s">
        <v>7264</v>
      </c>
      <c r="O2215">
        <v>97</v>
      </c>
      <c r="P2215" cm="1">
        <f t="array" ref="P2215">_xlfn.XLOOKUP(D2215, CPI!$A:A, CPI!$B:B)</f>
        <v>140.30000000000001</v>
      </c>
      <c r="Q2215" s="9">
        <f>IF(M2215="","",PRODUCT(M2215,CPI!$B$112/P2215))</f>
        <v>248702.9593727726</v>
      </c>
    </row>
    <row r="2216" spans="1:17">
      <c r="A2216" t="s">
        <v>7265</v>
      </c>
      <c r="B2216" t="s">
        <v>2010</v>
      </c>
      <c r="C2216" t="s">
        <v>52</v>
      </c>
      <c r="D2216">
        <v>1992</v>
      </c>
      <c r="E2216" t="s">
        <v>6610</v>
      </c>
      <c r="F2216">
        <v>5.7</v>
      </c>
      <c r="G2216">
        <v>2500</v>
      </c>
      <c r="H2216" t="s">
        <v>1016</v>
      </c>
      <c r="I2216" t="s">
        <v>4332</v>
      </c>
      <c r="J2216" t="s">
        <v>1730</v>
      </c>
      <c r="K2216" t="s">
        <v>41</v>
      </c>
      <c r="L2216">
        <v>15000000</v>
      </c>
      <c r="M2216">
        <v>6132924</v>
      </c>
      <c r="N2216" t="s">
        <v>7113</v>
      </c>
      <c r="O2216">
        <v>107</v>
      </c>
      <c r="P2216" cm="1">
        <f t="array" ref="P2216">_xlfn.XLOOKUP(D2216, CPI!$A:A, CPI!$B:B)</f>
        <v>140.30000000000001</v>
      </c>
      <c r="Q2216" s="9">
        <f>IF(M2216="","",PRODUCT(M2216,CPI!$B$112/P2216))</f>
        <v>13319329.599429792</v>
      </c>
    </row>
    <row r="2217" spans="1:17">
      <c r="A2217" t="s">
        <v>7266</v>
      </c>
      <c r="B2217" t="s">
        <v>458</v>
      </c>
      <c r="C2217" t="s">
        <v>52</v>
      </c>
      <c r="D2217">
        <v>1992</v>
      </c>
      <c r="E2217" t="s">
        <v>7267</v>
      </c>
      <c r="F2217">
        <v>7.5</v>
      </c>
      <c r="G2217">
        <v>6700</v>
      </c>
      <c r="H2217" t="s">
        <v>7268</v>
      </c>
      <c r="I2217" t="s">
        <v>7268</v>
      </c>
      <c r="J2217" t="s">
        <v>7269</v>
      </c>
      <c r="K2217" t="s">
        <v>206</v>
      </c>
      <c r="M2217">
        <v>611703</v>
      </c>
      <c r="N2217" t="s">
        <v>7270</v>
      </c>
      <c r="O2217">
        <v>107</v>
      </c>
      <c r="P2217" cm="1">
        <f t="array" ref="P2217">_xlfn.XLOOKUP(D2217, CPI!$A:A, CPI!$B:B)</f>
        <v>140.30000000000001</v>
      </c>
      <c r="Q2217" s="9">
        <f>IF(M2217="","",PRODUCT(M2217,CPI!$B$112/P2217))</f>
        <v>1328481.1411261582</v>
      </c>
    </row>
    <row r="2218" spans="1:17">
      <c r="A2218" t="s">
        <v>7271</v>
      </c>
      <c r="B2218" t="s">
        <v>27</v>
      </c>
      <c r="C2218" t="s">
        <v>52</v>
      </c>
      <c r="D2218">
        <v>1992</v>
      </c>
      <c r="E2218" t="s">
        <v>7018</v>
      </c>
      <c r="F2218">
        <v>5.8</v>
      </c>
      <c r="G2218">
        <v>4600</v>
      </c>
      <c r="H2218" t="s">
        <v>6666</v>
      </c>
      <c r="I2218" t="s">
        <v>7272</v>
      </c>
      <c r="J2218" t="s">
        <v>78</v>
      </c>
      <c r="K2218" t="s">
        <v>41</v>
      </c>
      <c r="L2218">
        <v>20000000</v>
      </c>
      <c r="M2218">
        <v>6202756</v>
      </c>
      <c r="N2218" t="s">
        <v>7273</v>
      </c>
      <c r="O2218">
        <v>105</v>
      </c>
      <c r="P2218" cm="1">
        <f t="array" ref="P2218">_xlfn.XLOOKUP(D2218, CPI!$A:A, CPI!$B:B)</f>
        <v>140.30000000000001</v>
      </c>
      <c r="Q2218" s="9">
        <f>IF(M2218="","",PRODUCT(M2218,CPI!$B$112/P2218))</f>
        <v>13470988.975053456</v>
      </c>
    </row>
    <row r="2219" spans="1:17">
      <c r="A2219" t="s">
        <v>7274</v>
      </c>
      <c r="B2219" t="s">
        <v>27</v>
      </c>
      <c r="C2219" t="s">
        <v>28</v>
      </c>
      <c r="D2219">
        <v>1992</v>
      </c>
      <c r="E2219" t="s">
        <v>6803</v>
      </c>
      <c r="F2219">
        <v>5.6</v>
      </c>
      <c r="G2219">
        <v>2000</v>
      </c>
      <c r="H2219" t="s">
        <v>1848</v>
      </c>
      <c r="I2219" t="s">
        <v>1848</v>
      </c>
      <c r="J2219" t="s">
        <v>5643</v>
      </c>
      <c r="K2219" t="s">
        <v>41</v>
      </c>
      <c r="L2219">
        <v>18000000</v>
      </c>
      <c r="M2219">
        <v>11124511</v>
      </c>
      <c r="N2219" t="s">
        <v>55</v>
      </c>
      <c r="O2219">
        <v>103</v>
      </c>
      <c r="P2219" cm="1">
        <f t="array" ref="P2219">_xlfn.XLOOKUP(D2219, CPI!$A:A, CPI!$B:B)</f>
        <v>140.30000000000001</v>
      </c>
      <c r="Q2219" s="9">
        <f>IF(M2219="","",PRODUCT(M2219,CPI!$B$112/P2219))</f>
        <v>24159932.300071273</v>
      </c>
    </row>
    <row r="2220" spans="1:17">
      <c r="A2220" t="s">
        <v>7275</v>
      </c>
      <c r="B2220" t="s">
        <v>27</v>
      </c>
      <c r="C2220" t="s">
        <v>28</v>
      </c>
      <c r="D2220">
        <v>1992</v>
      </c>
      <c r="E2220" t="s">
        <v>7018</v>
      </c>
      <c r="F2220">
        <v>6.3</v>
      </c>
      <c r="G2220">
        <v>1200</v>
      </c>
      <c r="H2220" t="s">
        <v>7276</v>
      </c>
      <c r="I2220" t="s">
        <v>7276</v>
      </c>
      <c r="J2220" t="s">
        <v>7277</v>
      </c>
      <c r="K2220" t="s">
        <v>41</v>
      </c>
      <c r="M2220">
        <v>1557771</v>
      </c>
      <c r="N2220" t="s">
        <v>5137</v>
      </c>
      <c r="O2220">
        <v>100</v>
      </c>
      <c r="P2220" cm="1">
        <f t="array" ref="P2220">_xlfn.XLOOKUP(D2220, CPI!$A:A, CPI!$B:B)</f>
        <v>140.30000000000001</v>
      </c>
      <c r="Q2220" s="9">
        <f>IF(M2220="","",PRODUCT(M2220,CPI!$B$112/P2220))</f>
        <v>3383127.7526728436</v>
      </c>
    </row>
    <row r="2221" spans="1:17">
      <c r="A2221" t="s">
        <v>7278</v>
      </c>
      <c r="B2221" t="s">
        <v>458</v>
      </c>
      <c r="C2221" t="s">
        <v>52</v>
      </c>
      <c r="D2221">
        <v>1992</v>
      </c>
      <c r="E2221" t="s">
        <v>7279</v>
      </c>
      <c r="F2221">
        <v>7.4</v>
      </c>
      <c r="G2221">
        <v>1000</v>
      </c>
      <c r="H2221" t="s">
        <v>7280</v>
      </c>
      <c r="I2221" t="s">
        <v>7281</v>
      </c>
      <c r="J2221" t="s">
        <v>7282</v>
      </c>
      <c r="K2221" t="s">
        <v>1279</v>
      </c>
      <c r="M2221">
        <v>24672</v>
      </c>
      <c r="N2221" t="s">
        <v>7283</v>
      </c>
      <c r="O2221">
        <v>110</v>
      </c>
      <c r="P2221" cm="1">
        <f t="array" ref="P2221">_xlfn.XLOOKUP(D2221, CPI!$A:A, CPI!$B:B)</f>
        <v>140.30000000000001</v>
      </c>
      <c r="Q2221" s="9">
        <f>IF(M2221="","",PRODUCT(M2221,CPI!$B$112/P2221))</f>
        <v>53582.027084818241</v>
      </c>
    </row>
    <row r="2222" spans="1:17">
      <c r="A2222" t="s">
        <v>7284</v>
      </c>
      <c r="B2222" t="s">
        <v>458</v>
      </c>
      <c r="C2222" t="s">
        <v>28</v>
      </c>
      <c r="D2222">
        <v>1992</v>
      </c>
      <c r="E2222" t="s">
        <v>7285</v>
      </c>
      <c r="F2222">
        <v>7.3</v>
      </c>
      <c r="G2222">
        <v>4400</v>
      </c>
      <c r="H2222" t="s">
        <v>2428</v>
      </c>
      <c r="I2222" t="s">
        <v>2428</v>
      </c>
      <c r="J2222" t="s">
        <v>7286</v>
      </c>
      <c r="K2222" t="s">
        <v>463</v>
      </c>
      <c r="M2222">
        <v>52431</v>
      </c>
      <c r="N2222" t="s">
        <v>4329</v>
      </c>
      <c r="O2222">
        <v>114</v>
      </c>
      <c r="P2222" cm="1">
        <f t="array" ref="P2222">_xlfn.XLOOKUP(D2222, CPI!$A:A, CPI!$B:B)</f>
        <v>140.30000000000001</v>
      </c>
      <c r="Q2222" s="9">
        <f>IF(M2222="","",PRODUCT(M2222,CPI!$B$112/P2222))</f>
        <v>113868.32287954383</v>
      </c>
    </row>
    <row r="2223" spans="1:17">
      <c r="A2223" t="s">
        <v>7287</v>
      </c>
      <c r="B2223" t="s">
        <v>2010</v>
      </c>
      <c r="C2223" t="s">
        <v>52</v>
      </c>
      <c r="D2223">
        <v>1992</v>
      </c>
      <c r="E2223" t="s">
        <v>6965</v>
      </c>
      <c r="F2223">
        <v>4.7</v>
      </c>
      <c r="G2223">
        <v>3000</v>
      </c>
      <c r="H2223" t="s">
        <v>697</v>
      </c>
      <c r="I2223" t="s">
        <v>7288</v>
      </c>
      <c r="J2223" t="s">
        <v>32</v>
      </c>
      <c r="K2223" t="s">
        <v>41</v>
      </c>
      <c r="L2223">
        <v>30000000</v>
      </c>
      <c r="M2223">
        <v>4096030</v>
      </c>
      <c r="N2223" t="s">
        <v>7289</v>
      </c>
      <c r="O2223">
        <v>100</v>
      </c>
      <c r="P2223" cm="1">
        <f t="array" ref="P2223">_xlfn.XLOOKUP(D2223, CPI!$A:A, CPI!$B:B)</f>
        <v>140.30000000000001</v>
      </c>
      <c r="Q2223" s="9">
        <f>IF(M2223="","",PRODUCT(M2223,CPI!$B$112/P2223))</f>
        <v>8895654.604419101</v>
      </c>
    </row>
    <row r="2224" spans="1:17">
      <c r="A2224" t="s">
        <v>7290</v>
      </c>
      <c r="B2224" t="s">
        <v>27</v>
      </c>
      <c r="C2224" t="s">
        <v>115</v>
      </c>
      <c r="D2224">
        <v>1992</v>
      </c>
      <c r="E2224" t="s">
        <v>7291</v>
      </c>
      <c r="F2224">
        <v>6.8</v>
      </c>
      <c r="G2224">
        <v>950</v>
      </c>
      <c r="H2224" t="s">
        <v>7292</v>
      </c>
      <c r="I2224" t="s">
        <v>7292</v>
      </c>
      <c r="J2224" t="s">
        <v>7293</v>
      </c>
      <c r="K2224" t="s">
        <v>41</v>
      </c>
      <c r="L2224">
        <v>38000</v>
      </c>
      <c r="N2224" t="s">
        <v>6694</v>
      </c>
      <c r="O2224">
        <v>100</v>
      </c>
      <c r="P2224" cm="1">
        <f t="array" ref="P2224">_xlfn.XLOOKUP(D2224, CPI!$A:A, CPI!$B:B)</f>
        <v>140.30000000000001</v>
      </c>
      <c r="Q2224" s="9" t="str">
        <f>IF(M2224="","",PRODUCT(M2224,CPI!$B$112/P2224))</f>
        <v/>
      </c>
    </row>
    <row r="2225" spans="1:17">
      <c r="A2225" t="s">
        <v>7294</v>
      </c>
      <c r="B2225" t="s">
        <v>44</v>
      </c>
      <c r="C2225" t="s">
        <v>52</v>
      </c>
      <c r="D2225">
        <v>1992</v>
      </c>
      <c r="E2225" t="s">
        <v>7203</v>
      </c>
      <c r="F2225">
        <v>7.1</v>
      </c>
      <c r="G2225">
        <v>4100</v>
      </c>
      <c r="H2225" t="s">
        <v>5786</v>
      </c>
      <c r="I2225" t="s">
        <v>7295</v>
      </c>
      <c r="J2225" t="s">
        <v>6321</v>
      </c>
      <c r="K2225" t="s">
        <v>41</v>
      </c>
      <c r="M2225">
        <v>918239</v>
      </c>
      <c r="N2225" t="s">
        <v>55</v>
      </c>
      <c r="O2225">
        <v>80</v>
      </c>
      <c r="P2225" cm="1">
        <f t="array" ref="P2225">_xlfn.XLOOKUP(D2225, CPI!$A:A, CPI!$B:B)</f>
        <v>140.30000000000001</v>
      </c>
      <c r="Q2225" s="9">
        <f>IF(M2225="","",PRODUCT(M2225,CPI!$B$112/P2225))</f>
        <v>1994208.2915181753</v>
      </c>
    </row>
    <row r="2226" spans="1:17">
      <c r="A2226" t="s">
        <v>7296</v>
      </c>
      <c r="B2226" t="s">
        <v>44</v>
      </c>
      <c r="C2226" t="s">
        <v>52</v>
      </c>
      <c r="D2226">
        <v>1992</v>
      </c>
      <c r="E2226" t="s">
        <v>7171</v>
      </c>
      <c r="F2226">
        <v>5.3</v>
      </c>
      <c r="G2226">
        <v>1600</v>
      </c>
      <c r="H2226" t="s">
        <v>898</v>
      </c>
      <c r="I2226" t="s">
        <v>7297</v>
      </c>
      <c r="J2226" t="s">
        <v>1522</v>
      </c>
      <c r="K2226" t="s">
        <v>41</v>
      </c>
      <c r="M2226">
        <v>1659542</v>
      </c>
      <c r="N2226" t="s">
        <v>2993</v>
      </c>
      <c r="O2226">
        <v>93</v>
      </c>
      <c r="P2226" cm="1">
        <f t="array" ref="P2226">_xlfn.XLOOKUP(D2226, CPI!$A:A, CPI!$B:B)</f>
        <v>140.30000000000001</v>
      </c>
      <c r="Q2226" s="9">
        <f>IF(M2226="","",PRODUCT(M2226,CPI!$B$112/P2226))</f>
        <v>3604151.4426229508</v>
      </c>
    </row>
    <row r="2227" spans="1:17">
      <c r="A2227" t="s">
        <v>7298</v>
      </c>
      <c r="B2227" t="s">
        <v>27</v>
      </c>
      <c r="C2227" t="s">
        <v>45</v>
      </c>
      <c r="D2227">
        <v>1992</v>
      </c>
      <c r="E2227" t="s">
        <v>7299</v>
      </c>
      <c r="F2227">
        <v>6.4</v>
      </c>
      <c r="G2227">
        <v>4200</v>
      </c>
      <c r="H2227" t="s">
        <v>7300</v>
      </c>
      <c r="I2227" t="s">
        <v>7300</v>
      </c>
      <c r="J2227" t="s">
        <v>7301</v>
      </c>
      <c r="K2227" t="s">
        <v>2119</v>
      </c>
      <c r="N2227" t="s">
        <v>7302</v>
      </c>
      <c r="O2227">
        <v>83</v>
      </c>
      <c r="P2227" cm="1">
        <f t="array" ref="P2227">_xlfn.XLOOKUP(D2227, CPI!$A:A, CPI!$B:B)</f>
        <v>140.30000000000001</v>
      </c>
      <c r="Q2227" s="9" t="str">
        <f>IF(M2227="","",PRODUCT(M2227,CPI!$B$112/P2227))</f>
        <v/>
      </c>
    </row>
    <row r="2228" spans="1:17">
      <c r="A2228" t="s">
        <v>7303</v>
      </c>
      <c r="B2228" t="s">
        <v>27</v>
      </c>
      <c r="C2228" t="s">
        <v>115</v>
      </c>
      <c r="D2228">
        <v>1992</v>
      </c>
      <c r="E2228" t="s">
        <v>7304</v>
      </c>
      <c r="F2228">
        <v>5.2</v>
      </c>
      <c r="G2228">
        <v>1500</v>
      </c>
      <c r="H2228" t="s">
        <v>7305</v>
      </c>
      <c r="I2228" t="s">
        <v>7306</v>
      </c>
      <c r="J2228" t="s">
        <v>4205</v>
      </c>
      <c r="K2228" t="s">
        <v>41</v>
      </c>
      <c r="M2228">
        <v>3206714</v>
      </c>
      <c r="N2228" t="s">
        <v>2001</v>
      </c>
      <c r="O2228">
        <v>105</v>
      </c>
      <c r="P2228" cm="1">
        <f t="array" ref="P2228">_xlfn.XLOOKUP(D2228, CPI!$A:A, CPI!$B:B)</f>
        <v>140.30000000000001</v>
      </c>
      <c r="Q2228" s="9">
        <f>IF(M2228="","",PRODUCT(M2228,CPI!$B$112/P2228))</f>
        <v>6964260.5545260152</v>
      </c>
    </row>
    <row r="2229" spans="1:17">
      <c r="A2229" t="s">
        <v>7307</v>
      </c>
      <c r="B2229" t="s">
        <v>27</v>
      </c>
      <c r="C2229" t="s">
        <v>28</v>
      </c>
      <c r="D2229">
        <v>1992</v>
      </c>
      <c r="E2229" t="s">
        <v>7308</v>
      </c>
      <c r="F2229">
        <v>5.8</v>
      </c>
      <c r="G2229">
        <v>1100</v>
      </c>
      <c r="H2229" t="s">
        <v>7309</v>
      </c>
      <c r="I2229" t="s">
        <v>7310</v>
      </c>
      <c r="J2229" t="s">
        <v>2746</v>
      </c>
      <c r="K2229" t="s">
        <v>41</v>
      </c>
      <c r="M2229">
        <v>422503</v>
      </c>
      <c r="N2229" t="s">
        <v>5194</v>
      </c>
      <c r="O2229">
        <v>113</v>
      </c>
      <c r="P2229" cm="1">
        <f t="array" ref="P2229">_xlfn.XLOOKUP(D2229, CPI!$A:A, CPI!$B:B)</f>
        <v>140.30000000000001</v>
      </c>
      <c r="Q2229" s="9">
        <f>IF(M2229="","",PRODUCT(M2229,CPI!$B$112/P2229))</f>
        <v>917581.35495367064</v>
      </c>
    </row>
    <row r="2230" spans="1:17">
      <c r="A2230" t="s">
        <v>7311</v>
      </c>
      <c r="B2230" t="s">
        <v>2010</v>
      </c>
      <c r="C2230" t="s">
        <v>45</v>
      </c>
      <c r="D2230">
        <v>1992</v>
      </c>
      <c r="E2230" t="s">
        <v>7312</v>
      </c>
      <c r="F2230">
        <v>5.2</v>
      </c>
      <c r="G2230">
        <v>683</v>
      </c>
      <c r="H2230" t="s">
        <v>7313</v>
      </c>
      <c r="I2230" t="s">
        <v>7314</v>
      </c>
      <c r="J2230" t="s">
        <v>2861</v>
      </c>
      <c r="K2230" t="s">
        <v>41</v>
      </c>
      <c r="N2230" t="s">
        <v>3124</v>
      </c>
      <c r="O2230">
        <v>99</v>
      </c>
      <c r="P2230" cm="1">
        <f t="array" ref="P2230">_xlfn.XLOOKUP(D2230, CPI!$A:A, CPI!$B:B)</f>
        <v>140.30000000000001</v>
      </c>
      <c r="Q2230" s="9" t="str">
        <f>IF(M2230="","",PRODUCT(M2230,CPI!$B$112/P2230))</f>
        <v/>
      </c>
    </row>
    <row r="2231" spans="1:17">
      <c r="A2231" t="s">
        <v>7315</v>
      </c>
      <c r="B2231" t="s">
        <v>27</v>
      </c>
      <c r="C2231" t="s">
        <v>36</v>
      </c>
      <c r="D2231">
        <v>1992</v>
      </c>
      <c r="E2231" t="s">
        <v>7316</v>
      </c>
      <c r="F2231">
        <v>7.1</v>
      </c>
      <c r="G2231">
        <v>3100</v>
      </c>
      <c r="H2231" t="s">
        <v>7317</v>
      </c>
      <c r="I2231" t="s">
        <v>7318</v>
      </c>
      <c r="J2231" t="s">
        <v>7319</v>
      </c>
      <c r="K2231" t="s">
        <v>259</v>
      </c>
      <c r="M2231">
        <v>2806881</v>
      </c>
      <c r="N2231" t="s">
        <v>6698</v>
      </c>
      <c r="O2231">
        <v>109</v>
      </c>
      <c r="P2231" cm="1">
        <f t="array" ref="P2231">_xlfn.XLOOKUP(D2231, CPI!$A:A, CPI!$B:B)</f>
        <v>140.30000000000001</v>
      </c>
      <c r="Q2231" s="9">
        <f>IF(M2231="","",PRODUCT(M2231,CPI!$B$112/P2231))</f>
        <v>6095913.333570919</v>
      </c>
    </row>
    <row r="2232" spans="1:17">
      <c r="A2232" t="s">
        <v>7320</v>
      </c>
      <c r="B2232" t="s">
        <v>2010</v>
      </c>
      <c r="C2232" t="s">
        <v>4895</v>
      </c>
      <c r="D2232">
        <v>1992</v>
      </c>
      <c r="E2232" t="s">
        <v>7321</v>
      </c>
      <c r="F2232">
        <v>5</v>
      </c>
      <c r="G2232">
        <v>2100</v>
      </c>
      <c r="H2232" t="s">
        <v>1211</v>
      </c>
      <c r="I2232" t="s">
        <v>2342</v>
      </c>
      <c r="J2232" t="s">
        <v>7322</v>
      </c>
      <c r="K2232" t="s">
        <v>41</v>
      </c>
      <c r="L2232">
        <v>24000000</v>
      </c>
      <c r="M2232">
        <v>608866</v>
      </c>
      <c r="N2232" t="s">
        <v>7323</v>
      </c>
      <c r="O2232">
        <v>90</v>
      </c>
      <c r="P2232" cm="1">
        <f t="array" ref="P2232">_xlfn.XLOOKUP(D2232, CPI!$A:A, CPI!$B:B)</f>
        <v>140.30000000000001</v>
      </c>
      <c r="Q2232" s="9">
        <f>IF(M2232="","",PRODUCT(M2232,CPI!$B$112/P2232))</f>
        <v>1322319.8161083392</v>
      </c>
    </row>
    <row r="2233" spans="1:17">
      <c r="A2233" t="s">
        <v>7324</v>
      </c>
      <c r="B2233" t="s">
        <v>27</v>
      </c>
      <c r="C2233" t="s">
        <v>28</v>
      </c>
      <c r="D2233">
        <v>1992</v>
      </c>
      <c r="E2233" t="s">
        <v>7325</v>
      </c>
      <c r="F2233">
        <v>6.8</v>
      </c>
      <c r="G2233">
        <v>2600</v>
      </c>
      <c r="H2233" t="s">
        <v>3296</v>
      </c>
      <c r="I2233" t="s">
        <v>3296</v>
      </c>
      <c r="J2233" t="s">
        <v>3925</v>
      </c>
      <c r="K2233" t="s">
        <v>41</v>
      </c>
      <c r="L2233">
        <v>2700000</v>
      </c>
      <c r="M2233">
        <v>1723319</v>
      </c>
      <c r="N2233" t="s">
        <v>4942</v>
      </c>
      <c r="O2233">
        <v>106</v>
      </c>
      <c r="P2233" cm="1">
        <f t="array" ref="P2233">_xlfn.XLOOKUP(D2233, CPI!$A:A, CPI!$B:B)</f>
        <v>140.30000000000001</v>
      </c>
      <c r="Q2233" s="9">
        <f>IF(M2233="","",PRODUCT(M2233,CPI!$B$112/P2233))</f>
        <v>3742660.7220242335</v>
      </c>
    </row>
    <row r="2234" spans="1:17">
      <c r="A2234" t="s">
        <v>7326</v>
      </c>
      <c r="B2234" t="s">
        <v>2010</v>
      </c>
      <c r="C2234" t="s">
        <v>45</v>
      </c>
      <c r="D2234">
        <v>1992</v>
      </c>
      <c r="E2234" t="s">
        <v>7155</v>
      </c>
      <c r="F2234">
        <v>5.8</v>
      </c>
      <c r="G2234">
        <v>1500</v>
      </c>
      <c r="H2234" t="s">
        <v>711</v>
      </c>
      <c r="I2234" t="s">
        <v>3678</v>
      </c>
      <c r="J2234" t="s">
        <v>7327</v>
      </c>
      <c r="K2234" t="s">
        <v>41</v>
      </c>
      <c r="M2234">
        <v>2791515</v>
      </c>
      <c r="N2234" t="s">
        <v>5120</v>
      </c>
      <c r="O2234">
        <v>91</v>
      </c>
      <c r="P2234" cm="1">
        <f t="array" ref="P2234">_xlfn.XLOOKUP(D2234, CPI!$A:A, CPI!$B:B)</f>
        <v>140.30000000000001</v>
      </c>
      <c r="Q2234" s="9">
        <f>IF(M2234="","",PRODUCT(M2234,CPI!$B$112/P2234))</f>
        <v>6062541.8424803987</v>
      </c>
    </row>
    <row r="2235" spans="1:17">
      <c r="A2235" t="s">
        <v>7328</v>
      </c>
      <c r="B2235" t="s">
        <v>2010</v>
      </c>
      <c r="C2235" t="s">
        <v>28</v>
      </c>
      <c r="D2235">
        <v>1992</v>
      </c>
      <c r="E2235" t="s">
        <v>6985</v>
      </c>
      <c r="F2235">
        <v>6.1</v>
      </c>
      <c r="G2235">
        <v>1100</v>
      </c>
      <c r="H2235" t="s">
        <v>1596</v>
      </c>
      <c r="I2235" t="s">
        <v>7329</v>
      </c>
      <c r="J2235" t="s">
        <v>7330</v>
      </c>
      <c r="K2235" t="s">
        <v>41</v>
      </c>
      <c r="M2235">
        <v>2922094</v>
      </c>
      <c r="N2235" t="s">
        <v>191</v>
      </c>
      <c r="O2235">
        <v>105</v>
      </c>
      <c r="P2235" cm="1">
        <f t="array" ref="P2235">_xlfn.XLOOKUP(D2235, CPI!$A:A, CPI!$B:B)</f>
        <v>140.30000000000001</v>
      </c>
      <c r="Q2235" s="9">
        <f>IF(M2235="","",PRODUCT(M2235,CPI!$B$112/P2235))</f>
        <v>6346130.0199572342</v>
      </c>
    </row>
    <row r="2236" spans="1:17">
      <c r="A2236" t="s">
        <v>7331</v>
      </c>
      <c r="B2236" t="s">
        <v>27</v>
      </c>
      <c r="C2236" t="s">
        <v>52</v>
      </c>
      <c r="D2236">
        <v>1992</v>
      </c>
      <c r="E2236" t="s">
        <v>7063</v>
      </c>
      <c r="F2236">
        <v>5.4</v>
      </c>
      <c r="G2236">
        <v>2100</v>
      </c>
      <c r="H2236" t="s">
        <v>7332</v>
      </c>
      <c r="I2236" t="s">
        <v>7332</v>
      </c>
      <c r="J2236" t="s">
        <v>7333</v>
      </c>
      <c r="K2236" t="s">
        <v>41</v>
      </c>
      <c r="M2236">
        <v>1102469</v>
      </c>
      <c r="N2236" t="s">
        <v>7334</v>
      </c>
      <c r="O2236">
        <v>110</v>
      </c>
      <c r="P2236" cm="1">
        <f t="array" ref="P2236">_xlfn.XLOOKUP(D2236, CPI!$A:A, CPI!$B:B)</f>
        <v>140.30000000000001</v>
      </c>
      <c r="Q2236" s="9">
        <f>IF(M2236="","",PRODUCT(M2236,CPI!$B$112/P2236))</f>
        <v>2394314.3570919456</v>
      </c>
    </row>
    <row r="2237" spans="1:17">
      <c r="A2237" t="s">
        <v>7335</v>
      </c>
      <c r="B2237" t="s">
        <v>2010</v>
      </c>
      <c r="C2237" t="s">
        <v>52</v>
      </c>
      <c r="D2237">
        <v>1992</v>
      </c>
      <c r="E2237" t="s">
        <v>7155</v>
      </c>
      <c r="F2237">
        <v>5.8</v>
      </c>
      <c r="G2237">
        <v>1200</v>
      </c>
      <c r="H2237" t="s">
        <v>955</v>
      </c>
      <c r="I2237" t="s">
        <v>955</v>
      </c>
      <c r="J2237" t="s">
        <v>3383</v>
      </c>
      <c r="K2237" t="s">
        <v>41</v>
      </c>
      <c r="M2237">
        <v>4030793</v>
      </c>
      <c r="N2237" t="s">
        <v>5732</v>
      </c>
      <c r="O2237">
        <v>96</v>
      </c>
      <c r="P2237" cm="1">
        <f t="array" ref="P2237">_xlfn.XLOOKUP(D2237, CPI!$A:A, CPI!$B:B)</f>
        <v>140.30000000000001</v>
      </c>
      <c r="Q2237" s="9">
        <f>IF(M2237="","",PRODUCT(M2237,CPI!$B$112/P2237))</f>
        <v>8753974.5338560231</v>
      </c>
    </row>
    <row r="2238" spans="1:17">
      <c r="A2238" t="s">
        <v>7336</v>
      </c>
      <c r="B2238" t="s">
        <v>2010</v>
      </c>
      <c r="C2238" t="s">
        <v>52</v>
      </c>
      <c r="D2238">
        <v>1992</v>
      </c>
      <c r="E2238" t="s">
        <v>6904</v>
      </c>
      <c r="F2238">
        <v>5.5</v>
      </c>
      <c r="G2238">
        <v>2500</v>
      </c>
      <c r="H2238" t="s">
        <v>7337</v>
      </c>
      <c r="I2238" t="s">
        <v>7337</v>
      </c>
      <c r="J2238" t="s">
        <v>7338</v>
      </c>
      <c r="K2238" t="s">
        <v>33</v>
      </c>
      <c r="M2238">
        <v>3104545</v>
      </c>
      <c r="N2238" t="s">
        <v>7339</v>
      </c>
      <c r="O2238">
        <v>78</v>
      </c>
      <c r="P2238" cm="1">
        <f t="array" ref="P2238">_xlfn.XLOOKUP(D2238, CPI!$A:A, CPI!$B:B)</f>
        <v>140.30000000000001</v>
      </c>
      <c r="Q2238" s="9">
        <f>IF(M2238="","",PRODUCT(M2238,CPI!$B$112/P2238))</f>
        <v>6742372.4982181033</v>
      </c>
    </row>
    <row r="2239" spans="1:17">
      <c r="A2239" t="s">
        <v>7340</v>
      </c>
      <c r="B2239" t="s">
        <v>27</v>
      </c>
      <c r="C2239" t="s">
        <v>52</v>
      </c>
      <c r="D2239">
        <v>1992</v>
      </c>
      <c r="E2239" t="s">
        <v>7341</v>
      </c>
      <c r="F2239">
        <v>6.6</v>
      </c>
      <c r="G2239">
        <v>1300</v>
      </c>
      <c r="H2239" t="s">
        <v>3360</v>
      </c>
      <c r="I2239" t="s">
        <v>7342</v>
      </c>
      <c r="J2239" t="s">
        <v>4260</v>
      </c>
      <c r="K2239" t="s">
        <v>41</v>
      </c>
      <c r="M2239">
        <v>1514114</v>
      </c>
      <c r="N2239" t="s">
        <v>7343</v>
      </c>
      <c r="O2239">
        <v>110</v>
      </c>
      <c r="P2239" cm="1">
        <f t="array" ref="P2239">_xlfn.XLOOKUP(D2239, CPI!$A:A, CPI!$B:B)</f>
        <v>140.30000000000001</v>
      </c>
      <c r="Q2239" s="9">
        <f>IF(M2239="","",PRODUCT(M2239,CPI!$B$112/P2239))</f>
        <v>3288314.5816108338</v>
      </c>
    </row>
    <row r="2240" spans="1:17">
      <c r="A2240" t="s">
        <v>7344</v>
      </c>
      <c r="B2240" t="s">
        <v>27</v>
      </c>
      <c r="C2240" t="s">
        <v>52</v>
      </c>
      <c r="D2240">
        <v>1992</v>
      </c>
      <c r="E2240" t="s">
        <v>7194</v>
      </c>
      <c r="F2240">
        <v>6.4</v>
      </c>
      <c r="G2240">
        <v>4500</v>
      </c>
      <c r="H2240" t="s">
        <v>7345</v>
      </c>
      <c r="I2240" t="s">
        <v>7345</v>
      </c>
      <c r="J2240" t="s">
        <v>7346</v>
      </c>
      <c r="K2240" t="s">
        <v>1104</v>
      </c>
      <c r="M2240">
        <v>9481984</v>
      </c>
      <c r="N2240" t="s">
        <v>7347</v>
      </c>
      <c r="O2240">
        <v>127</v>
      </c>
      <c r="P2240" cm="1">
        <f t="array" ref="P2240">_xlfn.XLOOKUP(D2240, CPI!$A:A, CPI!$B:B)</f>
        <v>140.30000000000001</v>
      </c>
      <c r="Q2240" s="9">
        <f>IF(M2240="","",PRODUCT(M2240,CPI!$B$112/P2240))</f>
        <v>20592733.605131857</v>
      </c>
    </row>
    <row r="2241" spans="1:17">
      <c r="A2241" t="s">
        <v>7348</v>
      </c>
      <c r="B2241" t="s">
        <v>44</v>
      </c>
      <c r="C2241" t="s">
        <v>74</v>
      </c>
      <c r="D2241">
        <v>1992</v>
      </c>
      <c r="E2241" t="s">
        <v>5424</v>
      </c>
      <c r="F2241">
        <v>7.4</v>
      </c>
      <c r="G2241">
        <v>3000</v>
      </c>
      <c r="H2241" t="s">
        <v>5056</v>
      </c>
      <c r="I2241" t="s">
        <v>5056</v>
      </c>
      <c r="J2241" t="s">
        <v>7349</v>
      </c>
      <c r="K2241" t="s">
        <v>33</v>
      </c>
      <c r="M2241">
        <v>22765</v>
      </c>
      <c r="N2241" t="s">
        <v>3475</v>
      </c>
      <c r="O2241">
        <v>85</v>
      </c>
      <c r="P2241" cm="1">
        <f t="array" ref="P2241">_xlfn.XLOOKUP(D2241, CPI!$A:A, CPI!$B:B)</f>
        <v>140.30000000000001</v>
      </c>
      <c r="Q2241" s="9">
        <f>IF(M2241="","",PRODUCT(M2241,CPI!$B$112/P2241))</f>
        <v>49440.452601568068</v>
      </c>
    </row>
    <row r="2242" spans="1:17">
      <c r="A2242" t="s">
        <v>7350</v>
      </c>
      <c r="B2242" t="s">
        <v>27</v>
      </c>
      <c r="C2242" t="s">
        <v>45</v>
      </c>
      <c r="D2242">
        <v>1992</v>
      </c>
      <c r="E2242" t="s">
        <v>7351</v>
      </c>
      <c r="F2242">
        <v>6.8</v>
      </c>
      <c r="G2242">
        <v>6600</v>
      </c>
      <c r="H2242" t="s">
        <v>7352</v>
      </c>
      <c r="I2242" t="s">
        <v>7353</v>
      </c>
      <c r="J2242" t="s">
        <v>7354</v>
      </c>
      <c r="K2242" t="s">
        <v>502</v>
      </c>
      <c r="N2242" t="s">
        <v>565</v>
      </c>
      <c r="O2242">
        <v>109</v>
      </c>
      <c r="P2242" cm="1">
        <f t="array" ref="P2242">_xlfn.XLOOKUP(D2242, CPI!$A:A, CPI!$B:B)</f>
        <v>140.30000000000001</v>
      </c>
      <c r="Q2242" s="9" t="str">
        <f>IF(M2242="","",PRODUCT(M2242,CPI!$B$112/P2242))</f>
        <v/>
      </c>
    </row>
    <row r="2243" spans="1:17">
      <c r="A2243" t="s">
        <v>7355</v>
      </c>
      <c r="B2243" t="s">
        <v>2010</v>
      </c>
      <c r="C2243" t="s">
        <v>36</v>
      </c>
      <c r="D2243">
        <v>1992</v>
      </c>
      <c r="E2243" t="s">
        <v>7356</v>
      </c>
      <c r="F2243">
        <v>5.7</v>
      </c>
      <c r="G2243">
        <v>876</v>
      </c>
      <c r="H2243" t="s">
        <v>7357</v>
      </c>
      <c r="I2243" t="s">
        <v>7357</v>
      </c>
      <c r="J2243" t="s">
        <v>3981</v>
      </c>
      <c r="K2243" t="s">
        <v>463</v>
      </c>
      <c r="M2243">
        <v>1434174</v>
      </c>
      <c r="N2243" t="s">
        <v>7358</v>
      </c>
      <c r="O2243">
        <v>112</v>
      </c>
      <c r="P2243" cm="1">
        <f t="array" ref="P2243">_xlfn.XLOOKUP(D2243, CPI!$A:A, CPI!$B:B)</f>
        <v>140.30000000000001</v>
      </c>
      <c r="Q2243" s="9">
        <f>IF(M2243="","",PRODUCT(M2243,CPI!$B$112/P2243))</f>
        <v>3114702.9066286525</v>
      </c>
    </row>
    <row r="2244" spans="1:17">
      <c r="A2244" t="s">
        <v>7359</v>
      </c>
      <c r="B2244" t="s">
        <v>2010</v>
      </c>
      <c r="C2244" t="s">
        <v>52</v>
      </c>
      <c r="D2244">
        <v>1992</v>
      </c>
      <c r="E2244" t="s">
        <v>5341</v>
      </c>
      <c r="F2244">
        <v>5.0999999999999996</v>
      </c>
      <c r="G2244">
        <v>1600</v>
      </c>
      <c r="H2244" t="s">
        <v>5820</v>
      </c>
      <c r="I2244" t="s">
        <v>7360</v>
      </c>
      <c r="J2244" t="s">
        <v>7327</v>
      </c>
      <c r="K2244" t="s">
        <v>41</v>
      </c>
      <c r="L2244">
        <v>13000000</v>
      </c>
      <c r="M2244">
        <v>3721911</v>
      </c>
      <c r="N2244" t="s">
        <v>7361</v>
      </c>
      <c r="O2244">
        <v>89</v>
      </c>
      <c r="P2244" cm="1">
        <f t="array" ref="P2244">_xlfn.XLOOKUP(D2244, CPI!$A:A, CPI!$B:B)</f>
        <v>140.30000000000001</v>
      </c>
      <c r="Q2244" s="9">
        <f>IF(M2244="","",PRODUCT(M2244,CPI!$B$112/P2244))</f>
        <v>8083152.3998574475</v>
      </c>
    </row>
    <row r="2245" spans="1:17">
      <c r="A2245" t="s">
        <v>7362</v>
      </c>
      <c r="B2245" t="s">
        <v>27</v>
      </c>
      <c r="C2245" t="s">
        <v>45</v>
      </c>
      <c r="D2245">
        <v>1993</v>
      </c>
      <c r="E2245" t="s">
        <v>7363</v>
      </c>
      <c r="F2245">
        <v>7.8</v>
      </c>
      <c r="G2245">
        <v>132000</v>
      </c>
      <c r="H2245" t="s">
        <v>1808</v>
      </c>
      <c r="I2245" t="s">
        <v>5140</v>
      </c>
      <c r="J2245" t="s">
        <v>518</v>
      </c>
      <c r="K2245" t="s">
        <v>41</v>
      </c>
      <c r="L2245">
        <v>25000000</v>
      </c>
      <c r="M2245">
        <v>56505065</v>
      </c>
      <c r="N2245" t="s">
        <v>5732</v>
      </c>
      <c r="O2245">
        <v>130</v>
      </c>
      <c r="P2245" cm="1">
        <f t="array" ref="P2245">_xlfn.XLOOKUP(D2245, CPI!$A:A, CPI!$B:B)</f>
        <v>144.5</v>
      </c>
      <c r="Q2245" s="9">
        <f>IF(M2245="","",PRODUCT(M2245,CPI!$B$112/P2245))</f>
        <v>119149434.64013842</v>
      </c>
    </row>
    <row r="2246" spans="1:17">
      <c r="A2246" t="s">
        <v>7364</v>
      </c>
      <c r="B2246" t="s">
        <v>44</v>
      </c>
      <c r="C2246" t="s">
        <v>52</v>
      </c>
      <c r="D2246">
        <v>1993</v>
      </c>
      <c r="E2246" t="s">
        <v>7365</v>
      </c>
      <c r="F2246">
        <v>7.8</v>
      </c>
      <c r="G2246">
        <v>82000</v>
      </c>
      <c r="H2246" t="s">
        <v>6986</v>
      </c>
      <c r="I2246" t="s">
        <v>6986</v>
      </c>
      <c r="J2246" t="s">
        <v>7366</v>
      </c>
      <c r="K2246" t="s">
        <v>41</v>
      </c>
      <c r="M2246">
        <v>34348443</v>
      </c>
      <c r="N2246" t="s">
        <v>191</v>
      </c>
      <c r="O2246">
        <v>101</v>
      </c>
      <c r="P2246" cm="1">
        <f t="array" ref="P2246">_xlfn.XLOOKUP(D2246, CPI!$A:A, CPI!$B:B)</f>
        <v>144.5</v>
      </c>
      <c r="Q2246" s="9">
        <f>IF(M2246="","",PRODUCT(M2246,CPI!$B$112/P2246))</f>
        <v>72428862.159861594</v>
      </c>
    </row>
    <row r="2247" spans="1:17">
      <c r="A2247" t="s">
        <v>7367</v>
      </c>
      <c r="B2247" t="s">
        <v>2010</v>
      </c>
      <c r="C2247" t="s">
        <v>45</v>
      </c>
      <c r="D2247">
        <v>1993</v>
      </c>
      <c r="E2247" t="s">
        <v>7368</v>
      </c>
      <c r="F2247">
        <v>8.1</v>
      </c>
      <c r="G2247">
        <v>894000</v>
      </c>
      <c r="H2247" t="s">
        <v>506</v>
      </c>
      <c r="I2247" t="s">
        <v>768</v>
      </c>
      <c r="J2247" t="s">
        <v>684</v>
      </c>
      <c r="K2247" t="s">
        <v>41</v>
      </c>
      <c r="L2247">
        <v>63000000</v>
      </c>
      <c r="M2247">
        <v>1033928303</v>
      </c>
      <c r="N2247" t="s">
        <v>72</v>
      </c>
      <c r="O2247">
        <v>127</v>
      </c>
      <c r="P2247" cm="1">
        <f t="array" ref="P2247">_xlfn.XLOOKUP(D2247, CPI!$A:A, CPI!$B:B)</f>
        <v>144.5</v>
      </c>
      <c r="Q2247" s="9">
        <f>IF(M2247="","",PRODUCT(M2247,CPI!$B$112/P2247))</f>
        <v>2180193452.7619376</v>
      </c>
    </row>
    <row r="2248" spans="1:17">
      <c r="A2248" t="s">
        <v>7369</v>
      </c>
      <c r="B2248" t="s">
        <v>27</v>
      </c>
      <c r="C2248" t="s">
        <v>52</v>
      </c>
      <c r="D2248">
        <v>1993</v>
      </c>
      <c r="E2248" t="s">
        <v>7370</v>
      </c>
      <c r="F2248">
        <v>7.6</v>
      </c>
      <c r="G2248">
        <v>171000</v>
      </c>
      <c r="H2248" t="s">
        <v>5762</v>
      </c>
      <c r="I2248" t="s">
        <v>5762</v>
      </c>
      <c r="J2248" t="s">
        <v>7371</v>
      </c>
      <c r="K2248" t="s">
        <v>41</v>
      </c>
      <c r="L2248">
        <v>6900000</v>
      </c>
      <c r="M2248">
        <v>7993039</v>
      </c>
      <c r="N2248" t="s">
        <v>7372</v>
      </c>
      <c r="O2248">
        <v>102</v>
      </c>
      <c r="P2248" cm="1">
        <f t="array" ref="P2248">_xlfn.XLOOKUP(D2248, CPI!$A:A, CPI!$B:B)</f>
        <v>144.5</v>
      </c>
      <c r="Q2248" s="9">
        <f>IF(M2248="","",PRODUCT(M2248,CPI!$B$112/P2248))</f>
        <v>16854525.83598616</v>
      </c>
    </row>
    <row r="2249" spans="1:17">
      <c r="A2249" t="s">
        <v>7373</v>
      </c>
      <c r="B2249" t="s">
        <v>27</v>
      </c>
      <c r="C2249" t="s">
        <v>74</v>
      </c>
      <c r="D2249">
        <v>1993</v>
      </c>
      <c r="E2249" t="s">
        <v>6973</v>
      </c>
      <c r="F2249">
        <v>8.9</v>
      </c>
      <c r="G2249">
        <v>1200000</v>
      </c>
      <c r="H2249" t="s">
        <v>506</v>
      </c>
      <c r="I2249" t="s">
        <v>7374</v>
      </c>
      <c r="J2249" t="s">
        <v>5721</v>
      </c>
      <c r="K2249" t="s">
        <v>41</v>
      </c>
      <c r="L2249">
        <v>22000000</v>
      </c>
      <c r="M2249">
        <v>322161245</v>
      </c>
      <c r="N2249" t="s">
        <v>72</v>
      </c>
      <c r="O2249">
        <v>195</v>
      </c>
      <c r="P2249" cm="1">
        <f t="array" ref="P2249">_xlfn.XLOOKUP(D2249, CPI!$A:A, CPI!$B:B)</f>
        <v>144.5</v>
      </c>
      <c r="Q2249" s="9">
        <f>IF(M2249="","",PRODUCT(M2249,CPI!$B$112/P2249))</f>
        <v>679325476.48096895</v>
      </c>
    </row>
    <row r="2250" spans="1:17">
      <c r="A2250" t="s">
        <v>7375</v>
      </c>
      <c r="B2250" t="s">
        <v>27</v>
      </c>
      <c r="C2250" t="s">
        <v>115</v>
      </c>
      <c r="D2250">
        <v>1993</v>
      </c>
      <c r="E2250" t="s">
        <v>7376</v>
      </c>
      <c r="F2250">
        <v>7.9</v>
      </c>
      <c r="G2250">
        <v>212000</v>
      </c>
      <c r="H2250" t="s">
        <v>1570</v>
      </c>
      <c r="I2250" t="s">
        <v>6786</v>
      </c>
      <c r="J2250" t="s">
        <v>5302</v>
      </c>
      <c r="K2250" t="s">
        <v>41</v>
      </c>
      <c r="L2250">
        <v>13000000</v>
      </c>
      <c r="M2250">
        <v>13088850</v>
      </c>
      <c r="N2250" t="s">
        <v>4542</v>
      </c>
      <c r="O2250">
        <v>119</v>
      </c>
      <c r="P2250" cm="1">
        <f t="array" ref="P2250">_xlfn.XLOOKUP(D2250, CPI!$A:A, CPI!$B:B)</f>
        <v>144.5</v>
      </c>
      <c r="Q2250" s="9">
        <f>IF(M2250="","",PRODUCT(M2250,CPI!$B$112/P2250))</f>
        <v>27599810.346020762</v>
      </c>
    </row>
    <row r="2251" spans="1:17">
      <c r="A2251" t="s">
        <v>7377</v>
      </c>
      <c r="B2251" t="s">
        <v>458</v>
      </c>
      <c r="C2251" t="s">
        <v>52</v>
      </c>
      <c r="D2251">
        <v>1993</v>
      </c>
      <c r="E2251" t="s">
        <v>6973</v>
      </c>
      <c r="F2251">
        <v>7.8</v>
      </c>
      <c r="G2251">
        <v>36000</v>
      </c>
      <c r="H2251" t="s">
        <v>4874</v>
      </c>
      <c r="I2251" t="s">
        <v>4874</v>
      </c>
      <c r="J2251" t="s">
        <v>7378</v>
      </c>
      <c r="K2251" t="s">
        <v>33</v>
      </c>
      <c r="M2251">
        <v>1769305</v>
      </c>
      <c r="N2251" t="s">
        <v>7379</v>
      </c>
      <c r="O2251">
        <v>132</v>
      </c>
      <c r="P2251" cm="1">
        <f t="array" ref="P2251">_xlfn.XLOOKUP(D2251, CPI!$A:A, CPI!$B:B)</f>
        <v>144.5</v>
      </c>
      <c r="Q2251" s="9">
        <f>IF(M2251="","",PRODUCT(M2251,CPI!$B$112/P2251))</f>
        <v>3730845.9065743946</v>
      </c>
    </row>
    <row r="2252" spans="1:17">
      <c r="A2252" t="s">
        <v>7380</v>
      </c>
      <c r="B2252" t="s">
        <v>2010</v>
      </c>
      <c r="C2252" t="s">
        <v>36</v>
      </c>
      <c r="D2252">
        <v>1993</v>
      </c>
      <c r="E2252" t="s">
        <v>7381</v>
      </c>
      <c r="F2252">
        <v>6.7</v>
      </c>
      <c r="G2252">
        <v>119000</v>
      </c>
      <c r="H2252" t="s">
        <v>290</v>
      </c>
      <c r="I2252" t="s">
        <v>7382</v>
      </c>
      <c r="J2252" t="s">
        <v>3864</v>
      </c>
      <c r="K2252" t="s">
        <v>463</v>
      </c>
      <c r="L2252">
        <v>20000000</v>
      </c>
      <c r="M2252">
        <v>35739755</v>
      </c>
      <c r="N2252" t="s">
        <v>374</v>
      </c>
      <c r="O2252">
        <v>104</v>
      </c>
      <c r="P2252" cm="1">
        <f t="array" ref="P2252">_xlfn.XLOOKUP(D2252, CPI!$A:A, CPI!$B:B)</f>
        <v>144.5</v>
      </c>
      <c r="Q2252" s="9">
        <f>IF(M2252="","",PRODUCT(M2252,CPI!$B$112/P2252))</f>
        <v>75362652.930795848</v>
      </c>
    </row>
    <row r="2253" spans="1:17">
      <c r="A2253" t="s">
        <v>7383</v>
      </c>
      <c r="B2253" t="s">
        <v>27</v>
      </c>
      <c r="C2253" t="s">
        <v>115</v>
      </c>
      <c r="D2253">
        <v>1993</v>
      </c>
      <c r="E2253" t="s">
        <v>7384</v>
      </c>
      <c r="F2253">
        <v>7.8</v>
      </c>
      <c r="G2253">
        <v>132000</v>
      </c>
      <c r="H2253" t="s">
        <v>78</v>
      </c>
      <c r="I2253" t="s">
        <v>7385</v>
      </c>
      <c r="J2253" t="s">
        <v>78</v>
      </c>
      <c r="K2253" t="s">
        <v>41</v>
      </c>
      <c r="L2253">
        <v>22000000</v>
      </c>
      <c r="M2253">
        <v>17287898</v>
      </c>
      <c r="N2253" t="s">
        <v>7386</v>
      </c>
      <c r="O2253">
        <v>121</v>
      </c>
      <c r="P2253" cm="1">
        <f t="array" ref="P2253">_xlfn.XLOOKUP(D2253, CPI!$A:A, CPI!$B:B)</f>
        <v>144.5</v>
      </c>
      <c r="Q2253" s="9">
        <f>IF(M2253="","",PRODUCT(M2253,CPI!$B$112/P2253))</f>
        <v>36454135.090657443</v>
      </c>
    </row>
    <row r="2254" spans="1:17">
      <c r="A2254" t="s">
        <v>7387</v>
      </c>
      <c r="B2254" t="s">
        <v>2010</v>
      </c>
      <c r="C2254" t="s">
        <v>28</v>
      </c>
      <c r="D2254">
        <v>1993</v>
      </c>
      <c r="E2254" t="s">
        <v>7388</v>
      </c>
      <c r="F2254">
        <v>7.7</v>
      </c>
      <c r="G2254">
        <v>221000</v>
      </c>
      <c r="H2254" t="s">
        <v>2889</v>
      </c>
      <c r="I2254" t="s">
        <v>7389</v>
      </c>
      <c r="J2254" t="s">
        <v>5694</v>
      </c>
      <c r="K2254" t="s">
        <v>41</v>
      </c>
      <c r="L2254">
        <v>11000000</v>
      </c>
      <c r="M2254">
        <v>10032765</v>
      </c>
      <c r="N2254" t="s">
        <v>55</v>
      </c>
      <c r="O2254">
        <v>118</v>
      </c>
      <c r="P2254" cm="1">
        <f t="array" ref="P2254">_xlfn.XLOOKUP(D2254, CPI!$A:A, CPI!$B:B)</f>
        <v>144.5</v>
      </c>
      <c r="Q2254" s="9">
        <f>IF(M2254="","",PRODUCT(M2254,CPI!$B$112/P2254))</f>
        <v>21155595.124567475</v>
      </c>
    </row>
    <row r="2255" spans="1:17">
      <c r="A2255" t="s">
        <v>7390</v>
      </c>
      <c r="B2255" t="s">
        <v>44</v>
      </c>
      <c r="C2255" t="s">
        <v>52</v>
      </c>
      <c r="D2255">
        <v>1993</v>
      </c>
      <c r="E2255" t="s">
        <v>7391</v>
      </c>
      <c r="F2255">
        <v>6.9</v>
      </c>
      <c r="G2255">
        <v>106000</v>
      </c>
      <c r="H2255" t="s">
        <v>6883</v>
      </c>
      <c r="I2255" t="s">
        <v>7392</v>
      </c>
      <c r="J2255" t="s">
        <v>1381</v>
      </c>
      <c r="K2255" t="s">
        <v>41</v>
      </c>
      <c r="L2255">
        <v>28000000</v>
      </c>
      <c r="M2255">
        <v>44947705</v>
      </c>
      <c r="N2255" t="s">
        <v>1735</v>
      </c>
      <c r="O2255">
        <v>96</v>
      </c>
      <c r="P2255" cm="1">
        <f t="array" ref="P2255">_xlfn.XLOOKUP(D2255, CPI!$A:A, CPI!$B:B)</f>
        <v>144.5</v>
      </c>
      <c r="Q2255" s="9">
        <f>IF(M2255="","",PRODUCT(M2255,CPI!$B$112/P2255))</f>
        <v>94779001.477508649</v>
      </c>
    </row>
    <row r="2256" spans="1:17">
      <c r="A2256" t="s">
        <v>7393</v>
      </c>
      <c r="B2256" t="s">
        <v>27</v>
      </c>
      <c r="C2256" t="s">
        <v>115</v>
      </c>
      <c r="D2256">
        <v>1993</v>
      </c>
      <c r="E2256" t="s">
        <v>7394</v>
      </c>
      <c r="F2256">
        <v>7.9</v>
      </c>
      <c r="G2256">
        <v>206000</v>
      </c>
      <c r="H2256" t="s">
        <v>116</v>
      </c>
      <c r="I2256" t="s">
        <v>6051</v>
      </c>
      <c r="J2256" t="s">
        <v>147</v>
      </c>
      <c r="K2256" t="s">
        <v>41</v>
      </c>
      <c r="L2256">
        <v>30000000</v>
      </c>
      <c r="M2256">
        <v>63848322</v>
      </c>
      <c r="N2256" t="s">
        <v>72</v>
      </c>
      <c r="O2256">
        <v>144</v>
      </c>
      <c r="P2256" cm="1">
        <f t="array" ref="P2256">_xlfn.XLOOKUP(D2256, CPI!$A:A, CPI!$B:B)</f>
        <v>144.5</v>
      </c>
      <c r="Q2256" s="9">
        <f>IF(M2256="","",PRODUCT(M2256,CPI!$B$112/P2256))</f>
        <v>134633797.32456747</v>
      </c>
    </row>
    <row r="2257" spans="1:17">
      <c r="A2257" t="s">
        <v>7395</v>
      </c>
      <c r="B2257" t="s">
        <v>2010</v>
      </c>
      <c r="C2257" t="s">
        <v>52</v>
      </c>
      <c r="D2257">
        <v>1993</v>
      </c>
      <c r="E2257" t="s">
        <v>7396</v>
      </c>
      <c r="F2257">
        <v>7</v>
      </c>
      <c r="G2257">
        <v>252000</v>
      </c>
      <c r="H2257" t="s">
        <v>2062</v>
      </c>
      <c r="I2257" t="s">
        <v>7397</v>
      </c>
      <c r="J2257" t="s">
        <v>108</v>
      </c>
      <c r="K2257" t="s">
        <v>41</v>
      </c>
      <c r="L2257">
        <v>25000000</v>
      </c>
      <c r="M2257">
        <v>441286195</v>
      </c>
      <c r="N2257" t="s">
        <v>191</v>
      </c>
      <c r="O2257">
        <v>125</v>
      </c>
      <c r="P2257" cm="1">
        <f t="array" ref="P2257">_xlfn.XLOOKUP(D2257, CPI!$A:A, CPI!$B:B)</f>
        <v>144.5</v>
      </c>
      <c r="Q2257" s="9">
        <f>IF(M2257="","",PRODUCT(M2257,CPI!$B$112/P2257))</f>
        <v>930518364.12802768</v>
      </c>
    </row>
    <row r="2258" spans="1:17">
      <c r="A2258" t="s">
        <v>7398</v>
      </c>
      <c r="B2258" t="s">
        <v>2010</v>
      </c>
      <c r="C2258" t="s">
        <v>45</v>
      </c>
      <c r="D2258">
        <v>1993</v>
      </c>
      <c r="E2258" t="s">
        <v>7194</v>
      </c>
      <c r="F2258">
        <v>7.8</v>
      </c>
      <c r="G2258">
        <v>275000</v>
      </c>
      <c r="H2258" t="s">
        <v>2931</v>
      </c>
      <c r="I2258" t="s">
        <v>7399</v>
      </c>
      <c r="J2258" t="s">
        <v>508</v>
      </c>
      <c r="K2258" t="s">
        <v>41</v>
      </c>
      <c r="L2258">
        <v>44000000</v>
      </c>
      <c r="M2258">
        <v>368875760</v>
      </c>
      <c r="N2258" t="s">
        <v>34</v>
      </c>
      <c r="O2258">
        <v>130</v>
      </c>
      <c r="P2258" cm="1">
        <f t="array" ref="P2258">_xlfn.XLOOKUP(D2258, CPI!$A:A, CPI!$B:B)</f>
        <v>144.5</v>
      </c>
      <c r="Q2258" s="9">
        <f>IF(M2258="","",PRODUCT(M2258,CPI!$B$112/P2258))</f>
        <v>777830062.78200698</v>
      </c>
    </row>
    <row r="2259" spans="1:17">
      <c r="A2259" t="s">
        <v>7400</v>
      </c>
      <c r="B2259" t="s">
        <v>27</v>
      </c>
      <c r="C2259" t="s">
        <v>45</v>
      </c>
      <c r="D2259">
        <v>1993</v>
      </c>
      <c r="E2259" t="s">
        <v>7401</v>
      </c>
      <c r="F2259">
        <v>6.7</v>
      </c>
      <c r="G2259">
        <v>163000</v>
      </c>
      <c r="H2259" t="s">
        <v>7402</v>
      </c>
      <c r="I2259" t="s">
        <v>7403</v>
      </c>
      <c r="J2259" t="s">
        <v>772</v>
      </c>
      <c r="K2259" t="s">
        <v>41</v>
      </c>
      <c r="L2259">
        <v>57000000</v>
      </c>
      <c r="M2259">
        <v>58055768</v>
      </c>
      <c r="N2259" t="s">
        <v>34</v>
      </c>
      <c r="O2259">
        <v>115</v>
      </c>
      <c r="P2259" cm="1">
        <f t="array" ref="P2259">_xlfn.XLOOKUP(D2259, CPI!$A:A, CPI!$B:B)</f>
        <v>144.5</v>
      </c>
      <c r="Q2259" s="9">
        <f>IF(M2259="","",PRODUCT(M2259,CPI!$B$112/P2259))</f>
        <v>122419325.32595156</v>
      </c>
    </row>
    <row r="2260" spans="1:17">
      <c r="A2260" t="s">
        <v>7404</v>
      </c>
      <c r="B2260" t="s">
        <v>44</v>
      </c>
      <c r="C2260" t="s">
        <v>52</v>
      </c>
      <c r="D2260">
        <v>1993</v>
      </c>
      <c r="E2260" t="s">
        <v>7405</v>
      </c>
      <c r="F2260">
        <v>5.6</v>
      </c>
      <c r="G2260">
        <v>58000</v>
      </c>
      <c r="H2260" t="s">
        <v>2097</v>
      </c>
      <c r="I2260" t="s">
        <v>7406</v>
      </c>
      <c r="J2260" t="s">
        <v>425</v>
      </c>
      <c r="K2260" t="s">
        <v>41</v>
      </c>
      <c r="M2260">
        <v>117270765</v>
      </c>
      <c r="N2260" t="s">
        <v>34</v>
      </c>
      <c r="O2260">
        <v>94</v>
      </c>
      <c r="P2260" cm="1">
        <f t="array" ref="P2260">_xlfn.XLOOKUP(D2260, CPI!$A:A, CPI!$B:B)</f>
        <v>144.5</v>
      </c>
      <c r="Q2260" s="9">
        <f>IF(M2260="","",PRODUCT(M2260,CPI!$B$112/P2260))</f>
        <v>247283059.48442909</v>
      </c>
    </row>
    <row r="2261" spans="1:17">
      <c r="A2261" t="s">
        <v>7407</v>
      </c>
      <c r="B2261" t="s">
        <v>27</v>
      </c>
      <c r="C2261" t="s">
        <v>45</v>
      </c>
      <c r="D2261">
        <v>1993</v>
      </c>
      <c r="E2261" t="s">
        <v>6838</v>
      </c>
      <c r="F2261">
        <v>7.6</v>
      </c>
      <c r="G2261">
        <v>177000</v>
      </c>
      <c r="H2261" t="s">
        <v>839</v>
      </c>
      <c r="I2261" t="s">
        <v>7408</v>
      </c>
      <c r="J2261" t="s">
        <v>1830</v>
      </c>
      <c r="K2261" t="s">
        <v>41</v>
      </c>
      <c r="L2261">
        <v>25000000</v>
      </c>
      <c r="M2261">
        <v>40903593</v>
      </c>
      <c r="N2261" t="s">
        <v>7025</v>
      </c>
      <c r="O2261">
        <v>113</v>
      </c>
      <c r="P2261" cm="1">
        <f t="array" ref="P2261">_xlfn.XLOOKUP(D2261, CPI!$A:A, CPI!$B:B)</f>
        <v>144.5</v>
      </c>
      <c r="Q2261" s="9">
        <f>IF(M2261="","",PRODUCT(M2261,CPI!$B$112/P2261))</f>
        <v>86251382.60968858</v>
      </c>
    </row>
    <row r="2262" spans="1:17">
      <c r="A2262" t="s">
        <v>7409</v>
      </c>
      <c r="B2262" t="s">
        <v>2010</v>
      </c>
      <c r="C2262" t="s">
        <v>115</v>
      </c>
      <c r="D2262">
        <v>1993</v>
      </c>
      <c r="E2262" t="s">
        <v>7410</v>
      </c>
      <c r="F2262">
        <v>6.6</v>
      </c>
      <c r="G2262">
        <v>81000</v>
      </c>
      <c r="H2262" t="s">
        <v>943</v>
      </c>
      <c r="I2262" t="s">
        <v>7411</v>
      </c>
      <c r="J2262" t="s">
        <v>6296</v>
      </c>
      <c r="K2262" t="s">
        <v>41</v>
      </c>
      <c r="L2262">
        <v>45000000</v>
      </c>
      <c r="M2262">
        <v>195268056</v>
      </c>
      <c r="N2262" t="s">
        <v>34</v>
      </c>
      <c r="O2262">
        <v>141</v>
      </c>
      <c r="P2262" cm="1">
        <f t="array" ref="P2262">_xlfn.XLOOKUP(D2262, CPI!$A:A, CPI!$B:B)</f>
        <v>144.5</v>
      </c>
      <c r="Q2262" s="9">
        <f>IF(M2262="","",PRODUCT(M2262,CPI!$B$112/P2262))</f>
        <v>411752087.63460207</v>
      </c>
    </row>
    <row r="2263" spans="1:17">
      <c r="A2263" t="s">
        <v>7412</v>
      </c>
      <c r="B2263" t="s">
        <v>27</v>
      </c>
      <c r="C2263" t="s">
        <v>28</v>
      </c>
      <c r="D2263">
        <v>1993</v>
      </c>
      <c r="E2263" t="s">
        <v>7413</v>
      </c>
      <c r="F2263">
        <v>6.8</v>
      </c>
      <c r="G2263">
        <v>124000</v>
      </c>
      <c r="H2263" t="s">
        <v>631</v>
      </c>
      <c r="I2263" t="s">
        <v>7411</v>
      </c>
      <c r="J2263" t="s">
        <v>1489</v>
      </c>
      <c r="K2263" t="s">
        <v>41</v>
      </c>
      <c r="L2263">
        <v>42000000</v>
      </c>
      <c r="M2263">
        <v>270248367</v>
      </c>
      <c r="N2263" t="s">
        <v>5194</v>
      </c>
      <c r="O2263">
        <v>154</v>
      </c>
      <c r="P2263" cm="1">
        <f t="array" ref="P2263">_xlfn.XLOOKUP(D2263, CPI!$A:A, CPI!$B:B)</f>
        <v>144.5</v>
      </c>
      <c r="Q2263" s="9">
        <f>IF(M2263="","",PRODUCT(M2263,CPI!$B$112/P2263))</f>
        <v>569859359.34186852</v>
      </c>
    </row>
    <row r="2264" spans="1:17">
      <c r="A2264" t="s">
        <v>7414</v>
      </c>
      <c r="B2264" t="s">
        <v>2010</v>
      </c>
      <c r="C2264" t="s">
        <v>45</v>
      </c>
      <c r="D2264">
        <v>1993</v>
      </c>
      <c r="E2264" t="s">
        <v>7415</v>
      </c>
      <c r="F2264">
        <v>6.4</v>
      </c>
      <c r="G2264">
        <v>141000</v>
      </c>
      <c r="H2264" t="s">
        <v>2923</v>
      </c>
      <c r="I2264" t="s">
        <v>7416</v>
      </c>
      <c r="J2264" t="s">
        <v>1009</v>
      </c>
      <c r="K2264" t="s">
        <v>41</v>
      </c>
      <c r="L2264">
        <v>85000000</v>
      </c>
      <c r="M2264">
        <v>137298489</v>
      </c>
      <c r="N2264" t="s">
        <v>42</v>
      </c>
      <c r="O2264">
        <v>130</v>
      </c>
      <c r="P2264" cm="1">
        <f t="array" ref="P2264">_xlfn.XLOOKUP(D2264, CPI!$A:A, CPI!$B:B)</f>
        <v>144.5</v>
      </c>
      <c r="Q2264" s="9">
        <f>IF(M2264="","",PRODUCT(M2264,CPI!$B$112/P2264))</f>
        <v>289514530.09204155</v>
      </c>
    </row>
    <row r="2265" spans="1:17">
      <c r="A2265" t="s">
        <v>7417</v>
      </c>
      <c r="B2265" t="s">
        <v>44</v>
      </c>
      <c r="C2265" t="s">
        <v>52</v>
      </c>
      <c r="D2265">
        <v>1993</v>
      </c>
      <c r="E2265" t="s">
        <v>7418</v>
      </c>
      <c r="F2265">
        <v>5.6</v>
      </c>
      <c r="G2265">
        <v>50000</v>
      </c>
      <c r="H2265" t="s">
        <v>6639</v>
      </c>
      <c r="I2265" t="s">
        <v>3606</v>
      </c>
      <c r="J2265" t="s">
        <v>3548</v>
      </c>
      <c r="K2265" t="s">
        <v>41</v>
      </c>
      <c r="L2265">
        <v>38000000</v>
      </c>
      <c r="M2265">
        <v>57319029</v>
      </c>
      <c r="N2265" t="s">
        <v>2103</v>
      </c>
      <c r="O2265">
        <v>107</v>
      </c>
      <c r="P2265" cm="1">
        <f t="array" ref="P2265">_xlfn.XLOOKUP(D2265, CPI!$A:A, CPI!$B:B)</f>
        <v>144.5</v>
      </c>
      <c r="Q2265" s="9">
        <f>IF(M2265="","",PRODUCT(M2265,CPI!$B$112/P2265))</f>
        <v>120865800.25121108</v>
      </c>
    </row>
    <row r="2266" spans="1:17">
      <c r="A2266" t="s">
        <v>7419</v>
      </c>
      <c r="B2266" t="s">
        <v>44</v>
      </c>
      <c r="C2266" t="s">
        <v>52</v>
      </c>
      <c r="D2266">
        <v>1993</v>
      </c>
      <c r="E2266" t="s">
        <v>6734</v>
      </c>
      <c r="F2266">
        <v>8</v>
      </c>
      <c r="G2266">
        <v>589000</v>
      </c>
      <c r="H2266" t="s">
        <v>58</v>
      </c>
      <c r="I2266" t="s">
        <v>7420</v>
      </c>
      <c r="J2266" t="s">
        <v>557</v>
      </c>
      <c r="K2266" t="s">
        <v>41</v>
      </c>
      <c r="L2266">
        <v>14600000</v>
      </c>
      <c r="M2266">
        <v>71074049</v>
      </c>
      <c r="N2266" t="s">
        <v>42</v>
      </c>
      <c r="O2266">
        <v>101</v>
      </c>
      <c r="P2266" cm="1">
        <f t="array" ref="P2266">_xlfn.XLOOKUP(D2266, CPI!$A:A, CPI!$B:B)</f>
        <v>144.5</v>
      </c>
      <c r="Q2266" s="9">
        <f>IF(M2266="","",PRODUCT(M2266,CPI!$B$112/P2266))</f>
        <v>149870330.31349483</v>
      </c>
    </row>
    <row r="2267" spans="1:17">
      <c r="A2267" t="s">
        <v>7421</v>
      </c>
      <c r="B2267" t="s">
        <v>2010</v>
      </c>
      <c r="C2267" t="s">
        <v>28</v>
      </c>
      <c r="D2267">
        <v>1993</v>
      </c>
      <c r="E2267" t="s">
        <v>7422</v>
      </c>
      <c r="F2267">
        <v>7.7</v>
      </c>
      <c r="G2267">
        <v>229000</v>
      </c>
      <c r="H2267" t="s">
        <v>303</v>
      </c>
      <c r="I2267" t="s">
        <v>2438</v>
      </c>
      <c r="J2267" t="s">
        <v>2102</v>
      </c>
      <c r="K2267" t="s">
        <v>41</v>
      </c>
      <c r="L2267">
        <v>26000000</v>
      </c>
      <c r="M2267">
        <v>206678440</v>
      </c>
      <c r="N2267" t="s">
        <v>2111</v>
      </c>
      <c r="O2267">
        <v>125</v>
      </c>
      <c r="P2267" cm="1">
        <f t="array" ref="P2267">_xlfn.XLOOKUP(D2267, CPI!$A:A, CPI!$B:B)</f>
        <v>144.5</v>
      </c>
      <c r="Q2267" s="9">
        <f>IF(M2267="","",PRODUCT(M2267,CPI!$B$112/P2267))</f>
        <v>435812599.77854675</v>
      </c>
    </row>
    <row r="2268" spans="1:17">
      <c r="A2268" t="s">
        <v>7423</v>
      </c>
      <c r="B2268" t="s">
        <v>44</v>
      </c>
      <c r="C2268" t="s">
        <v>36</v>
      </c>
      <c r="D2268">
        <v>1993</v>
      </c>
      <c r="E2268" t="s">
        <v>5424</v>
      </c>
      <c r="F2268">
        <v>4.0999999999999996</v>
      </c>
      <c r="G2268">
        <v>50000</v>
      </c>
      <c r="H2268" t="s">
        <v>4896</v>
      </c>
      <c r="I2268" t="s">
        <v>6550</v>
      </c>
      <c r="J2268" t="s">
        <v>3383</v>
      </c>
      <c r="K2268" t="s">
        <v>33</v>
      </c>
      <c r="L2268">
        <v>48000000</v>
      </c>
      <c r="M2268">
        <v>20915465</v>
      </c>
      <c r="N2268" t="s">
        <v>5339</v>
      </c>
      <c r="O2268">
        <v>104</v>
      </c>
      <c r="P2268" cm="1">
        <f t="array" ref="P2268">_xlfn.XLOOKUP(D2268, CPI!$A:A, CPI!$B:B)</f>
        <v>144.5</v>
      </c>
      <c r="Q2268" s="9">
        <f>IF(M2268="","",PRODUCT(M2268,CPI!$B$112/P2268))</f>
        <v>44103406.128027685</v>
      </c>
    </row>
    <row r="2269" spans="1:17">
      <c r="A2269" t="s">
        <v>7424</v>
      </c>
      <c r="B2269" t="s">
        <v>44</v>
      </c>
      <c r="C2269" t="s">
        <v>52</v>
      </c>
      <c r="D2269">
        <v>1993</v>
      </c>
      <c r="E2269" t="s">
        <v>7405</v>
      </c>
      <c r="F2269">
        <v>6.8</v>
      </c>
      <c r="G2269">
        <v>165000</v>
      </c>
      <c r="H2269" t="s">
        <v>1596</v>
      </c>
      <c r="I2269" t="s">
        <v>7425</v>
      </c>
      <c r="J2269" t="s">
        <v>2102</v>
      </c>
      <c r="K2269" t="s">
        <v>41</v>
      </c>
      <c r="L2269">
        <v>21000000</v>
      </c>
      <c r="M2269">
        <v>227927165</v>
      </c>
      <c r="N2269" t="s">
        <v>2111</v>
      </c>
      <c r="O2269">
        <v>105</v>
      </c>
      <c r="P2269" cm="1">
        <f t="array" ref="P2269">_xlfn.XLOOKUP(D2269, CPI!$A:A, CPI!$B:B)</f>
        <v>144.5</v>
      </c>
      <c r="Q2269" s="9">
        <f>IF(M2269="","",PRODUCT(M2269,CPI!$B$112/P2269))</f>
        <v>480618734.77854675</v>
      </c>
    </row>
    <row r="2270" spans="1:17">
      <c r="A2270" t="s">
        <v>7426</v>
      </c>
      <c r="B2270" t="s">
        <v>27</v>
      </c>
      <c r="C2270" t="s">
        <v>45</v>
      </c>
      <c r="D2270">
        <v>1993</v>
      </c>
      <c r="E2270" t="s">
        <v>5424</v>
      </c>
      <c r="F2270">
        <v>6.4</v>
      </c>
      <c r="G2270">
        <v>122000</v>
      </c>
      <c r="H2270" t="s">
        <v>3797</v>
      </c>
      <c r="I2270" t="s">
        <v>7427</v>
      </c>
      <c r="J2270" t="s">
        <v>772</v>
      </c>
      <c r="K2270" t="s">
        <v>41</v>
      </c>
      <c r="L2270">
        <v>70000000</v>
      </c>
      <c r="M2270">
        <v>255000211</v>
      </c>
      <c r="N2270" t="s">
        <v>4161</v>
      </c>
      <c r="O2270">
        <v>113</v>
      </c>
      <c r="P2270" cm="1">
        <f t="array" ref="P2270">_xlfn.XLOOKUP(D2270, CPI!$A:A, CPI!$B:B)</f>
        <v>144.5</v>
      </c>
      <c r="Q2270" s="9">
        <f>IF(M2270="","",PRODUCT(M2270,CPI!$B$112/P2270))</f>
        <v>537706327.27820075</v>
      </c>
    </row>
    <row r="2271" spans="1:17">
      <c r="A2271" t="s">
        <v>7428</v>
      </c>
      <c r="B2271" t="s">
        <v>27</v>
      </c>
      <c r="C2271" t="s">
        <v>28</v>
      </c>
      <c r="D2271">
        <v>1993</v>
      </c>
      <c r="E2271" t="s">
        <v>7429</v>
      </c>
      <c r="F2271">
        <v>7.6</v>
      </c>
      <c r="G2271">
        <v>81000</v>
      </c>
      <c r="H2271" t="s">
        <v>5485</v>
      </c>
      <c r="I2271" t="s">
        <v>5485</v>
      </c>
      <c r="J2271" t="s">
        <v>5494</v>
      </c>
      <c r="K2271" t="s">
        <v>1888</v>
      </c>
      <c r="L2271">
        <v>7000000</v>
      </c>
      <c r="M2271">
        <v>40185556</v>
      </c>
      <c r="N2271" t="s">
        <v>7430</v>
      </c>
      <c r="O2271">
        <v>121</v>
      </c>
      <c r="P2271" cm="1">
        <f t="array" ref="P2271">_xlfn.XLOOKUP(D2271, CPI!$A:A, CPI!$B:B)</f>
        <v>144.5</v>
      </c>
      <c r="Q2271" s="9">
        <f>IF(M2271="","",PRODUCT(M2271,CPI!$B$112/P2271))</f>
        <v>84737293.516955018</v>
      </c>
    </row>
    <row r="2272" spans="1:17">
      <c r="A2272" t="s">
        <v>7431</v>
      </c>
      <c r="B2272" t="s">
        <v>44</v>
      </c>
      <c r="C2272" t="s">
        <v>401</v>
      </c>
      <c r="D2272">
        <v>1993</v>
      </c>
      <c r="E2272" t="s">
        <v>7321</v>
      </c>
      <c r="F2272">
        <v>8</v>
      </c>
      <c r="G2272">
        <v>306000</v>
      </c>
      <c r="H2272" t="s">
        <v>7432</v>
      </c>
      <c r="I2272" t="s">
        <v>2680</v>
      </c>
      <c r="J2272" t="s">
        <v>7433</v>
      </c>
      <c r="K2272" t="s">
        <v>41</v>
      </c>
      <c r="L2272">
        <v>18000000</v>
      </c>
      <c r="M2272">
        <v>91491247</v>
      </c>
      <c r="N2272" t="s">
        <v>2103</v>
      </c>
      <c r="O2272">
        <v>76</v>
      </c>
      <c r="P2272" cm="1">
        <f t="array" ref="P2272">_xlfn.XLOOKUP(D2272, CPI!$A:A, CPI!$B:B)</f>
        <v>144.5</v>
      </c>
      <c r="Q2272" s="9">
        <f>IF(M2272="","",PRODUCT(M2272,CPI!$B$112/P2272))</f>
        <v>192923065.47335643</v>
      </c>
    </row>
    <row r="2273" spans="1:17">
      <c r="A2273" t="s">
        <v>7434</v>
      </c>
      <c r="B2273" t="s">
        <v>44</v>
      </c>
      <c r="C2273" t="s">
        <v>52</v>
      </c>
      <c r="D2273">
        <v>1993</v>
      </c>
      <c r="E2273" t="s">
        <v>7435</v>
      </c>
      <c r="F2273">
        <v>6.1</v>
      </c>
      <c r="G2273">
        <v>26000</v>
      </c>
      <c r="H2273" t="s">
        <v>7436</v>
      </c>
      <c r="I2273" t="s">
        <v>7437</v>
      </c>
      <c r="J2273" t="s">
        <v>7438</v>
      </c>
      <c r="K2273" t="s">
        <v>41</v>
      </c>
      <c r="L2273">
        <v>10000000</v>
      </c>
      <c r="M2273">
        <v>56500758</v>
      </c>
      <c r="N2273" t="s">
        <v>191</v>
      </c>
      <c r="O2273">
        <v>103</v>
      </c>
      <c r="P2273" cm="1">
        <f t="array" ref="P2273">_xlfn.XLOOKUP(D2273, CPI!$A:A, CPI!$B:B)</f>
        <v>144.5</v>
      </c>
      <c r="Q2273" s="9">
        <f>IF(M2273="","",PRODUCT(M2273,CPI!$B$112/P2273))</f>
        <v>119140352.68235295</v>
      </c>
    </row>
    <row r="2274" spans="1:17">
      <c r="A2274" t="s">
        <v>7439</v>
      </c>
      <c r="B2274" t="s">
        <v>27</v>
      </c>
      <c r="C2274" t="s">
        <v>115</v>
      </c>
      <c r="D2274">
        <v>1993</v>
      </c>
      <c r="E2274" t="s">
        <v>7031</v>
      </c>
      <c r="F2274">
        <v>8</v>
      </c>
      <c r="G2274">
        <v>29000</v>
      </c>
      <c r="H2274" t="s">
        <v>1020</v>
      </c>
      <c r="I2274" t="s">
        <v>7440</v>
      </c>
      <c r="J2274" t="s">
        <v>7441</v>
      </c>
      <c r="K2274" t="s">
        <v>41</v>
      </c>
      <c r="L2274">
        <v>35000000</v>
      </c>
      <c r="M2274">
        <v>4496583</v>
      </c>
      <c r="N2274" t="s">
        <v>5732</v>
      </c>
      <c r="O2274">
        <v>180</v>
      </c>
      <c r="P2274" cm="1">
        <f t="array" ref="P2274">_xlfn.XLOOKUP(D2274, CPI!$A:A, CPI!$B:B)</f>
        <v>144.5</v>
      </c>
      <c r="Q2274" s="9">
        <f>IF(M2274="","",PRODUCT(M2274,CPI!$B$112/P2274))</f>
        <v>9481722.0768166091</v>
      </c>
    </row>
    <row r="2275" spans="1:17">
      <c r="A2275" t="s">
        <v>7442</v>
      </c>
      <c r="B2275" t="s">
        <v>27</v>
      </c>
      <c r="C2275" t="s">
        <v>74</v>
      </c>
      <c r="D2275">
        <v>1993</v>
      </c>
      <c r="E2275" t="s">
        <v>7157</v>
      </c>
      <c r="F2275">
        <v>8.1</v>
      </c>
      <c r="G2275">
        <v>163000</v>
      </c>
      <c r="H2275" t="s">
        <v>5181</v>
      </c>
      <c r="I2275" t="s">
        <v>7443</v>
      </c>
      <c r="J2275" t="s">
        <v>4587</v>
      </c>
      <c r="K2275" t="s">
        <v>3167</v>
      </c>
      <c r="L2275">
        <v>13000000</v>
      </c>
      <c r="M2275">
        <v>65796862</v>
      </c>
      <c r="N2275" t="s">
        <v>7444</v>
      </c>
      <c r="O2275">
        <v>133</v>
      </c>
      <c r="P2275" cm="1">
        <f t="array" ref="P2275">_xlfn.XLOOKUP(D2275, CPI!$A:A, CPI!$B:B)</f>
        <v>144.5</v>
      </c>
      <c r="Q2275" s="9">
        <f>IF(M2275="","",PRODUCT(M2275,CPI!$B$112/P2275))</f>
        <v>138742587.20692042</v>
      </c>
    </row>
    <row r="2276" spans="1:17">
      <c r="A2276" t="s">
        <v>7445</v>
      </c>
      <c r="B2276" t="s">
        <v>27</v>
      </c>
      <c r="C2276" t="s">
        <v>74</v>
      </c>
      <c r="D2276">
        <v>1993</v>
      </c>
      <c r="E2276" t="s">
        <v>6950</v>
      </c>
      <c r="F2276">
        <v>7.1</v>
      </c>
      <c r="G2276">
        <v>53000</v>
      </c>
      <c r="H2276" t="s">
        <v>5731</v>
      </c>
      <c r="I2276" t="s">
        <v>7446</v>
      </c>
      <c r="J2276" t="s">
        <v>2654</v>
      </c>
      <c r="K2276" t="s">
        <v>41</v>
      </c>
      <c r="L2276">
        <v>32000000</v>
      </c>
      <c r="M2276">
        <v>36733909</v>
      </c>
      <c r="N2276" t="s">
        <v>7447</v>
      </c>
      <c r="O2276">
        <v>120</v>
      </c>
      <c r="P2276" cm="1">
        <f t="array" ref="P2276">_xlfn.XLOOKUP(D2276, CPI!$A:A, CPI!$B:B)</f>
        <v>144.5</v>
      </c>
      <c r="Q2276" s="9">
        <f>IF(M2276="","",PRODUCT(M2276,CPI!$B$112/P2276))</f>
        <v>77458976.278892741</v>
      </c>
    </row>
    <row r="2277" spans="1:17">
      <c r="A2277" t="s">
        <v>7448</v>
      </c>
      <c r="B2277" t="s">
        <v>2010</v>
      </c>
      <c r="C2277" t="s">
        <v>52</v>
      </c>
      <c r="D2277">
        <v>1993</v>
      </c>
      <c r="E2277" t="s">
        <v>7449</v>
      </c>
      <c r="F2277">
        <v>6.8</v>
      </c>
      <c r="G2277">
        <v>84000</v>
      </c>
      <c r="H2277" t="s">
        <v>6240</v>
      </c>
      <c r="I2277" t="s">
        <v>6241</v>
      </c>
      <c r="J2277" t="s">
        <v>4320</v>
      </c>
      <c r="K2277" t="s">
        <v>41</v>
      </c>
      <c r="L2277">
        <v>47000000</v>
      </c>
      <c r="M2277">
        <v>48919043</v>
      </c>
      <c r="N2277" t="s">
        <v>55</v>
      </c>
      <c r="O2277">
        <v>94</v>
      </c>
      <c r="P2277" cm="1">
        <f t="array" ref="P2277">_xlfn.XLOOKUP(D2277, CPI!$A:A, CPI!$B:B)</f>
        <v>144.5</v>
      </c>
      <c r="Q2277" s="9">
        <f>IF(M2277="","",PRODUCT(M2277,CPI!$B$112/P2277))</f>
        <v>103153165.41245675</v>
      </c>
    </row>
    <row r="2278" spans="1:17">
      <c r="A2278" t="s">
        <v>7450</v>
      </c>
      <c r="B2278" t="s">
        <v>27</v>
      </c>
      <c r="C2278" t="s">
        <v>28</v>
      </c>
      <c r="D2278">
        <v>1993</v>
      </c>
      <c r="E2278" t="s">
        <v>7365</v>
      </c>
      <c r="F2278">
        <v>6</v>
      </c>
      <c r="G2278">
        <v>66000</v>
      </c>
      <c r="H2278" t="s">
        <v>1517</v>
      </c>
      <c r="I2278" t="s">
        <v>7451</v>
      </c>
      <c r="J2278" t="s">
        <v>111</v>
      </c>
      <c r="K2278" t="s">
        <v>41</v>
      </c>
      <c r="L2278">
        <v>38000000</v>
      </c>
      <c r="M2278">
        <v>266614059</v>
      </c>
      <c r="N2278" t="s">
        <v>55</v>
      </c>
      <c r="O2278">
        <v>117</v>
      </c>
      <c r="P2278" cm="1">
        <f t="array" ref="P2278">_xlfn.XLOOKUP(D2278, CPI!$A:A, CPI!$B:B)</f>
        <v>144.5</v>
      </c>
      <c r="Q2278" s="9">
        <f>IF(M2278="","",PRODUCT(M2278,CPI!$B$112/P2278))</f>
        <v>562195873.89134955</v>
      </c>
    </row>
    <row r="2279" spans="1:17">
      <c r="A2279" t="s">
        <v>7452</v>
      </c>
      <c r="B2279" t="s">
        <v>27</v>
      </c>
      <c r="C2279" t="s">
        <v>45</v>
      </c>
      <c r="D2279">
        <v>1993</v>
      </c>
      <c r="E2279" t="s">
        <v>7453</v>
      </c>
      <c r="F2279">
        <v>7.2</v>
      </c>
      <c r="G2279">
        <v>96000</v>
      </c>
      <c r="H2279" t="s">
        <v>550</v>
      </c>
      <c r="I2279" t="s">
        <v>7454</v>
      </c>
      <c r="J2279" t="s">
        <v>96</v>
      </c>
      <c r="K2279" t="s">
        <v>41</v>
      </c>
      <c r="L2279">
        <v>40000000</v>
      </c>
      <c r="M2279">
        <v>176997168</v>
      </c>
      <c r="N2279" t="s">
        <v>42</v>
      </c>
      <c r="O2279">
        <v>128</v>
      </c>
      <c r="P2279" cm="1">
        <f t="array" ref="P2279">_xlfn.XLOOKUP(D2279, CPI!$A:A, CPI!$B:B)</f>
        <v>144.5</v>
      </c>
      <c r="Q2279" s="9">
        <f>IF(M2279="","",PRODUCT(M2279,CPI!$B$112/P2279))</f>
        <v>373225170.17024225</v>
      </c>
    </row>
    <row r="2280" spans="1:17">
      <c r="A2280" t="s">
        <v>7455</v>
      </c>
      <c r="B2280" t="s">
        <v>44</v>
      </c>
      <c r="C2280" t="s">
        <v>28</v>
      </c>
      <c r="D2280">
        <v>1993</v>
      </c>
      <c r="E2280" t="s">
        <v>7384</v>
      </c>
      <c r="F2280">
        <v>7.2</v>
      </c>
      <c r="G2280">
        <v>56000</v>
      </c>
      <c r="H2280" t="s">
        <v>76</v>
      </c>
      <c r="I2280" t="s">
        <v>7456</v>
      </c>
      <c r="J2280" t="s">
        <v>4587</v>
      </c>
      <c r="K2280" t="s">
        <v>41</v>
      </c>
      <c r="L2280">
        <v>34000000</v>
      </c>
      <c r="M2280">
        <v>32255440</v>
      </c>
      <c r="N2280" t="s">
        <v>42</v>
      </c>
      <c r="O2280">
        <v>139</v>
      </c>
      <c r="P2280" cm="1">
        <f t="array" ref="P2280">_xlfn.XLOOKUP(D2280, CPI!$A:A, CPI!$B:B)</f>
        <v>144.5</v>
      </c>
      <c r="Q2280" s="9">
        <f>IF(M2280="","",PRODUCT(M2280,CPI!$B$112/P2280))</f>
        <v>68015450.297577858</v>
      </c>
    </row>
    <row r="2281" spans="1:17">
      <c r="A2281" t="s">
        <v>7457</v>
      </c>
      <c r="B2281" t="s">
        <v>27</v>
      </c>
      <c r="C2281" t="s">
        <v>115</v>
      </c>
      <c r="D2281">
        <v>1993</v>
      </c>
      <c r="E2281" t="s">
        <v>7458</v>
      </c>
      <c r="F2281">
        <v>7.5</v>
      </c>
      <c r="G2281">
        <v>54000</v>
      </c>
      <c r="H2281" t="s">
        <v>7459</v>
      </c>
      <c r="I2281" t="s">
        <v>7460</v>
      </c>
      <c r="J2281" t="s">
        <v>7461</v>
      </c>
      <c r="K2281" t="s">
        <v>41</v>
      </c>
      <c r="L2281">
        <v>3500000</v>
      </c>
      <c r="M2281">
        <v>27912072</v>
      </c>
      <c r="N2281" t="s">
        <v>2037</v>
      </c>
      <c r="O2281">
        <v>97</v>
      </c>
      <c r="P2281" cm="1">
        <f t="array" ref="P2281">_xlfn.XLOOKUP(D2281, CPI!$A:A, CPI!$B:B)</f>
        <v>144.5</v>
      </c>
      <c r="Q2281" s="9">
        <f>IF(M2281="","",PRODUCT(M2281,CPI!$B$112/P2281))</f>
        <v>58856805.110034607</v>
      </c>
    </row>
    <row r="2282" spans="1:17">
      <c r="A2282" t="s">
        <v>7462</v>
      </c>
      <c r="B2282" t="s">
        <v>44</v>
      </c>
      <c r="C2282" t="s">
        <v>28</v>
      </c>
      <c r="D2282">
        <v>1993</v>
      </c>
      <c r="E2282" t="s">
        <v>7401</v>
      </c>
      <c r="F2282">
        <v>7.6</v>
      </c>
      <c r="G2282">
        <v>27000</v>
      </c>
      <c r="H2282" t="s">
        <v>179</v>
      </c>
      <c r="I2282" t="s">
        <v>7463</v>
      </c>
      <c r="J2282" t="s">
        <v>1501</v>
      </c>
      <c r="K2282" t="s">
        <v>41</v>
      </c>
      <c r="L2282">
        <v>25000000</v>
      </c>
      <c r="M2282">
        <v>10769960</v>
      </c>
      <c r="N2282" t="s">
        <v>7464</v>
      </c>
      <c r="O2282">
        <v>271</v>
      </c>
      <c r="P2282" cm="1">
        <f t="array" ref="P2282">_xlfn.XLOOKUP(D2282, CPI!$A:A, CPI!$B:B)</f>
        <v>144.5</v>
      </c>
      <c r="Q2282" s="9">
        <f>IF(M2282="","",PRODUCT(M2282,CPI!$B$112/P2282))</f>
        <v>22710081.743944637</v>
      </c>
    </row>
    <row r="2283" spans="1:17">
      <c r="A2283" t="s">
        <v>7465</v>
      </c>
      <c r="B2283" t="s">
        <v>44</v>
      </c>
      <c r="C2283" t="s">
        <v>45</v>
      </c>
      <c r="D2283">
        <v>1993</v>
      </c>
      <c r="E2283" t="s">
        <v>7394</v>
      </c>
      <c r="F2283">
        <v>6.4</v>
      </c>
      <c r="G2283">
        <v>52000</v>
      </c>
      <c r="H2283" t="s">
        <v>3363</v>
      </c>
      <c r="I2283" t="s">
        <v>7466</v>
      </c>
      <c r="J2283" t="s">
        <v>3270</v>
      </c>
      <c r="K2283" t="s">
        <v>7467</v>
      </c>
      <c r="L2283">
        <v>30000000</v>
      </c>
      <c r="M2283">
        <v>53898845</v>
      </c>
      <c r="N2283" t="s">
        <v>1735</v>
      </c>
      <c r="O2283">
        <v>105</v>
      </c>
      <c r="P2283" cm="1">
        <f t="array" ref="P2283">_xlfn.XLOOKUP(D2283, CPI!$A:A, CPI!$B:B)</f>
        <v>144.5</v>
      </c>
      <c r="Q2283" s="9">
        <f>IF(M2283="","",PRODUCT(M2283,CPI!$B$112/P2283))</f>
        <v>113653827.48442908</v>
      </c>
    </row>
    <row r="2284" spans="1:17">
      <c r="A2284" t="s">
        <v>7468</v>
      </c>
      <c r="B2284" t="s">
        <v>348</v>
      </c>
      <c r="C2284" t="s">
        <v>36</v>
      </c>
      <c r="D2284">
        <v>1993</v>
      </c>
      <c r="E2284" t="s">
        <v>6734</v>
      </c>
      <c r="F2284">
        <v>6.9</v>
      </c>
      <c r="G2284">
        <v>43000</v>
      </c>
      <c r="H2284" t="s">
        <v>7469</v>
      </c>
      <c r="I2284" t="s">
        <v>7470</v>
      </c>
      <c r="J2284" t="s">
        <v>2577</v>
      </c>
      <c r="K2284" t="s">
        <v>41</v>
      </c>
      <c r="M2284">
        <v>41833324</v>
      </c>
      <c r="N2284" t="s">
        <v>6885</v>
      </c>
      <c r="O2284">
        <v>84</v>
      </c>
      <c r="P2284" cm="1">
        <f t="array" ref="P2284">_xlfn.XLOOKUP(D2284, CPI!$A:A, CPI!$B:B)</f>
        <v>144.5</v>
      </c>
      <c r="Q2284" s="9">
        <f>IF(M2284="","",PRODUCT(M2284,CPI!$B$112/P2284))</f>
        <v>88211860.36539793</v>
      </c>
    </row>
    <row r="2285" spans="1:17">
      <c r="A2285" t="s">
        <v>7471</v>
      </c>
      <c r="B2285" t="s">
        <v>348</v>
      </c>
      <c r="C2285" t="s">
        <v>28</v>
      </c>
      <c r="D2285">
        <v>1993</v>
      </c>
      <c r="E2285" t="s">
        <v>7472</v>
      </c>
      <c r="F2285">
        <v>7.3</v>
      </c>
      <c r="G2285">
        <v>38000</v>
      </c>
      <c r="H2285" t="s">
        <v>5932</v>
      </c>
      <c r="I2285" t="s">
        <v>7473</v>
      </c>
      <c r="J2285" t="s">
        <v>7474</v>
      </c>
      <c r="K2285" t="s">
        <v>33</v>
      </c>
      <c r="L2285">
        <v>18000000</v>
      </c>
      <c r="M2285">
        <v>31181347</v>
      </c>
      <c r="N2285" t="s">
        <v>34</v>
      </c>
      <c r="O2285">
        <v>101</v>
      </c>
      <c r="P2285" cm="1">
        <f t="array" ref="P2285">_xlfn.XLOOKUP(D2285, CPI!$A:A, CPI!$B:B)</f>
        <v>144.5</v>
      </c>
      <c r="Q2285" s="9">
        <f>IF(M2285="","",PRODUCT(M2285,CPI!$B$112/P2285))</f>
        <v>65750563.535640143</v>
      </c>
    </row>
    <row r="2286" spans="1:17">
      <c r="A2286" t="s">
        <v>7475</v>
      </c>
      <c r="B2286" t="s">
        <v>44</v>
      </c>
      <c r="C2286" t="s">
        <v>36</v>
      </c>
      <c r="D2286">
        <v>1993</v>
      </c>
      <c r="E2286" t="s">
        <v>7391</v>
      </c>
      <c r="F2286">
        <v>6</v>
      </c>
      <c r="G2286">
        <v>71000</v>
      </c>
      <c r="H2286" t="s">
        <v>2825</v>
      </c>
      <c r="I2286" t="s">
        <v>7476</v>
      </c>
      <c r="J2286" t="s">
        <v>7477</v>
      </c>
      <c r="K2286" t="s">
        <v>41</v>
      </c>
      <c r="L2286">
        <v>20000000</v>
      </c>
      <c r="M2286">
        <v>153698625</v>
      </c>
      <c r="N2286" t="s">
        <v>7478</v>
      </c>
      <c r="O2286">
        <v>112</v>
      </c>
      <c r="P2286" cm="1">
        <f t="array" ref="P2286">_xlfn.XLOOKUP(D2286, CPI!$A:A, CPI!$B:B)</f>
        <v>144.5</v>
      </c>
      <c r="Q2286" s="9">
        <f>IF(M2286="","",PRODUCT(M2286,CPI!$B$112/P2286))</f>
        <v>324096685.38062286</v>
      </c>
    </row>
    <row r="2287" spans="1:17">
      <c r="A2287" t="s">
        <v>7479</v>
      </c>
      <c r="B2287" t="s">
        <v>2010</v>
      </c>
      <c r="C2287" t="s">
        <v>45</v>
      </c>
      <c r="D2287">
        <v>1993</v>
      </c>
      <c r="E2287" t="s">
        <v>7480</v>
      </c>
      <c r="F2287">
        <v>4.0999999999999996</v>
      </c>
      <c r="G2287">
        <v>47000</v>
      </c>
      <c r="H2287" t="s">
        <v>2701</v>
      </c>
      <c r="I2287" t="s">
        <v>3877</v>
      </c>
      <c r="J2287" t="s">
        <v>7259</v>
      </c>
      <c r="K2287" t="s">
        <v>41</v>
      </c>
      <c r="L2287">
        <v>22000000</v>
      </c>
      <c r="M2287">
        <v>10696210</v>
      </c>
      <c r="N2287" t="s">
        <v>61</v>
      </c>
      <c r="O2287">
        <v>104</v>
      </c>
      <c r="P2287" cm="1">
        <f t="array" ref="P2287">_xlfn.XLOOKUP(D2287, CPI!$A:A, CPI!$B:B)</f>
        <v>144.5</v>
      </c>
      <c r="Q2287" s="9">
        <f>IF(M2287="","",PRODUCT(M2287,CPI!$B$112/P2287))</f>
        <v>22554568.768166091</v>
      </c>
    </row>
    <row r="2288" spans="1:17">
      <c r="A2288" t="s">
        <v>7481</v>
      </c>
      <c r="B2288" t="s">
        <v>44</v>
      </c>
      <c r="C2288" t="s">
        <v>28</v>
      </c>
      <c r="D2288">
        <v>1993</v>
      </c>
      <c r="E2288" t="s">
        <v>7449</v>
      </c>
      <c r="F2288">
        <v>7.8</v>
      </c>
      <c r="G2288">
        <v>69000</v>
      </c>
      <c r="H2288" t="s">
        <v>848</v>
      </c>
      <c r="I2288" t="s">
        <v>7482</v>
      </c>
      <c r="J2288" t="s">
        <v>3067</v>
      </c>
      <c r="K2288" t="s">
        <v>41</v>
      </c>
      <c r="L2288">
        <v>15000000</v>
      </c>
      <c r="M2288">
        <v>23237911</v>
      </c>
      <c r="N2288" t="s">
        <v>42</v>
      </c>
      <c r="O2288">
        <v>134</v>
      </c>
      <c r="P2288" cm="1">
        <f t="array" ref="P2288">_xlfn.XLOOKUP(D2288, CPI!$A:A, CPI!$B:B)</f>
        <v>144.5</v>
      </c>
      <c r="Q2288" s="9">
        <f>IF(M2288="","",PRODUCT(M2288,CPI!$B$112/P2288))</f>
        <v>49000633.091349483</v>
      </c>
    </row>
    <row r="2289" spans="1:17">
      <c r="A2289" t="s">
        <v>7483</v>
      </c>
      <c r="B2289" t="s">
        <v>27</v>
      </c>
      <c r="C2289" t="s">
        <v>45</v>
      </c>
      <c r="D2289">
        <v>1993</v>
      </c>
      <c r="E2289" t="s">
        <v>7484</v>
      </c>
      <c r="F2289">
        <v>6.2</v>
      </c>
      <c r="G2289">
        <v>46000</v>
      </c>
      <c r="H2289" t="s">
        <v>7485</v>
      </c>
      <c r="I2289" t="s">
        <v>5897</v>
      </c>
      <c r="J2289" t="s">
        <v>4550</v>
      </c>
      <c r="K2289" t="s">
        <v>41</v>
      </c>
      <c r="L2289">
        <v>18000000</v>
      </c>
      <c r="M2289">
        <v>74189677</v>
      </c>
      <c r="N2289" t="s">
        <v>72</v>
      </c>
      <c r="O2289">
        <v>97</v>
      </c>
      <c r="P2289" cm="1">
        <f t="array" ref="P2289">_xlfn.XLOOKUP(D2289, CPI!$A:A, CPI!$B:B)</f>
        <v>144.5</v>
      </c>
      <c r="Q2289" s="9">
        <f>IF(M2289="","",PRODUCT(M2289,CPI!$B$112/P2289))</f>
        <v>156440100.91280279</v>
      </c>
    </row>
    <row r="2290" spans="1:17">
      <c r="A2290" t="s">
        <v>7486</v>
      </c>
      <c r="B2290" t="s">
        <v>2010</v>
      </c>
      <c r="C2290" t="s">
        <v>74</v>
      </c>
      <c r="D2290">
        <v>1993</v>
      </c>
      <c r="E2290" t="s">
        <v>7487</v>
      </c>
      <c r="F2290">
        <v>6.5</v>
      </c>
      <c r="G2290">
        <v>23000</v>
      </c>
      <c r="H2290" t="s">
        <v>1933</v>
      </c>
      <c r="I2290" t="s">
        <v>7488</v>
      </c>
      <c r="J2290" t="s">
        <v>6970</v>
      </c>
      <c r="K2290" t="s">
        <v>41</v>
      </c>
      <c r="L2290">
        <v>15000000</v>
      </c>
      <c r="M2290">
        <v>19885552</v>
      </c>
      <c r="N2290" t="s">
        <v>55</v>
      </c>
      <c r="O2290">
        <v>109</v>
      </c>
      <c r="P2290" cm="1">
        <f t="array" ref="P2290">_xlfn.XLOOKUP(D2290, CPI!$A:A, CPI!$B:B)</f>
        <v>144.5</v>
      </c>
      <c r="Q2290" s="9">
        <f>IF(M2290="","",PRODUCT(M2290,CPI!$B$112/P2290))</f>
        <v>41931679.546020761</v>
      </c>
    </row>
    <row r="2291" spans="1:17">
      <c r="A2291" t="s">
        <v>7489</v>
      </c>
      <c r="B2291" t="s">
        <v>44</v>
      </c>
      <c r="C2291" t="s">
        <v>36</v>
      </c>
      <c r="D2291">
        <v>1993</v>
      </c>
      <c r="E2291" t="s">
        <v>7384</v>
      </c>
      <c r="F2291">
        <v>7</v>
      </c>
      <c r="G2291">
        <v>96000</v>
      </c>
      <c r="H2291" t="s">
        <v>6956</v>
      </c>
      <c r="I2291" t="s">
        <v>7490</v>
      </c>
      <c r="J2291" t="s">
        <v>1868</v>
      </c>
      <c r="K2291" t="s">
        <v>41</v>
      </c>
      <c r="L2291">
        <v>14000000</v>
      </c>
      <c r="M2291">
        <v>154856263</v>
      </c>
      <c r="N2291" t="s">
        <v>1735</v>
      </c>
      <c r="O2291">
        <v>98</v>
      </c>
      <c r="P2291" cm="1">
        <f t="array" ref="P2291">_xlfn.XLOOKUP(D2291, CPI!$A:A, CPI!$B:B)</f>
        <v>144.5</v>
      </c>
      <c r="Q2291" s="9">
        <f>IF(M2291="","",PRODUCT(M2291,CPI!$B$112/P2291))</f>
        <v>326537739.35017306</v>
      </c>
    </row>
    <row r="2292" spans="1:17">
      <c r="A2292" t="s">
        <v>7491</v>
      </c>
      <c r="B2292" t="s">
        <v>2010</v>
      </c>
      <c r="C2292" t="s">
        <v>52</v>
      </c>
      <c r="D2292">
        <v>1993</v>
      </c>
      <c r="E2292" t="s">
        <v>7176</v>
      </c>
      <c r="F2292">
        <v>6.8</v>
      </c>
      <c r="G2292">
        <v>50000</v>
      </c>
      <c r="H2292" t="s">
        <v>555</v>
      </c>
      <c r="I2292" t="s">
        <v>4478</v>
      </c>
      <c r="J2292" t="s">
        <v>1739</v>
      </c>
      <c r="K2292" t="s">
        <v>41</v>
      </c>
      <c r="L2292">
        <v>28000000</v>
      </c>
      <c r="M2292">
        <v>63270710</v>
      </c>
      <c r="N2292" t="s">
        <v>34</v>
      </c>
      <c r="O2292">
        <v>110</v>
      </c>
      <c r="P2292" cm="1">
        <f t="array" ref="P2292">_xlfn.XLOOKUP(D2292, CPI!$A:A, CPI!$B:B)</f>
        <v>144.5</v>
      </c>
      <c r="Q2292" s="9">
        <f>IF(M2292="","",PRODUCT(M2292,CPI!$B$112/P2292))</f>
        <v>133415815.48096886</v>
      </c>
    </row>
    <row r="2293" spans="1:17">
      <c r="A2293" t="s">
        <v>7492</v>
      </c>
      <c r="B2293" t="s">
        <v>27</v>
      </c>
      <c r="C2293" t="s">
        <v>115</v>
      </c>
      <c r="D2293">
        <v>1993</v>
      </c>
      <c r="E2293" t="s">
        <v>7056</v>
      </c>
      <c r="F2293">
        <v>6.7</v>
      </c>
      <c r="G2293">
        <v>52000</v>
      </c>
      <c r="H2293" t="s">
        <v>7493</v>
      </c>
      <c r="I2293" t="s">
        <v>7494</v>
      </c>
      <c r="J2293" t="s">
        <v>6546</v>
      </c>
      <c r="K2293" t="s">
        <v>41</v>
      </c>
      <c r="L2293">
        <v>9000000</v>
      </c>
      <c r="M2293">
        <v>2395231</v>
      </c>
      <c r="N2293" t="s">
        <v>230</v>
      </c>
      <c r="O2293">
        <v>117</v>
      </c>
      <c r="P2293" cm="1">
        <f t="array" ref="P2293">_xlfn.XLOOKUP(D2293, CPI!$A:A, CPI!$B:B)</f>
        <v>144.5</v>
      </c>
      <c r="Q2293" s="9">
        <f>IF(M2293="","",PRODUCT(M2293,CPI!$B$112/P2293))</f>
        <v>5050705.0913494816</v>
      </c>
    </row>
    <row r="2294" spans="1:17">
      <c r="A2294" t="s">
        <v>7495</v>
      </c>
      <c r="B2294" t="s">
        <v>44</v>
      </c>
      <c r="C2294" t="s">
        <v>52</v>
      </c>
      <c r="D2294">
        <v>1993</v>
      </c>
      <c r="E2294" t="s">
        <v>7496</v>
      </c>
      <c r="F2294">
        <v>7.2</v>
      </c>
      <c r="G2294">
        <v>56000</v>
      </c>
      <c r="H2294" t="s">
        <v>5147</v>
      </c>
      <c r="I2294" t="s">
        <v>7497</v>
      </c>
      <c r="J2294" t="s">
        <v>5694</v>
      </c>
      <c r="K2294" t="s">
        <v>41</v>
      </c>
      <c r="M2294">
        <v>23261580</v>
      </c>
      <c r="N2294" t="s">
        <v>129</v>
      </c>
      <c r="O2294">
        <v>98</v>
      </c>
      <c r="P2294" cm="1">
        <f t="array" ref="P2294">_xlfn.XLOOKUP(D2294, CPI!$A:A, CPI!$B:B)</f>
        <v>144.5</v>
      </c>
      <c r="Q2294" s="9">
        <f>IF(M2294="","",PRODUCT(M2294,CPI!$B$112/P2294))</f>
        <v>49050542.740484431</v>
      </c>
    </row>
    <row r="2295" spans="1:17">
      <c r="A2295" t="s">
        <v>7498</v>
      </c>
      <c r="B2295" t="s">
        <v>27</v>
      </c>
      <c r="C2295" t="s">
        <v>28</v>
      </c>
      <c r="D2295">
        <v>1993</v>
      </c>
      <c r="E2295" t="s">
        <v>7499</v>
      </c>
      <c r="F2295">
        <v>5</v>
      </c>
      <c r="G2295">
        <v>30000</v>
      </c>
      <c r="H2295" t="s">
        <v>5221</v>
      </c>
      <c r="I2295" t="s">
        <v>1224</v>
      </c>
      <c r="J2295" t="s">
        <v>6669</v>
      </c>
      <c r="K2295" t="s">
        <v>41</v>
      </c>
      <c r="L2295">
        <v>40000000</v>
      </c>
      <c r="M2295">
        <v>116300000</v>
      </c>
      <c r="N2295" t="s">
        <v>55</v>
      </c>
      <c r="O2295">
        <v>107</v>
      </c>
      <c r="P2295" cm="1">
        <f t="array" ref="P2295">_xlfn.XLOOKUP(D2295, CPI!$A:A, CPI!$B:B)</f>
        <v>144.5</v>
      </c>
      <c r="Q2295" s="9">
        <f>IF(M2295="","",PRODUCT(M2295,CPI!$B$112/P2295))</f>
        <v>245236055.36332181</v>
      </c>
    </row>
    <row r="2296" spans="1:17">
      <c r="A2296" t="s">
        <v>7500</v>
      </c>
      <c r="B2296" t="s">
        <v>44</v>
      </c>
      <c r="C2296" t="s">
        <v>74</v>
      </c>
      <c r="D2296">
        <v>1993</v>
      </c>
      <c r="E2296" t="s">
        <v>7501</v>
      </c>
      <c r="F2296">
        <v>7.5</v>
      </c>
      <c r="G2296">
        <v>59000</v>
      </c>
      <c r="H2296" t="s">
        <v>3317</v>
      </c>
      <c r="I2296" t="s">
        <v>3318</v>
      </c>
      <c r="J2296" t="s">
        <v>2574</v>
      </c>
      <c r="K2296" t="s">
        <v>41</v>
      </c>
      <c r="M2296">
        <v>22881563</v>
      </c>
      <c r="N2296" t="s">
        <v>2111</v>
      </c>
      <c r="O2296">
        <v>114</v>
      </c>
      <c r="P2296" cm="1">
        <f t="array" ref="P2296">_xlfn.XLOOKUP(D2296, CPI!$A:A, CPI!$B:B)</f>
        <v>144.5</v>
      </c>
      <c r="Q2296" s="9">
        <f>IF(M2296="","",PRODUCT(M2296,CPI!$B$112/P2296))</f>
        <v>48249219.696193777</v>
      </c>
    </row>
    <row r="2297" spans="1:17">
      <c r="A2297" t="s">
        <v>7502</v>
      </c>
      <c r="B2297" t="s">
        <v>44</v>
      </c>
      <c r="C2297" t="s">
        <v>52</v>
      </c>
      <c r="D2297">
        <v>1993</v>
      </c>
      <c r="E2297" t="s">
        <v>7503</v>
      </c>
      <c r="F2297">
        <v>5.3</v>
      </c>
      <c r="G2297">
        <v>52000</v>
      </c>
      <c r="H2297" t="s">
        <v>2262</v>
      </c>
      <c r="I2297" t="s">
        <v>7504</v>
      </c>
      <c r="J2297" t="s">
        <v>70</v>
      </c>
      <c r="K2297" t="s">
        <v>41</v>
      </c>
      <c r="L2297">
        <v>33000000</v>
      </c>
      <c r="M2297">
        <v>21274717</v>
      </c>
      <c r="N2297" t="s">
        <v>55</v>
      </c>
      <c r="O2297">
        <v>88</v>
      </c>
      <c r="P2297" cm="1">
        <f t="array" ref="P2297">_xlfn.XLOOKUP(D2297, CPI!$A:A, CPI!$B:B)</f>
        <v>144.5</v>
      </c>
      <c r="Q2297" s="9">
        <f>IF(M2297="","",PRODUCT(M2297,CPI!$B$112/P2297))</f>
        <v>44860943.044290662</v>
      </c>
    </row>
    <row r="2298" spans="1:17">
      <c r="A2298" t="s">
        <v>7505</v>
      </c>
      <c r="B2298" t="s">
        <v>2010</v>
      </c>
      <c r="C2298" t="s">
        <v>52</v>
      </c>
      <c r="D2298">
        <v>1993</v>
      </c>
      <c r="E2298" t="s">
        <v>7004</v>
      </c>
      <c r="F2298">
        <v>6.5</v>
      </c>
      <c r="G2298">
        <v>36000</v>
      </c>
      <c r="H2298" t="s">
        <v>5493</v>
      </c>
      <c r="I2298" t="s">
        <v>7506</v>
      </c>
      <c r="J2298" t="s">
        <v>6854</v>
      </c>
      <c r="K2298" t="s">
        <v>41</v>
      </c>
      <c r="L2298">
        <v>20000000</v>
      </c>
      <c r="M2298">
        <v>11585483</v>
      </c>
      <c r="N2298" t="s">
        <v>2111</v>
      </c>
      <c r="O2298">
        <v>93</v>
      </c>
      <c r="P2298" cm="1">
        <f t="array" ref="P2298">_xlfn.XLOOKUP(D2298, CPI!$A:A, CPI!$B:B)</f>
        <v>144.5</v>
      </c>
      <c r="Q2298" s="9">
        <f>IF(M2298="","",PRODUCT(M2298,CPI!$B$112/P2298))</f>
        <v>24429734.741176471</v>
      </c>
    </row>
    <row r="2299" spans="1:17">
      <c r="A2299" t="s">
        <v>7507</v>
      </c>
      <c r="B2299" t="s">
        <v>2010</v>
      </c>
      <c r="C2299" t="s">
        <v>45</v>
      </c>
      <c r="D2299">
        <v>1993</v>
      </c>
      <c r="E2299" t="s">
        <v>7499</v>
      </c>
      <c r="F2299">
        <v>6.6</v>
      </c>
      <c r="G2299">
        <v>86000</v>
      </c>
      <c r="H2299" t="s">
        <v>53</v>
      </c>
      <c r="I2299" t="s">
        <v>53</v>
      </c>
      <c r="J2299" t="s">
        <v>3270</v>
      </c>
      <c r="K2299" t="s">
        <v>41</v>
      </c>
      <c r="L2299">
        <v>25000000</v>
      </c>
      <c r="M2299">
        <v>133752825</v>
      </c>
      <c r="N2299" t="s">
        <v>191</v>
      </c>
      <c r="O2299">
        <v>86</v>
      </c>
      <c r="P2299" cm="1">
        <f t="array" ref="P2299">_xlfn.XLOOKUP(D2299, CPI!$A:A, CPI!$B:B)</f>
        <v>144.5</v>
      </c>
      <c r="Q2299" s="9">
        <f>IF(M2299="","",PRODUCT(M2299,CPI!$B$112/P2299))</f>
        <v>282037963.85813153</v>
      </c>
    </row>
    <row r="2300" spans="1:17">
      <c r="A2300" t="s">
        <v>7508</v>
      </c>
      <c r="B2300" t="s">
        <v>2010</v>
      </c>
      <c r="C2300" t="s">
        <v>52</v>
      </c>
      <c r="D2300">
        <v>1993</v>
      </c>
      <c r="E2300" t="s">
        <v>7509</v>
      </c>
      <c r="F2300">
        <v>7.3</v>
      </c>
      <c r="G2300">
        <v>46000</v>
      </c>
      <c r="H2300" t="s">
        <v>5264</v>
      </c>
      <c r="I2300" t="s">
        <v>5265</v>
      </c>
      <c r="J2300" t="s">
        <v>5264</v>
      </c>
      <c r="K2300" t="s">
        <v>33</v>
      </c>
      <c r="L2300">
        <v>11000000</v>
      </c>
      <c r="M2300">
        <v>22549338</v>
      </c>
      <c r="N2300" t="s">
        <v>5266</v>
      </c>
      <c r="O2300">
        <v>111</v>
      </c>
      <c r="P2300" cm="1">
        <f t="array" ref="P2300">_xlfn.XLOOKUP(D2300, CPI!$A:A, CPI!$B:B)</f>
        <v>144.5</v>
      </c>
      <c r="Q2300" s="9">
        <f>IF(M2300="","",PRODUCT(M2300,CPI!$B$112/P2300))</f>
        <v>47548673.277508654</v>
      </c>
    </row>
    <row r="2301" spans="1:17">
      <c r="A2301" t="s">
        <v>7510</v>
      </c>
      <c r="B2301" t="s">
        <v>27</v>
      </c>
      <c r="C2301" t="s">
        <v>28</v>
      </c>
      <c r="D2301">
        <v>1993</v>
      </c>
      <c r="E2301" t="s">
        <v>7267</v>
      </c>
      <c r="F2301">
        <v>5.8</v>
      </c>
      <c r="G2301">
        <v>17000</v>
      </c>
      <c r="H2301" t="s">
        <v>7511</v>
      </c>
      <c r="I2301" t="s">
        <v>7511</v>
      </c>
      <c r="J2301" t="s">
        <v>3864</v>
      </c>
      <c r="K2301" t="s">
        <v>41</v>
      </c>
      <c r="L2301">
        <v>6000000</v>
      </c>
      <c r="M2301">
        <v>13609396</v>
      </c>
      <c r="N2301" t="s">
        <v>4542</v>
      </c>
      <c r="O2301">
        <v>89</v>
      </c>
      <c r="P2301" cm="1">
        <f t="array" ref="P2301">_xlfn.XLOOKUP(D2301, CPI!$A:A, CPI!$B:B)</f>
        <v>144.5</v>
      </c>
      <c r="Q2301" s="9">
        <f>IF(M2301="","",PRODUCT(M2301,CPI!$B$112/P2301))</f>
        <v>28697459.939100347</v>
      </c>
    </row>
    <row r="2302" spans="1:17">
      <c r="A2302" t="s">
        <v>7512</v>
      </c>
      <c r="B2302" t="s">
        <v>2010</v>
      </c>
      <c r="C2302" t="s">
        <v>45</v>
      </c>
      <c r="D2302">
        <v>1993</v>
      </c>
      <c r="E2302" t="s">
        <v>7513</v>
      </c>
      <c r="F2302">
        <v>6.2</v>
      </c>
      <c r="G2302">
        <v>45000</v>
      </c>
      <c r="H2302" t="s">
        <v>2424</v>
      </c>
      <c r="I2302" t="s">
        <v>7514</v>
      </c>
      <c r="J2302" t="s">
        <v>2588</v>
      </c>
      <c r="K2302" t="s">
        <v>41</v>
      </c>
      <c r="L2302">
        <v>13000000</v>
      </c>
      <c r="M2302">
        <v>27979399</v>
      </c>
      <c r="N2302" t="s">
        <v>2037</v>
      </c>
      <c r="O2302">
        <v>84</v>
      </c>
      <c r="P2302" cm="1">
        <f t="array" ref="P2302">_xlfn.XLOOKUP(D2302, CPI!$A:A, CPI!$B:B)</f>
        <v>144.5</v>
      </c>
      <c r="Q2302" s="9">
        <f>IF(M2302="","",PRODUCT(M2302,CPI!$B$112/P2302))</f>
        <v>58998774.223529413</v>
      </c>
    </row>
    <row r="2303" spans="1:17">
      <c r="A2303" t="s">
        <v>7515</v>
      </c>
      <c r="B2303" t="s">
        <v>27</v>
      </c>
      <c r="C2303" t="s">
        <v>74</v>
      </c>
      <c r="D2303">
        <v>1993</v>
      </c>
      <c r="E2303" t="s">
        <v>7516</v>
      </c>
      <c r="F2303">
        <v>7.3</v>
      </c>
      <c r="G2303">
        <v>49000</v>
      </c>
      <c r="H2303" t="s">
        <v>5279</v>
      </c>
      <c r="I2303" t="s">
        <v>7517</v>
      </c>
      <c r="J2303" t="s">
        <v>78</v>
      </c>
      <c r="K2303" t="s">
        <v>41</v>
      </c>
      <c r="M2303">
        <v>4104962</v>
      </c>
      <c r="N2303" t="s">
        <v>7518</v>
      </c>
      <c r="O2303">
        <v>115</v>
      </c>
      <c r="P2303" cm="1">
        <f t="array" ref="P2303">_xlfn.XLOOKUP(D2303, CPI!$A:A, CPI!$B:B)</f>
        <v>144.5</v>
      </c>
      <c r="Q2303" s="9">
        <f>IF(M2303="","",PRODUCT(M2303,CPI!$B$112/P2303))</f>
        <v>8655930.2519031148</v>
      </c>
    </row>
    <row r="2304" spans="1:17">
      <c r="A2304" t="s">
        <v>7519</v>
      </c>
      <c r="B2304" t="s">
        <v>27</v>
      </c>
      <c r="C2304" t="s">
        <v>28</v>
      </c>
      <c r="D2304">
        <v>1993</v>
      </c>
      <c r="E2304" t="s">
        <v>7520</v>
      </c>
      <c r="F2304">
        <v>7.9</v>
      </c>
      <c r="G2304">
        <v>93000</v>
      </c>
      <c r="H2304" t="s">
        <v>6347</v>
      </c>
      <c r="I2304" t="s">
        <v>6347</v>
      </c>
      <c r="J2304" t="s">
        <v>6385</v>
      </c>
      <c r="K2304" t="s">
        <v>463</v>
      </c>
      <c r="M2304">
        <v>1341154</v>
      </c>
      <c r="N2304" t="s">
        <v>6724</v>
      </c>
      <c r="O2304">
        <v>94</v>
      </c>
      <c r="P2304" cm="1">
        <f t="array" ref="P2304">_xlfn.XLOOKUP(D2304, CPI!$A:A, CPI!$B:B)</f>
        <v>144.5</v>
      </c>
      <c r="Q2304" s="9">
        <f>IF(M2304="","",PRODUCT(M2304,CPI!$B$112/P2304))</f>
        <v>2828025.0782006923</v>
      </c>
    </row>
    <row r="2305" spans="1:17">
      <c r="A2305" t="s">
        <v>7521</v>
      </c>
      <c r="B2305" t="s">
        <v>2010</v>
      </c>
      <c r="C2305" t="s">
        <v>52</v>
      </c>
      <c r="D2305">
        <v>1993</v>
      </c>
      <c r="E2305" t="s">
        <v>7363</v>
      </c>
      <c r="F2305">
        <v>7</v>
      </c>
      <c r="G2305">
        <v>45000</v>
      </c>
      <c r="H2305" t="s">
        <v>4507</v>
      </c>
      <c r="I2305" t="s">
        <v>7522</v>
      </c>
      <c r="J2305" t="s">
        <v>899</v>
      </c>
      <c r="K2305" t="s">
        <v>41</v>
      </c>
      <c r="M2305">
        <v>70172621</v>
      </c>
      <c r="N2305" t="s">
        <v>7523</v>
      </c>
      <c r="O2305">
        <v>103</v>
      </c>
      <c r="P2305" cm="1">
        <f t="array" ref="P2305">_xlfn.XLOOKUP(D2305, CPI!$A:A, CPI!$B:B)</f>
        <v>144.5</v>
      </c>
      <c r="Q2305" s="9">
        <f>IF(M2305="","",PRODUCT(M2305,CPI!$B$112/P2305))</f>
        <v>147969533.69342563</v>
      </c>
    </row>
    <row r="2306" spans="1:17">
      <c r="A2306" t="s">
        <v>7524</v>
      </c>
      <c r="B2306" t="s">
        <v>2010</v>
      </c>
      <c r="C2306" t="s">
        <v>115</v>
      </c>
      <c r="D2306">
        <v>1993</v>
      </c>
      <c r="E2306" t="s">
        <v>7396</v>
      </c>
      <c r="F2306">
        <v>7.5</v>
      </c>
      <c r="G2306">
        <v>76000</v>
      </c>
      <c r="H2306" t="s">
        <v>96</v>
      </c>
      <c r="I2306" t="s">
        <v>7525</v>
      </c>
      <c r="J2306" t="s">
        <v>2840</v>
      </c>
      <c r="K2306" t="s">
        <v>41</v>
      </c>
      <c r="L2306">
        <v>30000000</v>
      </c>
      <c r="M2306">
        <v>135130999</v>
      </c>
      <c r="N2306" t="s">
        <v>34</v>
      </c>
      <c r="O2306">
        <v>138</v>
      </c>
      <c r="P2306" cm="1">
        <f t="array" ref="P2306">_xlfn.XLOOKUP(D2306, CPI!$A:A, CPI!$B:B)</f>
        <v>144.5</v>
      </c>
      <c r="Q2306" s="9">
        <f>IF(M2306="","",PRODUCT(M2306,CPI!$B$112/P2306))</f>
        <v>284944051.17854673</v>
      </c>
    </row>
    <row r="2307" spans="1:17">
      <c r="A2307" t="s">
        <v>7526</v>
      </c>
      <c r="B2307" t="s">
        <v>27</v>
      </c>
      <c r="C2307" t="s">
        <v>52</v>
      </c>
      <c r="D2307">
        <v>1993</v>
      </c>
      <c r="E2307" t="s">
        <v>6814</v>
      </c>
      <c r="F2307">
        <v>4.8</v>
      </c>
      <c r="G2307">
        <v>25000</v>
      </c>
      <c r="H2307" t="s">
        <v>7527</v>
      </c>
      <c r="I2307" t="s">
        <v>7527</v>
      </c>
      <c r="J2307" t="s">
        <v>7528</v>
      </c>
      <c r="K2307" t="s">
        <v>41</v>
      </c>
      <c r="L2307">
        <v>900000</v>
      </c>
      <c r="M2307">
        <v>8556940</v>
      </c>
      <c r="N2307" t="s">
        <v>7529</v>
      </c>
      <c r="O2307">
        <v>92</v>
      </c>
      <c r="P2307" cm="1">
        <f t="array" ref="P2307">_xlfn.XLOOKUP(D2307, CPI!$A:A, CPI!$B:B)</f>
        <v>144.5</v>
      </c>
      <c r="Q2307" s="9">
        <f>IF(M2307="","",PRODUCT(M2307,CPI!$B$112/P2307))</f>
        <v>18043595.97231834</v>
      </c>
    </row>
    <row r="2308" spans="1:17">
      <c r="A2308" t="s">
        <v>7530</v>
      </c>
      <c r="B2308" t="s">
        <v>27</v>
      </c>
      <c r="C2308" t="s">
        <v>115</v>
      </c>
      <c r="D2308">
        <v>1993</v>
      </c>
      <c r="E2308" t="s">
        <v>7384</v>
      </c>
      <c r="F2308">
        <v>6.4</v>
      </c>
      <c r="G2308">
        <v>24000</v>
      </c>
      <c r="H2308" t="s">
        <v>607</v>
      </c>
      <c r="I2308" t="s">
        <v>6806</v>
      </c>
      <c r="J2308" t="s">
        <v>4475</v>
      </c>
      <c r="K2308" t="s">
        <v>206</v>
      </c>
      <c r="L2308">
        <v>20000000</v>
      </c>
      <c r="M2308">
        <v>46405336</v>
      </c>
      <c r="N2308" t="s">
        <v>5120</v>
      </c>
      <c r="O2308">
        <v>107</v>
      </c>
      <c r="P2308" cm="1">
        <f t="array" ref="P2308">_xlfn.XLOOKUP(D2308, CPI!$A:A, CPI!$B:B)</f>
        <v>144.5</v>
      </c>
      <c r="Q2308" s="9">
        <f>IF(M2308="","",PRODUCT(M2308,CPI!$B$112/P2308))</f>
        <v>97852635.84221454</v>
      </c>
    </row>
    <row r="2309" spans="1:17">
      <c r="A2309" t="s">
        <v>7531</v>
      </c>
      <c r="B2309" t="s">
        <v>27</v>
      </c>
      <c r="C2309" t="s">
        <v>74</v>
      </c>
      <c r="D2309">
        <v>1993</v>
      </c>
      <c r="E2309" t="s">
        <v>7405</v>
      </c>
      <c r="F2309">
        <v>7.3</v>
      </c>
      <c r="G2309">
        <v>18000</v>
      </c>
      <c r="H2309" t="s">
        <v>3453</v>
      </c>
      <c r="I2309" t="s">
        <v>7532</v>
      </c>
      <c r="J2309" t="s">
        <v>7533</v>
      </c>
      <c r="K2309" t="s">
        <v>41</v>
      </c>
      <c r="L2309">
        <v>15000000</v>
      </c>
      <c r="M2309">
        <v>39100956</v>
      </c>
      <c r="N2309" t="s">
        <v>2103</v>
      </c>
      <c r="O2309">
        <v>118</v>
      </c>
      <c r="P2309" cm="1">
        <f t="array" ref="P2309">_xlfn.XLOOKUP(D2309, CPI!$A:A, CPI!$B:B)</f>
        <v>144.5</v>
      </c>
      <c r="Q2309" s="9">
        <f>IF(M2309="","",PRODUCT(M2309,CPI!$B$112/P2309))</f>
        <v>82450251.164013848</v>
      </c>
    </row>
    <row r="2310" spans="1:17">
      <c r="A2310" t="s">
        <v>7534</v>
      </c>
      <c r="B2310" t="s">
        <v>27</v>
      </c>
      <c r="C2310" t="s">
        <v>52</v>
      </c>
      <c r="D2310">
        <v>1993</v>
      </c>
      <c r="E2310" t="s">
        <v>7535</v>
      </c>
      <c r="F2310">
        <v>7.7</v>
      </c>
      <c r="G2310">
        <v>43000</v>
      </c>
      <c r="H2310" t="s">
        <v>106</v>
      </c>
      <c r="I2310" t="s">
        <v>7536</v>
      </c>
      <c r="J2310" t="s">
        <v>7322</v>
      </c>
      <c r="K2310" t="s">
        <v>41</v>
      </c>
      <c r="M2310">
        <v>6110979</v>
      </c>
      <c r="N2310" t="s">
        <v>7537</v>
      </c>
      <c r="O2310">
        <v>188</v>
      </c>
      <c r="P2310" cm="1">
        <f t="array" ref="P2310">_xlfn.XLOOKUP(D2310, CPI!$A:A, CPI!$B:B)</f>
        <v>144.5</v>
      </c>
      <c r="Q2310" s="9">
        <f>IF(M2310="","",PRODUCT(M2310,CPI!$B$112/P2310))</f>
        <v>12885919.040138409</v>
      </c>
    </row>
    <row r="2311" spans="1:17">
      <c r="A2311" t="s">
        <v>7538</v>
      </c>
      <c r="B2311" t="s">
        <v>2010</v>
      </c>
      <c r="C2311" t="s">
        <v>52</v>
      </c>
      <c r="D2311">
        <v>1993</v>
      </c>
      <c r="E2311" t="s">
        <v>7509</v>
      </c>
      <c r="F2311">
        <v>5.8</v>
      </c>
      <c r="G2311">
        <v>18000</v>
      </c>
      <c r="H2311" t="s">
        <v>829</v>
      </c>
      <c r="I2311" t="s">
        <v>7539</v>
      </c>
      <c r="J2311" t="s">
        <v>7540</v>
      </c>
      <c r="K2311" t="s">
        <v>41</v>
      </c>
      <c r="M2311">
        <v>36448400</v>
      </c>
      <c r="N2311" t="s">
        <v>5732</v>
      </c>
      <c r="O2311">
        <v>95</v>
      </c>
      <c r="P2311" cm="1">
        <f t="array" ref="P2311">_xlfn.XLOOKUP(D2311, CPI!$A:A, CPI!$B:B)</f>
        <v>144.5</v>
      </c>
      <c r="Q2311" s="9">
        <f>IF(M2311="","",PRODUCT(M2311,CPI!$B$112/P2311))</f>
        <v>76856937.577854678</v>
      </c>
    </row>
    <row r="2312" spans="1:17">
      <c r="A2312" t="s">
        <v>7541</v>
      </c>
      <c r="B2312" t="s">
        <v>27</v>
      </c>
      <c r="C2312" t="s">
        <v>45</v>
      </c>
      <c r="D2312">
        <v>1993</v>
      </c>
      <c r="E2312" t="s">
        <v>7230</v>
      </c>
      <c r="F2312">
        <v>5.9</v>
      </c>
      <c r="G2312">
        <v>41000</v>
      </c>
      <c r="H2312" t="s">
        <v>4847</v>
      </c>
      <c r="I2312" t="s">
        <v>4847</v>
      </c>
      <c r="J2312" t="s">
        <v>4470</v>
      </c>
      <c r="K2312" t="s">
        <v>41</v>
      </c>
      <c r="L2312">
        <v>30000000</v>
      </c>
      <c r="M2312">
        <v>24107867</v>
      </c>
      <c r="N2312" t="s">
        <v>42</v>
      </c>
      <c r="O2312">
        <v>102</v>
      </c>
      <c r="P2312" cm="1">
        <f t="array" ref="P2312">_xlfn.XLOOKUP(D2312, CPI!$A:A, CPI!$B:B)</f>
        <v>144.5</v>
      </c>
      <c r="Q2312" s="9">
        <f>IF(M2312="","",PRODUCT(M2312,CPI!$B$112/P2312))</f>
        <v>50835066.262283742</v>
      </c>
    </row>
    <row r="2313" spans="1:17">
      <c r="A2313" t="s">
        <v>7542</v>
      </c>
      <c r="C2313" t="s">
        <v>63</v>
      </c>
      <c r="D2313">
        <v>1993</v>
      </c>
      <c r="E2313" t="s">
        <v>7543</v>
      </c>
      <c r="F2313">
        <v>5.9</v>
      </c>
      <c r="G2313">
        <v>14000</v>
      </c>
      <c r="H2313" t="s">
        <v>7544</v>
      </c>
      <c r="I2313" t="s">
        <v>7545</v>
      </c>
      <c r="J2313" t="s">
        <v>7546</v>
      </c>
      <c r="K2313" t="s">
        <v>41</v>
      </c>
      <c r="L2313">
        <v>2000000</v>
      </c>
      <c r="M2313">
        <v>54207</v>
      </c>
      <c r="N2313" t="s">
        <v>6127</v>
      </c>
      <c r="O2313">
        <v>97</v>
      </c>
      <c r="P2313" cm="1">
        <f t="array" ref="P2313">_xlfn.XLOOKUP(D2313, CPI!$A:A, CPI!$B:B)</f>
        <v>144.5</v>
      </c>
      <c r="Q2313" s="9">
        <f>IF(M2313="","",PRODUCT(M2313,CPI!$B$112/P2313))</f>
        <v>114303.61868512111</v>
      </c>
    </row>
    <row r="2314" spans="1:17">
      <c r="A2314" t="s">
        <v>7547</v>
      </c>
      <c r="B2314" t="s">
        <v>44</v>
      </c>
      <c r="C2314" t="s">
        <v>74</v>
      </c>
      <c r="D2314">
        <v>1993</v>
      </c>
      <c r="E2314" t="s">
        <v>7548</v>
      </c>
      <c r="F2314">
        <v>7.4</v>
      </c>
      <c r="G2314">
        <v>37000</v>
      </c>
      <c r="H2314" t="s">
        <v>7549</v>
      </c>
      <c r="I2314" t="s">
        <v>7550</v>
      </c>
      <c r="J2314" t="s">
        <v>6447</v>
      </c>
      <c r="K2314" t="s">
        <v>41</v>
      </c>
      <c r="L2314">
        <v>12000000</v>
      </c>
      <c r="M2314">
        <v>7266383</v>
      </c>
      <c r="N2314" t="s">
        <v>2686</v>
      </c>
      <c r="O2314">
        <v>109</v>
      </c>
      <c r="P2314" cm="1">
        <f t="array" ref="P2314">_xlfn.XLOOKUP(D2314, CPI!$A:A, CPI!$B:B)</f>
        <v>144.5</v>
      </c>
      <c r="Q2314" s="9">
        <f>IF(M2314="","",PRODUCT(M2314,CPI!$B$112/P2314))</f>
        <v>15322262.284429066</v>
      </c>
    </row>
    <row r="2315" spans="1:17">
      <c r="A2315" t="s">
        <v>7551</v>
      </c>
      <c r="C2315" t="s">
        <v>162</v>
      </c>
      <c r="D2315">
        <v>1993</v>
      </c>
      <c r="E2315" t="s">
        <v>7472</v>
      </c>
      <c r="F2315">
        <v>4.2</v>
      </c>
      <c r="G2315">
        <v>29000</v>
      </c>
      <c r="H2315" t="s">
        <v>7552</v>
      </c>
      <c r="I2315" t="s">
        <v>7553</v>
      </c>
      <c r="J2315" t="s">
        <v>7554</v>
      </c>
      <c r="K2315" t="s">
        <v>41</v>
      </c>
      <c r="L2315">
        <v>3000000</v>
      </c>
      <c r="M2315">
        <v>15935068</v>
      </c>
      <c r="N2315" t="s">
        <v>2037</v>
      </c>
      <c r="O2315">
        <v>87</v>
      </c>
      <c r="P2315" cm="1">
        <f t="array" ref="P2315">_xlfn.XLOOKUP(D2315, CPI!$A:A, CPI!$B:B)</f>
        <v>144.5</v>
      </c>
      <c r="Q2315" s="9">
        <f>IF(M2315="","",PRODUCT(M2315,CPI!$B$112/P2315))</f>
        <v>33601489.408996545</v>
      </c>
    </row>
    <row r="2316" spans="1:17">
      <c r="A2316" t="s">
        <v>7555</v>
      </c>
      <c r="B2316" t="s">
        <v>44</v>
      </c>
      <c r="C2316" t="s">
        <v>52</v>
      </c>
      <c r="D2316">
        <v>1993</v>
      </c>
      <c r="E2316" t="s">
        <v>6978</v>
      </c>
      <c r="F2316">
        <v>6.9</v>
      </c>
      <c r="G2316">
        <v>10000</v>
      </c>
      <c r="H2316" t="s">
        <v>661</v>
      </c>
      <c r="I2316" t="s">
        <v>4665</v>
      </c>
      <c r="J2316" t="s">
        <v>6570</v>
      </c>
      <c r="K2316" t="s">
        <v>41</v>
      </c>
      <c r="L2316">
        <v>13000000</v>
      </c>
      <c r="M2316">
        <v>9532895</v>
      </c>
      <c r="N2316" t="s">
        <v>72</v>
      </c>
      <c r="O2316">
        <v>99</v>
      </c>
      <c r="P2316" cm="1">
        <f t="array" ref="P2316">_xlfn.XLOOKUP(D2316, CPI!$A:A, CPI!$B:B)</f>
        <v>144.5</v>
      </c>
      <c r="Q2316" s="9">
        <f>IF(M2316="","",PRODUCT(M2316,CPI!$B$112/P2316))</f>
        <v>20101543.989619378</v>
      </c>
    </row>
    <row r="2317" spans="1:17">
      <c r="A2317" t="s">
        <v>7556</v>
      </c>
      <c r="B2317" t="s">
        <v>27</v>
      </c>
      <c r="C2317" t="s">
        <v>28</v>
      </c>
      <c r="D2317">
        <v>1993</v>
      </c>
      <c r="E2317" t="s">
        <v>7370</v>
      </c>
      <c r="F2317">
        <v>6.4</v>
      </c>
      <c r="G2317">
        <v>37000</v>
      </c>
      <c r="H2317" t="s">
        <v>2180</v>
      </c>
      <c r="I2317" t="s">
        <v>5907</v>
      </c>
      <c r="J2317" t="s">
        <v>5672</v>
      </c>
      <c r="K2317" t="s">
        <v>41</v>
      </c>
      <c r="L2317">
        <v>17000000</v>
      </c>
      <c r="M2317">
        <v>60613008</v>
      </c>
      <c r="N2317" t="s">
        <v>191</v>
      </c>
      <c r="O2317">
        <v>87</v>
      </c>
      <c r="P2317" cm="1">
        <f t="array" ref="P2317">_xlfn.XLOOKUP(D2317, CPI!$A:A, CPI!$B:B)</f>
        <v>144.5</v>
      </c>
      <c r="Q2317" s="9">
        <f>IF(M2317="","",PRODUCT(M2317,CPI!$B$112/P2317))</f>
        <v>127811650.77923876</v>
      </c>
    </row>
    <row r="2318" spans="1:17">
      <c r="A2318" t="s">
        <v>7557</v>
      </c>
      <c r="B2318" t="s">
        <v>44</v>
      </c>
      <c r="C2318" t="s">
        <v>52</v>
      </c>
      <c r="D2318">
        <v>1993</v>
      </c>
      <c r="E2318" t="s">
        <v>7558</v>
      </c>
      <c r="F2318">
        <v>5</v>
      </c>
      <c r="G2318">
        <v>18000</v>
      </c>
      <c r="H2318" t="s">
        <v>6853</v>
      </c>
      <c r="I2318" t="s">
        <v>7559</v>
      </c>
      <c r="J2318" t="s">
        <v>7560</v>
      </c>
      <c r="K2318" t="s">
        <v>41</v>
      </c>
      <c r="L2318">
        <v>25000000</v>
      </c>
      <c r="M2318">
        <v>57405220</v>
      </c>
      <c r="N2318" t="s">
        <v>191</v>
      </c>
      <c r="O2318">
        <v>92</v>
      </c>
      <c r="P2318" cm="1">
        <f t="array" ref="P2318">_xlfn.XLOOKUP(D2318, CPI!$A:A, CPI!$B:B)</f>
        <v>144.5</v>
      </c>
      <c r="Q2318" s="9">
        <f>IF(M2318="","",PRODUCT(M2318,CPI!$B$112/P2318))</f>
        <v>121047546.94809689</v>
      </c>
    </row>
    <row r="2319" spans="1:17">
      <c r="A2319" t="s">
        <v>7561</v>
      </c>
      <c r="B2319" t="s">
        <v>44</v>
      </c>
      <c r="C2319" t="s">
        <v>52</v>
      </c>
      <c r="D2319">
        <v>1993</v>
      </c>
      <c r="E2319" t="s">
        <v>7410</v>
      </c>
      <c r="F2319">
        <v>4.9000000000000004</v>
      </c>
      <c r="G2319">
        <v>26000</v>
      </c>
      <c r="H2319" t="s">
        <v>2616</v>
      </c>
      <c r="I2319" t="s">
        <v>1320</v>
      </c>
      <c r="J2319" t="s">
        <v>3157</v>
      </c>
      <c r="K2319" t="s">
        <v>41</v>
      </c>
      <c r="L2319">
        <v>15000000</v>
      </c>
      <c r="M2319">
        <v>118243066</v>
      </c>
      <c r="N2319" t="s">
        <v>7040</v>
      </c>
      <c r="O2319">
        <v>89</v>
      </c>
      <c r="P2319" cm="1">
        <f t="array" ref="P2319">_xlfn.XLOOKUP(D2319, CPI!$A:A, CPI!$B:B)</f>
        <v>144.5</v>
      </c>
      <c r="Q2319" s="9">
        <f>IF(M2319="","",PRODUCT(M2319,CPI!$B$112/P2319))</f>
        <v>249333302.49273357</v>
      </c>
    </row>
    <row r="2320" spans="1:17">
      <c r="A2320" t="s">
        <v>7562</v>
      </c>
      <c r="B2320" t="s">
        <v>27</v>
      </c>
      <c r="C2320" t="s">
        <v>115</v>
      </c>
      <c r="D2320">
        <v>1993</v>
      </c>
      <c r="E2320" t="s">
        <v>7563</v>
      </c>
      <c r="F2320">
        <v>6.5</v>
      </c>
      <c r="G2320">
        <v>20000</v>
      </c>
      <c r="H2320" t="s">
        <v>7564</v>
      </c>
      <c r="I2320" t="s">
        <v>7564</v>
      </c>
      <c r="J2320" t="s">
        <v>3925</v>
      </c>
      <c r="K2320" t="s">
        <v>463</v>
      </c>
      <c r="L2320">
        <v>1500000</v>
      </c>
      <c r="M2320">
        <v>418961</v>
      </c>
      <c r="N2320" t="s">
        <v>7565</v>
      </c>
      <c r="O2320">
        <v>96</v>
      </c>
      <c r="P2320" cm="1">
        <f t="array" ref="P2320">_xlfn.XLOOKUP(D2320, CPI!$A:A, CPI!$B:B)</f>
        <v>144.5</v>
      </c>
      <c r="Q2320" s="9">
        <f>IF(M2320="","",PRODUCT(M2320,CPI!$B$112/P2320))</f>
        <v>883442.33010380622</v>
      </c>
    </row>
    <row r="2321" spans="1:17">
      <c r="A2321" t="s">
        <v>7566</v>
      </c>
      <c r="B2321" t="s">
        <v>27</v>
      </c>
      <c r="C2321" t="s">
        <v>162</v>
      </c>
      <c r="D2321">
        <v>1993</v>
      </c>
      <c r="E2321" t="s">
        <v>7567</v>
      </c>
      <c r="F2321">
        <v>6.7</v>
      </c>
      <c r="G2321">
        <v>28000</v>
      </c>
      <c r="H2321" t="s">
        <v>7568</v>
      </c>
      <c r="I2321" t="s">
        <v>7568</v>
      </c>
      <c r="J2321" t="s">
        <v>7569</v>
      </c>
      <c r="K2321" t="s">
        <v>1205</v>
      </c>
      <c r="L2321">
        <v>2000000</v>
      </c>
      <c r="M2321">
        <v>621392</v>
      </c>
      <c r="N2321" t="s">
        <v>7570</v>
      </c>
      <c r="O2321">
        <v>94</v>
      </c>
      <c r="P2321" cm="1">
        <f t="array" ref="P2321">_xlfn.XLOOKUP(D2321, CPI!$A:A, CPI!$B:B)</f>
        <v>144.5</v>
      </c>
      <c r="Q2321" s="9">
        <f>IF(M2321="","",PRODUCT(M2321,CPI!$B$112/P2321))</f>
        <v>1310298.5633217993</v>
      </c>
    </row>
    <row r="2322" spans="1:17">
      <c r="A2322" t="s">
        <v>7571</v>
      </c>
      <c r="B2322" t="s">
        <v>2010</v>
      </c>
      <c r="C2322" t="s">
        <v>28</v>
      </c>
      <c r="D2322">
        <v>1993</v>
      </c>
      <c r="E2322" t="s">
        <v>7418</v>
      </c>
      <c r="F2322">
        <v>6.5</v>
      </c>
      <c r="G2322">
        <v>9900</v>
      </c>
      <c r="H2322" t="s">
        <v>88</v>
      </c>
      <c r="I2322" t="s">
        <v>1007</v>
      </c>
      <c r="J2322" t="s">
        <v>3869</v>
      </c>
      <c r="K2322" t="s">
        <v>41</v>
      </c>
      <c r="L2322">
        <v>35000000</v>
      </c>
      <c r="M2322">
        <v>18635620</v>
      </c>
      <c r="N2322" t="s">
        <v>42</v>
      </c>
      <c r="O2322">
        <v>115</v>
      </c>
      <c r="P2322" cm="1">
        <f t="array" ref="P2322">_xlfn.XLOOKUP(D2322, CPI!$A:A, CPI!$B:B)</f>
        <v>144.5</v>
      </c>
      <c r="Q2322" s="9">
        <f>IF(M2322="","",PRODUCT(M2322,CPI!$B$112/P2322))</f>
        <v>39296009.785467133</v>
      </c>
    </row>
    <row r="2323" spans="1:17">
      <c r="A2323" t="s">
        <v>7572</v>
      </c>
      <c r="B2323" t="s">
        <v>2010</v>
      </c>
      <c r="C2323" t="s">
        <v>52</v>
      </c>
      <c r="D2323">
        <v>1993</v>
      </c>
      <c r="E2323" t="s">
        <v>7418</v>
      </c>
      <c r="F2323">
        <v>6.2</v>
      </c>
      <c r="G2323">
        <v>79000</v>
      </c>
      <c r="H2323" t="s">
        <v>7573</v>
      </c>
      <c r="I2323" t="s">
        <v>6854</v>
      </c>
      <c r="J2323" t="s">
        <v>6854</v>
      </c>
      <c r="K2323" t="s">
        <v>41</v>
      </c>
      <c r="L2323">
        <v>40000000</v>
      </c>
      <c r="M2323">
        <v>48198019</v>
      </c>
      <c r="N2323" t="s">
        <v>55</v>
      </c>
      <c r="O2323">
        <v>95</v>
      </c>
      <c r="P2323" cm="1">
        <f t="array" ref="P2323">_xlfn.XLOOKUP(D2323, CPI!$A:A, CPI!$B:B)</f>
        <v>144.5</v>
      </c>
      <c r="Q2323" s="9">
        <f>IF(M2323="","",PRODUCT(M2323,CPI!$B$112/P2323))</f>
        <v>101632777.78062284</v>
      </c>
    </row>
    <row r="2324" spans="1:17">
      <c r="A2324" t="s">
        <v>7574</v>
      </c>
      <c r="B2324" t="s">
        <v>27</v>
      </c>
      <c r="C2324" t="s">
        <v>45</v>
      </c>
      <c r="D2324">
        <v>1993</v>
      </c>
      <c r="E2324" t="s">
        <v>7575</v>
      </c>
      <c r="F2324">
        <v>6.1</v>
      </c>
      <c r="G2324">
        <v>26000</v>
      </c>
      <c r="H2324" t="s">
        <v>925</v>
      </c>
      <c r="I2324" t="s">
        <v>2918</v>
      </c>
      <c r="J2324" t="s">
        <v>6846</v>
      </c>
      <c r="K2324" t="s">
        <v>41</v>
      </c>
      <c r="M2324">
        <v>30038362</v>
      </c>
      <c r="N2324" t="s">
        <v>34</v>
      </c>
      <c r="O2324">
        <v>109</v>
      </c>
      <c r="P2324" cm="1">
        <f t="array" ref="P2324">_xlfn.XLOOKUP(D2324, CPI!$A:A, CPI!$B:B)</f>
        <v>144.5</v>
      </c>
      <c r="Q2324" s="9">
        <f>IF(M2324="","",PRODUCT(M2324,CPI!$B$112/P2324))</f>
        <v>63340407.622145332</v>
      </c>
    </row>
    <row r="2325" spans="1:17">
      <c r="A2325" t="s">
        <v>7576</v>
      </c>
      <c r="B2325" t="s">
        <v>27</v>
      </c>
      <c r="C2325" t="s">
        <v>28</v>
      </c>
      <c r="D2325">
        <v>1993</v>
      </c>
      <c r="E2325" t="s">
        <v>7056</v>
      </c>
      <c r="F2325">
        <v>4.7</v>
      </c>
      <c r="G2325">
        <v>12000</v>
      </c>
      <c r="H2325" t="s">
        <v>7577</v>
      </c>
      <c r="I2325" t="s">
        <v>7578</v>
      </c>
      <c r="J2325" t="s">
        <v>5170</v>
      </c>
      <c r="K2325" t="s">
        <v>41</v>
      </c>
      <c r="M2325">
        <v>1796389</v>
      </c>
      <c r="N2325" t="s">
        <v>7579</v>
      </c>
      <c r="O2325">
        <v>107</v>
      </c>
      <c r="P2325" cm="1">
        <f t="array" ref="P2325">_xlfn.XLOOKUP(D2325, CPI!$A:A, CPI!$B:B)</f>
        <v>144.5</v>
      </c>
      <c r="Q2325" s="9">
        <f>IF(M2325="","",PRODUCT(M2325,CPI!$B$112/P2325))</f>
        <v>3787956.5972318342</v>
      </c>
    </row>
    <row r="2326" spans="1:17">
      <c r="A2326" t="s">
        <v>7580</v>
      </c>
      <c r="B2326" t="s">
        <v>27</v>
      </c>
      <c r="C2326" t="s">
        <v>115</v>
      </c>
      <c r="D2326">
        <v>1993</v>
      </c>
      <c r="E2326" t="s">
        <v>6973</v>
      </c>
      <c r="F2326">
        <v>6.6</v>
      </c>
      <c r="G2326">
        <v>13000</v>
      </c>
      <c r="H2326" t="s">
        <v>825</v>
      </c>
      <c r="I2326" t="s">
        <v>7581</v>
      </c>
      <c r="J2326" t="s">
        <v>3374</v>
      </c>
      <c r="K2326" t="s">
        <v>33</v>
      </c>
      <c r="L2326">
        <v>11500000</v>
      </c>
      <c r="M2326">
        <v>3275585</v>
      </c>
      <c r="N2326" t="s">
        <v>7582</v>
      </c>
      <c r="O2326">
        <v>110</v>
      </c>
      <c r="P2326" cm="1">
        <f t="array" ref="P2326">_xlfn.XLOOKUP(D2326, CPI!$A:A, CPI!$B:B)</f>
        <v>144.5</v>
      </c>
      <c r="Q2326" s="9">
        <f>IF(M2326="","",PRODUCT(M2326,CPI!$B$112/P2326))</f>
        <v>6907064.0103806229</v>
      </c>
    </row>
    <row r="2327" spans="1:17">
      <c r="A2327" t="s">
        <v>7583</v>
      </c>
      <c r="B2327" t="s">
        <v>27</v>
      </c>
      <c r="C2327" t="s">
        <v>45</v>
      </c>
      <c r="D2327">
        <v>1993</v>
      </c>
      <c r="E2327" t="s">
        <v>7004</v>
      </c>
      <c r="F2327">
        <v>6.3</v>
      </c>
      <c r="G2327">
        <v>43000</v>
      </c>
      <c r="H2327" t="s">
        <v>1525</v>
      </c>
      <c r="I2327" t="s">
        <v>768</v>
      </c>
      <c r="J2327" t="s">
        <v>580</v>
      </c>
      <c r="K2327" t="s">
        <v>41</v>
      </c>
      <c r="L2327">
        <v>35000000</v>
      </c>
      <c r="M2327">
        <v>107198790</v>
      </c>
      <c r="N2327" t="s">
        <v>191</v>
      </c>
      <c r="O2327">
        <v>129</v>
      </c>
      <c r="P2327" cm="1">
        <f t="array" ref="P2327">_xlfn.XLOOKUP(D2327, CPI!$A:A, CPI!$B:B)</f>
        <v>144.5</v>
      </c>
      <c r="Q2327" s="9">
        <f>IF(M2327="","",PRODUCT(M2327,CPI!$B$112/P2327))</f>
        <v>226044784.17301038</v>
      </c>
    </row>
    <row r="2328" spans="1:17">
      <c r="A2328" t="s">
        <v>7584</v>
      </c>
      <c r="B2328" t="s">
        <v>44</v>
      </c>
      <c r="C2328" t="s">
        <v>52</v>
      </c>
      <c r="D2328">
        <v>1993</v>
      </c>
      <c r="E2328" t="s">
        <v>7384</v>
      </c>
      <c r="F2328">
        <v>6.2</v>
      </c>
      <c r="G2328">
        <v>13000</v>
      </c>
      <c r="H2328" t="s">
        <v>6240</v>
      </c>
      <c r="I2328" t="s">
        <v>2729</v>
      </c>
      <c r="J2328" t="s">
        <v>2577</v>
      </c>
      <c r="K2328" t="s">
        <v>41</v>
      </c>
      <c r="L2328">
        <v>30000000</v>
      </c>
      <c r="M2328">
        <v>11146270</v>
      </c>
      <c r="N2328" t="s">
        <v>72</v>
      </c>
      <c r="O2328">
        <v>96</v>
      </c>
      <c r="P2328" cm="1">
        <f t="array" ref="P2328">_xlfn.XLOOKUP(D2328, CPI!$A:A, CPI!$B:B)</f>
        <v>144.5</v>
      </c>
      <c r="Q2328" s="9">
        <f>IF(M2328="","",PRODUCT(M2328,CPI!$B$112/P2328))</f>
        <v>23503588.020761248</v>
      </c>
    </row>
    <row r="2329" spans="1:17">
      <c r="A2329" t="s">
        <v>7585</v>
      </c>
      <c r="B2329" t="s">
        <v>44</v>
      </c>
      <c r="C2329" t="s">
        <v>45</v>
      </c>
      <c r="D2329">
        <v>1993</v>
      </c>
      <c r="E2329" t="s">
        <v>7575</v>
      </c>
      <c r="F2329">
        <v>4.8</v>
      </c>
      <c r="G2329">
        <v>32000</v>
      </c>
      <c r="H2329" t="s">
        <v>1042</v>
      </c>
      <c r="I2329" t="s">
        <v>5689</v>
      </c>
      <c r="J2329" t="s">
        <v>6621</v>
      </c>
      <c r="K2329" t="s">
        <v>41</v>
      </c>
      <c r="L2329">
        <v>21000000</v>
      </c>
      <c r="M2329">
        <v>42273609</v>
      </c>
      <c r="N2329" t="s">
        <v>565</v>
      </c>
      <c r="O2329">
        <v>96</v>
      </c>
      <c r="P2329" cm="1">
        <f t="array" ref="P2329">_xlfn.XLOOKUP(D2329, CPI!$A:A, CPI!$B:B)</f>
        <v>144.5</v>
      </c>
      <c r="Q2329" s="9">
        <f>IF(M2329="","",PRODUCT(M2329,CPI!$B$112/P2329))</f>
        <v>89140267.559169561</v>
      </c>
    </row>
    <row r="2330" spans="1:17">
      <c r="A2330" t="s">
        <v>7586</v>
      </c>
      <c r="B2330" t="s">
        <v>27</v>
      </c>
      <c r="C2330" t="s">
        <v>63</v>
      </c>
      <c r="D2330">
        <v>1993</v>
      </c>
      <c r="E2330" t="s">
        <v>7587</v>
      </c>
      <c r="F2330">
        <v>6</v>
      </c>
      <c r="G2330">
        <v>17000</v>
      </c>
      <c r="H2330" t="s">
        <v>4367</v>
      </c>
      <c r="I2330" t="s">
        <v>3032</v>
      </c>
      <c r="J2330" t="s">
        <v>6393</v>
      </c>
      <c r="K2330" t="s">
        <v>41</v>
      </c>
      <c r="L2330">
        <v>13000000</v>
      </c>
      <c r="M2330">
        <v>428868</v>
      </c>
      <c r="N2330" t="s">
        <v>7588</v>
      </c>
      <c r="O2330">
        <v>87</v>
      </c>
      <c r="P2330" cm="1">
        <f t="array" ref="P2330">_xlfn.XLOOKUP(D2330, CPI!$A:A, CPI!$B:B)</f>
        <v>144.5</v>
      </c>
      <c r="Q2330" s="9">
        <f>IF(M2330="","",PRODUCT(M2330,CPI!$B$112/P2330))</f>
        <v>904332.73079584783</v>
      </c>
    </row>
    <row r="2331" spans="1:17">
      <c r="A2331" t="s">
        <v>7589</v>
      </c>
      <c r="B2331" t="s">
        <v>458</v>
      </c>
      <c r="C2331" t="s">
        <v>28</v>
      </c>
      <c r="D2331">
        <v>1993</v>
      </c>
      <c r="E2331" t="s">
        <v>7590</v>
      </c>
      <c r="F2331">
        <v>7.5</v>
      </c>
      <c r="G2331">
        <v>32000</v>
      </c>
      <c r="H2331" t="s">
        <v>7591</v>
      </c>
      <c r="I2331" t="s">
        <v>7592</v>
      </c>
      <c r="J2331" t="s">
        <v>7593</v>
      </c>
      <c r="K2331" t="s">
        <v>5828</v>
      </c>
      <c r="M2331">
        <v>152972</v>
      </c>
      <c r="N2331" t="s">
        <v>7594</v>
      </c>
      <c r="O2331">
        <v>134</v>
      </c>
      <c r="P2331" cm="1">
        <f t="array" ref="P2331">_xlfn.XLOOKUP(D2331, CPI!$A:A, CPI!$B:B)</f>
        <v>144.5</v>
      </c>
      <c r="Q2331" s="9">
        <f>IF(M2331="","",PRODUCT(M2331,CPI!$B$112/P2331))</f>
        <v>322564.48719723185</v>
      </c>
    </row>
    <row r="2332" spans="1:17">
      <c r="A2332" t="s">
        <v>7595</v>
      </c>
      <c r="B2332" t="s">
        <v>44</v>
      </c>
      <c r="C2332" t="s">
        <v>36</v>
      </c>
      <c r="D2332">
        <v>1993</v>
      </c>
      <c r="E2332" t="s">
        <v>7230</v>
      </c>
      <c r="F2332">
        <v>6.3</v>
      </c>
      <c r="G2332">
        <v>6500</v>
      </c>
      <c r="H2332" t="s">
        <v>7596</v>
      </c>
      <c r="I2332" t="s">
        <v>7597</v>
      </c>
      <c r="J2332" t="s">
        <v>7598</v>
      </c>
      <c r="K2332" t="s">
        <v>41</v>
      </c>
      <c r="L2332">
        <v>2600000</v>
      </c>
      <c r="M2332">
        <v>2850263</v>
      </c>
      <c r="N2332" t="s">
        <v>7599</v>
      </c>
      <c r="O2332">
        <v>91</v>
      </c>
      <c r="P2332" cm="1">
        <f t="array" ref="P2332">_xlfn.XLOOKUP(D2332, CPI!$A:A, CPI!$B:B)</f>
        <v>144.5</v>
      </c>
      <c r="Q2332" s="9">
        <f>IF(M2332="","",PRODUCT(M2332,CPI!$B$112/P2332))</f>
        <v>6010208.5543252602</v>
      </c>
    </row>
    <row r="2333" spans="1:17">
      <c r="A2333" t="s">
        <v>7600</v>
      </c>
      <c r="B2333" t="s">
        <v>2010</v>
      </c>
      <c r="C2333" t="s">
        <v>52</v>
      </c>
      <c r="D2333">
        <v>1993</v>
      </c>
      <c r="E2333" t="s">
        <v>7601</v>
      </c>
      <c r="F2333">
        <v>6.4</v>
      </c>
      <c r="G2333">
        <v>7400</v>
      </c>
      <c r="H2333" t="s">
        <v>2596</v>
      </c>
      <c r="I2333" t="s">
        <v>7602</v>
      </c>
      <c r="J2333" t="s">
        <v>4485</v>
      </c>
      <c r="K2333" t="s">
        <v>41</v>
      </c>
      <c r="L2333">
        <v>14000000</v>
      </c>
      <c r="M2333">
        <v>1029721</v>
      </c>
      <c r="N2333" t="s">
        <v>55</v>
      </c>
      <c r="O2333">
        <v>116</v>
      </c>
      <c r="P2333" cm="1">
        <f t="array" ref="P2333">_xlfn.XLOOKUP(D2333, CPI!$A:A, CPI!$B:B)</f>
        <v>144.5</v>
      </c>
      <c r="Q2333" s="9">
        <f>IF(M2333="","",PRODUCT(M2333,CPI!$B$112/P2333))</f>
        <v>2171321.7211072664</v>
      </c>
    </row>
    <row r="2334" spans="1:17">
      <c r="A2334" t="s">
        <v>7603</v>
      </c>
      <c r="B2334" t="s">
        <v>27</v>
      </c>
      <c r="C2334" t="s">
        <v>28</v>
      </c>
      <c r="D2334">
        <v>1993</v>
      </c>
      <c r="E2334" t="s">
        <v>7513</v>
      </c>
      <c r="F2334">
        <v>6.3</v>
      </c>
      <c r="G2334">
        <v>24000</v>
      </c>
      <c r="H2334" t="s">
        <v>7604</v>
      </c>
      <c r="I2334" t="s">
        <v>7605</v>
      </c>
      <c r="J2334" t="s">
        <v>673</v>
      </c>
      <c r="K2334" t="s">
        <v>41</v>
      </c>
      <c r="M2334">
        <v>14543394</v>
      </c>
      <c r="N2334" t="s">
        <v>191</v>
      </c>
      <c r="O2334">
        <v>109</v>
      </c>
      <c r="P2334" cm="1">
        <f t="array" ref="P2334">_xlfn.XLOOKUP(D2334, CPI!$A:A, CPI!$B:B)</f>
        <v>144.5</v>
      </c>
      <c r="Q2334" s="9">
        <f>IF(M2334="","",PRODUCT(M2334,CPI!$B$112/P2334))</f>
        <v>30666935.306574397</v>
      </c>
    </row>
    <row r="2335" spans="1:17">
      <c r="A2335" t="s">
        <v>7606</v>
      </c>
      <c r="B2335" t="s">
        <v>27</v>
      </c>
      <c r="C2335" t="s">
        <v>28</v>
      </c>
      <c r="D2335">
        <v>1993</v>
      </c>
      <c r="E2335" t="s">
        <v>7607</v>
      </c>
      <c r="F2335">
        <v>6.9</v>
      </c>
      <c r="G2335">
        <v>22000</v>
      </c>
      <c r="H2335" t="s">
        <v>4167</v>
      </c>
      <c r="I2335" t="s">
        <v>7608</v>
      </c>
      <c r="J2335" t="s">
        <v>4579</v>
      </c>
      <c r="K2335" t="s">
        <v>7609</v>
      </c>
      <c r="L2335">
        <v>40000000</v>
      </c>
      <c r="M2335">
        <v>6265311</v>
      </c>
      <c r="N2335" t="s">
        <v>2054</v>
      </c>
      <c r="O2335">
        <v>140</v>
      </c>
      <c r="P2335" cm="1">
        <f t="array" ref="P2335">_xlfn.XLOOKUP(D2335, CPI!$A:A, CPI!$B:B)</f>
        <v>144.5</v>
      </c>
      <c r="Q2335" s="9">
        <f>IF(M2335="","",PRODUCT(M2335,CPI!$B$112/P2335))</f>
        <v>13211351.292041523</v>
      </c>
    </row>
    <row r="2336" spans="1:17">
      <c r="A2336" t="s">
        <v>7610</v>
      </c>
      <c r="B2336" t="s">
        <v>2010</v>
      </c>
      <c r="C2336" t="s">
        <v>52</v>
      </c>
      <c r="D2336">
        <v>1993</v>
      </c>
      <c r="E2336" t="s">
        <v>7376</v>
      </c>
      <c r="F2336">
        <v>6.1</v>
      </c>
      <c r="G2336">
        <v>7700</v>
      </c>
      <c r="H2336" t="s">
        <v>860</v>
      </c>
      <c r="I2336" t="s">
        <v>7611</v>
      </c>
      <c r="J2336" t="s">
        <v>2185</v>
      </c>
      <c r="K2336" t="s">
        <v>41</v>
      </c>
      <c r="M2336">
        <v>12324660</v>
      </c>
      <c r="N2336" t="s">
        <v>129</v>
      </c>
      <c r="O2336">
        <v>90</v>
      </c>
      <c r="P2336" cm="1">
        <f t="array" ref="P2336">_xlfn.XLOOKUP(D2336, CPI!$A:A, CPI!$B:B)</f>
        <v>144.5</v>
      </c>
      <c r="Q2336" s="9">
        <f>IF(M2336="","",PRODUCT(M2336,CPI!$B$112/P2336))</f>
        <v>25988400.705882356</v>
      </c>
    </row>
    <row r="2337" spans="1:17">
      <c r="A2337" t="s">
        <v>7612</v>
      </c>
      <c r="B2337" t="s">
        <v>44</v>
      </c>
      <c r="C2337" t="s">
        <v>28</v>
      </c>
      <c r="D2337">
        <v>1993</v>
      </c>
      <c r="E2337" t="s">
        <v>7613</v>
      </c>
      <c r="F2337">
        <v>6.1</v>
      </c>
      <c r="G2337">
        <v>16000</v>
      </c>
      <c r="H2337" t="s">
        <v>3972</v>
      </c>
      <c r="I2337" t="s">
        <v>3972</v>
      </c>
      <c r="J2337" t="s">
        <v>5087</v>
      </c>
      <c r="K2337" t="s">
        <v>463</v>
      </c>
      <c r="L2337">
        <v>35000000</v>
      </c>
      <c r="M2337">
        <v>4858139</v>
      </c>
      <c r="N2337" t="s">
        <v>7430</v>
      </c>
      <c r="O2337">
        <v>123</v>
      </c>
      <c r="P2337" cm="1">
        <f t="array" ref="P2337">_xlfn.XLOOKUP(D2337, CPI!$A:A, CPI!$B:B)</f>
        <v>144.5</v>
      </c>
      <c r="Q2337" s="9">
        <f>IF(M2337="","",PRODUCT(M2337,CPI!$B$112/P2337))</f>
        <v>10244117.323875433</v>
      </c>
    </row>
    <row r="2338" spans="1:17">
      <c r="A2338" t="s">
        <v>7614</v>
      </c>
      <c r="B2338" t="s">
        <v>2010</v>
      </c>
      <c r="C2338" t="s">
        <v>45</v>
      </c>
      <c r="D2338">
        <v>1993</v>
      </c>
      <c r="E2338" t="s">
        <v>7176</v>
      </c>
      <c r="F2338">
        <v>7</v>
      </c>
      <c r="G2338">
        <v>29000</v>
      </c>
      <c r="H2338" t="s">
        <v>2494</v>
      </c>
      <c r="I2338" t="s">
        <v>2937</v>
      </c>
      <c r="J2338" t="s">
        <v>7319</v>
      </c>
      <c r="K2338" t="s">
        <v>41</v>
      </c>
      <c r="L2338">
        <v>14000000</v>
      </c>
      <c r="M2338">
        <v>63513743</v>
      </c>
      <c r="N2338" t="s">
        <v>7615</v>
      </c>
      <c r="O2338">
        <v>120</v>
      </c>
      <c r="P2338" cm="1">
        <f t="array" ref="P2338">_xlfn.XLOOKUP(D2338, CPI!$A:A, CPI!$B:B)</f>
        <v>144.5</v>
      </c>
      <c r="Q2338" s="9">
        <f>IF(M2338="","",PRODUCT(M2338,CPI!$B$112/P2338))</f>
        <v>133928287.14256056</v>
      </c>
    </row>
    <row r="2339" spans="1:17">
      <c r="A2339" t="s">
        <v>7616</v>
      </c>
      <c r="B2339" t="s">
        <v>27</v>
      </c>
      <c r="C2339" t="s">
        <v>28</v>
      </c>
      <c r="D2339">
        <v>1993</v>
      </c>
      <c r="E2339" t="s">
        <v>7503</v>
      </c>
      <c r="F2339">
        <v>6.1</v>
      </c>
      <c r="G2339">
        <v>13000</v>
      </c>
      <c r="H2339" t="s">
        <v>6229</v>
      </c>
      <c r="I2339" t="s">
        <v>6229</v>
      </c>
      <c r="J2339" t="s">
        <v>7617</v>
      </c>
      <c r="K2339" t="s">
        <v>41</v>
      </c>
      <c r="L2339">
        <v>14000000</v>
      </c>
      <c r="M2339">
        <v>27515786</v>
      </c>
      <c r="N2339" t="s">
        <v>42</v>
      </c>
      <c r="O2339">
        <v>109</v>
      </c>
      <c r="P2339" cm="1">
        <f t="array" ref="P2339">_xlfn.XLOOKUP(D2339, CPI!$A:A, CPI!$B:B)</f>
        <v>144.5</v>
      </c>
      <c r="Q2339" s="9">
        <f>IF(M2339="","",PRODUCT(M2339,CPI!$B$112/P2339))</f>
        <v>58021176.430449829</v>
      </c>
    </row>
    <row r="2340" spans="1:17">
      <c r="A2340" t="s">
        <v>7618</v>
      </c>
      <c r="B2340" t="s">
        <v>27</v>
      </c>
      <c r="C2340" t="s">
        <v>28</v>
      </c>
      <c r="D2340">
        <v>1993</v>
      </c>
      <c r="E2340" t="s">
        <v>7321</v>
      </c>
      <c r="F2340">
        <v>7.7</v>
      </c>
      <c r="G2340">
        <v>16000</v>
      </c>
      <c r="H2340" t="s">
        <v>4264</v>
      </c>
      <c r="I2340" t="s">
        <v>7619</v>
      </c>
      <c r="J2340" t="s">
        <v>7620</v>
      </c>
      <c r="K2340" t="s">
        <v>41</v>
      </c>
      <c r="L2340">
        <v>11000000</v>
      </c>
      <c r="M2340">
        <v>32901136</v>
      </c>
      <c r="N2340" t="s">
        <v>5732</v>
      </c>
      <c r="O2340">
        <v>139</v>
      </c>
      <c r="P2340" cm="1">
        <f t="array" ref="P2340">_xlfn.XLOOKUP(D2340, CPI!$A:A, CPI!$B:B)</f>
        <v>144.5</v>
      </c>
      <c r="Q2340" s="9">
        <f>IF(M2340="","",PRODUCT(M2340,CPI!$B$112/P2340))</f>
        <v>69376997.503114194</v>
      </c>
    </row>
    <row r="2341" spans="1:17">
      <c r="A2341" t="s">
        <v>7621</v>
      </c>
      <c r="B2341" t="s">
        <v>458</v>
      </c>
      <c r="C2341" t="s">
        <v>28</v>
      </c>
      <c r="D2341">
        <v>1993</v>
      </c>
      <c r="E2341" t="s">
        <v>7429</v>
      </c>
      <c r="F2341">
        <v>7.1</v>
      </c>
      <c r="G2341">
        <v>4500</v>
      </c>
      <c r="H2341" t="s">
        <v>2977</v>
      </c>
      <c r="I2341" t="s">
        <v>2977</v>
      </c>
      <c r="J2341" t="s">
        <v>7622</v>
      </c>
      <c r="K2341" t="s">
        <v>463</v>
      </c>
      <c r="M2341">
        <v>322975</v>
      </c>
      <c r="N2341" t="s">
        <v>5947</v>
      </c>
      <c r="O2341">
        <v>101</v>
      </c>
      <c r="P2341" cm="1">
        <f t="array" ref="P2341">_xlfn.XLOOKUP(D2341, CPI!$A:A, CPI!$B:B)</f>
        <v>144.5</v>
      </c>
      <c r="Q2341" s="9">
        <f>IF(M2341="","",PRODUCT(M2341,CPI!$B$112/P2341))</f>
        <v>681041.40138408309</v>
      </c>
    </row>
    <row r="2342" spans="1:17">
      <c r="A2342" t="s">
        <v>7623</v>
      </c>
      <c r="B2342" t="s">
        <v>2010</v>
      </c>
      <c r="C2342" t="s">
        <v>28</v>
      </c>
      <c r="D2342">
        <v>1993</v>
      </c>
      <c r="E2342" t="s">
        <v>6734</v>
      </c>
      <c r="F2342">
        <v>6.8</v>
      </c>
      <c r="G2342">
        <v>13000</v>
      </c>
      <c r="H2342" t="s">
        <v>198</v>
      </c>
      <c r="I2342" t="s">
        <v>7624</v>
      </c>
      <c r="J2342" t="s">
        <v>5302</v>
      </c>
      <c r="K2342" t="s">
        <v>41</v>
      </c>
      <c r="L2342">
        <v>7500000</v>
      </c>
      <c r="M2342">
        <v>18898806</v>
      </c>
      <c r="N2342" t="s">
        <v>129</v>
      </c>
      <c r="O2342">
        <v>102</v>
      </c>
      <c r="P2342" cm="1">
        <f t="array" ref="P2342">_xlfn.XLOOKUP(D2342, CPI!$A:A, CPI!$B:B)</f>
        <v>144.5</v>
      </c>
      <c r="Q2342" s="9">
        <f>IF(M2342="","",PRODUCT(M2342,CPI!$B$112/P2342))</f>
        <v>39850977.080968857</v>
      </c>
    </row>
    <row r="2343" spans="1:17">
      <c r="A2343" t="s">
        <v>7625</v>
      </c>
      <c r="B2343" t="s">
        <v>44</v>
      </c>
      <c r="C2343" t="s">
        <v>401</v>
      </c>
      <c r="D2343">
        <v>1993</v>
      </c>
      <c r="E2343" t="s">
        <v>7363</v>
      </c>
      <c r="F2343">
        <v>7.8</v>
      </c>
      <c r="G2343">
        <v>45000</v>
      </c>
      <c r="H2343" t="s">
        <v>619</v>
      </c>
      <c r="I2343" t="s">
        <v>5952</v>
      </c>
      <c r="J2343" t="s">
        <v>7626</v>
      </c>
      <c r="K2343" t="s">
        <v>41</v>
      </c>
      <c r="L2343">
        <v>6000000</v>
      </c>
      <c r="M2343">
        <v>5635204</v>
      </c>
      <c r="N2343" t="s">
        <v>1418</v>
      </c>
      <c r="O2343">
        <v>76</v>
      </c>
      <c r="P2343" cm="1">
        <f t="array" ref="P2343">_xlfn.XLOOKUP(D2343, CPI!$A:A, CPI!$B:B)</f>
        <v>144.5</v>
      </c>
      <c r="Q2343" s="9">
        <f>IF(M2343="","",PRODUCT(M2343,CPI!$B$112/P2343))</f>
        <v>11882675.839446368</v>
      </c>
    </row>
    <row r="2344" spans="1:17">
      <c r="A2344" t="s">
        <v>7627</v>
      </c>
      <c r="B2344" t="s">
        <v>2010</v>
      </c>
      <c r="C2344" t="s">
        <v>52</v>
      </c>
      <c r="D2344">
        <v>1993</v>
      </c>
      <c r="E2344" t="s">
        <v>7628</v>
      </c>
      <c r="F2344">
        <v>6.4</v>
      </c>
      <c r="G2344">
        <v>6700</v>
      </c>
      <c r="H2344" t="s">
        <v>7629</v>
      </c>
      <c r="I2344" t="s">
        <v>7630</v>
      </c>
      <c r="J2344" t="s">
        <v>40</v>
      </c>
      <c r="K2344" t="s">
        <v>41</v>
      </c>
      <c r="L2344">
        <v>11000000</v>
      </c>
      <c r="M2344">
        <v>29296</v>
      </c>
      <c r="N2344" t="s">
        <v>7631</v>
      </c>
      <c r="O2344">
        <v>80</v>
      </c>
      <c r="P2344" cm="1">
        <f t="array" ref="P2344">_xlfn.XLOOKUP(D2344, CPI!$A:A, CPI!$B:B)</f>
        <v>144.5</v>
      </c>
      <c r="Q2344" s="9">
        <f>IF(M2344="","",PRODUCT(M2344,CPI!$B$112/P2344))</f>
        <v>61775.025605536335</v>
      </c>
    </row>
    <row r="2345" spans="1:17">
      <c r="A2345" t="s">
        <v>7632</v>
      </c>
      <c r="B2345" t="s">
        <v>2010</v>
      </c>
      <c r="C2345" t="s">
        <v>28</v>
      </c>
      <c r="D2345">
        <v>1993</v>
      </c>
      <c r="E2345" t="s">
        <v>7356</v>
      </c>
      <c r="F2345">
        <v>6.8</v>
      </c>
      <c r="G2345">
        <v>16000</v>
      </c>
      <c r="H2345" t="s">
        <v>7633</v>
      </c>
      <c r="I2345" t="s">
        <v>7634</v>
      </c>
      <c r="J2345" t="s">
        <v>4011</v>
      </c>
      <c r="K2345" t="s">
        <v>41</v>
      </c>
      <c r="M2345">
        <v>5632086</v>
      </c>
      <c r="N2345" t="s">
        <v>5732</v>
      </c>
      <c r="O2345">
        <v>112</v>
      </c>
      <c r="P2345" cm="1">
        <f t="array" ref="P2345">_xlfn.XLOOKUP(D2345, CPI!$A:A, CPI!$B:B)</f>
        <v>144.5</v>
      </c>
      <c r="Q2345" s="9">
        <f>IF(M2345="","",PRODUCT(M2345,CPI!$B$112/P2345))</f>
        <v>11876101.067128029</v>
      </c>
    </row>
    <row r="2346" spans="1:17">
      <c r="A2346" t="s">
        <v>7635</v>
      </c>
      <c r="B2346" t="s">
        <v>2010</v>
      </c>
      <c r="C2346" t="s">
        <v>52</v>
      </c>
      <c r="D2346">
        <v>1993</v>
      </c>
      <c r="E2346" t="s">
        <v>7472</v>
      </c>
      <c r="F2346">
        <v>7</v>
      </c>
      <c r="G2346">
        <v>17000</v>
      </c>
      <c r="H2346" t="s">
        <v>5678</v>
      </c>
      <c r="I2346" t="s">
        <v>7636</v>
      </c>
      <c r="J2346" t="s">
        <v>4923</v>
      </c>
      <c r="K2346" t="s">
        <v>41</v>
      </c>
      <c r="L2346">
        <v>25000000</v>
      </c>
      <c r="M2346">
        <v>16589540</v>
      </c>
      <c r="N2346" t="s">
        <v>72</v>
      </c>
      <c r="O2346">
        <v>104</v>
      </c>
      <c r="P2346" cm="1">
        <f t="array" ref="P2346">_xlfn.XLOOKUP(D2346, CPI!$A:A, CPI!$B:B)</f>
        <v>144.5</v>
      </c>
      <c r="Q2346" s="9">
        <f>IF(M2346="","",PRODUCT(M2346,CPI!$B$112/P2346))</f>
        <v>34981542.131487891</v>
      </c>
    </row>
    <row r="2347" spans="1:17">
      <c r="A2347" t="s">
        <v>7637</v>
      </c>
      <c r="B2347" t="s">
        <v>27</v>
      </c>
      <c r="C2347" t="s">
        <v>115</v>
      </c>
      <c r="D2347">
        <v>1993</v>
      </c>
      <c r="E2347" t="s">
        <v>7601</v>
      </c>
      <c r="F2347">
        <v>6.3</v>
      </c>
      <c r="G2347">
        <v>24000</v>
      </c>
      <c r="H2347" t="s">
        <v>7638</v>
      </c>
      <c r="I2347" t="s">
        <v>31</v>
      </c>
      <c r="J2347" t="s">
        <v>7639</v>
      </c>
      <c r="K2347" t="s">
        <v>41</v>
      </c>
      <c r="M2347">
        <v>15185672</v>
      </c>
      <c r="N2347" t="s">
        <v>5120</v>
      </c>
      <c r="O2347">
        <v>120</v>
      </c>
      <c r="P2347" cm="1">
        <f t="array" ref="P2347">_xlfn.XLOOKUP(D2347, CPI!$A:A, CPI!$B:B)</f>
        <v>144.5</v>
      </c>
      <c r="Q2347" s="9">
        <f>IF(M2347="","",PRODUCT(M2347,CPI!$B$112/P2347))</f>
        <v>32021275.144636679</v>
      </c>
    </row>
    <row r="2348" spans="1:17">
      <c r="A2348" t="s">
        <v>7640</v>
      </c>
      <c r="B2348" t="s">
        <v>27</v>
      </c>
      <c r="C2348" t="s">
        <v>28</v>
      </c>
      <c r="D2348">
        <v>1993</v>
      </c>
      <c r="E2348" t="s">
        <v>7480</v>
      </c>
      <c r="F2348">
        <v>7</v>
      </c>
      <c r="G2348">
        <v>2500</v>
      </c>
      <c r="H2348" t="s">
        <v>7641</v>
      </c>
      <c r="I2348" t="s">
        <v>7642</v>
      </c>
      <c r="J2348" t="s">
        <v>7643</v>
      </c>
      <c r="K2348" t="s">
        <v>41</v>
      </c>
      <c r="L2348">
        <v>800000</v>
      </c>
      <c r="M2348">
        <v>1001437</v>
      </c>
      <c r="N2348" t="s">
        <v>7644</v>
      </c>
      <c r="O2348">
        <v>114</v>
      </c>
      <c r="P2348" cm="1">
        <f t="array" ref="P2348">_xlfn.XLOOKUP(D2348, CPI!$A:A, CPI!$B:B)</f>
        <v>144.5</v>
      </c>
      <c r="Q2348" s="9">
        <f>IF(M2348="","",PRODUCT(M2348,CPI!$B$112/P2348))</f>
        <v>2111680.6498269895</v>
      </c>
    </row>
    <row r="2349" spans="1:17">
      <c r="A2349" t="s">
        <v>7645</v>
      </c>
      <c r="B2349" t="s">
        <v>27</v>
      </c>
      <c r="C2349" t="s">
        <v>52</v>
      </c>
      <c r="D2349">
        <v>1993</v>
      </c>
      <c r="E2349" t="s">
        <v>7646</v>
      </c>
      <c r="F2349">
        <v>6.8</v>
      </c>
      <c r="G2349">
        <v>20000</v>
      </c>
      <c r="H2349" t="s">
        <v>1308</v>
      </c>
      <c r="I2349" t="s">
        <v>7647</v>
      </c>
      <c r="J2349" t="s">
        <v>7648</v>
      </c>
      <c r="K2349" t="s">
        <v>41</v>
      </c>
      <c r="L2349">
        <v>12000000</v>
      </c>
      <c r="M2349">
        <v>6405918</v>
      </c>
      <c r="N2349" t="s">
        <v>129</v>
      </c>
      <c r="O2349">
        <v>112</v>
      </c>
      <c r="P2349" cm="1">
        <f t="array" ref="P2349">_xlfn.XLOOKUP(D2349, CPI!$A:A, CPI!$B:B)</f>
        <v>144.5</v>
      </c>
      <c r="Q2349" s="9">
        <f>IF(M2349="","",PRODUCT(M2349,CPI!$B$112/P2349))</f>
        <v>13507842.315570936</v>
      </c>
    </row>
    <row r="2350" spans="1:17">
      <c r="A2350" t="s">
        <v>7649</v>
      </c>
      <c r="B2350" t="s">
        <v>2010</v>
      </c>
      <c r="C2350" t="s">
        <v>28</v>
      </c>
      <c r="D2350">
        <v>1993</v>
      </c>
      <c r="E2350" t="s">
        <v>7650</v>
      </c>
      <c r="F2350">
        <v>6.7</v>
      </c>
      <c r="G2350">
        <v>28000</v>
      </c>
      <c r="H2350" t="s">
        <v>546</v>
      </c>
      <c r="I2350" t="s">
        <v>7651</v>
      </c>
      <c r="J2350" t="s">
        <v>546</v>
      </c>
      <c r="K2350" t="s">
        <v>41</v>
      </c>
      <c r="M2350">
        <v>24760338</v>
      </c>
      <c r="N2350" t="s">
        <v>7599</v>
      </c>
      <c r="O2350">
        <v>115</v>
      </c>
      <c r="P2350" cm="1">
        <f t="array" ref="P2350">_xlfn.XLOOKUP(D2350, CPI!$A:A, CPI!$B:B)</f>
        <v>144.5</v>
      </c>
      <c r="Q2350" s="9">
        <f>IF(M2350="","",PRODUCT(M2350,CPI!$B$112/P2350))</f>
        <v>52210899.575086504</v>
      </c>
    </row>
    <row r="2351" spans="1:17">
      <c r="A2351" t="s">
        <v>7652</v>
      </c>
      <c r="B2351" t="s">
        <v>27</v>
      </c>
      <c r="C2351" t="s">
        <v>28</v>
      </c>
      <c r="D2351">
        <v>1993</v>
      </c>
      <c r="E2351" t="s">
        <v>7558</v>
      </c>
      <c r="F2351">
        <v>8.1</v>
      </c>
      <c r="G2351">
        <v>26000</v>
      </c>
      <c r="H2351" t="s">
        <v>7653</v>
      </c>
      <c r="I2351" t="s">
        <v>7654</v>
      </c>
      <c r="J2351" t="s">
        <v>5769</v>
      </c>
      <c r="K2351" t="s">
        <v>6002</v>
      </c>
      <c r="L2351">
        <v>4000000</v>
      </c>
      <c r="M2351">
        <v>6122607</v>
      </c>
      <c r="N2351" t="s">
        <v>7655</v>
      </c>
      <c r="O2351">
        <v>171</v>
      </c>
      <c r="P2351" cm="1">
        <f t="array" ref="P2351">_xlfn.XLOOKUP(D2351, CPI!$A:A, CPI!$B:B)</f>
        <v>144.5</v>
      </c>
      <c r="Q2351" s="9">
        <f>IF(M2351="","",PRODUCT(M2351,CPI!$B$112/P2351))</f>
        <v>12910438.428373704</v>
      </c>
    </row>
    <row r="2352" spans="1:17">
      <c r="A2352" t="s">
        <v>7656</v>
      </c>
      <c r="B2352" t="s">
        <v>27</v>
      </c>
      <c r="C2352" t="s">
        <v>45</v>
      </c>
      <c r="D2352">
        <v>1993</v>
      </c>
      <c r="E2352" t="s">
        <v>6978</v>
      </c>
      <c r="F2352">
        <v>6.1</v>
      </c>
      <c r="G2352">
        <v>23000</v>
      </c>
      <c r="H2352" t="s">
        <v>7657</v>
      </c>
      <c r="I2352" t="s">
        <v>7658</v>
      </c>
      <c r="J2352" t="s">
        <v>1501</v>
      </c>
      <c r="K2352" t="s">
        <v>41</v>
      </c>
      <c r="M2352">
        <v>18994653</v>
      </c>
      <c r="N2352" t="s">
        <v>6542</v>
      </c>
      <c r="O2352">
        <v>98</v>
      </c>
      <c r="P2352" cm="1">
        <f t="array" ref="P2352">_xlfn.XLOOKUP(D2352, CPI!$A:A, CPI!$B:B)</f>
        <v>144.5</v>
      </c>
      <c r="Q2352" s="9">
        <f>IF(M2352="","",PRODUCT(M2352,CPI!$B$112/P2352))</f>
        <v>40053084.907266438</v>
      </c>
    </row>
    <row r="2353" spans="1:17">
      <c r="A2353" t="s">
        <v>7659</v>
      </c>
      <c r="B2353" t="s">
        <v>27</v>
      </c>
      <c r="C2353" t="s">
        <v>45</v>
      </c>
      <c r="D2353">
        <v>1993</v>
      </c>
      <c r="E2353" t="s">
        <v>7558</v>
      </c>
      <c r="F2353">
        <v>6.6</v>
      </c>
      <c r="G2353">
        <v>16000</v>
      </c>
      <c r="H2353" t="s">
        <v>5240</v>
      </c>
      <c r="I2353" t="s">
        <v>7660</v>
      </c>
      <c r="J2353" t="s">
        <v>2588</v>
      </c>
      <c r="K2353" t="s">
        <v>2119</v>
      </c>
      <c r="L2353">
        <v>21000000</v>
      </c>
      <c r="M2353">
        <v>12526677</v>
      </c>
      <c r="N2353" t="s">
        <v>6221</v>
      </c>
      <c r="O2353">
        <v>110</v>
      </c>
      <c r="P2353" cm="1">
        <f t="array" ref="P2353">_xlfn.XLOOKUP(D2353, CPI!$A:A, CPI!$B:B)</f>
        <v>144.5</v>
      </c>
      <c r="Q2353" s="9">
        <f>IF(M2353="","",PRODUCT(M2353,CPI!$B$112/P2353))</f>
        <v>26414383.957785469</v>
      </c>
    </row>
    <row r="2354" spans="1:17">
      <c r="A2354" t="s">
        <v>7661</v>
      </c>
      <c r="B2354" t="s">
        <v>44</v>
      </c>
      <c r="C2354" t="s">
        <v>74</v>
      </c>
      <c r="D2354">
        <v>1993</v>
      </c>
      <c r="E2354" t="s">
        <v>7422</v>
      </c>
      <c r="F2354">
        <v>7.3</v>
      </c>
      <c r="G2354">
        <v>18000</v>
      </c>
      <c r="H2354" t="s">
        <v>1055</v>
      </c>
      <c r="I2354" t="s">
        <v>7662</v>
      </c>
      <c r="J2354" t="s">
        <v>3067</v>
      </c>
      <c r="K2354" t="s">
        <v>33</v>
      </c>
      <c r="L2354">
        <v>22000000</v>
      </c>
      <c r="M2354">
        <v>25842377</v>
      </c>
      <c r="N2354" t="s">
        <v>7386</v>
      </c>
      <c r="O2354">
        <v>131</v>
      </c>
      <c r="P2354" cm="1">
        <f t="array" ref="P2354">_xlfn.XLOOKUP(D2354, CPI!$A:A, CPI!$B:B)</f>
        <v>144.5</v>
      </c>
      <c r="Q2354" s="9">
        <f>IF(M2354="","",PRODUCT(M2354,CPI!$B$112/P2354))</f>
        <v>54492541.674048446</v>
      </c>
    </row>
    <row r="2355" spans="1:17">
      <c r="A2355" t="s">
        <v>7663</v>
      </c>
      <c r="B2355" t="s">
        <v>27</v>
      </c>
      <c r="C2355" t="s">
        <v>52</v>
      </c>
      <c r="D2355">
        <v>1993</v>
      </c>
      <c r="E2355" t="s">
        <v>7664</v>
      </c>
      <c r="F2355">
        <v>7.3</v>
      </c>
      <c r="G2355">
        <v>42000</v>
      </c>
      <c r="H2355" t="s">
        <v>3020</v>
      </c>
      <c r="I2355" t="s">
        <v>7665</v>
      </c>
      <c r="J2355" t="s">
        <v>5694</v>
      </c>
      <c r="K2355" t="s">
        <v>463</v>
      </c>
      <c r="L2355">
        <v>19000000</v>
      </c>
      <c r="M2355">
        <v>112547</v>
      </c>
      <c r="N2355" t="s">
        <v>6523</v>
      </c>
      <c r="O2355">
        <v>142</v>
      </c>
      <c r="P2355" cm="1">
        <f t="array" ref="P2355">_xlfn.XLOOKUP(D2355, CPI!$A:A, CPI!$B:B)</f>
        <v>144.5</v>
      </c>
      <c r="Q2355" s="9">
        <f>IF(M2355="","",PRODUCT(M2355,CPI!$B$112/P2355))</f>
        <v>237322.28996539794</v>
      </c>
    </row>
    <row r="2356" spans="1:17">
      <c r="A2356" t="s">
        <v>7666</v>
      </c>
      <c r="B2356" t="s">
        <v>27</v>
      </c>
      <c r="C2356" t="s">
        <v>45</v>
      </c>
      <c r="D2356">
        <v>1993</v>
      </c>
      <c r="E2356" t="s">
        <v>6950</v>
      </c>
      <c r="F2356">
        <v>5.7</v>
      </c>
      <c r="G2356">
        <v>22000</v>
      </c>
      <c r="H2356" t="s">
        <v>3394</v>
      </c>
      <c r="I2356" t="s">
        <v>2741</v>
      </c>
      <c r="J2356" t="s">
        <v>4550</v>
      </c>
      <c r="K2356" t="s">
        <v>41</v>
      </c>
      <c r="L2356">
        <v>15000000</v>
      </c>
      <c r="M2356">
        <v>22189039</v>
      </c>
      <c r="N2356" t="s">
        <v>42</v>
      </c>
      <c r="O2356">
        <v>94</v>
      </c>
      <c r="P2356" cm="1">
        <f t="array" ref="P2356">_xlfn.XLOOKUP(D2356, CPI!$A:A, CPI!$B:B)</f>
        <v>144.5</v>
      </c>
      <c r="Q2356" s="9">
        <f>IF(M2356="","",PRODUCT(M2356,CPI!$B$112/P2356))</f>
        <v>46788928.604152255</v>
      </c>
    </row>
    <row r="2357" spans="1:17">
      <c r="A2357" t="s">
        <v>7667</v>
      </c>
      <c r="B2357" t="s">
        <v>2010</v>
      </c>
      <c r="C2357" t="s">
        <v>28</v>
      </c>
      <c r="D2357">
        <v>1993</v>
      </c>
      <c r="E2357" t="s">
        <v>7484</v>
      </c>
      <c r="F2357">
        <v>7.4</v>
      </c>
      <c r="G2357">
        <v>7800</v>
      </c>
      <c r="H2357" t="s">
        <v>5117</v>
      </c>
      <c r="I2357" t="s">
        <v>7668</v>
      </c>
      <c r="J2357" t="s">
        <v>7669</v>
      </c>
      <c r="K2357" t="s">
        <v>41</v>
      </c>
      <c r="L2357">
        <v>8000000</v>
      </c>
      <c r="M2357">
        <v>1214231</v>
      </c>
      <c r="N2357" t="s">
        <v>7670</v>
      </c>
      <c r="O2357">
        <v>103</v>
      </c>
      <c r="P2357" cm="1">
        <f t="array" ref="P2357">_xlfn.XLOOKUP(D2357, CPI!$A:A, CPI!$B:B)</f>
        <v>144.5</v>
      </c>
      <c r="Q2357" s="9">
        <f>IF(M2357="","",PRODUCT(M2357,CPI!$B$112/P2357))</f>
        <v>2560388.8283737027</v>
      </c>
    </row>
    <row r="2358" spans="1:17">
      <c r="A2358" t="s">
        <v>7671</v>
      </c>
      <c r="B2358" t="s">
        <v>27</v>
      </c>
      <c r="C2358" t="s">
        <v>52</v>
      </c>
      <c r="D2358">
        <v>1993</v>
      </c>
      <c r="E2358" t="s">
        <v>7356</v>
      </c>
      <c r="F2358">
        <v>6.2</v>
      </c>
      <c r="G2358">
        <v>21000</v>
      </c>
      <c r="H2358" t="s">
        <v>3378</v>
      </c>
      <c r="I2358" t="s">
        <v>5255</v>
      </c>
      <c r="J2358" t="s">
        <v>78</v>
      </c>
      <c r="K2358" t="s">
        <v>41</v>
      </c>
      <c r="L2358">
        <v>19000000</v>
      </c>
      <c r="M2358">
        <v>11081586</v>
      </c>
      <c r="N2358" t="s">
        <v>72</v>
      </c>
      <c r="O2358">
        <v>97</v>
      </c>
      <c r="P2358" cm="1">
        <f t="array" ref="P2358">_xlfn.XLOOKUP(D2358, CPI!$A:A, CPI!$B:B)</f>
        <v>144.5</v>
      </c>
      <c r="Q2358" s="9">
        <f>IF(M2358="","",PRODUCT(M2358,CPI!$B$112/P2358))</f>
        <v>23367192.070588235</v>
      </c>
    </row>
    <row r="2359" spans="1:17">
      <c r="A2359" t="s">
        <v>7672</v>
      </c>
      <c r="B2359" t="s">
        <v>348</v>
      </c>
      <c r="C2359" t="s">
        <v>401</v>
      </c>
      <c r="D2359">
        <v>1993</v>
      </c>
      <c r="E2359" t="s">
        <v>7396</v>
      </c>
      <c r="F2359">
        <v>6.1</v>
      </c>
      <c r="G2359">
        <v>14000</v>
      </c>
      <c r="H2359" t="s">
        <v>619</v>
      </c>
      <c r="I2359" t="s">
        <v>3936</v>
      </c>
      <c r="J2359" t="s">
        <v>6570</v>
      </c>
      <c r="K2359" t="s">
        <v>41</v>
      </c>
      <c r="M2359">
        <v>9317021</v>
      </c>
      <c r="N2359" t="s">
        <v>72</v>
      </c>
      <c r="O2359">
        <v>72</v>
      </c>
      <c r="P2359" cm="1">
        <f t="array" ref="P2359">_xlfn.XLOOKUP(D2359, CPI!$A:A, CPI!$B:B)</f>
        <v>144.5</v>
      </c>
      <c r="Q2359" s="9">
        <f>IF(M2359="","",PRODUCT(M2359,CPI!$B$112/P2359))</f>
        <v>19646341.16747405</v>
      </c>
    </row>
    <row r="2360" spans="1:17">
      <c r="A2360" t="s">
        <v>7673</v>
      </c>
      <c r="B2360" t="s">
        <v>27</v>
      </c>
      <c r="C2360" t="s">
        <v>115</v>
      </c>
      <c r="D2360">
        <v>1993</v>
      </c>
      <c r="E2360" t="s">
        <v>7674</v>
      </c>
      <c r="F2360">
        <v>7</v>
      </c>
      <c r="G2360">
        <v>21000</v>
      </c>
      <c r="H2360" t="s">
        <v>5322</v>
      </c>
      <c r="I2360" t="s">
        <v>5322</v>
      </c>
      <c r="J2360" t="s">
        <v>1546</v>
      </c>
      <c r="K2360" t="s">
        <v>41</v>
      </c>
      <c r="L2360">
        <v>8000000</v>
      </c>
      <c r="M2360">
        <v>2502551</v>
      </c>
      <c r="N2360" t="s">
        <v>7675</v>
      </c>
      <c r="O2360">
        <v>98</v>
      </c>
      <c r="P2360" cm="1">
        <f t="array" ref="P2360">_xlfn.XLOOKUP(D2360, CPI!$A:A, CPI!$B:B)</f>
        <v>144.5</v>
      </c>
      <c r="Q2360" s="9">
        <f>IF(M2360="","",PRODUCT(M2360,CPI!$B$112/P2360))</f>
        <v>5277005.4650519034</v>
      </c>
    </row>
    <row r="2361" spans="1:17">
      <c r="A2361" t="s">
        <v>7676</v>
      </c>
      <c r="B2361" t="s">
        <v>27</v>
      </c>
      <c r="C2361" t="s">
        <v>45</v>
      </c>
      <c r="D2361">
        <v>1993</v>
      </c>
      <c r="E2361" t="s">
        <v>7370</v>
      </c>
      <c r="F2361">
        <v>6.5</v>
      </c>
      <c r="G2361">
        <v>9700</v>
      </c>
      <c r="H2361" t="s">
        <v>1220</v>
      </c>
      <c r="I2361" t="s">
        <v>1220</v>
      </c>
      <c r="J2361" t="s">
        <v>570</v>
      </c>
      <c r="K2361" t="s">
        <v>41</v>
      </c>
      <c r="L2361">
        <v>15000000</v>
      </c>
      <c r="M2361">
        <v>23032565</v>
      </c>
      <c r="N2361" t="s">
        <v>2103</v>
      </c>
      <c r="O2361">
        <v>112</v>
      </c>
      <c r="P2361" cm="1">
        <f t="array" ref="P2361">_xlfn.XLOOKUP(D2361, CPI!$A:A, CPI!$B:B)</f>
        <v>144.5</v>
      </c>
      <c r="Q2361" s="9">
        <f>IF(M2361="","",PRODUCT(M2361,CPI!$B$112/P2361))</f>
        <v>48567630.141868517</v>
      </c>
    </row>
    <row r="2362" spans="1:17">
      <c r="A2362" t="s">
        <v>7677</v>
      </c>
      <c r="B2362" t="s">
        <v>27</v>
      </c>
      <c r="C2362" t="s">
        <v>63</v>
      </c>
      <c r="D2362">
        <v>1993</v>
      </c>
      <c r="E2362" t="s">
        <v>7678</v>
      </c>
      <c r="F2362">
        <v>4.5999999999999996</v>
      </c>
      <c r="G2362">
        <v>3400</v>
      </c>
      <c r="H2362" t="s">
        <v>6379</v>
      </c>
      <c r="I2362" t="s">
        <v>4527</v>
      </c>
      <c r="J2362" t="s">
        <v>2472</v>
      </c>
      <c r="K2362" t="s">
        <v>41</v>
      </c>
      <c r="L2362">
        <v>12000000</v>
      </c>
      <c r="M2362">
        <v>5086909</v>
      </c>
      <c r="N2362" t="s">
        <v>191</v>
      </c>
      <c r="O2362">
        <v>95</v>
      </c>
      <c r="P2362" cm="1">
        <f t="array" ref="P2362">_xlfn.XLOOKUP(D2362, CPI!$A:A, CPI!$B:B)</f>
        <v>144.5</v>
      </c>
      <c r="Q2362" s="9">
        <f>IF(M2362="","",PRODUCT(M2362,CPI!$B$112/P2362))</f>
        <v>10726513.303114187</v>
      </c>
    </row>
    <row r="2363" spans="1:17">
      <c r="A2363" t="s">
        <v>7679</v>
      </c>
      <c r="B2363" t="s">
        <v>27</v>
      </c>
      <c r="C2363" t="s">
        <v>28</v>
      </c>
      <c r="D2363">
        <v>1993</v>
      </c>
      <c r="E2363" t="s">
        <v>7480</v>
      </c>
      <c r="F2363">
        <v>7.1</v>
      </c>
      <c r="G2363">
        <v>22000</v>
      </c>
      <c r="H2363" t="s">
        <v>714</v>
      </c>
      <c r="I2363" t="s">
        <v>7680</v>
      </c>
      <c r="J2363" t="s">
        <v>673</v>
      </c>
      <c r="K2363" t="s">
        <v>41</v>
      </c>
      <c r="M2363">
        <v>6995302</v>
      </c>
      <c r="N2363" t="s">
        <v>7681</v>
      </c>
      <c r="O2363">
        <v>122</v>
      </c>
      <c r="P2363" cm="1">
        <f t="array" ref="P2363">_xlfn.XLOOKUP(D2363, CPI!$A:A, CPI!$B:B)</f>
        <v>144.5</v>
      </c>
      <c r="Q2363" s="9">
        <f>IF(M2363="","",PRODUCT(M2363,CPI!$B$112/P2363))</f>
        <v>14750647.193079585</v>
      </c>
    </row>
    <row r="2364" spans="1:17">
      <c r="A2364" t="s">
        <v>7682</v>
      </c>
      <c r="B2364" t="s">
        <v>44</v>
      </c>
      <c r="C2364" t="s">
        <v>52</v>
      </c>
      <c r="D2364">
        <v>1993</v>
      </c>
      <c r="E2364" t="s">
        <v>7683</v>
      </c>
      <c r="F2364">
        <v>7.3</v>
      </c>
      <c r="G2364">
        <v>41000</v>
      </c>
      <c r="H2364" t="s">
        <v>300</v>
      </c>
      <c r="I2364" t="s">
        <v>300</v>
      </c>
      <c r="J2364" t="s">
        <v>300</v>
      </c>
      <c r="K2364" t="s">
        <v>41</v>
      </c>
      <c r="L2364">
        <v>13500000</v>
      </c>
      <c r="M2364">
        <v>11330911</v>
      </c>
      <c r="N2364" t="s">
        <v>2111</v>
      </c>
      <c r="O2364">
        <v>104</v>
      </c>
      <c r="P2364" cm="1">
        <f t="array" ref="P2364">_xlfn.XLOOKUP(D2364, CPI!$A:A, CPI!$B:B)</f>
        <v>144.5</v>
      </c>
      <c r="Q2364" s="9">
        <f>IF(M2364="","",PRODUCT(M2364,CPI!$B$112/P2364))</f>
        <v>23892931.361245677</v>
      </c>
    </row>
    <row r="2365" spans="1:17">
      <c r="A2365" t="s">
        <v>7684</v>
      </c>
      <c r="B2365" t="s">
        <v>44</v>
      </c>
      <c r="C2365" t="s">
        <v>45</v>
      </c>
      <c r="D2365">
        <v>1993</v>
      </c>
      <c r="E2365" t="s">
        <v>7484</v>
      </c>
      <c r="F2365">
        <v>5.0999999999999996</v>
      </c>
      <c r="G2365">
        <v>7700</v>
      </c>
      <c r="H2365" t="s">
        <v>2028</v>
      </c>
      <c r="I2365" t="s">
        <v>2313</v>
      </c>
      <c r="J2365" t="s">
        <v>7685</v>
      </c>
      <c r="K2365" t="s">
        <v>41</v>
      </c>
      <c r="M2365">
        <v>4916135</v>
      </c>
      <c r="N2365" t="s">
        <v>2037</v>
      </c>
      <c r="O2365">
        <v>87</v>
      </c>
      <c r="P2365" cm="1">
        <f t="array" ref="P2365">_xlfn.XLOOKUP(D2365, CPI!$A:A, CPI!$B:B)</f>
        <v>144.5</v>
      </c>
      <c r="Q2365" s="9">
        <f>IF(M2365="","",PRODUCT(M2365,CPI!$B$112/P2365))</f>
        <v>10366410.619377162</v>
      </c>
    </row>
    <row r="2366" spans="1:17">
      <c r="A2366" t="s">
        <v>7686</v>
      </c>
      <c r="B2366" t="s">
        <v>44</v>
      </c>
      <c r="C2366" t="s">
        <v>36</v>
      </c>
      <c r="D2366">
        <v>1993</v>
      </c>
      <c r="E2366" t="s">
        <v>7453</v>
      </c>
      <c r="F2366">
        <v>4.8</v>
      </c>
      <c r="G2366">
        <v>13000</v>
      </c>
      <c r="H2366" t="s">
        <v>4332</v>
      </c>
      <c r="I2366" t="s">
        <v>4332</v>
      </c>
      <c r="J2366" t="s">
        <v>3904</v>
      </c>
      <c r="K2366" t="s">
        <v>41</v>
      </c>
      <c r="L2366">
        <v>7000000</v>
      </c>
      <c r="M2366">
        <v>12741891</v>
      </c>
      <c r="N2366" t="s">
        <v>7687</v>
      </c>
      <c r="O2366">
        <v>97</v>
      </c>
      <c r="P2366" cm="1">
        <f t="array" ref="P2366">_xlfn.XLOOKUP(D2366, CPI!$A:A, CPI!$B:B)</f>
        <v>144.5</v>
      </c>
      <c r="Q2366" s="9">
        <f>IF(M2366="","",PRODUCT(M2366,CPI!$B$112/P2366))</f>
        <v>26868195.070588239</v>
      </c>
    </row>
    <row r="2367" spans="1:17">
      <c r="A2367" t="s">
        <v>7688</v>
      </c>
      <c r="B2367" t="s">
        <v>27</v>
      </c>
      <c r="C2367" t="s">
        <v>52</v>
      </c>
      <c r="D2367">
        <v>1993</v>
      </c>
      <c r="E2367" t="s">
        <v>7689</v>
      </c>
      <c r="F2367">
        <v>7.1</v>
      </c>
      <c r="G2367">
        <v>33000</v>
      </c>
      <c r="H2367" t="s">
        <v>7690</v>
      </c>
      <c r="I2367" t="s">
        <v>7691</v>
      </c>
      <c r="J2367" t="s">
        <v>7691</v>
      </c>
      <c r="K2367" t="s">
        <v>463</v>
      </c>
      <c r="M2367">
        <v>659810</v>
      </c>
      <c r="N2367" t="s">
        <v>7692</v>
      </c>
      <c r="O2367">
        <v>107</v>
      </c>
      <c r="P2367" cm="1">
        <f t="array" ref="P2367">_xlfn.XLOOKUP(D2367, CPI!$A:A, CPI!$B:B)</f>
        <v>144.5</v>
      </c>
      <c r="Q2367" s="9">
        <f>IF(M2367="","",PRODUCT(M2367,CPI!$B$112/P2367))</f>
        <v>1391308.6989619378</v>
      </c>
    </row>
    <row r="2368" spans="1:17">
      <c r="A2368" t="s">
        <v>7693</v>
      </c>
      <c r="B2368" t="s">
        <v>44</v>
      </c>
      <c r="C2368" t="s">
        <v>36</v>
      </c>
      <c r="D2368">
        <v>1993</v>
      </c>
      <c r="E2368" t="s">
        <v>7267</v>
      </c>
      <c r="F2368">
        <v>6.2</v>
      </c>
      <c r="G2368">
        <v>8000</v>
      </c>
      <c r="H2368" t="s">
        <v>7694</v>
      </c>
      <c r="I2368" t="s">
        <v>7695</v>
      </c>
      <c r="J2368" t="s">
        <v>7696</v>
      </c>
      <c r="K2368" t="s">
        <v>41</v>
      </c>
      <c r="L2368">
        <v>6500000</v>
      </c>
      <c r="M2368">
        <v>24103594</v>
      </c>
      <c r="N2368" t="s">
        <v>7697</v>
      </c>
      <c r="O2368">
        <v>108</v>
      </c>
      <c r="P2368" cm="1">
        <f t="array" ref="P2368">_xlfn.XLOOKUP(D2368, CPI!$A:A, CPI!$B:B)</f>
        <v>144.5</v>
      </c>
      <c r="Q2368" s="9">
        <f>IF(M2368="","",PRODUCT(M2368,CPI!$B$112/P2368))</f>
        <v>50826055.998615921</v>
      </c>
    </row>
    <row r="2369" spans="1:17">
      <c r="A2369" t="s">
        <v>7698</v>
      </c>
      <c r="B2369" t="s">
        <v>2010</v>
      </c>
      <c r="C2369" t="s">
        <v>52</v>
      </c>
      <c r="D2369">
        <v>1993</v>
      </c>
      <c r="E2369" t="s">
        <v>5424</v>
      </c>
      <c r="F2369">
        <v>5.0999999999999996</v>
      </c>
      <c r="G2369">
        <v>16000</v>
      </c>
      <c r="H2369" t="s">
        <v>1248</v>
      </c>
      <c r="I2369" t="s">
        <v>7699</v>
      </c>
      <c r="J2369" t="s">
        <v>3548</v>
      </c>
      <c r="K2369" t="s">
        <v>41</v>
      </c>
      <c r="L2369">
        <v>22000000</v>
      </c>
      <c r="M2369">
        <v>104942695</v>
      </c>
      <c r="N2369" t="s">
        <v>6523</v>
      </c>
      <c r="O2369">
        <v>111</v>
      </c>
      <c r="P2369" cm="1">
        <f t="array" ref="P2369">_xlfn.XLOOKUP(D2369, CPI!$A:A, CPI!$B:B)</f>
        <v>144.5</v>
      </c>
      <c r="Q2369" s="9">
        <f>IF(M2369="","",PRODUCT(M2369,CPI!$B$112/P2369))</f>
        <v>221287468.28027683</v>
      </c>
    </row>
    <row r="2370" spans="1:17">
      <c r="A2370" t="s">
        <v>3779</v>
      </c>
      <c r="B2370" t="s">
        <v>27</v>
      </c>
      <c r="C2370" t="s">
        <v>28</v>
      </c>
      <c r="D2370">
        <v>1993</v>
      </c>
      <c r="E2370" t="s">
        <v>7700</v>
      </c>
      <c r="F2370">
        <v>6.2</v>
      </c>
      <c r="G2370">
        <v>4500</v>
      </c>
      <c r="H2370" t="s">
        <v>2434</v>
      </c>
      <c r="I2370" t="s">
        <v>2434</v>
      </c>
      <c r="J2370" t="s">
        <v>2746</v>
      </c>
      <c r="K2370" t="s">
        <v>41</v>
      </c>
      <c r="M2370">
        <v>256264</v>
      </c>
      <c r="N2370" t="s">
        <v>230</v>
      </c>
      <c r="O2370">
        <v>103</v>
      </c>
      <c r="P2370" cm="1">
        <f t="array" ref="P2370">_xlfn.XLOOKUP(D2370, CPI!$A:A, CPI!$B:B)</f>
        <v>144.5</v>
      </c>
      <c r="Q2370" s="9">
        <f>IF(M2370="","",PRODUCT(M2370,CPI!$B$112/P2370))</f>
        <v>540371.21660899662</v>
      </c>
    </row>
    <row r="2371" spans="1:17">
      <c r="A2371" t="s">
        <v>7701</v>
      </c>
      <c r="B2371" t="s">
        <v>27</v>
      </c>
      <c r="C2371" t="s">
        <v>28</v>
      </c>
      <c r="D2371">
        <v>1993</v>
      </c>
      <c r="E2371" t="s">
        <v>7384</v>
      </c>
      <c r="F2371">
        <v>6.8</v>
      </c>
      <c r="G2371">
        <v>9000</v>
      </c>
      <c r="H2371" t="s">
        <v>592</v>
      </c>
      <c r="I2371" t="s">
        <v>7702</v>
      </c>
      <c r="J2371" t="s">
        <v>4579</v>
      </c>
      <c r="K2371" t="s">
        <v>41</v>
      </c>
      <c r="M2371">
        <v>1498795</v>
      </c>
      <c r="N2371" t="s">
        <v>6306</v>
      </c>
      <c r="O2371">
        <v>101</v>
      </c>
      <c r="P2371" cm="1">
        <f t="array" ref="P2371">_xlfn.XLOOKUP(D2371, CPI!$A:A, CPI!$B:B)</f>
        <v>144.5</v>
      </c>
      <c r="Q2371" s="9">
        <f>IF(M2371="","",PRODUCT(M2371,CPI!$B$112/P2371))</f>
        <v>3160434.8546712804</v>
      </c>
    </row>
    <row r="2372" spans="1:17">
      <c r="A2372" t="s">
        <v>7703</v>
      </c>
      <c r="B2372" t="s">
        <v>27</v>
      </c>
      <c r="C2372" t="s">
        <v>63</v>
      </c>
      <c r="D2372">
        <v>1993</v>
      </c>
      <c r="E2372" t="s">
        <v>7516</v>
      </c>
      <c r="F2372">
        <v>6</v>
      </c>
      <c r="G2372">
        <v>16000</v>
      </c>
      <c r="H2372" t="s">
        <v>1084</v>
      </c>
      <c r="I2372" t="s">
        <v>31</v>
      </c>
      <c r="J2372" t="s">
        <v>1872</v>
      </c>
      <c r="K2372" t="s">
        <v>41</v>
      </c>
      <c r="L2372">
        <v>15000000</v>
      </c>
      <c r="M2372">
        <v>10611160</v>
      </c>
      <c r="N2372" t="s">
        <v>61</v>
      </c>
      <c r="O2372">
        <v>122</v>
      </c>
      <c r="P2372" cm="1">
        <f t="array" ref="P2372">_xlfn.XLOOKUP(D2372, CPI!$A:A, CPI!$B:B)</f>
        <v>144.5</v>
      </c>
      <c r="Q2372" s="9">
        <f>IF(M2372="","",PRODUCT(M2372,CPI!$B$112/P2372))</f>
        <v>22375228.041522492</v>
      </c>
    </row>
    <row r="2373" spans="1:17">
      <c r="A2373" t="s">
        <v>7704</v>
      </c>
      <c r="B2373" t="s">
        <v>2010</v>
      </c>
      <c r="C2373" t="s">
        <v>45</v>
      </c>
      <c r="D2373">
        <v>1993</v>
      </c>
      <c r="E2373" t="s">
        <v>7601</v>
      </c>
      <c r="F2373">
        <v>6.6</v>
      </c>
      <c r="G2373">
        <v>5900</v>
      </c>
      <c r="H2373" t="s">
        <v>4441</v>
      </c>
      <c r="I2373" t="s">
        <v>4441</v>
      </c>
      <c r="J2373" t="s">
        <v>7705</v>
      </c>
      <c r="K2373" t="s">
        <v>463</v>
      </c>
      <c r="L2373">
        <v>6000000</v>
      </c>
      <c r="M2373">
        <v>3283371</v>
      </c>
      <c r="N2373" t="s">
        <v>7706</v>
      </c>
      <c r="O2373">
        <v>99</v>
      </c>
      <c r="P2373" cm="1">
        <f t="array" ref="P2373">_xlfn.XLOOKUP(D2373, CPI!$A:A, CPI!$B:B)</f>
        <v>144.5</v>
      </c>
      <c r="Q2373" s="9">
        <f>IF(M2373="","",PRODUCT(M2373,CPI!$B$112/P2373))</f>
        <v>6923481.9633217994</v>
      </c>
    </row>
    <row r="2374" spans="1:17">
      <c r="A2374" t="s">
        <v>7707</v>
      </c>
      <c r="B2374" t="s">
        <v>2010</v>
      </c>
      <c r="C2374" t="s">
        <v>28</v>
      </c>
      <c r="D2374">
        <v>1993</v>
      </c>
      <c r="E2374" t="s">
        <v>7394</v>
      </c>
      <c r="F2374">
        <v>6.8</v>
      </c>
      <c r="G2374">
        <v>11000</v>
      </c>
      <c r="H2374" t="s">
        <v>1685</v>
      </c>
      <c r="I2374" t="s">
        <v>1685</v>
      </c>
      <c r="J2374" t="s">
        <v>1576</v>
      </c>
      <c r="K2374" t="s">
        <v>41</v>
      </c>
      <c r="L2374">
        <v>15000000</v>
      </c>
      <c r="M2374">
        <v>27804899</v>
      </c>
      <c r="N2374" t="s">
        <v>7708</v>
      </c>
      <c r="O2374">
        <v>117</v>
      </c>
      <c r="P2374" cm="1">
        <f t="array" ref="P2374">_xlfn.XLOOKUP(D2374, CPI!$A:A, CPI!$B:B)</f>
        <v>144.5</v>
      </c>
      <c r="Q2374" s="9">
        <f>IF(M2374="","",PRODUCT(M2374,CPI!$B$112/P2374))</f>
        <v>58630814.707958482</v>
      </c>
    </row>
    <row r="2375" spans="1:17">
      <c r="A2375" t="s">
        <v>7709</v>
      </c>
      <c r="B2375" t="s">
        <v>27</v>
      </c>
      <c r="C2375" t="s">
        <v>115</v>
      </c>
      <c r="D2375">
        <v>1993</v>
      </c>
      <c r="E2375" t="s">
        <v>7710</v>
      </c>
      <c r="F2375">
        <v>6.5</v>
      </c>
      <c r="G2375">
        <v>2000</v>
      </c>
      <c r="H2375" t="s">
        <v>7197</v>
      </c>
      <c r="I2375" t="s">
        <v>7197</v>
      </c>
      <c r="J2375" t="s">
        <v>7711</v>
      </c>
      <c r="K2375" t="s">
        <v>41</v>
      </c>
      <c r="M2375">
        <v>3267313</v>
      </c>
      <c r="N2375" t="s">
        <v>1996</v>
      </c>
      <c r="O2375">
        <v>92</v>
      </c>
      <c r="P2375" cm="1">
        <f t="array" ref="P2375">_xlfn.XLOOKUP(D2375, CPI!$A:A, CPI!$B:B)</f>
        <v>144.5</v>
      </c>
      <c r="Q2375" s="9">
        <f>IF(M2375="","",PRODUCT(M2375,CPI!$B$112/P2375))</f>
        <v>6889621.253287198</v>
      </c>
    </row>
    <row r="2376" spans="1:17">
      <c r="A2376" t="s">
        <v>7712</v>
      </c>
      <c r="B2376" t="s">
        <v>2010</v>
      </c>
      <c r="C2376" t="s">
        <v>52</v>
      </c>
      <c r="D2376">
        <v>1993</v>
      </c>
      <c r="E2376" t="s">
        <v>7480</v>
      </c>
      <c r="F2376">
        <v>4.4000000000000004</v>
      </c>
      <c r="G2376">
        <v>28000</v>
      </c>
      <c r="H2376" t="s">
        <v>5011</v>
      </c>
      <c r="I2376" t="s">
        <v>5011</v>
      </c>
      <c r="J2376" t="s">
        <v>171</v>
      </c>
      <c r="K2376" t="s">
        <v>41</v>
      </c>
      <c r="L2376">
        <v>22000000</v>
      </c>
      <c r="M2376">
        <v>10340263</v>
      </c>
      <c r="N2376" t="s">
        <v>2111</v>
      </c>
      <c r="O2376">
        <v>96</v>
      </c>
      <c r="P2376" cm="1">
        <f t="array" ref="P2376">_xlfn.XLOOKUP(D2376, CPI!$A:A, CPI!$B:B)</f>
        <v>144.5</v>
      </c>
      <c r="Q2376" s="9">
        <f>IF(M2376="","",PRODUCT(M2376,CPI!$B$112/P2376))</f>
        <v>21804000.941868514</v>
      </c>
    </row>
    <row r="2377" spans="1:17">
      <c r="A2377" t="s">
        <v>7713</v>
      </c>
      <c r="B2377" t="s">
        <v>44</v>
      </c>
      <c r="C2377" t="s">
        <v>45</v>
      </c>
      <c r="D2377">
        <v>1993</v>
      </c>
      <c r="E2377" t="s">
        <v>7194</v>
      </c>
      <c r="F2377">
        <v>5.2</v>
      </c>
      <c r="G2377">
        <v>7800</v>
      </c>
      <c r="H2377" t="s">
        <v>4315</v>
      </c>
      <c r="I2377" t="s">
        <v>4315</v>
      </c>
      <c r="J2377" t="s">
        <v>4315</v>
      </c>
      <c r="K2377" t="s">
        <v>41</v>
      </c>
      <c r="L2377">
        <v>20000000</v>
      </c>
      <c r="M2377">
        <v>8016708</v>
      </c>
      <c r="N2377" t="s">
        <v>129</v>
      </c>
      <c r="O2377">
        <v>100</v>
      </c>
      <c r="P2377" cm="1">
        <f t="array" ref="P2377">_xlfn.XLOOKUP(D2377, CPI!$A:A, CPI!$B:B)</f>
        <v>144.5</v>
      </c>
      <c r="Q2377" s="9">
        <f>IF(M2377="","",PRODUCT(M2377,CPI!$B$112/P2377))</f>
        <v>16904435.485121109</v>
      </c>
    </row>
    <row r="2378" spans="1:17">
      <c r="A2378" t="s">
        <v>7714</v>
      </c>
      <c r="B2378" t="s">
        <v>2010</v>
      </c>
      <c r="C2378" t="s">
        <v>52</v>
      </c>
      <c r="D2378">
        <v>1993</v>
      </c>
      <c r="E2378" t="s">
        <v>7321</v>
      </c>
      <c r="F2378">
        <v>5.8</v>
      </c>
      <c r="G2378">
        <v>7000</v>
      </c>
      <c r="H2378" t="s">
        <v>1199</v>
      </c>
      <c r="I2378" t="s">
        <v>7715</v>
      </c>
      <c r="J2378" t="s">
        <v>1238</v>
      </c>
      <c r="K2378" t="s">
        <v>41</v>
      </c>
      <c r="M2378">
        <v>7839327</v>
      </c>
      <c r="N2378" t="s">
        <v>129</v>
      </c>
      <c r="O2378">
        <v>91</v>
      </c>
      <c r="P2378" cm="1">
        <f t="array" ref="P2378">_xlfn.XLOOKUP(D2378, CPI!$A:A, CPI!$B:B)</f>
        <v>144.5</v>
      </c>
      <c r="Q2378" s="9">
        <f>IF(M2378="","",PRODUCT(M2378,CPI!$B$112/P2378))</f>
        <v>16530400.947404845</v>
      </c>
    </row>
    <row r="2379" spans="1:17">
      <c r="A2379" t="s">
        <v>7716</v>
      </c>
      <c r="B2379" t="s">
        <v>27</v>
      </c>
      <c r="C2379" t="s">
        <v>52</v>
      </c>
      <c r="D2379">
        <v>1993</v>
      </c>
      <c r="E2379" t="s">
        <v>7487</v>
      </c>
      <c r="F2379">
        <v>6.3</v>
      </c>
      <c r="G2379">
        <v>9000</v>
      </c>
      <c r="H2379" t="s">
        <v>7262</v>
      </c>
      <c r="I2379" t="s">
        <v>7717</v>
      </c>
      <c r="J2379" t="s">
        <v>7717</v>
      </c>
      <c r="K2379" t="s">
        <v>41</v>
      </c>
      <c r="L2379">
        <v>6000000</v>
      </c>
      <c r="M2379">
        <v>17953778</v>
      </c>
      <c r="N2379" t="s">
        <v>4889</v>
      </c>
      <c r="O2379">
        <v>89</v>
      </c>
      <c r="P2379" cm="1">
        <f t="array" ref="P2379">_xlfn.XLOOKUP(D2379, CPI!$A:A, CPI!$B:B)</f>
        <v>144.5</v>
      </c>
      <c r="Q2379" s="9">
        <f>IF(M2379="","",PRODUCT(M2379,CPI!$B$112/P2379))</f>
        <v>37858243.298269898</v>
      </c>
    </row>
    <row r="2380" spans="1:17">
      <c r="A2380" t="s">
        <v>7718</v>
      </c>
      <c r="B2380" t="s">
        <v>2010</v>
      </c>
      <c r="C2380" t="s">
        <v>52</v>
      </c>
      <c r="D2380">
        <v>1993</v>
      </c>
      <c r="E2380" t="s">
        <v>7056</v>
      </c>
      <c r="F2380">
        <v>5.0999999999999996</v>
      </c>
      <c r="G2380">
        <v>2100</v>
      </c>
      <c r="H2380" t="s">
        <v>7719</v>
      </c>
      <c r="I2380" t="s">
        <v>7720</v>
      </c>
      <c r="J2380" t="s">
        <v>7721</v>
      </c>
      <c r="K2380" t="s">
        <v>41</v>
      </c>
      <c r="L2380">
        <v>13000000</v>
      </c>
      <c r="M2380">
        <v>2570550</v>
      </c>
      <c r="N2380" t="s">
        <v>7722</v>
      </c>
      <c r="O2380">
        <v>90</v>
      </c>
      <c r="P2380" cm="1">
        <f t="array" ref="P2380">_xlfn.XLOOKUP(D2380, CPI!$A:A, CPI!$B:B)</f>
        <v>144.5</v>
      </c>
      <c r="Q2380" s="9">
        <f>IF(M2380="","",PRODUCT(M2380,CPI!$B$112/P2380))</f>
        <v>5420391.5916955024</v>
      </c>
    </row>
    <row r="2381" spans="1:17">
      <c r="A2381" t="s">
        <v>7723</v>
      </c>
      <c r="B2381" t="s">
        <v>27</v>
      </c>
      <c r="C2381" t="s">
        <v>45</v>
      </c>
      <c r="D2381">
        <v>1993</v>
      </c>
      <c r="E2381" t="s">
        <v>7724</v>
      </c>
      <c r="F2381">
        <v>6.8</v>
      </c>
      <c r="G2381">
        <v>14000</v>
      </c>
      <c r="H2381" t="s">
        <v>802</v>
      </c>
      <c r="I2381" t="s">
        <v>7725</v>
      </c>
      <c r="J2381" t="s">
        <v>7726</v>
      </c>
      <c r="K2381" t="s">
        <v>41</v>
      </c>
      <c r="L2381">
        <v>33000000</v>
      </c>
      <c r="M2381">
        <v>5864949</v>
      </c>
      <c r="N2381" t="s">
        <v>7025</v>
      </c>
      <c r="O2381">
        <v>140</v>
      </c>
      <c r="P2381" cm="1">
        <f t="array" ref="P2381">_xlfn.XLOOKUP(D2381, CPI!$A:A, CPI!$B:B)</f>
        <v>144.5</v>
      </c>
      <c r="Q2381" s="9">
        <f>IF(M2381="","",PRODUCT(M2381,CPI!$B$112/P2381))</f>
        <v>12367127.752941176</v>
      </c>
    </row>
    <row r="2382" spans="1:17">
      <c r="A2382" t="s">
        <v>7727</v>
      </c>
      <c r="B2382" t="s">
        <v>2010</v>
      </c>
      <c r="C2382" t="s">
        <v>52</v>
      </c>
      <c r="D2382">
        <v>1993</v>
      </c>
      <c r="E2382" t="s">
        <v>7516</v>
      </c>
      <c r="F2382">
        <v>6.6</v>
      </c>
      <c r="G2382">
        <v>5300</v>
      </c>
      <c r="H2382" t="s">
        <v>6169</v>
      </c>
      <c r="I2382" t="s">
        <v>6169</v>
      </c>
      <c r="J2382" t="s">
        <v>7728</v>
      </c>
      <c r="K2382" t="s">
        <v>206</v>
      </c>
      <c r="L2382">
        <v>9000000</v>
      </c>
      <c r="M2382">
        <v>14904910</v>
      </c>
      <c r="N2382" t="s">
        <v>5118</v>
      </c>
      <c r="O2382">
        <v>97</v>
      </c>
      <c r="P2382" cm="1">
        <f t="array" ref="P2382">_xlfn.XLOOKUP(D2382, CPI!$A:A, CPI!$B:B)</f>
        <v>144.5</v>
      </c>
      <c r="Q2382" s="9">
        <f>IF(M2382="","",PRODUCT(M2382,CPI!$B$112/P2382))</f>
        <v>31429246.207612459</v>
      </c>
    </row>
    <row r="2383" spans="1:17">
      <c r="A2383" t="s">
        <v>7729</v>
      </c>
      <c r="B2383" t="s">
        <v>348</v>
      </c>
      <c r="C2383" t="s">
        <v>401</v>
      </c>
      <c r="D2383">
        <v>1993</v>
      </c>
      <c r="E2383" t="s">
        <v>7415</v>
      </c>
      <c r="F2383">
        <v>6.5</v>
      </c>
      <c r="G2383">
        <v>5200</v>
      </c>
      <c r="H2383" t="s">
        <v>7730</v>
      </c>
      <c r="I2383" t="s">
        <v>7731</v>
      </c>
      <c r="J2383" t="s">
        <v>7732</v>
      </c>
      <c r="K2383" t="s">
        <v>33</v>
      </c>
      <c r="L2383">
        <v>13000000</v>
      </c>
      <c r="M2383">
        <v>6582052</v>
      </c>
      <c r="N2383" t="s">
        <v>1453</v>
      </c>
      <c r="O2383">
        <v>71</v>
      </c>
      <c r="P2383" cm="1">
        <f t="array" ref="P2383">_xlfn.XLOOKUP(D2383, CPI!$A:A, CPI!$B:B)</f>
        <v>144.5</v>
      </c>
      <c r="Q2383" s="9">
        <f>IF(M2383="","",PRODUCT(M2383,CPI!$B$112/P2383))</f>
        <v>13879247.366089966</v>
      </c>
    </row>
    <row r="2384" spans="1:17">
      <c r="A2384" t="s">
        <v>7733</v>
      </c>
      <c r="B2384" t="s">
        <v>27</v>
      </c>
      <c r="C2384" t="s">
        <v>980</v>
      </c>
      <c r="D2384">
        <v>1993</v>
      </c>
      <c r="E2384" t="s">
        <v>7316</v>
      </c>
      <c r="F2384">
        <v>5.5</v>
      </c>
      <c r="G2384">
        <v>4200</v>
      </c>
      <c r="H2384" t="s">
        <v>3123</v>
      </c>
      <c r="I2384" t="s">
        <v>4349</v>
      </c>
      <c r="J2384" t="s">
        <v>3123</v>
      </c>
      <c r="K2384" t="s">
        <v>33</v>
      </c>
      <c r="L2384">
        <v>10000000</v>
      </c>
      <c r="M2384">
        <v>18289763</v>
      </c>
      <c r="N2384" t="s">
        <v>230</v>
      </c>
      <c r="O2384">
        <v>111</v>
      </c>
      <c r="P2384" cm="1">
        <f t="array" ref="P2384">_xlfn.XLOOKUP(D2384, CPI!$A:A, CPI!$B:B)</f>
        <v>144.5</v>
      </c>
      <c r="Q2384" s="9">
        <f>IF(M2384="","",PRODUCT(M2384,CPI!$B$112/P2384))</f>
        <v>38566718.242906578</v>
      </c>
    </row>
    <row r="2385" spans="1:17">
      <c r="A2385" t="s">
        <v>7734</v>
      </c>
      <c r="B2385" t="s">
        <v>27</v>
      </c>
      <c r="C2385" t="s">
        <v>28</v>
      </c>
      <c r="D2385">
        <v>1993</v>
      </c>
      <c r="E2385" t="s">
        <v>7480</v>
      </c>
      <c r="F2385">
        <v>6.2</v>
      </c>
      <c r="G2385">
        <v>5000</v>
      </c>
      <c r="H2385" t="s">
        <v>2267</v>
      </c>
      <c r="I2385" t="s">
        <v>2267</v>
      </c>
      <c r="J2385" t="s">
        <v>1508</v>
      </c>
      <c r="K2385" t="s">
        <v>41</v>
      </c>
      <c r="M2385">
        <v>9709451</v>
      </c>
      <c r="N2385" t="s">
        <v>2686</v>
      </c>
      <c r="O2385">
        <v>126</v>
      </c>
      <c r="P2385" cm="1">
        <f t="array" ref="P2385">_xlfn.XLOOKUP(D2385, CPI!$A:A, CPI!$B:B)</f>
        <v>144.5</v>
      </c>
      <c r="Q2385" s="9">
        <f>IF(M2385="","",PRODUCT(M2385,CPI!$B$112/P2385))</f>
        <v>20473838.89065744</v>
      </c>
    </row>
    <row r="2386" spans="1:17">
      <c r="A2386" t="s">
        <v>7735</v>
      </c>
      <c r="B2386" t="s">
        <v>2010</v>
      </c>
      <c r="C2386" t="s">
        <v>28</v>
      </c>
      <c r="D2386">
        <v>1993</v>
      </c>
      <c r="E2386" t="s">
        <v>7513</v>
      </c>
      <c r="F2386">
        <v>6.2</v>
      </c>
      <c r="G2386">
        <v>20000</v>
      </c>
      <c r="H2386" t="s">
        <v>6184</v>
      </c>
      <c r="I2386" t="s">
        <v>1384</v>
      </c>
      <c r="J2386" t="s">
        <v>195</v>
      </c>
      <c r="K2386" t="s">
        <v>463</v>
      </c>
      <c r="M2386">
        <v>140081992</v>
      </c>
      <c r="N2386" t="s">
        <v>6523</v>
      </c>
      <c r="O2386">
        <v>114</v>
      </c>
      <c r="P2386" cm="1">
        <f t="array" ref="P2386">_xlfn.XLOOKUP(D2386, CPI!$A:A, CPI!$B:B)</f>
        <v>144.5</v>
      </c>
      <c r="Q2386" s="9">
        <f>IF(M2386="","",PRODUCT(M2386,CPI!$B$112/P2386))</f>
        <v>295383965.13771629</v>
      </c>
    </row>
    <row r="2387" spans="1:17">
      <c r="A2387" t="s">
        <v>7736</v>
      </c>
      <c r="B2387" t="s">
        <v>27</v>
      </c>
      <c r="C2387" t="s">
        <v>52</v>
      </c>
      <c r="D2387">
        <v>1993</v>
      </c>
      <c r="E2387" t="s">
        <v>7737</v>
      </c>
      <c r="F2387">
        <v>4.4000000000000004</v>
      </c>
      <c r="G2387">
        <v>7100</v>
      </c>
      <c r="H2387" t="s">
        <v>5236</v>
      </c>
      <c r="I2387" t="s">
        <v>7738</v>
      </c>
      <c r="J2387" t="s">
        <v>7739</v>
      </c>
      <c r="K2387" t="s">
        <v>41</v>
      </c>
      <c r="L2387">
        <v>8000000</v>
      </c>
      <c r="M2387">
        <v>1708873</v>
      </c>
      <c r="N2387" t="s">
        <v>2037</v>
      </c>
      <c r="O2387">
        <v>106</v>
      </c>
      <c r="P2387" cm="1">
        <f t="array" ref="P2387">_xlfn.XLOOKUP(D2387, CPI!$A:A, CPI!$B:B)</f>
        <v>144.5</v>
      </c>
      <c r="Q2387" s="9">
        <f>IF(M2387="","",PRODUCT(M2387,CPI!$B$112/P2387))</f>
        <v>3603415.9384083045</v>
      </c>
    </row>
    <row r="2388" spans="1:17">
      <c r="A2388" t="s">
        <v>7740</v>
      </c>
      <c r="B2388" t="s">
        <v>44</v>
      </c>
      <c r="C2388" t="s">
        <v>52</v>
      </c>
      <c r="D2388">
        <v>1993</v>
      </c>
      <c r="E2388" t="s">
        <v>7128</v>
      </c>
      <c r="F2388">
        <v>5.6</v>
      </c>
      <c r="G2388">
        <v>5600</v>
      </c>
      <c r="H2388" t="s">
        <v>6661</v>
      </c>
      <c r="I2388" t="s">
        <v>7741</v>
      </c>
      <c r="J2388" t="s">
        <v>2577</v>
      </c>
      <c r="K2388" t="s">
        <v>41</v>
      </c>
      <c r="M2388">
        <v>12440858</v>
      </c>
      <c r="N2388" t="s">
        <v>2103</v>
      </c>
      <c r="O2388">
        <v>91</v>
      </c>
      <c r="P2388" cm="1">
        <f t="array" ref="P2388">_xlfn.XLOOKUP(D2388, CPI!$A:A, CPI!$B:B)</f>
        <v>144.5</v>
      </c>
      <c r="Q2388" s="9">
        <f>IF(M2388="","",PRODUCT(M2388,CPI!$B$112/P2388))</f>
        <v>26233421.678892735</v>
      </c>
    </row>
    <row r="2389" spans="1:17">
      <c r="A2389" t="s">
        <v>7742</v>
      </c>
      <c r="B2389" t="s">
        <v>27</v>
      </c>
      <c r="C2389" t="s">
        <v>45</v>
      </c>
      <c r="D2389">
        <v>1993</v>
      </c>
      <c r="E2389" t="s">
        <v>7356</v>
      </c>
      <c r="F2389">
        <v>5.6</v>
      </c>
      <c r="G2389">
        <v>5400</v>
      </c>
      <c r="H2389" t="s">
        <v>5218</v>
      </c>
      <c r="I2389" t="s">
        <v>7743</v>
      </c>
      <c r="J2389" t="s">
        <v>2276</v>
      </c>
      <c r="K2389" t="s">
        <v>41</v>
      </c>
      <c r="L2389">
        <v>7000000</v>
      </c>
      <c r="M2389">
        <v>6608687</v>
      </c>
      <c r="N2389" t="s">
        <v>7744</v>
      </c>
      <c r="O2389">
        <v>101</v>
      </c>
      <c r="P2389" cm="1">
        <f t="array" ref="P2389">_xlfn.XLOOKUP(D2389, CPI!$A:A, CPI!$B:B)</f>
        <v>144.5</v>
      </c>
      <c r="Q2389" s="9">
        <f>IF(M2389="","",PRODUCT(M2389,CPI!$B$112/P2389))</f>
        <v>13935411.272664361</v>
      </c>
    </row>
    <row r="2390" spans="1:17">
      <c r="A2390" t="s">
        <v>7745</v>
      </c>
      <c r="B2390" t="s">
        <v>348</v>
      </c>
      <c r="C2390" t="s">
        <v>401</v>
      </c>
      <c r="D2390">
        <v>1993</v>
      </c>
      <c r="E2390" t="s">
        <v>7746</v>
      </c>
      <c r="F2390">
        <v>7.1</v>
      </c>
      <c r="G2390">
        <v>3700</v>
      </c>
      <c r="H2390" t="s">
        <v>7747</v>
      </c>
      <c r="I2390" t="s">
        <v>7747</v>
      </c>
      <c r="J2390" t="s">
        <v>3410</v>
      </c>
      <c r="K2390" t="s">
        <v>33</v>
      </c>
      <c r="L2390">
        <v>25000000</v>
      </c>
      <c r="M2390">
        <v>669276</v>
      </c>
      <c r="N2390" t="s">
        <v>7748</v>
      </c>
      <c r="O2390">
        <v>90</v>
      </c>
      <c r="P2390" cm="1">
        <f t="array" ref="P2390">_xlfn.XLOOKUP(D2390, CPI!$A:A, CPI!$B:B)</f>
        <v>144.5</v>
      </c>
      <c r="Q2390" s="9">
        <f>IF(M2390="","",PRODUCT(M2390,CPI!$B$112/P2390))</f>
        <v>1411269.1847750866</v>
      </c>
    </row>
    <row r="2391" spans="1:17">
      <c r="A2391" t="s">
        <v>7749</v>
      </c>
      <c r="B2391" t="s">
        <v>2010</v>
      </c>
      <c r="C2391" t="s">
        <v>52</v>
      </c>
      <c r="D2391">
        <v>1993</v>
      </c>
      <c r="E2391" t="s">
        <v>7194</v>
      </c>
      <c r="F2391">
        <v>5.4</v>
      </c>
      <c r="G2391">
        <v>4300</v>
      </c>
      <c r="H2391" t="s">
        <v>5399</v>
      </c>
      <c r="I2391" t="s">
        <v>7750</v>
      </c>
      <c r="J2391" t="s">
        <v>7751</v>
      </c>
      <c r="K2391" t="s">
        <v>41</v>
      </c>
      <c r="L2391">
        <v>12000000</v>
      </c>
      <c r="M2391">
        <v>3335984</v>
      </c>
      <c r="N2391" t="s">
        <v>2103</v>
      </c>
      <c r="O2391">
        <v>85</v>
      </c>
      <c r="P2391" cm="1">
        <f t="array" ref="P2391">_xlfn.XLOOKUP(D2391, CPI!$A:A, CPI!$B:B)</f>
        <v>144.5</v>
      </c>
      <c r="Q2391" s="9">
        <f>IF(M2391="","",PRODUCT(M2391,CPI!$B$112/P2391))</f>
        <v>7034424.3930795854</v>
      </c>
    </row>
    <row r="2392" spans="1:17">
      <c r="A2392" t="s">
        <v>7752</v>
      </c>
      <c r="B2392" t="s">
        <v>27</v>
      </c>
      <c r="C2392" t="s">
        <v>45</v>
      </c>
      <c r="D2392">
        <v>1993</v>
      </c>
      <c r="E2392" t="s">
        <v>7370</v>
      </c>
      <c r="F2392">
        <v>5.4</v>
      </c>
      <c r="G2392">
        <v>5700</v>
      </c>
      <c r="H2392" t="s">
        <v>4720</v>
      </c>
      <c r="I2392" t="s">
        <v>7753</v>
      </c>
      <c r="J2392" t="s">
        <v>5170</v>
      </c>
      <c r="K2392" t="s">
        <v>41</v>
      </c>
      <c r="L2392">
        <v>3000000</v>
      </c>
      <c r="M2392">
        <v>3902679</v>
      </c>
      <c r="N2392" t="s">
        <v>7529</v>
      </c>
      <c r="O2392">
        <v>98</v>
      </c>
      <c r="P2392" cm="1">
        <f t="array" ref="P2392">_xlfn.XLOOKUP(D2392, CPI!$A:A, CPI!$B:B)</f>
        <v>144.5</v>
      </c>
      <c r="Q2392" s="9">
        <f>IF(M2392="","",PRODUCT(M2392,CPI!$B$112/P2392))</f>
        <v>8229386.0989619382</v>
      </c>
    </row>
    <row r="2393" spans="1:17">
      <c r="A2393" t="s">
        <v>7754</v>
      </c>
      <c r="B2393" t="s">
        <v>458</v>
      </c>
      <c r="C2393" t="s">
        <v>28</v>
      </c>
      <c r="D2393">
        <v>1993</v>
      </c>
      <c r="E2393" t="s">
        <v>7755</v>
      </c>
      <c r="F2393">
        <v>7.4</v>
      </c>
      <c r="G2393">
        <v>8300</v>
      </c>
      <c r="H2393" t="s">
        <v>7756</v>
      </c>
      <c r="I2393" t="s">
        <v>7756</v>
      </c>
      <c r="J2393" t="s">
        <v>7757</v>
      </c>
      <c r="K2393" t="s">
        <v>7758</v>
      </c>
      <c r="M2393">
        <v>1700992</v>
      </c>
      <c r="N2393" t="s">
        <v>7759</v>
      </c>
      <c r="O2393">
        <v>104</v>
      </c>
      <c r="P2393" cm="1">
        <f t="array" ref="P2393">_xlfn.XLOOKUP(D2393, CPI!$A:A, CPI!$B:B)</f>
        <v>144.5</v>
      </c>
      <c r="Q2393" s="9">
        <f>IF(M2393="","",PRODUCT(M2393,CPI!$B$112/P2393))</f>
        <v>3586797.6636678204</v>
      </c>
    </row>
    <row r="2394" spans="1:17">
      <c r="A2394" t="s">
        <v>7760</v>
      </c>
      <c r="B2394" t="s">
        <v>2718</v>
      </c>
      <c r="C2394" t="s">
        <v>52</v>
      </c>
      <c r="D2394">
        <v>1993</v>
      </c>
      <c r="E2394" t="s">
        <v>7700</v>
      </c>
      <c r="F2394">
        <v>6.5</v>
      </c>
      <c r="G2394">
        <v>13000</v>
      </c>
      <c r="H2394" t="s">
        <v>3484</v>
      </c>
      <c r="I2394" t="s">
        <v>3484</v>
      </c>
      <c r="J2394" t="s">
        <v>1957</v>
      </c>
      <c r="K2394" t="s">
        <v>1122</v>
      </c>
      <c r="M2394">
        <v>2019581</v>
      </c>
      <c r="N2394" t="s">
        <v>5209</v>
      </c>
      <c r="O2394">
        <v>114</v>
      </c>
      <c r="P2394" cm="1">
        <f t="array" ref="P2394">_xlfn.XLOOKUP(D2394, CPI!$A:A, CPI!$B:B)</f>
        <v>144.5</v>
      </c>
      <c r="Q2394" s="9">
        <f>IF(M2394="","",PRODUCT(M2394,CPI!$B$112/P2394))</f>
        <v>4258590.523875433</v>
      </c>
    </row>
    <row r="2395" spans="1:17">
      <c r="A2395" t="s">
        <v>7761</v>
      </c>
      <c r="B2395" t="s">
        <v>520</v>
      </c>
      <c r="C2395" t="s">
        <v>28</v>
      </c>
      <c r="D2395">
        <v>1993</v>
      </c>
      <c r="E2395" t="s">
        <v>7496</v>
      </c>
      <c r="F2395">
        <v>5.7</v>
      </c>
      <c r="G2395">
        <v>1900</v>
      </c>
      <c r="H2395" t="s">
        <v>4392</v>
      </c>
      <c r="I2395" t="s">
        <v>7762</v>
      </c>
      <c r="J2395" t="s">
        <v>7763</v>
      </c>
      <c r="K2395" t="s">
        <v>259</v>
      </c>
      <c r="M2395">
        <v>1614784</v>
      </c>
      <c r="N2395" t="s">
        <v>7764</v>
      </c>
      <c r="O2395">
        <v>98</v>
      </c>
      <c r="P2395" cm="1">
        <f t="array" ref="P2395">_xlfn.XLOOKUP(D2395, CPI!$A:A, CPI!$B:B)</f>
        <v>144.5</v>
      </c>
      <c r="Q2395" s="9">
        <f>IF(M2395="","",PRODUCT(M2395,CPI!$B$112/P2395))</f>
        <v>3405015.1197231836</v>
      </c>
    </row>
    <row r="2396" spans="1:17">
      <c r="A2396" t="s">
        <v>7765</v>
      </c>
      <c r="B2396" t="s">
        <v>2010</v>
      </c>
      <c r="C2396" t="s">
        <v>45</v>
      </c>
      <c r="D2396">
        <v>1993</v>
      </c>
      <c r="E2396" t="s">
        <v>7766</v>
      </c>
      <c r="F2396">
        <v>7.5</v>
      </c>
      <c r="G2396">
        <v>16000</v>
      </c>
      <c r="H2396" t="s">
        <v>7767</v>
      </c>
      <c r="I2396" t="s">
        <v>7768</v>
      </c>
      <c r="J2396" t="s">
        <v>7769</v>
      </c>
      <c r="K2396" t="s">
        <v>502</v>
      </c>
      <c r="L2396">
        <v>11000000</v>
      </c>
      <c r="M2396">
        <v>14694904</v>
      </c>
      <c r="N2396" t="s">
        <v>7770</v>
      </c>
      <c r="O2396">
        <v>85</v>
      </c>
      <c r="P2396" cm="1">
        <f t="array" ref="P2396">_xlfn.XLOOKUP(D2396, CPI!$A:A, CPI!$B:B)</f>
        <v>144.5</v>
      </c>
      <c r="Q2396" s="9">
        <f>IF(M2396="","",PRODUCT(M2396,CPI!$B$112/P2396))</f>
        <v>30986416.946712803</v>
      </c>
    </row>
    <row r="2397" spans="1:17">
      <c r="A2397" t="s">
        <v>7771</v>
      </c>
      <c r="B2397" t="s">
        <v>44</v>
      </c>
      <c r="C2397" t="s">
        <v>45</v>
      </c>
      <c r="D2397">
        <v>1993</v>
      </c>
      <c r="E2397" t="s">
        <v>7401</v>
      </c>
      <c r="F2397">
        <v>3.8</v>
      </c>
      <c r="G2397">
        <v>8900</v>
      </c>
      <c r="H2397" t="s">
        <v>3902</v>
      </c>
      <c r="I2397" t="s">
        <v>3903</v>
      </c>
      <c r="J2397" t="s">
        <v>5383</v>
      </c>
      <c r="K2397" t="s">
        <v>41</v>
      </c>
      <c r="L2397">
        <v>10000000</v>
      </c>
      <c r="M2397">
        <v>4348572</v>
      </c>
      <c r="N2397" t="s">
        <v>2037</v>
      </c>
      <c r="O2397">
        <v>84</v>
      </c>
      <c r="P2397" cm="1">
        <f t="array" ref="P2397">_xlfn.XLOOKUP(D2397, CPI!$A:A, CPI!$B:B)</f>
        <v>144.5</v>
      </c>
      <c r="Q2397" s="9">
        <f>IF(M2397="","",PRODUCT(M2397,CPI!$B$112/P2397))</f>
        <v>9169618.6048442908</v>
      </c>
    </row>
    <row r="2398" spans="1:17">
      <c r="A2398" t="s">
        <v>7772</v>
      </c>
      <c r="B2398" t="s">
        <v>2010</v>
      </c>
      <c r="C2398" t="s">
        <v>115</v>
      </c>
      <c r="D2398">
        <v>1993</v>
      </c>
      <c r="E2398" t="s">
        <v>7376</v>
      </c>
      <c r="F2398">
        <v>5.5</v>
      </c>
      <c r="G2398">
        <v>8500</v>
      </c>
      <c r="H2398" t="s">
        <v>2344</v>
      </c>
      <c r="I2398" t="s">
        <v>7773</v>
      </c>
      <c r="J2398" t="s">
        <v>4071</v>
      </c>
      <c r="K2398" t="s">
        <v>41</v>
      </c>
      <c r="M2398">
        <v>6484246</v>
      </c>
      <c r="N2398" t="s">
        <v>7774</v>
      </c>
      <c r="O2398">
        <v>105</v>
      </c>
      <c r="P2398" cm="1">
        <f t="array" ref="P2398">_xlfn.XLOOKUP(D2398, CPI!$A:A, CPI!$B:B)</f>
        <v>144.5</v>
      </c>
      <c r="Q2398" s="9">
        <f>IF(M2398="","",PRODUCT(M2398,CPI!$B$112/P2398))</f>
        <v>13673008.693425607</v>
      </c>
    </row>
    <row r="2399" spans="1:17">
      <c r="A2399" t="s">
        <v>7775</v>
      </c>
      <c r="B2399" t="s">
        <v>2010</v>
      </c>
      <c r="C2399" t="s">
        <v>45</v>
      </c>
      <c r="D2399">
        <v>1993</v>
      </c>
      <c r="E2399" t="s">
        <v>7776</v>
      </c>
      <c r="F2399">
        <v>4.3</v>
      </c>
      <c r="G2399">
        <v>5400</v>
      </c>
      <c r="H2399" t="s">
        <v>7777</v>
      </c>
      <c r="I2399" t="s">
        <v>7778</v>
      </c>
      <c r="J2399" t="s">
        <v>6958</v>
      </c>
      <c r="K2399" t="s">
        <v>41</v>
      </c>
      <c r="M2399">
        <v>413479</v>
      </c>
      <c r="N2399" t="s">
        <v>7779</v>
      </c>
      <c r="O2399">
        <v>85</v>
      </c>
      <c r="P2399" cm="1">
        <f t="array" ref="P2399">_xlfn.XLOOKUP(D2399, CPI!$A:A, CPI!$B:B)</f>
        <v>144.5</v>
      </c>
      <c r="Q2399" s="9">
        <f>IF(M2399="","",PRODUCT(M2399,CPI!$B$112/P2399))</f>
        <v>871882.70795847755</v>
      </c>
    </row>
    <row r="2400" spans="1:17">
      <c r="A2400" t="s">
        <v>7780</v>
      </c>
      <c r="B2400" t="s">
        <v>2010</v>
      </c>
      <c r="C2400" t="s">
        <v>36</v>
      </c>
      <c r="D2400">
        <v>1993</v>
      </c>
      <c r="E2400" t="s">
        <v>7601</v>
      </c>
      <c r="F2400">
        <v>4.9000000000000004</v>
      </c>
      <c r="G2400">
        <v>2900</v>
      </c>
      <c r="H2400" t="s">
        <v>7173</v>
      </c>
      <c r="I2400" t="s">
        <v>575</v>
      </c>
      <c r="J2400" t="s">
        <v>2050</v>
      </c>
      <c r="K2400" t="s">
        <v>41</v>
      </c>
      <c r="M2400">
        <v>3418141</v>
      </c>
      <c r="N2400" t="s">
        <v>5732</v>
      </c>
      <c r="O2400">
        <v>95</v>
      </c>
      <c r="P2400" cm="1">
        <f t="array" ref="P2400">_xlfn.XLOOKUP(D2400, CPI!$A:A, CPI!$B:B)</f>
        <v>144.5</v>
      </c>
      <c r="Q2400" s="9">
        <f>IF(M2400="","",PRODUCT(M2400,CPI!$B$112/P2400))</f>
        <v>7207664.7937716264</v>
      </c>
    </row>
    <row r="2401" spans="1:17">
      <c r="A2401" t="s">
        <v>7781</v>
      </c>
      <c r="B2401" t="s">
        <v>2010</v>
      </c>
      <c r="C2401" t="s">
        <v>28</v>
      </c>
      <c r="D2401">
        <v>1993</v>
      </c>
      <c r="E2401" t="s">
        <v>7782</v>
      </c>
      <c r="F2401">
        <v>7.3</v>
      </c>
      <c r="G2401">
        <v>7800</v>
      </c>
      <c r="H2401" t="s">
        <v>1342</v>
      </c>
      <c r="I2401" t="s">
        <v>1342</v>
      </c>
      <c r="J2401" t="s">
        <v>7783</v>
      </c>
      <c r="K2401" t="s">
        <v>5828</v>
      </c>
      <c r="L2401">
        <v>10500000</v>
      </c>
      <c r="M2401">
        <v>810455</v>
      </c>
      <c r="N2401" t="s">
        <v>2077</v>
      </c>
      <c r="O2401">
        <v>140</v>
      </c>
      <c r="P2401" cm="1">
        <f t="array" ref="P2401">_xlfn.XLOOKUP(D2401, CPI!$A:A, CPI!$B:B)</f>
        <v>144.5</v>
      </c>
      <c r="Q2401" s="9">
        <f>IF(M2401="","",PRODUCT(M2401,CPI!$B$112/P2401))</f>
        <v>1708966.3564013841</v>
      </c>
    </row>
    <row r="2402" spans="1:17">
      <c r="A2402" t="s">
        <v>7784</v>
      </c>
      <c r="B2402" t="s">
        <v>27</v>
      </c>
      <c r="C2402" t="s">
        <v>28</v>
      </c>
      <c r="D2402">
        <v>1993</v>
      </c>
      <c r="E2402" t="s">
        <v>7449</v>
      </c>
      <c r="F2402">
        <v>5.6</v>
      </c>
      <c r="G2402">
        <v>3600</v>
      </c>
      <c r="H2402" t="s">
        <v>4367</v>
      </c>
      <c r="I2402" t="s">
        <v>4368</v>
      </c>
      <c r="J2402" t="s">
        <v>6787</v>
      </c>
      <c r="K2402" t="s">
        <v>317</v>
      </c>
      <c r="L2402">
        <v>10000000</v>
      </c>
      <c r="M2402">
        <v>1261210</v>
      </c>
      <c r="N2402" t="s">
        <v>7785</v>
      </c>
      <c r="O2402">
        <v>108</v>
      </c>
      <c r="P2402" cm="1">
        <f t="array" ref="P2402">_xlfn.XLOOKUP(D2402, CPI!$A:A, CPI!$B:B)</f>
        <v>144.5</v>
      </c>
      <c r="Q2402" s="9">
        <f>IF(M2402="","",PRODUCT(M2402,CPI!$B$112/P2402))</f>
        <v>2659451.1211072668</v>
      </c>
    </row>
    <row r="2403" spans="1:17">
      <c r="A2403" t="s">
        <v>7786</v>
      </c>
      <c r="B2403" t="s">
        <v>27</v>
      </c>
      <c r="C2403" t="s">
        <v>115</v>
      </c>
      <c r="D2403">
        <v>1993</v>
      </c>
      <c r="E2403" t="s">
        <v>7401</v>
      </c>
      <c r="F2403">
        <v>4</v>
      </c>
      <c r="G2403">
        <v>3000</v>
      </c>
      <c r="H2403" t="s">
        <v>7787</v>
      </c>
      <c r="I2403" t="s">
        <v>7787</v>
      </c>
      <c r="J2403" t="s">
        <v>4270</v>
      </c>
      <c r="K2403" t="s">
        <v>41</v>
      </c>
      <c r="L2403">
        <v>10000000</v>
      </c>
      <c r="M2403">
        <v>18369</v>
      </c>
      <c r="N2403" t="s">
        <v>7529</v>
      </c>
      <c r="O2403">
        <v>98</v>
      </c>
      <c r="P2403" cm="1">
        <f t="array" ref="P2403">_xlfn.XLOOKUP(D2403, CPI!$A:A, CPI!$B:B)</f>
        <v>144.5</v>
      </c>
      <c r="Q2403" s="9">
        <f>IF(M2403="","",PRODUCT(M2403,CPI!$B$112/P2403))</f>
        <v>38733.801384083046</v>
      </c>
    </row>
    <row r="2404" spans="1:17">
      <c r="A2404" t="s">
        <v>7788</v>
      </c>
      <c r="B2404" t="s">
        <v>44</v>
      </c>
      <c r="C2404" t="s">
        <v>74</v>
      </c>
      <c r="D2404">
        <v>1993</v>
      </c>
      <c r="E2404" t="s">
        <v>7480</v>
      </c>
      <c r="F2404">
        <v>7.1</v>
      </c>
      <c r="G2404">
        <v>3000</v>
      </c>
      <c r="H2404" t="s">
        <v>198</v>
      </c>
      <c r="I2404" t="s">
        <v>5634</v>
      </c>
      <c r="J2404" t="s">
        <v>6264</v>
      </c>
      <c r="K2404" t="s">
        <v>41</v>
      </c>
      <c r="L2404">
        <v>12000000</v>
      </c>
      <c r="M2404">
        <v>1677807</v>
      </c>
      <c r="N2404" t="s">
        <v>2251</v>
      </c>
      <c r="O2404">
        <v>104</v>
      </c>
      <c r="P2404" cm="1">
        <f t="array" ref="P2404">_xlfn.XLOOKUP(D2404, CPI!$A:A, CPI!$B:B)</f>
        <v>144.5</v>
      </c>
      <c r="Q2404" s="9">
        <f>IF(M2404="","",PRODUCT(M2404,CPI!$B$112/P2404))</f>
        <v>3537908.6013840833</v>
      </c>
    </row>
    <row r="2405" spans="1:17">
      <c r="A2405" t="s">
        <v>7789</v>
      </c>
      <c r="B2405" t="s">
        <v>44</v>
      </c>
      <c r="C2405" t="s">
        <v>36</v>
      </c>
      <c r="D2405">
        <v>1993</v>
      </c>
      <c r="E2405" t="s">
        <v>7487</v>
      </c>
      <c r="F2405">
        <v>6.6</v>
      </c>
      <c r="G2405">
        <v>3400</v>
      </c>
      <c r="H2405" t="s">
        <v>7790</v>
      </c>
      <c r="I2405" t="s">
        <v>1670</v>
      </c>
      <c r="J2405" t="s">
        <v>7791</v>
      </c>
      <c r="K2405" t="s">
        <v>41</v>
      </c>
      <c r="M2405">
        <v>12890752</v>
      </c>
      <c r="N2405" t="s">
        <v>1735</v>
      </c>
      <c r="O2405">
        <v>108</v>
      </c>
      <c r="P2405" cm="1">
        <f t="array" ref="P2405">_xlfn.XLOOKUP(D2405, CPI!$A:A, CPI!$B:B)</f>
        <v>144.5</v>
      </c>
      <c r="Q2405" s="9">
        <f>IF(M2405="","",PRODUCT(M2405,CPI!$B$112/P2405))</f>
        <v>27182090.895501733</v>
      </c>
    </row>
    <row r="2406" spans="1:17">
      <c r="A2406" t="s">
        <v>7792</v>
      </c>
      <c r="B2406" t="s">
        <v>27</v>
      </c>
      <c r="C2406" t="s">
        <v>115</v>
      </c>
      <c r="D2406">
        <v>1993</v>
      </c>
      <c r="E2406" t="s">
        <v>7128</v>
      </c>
      <c r="F2406">
        <v>5.6</v>
      </c>
      <c r="G2406">
        <v>4900</v>
      </c>
      <c r="H2406" t="s">
        <v>415</v>
      </c>
      <c r="I2406" t="s">
        <v>2495</v>
      </c>
      <c r="J2406" t="s">
        <v>4871</v>
      </c>
      <c r="K2406" t="s">
        <v>41</v>
      </c>
      <c r="L2406">
        <v>12000000</v>
      </c>
      <c r="M2406">
        <v>22866222</v>
      </c>
      <c r="N2406" t="s">
        <v>5732</v>
      </c>
      <c r="O2406">
        <v>107</v>
      </c>
      <c r="P2406" cm="1">
        <f t="array" ref="P2406">_xlfn.XLOOKUP(D2406, CPI!$A:A, CPI!$B:B)</f>
        <v>144.5</v>
      </c>
      <c r="Q2406" s="9">
        <f>IF(M2406="","",PRODUCT(M2406,CPI!$B$112/P2406))</f>
        <v>48216870.888581321</v>
      </c>
    </row>
    <row r="2407" spans="1:17">
      <c r="A2407" t="s">
        <v>7793</v>
      </c>
      <c r="B2407" t="s">
        <v>27</v>
      </c>
      <c r="C2407" t="s">
        <v>52</v>
      </c>
      <c r="D2407">
        <v>1993</v>
      </c>
      <c r="E2407" t="s">
        <v>7794</v>
      </c>
      <c r="F2407">
        <v>7.6</v>
      </c>
      <c r="G2407">
        <v>14000</v>
      </c>
      <c r="H2407" t="s">
        <v>7795</v>
      </c>
      <c r="I2407" t="s">
        <v>7795</v>
      </c>
      <c r="J2407" t="s">
        <v>7796</v>
      </c>
      <c r="K2407" t="s">
        <v>3017</v>
      </c>
      <c r="L2407">
        <v>1000000</v>
      </c>
      <c r="M2407">
        <v>6933459</v>
      </c>
      <c r="N2407" t="s">
        <v>7797</v>
      </c>
      <c r="O2407">
        <v>106</v>
      </c>
      <c r="P2407" cm="1">
        <f t="array" ref="P2407">_xlfn.XLOOKUP(D2407, CPI!$A:A, CPI!$B:B)</f>
        <v>144.5</v>
      </c>
      <c r="Q2407" s="9">
        <f>IF(M2407="","",PRODUCT(M2407,CPI!$B$112/P2407))</f>
        <v>14620241.919031143</v>
      </c>
    </row>
    <row r="2408" spans="1:17">
      <c r="A2408" t="s">
        <v>7798</v>
      </c>
      <c r="B2408" t="s">
        <v>2010</v>
      </c>
      <c r="C2408" t="s">
        <v>52</v>
      </c>
      <c r="D2408">
        <v>1993</v>
      </c>
      <c r="E2408" t="s">
        <v>7503</v>
      </c>
      <c r="F2408">
        <v>5.6</v>
      </c>
      <c r="G2408">
        <v>13000</v>
      </c>
      <c r="H2408" t="s">
        <v>925</v>
      </c>
      <c r="I2408" t="s">
        <v>2299</v>
      </c>
      <c r="J2408" t="s">
        <v>356</v>
      </c>
      <c r="K2408" t="s">
        <v>41</v>
      </c>
      <c r="M2408">
        <v>20208496</v>
      </c>
      <c r="N2408" t="s">
        <v>2103</v>
      </c>
      <c r="O2408">
        <v>108</v>
      </c>
      <c r="P2408" cm="1">
        <f t="array" ref="P2408">_xlfn.XLOOKUP(D2408, CPI!$A:A, CPI!$B:B)</f>
        <v>144.5</v>
      </c>
      <c r="Q2408" s="9">
        <f>IF(M2408="","",PRODUCT(M2408,CPI!$B$112/P2408))</f>
        <v>42612655.579238757</v>
      </c>
    </row>
    <row r="2409" spans="1:17">
      <c r="A2409" t="s">
        <v>7799</v>
      </c>
      <c r="B2409" t="s">
        <v>2010</v>
      </c>
      <c r="C2409" t="s">
        <v>28</v>
      </c>
      <c r="D2409">
        <v>1993</v>
      </c>
      <c r="E2409" t="s">
        <v>6947</v>
      </c>
      <c r="F2409">
        <v>6</v>
      </c>
      <c r="G2409">
        <v>2800</v>
      </c>
      <c r="H2409" t="s">
        <v>7800</v>
      </c>
      <c r="I2409" t="s">
        <v>7800</v>
      </c>
      <c r="J2409" t="s">
        <v>7801</v>
      </c>
      <c r="K2409" t="s">
        <v>41</v>
      </c>
      <c r="L2409">
        <v>14000000</v>
      </c>
      <c r="M2409">
        <v>8041049</v>
      </c>
      <c r="N2409" t="s">
        <v>5732</v>
      </c>
      <c r="O2409">
        <v>113</v>
      </c>
      <c r="P2409" cm="1">
        <f t="array" ref="P2409">_xlfn.XLOOKUP(D2409, CPI!$A:A, CPI!$B:B)</f>
        <v>144.5</v>
      </c>
      <c r="Q2409" s="9">
        <f>IF(M2409="","",PRODUCT(M2409,CPI!$B$112/P2409))</f>
        <v>16955762.147404846</v>
      </c>
    </row>
    <row r="2410" spans="1:17">
      <c r="A2410" t="s">
        <v>7802</v>
      </c>
      <c r="B2410" t="s">
        <v>458</v>
      </c>
      <c r="C2410" t="s">
        <v>28</v>
      </c>
      <c r="D2410">
        <v>1993</v>
      </c>
      <c r="E2410" t="s">
        <v>7803</v>
      </c>
      <c r="F2410">
        <v>6.6</v>
      </c>
      <c r="G2410">
        <v>1800</v>
      </c>
      <c r="H2410" t="s">
        <v>7804</v>
      </c>
      <c r="I2410" t="s">
        <v>7804</v>
      </c>
      <c r="J2410" t="s">
        <v>7805</v>
      </c>
      <c r="K2410" t="s">
        <v>41</v>
      </c>
      <c r="M2410">
        <v>102780</v>
      </c>
      <c r="N2410" t="s">
        <v>7806</v>
      </c>
      <c r="O2410">
        <v>96</v>
      </c>
      <c r="P2410" cm="1">
        <f t="array" ref="P2410">_xlfn.XLOOKUP(D2410, CPI!$A:A, CPI!$B:B)</f>
        <v>144.5</v>
      </c>
      <c r="Q2410" s="9">
        <f>IF(M2410="","",PRODUCT(M2410,CPI!$B$112/P2410))</f>
        <v>216727.10034602077</v>
      </c>
    </row>
    <row r="2411" spans="1:17">
      <c r="A2411" t="s">
        <v>7807</v>
      </c>
      <c r="B2411" t="s">
        <v>27</v>
      </c>
      <c r="C2411" t="s">
        <v>115</v>
      </c>
      <c r="D2411">
        <v>1993</v>
      </c>
      <c r="E2411" t="s">
        <v>7808</v>
      </c>
      <c r="F2411">
        <v>6.2</v>
      </c>
      <c r="G2411">
        <v>8000</v>
      </c>
      <c r="H2411" t="s">
        <v>244</v>
      </c>
      <c r="I2411" t="s">
        <v>7809</v>
      </c>
      <c r="J2411" t="s">
        <v>6750</v>
      </c>
      <c r="K2411" t="s">
        <v>41</v>
      </c>
      <c r="L2411">
        <v>11000000</v>
      </c>
      <c r="M2411">
        <v>16696219</v>
      </c>
      <c r="N2411" t="s">
        <v>2037</v>
      </c>
      <c r="O2411">
        <v>106</v>
      </c>
      <c r="P2411" cm="1">
        <f t="array" ref="P2411">_xlfn.XLOOKUP(D2411, CPI!$A:A, CPI!$B:B)</f>
        <v>144.5</v>
      </c>
      <c r="Q2411" s="9">
        <f>IF(M2411="","",PRODUCT(M2411,CPI!$B$112/P2411))</f>
        <v>35206490.860207617</v>
      </c>
    </row>
    <row r="2412" spans="1:17">
      <c r="A2412" t="s">
        <v>7810</v>
      </c>
      <c r="B2412" t="s">
        <v>2010</v>
      </c>
      <c r="C2412" t="s">
        <v>28</v>
      </c>
      <c r="D2412">
        <v>1993</v>
      </c>
      <c r="E2412" t="s">
        <v>7388</v>
      </c>
      <c r="F2412">
        <v>6.7</v>
      </c>
      <c r="G2412">
        <v>464</v>
      </c>
      <c r="H2412" t="s">
        <v>7811</v>
      </c>
      <c r="I2412" t="s">
        <v>7812</v>
      </c>
      <c r="J2412" t="s">
        <v>7813</v>
      </c>
      <c r="K2412" t="s">
        <v>41</v>
      </c>
      <c r="M2412">
        <v>595505</v>
      </c>
      <c r="N2412" t="s">
        <v>7814</v>
      </c>
      <c r="O2412">
        <v>106</v>
      </c>
      <c r="P2412" cm="1">
        <f t="array" ref="P2412">_xlfn.XLOOKUP(D2412, CPI!$A:A, CPI!$B:B)</f>
        <v>144.5</v>
      </c>
      <c r="Q2412" s="9">
        <f>IF(M2412="","",PRODUCT(M2412,CPI!$B$112/P2412))</f>
        <v>1255711.9273356402</v>
      </c>
    </row>
    <row r="2413" spans="1:17">
      <c r="A2413" t="s">
        <v>7815</v>
      </c>
      <c r="B2413" t="s">
        <v>27</v>
      </c>
      <c r="C2413" t="s">
        <v>115</v>
      </c>
      <c r="D2413">
        <v>1993</v>
      </c>
      <c r="E2413" t="s">
        <v>7157</v>
      </c>
      <c r="F2413">
        <v>5.9</v>
      </c>
      <c r="G2413">
        <v>4300</v>
      </c>
      <c r="H2413" t="s">
        <v>7816</v>
      </c>
      <c r="I2413" t="s">
        <v>7817</v>
      </c>
      <c r="J2413" t="s">
        <v>6352</v>
      </c>
      <c r="K2413" t="s">
        <v>41</v>
      </c>
      <c r="L2413">
        <v>10000000</v>
      </c>
      <c r="M2413">
        <v>18225518</v>
      </c>
      <c r="N2413" t="s">
        <v>6342</v>
      </c>
      <c r="O2413">
        <v>123</v>
      </c>
      <c r="P2413" cm="1">
        <f t="array" ref="P2413">_xlfn.XLOOKUP(D2413, CPI!$A:A, CPI!$B:B)</f>
        <v>144.5</v>
      </c>
      <c r="Q2413" s="9">
        <f>IF(M2413="","",PRODUCT(M2413,CPI!$B$112/P2413))</f>
        <v>38431247.990311421</v>
      </c>
    </row>
    <row r="2414" spans="1:17">
      <c r="A2414" t="s">
        <v>7818</v>
      </c>
      <c r="B2414" t="s">
        <v>27</v>
      </c>
      <c r="C2414" t="s">
        <v>52</v>
      </c>
      <c r="D2414">
        <v>1993</v>
      </c>
      <c r="E2414" t="s">
        <v>7449</v>
      </c>
      <c r="F2414">
        <v>5.2</v>
      </c>
      <c r="G2414">
        <v>4100</v>
      </c>
      <c r="H2414" t="s">
        <v>5757</v>
      </c>
      <c r="I2414" t="s">
        <v>5757</v>
      </c>
      <c r="J2414" t="s">
        <v>3305</v>
      </c>
      <c r="K2414" t="s">
        <v>41</v>
      </c>
      <c r="L2414">
        <v>6000000</v>
      </c>
      <c r="M2414">
        <v>12974636</v>
      </c>
      <c r="N2414" t="s">
        <v>2037</v>
      </c>
      <c r="O2414">
        <v>87</v>
      </c>
      <c r="P2414" cm="1">
        <f t="array" ref="P2414">_xlfn.XLOOKUP(D2414, CPI!$A:A, CPI!$B:B)</f>
        <v>144.5</v>
      </c>
      <c r="Q2414" s="9">
        <f>IF(M2414="","",PRODUCT(M2414,CPI!$B$112/P2414))</f>
        <v>27358972.935640141</v>
      </c>
    </row>
    <row r="2415" spans="1:17">
      <c r="A2415" t="s">
        <v>7819</v>
      </c>
      <c r="B2415" t="s">
        <v>27</v>
      </c>
      <c r="C2415" t="s">
        <v>28</v>
      </c>
      <c r="D2415">
        <v>1993</v>
      </c>
      <c r="E2415" t="s">
        <v>7401</v>
      </c>
      <c r="F2415">
        <v>5.8</v>
      </c>
      <c r="G2415">
        <v>6900</v>
      </c>
      <c r="H2415" t="s">
        <v>4960</v>
      </c>
      <c r="I2415" t="s">
        <v>4172</v>
      </c>
      <c r="J2415" t="s">
        <v>195</v>
      </c>
      <c r="K2415" t="s">
        <v>41</v>
      </c>
      <c r="L2415">
        <v>25000000</v>
      </c>
      <c r="M2415">
        <v>8345845</v>
      </c>
      <c r="N2415" t="s">
        <v>7820</v>
      </c>
      <c r="O2415">
        <v>114</v>
      </c>
      <c r="P2415" cm="1">
        <f t="array" ref="P2415">_xlfn.XLOOKUP(D2415, CPI!$A:A, CPI!$B:B)</f>
        <v>144.5</v>
      </c>
      <c r="Q2415" s="9">
        <f>IF(M2415="","",PRODUCT(M2415,CPI!$B$112/P2415))</f>
        <v>17598470.39100346</v>
      </c>
    </row>
    <row r="2416" spans="1:17">
      <c r="A2416" t="s">
        <v>7821</v>
      </c>
      <c r="B2416" t="s">
        <v>27</v>
      </c>
      <c r="C2416" t="s">
        <v>63</v>
      </c>
      <c r="D2416">
        <v>1993</v>
      </c>
      <c r="E2416" t="s">
        <v>7499</v>
      </c>
      <c r="F2416">
        <v>3.6</v>
      </c>
      <c r="G2416">
        <v>3700</v>
      </c>
      <c r="H2416" t="s">
        <v>6007</v>
      </c>
      <c r="I2416" t="s">
        <v>7822</v>
      </c>
      <c r="J2416" t="s">
        <v>7823</v>
      </c>
      <c r="K2416" t="s">
        <v>41</v>
      </c>
      <c r="L2416">
        <v>850000</v>
      </c>
      <c r="M2416">
        <v>1753979</v>
      </c>
      <c r="N2416" t="s">
        <v>7824</v>
      </c>
      <c r="O2416">
        <v>83</v>
      </c>
      <c r="P2416" cm="1">
        <f t="array" ref="P2416">_xlfn.XLOOKUP(D2416, CPI!$A:A, CPI!$B:B)</f>
        <v>144.5</v>
      </c>
      <c r="Q2416" s="9">
        <f>IF(M2416="","",PRODUCT(M2416,CPI!$B$112/P2416))</f>
        <v>3698528.7287197234</v>
      </c>
    </row>
    <row r="2417" spans="1:17">
      <c r="A2417" t="s">
        <v>7825</v>
      </c>
      <c r="B2417" t="s">
        <v>2010</v>
      </c>
      <c r="C2417" t="s">
        <v>52</v>
      </c>
      <c r="D2417">
        <v>1993</v>
      </c>
      <c r="E2417" t="s">
        <v>7558</v>
      </c>
      <c r="F2417">
        <v>5.9</v>
      </c>
      <c r="G2417">
        <v>3200</v>
      </c>
      <c r="H2417" t="s">
        <v>5945</v>
      </c>
      <c r="I2417" t="s">
        <v>7826</v>
      </c>
      <c r="J2417" t="s">
        <v>1228</v>
      </c>
      <c r="K2417" t="s">
        <v>41</v>
      </c>
      <c r="L2417">
        <v>13000000</v>
      </c>
      <c r="M2417">
        <v>3125424</v>
      </c>
      <c r="N2417" t="s">
        <v>2756</v>
      </c>
      <c r="O2417">
        <v>98</v>
      </c>
      <c r="P2417" cm="1">
        <f t="array" ref="P2417">_xlfn.XLOOKUP(D2417, CPI!$A:A, CPI!$B:B)</f>
        <v>144.5</v>
      </c>
      <c r="Q2417" s="9">
        <f>IF(M2417="","",PRODUCT(M2417,CPI!$B$112/P2417))</f>
        <v>6590426.9397923881</v>
      </c>
    </row>
    <row r="2418" spans="1:17">
      <c r="A2418" t="s">
        <v>7827</v>
      </c>
      <c r="B2418" t="s">
        <v>44</v>
      </c>
      <c r="C2418" t="s">
        <v>52</v>
      </c>
      <c r="D2418">
        <v>1993</v>
      </c>
      <c r="E2418" t="s">
        <v>7267</v>
      </c>
      <c r="F2418">
        <v>4.0999999999999996</v>
      </c>
      <c r="G2418">
        <v>8300</v>
      </c>
      <c r="H2418" t="s">
        <v>1147</v>
      </c>
      <c r="I2418" t="s">
        <v>7828</v>
      </c>
      <c r="J2418" t="s">
        <v>211</v>
      </c>
      <c r="K2418" t="s">
        <v>41</v>
      </c>
      <c r="L2418">
        <v>14000000</v>
      </c>
      <c r="M2418">
        <v>40689691</v>
      </c>
      <c r="N2418" t="s">
        <v>4218</v>
      </c>
      <c r="O2418">
        <v>97</v>
      </c>
      <c r="P2418" cm="1">
        <f t="array" ref="P2418">_xlfn.XLOOKUP(D2418, CPI!$A:A, CPI!$B:B)</f>
        <v>144.5</v>
      </c>
      <c r="Q2418" s="9">
        <f>IF(M2418="","",PRODUCT(M2418,CPI!$B$112/P2418))</f>
        <v>85800338.046366781</v>
      </c>
    </row>
    <row r="2419" spans="1:17">
      <c r="A2419" t="s">
        <v>7829</v>
      </c>
      <c r="C2419" t="s">
        <v>28</v>
      </c>
      <c r="D2419">
        <v>1993</v>
      </c>
      <c r="E2419" t="s">
        <v>7830</v>
      </c>
      <c r="F2419">
        <v>7.3</v>
      </c>
      <c r="G2419">
        <v>5100</v>
      </c>
      <c r="H2419" t="s">
        <v>2639</v>
      </c>
      <c r="I2419" t="s">
        <v>7831</v>
      </c>
      <c r="J2419" t="s">
        <v>7832</v>
      </c>
      <c r="K2419" t="s">
        <v>2119</v>
      </c>
      <c r="L2419">
        <v>11900000</v>
      </c>
      <c r="M2419">
        <v>596</v>
      </c>
      <c r="N2419" t="s">
        <v>7137</v>
      </c>
      <c r="O2419">
        <v>134</v>
      </c>
      <c r="P2419" cm="1">
        <f t="array" ref="P2419">_xlfn.XLOOKUP(D2419, CPI!$A:A, CPI!$B:B)</f>
        <v>144.5</v>
      </c>
      <c r="Q2419" s="9">
        <f>IF(M2419="","",PRODUCT(M2419,CPI!$B$112/P2419))</f>
        <v>1256.7557093425605</v>
      </c>
    </row>
    <row r="2420" spans="1:17">
      <c r="A2420" t="s">
        <v>7833</v>
      </c>
      <c r="B2420" t="s">
        <v>2718</v>
      </c>
      <c r="C2420" t="s">
        <v>74</v>
      </c>
      <c r="D2420">
        <v>1993</v>
      </c>
      <c r="E2420" t="s">
        <v>7834</v>
      </c>
      <c r="F2420">
        <v>7.3</v>
      </c>
      <c r="G2420">
        <v>7400</v>
      </c>
      <c r="H2420" t="s">
        <v>7835</v>
      </c>
      <c r="I2420" t="s">
        <v>7835</v>
      </c>
      <c r="J2420" t="s">
        <v>7835</v>
      </c>
      <c r="K2420" t="s">
        <v>317</v>
      </c>
      <c r="M2420">
        <v>225278</v>
      </c>
      <c r="N2420" t="s">
        <v>7836</v>
      </c>
      <c r="O2420">
        <v>100</v>
      </c>
      <c r="P2420" cm="1">
        <f t="array" ref="P2420">_xlfn.XLOOKUP(D2420, CPI!$A:A, CPI!$B:B)</f>
        <v>144.5</v>
      </c>
      <c r="Q2420" s="9">
        <f>IF(M2420="","",PRODUCT(M2420,CPI!$B$112/P2420))</f>
        <v>475032.57162629761</v>
      </c>
    </row>
    <row r="2421" spans="1:17">
      <c r="A2421" t="s">
        <v>7837</v>
      </c>
      <c r="B2421" t="s">
        <v>2010</v>
      </c>
      <c r="C2421" t="s">
        <v>52</v>
      </c>
      <c r="D2421">
        <v>1993</v>
      </c>
      <c r="E2421" t="s">
        <v>7267</v>
      </c>
      <c r="F2421">
        <v>6.5</v>
      </c>
      <c r="G2421">
        <v>3900</v>
      </c>
      <c r="H2421" t="s">
        <v>7838</v>
      </c>
      <c r="I2421" t="s">
        <v>7839</v>
      </c>
      <c r="J2421" t="s">
        <v>3531</v>
      </c>
      <c r="K2421" t="s">
        <v>41</v>
      </c>
      <c r="M2421">
        <v>5145823</v>
      </c>
      <c r="N2421" t="s">
        <v>191</v>
      </c>
      <c r="O2421">
        <v>99</v>
      </c>
      <c r="P2421" cm="1">
        <f t="array" ref="P2421">_xlfn.XLOOKUP(D2421, CPI!$A:A, CPI!$B:B)</f>
        <v>144.5</v>
      </c>
      <c r="Q2421" s="9">
        <f>IF(M2421="","",PRODUCT(M2421,CPI!$B$112/P2421))</f>
        <v>10850742.339792388</v>
      </c>
    </row>
    <row r="2422" spans="1:17">
      <c r="A2422" t="s">
        <v>7840</v>
      </c>
      <c r="B2422" t="s">
        <v>27</v>
      </c>
      <c r="C2422" t="s">
        <v>52</v>
      </c>
      <c r="D2422">
        <v>1993</v>
      </c>
      <c r="E2422" t="s">
        <v>7376</v>
      </c>
      <c r="F2422">
        <v>5.7</v>
      </c>
      <c r="G2422">
        <v>3700</v>
      </c>
      <c r="H2422" t="s">
        <v>4688</v>
      </c>
      <c r="I2422" t="s">
        <v>7841</v>
      </c>
      <c r="J2422" t="s">
        <v>2636</v>
      </c>
      <c r="K2422" t="s">
        <v>41</v>
      </c>
      <c r="L2422">
        <v>11000000</v>
      </c>
      <c r="M2422">
        <v>1039824</v>
      </c>
      <c r="N2422" t="s">
        <v>1437</v>
      </c>
      <c r="O2422">
        <v>100</v>
      </c>
      <c r="P2422" cm="1">
        <f t="array" ref="P2422">_xlfn.XLOOKUP(D2422, CPI!$A:A, CPI!$B:B)</f>
        <v>144.5</v>
      </c>
      <c r="Q2422" s="9">
        <f>IF(M2422="","",PRODUCT(M2422,CPI!$B$112/P2422))</f>
        <v>2192625.4173010383</v>
      </c>
    </row>
    <row r="2423" spans="1:17">
      <c r="A2423" t="s">
        <v>7842</v>
      </c>
      <c r="B2423" t="s">
        <v>27</v>
      </c>
      <c r="C2423" t="s">
        <v>52</v>
      </c>
      <c r="D2423">
        <v>1993</v>
      </c>
      <c r="E2423" t="s">
        <v>7843</v>
      </c>
      <c r="F2423">
        <v>5.6</v>
      </c>
      <c r="G2423">
        <v>1600</v>
      </c>
      <c r="H2423" t="s">
        <v>7844</v>
      </c>
      <c r="I2423" t="s">
        <v>7844</v>
      </c>
      <c r="J2423" t="s">
        <v>3925</v>
      </c>
      <c r="K2423" t="s">
        <v>41</v>
      </c>
      <c r="M2423">
        <v>1038959</v>
      </c>
      <c r="N2423" t="s">
        <v>7845</v>
      </c>
      <c r="O2423">
        <v>95</v>
      </c>
      <c r="P2423" cm="1">
        <f t="array" ref="P2423">_xlfn.XLOOKUP(D2423, CPI!$A:A, CPI!$B:B)</f>
        <v>144.5</v>
      </c>
      <c r="Q2423" s="9">
        <f>IF(M2423="","",PRODUCT(M2423,CPI!$B$112/P2423))</f>
        <v>2190801.4346020762</v>
      </c>
    </row>
    <row r="2424" spans="1:17">
      <c r="A2424" t="s">
        <v>7846</v>
      </c>
      <c r="B2424" t="s">
        <v>44</v>
      </c>
      <c r="C2424" t="s">
        <v>52</v>
      </c>
      <c r="D2424">
        <v>1993</v>
      </c>
      <c r="E2424" t="s">
        <v>7601</v>
      </c>
      <c r="F2424">
        <v>3.9</v>
      </c>
      <c r="G2424">
        <v>5000</v>
      </c>
      <c r="H2424" t="s">
        <v>725</v>
      </c>
      <c r="I2424" t="s">
        <v>7847</v>
      </c>
      <c r="J2424" t="s">
        <v>6775</v>
      </c>
      <c r="K2424" t="s">
        <v>317</v>
      </c>
      <c r="L2424">
        <v>25000000</v>
      </c>
      <c r="M2424">
        <v>2438031</v>
      </c>
      <c r="N2424" t="s">
        <v>3177</v>
      </c>
      <c r="O2424">
        <v>93</v>
      </c>
      <c r="P2424" cm="1">
        <f t="array" ref="P2424">_xlfn.XLOOKUP(D2424, CPI!$A:A, CPI!$B:B)</f>
        <v>144.5</v>
      </c>
      <c r="Q2424" s="9">
        <f>IF(M2424="","",PRODUCT(M2424,CPI!$B$112/P2424))</f>
        <v>5140955.3335640142</v>
      </c>
    </row>
    <row r="2425" spans="1:17">
      <c r="A2425" t="s">
        <v>7848</v>
      </c>
      <c r="B2425" t="s">
        <v>27</v>
      </c>
      <c r="C2425" t="s">
        <v>45</v>
      </c>
      <c r="D2425">
        <v>1993</v>
      </c>
      <c r="E2425" t="s">
        <v>7849</v>
      </c>
      <c r="F2425">
        <v>6.8</v>
      </c>
      <c r="G2425">
        <v>6100</v>
      </c>
      <c r="H2425" t="s">
        <v>7850</v>
      </c>
      <c r="I2425" t="s">
        <v>7851</v>
      </c>
      <c r="J2425" t="s">
        <v>2763</v>
      </c>
      <c r="K2425" t="s">
        <v>502</v>
      </c>
      <c r="M2425">
        <v>3741869</v>
      </c>
      <c r="N2425" t="s">
        <v>565</v>
      </c>
      <c r="O2425">
        <v>103</v>
      </c>
      <c r="P2425" cm="1">
        <f t="array" ref="P2425">_xlfn.XLOOKUP(D2425, CPI!$A:A, CPI!$B:B)</f>
        <v>144.5</v>
      </c>
      <c r="Q2425" s="9">
        <f>IF(M2425="","",PRODUCT(M2425,CPI!$B$112/P2425))</f>
        <v>7890294.0089965397</v>
      </c>
    </row>
    <row r="2426" spans="1:17">
      <c r="A2426" t="s">
        <v>7852</v>
      </c>
      <c r="B2426" t="s">
        <v>2718</v>
      </c>
      <c r="C2426" t="s">
        <v>52</v>
      </c>
      <c r="D2426">
        <v>1993</v>
      </c>
      <c r="E2426" t="s">
        <v>7853</v>
      </c>
      <c r="F2426">
        <v>6.4</v>
      </c>
      <c r="G2426">
        <v>3000</v>
      </c>
      <c r="H2426" t="s">
        <v>7254</v>
      </c>
      <c r="I2426" t="s">
        <v>7254</v>
      </c>
      <c r="J2426" t="s">
        <v>7854</v>
      </c>
      <c r="K2426" t="s">
        <v>41</v>
      </c>
      <c r="M2426">
        <v>101071</v>
      </c>
      <c r="N2426" t="s">
        <v>7855</v>
      </c>
      <c r="O2426">
        <v>78</v>
      </c>
      <c r="P2426" cm="1">
        <f t="array" ref="P2426">_xlfn.XLOOKUP(D2426, CPI!$A:A, CPI!$B:B)</f>
        <v>144.5</v>
      </c>
      <c r="Q2426" s="9">
        <f>IF(M2426="","",PRODUCT(M2426,CPI!$B$112/P2426))</f>
        <v>213123.41660899654</v>
      </c>
    </row>
    <row r="2427" spans="1:17">
      <c r="A2427" t="s">
        <v>7856</v>
      </c>
      <c r="B2427" t="s">
        <v>27</v>
      </c>
      <c r="C2427" t="s">
        <v>28</v>
      </c>
      <c r="D2427">
        <v>1993</v>
      </c>
      <c r="E2427" t="s">
        <v>7857</v>
      </c>
      <c r="F2427">
        <v>5.7</v>
      </c>
      <c r="G2427">
        <v>2200</v>
      </c>
      <c r="H2427" t="s">
        <v>7858</v>
      </c>
      <c r="I2427" t="s">
        <v>7859</v>
      </c>
      <c r="J2427" t="s">
        <v>1540</v>
      </c>
      <c r="K2427" t="s">
        <v>41</v>
      </c>
      <c r="L2427">
        <v>2500000</v>
      </c>
      <c r="M2427">
        <v>764724</v>
      </c>
      <c r="N2427" t="s">
        <v>7537</v>
      </c>
      <c r="O2427">
        <v>95</v>
      </c>
      <c r="P2427" cm="1">
        <f t="array" ref="P2427">_xlfn.XLOOKUP(D2427, CPI!$A:A, CPI!$B:B)</f>
        <v>144.5</v>
      </c>
      <c r="Q2427" s="9">
        <f>IF(M2427="","",PRODUCT(M2427,CPI!$B$112/P2427))</f>
        <v>1612535.6595155711</v>
      </c>
    </row>
    <row r="2428" spans="1:17">
      <c r="A2428" t="s">
        <v>7860</v>
      </c>
      <c r="B2428" t="s">
        <v>2010</v>
      </c>
      <c r="C2428" t="s">
        <v>28</v>
      </c>
      <c r="D2428">
        <v>1993</v>
      </c>
      <c r="E2428" t="s">
        <v>7405</v>
      </c>
      <c r="F2428">
        <v>6.2</v>
      </c>
      <c r="G2428">
        <v>2600</v>
      </c>
      <c r="H2428" t="s">
        <v>7861</v>
      </c>
      <c r="I2428" t="s">
        <v>7861</v>
      </c>
      <c r="J2428" t="s">
        <v>2185</v>
      </c>
      <c r="K2428" t="s">
        <v>317</v>
      </c>
      <c r="M2428">
        <v>322871</v>
      </c>
      <c r="N2428" t="s">
        <v>2251</v>
      </c>
      <c r="O2428">
        <v>109</v>
      </c>
      <c r="P2428" cm="1">
        <f t="array" ref="P2428">_xlfn.XLOOKUP(D2428, CPI!$A:A, CPI!$B:B)</f>
        <v>144.5</v>
      </c>
      <c r="Q2428" s="9">
        <f>IF(M2428="","",PRODUCT(M2428,CPI!$B$112/P2428))</f>
        <v>680822.10173010384</v>
      </c>
    </row>
    <row r="2429" spans="1:17">
      <c r="A2429" t="s">
        <v>7862</v>
      </c>
      <c r="B2429" t="s">
        <v>27</v>
      </c>
      <c r="C2429" t="s">
        <v>52</v>
      </c>
      <c r="D2429">
        <v>1993</v>
      </c>
      <c r="E2429" t="s">
        <v>7567</v>
      </c>
      <c r="F2429">
        <v>6.4</v>
      </c>
      <c r="G2429">
        <v>1100</v>
      </c>
      <c r="H2429" t="s">
        <v>7863</v>
      </c>
      <c r="I2429" t="s">
        <v>7863</v>
      </c>
      <c r="J2429" t="s">
        <v>7864</v>
      </c>
      <c r="K2429" t="s">
        <v>33</v>
      </c>
      <c r="M2429">
        <v>735162</v>
      </c>
      <c r="N2429" t="s">
        <v>1996</v>
      </c>
      <c r="O2429">
        <v>101</v>
      </c>
      <c r="P2429" cm="1">
        <f t="array" ref="P2429">_xlfn.XLOOKUP(D2429, CPI!$A:A, CPI!$B:B)</f>
        <v>144.5</v>
      </c>
      <c r="Q2429" s="9">
        <f>IF(M2429="","",PRODUCT(M2429,CPI!$B$112/P2429))</f>
        <v>1550199.7328719725</v>
      </c>
    </row>
    <row r="2430" spans="1:17">
      <c r="A2430" t="s">
        <v>7865</v>
      </c>
      <c r="B2430" t="s">
        <v>2010</v>
      </c>
      <c r="C2430" t="s">
        <v>28</v>
      </c>
      <c r="D2430">
        <v>1993</v>
      </c>
      <c r="E2430" t="s">
        <v>7866</v>
      </c>
      <c r="F2430">
        <v>5.3</v>
      </c>
      <c r="G2430">
        <v>1100</v>
      </c>
      <c r="H2430" t="s">
        <v>1526</v>
      </c>
      <c r="I2430" t="s">
        <v>1526</v>
      </c>
      <c r="J2430" t="s">
        <v>7867</v>
      </c>
      <c r="K2430" t="s">
        <v>463</v>
      </c>
      <c r="M2430">
        <v>61274</v>
      </c>
      <c r="N2430" t="s">
        <v>6103</v>
      </c>
      <c r="O2430">
        <v>102</v>
      </c>
      <c r="P2430" cm="1">
        <f t="array" ref="P2430">_xlfn.XLOOKUP(D2430, CPI!$A:A, CPI!$B:B)</f>
        <v>144.5</v>
      </c>
      <c r="Q2430" s="9">
        <f>IF(M2430="","",PRODUCT(M2430,CPI!$B$112/P2430))</f>
        <v>129205.4519031142</v>
      </c>
    </row>
    <row r="2431" spans="1:17">
      <c r="A2431" t="s">
        <v>7868</v>
      </c>
      <c r="B2431" t="s">
        <v>2010</v>
      </c>
      <c r="C2431" t="s">
        <v>52</v>
      </c>
      <c r="D2431">
        <v>1993</v>
      </c>
      <c r="E2431" t="s">
        <v>7356</v>
      </c>
      <c r="F2431">
        <v>5.7</v>
      </c>
      <c r="G2431">
        <v>8600</v>
      </c>
      <c r="H2431" t="s">
        <v>3429</v>
      </c>
      <c r="I2431" t="s">
        <v>3429</v>
      </c>
      <c r="J2431" t="s">
        <v>1546</v>
      </c>
      <c r="K2431" t="s">
        <v>41</v>
      </c>
      <c r="M2431">
        <v>9745803</v>
      </c>
      <c r="N2431" t="s">
        <v>5120</v>
      </c>
      <c r="O2431">
        <v>96</v>
      </c>
      <c r="P2431" cm="1">
        <f t="array" ref="P2431">_xlfn.XLOOKUP(D2431, CPI!$A:A, CPI!$B:B)</f>
        <v>144.5</v>
      </c>
      <c r="Q2431" s="9">
        <f>IF(M2431="","",PRODUCT(M2431,CPI!$B$112/P2431))</f>
        <v>20550492.55432526</v>
      </c>
    </row>
    <row r="2432" spans="1:17">
      <c r="A2432" t="s">
        <v>7869</v>
      </c>
      <c r="B2432" t="s">
        <v>2010</v>
      </c>
      <c r="C2432" t="s">
        <v>52</v>
      </c>
      <c r="D2432">
        <v>1993</v>
      </c>
      <c r="E2432" t="s">
        <v>7031</v>
      </c>
      <c r="F2432">
        <v>5.5</v>
      </c>
      <c r="G2432">
        <v>4100</v>
      </c>
      <c r="H2432" t="s">
        <v>7870</v>
      </c>
      <c r="I2432" t="s">
        <v>6049</v>
      </c>
      <c r="J2432" t="s">
        <v>6049</v>
      </c>
      <c r="K2432" t="s">
        <v>33</v>
      </c>
      <c r="M2432">
        <v>3246063</v>
      </c>
      <c r="N2432" t="s">
        <v>4613</v>
      </c>
      <c r="O2432">
        <v>87</v>
      </c>
      <c r="P2432" cm="1">
        <f t="array" ref="P2432">_xlfn.XLOOKUP(D2432, CPI!$A:A, CPI!$B:B)</f>
        <v>144.5</v>
      </c>
      <c r="Q2432" s="9">
        <f>IF(M2432="","",PRODUCT(M2432,CPI!$B$112/P2432))</f>
        <v>6844812.429757786</v>
      </c>
    </row>
    <row r="2433" spans="1:17">
      <c r="A2433" t="s">
        <v>7871</v>
      </c>
      <c r="B2433" t="s">
        <v>44</v>
      </c>
      <c r="C2433" t="s">
        <v>52</v>
      </c>
      <c r="D2433">
        <v>1993</v>
      </c>
      <c r="E2433" t="s">
        <v>7872</v>
      </c>
      <c r="F2433">
        <v>5.2</v>
      </c>
      <c r="G2433">
        <v>3700</v>
      </c>
      <c r="H2433" t="s">
        <v>5872</v>
      </c>
      <c r="I2433" t="s">
        <v>7873</v>
      </c>
      <c r="J2433" t="s">
        <v>4058</v>
      </c>
      <c r="K2433" t="s">
        <v>41</v>
      </c>
      <c r="M2433">
        <v>17952857</v>
      </c>
      <c r="N2433" t="s">
        <v>5732</v>
      </c>
      <c r="O2433">
        <v>100</v>
      </c>
      <c r="P2433" cm="1">
        <f t="array" ref="P2433">_xlfn.XLOOKUP(D2433, CPI!$A:A, CPI!$B:B)</f>
        <v>144.5</v>
      </c>
      <c r="Q2433" s="9">
        <f>IF(M2433="","",PRODUCT(M2433,CPI!$B$112/P2433))</f>
        <v>37856301.231141873</v>
      </c>
    </row>
    <row r="2434" spans="1:17">
      <c r="A2434" t="s">
        <v>7874</v>
      </c>
      <c r="B2434" t="s">
        <v>27</v>
      </c>
      <c r="C2434" t="s">
        <v>28</v>
      </c>
      <c r="D2434">
        <v>1993</v>
      </c>
      <c r="E2434" t="s">
        <v>6920</v>
      </c>
      <c r="F2434">
        <v>5.4</v>
      </c>
      <c r="G2434">
        <v>3000</v>
      </c>
      <c r="H2434" t="s">
        <v>7875</v>
      </c>
      <c r="I2434" t="s">
        <v>7876</v>
      </c>
      <c r="J2434" t="s">
        <v>603</v>
      </c>
      <c r="K2434" t="s">
        <v>41</v>
      </c>
      <c r="L2434">
        <v>8000000</v>
      </c>
      <c r="M2434">
        <v>737548</v>
      </c>
      <c r="N2434" t="s">
        <v>3755</v>
      </c>
      <c r="O2434">
        <v>96</v>
      </c>
      <c r="P2434" cm="1">
        <f t="array" ref="P2434">_xlfn.XLOOKUP(D2434, CPI!$A:A, CPI!$B:B)</f>
        <v>144.5</v>
      </c>
      <c r="Q2434" s="9">
        <f>IF(M2434="","",PRODUCT(M2434,CPI!$B$112/P2434))</f>
        <v>1555230.9730103808</v>
      </c>
    </row>
    <row r="2435" spans="1:17">
      <c r="A2435" t="s">
        <v>7877</v>
      </c>
      <c r="B2435" t="s">
        <v>348</v>
      </c>
      <c r="C2435" t="s">
        <v>248</v>
      </c>
      <c r="D2435">
        <v>1993</v>
      </c>
      <c r="E2435" t="s">
        <v>7396</v>
      </c>
      <c r="F2435">
        <v>5.9</v>
      </c>
      <c r="G2435">
        <v>1900</v>
      </c>
      <c r="H2435" t="s">
        <v>3879</v>
      </c>
      <c r="I2435" t="s">
        <v>7878</v>
      </c>
      <c r="J2435" t="s">
        <v>7879</v>
      </c>
      <c r="K2435" t="s">
        <v>41</v>
      </c>
      <c r="L2435">
        <v>19000000</v>
      </c>
      <c r="M2435">
        <v>2119994</v>
      </c>
      <c r="N2435" t="s">
        <v>7880</v>
      </c>
      <c r="O2435">
        <v>92</v>
      </c>
      <c r="P2435" cm="1">
        <f t="array" ref="P2435">_xlfn.XLOOKUP(D2435, CPI!$A:A, CPI!$B:B)</f>
        <v>144.5</v>
      </c>
      <c r="Q2435" s="9">
        <f>IF(M2435="","",PRODUCT(M2435,CPI!$B$112/P2435))</f>
        <v>4470326.4484429071</v>
      </c>
    </row>
    <row r="2436" spans="1:17">
      <c r="A2436" t="s">
        <v>7881</v>
      </c>
      <c r="B2436" t="s">
        <v>2010</v>
      </c>
      <c r="C2436" t="s">
        <v>45</v>
      </c>
      <c r="D2436">
        <v>1993</v>
      </c>
      <c r="E2436" t="s">
        <v>7882</v>
      </c>
      <c r="F2436">
        <v>4.5</v>
      </c>
      <c r="G2436">
        <v>1900</v>
      </c>
      <c r="H2436" t="s">
        <v>7883</v>
      </c>
      <c r="I2436" t="s">
        <v>7884</v>
      </c>
      <c r="J2436" t="s">
        <v>7885</v>
      </c>
      <c r="K2436" t="s">
        <v>41</v>
      </c>
      <c r="L2436">
        <v>5000000</v>
      </c>
      <c r="M2436">
        <v>2970</v>
      </c>
      <c r="N2436" t="s">
        <v>7529</v>
      </c>
      <c r="O2436">
        <v>97</v>
      </c>
      <c r="P2436" cm="1">
        <f t="array" ref="P2436">_xlfn.XLOOKUP(D2436, CPI!$A:A, CPI!$B:B)</f>
        <v>144.5</v>
      </c>
      <c r="Q2436" s="9">
        <f>IF(M2436="","",PRODUCT(M2436,CPI!$B$112/P2436))</f>
        <v>6262.6920415224913</v>
      </c>
    </row>
    <row r="2437" spans="1:17">
      <c r="A2437" t="s">
        <v>7886</v>
      </c>
      <c r="B2437" t="s">
        <v>458</v>
      </c>
      <c r="C2437" t="s">
        <v>74</v>
      </c>
      <c r="D2437">
        <v>1993</v>
      </c>
      <c r="E2437" t="s">
        <v>7312</v>
      </c>
      <c r="F2437">
        <v>7.3</v>
      </c>
      <c r="G2437">
        <v>2100</v>
      </c>
      <c r="H2437" t="s">
        <v>3473</v>
      </c>
      <c r="I2437" t="s">
        <v>3473</v>
      </c>
      <c r="J2437" t="s">
        <v>3473</v>
      </c>
      <c r="K2437" t="s">
        <v>33</v>
      </c>
      <c r="N2437" t="s">
        <v>7887</v>
      </c>
      <c r="O2437">
        <v>79</v>
      </c>
      <c r="P2437" cm="1">
        <f t="array" ref="P2437">_xlfn.XLOOKUP(D2437, CPI!$A:A, CPI!$B:B)</f>
        <v>144.5</v>
      </c>
      <c r="Q2437" s="9" t="str">
        <f>IF(M2437="","",PRODUCT(M2437,CPI!$B$112/P2437))</f>
        <v/>
      </c>
    </row>
    <row r="2438" spans="1:17">
      <c r="A2438" t="s">
        <v>7888</v>
      </c>
      <c r="B2438" t="s">
        <v>27</v>
      </c>
      <c r="C2438" t="s">
        <v>52</v>
      </c>
      <c r="D2438">
        <v>1993</v>
      </c>
      <c r="E2438" t="s">
        <v>6599</v>
      </c>
      <c r="F2438">
        <v>7.2</v>
      </c>
      <c r="G2438">
        <v>3900</v>
      </c>
      <c r="H2438" t="s">
        <v>7889</v>
      </c>
      <c r="I2438" t="s">
        <v>7889</v>
      </c>
      <c r="J2438" t="s">
        <v>7890</v>
      </c>
      <c r="K2438" t="s">
        <v>41</v>
      </c>
      <c r="L2438">
        <v>999999</v>
      </c>
      <c r="M2438">
        <v>233824</v>
      </c>
      <c r="N2438" t="s">
        <v>1052</v>
      </c>
      <c r="O2438">
        <v>88</v>
      </c>
      <c r="P2438" cm="1">
        <f t="array" ref="P2438">_xlfn.XLOOKUP(D2438, CPI!$A:A, CPI!$B:B)</f>
        <v>144.5</v>
      </c>
      <c r="Q2438" s="9">
        <f>IF(M2438="","",PRODUCT(M2438,CPI!$B$112/P2438))</f>
        <v>493053.09896193777</v>
      </c>
    </row>
    <row r="2439" spans="1:17">
      <c r="A2439" t="s">
        <v>7891</v>
      </c>
      <c r="B2439" t="s">
        <v>2010</v>
      </c>
      <c r="C2439" t="s">
        <v>52</v>
      </c>
      <c r="D2439">
        <v>1993</v>
      </c>
      <c r="E2439" t="s">
        <v>7892</v>
      </c>
      <c r="F2439">
        <v>6</v>
      </c>
      <c r="G2439">
        <v>1900</v>
      </c>
      <c r="H2439" t="s">
        <v>6549</v>
      </c>
      <c r="I2439" t="s">
        <v>7893</v>
      </c>
      <c r="J2439" t="s">
        <v>7894</v>
      </c>
      <c r="K2439" t="s">
        <v>41</v>
      </c>
      <c r="L2439">
        <v>1800000</v>
      </c>
      <c r="N2439" t="s">
        <v>1052</v>
      </c>
      <c r="O2439">
        <v>93</v>
      </c>
      <c r="P2439" cm="1">
        <f t="array" ref="P2439">_xlfn.XLOOKUP(D2439, CPI!$A:A, CPI!$B:B)</f>
        <v>144.5</v>
      </c>
      <c r="Q2439" s="9" t="str">
        <f>IF(M2439="","",PRODUCT(M2439,CPI!$B$112/P2439))</f>
        <v/>
      </c>
    </row>
    <row r="2440" spans="1:17">
      <c r="A2440" t="s">
        <v>6125</v>
      </c>
      <c r="B2440" t="s">
        <v>27</v>
      </c>
      <c r="C2440" t="s">
        <v>45</v>
      </c>
      <c r="D2440">
        <v>1993</v>
      </c>
      <c r="E2440" t="s">
        <v>7496</v>
      </c>
      <c r="F2440">
        <v>5</v>
      </c>
      <c r="G2440">
        <v>5700</v>
      </c>
      <c r="H2440" t="s">
        <v>4953</v>
      </c>
      <c r="I2440" t="s">
        <v>2580</v>
      </c>
      <c r="J2440" t="s">
        <v>6352</v>
      </c>
      <c r="K2440" t="s">
        <v>41</v>
      </c>
      <c r="L2440">
        <v>9000000</v>
      </c>
      <c r="M2440">
        <v>10058318</v>
      </c>
      <c r="N2440" t="s">
        <v>6866</v>
      </c>
      <c r="O2440">
        <v>92</v>
      </c>
      <c r="P2440" cm="1">
        <f t="array" ref="P2440">_xlfn.XLOOKUP(D2440, CPI!$A:A, CPI!$B:B)</f>
        <v>144.5</v>
      </c>
      <c r="Q2440" s="9">
        <f>IF(M2440="","",PRODUCT(M2440,CPI!$B$112/P2440))</f>
        <v>21209477.471280277</v>
      </c>
    </row>
    <row r="2441" spans="1:17">
      <c r="A2441" t="s">
        <v>7895</v>
      </c>
      <c r="B2441" t="s">
        <v>27</v>
      </c>
      <c r="C2441" t="s">
        <v>28</v>
      </c>
      <c r="D2441">
        <v>1993</v>
      </c>
      <c r="E2441" t="s">
        <v>7312</v>
      </c>
      <c r="F2441">
        <v>5.8</v>
      </c>
      <c r="G2441">
        <v>1600</v>
      </c>
      <c r="H2441" t="s">
        <v>2906</v>
      </c>
      <c r="I2441" t="s">
        <v>7896</v>
      </c>
      <c r="J2441" t="s">
        <v>2485</v>
      </c>
      <c r="K2441" t="s">
        <v>41</v>
      </c>
      <c r="M2441">
        <v>1497222</v>
      </c>
      <c r="N2441" t="s">
        <v>6694</v>
      </c>
      <c r="O2441">
        <v>102</v>
      </c>
      <c r="P2441" cm="1">
        <f t="array" ref="P2441">_xlfn.XLOOKUP(D2441, CPI!$A:A, CPI!$B:B)</f>
        <v>144.5</v>
      </c>
      <c r="Q2441" s="9">
        <f>IF(M2441="","",PRODUCT(M2441,CPI!$B$112/P2441))</f>
        <v>3157117.9474048447</v>
      </c>
    </row>
    <row r="2442" spans="1:17">
      <c r="A2442" t="s">
        <v>7897</v>
      </c>
      <c r="B2442" t="s">
        <v>2010</v>
      </c>
      <c r="C2442" t="s">
        <v>36</v>
      </c>
      <c r="D2442">
        <v>1993</v>
      </c>
      <c r="E2442" t="s">
        <v>7396</v>
      </c>
      <c r="F2442">
        <v>5.7</v>
      </c>
      <c r="G2442">
        <v>1400</v>
      </c>
      <c r="H2442" t="s">
        <v>7898</v>
      </c>
      <c r="I2442" t="s">
        <v>4254</v>
      </c>
      <c r="J2442" t="s">
        <v>7899</v>
      </c>
      <c r="K2442" t="s">
        <v>41</v>
      </c>
      <c r="L2442">
        <v>18000000</v>
      </c>
      <c r="M2442">
        <v>1640220</v>
      </c>
      <c r="N2442" t="s">
        <v>5120</v>
      </c>
      <c r="O2442">
        <v>96</v>
      </c>
      <c r="P2442" cm="1">
        <f t="array" ref="P2442">_xlfn.XLOOKUP(D2442, CPI!$A:A, CPI!$B:B)</f>
        <v>144.5</v>
      </c>
      <c r="Q2442" s="9">
        <f>IF(M2442="","",PRODUCT(M2442,CPI!$B$112/P2442))</f>
        <v>3458650.7543252595</v>
      </c>
    </row>
    <row r="2443" spans="1:17">
      <c r="A2443" t="s">
        <v>7900</v>
      </c>
      <c r="B2443" t="s">
        <v>44</v>
      </c>
      <c r="C2443" t="s">
        <v>28</v>
      </c>
      <c r="D2443">
        <v>1993</v>
      </c>
      <c r="E2443" t="s">
        <v>7487</v>
      </c>
      <c r="F2443">
        <v>6.2</v>
      </c>
      <c r="G2443">
        <v>2000</v>
      </c>
      <c r="H2443" t="s">
        <v>7901</v>
      </c>
      <c r="I2443" t="s">
        <v>7902</v>
      </c>
      <c r="J2443" t="s">
        <v>5721</v>
      </c>
      <c r="K2443" t="s">
        <v>33</v>
      </c>
      <c r="M2443">
        <v>296081</v>
      </c>
      <c r="N2443" t="s">
        <v>2793</v>
      </c>
      <c r="O2443">
        <v>99</v>
      </c>
      <c r="P2443" cm="1">
        <f t="array" ref="P2443">_xlfn.XLOOKUP(D2443, CPI!$A:A, CPI!$B:B)</f>
        <v>144.5</v>
      </c>
      <c r="Q2443" s="9">
        <f>IF(M2443="","",PRODUCT(M2443,CPI!$B$112/P2443))</f>
        <v>624331.35432525957</v>
      </c>
    </row>
    <row r="2444" spans="1:17">
      <c r="A2444" t="s">
        <v>7903</v>
      </c>
      <c r="B2444" t="s">
        <v>27</v>
      </c>
      <c r="C2444" t="s">
        <v>52</v>
      </c>
      <c r="D2444">
        <v>1993</v>
      </c>
      <c r="E2444" t="s">
        <v>7031</v>
      </c>
      <c r="F2444">
        <v>6</v>
      </c>
      <c r="G2444">
        <v>2400</v>
      </c>
      <c r="H2444" t="s">
        <v>7904</v>
      </c>
      <c r="I2444" t="s">
        <v>7904</v>
      </c>
      <c r="J2444" t="s">
        <v>1522</v>
      </c>
      <c r="K2444" t="s">
        <v>41</v>
      </c>
      <c r="L2444">
        <v>8000000</v>
      </c>
      <c r="M2444">
        <v>1884814</v>
      </c>
      <c r="N2444" t="s">
        <v>3755</v>
      </c>
      <c r="O2444">
        <v>99</v>
      </c>
      <c r="P2444" cm="1">
        <f t="array" ref="P2444">_xlfn.XLOOKUP(D2444, CPI!$A:A, CPI!$B:B)</f>
        <v>144.5</v>
      </c>
      <c r="Q2444" s="9">
        <f>IF(M2444="","",PRODUCT(M2444,CPI!$B$112/P2444))</f>
        <v>3974414.0193771627</v>
      </c>
    </row>
    <row r="2445" spans="1:17">
      <c r="A2445" t="s">
        <v>7905</v>
      </c>
      <c r="B2445" t="s">
        <v>27</v>
      </c>
      <c r="C2445" t="s">
        <v>28</v>
      </c>
      <c r="D2445">
        <v>1994</v>
      </c>
      <c r="E2445" t="s">
        <v>7906</v>
      </c>
      <c r="F2445">
        <v>9.3000000000000007</v>
      </c>
      <c r="G2445">
        <v>2400000</v>
      </c>
      <c r="H2445" t="s">
        <v>7907</v>
      </c>
      <c r="I2445" t="s">
        <v>31</v>
      </c>
      <c r="J2445" t="s">
        <v>5307</v>
      </c>
      <c r="K2445" t="s">
        <v>41</v>
      </c>
      <c r="L2445">
        <v>25000000</v>
      </c>
      <c r="M2445">
        <v>28817291</v>
      </c>
      <c r="N2445" t="s">
        <v>5120</v>
      </c>
      <c r="O2445">
        <v>142</v>
      </c>
      <c r="P2445" cm="1">
        <f t="array" ref="P2445">_xlfn.XLOOKUP(D2445, CPI!$A:A, CPI!$B:B)</f>
        <v>148.19999999999999</v>
      </c>
      <c r="Q2445" s="9">
        <f>IF(M2445="","",PRODUCT(M2445,CPI!$B$112/P2445))</f>
        <v>59248505.854925774</v>
      </c>
    </row>
    <row r="2446" spans="1:17">
      <c r="A2446" t="s">
        <v>7908</v>
      </c>
      <c r="B2446" t="s">
        <v>27</v>
      </c>
      <c r="C2446" t="s">
        <v>115</v>
      </c>
      <c r="D2446">
        <v>1994</v>
      </c>
      <c r="E2446" t="s">
        <v>7906</v>
      </c>
      <c r="F2446">
        <v>8.9</v>
      </c>
      <c r="G2446">
        <v>1900000</v>
      </c>
      <c r="H2446" t="s">
        <v>6786</v>
      </c>
      <c r="I2446" t="s">
        <v>6786</v>
      </c>
      <c r="J2446" t="s">
        <v>171</v>
      </c>
      <c r="K2446" t="s">
        <v>41</v>
      </c>
      <c r="L2446">
        <v>8000000</v>
      </c>
      <c r="M2446">
        <v>213928762</v>
      </c>
      <c r="N2446" t="s">
        <v>3755</v>
      </c>
      <c r="O2446">
        <v>154</v>
      </c>
      <c r="P2446" cm="1">
        <f t="array" ref="P2446">_xlfn.XLOOKUP(D2446, CPI!$A:A, CPI!$B:B)</f>
        <v>148.19999999999999</v>
      </c>
      <c r="Q2446" s="9">
        <f>IF(M2446="","",PRODUCT(M2446,CPI!$B$112/P2446))</f>
        <v>439838689.48313087</v>
      </c>
    </row>
    <row r="2447" spans="1:17">
      <c r="A2447" t="s">
        <v>7909</v>
      </c>
      <c r="B2447" t="s">
        <v>2010</v>
      </c>
      <c r="C2447" t="s">
        <v>28</v>
      </c>
      <c r="D2447">
        <v>1994</v>
      </c>
      <c r="E2447" t="s">
        <v>7910</v>
      </c>
      <c r="F2447">
        <v>8.8000000000000007</v>
      </c>
      <c r="G2447">
        <v>1900000</v>
      </c>
      <c r="H2447" t="s">
        <v>2066</v>
      </c>
      <c r="I2447" t="s">
        <v>7911</v>
      </c>
      <c r="J2447" t="s">
        <v>2102</v>
      </c>
      <c r="K2447" t="s">
        <v>41</v>
      </c>
      <c r="L2447">
        <v>55000000</v>
      </c>
      <c r="M2447">
        <v>678226133</v>
      </c>
      <c r="N2447" t="s">
        <v>55</v>
      </c>
      <c r="O2447">
        <v>142</v>
      </c>
      <c r="P2447" cm="1">
        <f t="array" ref="P2447">_xlfn.XLOOKUP(D2447, CPI!$A:A, CPI!$B:B)</f>
        <v>148.19999999999999</v>
      </c>
      <c r="Q2447" s="9">
        <f>IF(M2447="","",PRODUCT(M2447,CPI!$B$112/P2447))</f>
        <v>1394436590.5877192</v>
      </c>
    </row>
    <row r="2448" spans="1:17">
      <c r="A2448" t="s">
        <v>7912</v>
      </c>
      <c r="B2448" t="s">
        <v>27</v>
      </c>
      <c r="C2448" t="s">
        <v>45</v>
      </c>
      <c r="D2448">
        <v>1994</v>
      </c>
      <c r="E2448" t="s">
        <v>7913</v>
      </c>
      <c r="F2448">
        <v>8.5</v>
      </c>
      <c r="G2448">
        <v>1100000</v>
      </c>
      <c r="H2448" t="s">
        <v>2918</v>
      </c>
      <c r="I2448" t="s">
        <v>2918</v>
      </c>
      <c r="J2448" t="s">
        <v>7914</v>
      </c>
      <c r="K2448" t="s">
        <v>463</v>
      </c>
      <c r="M2448">
        <v>19552639</v>
      </c>
      <c r="N2448" t="s">
        <v>562</v>
      </c>
      <c r="O2448">
        <v>110</v>
      </c>
      <c r="P2448" cm="1">
        <f t="array" ref="P2448">_xlfn.XLOOKUP(D2448, CPI!$A:A, CPI!$B:B)</f>
        <v>148.19999999999999</v>
      </c>
      <c r="Q2448" s="9">
        <f>IF(M2448="","",PRODUCT(M2448,CPI!$B$112/P2448))</f>
        <v>40200331.331309043</v>
      </c>
    </row>
    <row r="2449" spans="1:17">
      <c r="A2449" t="s">
        <v>7915</v>
      </c>
      <c r="B2449" t="s">
        <v>27</v>
      </c>
      <c r="C2449" t="s">
        <v>45</v>
      </c>
      <c r="D2449">
        <v>1994</v>
      </c>
      <c r="E2449" t="s">
        <v>7710</v>
      </c>
      <c r="F2449">
        <v>7.2</v>
      </c>
      <c r="G2449">
        <v>243000</v>
      </c>
      <c r="H2449" t="s">
        <v>2008</v>
      </c>
      <c r="I2449" t="s">
        <v>7916</v>
      </c>
      <c r="J2449" t="s">
        <v>1009</v>
      </c>
      <c r="K2449" t="s">
        <v>41</v>
      </c>
      <c r="L2449">
        <v>115000000</v>
      </c>
      <c r="M2449">
        <v>378882411</v>
      </c>
      <c r="N2449" t="s">
        <v>191</v>
      </c>
      <c r="O2449">
        <v>141</v>
      </c>
      <c r="P2449" cm="1">
        <f t="array" ref="P2449">_xlfn.XLOOKUP(D2449, CPI!$A:A, CPI!$B:B)</f>
        <v>148.19999999999999</v>
      </c>
      <c r="Q2449" s="9">
        <f>IF(M2449="","",PRODUCT(M2449,CPI!$B$112/P2449))</f>
        <v>778984282.26518214</v>
      </c>
    </row>
    <row r="2450" spans="1:17">
      <c r="A2450" t="s">
        <v>7917</v>
      </c>
      <c r="B2450" t="s">
        <v>348</v>
      </c>
      <c r="C2450" t="s">
        <v>401</v>
      </c>
      <c r="D2450">
        <v>1994</v>
      </c>
      <c r="E2450" t="s">
        <v>7918</v>
      </c>
      <c r="F2450">
        <v>8.5</v>
      </c>
      <c r="G2450">
        <v>970000</v>
      </c>
      <c r="H2450" t="s">
        <v>7919</v>
      </c>
      <c r="I2450" t="s">
        <v>7920</v>
      </c>
      <c r="J2450" t="s">
        <v>1522</v>
      </c>
      <c r="K2450" t="s">
        <v>41</v>
      </c>
      <c r="L2450">
        <v>45000000</v>
      </c>
      <c r="M2450">
        <v>1083720877</v>
      </c>
      <c r="N2450" t="s">
        <v>1735</v>
      </c>
      <c r="O2450">
        <v>88</v>
      </c>
      <c r="P2450" cm="1">
        <f t="array" ref="P2450">_xlfn.XLOOKUP(D2450, CPI!$A:A, CPI!$B:B)</f>
        <v>148.19999999999999</v>
      </c>
      <c r="Q2450" s="9">
        <f>IF(M2450="","",PRODUCT(M2450,CPI!$B$112/P2450))</f>
        <v>2228135973.1572199</v>
      </c>
    </row>
    <row r="2451" spans="1:17">
      <c r="A2451" t="s">
        <v>7921</v>
      </c>
      <c r="B2451" t="s">
        <v>2010</v>
      </c>
      <c r="C2451" t="s">
        <v>45</v>
      </c>
      <c r="D2451">
        <v>1994</v>
      </c>
      <c r="E2451" t="s">
        <v>7922</v>
      </c>
      <c r="F2451">
        <v>6.9</v>
      </c>
      <c r="G2451">
        <v>357000</v>
      </c>
      <c r="H2451" t="s">
        <v>3945</v>
      </c>
      <c r="I2451" t="s">
        <v>7923</v>
      </c>
      <c r="J2451" t="s">
        <v>7924</v>
      </c>
      <c r="K2451" t="s">
        <v>41</v>
      </c>
      <c r="L2451">
        <v>23000000</v>
      </c>
      <c r="M2451">
        <v>351583407</v>
      </c>
      <c r="N2451" t="s">
        <v>2037</v>
      </c>
      <c r="O2451">
        <v>101</v>
      </c>
      <c r="P2451" cm="1">
        <f t="array" ref="P2451">_xlfn.XLOOKUP(D2451, CPI!$A:A, CPI!$B:B)</f>
        <v>148.19999999999999</v>
      </c>
      <c r="Q2451" s="9">
        <f>IF(M2451="","",PRODUCT(M2451,CPI!$B$112/P2451))</f>
        <v>722857382.67813766</v>
      </c>
    </row>
    <row r="2452" spans="1:17">
      <c r="A2452" t="s">
        <v>7925</v>
      </c>
      <c r="B2452" t="s">
        <v>27</v>
      </c>
      <c r="C2452" t="s">
        <v>45</v>
      </c>
      <c r="D2452">
        <v>1994</v>
      </c>
      <c r="E2452" t="s">
        <v>7926</v>
      </c>
      <c r="F2452">
        <v>7.2</v>
      </c>
      <c r="G2452">
        <v>339000</v>
      </c>
      <c r="H2452" t="s">
        <v>7927</v>
      </c>
      <c r="I2452" t="s">
        <v>7928</v>
      </c>
      <c r="J2452" t="s">
        <v>5087</v>
      </c>
      <c r="K2452" t="s">
        <v>41</v>
      </c>
      <c r="L2452">
        <v>30000000</v>
      </c>
      <c r="M2452">
        <v>350448145</v>
      </c>
      <c r="N2452" t="s">
        <v>7929</v>
      </c>
      <c r="O2452">
        <v>116</v>
      </c>
      <c r="P2452" cm="1">
        <f t="array" ref="P2452">_xlfn.XLOOKUP(D2452, CPI!$A:A, CPI!$B:B)</f>
        <v>148.19999999999999</v>
      </c>
      <c r="Q2452" s="9">
        <f>IF(M2452="","",PRODUCT(M2452,CPI!$B$112/P2452))</f>
        <v>720523277.8778677</v>
      </c>
    </row>
    <row r="2453" spans="1:17">
      <c r="A2453" t="s">
        <v>7930</v>
      </c>
      <c r="B2453" t="s">
        <v>2010</v>
      </c>
      <c r="C2453" t="s">
        <v>45</v>
      </c>
      <c r="D2453">
        <v>1994</v>
      </c>
      <c r="E2453" t="s">
        <v>7931</v>
      </c>
      <c r="F2453">
        <v>7.1</v>
      </c>
      <c r="G2453">
        <v>180000</v>
      </c>
      <c r="H2453" t="s">
        <v>6864</v>
      </c>
      <c r="I2453" t="s">
        <v>7932</v>
      </c>
      <c r="J2453" t="s">
        <v>518</v>
      </c>
      <c r="K2453" t="s">
        <v>41</v>
      </c>
      <c r="L2453">
        <v>55000000</v>
      </c>
      <c r="M2453">
        <v>196567262</v>
      </c>
      <c r="N2453" t="s">
        <v>6523</v>
      </c>
      <c r="O2453">
        <v>116</v>
      </c>
      <c r="P2453" cm="1">
        <f t="array" ref="P2453">_xlfn.XLOOKUP(D2453, CPI!$A:A, CPI!$B:B)</f>
        <v>148.19999999999999</v>
      </c>
      <c r="Q2453" s="9">
        <f>IF(M2453="","",PRODUCT(M2453,CPI!$B$112/P2453))</f>
        <v>404143351.76383263</v>
      </c>
    </row>
    <row r="2454" spans="1:17">
      <c r="A2454" t="s">
        <v>7933</v>
      </c>
      <c r="B2454" t="s">
        <v>44</v>
      </c>
      <c r="C2454" t="s">
        <v>52</v>
      </c>
      <c r="D2454">
        <v>1994</v>
      </c>
      <c r="E2454" t="s">
        <v>7934</v>
      </c>
      <c r="F2454">
        <v>6.3</v>
      </c>
      <c r="G2454">
        <v>45000</v>
      </c>
      <c r="H2454" t="s">
        <v>6853</v>
      </c>
      <c r="I2454" t="s">
        <v>6853</v>
      </c>
      <c r="J2454" t="s">
        <v>7935</v>
      </c>
      <c r="K2454" t="s">
        <v>41</v>
      </c>
      <c r="L2454">
        <v>23000000</v>
      </c>
      <c r="M2454">
        <v>67308282</v>
      </c>
      <c r="N2454" t="s">
        <v>72</v>
      </c>
      <c r="O2454">
        <v>82</v>
      </c>
      <c r="P2454" cm="1">
        <f t="array" ref="P2454">_xlfn.XLOOKUP(D2454, CPI!$A:A, CPI!$B:B)</f>
        <v>148.19999999999999</v>
      </c>
      <c r="Q2454" s="9">
        <f>IF(M2454="","",PRODUCT(M2454,CPI!$B$112/P2454))</f>
        <v>138386191.12955466</v>
      </c>
    </row>
    <row r="2455" spans="1:17">
      <c r="A2455" t="s">
        <v>7936</v>
      </c>
      <c r="B2455" t="s">
        <v>2010</v>
      </c>
      <c r="C2455" t="s">
        <v>52</v>
      </c>
      <c r="D2455">
        <v>1994</v>
      </c>
      <c r="E2455" t="s">
        <v>7937</v>
      </c>
      <c r="F2455">
        <v>7.3</v>
      </c>
      <c r="G2455">
        <v>361000</v>
      </c>
      <c r="H2455" t="s">
        <v>7938</v>
      </c>
      <c r="I2455" t="s">
        <v>7938</v>
      </c>
      <c r="J2455" t="s">
        <v>7924</v>
      </c>
      <c r="K2455" t="s">
        <v>41</v>
      </c>
      <c r="L2455">
        <v>17000000</v>
      </c>
      <c r="M2455">
        <v>247275374</v>
      </c>
      <c r="N2455" t="s">
        <v>2037</v>
      </c>
      <c r="O2455">
        <v>107</v>
      </c>
      <c r="P2455" cm="1">
        <f t="array" ref="P2455">_xlfn.XLOOKUP(D2455, CPI!$A:A, CPI!$B:B)</f>
        <v>148.19999999999999</v>
      </c>
      <c r="Q2455" s="9">
        <f>IF(M2455="","",PRODUCT(M2455,CPI!$B$112/P2455))</f>
        <v>508399503.76383263</v>
      </c>
    </row>
    <row r="2456" spans="1:17">
      <c r="A2456" t="s">
        <v>7939</v>
      </c>
      <c r="B2456" t="s">
        <v>27</v>
      </c>
      <c r="C2456" t="s">
        <v>28</v>
      </c>
      <c r="D2456">
        <v>1994</v>
      </c>
      <c r="E2456" t="s">
        <v>7940</v>
      </c>
      <c r="F2456">
        <v>7.5</v>
      </c>
      <c r="G2456">
        <v>154000</v>
      </c>
      <c r="H2456" t="s">
        <v>3360</v>
      </c>
      <c r="I2456" t="s">
        <v>7941</v>
      </c>
      <c r="J2456" t="s">
        <v>6546</v>
      </c>
      <c r="K2456" t="s">
        <v>41</v>
      </c>
      <c r="L2456">
        <v>30000000</v>
      </c>
      <c r="M2456">
        <v>160638883</v>
      </c>
      <c r="N2456" t="s">
        <v>2111</v>
      </c>
      <c r="O2456">
        <v>133</v>
      </c>
      <c r="P2456" cm="1">
        <f t="array" ref="P2456">_xlfn.XLOOKUP(D2456, CPI!$A:A, CPI!$B:B)</f>
        <v>148.19999999999999</v>
      </c>
      <c r="Q2456" s="9">
        <f>IF(M2456="","",PRODUCT(M2456,CPI!$B$112/P2456))</f>
        <v>330274410.59446692</v>
      </c>
    </row>
    <row r="2457" spans="1:17">
      <c r="A2457" t="s">
        <v>7942</v>
      </c>
      <c r="B2457" t="s">
        <v>27</v>
      </c>
      <c r="C2457" t="s">
        <v>45</v>
      </c>
      <c r="D2457">
        <v>1994</v>
      </c>
      <c r="E2457" t="s">
        <v>7943</v>
      </c>
      <c r="F2457">
        <v>7.3</v>
      </c>
      <c r="G2457">
        <v>222000</v>
      </c>
      <c r="H2457" t="s">
        <v>802</v>
      </c>
      <c r="I2457" t="s">
        <v>6786</v>
      </c>
      <c r="J2457" t="s">
        <v>7944</v>
      </c>
      <c r="K2457" t="s">
        <v>41</v>
      </c>
      <c r="L2457">
        <v>34000000</v>
      </c>
      <c r="M2457">
        <v>50283563</v>
      </c>
      <c r="N2457" t="s">
        <v>34</v>
      </c>
      <c r="O2457">
        <v>118</v>
      </c>
      <c r="P2457" cm="1">
        <f t="array" ref="P2457">_xlfn.XLOOKUP(D2457, CPI!$A:A, CPI!$B:B)</f>
        <v>148.19999999999999</v>
      </c>
      <c r="Q2457" s="9">
        <f>IF(M2457="","",PRODUCT(M2457,CPI!$B$112/P2457))</f>
        <v>103383276.96423751</v>
      </c>
    </row>
    <row r="2458" spans="1:17">
      <c r="A2458" t="s">
        <v>7945</v>
      </c>
      <c r="B2458" t="s">
        <v>27</v>
      </c>
      <c r="C2458" t="s">
        <v>45</v>
      </c>
      <c r="D2458">
        <v>1994</v>
      </c>
      <c r="E2458" t="s">
        <v>7946</v>
      </c>
      <c r="F2458">
        <v>7.6</v>
      </c>
      <c r="G2458">
        <v>170000</v>
      </c>
      <c r="H2458" t="s">
        <v>7947</v>
      </c>
      <c r="I2458" t="s">
        <v>7948</v>
      </c>
      <c r="J2458" t="s">
        <v>7116</v>
      </c>
      <c r="K2458" t="s">
        <v>41</v>
      </c>
      <c r="L2458">
        <v>23000000</v>
      </c>
      <c r="M2458">
        <v>50693129</v>
      </c>
      <c r="N2458" t="s">
        <v>7949</v>
      </c>
      <c r="O2458">
        <v>102</v>
      </c>
      <c r="P2458" cm="1">
        <f t="array" ref="P2458">_xlfn.XLOOKUP(D2458, CPI!$A:A, CPI!$B:B)</f>
        <v>148.19999999999999</v>
      </c>
      <c r="Q2458" s="9">
        <f>IF(M2458="","",PRODUCT(M2458,CPI!$B$112/P2458))</f>
        <v>104225346.87112011</v>
      </c>
    </row>
    <row r="2459" spans="1:17">
      <c r="A2459" t="s">
        <v>7950</v>
      </c>
      <c r="B2459" t="s">
        <v>27</v>
      </c>
      <c r="C2459" t="s">
        <v>28</v>
      </c>
      <c r="D2459">
        <v>1994</v>
      </c>
      <c r="E2459" t="s">
        <v>7951</v>
      </c>
      <c r="F2459">
        <v>7.5</v>
      </c>
      <c r="G2459">
        <v>301000</v>
      </c>
      <c r="H2459" t="s">
        <v>2254</v>
      </c>
      <c r="I2459" t="s">
        <v>7952</v>
      </c>
      <c r="J2459" t="s">
        <v>6546</v>
      </c>
      <c r="K2459" t="s">
        <v>41</v>
      </c>
      <c r="L2459">
        <v>60000000</v>
      </c>
      <c r="M2459">
        <v>223664608</v>
      </c>
      <c r="N2459" t="s">
        <v>6306</v>
      </c>
      <c r="O2459">
        <v>123</v>
      </c>
      <c r="P2459" cm="1">
        <f t="array" ref="P2459">_xlfn.XLOOKUP(D2459, CPI!$A:A, CPI!$B:B)</f>
        <v>148.19999999999999</v>
      </c>
      <c r="Q2459" s="9">
        <f>IF(M2459="","",PRODUCT(M2459,CPI!$B$112/P2459))</f>
        <v>459855641.41430497</v>
      </c>
    </row>
    <row r="2460" spans="1:17">
      <c r="A2460" t="s">
        <v>7953</v>
      </c>
      <c r="B2460" t="s">
        <v>27</v>
      </c>
      <c r="C2460" t="s">
        <v>52</v>
      </c>
      <c r="D2460">
        <v>1994</v>
      </c>
      <c r="E2460" t="s">
        <v>7954</v>
      </c>
      <c r="F2460">
        <v>7.1</v>
      </c>
      <c r="G2460">
        <v>144000</v>
      </c>
      <c r="H2460" t="s">
        <v>274</v>
      </c>
      <c r="I2460" t="s">
        <v>5458</v>
      </c>
      <c r="J2460" t="s">
        <v>6922</v>
      </c>
      <c r="K2460" t="s">
        <v>33</v>
      </c>
      <c r="L2460">
        <v>4400000</v>
      </c>
      <c r="M2460">
        <v>245700832</v>
      </c>
      <c r="N2460" t="s">
        <v>230</v>
      </c>
      <c r="O2460">
        <v>117</v>
      </c>
      <c r="P2460" cm="1">
        <f t="array" ref="P2460">_xlfn.XLOOKUP(D2460, CPI!$A:A, CPI!$B:B)</f>
        <v>148.19999999999999</v>
      </c>
      <c r="Q2460" s="9">
        <f>IF(M2460="","",PRODUCT(M2460,CPI!$B$112/P2460))</f>
        <v>505162236.91228068</v>
      </c>
    </row>
    <row r="2461" spans="1:17">
      <c r="A2461" t="s">
        <v>7955</v>
      </c>
      <c r="B2461" t="s">
        <v>44</v>
      </c>
      <c r="C2461" t="s">
        <v>52</v>
      </c>
      <c r="D2461">
        <v>1994</v>
      </c>
      <c r="E2461" t="s">
        <v>7956</v>
      </c>
      <c r="F2461">
        <v>4.9000000000000004</v>
      </c>
      <c r="G2461">
        <v>77000</v>
      </c>
      <c r="H2461" t="s">
        <v>6409</v>
      </c>
      <c r="I2461" t="s">
        <v>7053</v>
      </c>
      <c r="J2461" t="s">
        <v>6570</v>
      </c>
      <c r="K2461" t="s">
        <v>41</v>
      </c>
      <c r="L2461">
        <v>46000000</v>
      </c>
      <c r="M2461">
        <v>341631208</v>
      </c>
      <c r="N2461" t="s">
        <v>72</v>
      </c>
      <c r="O2461">
        <v>91</v>
      </c>
      <c r="P2461" cm="1">
        <f t="array" ref="P2461">_xlfn.XLOOKUP(D2461, CPI!$A:A, CPI!$B:B)</f>
        <v>148.19999999999999</v>
      </c>
      <c r="Q2461" s="9">
        <f>IF(M2461="","",PRODUCT(M2461,CPI!$B$112/P2461))</f>
        <v>702395607.81106615</v>
      </c>
    </row>
    <row r="2462" spans="1:17">
      <c r="A2462" t="s">
        <v>7957</v>
      </c>
      <c r="B2462" t="s">
        <v>2010</v>
      </c>
      <c r="C2462" t="s">
        <v>52</v>
      </c>
      <c r="D2462">
        <v>1994</v>
      </c>
      <c r="E2462" t="s">
        <v>6973</v>
      </c>
      <c r="F2462">
        <v>6.9</v>
      </c>
      <c r="G2462">
        <v>284000</v>
      </c>
      <c r="H2462" t="s">
        <v>7958</v>
      </c>
      <c r="I2462" t="s">
        <v>7959</v>
      </c>
      <c r="J2462" t="s">
        <v>7924</v>
      </c>
      <c r="K2462" t="s">
        <v>41</v>
      </c>
      <c r="L2462">
        <v>15000000</v>
      </c>
      <c r="M2462">
        <v>107217396</v>
      </c>
      <c r="N2462" t="s">
        <v>4542</v>
      </c>
      <c r="O2462">
        <v>86</v>
      </c>
      <c r="P2462" cm="1">
        <f t="array" ref="P2462">_xlfn.XLOOKUP(D2462, CPI!$A:A, CPI!$B:B)</f>
        <v>148.19999999999999</v>
      </c>
      <c r="Q2462" s="9">
        <f>IF(M2462="","",PRODUCT(M2462,CPI!$B$112/P2462))</f>
        <v>220439544.94736841</v>
      </c>
    </row>
    <row r="2463" spans="1:17">
      <c r="A2463" t="s">
        <v>7960</v>
      </c>
      <c r="B2463" t="s">
        <v>44</v>
      </c>
      <c r="C2463" t="s">
        <v>28</v>
      </c>
      <c r="D2463">
        <v>1994</v>
      </c>
      <c r="E2463" t="s">
        <v>7961</v>
      </c>
      <c r="F2463">
        <v>7.3</v>
      </c>
      <c r="G2463">
        <v>54000</v>
      </c>
      <c r="H2463" t="s">
        <v>2437</v>
      </c>
      <c r="I2463" t="s">
        <v>7962</v>
      </c>
      <c r="J2463" t="s">
        <v>3100</v>
      </c>
      <c r="K2463" t="s">
        <v>41</v>
      </c>
      <c r="L2463">
        <v>18000000</v>
      </c>
      <c r="M2463">
        <v>50083616</v>
      </c>
      <c r="N2463" t="s">
        <v>42</v>
      </c>
      <c r="O2463">
        <v>115</v>
      </c>
      <c r="P2463" cm="1">
        <f t="array" ref="P2463">_xlfn.XLOOKUP(D2463, CPI!$A:A, CPI!$B:B)</f>
        <v>148.19999999999999</v>
      </c>
      <c r="Q2463" s="9">
        <f>IF(M2463="","",PRODUCT(M2463,CPI!$B$112/P2463))</f>
        <v>102972184.85290147</v>
      </c>
    </row>
    <row r="2464" spans="1:17">
      <c r="A2464" t="s">
        <v>7963</v>
      </c>
      <c r="B2464" t="s">
        <v>2010</v>
      </c>
      <c r="C2464" t="s">
        <v>45</v>
      </c>
      <c r="D2464">
        <v>1994</v>
      </c>
      <c r="E2464" t="s">
        <v>7964</v>
      </c>
      <c r="F2464">
        <v>4</v>
      </c>
      <c r="G2464">
        <v>67000</v>
      </c>
      <c r="H2464" t="s">
        <v>5681</v>
      </c>
      <c r="I2464" t="s">
        <v>5681</v>
      </c>
      <c r="J2464" t="s">
        <v>4550</v>
      </c>
      <c r="K2464" t="s">
        <v>2119</v>
      </c>
      <c r="L2464">
        <v>35000000</v>
      </c>
      <c r="M2464">
        <v>99431786</v>
      </c>
      <c r="N2464" t="s">
        <v>7965</v>
      </c>
      <c r="O2464">
        <v>102</v>
      </c>
      <c r="P2464" cm="1">
        <f t="array" ref="P2464">_xlfn.XLOOKUP(D2464, CPI!$A:A, CPI!$B:B)</f>
        <v>148.19999999999999</v>
      </c>
      <c r="Q2464" s="9">
        <f>IF(M2464="","",PRODUCT(M2464,CPI!$B$112/P2464))</f>
        <v>204432288.75978407</v>
      </c>
    </row>
    <row r="2465" spans="1:17">
      <c r="A2465" t="s">
        <v>7966</v>
      </c>
      <c r="B2465" t="s">
        <v>2010</v>
      </c>
      <c r="C2465" t="s">
        <v>52</v>
      </c>
      <c r="D2465">
        <v>1994</v>
      </c>
      <c r="E2465" t="s">
        <v>7967</v>
      </c>
      <c r="F2465">
        <v>8.1</v>
      </c>
      <c r="G2465">
        <v>69000</v>
      </c>
      <c r="H2465" t="s">
        <v>4727</v>
      </c>
      <c r="I2465" t="s">
        <v>4727</v>
      </c>
      <c r="J2465" t="s">
        <v>7968</v>
      </c>
      <c r="K2465" t="s">
        <v>502</v>
      </c>
      <c r="M2465">
        <v>1432358</v>
      </c>
      <c r="N2465" t="s">
        <v>7969</v>
      </c>
      <c r="O2465">
        <v>102</v>
      </c>
      <c r="P2465" cm="1">
        <f t="array" ref="P2465">_xlfn.XLOOKUP(D2465, CPI!$A:A, CPI!$B:B)</f>
        <v>148.19999999999999</v>
      </c>
      <c r="Q2465" s="9">
        <f>IF(M2465="","",PRODUCT(M2465,CPI!$B$112/P2465))</f>
        <v>2944935.7800269905</v>
      </c>
    </row>
    <row r="2466" spans="1:17">
      <c r="A2466" t="s">
        <v>7970</v>
      </c>
      <c r="B2466" t="s">
        <v>2010</v>
      </c>
      <c r="C2466" t="s">
        <v>45</v>
      </c>
      <c r="D2466">
        <v>1994</v>
      </c>
      <c r="E2466" t="s">
        <v>7971</v>
      </c>
      <c r="F2466">
        <v>6.9</v>
      </c>
      <c r="G2466">
        <v>93000</v>
      </c>
      <c r="H2466" t="s">
        <v>5221</v>
      </c>
      <c r="I2466" t="s">
        <v>5697</v>
      </c>
      <c r="J2466" t="s">
        <v>508</v>
      </c>
      <c r="K2466" t="s">
        <v>41</v>
      </c>
      <c r="L2466">
        <v>62000000</v>
      </c>
      <c r="M2466">
        <v>215887717</v>
      </c>
      <c r="N2466" t="s">
        <v>6892</v>
      </c>
      <c r="O2466">
        <v>141</v>
      </c>
      <c r="P2466" cm="1">
        <f t="array" ref="P2466">_xlfn.XLOOKUP(D2466, CPI!$A:A, CPI!$B:B)</f>
        <v>148.19999999999999</v>
      </c>
      <c r="Q2466" s="9">
        <f>IF(M2466="","",PRODUCT(M2466,CPI!$B$112/P2466))</f>
        <v>443866311.53778678</v>
      </c>
    </row>
    <row r="2467" spans="1:17">
      <c r="A2467" t="s">
        <v>7972</v>
      </c>
      <c r="B2467" t="s">
        <v>44</v>
      </c>
      <c r="C2467" t="s">
        <v>52</v>
      </c>
      <c r="D2467">
        <v>1994</v>
      </c>
      <c r="E2467" t="s">
        <v>7973</v>
      </c>
      <c r="F2467">
        <v>6.1</v>
      </c>
      <c r="G2467">
        <v>38000</v>
      </c>
      <c r="H2467" t="s">
        <v>7974</v>
      </c>
      <c r="I2467" t="s">
        <v>6820</v>
      </c>
      <c r="J2467" t="s">
        <v>2588</v>
      </c>
      <c r="K2467" t="s">
        <v>41</v>
      </c>
      <c r="M2467">
        <v>45610410</v>
      </c>
      <c r="N2467" t="s">
        <v>6821</v>
      </c>
      <c r="O2467">
        <v>106</v>
      </c>
      <c r="P2467" cm="1">
        <f t="array" ref="P2467">_xlfn.XLOOKUP(D2467, CPI!$A:A, CPI!$B:B)</f>
        <v>148.19999999999999</v>
      </c>
      <c r="Q2467" s="9">
        <f>IF(M2467="","",PRODUCT(M2467,CPI!$B$112/P2467))</f>
        <v>93775249.170040488</v>
      </c>
    </row>
    <row r="2468" spans="1:17">
      <c r="A2468" t="s">
        <v>7975</v>
      </c>
      <c r="B2468" t="s">
        <v>27</v>
      </c>
      <c r="C2468" t="s">
        <v>74</v>
      </c>
      <c r="D2468">
        <v>1994</v>
      </c>
      <c r="E2468" t="s">
        <v>7976</v>
      </c>
      <c r="F2468">
        <v>7.3</v>
      </c>
      <c r="G2468">
        <v>60000</v>
      </c>
      <c r="H2468" t="s">
        <v>6894</v>
      </c>
      <c r="I2468" t="s">
        <v>7977</v>
      </c>
      <c r="J2468" t="s">
        <v>7978</v>
      </c>
      <c r="K2468" t="s">
        <v>1888</v>
      </c>
      <c r="L2468">
        <v>5000000</v>
      </c>
      <c r="M2468">
        <v>3049135</v>
      </c>
      <c r="N2468" t="s">
        <v>6897</v>
      </c>
      <c r="O2468">
        <v>99</v>
      </c>
      <c r="P2468" cm="1">
        <f t="array" ref="P2468">_xlfn.XLOOKUP(D2468, CPI!$A:A, CPI!$B:B)</f>
        <v>148.19999999999999</v>
      </c>
      <c r="Q2468" s="9">
        <f>IF(M2468="","",PRODUCT(M2468,CPI!$B$112/P2468))</f>
        <v>6269038.0195681509</v>
      </c>
    </row>
    <row r="2469" spans="1:17">
      <c r="A2469" t="s">
        <v>7979</v>
      </c>
      <c r="B2469" t="s">
        <v>27</v>
      </c>
      <c r="C2469" t="s">
        <v>52</v>
      </c>
      <c r="D2469">
        <v>1994</v>
      </c>
      <c r="E2469" t="s">
        <v>7980</v>
      </c>
      <c r="F2469">
        <v>7.7</v>
      </c>
      <c r="G2469">
        <v>214000</v>
      </c>
      <c r="H2469" t="s">
        <v>7981</v>
      </c>
      <c r="I2469" t="s">
        <v>7981</v>
      </c>
      <c r="J2469" t="s">
        <v>7982</v>
      </c>
      <c r="K2469" t="s">
        <v>41</v>
      </c>
      <c r="L2469">
        <v>27000</v>
      </c>
      <c r="M2469">
        <v>3151130</v>
      </c>
      <c r="N2469" t="s">
        <v>7983</v>
      </c>
      <c r="O2469">
        <v>92</v>
      </c>
      <c r="P2469" cm="1">
        <f t="array" ref="P2469">_xlfn.XLOOKUP(D2469, CPI!$A:A, CPI!$B:B)</f>
        <v>148.19999999999999</v>
      </c>
      <c r="Q2469" s="9">
        <f>IF(M2469="","",PRODUCT(M2469,CPI!$B$112/P2469))</f>
        <v>6478740.2901484482</v>
      </c>
    </row>
    <row r="2470" spans="1:17">
      <c r="A2470" t="s">
        <v>7984</v>
      </c>
      <c r="B2470" t="s">
        <v>44</v>
      </c>
      <c r="C2470" t="s">
        <v>36</v>
      </c>
      <c r="D2470">
        <v>1994</v>
      </c>
      <c r="E2470" t="s">
        <v>7943</v>
      </c>
      <c r="F2470">
        <v>6.1</v>
      </c>
      <c r="G2470">
        <v>9100</v>
      </c>
      <c r="H2470" t="s">
        <v>7985</v>
      </c>
      <c r="I2470" t="s">
        <v>7986</v>
      </c>
      <c r="J2470" t="s">
        <v>7987</v>
      </c>
      <c r="K2470" t="s">
        <v>41</v>
      </c>
      <c r="M2470">
        <v>10475705</v>
      </c>
      <c r="N2470" t="s">
        <v>5732</v>
      </c>
      <c r="O2470">
        <v>96</v>
      </c>
      <c r="P2470" cm="1">
        <f t="array" ref="P2470">_xlfn.XLOOKUP(D2470, CPI!$A:A, CPI!$B:B)</f>
        <v>148.19999999999999</v>
      </c>
      <c r="Q2470" s="9">
        <f>IF(M2470="","",PRODUCT(M2470,CPI!$B$112/P2470))</f>
        <v>21538106.029014844</v>
      </c>
    </row>
    <row r="2471" spans="1:17">
      <c r="A2471" t="s">
        <v>7988</v>
      </c>
      <c r="B2471" t="s">
        <v>44</v>
      </c>
      <c r="C2471" t="s">
        <v>45</v>
      </c>
      <c r="D2471">
        <v>1994</v>
      </c>
      <c r="E2471" t="s">
        <v>7737</v>
      </c>
      <c r="F2471">
        <v>7</v>
      </c>
      <c r="G2471">
        <v>104000</v>
      </c>
      <c r="H2471" t="s">
        <v>1164</v>
      </c>
      <c r="I2471" t="s">
        <v>7989</v>
      </c>
      <c r="J2471" t="s">
        <v>546</v>
      </c>
      <c r="K2471" t="s">
        <v>41</v>
      </c>
      <c r="L2471">
        <v>75000000</v>
      </c>
      <c r="M2471">
        <v>183031272</v>
      </c>
      <c r="N2471" t="s">
        <v>7990</v>
      </c>
      <c r="O2471">
        <v>127</v>
      </c>
      <c r="P2471" cm="1">
        <f t="array" ref="P2471">_xlfn.XLOOKUP(D2471, CPI!$A:A, CPI!$B:B)</f>
        <v>148.19999999999999</v>
      </c>
      <c r="Q2471" s="9">
        <f>IF(M2471="","",PRODUCT(M2471,CPI!$B$112/P2471))</f>
        <v>376313283.25506073</v>
      </c>
    </row>
    <row r="2472" spans="1:17">
      <c r="A2472" t="s">
        <v>7991</v>
      </c>
      <c r="B2472" t="s">
        <v>2010</v>
      </c>
      <c r="C2472" t="s">
        <v>36</v>
      </c>
      <c r="D2472">
        <v>1994</v>
      </c>
      <c r="E2472" t="s">
        <v>7918</v>
      </c>
      <c r="F2472">
        <v>6.7</v>
      </c>
      <c r="G2472">
        <v>47000</v>
      </c>
      <c r="H2472" t="s">
        <v>507</v>
      </c>
      <c r="I2472" t="s">
        <v>2313</v>
      </c>
      <c r="J2472" t="s">
        <v>2840</v>
      </c>
      <c r="K2472" t="s">
        <v>41</v>
      </c>
      <c r="L2472">
        <v>63000000</v>
      </c>
      <c r="M2472">
        <v>25052000</v>
      </c>
      <c r="N2472" t="s">
        <v>34</v>
      </c>
      <c r="O2472">
        <v>191</v>
      </c>
      <c r="P2472" cm="1">
        <f t="array" ref="P2472">_xlfn.XLOOKUP(D2472, CPI!$A:A, CPI!$B:B)</f>
        <v>148.19999999999999</v>
      </c>
      <c r="Q2472" s="9">
        <f>IF(M2472="","",PRODUCT(M2472,CPI!$B$112/P2472))</f>
        <v>51507047.233468287</v>
      </c>
    </row>
    <row r="2473" spans="1:17">
      <c r="A2473" t="s">
        <v>7992</v>
      </c>
      <c r="B2473" t="s">
        <v>27</v>
      </c>
      <c r="C2473" t="s">
        <v>115</v>
      </c>
      <c r="D2473">
        <v>1994</v>
      </c>
      <c r="E2473" t="s">
        <v>7993</v>
      </c>
      <c r="F2473">
        <v>7.1</v>
      </c>
      <c r="G2473">
        <v>22000</v>
      </c>
      <c r="H2473" t="s">
        <v>5322</v>
      </c>
      <c r="I2473" t="s">
        <v>7994</v>
      </c>
      <c r="J2473" t="s">
        <v>7995</v>
      </c>
      <c r="K2473" t="s">
        <v>33</v>
      </c>
      <c r="L2473">
        <v>2500000</v>
      </c>
      <c r="M2473">
        <v>5842603</v>
      </c>
      <c r="N2473" t="s">
        <v>1052</v>
      </c>
      <c r="O2473">
        <v>110</v>
      </c>
      <c r="P2473" cm="1">
        <f t="array" ref="P2473">_xlfn.XLOOKUP(D2473, CPI!$A:A, CPI!$B:B)</f>
        <v>148.19999999999999</v>
      </c>
      <c r="Q2473" s="9">
        <f>IF(M2473="","",PRODUCT(M2473,CPI!$B$112/P2473))</f>
        <v>12012423.307017544</v>
      </c>
    </row>
    <row r="2474" spans="1:17">
      <c r="A2474" t="s">
        <v>7996</v>
      </c>
      <c r="B2474" t="s">
        <v>27</v>
      </c>
      <c r="C2474" t="s">
        <v>52</v>
      </c>
      <c r="D2474">
        <v>1994</v>
      </c>
      <c r="E2474" t="s">
        <v>7997</v>
      </c>
      <c r="F2474">
        <v>7.5</v>
      </c>
      <c r="G2474">
        <v>48000</v>
      </c>
      <c r="H2474" t="s">
        <v>7998</v>
      </c>
      <c r="I2474" t="s">
        <v>7998</v>
      </c>
      <c r="J2474" t="s">
        <v>6654</v>
      </c>
      <c r="K2474" t="s">
        <v>259</v>
      </c>
      <c r="M2474">
        <v>11265402</v>
      </c>
      <c r="N2474" t="s">
        <v>230</v>
      </c>
      <c r="O2474">
        <v>104</v>
      </c>
      <c r="P2474" cm="1">
        <f t="array" ref="P2474">_xlfn.XLOOKUP(D2474, CPI!$A:A, CPI!$B:B)</f>
        <v>148.19999999999999</v>
      </c>
      <c r="Q2474" s="9">
        <f>IF(M2474="","",PRODUCT(M2474,CPI!$B$112/P2474))</f>
        <v>23161727.32388664</v>
      </c>
    </row>
    <row r="2475" spans="1:17">
      <c r="A2475" t="s">
        <v>7999</v>
      </c>
      <c r="B2475" t="s">
        <v>44</v>
      </c>
      <c r="C2475" t="s">
        <v>52</v>
      </c>
      <c r="D2475">
        <v>1994</v>
      </c>
      <c r="E2475" t="s">
        <v>7906</v>
      </c>
      <c r="F2475">
        <v>6.4</v>
      </c>
      <c r="G2475">
        <v>27000</v>
      </c>
      <c r="H2475" t="s">
        <v>7469</v>
      </c>
      <c r="I2475" t="s">
        <v>8000</v>
      </c>
      <c r="J2475" t="s">
        <v>3286</v>
      </c>
      <c r="K2475" t="s">
        <v>41</v>
      </c>
      <c r="L2475">
        <v>20000000</v>
      </c>
      <c r="M2475">
        <v>19306362</v>
      </c>
      <c r="N2475" t="s">
        <v>34</v>
      </c>
      <c r="O2475">
        <v>107</v>
      </c>
      <c r="P2475" cm="1">
        <f t="array" ref="P2475">_xlfn.XLOOKUP(D2475, CPI!$A:A, CPI!$B:B)</f>
        <v>148.19999999999999</v>
      </c>
      <c r="Q2475" s="9">
        <f>IF(M2475="","",PRODUCT(M2475,CPI!$B$112/P2475))</f>
        <v>39693984.489878543</v>
      </c>
    </row>
    <row r="2476" spans="1:17">
      <c r="A2476" t="s">
        <v>8001</v>
      </c>
      <c r="B2476" t="s">
        <v>27</v>
      </c>
      <c r="C2476" t="s">
        <v>74</v>
      </c>
      <c r="D2476">
        <v>1994</v>
      </c>
      <c r="E2476" t="s">
        <v>8002</v>
      </c>
      <c r="F2476">
        <v>7.8</v>
      </c>
      <c r="G2476">
        <v>168000</v>
      </c>
      <c r="H2476" t="s">
        <v>2680</v>
      </c>
      <c r="I2476" t="s">
        <v>8003</v>
      </c>
      <c r="J2476" t="s">
        <v>5694</v>
      </c>
      <c r="K2476" t="s">
        <v>41</v>
      </c>
      <c r="L2476">
        <v>18000000</v>
      </c>
      <c r="M2476">
        <v>5887457</v>
      </c>
      <c r="N2476" t="s">
        <v>2103</v>
      </c>
      <c r="O2476">
        <v>127</v>
      </c>
      <c r="P2476" cm="1">
        <f t="array" ref="P2476">_xlfn.XLOOKUP(D2476, CPI!$A:A, CPI!$B:B)</f>
        <v>148.19999999999999</v>
      </c>
      <c r="Q2476" s="9">
        <f>IF(M2476="","",PRODUCT(M2476,CPI!$B$112/P2476))</f>
        <v>12104643.373144399</v>
      </c>
    </row>
    <row r="2477" spans="1:17">
      <c r="A2477" t="s">
        <v>8004</v>
      </c>
      <c r="B2477" t="s">
        <v>44</v>
      </c>
      <c r="C2477" t="s">
        <v>45</v>
      </c>
      <c r="D2477">
        <v>1994</v>
      </c>
      <c r="E2477" t="s">
        <v>7913</v>
      </c>
      <c r="F2477">
        <v>6.6</v>
      </c>
      <c r="G2477">
        <v>78000</v>
      </c>
      <c r="H2477" t="s">
        <v>8005</v>
      </c>
      <c r="I2477" t="s">
        <v>1038</v>
      </c>
      <c r="J2477" t="s">
        <v>8006</v>
      </c>
      <c r="K2477" t="s">
        <v>41</v>
      </c>
      <c r="L2477">
        <v>35000000</v>
      </c>
      <c r="M2477">
        <v>118071125</v>
      </c>
      <c r="N2477" t="s">
        <v>55</v>
      </c>
      <c r="O2477">
        <v>118</v>
      </c>
      <c r="P2477" cm="1">
        <f t="array" ref="P2477">_xlfn.XLOOKUP(D2477, CPI!$A:A, CPI!$B:B)</f>
        <v>148.19999999999999</v>
      </c>
      <c r="Q2477" s="9">
        <f>IF(M2477="","",PRODUCT(M2477,CPI!$B$112/P2477))</f>
        <v>242754870.36099863</v>
      </c>
    </row>
    <row r="2478" spans="1:17">
      <c r="A2478" t="s">
        <v>8007</v>
      </c>
      <c r="B2478" t="s">
        <v>27</v>
      </c>
      <c r="C2478" t="s">
        <v>28</v>
      </c>
      <c r="D2478">
        <v>1994</v>
      </c>
      <c r="E2478" t="s">
        <v>8008</v>
      </c>
      <c r="F2478">
        <v>6.1</v>
      </c>
      <c r="G2478">
        <v>48000</v>
      </c>
      <c r="H2478" t="s">
        <v>1138</v>
      </c>
      <c r="I2478" t="s">
        <v>768</v>
      </c>
      <c r="J2478" t="s">
        <v>1830</v>
      </c>
      <c r="K2478" t="s">
        <v>41</v>
      </c>
      <c r="L2478">
        <v>55000000</v>
      </c>
      <c r="M2478">
        <v>214015089</v>
      </c>
      <c r="N2478" t="s">
        <v>34</v>
      </c>
      <c r="O2478">
        <v>128</v>
      </c>
      <c r="P2478" cm="1">
        <f t="array" ref="P2478">_xlfn.XLOOKUP(D2478, CPI!$A:A, CPI!$B:B)</f>
        <v>148.19999999999999</v>
      </c>
      <c r="Q2478" s="9">
        <f>IF(M2478="","",PRODUCT(M2478,CPI!$B$112/P2478))</f>
        <v>440016178.26113361</v>
      </c>
    </row>
    <row r="2479" spans="1:17">
      <c r="A2479" t="s">
        <v>8009</v>
      </c>
      <c r="B2479" t="s">
        <v>44</v>
      </c>
      <c r="C2479" t="s">
        <v>52</v>
      </c>
      <c r="D2479">
        <v>1994</v>
      </c>
      <c r="E2479" t="s">
        <v>7710</v>
      </c>
      <c r="F2479">
        <v>6.2</v>
      </c>
      <c r="G2479">
        <v>30000</v>
      </c>
      <c r="H2479" t="s">
        <v>3998</v>
      </c>
      <c r="I2479" t="s">
        <v>8010</v>
      </c>
      <c r="J2479" t="s">
        <v>2628</v>
      </c>
      <c r="K2479" t="s">
        <v>41</v>
      </c>
      <c r="L2479">
        <v>24000000</v>
      </c>
      <c r="M2479">
        <v>50236831</v>
      </c>
      <c r="N2479" t="s">
        <v>8011</v>
      </c>
      <c r="O2479">
        <v>102</v>
      </c>
      <c r="P2479" cm="1">
        <f t="array" ref="P2479">_xlfn.XLOOKUP(D2479, CPI!$A:A, CPI!$B:B)</f>
        <v>148.19999999999999</v>
      </c>
      <c r="Q2479" s="9">
        <f>IF(M2479="","",PRODUCT(M2479,CPI!$B$112/P2479))</f>
        <v>103287195.719973</v>
      </c>
    </row>
    <row r="2480" spans="1:17">
      <c r="A2480" t="s">
        <v>8012</v>
      </c>
      <c r="B2480" t="s">
        <v>27</v>
      </c>
      <c r="C2480" t="s">
        <v>28</v>
      </c>
      <c r="D2480">
        <v>1994</v>
      </c>
      <c r="E2480" t="s">
        <v>8013</v>
      </c>
      <c r="F2480">
        <v>7.2</v>
      </c>
      <c r="G2480">
        <v>64000</v>
      </c>
      <c r="H2480" t="s">
        <v>137</v>
      </c>
      <c r="I2480" t="s">
        <v>8014</v>
      </c>
      <c r="J2480" t="s">
        <v>684</v>
      </c>
      <c r="K2480" t="s">
        <v>41</v>
      </c>
      <c r="L2480">
        <v>8000000</v>
      </c>
      <c r="M2480">
        <v>8924549</v>
      </c>
      <c r="N2480" t="s">
        <v>2037</v>
      </c>
      <c r="O2480">
        <v>95</v>
      </c>
      <c r="P2480" cm="1">
        <f t="array" ref="P2480">_xlfn.XLOOKUP(D2480, CPI!$A:A, CPI!$B:B)</f>
        <v>148.19999999999999</v>
      </c>
      <c r="Q2480" s="9">
        <f>IF(M2480="","",PRODUCT(M2480,CPI!$B$112/P2480))</f>
        <v>18348920.919703104</v>
      </c>
    </row>
    <row r="2481" spans="1:17">
      <c r="A2481" t="s">
        <v>8015</v>
      </c>
      <c r="B2481" t="s">
        <v>44</v>
      </c>
      <c r="C2481" t="s">
        <v>52</v>
      </c>
      <c r="D2481">
        <v>1994</v>
      </c>
      <c r="E2481" t="s">
        <v>8016</v>
      </c>
      <c r="F2481">
        <v>5.4</v>
      </c>
      <c r="G2481">
        <v>66000</v>
      </c>
      <c r="H2481" t="s">
        <v>4507</v>
      </c>
      <c r="I2481" t="s">
        <v>4655</v>
      </c>
      <c r="J2481" t="s">
        <v>5672</v>
      </c>
      <c r="K2481" t="s">
        <v>41</v>
      </c>
      <c r="L2481">
        <v>40000000</v>
      </c>
      <c r="M2481">
        <v>38087756</v>
      </c>
      <c r="N2481" t="s">
        <v>34</v>
      </c>
      <c r="O2481">
        <v>95</v>
      </c>
      <c r="P2481" cm="1">
        <f t="array" ref="P2481">_xlfn.XLOOKUP(D2481, CPI!$A:A, CPI!$B:B)</f>
        <v>148.19999999999999</v>
      </c>
      <c r="Q2481" s="9">
        <f>IF(M2481="","",PRODUCT(M2481,CPI!$B$112/P2481))</f>
        <v>78308631.937921718</v>
      </c>
    </row>
    <row r="2482" spans="1:17">
      <c r="A2482" t="s">
        <v>8017</v>
      </c>
      <c r="B2482" t="s">
        <v>27</v>
      </c>
      <c r="C2482" t="s">
        <v>45</v>
      </c>
      <c r="D2482">
        <v>1994</v>
      </c>
      <c r="E2482" t="s">
        <v>7613</v>
      </c>
      <c r="F2482">
        <v>5.6</v>
      </c>
      <c r="G2482">
        <v>78000</v>
      </c>
      <c r="H2482" t="s">
        <v>69</v>
      </c>
      <c r="I2482" t="s">
        <v>3491</v>
      </c>
      <c r="J2482" t="s">
        <v>1496</v>
      </c>
      <c r="K2482" t="s">
        <v>41</v>
      </c>
      <c r="L2482">
        <v>50000000</v>
      </c>
      <c r="M2482">
        <v>119208989</v>
      </c>
      <c r="N2482" t="s">
        <v>55</v>
      </c>
      <c r="O2482">
        <v>104</v>
      </c>
      <c r="P2482" cm="1">
        <f t="array" ref="P2482">_xlfn.XLOOKUP(D2482, CPI!$A:A, CPI!$B:B)</f>
        <v>148.19999999999999</v>
      </c>
      <c r="Q2482" s="9">
        <f>IF(M2482="","",PRODUCT(M2482,CPI!$B$112/P2482))</f>
        <v>245094324.88731444</v>
      </c>
    </row>
    <row r="2483" spans="1:17">
      <c r="A2483" t="s">
        <v>8018</v>
      </c>
      <c r="B2483" t="s">
        <v>2010</v>
      </c>
      <c r="C2483" t="s">
        <v>52</v>
      </c>
      <c r="D2483">
        <v>1994</v>
      </c>
      <c r="E2483" t="s">
        <v>7587</v>
      </c>
      <c r="F2483">
        <v>6.6</v>
      </c>
      <c r="G2483">
        <v>47000</v>
      </c>
      <c r="H2483" t="s">
        <v>8019</v>
      </c>
      <c r="I2483" t="s">
        <v>8020</v>
      </c>
      <c r="J2483" t="s">
        <v>4500</v>
      </c>
      <c r="K2483" t="s">
        <v>41</v>
      </c>
      <c r="L2483">
        <v>11500000</v>
      </c>
      <c r="M2483">
        <v>33351557</v>
      </c>
      <c r="N2483" t="s">
        <v>8021</v>
      </c>
      <c r="O2483">
        <v>99</v>
      </c>
      <c r="P2483" cm="1">
        <f t="array" ref="P2483">_xlfn.XLOOKUP(D2483, CPI!$A:A, CPI!$B:B)</f>
        <v>148.19999999999999</v>
      </c>
      <c r="Q2483" s="9">
        <f>IF(M2483="","",PRODUCT(M2483,CPI!$B$112/P2483))</f>
        <v>68570981.227395415</v>
      </c>
    </row>
    <row r="2484" spans="1:17">
      <c r="A2484" t="s">
        <v>8022</v>
      </c>
      <c r="B2484" t="s">
        <v>2010</v>
      </c>
      <c r="C2484" t="s">
        <v>52</v>
      </c>
      <c r="D2484">
        <v>1994</v>
      </c>
      <c r="E2484" t="s">
        <v>6920</v>
      </c>
      <c r="F2484">
        <v>6.5</v>
      </c>
      <c r="G2484">
        <v>100000</v>
      </c>
      <c r="H2484" t="s">
        <v>8023</v>
      </c>
      <c r="I2484" t="s">
        <v>7295</v>
      </c>
      <c r="J2484" t="s">
        <v>205</v>
      </c>
      <c r="K2484" t="s">
        <v>41</v>
      </c>
      <c r="L2484">
        <v>30000000</v>
      </c>
      <c r="M2484">
        <v>51132598</v>
      </c>
      <c r="N2484" t="s">
        <v>55</v>
      </c>
      <c r="O2484">
        <v>83</v>
      </c>
      <c r="P2484" cm="1">
        <f t="array" ref="P2484">_xlfn.XLOOKUP(D2484, CPI!$A:A, CPI!$B:B)</f>
        <v>148.19999999999999</v>
      </c>
      <c r="Q2484" s="9">
        <f>IF(M2484="","",PRODUCT(M2484,CPI!$B$112/P2484))</f>
        <v>105128897.5074224</v>
      </c>
    </row>
    <row r="2485" spans="1:17">
      <c r="A2485" t="s">
        <v>8024</v>
      </c>
      <c r="B2485" t="s">
        <v>27</v>
      </c>
      <c r="C2485" t="s">
        <v>52</v>
      </c>
      <c r="D2485">
        <v>1994</v>
      </c>
      <c r="E2485" t="s">
        <v>7973</v>
      </c>
      <c r="F2485">
        <v>5.9</v>
      </c>
      <c r="G2485">
        <v>10000</v>
      </c>
      <c r="H2485" t="s">
        <v>4392</v>
      </c>
      <c r="I2485" t="s">
        <v>4392</v>
      </c>
      <c r="J2485" t="s">
        <v>6922</v>
      </c>
      <c r="K2485" t="s">
        <v>259</v>
      </c>
      <c r="M2485">
        <v>7770731</v>
      </c>
      <c r="N2485" t="s">
        <v>8025</v>
      </c>
      <c r="O2485">
        <v>98</v>
      </c>
      <c r="P2485" cm="1">
        <f t="array" ref="P2485">_xlfn.XLOOKUP(D2485, CPI!$A:A, CPI!$B:B)</f>
        <v>148.19999999999999</v>
      </c>
      <c r="Q2485" s="9">
        <f>IF(M2485="","",PRODUCT(M2485,CPI!$B$112/P2485))</f>
        <v>15976664.883265857</v>
      </c>
    </row>
    <row r="2486" spans="1:17">
      <c r="A2486" t="s">
        <v>8026</v>
      </c>
      <c r="B2486" t="s">
        <v>27</v>
      </c>
      <c r="C2486" t="s">
        <v>28</v>
      </c>
      <c r="D2486">
        <v>1994</v>
      </c>
      <c r="E2486" t="s">
        <v>8027</v>
      </c>
      <c r="F2486">
        <v>8.1</v>
      </c>
      <c r="G2486">
        <v>94000</v>
      </c>
      <c r="H2486" t="s">
        <v>6347</v>
      </c>
      <c r="I2486" t="s">
        <v>6347</v>
      </c>
      <c r="J2486" t="s">
        <v>6348</v>
      </c>
      <c r="K2486" t="s">
        <v>1279</v>
      </c>
      <c r="M2486">
        <v>3581969</v>
      </c>
      <c r="N2486" t="s">
        <v>6724</v>
      </c>
      <c r="O2486">
        <v>99</v>
      </c>
      <c r="P2486" cm="1">
        <f t="array" ref="P2486">_xlfn.XLOOKUP(D2486, CPI!$A:A, CPI!$B:B)</f>
        <v>148.19999999999999</v>
      </c>
      <c r="Q2486" s="9">
        <f>IF(M2486="","",PRODUCT(M2486,CPI!$B$112/P2486))</f>
        <v>7364547.5998650473</v>
      </c>
    </row>
    <row r="2487" spans="1:17">
      <c r="A2487" t="s">
        <v>8028</v>
      </c>
      <c r="B2487" t="s">
        <v>2010</v>
      </c>
      <c r="C2487" t="s">
        <v>52</v>
      </c>
      <c r="D2487">
        <v>1994</v>
      </c>
      <c r="E2487" t="s">
        <v>8027</v>
      </c>
      <c r="F2487">
        <v>4.5999999999999996</v>
      </c>
      <c r="G2487">
        <v>66000</v>
      </c>
      <c r="H2487" t="s">
        <v>555</v>
      </c>
      <c r="I2487" t="s">
        <v>4546</v>
      </c>
      <c r="J2487" t="s">
        <v>1009</v>
      </c>
      <c r="K2487" t="s">
        <v>41</v>
      </c>
      <c r="L2487">
        <v>60000000</v>
      </c>
      <c r="M2487">
        <v>108431355</v>
      </c>
      <c r="N2487" t="s">
        <v>72</v>
      </c>
      <c r="O2487">
        <v>109</v>
      </c>
      <c r="P2487" cm="1">
        <f t="array" ref="P2487">_xlfn.XLOOKUP(D2487, CPI!$A:A, CPI!$B:B)</f>
        <v>148.19999999999999</v>
      </c>
      <c r="Q2487" s="9">
        <f>IF(M2487="","",PRODUCT(M2487,CPI!$B$112/P2487))</f>
        <v>222935451.20445344</v>
      </c>
    </row>
    <row r="2488" spans="1:17">
      <c r="A2488" t="s">
        <v>8029</v>
      </c>
      <c r="B2488" t="s">
        <v>27</v>
      </c>
      <c r="C2488" t="s">
        <v>162</v>
      </c>
      <c r="D2488">
        <v>1994</v>
      </c>
      <c r="E2488" t="s">
        <v>7906</v>
      </c>
      <c r="F2488">
        <v>6.5</v>
      </c>
      <c r="G2488">
        <v>53000</v>
      </c>
      <c r="H2488" t="s">
        <v>706</v>
      </c>
      <c r="I2488" t="s">
        <v>706</v>
      </c>
      <c r="J2488" t="s">
        <v>2036</v>
      </c>
      <c r="K2488" t="s">
        <v>41</v>
      </c>
      <c r="L2488">
        <v>8000000</v>
      </c>
      <c r="M2488">
        <v>19721741</v>
      </c>
      <c r="N2488" t="s">
        <v>2037</v>
      </c>
      <c r="O2488">
        <v>112</v>
      </c>
      <c r="P2488" cm="1">
        <f t="array" ref="P2488">_xlfn.XLOOKUP(D2488, CPI!$A:A, CPI!$B:B)</f>
        <v>148.19999999999999</v>
      </c>
      <c r="Q2488" s="9">
        <f>IF(M2488="","",PRODUCT(M2488,CPI!$B$112/P2488))</f>
        <v>40548005.956140347</v>
      </c>
    </row>
    <row r="2489" spans="1:17">
      <c r="A2489" t="s">
        <v>8030</v>
      </c>
      <c r="B2489" t="s">
        <v>44</v>
      </c>
      <c r="C2489" t="s">
        <v>36</v>
      </c>
      <c r="D2489">
        <v>1994</v>
      </c>
      <c r="E2489" t="s">
        <v>8031</v>
      </c>
      <c r="F2489">
        <v>6.2</v>
      </c>
      <c r="G2489">
        <v>48000</v>
      </c>
      <c r="H2489" t="s">
        <v>6084</v>
      </c>
      <c r="I2489" t="s">
        <v>1320</v>
      </c>
      <c r="J2489" t="s">
        <v>8032</v>
      </c>
      <c r="K2489" t="s">
        <v>41</v>
      </c>
      <c r="L2489">
        <v>48000000</v>
      </c>
      <c r="M2489">
        <v>16827402</v>
      </c>
      <c r="N2489" t="s">
        <v>191</v>
      </c>
      <c r="O2489">
        <v>99</v>
      </c>
      <c r="P2489" cm="1">
        <f t="array" ref="P2489">_xlfn.XLOOKUP(D2489, CPI!$A:A, CPI!$B:B)</f>
        <v>148.19999999999999</v>
      </c>
      <c r="Q2489" s="9">
        <f>IF(M2489="","",PRODUCT(M2489,CPI!$B$112/P2489))</f>
        <v>34597229.348178133</v>
      </c>
    </row>
    <row r="2490" spans="1:17">
      <c r="A2490" t="s">
        <v>8033</v>
      </c>
      <c r="B2490" t="s">
        <v>2010</v>
      </c>
      <c r="C2490" t="s">
        <v>36</v>
      </c>
      <c r="D2490">
        <v>1994</v>
      </c>
      <c r="E2490" t="s">
        <v>7834</v>
      </c>
      <c r="F2490">
        <v>6.4</v>
      </c>
      <c r="G2490">
        <v>43000</v>
      </c>
      <c r="H2490" t="s">
        <v>1674</v>
      </c>
      <c r="I2490" t="s">
        <v>8034</v>
      </c>
      <c r="J2490" t="s">
        <v>758</v>
      </c>
      <c r="K2490" t="s">
        <v>41</v>
      </c>
      <c r="L2490">
        <v>45000000</v>
      </c>
      <c r="M2490">
        <v>94216343</v>
      </c>
      <c r="N2490" t="s">
        <v>72</v>
      </c>
      <c r="O2490">
        <v>111</v>
      </c>
      <c r="P2490" cm="1">
        <f t="array" ref="P2490">_xlfn.XLOOKUP(D2490, CPI!$A:A, CPI!$B:B)</f>
        <v>148.19999999999999</v>
      </c>
      <c r="Q2490" s="9">
        <f>IF(M2490="","",PRODUCT(M2490,CPI!$B$112/P2490))</f>
        <v>193709309.79824561</v>
      </c>
    </row>
    <row r="2491" spans="1:17">
      <c r="A2491" t="s">
        <v>8035</v>
      </c>
      <c r="B2491" t="s">
        <v>2010</v>
      </c>
      <c r="C2491" t="s">
        <v>52</v>
      </c>
      <c r="D2491">
        <v>1994</v>
      </c>
      <c r="E2491" t="s">
        <v>7934</v>
      </c>
      <c r="F2491">
        <v>6.1</v>
      </c>
      <c r="G2491">
        <v>47000</v>
      </c>
      <c r="H2491" t="s">
        <v>4498</v>
      </c>
      <c r="I2491" t="s">
        <v>8036</v>
      </c>
      <c r="J2491" t="s">
        <v>6940</v>
      </c>
      <c r="K2491" t="s">
        <v>41</v>
      </c>
      <c r="M2491">
        <v>5751882</v>
      </c>
      <c r="N2491" t="s">
        <v>191</v>
      </c>
      <c r="O2491">
        <v>92</v>
      </c>
      <c r="P2491" cm="1">
        <f t="array" ref="P2491">_xlfn.XLOOKUP(D2491, CPI!$A:A, CPI!$B:B)</f>
        <v>148.19999999999999</v>
      </c>
      <c r="Q2491" s="9">
        <f>IF(M2491="","",PRODUCT(M2491,CPI!$B$112/P2491))</f>
        <v>11825900.441295546</v>
      </c>
    </row>
    <row r="2492" spans="1:17">
      <c r="A2492" t="s">
        <v>8037</v>
      </c>
      <c r="B2492" t="s">
        <v>27</v>
      </c>
      <c r="C2492" t="s">
        <v>52</v>
      </c>
      <c r="D2492">
        <v>1994</v>
      </c>
      <c r="E2492" t="s">
        <v>8038</v>
      </c>
      <c r="F2492">
        <v>3.3</v>
      </c>
      <c r="G2492">
        <v>21000</v>
      </c>
      <c r="H2492" t="s">
        <v>5831</v>
      </c>
      <c r="I2492" t="s">
        <v>5831</v>
      </c>
      <c r="J2492" t="s">
        <v>8039</v>
      </c>
      <c r="K2492" t="s">
        <v>41</v>
      </c>
      <c r="L2492">
        <v>600000</v>
      </c>
      <c r="M2492">
        <v>185898</v>
      </c>
      <c r="N2492" t="s">
        <v>8040</v>
      </c>
      <c r="O2492">
        <v>87</v>
      </c>
      <c r="P2492" cm="1">
        <f t="array" ref="P2492">_xlfn.XLOOKUP(D2492, CPI!$A:A, CPI!$B:B)</f>
        <v>148.19999999999999</v>
      </c>
      <c r="Q2492" s="9">
        <f>IF(M2492="","",PRODUCT(M2492,CPI!$B$112/P2492))</f>
        <v>382207.2914979757</v>
      </c>
    </row>
    <row r="2493" spans="1:17">
      <c r="A2493" t="s">
        <v>8041</v>
      </c>
      <c r="B2493" t="s">
        <v>44</v>
      </c>
      <c r="C2493" t="s">
        <v>45</v>
      </c>
      <c r="D2493">
        <v>1994</v>
      </c>
      <c r="E2493" t="s">
        <v>7664</v>
      </c>
      <c r="F2493">
        <v>4.5</v>
      </c>
      <c r="G2493">
        <v>28000</v>
      </c>
      <c r="H2493" t="s">
        <v>2948</v>
      </c>
      <c r="I2493" t="s">
        <v>2019</v>
      </c>
      <c r="J2493" t="s">
        <v>3293</v>
      </c>
      <c r="K2493" t="s">
        <v>41</v>
      </c>
      <c r="L2493">
        <v>12000000</v>
      </c>
      <c r="M2493">
        <v>15876353</v>
      </c>
      <c r="N2493" t="s">
        <v>42</v>
      </c>
      <c r="O2493">
        <v>107</v>
      </c>
      <c r="P2493" cm="1">
        <f t="array" ref="P2493">_xlfn.XLOOKUP(D2493, CPI!$A:A, CPI!$B:B)</f>
        <v>148.19999999999999</v>
      </c>
      <c r="Q2493" s="9">
        <f>IF(M2493="","",PRODUCT(M2493,CPI!$B$112/P2493))</f>
        <v>32641867.47031039</v>
      </c>
    </row>
    <row r="2494" spans="1:17">
      <c r="A2494" t="s">
        <v>8042</v>
      </c>
      <c r="B2494" t="s">
        <v>27</v>
      </c>
      <c r="C2494" t="s">
        <v>45</v>
      </c>
      <c r="D2494">
        <v>1994</v>
      </c>
      <c r="E2494" t="s">
        <v>8031</v>
      </c>
      <c r="F2494">
        <v>6.2</v>
      </c>
      <c r="G2494">
        <v>29000</v>
      </c>
      <c r="H2494" t="s">
        <v>5240</v>
      </c>
      <c r="I2494" t="s">
        <v>8043</v>
      </c>
      <c r="J2494" t="s">
        <v>673</v>
      </c>
      <c r="K2494" t="s">
        <v>41</v>
      </c>
      <c r="L2494">
        <v>28000000</v>
      </c>
      <c r="M2494">
        <v>30156002</v>
      </c>
      <c r="N2494" t="s">
        <v>129</v>
      </c>
      <c r="O2494">
        <v>121</v>
      </c>
      <c r="P2494" cm="1">
        <f t="array" ref="P2494">_xlfn.XLOOKUP(D2494, CPI!$A:A, CPI!$B:B)</f>
        <v>148.19999999999999</v>
      </c>
      <c r="Q2494" s="9">
        <f>IF(M2494="","",PRODUCT(M2494,CPI!$B$112/P2494))</f>
        <v>62000902.897435896</v>
      </c>
    </row>
    <row r="2495" spans="1:17">
      <c r="A2495" t="s">
        <v>8044</v>
      </c>
      <c r="B2495" t="s">
        <v>27</v>
      </c>
      <c r="C2495" t="s">
        <v>4895</v>
      </c>
      <c r="D2495">
        <v>1994</v>
      </c>
      <c r="E2495" t="s">
        <v>8045</v>
      </c>
      <c r="F2495">
        <v>5.2</v>
      </c>
      <c r="G2495">
        <v>23000</v>
      </c>
      <c r="H2495" t="s">
        <v>263</v>
      </c>
      <c r="I2495" t="s">
        <v>8046</v>
      </c>
      <c r="J2495" t="s">
        <v>4470</v>
      </c>
      <c r="K2495" t="s">
        <v>41</v>
      </c>
      <c r="L2495">
        <v>40000000</v>
      </c>
      <c r="M2495">
        <v>19726050</v>
      </c>
      <c r="N2495" t="s">
        <v>8047</v>
      </c>
      <c r="O2495">
        <v>121</v>
      </c>
      <c r="P2495" cm="1">
        <f t="array" ref="P2495">_xlfn.XLOOKUP(D2495, CPI!$A:A, CPI!$B:B)</f>
        <v>148.19999999999999</v>
      </c>
      <c r="Q2495" s="9">
        <f>IF(M2495="","",PRODUCT(M2495,CPI!$B$112/P2495))</f>
        <v>40556865.283400811</v>
      </c>
    </row>
    <row r="2496" spans="1:17">
      <c r="A2496" t="s">
        <v>8048</v>
      </c>
      <c r="B2496" t="s">
        <v>44</v>
      </c>
      <c r="C2496" t="s">
        <v>36</v>
      </c>
      <c r="D2496">
        <v>1994</v>
      </c>
      <c r="E2496" t="s">
        <v>8049</v>
      </c>
      <c r="F2496">
        <v>4.5</v>
      </c>
      <c r="G2496">
        <v>13000</v>
      </c>
      <c r="H2496" t="s">
        <v>2079</v>
      </c>
      <c r="I2496" t="s">
        <v>8050</v>
      </c>
      <c r="J2496" t="s">
        <v>7696</v>
      </c>
      <c r="K2496" t="s">
        <v>41</v>
      </c>
      <c r="L2496">
        <v>40000000</v>
      </c>
      <c r="M2496">
        <v>7182747</v>
      </c>
      <c r="N2496" t="s">
        <v>5120</v>
      </c>
      <c r="O2496">
        <v>87</v>
      </c>
      <c r="P2496" cm="1">
        <f t="array" ref="P2496">_xlfn.XLOOKUP(D2496, CPI!$A:A, CPI!$B:B)</f>
        <v>148.19999999999999</v>
      </c>
      <c r="Q2496" s="9">
        <f>IF(M2496="","",PRODUCT(M2496,CPI!$B$112/P2496))</f>
        <v>14767766.605263157</v>
      </c>
    </row>
    <row r="2497" spans="1:17">
      <c r="A2497" t="s">
        <v>8051</v>
      </c>
      <c r="B2497" t="s">
        <v>27</v>
      </c>
      <c r="C2497" t="s">
        <v>52</v>
      </c>
      <c r="D2497">
        <v>1994</v>
      </c>
      <c r="E2497" t="s">
        <v>8052</v>
      </c>
      <c r="F2497">
        <v>7.2</v>
      </c>
      <c r="G2497">
        <v>37000</v>
      </c>
      <c r="H2497" t="s">
        <v>8053</v>
      </c>
      <c r="I2497" t="s">
        <v>8053</v>
      </c>
      <c r="J2497" t="s">
        <v>8054</v>
      </c>
      <c r="K2497" t="s">
        <v>259</v>
      </c>
      <c r="L2497">
        <v>9000000</v>
      </c>
      <c r="M2497">
        <v>15482277</v>
      </c>
      <c r="N2497" t="s">
        <v>7430</v>
      </c>
      <c r="O2497">
        <v>106</v>
      </c>
      <c r="P2497" cm="1">
        <f t="array" ref="P2497">_xlfn.XLOOKUP(D2497, CPI!$A:A, CPI!$B:B)</f>
        <v>148.19999999999999</v>
      </c>
      <c r="Q2497" s="9">
        <f>IF(M2497="","",PRODUCT(M2497,CPI!$B$112/P2497))</f>
        <v>31831645.087044533</v>
      </c>
    </row>
    <row r="2498" spans="1:17">
      <c r="A2498" t="s">
        <v>8055</v>
      </c>
      <c r="B2498" t="s">
        <v>2010</v>
      </c>
      <c r="C2498" t="s">
        <v>115</v>
      </c>
      <c r="D2498">
        <v>1994</v>
      </c>
      <c r="E2498" t="s">
        <v>8056</v>
      </c>
      <c r="F2498">
        <v>6.7</v>
      </c>
      <c r="G2498">
        <v>62000</v>
      </c>
      <c r="H2498" t="s">
        <v>839</v>
      </c>
      <c r="I2498" t="s">
        <v>7411</v>
      </c>
      <c r="J2498" t="s">
        <v>3100</v>
      </c>
      <c r="K2498" t="s">
        <v>41</v>
      </c>
      <c r="L2498">
        <v>45000000</v>
      </c>
      <c r="M2498">
        <v>117615211</v>
      </c>
      <c r="N2498" t="s">
        <v>34</v>
      </c>
      <c r="O2498">
        <v>119</v>
      </c>
      <c r="P2498" cm="1">
        <f t="array" ref="P2498">_xlfn.XLOOKUP(D2498, CPI!$A:A, CPI!$B:B)</f>
        <v>148.19999999999999</v>
      </c>
      <c r="Q2498" s="9">
        <f>IF(M2498="","",PRODUCT(M2498,CPI!$B$112/P2498))</f>
        <v>241817508.71592441</v>
      </c>
    </row>
    <row r="2499" spans="1:17">
      <c r="A2499" t="s">
        <v>8057</v>
      </c>
      <c r="B2499" t="s">
        <v>44</v>
      </c>
      <c r="C2499" t="s">
        <v>52</v>
      </c>
      <c r="D2499">
        <v>1994</v>
      </c>
      <c r="E2499" t="s">
        <v>7429</v>
      </c>
      <c r="F2499">
        <v>5.3</v>
      </c>
      <c r="G2499">
        <v>19000</v>
      </c>
      <c r="H2499" t="s">
        <v>8058</v>
      </c>
      <c r="I2499" t="s">
        <v>7039</v>
      </c>
      <c r="J2499" t="s">
        <v>8059</v>
      </c>
      <c r="K2499" t="s">
        <v>41</v>
      </c>
      <c r="M2499">
        <v>30577969</v>
      </c>
      <c r="N2499" t="s">
        <v>1735</v>
      </c>
      <c r="O2499">
        <v>93</v>
      </c>
      <c r="P2499" cm="1">
        <f t="array" ref="P2499">_xlfn.XLOOKUP(D2499, CPI!$A:A, CPI!$B:B)</f>
        <v>148.19999999999999</v>
      </c>
      <c r="Q2499" s="9">
        <f>IF(M2499="","",PRODUCT(M2499,CPI!$B$112/P2499))</f>
        <v>62868469.327260457</v>
      </c>
    </row>
    <row r="2500" spans="1:17">
      <c r="A2500" t="s">
        <v>8060</v>
      </c>
      <c r="B2500" t="s">
        <v>44</v>
      </c>
      <c r="C2500" t="s">
        <v>52</v>
      </c>
      <c r="D2500">
        <v>1994</v>
      </c>
      <c r="E2500" t="s">
        <v>7922</v>
      </c>
      <c r="F2500">
        <v>6.4</v>
      </c>
      <c r="G2500">
        <v>37000</v>
      </c>
      <c r="H2500" t="s">
        <v>2499</v>
      </c>
      <c r="I2500" t="s">
        <v>8061</v>
      </c>
      <c r="J2500" t="s">
        <v>1546</v>
      </c>
      <c r="K2500" t="s">
        <v>41</v>
      </c>
      <c r="L2500">
        <v>20000000</v>
      </c>
      <c r="M2500">
        <v>37939757</v>
      </c>
      <c r="N2500" t="s">
        <v>2111</v>
      </c>
      <c r="O2500">
        <v>101</v>
      </c>
      <c r="P2500" cm="1">
        <f t="array" ref="P2500">_xlfn.XLOOKUP(D2500, CPI!$A:A, CPI!$B:B)</f>
        <v>148.19999999999999</v>
      </c>
      <c r="Q2500" s="9">
        <f>IF(M2500="","",PRODUCT(M2500,CPI!$B$112/P2500))</f>
        <v>78004345.195006743</v>
      </c>
    </row>
    <row r="2501" spans="1:17">
      <c r="A2501" t="s">
        <v>8062</v>
      </c>
      <c r="B2501" t="s">
        <v>44</v>
      </c>
      <c r="C2501" t="s">
        <v>52</v>
      </c>
      <c r="D2501">
        <v>1994</v>
      </c>
      <c r="E2501" t="s">
        <v>8002</v>
      </c>
      <c r="F2501">
        <v>6.5</v>
      </c>
      <c r="G2501">
        <v>21000</v>
      </c>
      <c r="H2501" t="s">
        <v>1299</v>
      </c>
      <c r="I2501" t="s">
        <v>8063</v>
      </c>
      <c r="J2501" t="s">
        <v>8064</v>
      </c>
      <c r="K2501" t="s">
        <v>41</v>
      </c>
      <c r="M2501">
        <v>20059210</v>
      </c>
      <c r="N2501" t="s">
        <v>2111</v>
      </c>
      <c r="O2501">
        <v>109</v>
      </c>
      <c r="P2501" cm="1">
        <f t="array" ref="P2501">_xlfn.XLOOKUP(D2501, CPI!$A:A, CPI!$B:B)</f>
        <v>148.19999999999999</v>
      </c>
      <c r="Q2501" s="9">
        <f>IF(M2501="","",PRODUCT(M2501,CPI!$B$112/P2501))</f>
        <v>41241844.041835353</v>
      </c>
    </row>
    <row r="2502" spans="1:17">
      <c r="A2502" t="s">
        <v>8065</v>
      </c>
      <c r="B2502" t="s">
        <v>27</v>
      </c>
      <c r="C2502" t="s">
        <v>115</v>
      </c>
      <c r="D2502">
        <v>1994</v>
      </c>
      <c r="E2502" t="s">
        <v>8066</v>
      </c>
      <c r="F2502">
        <v>7.9</v>
      </c>
      <c r="G2502">
        <v>32000</v>
      </c>
      <c r="H2502" t="s">
        <v>8067</v>
      </c>
      <c r="I2502" t="s">
        <v>8068</v>
      </c>
      <c r="J2502" t="s">
        <v>8069</v>
      </c>
      <c r="K2502" t="s">
        <v>1888</v>
      </c>
      <c r="M2502">
        <v>1608570</v>
      </c>
      <c r="N2502" t="s">
        <v>8070</v>
      </c>
      <c r="O2502">
        <v>102</v>
      </c>
      <c r="P2502" cm="1">
        <f t="array" ref="P2502">_xlfn.XLOOKUP(D2502, CPI!$A:A, CPI!$B:B)</f>
        <v>148.19999999999999</v>
      </c>
      <c r="Q2502" s="9">
        <f>IF(M2502="","",PRODUCT(M2502,CPI!$B$112/P2502))</f>
        <v>3307228.6032388662</v>
      </c>
    </row>
    <row r="2503" spans="1:17">
      <c r="A2503" t="s">
        <v>8071</v>
      </c>
      <c r="B2503" t="s">
        <v>27</v>
      </c>
      <c r="C2503" t="s">
        <v>28</v>
      </c>
      <c r="D2503">
        <v>1994</v>
      </c>
      <c r="E2503" t="s">
        <v>8072</v>
      </c>
      <c r="F2503">
        <v>6.2</v>
      </c>
      <c r="G2503">
        <v>54000</v>
      </c>
      <c r="H2503" t="s">
        <v>485</v>
      </c>
      <c r="I2503" t="s">
        <v>5745</v>
      </c>
      <c r="J2503" t="s">
        <v>32</v>
      </c>
      <c r="K2503" t="s">
        <v>41</v>
      </c>
      <c r="L2503">
        <v>70000000</v>
      </c>
      <c r="M2503">
        <v>131002597</v>
      </c>
      <c r="N2503" t="s">
        <v>42</v>
      </c>
      <c r="O2503">
        <v>125</v>
      </c>
      <c r="P2503" cm="1">
        <f t="array" ref="P2503">_xlfn.XLOOKUP(D2503, CPI!$A:A, CPI!$B:B)</f>
        <v>148.19999999999999</v>
      </c>
      <c r="Q2503" s="9">
        <f>IF(M2503="","",PRODUCT(M2503,CPI!$B$112/P2503))</f>
        <v>269342046.59851551</v>
      </c>
    </row>
    <row r="2504" spans="1:17">
      <c r="A2504" t="s">
        <v>8073</v>
      </c>
      <c r="B2504" t="s">
        <v>27</v>
      </c>
      <c r="C2504" t="s">
        <v>28</v>
      </c>
      <c r="D2504">
        <v>1994</v>
      </c>
      <c r="E2504" t="s">
        <v>8074</v>
      </c>
      <c r="F2504">
        <v>6.4</v>
      </c>
      <c r="G2504">
        <v>53000</v>
      </c>
      <c r="H2504" t="s">
        <v>5264</v>
      </c>
      <c r="I2504" t="s">
        <v>8075</v>
      </c>
      <c r="J2504" t="s">
        <v>78</v>
      </c>
      <c r="K2504" t="s">
        <v>41</v>
      </c>
      <c r="L2504">
        <v>45000000</v>
      </c>
      <c r="M2504">
        <v>112006296</v>
      </c>
      <c r="N2504" t="s">
        <v>2111</v>
      </c>
      <c r="O2504">
        <v>123</v>
      </c>
      <c r="P2504" cm="1">
        <f t="array" ref="P2504">_xlfn.XLOOKUP(D2504, CPI!$A:A, CPI!$B:B)</f>
        <v>148.19999999999999</v>
      </c>
      <c r="Q2504" s="9">
        <f>IF(M2504="","",PRODUCT(M2504,CPI!$B$112/P2504))</f>
        <v>230285549.19838056</v>
      </c>
    </row>
    <row r="2505" spans="1:17">
      <c r="A2505" t="s">
        <v>8076</v>
      </c>
      <c r="B2505" t="s">
        <v>27</v>
      </c>
      <c r="C2505" t="s">
        <v>52</v>
      </c>
      <c r="D2505">
        <v>1994</v>
      </c>
      <c r="E2505" t="s">
        <v>7906</v>
      </c>
      <c r="F2505">
        <v>4.3</v>
      </c>
      <c r="G2505">
        <v>6600</v>
      </c>
      <c r="H2505" t="s">
        <v>1242</v>
      </c>
      <c r="I2505" t="s">
        <v>7952</v>
      </c>
      <c r="J2505" t="s">
        <v>8077</v>
      </c>
      <c r="K2505" t="s">
        <v>41</v>
      </c>
      <c r="L2505">
        <v>25000000</v>
      </c>
      <c r="M2505">
        <v>6841570</v>
      </c>
      <c r="N2505" t="s">
        <v>8078</v>
      </c>
      <c r="O2505">
        <v>113</v>
      </c>
      <c r="P2505" cm="1">
        <f t="array" ref="P2505">_xlfn.XLOOKUP(D2505, CPI!$A:A, CPI!$B:B)</f>
        <v>148.19999999999999</v>
      </c>
      <c r="Q2505" s="9">
        <f>IF(M2505="","",PRODUCT(M2505,CPI!$B$112/P2505))</f>
        <v>14066304.851551956</v>
      </c>
    </row>
    <row r="2506" spans="1:17">
      <c r="A2506" t="s">
        <v>8079</v>
      </c>
      <c r="B2506" t="s">
        <v>44</v>
      </c>
      <c r="C2506" t="s">
        <v>36</v>
      </c>
      <c r="D2506">
        <v>1994</v>
      </c>
      <c r="E2506" t="s">
        <v>7961</v>
      </c>
      <c r="F2506">
        <v>6</v>
      </c>
      <c r="G2506">
        <v>17000</v>
      </c>
      <c r="H2506" t="s">
        <v>7694</v>
      </c>
      <c r="I2506" t="s">
        <v>8080</v>
      </c>
      <c r="J2506" t="s">
        <v>7319</v>
      </c>
      <c r="K2506" t="s">
        <v>41</v>
      </c>
      <c r="L2506">
        <v>27000000</v>
      </c>
      <c r="M2506">
        <v>43229904</v>
      </c>
      <c r="N2506" t="s">
        <v>8081</v>
      </c>
      <c r="O2506">
        <v>111</v>
      </c>
      <c r="P2506" cm="1">
        <f t="array" ref="P2506">_xlfn.XLOOKUP(D2506, CPI!$A:A, CPI!$B:B)</f>
        <v>148.19999999999999</v>
      </c>
      <c r="Q2506" s="9">
        <f>IF(M2506="","",PRODUCT(M2506,CPI!$B$112/P2506))</f>
        <v>88880915.983805671</v>
      </c>
    </row>
    <row r="2507" spans="1:17">
      <c r="A2507" t="s">
        <v>8082</v>
      </c>
      <c r="B2507" t="s">
        <v>44</v>
      </c>
      <c r="C2507" t="s">
        <v>52</v>
      </c>
      <c r="D2507">
        <v>1994</v>
      </c>
      <c r="E2507" t="s">
        <v>8083</v>
      </c>
      <c r="F2507">
        <v>7.2</v>
      </c>
      <c r="G2507">
        <v>78000</v>
      </c>
      <c r="H2507" t="s">
        <v>2105</v>
      </c>
      <c r="I2507" t="s">
        <v>2934</v>
      </c>
      <c r="J2507" t="s">
        <v>5307</v>
      </c>
      <c r="K2507" t="s">
        <v>33</v>
      </c>
      <c r="L2507">
        <v>40000000</v>
      </c>
      <c r="M2507">
        <v>2816518</v>
      </c>
      <c r="N2507" t="s">
        <v>230</v>
      </c>
      <c r="O2507">
        <v>111</v>
      </c>
      <c r="P2507" cm="1">
        <f t="array" ref="P2507">_xlfn.XLOOKUP(D2507, CPI!$A:A, CPI!$B:B)</f>
        <v>148.19999999999999</v>
      </c>
      <c r="Q2507" s="9">
        <f>IF(M2507="","",PRODUCT(M2507,CPI!$B$112/P2507))</f>
        <v>5790776.2118758429</v>
      </c>
    </row>
    <row r="2508" spans="1:17">
      <c r="A2508" t="s">
        <v>8084</v>
      </c>
      <c r="B2508" t="s">
        <v>27</v>
      </c>
      <c r="C2508" t="s">
        <v>45</v>
      </c>
      <c r="D2508">
        <v>1994</v>
      </c>
      <c r="E2508" t="s">
        <v>8085</v>
      </c>
      <c r="F2508">
        <v>5.9</v>
      </c>
      <c r="G2508">
        <v>57000</v>
      </c>
      <c r="H2508" t="s">
        <v>718</v>
      </c>
      <c r="I2508" t="s">
        <v>8086</v>
      </c>
      <c r="J2508" t="s">
        <v>4550</v>
      </c>
      <c r="K2508" t="s">
        <v>41</v>
      </c>
      <c r="L2508">
        <v>27000000</v>
      </c>
      <c r="M2508">
        <v>101646581</v>
      </c>
      <c r="N2508" t="s">
        <v>6221</v>
      </c>
      <c r="O2508">
        <v>99</v>
      </c>
      <c r="P2508" cm="1">
        <f t="array" ref="P2508">_xlfn.XLOOKUP(D2508, CPI!$A:A, CPI!$B:B)</f>
        <v>148.19999999999999</v>
      </c>
      <c r="Q2508" s="9">
        <f>IF(M2508="","",PRODUCT(M2508,CPI!$B$112/P2508))</f>
        <v>208985919.23549256</v>
      </c>
    </row>
    <row r="2509" spans="1:17">
      <c r="A2509" t="s">
        <v>8087</v>
      </c>
      <c r="B2509" t="s">
        <v>44</v>
      </c>
      <c r="C2509" t="s">
        <v>52</v>
      </c>
      <c r="D2509">
        <v>1994</v>
      </c>
      <c r="E2509" t="s">
        <v>7951</v>
      </c>
      <c r="F2509">
        <v>6.5</v>
      </c>
      <c r="G2509">
        <v>102000</v>
      </c>
      <c r="H2509" t="s">
        <v>8088</v>
      </c>
      <c r="I2509" t="s">
        <v>8089</v>
      </c>
      <c r="J2509" t="s">
        <v>8090</v>
      </c>
      <c r="K2509" t="s">
        <v>41</v>
      </c>
      <c r="L2509">
        <v>22000000</v>
      </c>
      <c r="M2509">
        <v>190539357</v>
      </c>
      <c r="N2509" t="s">
        <v>1735</v>
      </c>
      <c r="O2509">
        <v>97</v>
      </c>
      <c r="P2509" cm="1">
        <f t="array" ref="P2509">_xlfn.XLOOKUP(D2509, CPI!$A:A, CPI!$B:B)</f>
        <v>148.19999999999999</v>
      </c>
      <c r="Q2509" s="9">
        <f>IF(M2509="","",PRODUCT(M2509,CPI!$B$112/P2509))</f>
        <v>391749946.54453439</v>
      </c>
    </row>
    <row r="2510" spans="1:17">
      <c r="A2510" t="s">
        <v>8091</v>
      </c>
      <c r="B2510" t="s">
        <v>27</v>
      </c>
      <c r="C2510" t="s">
        <v>45</v>
      </c>
      <c r="D2510">
        <v>1994</v>
      </c>
      <c r="E2510" t="s">
        <v>8002</v>
      </c>
      <c r="F2510">
        <v>5.6</v>
      </c>
      <c r="G2510">
        <v>63000</v>
      </c>
      <c r="H2510" t="s">
        <v>7657</v>
      </c>
      <c r="I2510" t="s">
        <v>8092</v>
      </c>
      <c r="J2510" t="s">
        <v>772</v>
      </c>
      <c r="K2510" t="s">
        <v>41</v>
      </c>
      <c r="L2510">
        <v>45000000</v>
      </c>
      <c r="M2510">
        <v>170362582</v>
      </c>
      <c r="N2510" t="s">
        <v>34</v>
      </c>
      <c r="O2510">
        <v>110</v>
      </c>
      <c r="P2510" cm="1">
        <f t="array" ref="P2510">_xlfn.XLOOKUP(D2510, CPI!$A:A, CPI!$B:B)</f>
        <v>148.19999999999999</v>
      </c>
      <c r="Q2510" s="9">
        <f>IF(M2510="","",PRODUCT(M2510,CPI!$B$112/P2510))</f>
        <v>350266388.22807014</v>
      </c>
    </row>
    <row r="2511" spans="1:17">
      <c r="A2511" t="s">
        <v>8093</v>
      </c>
      <c r="B2511" t="s">
        <v>348</v>
      </c>
      <c r="C2511" t="s">
        <v>401</v>
      </c>
      <c r="D2511">
        <v>1994</v>
      </c>
      <c r="E2511" t="s">
        <v>8027</v>
      </c>
      <c r="F2511">
        <v>6.1</v>
      </c>
      <c r="G2511">
        <v>22000</v>
      </c>
      <c r="H2511" t="s">
        <v>8094</v>
      </c>
      <c r="I2511" t="s">
        <v>7392</v>
      </c>
      <c r="J2511" t="s">
        <v>5672</v>
      </c>
      <c r="K2511" t="s">
        <v>41</v>
      </c>
      <c r="L2511">
        <v>27000000</v>
      </c>
      <c r="M2511">
        <v>13670688</v>
      </c>
      <c r="N2511" t="s">
        <v>191</v>
      </c>
      <c r="O2511">
        <v>80</v>
      </c>
      <c r="P2511" cm="1">
        <f t="array" ref="P2511">_xlfn.XLOOKUP(D2511, CPI!$A:A, CPI!$B:B)</f>
        <v>148.19999999999999</v>
      </c>
      <c r="Q2511" s="9">
        <f>IF(M2511="","",PRODUCT(M2511,CPI!$B$112/P2511))</f>
        <v>28107008.32388664</v>
      </c>
    </row>
    <row r="2512" spans="1:17">
      <c r="A2512" t="s">
        <v>8095</v>
      </c>
      <c r="B2512" t="s">
        <v>27</v>
      </c>
      <c r="C2512" t="s">
        <v>115</v>
      </c>
      <c r="D2512">
        <v>1994</v>
      </c>
      <c r="E2512" t="s">
        <v>8096</v>
      </c>
      <c r="F2512">
        <v>7.3</v>
      </c>
      <c r="G2512">
        <v>58000</v>
      </c>
      <c r="H2512" t="s">
        <v>8097</v>
      </c>
      <c r="I2512" t="s">
        <v>8098</v>
      </c>
      <c r="J2512" t="s">
        <v>6056</v>
      </c>
      <c r="K2512" t="s">
        <v>33</v>
      </c>
      <c r="L2512">
        <v>2500000</v>
      </c>
      <c r="M2512">
        <v>2079569</v>
      </c>
      <c r="N2512" t="s">
        <v>1996</v>
      </c>
      <c r="O2512">
        <v>89</v>
      </c>
      <c r="P2512" cm="1">
        <f t="array" ref="P2512">_xlfn.XLOOKUP(D2512, CPI!$A:A, CPI!$B:B)</f>
        <v>148.19999999999999</v>
      </c>
      <c r="Q2512" s="9">
        <f>IF(M2512="","",PRODUCT(M2512,CPI!$B$112/P2512))</f>
        <v>4275605.08974359</v>
      </c>
    </row>
    <row r="2513" spans="1:17">
      <c r="A2513" t="s">
        <v>8099</v>
      </c>
      <c r="B2513" t="s">
        <v>27</v>
      </c>
      <c r="C2513" t="s">
        <v>52</v>
      </c>
      <c r="D2513">
        <v>1994</v>
      </c>
      <c r="E2513" t="s">
        <v>7843</v>
      </c>
      <c r="F2513">
        <v>6.8</v>
      </c>
      <c r="G2513">
        <v>28000</v>
      </c>
      <c r="H2513" t="s">
        <v>4575</v>
      </c>
      <c r="I2513" t="s">
        <v>4575</v>
      </c>
      <c r="J2513" t="s">
        <v>2185</v>
      </c>
      <c r="K2513" t="s">
        <v>41</v>
      </c>
      <c r="L2513">
        <v>13000000</v>
      </c>
      <c r="M2513">
        <v>7820688</v>
      </c>
      <c r="N2513" t="s">
        <v>8078</v>
      </c>
      <c r="O2513">
        <v>95</v>
      </c>
      <c r="P2513" cm="1">
        <f t="array" ref="P2513">_xlfn.XLOOKUP(D2513, CPI!$A:A, CPI!$B:B)</f>
        <v>148.19999999999999</v>
      </c>
      <c r="Q2513" s="9">
        <f>IF(M2513="","",PRODUCT(M2513,CPI!$B$112/P2513))</f>
        <v>16079376.744939271</v>
      </c>
    </row>
    <row r="2514" spans="1:17">
      <c r="A2514" t="s">
        <v>8100</v>
      </c>
      <c r="B2514" t="s">
        <v>27</v>
      </c>
      <c r="C2514" t="s">
        <v>45</v>
      </c>
      <c r="D2514">
        <v>1994</v>
      </c>
      <c r="E2514" t="s">
        <v>8101</v>
      </c>
      <c r="F2514">
        <v>5.2</v>
      </c>
      <c r="G2514">
        <v>12000</v>
      </c>
      <c r="H2514" t="s">
        <v>1874</v>
      </c>
      <c r="I2514" t="s">
        <v>8102</v>
      </c>
      <c r="J2514" t="s">
        <v>6750</v>
      </c>
      <c r="K2514" t="s">
        <v>41</v>
      </c>
      <c r="L2514">
        <v>25000000</v>
      </c>
      <c r="M2514">
        <v>15240435</v>
      </c>
      <c r="N2514" t="s">
        <v>191</v>
      </c>
      <c r="O2514">
        <v>99</v>
      </c>
      <c r="P2514" cm="1">
        <f t="array" ref="P2514">_xlfn.XLOOKUP(D2514, CPI!$A:A, CPI!$B:B)</f>
        <v>148.19999999999999</v>
      </c>
      <c r="Q2514" s="9">
        <f>IF(M2514="","",PRODUCT(M2514,CPI!$B$112/P2514))</f>
        <v>31334416.629554655</v>
      </c>
    </row>
    <row r="2515" spans="1:17">
      <c r="A2515" t="s">
        <v>8103</v>
      </c>
      <c r="B2515" t="s">
        <v>2010</v>
      </c>
      <c r="C2515" t="s">
        <v>45</v>
      </c>
      <c r="D2515">
        <v>1994</v>
      </c>
      <c r="E2515" t="s">
        <v>8031</v>
      </c>
      <c r="F2515">
        <v>6.1</v>
      </c>
      <c r="G2515">
        <v>24000</v>
      </c>
      <c r="H2515" t="s">
        <v>2344</v>
      </c>
      <c r="I2515" t="s">
        <v>8104</v>
      </c>
      <c r="J2515" t="s">
        <v>4475</v>
      </c>
      <c r="K2515" t="s">
        <v>41</v>
      </c>
      <c r="L2515">
        <v>25000000</v>
      </c>
      <c r="M2515">
        <v>48063435</v>
      </c>
      <c r="N2515" t="s">
        <v>72</v>
      </c>
      <c r="O2515">
        <v>108</v>
      </c>
      <c r="P2515" cm="1">
        <f t="array" ref="P2515">_xlfn.XLOOKUP(D2515, CPI!$A:A, CPI!$B:B)</f>
        <v>148.19999999999999</v>
      </c>
      <c r="Q2515" s="9">
        <f>IF(M2515="","",PRODUCT(M2515,CPI!$B$112/P2515))</f>
        <v>98818681.81174089</v>
      </c>
    </row>
    <row r="2516" spans="1:17">
      <c r="A2516" t="s">
        <v>8105</v>
      </c>
      <c r="B2516" t="s">
        <v>27</v>
      </c>
      <c r="C2516" t="s">
        <v>28</v>
      </c>
      <c r="D2516">
        <v>1994</v>
      </c>
      <c r="E2516" t="s">
        <v>7946</v>
      </c>
      <c r="F2516">
        <v>6.6</v>
      </c>
      <c r="G2516">
        <v>21000</v>
      </c>
      <c r="H2516" t="s">
        <v>5872</v>
      </c>
      <c r="I2516" t="s">
        <v>3140</v>
      </c>
      <c r="J2516" t="s">
        <v>7217</v>
      </c>
      <c r="K2516" t="s">
        <v>41</v>
      </c>
      <c r="M2516">
        <v>50021959</v>
      </c>
      <c r="N2516" t="s">
        <v>2103</v>
      </c>
      <c r="O2516">
        <v>126</v>
      </c>
      <c r="P2516" cm="1">
        <f t="array" ref="P2516">_xlfn.XLOOKUP(D2516, CPI!$A:A, CPI!$B:B)</f>
        <v>148.19999999999999</v>
      </c>
      <c r="Q2516" s="9">
        <f>IF(M2516="","",PRODUCT(M2516,CPI!$B$112/P2516))</f>
        <v>102845417.72807017</v>
      </c>
    </row>
    <row r="2517" spans="1:17">
      <c r="A2517" t="s">
        <v>8106</v>
      </c>
      <c r="B2517" t="s">
        <v>2010</v>
      </c>
      <c r="C2517" t="s">
        <v>28</v>
      </c>
      <c r="D2517">
        <v>1994</v>
      </c>
      <c r="E2517" t="s">
        <v>8085</v>
      </c>
      <c r="F2517">
        <v>6.4</v>
      </c>
      <c r="G2517">
        <v>7000</v>
      </c>
      <c r="H2517" t="s">
        <v>1287</v>
      </c>
      <c r="I2517" t="s">
        <v>8107</v>
      </c>
      <c r="J2517" t="s">
        <v>1213</v>
      </c>
      <c r="K2517" t="s">
        <v>41</v>
      </c>
      <c r="L2517">
        <v>16000000</v>
      </c>
      <c r="M2517">
        <v>3359465</v>
      </c>
      <c r="N2517" t="s">
        <v>61</v>
      </c>
      <c r="O2517">
        <v>101</v>
      </c>
      <c r="P2517" cm="1">
        <f t="array" ref="P2517">_xlfn.XLOOKUP(D2517, CPI!$A:A, CPI!$B:B)</f>
        <v>148.19999999999999</v>
      </c>
      <c r="Q2517" s="9">
        <f>IF(M2517="","",PRODUCT(M2517,CPI!$B$112/P2517))</f>
        <v>6907078.1747638322</v>
      </c>
    </row>
    <row r="2518" spans="1:17">
      <c r="A2518" t="s">
        <v>8108</v>
      </c>
      <c r="B2518" t="s">
        <v>2010</v>
      </c>
      <c r="C2518" t="s">
        <v>74</v>
      </c>
      <c r="D2518">
        <v>1994</v>
      </c>
      <c r="E2518" t="s">
        <v>8002</v>
      </c>
      <c r="F2518">
        <v>7.5</v>
      </c>
      <c r="G2518">
        <v>66000</v>
      </c>
      <c r="H2518" t="s">
        <v>111</v>
      </c>
      <c r="I2518" t="s">
        <v>8109</v>
      </c>
      <c r="J2518" t="s">
        <v>8110</v>
      </c>
      <c r="K2518" t="s">
        <v>41</v>
      </c>
      <c r="L2518">
        <v>31000000</v>
      </c>
      <c r="M2518">
        <v>24822619</v>
      </c>
      <c r="N2518" t="s">
        <v>6542</v>
      </c>
      <c r="O2518">
        <v>133</v>
      </c>
      <c r="P2518" cm="1">
        <f t="array" ref="P2518">_xlfn.XLOOKUP(D2518, CPI!$A:A, CPI!$B:B)</f>
        <v>148.19999999999999</v>
      </c>
      <c r="Q2518" s="9">
        <f>IF(M2518="","",PRODUCT(M2518,CPI!$B$112/P2518))</f>
        <v>51035438.659244262</v>
      </c>
    </row>
    <row r="2519" spans="1:17">
      <c r="A2519" t="s">
        <v>8111</v>
      </c>
      <c r="B2519" t="s">
        <v>27</v>
      </c>
      <c r="C2519" t="s">
        <v>45</v>
      </c>
      <c r="D2519">
        <v>1994</v>
      </c>
      <c r="E2519" t="s">
        <v>7954</v>
      </c>
      <c r="F2519">
        <v>6.2</v>
      </c>
      <c r="G2519">
        <v>11000</v>
      </c>
      <c r="H2519" t="s">
        <v>6944</v>
      </c>
      <c r="I2519" t="s">
        <v>8112</v>
      </c>
      <c r="J2519" t="s">
        <v>1772</v>
      </c>
      <c r="K2519" t="s">
        <v>41</v>
      </c>
      <c r="L2519">
        <v>7400000</v>
      </c>
      <c r="M2519">
        <v>7727256</v>
      </c>
      <c r="N2519" t="s">
        <v>2037</v>
      </c>
      <c r="O2519">
        <v>96</v>
      </c>
      <c r="P2519" cm="1">
        <f t="array" ref="P2519">_xlfn.XLOOKUP(D2519, CPI!$A:A, CPI!$B:B)</f>
        <v>148.19999999999999</v>
      </c>
      <c r="Q2519" s="9">
        <f>IF(M2519="","",PRODUCT(M2519,CPI!$B$112/P2519))</f>
        <v>15887280.048582995</v>
      </c>
    </row>
    <row r="2520" spans="1:17">
      <c r="A2520" t="s">
        <v>8113</v>
      </c>
      <c r="B2520" t="s">
        <v>44</v>
      </c>
      <c r="C2520" t="s">
        <v>52</v>
      </c>
      <c r="D2520">
        <v>1994</v>
      </c>
      <c r="E2520" t="s">
        <v>6973</v>
      </c>
      <c r="F2520">
        <v>5.5</v>
      </c>
      <c r="G2520">
        <v>11000</v>
      </c>
      <c r="H2520" t="s">
        <v>587</v>
      </c>
      <c r="I2520" t="s">
        <v>2566</v>
      </c>
      <c r="J2520" t="s">
        <v>1386</v>
      </c>
      <c r="K2520" t="s">
        <v>463</v>
      </c>
      <c r="M2520">
        <v>25479558</v>
      </c>
      <c r="N2520" t="s">
        <v>2103</v>
      </c>
      <c r="O2520">
        <v>90</v>
      </c>
      <c r="P2520" cm="1">
        <f t="array" ref="P2520">_xlfn.XLOOKUP(D2520, CPI!$A:A, CPI!$B:B)</f>
        <v>148.19999999999999</v>
      </c>
      <c r="Q2520" s="9">
        <f>IF(M2520="","",PRODUCT(M2520,CPI!$B$112/P2520))</f>
        <v>52386108.789473683</v>
      </c>
    </row>
    <row r="2521" spans="1:17">
      <c r="A2521" t="s">
        <v>8114</v>
      </c>
      <c r="B2521" t="s">
        <v>2010</v>
      </c>
      <c r="C2521" t="s">
        <v>28</v>
      </c>
      <c r="D2521">
        <v>1994</v>
      </c>
      <c r="E2521" t="s">
        <v>7964</v>
      </c>
      <c r="F2521">
        <v>6.5</v>
      </c>
      <c r="G2521">
        <v>28000</v>
      </c>
      <c r="H2521" t="s">
        <v>244</v>
      </c>
      <c r="I2521" t="s">
        <v>8115</v>
      </c>
      <c r="J2521" t="s">
        <v>4372</v>
      </c>
      <c r="K2521" t="s">
        <v>41</v>
      </c>
      <c r="L2521">
        <v>24500000</v>
      </c>
      <c r="M2521">
        <v>106683817</v>
      </c>
      <c r="N2521" t="s">
        <v>8116</v>
      </c>
      <c r="O2521">
        <v>112</v>
      </c>
      <c r="P2521" cm="1">
        <f t="array" ref="P2521">_xlfn.XLOOKUP(D2521, CPI!$A:A, CPI!$B:B)</f>
        <v>148.19999999999999</v>
      </c>
      <c r="Q2521" s="9">
        <f>IF(M2521="","",PRODUCT(M2521,CPI!$B$112/P2521))</f>
        <v>219342503.64304993</v>
      </c>
    </row>
    <row r="2522" spans="1:17">
      <c r="A2522" t="s">
        <v>8117</v>
      </c>
      <c r="B2522" t="s">
        <v>27</v>
      </c>
      <c r="C2522" t="s">
        <v>52</v>
      </c>
      <c r="D2522">
        <v>1994</v>
      </c>
      <c r="E2522" t="s">
        <v>7926</v>
      </c>
      <c r="F2522">
        <v>7.6</v>
      </c>
      <c r="G2522">
        <v>67000</v>
      </c>
      <c r="H2522" t="s">
        <v>6347</v>
      </c>
      <c r="I2522" t="s">
        <v>6347</v>
      </c>
      <c r="J2522" t="s">
        <v>8118</v>
      </c>
      <c r="K2522" t="s">
        <v>1279</v>
      </c>
      <c r="M2522">
        <v>1237219</v>
      </c>
      <c r="N2522" t="s">
        <v>6724</v>
      </c>
      <c r="O2522">
        <v>92</v>
      </c>
      <c r="P2522" cm="1">
        <f t="array" ref="P2522">_xlfn.XLOOKUP(D2522, CPI!$A:A, CPI!$B:B)</f>
        <v>148.19999999999999</v>
      </c>
      <c r="Q2522" s="9">
        <f>IF(M2522="","",PRODUCT(M2522,CPI!$B$112/P2522))</f>
        <v>2543728.9426450743</v>
      </c>
    </row>
    <row r="2523" spans="1:17">
      <c r="A2523" t="s">
        <v>8119</v>
      </c>
      <c r="B2523" t="s">
        <v>44</v>
      </c>
      <c r="C2523" t="s">
        <v>52</v>
      </c>
      <c r="D2523">
        <v>1994</v>
      </c>
      <c r="E2523" t="s">
        <v>7429</v>
      </c>
      <c r="F2523">
        <v>5.3</v>
      </c>
      <c r="G2523">
        <v>19000</v>
      </c>
      <c r="H2523" t="s">
        <v>224</v>
      </c>
      <c r="I2523" t="s">
        <v>6273</v>
      </c>
      <c r="J2523" t="s">
        <v>70</v>
      </c>
      <c r="K2523" t="s">
        <v>41</v>
      </c>
      <c r="M2523">
        <v>17359799</v>
      </c>
      <c r="N2523" t="s">
        <v>4218</v>
      </c>
      <c r="O2523">
        <v>99</v>
      </c>
      <c r="P2523" cm="1">
        <f t="array" ref="P2523">_xlfn.XLOOKUP(D2523, CPI!$A:A, CPI!$B:B)</f>
        <v>148.19999999999999</v>
      </c>
      <c r="Q2523" s="9">
        <f>IF(M2523="","",PRODUCT(M2523,CPI!$B$112/P2523))</f>
        <v>35691840.454116061</v>
      </c>
    </row>
    <row r="2524" spans="1:17">
      <c r="A2524" t="s">
        <v>8120</v>
      </c>
      <c r="B2524" t="s">
        <v>27</v>
      </c>
      <c r="C2524" t="s">
        <v>45</v>
      </c>
      <c r="D2524">
        <v>1994</v>
      </c>
      <c r="E2524" t="s">
        <v>8101</v>
      </c>
      <c r="F2524">
        <v>5.0999999999999996</v>
      </c>
      <c r="G2524">
        <v>5900</v>
      </c>
      <c r="H2524" t="s">
        <v>1963</v>
      </c>
      <c r="I2524" t="s">
        <v>8121</v>
      </c>
      <c r="J2524" t="s">
        <v>1501</v>
      </c>
      <c r="K2524" t="s">
        <v>41</v>
      </c>
      <c r="M2524">
        <v>1596687</v>
      </c>
      <c r="N2524" t="s">
        <v>4542</v>
      </c>
      <c r="O2524">
        <v>102</v>
      </c>
      <c r="P2524" cm="1">
        <f t="array" ref="P2524">_xlfn.XLOOKUP(D2524, CPI!$A:A, CPI!$B:B)</f>
        <v>148.19999999999999</v>
      </c>
      <c r="Q2524" s="9">
        <f>IF(M2524="","",PRODUCT(M2524,CPI!$B$112/P2524))</f>
        <v>3282797.0910931174</v>
      </c>
    </row>
    <row r="2525" spans="1:17">
      <c r="A2525" t="s">
        <v>8122</v>
      </c>
      <c r="B2525" t="s">
        <v>27</v>
      </c>
      <c r="C2525" t="s">
        <v>45</v>
      </c>
      <c r="D2525">
        <v>1994</v>
      </c>
      <c r="E2525" t="s">
        <v>7429</v>
      </c>
      <c r="F2525">
        <v>5.8</v>
      </c>
      <c r="G2525">
        <v>17000</v>
      </c>
      <c r="H2525" t="s">
        <v>2138</v>
      </c>
      <c r="I2525" t="s">
        <v>5791</v>
      </c>
      <c r="J2525" t="s">
        <v>4475</v>
      </c>
      <c r="K2525" t="s">
        <v>41</v>
      </c>
      <c r="M2525">
        <v>30057974</v>
      </c>
      <c r="N2525" t="s">
        <v>72</v>
      </c>
      <c r="O2525">
        <v>115</v>
      </c>
      <c r="P2525" cm="1">
        <f t="array" ref="P2525">_xlfn.XLOOKUP(D2525, CPI!$A:A, CPI!$B:B)</f>
        <v>148.19999999999999</v>
      </c>
      <c r="Q2525" s="9">
        <f>IF(M2525="","",PRODUCT(M2525,CPI!$B$112/P2525))</f>
        <v>61799356.800269902</v>
      </c>
    </row>
    <row r="2526" spans="1:17">
      <c r="A2526" t="s">
        <v>8123</v>
      </c>
      <c r="B2526" t="s">
        <v>44</v>
      </c>
      <c r="C2526" t="s">
        <v>52</v>
      </c>
      <c r="D2526">
        <v>1994</v>
      </c>
      <c r="E2526" t="s">
        <v>8124</v>
      </c>
      <c r="F2526">
        <v>5.6</v>
      </c>
      <c r="G2526">
        <v>25000</v>
      </c>
      <c r="H2526" t="s">
        <v>1220</v>
      </c>
      <c r="I2526" t="s">
        <v>1220</v>
      </c>
      <c r="J2526" t="s">
        <v>3270</v>
      </c>
      <c r="K2526" t="s">
        <v>41</v>
      </c>
      <c r="L2526">
        <v>25000000</v>
      </c>
      <c r="M2526">
        <v>30626182</v>
      </c>
      <c r="N2526" t="s">
        <v>34</v>
      </c>
      <c r="O2526">
        <v>105</v>
      </c>
      <c r="P2526" cm="1">
        <f t="array" ref="P2526">_xlfn.XLOOKUP(D2526, CPI!$A:A, CPI!$B:B)</f>
        <v>148.19999999999999</v>
      </c>
      <c r="Q2526" s="9">
        <f>IF(M2526="","",PRODUCT(M2526,CPI!$B$112/P2526))</f>
        <v>62967595.515519567</v>
      </c>
    </row>
    <row r="2527" spans="1:17">
      <c r="A2527" t="s">
        <v>8125</v>
      </c>
      <c r="B2527" t="s">
        <v>458</v>
      </c>
      <c r="C2527" t="s">
        <v>115</v>
      </c>
      <c r="D2527">
        <v>1994</v>
      </c>
      <c r="E2527" t="s">
        <v>8126</v>
      </c>
      <c r="F2527">
        <v>7.1</v>
      </c>
      <c r="G2527">
        <v>4500</v>
      </c>
      <c r="H2527" t="s">
        <v>6722</v>
      </c>
      <c r="I2527" t="s">
        <v>6722</v>
      </c>
      <c r="J2527" t="s">
        <v>8127</v>
      </c>
      <c r="K2527" t="s">
        <v>463</v>
      </c>
      <c r="M2527">
        <v>39003</v>
      </c>
      <c r="N2527" t="s">
        <v>6724</v>
      </c>
      <c r="O2527">
        <v>102</v>
      </c>
      <c r="P2527" cm="1">
        <f t="array" ref="P2527">_xlfn.XLOOKUP(D2527, CPI!$A:A, CPI!$B:B)</f>
        <v>148.19999999999999</v>
      </c>
      <c r="Q2527" s="9">
        <f>IF(M2527="","",PRODUCT(M2527,CPI!$B$112/P2527))</f>
        <v>80190.378542510123</v>
      </c>
    </row>
    <row r="2528" spans="1:17">
      <c r="A2528" t="s">
        <v>8128</v>
      </c>
      <c r="B2528" t="s">
        <v>2010</v>
      </c>
      <c r="C2528" t="s">
        <v>52</v>
      </c>
      <c r="D2528">
        <v>1994</v>
      </c>
      <c r="E2528" t="s">
        <v>7776</v>
      </c>
      <c r="F2528">
        <v>6.7</v>
      </c>
      <c r="G2528">
        <v>49000</v>
      </c>
      <c r="H2528" t="s">
        <v>3011</v>
      </c>
      <c r="I2528" t="s">
        <v>8129</v>
      </c>
      <c r="J2528" t="s">
        <v>5694</v>
      </c>
      <c r="K2528" t="s">
        <v>41</v>
      </c>
      <c r="L2528">
        <v>25000000</v>
      </c>
      <c r="M2528">
        <v>68792531</v>
      </c>
      <c r="N2528" t="s">
        <v>2037</v>
      </c>
      <c r="O2528">
        <v>97</v>
      </c>
      <c r="P2528" cm="1">
        <f t="array" ref="P2528">_xlfn.XLOOKUP(D2528, CPI!$A:A, CPI!$B:B)</f>
        <v>148.19999999999999</v>
      </c>
      <c r="Q2528" s="9">
        <f>IF(M2528="","",PRODUCT(M2528,CPI!$B$112/P2528))</f>
        <v>141437815.085695</v>
      </c>
    </row>
    <row r="2529" spans="1:17">
      <c r="A2529" t="s">
        <v>8130</v>
      </c>
      <c r="B2529" t="s">
        <v>27</v>
      </c>
      <c r="C2529" t="s">
        <v>28</v>
      </c>
      <c r="D2529">
        <v>1994</v>
      </c>
      <c r="E2529" t="s">
        <v>8131</v>
      </c>
      <c r="F2529">
        <v>7.1</v>
      </c>
      <c r="G2529">
        <v>19000</v>
      </c>
      <c r="H2529" t="s">
        <v>6620</v>
      </c>
      <c r="I2529" t="s">
        <v>6620</v>
      </c>
      <c r="J2529" t="s">
        <v>8132</v>
      </c>
      <c r="K2529" t="s">
        <v>206</v>
      </c>
      <c r="M2529">
        <v>4221036</v>
      </c>
      <c r="N2529" t="s">
        <v>6622</v>
      </c>
      <c r="O2529">
        <v>103</v>
      </c>
      <c r="P2529" cm="1">
        <f t="array" ref="P2529">_xlfn.XLOOKUP(D2529, CPI!$A:A, CPI!$B:B)</f>
        <v>148.19999999999999</v>
      </c>
      <c r="Q2529" s="9">
        <f>IF(M2529="","",PRODUCT(M2529,CPI!$B$112/P2529))</f>
        <v>8678472.8016194329</v>
      </c>
    </row>
    <row r="2530" spans="1:17">
      <c r="A2530" t="s">
        <v>8133</v>
      </c>
      <c r="B2530" t="s">
        <v>44</v>
      </c>
      <c r="C2530" t="s">
        <v>52</v>
      </c>
      <c r="D2530">
        <v>1994</v>
      </c>
      <c r="E2530" t="s">
        <v>7607</v>
      </c>
      <c r="F2530">
        <v>5.5</v>
      </c>
      <c r="G2530">
        <v>7100</v>
      </c>
      <c r="H2530" t="s">
        <v>4834</v>
      </c>
      <c r="I2530" t="s">
        <v>8134</v>
      </c>
      <c r="J2530" t="s">
        <v>4335</v>
      </c>
      <c r="K2530" t="s">
        <v>41</v>
      </c>
      <c r="L2530">
        <v>19000000</v>
      </c>
      <c r="M2530">
        <v>7408745</v>
      </c>
      <c r="N2530" t="s">
        <v>61</v>
      </c>
      <c r="O2530">
        <v>90</v>
      </c>
      <c r="P2530" cm="1">
        <f t="array" ref="P2530">_xlfn.XLOOKUP(D2530, CPI!$A:A, CPI!$B:B)</f>
        <v>148.19999999999999</v>
      </c>
      <c r="Q2530" s="9">
        <f>IF(M2530="","",PRODUCT(M2530,CPI!$B$112/P2530))</f>
        <v>15232419.71322537</v>
      </c>
    </row>
    <row r="2531" spans="1:17">
      <c r="A2531" t="s">
        <v>8135</v>
      </c>
      <c r="B2531" t="s">
        <v>348</v>
      </c>
      <c r="C2531" t="s">
        <v>401</v>
      </c>
      <c r="D2531">
        <v>1994</v>
      </c>
      <c r="E2531" t="s">
        <v>8124</v>
      </c>
      <c r="F2531">
        <v>6.4</v>
      </c>
      <c r="G2531">
        <v>16000</v>
      </c>
      <c r="H2531" t="s">
        <v>1067</v>
      </c>
      <c r="I2531" t="s">
        <v>461</v>
      </c>
      <c r="J2531" t="s">
        <v>5099</v>
      </c>
      <c r="K2531" t="s">
        <v>3167</v>
      </c>
      <c r="L2531">
        <v>28000000</v>
      </c>
      <c r="M2531">
        <v>11373501</v>
      </c>
      <c r="N2531" t="s">
        <v>1067</v>
      </c>
      <c r="O2531">
        <v>86</v>
      </c>
      <c r="P2531" cm="1">
        <f t="array" ref="P2531">_xlfn.XLOOKUP(D2531, CPI!$A:A, CPI!$B:B)</f>
        <v>148.19999999999999</v>
      </c>
      <c r="Q2531" s="9">
        <f>IF(M2531="","",PRODUCT(M2531,CPI!$B$112/P2531))</f>
        <v>23383979.451417003</v>
      </c>
    </row>
    <row r="2532" spans="1:17">
      <c r="A2532" t="s">
        <v>8136</v>
      </c>
      <c r="B2532" t="s">
        <v>2010</v>
      </c>
      <c r="C2532" t="s">
        <v>45</v>
      </c>
      <c r="D2532">
        <v>1994</v>
      </c>
      <c r="E2532" t="s">
        <v>8074</v>
      </c>
      <c r="F2532">
        <v>3.8</v>
      </c>
      <c r="G2532">
        <v>12000</v>
      </c>
      <c r="H2532" t="s">
        <v>8137</v>
      </c>
      <c r="I2532" t="s">
        <v>8138</v>
      </c>
      <c r="J2532" t="s">
        <v>8139</v>
      </c>
      <c r="K2532" t="s">
        <v>41</v>
      </c>
      <c r="L2532">
        <v>7850000</v>
      </c>
      <c r="M2532">
        <v>2341309</v>
      </c>
      <c r="N2532" t="s">
        <v>8140</v>
      </c>
      <c r="O2532">
        <v>96</v>
      </c>
      <c r="P2532" cm="1">
        <f t="array" ref="P2532">_xlfn.XLOOKUP(D2532, CPI!$A:A, CPI!$B:B)</f>
        <v>148.19999999999999</v>
      </c>
      <c r="Q2532" s="9">
        <f>IF(M2532="","",PRODUCT(M2532,CPI!$B$112/P2532))</f>
        <v>4813743.9426450739</v>
      </c>
    </row>
    <row r="2533" spans="1:17">
      <c r="A2533" t="s">
        <v>8141</v>
      </c>
      <c r="B2533" t="s">
        <v>27</v>
      </c>
      <c r="C2533" t="s">
        <v>28</v>
      </c>
      <c r="D2533">
        <v>1994</v>
      </c>
      <c r="E2533" t="s">
        <v>8142</v>
      </c>
      <c r="F2533">
        <v>7.3</v>
      </c>
      <c r="G2533">
        <v>23000</v>
      </c>
      <c r="H2533" t="s">
        <v>3496</v>
      </c>
      <c r="I2533" t="s">
        <v>8143</v>
      </c>
      <c r="J2533" t="s">
        <v>3247</v>
      </c>
      <c r="K2533" t="s">
        <v>33</v>
      </c>
      <c r="L2533">
        <v>12000000</v>
      </c>
      <c r="M2533">
        <v>3103716</v>
      </c>
      <c r="N2533" t="s">
        <v>7537</v>
      </c>
      <c r="O2533">
        <v>103</v>
      </c>
      <c r="P2533" cm="1">
        <f t="array" ref="P2533">_xlfn.XLOOKUP(D2533, CPI!$A:A, CPI!$B:B)</f>
        <v>148.19999999999999</v>
      </c>
      <c r="Q2533" s="9">
        <f>IF(M2533="","",PRODUCT(M2533,CPI!$B$112/P2533))</f>
        <v>6381256.8502024291</v>
      </c>
    </row>
    <row r="2534" spans="1:17">
      <c r="A2534" t="s">
        <v>8144</v>
      </c>
      <c r="B2534" t="s">
        <v>2010</v>
      </c>
      <c r="C2534" t="s">
        <v>52</v>
      </c>
      <c r="D2534">
        <v>1994</v>
      </c>
      <c r="E2534" t="s">
        <v>8145</v>
      </c>
      <c r="F2534">
        <v>6.6</v>
      </c>
      <c r="G2534">
        <v>12000</v>
      </c>
      <c r="H2534" t="s">
        <v>5074</v>
      </c>
      <c r="I2534" t="s">
        <v>8146</v>
      </c>
      <c r="J2534" t="s">
        <v>8147</v>
      </c>
      <c r="K2534" t="s">
        <v>41</v>
      </c>
      <c r="L2534">
        <v>8000000</v>
      </c>
      <c r="M2534">
        <v>4330020</v>
      </c>
      <c r="N2534" t="s">
        <v>191</v>
      </c>
      <c r="O2534">
        <v>79</v>
      </c>
      <c r="P2534" cm="1">
        <f t="array" ref="P2534">_xlfn.XLOOKUP(D2534, CPI!$A:A, CPI!$B:B)</f>
        <v>148.19999999999999</v>
      </c>
      <c r="Q2534" s="9">
        <f>IF(M2534="","",PRODUCT(M2534,CPI!$B$112/P2534))</f>
        <v>8902544.4939271249</v>
      </c>
    </row>
    <row r="2535" spans="1:17">
      <c r="A2535" t="s">
        <v>8148</v>
      </c>
      <c r="B2535" t="s">
        <v>44</v>
      </c>
      <c r="C2535" t="s">
        <v>74</v>
      </c>
      <c r="D2535">
        <v>1994</v>
      </c>
      <c r="E2535" t="s">
        <v>8149</v>
      </c>
      <c r="F2535">
        <v>7.7</v>
      </c>
      <c r="G2535">
        <v>34000</v>
      </c>
      <c r="H2535" t="s">
        <v>2083</v>
      </c>
      <c r="I2535" t="s">
        <v>8150</v>
      </c>
      <c r="J2535" t="s">
        <v>8151</v>
      </c>
      <c r="K2535" t="s">
        <v>317</v>
      </c>
      <c r="L2535">
        <v>3000000</v>
      </c>
      <c r="M2535">
        <v>21898920</v>
      </c>
      <c r="N2535" t="s">
        <v>4951</v>
      </c>
      <c r="O2535">
        <v>108</v>
      </c>
      <c r="P2535" cm="1">
        <f t="array" ref="P2535">_xlfn.XLOOKUP(D2535, CPI!$A:A, CPI!$B:B)</f>
        <v>148.19999999999999</v>
      </c>
      <c r="Q2535" s="9">
        <f>IF(M2535="","",PRODUCT(M2535,CPI!$B$112/P2535))</f>
        <v>45024297.732793517</v>
      </c>
    </row>
    <row r="2536" spans="1:17">
      <c r="A2536" t="s">
        <v>8152</v>
      </c>
      <c r="B2536" t="s">
        <v>2010</v>
      </c>
      <c r="C2536" t="s">
        <v>74</v>
      </c>
      <c r="D2536">
        <v>1994</v>
      </c>
      <c r="E2536" t="s">
        <v>7157</v>
      </c>
      <c r="F2536">
        <v>6.6</v>
      </c>
      <c r="G2536">
        <v>4900</v>
      </c>
      <c r="H2536" t="s">
        <v>780</v>
      </c>
      <c r="I2536" t="s">
        <v>5619</v>
      </c>
      <c r="J2536" t="s">
        <v>8153</v>
      </c>
      <c r="K2536" t="s">
        <v>41</v>
      </c>
      <c r="L2536">
        <v>7000000</v>
      </c>
      <c r="M2536">
        <v>19623396</v>
      </c>
      <c r="N2536" t="s">
        <v>8021</v>
      </c>
      <c r="O2536">
        <v>105</v>
      </c>
      <c r="P2536" cm="1">
        <f t="array" ref="P2536">_xlfn.XLOOKUP(D2536, CPI!$A:A, CPI!$B:B)</f>
        <v>148.19999999999999</v>
      </c>
      <c r="Q2536" s="9">
        <f>IF(M2536="","",PRODUCT(M2536,CPI!$B$112/P2536))</f>
        <v>40345808.105263159</v>
      </c>
    </row>
    <row r="2537" spans="1:17">
      <c r="A2537" t="s">
        <v>8154</v>
      </c>
      <c r="B2537" t="s">
        <v>2010</v>
      </c>
      <c r="C2537" t="s">
        <v>74</v>
      </c>
      <c r="D2537">
        <v>1994</v>
      </c>
      <c r="E2537" t="s">
        <v>8155</v>
      </c>
      <c r="F2537">
        <v>7.2</v>
      </c>
      <c r="G2537">
        <v>16000</v>
      </c>
      <c r="H2537" t="s">
        <v>8156</v>
      </c>
      <c r="I2537" t="s">
        <v>2492</v>
      </c>
      <c r="J2537" t="s">
        <v>8157</v>
      </c>
      <c r="K2537" t="s">
        <v>33</v>
      </c>
      <c r="L2537">
        <v>65897768</v>
      </c>
      <c r="M2537">
        <v>15238689</v>
      </c>
      <c r="N2537" t="s">
        <v>2001</v>
      </c>
      <c r="O2537">
        <v>110</v>
      </c>
      <c r="P2537" cm="1">
        <f t="array" ref="P2537">_xlfn.XLOOKUP(D2537, CPI!$A:A, CPI!$B:B)</f>
        <v>148.19999999999999</v>
      </c>
      <c r="Q2537" s="9">
        <f>IF(M2537="","",PRODUCT(M2537,CPI!$B$112/P2537))</f>
        <v>31330826.844129555</v>
      </c>
    </row>
    <row r="2538" spans="1:17">
      <c r="A2538" t="s">
        <v>8158</v>
      </c>
      <c r="B2538" t="s">
        <v>27</v>
      </c>
      <c r="C2538" t="s">
        <v>28</v>
      </c>
      <c r="D2538">
        <v>1994</v>
      </c>
      <c r="E2538" t="s">
        <v>8159</v>
      </c>
      <c r="F2538">
        <v>5.0999999999999996</v>
      </c>
      <c r="G2538">
        <v>2000</v>
      </c>
      <c r="H2538" t="s">
        <v>8160</v>
      </c>
      <c r="I2538" t="s">
        <v>7608</v>
      </c>
      <c r="J2538" t="s">
        <v>8161</v>
      </c>
      <c r="K2538" t="s">
        <v>41</v>
      </c>
      <c r="M2538">
        <v>1181182</v>
      </c>
      <c r="N2538" t="s">
        <v>8162</v>
      </c>
      <c r="O2538">
        <v>103</v>
      </c>
      <c r="P2538" cm="1">
        <f t="array" ref="P2538">_xlfn.XLOOKUP(D2538, CPI!$A:A, CPI!$B:B)</f>
        <v>148.19999999999999</v>
      </c>
      <c r="Q2538" s="9">
        <f>IF(M2538="","",PRODUCT(M2538,CPI!$B$112/P2538))</f>
        <v>2428516.5681511471</v>
      </c>
    </row>
    <row r="2539" spans="1:17">
      <c r="A2539" t="s">
        <v>3847</v>
      </c>
      <c r="B2539" t="s">
        <v>27</v>
      </c>
      <c r="C2539" t="s">
        <v>52</v>
      </c>
      <c r="D2539">
        <v>1994</v>
      </c>
      <c r="E2539" t="s">
        <v>7940</v>
      </c>
      <c r="F2539">
        <v>7.4</v>
      </c>
      <c r="G2539">
        <v>19000</v>
      </c>
      <c r="H2539" t="s">
        <v>1251</v>
      </c>
      <c r="I2539" t="s">
        <v>8163</v>
      </c>
      <c r="J2539" t="s">
        <v>328</v>
      </c>
      <c r="K2539" t="s">
        <v>41</v>
      </c>
      <c r="L2539">
        <v>20000000</v>
      </c>
      <c r="M2539">
        <v>39491975</v>
      </c>
      <c r="N2539" t="s">
        <v>6479</v>
      </c>
      <c r="O2539">
        <v>110</v>
      </c>
      <c r="P2539" cm="1">
        <f t="array" ref="P2539">_xlfn.XLOOKUP(D2539, CPI!$A:A, CPI!$B:B)</f>
        <v>148.19999999999999</v>
      </c>
      <c r="Q2539" s="9">
        <f>IF(M2539="","",PRODUCT(M2539,CPI!$B$112/P2539))</f>
        <v>81195713.78205128</v>
      </c>
    </row>
    <row r="2540" spans="1:17">
      <c r="A2540" t="s">
        <v>8164</v>
      </c>
      <c r="B2540" t="s">
        <v>2010</v>
      </c>
      <c r="C2540" t="s">
        <v>36</v>
      </c>
      <c r="D2540">
        <v>1994</v>
      </c>
      <c r="E2540" t="s">
        <v>7943</v>
      </c>
      <c r="F2540">
        <v>4.8</v>
      </c>
      <c r="G2540">
        <v>5200</v>
      </c>
      <c r="H2540" t="s">
        <v>1470</v>
      </c>
      <c r="I2540" t="s">
        <v>8165</v>
      </c>
      <c r="J2540" t="s">
        <v>1868</v>
      </c>
      <c r="K2540" t="s">
        <v>41</v>
      </c>
      <c r="M2540">
        <v>4412297</v>
      </c>
      <c r="N2540" t="s">
        <v>4161</v>
      </c>
      <c r="O2540">
        <v>107</v>
      </c>
      <c r="P2540" cm="1">
        <f t="array" ref="P2540">_xlfn.XLOOKUP(D2540, CPI!$A:A, CPI!$B:B)</f>
        <v>148.19999999999999</v>
      </c>
      <c r="Q2540" s="9">
        <f>IF(M2540="","",PRODUCT(M2540,CPI!$B$112/P2540))</f>
        <v>9071706.4500674754</v>
      </c>
    </row>
    <row r="2541" spans="1:17">
      <c r="A2541" t="s">
        <v>8166</v>
      </c>
      <c r="B2541" t="s">
        <v>44</v>
      </c>
      <c r="C2541" t="s">
        <v>28</v>
      </c>
      <c r="D2541">
        <v>1994</v>
      </c>
      <c r="E2541" t="s">
        <v>8013</v>
      </c>
      <c r="F2541">
        <v>7.5</v>
      </c>
      <c r="G2541">
        <v>7400</v>
      </c>
      <c r="H2541" t="s">
        <v>1858</v>
      </c>
      <c r="I2541" t="s">
        <v>8167</v>
      </c>
      <c r="J2541" t="s">
        <v>8168</v>
      </c>
      <c r="K2541" t="s">
        <v>41</v>
      </c>
      <c r="L2541">
        <v>3000000</v>
      </c>
      <c r="M2541">
        <v>6159269</v>
      </c>
      <c r="N2541" t="s">
        <v>8169</v>
      </c>
      <c r="O2541">
        <v>103</v>
      </c>
      <c r="P2541" cm="1">
        <f t="array" ref="P2541">_xlfn.XLOOKUP(D2541, CPI!$A:A, CPI!$B:B)</f>
        <v>148.19999999999999</v>
      </c>
      <c r="Q2541" s="9">
        <f>IF(M2541="","",PRODUCT(M2541,CPI!$B$112/P2541))</f>
        <v>12663490.312415654</v>
      </c>
    </row>
    <row r="2542" spans="1:17">
      <c r="A2542" t="s">
        <v>8170</v>
      </c>
      <c r="B2542" t="s">
        <v>27</v>
      </c>
      <c r="C2542" t="s">
        <v>115</v>
      </c>
      <c r="D2542">
        <v>1994</v>
      </c>
      <c r="E2542" t="s">
        <v>8171</v>
      </c>
      <c r="F2542">
        <v>6.6</v>
      </c>
      <c r="G2542">
        <v>15000</v>
      </c>
      <c r="H2542" t="s">
        <v>8172</v>
      </c>
      <c r="I2542" t="s">
        <v>8172</v>
      </c>
      <c r="J2542" t="s">
        <v>8173</v>
      </c>
      <c r="K2542" t="s">
        <v>41</v>
      </c>
      <c r="L2542">
        <v>3500000</v>
      </c>
      <c r="M2542">
        <v>16192320</v>
      </c>
      <c r="N2542" t="s">
        <v>2037</v>
      </c>
      <c r="O2542">
        <v>96</v>
      </c>
      <c r="P2542" cm="1">
        <f t="array" ref="P2542">_xlfn.XLOOKUP(D2542, CPI!$A:A, CPI!$B:B)</f>
        <v>148.19999999999999</v>
      </c>
      <c r="Q2542" s="9">
        <f>IF(M2542="","",PRODUCT(M2542,CPI!$B$112/P2542))</f>
        <v>33291497.327935223</v>
      </c>
    </row>
    <row r="2543" spans="1:17">
      <c r="A2543" t="s">
        <v>8174</v>
      </c>
      <c r="B2543" t="s">
        <v>2010</v>
      </c>
      <c r="C2543" t="s">
        <v>52</v>
      </c>
      <c r="D2543">
        <v>1994</v>
      </c>
      <c r="E2543" t="s">
        <v>7388</v>
      </c>
      <c r="F2543">
        <v>6.3</v>
      </c>
      <c r="G2543">
        <v>13000</v>
      </c>
      <c r="H2543" t="s">
        <v>2585</v>
      </c>
      <c r="I2543" t="s">
        <v>1146</v>
      </c>
      <c r="J2543" t="s">
        <v>2577</v>
      </c>
      <c r="K2543" t="s">
        <v>41</v>
      </c>
      <c r="M2543">
        <v>13137484</v>
      </c>
      <c r="N2543" t="s">
        <v>4889</v>
      </c>
      <c r="O2543">
        <v>113</v>
      </c>
      <c r="P2543" cm="1">
        <f t="array" ref="P2543">_xlfn.XLOOKUP(D2543, CPI!$A:A, CPI!$B:B)</f>
        <v>148.19999999999999</v>
      </c>
      <c r="Q2543" s="9">
        <f>IF(M2543="","",PRODUCT(M2543,CPI!$B$112/P2543))</f>
        <v>27010738.021592442</v>
      </c>
    </row>
    <row r="2544" spans="1:17">
      <c r="A2544" t="s">
        <v>8175</v>
      </c>
      <c r="B2544" t="s">
        <v>2010</v>
      </c>
      <c r="C2544" t="s">
        <v>52</v>
      </c>
      <c r="D2544">
        <v>1994</v>
      </c>
      <c r="E2544" t="s">
        <v>8145</v>
      </c>
      <c r="F2544">
        <v>6.7</v>
      </c>
      <c r="G2544">
        <v>14000</v>
      </c>
      <c r="H2544" t="s">
        <v>8176</v>
      </c>
      <c r="I2544" t="s">
        <v>3595</v>
      </c>
      <c r="J2544" t="s">
        <v>6651</v>
      </c>
      <c r="K2544" t="s">
        <v>41</v>
      </c>
      <c r="M2544">
        <v>20016254</v>
      </c>
      <c r="N2544" t="s">
        <v>7681</v>
      </c>
      <c r="O2544">
        <v>101</v>
      </c>
      <c r="P2544" cm="1">
        <f t="array" ref="P2544">_xlfn.XLOOKUP(D2544, CPI!$A:A, CPI!$B:B)</f>
        <v>148.19999999999999</v>
      </c>
      <c r="Q2544" s="9">
        <f>IF(M2544="","",PRODUCT(M2544,CPI!$B$112/P2544))</f>
        <v>41153526.273954116</v>
      </c>
    </row>
    <row r="2545" spans="1:17">
      <c r="A2545" t="s">
        <v>8177</v>
      </c>
      <c r="B2545" t="s">
        <v>44</v>
      </c>
      <c r="C2545" t="s">
        <v>52</v>
      </c>
      <c r="D2545">
        <v>1994</v>
      </c>
      <c r="E2545" t="s">
        <v>7943</v>
      </c>
      <c r="F2545">
        <v>3.5</v>
      </c>
      <c r="G2545">
        <v>32000</v>
      </c>
      <c r="H2545" t="s">
        <v>2735</v>
      </c>
      <c r="I2545" t="s">
        <v>2028</v>
      </c>
      <c r="J2545" t="s">
        <v>8178</v>
      </c>
      <c r="K2545" t="s">
        <v>41</v>
      </c>
      <c r="L2545">
        <v>6200000</v>
      </c>
      <c r="M2545">
        <v>126247</v>
      </c>
      <c r="N2545" t="s">
        <v>34</v>
      </c>
      <c r="O2545">
        <v>83</v>
      </c>
      <c r="P2545" cm="1">
        <f t="array" ref="P2545">_xlfn.XLOOKUP(D2545, CPI!$A:A, CPI!$B:B)</f>
        <v>148.19999999999999</v>
      </c>
      <c r="Q2545" s="9">
        <f>IF(M2545="","",PRODUCT(M2545,CPI!$B$112/P2545))</f>
        <v>259564.51349527665</v>
      </c>
    </row>
    <row r="2546" spans="1:17">
      <c r="A2546" t="s">
        <v>8179</v>
      </c>
      <c r="B2546" t="s">
        <v>44</v>
      </c>
      <c r="C2546" t="s">
        <v>52</v>
      </c>
      <c r="D2546">
        <v>1994</v>
      </c>
      <c r="E2546" t="s">
        <v>8180</v>
      </c>
      <c r="F2546">
        <v>6.1</v>
      </c>
      <c r="G2546">
        <v>10000</v>
      </c>
      <c r="H2546" t="s">
        <v>8181</v>
      </c>
      <c r="I2546" t="s">
        <v>8182</v>
      </c>
      <c r="J2546" t="s">
        <v>8183</v>
      </c>
      <c r="K2546" t="s">
        <v>41</v>
      </c>
      <c r="M2546">
        <v>12267790</v>
      </c>
      <c r="N2546" t="s">
        <v>5120</v>
      </c>
      <c r="O2546">
        <v>119</v>
      </c>
      <c r="P2546" cm="1">
        <f t="array" ref="P2546">_xlfn.XLOOKUP(D2546, CPI!$A:A, CPI!$B:B)</f>
        <v>148.19999999999999</v>
      </c>
      <c r="Q2546" s="9">
        <f>IF(M2546="","",PRODUCT(M2546,CPI!$B$112/P2546))</f>
        <v>25222642.462887987</v>
      </c>
    </row>
    <row r="2547" spans="1:17">
      <c r="A2547" t="s">
        <v>8184</v>
      </c>
      <c r="B2547" t="s">
        <v>27</v>
      </c>
      <c r="C2547" t="s">
        <v>45</v>
      </c>
      <c r="D2547">
        <v>1994</v>
      </c>
      <c r="E2547" t="s">
        <v>7587</v>
      </c>
      <c r="F2547">
        <v>4.5999999999999996</v>
      </c>
      <c r="G2547">
        <v>23000</v>
      </c>
      <c r="H2547" t="s">
        <v>4632</v>
      </c>
      <c r="I2547" t="s">
        <v>8185</v>
      </c>
      <c r="J2547" t="s">
        <v>4632</v>
      </c>
      <c r="K2547" t="s">
        <v>41</v>
      </c>
      <c r="L2547">
        <v>50000000</v>
      </c>
      <c r="M2547">
        <v>38590458</v>
      </c>
      <c r="N2547" t="s">
        <v>8186</v>
      </c>
      <c r="O2547">
        <v>101</v>
      </c>
      <c r="P2547" cm="1">
        <f t="array" ref="P2547">_xlfn.XLOOKUP(D2547, CPI!$A:A, CPI!$B:B)</f>
        <v>148.19999999999999</v>
      </c>
      <c r="Q2547" s="9">
        <f>IF(M2547="","",PRODUCT(M2547,CPI!$B$112/P2547))</f>
        <v>79342189.963562757</v>
      </c>
    </row>
    <row r="2548" spans="1:17">
      <c r="A2548" t="s">
        <v>8187</v>
      </c>
      <c r="B2548" t="s">
        <v>27</v>
      </c>
      <c r="C2548" t="s">
        <v>52</v>
      </c>
      <c r="D2548">
        <v>1994</v>
      </c>
      <c r="E2548" t="s">
        <v>7961</v>
      </c>
      <c r="F2548">
        <v>5.2</v>
      </c>
      <c r="G2548">
        <v>15000</v>
      </c>
      <c r="H2548" t="s">
        <v>106</v>
      </c>
      <c r="I2548" t="s">
        <v>106</v>
      </c>
      <c r="J2548" t="s">
        <v>8188</v>
      </c>
      <c r="K2548" t="s">
        <v>41</v>
      </c>
      <c r="L2548">
        <v>18000000</v>
      </c>
      <c r="M2548">
        <v>11300653</v>
      </c>
      <c r="N2548" t="s">
        <v>8189</v>
      </c>
      <c r="O2548">
        <v>133</v>
      </c>
      <c r="P2548" cm="1">
        <f t="array" ref="P2548">_xlfn.XLOOKUP(D2548, CPI!$A:A, CPI!$B:B)</f>
        <v>148.19999999999999</v>
      </c>
      <c r="Q2548" s="9">
        <f>IF(M2548="","",PRODUCT(M2548,CPI!$B$112/P2548))</f>
        <v>23234203.570175439</v>
      </c>
    </row>
    <row r="2549" spans="1:17">
      <c r="A2549" t="s">
        <v>8190</v>
      </c>
      <c r="B2549" t="s">
        <v>27</v>
      </c>
      <c r="C2549" t="s">
        <v>52</v>
      </c>
      <c r="D2549">
        <v>1994</v>
      </c>
      <c r="E2549" t="s">
        <v>8191</v>
      </c>
      <c r="F2549">
        <v>7.4</v>
      </c>
      <c r="G2549">
        <v>36000</v>
      </c>
      <c r="H2549" t="s">
        <v>300</v>
      </c>
      <c r="I2549" t="s">
        <v>300</v>
      </c>
      <c r="J2549" t="s">
        <v>2636</v>
      </c>
      <c r="K2549" t="s">
        <v>41</v>
      </c>
      <c r="L2549">
        <v>20000000</v>
      </c>
      <c r="M2549">
        <v>13383747</v>
      </c>
      <c r="N2549" t="s">
        <v>3755</v>
      </c>
      <c r="O2549">
        <v>98</v>
      </c>
      <c r="P2549" cm="1">
        <f t="array" ref="P2549">_xlfn.XLOOKUP(D2549, CPI!$A:A, CPI!$B:B)</f>
        <v>148.19999999999999</v>
      </c>
      <c r="Q2549" s="9">
        <f>IF(M2549="","",PRODUCT(M2549,CPI!$B$112/P2549))</f>
        <v>27517056.078947369</v>
      </c>
    </row>
    <row r="2550" spans="1:17">
      <c r="A2550" t="s">
        <v>8192</v>
      </c>
      <c r="B2550" t="s">
        <v>27</v>
      </c>
      <c r="C2550" t="s">
        <v>74</v>
      </c>
      <c r="D2550">
        <v>1994</v>
      </c>
      <c r="E2550" t="s">
        <v>8008</v>
      </c>
      <c r="F2550">
        <v>7.4</v>
      </c>
      <c r="G2550">
        <v>17000</v>
      </c>
      <c r="H2550" t="s">
        <v>8193</v>
      </c>
      <c r="I2550" t="s">
        <v>7466</v>
      </c>
      <c r="J2550" t="s">
        <v>561</v>
      </c>
      <c r="K2550" t="s">
        <v>463</v>
      </c>
      <c r="M2550">
        <v>1318578</v>
      </c>
      <c r="N2550" t="s">
        <v>5277</v>
      </c>
      <c r="O2550">
        <v>159</v>
      </c>
      <c r="P2550" cm="1">
        <f t="array" ref="P2550">_xlfn.XLOOKUP(D2550, CPI!$A:A, CPI!$B:B)</f>
        <v>148.19999999999999</v>
      </c>
      <c r="Q2550" s="9">
        <f>IF(M2550="","",PRODUCT(M2550,CPI!$B$112/P2550))</f>
        <v>2711003.4858299596</v>
      </c>
    </row>
    <row r="2551" spans="1:17">
      <c r="A2551" t="s">
        <v>8194</v>
      </c>
      <c r="B2551" t="s">
        <v>2010</v>
      </c>
      <c r="C2551" t="s">
        <v>52</v>
      </c>
      <c r="D2551">
        <v>1994</v>
      </c>
      <c r="E2551" t="s">
        <v>7946</v>
      </c>
      <c r="F2551">
        <v>7</v>
      </c>
      <c r="G2551">
        <v>9700</v>
      </c>
      <c r="H2551" t="s">
        <v>3439</v>
      </c>
      <c r="I2551" t="s">
        <v>8195</v>
      </c>
      <c r="J2551" t="s">
        <v>8196</v>
      </c>
      <c r="K2551" t="s">
        <v>41</v>
      </c>
      <c r="L2551">
        <v>14000000</v>
      </c>
      <c r="M2551">
        <v>13642861</v>
      </c>
      <c r="N2551" t="s">
        <v>72</v>
      </c>
      <c r="O2551">
        <v>115</v>
      </c>
      <c r="P2551" cm="1">
        <f t="array" ref="P2551">_xlfn.XLOOKUP(D2551, CPI!$A:A, CPI!$B:B)</f>
        <v>148.19999999999999</v>
      </c>
      <c r="Q2551" s="9">
        <f>IF(M2551="","",PRODUCT(M2551,CPI!$B$112/P2551))</f>
        <v>28049795.861673415</v>
      </c>
    </row>
    <row r="2552" spans="1:17">
      <c r="A2552" t="s">
        <v>8197</v>
      </c>
      <c r="B2552" t="s">
        <v>2718</v>
      </c>
      <c r="C2552" t="s">
        <v>52</v>
      </c>
      <c r="D2552">
        <v>1994</v>
      </c>
      <c r="E2552" t="s">
        <v>7710</v>
      </c>
      <c r="F2552">
        <v>6.3</v>
      </c>
      <c r="G2552">
        <v>6000</v>
      </c>
      <c r="H2552" t="s">
        <v>8198</v>
      </c>
      <c r="I2552" t="s">
        <v>8198</v>
      </c>
      <c r="J2552" t="s">
        <v>8199</v>
      </c>
      <c r="K2552" t="s">
        <v>41</v>
      </c>
      <c r="L2552">
        <v>200000</v>
      </c>
      <c r="M2552">
        <v>1359736</v>
      </c>
      <c r="N2552" t="s">
        <v>8200</v>
      </c>
      <c r="O2552">
        <v>100</v>
      </c>
      <c r="P2552" cm="1">
        <f t="array" ref="P2552">_xlfn.XLOOKUP(D2552, CPI!$A:A, CPI!$B:B)</f>
        <v>148.19999999999999</v>
      </c>
      <c r="Q2552" s="9">
        <f>IF(M2552="","",PRODUCT(M2552,CPI!$B$112/P2552))</f>
        <v>2795624.5560053978</v>
      </c>
    </row>
    <row r="2553" spans="1:17">
      <c r="A2553" t="s">
        <v>8201</v>
      </c>
      <c r="B2553" t="s">
        <v>27</v>
      </c>
      <c r="C2553" t="s">
        <v>45</v>
      </c>
      <c r="D2553">
        <v>1994</v>
      </c>
      <c r="E2553" t="s">
        <v>8202</v>
      </c>
      <c r="F2553">
        <v>7.6</v>
      </c>
      <c r="G2553">
        <v>44000</v>
      </c>
      <c r="H2553" t="s">
        <v>8203</v>
      </c>
      <c r="I2553" t="s">
        <v>7067</v>
      </c>
      <c r="J2553" t="s">
        <v>2763</v>
      </c>
      <c r="K2553" t="s">
        <v>502</v>
      </c>
      <c r="L2553">
        <v>10000000</v>
      </c>
      <c r="M2553">
        <v>11555430</v>
      </c>
      <c r="N2553" t="s">
        <v>565</v>
      </c>
      <c r="O2553">
        <v>102</v>
      </c>
      <c r="P2553" cm="1">
        <f t="array" ref="P2553">_xlfn.XLOOKUP(D2553, CPI!$A:A, CPI!$B:B)</f>
        <v>148.19999999999999</v>
      </c>
      <c r="Q2553" s="9">
        <f>IF(M2553="","",PRODUCT(M2553,CPI!$B$112/P2553))</f>
        <v>23758026.457489878</v>
      </c>
    </row>
    <row r="2554" spans="1:17">
      <c r="A2554" t="s">
        <v>8204</v>
      </c>
      <c r="B2554" t="s">
        <v>27</v>
      </c>
      <c r="C2554" t="s">
        <v>28</v>
      </c>
      <c r="D2554">
        <v>1994</v>
      </c>
      <c r="E2554" t="s">
        <v>8205</v>
      </c>
      <c r="F2554">
        <v>5.4</v>
      </c>
      <c r="G2554">
        <v>7900</v>
      </c>
      <c r="H2554" t="s">
        <v>615</v>
      </c>
      <c r="I2554" t="s">
        <v>3736</v>
      </c>
      <c r="J2554" t="s">
        <v>195</v>
      </c>
      <c r="K2554" t="s">
        <v>41</v>
      </c>
      <c r="L2554">
        <v>45000000</v>
      </c>
      <c r="M2554">
        <v>21355893</v>
      </c>
      <c r="N2554" t="s">
        <v>55</v>
      </c>
      <c r="O2554">
        <v>98</v>
      </c>
      <c r="P2554" cm="1">
        <f t="array" ref="P2554">_xlfn.XLOOKUP(D2554, CPI!$A:A, CPI!$B:B)</f>
        <v>148.19999999999999</v>
      </c>
      <c r="Q2554" s="9">
        <f>IF(M2554="","",PRODUCT(M2554,CPI!$B$112/P2554))</f>
        <v>43907831.289473683</v>
      </c>
    </row>
    <row r="2555" spans="1:17">
      <c r="A2555" t="s">
        <v>8206</v>
      </c>
      <c r="B2555" t="s">
        <v>27</v>
      </c>
      <c r="C2555" t="s">
        <v>28</v>
      </c>
      <c r="D2555">
        <v>1994</v>
      </c>
      <c r="E2555" t="s">
        <v>8207</v>
      </c>
      <c r="F2555">
        <v>6.6</v>
      </c>
      <c r="G2555">
        <v>3200</v>
      </c>
      <c r="H2555" t="s">
        <v>8208</v>
      </c>
      <c r="I2555" t="s">
        <v>8209</v>
      </c>
      <c r="J2555" t="s">
        <v>4377</v>
      </c>
      <c r="K2555" t="s">
        <v>33</v>
      </c>
      <c r="M2555">
        <v>217881</v>
      </c>
      <c r="N2555" t="s">
        <v>4081</v>
      </c>
      <c r="O2555">
        <v>86</v>
      </c>
      <c r="P2555" cm="1">
        <f t="array" ref="P2555">_xlfn.XLOOKUP(D2555, CPI!$A:A, CPI!$B:B)</f>
        <v>148.19999999999999</v>
      </c>
      <c r="Q2555" s="9">
        <f>IF(M2555="","",PRODUCT(M2555,CPI!$B$112/P2555))</f>
        <v>447964.51214574894</v>
      </c>
    </row>
    <row r="2556" spans="1:17">
      <c r="A2556" t="s">
        <v>8210</v>
      </c>
      <c r="B2556" t="s">
        <v>44</v>
      </c>
      <c r="C2556" t="s">
        <v>248</v>
      </c>
      <c r="D2556">
        <v>1994</v>
      </c>
      <c r="E2556" t="s">
        <v>7913</v>
      </c>
      <c r="F2556">
        <v>6.5</v>
      </c>
      <c r="G2556">
        <v>33000</v>
      </c>
      <c r="H2556" t="s">
        <v>6908</v>
      </c>
      <c r="I2556" t="s">
        <v>8211</v>
      </c>
      <c r="J2556" t="s">
        <v>1055</v>
      </c>
      <c r="K2556" t="s">
        <v>41</v>
      </c>
      <c r="M2556">
        <v>46264384</v>
      </c>
      <c r="N2556" t="s">
        <v>191</v>
      </c>
      <c r="O2556">
        <v>114</v>
      </c>
      <c r="P2556" cm="1">
        <f t="array" ref="P2556">_xlfn.XLOOKUP(D2556, CPI!$A:A, CPI!$B:B)</f>
        <v>148.19999999999999</v>
      </c>
      <c r="Q2556" s="9">
        <f>IF(M2556="","",PRODUCT(M2556,CPI!$B$112/P2556))</f>
        <v>95119823.244264498</v>
      </c>
    </row>
    <row r="2557" spans="1:17">
      <c r="A2557" t="s">
        <v>8212</v>
      </c>
      <c r="B2557" t="s">
        <v>348</v>
      </c>
      <c r="C2557" t="s">
        <v>401</v>
      </c>
      <c r="D2557">
        <v>1994</v>
      </c>
      <c r="E2557" t="s">
        <v>7913</v>
      </c>
      <c r="F2557">
        <v>6.5</v>
      </c>
      <c r="G2557">
        <v>23000</v>
      </c>
      <c r="H2557" t="s">
        <v>8213</v>
      </c>
      <c r="I2557" t="s">
        <v>8213</v>
      </c>
      <c r="J2557" t="s">
        <v>8214</v>
      </c>
      <c r="K2557" t="s">
        <v>41</v>
      </c>
      <c r="L2557">
        <v>45000000</v>
      </c>
      <c r="M2557">
        <v>9771658</v>
      </c>
      <c r="N2557" t="s">
        <v>8215</v>
      </c>
      <c r="O2557">
        <v>90</v>
      </c>
      <c r="P2557" cm="1">
        <f t="array" ref="P2557">_xlfn.XLOOKUP(D2557, CPI!$A:A, CPI!$B:B)</f>
        <v>148.19999999999999</v>
      </c>
      <c r="Q2557" s="9">
        <f>IF(M2557="","",PRODUCT(M2557,CPI!$B$112/P2557))</f>
        <v>20090581.596491229</v>
      </c>
    </row>
    <row r="2558" spans="1:17">
      <c r="A2558" t="s">
        <v>8216</v>
      </c>
      <c r="B2558" t="s">
        <v>27</v>
      </c>
      <c r="C2558" t="s">
        <v>52</v>
      </c>
      <c r="D2558">
        <v>1994</v>
      </c>
      <c r="E2558" t="s">
        <v>8217</v>
      </c>
      <c r="F2558">
        <v>6.3</v>
      </c>
      <c r="G2558">
        <v>13000</v>
      </c>
      <c r="H2558" t="s">
        <v>4940</v>
      </c>
      <c r="I2558" t="s">
        <v>4940</v>
      </c>
      <c r="J2558" t="s">
        <v>8032</v>
      </c>
      <c r="K2558" t="s">
        <v>41</v>
      </c>
      <c r="M2558">
        <v>14815317</v>
      </c>
      <c r="N2558" t="s">
        <v>8218</v>
      </c>
      <c r="O2558">
        <v>93</v>
      </c>
      <c r="P2558" cm="1">
        <f t="array" ref="P2558">_xlfn.XLOOKUP(D2558, CPI!$A:A, CPI!$B:B)</f>
        <v>148.19999999999999</v>
      </c>
      <c r="Q2558" s="9">
        <f>IF(M2558="","",PRODUCT(M2558,CPI!$B$112/P2558))</f>
        <v>30460371.726720646</v>
      </c>
    </row>
    <row r="2559" spans="1:17">
      <c r="A2559" t="s">
        <v>8219</v>
      </c>
      <c r="B2559" t="s">
        <v>2010</v>
      </c>
      <c r="C2559" t="s">
        <v>28</v>
      </c>
      <c r="D2559">
        <v>1994</v>
      </c>
      <c r="E2559" t="s">
        <v>8074</v>
      </c>
      <c r="F2559">
        <v>6.8</v>
      </c>
      <c r="G2559">
        <v>12000</v>
      </c>
      <c r="H2559" t="s">
        <v>6262</v>
      </c>
      <c r="I2559" t="s">
        <v>8220</v>
      </c>
      <c r="J2559" t="s">
        <v>7696</v>
      </c>
      <c r="K2559" t="s">
        <v>41</v>
      </c>
      <c r="M2559">
        <v>16928556</v>
      </c>
      <c r="N2559" t="s">
        <v>6694</v>
      </c>
      <c r="O2559">
        <v>126</v>
      </c>
      <c r="P2559" cm="1">
        <f t="array" ref="P2559">_xlfn.XLOOKUP(D2559, CPI!$A:A, CPI!$B:B)</f>
        <v>148.19999999999999</v>
      </c>
      <c r="Q2559" s="9">
        <f>IF(M2559="","",PRODUCT(M2559,CPI!$B$112/P2559))</f>
        <v>34805202.518218622</v>
      </c>
    </row>
    <row r="2560" spans="1:17">
      <c r="A2560" t="s">
        <v>8221</v>
      </c>
      <c r="B2560" t="s">
        <v>2010</v>
      </c>
      <c r="C2560" t="s">
        <v>45</v>
      </c>
      <c r="D2560">
        <v>1994</v>
      </c>
      <c r="E2560" t="s">
        <v>7388</v>
      </c>
      <c r="F2560">
        <v>5.8</v>
      </c>
      <c r="G2560">
        <v>18000</v>
      </c>
      <c r="H2560" t="s">
        <v>8222</v>
      </c>
      <c r="I2560" t="s">
        <v>8222</v>
      </c>
      <c r="J2560" t="s">
        <v>3270</v>
      </c>
      <c r="K2560" t="s">
        <v>41</v>
      </c>
      <c r="M2560">
        <v>7924955</v>
      </c>
      <c r="N2560" t="s">
        <v>8223</v>
      </c>
      <c r="O2560">
        <v>94</v>
      </c>
      <c r="P2560" cm="1">
        <f t="array" ref="P2560">_xlfn.XLOOKUP(D2560, CPI!$A:A, CPI!$B:B)</f>
        <v>148.19999999999999</v>
      </c>
      <c r="Q2560" s="9">
        <f>IF(M2560="","",PRODUCT(M2560,CPI!$B$112/P2560))</f>
        <v>16293750.259784075</v>
      </c>
    </row>
    <row r="2561" spans="1:17">
      <c r="A2561" t="s">
        <v>8224</v>
      </c>
      <c r="B2561" t="s">
        <v>2010</v>
      </c>
      <c r="C2561" t="s">
        <v>52</v>
      </c>
      <c r="D2561">
        <v>1994</v>
      </c>
      <c r="E2561" t="s">
        <v>8225</v>
      </c>
      <c r="F2561">
        <v>5.6</v>
      </c>
      <c r="G2561">
        <v>12000</v>
      </c>
      <c r="H2561" t="s">
        <v>1248</v>
      </c>
      <c r="I2561" t="s">
        <v>8226</v>
      </c>
      <c r="J2561" t="s">
        <v>4058</v>
      </c>
      <c r="K2561" t="s">
        <v>41</v>
      </c>
      <c r="M2561">
        <v>18137661</v>
      </c>
      <c r="N2561" t="s">
        <v>55</v>
      </c>
      <c r="O2561">
        <v>110</v>
      </c>
      <c r="P2561" cm="1">
        <f t="array" ref="P2561">_xlfn.XLOOKUP(D2561, CPI!$A:A, CPI!$B:B)</f>
        <v>148.19999999999999</v>
      </c>
      <c r="Q2561" s="9">
        <f>IF(M2561="","",PRODUCT(M2561,CPI!$B$112/P2561))</f>
        <v>37291128.925101213</v>
      </c>
    </row>
    <row r="2562" spans="1:17">
      <c r="A2562" t="s">
        <v>8227</v>
      </c>
      <c r="B2562" t="s">
        <v>2010</v>
      </c>
      <c r="C2562" t="s">
        <v>52</v>
      </c>
      <c r="D2562">
        <v>1994</v>
      </c>
      <c r="E2562" t="s">
        <v>6599</v>
      </c>
      <c r="F2562">
        <v>6.2</v>
      </c>
      <c r="G2562">
        <v>17000</v>
      </c>
      <c r="H2562" t="s">
        <v>3546</v>
      </c>
      <c r="I2562" t="s">
        <v>8228</v>
      </c>
      <c r="J2562" t="s">
        <v>3531</v>
      </c>
      <c r="K2562" t="s">
        <v>41</v>
      </c>
      <c r="L2562">
        <v>40000000</v>
      </c>
      <c r="M2562">
        <v>24332324</v>
      </c>
      <c r="N2562" t="s">
        <v>8047</v>
      </c>
      <c r="O2562">
        <v>128</v>
      </c>
      <c r="P2562" cm="1">
        <f t="array" ref="P2562">_xlfn.XLOOKUP(D2562, CPI!$A:A, CPI!$B:B)</f>
        <v>148.19999999999999</v>
      </c>
      <c r="Q2562" s="9">
        <f>IF(M2562="","",PRODUCT(M2562,CPI!$B$112/P2562))</f>
        <v>50027389.492577597</v>
      </c>
    </row>
    <row r="2563" spans="1:17">
      <c r="A2563" t="s">
        <v>8229</v>
      </c>
      <c r="B2563" t="s">
        <v>27</v>
      </c>
      <c r="C2563" t="s">
        <v>52</v>
      </c>
      <c r="D2563">
        <v>1994</v>
      </c>
      <c r="E2563" t="s">
        <v>8230</v>
      </c>
      <c r="F2563">
        <v>5.8</v>
      </c>
      <c r="G2563">
        <v>4800</v>
      </c>
      <c r="H2563" t="s">
        <v>8231</v>
      </c>
      <c r="I2563" t="s">
        <v>8232</v>
      </c>
      <c r="J2563" t="s">
        <v>4044</v>
      </c>
      <c r="K2563" t="s">
        <v>41</v>
      </c>
      <c r="M2563">
        <v>63513</v>
      </c>
      <c r="N2563" t="s">
        <v>7582</v>
      </c>
      <c r="O2563">
        <v>96</v>
      </c>
      <c r="P2563" cm="1">
        <f t="array" ref="P2563">_xlfn.XLOOKUP(D2563, CPI!$A:A, CPI!$B:B)</f>
        <v>148.19999999999999</v>
      </c>
      <c r="Q2563" s="9">
        <f>IF(M2563="","",PRODUCT(M2563,CPI!$B$112/P2563))</f>
        <v>130583.07085020242</v>
      </c>
    </row>
    <row r="2564" spans="1:17">
      <c r="A2564" t="s">
        <v>8233</v>
      </c>
      <c r="B2564" t="s">
        <v>27</v>
      </c>
      <c r="C2564" t="s">
        <v>115</v>
      </c>
      <c r="D2564">
        <v>1994</v>
      </c>
      <c r="E2564" t="s">
        <v>8234</v>
      </c>
      <c r="F2564">
        <v>6.6</v>
      </c>
      <c r="G2564">
        <v>3800</v>
      </c>
      <c r="H2564" t="s">
        <v>8235</v>
      </c>
      <c r="I2564" t="s">
        <v>8236</v>
      </c>
      <c r="J2564" t="s">
        <v>8237</v>
      </c>
      <c r="K2564" t="s">
        <v>41</v>
      </c>
      <c r="L2564">
        <v>7000000</v>
      </c>
      <c r="M2564">
        <v>20851521</v>
      </c>
      <c r="N2564" t="s">
        <v>5799</v>
      </c>
      <c r="O2564">
        <v>119</v>
      </c>
      <c r="P2564" cm="1">
        <f t="array" ref="P2564">_xlfn.XLOOKUP(D2564, CPI!$A:A, CPI!$B:B)</f>
        <v>148.19999999999999</v>
      </c>
      <c r="Q2564" s="9">
        <f>IF(M2564="","",PRODUCT(M2564,CPI!$B$112/P2564))</f>
        <v>42870839.73481781</v>
      </c>
    </row>
    <row r="2565" spans="1:17">
      <c r="A2565" t="s">
        <v>8238</v>
      </c>
      <c r="B2565" t="s">
        <v>27</v>
      </c>
      <c r="C2565" t="s">
        <v>74</v>
      </c>
      <c r="D2565">
        <v>1994</v>
      </c>
      <c r="E2565" t="s">
        <v>8142</v>
      </c>
      <c r="F2565">
        <v>7.4</v>
      </c>
      <c r="G2565">
        <v>24000</v>
      </c>
      <c r="H2565" t="s">
        <v>4947</v>
      </c>
      <c r="I2565" t="s">
        <v>4947</v>
      </c>
      <c r="J2565" t="s">
        <v>3374</v>
      </c>
      <c r="K2565" t="s">
        <v>33</v>
      </c>
      <c r="M2565">
        <v>9914409</v>
      </c>
      <c r="N2565" t="s">
        <v>7599</v>
      </c>
      <c r="O2565">
        <v>121</v>
      </c>
      <c r="P2565" cm="1">
        <f t="array" ref="P2565">_xlfn.XLOOKUP(D2565, CPI!$A:A, CPI!$B:B)</f>
        <v>148.19999999999999</v>
      </c>
      <c r="Q2565" s="9">
        <f>IF(M2565="","",PRODUCT(M2565,CPI!$B$112/P2565))</f>
        <v>20384078.423076924</v>
      </c>
    </row>
    <row r="2566" spans="1:17">
      <c r="A2566" t="s">
        <v>8239</v>
      </c>
      <c r="B2566" t="s">
        <v>458</v>
      </c>
      <c r="C2566" t="s">
        <v>52</v>
      </c>
      <c r="D2566">
        <v>1994</v>
      </c>
      <c r="E2566" t="s">
        <v>7971</v>
      </c>
      <c r="F2566">
        <v>7.8</v>
      </c>
      <c r="G2566">
        <v>19000</v>
      </c>
      <c r="H2566" t="s">
        <v>7795</v>
      </c>
      <c r="I2566" t="s">
        <v>7795</v>
      </c>
      <c r="J2566" t="s">
        <v>8240</v>
      </c>
      <c r="K2566" t="s">
        <v>3017</v>
      </c>
      <c r="M2566">
        <v>7294403</v>
      </c>
      <c r="N2566" t="s">
        <v>7797</v>
      </c>
      <c r="O2566">
        <v>124</v>
      </c>
      <c r="P2566" cm="1">
        <f t="array" ref="P2566">_xlfn.XLOOKUP(D2566, CPI!$A:A, CPI!$B:B)</f>
        <v>148.19999999999999</v>
      </c>
      <c r="Q2566" s="9">
        <f>IF(M2566="","",PRODUCT(M2566,CPI!$B$112/P2566))</f>
        <v>14997331.943994602</v>
      </c>
    </row>
    <row r="2567" spans="1:17">
      <c r="A2567" t="s">
        <v>8241</v>
      </c>
      <c r="B2567" t="s">
        <v>2010</v>
      </c>
      <c r="C2567" t="s">
        <v>28</v>
      </c>
      <c r="D2567">
        <v>1994</v>
      </c>
      <c r="E2567" t="s">
        <v>7587</v>
      </c>
      <c r="F2567">
        <v>6.2</v>
      </c>
      <c r="G2567">
        <v>13000</v>
      </c>
      <c r="H2567" t="s">
        <v>146</v>
      </c>
      <c r="I2567" t="s">
        <v>1758</v>
      </c>
      <c r="J2567" t="s">
        <v>1035</v>
      </c>
      <c r="K2567" t="s">
        <v>41</v>
      </c>
      <c r="M2567">
        <v>23070663</v>
      </c>
      <c r="N2567" t="s">
        <v>55</v>
      </c>
      <c r="O2567">
        <v>108</v>
      </c>
      <c r="P2567" cm="1">
        <f t="array" ref="P2567">_xlfn.XLOOKUP(D2567, CPI!$A:A, CPI!$B:B)</f>
        <v>148.19999999999999</v>
      </c>
      <c r="Q2567" s="9">
        <f>IF(M2567="","",PRODUCT(M2567,CPI!$B$112/P2567))</f>
        <v>47433407.665991902</v>
      </c>
    </row>
    <row r="2568" spans="1:17">
      <c r="A2568" t="s">
        <v>8242</v>
      </c>
      <c r="B2568" t="s">
        <v>2010</v>
      </c>
      <c r="C2568" t="s">
        <v>45</v>
      </c>
      <c r="D2568">
        <v>1994</v>
      </c>
      <c r="E2568" t="s">
        <v>6599</v>
      </c>
      <c r="F2568">
        <v>5.9</v>
      </c>
      <c r="G2568">
        <v>7900</v>
      </c>
      <c r="H2568" t="s">
        <v>6132</v>
      </c>
      <c r="I2568" t="s">
        <v>8243</v>
      </c>
      <c r="J2568" t="s">
        <v>7944</v>
      </c>
      <c r="K2568" t="s">
        <v>41</v>
      </c>
      <c r="L2568">
        <v>35000000</v>
      </c>
      <c r="M2568">
        <v>20280016</v>
      </c>
      <c r="N2568" t="s">
        <v>4889</v>
      </c>
      <c r="O2568">
        <v>102</v>
      </c>
      <c r="P2568" cm="1">
        <f t="array" ref="P2568">_xlfn.XLOOKUP(D2568, CPI!$A:A, CPI!$B:B)</f>
        <v>148.19999999999999</v>
      </c>
      <c r="Q2568" s="9">
        <f>IF(M2568="","",PRODUCT(M2568,CPI!$B$112/P2568))</f>
        <v>41695822.369770579</v>
      </c>
    </row>
    <row r="2569" spans="1:17">
      <c r="A2569" t="s">
        <v>8244</v>
      </c>
      <c r="B2569" t="s">
        <v>27</v>
      </c>
      <c r="C2569" t="s">
        <v>45</v>
      </c>
      <c r="D2569">
        <v>1994</v>
      </c>
      <c r="E2569" t="s">
        <v>8145</v>
      </c>
      <c r="F2569">
        <v>6.1</v>
      </c>
      <c r="G2569">
        <v>19000</v>
      </c>
      <c r="H2569" t="s">
        <v>5027</v>
      </c>
      <c r="I2569" t="s">
        <v>8245</v>
      </c>
      <c r="J2569" t="s">
        <v>7225</v>
      </c>
      <c r="K2569" t="s">
        <v>41</v>
      </c>
      <c r="L2569">
        <v>20000000</v>
      </c>
      <c r="M2569">
        <v>15339030</v>
      </c>
      <c r="N2569" t="s">
        <v>42</v>
      </c>
      <c r="O2569">
        <v>118</v>
      </c>
      <c r="P2569" cm="1">
        <f t="array" ref="P2569">_xlfn.XLOOKUP(D2569, CPI!$A:A, CPI!$B:B)</f>
        <v>148.19999999999999</v>
      </c>
      <c r="Q2569" s="9">
        <f>IF(M2569="","",PRODUCT(M2569,CPI!$B$112/P2569))</f>
        <v>31537128.481781375</v>
      </c>
    </row>
    <row r="2570" spans="1:17">
      <c r="A2570" t="s">
        <v>8246</v>
      </c>
      <c r="B2570" t="s">
        <v>27</v>
      </c>
      <c r="C2570" t="s">
        <v>52</v>
      </c>
      <c r="D2570">
        <v>1994</v>
      </c>
      <c r="E2570" t="s">
        <v>7931</v>
      </c>
      <c r="F2570">
        <v>5.9</v>
      </c>
      <c r="G2570">
        <v>12000</v>
      </c>
      <c r="H2570" t="s">
        <v>126</v>
      </c>
      <c r="I2570" t="s">
        <v>8247</v>
      </c>
      <c r="J2570" t="s">
        <v>3067</v>
      </c>
      <c r="K2570" t="s">
        <v>41</v>
      </c>
      <c r="L2570">
        <v>25000000</v>
      </c>
      <c r="M2570">
        <v>6562513</v>
      </c>
      <c r="N2570" t="s">
        <v>6342</v>
      </c>
      <c r="O2570">
        <v>118</v>
      </c>
      <c r="P2570" cm="1">
        <f t="array" ref="P2570">_xlfn.XLOOKUP(D2570, CPI!$A:A, CPI!$B:B)</f>
        <v>148.19999999999999</v>
      </c>
      <c r="Q2570" s="9">
        <f>IF(M2570="","",PRODUCT(M2570,CPI!$B$112/P2570))</f>
        <v>13492562.15317139</v>
      </c>
    </row>
    <row r="2571" spans="1:17">
      <c r="A2571" t="s">
        <v>8248</v>
      </c>
      <c r="B2571" t="s">
        <v>44</v>
      </c>
      <c r="C2571" t="s">
        <v>36</v>
      </c>
      <c r="D2571">
        <v>1994</v>
      </c>
      <c r="E2571" t="s">
        <v>8249</v>
      </c>
      <c r="F2571">
        <v>5.7</v>
      </c>
      <c r="G2571">
        <v>6500</v>
      </c>
      <c r="H2571" t="s">
        <v>544</v>
      </c>
      <c r="I2571" t="s">
        <v>8250</v>
      </c>
      <c r="J2571" t="s">
        <v>8251</v>
      </c>
      <c r="K2571" t="s">
        <v>41</v>
      </c>
      <c r="M2571">
        <v>16820893</v>
      </c>
      <c r="N2571" t="s">
        <v>55</v>
      </c>
      <c r="O2571">
        <v>94</v>
      </c>
      <c r="P2571" cm="1">
        <f t="array" ref="P2571">_xlfn.XLOOKUP(D2571, CPI!$A:A, CPI!$B:B)</f>
        <v>148.19999999999999</v>
      </c>
      <c r="Q2571" s="9">
        <f>IF(M2571="","",PRODUCT(M2571,CPI!$B$112/P2571))</f>
        <v>34583846.809041835</v>
      </c>
    </row>
    <row r="2572" spans="1:17">
      <c r="A2572" t="s">
        <v>8252</v>
      </c>
      <c r="B2572" t="s">
        <v>2010</v>
      </c>
      <c r="C2572" t="s">
        <v>45</v>
      </c>
      <c r="D2572">
        <v>1994</v>
      </c>
      <c r="E2572" t="s">
        <v>8142</v>
      </c>
      <c r="F2572">
        <v>4.5</v>
      </c>
      <c r="G2572">
        <v>20000</v>
      </c>
      <c r="H2572" t="s">
        <v>8253</v>
      </c>
      <c r="I2572" t="s">
        <v>3262</v>
      </c>
      <c r="J2572" t="s">
        <v>2230</v>
      </c>
      <c r="K2572" t="s">
        <v>33</v>
      </c>
      <c r="L2572">
        <v>26000000</v>
      </c>
      <c r="M2572">
        <v>12303080</v>
      </c>
      <c r="N2572" t="s">
        <v>8254</v>
      </c>
      <c r="O2572">
        <v>99</v>
      </c>
      <c r="P2572" cm="1">
        <f t="array" ref="P2572">_xlfn.XLOOKUP(D2572, CPI!$A:A, CPI!$B:B)</f>
        <v>148.19999999999999</v>
      </c>
      <c r="Q2572" s="9">
        <f>IF(M2572="","",PRODUCT(M2572,CPI!$B$112/P2572))</f>
        <v>25295198.893387314</v>
      </c>
    </row>
    <row r="2573" spans="1:17">
      <c r="A2573" t="s">
        <v>8255</v>
      </c>
      <c r="B2573" t="s">
        <v>27</v>
      </c>
      <c r="C2573" t="s">
        <v>52</v>
      </c>
      <c r="D2573">
        <v>1994</v>
      </c>
      <c r="E2573" t="s">
        <v>8256</v>
      </c>
      <c r="F2573">
        <v>7.1</v>
      </c>
      <c r="G2573">
        <v>20000</v>
      </c>
      <c r="H2573" t="s">
        <v>8257</v>
      </c>
      <c r="I2573" t="s">
        <v>8258</v>
      </c>
      <c r="J2573" t="s">
        <v>8259</v>
      </c>
      <c r="K2573" t="s">
        <v>317</v>
      </c>
      <c r="L2573">
        <v>4000000</v>
      </c>
      <c r="M2573">
        <v>253986</v>
      </c>
      <c r="N2573" t="s">
        <v>8260</v>
      </c>
      <c r="O2573">
        <v>105</v>
      </c>
      <c r="P2573" cm="1">
        <f t="array" ref="P2573">_xlfn.XLOOKUP(D2573, CPI!$A:A, CPI!$B:B)</f>
        <v>148.19999999999999</v>
      </c>
      <c r="Q2573" s="9">
        <f>IF(M2573="","",PRODUCT(M2573,CPI!$B$112/P2573))</f>
        <v>522196.58704453439</v>
      </c>
    </row>
    <row r="2574" spans="1:17">
      <c r="A2574" t="s">
        <v>8261</v>
      </c>
      <c r="B2574" t="s">
        <v>27</v>
      </c>
      <c r="C2574" t="s">
        <v>45</v>
      </c>
      <c r="D2574">
        <v>1994</v>
      </c>
      <c r="E2574" t="s">
        <v>8262</v>
      </c>
      <c r="F2574">
        <v>5.6</v>
      </c>
      <c r="G2574">
        <v>4000</v>
      </c>
      <c r="H2574" t="s">
        <v>8263</v>
      </c>
      <c r="I2574" t="s">
        <v>8263</v>
      </c>
      <c r="J2574" t="s">
        <v>8264</v>
      </c>
      <c r="K2574" t="s">
        <v>33</v>
      </c>
      <c r="M2574">
        <v>3129045</v>
      </c>
      <c r="N2574" t="s">
        <v>8265</v>
      </c>
      <c r="O2574">
        <v>120</v>
      </c>
      <c r="P2574" cm="1">
        <f t="array" ref="P2574">_xlfn.XLOOKUP(D2574, CPI!$A:A, CPI!$B:B)</f>
        <v>148.19999999999999</v>
      </c>
      <c r="Q2574" s="9">
        <f>IF(M2574="","",PRODUCT(M2574,CPI!$B$112/P2574))</f>
        <v>6433333.4109311737</v>
      </c>
    </row>
    <row r="2575" spans="1:17">
      <c r="A2575" t="s">
        <v>8266</v>
      </c>
      <c r="B2575" t="s">
        <v>27</v>
      </c>
      <c r="C2575" t="s">
        <v>45</v>
      </c>
      <c r="D2575">
        <v>1994</v>
      </c>
      <c r="E2575" t="s">
        <v>8267</v>
      </c>
      <c r="F2575">
        <v>7.1</v>
      </c>
      <c r="G2575">
        <v>14000</v>
      </c>
      <c r="H2575" t="s">
        <v>4727</v>
      </c>
      <c r="I2575" t="s">
        <v>8268</v>
      </c>
      <c r="J2575" t="s">
        <v>7968</v>
      </c>
      <c r="K2575" t="s">
        <v>502</v>
      </c>
      <c r="M2575">
        <v>1977198</v>
      </c>
      <c r="N2575" t="s">
        <v>7969</v>
      </c>
      <c r="O2575">
        <v>100</v>
      </c>
      <c r="P2575" cm="1">
        <f t="array" ref="P2575">_xlfn.XLOOKUP(D2575, CPI!$A:A, CPI!$B:B)</f>
        <v>148.19999999999999</v>
      </c>
      <c r="Q2575" s="9">
        <f>IF(M2575="","",PRODUCT(M2575,CPI!$B$112/P2575))</f>
        <v>4065129.7611336033</v>
      </c>
    </row>
    <row r="2576" spans="1:17">
      <c r="A2576" t="s">
        <v>8269</v>
      </c>
      <c r="B2576" t="s">
        <v>27</v>
      </c>
      <c r="C2576" t="s">
        <v>52</v>
      </c>
      <c r="D2576">
        <v>1994</v>
      </c>
      <c r="E2576" t="s">
        <v>8101</v>
      </c>
      <c r="F2576">
        <v>6.1</v>
      </c>
      <c r="G2576">
        <v>11000</v>
      </c>
      <c r="H2576" t="s">
        <v>4199</v>
      </c>
      <c r="I2576" t="s">
        <v>8270</v>
      </c>
      <c r="J2576" t="s">
        <v>6925</v>
      </c>
      <c r="K2576" t="s">
        <v>33</v>
      </c>
      <c r="M2576">
        <v>4352094</v>
      </c>
      <c r="N2576" t="s">
        <v>8271</v>
      </c>
      <c r="O2576">
        <v>96</v>
      </c>
      <c r="P2576" cm="1">
        <f t="array" ref="P2576">_xlfn.XLOOKUP(D2576, CPI!$A:A, CPI!$B:B)</f>
        <v>148.19999999999999</v>
      </c>
      <c r="Q2576" s="9">
        <f>IF(M2576="","",PRODUCT(M2576,CPI!$B$112/P2576))</f>
        <v>8947928.7570850197</v>
      </c>
    </row>
    <row r="2577" spans="1:17">
      <c r="A2577" t="s">
        <v>8272</v>
      </c>
      <c r="B2577" t="s">
        <v>2010</v>
      </c>
      <c r="C2577" t="s">
        <v>36</v>
      </c>
      <c r="D2577">
        <v>1994</v>
      </c>
      <c r="E2577" t="s">
        <v>7724</v>
      </c>
      <c r="F2577">
        <v>5.3</v>
      </c>
      <c r="G2577">
        <v>8200</v>
      </c>
      <c r="H2577" t="s">
        <v>8273</v>
      </c>
      <c r="I2577" t="s">
        <v>8274</v>
      </c>
      <c r="J2577" t="s">
        <v>8274</v>
      </c>
      <c r="K2577" t="s">
        <v>41</v>
      </c>
      <c r="L2577">
        <v>9000000</v>
      </c>
      <c r="M2577">
        <v>3662459</v>
      </c>
      <c r="N2577" t="s">
        <v>2103</v>
      </c>
      <c r="O2577">
        <v>80</v>
      </c>
      <c r="P2577" cm="1">
        <f t="array" ref="P2577">_xlfn.XLOOKUP(D2577, CPI!$A:A, CPI!$B:B)</f>
        <v>148.19999999999999</v>
      </c>
      <c r="Q2577" s="9">
        <f>IF(M2577="","",PRODUCT(M2577,CPI!$B$112/P2577))</f>
        <v>7530035.474358974</v>
      </c>
    </row>
    <row r="2578" spans="1:17">
      <c r="A2578" t="s">
        <v>8275</v>
      </c>
      <c r="B2578" t="s">
        <v>2010</v>
      </c>
      <c r="C2578" t="s">
        <v>52</v>
      </c>
      <c r="D2578">
        <v>1994</v>
      </c>
      <c r="E2578" t="s">
        <v>8083</v>
      </c>
      <c r="F2578">
        <v>6.2</v>
      </c>
      <c r="G2578">
        <v>16000</v>
      </c>
      <c r="H2578" t="s">
        <v>2027</v>
      </c>
      <c r="I2578" t="s">
        <v>2027</v>
      </c>
      <c r="J2578" t="s">
        <v>455</v>
      </c>
      <c r="K2578" t="s">
        <v>41</v>
      </c>
      <c r="L2578">
        <v>20000000</v>
      </c>
      <c r="M2578">
        <v>27058304</v>
      </c>
      <c r="N2578" t="s">
        <v>8276</v>
      </c>
      <c r="O2578">
        <v>96</v>
      </c>
      <c r="P2578" cm="1">
        <f t="array" ref="P2578">_xlfn.XLOOKUP(D2578, CPI!$A:A, CPI!$B:B)</f>
        <v>148.19999999999999</v>
      </c>
      <c r="Q2578" s="9">
        <f>IF(M2578="","",PRODUCT(M2578,CPI!$B$112/P2578))</f>
        <v>55632019.087719299</v>
      </c>
    </row>
    <row r="2579" spans="1:17">
      <c r="A2579" t="s">
        <v>8277</v>
      </c>
      <c r="B2579" t="s">
        <v>348</v>
      </c>
      <c r="C2579" t="s">
        <v>36</v>
      </c>
      <c r="D2579">
        <v>1994</v>
      </c>
      <c r="E2579" t="s">
        <v>7922</v>
      </c>
      <c r="F2579">
        <v>6.6</v>
      </c>
      <c r="G2579">
        <v>9500</v>
      </c>
      <c r="H2579" t="s">
        <v>8278</v>
      </c>
      <c r="I2579" t="s">
        <v>8279</v>
      </c>
      <c r="J2579" t="s">
        <v>8280</v>
      </c>
      <c r="K2579" t="s">
        <v>33</v>
      </c>
      <c r="M2579">
        <v>4630377</v>
      </c>
      <c r="N2579" t="s">
        <v>34</v>
      </c>
      <c r="O2579">
        <v>88</v>
      </c>
      <c r="P2579" cm="1">
        <f t="array" ref="P2579">_xlfn.XLOOKUP(D2579, CPI!$A:A, CPI!$B:B)</f>
        <v>148.19999999999999</v>
      </c>
      <c r="Q2579" s="9">
        <f>IF(M2579="","",PRODUCT(M2579,CPI!$B$112/P2579))</f>
        <v>9520080.1072874498</v>
      </c>
    </row>
    <row r="2580" spans="1:17">
      <c r="A2580" t="s">
        <v>8281</v>
      </c>
      <c r="B2580" t="s">
        <v>44</v>
      </c>
      <c r="C2580" t="s">
        <v>36</v>
      </c>
      <c r="D2580">
        <v>1994</v>
      </c>
      <c r="E2580" t="s">
        <v>7422</v>
      </c>
      <c r="F2580">
        <v>6.6</v>
      </c>
      <c r="G2580">
        <v>7900</v>
      </c>
      <c r="H2580" t="s">
        <v>8282</v>
      </c>
      <c r="I2580" t="s">
        <v>8283</v>
      </c>
      <c r="J2580" t="s">
        <v>8284</v>
      </c>
      <c r="K2580" t="s">
        <v>41</v>
      </c>
      <c r="M2580">
        <v>21006361</v>
      </c>
      <c r="N2580" t="s">
        <v>1735</v>
      </c>
      <c r="O2580">
        <v>108</v>
      </c>
      <c r="P2580" cm="1">
        <f t="array" ref="P2580">_xlfn.XLOOKUP(D2580, CPI!$A:A, CPI!$B:B)</f>
        <v>148.19999999999999</v>
      </c>
      <c r="Q2580" s="9">
        <f>IF(M2580="","",PRODUCT(M2580,CPI!$B$112/P2580))</f>
        <v>43189191.610661268</v>
      </c>
    </row>
    <row r="2581" spans="1:17">
      <c r="A2581" t="s">
        <v>8285</v>
      </c>
      <c r="B2581" t="s">
        <v>27</v>
      </c>
      <c r="C2581" t="s">
        <v>45</v>
      </c>
      <c r="D2581">
        <v>1994</v>
      </c>
      <c r="E2581" t="s">
        <v>8008</v>
      </c>
      <c r="F2581">
        <v>5.6</v>
      </c>
      <c r="G2581">
        <v>19000</v>
      </c>
      <c r="H2581" t="s">
        <v>925</v>
      </c>
      <c r="I2581" t="s">
        <v>8286</v>
      </c>
      <c r="J2581" t="s">
        <v>6352</v>
      </c>
      <c r="K2581" t="s">
        <v>41</v>
      </c>
      <c r="L2581">
        <v>45000000</v>
      </c>
      <c r="M2581">
        <v>28735315</v>
      </c>
      <c r="N2581" t="s">
        <v>55</v>
      </c>
      <c r="O2581">
        <v>101</v>
      </c>
      <c r="P2581" cm="1">
        <f t="array" ref="P2581">_xlfn.XLOOKUP(D2581, CPI!$A:A, CPI!$B:B)</f>
        <v>148.19999999999999</v>
      </c>
      <c r="Q2581" s="9">
        <f>IF(M2581="","",PRODUCT(M2581,CPI!$B$112/P2581))</f>
        <v>59079962.756410256</v>
      </c>
    </row>
    <row r="2582" spans="1:17">
      <c r="A2582" t="s">
        <v>8287</v>
      </c>
      <c r="B2582" t="s">
        <v>348</v>
      </c>
      <c r="C2582" t="s">
        <v>28</v>
      </c>
      <c r="D2582">
        <v>1994</v>
      </c>
      <c r="E2582" t="s">
        <v>8288</v>
      </c>
      <c r="F2582">
        <v>7.8</v>
      </c>
      <c r="G2582">
        <v>7100</v>
      </c>
      <c r="H2582" t="s">
        <v>5876</v>
      </c>
      <c r="I2582" t="s">
        <v>5876</v>
      </c>
      <c r="J2582" t="s">
        <v>8289</v>
      </c>
      <c r="K2582" t="s">
        <v>5878</v>
      </c>
      <c r="N2582" t="s">
        <v>8290</v>
      </c>
      <c r="O2582">
        <v>103</v>
      </c>
      <c r="P2582" cm="1">
        <f t="array" ref="P2582">_xlfn.XLOOKUP(D2582, CPI!$A:A, CPI!$B:B)</f>
        <v>148.19999999999999</v>
      </c>
      <c r="Q2582" s="9" t="str">
        <f>IF(M2582="","",PRODUCT(M2582,CPI!$B$112/P2582))</f>
        <v/>
      </c>
    </row>
    <row r="2583" spans="1:17">
      <c r="A2583" t="s">
        <v>8291</v>
      </c>
      <c r="B2583" t="s">
        <v>458</v>
      </c>
      <c r="C2583" t="s">
        <v>28</v>
      </c>
      <c r="D2583">
        <v>1994</v>
      </c>
      <c r="E2583" t="s">
        <v>7937</v>
      </c>
      <c r="F2583">
        <v>8.3000000000000007</v>
      </c>
      <c r="G2583">
        <v>17000</v>
      </c>
      <c r="H2583" t="s">
        <v>5999</v>
      </c>
      <c r="I2583" t="s">
        <v>8292</v>
      </c>
      <c r="J2583" t="s">
        <v>8293</v>
      </c>
      <c r="K2583" t="s">
        <v>6002</v>
      </c>
      <c r="M2583">
        <v>2332728</v>
      </c>
      <c r="N2583" t="s">
        <v>6483</v>
      </c>
      <c r="O2583">
        <v>133</v>
      </c>
      <c r="P2583" cm="1">
        <f t="array" ref="P2583">_xlfn.XLOOKUP(D2583, CPI!$A:A, CPI!$B:B)</f>
        <v>148.19999999999999</v>
      </c>
      <c r="Q2583" s="9">
        <f>IF(M2583="","",PRODUCT(M2583,CPI!$B$112/P2583))</f>
        <v>4796101.3603238864</v>
      </c>
    </row>
    <row r="2584" spans="1:17">
      <c r="A2584" t="s">
        <v>8294</v>
      </c>
      <c r="B2584" t="s">
        <v>44</v>
      </c>
      <c r="C2584" t="s">
        <v>52</v>
      </c>
      <c r="D2584">
        <v>1994</v>
      </c>
      <c r="E2584" t="s">
        <v>8295</v>
      </c>
      <c r="F2584">
        <v>5</v>
      </c>
      <c r="G2584">
        <v>13000</v>
      </c>
      <c r="H2584" t="s">
        <v>2046</v>
      </c>
      <c r="I2584" t="s">
        <v>3747</v>
      </c>
      <c r="J2584" t="s">
        <v>7540</v>
      </c>
      <c r="K2584" t="s">
        <v>41</v>
      </c>
      <c r="M2584">
        <v>28881266</v>
      </c>
      <c r="N2584" t="s">
        <v>5732</v>
      </c>
      <c r="O2584">
        <v>91</v>
      </c>
      <c r="P2584" cm="1">
        <f t="array" ref="P2584">_xlfn.XLOOKUP(D2584, CPI!$A:A, CPI!$B:B)</f>
        <v>148.19999999999999</v>
      </c>
      <c r="Q2584" s="9">
        <f>IF(M2584="","",PRODUCT(M2584,CPI!$B$112/P2584))</f>
        <v>59380038.800269902</v>
      </c>
    </row>
    <row r="2585" spans="1:17">
      <c r="A2585" t="s">
        <v>8296</v>
      </c>
      <c r="B2585" t="s">
        <v>2010</v>
      </c>
      <c r="C2585" t="s">
        <v>36</v>
      </c>
      <c r="D2585">
        <v>1994</v>
      </c>
      <c r="E2585" t="s">
        <v>8297</v>
      </c>
      <c r="F2585">
        <v>5.9</v>
      </c>
      <c r="G2585">
        <v>13000</v>
      </c>
      <c r="H2585" t="s">
        <v>3530</v>
      </c>
      <c r="I2585" t="s">
        <v>3530</v>
      </c>
      <c r="J2585" t="s">
        <v>1546</v>
      </c>
      <c r="K2585" t="s">
        <v>41</v>
      </c>
      <c r="M2585">
        <v>6017509</v>
      </c>
      <c r="N2585" t="s">
        <v>1437</v>
      </c>
      <c r="O2585">
        <v>111</v>
      </c>
      <c r="P2585" cm="1">
        <f t="array" ref="P2585">_xlfn.XLOOKUP(D2585, CPI!$A:A, CPI!$B:B)</f>
        <v>148.19999999999999</v>
      </c>
      <c r="Q2585" s="9">
        <f>IF(M2585="","",PRODUCT(M2585,CPI!$B$112/P2585))</f>
        <v>12372030.987179486</v>
      </c>
    </row>
    <row r="2586" spans="1:17">
      <c r="A2586" t="s">
        <v>8298</v>
      </c>
      <c r="B2586" t="s">
        <v>27</v>
      </c>
      <c r="C2586" t="s">
        <v>45</v>
      </c>
      <c r="D2586">
        <v>1994</v>
      </c>
      <c r="E2586" t="s">
        <v>7422</v>
      </c>
      <c r="F2586">
        <v>4.9000000000000004</v>
      </c>
      <c r="G2586">
        <v>7200</v>
      </c>
      <c r="H2586" t="s">
        <v>5512</v>
      </c>
      <c r="I2586" t="s">
        <v>4130</v>
      </c>
      <c r="J2586" t="s">
        <v>1185</v>
      </c>
      <c r="K2586" t="s">
        <v>206</v>
      </c>
      <c r="L2586">
        <v>5000000</v>
      </c>
      <c r="M2586">
        <v>1702394</v>
      </c>
      <c r="N2586" t="s">
        <v>8299</v>
      </c>
      <c r="O2586">
        <v>95</v>
      </c>
      <c r="P2586" cm="1">
        <f t="array" ref="P2586">_xlfn.XLOOKUP(D2586, CPI!$A:A, CPI!$B:B)</f>
        <v>148.19999999999999</v>
      </c>
      <c r="Q2586" s="9">
        <f>IF(M2586="","",PRODUCT(M2586,CPI!$B$112/P2586))</f>
        <v>3500131.2537112008</v>
      </c>
    </row>
    <row r="2587" spans="1:17">
      <c r="A2587" t="s">
        <v>8300</v>
      </c>
      <c r="B2587" t="s">
        <v>2010</v>
      </c>
      <c r="C2587" t="s">
        <v>52</v>
      </c>
      <c r="D2587">
        <v>1994</v>
      </c>
      <c r="E2587" t="s">
        <v>7926</v>
      </c>
      <c r="F2587">
        <v>5.5</v>
      </c>
      <c r="G2587">
        <v>19000</v>
      </c>
      <c r="H2587" t="s">
        <v>4301</v>
      </c>
      <c r="I2587" t="s">
        <v>1146</v>
      </c>
      <c r="J2587" t="s">
        <v>4929</v>
      </c>
      <c r="K2587" t="s">
        <v>41</v>
      </c>
      <c r="L2587">
        <v>40000000</v>
      </c>
      <c r="M2587">
        <v>43622150</v>
      </c>
      <c r="N2587" t="s">
        <v>5120</v>
      </c>
      <c r="O2587">
        <v>116</v>
      </c>
      <c r="P2587" cm="1">
        <f t="array" ref="P2587">_xlfn.XLOOKUP(D2587, CPI!$A:A, CPI!$B:B)</f>
        <v>148.19999999999999</v>
      </c>
      <c r="Q2587" s="9">
        <f>IF(M2587="","",PRODUCT(M2587,CPI!$B$112/P2587))</f>
        <v>89687375.877192974</v>
      </c>
    </row>
    <row r="2588" spans="1:17">
      <c r="A2588" t="s">
        <v>8301</v>
      </c>
      <c r="B2588" t="s">
        <v>44</v>
      </c>
      <c r="C2588" t="s">
        <v>52</v>
      </c>
      <c r="D2588">
        <v>1994</v>
      </c>
      <c r="E2588" t="s">
        <v>7943</v>
      </c>
      <c r="F2588">
        <v>6.6</v>
      </c>
      <c r="G2588">
        <v>13000</v>
      </c>
      <c r="H2588" t="s">
        <v>8302</v>
      </c>
      <c r="I2588" t="s">
        <v>8302</v>
      </c>
      <c r="J2588" t="s">
        <v>7225</v>
      </c>
      <c r="K2588" t="s">
        <v>41</v>
      </c>
      <c r="M2588">
        <v>20164171</v>
      </c>
      <c r="N2588" t="s">
        <v>2037</v>
      </c>
      <c r="O2588">
        <v>115</v>
      </c>
      <c r="P2588" cm="1">
        <f t="array" ref="P2588">_xlfn.XLOOKUP(D2588, CPI!$A:A, CPI!$B:B)</f>
        <v>148.19999999999999</v>
      </c>
      <c r="Q2588" s="9">
        <f>IF(M2588="","",PRODUCT(M2588,CPI!$B$112/P2588))</f>
        <v>41457644.424426451</v>
      </c>
    </row>
    <row r="2589" spans="1:17">
      <c r="A2589" t="s">
        <v>8303</v>
      </c>
      <c r="B2589" t="s">
        <v>27</v>
      </c>
      <c r="C2589" t="s">
        <v>52</v>
      </c>
      <c r="D2589">
        <v>1994</v>
      </c>
      <c r="E2589" t="s">
        <v>8083</v>
      </c>
      <c r="F2589">
        <v>6.9</v>
      </c>
      <c r="G2589">
        <v>24000</v>
      </c>
      <c r="H2589" t="s">
        <v>8304</v>
      </c>
      <c r="I2589" t="s">
        <v>8305</v>
      </c>
      <c r="J2589" t="s">
        <v>8306</v>
      </c>
      <c r="K2589" t="s">
        <v>41</v>
      </c>
      <c r="L2589">
        <v>11000000</v>
      </c>
      <c r="M2589">
        <v>11439193</v>
      </c>
      <c r="N2589" t="s">
        <v>2103</v>
      </c>
      <c r="O2589">
        <v>96</v>
      </c>
      <c r="P2589" cm="1">
        <f t="array" ref="P2589">_xlfn.XLOOKUP(D2589, CPI!$A:A, CPI!$B:B)</f>
        <v>148.19999999999999</v>
      </c>
      <c r="Q2589" s="9">
        <f>IF(M2589="","",PRODUCT(M2589,CPI!$B$112/P2589))</f>
        <v>23519042.558029689</v>
      </c>
    </row>
    <row r="2590" spans="1:17">
      <c r="A2590" t="s">
        <v>8307</v>
      </c>
      <c r="B2590" t="s">
        <v>44</v>
      </c>
      <c r="C2590" t="s">
        <v>52</v>
      </c>
      <c r="D2590">
        <v>1994</v>
      </c>
      <c r="E2590" t="s">
        <v>7961</v>
      </c>
      <c r="F2590">
        <v>6.2</v>
      </c>
      <c r="G2590">
        <v>24000</v>
      </c>
      <c r="H2590" t="s">
        <v>1308</v>
      </c>
      <c r="I2590" t="s">
        <v>4867</v>
      </c>
      <c r="J2590" t="s">
        <v>5307</v>
      </c>
      <c r="K2590" t="s">
        <v>41</v>
      </c>
      <c r="L2590">
        <v>25000000</v>
      </c>
      <c r="M2590">
        <v>26381221</v>
      </c>
      <c r="N2590" t="s">
        <v>55</v>
      </c>
      <c r="O2590">
        <v>100</v>
      </c>
      <c r="P2590" cm="1">
        <f t="array" ref="P2590">_xlfn.XLOOKUP(D2590, CPI!$A:A, CPI!$B:B)</f>
        <v>148.19999999999999</v>
      </c>
      <c r="Q2590" s="9">
        <f>IF(M2590="","",PRODUCT(M2590,CPI!$B$112/P2590))</f>
        <v>54239932.784750335</v>
      </c>
    </row>
    <row r="2591" spans="1:17">
      <c r="A2591" t="s">
        <v>8308</v>
      </c>
      <c r="B2591" t="s">
        <v>44</v>
      </c>
      <c r="C2591" t="s">
        <v>45</v>
      </c>
      <c r="D2591">
        <v>1994</v>
      </c>
      <c r="E2591" t="s">
        <v>7700</v>
      </c>
      <c r="F2591">
        <v>4.5999999999999996</v>
      </c>
      <c r="G2591">
        <v>8600</v>
      </c>
      <c r="H2591" t="s">
        <v>8309</v>
      </c>
      <c r="I2591" t="s">
        <v>7777</v>
      </c>
      <c r="J2591" t="s">
        <v>6958</v>
      </c>
      <c r="K2591" t="s">
        <v>41</v>
      </c>
      <c r="L2591">
        <v>20000000</v>
      </c>
      <c r="M2591">
        <v>11798854</v>
      </c>
      <c r="N2591" t="s">
        <v>8310</v>
      </c>
      <c r="O2591">
        <v>93</v>
      </c>
      <c r="P2591" cm="1">
        <f t="array" ref="P2591">_xlfn.XLOOKUP(D2591, CPI!$A:A, CPI!$B:B)</f>
        <v>148.19999999999999</v>
      </c>
      <c r="Q2591" s="9">
        <f>IF(M2591="","",PRODUCT(M2591,CPI!$B$112/P2591))</f>
        <v>24258507.515519567</v>
      </c>
    </row>
    <row r="2592" spans="1:17">
      <c r="A2592" t="s">
        <v>8311</v>
      </c>
      <c r="B2592" t="s">
        <v>2010</v>
      </c>
      <c r="C2592" t="s">
        <v>52</v>
      </c>
      <c r="D2592">
        <v>1994</v>
      </c>
      <c r="E2592" t="s">
        <v>8312</v>
      </c>
      <c r="F2592">
        <v>2.7</v>
      </c>
      <c r="G2592">
        <v>9500</v>
      </c>
      <c r="H2592" t="s">
        <v>8313</v>
      </c>
      <c r="I2592" t="s">
        <v>8314</v>
      </c>
      <c r="J2592" t="s">
        <v>8314</v>
      </c>
      <c r="K2592" t="s">
        <v>41</v>
      </c>
      <c r="M2592">
        <v>60822</v>
      </c>
      <c r="N2592" t="s">
        <v>2103</v>
      </c>
      <c r="O2592">
        <v>77</v>
      </c>
      <c r="P2592" cm="1">
        <f t="array" ref="P2592">_xlfn.XLOOKUP(D2592, CPI!$A:A, CPI!$B:B)</f>
        <v>148.19999999999999</v>
      </c>
      <c r="Q2592" s="9">
        <f>IF(M2592="","",PRODUCT(M2592,CPI!$B$112/P2592))</f>
        <v>125050.36032388663</v>
      </c>
    </row>
    <row r="2593" spans="1:17">
      <c r="A2593" t="s">
        <v>8315</v>
      </c>
      <c r="B2593" t="s">
        <v>27</v>
      </c>
      <c r="C2593" t="s">
        <v>52</v>
      </c>
      <c r="D2593">
        <v>1994</v>
      </c>
      <c r="E2593" t="s">
        <v>8145</v>
      </c>
      <c r="F2593">
        <v>5.2</v>
      </c>
      <c r="G2593">
        <v>2700</v>
      </c>
      <c r="H2593" t="s">
        <v>4507</v>
      </c>
      <c r="I2593" t="s">
        <v>8316</v>
      </c>
      <c r="J2593" t="s">
        <v>6700</v>
      </c>
      <c r="K2593" t="s">
        <v>41</v>
      </c>
      <c r="L2593">
        <v>13000000</v>
      </c>
      <c r="M2593">
        <v>3134381</v>
      </c>
      <c r="N2593" t="s">
        <v>6279</v>
      </c>
      <c r="O2593">
        <v>97</v>
      </c>
      <c r="P2593" cm="1">
        <f t="array" ref="P2593">_xlfn.XLOOKUP(D2593, CPI!$A:A, CPI!$B:B)</f>
        <v>148.19999999999999</v>
      </c>
      <c r="Q2593" s="9">
        <f>IF(M2593="","",PRODUCT(M2593,CPI!$B$112/P2593))</f>
        <v>6444304.2557354923</v>
      </c>
    </row>
    <row r="2594" spans="1:17">
      <c r="A2594" t="s">
        <v>8317</v>
      </c>
      <c r="B2594" t="s">
        <v>27</v>
      </c>
      <c r="C2594" t="s">
        <v>52</v>
      </c>
      <c r="D2594">
        <v>1994</v>
      </c>
      <c r="E2594" t="s">
        <v>7973</v>
      </c>
      <c r="F2594">
        <v>6.6</v>
      </c>
      <c r="G2594">
        <v>13000</v>
      </c>
      <c r="H2594" t="s">
        <v>1145</v>
      </c>
      <c r="I2594" t="s">
        <v>5914</v>
      </c>
      <c r="J2594" t="s">
        <v>1576</v>
      </c>
      <c r="K2594" t="s">
        <v>41</v>
      </c>
      <c r="L2594">
        <v>6000000</v>
      </c>
      <c r="M2594">
        <v>48424341</v>
      </c>
      <c r="N2594" t="s">
        <v>72</v>
      </c>
      <c r="O2594">
        <v>112</v>
      </c>
      <c r="P2594" cm="1">
        <f t="array" ref="P2594">_xlfn.XLOOKUP(D2594, CPI!$A:A, CPI!$B:B)</f>
        <v>148.19999999999999</v>
      </c>
      <c r="Q2594" s="9">
        <f>IF(M2594="","",PRODUCT(M2594,CPI!$B$112/P2594))</f>
        <v>99560706.495951414</v>
      </c>
    </row>
    <row r="2595" spans="1:17">
      <c r="A2595" t="s">
        <v>8318</v>
      </c>
      <c r="B2595" t="s">
        <v>2010</v>
      </c>
      <c r="C2595" t="s">
        <v>45</v>
      </c>
      <c r="D2595">
        <v>1994</v>
      </c>
      <c r="E2595" t="s">
        <v>8319</v>
      </c>
      <c r="F2595">
        <v>5.5</v>
      </c>
      <c r="G2595">
        <v>13000</v>
      </c>
      <c r="H2595" t="s">
        <v>3850</v>
      </c>
      <c r="I2595" t="s">
        <v>4812</v>
      </c>
      <c r="J2595" t="s">
        <v>3270</v>
      </c>
      <c r="K2595" t="s">
        <v>41</v>
      </c>
      <c r="L2595">
        <v>50000000</v>
      </c>
      <c r="M2595">
        <v>16487349</v>
      </c>
      <c r="N2595" t="s">
        <v>5732</v>
      </c>
      <c r="O2595">
        <v>102</v>
      </c>
      <c r="P2595" cm="1">
        <f t="array" ref="P2595">_xlfn.XLOOKUP(D2595, CPI!$A:A, CPI!$B:B)</f>
        <v>148.19999999999999</v>
      </c>
      <c r="Q2595" s="9">
        <f>IF(M2595="","",PRODUCT(M2595,CPI!$B$112/P2595))</f>
        <v>33898078.544534415</v>
      </c>
    </row>
    <row r="2596" spans="1:17">
      <c r="A2596" t="s">
        <v>8320</v>
      </c>
      <c r="B2596" t="s">
        <v>27</v>
      </c>
      <c r="C2596" t="s">
        <v>115</v>
      </c>
      <c r="D2596">
        <v>1994</v>
      </c>
      <c r="E2596" t="s">
        <v>7388</v>
      </c>
      <c r="F2596">
        <v>6.3</v>
      </c>
      <c r="G2596">
        <v>6200</v>
      </c>
      <c r="H2596" t="s">
        <v>8321</v>
      </c>
      <c r="I2596" t="s">
        <v>8322</v>
      </c>
      <c r="J2596" t="s">
        <v>3141</v>
      </c>
      <c r="K2596" t="s">
        <v>41</v>
      </c>
      <c r="L2596">
        <v>15000000</v>
      </c>
      <c r="M2596">
        <v>3038499</v>
      </c>
      <c r="N2596" t="s">
        <v>5676</v>
      </c>
      <c r="O2596">
        <v>99</v>
      </c>
      <c r="P2596" cm="1">
        <f t="array" ref="P2596">_xlfn.XLOOKUP(D2596, CPI!$A:A, CPI!$B:B)</f>
        <v>148.19999999999999</v>
      </c>
      <c r="Q2596" s="9">
        <f>IF(M2596="","",PRODUCT(M2596,CPI!$B$112/P2596))</f>
        <v>6247170.346153846</v>
      </c>
    </row>
    <row r="2597" spans="1:17">
      <c r="A2597" t="s">
        <v>8323</v>
      </c>
      <c r="B2597" t="s">
        <v>44</v>
      </c>
      <c r="C2597" t="s">
        <v>52</v>
      </c>
      <c r="D2597">
        <v>1994</v>
      </c>
      <c r="E2597" t="s">
        <v>7954</v>
      </c>
      <c r="F2597">
        <v>5.2</v>
      </c>
      <c r="G2597">
        <v>6400</v>
      </c>
      <c r="H2597" t="s">
        <v>281</v>
      </c>
      <c r="I2597" t="s">
        <v>8324</v>
      </c>
      <c r="J2597" t="s">
        <v>60</v>
      </c>
      <c r="K2597" t="s">
        <v>41</v>
      </c>
      <c r="M2597">
        <v>11391093</v>
      </c>
      <c r="N2597" t="s">
        <v>2111</v>
      </c>
      <c r="O2597">
        <v>93</v>
      </c>
      <c r="P2597" cm="1">
        <f t="array" ref="P2597">_xlfn.XLOOKUP(D2597, CPI!$A:A, CPI!$B:B)</f>
        <v>148.19999999999999</v>
      </c>
      <c r="Q2597" s="9">
        <f>IF(M2597="","",PRODUCT(M2597,CPI!$B$112/P2597))</f>
        <v>23420148.698380567</v>
      </c>
    </row>
    <row r="2598" spans="1:17">
      <c r="A2598" t="s">
        <v>8325</v>
      </c>
      <c r="B2598" t="s">
        <v>27</v>
      </c>
      <c r="C2598" t="s">
        <v>115</v>
      </c>
      <c r="D2598">
        <v>1994</v>
      </c>
      <c r="E2598" t="s">
        <v>8326</v>
      </c>
      <c r="F2598">
        <v>6.7</v>
      </c>
      <c r="G2598">
        <v>7600</v>
      </c>
      <c r="H2598" t="s">
        <v>8327</v>
      </c>
      <c r="I2598" t="s">
        <v>8327</v>
      </c>
      <c r="J2598" t="s">
        <v>6102</v>
      </c>
      <c r="K2598" t="s">
        <v>41</v>
      </c>
      <c r="L2598">
        <v>2300000</v>
      </c>
      <c r="M2598">
        <v>1095885</v>
      </c>
      <c r="N2598" t="s">
        <v>7537</v>
      </c>
      <c r="O2598">
        <v>98</v>
      </c>
      <c r="P2598" cm="1">
        <f t="array" ref="P2598">_xlfn.XLOOKUP(D2598, CPI!$A:A, CPI!$B:B)</f>
        <v>148.19999999999999</v>
      </c>
      <c r="Q2598" s="9">
        <f>IF(M2598="","",PRODUCT(M2598,CPI!$B$112/P2598))</f>
        <v>2253145.4757085019</v>
      </c>
    </row>
    <row r="2599" spans="1:17">
      <c r="A2599" t="s">
        <v>8328</v>
      </c>
      <c r="B2599" t="s">
        <v>44</v>
      </c>
      <c r="C2599" t="s">
        <v>248</v>
      </c>
      <c r="D2599">
        <v>1994</v>
      </c>
      <c r="E2599" t="s">
        <v>8049</v>
      </c>
      <c r="F2599">
        <v>5.9</v>
      </c>
      <c r="G2599">
        <v>5400</v>
      </c>
      <c r="H2599" t="s">
        <v>368</v>
      </c>
      <c r="I2599" t="s">
        <v>8329</v>
      </c>
      <c r="J2599" t="s">
        <v>2135</v>
      </c>
      <c r="K2599" t="s">
        <v>41</v>
      </c>
      <c r="M2599">
        <v>9979683</v>
      </c>
      <c r="N2599" t="s">
        <v>8330</v>
      </c>
      <c r="O2599">
        <v>94</v>
      </c>
      <c r="P2599" cm="1">
        <f t="array" ref="P2599">_xlfn.XLOOKUP(D2599, CPI!$A:A, CPI!$B:B)</f>
        <v>148.19999999999999</v>
      </c>
      <c r="Q2599" s="9">
        <f>IF(M2599="","",PRODUCT(M2599,CPI!$B$112/P2599))</f>
        <v>20518282.119433198</v>
      </c>
    </row>
    <row r="2600" spans="1:17">
      <c r="A2600" t="s">
        <v>8331</v>
      </c>
      <c r="B2600" t="s">
        <v>44</v>
      </c>
      <c r="C2600" t="s">
        <v>36</v>
      </c>
      <c r="D2600">
        <v>1994</v>
      </c>
      <c r="E2600" t="s">
        <v>6920</v>
      </c>
      <c r="F2600">
        <v>5.3</v>
      </c>
      <c r="G2600">
        <v>6500</v>
      </c>
      <c r="H2600" t="s">
        <v>6062</v>
      </c>
      <c r="I2600" t="s">
        <v>6062</v>
      </c>
      <c r="J2600" t="s">
        <v>8332</v>
      </c>
      <c r="K2600" t="s">
        <v>2119</v>
      </c>
      <c r="M2600">
        <v>16453258</v>
      </c>
      <c r="N2600" t="s">
        <v>2037</v>
      </c>
      <c r="O2600">
        <v>96</v>
      </c>
      <c r="P2600" cm="1">
        <f t="array" ref="P2600">_xlfn.XLOOKUP(D2600, CPI!$A:A, CPI!$B:B)</f>
        <v>148.19999999999999</v>
      </c>
      <c r="Q2600" s="9">
        <f>IF(M2600="","",PRODUCT(M2600,CPI!$B$112/P2600))</f>
        <v>33827987.26450742</v>
      </c>
    </row>
    <row r="2601" spans="1:17">
      <c r="A2601" t="s">
        <v>8333</v>
      </c>
      <c r="B2601" t="s">
        <v>27</v>
      </c>
      <c r="C2601" t="s">
        <v>115</v>
      </c>
      <c r="D2601">
        <v>1994</v>
      </c>
      <c r="E2601" t="s">
        <v>8334</v>
      </c>
      <c r="F2601">
        <v>7.6</v>
      </c>
      <c r="G2601">
        <v>12000</v>
      </c>
      <c r="H2601" t="s">
        <v>5923</v>
      </c>
      <c r="I2601" t="s">
        <v>5923</v>
      </c>
      <c r="J2601" t="s">
        <v>8335</v>
      </c>
      <c r="K2601" t="s">
        <v>41</v>
      </c>
      <c r="L2601">
        <v>3500000</v>
      </c>
      <c r="M2601">
        <v>8094616</v>
      </c>
      <c r="N2601" t="s">
        <v>8336</v>
      </c>
      <c r="O2601">
        <v>114</v>
      </c>
      <c r="P2601" cm="1">
        <f t="array" ref="P2601">_xlfn.XLOOKUP(D2601, CPI!$A:A, CPI!$B:B)</f>
        <v>148.19999999999999</v>
      </c>
      <c r="Q2601" s="9">
        <f>IF(M2601="","",PRODUCT(M2601,CPI!$B$112/P2601))</f>
        <v>16642574.191632928</v>
      </c>
    </row>
    <row r="2602" spans="1:17">
      <c r="A2602" t="s">
        <v>8337</v>
      </c>
      <c r="B2602" t="s">
        <v>27</v>
      </c>
      <c r="C2602" t="s">
        <v>63</v>
      </c>
      <c r="D2602">
        <v>1994</v>
      </c>
      <c r="E2602" t="s">
        <v>8338</v>
      </c>
      <c r="F2602">
        <v>5.9</v>
      </c>
      <c r="G2602">
        <v>8500</v>
      </c>
      <c r="H2602" t="s">
        <v>8339</v>
      </c>
      <c r="I2602" t="s">
        <v>8340</v>
      </c>
      <c r="J2602" t="s">
        <v>113</v>
      </c>
      <c r="K2602" t="s">
        <v>41</v>
      </c>
      <c r="M2602">
        <v>8647042</v>
      </c>
      <c r="N2602" t="s">
        <v>5732</v>
      </c>
      <c r="O2602">
        <v>109</v>
      </c>
      <c r="P2602" cm="1">
        <f t="array" ref="P2602">_xlfn.XLOOKUP(D2602, CPI!$A:A, CPI!$B:B)</f>
        <v>148.19999999999999</v>
      </c>
      <c r="Q2602" s="9">
        <f>IF(M2602="","",PRODUCT(M2602,CPI!$B$112/P2602))</f>
        <v>17778365.029689606</v>
      </c>
    </row>
    <row r="2603" spans="1:17">
      <c r="A2603" t="s">
        <v>8341</v>
      </c>
      <c r="B2603" t="s">
        <v>2010</v>
      </c>
      <c r="C2603" t="s">
        <v>52</v>
      </c>
      <c r="D2603">
        <v>1994</v>
      </c>
      <c r="E2603" t="s">
        <v>7834</v>
      </c>
      <c r="F2603">
        <v>5.4</v>
      </c>
      <c r="G2603">
        <v>6000</v>
      </c>
      <c r="H2603" t="s">
        <v>281</v>
      </c>
      <c r="I2603" t="s">
        <v>8342</v>
      </c>
      <c r="J2603" t="s">
        <v>906</v>
      </c>
      <c r="K2603" t="s">
        <v>41</v>
      </c>
      <c r="M2603">
        <v>2694234</v>
      </c>
      <c r="N2603" t="s">
        <v>8343</v>
      </c>
      <c r="O2603">
        <v>101</v>
      </c>
      <c r="P2603" cm="1">
        <f t="array" ref="P2603">_xlfn.XLOOKUP(D2603, CPI!$A:A, CPI!$B:B)</f>
        <v>148.19999999999999</v>
      </c>
      <c r="Q2603" s="9">
        <f>IF(M2603="","",PRODUCT(M2603,CPI!$B$112/P2603))</f>
        <v>5539359.6477732789</v>
      </c>
    </row>
    <row r="2604" spans="1:17">
      <c r="A2604" t="s">
        <v>8344</v>
      </c>
      <c r="B2604" t="s">
        <v>27</v>
      </c>
      <c r="C2604" t="s">
        <v>74</v>
      </c>
      <c r="D2604">
        <v>1994</v>
      </c>
      <c r="E2604" t="s">
        <v>7954</v>
      </c>
      <c r="F2604">
        <v>6.7</v>
      </c>
      <c r="G2604">
        <v>5900</v>
      </c>
      <c r="H2604" t="s">
        <v>8345</v>
      </c>
      <c r="I2604" t="s">
        <v>8345</v>
      </c>
      <c r="J2604" t="s">
        <v>4044</v>
      </c>
      <c r="K2604" t="s">
        <v>33</v>
      </c>
      <c r="M2604">
        <v>2392589</v>
      </c>
      <c r="N2604" t="s">
        <v>1996</v>
      </c>
      <c r="O2604">
        <v>100</v>
      </c>
      <c r="P2604" cm="1">
        <f t="array" ref="P2604">_xlfn.XLOOKUP(D2604, CPI!$A:A, CPI!$B:B)</f>
        <v>148.19999999999999</v>
      </c>
      <c r="Q2604" s="9">
        <f>IF(M2604="","",PRODUCT(M2604,CPI!$B$112/P2604))</f>
        <v>4919175.899460189</v>
      </c>
    </row>
    <row r="2605" spans="1:17">
      <c r="A2605" t="s">
        <v>8346</v>
      </c>
      <c r="B2605" t="s">
        <v>27</v>
      </c>
      <c r="C2605" t="s">
        <v>52</v>
      </c>
      <c r="D2605">
        <v>1994</v>
      </c>
      <c r="E2605" t="s">
        <v>8217</v>
      </c>
      <c r="F2605">
        <v>4.5999999999999996</v>
      </c>
      <c r="G2605">
        <v>9300</v>
      </c>
      <c r="H2605" t="s">
        <v>6759</v>
      </c>
      <c r="I2605" t="s">
        <v>7527</v>
      </c>
      <c r="J2605" t="s">
        <v>7528</v>
      </c>
      <c r="K2605" t="s">
        <v>41</v>
      </c>
      <c r="L2605">
        <v>2000000</v>
      </c>
      <c r="M2605">
        <v>2260622</v>
      </c>
      <c r="N2605" t="s">
        <v>8347</v>
      </c>
      <c r="O2605">
        <v>85</v>
      </c>
      <c r="P2605" cm="1">
        <f t="array" ref="P2605">_xlfn.XLOOKUP(D2605, CPI!$A:A, CPI!$B:B)</f>
        <v>148.19999999999999</v>
      </c>
      <c r="Q2605" s="9">
        <f>IF(M2605="","",PRODUCT(M2605,CPI!$B$112/P2605))</f>
        <v>4647851.0350877196</v>
      </c>
    </row>
    <row r="2606" spans="1:17">
      <c r="A2606" t="s">
        <v>8348</v>
      </c>
      <c r="B2606" t="s">
        <v>2010</v>
      </c>
      <c r="C2606" t="s">
        <v>52</v>
      </c>
      <c r="D2606">
        <v>1994</v>
      </c>
      <c r="E2606" t="s">
        <v>8338</v>
      </c>
      <c r="F2606">
        <v>6</v>
      </c>
      <c r="G2606">
        <v>4500</v>
      </c>
      <c r="H2606" t="s">
        <v>4973</v>
      </c>
      <c r="I2606" t="s">
        <v>8349</v>
      </c>
      <c r="J2606" t="s">
        <v>611</v>
      </c>
      <c r="K2606" t="s">
        <v>41</v>
      </c>
      <c r="L2606">
        <v>60000000</v>
      </c>
      <c r="M2606">
        <v>18272894</v>
      </c>
      <c r="N2606" t="s">
        <v>8350</v>
      </c>
      <c r="O2606">
        <v>108</v>
      </c>
      <c r="P2606" cm="1">
        <f t="array" ref="P2606">_xlfn.XLOOKUP(D2606, CPI!$A:A, CPI!$B:B)</f>
        <v>148.19999999999999</v>
      </c>
      <c r="Q2606" s="9">
        <f>IF(M2606="","",PRODUCT(M2606,CPI!$B$112/P2606))</f>
        <v>37569168.703103915</v>
      </c>
    </row>
    <row r="2607" spans="1:17">
      <c r="A2607" t="s">
        <v>8351</v>
      </c>
      <c r="B2607" t="s">
        <v>2010</v>
      </c>
      <c r="C2607" t="s">
        <v>52</v>
      </c>
      <c r="D2607">
        <v>1994</v>
      </c>
      <c r="E2607" t="s">
        <v>8016</v>
      </c>
      <c r="F2607">
        <v>5.4</v>
      </c>
      <c r="G2607">
        <v>11000</v>
      </c>
      <c r="H2607" t="s">
        <v>1596</v>
      </c>
      <c r="I2607" t="s">
        <v>1596</v>
      </c>
      <c r="J2607" t="s">
        <v>862</v>
      </c>
      <c r="K2607" t="s">
        <v>41</v>
      </c>
      <c r="L2607">
        <v>15000000</v>
      </c>
      <c r="M2607">
        <v>6821850</v>
      </c>
      <c r="N2607" t="s">
        <v>2111</v>
      </c>
      <c r="O2607">
        <v>97</v>
      </c>
      <c r="P2607" cm="1">
        <f t="array" ref="P2607">_xlfn.XLOOKUP(D2607, CPI!$A:A, CPI!$B:B)</f>
        <v>148.19999999999999</v>
      </c>
      <c r="Q2607" s="9">
        <f>IF(M2607="","",PRODUCT(M2607,CPI!$B$112/P2607))</f>
        <v>14025760.425101213</v>
      </c>
    </row>
    <row r="2608" spans="1:17">
      <c r="A2608" t="s">
        <v>8352</v>
      </c>
      <c r="B2608" t="s">
        <v>27</v>
      </c>
      <c r="C2608" t="s">
        <v>28</v>
      </c>
      <c r="D2608">
        <v>1994</v>
      </c>
      <c r="E2608" t="s">
        <v>7931</v>
      </c>
      <c r="F2608">
        <v>5.9</v>
      </c>
      <c r="G2608">
        <v>3700</v>
      </c>
      <c r="H2608" t="s">
        <v>256</v>
      </c>
      <c r="I2608" t="s">
        <v>8353</v>
      </c>
      <c r="J2608" t="s">
        <v>356</v>
      </c>
      <c r="K2608" t="s">
        <v>41</v>
      </c>
      <c r="L2608">
        <v>30000000</v>
      </c>
      <c r="M2608">
        <v>3180674</v>
      </c>
      <c r="N2608" t="s">
        <v>5521</v>
      </c>
      <c r="O2608">
        <v>101</v>
      </c>
      <c r="P2608" cm="1">
        <f t="array" ref="P2608">_xlfn.XLOOKUP(D2608, CPI!$A:A, CPI!$B:B)</f>
        <v>148.19999999999999</v>
      </c>
      <c r="Q2608" s="9">
        <f>IF(M2608="","",PRODUCT(M2608,CPI!$B$112/P2608))</f>
        <v>6539482.9136302294</v>
      </c>
    </row>
    <row r="2609" spans="1:17">
      <c r="A2609" t="s">
        <v>8354</v>
      </c>
      <c r="B2609" t="s">
        <v>27</v>
      </c>
      <c r="C2609" t="s">
        <v>52</v>
      </c>
      <c r="D2609">
        <v>1994</v>
      </c>
      <c r="E2609" t="s">
        <v>8355</v>
      </c>
      <c r="F2609">
        <v>4.7</v>
      </c>
      <c r="G2609">
        <v>4800</v>
      </c>
      <c r="H2609" t="s">
        <v>8356</v>
      </c>
      <c r="I2609" t="s">
        <v>5797</v>
      </c>
      <c r="J2609" t="s">
        <v>5798</v>
      </c>
      <c r="K2609" t="s">
        <v>41</v>
      </c>
      <c r="M2609">
        <v>19281235</v>
      </c>
      <c r="N2609" t="s">
        <v>5799</v>
      </c>
      <c r="O2609">
        <v>100</v>
      </c>
      <c r="P2609" cm="1">
        <f t="array" ref="P2609">_xlfn.XLOOKUP(D2609, CPI!$A:A, CPI!$B:B)</f>
        <v>148.19999999999999</v>
      </c>
      <c r="Q2609" s="9">
        <f>IF(M2609="","",PRODUCT(M2609,CPI!$B$112/P2609))</f>
        <v>39642323.242240213</v>
      </c>
    </row>
    <row r="2610" spans="1:17">
      <c r="A2610" t="s">
        <v>8357</v>
      </c>
      <c r="B2610" t="s">
        <v>44</v>
      </c>
      <c r="C2610" t="s">
        <v>52</v>
      </c>
      <c r="D2610">
        <v>1994</v>
      </c>
      <c r="E2610" t="s">
        <v>7724</v>
      </c>
      <c r="F2610">
        <v>5.5</v>
      </c>
      <c r="G2610">
        <v>8500</v>
      </c>
      <c r="H2610" t="s">
        <v>445</v>
      </c>
      <c r="I2610" t="s">
        <v>8358</v>
      </c>
      <c r="J2610" t="s">
        <v>2057</v>
      </c>
      <c r="K2610" t="s">
        <v>41</v>
      </c>
      <c r="L2610">
        <v>17080000</v>
      </c>
      <c r="M2610">
        <v>21011318</v>
      </c>
      <c r="N2610" t="s">
        <v>5732</v>
      </c>
      <c r="O2610">
        <v>107</v>
      </c>
      <c r="P2610" cm="1">
        <f t="array" ref="P2610">_xlfn.XLOOKUP(D2610, CPI!$A:A, CPI!$B:B)</f>
        <v>148.19999999999999</v>
      </c>
      <c r="Q2610" s="9">
        <f>IF(M2610="","",PRODUCT(M2610,CPI!$B$112/P2610))</f>
        <v>43199383.229419701</v>
      </c>
    </row>
    <row r="2611" spans="1:17">
      <c r="A2611" t="s">
        <v>8359</v>
      </c>
      <c r="B2611" t="s">
        <v>27</v>
      </c>
      <c r="C2611" t="s">
        <v>52</v>
      </c>
      <c r="D2611">
        <v>1994</v>
      </c>
      <c r="E2611" t="s">
        <v>8360</v>
      </c>
      <c r="F2611">
        <v>5.7</v>
      </c>
      <c r="G2611">
        <v>2500</v>
      </c>
      <c r="H2611" t="s">
        <v>8361</v>
      </c>
      <c r="I2611" t="s">
        <v>8362</v>
      </c>
      <c r="J2611" t="s">
        <v>3552</v>
      </c>
      <c r="K2611" t="s">
        <v>41</v>
      </c>
      <c r="M2611">
        <v>200151</v>
      </c>
      <c r="N2611" t="s">
        <v>7706</v>
      </c>
      <c r="O2611">
        <v>86</v>
      </c>
      <c r="P2611" cm="1">
        <f t="array" ref="P2611">_xlfn.XLOOKUP(D2611, CPI!$A:A, CPI!$B:B)</f>
        <v>148.19999999999999</v>
      </c>
      <c r="Q2611" s="9">
        <f>IF(M2611="","",PRODUCT(M2611,CPI!$B$112/P2611))</f>
        <v>411511.53643724695</v>
      </c>
    </row>
    <row r="2612" spans="1:17">
      <c r="A2612" t="s">
        <v>8363</v>
      </c>
      <c r="B2612" t="s">
        <v>44</v>
      </c>
      <c r="C2612" t="s">
        <v>52</v>
      </c>
      <c r="D2612">
        <v>1994</v>
      </c>
      <c r="E2612" t="s">
        <v>8085</v>
      </c>
      <c r="F2612">
        <v>6</v>
      </c>
      <c r="G2612">
        <v>2500</v>
      </c>
      <c r="H2612" t="s">
        <v>1400</v>
      </c>
      <c r="I2612" t="s">
        <v>1400</v>
      </c>
      <c r="J2612" t="s">
        <v>1540</v>
      </c>
      <c r="K2612" t="s">
        <v>33</v>
      </c>
      <c r="M2612">
        <v>3062530</v>
      </c>
      <c r="N2612" t="s">
        <v>8364</v>
      </c>
      <c r="O2612">
        <v>97</v>
      </c>
      <c r="P2612" cm="1">
        <f t="array" ref="P2612">_xlfn.XLOOKUP(D2612, CPI!$A:A, CPI!$B:B)</f>
        <v>148.19999999999999</v>
      </c>
      <c r="Q2612" s="9">
        <f>IF(M2612="","",PRODUCT(M2612,CPI!$B$112/P2612))</f>
        <v>6296578.2118758429</v>
      </c>
    </row>
    <row r="2613" spans="1:17">
      <c r="A2613" t="s">
        <v>8365</v>
      </c>
      <c r="B2613" t="s">
        <v>27</v>
      </c>
      <c r="C2613" t="s">
        <v>45</v>
      </c>
      <c r="D2613">
        <v>1994</v>
      </c>
      <c r="E2613" t="s">
        <v>8027</v>
      </c>
      <c r="F2613">
        <v>6</v>
      </c>
      <c r="G2613">
        <v>6700</v>
      </c>
      <c r="H2613" t="s">
        <v>4640</v>
      </c>
      <c r="I2613" t="s">
        <v>4640</v>
      </c>
      <c r="J2613" t="s">
        <v>4640</v>
      </c>
      <c r="K2613" t="s">
        <v>41</v>
      </c>
      <c r="L2613">
        <v>10000000</v>
      </c>
      <c r="M2613">
        <v>29392418</v>
      </c>
      <c r="N2613" t="s">
        <v>8011</v>
      </c>
      <c r="O2613">
        <v>108</v>
      </c>
      <c r="P2613" cm="1">
        <f t="array" ref="P2613">_xlfn.XLOOKUP(D2613, CPI!$A:A, CPI!$B:B)</f>
        <v>148.19999999999999</v>
      </c>
      <c r="Q2613" s="9">
        <f>IF(M2613="","",PRODUCT(M2613,CPI!$B$112/P2613))</f>
        <v>60430970.071524963</v>
      </c>
    </row>
    <row r="2614" spans="1:17">
      <c r="A2614" t="s">
        <v>8366</v>
      </c>
      <c r="B2614" t="s">
        <v>2010</v>
      </c>
      <c r="C2614" t="s">
        <v>52</v>
      </c>
      <c r="D2614">
        <v>1994</v>
      </c>
      <c r="E2614" t="s">
        <v>8083</v>
      </c>
      <c r="F2614">
        <v>5.5</v>
      </c>
      <c r="G2614">
        <v>6500</v>
      </c>
      <c r="H2614" t="s">
        <v>2825</v>
      </c>
      <c r="I2614" t="s">
        <v>3256</v>
      </c>
      <c r="J2614" t="s">
        <v>3256</v>
      </c>
      <c r="K2614" t="s">
        <v>41</v>
      </c>
      <c r="M2614">
        <v>16821273</v>
      </c>
      <c r="N2614" t="s">
        <v>8367</v>
      </c>
      <c r="O2614">
        <v>98</v>
      </c>
      <c r="P2614" cm="1">
        <f t="array" ref="P2614">_xlfn.XLOOKUP(D2614, CPI!$A:A, CPI!$B:B)</f>
        <v>148.19999999999999</v>
      </c>
      <c r="Q2614" s="9">
        <f>IF(M2614="","",PRODUCT(M2614,CPI!$B$112/P2614))</f>
        <v>34584628.091093116</v>
      </c>
    </row>
    <row r="2615" spans="1:17">
      <c r="A2615" t="s">
        <v>8368</v>
      </c>
      <c r="B2615" t="s">
        <v>2010</v>
      </c>
      <c r="C2615" t="s">
        <v>115</v>
      </c>
      <c r="D2615">
        <v>1994</v>
      </c>
      <c r="E2615" t="s">
        <v>8369</v>
      </c>
      <c r="F2615">
        <v>7.7</v>
      </c>
      <c r="G2615">
        <v>11000</v>
      </c>
      <c r="H2615" t="s">
        <v>4516</v>
      </c>
      <c r="I2615" t="s">
        <v>4516</v>
      </c>
      <c r="J2615" t="s">
        <v>1386</v>
      </c>
      <c r="K2615" t="s">
        <v>317</v>
      </c>
      <c r="M2615">
        <v>190749</v>
      </c>
      <c r="N2615" t="s">
        <v>4951</v>
      </c>
      <c r="O2615">
        <v>108</v>
      </c>
      <c r="P2615" cm="1">
        <f t="array" ref="P2615">_xlfn.XLOOKUP(D2615, CPI!$A:A, CPI!$B:B)</f>
        <v>148.19999999999999</v>
      </c>
      <c r="Q2615" s="9">
        <f>IF(M2615="","",PRODUCT(M2615,CPI!$B$112/P2615))</f>
        <v>392180.9736842105</v>
      </c>
    </row>
    <row r="2616" spans="1:17">
      <c r="A2616" t="s">
        <v>8370</v>
      </c>
      <c r="B2616" t="s">
        <v>27</v>
      </c>
      <c r="C2616" t="s">
        <v>52</v>
      </c>
      <c r="D2616">
        <v>1994</v>
      </c>
      <c r="E2616" t="s">
        <v>8371</v>
      </c>
      <c r="F2616">
        <v>7.1</v>
      </c>
      <c r="G2616">
        <v>22000</v>
      </c>
      <c r="H2616" t="s">
        <v>8372</v>
      </c>
      <c r="I2616" t="s">
        <v>8372</v>
      </c>
      <c r="J2616" t="s">
        <v>8373</v>
      </c>
      <c r="K2616" t="s">
        <v>41</v>
      </c>
      <c r="L2616">
        <v>700000</v>
      </c>
      <c r="M2616">
        <v>382928</v>
      </c>
      <c r="N2616" t="s">
        <v>7198</v>
      </c>
      <c r="O2616">
        <v>93</v>
      </c>
      <c r="P2616" cm="1">
        <f t="array" ref="P2616">_xlfn.XLOOKUP(D2616, CPI!$A:A, CPI!$B:B)</f>
        <v>148.19999999999999</v>
      </c>
      <c r="Q2616" s="9">
        <f>IF(M2616="","",PRODUCT(M2616,CPI!$B$112/P2616))</f>
        <v>787302.03508771921</v>
      </c>
    </row>
    <row r="2617" spans="1:17">
      <c r="A2617" t="s">
        <v>8374</v>
      </c>
      <c r="B2617" t="s">
        <v>44</v>
      </c>
      <c r="C2617" t="s">
        <v>45</v>
      </c>
      <c r="D2617">
        <v>1994</v>
      </c>
      <c r="E2617" t="s">
        <v>8180</v>
      </c>
      <c r="F2617">
        <v>5.3</v>
      </c>
      <c r="G2617">
        <v>12000</v>
      </c>
      <c r="H2617" t="s">
        <v>2362</v>
      </c>
      <c r="I2617" t="s">
        <v>225</v>
      </c>
      <c r="J2617" t="s">
        <v>1035</v>
      </c>
      <c r="K2617" t="s">
        <v>41</v>
      </c>
      <c r="L2617">
        <v>45000000</v>
      </c>
      <c r="M2617">
        <v>30806194</v>
      </c>
      <c r="N2617" t="s">
        <v>8375</v>
      </c>
      <c r="O2617">
        <v>123</v>
      </c>
      <c r="P2617" cm="1">
        <f t="array" ref="P2617">_xlfn.XLOOKUP(D2617, CPI!$A:A, CPI!$B:B)</f>
        <v>148.19999999999999</v>
      </c>
      <c r="Q2617" s="9">
        <f>IF(M2617="","",PRODUCT(M2617,CPI!$B$112/P2617))</f>
        <v>63337701.159244262</v>
      </c>
    </row>
    <row r="2618" spans="1:17">
      <c r="A2618" t="s">
        <v>8376</v>
      </c>
      <c r="B2618" t="s">
        <v>348</v>
      </c>
      <c r="C2618" t="s">
        <v>401</v>
      </c>
      <c r="D2618">
        <v>1994</v>
      </c>
      <c r="E2618" t="s">
        <v>8002</v>
      </c>
      <c r="F2618">
        <v>5.4</v>
      </c>
      <c r="G2618">
        <v>6300</v>
      </c>
      <c r="H2618" t="s">
        <v>1067</v>
      </c>
      <c r="I2618" t="s">
        <v>2285</v>
      </c>
      <c r="J2618" t="s">
        <v>373</v>
      </c>
      <c r="K2618" t="s">
        <v>3167</v>
      </c>
      <c r="M2618">
        <v>71368</v>
      </c>
      <c r="N2618" t="s">
        <v>1067</v>
      </c>
      <c r="O2618">
        <v>76</v>
      </c>
      <c r="P2618" cm="1">
        <f t="array" ref="P2618">_xlfn.XLOOKUP(D2618, CPI!$A:A, CPI!$B:B)</f>
        <v>148.19999999999999</v>
      </c>
      <c r="Q2618" s="9">
        <f>IF(M2618="","",PRODUCT(M2618,CPI!$B$112/P2618))</f>
        <v>146732.99325236166</v>
      </c>
    </row>
    <row r="2619" spans="1:17">
      <c r="A2619" t="s">
        <v>8377</v>
      </c>
      <c r="B2619" t="s">
        <v>27</v>
      </c>
      <c r="C2619" t="s">
        <v>63</v>
      </c>
      <c r="D2619">
        <v>1994</v>
      </c>
      <c r="E2619" t="s">
        <v>8378</v>
      </c>
      <c r="F2619">
        <v>4.7</v>
      </c>
      <c r="G2619">
        <v>2200</v>
      </c>
      <c r="H2619" t="s">
        <v>8379</v>
      </c>
      <c r="I2619" t="s">
        <v>8380</v>
      </c>
      <c r="J2619" t="s">
        <v>8381</v>
      </c>
      <c r="K2619" t="s">
        <v>41</v>
      </c>
      <c r="L2619">
        <v>200000</v>
      </c>
      <c r="N2619" t="s">
        <v>8382</v>
      </c>
      <c r="O2619">
        <v>92</v>
      </c>
      <c r="P2619" cm="1">
        <f t="array" ref="P2619">_xlfn.XLOOKUP(D2619, CPI!$A:A, CPI!$B:B)</f>
        <v>148.19999999999999</v>
      </c>
      <c r="Q2619" s="9" t="str">
        <f>IF(M2619="","",PRODUCT(M2619,CPI!$B$112/P2619))</f>
        <v/>
      </c>
    </row>
    <row r="2620" spans="1:17">
      <c r="A2620" t="s">
        <v>8383</v>
      </c>
      <c r="B2620" t="s">
        <v>2010</v>
      </c>
      <c r="C2620" t="s">
        <v>45</v>
      </c>
      <c r="D2620">
        <v>1994</v>
      </c>
      <c r="E2620" t="s">
        <v>8045</v>
      </c>
      <c r="F2620">
        <v>5</v>
      </c>
      <c r="G2620">
        <v>9200</v>
      </c>
      <c r="H2620" t="s">
        <v>6169</v>
      </c>
      <c r="I2620" t="s">
        <v>7107</v>
      </c>
      <c r="J2620" t="s">
        <v>7107</v>
      </c>
      <c r="K2620" t="s">
        <v>41</v>
      </c>
      <c r="L2620">
        <v>30000000</v>
      </c>
      <c r="M2620">
        <v>7941977</v>
      </c>
      <c r="N2620" t="s">
        <v>42</v>
      </c>
      <c r="O2620">
        <v>92</v>
      </c>
      <c r="P2620" cm="1">
        <f t="array" ref="P2620">_xlfn.XLOOKUP(D2620, CPI!$A:A, CPI!$B:B)</f>
        <v>148.19999999999999</v>
      </c>
      <c r="Q2620" s="9">
        <f>IF(M2620="","",PRODUCT(M2620,CPI!$B$112/P2620))</f>
        <v>16328747.583670715</v>
      </c>
    </row>
    <row r="2621" spans="1:17">
      <c r="A2621" t="s">
        <v>8384</v>
      </c>
      <c r="B2621" t="s">
        <v>44</v>
      </c>
      <c r="C2621" t="s">
        <v>52</v>
      </c>
      <c r="D2621">
        <v>1994</v>
      </c>
      <c r="E2621" t="s">
        <v>7946</v>
      </c>
      <c r="F2621">
        <v>5.6</v>
      </c>
      <c r="G2621">
        <v>1800</v>
      </c>
      <c r="H2621" t="s">
        <v>8385</v>
      </c>
      <c r="I2621" t="s">
        <v>8386</v>
      </c>
      <c r="J2621" t="s">
        <v>246</v>
      </c>
      <c r="K2621" t="s">
        <v>41</v>
      </c>
      <c r="M2621">
        <v>319123</v>
      </c>
      <c r="N2621" t="s">
        <v>8387</v>
      </c>
      <c r="O2621">
        <v>82</v>
      </c>
      <c r="P2621" cm="1">
        <f t="array" ref="P2621">_xlfn.XLOOKUP(D2621, CPI!$A:A, CPI!$B:B)</f>
        <v>148.19999999999999</v>
      </c>
      <c r="Q2621" s="9">
        <f>IF(M2621="","",PRODUCT(M2621,CPI!$B$112/P2621))</f>
        <v>656118.61066126858</v>
      </c>
    </row>
    <row r="2622" spans="1:17">
      <c r="A2622" t="s">
        <v>8388</v>
      </c>
      <c r="B2622" t="s">
        <v>2010</v>
      </c>
      <c r="C2622" t="s">
        <v>52</v>
      </c>
      <c r="D2622">
        <v>1994</v>
      </c>
      <c r="E2622" t="s">
        <v>8334</v>
      </c>
      <c r="F2622">
        <v>6.3</v>
      </c>
      <c r="G2622">
        <v>5200</v>
      </c>
      <c r="H2622" t="s">
        <v>7233</v>
      </c>
      <c r="I2622" t="s">
        <v>8389</v>
      </c>
      <c r="J2622" t="s">
        <v>862</v>
      </c>
      <c r="K2622" t="s">
        <v>41</v>
      </c>
      <c r="M2622">
        <v>3430583</v>
      </c>
      <c r="N2622" t="s">
        <v>2103</v>
      </c>
      <c r="O2622">
        <v>106</v>
      </c>
      <c r="P2622" cm="1">
        <f t="array" ref="P2622">_xlfn.XLOOKUP(D2622, CPI!$A:A, CPI!$B:B)</f>
        <v>148.19999999999999</v>
      </c>
      <c r="Q2622" s="9">
        <f>IF(M2622="","",PRODUCT(M2622,CPI!$B$112/P2622))</f>
        <v>7053297.166666666</v>
      </c>
    </row>
    <row r="2623" spans="1:17">
      <c r="A2623" t="s">
        <v>8390</v>
      </c>
      <c r="B2623" t="s">
        <v>27</v>
      </c>
      <c r="C2623" t="s">
        <v>74</v>
      </c>
      <c r="D2623">
        <v>1994</v>
      </c>
      <c r="E2623" t="s">
        <v>8391</v>
      </c>
      <c r="F2623">
        <v>6.8</v>
      </c>
      <c r="G2623">
        <v>6500</v>
      </c>
      <c r="H2623" t="s">
        <v>8392</v>
      </c>
      <c r="I2623" t="s">
        <v>8393</v>
      </c>
      <c r="J2623" t="s">
        <v>8394</v>
      </c>
      <c r="K2623" t="s">
        <v>463</v>
      </c>
      <c r="M2623">
        <v>1600226</v>
      </c>
      <c r="N2623" t="s">
        <v>8395</v>
      </c>
      <c r="O2623">
        <v>111</v>
      </c>
      <c r="P2623" cm="1">
        <f t="array" ref="P2623">_xlfn.XLOOKUP(D2623, CPI!$A:A, CPI!$B:B)</f>
        <v>148.19999999999999</v>
      </c>
      <c r="Q2623" s="9">
        <f>IF(M2623="","",PRODUCT(M2623,CPI!$B$112/P2623))</f>
        <v>3290073.2941970308</v>
      </c>
    </row>
    <row r="2624" spans="1:17">
      <c r="A2624" t="s">
        <v>8396</v>
      </c>
      <c r="B2624" t="s">
        <v>27</v>
      </c>
      <c r="C2624" t="s">
        <v>28</v>
      </c>
      <c r="D2624">
        <v>1994</v>
      </c>
      <c r="E2624" t="s">
        <v>8131</v>
      </c>
      <c r="F2624">
        <v>7.1</v>
      </c>
      <c r="G2624">
        <v>9800</v>
      </c>
      <c r="H2624" t="s">
        <v>8397</v>
      </c>
      <c r="I2624" t="s">
        <v>8398</v>
      </c>
      <c r="J2624" t="s">
        <v>8399</v>
      </c>
      <c r="K2624" t="s">
        <v>33</v>
      </c>
      <c r="M2624">
        <v>4165845</v>
      </c>
      <c r="N2624" t="s">
        <v>6575</v>
      </c>
      <c r="O2624">
        <v>98</v>
      </c>
      <c r="P2624" cm="1">
        <f t="array" ref="P2624">_xlfn.XLOOKUP(D2624, CPI!$A:A, CPI!$B:B)</f>
        <v>148.19999999999999</v>
      </c>
      <c r="Q2624" s="9">
        <f>IF(M2624="","",PRODUCT(M2624,CPI!$B$112/P2624))</f>
        <v>8564999.807692308</v>
      </c>
    </row>
    <row r="2625" spans="1:17">
      <c r="A2625" t="s">
        <v>8400</v>
      </c>
      <c r="B2625" t="s">
        <v>27</v>
      </c>
      <c r="C2625" t="s">
        <v>74</v>
      </c>
      <c r="D2625">
        <v>1994</v>
      </c>
      <c r="E2625" t="s">
        <v>8027</v>
      </c>
      <c r="F2625">
        <v>6.4</v>
      </c>
      <c r="G2625">
        <v>4300</v>
      </c>
      <c r="H2625" t="s">
        <v>409</v>
      </c>
      <c r="I2625" t="s">
        <v>409</v>
      </c>
      <c r="J2625" t="s">
        <v>4964</v>
      </c>
      <c r="K2625" t="s">
        <v>41</v>
      </c>
      <c r="L2625">
        <v>7000000</v>
      </c>
      <c r="M2625">
        <v>2144667</v>
      </c>
      <c r="N2625" t="s">
        <v>7537</v>
      </c>
      <c r="O2625">
        <v>125</v>
      </c>
      <c r="P2625" cm="1">
        <f t="array" ref="P2625">_xlfn.XLOOKUP(D2625, CPI!$A:A, CPI!$B:B)</f>
        <v>148.19999999999999</v>
      </c>
      <c r="Q2625" s="9">
        <f>IF(M2625="","",PRODUCT(M2625,CPI!$B$112/P2625))</f>
        <v>4409446.9291497972</v>
      </c>
    </row>
    <row r="2626" spans="1:17">
      <c r="A2626" t="s">
        <v>8401</v>
      </c>
      <c r="B2626" t="s">
        <v>2010</v>
      </c>
      <c r="C2626" t="s">
        <v>52</v>
      </c>
      <c r="D2626">
        <v>1994</v>
      </c>
      <c r="E2626" t="s">
        <v>7922</v>
      </c>
      <c r="F2626">
        <v>7</v>
      </c>
      <c r="G2626">
        <v>5800</v>
      </c>
      <c r="H2626" t="s">
        <v>5927</v>
      </c>
      <c r="I2626" t="s">
        <v>5927</v>
      </c>
      <c r="J2626" t="s">
        <v>8402</v>
      </c>
      <c r="K2626" t="s">
        <v>41</v>
      </c>
      <c r="L2626">
        <v>3200000</v>
      </c>
      <c r="M2626">
        <v>7266973</v>
      </c>
      <c r="N2626" t="s">
        <v>8403</v>
      </c>
      <c r="O2626">
        <v>101</v>
      </c>
      <c r="P2626" cm="1">
        <f t="array" ref="P2626">_xlfn.XLOOKUP(D2626, CPI!$A:A, CPI!$B:B)</f>
        <v>148.19999999999999</v>
      </c>
      <c r="Q2626" s="9">
        <f>IF(M2626="","",PRODUCT(M2626,CPI!$B$112/P2626))</f>
        <v>14940935.715924425</v>
      </c>
    </row>
    <row r="2627" spans="1:17">
      <c r="A2627" t="s">
        <v>8404</v>
      </c>
      <c r="B2627" t="s">
        <v>458</v>
      </c>
      <c r="C2627" t="s">
        <v>28</v>
      </c>
      <c r="D2627">
        <v>1994</v>
      </c>
      <c r="E2627" t="s">
        <v>8191</v>
      </c>
      <c r="F2627">
        <v>8</v>
      </c>
      <c r="G2627">
        <v>14000</v>
      </c>
      <c r="H2627" t="s">
        <v>8405</v>
      </c>
      <c r="I2627" t="s">
        <v>8405</v>
      </c>
      <c r="J2627" t="s">
        <v>8406</v>
      </c>
      <c r="K2627" t="s">
        <v>8407</v>
      </c>
      <c r="L2627">
        <v>1900000</v>
      </c>
      <c r="M2627">
        <v>763847</v>
      </c>
      <c r="N2627" t="s">
        <v>8408</v>
      </c>
      <c r="O2627">
        <v>113</v>
      </c>
      <c r="P2627" cm="1">
        <f t="array" ref="P2627">_xlfn.XLOOKUP(D2627, CPI!$A:A, CPI!$B:B)</f>
        <v>148.19999999999999</v>
      </c>
      <c r="Q2627" s="9">
        <f>IF(M2627="","",PRODUCT(M2627,CPI!$B$112/P2627))</f>
        <v>1570473.5553306341</v>
      </c>
    </row>
    <row r="2628" spans="1:17">
      <c r="A2628" t="s">
        <v>8409</v>
      </c>
      <c r="B2628" t="s">
        <v>27</v>
      </c>
      <c r="C2628" t="s">
        <v>28</v>
      </c>
      <c r="D2628">
        <v>1994</v>
      </c>
      <c r="E2628" t="s">
        <v>8371</v>
      </c>
      <c r="F2628">
        <v>7.9</v>
      </c>
      <c r="G2628">
        <v>15000</v>
      </c>
      <c r="H2628" t="s">
        <v>4428</v>
      </c>
      <c r="I2628" t="s">
        <v>4428</v>
      </c>
      <c r="J2628" t="s">
        <v>4428</v>
      </c>
      <c r="K2628" t="s">
        <v>8410</v>
      </c>
      <c r="L2628">
        <v>2800000</v>
      </c>
      <c r="M2628">
        <v>2313461</v>
      </c>
      <c r="N2628" t="s">
        <v>8411</v>
      </c>
      <c r="O2628">
        <v>135</v>
      </c>
      <c r="P2628" cm="1">
        <f t="array" ref="P2628">_xlfn.XLOOKUP(D2628, CPI!$A:A, CPI!$B:B)</f>
        <v>148.19999999999999</v>
      </c>
      <c r="Q2628" s="9">
        <f>IF(M2628="","",PRODUCT(M2628,CPI!$B$112/P2628))</f>
        <v>4756488.3043184886</v>
      </c>
    </row>
    <row r="2629" spans="1:17">
      <c r="A2629" t="s">
        <v>8412</v>
      </c>
      <c r="B2629" t="s">
        <v>44</v>
      </c>
      <c r="C2629" t="s">
        <v>36</v>
      </c>
      <c r="D2629">
        <v>1994</v>
      </c>
      <c r="E2629" t="s">
        <v>8413</v>
      </c>
      <c r="F2629">
        <v>7.4</v>
      </c>
      <c r="G2629">
        <v>4100</v>
      </c>
      <c r="H2629" t="s">
        <v>8414</v>
      </c>
      <c r="I2629" t="s">
        <v>8415</v>
      </c>
      <c r="J2629" t="s">
        <v>8416</v>
      </c>
      <c r="K2629" t="s">
        <v>33</v>
      </c>
      <c r="M2629">
        <v>12712</v>
      </c>
      <c r="N2629" t="s">
        <v>628</v>
      </c>
      <c r="O2629">
        <v>94</v>
      </c>
      <c r="P2629" cm="1">
        <f t="array" ref="P2629">_xlfn.XLOOKUP(D2629, CPI!$A:A, CPI!$B:B)</f>
        <v>148.19999999999999</v>
      </c>
      <c r="Q2629" s="9">
        <f>IF(M2629="","",PRODUCT(M2629,CPI!$B$112/P2629))</f>
        <v>26135.940620782723</v>
      </c>
    </row>
    <row r="2630" spans="1:17">
      <c r="A2630" t="s">
        <v>8417</v>
      </c>
      <c r="B2630" t="s">
        <v>27</v>
      </c>
      <c r="C2630" t="s">
        <v>52</v>
      </c>
      <c r="D2630">
        <v>1994</v>
      </c>
      <c r="E2630" t="s">
        <v>8334</v>
      </c>
      <c r="F2630">
        <v>6.4</v>
      </c>
      <c r="G2630">
        <v>1000</v>
      </c>
      <c r="H2630" t="s">
        <v>228</v>
      </c>
      <c r="I2630" t="s">
        <v>228</v>
      </c>
      <c r="J2630" t="s">
        <v>7189</v>
      </c>
      <c r="K2630" t="s">
        <v>41</v>
      </c>
      <c r="L2630">
        <v>10500000</v>
      </c>
      <c r="M2630">
        <v>123509</v>
      </c>
      <c r="N2630" t="s">
        <v>6279</v>
      </c>
      <c r="O2630">
        <v>99</v>
      </c>
      <c r="P2630" cm="1">
        <f t="array" ref="P2630">_xlfn.XLOOKUP(D2630, CPI!$A:A, CPI!$B:B)</f>
        <v>148.19999999999999</v>
      </c>
      <c r="Q2630" s="9">
        <f>IF(M2630="","",PRODUCT(M2630,CPI!$B$112/P2630))</f>
        <v>253935.17071524964</v>
      </c>
    </row>
    <row r="2631" spans="1:17">
      <c r="A2631" t="s">
        <v>8418</v>
      </c>
      <c r="B2631" t="s">
        <v>27</v>
      </c>
      <c r="C2631" t="s">
        <v>52</v>
      </c>
      <c r="D2631">
        <v>1994</v>
      </c>
      <c r="E2631" t="s">
        <v>8419</v>
      </c>
      <c r="F2631">
        <v>7.3</v>
      </c>
      <c r="G2631">
        <v>5200</v>
      </c>
      <c r="H2631" t="s">
        <v>8420</v>
      </c>
      <c r="I2631" t="s">
        <v>4980</v>
      </c>
      <c r="J2631" t="s">
        <v>8421</v>
      </c>
      <c r="K2631" t="s">
        <v>259</v>
      </c>
      <c r="M2631">
        <v>766464</v>
      </c>
      <c r="N2631" t="s">
        <v>6698</v>
      </c>
      <c r="O2631">
        <v>100</v>
      </c>
      <c r="P2631" cm="1">
        <f t="array" ref="P2631">_xlfn.XLOOKUP(D2631, CPI!$A:A, CPI!$B:B)</f>
        <v>148.19999999999999</v>
      </c>
      <c r="Q2631" s="9">
        <f>IF(M2631="","",PRODUCT(M2631,CPI!$B$112/P2631))</f>
        <v>1575854.1214574899</v>
      </c>
    </row>
    <row r="2632" spans="1:17">
      <c r="A2632" t="s">
        <v>8422</v>
      </c>
      <c r="B2632" t="s">
        <v>44</v>
      </c>
      <c r="C2632" t="s">
        <v>52</v>
      </c>
      <c r="D2632">
        <v>1994</v>
      </c>
      <c r="E2632" t="s">
        <v>8338</v>
      </c>
      <c r="F2632">
        <v>6.2</v>
      </c>
      <c r="G2632">
        <v>3400</v>
      </c>
      <c r="H2632" t="s">
        <v>2967</v>
      </c>
      <c r="I2632" t="s">
        <v>4492</v>
      </c>
      <c r="J2632" t="s">
        <v>8423</v>
      </c>
      <c r="K2632" t="s">
        <v>41</v>
      </c>
      <c r="L2632">
        <v>15000000</v>
      </c>
      <c r="M2632">
        <v>1316865</v>
      </c>
      <c r="N2632" t="s">
        <v>72</v>
      </c>
      <c r="O2632">
        <v>108</v>
      </c>
      <c r="P2632" cm="1">
        <f t="array" ref="P2632">_xlfn.XLOOKUP(D2632, CPI!$A:A, CPI!$B:B)</f>
        <v>148.19999999999999</v>
      </c>
      <c r="Q2632" s="9">
        <f>IF(M2632="","",PRODUCT(M2632,CPI!$B$112/P2632))</f>
        <v>2707481.5485829958</v>
      </c>
    </row>
    <row r="2633" spans="1:17">
      <c r="A2633" t="s">
        <v>8424</v>
      </c>
      <c r="B2633" t="s">
        <v>27</v>
      </c>
      <c r="C2633" t="s">
        <v>52</v>
      </c>
      <c r="D2633">
        <v>1994</v>
      </c>
      <c r="E2633" t="s">
        <v>8101</v>
      </c>
      <c r="F2633">
        <v>6.4</v>
      </c>
      <c r="G2633">
        <v>1400</v>
      </c>
      <c r="H2633" t="s">
        <v>8425</v>
      </c>
      <c r="I2633" t="s">
        <v>8426</v>
      </c>
      <c r="J2633" t="s">
        <v>8427</v>
      </c>
      <c r="K2633" t="s">
        <v>41</v>
      </c>
      <c r="M2633">
        <v>8880705</v>
      </c>
      <c r="N2633" t="s">
        <v>2103</v>
      </c>
      <c r="O2633">
        <v>110</v>
      </c>
      <c r="P2633" cm="1">
        <f t="array" ref="P2633">_xlfn.XLOOKUP(D2633, CPI!$A:A, CPI!$B:B)</f>
        <v>148.19999999999999</v>
      </c>
      <c r="Q2633" s="9">
        <f>IF(M2633="","",PRODUCT(M2633,CPI!$B$112/P2633))</f>
        <v>18258777.419028338</v>
      </c>
    </row>
    <row r="2634" spans="1:17">
      <c r="A2634" t="s">
        <v>8428</v>
      </c>
      <c r="B2634" t="s">
        <v>2010</v>
      </c>
      <c r="C2634" t="s">
        <v>52</v>
      </c>
      <c r="D2634">
        <v>1994</v>
      </c>
      <c r="E2634" t="s">
        <v>7700</v>
      </c>
      <c r="F2634">
        <v>5.4</v>
      </c>
      <c r="G2634">
        <v>3800</v>
      </c>
      <c r="H2634" t="s">
        <v>1590</v>
      </c>
      <c r="I2634" t="s">
        <v>1590</v>
      </c>
      <c r="J2634" t="s">
        <v>108</v>
      </c>
      <c r="K2634" t="s">
        <v>33</v>
      </c>
      <c r="L2634">
        <v>40000000</v>
      </c>
      <c r="M2634">
        <v>1519366</v>
      </c>
      <c r="N2634" t="s">
        <v>34</v>
      </c>
      <c r="O2634">
        <v>122</v>
      </c>
      <c r="P2634" cm="1">
        <f t="array" ref="P2634">_xlfn.XLOOKUP(D2634, CPI!$A:A, CPI!$B:B)</f>
        <v>148.19999999999999</v>
      </c>
      <c r="Q2634" s="9">
        <f>IF(M2634="","",PRODUCT(M2634,CPI!$B$112/P2634))</f>
        <v>3123824.697705803</v>
      </c>
    </row>
    <row r="2635" spans="1:17">
      <c r="A2635" t="s">
        <v>8429</v>
      </c>
      <c r="B2635" t="s">
        <v>27</v>
      </c>
      <c r="C2635" t="s">
        <v>115</v>
      </c>
      <c r="D2635">
        <v>1994</v>
      </c>
      <c r="E2635" t="s">
        <v>8124</v>
      </c>
      <c r="F2635">
        <v>5.3</v>
      </c>
      <c r="G2635">
        <v>3100</v>
      </c>
      <c r="H2635" t="s">
        <v>1138</v>
      </c>
      <c r="I2635" t="s">
        <v>1138</v>
      </c>
      <c r="J2635" t="s">
        <v>6651</v>
      </c>
      <c r="K2635" t="s">
        <v>41</v>
      </c>
      <c r="L2635">
        <v>30000000</v>
      </c>
      <c r="M2635">
        <v>3783003</v>
      </c>
      <c r="N2635" t="s">
        <v>6542</v>
      </c>
      <c r="O2635">
        <v>112</v>
      </c>
      <c r="P2635" cm="1">
        <f t="array" ref="P2635">_xlfn.XLOOKUP(D2635, CPI!$A:A, CPI!$B:B)</f>
        <v>148.19999999999999</v>
      </c>
      <c r="Q2635" s="9">
        <f>IF(M2635="","",PRODUCT(M2635,CPI!$B$112/P2635))</f>
        <v>7777874.5890688254</v>
      </c>
    </row>
    <row r="2636" spans="1:17">
      <c r="A2636" t="s">
        <v>8430</v>
      </c>
      <c r="B2636" t="s">
        <v>2010</v>
      </c>
      <c r="C2636" t="s">
        <v>52</v>
      </c>
      <c r="D2636">
        <v>1994</v>
      </c>
      <c r="E2636" t="s">
        <v>8217</v>
      </c>
      <c r="F2636">
        <v>5.0999999999999996</v>
      </c>
      <c r="G2636">
        <v>1400</v>
      </c>
      <c r="H2636" t="s">
        <v>2157</v>
      </c>
      <c r="I2636" t="s">
        <v>8431</v>
      </c>
      <c r="J2636" t="s">
        <v>8432</v>
      </c>
      <c r="K2636" t="s">
        <v>41</v>
      </c>
      <c r="M2636">
        <v>713234</v>
      </c>
      <c r="N2636" t="s">
        <v>4183</v>
      </c>
      <c r="O2636">
        <v>93</v>
      </c>
      <c r="P2636" cm="1">
        <f t="array" ref="P2636">_xlfn.XLOOKUP(D2636, CPI!$A:A, CPI!$B:B)</f>
        <v>148.19999999999999</v>
      </c>
      <c r="Q2636" s="9">
        <f>IF(M2636="","",PRODUCT(M2636,CPI!$B$112/P2636))</f>
        <v>1466412.9541160592</v>
      </c>
    </row>
    <row r="2637" spans="1:17">
      <c r="A2637" t="s">
        <v>8433</v>
      </c>
      <c r="B2637" t="s">
        <v>2010</v>
      </c>
      <c r="C2637" t="s">
        <v>74</v>
      </c>
      <c r="D2637">
        <v>1994</v>
      </c>
      <c r="E2637" t="s">
        <v>8297</v>
      </c>
      <c r="F2637">
        <v>6.3</v>
      </c>
      <c r="G2637">
        <v>1600</v>
      </c>
      <c r="H2637" t="s">
        <v>3219</v>
      </c>
      <c r="I2637" t="s">
        <v>8434</v>
      </c>
      <c r="J2637" t="s">
        <v>4555</v>
      </c>
      <c r="K2637" t="s">
        <v>33</v>
      </c>
      <c r="M2637">
        <v>538534</v>
      </c>
      <c r="N2637" t="s">
        <v>4081</v>
      </c>
      <c r="O2637">
        <v>115</v>
      </c>
      <c r="P2637" cm="1">
        <f t="array" ref="P2637">_xlfn.XLOOKUP(D2637, CPI!$A:A, CPI!$B:B)</f>
        <v>148.19999999999999</v>
      </c>
      <c r="Q2637" s="9">
        <f>IF(M2637="","",PRODUCT(M2637,CPI!$B$112/P2637))</f>
        <v>1107228.8110661269</v>
      </c>
    </row>
    <row r="2638" spans="1:17">
      <c r="A2638" t="s">
        <v>8435</v>
      </c>
      <c r="B2638" t="s">
        <v>44</v>
      </c>
      <c r="C2638" t="s">
        <v>36</v>
      </c>
      <c r="D2638">
        <v>1994</v>
      </c>
      <c r="E2638" t="s">
        <v>7931</v>
      </c>
      <c r="F2638">
        <v>6</v>
      </c>
      <c r="G2638">
        <v>1100</v>
      </c>
      <c r="H2638" t="s">
        <v>8436</v>
      </c>
      <c r="I2638" t="s">
        <v>8437</v>
      </c>
      <c r="J2638" t="s">
        <v>8438</v>
      </c>
      <c r="K2638" t="s">
        <v>41</v>
      </c>
      <c r="L2638">
        <v>19200000</v>
      </c>
      <c r="M2638">
        <v>3342223</v>
      </c>
      <c r="N2638" t="s">
        <v>1735</v>
      </c>
      <c r="O2638">
        <v>102</v>
      </c>
      <c r="P2638" cm="1">
        <f t="array" ref="P2638">_xlfn.XLOOKUP(D2638, CPI!$A:A, CPI!$B:B)</f>
        <v>148.19999999999999</v>
      </c>
      <c r="Q2638" s="9">
        <f>IF(M2638="","",PRODUCT(M2638,CPI!$B$112/P2638))</f>
        <v>6871628.5296896081</v>
      </c>
    </row>
    <row r="2639" spans="1:17">
      <c r="A2639" t="s">
        <v>8439</v>
      </c>
      <c r="B2639" t="s">
        <v>44</v>
      </c>
      <c r="C2639" t="s">
        <v>52</v>
      </c>
      <c r="D2639">
        <v>1994</v>
      </c>
      <c r="E2639" t="s">
        <v>8319</v>
      </c>
      <c r="F2639">
        <v>5.6</v>
      </c>
      <c r="G2639">
        <v>1500</v>
      </c>
      <c r="H2639" t="s">
        <v>527</v>
      </c>
      <c r="I2639" t="s">
        <v>1563</v>
      </c>
      <c r="J2639" t="s">
        <v>3157</v>
      </c>
      <c r="K2639" t="s">
        <v>41</v>
      </c>
      <c r="L2639">
        <v>15000000</v>
      </c>
      <c r="M2639">
        <v>70936</v>
      </c>
      <c r="N2639" t="s">
        <v>129</v>
      </c>
      <c r="O2639">
        <v>85</v>
      </c>
      <c r="P2639" cm="1">
        <f t="array" ref="P2639">_xlfn.XLOOKUP(D2639, CPI!$A:A, CPI!$B:B)</f>
        <v>148.19999999999999</v>
      </c>
      <c r="Q2639" s="9">
        <f>IF(M2639="","",PRODUCT(M2639,CPI!$B$112/P2639))</f>
        <v>145844.79892037786</v>
      </c>
    </row>
    <row r="2640" spans="1:17">
      <c r="A2640" t="s">
        <v>8440</v>
      </c>
      <c r="B2640" t="s">
        <v>44</v>
      </c>
      <c r="C2640" t="s">
        <v>52</v>
      </c>
      <c r="D2640">
        <v>1994</v>
      </c>
      <c r="E2640" t="s">
        <v>8072</v>
      </c>
      <c r="F2640">
        <v>4.8</v>
      </c>
      <c r="G2640">
        <v>7600</v>
      </c>
      <c r="H2640" t="s">
        <v>3267</v>
      </c>
      <c r="I2640" t="s">
        <v>7053</v>
      </c>
      <c r="J2640" t="s">
        <v>5672</v>
      </c>
      <c r="K2640" t="s">
        <v>41</v>
      </c>
      <c r="L2640">
        <v>30000000</v>
      </c>
      <c r="M2640">
        <v>18869594</v>
      </c>
      <c r="N2640" t="s">
        <v>129</v>
      </c>
      <c r="O2640">
        <v>109</v>
      </c>
      <c r="P2640" cm="1">
        <f t="array" ref="P2640">_xlfn.XLOOKUP(D2640, CPI!$A:A, CPI!$B:B)</f>
        <v>148.19999999999999</v>
      </c>
      <c r="Q2640" s="9">
        <f>IF(M2640="","",PRODUCT(M2640,CPI!$B$112/P2640))</f>
        <v>38795987.124156542</v>
      </c>
    </row>
    <row r="2641" spans="1:17">
      <c r="A2641" t="s">
        <v>8441</v>
      </c>
      <c r="B2641" t="s">
        <v>458</v>
      </c>
      <c r="C2641" t="s">
        <v>28</v>
      </c>
      <c r="D2641">
        <v>1994</v>
      </c>
      <c r="E2641" t="s">
        <v>8442</v>
      </c>
      <c r="F2641">
        <v>6.6</v>
      </c>
      <c r="G2641">
        <v>1800</v>
      </c>
      <c r="H2641" t="s">
        <v>8443</v>
      </c>
      <c r="I2641" t="s">
        <v>8444</v>
      </c>
      <c r="J2641" t="s">
        <v>8445</v>
      </c>
      <c r="K2641" t="s">
        <v>41</v>
      </c>
      <c r="M2641">
        <v>11553</v>
      </c>
      <c r="N2641" t="s">
        <v>8446</v>
      </c>
      <c r="O2641">
        <v>76</v>
      </c>
      <c r="P2641" cm="1">
        <f t="array" ref="P2641">_xlfn.XLOOKUP(D2641, CPI!$A:A, CPI!$B:B)</f>
        <v>148.19999999999999</v>
      </c>
      <c r="Q2641" s="9">
        <f>IF(M2641="","",PRODUCT(M2641,CPI!$B$112/P2641))</f>
        <v>23753.030364372469</v>
      </c>
    </row>
    <row r="2642" spans="1:17">
      <c r="A2642" t="s">
        <v>8447</v>
      </c>
      <c r="B2642" t="s">
        <v>27</v>
      </c>
      <c r="C2642" t="s">
        <v>45</v>
      </c>
      <c r="D2642">
        <v>1994</v>
      </c>
      <c r="E2642" t="s">
        <v>7664</v>
      </c>
      <c r="F2642">
        <v>6.4</v>
      </c>
      <c r="G2642">
        <v>4700</v>
      </c>
      <c r="H2642" t="s">
        <v>2049</v>
      </c>
      <c r="I2642" t="s">
        <v>2049</v>
      </c>
      <c r="J2642" t="s">
        <v>7319</v>
      </c>
      <c r="K2642" t="s">
        <v>41</v>
      </c>
      <c r="L2642">
        <v>20000000</v>
      </c>
      <c r="M2642">
        <v>305070</v>
      </c>
      <c r="N2642" t="s">
        <v>7323</v>
      </c>
      <c r="O2642">
        <v>107</v>
      </c>
      <c r="P2642" cm="1">
        <f t="array" ref="P2642">_xlfn.XLOOKUP(D2642, CPI!$A:A, CPI!$B:B)</f>
        <v>148.19999999999999</v>
      </c>
      <c r="Q2642" s="9">
        <f>IF(M2642="","",PRODUCT(M2642,CPI!$B$112/P2642))</f>
        <v>627225.56680161937</v>
      </c>
    </row>
    <row r="2643" spans="1:17">
      <c r="A2643" t="s">
        <v>8448</v>
      </c>
      <c r="B2643" t="s">
        <v>27</v>
      </c>
      <c r="C2643" t="s">
        <v>28</v>
      </c>
      <c r="D2643">
        <v>1994</v>
      </c>
      <c r="E2643" t="s">
        <v>8449</v>
      </c>
      <c r="F2643">
        <v>7.2</v>
      </c>
      <c r="G2643">
        <v>3100</v>
      </c>
      <c r="H2643" t="s">
        <v>4960</v>
      </c>
      <c r="I2643" t="s">
        <v>8450</v>
      </c>
      <c r="J2643" t="s">
        <v>769</v>
      </c>
      <c r="K2643" t="s">
        <v>33</v>
      </c>
      <c r="M2643">
        <v>487391</v>
      </c>
      <c r="N2643" t="s">
        <v>8451</v>
      </c>
      <c r="O2643">
        <v>97</v>
      </c>
      <c r="P2643" cm="1">
        <f t="array" ref="P2643">_xlfn.XLOOKUP(D2643, CPI!$A:A, CPI!$B:B)</f>
        <v>148.19999999999999</v>
      </c>
      <c r="Q2643" s="9">
        <f>IF(M2643="","",PRODUCT(M2643,CPI!$B$112/P2643))</f>
        <v>1002078.5269905532</v>
      </c>
    </row>
    <row r="2644" spans="1:17">
      <c r="A2644" t="s">
        <v>8452</v>
      </c>
      <c r="B2644" t="s">
        <v>27</v>
      </c>
      <c r="C2644" t="s">
        <v>74</v>
      </c>
      <c r="D2644">
        <v>1994</v>
      </c>
      <c r="E2644" t="s">
        <v>8297</v>
      </c>
      <c r="F2644">
        <v>6.4</v>
      </c>
      <c r="G2644">
        <v>7200</v>
      </c>
      <c r="H2644" t="s">
        <v>1758</v>
      </c>
      <c r="I2644" t="s">
        <v>8453</v>
      </c>
      <c r="J2644" t="s">
        <v>1887</v>
      </c>
      <c r="K2644" t="s">
        <v>41</v>
      </c>
      <c r="M2644">
        <v>1007583</v>
      </c>
      <c r="N2644" t="s">
        <v>7025</v>
      </c>
      <c r="O2644">
        <v>128</v>
      </c>
      <c r="P2644" cm="1">
        <f t="array" ref="P2644">_xlfn.XLOOKUP(D2644, CPI!$A:A, CPI!$B:B)</f>
        <v>148.19999999999999</v>
      </c>
      <c r="Q2644" s="9">
        <f>IF(M2644="","",PRODUCT(M2644,CPI!$B$112/P2644))</f>
        <v>2071596.0870445343</v>
      </c>
    </row>
    <row r="2645" spans="1:17">
      <c r="A2645" t="s">
        <v>3677</v>
      </c>
      <c r="B2645" t="s">
        <v>27</v>
      </c>
      <c r="C2645" t="s">
        <v>115</v>
      </c>
      <c r="D2645">
        <v>1995</v>
      </c>
      <c r="E2645" t="s">
        <v>8454</v>
      </c>
      <c r="F2645">
        <v>8.1999999999999993</v>
      </c>
      <c r="G2645">
        <v>596000</v>
      </c>
      <c r="H2645" t="s">
        <v>568</v>
      </c>
      <c r="I2645" t="s">
        <v>568</v>
      </c>
      <c r="J2645" t="s">
        <v>147</v>
      </c>
      <c r="K2645" t="s">
        <v>41</v>
      </c>
      <c r="L2645">
        <v>60000000</v>
      </c>
      <c r="M2645">
        <v>187436818</v>
      </c>
      <c r="N2645" t="s">
        <v>34</v>
      </c>
      <c r="O2645">
        <v>170</v>
      </c>
      <c r="P2645" cm="1">
        <f t="array" ref="P2645">_xlfn.XLOOKUP(D2645, CPI!$A:A, CPI!$B:B)</f>
        <v>152.4</v>
      </c>
      <c r="Q2645" s="9">
        <f>IF(M2645="","",PRODUCT(M2645,CPI!$B$112/P2645))</f>
        <v>374750645.96194226</v>
      </c>
    </row>
    <row r="2646" spans="1:17">
      <c r="A2646" t="s">
        <v>8455</v>
      </c>
      <c r="B2646" t="s">
        <v>2010</v>
      </c>
      <c r="C2646" t="s">
        <v>52</v>
      </c>
      <c r="D2646">
        <v>1995</v>
      </c>
      <c r="E2646" t="s">
        <v>8456</v>
      </c>
      <c r="F2646">
        <v>6.8</v>
      </c>
      <c r="G2646">
        <v>193000</v>
      </c>
      <c r="H2646" t="s">
        <v>996</v>
      </c>
      <c r="I2646" t="s">
        <v>996</v>
      </c>
      <c r="J2646" t="s">
        <v>8457</v>
      </c>
      <c r="K2646" t="s">
        <v>41</v>
      </c>
      <c r="L2646">
        <v>12000000</v>
      </c>
      <c r="M2646">
        <v>56631572</v>
      </c>
      <c r="N2646" t="s">
        <v>55</v>
      </c>
      <c r="O2646">
        <v>97</v>
      </c>
      <c r="P2646" cm="1">
        <f t="array" ref="P2646">_xlfn.XLOOKUP(D2646, CPI!$A:A, CPI!$B:B)</f>
        <v>152.4</v>
      </c>
      <c r="Q2646" s="9">
        <f>IF(M2646="","",PRODUCT(M2646,CPI!$B$112/P2646))</f>
        <v>113225984.17585301</v>
      </c>
    </row>
    <row r="2647" spans="1:17">
      <c r="A2647" t="s">
        <v>8458</v>
      </c>
      <c r="B2647" t="s">
        <v>27</v>
      </c>
      <c r="C2647" t="s">
        <v>115</v>
      </c>
      <c r="D2647">
        <v>1995</v>
      </c>
      <c r="E2647" t="s">
        <v>8459</v>
      </c>
      <c r="F2647">
        <v>8.6</v>
      </c>
      <c r="G2647">
        <v>1500000</v>
      </c>
      <c r="H2647" t="s">
        <v>6829</v>
      </c>
      <c r="I2647" t="s">
        <v>8460</v>
      </c>
      <c r="J2647" t="s">
        <v>5232</v>
      </c>
      <c r="K2647" t="s">
        <v>41</v>
      </c>
      <c r="L2647">
        <v>33000000</v>
      </c>
      <c r="M2647">
        <v>327333559</v>
      </c>
      <c r="N2647" t="s">
        <v>8461</v>
      </c>
      <c r="O2647">
        <v>127</v>
      </c>
      <c r="P2647" cm="1">
        <f t="array" ref="P2647">_xlfn.XLOOKUP(D2647, CPI!$A:A, CPI!$B:B)</f>
        <v>152.4</v>
      </c>
      <c r="Q2647" s="9">
        <f>IF(M2647="","",PRODUCT(M2647,CPI!$B$112/P2647))</f>
        <v>654452332.20013118</v>
      </c>
    </row>
    <row r="2648" spans="1:17">
      <c r="A2648" t="s">
        <v>8462</v>
      </c>
      <c r="B2648" t="s">
        <v>27</v>
      </c>
      <c r="C2648" t="s">
        <v>74</v>
      </c>
      <c r="D2648">
        <v>1995</v>
      </c>
      <c r="E2648" t="s">
        <v>8463</v>
      </c>
      <c r="F2648">
        <v>8.3000000000000007</v>
      </c>
      <c r="G2648">
        <v>978000</v>
      </c>
      <c r="H2648" t="s">
        <v>546</v>
      </c>
      <c r="I2648" t="s">
        <v>8464</v>
      </c>
      <c r="J2648" t="s">
        <v>546</v>
      </c>
      <c r="K2648" t="s">
        <v>41</v>
      </c>
      <c r="L2648">
        <v>72000000</v>
      </c>
      <c r="M2648">
        <v>213216216</v>
      </c>
      <c r="N2648" t="s">
        <v>7599</v>
      </c>
      <c r="O2648">
        <v>178</v>
      </c>
      <c r="P2648" cm="1">
        <f t="array" ref="P2648">_xlfn.XLOOKUP(D2648, CPI!$A:A, CPI!$B:B)</f>
        <v>152.4</v>
      </c>
      <c r="Q2648" s="9">
        <f>IF(M2648="","",PRODUCT(M2648,CPI!$B$112/P2648))</f>
        <v>426292526.34645671</v>
      </c>
    </row>
    <row r="2649" spans="1:17">
      <c r="A2649" t="s">
        <v>8465</v>
      </c>
      <c r="B2649" t="s">
        <v>44</v>
      </c>
      <c r="C2649" t="s">
        <v>36</v>
      </c>
      <c r="D2649">
        <v>1995</v>
      </c>
      <c r="E2649" t="s">
        <v>8466</v>
      </c>
      <c r="F2649">
        <v>7.6</v>
      </c>
      <c r="G2649">
        <v>277000</v>
      </c>
      <c r="H2649" t="s">
        <v>1145</v>
      </c>
      <c r="I2649" t="s">
        <v>8467</v>
      </c>
      <c r="J2649" t="s">
        <v>2102</v>
      </c>
      <c r="K2649" t="s">
        <v>41</v>
      </c>
      <c r="L2649">
        <v>52000000</v>
      </c>
      <c r="M2649">
        <v>355237933</v>
      </c>
      <c r="N2649" t="s">
        <v>72</v>
      </c>
      <c r="O2649">
        <v>140</v>
      </c>
      <c r="P2649" cm="1">
        <f t="array" ref="P2649">_xlfn.XLOOKUP(D2649, CPI!$A:A, CPI!$B:B)</f>
        <v>152.4</v>
      </c>
      <c r="Q2649" s="9">
        <f>IF(M2649="","",PRODUCT(M2649,CPI!$B$112/P2649))</f>
        <v>710242770.24343824</v>
      </c>
    </row>
    <row r="2650" spans="1:17">
      <c r="A2650" t="s">
        <v>8468</v>
      </c>
      <c r="B2650" t="s">
        <v>27</v>
      </c>
      <c r="C2650" t="s">
        <v>115</v>
      </c>
      <c r="D2650">
        <v>1995</v>
      </c>
      <c r="E2650" t="s">
        <v>8469</v>
      </c>
      <c r="F2650">
        <v>8.5</v>
      </c>
      <c r="G2650">
        <v>1000000</v>
      </c>
      <c r="H2650" t="s">
        <v>8470</v>
      </c>
      <c r="I2650" t="s">
        <v>8471</v>
      </c>
      <c r="J2650" t="s">
        <v>8373</v>
      </c>
      <c r="K2650" t="s">
        <v>41</v>
      </c>
      <c r="L2650">
        <v>6000000</v>
      </c>
      <c r="M2650">
        <v>23341568</v>
      </c>
      <c r="N2650" t="s">
        <v>230</v>
      </c>
      <c r="O2650">
        <v>106</v>
      </c>
      <c r="P2650" cm="1">
        <f t="array" ref="P2650">_xlfn.XLOOKUP(D2650, CPI!$A:A, CPI!$B:B)</f>
        <v>152.4</v>
      </c>
      <c r="Q2650" s="9">
        <f>IF(M2650="","",PRODUCT(M2650,CPI!$B$112/P2650))</f>
        <v>46667820.010498688</v>
      </c>
    </row>
    <row r="2651" spans="1:17">
      <c r="A2651" t="s">
        <v>8472</v>
      </c>
      <c r="B2651" t="s">
        <v>44</v>
      </c>
      <c r="C2651" t="s">
        <v>36</v>
      </c>
      <c r="D2651">
        <v>1995</v>
      </c>
      <c r="E2651" t="s">
        <v>8454</v>
      </c>
      <c r="F2651">
        <v>7</v>
      </c>
      <c r="G2651">
        <v>318000</v>
      </c>
      <c r="H2651" t="s">
        <v>5107</v>
      </c>
      <c r="I2651" t="s">
        <v>8473</v>
      </c>
      <c r="J2651" t="s">
        <v>108</v>
      </c>
      <c r="K2651" t="s">
        <v>41</v>
      </c>
      <c r="L2651">
        <v>65000000</v>
      </c>
      <c r="M2651">
        <v>262821940</v>
      </c>
      <c r="N2651" t="s">
        <v>2111</v>
      </c>
      <c r="O2651">
        <v>104</v>
      </c>
      <c r="P2651" cm="1">
        <f t="array" ref="P2651">_xlfn.XLOOKUP(D2651, CPI!$A:A, CPI!$B:B)</f>
        <v>152.4</v>
      </c>
      <c r="Q2651" s="9">
        <f>IF(M2651="","",PRODUCT(M2651,CPI!$B$112/P2651))</f>
        <v>525471424.65879261</v>
      </c>
    </row>
    <row r="2652" spans="1:17">
      <c r="A2652" t="s">
        <v>8474</v>
      </c>
      <c r="B2652" t="s">
        <v>27</v>
      </c>
      <c r="C2652" t="s">
        <v>115</v>
      </c>
      <c r="D2652">
        <v>1995</v>
      </c>
      <c r="E2652" t="s">
        <v>8475</v>
      </c>
      <c r="F2652">
        <v>8.1999999999999993</v>
      </c>
      <c r="G2652">
        <v>480000</v>
      </c>
      <c r="H2652" t="s">
        <v>76</v>
      </c>
      <c r="I2652" t="s">
        <v>5661</v>
      </c>
      <c r="J2652" t="s">
        <v>78</v>
      </c>
      <c r="K2652" t="s">
        <v>41</v>
      </c>
      <c r="L2652">
        <v>52000000</v>
      </c>
      <c r="M2652">
        <v>116112375</v>
      </c>
      <c r="N2652" t="s">
        <v>72</v>
      </c>
      <c r="O2652">
        <v>178</v>
      </c>
      <c r="P2652" cm="1">
        <f t="array" ref="P2652">_xlfn.XLOOKUP(D2652, CPI!$A:A, CPI!$B:B)</f>
        <v>152.4</v>
      </c>
      <c r="Q2652" s="9">
        <f>IF(M2652="","",PRODUCT(M2652,CPI!$B$112/P2652))</f>
        <v>232148560.77755904</v>
      </c>
    </row>
    <row r="2653" spans="1:17">
      <c r="A2653" t="s">
        <v>8476</v>
      </c>
      <c r="B2653" t="s">
        <v>2010</v>
      </c>
      <c r="C2653" t="s">
        <v>45</v>
      </c>
      <c r="D2653">
        <v>1995</v>
      </c>
      <c r="E2653" t="s">
        <v>8477</v>
      </c>
      <c r="F2653">
        <v>5.2</v>
      </c>
      <c r="G2653">
        <v>43000</v>
      </c>
      <c r="H2653" t="s">
        <v>5731</v>
      </c>
      <c r="I2653" t="s">
        <v>768</v>
      </c>
      <c r="J2653" t="s">
        <v>8478</v>
      </c>
      <c r="K2653" t="s">
        <v>41</v>
      </c>
      <c r="L2653">
        <v>50000000</v>
      </c>
      <c r="M2653">
        <v>152022101</v>
      </c>
      <c r="N2653" t="s">
        <v>55</v>
      </c>
      <c r="O2653">
        <v>109</v>
      </c>
      <c r="P2653" cm="1">
        <f t="array" ref="P2653">_xlfn.XLOOKUP(D2653, CPI!$A:A, CPI!$B:B)</f>
        <v>152.4</v>
      </c>
      <c r="Q2653" s="9">
        <f>IF(M2653="","",PRODUCT(M2653,CPI!$B$112/P2653))</f>
        <v>303944449.96522307</v>
      </c>
    </row>
    <row r="2654" spans="1:17">
      <c r="A2654" t="s">
        <v>8479</v>
      </c>
      <c r="B2654" t="s">
        <v>2010</v>
      </c>
      <c r="C2654" t="s">
        <v>45</v>
      </c>
      <c r="D2654">
        <v>1995</v>
      </c>
      <c r="E2654" t="s">
        <v>8480</v>
      </c>
      <c r="F2654">
        <v>5.4</v>
      </c>
      <c r="G2654">
        <v>239000</v>
      </c>
      <c r="H2654" t="s">
        <v>839</v>
      </c>
      <c r="I2654" t="s">
        <v>5084</v>
      </c>
      <c r="J2654" t="s">
        <v>2086</v>
      </c>
      <c r="K2654" t="s">
        <v>41</v>
      </c>
      <c r="L2654">
        <v>100000000</v>
      </c>
      <c r="M2654">
        <v>336567158</v>
      </c>
      <c r="N2654" t="s">
        <v>34</v>
      </c>
      <c r="O2654">
        <v>121</v>
      </c>
      <c r="P2654" cm="1">
        <f t="array" ref="P2654">_xlfn.XLOOKUP(D2654, CPI!$A:A, CPI!$B:B)</f>
        <v>152.4</v>
      </c>
      <c r="Q2654" s="9">
        <f>IF(M2654="","",PRODUCT(M2654,CPI!$B$112/P2654))</f>
        <v>672913471.40813649</v>
      </c>
    </row>
    <row r="2655" spans="1:17">
      <c r="A2655" t="s">
        <v>8481</v>
      </c>
      <c r="B2655" t="s">
        <v>520</v>
      </c>
      <c r="C2655" t="s">
        <v>28</v>
      </c>
      <c r="D2655">
        <v>1995</v>
      </c>
      <c r="E2655" t="s">
        <v>8482</v>
      </c>
      <c r="F2655">
        <v>7.1</v>
      </c>
      <c r="G2655">
        <v>75000</v>
      </c>
      <c r="H2655" t="s">
        <v>8483</v>
      </c>
      <c r="I2655" t="s">
        <v>8484</v>
      </c>
      <c r="J2655" t="s">
        <v>8485</v>
      </c>
      <c r="K2655" t="s">
        <v>41</v>
      </c>
      <c r="L2655">
        <v>1500000</v>
      </c>
      <c r="M2655">
        <v>7412216</v>
      </c>
      <c r="N2655" t="s">
        <v>8486</v>
      </c>
      <c r="O2655">
        <v>91</v>
      </c>
      <c r="P2655" cm="1">
        <f t="array" ref="P2655">_xlfn.XLOOKUP(D2655, CPI!$A:A, CPI!$B:B)</f>
        <v>152.4</v>
      </c>
      <c r="Q2655" s="9">
        <f>IF(M2655="","",PRODUCT(M2655,CPI!$B$112/P2655))</f>
        <v>14819568.341207348</v>
      </c>
    </row>
    <row r="2656" spans="1:17">
      <c r="A2656" t="s">
        <v>8487</v>
      </c>
      <c r="B2656" t="s">
        <v>348</v>
      </c>
      <c r="C2656" t="s">
        <v>401</v>
      </c>
      <c r="D2656">
        <v>1995</v>
      </c>
      <c r="E2656" t="s">
        <v>8475</v>
      </c>
      <c r="F2656">
        <v>8.3000000000000007</v>
      </c>
      <c r="G2656">
        <v>913000</v>
      </c>
      <c r="H2656" t="s">
        <v>8488</v>
      </c>
      <c r="I2656" t="s">
        <v>8488</v>
      </c>
      <c r="J2656" t="s">
        <v>2102</v>
      </c>
      <c r="K2656" t="s">
        <v>41</v>
      </c>
      <c r="L2656">
        <v>30000000</v>
      </c>
      <c r="M2656">
        <v>394436586</v>
      </c>
      <c r="N2656" t="s">
        <v>1735</v>
      </c>
      <c r="O2656">
        <v>81</v>
      </c>
      <c r="P2656" cm="1">
        <f t="array" ref="P2656">_xlfn.XLOOKUP(D2656, CPI!$A:A, CPI!$B:B)</f>
        <v>152.4</v>
      </c>
      <c r="Q2656" s="9">
        <f>IF(M2656="","",PRODUCT(M2656,CPI!$B$112/P2656))</f>
        <v>788614355.34251964</v>
      </c>
    </row>
    <row r="2657" spans="1:17">
      <c r="A2657" t="s">
        <v>8489</v>
      </c>
      <c r="B2657" t="s">
        <v>27</v>
      </c>
      <c r="C2657" t="s">
        <v>45</v>
      </c>
      <c r="D2657">
        <v>1995</v>
      </c>
      <c r="E2657" t="s">
        <v>7746</v>
      </c>
      <c r="F2657">
        <v>7.2</v>
      </c>
      <c r="G2657">
        <v>175000</v>
      </c>
      <c r="H2657" t="s">
        <v>6917</v>
      </c>
      <c r="I2657" t="s">
        <v>6917</v>
      </c>
      <c r="J2657" t="s">
        <v>8161</v>
      </c>
      <c r="K2657" t="s">
        <v>41</v>
      </c>
      <c r="L2657">
        <v>7000000</v>
      </c>
      <c r="M2657">
        <v>25405445</v>
      </c>
      <c r="N2657" t="s">
        <v>42</v>
      </c>
      <c r="O2657">
        <v>104</v>
      </c>
      <c r="P2657" cm="1">
        <f t="array" ref="P2657">_xlfn.XLOOKUP(D2657, CPI!$A:A, CPI!$B:B)</f>
        <v>152.4</v>
      </c>
      <c r="Q2657" s="9">
        <f>IF(M2657="","",PRODUCT(M2657,CPI!$B$112/P2657))</f>
        <v>50794219.760498688</v>
      </c>
    </row>
    <row r="2658" spans="1:17">
      <c r="A2658" t="s">
        <v>8490</v>
      </c>
      <c r="B2658" t="s">
        <v>27</v>
      </c>
      <c r="C2658" t="s">
        <v>45</v>
      </c>
      <c r="D2658">
        <v>1995</v>
      </c>
      <c r="E2658" t="s">
        <v>8326</v>
      </c>
      <c r="F2658">
        <v>7.6</v>
      </c>
      <c r="G2658">
        <v>370000</v>
      </c>
      <c r="H2658" t="s">
        <v>2923</v>
      </c>
      <c r="I2658" t="s">
        <v>8473</v>
      </c>
      <c r="J2658" t="s">
        <v>4470</v>
      </c>
      <c r="K2658" t="s">
        <v>41</v>
      </c>
      <c r="L2658">
        <v>90000000</v>
      </c>
      <c r="M2658">
        <v>366101666</v>
      </c>
      <c r="N2658" t="s">
        <v>8047</v>
      </c>
      <c r="O2658">
        <v>128</v>
      </c>
      <c r="P2658" cm="1">
        <f t="array" ref="P2658">_xlfn.XLOOKUP(D2658, CPI!$A:A, CPI!$B:B)</f>
        <v>152.4</v>
      </c>
      <c r="Q2658" s="9">
        <f>IF(M2658="","",PRODUCT(M2658,CPI!$B$112/P2658))</f>
        <v>731963107.80971122</v>
      </c>
    </row>
    <row r="2659" spans="1:17">
      <c r="A2659" t="s">
        <v>8491</v>
      </c>
      <c r="B2659" t="s">
        <v>2010</v>
      </c>
      <c r="C2659" t="s">
        <v>45</v>
      </c>
      <c r="D2659">
        <v>1995</v>
      </c>
      <c r="E2659" t="s">
        <v>8492</v>
      </c>
      <c r="F2659">
        <v>5.8</v>
      </c>
      <c r="G2659">
        <v>112000</v>
      </c>
      <c r="H2659" t="s">
        <v>8493</v>
      </c>
      <c r="I2659" t="s">
        <v>8494</v>
      </c>
      <c r="J2659" t="s">
        <v>2230</v>
      </c>
      <c r="K2659" t="s">
        <v>41</v>
      </c>
      <c r="L2659">
        <v>18000000</v>
      </c>
      <c r="M2659">
        <v>122195920</v>
      </c>
      <c r="N2659" t="s">
        <v>2037</v>
      </c>
      <c r="O2659">
        <v>101</v>
      </c>
      <c r="P2659" cm="1">
        <f t="array" ref="P2659">_xlfn.XLOOKUP(D2659, CPI!$A:A, CPI!$B:B)</f>
        <v>152.4</v>
      </c>
      <c r="Q2659" s="9">
        <f>IF(M2659="","",PRODUCT(M2659,CPI!$B$112/P2659))</f>
        <v>244311658.95013124</v>
      </c>
    </row>
    <row r="2660" spans="1:17">
      <c r="A2660" t="s">
        <v>8495</v>
      </c>
      <c r="B2660" t="s">
        <v>27</v>
      </c>
      <c r="C2660" t="s">
        <v>52</v>
      </c>
      <c r="D2660">
        <v>1995</v>
      </c>
      <c r="E2660" t="s">
        <v>8496</v>
      </c>
      <c r="F2660">
        <v>7.1</v>
      </c>
      <c r="G2660">
        <v>118000</v>
      </c>
      <c r="H2660" t="s">
        <v>7981</v>
      </c>
      <c r="I2660" t="s">
        <v>7981</v>
      </c>
      <c r="J2660" t="s">
        <v>8497</v>
      </c>
      <c r="K2660" t="s">
        <v>41</v>
      </c>
      <c r="L2660">
        <v>8000000</v>
      </c>
      <c r="M2660">
        <v>2122561</v>
      </c>
      <c r="N2660" t="s">
        <v>7372</v>
      </c>
      <c r="O2660">
        <v>94</v>
      </c>
      <c r="P2660" cm="1">
        <f t="array" ref="P2660">_xlfn.XLOOKUP(D2660, CPI!$A:A, CPI!$B:B)</f>
        <v>152.4</v>
      </c>
      <c r="Q2660" s="9">
        <f>IF(M2660="","",PRODUCT(M2660,CPI!$B$112/P2660))</f>
        <v>4243729.2434383202</v>
      </c>
    </row>
    <row r="2661" spans="1:17">
      <c r="A2661" t="s">
        <v>8498</v>
      </c>
      <c r="B2661" t="s">
        <v>27</v>
      </c>
      <c r="C2661" t="s">
        <v>4895</v>
      </c>
      <c r="D2661">
        <v>1995</v>
      </c>
      <c r="E2661" t="s">
        <v>8499</v>
      </c>
      <c r="F2661">
        <v>8</v>
      </c>
      <c r="G2661">
        <v>589000</v>
      </c>
      <c r="H2661" t="s">
        <v>578</v>
      </c>
      <c r="I2661" t="s">
        <v>8500</v>
      </c>
      <c r="J2661" t="s">
        <v>4470</v>
      </c>
      <c r="K2661" t="s">
        <v>41</v>
      </c>
      <c r="L2661">
        <v>29000001</v>
      </c>
      <c r="M2661">
        <v>168839459</v>
      </c>
      <c r="N2661" t="s">
        <v>72</v>
      </c>
      <c r="O2661">
        <v>129</v>
      </c>
      <c r="P2661" cm="1">
        <f t="array" ref="P2661">_xlfn.XLOOKUP(D2661, CPI!$A:A, CPI!$B:B)</f>
        <v>152.4</v>
      </c>
      <c r="Q2661" s="9">
        <f>IF(M2661="","",PRODUCT(M2661,CPI!$B$112/P2661))</f>
        <v>337568130.95341206</v>
      </c>
    </row>
    <row r="2662" spans="1:17">
      <c r="A2662" t="s">
        <v>8501</v>
      </c>
      <c r="B2662" t="s">
        <v>27</v>
      </c>
      <c r="C2662" t="s">
        <v>28</v>
      </c>
      <c r="D2662">
        <v>1995</v>
      </c>
      <c r="E2662" t="s">
        <v>8502</v>
      </c>
      <c r="F2662">
        <v>7.5</v>
      </c>
      <c r="G2662">
        <v>117000</v>
      </c>
      <c r="H2662" t="s">
        <v>4960</v>
      </c>
      <c r="I2662" t="s">
        <v>8503</v>
      </c>
      <c r="J2662" t="s">
        <v>1546</v>
      </c>
      <c r="K2662" t="s">
        <v>41</v>
      </c>
      <c r="L2662">
        <v>3600000</v>
      </c>
      <c r="M2662">
        <v>32029928</v>
      </c>
      <c r="N2662" t="s">
        <v>8504</v>
      </c>
      <c r="O2662">
        <v>111</v>
      </c>
      <c r="P2662" cm="1">
        <f t="array" ref="P2662">_xlfn.XLOOKUP(D2662, CPI!$A:A, CPI!$B:B)</f>
        <v>152.4</v>
      </c>
      <c r="Q2662" s="9">
        <f>IF(M2662="","",PRODUCT(M2662,CPI!$B$112/P2662))</f>
        <v>64038838.986876637</v>
      </c>
    </row>
    <row r="2663" spans="1:17">
      <c r="A2663" t="s">
        <v>8505</v>
      </c>
      <c r="B2663" t="s">
        <v>520</v>
      </c>
      <c r="C2663" t="s">
        <v>28</v>
      </c>
      <c r="D2663">
        <v>1995</v>
      </c>
      <c r="E2663" t="s">
        <v>8459</v>
      </c>
      <c r="F2663">
        <v>4.9000000000000004</v>
      </c>
      <c r="G2663">
        <v>64000</v>
      </c>
      <c r="H2663" t="s">
        <v>2657</v>
      </c>
      <c r="I2663" t="s">
        <v>2741</v>
      </c>
      <c r="J2663" t="s">
        <v>8506</v>
      </c>
      <c r="K2663" t="s">
        <v>463</v>
      </c>
      <c r="L2663">
        <v>45000000</v>
      </c>
      <c r="M2663">
        <v>20358624</v>
      </c>
      <c r="N2663" t="s">
        <v>4161</v>
      </c>
      <c r="O2663">
        <v>128</v>
      </c>
      <c r="P2663" cm="1">
        <f t="array" ref="P2663">_xlfn.XLOOKUP(D2663, CPI!$A:A, CPI!$B:B)</f>
        <v>152.4</v>
      </c>
      <c r="Q2663" s="9">
        <f>IF(M2663="","",PRODUCT(M2663,CPI!$B$112/P2663))</f>
        <v>40703889.322834641</v>
      </c>
    </row>
    <row r="2664" spans="1:17">
      <c r="A2664" t="s">
        <v>8507</v>
      </c>
      <c r="B2664" t="s">
        <v>27</v>
      </c>
      <c r="C2664" t="s">
        <v>28</v>
      </c>
      <c r="D2664">
        <v>1995</v>
      </c>
      <c r="E2664" t="s">
        <v>8142</v>
      </c>
      <c r="F2664">
        <v>8.1</v>
      </c>
      <c r="G2664">
        <v>282000</v>
      </c>
      <c r="H2664" t="s">
        <v>5762</v>
      </c>
      <c r="I2664" t="s">
        <v>5762</v>
      </c>
      <c r="J2664" t="s">
        <v>2654</v>
      </c>
      <c r="K2664" t="s">
        <v>41</v>
      </c>
      <c r="L2664">
        <v>2500000</v>
      </c>
      <c r="M2664">
        <v>5987386</v>
      </c>
      <c r="N2664" t="s">
        <v>5120</v>
      </c>
      <c r="O2664">
        <v>101</v>
      </c>
      <c r="P2664" cm="1">
        <f t="array" ref="P2664">_xlfn.XLOOKUP(D2664, CPI!$A:A, CPI!$B:B)</f>
        <v>152.4</v>
      </c>
      <c r="Q2664" s="9">
        <f>IF(M2664="","",PRODUCT(M2664,CPI!$B$112/P2664))</f>
        <v>11970843.26902887</v>
      </c>
    </row>
    <row r="2665" spans="1:17">
      <c r="A2665" t="s">
        <v>8508</v>
      </c>
      <c r="B2665" t="s">
        <v>27</v>
      </c>
      <c r="C2665" t="s">
        <v>52</v>
      </c>
      <c r="D2665">
        <v>1995</v>
      </c>
      <c r="E2665" t="s">
        <v>8509</v>
      </c>
      <c r="F2665">
        <v>7.3</v>
      </c>
      <c r="G2665">
        <v>103000</v>
      </c>
      <c r="H2665" t="s">
        <v>8510</v>
      </c>
      <c r="I2665" t="s">
        <v>8511</v>
      </c>
      <c r="J2665" t="s">
        <v>8511</v>
      </c>
      <c r="K2665" t="s">
        <v>41</v>
      </c>
      <c r="L2665">
        <v>3500000</v>
      </c>
      <c r="M2665">
        <v>28215918</v>
      </c>
      <c r="N2665" t="s">
        <v>2037</v>
      </c>
      <c r="O2665">
        <v>91</v>
      </c>
      <c r="P2665" cm="1">
        <f t="array" ref="P2665">_xlfn.XLOOKUP(D2665, CPI!$A:A, CPI!$B:B)</f>
        <v>152.4</v>
      </c>
      <c r="Q2665" s="9">
        <f>IF(M2665="","",PRODUCT(M2665,CPI!$B$112/P2665))</f>
        <v>56413321.618110232</v>
      </c>
    </row>
    <row r="2666" spans="1:17">
      <c r="A2666" t="s">
        <v>8512</v>
      </c>
      <c r="B2666" t="s">
        <v>44</v>
      </c>
      <c r="C2666" t="s">
        <v>28</v>
      </c>
      <c r="D2666">
        <v>1995</v>
      </c>
      <c r="E2666" t="s">
        <v>8513</v>
      </c>
      <c r="F2666">
        <v>7.7</v>
      </c>
      <c r="G2666">
        <v>106000</v>
      </c>
      <c r="H2666" t="s">
        <v>7795</v>
      </c>
      <c r="I2666" t="s">
        <v>7642</v>
      </c>
      <c r="J2666" t="s">
        <v>8514</v>
      </c>
      <c r="K2666" t="s">
        <v>41</v>
      </c>
      <c r="L2666">
        <v>16000000</v>
      </c>
      <c r="M2666">
        <v>134582776</v>
      </c>
      <c r="N2666" t="s">
        <v>42</v>
      </c>
      <c r="O2666">
        <v>136</v>
      </c>
      <c r="P2666" cm="1">
        <f t="array" ref="P2666">_xlfn.XLOOKUP(D2666, CPI!$A:A, CPI!$B:B)</f>
        <v>152.4</v>
      </c>
      <c r="Q2666" s="9">
        <f>IF(M2666="","",PRODUCT(M2666,CPI!$B$112/P2666))</f>
        <v>269077243.09186351</v>
      </c>
    </row>
    <row r="2667" spans="1:17">
      <c r="A2667" t="s">
        <v>8515</v>
      </c>
      <c r="B2667" t="s">
        <v>2010</v>
      </c>
      <c r="C2667" t="s">
        <v>45</v>
      </c>
      <c r="D2667">
        <v>1995</v>
      </c>
      <c r="E2667" t="s">
        <v>8516</v>
      </c>
      <c r="F2667">
        <v>6.2</v>
      </c>
      <c r="G2667">
        <v>186000</v>
      </c>
      <c r="H2667" t="s">
        <v>2049</v>
      </c>
      <c r="I2667" t="s">
        <v>8517</v>
      </c>
      <c r="J2667" t="s">
        <v>2840</v>
      </c>
      <c r="K2667" t="s">
        <v>41</v>
      </c>
      <c r="L2667">
        <v>175000000</v>
      </c>
      <c r="M2667">
        <v>264218220</v>
      </c>
      <c r="N2667" t="s">
        <v>72</v>
      </c>
      <c r="O2667">
        <v>135</v>
      </c>
      <c r="P2667" cm="1">
        <f t="array" ref="P2667">_xlfn.XLOOKUP(D2667, CPI!$A:A, CPI!$B:B)</f>
        <v>152.4</v>
      </c>
      <c r="Q2667" s="9">
        <f>IF(M2667="","",PRODUCT(M2667,CPI!$B$112/P2667))</f>
        <v>528263068.46456689</v>
      </c>
    </row>
    <row r="2668" spans="1:17">
      <c r="A2668" t="s">
        <v>8518</v>
      </c>
      <c r="B2668" t="s">
        <v>27</v>
      </c>
      <c r="C2668" t="s">
        <v>74</v>
      </c>
      <c r="D2668">
        <v>1995</v>
      </c>
      <c r="E2668" t="s">
        <v>8371</v>
      </c>
      <c r="F2668">
        <v>7.3</v>
      </c>
      <c r="G2668">
        <v>105000</v>
      </c>
      <c r="H2668" t="s">
        <v>8519</v>
      </c>
      <c r="I2668" t="s">
        <v>8520</v>
      </c>
      <c r="J2668" t="s">
        <v>8521</v>
      </c>
      <c r="K2668" t="s">
        <v>41</v>
      </c>
      <c r="L2668">
        <v>2000000</v>
      </c>
      <c r="M2668">
        <v>2402438</v>
      </c>
      <c r="N2668" t="s">
        <v>2037</v>
      </c>
      <c r="O2668">
        <v>102</v>
      </c>
      <c r="P2668" cm="1">
        <f t="array" ref="P2668">_xlfn.XLOOKUP(D2668, CPI!$A:A, CPI!$B:B)</f>
        <v>152.4</v>
      </c>
      <c r="Q2668" s="9">
        <f>IF(M2668="","",PRODUCT(M2668,CPI!$B$112/P2668))</f>
        <v>4803299.5971128605</v>
      </c>
    </row>
    <row r="2669" spans="1:17">
      <c r="A2669" t="s">
        <v>1592</v>
      </c>
      <c r="B2669" t="s">
        <v>27</v>
      </c>
      <c r="C2669" t="s">
        <v>45</v>
      </c>
      <c r="D2669">
        <v>1995</v>
      </c>
      <c r="E2669" t="s">
        <v>7776</v>
      </c>
      <c r="F2669">
        <v>6.9</v>
      </c>
      <c r="G2669">
        <v>247000</v>
      </c>
      <c r="H2669" t="s">
        <v>8522</v>
      </c>
      <c r="I2669" t="s">
        <v>3530</v>
      </c>
      <c r="J2669" t="s">
        <v>7648</v>
      </c>
      <c r="K2669" t="s">
        <v>41</v>
      </c>
      <c r="L2669">
        <v>19000000</v>
      </c>
      <c r="M2669">
        <v>141407024</v>
      </c>
      <c r="N2669" t="s">
        <v>2395</v>
      </c>
      <c r="O2669">
        <v>119</v>
      </c>
      <c r="P2669" cm="1">
        <f t="array" ref="P2669">_xlfn.XLOOKUP(D2669, CPI!$A:A, CPI!$B:B)</f>
        <v>152.4</v>
      </c>
      <c r="Q2669" s="9">
        <f>IF(M2669="","",PRODUCT(M2669,CPI!$B$112/P2669))</f>
        <v>282721261.23884511</v>
      </c>
    </row>
    <row r="2670" spans="1:17">
      <c r="A2670" t="s">
        <v>8523</v>
      </c>
      <c r="B2670" t="s">
        <v>2010</v>
      </c>
      <c r="C2670" t="s">
        <v>52</v>
      </c>
      <c r="D2670">
        <v>1995</v>
      </c>
      <c r="E2670" t="s">
        <v>8096</v>
      </c>
      <c r="F2670">
        <v>6.4</v>
      </c>
      <c r="G2670">
        <v>135000</v>
      </c>
      <c r="H2670" t="s">
        <v>7262</v>
      </c>
      <c r="I2670" t="s">
        <v>8524</v>
      </c>
      <c r="J2670" t="s">
        <v>8525</v>
      </c>
      <c r="K2670" t="s">
        <v>41</v>
      </c>
      <c r="L2670">
        <v>10000000</v>
      </c>
      <c r="M2670">
        <v>26488734</v>
      </c>
      <c r="N2670" t="s">
        <v>72</v>
      </c>
      <c r="O2670">
        <v>89</v>
      </c>
      <c r="P2670" cm="1">
        <f t="array" ref="P2670">_xlfn.XLOOKUP(D2670, CPI!$A:A, CPI!$B:B)</f>
        <v>152.4</v>
      </c>
      <c r="Q2670" s="9">
        <f>IF(M2670="","",PRODUCT(M2670,CPI!$B$112/P2670))</f>
        <v>52960086.94094488</v>
      </c>
    </row>
    <row r="2671" spans="1:17">
      <c r="A2671" t="s">
        <v>8526</v>
      </c>
      <c r="B2671" t="s">
        <v>44</v>
      </c>
      <c r="C2671" t="s">
        <v>45</v>
      </c>
      <c r="D2671">
        <v>1995</v>
      </c>
      <c r="E2671" t="s">
        <v>8466</v>
      </c>
      <c r="F2671">
        <v>5.2</v>
      </c>
      <c r="G2671">
        <v>26000</v>
      </c>
      <c r="H2671" t="s">
        <v>8527</v>
      </c>
      <c r="I2671" t="s">
        <v>8528</v>
      </c>
      <c r="J2671" t="s">
        <v>8529</v>
      </c>
      <c r="K2671" t="s">
        <v>41</v>
      </c>
      <c r="L2671">
        <v>20000000</v>
      </c>
      <c r="M2671">
        <v>66433194</v>
      </c>
      <c r="N2671" t="s">
        <v>191</v>
      </c>
      <c r="O2671">
        <v>95</v>
      </c>
      <c r="P2671" cm="1">
        <f t="array" ref="P2671">_xlfn.XLOOKUP(D2671, CPI!$A:A, CPI!$B:B)</f>
        <v>152.4</v>
      </c>
      <c r="Q2671" s="9">
        <f>IF(M2671="","",PRODUCT(M2671,CPI!$B$112/P2671))</f>
        <v>132822796.66535433</v>
      </c>
    </row>
    <row r="2672" spans="1:17">
      <c r="A2672" t="s">
        <v>8530</v>
      </c>
      <c r="B2672" t="s">
        <v>2010</v>
      </c>
      <c r="C2672" t="s">
        <v>45</v>
      </c>
      <c r="D2672">
        <v>1995</v>
      </c>
      <c r="E2672" t="s">
        <v>8531</v>
      </c>
      <c r="F2672">
        <v>7.2</v>
      </c>
      <c r="G2672">
        <v>243000</v>
      </c>
      <c r="H2672" t="s">
        <v>5027</v>
      </c>
      <c r="I2672" t="s">
        <v>8532</v>
      </c>
      <c r="J2672" t="s">
        <v>4744</v>
      </c>
      <c r="K2672" t="s">
        <v>33</v>
      </c>
      <c r="L2672">
        <v>60000000</v>
      </c>
      <c r="M2672">
        <v>352194034</v>
      </c>
      <c r="N2672" t="s">
        <v>599</v>
      </c>
      <c r="O2672">
        <v>130</v>
      </c>
      <c r="P2672" cm="1">
        <f t="array" ref="P2672">_xlfn.XLOOKUP(D2672, CPI!$A:A, CPI!$B:B)</f>
        <v>152.4</v>
      </c>
      <c r="Q2672" s="9">
        <f>IF(M2672="","",PRODUCT(M2672,CPI!$B$112/P2672))</f>
        <v>704156969.55249345</v>
      </c>
    </row>
    <row r="2673" spans="1:17">
      <c r="A2673" t="s">
        <v>8533</v>
      </c>
      <c r="B2673" t="s">
        <v>27</v>
      </c>
      <c r="C2673" t="s">
        <v>45</v>
      </c>
      <c r="D2673">
        <v>1995</v>
      </c>
      <c r="E2673" t="s">
        <v>8534</v>
      </c>
      <c r="F2673">
        <v>5.8</v>
      </c>
      <c r="G2673">
        <v>76000</v>
      </c>
      <c r="H2673" t="s">
        <v>2138</v>
      </c>
      <c r="I2673" t="s">
        <v>2693</v>
      </c>
      <c r="J2673" t="s">
        <v>8535</v>
      </c>
      <c r="K2673" t="s">
        <v>41</v>
      </c>
      <c r="L2673">
        <v>35000000</v>
      </c>
      <c r="M2673">
        <v>113374103</v>
      </c>
      <c r="N2673" t="s">
        <v>129</v>
      </c>
      <c r="O2673">
        <v>108</v>
      </c>
      <c r="P2673" cm="1">
        <f t="array" ref="P2673">_xlfn.XLOOKUP(D2673, CPI!$A:A, CPI!$B:B)</f>
        <v>152.4</v>
      </c>
      <c r="Q2673" s="9">
        <f>IF(M2673="","",PRODUCT(M2673,CPI!$B$112/P2673))</f>
        <v>226673813.54396325</v>
      </c>
    </row>
    <row r="2674" spans="1:17">
      <c r="A2674" t="s">
        <v>8536</v>
      </c>
      <c r="B2674" t="s">
        <v>27</v>
      </c>
      <c r="C2674" t="s">
        <v>45</v>
      </c>
      <c r="D2674">
        <v>1995</v>
      </c>
      <c r="E2674" t="s">
        <v>8537</v>
      </c>
      <c r="F2674">
        <v>6.6</v>
      </c>
      <c r="G2674">
        <v>123000</v>
      </c>
      <c r="H2674" t="s">
        <v>550</v>
      </c>
      <c r="I2674" t="s">
        <v>8538</v>
      </c>
      <c r="J2674" t="s">
        <v>1062</v>
      </c>
      <c r="K2674" t="s">
        <v>41</v>
      </c>
      <c r="L2674">
        <v>50000000</v>
      </c>
      <c r="M2674">
        <v>189859560</v>
      </c>
      <c r="N2674" t="s">
        <v>34</v>
      </c>
      <c r="O2674">
        <v>127</v>
      </c>
      <c r="P2674" cm="1">
        <f t="array" ref="P2674">_xlfn.XLOOKUP(D2674, CPI!$A:A, CPI!$B:B)</f>
        <v>152.4</v>
      </c>
      <c r="Q2674" s="9">
        <f>IF(M2674="","",PRODUCT(M2674,CPI!$B$112/P2674))</f>
        <v>379594540.23622048</v>
      </c>
    </row>
    <row r="2675" spans="1:17">
      <c r="A2675" t="s">
        <v>8539</v>
      </c>
      <c r="B2675" t="s">
        <v>27</v>
      </c>
      <c r="C2675" t="s">
        <v>52</v>
      </c>
      <c r="D2675">
        <v>1995</v>
      </c>
      <c r="E2675" t="s">
        <v>8540</v>
      </c>
      <c r="F2675">
        <v>6.8</v>
      </c>
      <c r="G2675">
        <v>100000</v>
      </c>
      <c r="H2675" t="s">
        <v>619</v>
      </c>
      <c r="I2675" t="s">
        <v>7197</v>
      </c>
      <c r="J2675" t="s">
        <v>6102</v>
      </c>
      <c r="K2675" t="s">
        <v>41</v>
      </c>
      <c r="L2675">
        <v>4000000</v>
      </c>
      <c r="M2675">
        <v>4257354</v>
      </c>
      <c r="N2675" t="s">
        <v>3755</v>
      </c>
      <c r="O2675">
        <v>98</v>
      </c>
      <c r="P2675" cm="1">
        <f t="array" ref="P2675">_xlfn.XLOOKUP(D2675, CPI!$A:A, CPI!$B:B)</f>
        <v>152.4</v>
      </c>
      <c r="Q2675" s="9">
        <f>IF(M2675="","",PRODUCT(M2675,CPI!$B$112/P2675))</f>
        <v>8511914.4606299214</v>
      </c>
    </row>
    <row r="2676" spans="1:17">
      <c r="A2676" t="s">
        <v>8541</v>
      </c>
      <c r="B2676" t="s">
        <v>2010</v>
      </c>
      <c r="C2676" t="s">
        <v>52</v>
      </c>
      <c r="D2676">
        <v>1995</v>
      </c>
      <c r="E2676" t="s">
        <v>8496</v>
      </c>
      <c r="F2676">
        <v>6.7</v>
      </c>
      <c r="G2676">
        <v>52000</v>
      </c>
      <c r="H2676" t="s">
        <v>5820</v>
      </c>
      <c r="I2676" t="s">
        <v>7602</v>
      </c>
      <c r="J2676" t="s">
        <v>6703</v>
      </c>
      <c r="K2676" t="s">
        <v>41</v>
      </c>
      <c r="M2676">
        <v>273188</v>
      </c>
      <c r="N2676" t="s">
        <v>8542</v>
      </c>
      <c r="O2676">
        <v>90</v>
      </c>
      <c r="P2676" cm="1">
        <f t="array" ref="P2676">_xlfn.XLOOKUP(D2676, CPI!$A:A, CPI!$B:B)</f>
        <v>152.4</v>
      </c>
      <c r="Q2676" s="9">
        <f>IF(M2676="","",PRODUCT(M2676,CPI!$B$112/P2676))</f>
        <v>546196.74278215226</v>
      </c>
    </row>
    <row r="2677" spans="1:17">
      <c r="A2677" t="s">
        <v>8543</v>
      </c>
      <c r="B2677" t="s">
        <v>27</v>
      </c>
      <c r="C2677" t="s">
        <v>45</v>
      </c>
      <c r="D2677">
        <v>1995</v>
      </c>
      <c r="E2677" t="s">
        <v>8096</v>
      </c>
      <c r="F2677">
        <v>6.4</v>
      </c>
      <c r="G2677">
        <v>88000</v>
      </c>
      <c r="H2677" t="s">
        <v>522</v>
      </c>
      <c r="I2677" t="s">
        <v>6592</v>
      </c>
      <c r="J2677" t="s">
        <v>6669</v>
      </c>
      <c r="K2677" t="s">
        <v>41</v>
      </c>
      <c r="L2677">
        <v>32000000</v>
      </c>
      <c r="M2677">
        <v>18636537</v>
      </c>
      <c r="N2677" t="s">
        <v>2111</v>
      </c>
      <c r="O2677">
        <v>107</v>
      </c>
      <c r="P2677" cm="1">
        <f t="array" ref="P2677">_xlfn.XLOOKUP(D2677, CPI!$A:A, CPI!$B:B)</f>
        <v>152.4</v>
      </c>
      <c r="Q2677" s="9">
        <f>IF(M2677="","",PRODUCT(M2677,CPI!$B$112/P2677))</f>
        <v>37260845.3011811</v>
      </c>
    </row>
    <row r="2678" spans="1:17">
      <c r="A2678" t="s">
        <v>8544</v>
      </c>
      <c r="B2678" t="s">
        <v>2010</v>
      </c>
      <c r="C2678" t="s">
        <v>52</v>
      </c>
      <c r="D2678">
        <v>1995</v>
      </c>
      <c r="E2678" t="s">
        <v>8545</v>
      </c>
      <c r="F2678">
        <v>6.2</v>
      </c>
      <c r="G2678">
        <v>66000</v>
      </c>
      <c r="H2678" t="s">
        <v>8345</v>
      </c>
      <c r="I2678" t="s">
        <v>8546</v>
      </c>
      <c r="J2678" t="s">
        <v>8547</v>
      </c>
      <c r="K2678" t="s">
        <v>41</v>
      </c>
      <c r="L2678">
        <v>20000000</v>
      </c>
      <c r="M2678">
        <v>7563728</v>
      </c>
      <c r="N2678" t="s">
        <v>91</v>
      </c>
      <c r="O2678">
        <v>105</v>
      </c>
      <c r="P2678" cm="1">
        <f t="array" ref="P2678">_xlfn.XLOOKUP(D2678, CPI!$A:A, CPI!$B:B)</f>
        <v>152.4</v>
      </c>
      <c r="Q2678" s="9">
        <f>IF(M2678="","",PRODUCT(M2678,CPI!$B$112/P2678))</f>
        <v>15122492.923884515</v>
      </c>
    </row>
    <row r="2679" spans="1:17">
      <c r="A2679" t="s">
        <v>8548</v>
      </c>
      <c r="B2679" t="s">
        <v>458</v>
      </c>
      <c r="C2679" t="s">
        <v>115</v>
      </c>
      <c r="D2679">
        <v>1995</v>
      </c>
      <c r="E2679" t="s">
        <v>8549</v>
      </c>
      <c r="F2679">
        <v>8.1</v>
      </c>
      <c r="G2679">
        <v>157000</v>
      </c>
      <c r="H2679" t="s">
        <v>8550</v>
      </c>
      <c r="I2679" t="s">
        <v>8550</v>
      </c>
      <c r="J2679" t="s">
        <v>8551</v>
      </c>
      <c r="K2679" t="s">
        <v>463</v>
      </c>
      <c r="M2679">
        <v>302606</v>
      </c>
      <c r="N2679" t="s">
        <v>8552</v>
      </c>
      <c r="O2679">
        <v>98</v>
      </c>
      <c r="P2679" cm="1">
        <f t="array" ref="P2679">_xlfn.XLOOKUP(D2679, CPI!$A:A, CPI!$B:B)</f>
        <v>152.4</v>
      </c>
      <c r="Q2679" s="9">
        <f>IF(M2679="","",PRODUCT(M2679,CPI!$B$112/P2679))</f>
        <v>605013.43963254592</v>
      </c>
    </row>
    <row r="2680" spans="1:17">
      <c r="A2680" t="s">
        <v>8553</v>
      </c>
      <c r="B2680" t="s">
        <v>44</v>
      </c>
      <c r="C2680" t="s">
        <v>52</v>
      </c>
      <c r="D2680">
        <v>1995</v>
      </c>
      <c r="E2680" t="s">
        <v>8369</v>
      </c>
      <c r="F2680">
        <v>6.1</v>
      </c>
      <c r="G2680">
        <v>125000</v>
      </c>
      <c r="H2680" t="s">
        <v>8554</v>
      </c>
      <c r="I2680" t="s">
        <v>8555</v>
      </c>
      <c r="J2680" t="s">
        <v>4751</v>
      </c>
      <c r="K2680" t="s">
        <v>41</v>
      </c>
      <c r="L2680">
        <v>50000000</v>
      </c>
      <c r="M2680">
        <v>287928194</v>
      </c>
      <c r="N2680" t="s">
        <v>72</v>
      </c>
      <c r="O2680">
        <v>100</v>
      </c>
      <c r="P2680" cm="1">
        <f t="array" ref="P2680">_xlfn.XLOOKUP(D2680, CPI!$A:A, CPI!$B:B)</f>
        <v>152.4</v>
      </c>
      <c r="Q2680" s="9">
        <f>IF(M2680="","",PRODUCT(M2680,CPI!$B$112/P2680))</f>
        <v>575667458.73884511</v>
      </c>
    </row>
    <row r="2681" spans="1:17">
      <c r="A2681" t="s">
        <v>8556</v>
      </c>
      <c r="B2681" t="s">
        <v>2010</v>
      </c>
      <c r="C2681" t="s">
        <v>52</v>
      </c>
      <c r="D2681">
        <v>1995</v>
      </c>
      <c r="E2681" t="s">
        <v>8557</v>
      </c>
      <c r="F2681">
        <v>6.6</v>
      </c>
      <c r="G2681">
        <v>30000</v>
      </c>
      <c r="H2681" t="s">
        <v>8558</v>
      </c>
      <c r="I2681" t="s">
        <v>8559</v>
      </c>
      <c r="J2681" t="s">
        <v>6352</v>
      </c>
      <c r="K2681" t="s">
        <v>41</v>
      </c>
      <c r="M2681">
        <v>47774193</v>
      </c>
      <c r="N2681" t="s">
        <v>72</v>
      </c>
      <c r="O2681">
        <v>109</v>
      </c>
      <c r="P2681" cm="1">
        <f t="array" ref="P2681">_xlfn.XLOOKUP(D2681, CPI!$A:A, CPI!$B:B)</f>
        <v>152.4</v>
      </c>
      <c r="Q2681" s="9">
        <f>IF(M2681="","",PRODUCT(M2681,CPI!$B$112/P2681))</f>
        <v>95517038.104330704</v>
      </c>
    </row>
    <row r="2682" spans="1:17">
      <c r="A2682" t="s">
        <v>8560</v>
      </c>
      <c r="B2682" t="s">
        <v>44</v>
      </c>
      <c r="C2682" t="s">
        <v>52</v>
      </c>
      <c r="D2682">
        <v>1995</v>
      </c>
      <c r="E2682" t="s">
        <v>8561</v>
      </c>
      <c r="F2682">
        <v>6.6</v>
      </c>
      <c r="G2682">
        <v>26000</v>
      </c>
      <c r="H2682" t="s">
        <v>6820</v>
      </c>
      <c r="I2682" t="s">
        <v>8562</v>
      </c>
      <c r="J2682" t="s">
        <v>8563</v>
      </c>
      <c r="K2682" t="s">
        <v>41</v>
      </c>
      <c r="M2682">
        <v>17689177</v>
      </c>
      <c r="N2682" t="s">
        <v>8011</v>
      </c>
      <c r="O2682">
        <v>100</v>
      </c>
      <c r="P2682" cm="1">
        <f t="array" ref="P2682">_xlfn.XLOOKUP(D2682, CPI!$A:A, CPI!$B:B)</f>
        <v>152.4</v>
      </c>
      <c r="Q2682" s="9">
        <f>IF(M2682="","",PRODUCT(M2682,CPI!$B$112/P2682))</f>
        <v>35366746.92847769</v>
      </c>
    </row>
    <row r="2683" spans="1:17">
      <c r="A2683" t="s">
        <v>8564</v>
      </c>
      <c r="B2683" t="s">
        <v>27</v>
      </c>
      <c r="C2683" t="s">
        <v>45</v>
      </c>
      <c r="D2683">
        <v>1995</v>
      </c>
      <c r="E2683" t="s">
        <v>8052</v>
      </c>
      <c r="F2683">
        <v>5.4</v>
      </c>
      <c r="G2683">
        <v>31000</v>
      </c>
      <c r="H2683" t="s">
        <v>6379</v>
      </c>
      <c r="I2683" t="s">
        <v>8565</v>
      </c>
      <c r="J2683" t="s">
        <v>8566</v>
      </c>
      <c r="K2683" t="s">
        <v>41</v>
      </c>
      <c r="L2683">
        <v>25000000</v>
      </c>
      <c r="M2683">
        <v>4064495</v>
      </c>
      <c r="N2683" t="s">
        <v>8567</v>
      </c>
      <c r="O2683">
        <v>104</v>
      </c>
      <c r="P2683" cm="1">
        <f t="array" ref="P2683">_xlfn.XLOOKUP(D2683, CPI!$A:A, CPI!$B:B)</f>
        <v>152.4</v>
      </c>
      <c r="Q2683" s="9">
        <f>IF(M2683="","",PRODUCT(M2683,CPI!$B$112/P2683))</f>
        <v>8126323.0085301837</v>
      </c>
    </row>
    <row r="2684" spans="1:17">
      <c r="A2684" t="s">
        <v>8568</v>
      </c>
      <c r="B2684" t="s">
        <v>2010</v>
      </c>
      <c r="C2684" t="s">
        <v>52</v>
      </c>
      <c r="D2684">
        <v>1995</v>
      </c>
      <c r="E2684" t="s">
        <v>8496</v>
      </c>
      <c r="F2684">
        <v>6.8</v>
      </c>
      <c r="G2684">
        <v>28000</v>
      </c>
      <c r="H2684" t="s">
        <v>8569</v>
      </c>
      <c r="I2684" t="s">
        <v>8570</v>
      </c>
      <c r="J2684" t="s">
        <v>8571</v>
      </c>
      <c r="K2684" t="s">
        <v>41</v>
      </c>
      <c r="M2684">
        <v>37591674</v>
      </c>
      <c r="N2684" t="s">
        <v>2037</v>
      </c>
      <c r="O2684">
        <v>100</v>
      </c>
      <c r="P2684" cm="1">
        <f t="array" ref="P2684">_xlfn.XLOOKUP(D2684, CPI!$A:A, CPI!$B:B)</f>
        <v>152.4</v>
      </c>
      <c r="Q2684" s="9">
        <f>IF(M2684="","",PRODUCT(M2684,CPI!$B$112/P2684))</f>
        <v>75158681.547244087</v>
      </c>
    </row>
    <row r="2685" spans="1:17">
      <c r="A2685" t="s">
        <v>8572</v>
      </c>
      <c r="B2685" t="s">
        <v>348</v>
      </c>
      <c r="C2685" t="s">
        <v>401</v>
      </c>
      <c r="D2685">
        <v>1995</v>
      </c>
      <c r="E2685" t="s">
        <v>8573</v>
      </c>
      <c r="F2685">
        <v>6.7</v>
      </c>
      <c r="G2685">
        <v>175000</v>
      </c>
      <c r="H2685" t="s">
        <v>8574</v>
      </c>
      <c r="I2685" t="s">
        <v>8575</v>
      </c>
      <c r="J2685" t="s">
        <v>546</v>
      </c>
      <c r="K2685" t="s">
        <v>41</v>
      </c>
      <c r="L2685">
        <v>55000000</v>
      </c>
      <c r="M2685">
        <v>346079773</v>
      </c>
      <c r="N2685" t="s">
        <v>1735</v>
      </c>
      <c r="O2685">
        <v>81</v>
      </c>
      <c r="P2685" cm="1">
        <f t="array" ref="P2685">_xlfn.XLOOKUP(D2685, CPI!$A:A, CPI!$B:B)</f>
        <v>152.4</v>
      </c>
      <c r="Q2685" s="9">
        <f>IF(M2685="","",PRODUCT(M2685,CPI!$B$112/P2685))</f>
        <v>691932459.53477693</v>
      </c>
    </row>
    <row r="2686" spans="1:17">
      <c r="A2686" t="s">
        <v>8576</v>
      </c>
      <c r="B2686" t="s">
        <v>348</v>
      </c>
      <c r="C2686" t="s">
        <v>401</v>
      </c>
      <c r="D2686">
        <v>1995</v>
      </c>
      <c r="E2686" t="s">
        <v>7776</v>
      </c>
      <c r="F2686">
        <v>6.9</v>
      </c>
      <c r="G2686">
        <v>48000</v>
      </c>
      <c r="H2686" t="s">
        <v>8577</v>
      </c>
      <c r="I2686" t="s">
        <v>8578</v>
      </c>
      <c r="J2686" t="s">
        <v>8579</v>
      </c>
      <c r="K2686" t="s">
        <v>41</v>
      </c>
      <c r="L2686">
        <v>18000000</v>
      </c>
      <c r="M2686">
        <v>35348597</v>
      </c>
      <c r="N2686" t="s">
        <v>1735</v>
      </c>
      <c r="O2686">
        <v>78</v>
      </c>
      <c r="P2686" cm="1">
        <f t="array" ref="P2686">_xlfn.XLOOKUP(D2686, CPI!$A:A, CPI!$B:B)</f>
        <v>152.4</v>
      </c>
      <c r="Q2686" s="9">
        <f>IF(M2686="","",PRODUCT(M2686,CPI!$B$112/P2686))</f>
        <v>70673999.382545933</v>
      </c>
    </row>
    <row r="2687" spans="1:17">
      <c r="A2687" t="s">
        <v>8580</v>
      </c>
      <c r="B2687" t="s">
        <v>27</v>
      </c>
      <c r="C2687" t="s">
        <v>74</v>
      </c>
      <c r="D2687">
        <v>1995</v>
      </c>
      <c r="E2687" t="s">
        <v>8581</v>
      </c>
      <c r="F2687">
        <v>6.5</v>
      </c>
      <c r="G2687">
        <v>50000</v>
      </c>
      <c r="H2687" t="s">
        <v>8582</v>
      </c>
      <c r="I2687" t="s">
        <v>8583</v>
      </c>
      <c r="J2687" t="s">
        <v>1025</v>
      </c>
      <c r="K2687" t="s">
        <v>41</v>
      </c>
      <c r="L2687">
        <v>23000000</v>
      </c>
      <c r="M2687">
        <v>179519401</v>
      </c>
      <c r="N2687" t="s">
        <v>5732</v>
      </c>
      <c r="O2687">
        <v>99</v>
      </c>
      <c r="P2687" cm="1">
        <f t="array" ref="P2687">_xlfn.XLOOKUP(D2687, CPI!$A:A, CPI!$B:B)</f>
        <v>152.4</v>
      </c>
      <c r="Q2687" s="9">
        <f>IF(M2687="","",PRODUCT(M2687,CPI!$B$112/P2687))</f>
        <v>358921007.11745405</v>
      </c>
    </row>
    <row r="2688" spans="1:17">
      <c r="A2688" t="s">
        <v>8584</v>
      </c>
      <c r="B2688" t="s">
        <v>27</v>
      </c>
      <c r="C2688" t="s">
        <v>45</v>
      </c>
      <c r="D2688">
        <v>1995</v>
      </c>
      <c r="E2688" t="s">
        <v>8585</v>
      </c>
      <c r="F2688">
        <v>7.3</v>
      </c>
      <c r="G2688">
        <v>105000</v>
      </c>
      <c r="H2688" t="s">
        <v>1570</v>
      </c>
      <c r="I2688" t="s">
        <v>4663</v>
      </c>
      <c r="J2688" t="s">
        <v>84</v>
      </c>
      <c r="K2688" t="s">
        <v>41</v>
      </c>
      <c r="L2688">
        <v>53000000</v>
      </c>
      <c r="M2688">
        <v>157387195</v>
      </c>
      <c r="N2688" t="s">
        <v>5732</v>
      </c>
      <c r="O2688">
        <v>116</v>
      </c>
      <c r="P2688" cm="1">
        <f t="array" ref="P2688">_xlfn.XLOOKUP(D2688, CPI!$A:A, CPI!$B:B)</f>
        <v>152.4</v>
      </c>
      <c r="Q2688" s="9">
        <f>IF(M2688="","",PRODUCT(M2688,CPI!$B$112/P2688))</f>
        <v>314671117.56233597</v>
      </c>
    </row>
    <row r="2689" spans="1:17">
      <c r="A2689" t="s">
        <v>8586</v>
      </c>
      <c r="B2689" t="s">
        <v>27</v>
      </c>
      <c r="C2689" t="s">
        <v>52</v>
      </c>
      <c r="D2689">
        <v>1995</v>
      </c>
      <c r="E2689" t="s">
        <v>8587</v>
      </c>
      <c r="F2689">
        <v>6.8</v>
      </c>
      <c r="G2689">
        <v>45000</v>
      </c>
      <c r="H2689" t="s">
        <v>5236</v>
      </c>
      <c r="I2689" t="s">
        <v>8588</v>
      </c>
      <c r="J2689" t="s">
        <v>5222</v>
      </c>
      <c r="K2689" t="s">
        <v>41</v>
      </c>
      <c r="L2689">
        <v>20000000</v>
      </c>
      <c r="M2689">
        <v>21284514</v>
      </c>
      <c r="N2689" t="s">
        <v>42</v>
      </c>
      <c r="O2689">
        <v>106</v>
      </c>
      <c r="P2689" cm="1">
        <f t="array" ref="P2689">_xlfn.XLOOKUP(D2689, CPI!$A:A, CPI!$B:B)</f>
        <v>152.4</v>
      </c>
      <c r="Q2689" s="9">
        <f>IF(M2689="","",PRODUCT(M2689,CPI!$B$112/P2689))</f>
        <v>42555061.783464566</v>
      </c>
    </row>
    <row r="2690" spans="1:17">
      <c r="A2690" t="s">
        <v>8589</v>
      </c>
      <c r="B2690" t="s">
        <v>44</v>
      </c>
      <c r="C2690" t="s">
        <v>52</v>
      </c>
      <c r="D2690">
        <v>1995</v>
      </c>
      <c r="E2690" t="s">
        <v>8454</v>
      </c>
      <c r="F2690">
        <v>6.3</v>
      </c>
      <c r="G2690">
        <v>38000</v>
      </c>
      <c r="H2690" t="s">
        <v>631</v>
      </c>
      <c r="I2690" t="s">
        <v>8590</v>
      </c>
      <c r="J2690" t="s">
        <v>508</v>
      </c>
      <c r="K2690" t="s">
        <v>5828</v>
      </c>
      <c r="L2690">
        <v>58000000</v>
      </c>
      <c r="M2690">
        <v>53672080</v>
      </c>
      <c r="N2690" t="s">
        <v>8591</v>
      </c>
      <c r="O2690">
        <v>127</v>
      </c>
      <c r="P2690" cm="1">
        <f t="array" ref="P2690">_xlfn.XLOOKUP(D2690, CPI!$A:A, CPI!$B:B)</f>
        <v>152.4</v>
      </c>
      <c r="Q2690" s="9">
        <f>IF(M2690="","",PRODUCT(M2690,CPI!$B$112/P2690))</f>
        <v>107308942.09973752</v>
      </c>
    </row>
    <row r="2691" spans="1:17">
      <c r="A2691" t="s">
        <v>8592</v>
      </c>
      <c r="B2691" t="s">
        <v>8593</v>
      </c>
      <c r="C2691" t="s">
        <v>401</v>
      </c>
      <c r="D2691">
        <v>1995</v>
      </c>
      <c r="E2691" t="s">
        <v>8594</v>
      </c>
      <c r="F2691">
        <v>8</v>
      </c>
      <c r="G2691">
        <v>133000</v>
      </c>
      <c r="H2691" t="s">
        <v>8595</v>
      </c>
      <c r="I2691" t="s">
        <v>8596</v>
      </c>
      <c r="J2691" t="s">
        <v>8597</v>
      </c>
      <c r="K2691" t="s">
        <v>2119</v>
      </c>
      <c r="M2691">
        <v>516540</v>
      </c>
      <c r="N2691" t="s">
        <v>8598</v>
      </c>
      <c r="O2691">
        <v>83</v>
      </c>
      <c r="P2691" cm="1">
        <f t="array" ref="P2691">_xlfn.XLOOKUP(D2691, CPI!$A:A, CPI!$B:B)</f>
        <v>152.4</v>
      </c>
      <c r="Q2691" s="9">
        <f>IF(M2691="","",PRODUCT(M2691,CPI!$B$112/P2691))</f>
        <v>1032741.062992126</v>
      </c>
    </row>
    <row r="2692" spans="1:17">
      <c r="A2692" t="s">
        <v>8599</v>
      </c>
      <c r="B2692" t="s">
        <v>44</v>
      </c>
      <c r="C2692" t="s">
        <v>52</v>
      </c>
      <c r="D2692">
        <v>1995</v>
      </c>
      <c r="E2692" t="s">
        <v>8371</v>
      </c>
      <c r="F2692">
        <v>6.7</v>
      </c>
      <c r="G2692">
        <v>95000</v>
      </c>
      <c r="H2692" t="s">
        <v>6956</v>
      </c>
      <c r="I2692" t="s">
        <v>8600</v>
      </c>
      <c r="J2692" t="s">
        <v>8601</v>
      </c>
      <c r="K2692" t="s">
        <v>41</v>
      </c>
      <c r="L2692">
        <v>17000000</v>
      </c>
      <c r="M2692">
        <v>182057016</v>
      </c>
      <c r="N2692" t="s">
        <v>5732</v>
      </c>
      <c r="O2692">
        <v>103</v>
      </c>
      <c r="P2692" cm="1">
        <f t="array" ref="P2692">_xlfn.XLOOKUP(D2692, CPI!$A:A, CPI!$B:B)</f>
        <v>152.4</v>
      </c>
      <c r="Q2692" s="9">
        <f>IF(M2692="","",PRODUCT(M2692,CPI!$B$112/P2692))</f>
        <v>363994572.01574802</v>
      </c>
    </row>
    <row r="2693" spans="1:17">
      <c r="A2693" t="s">
        <v>8602</v>
      </c>
      <c r="B2693" t="s">
        <v>27</v>
      </c>
      <c r="C2693" t="s">
        <v>52</v>
      </c>
      <c r="D2693">
        <v>1995</v>
      </c>
      <c r="E2693" t="s">
        <v>8496</v>
      </c>
      <c r="F2693">
        <v>6.9</v>
      </c>
      <c r="G2693">
        <v>78000</v>
      </c>
      <c r="H2693" t="s">
        <v>6240</v>
      </c>
      <c r="I2693" t="s">
        <v>2960</v>
      </c>
      <c r="J2693" t="s">
        <v>84</v>
      </c>
      <c r="K2693" t="s">
        <v>41</v>
      </c>
      <c r="L2693">
        <v>30250000</v>
      </c>
      <c r="M2693">
        <v>115101622</v>
      </c>
      <c r="N2693" t="s">
        <v>129</v>
      </c>
      <c r="O2693">
        <v>105</v>
      </c>
      <c r="P2693" cm="1">
        <f t="array" ref="P2693">_xlfn.XLOOKUP(D2693, CPI!$A:A, CPI!$B:B)</f>
        <v>152.4</v>
      </c>
      <c r="Q2693" s="9">
        <f>IF(M2693="","",PRODUCT(M2693,CPI!$B$112/P2693))</f>
        <v>230127718.00131232</v>
      </c>
    </row>
    <row r="2694" spans="1:17">
      <c r="A2694" t="s">
        <v>8603</v>
      </c>
      <c r="B2694" t="s">
        <v>2010</v>
      </c>
      <c r="C2694" t="s">
        <v>36</v>
      </c>
      <c r="D2694">
        <v>1995</v>
      </c>
      <c r="E2694" t="s">
        <v>8052</v>
      </c>
      <c r="F2694">
        <v>7.1</v>
      </c>
      <c r="G2694">
        <v>79000</v>
      </c>
      <c r="H2694" t="s">
        <v>8023</v>
      </c>
      <c r="I2694" t="s">
        <v>8604</v>
      </c>
      <c r="J2694" t="s">
        <v>8605</v>
      </c>
      <c r="K2694" t="s">
        <v>41</v>
      </c>
      <c r="M2694">
        <v>32679899</v>
      </c>
      <c r="N2694" t="s">
        <v>8330</v>
      </c>
      <c r="O2694">
        <v>97</v>
      </c>
      <c r="P2694" cm="1">
        <f t="array" ref="P2694">_xlfn.XLOOKUP(D2694, CPI!$A:A, CPI!$B:B)</f>
        <v>152.4</v>
      </c>
      <c r="Q2694" s="9">
        <f>IF(M2694="","",PRODUCT(M2694,CPI!$B$112/P2694))</f>
        <v>65338354.496719159</v>
      </c>
    </row>
    <row r="2695" spans="1:17">
      <c r="A2695" t="s">
        <v>8606</v>
      </c>
      <c r="B2695" t="s">
        <v>348</v>
      </c>
      <c r="C2695" t="s">
        <v>52</v>
      </c>
      <c r="D2695">
        <v>1995</v>
      </c>
      <c r="E2695" t="s">
        <v>7141</v>
      </c>
      <c r="F2695">
        <v>6.8</v>
      </c>
      <c r="G2695">
        <v>119000</v>
      </c>
      <c r="H2695" t="s">
        <v>8607</v>
      </c>
      <c r="I2695" t="s">
        <v>8608</v>
      </c>
      <c r="J2695" t="s">
        <v>8609</v>
      </c>
      <c r="K2695" t="s">
        <v>259</v>
      </c>
      <c r="L2695">
        <v>30000000</v>
      </c>
      <c r="M2695">
        <v>254134910</v>
      </c>
      <c r="N2695" t="s">
        <v>72</v>
      </c>
      <c r="O2695">
        <v>91</v>
      </c>
      <c r="P2695" cm="1">
        <f t="array" ref="P2695">_xlfn.XLOOKUP(D2695, CPI!$A:A, CPI!$B:B)</f>
        <v>152.4</v>
      </c>
      <c r="Q2695" s="9">
        <f>IF(M2695="","",PRODUCT(M2695,CPI!$B$112/P2695))</f>
        <v>508103064.80971128</v>
      </c>
    </row>
    <row r="2696" spans="1:17">
      <c r="A2696" t="s">
        <v>8610</v>
      </c>
      <c r="B2696" t="s">
        <v>27</v>
      </c>
      <c r="C2696" t="s">
        <v>115</v>
      </c>
      <c r="D2696">
        <v>1995</v>
      </c>
      <c r="E2696" t="s">
        <v>8611</v>
      </c>
      <c r="F2696">
        <v>7.5</v>
      </c>
      <c r="G2696">
        <v>90000</v>
      </c>
      <c r="H2696" t="s">
        <v>5307</v>
      </c>
      <c r="I2696" t="s">
        <v>8612</v>
      </c>
      <c r="J2696" t="s">
        <v>3100</v>
      </c>
      <c r="K2696" t="s">
        <v>33</v>
      </c>
      <c r="L2696">
        <v>11000000</v>
      </c>
      <c r="M2696">
        <v>39363635</v>
      </c>
      <c r="N2696" t="s">
        <v>8613</v>
      </c>
      <c r="O2696">
        <v>122</v>
      </c>
      <c r="P2696" cm="1">
        <f t="array" ref="P2696">_xlfn.XLOOKUP(D2696, CPI!$A:A, CPI!$B:B)</f>
        <v>152.4</v>
      </c>
      <c r="Q2696" s="9">
        <f>IF(M2696="","",PRODUCT(M2696,CPI!$B$112/P2696))</f>
        <v>78701440.843175843</v>
      </c>
    </row>
    <row r="2697" spans="1:17">
      <c r="A2697" t="s">
        <v>8614</v>
      </c>
      <c r="B2697" t="s">
        <v>2010</v>
      </c>
      <c r="C2697" t="s">
        <v>52</v>
      </c>
      <c r="D2697">
        <v>1995</v>
      </c>
      <c r="E2697" t="s">
        <v>8561</v>
      </c>
      <c r="F2697">
        <v>6.1</v>
      </c>
      <c r="G2697">
        <v>21000</v>
      </c>
      <c r="H2697" t="s">
        <v>8615</v>
      </c>
      <c r="I2697" t="s">
        <v>8616</v>
      </c>
      <c r="J2697" t="s">
        <v>4214</v>
      </c>
      <c r="K2697" t="s">
        <v>41</v>
      </c>
      <c r="L2697">
        <v>12000000</v>
      </c>
      <c r="M2697">
        <v>46576136</v>
      </c>
      <c r="N2697" t="s">
        <v>55</v>
      </c>
      <c r="O2697">
        <v>90</v>
      </c>
      <c r="P2697" cm="1">
        <f t="array" ref="P2697">_xlfn.XLOOKUP(D2697, CPI!$A:A, CPI!$B:B)</f>
        <v>152.4</v>
      </c>
      <c r="Q2697" s="9">
        <f>IF(M2697="","",PRODUCT(M2697,CPI!$B$112/P2697))</f>
        <v>93121710.230971128</v>
      </c>
    </row>
    <row r="2698" spans="1:17">
      <c r="A2698" t="s">
        <v>8617</v>
      </c>
      <c r="B2698" t="s">
        <v>27</v>
      </c>
      <c r="C2698" t="s">
        <v>45</v>
      </c>
      <c r="D2698">
        <v>1995</v>
      </c>
      <c r="E2698" t="s">
        <v>8369</v>
      </c>
      <c r="F2698">
        <v>5.7</v>
      </c>
      <c r="G2698">
        <v>68000</v>
      </c>
      <c r="H2698" t="s">
        <v>8618</v>
      </c>
      <c r="I2698" t="s">
        <v>8619</v>
      </c>
      <c r="J2698" t="s">
        <v>5087</v>
      </c>
      <c r="K2698" t="s">
        <v>206</v>
      </c>
      <c r="L2698">
        <v>26000000</v>
      </c>
      <c r="M2698">
        <v>19075720</v>
      </c>
      <c r="N2698" t="s">
        <v>2111</v>
      </c>
      <c r="O2698">
        <v>96</v>
      </c>
      <c r="P2698" cm="1">
        <f t="array" ref="P2698">_xlfn.XLOOKUP(D2698, CPI!$A:A, CPI!$B:B)</f>
        <v>152.4</v>
      </c>
      <c r="Q2698" s="9">
        <f>IF(M2698="","",PRODUCT(M2698,CPI!$B$112/P2698))</f>
        <v>38138923.123359576</v>
      </c>
    </row>
    <row r="2699" spans="1:17">
      <c r="A2699" t="s">
        <v>8620</v>
      </c>
      <c r="B2699" t="s">
        <v>27</v>
      </c>
      <c r="C2699" t="s">
        <v>45</v>
      </c>
      <c r="D2699">
        <v>1995</v>
      </c>
      <c r="E2699" t="s">
        <v>8561</v>
      </c>
      <c r="F2699">
        <v>6.4</v>
      </c>
      <c r="G2699">
        <v>25000</v>
      </c>
      <c r="H2699" t="s">
        <v>7227</v>
      </c>
      <c r="I2699" t="s">
        <v>2990</v>
      </c>
      <c r="J2699" t="s">
        <v>580</v>
      </c>
      <c r="K2699" t="s">
        <v>41</v>
      </c>
      <c r="M2699">
        <v>36853222</v>
      </c>
      <c r="N2699" t="s">
        <v>34</v>
      </c>
      <c r="O2699">
        <v>102</v>
      </c>
      <c r="P2699" cm="1">
        <f t="array" ref="P2699">_xlfn.XLOOKUP(D2699, CPI!$A:A, CPI!$B:B)</f>
        <v>152.4</v>
      </c>
      <c r="Q2699" s="9">
        <f>IF(M2699="","",PRODUCT(M2699,CPI!$B$112/P2699))</f>
        <v>73682262.095800519</v>
      </c>
    </row>
    <row r="2700" spans="1:17">
      <c r="A2700" t="s">
        <v>8621</v>
      </c>
      <c r="B2700" t="s">
        <v>2010</v>
      </c>
      <c r="C2700" t="s">
        <v>28</v>
      </c>
      <c r="D2700">
        <v>1995</v>
      </c>
      <c r="E2700" t="s">
        <v>8622</v>
      </c>
      <c r="F2700">
        <v>7.6</v>
      </c>
      <c r="G2700">
        <v>76000</v>
      </c>
      <c r="H2700" t="s">
        <v>96</v>
      </c>
      <c r="I2700" t="s">
        <v>6288</v>
      </c>
      <c r="J2700" t="s">
        <v>96</v>
      </c>
      <c r="K2700" t="s">
        <v>41</v>
      </c>
      <c r="L2700">
        <v>24000000</v>
      </c>
      <c r="M2700">
        <v>182016617</v>
      </c>
      <c r="N2700" t="s">
        <v>34</v>
      </c>
      <c r="O2700">
        <v>135</v>
      </c>
      <c r="P2700" cm="1">
        <f t="array" ref="P2700">_xlfn.XLOOKUP(D2700, CPI!$A:A, CPI!$B:B)</f>
        <v>152.4</v>
      </c>
      <c r="Q2700" s="9">
        <f>IF(M2700="","",PRODUCT(M2700,CPI!$B$112/P2700))</f>
        <v>363913800.52427822</v>
      </c>
    </row>
    <row r="2701" spans="1:17">
      <c r="A2701" t="s">
        <v>8623</v>
      </c>
      <c r="B2701" t="s">
        <v>27</v>
      </c>
      <c r="C2701" t="s">
        <v>45</v>
      </c>
      <c r="D2701">
        <v>1995</v>
      </c>
      <c r="E2701" t="s">
        <v>8442</v>
      </c>
      <c r="F2701">
        <v>7.2</v>
      </c>
      <c r="G2701">
        <v>68000</v>
      </c>
      <c r="H2701" t="s">
        <v>3897</v>
      </c>
      <c r="I2701" t="s">
        <v>2008</v>
      </c>
      <c r="J2701" t="s">
        <v>8110</v>
      </c>
      <c r="K2701" t="s">
        <v>41</v>
      </c>
      <c r="L2701">
        <v>42000000</v>
      </c>
      <c r="M2701">
        <v>7959291</v>
      </c>
      <c r="N2701" t="s">
        <v>8624</v>
      </c>
      <c r="O2701">
        <v>145</v>
      </c>
      <c r="P2701" cm="1">
        <f t="array" ref="P2701">_xlfn.XLOOKUP(D2701, CPI!$A:A, CPI!$B:B)</f>
        <v>152.4</v>
      </c>
      <c r="Q2701" s="9">
        <f>IF(M2701="","",PRODUCT(M2701,CPI!$B$112/P2701))</f>
        <v>15913359.368110236</v>
      </c>
    </row>
    <row r="2702" spans="1:17">
      <c r="A2702" t="s">
        <v>8625</v>
      </c>
      <c r="B2702" t="s">
        <v>2010</v>
      </c>
      <c r="C2702" t="s">
        <v>45</v>
      </c>
      <c r="D2702">
        <v>1995</v>
      </c>
      <c r="E2702" t="s">
        <v>8626</v>
      </c>
      <c r="F2702">
        <v>5.7</v>
      </c>
      <c r="G2702">
        <v>27000</v>
      </c>
      <c r="H2702" t="s">
        <v>3797</v>
      </c>
      <c r="I2702" t="s">
        <v>7658</v>
      </c>
      <c r="J2702" t="s">
        <v>4572</v>
      </c>
      <c r="K2702" t="s">
        <v>463</v>
      </c>
      <c r="L2702">
        <v>98000000</v>
      </c>
      <c r="M2702">
        <v>10017322</v>
      </c>
      <c r="N2702" t="s">
        <v>8627</v>
      </c>
      <c r="O2702">
        <v>124</v>
      </c>
      <c r="P2702" cm="1">
        <f t="array" ref="P2702">_xlfn.XLOOKUP(D2702, CPI!$A:A, CPI!$B:B)</f>
        <v>152.4</v>
      </c>
      <c r="Q2702" s="9">
        <f>IF(M2702="","",PRODUCT(M2702,CPI!$B$112/P2702))</f>
        <v>20028070.95406824</v>
      </c>
    </row>
    <row r="2703" spans="1:17">
      <c r="A2703" t="s">
        <v>8628</v>
      </c>
      <c r="B2703" t="s">
        <v>27</v>
      </c>
      <c r="C2703" t="s">
        <v>45</v>
      </c>
      <c r="D2703">
        <v>1995</v>
      </c>
      <c r="E2703" t="s">
        <v>8466</v>
      </c>
      <c r="F2703">
        <v>5.6</v>
      </c>
      <c r="G2703">
        <v>112000</v>
      </c>
      <c r="H2703" t="s">
        <v>8629</v>
      </c>
      <c r="I2703" t="s">
        <v>8630</v>
      </c>
      <c r="J2703" t="s">
        <v>772</v>
      </c>
      <c r="K2703" t="s">
        <v>41</v>
      </c>
      <c r="L2703">
        <v>90000000</v>
      </c>
      <c r="M2703">
        <v>113493481</v>
      </c>
      <c r="N2703" t="s">
        <v>5732</v>
      </c>
      <c r="O2703">
        <v>96</v>
      </c>
      <c r="P2703" cm="1">
        <f t="array" ref="P2703">_xlfn.XLOOKUP(D2703, CPI!$A:A, CPI!$B:B)</f>
        <v>152.4</v>
      </c>
      <c r="Q2703" s="9">
        <f>IF(M2703="","",PRODUCT(M2703,CPI!$B$112/P2703))</f>
        <v>226912491.21194226</v>
      </c>
    </row>
    <row r="2704" spans="1:17">
      <c r="A2704" t="s">
        <v>8631</v>
      </c>
      <c r="B2704" t="s">
        <v>27</v>
      </c>
      <c r="C2704" t="s">
        <v>162</v>
      </c>
      <c r="D2704">
        <v>1995</v>
      </c>
      <c r="E2704" t="s">
        <v>8454</v>
      </c>
      <c r="F2704">
        <v>7.5</v>
      </c>
      <c r="G2704">
        <v>66000</v>
      </c>
      <c r="H2704" t="s">
        <v>6367</v>
      </c>
      <c r="I2704" t="s">
        <v>8632</v>
      </c>
      <c r="J2704" t="s">
        <v>8633</v>
      </c>
      <c r="K2704" t="s">
        <v>463</v>
      </c>
      <c r="L2704">
        <v>18000000</v>
      </c>
      <c r="M2704">
        <v>1781465</v>
      </c>
      <c r="N2704" t="s">
        <v>6370</v>
      </c>
      <c r="O2704">
        <v>112</v>
      </c>
      <c r="P2704" cm="1">
        <f t="array" ref="P2704">_xlfn.XLOOKUP(D2704, CPI!$A:A, CPI!$B:B)</f>
        <v>152.4</v>
      </c>
      <c r="Q2704" s="9">
        <f>IF(M2704="","",PRODUCT(M2704,CPI!$B$112/P2704))</f>
        <v>3561761.0597112859</v>
      </c>
    </row>
    <row r="2705" spans="1:17">
      <c r="A2705" t="s">
        <v>8634</v>
      </c>
      <c r="B2705" t="s">
        <v>27</v>
      </c>
      <c r="C2705" t="s">
        <v>28</v>
      </c>
      <c r="D2705">
        <v>1995</v>
      </c>
      <c r="E2705" t="s">
        <v>8635</v>
      </c>
      <c r="F2705">
        <v>6.6</v>
      </c>
      <c r="G2705">
        <v>56000</v>
      </c>
      <c r="H2705" t="s">
        <v>6184</v>
      </c>
      <c r="I2705" t="s">
        <v>2414</v>
      </c>
      <c r="J2705" t="s">
        <v>3247</v>
      </c>
      <c r="K2705" t="s">
        <v>41</v>
      </c>
      <c r="L2705">
        <v>20000000</v>
      </c>
      <c r="M2705">
        <v>32051917</v>
      </c>
      <c r="N2705" t="s">
        <v>8636</v>
      </c>
      <c r="O2705">
        <v>123</v>
      </c>
      <c r="P2705" cm="1">
        <f t="array" ref="P2705">_xlfn.XLOOKUP(D2705, CPI!$A:A, CPI!$B:B)</f>
        <v>152.4</v>
      </c>
      <c r="Q2705" s="9">
        <f>IF(M2705="","",PRODUCT(M2705,CPI!$B$112/P2705))</f>
        <v>64082802.558398947</v>
      </c>
    </row>
    <row r="2706" spans="1:17">
      <c r="A2706" t="s">
        <v>8637</v>
      </c>
      <c r="B2706" t="s">
        <v>2010</v>
      </c>
      <c r="C2706" t="s">
        <v>36</v>
      </c>
      <c r="D2706">
        <v>1995</v>
      </c>
      <c r="E2706" t="s">
        <v>8131</v>
      </c>
      <c r="F2706">
        <v>6.3</v>
      </c>
      <c r="G2706">
        <v>32000</v>
      </c>
      <c r="H2706" t="s">
        <v>2097</v>
      </c>
      <c r="I2706" t="s">
        <v>8638</v>
      </c>
      <c r="J2706" t="s">
        <v>7107</v>
      </c>
      <c r="K2706" t="s">
        <v>41</v>
      </c>
      <c r="M2706">
        <v>30112050</v>
      </c>
      <c r="N2706" t="s">
        <v>72</v>
      </c>
      <c r="O2706">
        <v>95</v>
      </c>
      <c r="P2706" cm="1">
        <f t="array" ref="P2706">_xlfn.XLOOKUP(D2706, CPI!$A:A, CPI!$B:B)</f>
        <v>152.4</v>
      </c>
      <c r="Q2706" s="9">
        <f>IF(M2706="","",PRODUCT(M2706,CPI!$B$112/P2706))</f>
        <v>60204341.437007874</v>
      </c>
    </row>
    <row r="2707" spans="1:17">
      <c r="A2707" t="s">
        <v>8639</v>
      </c>
      <c r="B2707" t="s">
        <v>2010</v>
      </c>
      <c r="C2707" t="s">
        <v>28</v>
      </c>
      <c r="D2707">
        <v>1995</v>
      </c>
      <c r="E2707" t="s">
        <v>8635</v>
      </c>
      <c r="F2707">
        <v>6.6</v>
      </c>
      <c r="G2707">
        <v>29000</v>
      </c>
      <c r="H2707" t="s">
        <v>8640</v>
      </c>
      <c r="I2707" t="s">
        <v>8640</v>
      </c>
      <c r="J2707" t="s">
        <v>1841</v>
      </c>
      <c r="K2707" t="s">
        <v>41</v>
      </c>
      <c r="L2707">
        <v>9500000</v>
      </c>
      <c r="M2707">
        <v>30862156</v>
      </c>
      <c r="N2707" t="s">
        <v>8011</v>
      </c>
      <c r="O2707">
        <v>111</v>
      </c>
      <c r="P2707" cm="1">
        <f t="array" ref="P2707">_xlfn.XLOOKUP(D2707, CPI!$A:A, CPI!$B:B)</f>
        <v>152.4</v>
      </c>
      <c r="Q2707" s="9">
        <f>IF(M2707="","",PRODUCT(M2707,CPI!$B$112/P2707))</f>
        <v>61704061.241469815</v>
      </c>
    </row>
    <row r="2708" spans="1:17">
      <c r="A2708" t="s">
        <v>8641</v>
      </c>
      <c r="B2708" t="s">
        <v>348</v>
      </c>
      <c r="C2708" t="s">
        <v>28</v>
      </c>
      <c r="D2708">
        <v>1995</v>
      </c>
      <c r="E2708" t="s">
        <v>8326</v>
      </c>
      <c r="F2708">
        <v>7.7</v>
      </c>
      <c r="G2708">
        <v>33000</v>
      </c>
      <c r="H2708" t="s">
        <v>6246</v>
      </c>
      <c r="I2708" t="s">
        <v>7473</v>
      </c>
      <c r="J2708" t="s">
        <v>8642</v>
      </c>
      <c r="K2708" t="s">
        <v>41</v>
      </c>
      <c r="L2708">
        <v>17000000</v>
      </c>
      <c r="M2708">
        <v>10015449</v>
      </c>
      <c r="N2708" t="s">
        <v>34</v>
      </c>
      <c r="O2708">
        <v>97</v>
      </c>
      <c r="P2708" cm="1">
        <f t="array" ref="P2708">_xlfn.XLOOKUP(D2708, CPI!$A:A, CPI!$B:B)</f>
        <v>152.4</v>
      </c>
      <c r="Q2708" s="9">
        <f>IF(M2708="","",PRODUCT(M2708,CPI!$B$112/P2708))</f>
        <v>20024326.183070865</v>
      </c>
    </row>
    <row r="2709" spans="1:17">
      <c r="A2709" t="s">
        <v>8643</v>
      </c>
      <c r="B2709" t="s">
        <v>2010</v>
      </c>
      <c r="C2709" t="s">
        <v>52</v>
      </c>
      <c r="D2709">
        <v>1995</v>
      </c>
      <c r="E2709" t="s">
        <v>8531</v>
      </c>
      <c r="F2709">
        <v>6.8</v>
      </c>
      <c r="G2709">
        <v>54000</v>
      </c>
      <c r="H2709" t="s">
        <v>2079</v>
      </c>
      <c r="I2709" t="s">
        <v>6806</v>
      </c>
      <c r="J2709" t="s">
        <v>1830</v>
      </c>
      <c r="K2709" t="s">
        <v>41</v>
      </c>
      <c r="L2709">
        <v>62000000</v>
      </c>
      <c r="M2709">
        <v>107879496</v>
      </c>
      <c r="N2709" t="s">
        <v>72</v>
      </c>
      <c r="O2709">
        <v>114</v>
      </c>
      <c r="P2709" cm="1">
        <f t="array" ref="P2709">_xlfn.XLOOKUP(D2709, CPI!$A:A, CPI!$B:B)</f>
        <v>152.4</v>
      </c>
      <c r="Q2709" s="9">
        <f>IF(M2709="","",PRODUCT(M2709,CPI!$B$112/P2709))</f>
        <v>215688204.92913386</v>
      </c>
    </row>
    <row r="2710" spans="1:17">
      <c r="A2710" t="s">
        <v>8644</v>
      </c>
      <c r="B2710" t="s">
        <v>27</v>
      </c>
      <c r="C2710" t="s">
        <v>45</v>
      </c>
      <c r="D2710">
        <v>1995</v>
      </c>
      <c r="E2710" t="s">
        <v>8207</v>
      </c>
      <c r="F2710">
        <v>5.5</v>
      </c>
      <c r="G2710">
        <v>45000</v>
      </c>
      <c r="H2710" t="s">
        <v>2803</v>
      </c>
      <c r="I2710" t="s">
        <v>8645</v>
      </c>
      <c r="J2710" t="s">
        <v>4632</v>
      </c>
      <c r="K2710" t="s">
        <v>41</v>
      </c>
      <c r="L2710">
        <v>60000000</v>
      </c>
      <c r="M2710">
        <v>104324083</v>
      </c>
      <c r="N2710" t="s">
        <v>34</v>
      </c>
      <c r="O2710">
        <v>100</v>
      </c>
      <c r="P2710" cm="1">
        <f t="array" ref="P2710">_xlfn.XLOOKUP(D2710, CPI!$A:A, CPI!$B:B)</f>
        <v>152.4</v>
      </c>
      <c r="Q2710" s="9">
        <f>IF(M2710="","",PRODUCT(M2710,CPI!$B$112/P2710))</f>
        <v>208579711.87729657</v>
      </c>
    </row>
    <row r="2711" spans="1:17">
      <c r="A2711" t="s">
        <v>8646</v>
      </c>
      <c r="B2711" t="s">
        <v>27</v>
      </c>
      <c r="C2711" t="s">
        <v>115</v>
      </c>
      <c r="D2711">
        <v>1995</v>
      </c>
      <c r="E2711" t="s">
        <v>8647</v>
      </c>
      <c r="F2711">
        <v>6.5</v>
      </c>
      <c r="G2711">
        <v>19000</v>
      </c>
      <c r="H2711" t="s">
        <v>6229</v>
      </c>
      <c r="I2711" t="s">
        <v>6229</v>
      </c>
      <c r="J2711" t="s">
        <v>6945</v>
      </c>
      <c r="K2711" t="s">
        <v>41</v>
      </c>
      <c r="M2711">
        <v>38290723</v>
      </c>
      <c r="N2711" t="s">
        <v>42</v>
      </c>
      <c r="O2711">
        <v>127</v>
      </c>
      <c r="P2711" cm="1">
        <f t="array" ref="P2711">_xlfn.XLOOKUP(D2711, CPI!$A:A, CPI!$B:B)</f>
        <v>152.4</v>
      </c>
      <c r="Q2711" s="9">
        <f>IF(M2711="","",PRODUCT(M2711,CPI!$B$112/P2711))</f>
        <v>76556320.853674531</v>
      </c>
    </row>
    <row r="2712" spans="1:17">
      <c r="A2712" t="s">
        <v>8648</v>
      </c>
      <c r="B2712" t="s">
        <v>44</v>
      </c>
      <c r="C2712" t="s">
        <v>28</v>
      </c>
      <c r="D2712">
        <v>1995</v>
      </c>
      <c r="E2712" t="s">
        <v>8649</v>
      </c>
      <c r="F2712">
        <v>7.3</v>
      </c>
      <c r="G2712">
        <v>36000</v>
      </c>
      <c r="H2712" t="s">
        <v>3363</v>
      </c>
      <c r="I2712" t="s">
        <v>5634</v>
      </c>
      <c r="J2712" t="s">
        <v>356</v>
      </c>
      <c r="K2712" t="s">
        <v>41</v>
      </c>
      <c r="L2712">
        <v>23000000</v>
      </c>
      <c r="M2712">
        <v>106269971</v>
      </c>
      <c r="N2712" t="s">
        <v>5732</v>
      </c>
      <c r="O2712">
        <v>143</v>
      </c>
      <c r="P2712" cm="1">
        <f t="array" ref="P2712">_xlfn.XLOOKUP(D2712, CPI!$A:A, CPI!$B:B)</f>
        <v>152.4</v>
      </c>
      <c r="Q2712" s="9">
        <f>IF(M2712="","",PRODUCT(M2712,CPI!$B$112/P2712))</f>
        <v>212470211.04790026</v>
      </c>
    </row>
    <row r="2713" spans="1:17">
      <c r="A2713" t="s">
        <v>8650</v>
      </c>
      <c r="B2713" t="s">
        <v>27</v>
      </c>
      <c r="C2713" t="s">
        <v>45</v>
      </c>
      <c r="D2713">
        <v>1995</v>
      </c>
      <c r="E2713" t="s">
        <v>8482</v>
      </c>
      <c r="F2713">
        <v>6.5</v>
      </c>
      <c r="G2713">
        <v>30000</v>
      </c>
      <c r="H2713" t="s">
        <v>3262</v>
      </c>
      <c r="I2713" t="s">
        <v>3262</v>
      </c>
      <c r="J2713" t="s">
        <v>1534</v>
      </c>
      <c r="K2713" t="s">
        <v>41</v>
      </c>
      <c r="L2713">
        <v>8000000</v>
      </c>
      <c r="M2713">
        <v>16115878</v>
      </c>
      <c r="N2713" t="s">
        <v>8387</v>
      </c>
      <c r="O2713">
        <v>98</v>
      </c>
      <c r="P2713" cm="1">
        <f t="array" ref="P2713">_xlfn.XLOOKUP(D2713, CPI!$A:A, CPI!$B:B)</f>
        <v>152.4</v>
      </c>
      <c r="Q2713" s="9">
        <f>IF(M2713="","",PRODUCT(M2713,CPI!$B$112/P2713))</f>
        <v>32221181.276902884</v>
      </c>
    </row>
    <row r="2714" spans="1:17">
      <c r="A2714" t="s">
        <v>8651</v>
      </c>
      <c r="B2714" t="s">
        <v>27</v>
      </c>
      <c r="C2714" t="s">
        <v>36</v>
      </c>
      <c r="D2714">
        <v>1995</v>
      </c>
      <c r="E2714" t="s">
        <v>8159</v>
      </c>
      <c r="F2714">
        <v>7.6</v>
      </c>
      <c r="G2714">
        <v>92000</v>
      </c>
      <c r="H2714" t="s">
        <v>2199</v>
      </c>
      <c r="I2714" t="s">
        <v>2199</v>
      </c>
      <c r="J2714" t="s">
        <v>5694</v>
      </c>
      <c r="K2714" t="s">
        <v>41</v>
      </c>
      <c r="L2714">
        <v>9000000</v>
      </c>
      <c r="M2714">
        <v>1037847</v>
      </c>
      <c r="N2714" t="s">
        <v>8652</v>
      </c>
      <c r="O2714">
        <v>121</v>
      </c>
      <c r="P2714" cm="1">
        <f t="array" ref="P2714">_xlfn.XLOOKUP(D2714, CPI!$A:A, CPI!$B:B)</f>
        <v>152.4</v>
      </c>
      <c r="Q2714" s="9">
        <f>IF(M2714="","",PRODUCT(M2714,CPI!$B$112/P2714))</f>
        <v>2075012.9980314961</v>
      </c>
    </row>
    <row r="2715" spans="1:17">
      <c r="A2715" t="s">
        <v>8653</v>
      </c>
      <c r="B2715" t="s">
        <v>2010</v>
      </c>
      <c r="C2715" t="s">
        <v>36</v>
      </c>
      <c r="D2715">
        <v>1995</v>
      </c>
      <c r="E2715" t="s">
        <v>8654</v>
      </c>
      <c r="F2715">
        <v>6.4</v>
      </c>
      <c r="G2715">
        <v>206000</v>
      </c>
      <c r="H2715" t="s">
        <v>8655</v>
      </c>
      <c r="I2715" t="s">
        <v>7959</v>
      </c>
      <c r="J2715" t="s">
        <v>7924</v>
      </c>
      <c r="K2715" t="s">
        <v>41</v>
      </c>
      <c r="L2715">
        <v>30000000</v>
      </c>
      <c r="M2715">
        <v>212385533</v>
      </c>
      <c r="N2715" t="s">
        <v>4542</v>
      </c>
      <c r="O2715">
        <v>90</v>
      </c>
      <c r="P2715" cm="1">
        <f t="array" ref="P2715">_xlfn.XLOOKUP(D2715, CPI!$A:A, CPI!$B:B)</f>
        <v>152.4</v>
      </c>
      <c r="Q2715" s="9">
        <f>IF(M2715="","",PRODUCT(M2715,CPI!$B$112/P2715))</f>
        <v>424631705.414042</v>
      </c>
    </row>
    <row r="2716" spans="1:17">
      <c r="A2716" t="s">
        <v>8656</v>
      </c>
      <c r="B2716" t="s">
        <v>27</v>
      </c>
      <c r="C2716" t="s">
        <v>115</v>
      </c>
      <c r="D2716">
        <v>1995</v>
      </c>
      <c r="E2716" t="s">
        <v>8131</v>
      </c>
      <c r="F2716">
        <v>7.4</v>
      </c>
      <c r="G2716">
        <v>41000</v>
      </c>
      <c r="H2716" t="s">
        <v>1020</v>
      </c>
      <c r="I2716" t="s">
        <v>31</v>
      </c>
      <c r="J2716" t="s">
        <v>6264</v>
      </c>
      <c r="K2716" t="s">
        <v>41</v>
      </c>
      <c r="M2716">
        <v>24361867</v>
      </c>
      <c r="N2716" t="s">
        <v>5120</v>
      </c>
      <c r="O2716">
        <v>132</v>
      </c>
      <c r="P2716" cm="1">
        <f t="array" ref="P2716">_xlfn.XLOOKUP(D2716, CPI!$A:A, CPI!$B:B)</f>
        <v>152.4</v>
      </c>
      <c r="Q2716" s="9">
        <f>IF(M2716="","",PRODUCT(M2716,CPI!$B$112/P2716))</f>
        <v>48707748.522965878</v>
      </c>
    </row>
    <row r="2717" spans="1:17">
      <c r="A2717" t="s">
        <v>8657</v>
      </c>
      <c r="B2717" t="s">
        <v>2010</v>
      </c>
      <c r="C2717" t="s">
        <v>45</v>
      </c>
      <c r="D2717">
        <v>1995</v>
      </c>
      <c r="E2717" t="s">
        <v>8534</v>
      </c>
      <c r="F2717">
        <v>6</v>
      </c>
      <c r="G2717">
        <v>70000</v>
      </c>
      <c r="H2717" t="s">
        <v>4531</v>
      </c>
      <c r="I2717" t="s">
        <v>4217</v>
      </c>
      <c r="J2717" t="s">
        <v>580</v>
      </c>
      <c r="K2717" t="s">
        <v>41</v>
      </c>
      <c r="L2717">
        <v>55000000</v>
      </c>
      <c r="M2717">
        <v>127600435</v>
      </c>
      <c r="N2717" t="s">
        <v>42</v>
      </c>
      <c r="O2717">
        <v>134</v>
      </c>
      <c r="P2717" cm="1">
        <f t="array" ref="P2717">_xlfn.XLOOKUP(D2717, CPI!$A:A, CPI!$B:B)</f>
        <v>152.4</v>
      </c>
      <c r="Q2717" s="9">
        <f>IF(M2717="","",PRODUCT(M2717,CPI!$B$112/P2717))</f>
        <v>255117142.68044618</v>
      </c>
    </row>
    <row r="2718" spans="1:17">
      <c r="A2718" t="s">
        <v>8658</v>
      </c>
      <c r="B2718" t="s">
        <v>27</v>
      </c>
      <c r="C2718" t="s">
        <v>115</v>
      </c>
      <c r="D2718">
        <v>1995</v>
      </c>
      <c r="E2718" t="s">
        <v>8442</v>
      </c>
      <c r="F2718">
        <v>5.3</v>
      </c>
      <c r="G2718">
        <v>12000</v>
      </c>
      <c r="H2718" t="s">
        <v>146</v>
      </c>
      <c r="I2718" t="s">
        <v>2741</v>
      </c>
      <c r="J2718" t="s">
        <v>8659</v>
      </c>
      <c r="K2718" t="s">
        <v>41</v>
      </c>
      <c r="L2718">
        <v>50000000</v>
      </c>
      <c r="M2718">
        <v>9851610</v>
      </c>
      <c r="N2718" t="s">
        <v>55</v>
      </c>
      <c r="O2718">
        <v>95</v>
      </c>
      <c r="P2718" cm="1">
        <f t="array" ref="P2718">_xlfn.XLOOKUP(D2718, CPI!$A:A, CPI!$B:B)</f>
        <v>152.4</v>
      </c>
      <c r="Q2718" s="9">
        <f>IF(M2718="","",PRODUCT(M2718,CPI!$B$112/P2718))</f>
        <v>19696755.688976377</v>
      </c>
    </row>
    <row r="2719" spans="1:17">
      <c r="A2719" t="s">
        <v>8660</v>
      </c>
      <c r="B2719" t="s">
        <v>44</v>
      </c>
      <c r="C2719" t="s">
        <v>52</v>
      </c>
      <c r="D2719">
        <v>1995</v>
      </c>
      <c r="E2719" t="s">
        <v>8413</v>
      </c>
      <c r="F2719">
        <v>5.6</v>
      </c>
      <c r="G2719">
        <v>9500</v>
      </c>
      <c r="H2719" t="s">
        <v>8661</v>
      </c>
      <c r="I2719" t="s">
        <v>8661</v>
      </c>
      <c r="J2719" t="s">
        <v>1139</v>
      </c>
      <c r="K2719" t="s">
        <v>41</v>
      </c>
      <c r="L2719">
        <v>12000000</v>
      </c>
      <c r="M2719">
        <v>17736619</v>
      </c>
      <c r="N2719" t="s">
        <v>8011</v>
      </c>
      <c r="O2719">
        <v>100</v>
      </c>
      <c r="P2719" cm="1">
        <f t="array" ref="P2719">_xlfn.XLOOKUP(D2719, CPI!$A:A, CPI!$B:B)</f>
        <v>152.4</v>
      </c>
      <c r="Q2719" s="9">
        <f>IF(M2719="","",PRODUCT(M2719,CPI!$B$112/P2719))</f>
        <v>35461599.798556432</v>
      </c>
    </row>
    <row r="2720" spans="1:17">
      <c r="A2720" t="s">
        <v>8662</v>
      </c>
      <c r="B2720" t="s">
        <v>27</v>
      </c>
      <c r="C2720" t="s">
        <v>45</v>
      </c>
      <c r="D2720">
        <v>1995</v>
      </c>
      <c r="E2720" t="s">
        <v>7141</v>
      </c>
      <c r="F2720">
        <v>5.6</v>
      </c>
      <c r="G2720">
        <v>29000</v>
      </c>
      <c r="H2720" t="s">
        <v>6905</v>
      </c>
      <c r="I2720" t="s">
        <v>8112</v>
      </c>
      <c r="J2720" t="s">
        <v>4136</v>
      </c>
      <c r="K2720" t="s">
        <v>41</v>
      </c>
      <c r="L2720">
        <v>30000000</v>
      </c>
      <c r="M2720">
        <v>24047675</v>
      </c>
      <c r="N2720" t="s">
        <v>55</v>
      </c>
      <c r="O2720">
        <v>106</v>
      </c>
      <c r="P2720" cm="1">
        <f t="array" ref="P2720">_xlfn.XLOOKUP(D2720, CPI!$A:A, CPI!$B:B)</f>
        <v>152.4</v>
      </c>
      <c r="Q2720" s="9">
        <f>IF(M2720="","",PRODUCT(M2720,CPI!$B$112/P2720))</f>
        <v>48079570.685695536</v>
      </c>
    </row>
    <row r="2721" spans="1:17">
      <c r="A2721" t="s">
        <v>8663</v>
      </c>
      <c r="B2721" t="s">
        <v>27</v>
      </c>
      <c r="C2721" t="s">
        <v>63</v>
      </c>
      <c r="D2721">
        <v>1995</v>
      </c>
      <c r="E2721" t="s">
        <v>8413</v>
      </c>
      <c r="F2721">
        <v>4.8</v>
      </c>
      <c r="G2721">
        <v>32000</v>
      </c>
      <c r="H2721" t="s">
        <v>8664</v>
      </c>
      <c r="I2721" t="s">
        <v>8665</v>
      </c>
      <c r="J2721" t="s">
        <v>3988</v>
      </c>
      <c r="K2721" t="s">
        <v>41</v>
      </c>
      <c r="L2721">
        <v>5000000</v>
      </c>
      <c r="M2721">
        <v>15116634</v>
      </c>
      <c r="N2721" t="s">
        <v>8666</v>
      </c>
      <c r="O2721">
        <v>87</v>
      </c>
      <c r="P2721" cm="1">
        <f t="array" ref="P2721">_xlfn.XLOOKUP(D2721, CPI!$A:A, CPI!$B:B)</f>
        <v>152.4</v>
      </c>
      <c r="Q2721" s="9">
        <f>IF(M2721="","",PRODUCT(M2721,CPI!$B$112/P2721))</f>
        <v>30223348.948818896</v>
      </c>
    </row>
    <row r="2722" spans="1:17">
      <c r="A2722" t="s">
        <v>8667</v>
      </c>
      <c r="B2722" t="s">
        <v>44</v>
      </c>
      <c r="C2722" t="s">
        <v>52</v>
      </c>
      <c r="D2722">
        <v>1995</v>
      </c>
      <c r="E2722" t="s">
        <v>8668</v>
      </c>
      <c r="F2722">
        <v>6.1</v>
      </c>
      <c r="G2722">
        <v>36000</v>
      </c>
      <c r="H2722" t="s">
        <v>2362</v>
      </c>
      <c r="I2722" t="s">
        <v>8669</v>
      </c>
      <c r="J2722" t="s">
        <v>862</v>
      </c>
      <c r="K2722" t="s">
        <v>41</v>
      </c>
      <c r="L2722">
        <v>30000000</v>
      </c>
      <c r="M2722">
        <v>76594107</v>
      </c>
      <c r="N2722" t="s">
        <v>8670</v>
      </c>
      <c r="O2722">
        <v>106</v>
      </c>
      <c r="P2722" cm="1">
        <f t="array" ref="P2722">_xlfn.XLOOKUP(D2722, CPI!$A:A, CPI!$B:B)</f>
        <v>152.4</v>
      </c>
      <c r="Q2722" s="9">
        <f>IF(M2722="","",PRODUCT(M2722,CPI!$B$112/P2722))</f>
        <v>153137955.39960629</v>
      </c>
    </row>
    <row r="2723" spans="1:17">
      <c r="A2723" t="s">
        <v>8671</v>
      </c>
      <c r="B2723" t="s">
        <v>27</v>
      </c>
      <c r="C2723" t="s">
        <v>45</v>
      </c>
      <c r="D2723">
        <v>1995</v>
      </c>
      <c r="E2723" t="s">
        <v>8587</v>
      </c>
      <c r="F2723">
        <v>6.3</v>
      </c>
      <c r="G2723">
        <v>79000</v>
      </c>
      <c r="H2723" t="s">
        <v>1164</v>
      </c>
      <c r="I2723" t="s">
        <v>8672</v>
      </c>
      <c r="J2723" t="s">
        <v>772</v>
      </c>
      <c r="K2723" t="s">
        <v>463</v>
      </c>
      <c r="L2723">
        <v>50000000</v>
      </c>
      <c r="M2723">
        <v>30303072</v>
      </c>
      <c r="N2723" t="s">
        <v>34</v>
      </c>
      <c r="O2723">
        <v>132</v>
      </c>
      <c r="P2723" cm="1">
        <f t="array" ref="P2723">_xlfn.XLOOKUP(D2723, CPI!$A:A, CPI!$B:B)</f>
        <v>152.4</v>
      </c>
      <c r="Q2723" s="9">
        <f>IF(M2723="","",PRODUCT(M2723,CPI!$B$112/P2723))</f>
        <v>60586260.094488189</v>
      </c>
    </row>
    <row r="2724" spans="1:17">
      <c r="A2724" t="s">
        <v>8673</v>
      </c>
      <c r="B2724" t="s">
        <v>2010</v>
      </c>
      <c r="C2724" t="s">
        <v>52</v>
      </c>
      <c r="D2724">
        <v>1995</v>
      </c>
      <c r="E2724" t="s">
        <v>8674</v>
      </c>
      <c r="F2724">
        <v>6.6</v>
      </c>
      <c r="G2724">
        <v>48000</v>
      </c>
      <c r="H2724" t="s">
        <v>507</v>
      </c>
      <c r="I2724" t="s">
        <v>2555</v>
      </c>
      <c r="J2724" t="s">
        <v>7217</v>
      </c>
      <c r="K2724" t="s">
        <v>33</v>
      </c>
      <c r="M2724">
        <v>101982854</v>
      </c>
      <c r="N2724" t="s">
        <v>7582</v>
      </c>
      <c r="O2724">
        <v>111</v>
      </c>
      <c r="P2724" cm="1">
        <f t="array" ref="P2724">_xlfn.XLOOKUP(D2724, CPI!$A:A, CPI!$B:B)</f>
        <v>152.4</v>
      </c>
      <c r="Q2724" s="9">
        <f>IF(M2724="","",PRODUCT(M2724,CPI!$B$112/P2724))</f>
        <v>203898790.11679789</v>
      </c>
    </row>
    <row r="2725" spans="1:17">
      <c r="A2725" t="s">
        <v>8675</v>
      </c>
      <c r="B2725" t="s">
        <v>2010</v>
      </c>
      <c r="C2725" t="s">
        <v>28</v>
      </c>
      <c r="D2725">
        <v>1995</v>
      </c>
      <c r="E2725" t="s">
        <v>8581</v>
      </c>
      <c r="F2725">
        <v>6.7</v>
      </c>
      <c r="G2725">
        <v>32000</v>
      </c>
      <c r="H2725" t="s">
        <v>7082</v>
      </c>
      <c r="I2725" t="s">
        <v>2019</v>
      </c>
      <c r="J2725" t="s">
        <v>5087</v>
      </c>
      <c r="K2725" t="s">
        <v>41</v>
      </c>
      <c r="L2725">
        <v>20000000</v>
      </c>
      <c r="M2725">
        <v>50008143</v>
      </c>
      <c r="N2725" t="s">
        <v>191</v>
      </c>
      <c r="O2725">
        <v>102</v>
      </c>
      <c r="P2725" cm="1">
        <f t="array" ref="P2725">_xlfn.XLOOKUP(D2725, CPI!$A:A, CPI!$B:B)</f>
        <v>152.4</v>
      </c>
      <c r="Q2725" s="9">
        <f>IF(M2725="","",PRODUCT(M2725,CPI!$B$112/P2725))</f>
        <v>99983472.257874012</v>
      </c>
    </row>
    <row r="2726" spans="1:17">
      <c r="A2726" t="s">
        <v>5000</v>
      </c>
      <c r="B2726" t="s">
        <v>44</v>
      </c>
      <c r="C2726" t="s">
        <v>52</v>
      </c>
      <c r="D2726">
        <v>1995</v>
      </c>
      <c r="E2726" t="s">
        <v>8531</v>
      </c>
      <c r="F2726">
        <v>5.9</v>
      </c>
      <c r="G2726">
        <v>21000</v>
      </c>
      <c r="H2726" t="s">
        <v>8676</v>
      </c>
      <c r="I2726" t="s">
        <v>8677</v>
      </c>
      <c r="J2726" t="s">
        <v>6172</v>
      </c>
      <c r="K2726" t="s">
        <v>41</v>
      </c>
      <c r="M2726">
        <v>19474589</v>
      </c>
      <c r="N2726" t="s">
        <v>8678</v>
      </c>
      <c r="O2726">
        <v>101</v>
      </c>
      <c r="P2726" cm="1">
        <f t="array" ref="P2726">_xlfn.XLOOKUP(D2726, CPI!$A:A, CPI!$B:B)</f>
        <v>152.4</v>
      </c>
      <c r="Q2726" s="9">
        <f>IF(M2726="","",PRODUCT(M2726,CPI!$B$112/P2726))</f>
        <v>38936399.398293965</v>
      </c>
    </row>
    <row r="2727" spans="1:17">
      <c r="A2727" t="s">
        <v>8679</v>
      </c>
      <c r="B2727" t="s">
        <v>27</v>
      </c>
      <c r="C2727" t="s">
        <v>36</v>
      </c>
      <c r="D2727">
        <v>1995</v>
      </c>
      <c r="E2727" t="s">
        <v>8680</v>
      </c>
      <c r="F2727">
        <v>6.9</v>
      </c>
      <c r="G2727">
        <v>41000</v>
      </c>
      <c r="H2727" t="s">
        <v>5279</v>
      </c>
      <c r="I2727" t="s">
        <v>8681</v>
      </c>
      <c r="J2727" t="s">
        <v>5721</v>
      </c>
      <c r="K2727" t="s">
        <v>33</v>
      </c>
      <c r="L2727">
        <v>28000000</v>
      </c>
      <c r="M2727">
        <v>31596911</v>
      </c>
      <c r="N2727" t="s">
        <v>91</v>
      </c>
      <c r="O2727">
        <v>139</v>
      </c>
      <c r="P2727" cm="1">
        <f t="array" ref="P2727">_xlfn.XLOOKUP(D2727, CPI!$A:A, CPI!$B:B)</f>
        <v>152.4</v>
      </c>
      <c r="Q2727" s="9">
        <f>IF(M2727="","",PRODUCT(M2727,CPI!$B$112/P2727))</f>
        <v>63173089.118766405</v>
      </c>
    </row>
    <row r="2728" spans="1:17">
      <c r="A2728" t="s">
        <v>8682</v>
      </c>
      <c r="B2728" t="s">
        <v>27</v>
      </c>
      <c r="C2728" t="s">
        <v>45</v>
      </c>
      <c r="D2728">
        <v>1995</v>
      </c>
      <c r="E2728" t="s">
        <v>8587</v>
      </c>
      <c r="F2728">
        <v>6.9</v>
      </c>
      <c r="G2728">
        <v>21000</v>
      </c>
      <c r="H2728" t="s">
        <v>7459</v>
      </c>
      <c r="I2728" t="s">
        <v>7460</v>
      </c>
      <c r="J2728" t="s">
        <v>8427</v>
      </c>
      <c r="K2728" t="s">
        <v>41</v>
      </c>
      <c r="L2728">
        <v>10000000</v>
      </c>
      <c r="M2728">
        <v>24147179</v>
      </c>
      <c r="N2728" t="s">
        <v>8011</v>
      </c>
      <c r="O2728">
        <v>119</v>
      </c>
      <c r="P2728" cm="1">
        <f t="array" ref="P2728">_xlfn.XLOOKUP(D2728, CPI!$A:A, CPI!$B:B)</f>
        <v>152.4</v>
      </c>
      <c r="Q2728" s="9">
        <f>IF(M2728="","",PRODUCT(M2728,CPI!$B$112/P2728))</f>
        <v>48278513.394356951</v>
      </c>
    </row>
    <row r="2729" spans="1:17">
      <c r="A2729" t="s">
        <v>8683</v>
      </c>
      <c r="B2729" t="s">
        <v>44</v>
      </c>
      <c r="C2729" t="s">
        <v>52</v>
      </c>
      <c r="D2729">
        <v>1995</v>
      </c>
      <c r="E2729" t="s">
        <v>8492</v>
      </c>
      <c r="F2729">
        <v>5.8</v>
      </c>
      <c r="G2729">
        <v>5500</v>
      </c>
      <c r="H2729" t="s">
        <v>8684</v>
      </c>
      <c r="I2729" t="s">
        <v>8685</v>
      </c>
      <c r="J2729" t="s">
        <v>8686</v>
      </c>
      <c r="K2729" t="s">
        <v>41</v>
      </c>
      <c r="L2729">
        <v>6500000</v>
      </c>
      <c r="M2729">
        <v>9685976</v>
      </c>
      <c r="N2729" t="s">
        <v>6342</v>
      </c>
      <c r="O2729">
        <v>94</v>
      </c>
      <c r="P2729" cm="1">
        <f t="array" ref="P2729">_xlfn.XLOOKUP(D2729, CPI!$A:A, CPI!$B:B)</f>
        <v>152.4</v>
      </c>
      <c r="Q2729" s="9">
        <f>IF(M2729="","",PRODUCT(M2729,CPI!$B$112/P2729))</f>
        <v>19365596.372703411</v>
      </c>
    </row>
    <row r="2730" spans="1:17">
      <c r="A2730" t="s">
        <v>8687</v>
      </c>
      <c r="B2730" t="s">
        <v>27</v>
      </c>
      <c r="C2730" t="s">
        <v>52</v>
      </c>
      <c r="D2730">
        <v>1995</v>
      </c>
      <c r="E2730" t="s">
        <v>8626</v>
      </c>
      <c r="F2730">
        <v>6</v>
      </c>
      <c r="G2730">
        <v>10000</v>
      </c>
      <c r="H2730" t="s">
        <v>4850</v>
      </c>
      <c r="I2730" t="s">
        <v>8688</v>
      </c>
      <c r="J2730" t="s">
        <v>8689</v>
      </c>
      <c r="K2730" t="s">
        <v>41</v>
      </c>
      <c r="L2730">
        <v>16000000</v>
      </c>
      <c r="M2730">
        <v>81452156</v>
      </c>
      <c r="N2730" t="s">
        <v>191</v>
      </c>
      <c r="O2730">
        <v>124</v>
      </c>
      <c r="P2730" cm="1">
        <f t="array" ref="P2730">_xlfn.XLOOKUP(D2730, CPI!$A:A, CPI!$B:B)</f>
        <v>152.4</v>
      </c>
      <c r="Q2730" s="9">
        <f>IF(M2730="","",PRODUCT(M2730,CPI!$B$112/P2730))</f>
        <v>162850865.70341206</v>
      </c>
    </row>
    <row r="2731" spans="1:17">
      <c r="A2731" t="s">
        <v>8690</v>
      </c>
      <c r="B2731" t="s">
        <v>27</v>
      </c>
      <c r="C2731" t="s">
        <v>52</v>
      </c>
      <c r="D2731">
        <v>1995</v>
      </c>
      <c r="E2731" t="s">
        <v>8691</v>
      </c>
      <c r="F2731">
        <v>7.4</v>
      </c>
      <c r="G2731">
        <v>33000</v>
      </c>
      <c r="H2731" t="s">
        <v>8692</v>
      </c>
      <c r="I2731" t="s">
        <v>8692</v>
      </c>
      <c r="J2731" t="s">
        <v>8693</v>
      </c>
      <c r="K2731" t="s">
        <v>41</v>
      </c>
      <c r="L2731">
        <v>800000</v>
      </c>
      <c r="M2731">
        <v>4569019</v>
      </c>
      <c r="N2731" t="s">
        <v>8694</v>
      </c>
      <c r="O2731">
        <v>88</v>
      </c>
      <c r="P2731" cm="1">
        <f t="array" ref="P2731">_xlfn.XLOOKUP(D2731, CPI!$A:A, CPI!$B:B)</f>
        <v>152.4</v>
      </c>
      <c r="Q2731" s="9">
        <f>IF(M2731="","",PRODUCT(M2731,CPI!$B$112/P2731))</f>
        <v>9135039.9560367446</v>
      </c>
    </row>
    <row r="2732" spans="1:17">
      <c r="A2732" t="s">
        <v>8695</v>
      </c>
      <c r="B2732" t="s">
        <v>44</v>
      </c>
      <c r="C2732" t="s">
        <v>28</v>
      </c>
      <c r="D2732">
        <v>1995</v>
      </c>
      <c r="E2732" t="s">
        <v>8207</v>
      </c>
      <c r="F2732">
        <v>6</v>
      </c>
      <c r="G2732">
        <v>27000</v>
      </c>
      <c r="H2732" t="s">
        <v>2232</v>
      </c>
      <c r="I2732" t="s">
        <v>8696</v>
      </c>
      <c r="J2732" t="s">
        <v>8697</v>
      </c>
      <c r="K2732" t="s">
        <v>41</v>
      </c>
      <c r="L2732">
        <v>45000000</v>
      </c>
      <c r="M2732">
        <v>35656131</v>
      </c>
      <c r="N2732" t="s">
        <v>42</v>
      </c>
      <c r="O2732">
        <v>96</v>
      </c>
      <c r="P2732" cm="1">
        <f t="array" ref="P2732">_xlfn.XLOOKUP(D2732, CPI!$A:A, CPI!$B:B)</f>
        <v>152.4</v>
      </c>
      <c r="Q2732" s="9">
        <f>IF(M2732="","",PRODUCT(M2732,CPI!$B$112/P2732))</f>
        <v>71288865.58858268</v>
      </c>
    </row>
    <row r="2733" spans="1:17">
      <c r="A2733" t="s">
        <v>8698</v>
      </c>
      <c r="B2733" t="s">
        <v>27</v>
      </c>
      <c r="C2733" t="s">
        <v>45</v>
      </c>
      <c r="D2733">
        <v>1995</v>
      </c>
      <c r="E2733" t="s">
        <v>8549</v>
      </c>
      <c r="F2733">
        <v>6.8</v>
      </c>
      <c r="G2733">
        <v>40000</v>
      </c>
      <c r="H2733" t="s">
        <v>7066</v>
      </c>
      <c r="I2733" t="s">
        <v>7067</v>
      </c>
      <c r="J2733" t="s">
        <v>2763</v>
      </c>
      <c r="K2733" t="s">
        <v>502</v>
      </c>
      <c r="L2733">
        <v>7500000</v>
      </c>
      <c r="M2733">
        <v>32392047</v>
      </c>
      <c r="N2733" t="s">
        <v>565</v>
      </c>
      <c r="O2733">
        <v>87</v>
      </c>
      <c r="P2733" cm="1">
        <f t="array" ref="P2733">_xlfn.XLOOKUP(D2733, CPI!$A:A, CPI!$B:B)</f>
        <v>152.4</v>
      </c>
      <c r="Q2733" s="9">
        <f>IF(M2733="","",PRODUCT(M2733,CPI!$B$112/P2733))</f>
        <v>64762839.375984251</v>
      </c>
    </row>
    <row r="2734" spans="1:17">
      <c r="A2734" t="s">
        <v>8699</v>
      </c>
      <c r="B2734" t="s">
        <v>27</v>
      </c>
      <c r="C2734" t="s">
        <v>115</v>
      </c>
      <c r="D2734">
        <v>1995</v>
      </c>
      <c r="E2734" t="s">
        <v>8413</v>
      </c>
      <c r="F2734">
        <v>6.7</v>
      </c>
      <c r="G2734">
        <v>18000</v>
      </c>
      <c r="H2734" t="s">
        <v>7050</v>
      </c>
      <c r="I2734" t="s">
        <v>8700</v>
      </c>
      <c r="J2734" t="s">
        <v>4136</v>
      </c>
      <c r="K2734" t="s">
        <v>41</v>
      </c>
      <c r="L2734">
        <v>27000000</v>
      </c>
      <c r="M2734">
        <v>16140822</v>
      </c>
      <c r="N2734" t="s">
        <v>2111</v>
      </c>
      <c r="O2734">
        <v>102</v>
      </c>
      <c r="P2734" cm="1">
        <f t="array" ref="P2734">_xlfn.XLOOKUP(D2734, CPI!$A:A, CPI!$B:B)</f>
        <v>152.4</v>
      </c>
      <c r="Q2734" s="9">
        <f>IF(M2734="","",PRODUCT(M2734,CPI!$B$112/P2734))</f>
        <v>32271052.909448817</v>
      </c>
    </row>
    <row r="2735" spans="1:17">
      <c r="A2735" t="s">
        <v>8701</v>
      </c>
      <c r="B2735" t="s">
        <v>2010</v>
      </c>
      <c r="C2735" t="s">
        <v>52</v>
      </c>
      <c r="D2735">
        <v>1995</v>
      </c>
      <c r="E2735" t="s">
        <v>8587</v>
      </c>
      <c r="F2735">
        <v>6.3</v>
      </c>
      <c r="G2735">
        <v>11000</v>
      </c>
      <c r="H2735" t="s">
        <v>6653</v>
      </c>
      <c r="I2735" t="s">
        <v>8702</v>
      </c>
      <c r="J2735" t="s">
        <v>4500</v>
      </c>
      <c r="K2735" t="s">
        <v>41</v>
      </c>
      <c r="L2735">
        <v>10000000</v>
      </c>
      <c r="M2735">
        <v>41200020</v>
      </c>
      <c r="N2735" t="s">
        <v>72</v>
      </c>
      <c r="O2735">
        <v>117</v>
      </c>
      <c r="P2735" cm="1">
        <f t="array" ref="P2735">_xlfn.XLOOKUP(D2735, CPI!$A:A, CPI!$B:B)</f>
        <v>152.4</v>
      </c>
      <c r="Q2735" s="9">
        <f>IF(M2735="","",PRODUCT(M2735,CPI!$B$112/P2735))</f>
        <v>82373005.866141737</v>
      </c>
    </row>
    <row r="2736" spans="1:17">
      <c r="A2736" t="s">
        <v>8703</v>
      </c>
      <c r="B2736" t="s">
        <v>27</v>
      </c>
      <c r="C2736" t="s">
        <v>52</v>
      </c>
      <c r="D2736">
        <v>1995</v>
      </c>
      <c r="E2736" t="s">
        <v>8587</v>
      </c>
      <c r="F2736">
        <v>6.8</v>
      </c>
      <c r="G2736">
        <v>13000</v>
      </c>
      <c r="H2736" t="s">
        <v>8704</v>
      </c>
      <c r="I2736" t="s">
        <v>8704</v>
      </c>
      <c r="J2736" t="s">
        <v>8705</v>
      </c>
      <c r="K2736" t="s">
        <v>41</v>
      </c>
      <c r="M2736">
        <v>718490</v>
      </c>
      <c r="N2736" t="s">
        <v>7529</v>
      </c>
      <c r="O2736">
        <v>96</v>
      </c>
      <c r="P2736" cm="1">
        <f t="array" ref="P2736">_xlfn.XLOOKUP(D2736, CPI!$A:A, CPI!$B:B)</f>
        <v>152.4</v>
      </c>
      <c r="Q2736" s="9">
        <f>IF(M2736="","",PRODUCT(M2736,CPI!$B$112/P2736))</f>
        <v>1436508.5498687665</v>
      </c>
    </row>
    <row r="2737" spans="1:17">
      <c r="A2737" t="s">
        <v>8706</v>
      </c>
      <c r="B2737" t="s">
        <v>27</v>
      </c>
      <c r="C2737" t="s">
        <v>45</v>
      </c>
      <c r="D2737">
        <v>1995</v>
      </c>
      <c r="E2737" t="s">
        <v>7940</v>
      </c>
      <c r="F2737">
        <v>6.7</v>
      </c>
      <c r="G2737">
        <v>22000</v>
      </c>
      <c r="H2737" t="s">
        <v>6944</v>
      </c>
      <c r="I2737" t="s">
        <v>8707</v>
      </c>
      <c r="J2737" t="s">
        <v>8708</v>
      </c>
      <c r="K2737" t="s">
        <v>41</v>
      </c>
      <c r="L2737">
        <v>13000000</v>
      </c>
      <c r="M2737">
        <v>21089146</v>
      </c>
      <c r="N2737" t="s">
        <v>72</v>
      </c>
      <c r="O2737">
        <v>92</v>
      </c>
      <c r="P2737" cm="1">
        <f t="array" ref="P2737">_xlfn.XLOOKUP(D2737, CPI!$A:A, CPI!$B:B)</f>
        <v>152.4</v>
      </c>
      <c r="Q2737" s="9">
        <f>IF(M2737="","",PRODUCT(M2737,CPI!$B$112/P2737))</f>
        <v>42164453.977690287</v>
      </c>
    </row>
    <row r="2738" spans="1:17">
      <c r="A2738" t="s">
        <v>8709</v>
      </c>
      <c r="B2738" t="s">
        <v>2010</v>
      </c>
      <c r="C2738" t="s">
        <v>45</v>
      </c>
      <c r="D2738">
        <v>1995</v>
      </c>
      <c r="E2738" t="s">
        <v>8516</v>
      </c>
      <c r="F2738">
        <v>5.9</v>
      </c>
      <c r="G2738">
        <v>62000</v>
      </c>
      <c r="H2738" t="s">
        <v>6666</v>
      </c>
      <c r="I2738" t="s">
        <v>6760</v>
      </c>
      <c r="J2738" t="s">
        <v>8601</v>
      </c>
      <c r="K2738" t="s">
        <v>41</v>
      </c>
      <c r="L2738">
        <v>22000000</v>
      </c>
      <c r="M2738">
        <v>110627965</v>
      </c>
      <c r="N2738" t="s">
        <v>42</v>
      </c>
      <c r="O2738">
        <v>114</v>
      </c>
      <c r="P2738" cm="1">
        <f t="array" ref="P2738">_xlfn.XLOOKUP(D2738, CPI!$A:A, CPI!$B:B)</f>
        <v>152.4</v>
      </c>
      <c r="Q2738" s="9">
        <f>IF(M2738="","",PRODUCT(M2738,CPI!$B$112/P2738))</f>
        <v>221183339.47178477</v>
      </c>
    </row>
    <row r="2739" spans="1:17">
      <c r="A2739" t="s">
        <v>8710</v>
      </c>
      <c r="B2739" t="s">
        <v>27</v>
      </c>
      <c r="C2739" t="s">
        <v>52</v>
      </c>
      <c r="D2739">
        <v>1995</v>
      </c>
      <c r="E2739" t="s">
        <v>8711</v>
      </c>
      <c r="F2739">
        <v>7.5</v>
      </c>
      <c r="G2739">
        <v>17000</v>
      </c>
      <c r="H2739" t="s">
        <v>6545</v>
      </c>
      <c r="I2739" t="s">
        <v>6545</v>
      </c>
      <c r="J2739" t="s">
        <v>7185</v>
      </c>
      <c r="K2739" t="s">
        <v>41</v>
      </c>
      <c r="L2739">
        <v>500000</v>
      </c>
      <c r="M2739">
        <v>1111790</v>
      </c>
      <c r="N2739" t="s">
        <v>8712</v>
      </c>
      <c r="O2739">
        <v>90</v>
      </c>
      <c r="P2739" cm="1">
        <f t="array" ref="P2739">_xlfn.XLOOKUP(D2739, CPI!$A:A, CPI!$B:B)</f>
        <v>152.4</v>
      </c>
      <c r="Q2739" s="9">
        <f>IF(M2739="","",PRODUCT(M2739,CPI!$B$112/P2739))</f>
        <v>2222850.4790026248</v>
      </c>
    </row>
    <row r="2740" spans="1:17">
      <c r="A2740" t="s">
        <v>8713</v>
      </c>
      <c r="B2740" t="s">
        <v>2010</v>
      </c>
      <c r="C2740" t="s">
        <v>52</v>
      </c>
      <c r="D2740">
        <v>1995</v>
      </c>
      <c r="E2740" t="s">
        <v>8626</v>
      </c>
      <c r="F2740">
        <v>5.9</v>
      </c>
      <c r="G2740">
        <v>40000</v>
      </c>
      <c r="H2740" t="s">
        <v>290</v>
      </c>
      <c r="I2740" t="s">
        <v>290</v>
      </c>
      <c r="J2740" t="s">
        <v>205</v>
      </c>
      <c r="K2740" t="s">
        <v>463</v>
      </c>
      <c r="L2740">
        <v>30000000</v>
      </c>
      <c r="M2740">
        <v>10772144</v>
      </c>
      <c r="N2740" t="s">
        <v>562</v>
      </c>
      <c r="O2740">
        <v>88</v>
      </c>
      <c r="P2740" cm="1">
        <f t="array" ref="P2740">_xlfn.XLOOKUP(D2740, CPI!$A:A, CPI!$B:B)</f>
        <v>152.4</v>
      </c>
      <c r="Q2740" s="9">
        <f>IF(M2740="","",PRODUCT(M2740,CPI!$B$112/P2740))</f>
        <v>21537219.664041992</v>
      </c>
    </row>
    <row r="2741" spans="1:17">
      <c r="A2741" t="s">
        <v>8714</v>
      </c>
      <c r="B2741" t="s">
        <v>44</v>
      </c>
      <c r="C2741" t="s">
        <v>36</v>
      </c>
      <c r="D2741">
        <v>1995</v>
      </c>
      <c r="E2741" t="s">
        <v>8626</v>
      </c>
      <c r="F2741">
        <v>5.5</v>
      </c>
      <c r="G2741">
        <v>10000</v>
      </c>
      <c r="H2741" t="s">
        <v>6278</v>
      </c>
      <c r="I2741" t="s">
        <v>7695</v>
      </c>
      <c r="J2741" t="s">
        <v>8715</v>
      </c>
      <c r="K2741" t="s">
        <v>41</v>
      </c>
      <c r="M2741">
        <v>23920048</v>
      </c>
      <c r="N2741" t="s">
        <v>1735</v>
      </c>
      <c r="O2741">
        <v>97</v>
      </c>
      <c r="P2741" cm="1">
        <f t="array" ref="P2741">_xlfn.XLOOKUP(D2741, CPI!$A:A, CPI!$B:B)</f>
        <v>152.4</v>
      </c>
      <c r="Q2741" s="9">
        <f>IF(M2741="","",PRODUCT(M2741,CPI!$B$112/P2741))</f>
        <v>47824400.430446193</v>
      </c>
    </row>
    <row r="2742" spans="1:17">
      <c r="A2742" t="s">
        <v>8716</v>
      </c>
      <c r="B2742" t="s">
        <v>27</v>
      </c>
      <c r="C2742" t="s">
        <v>63</v>
      </c>
      <c r="D2742">
        <v>1995</v>
      </c>
      <c r="E2742" t="s">
        <v>8717</v>
      </c>
      <c r="F2742">
        <v>5.7</v>
      </c>
      <c r="G2742">
        <v>30000</v>
      </c>
      <c r="H2742" t="s">
        <v>137</v>
      </c>
      <c r="I2742" t="s">
        <v>8718</v>
      </c>
      <c r="J2742" t="s">
        <v>123</v>
      </c>
      <c r="K2742" t="s">
        <v>41</v>
      </c>
      <c r="L2742">
        <v>22000000</v>
      </c>
      <c r="M2742">
        <v>9418365</v>
      </c>
      <c r="N2742" t="s">
        <v>72</v>
      </c>
      <c r="O2742">
        <v>98</v>
      </c>
      <c r="P2742" cm="1">
        <f t="array" ref="P2742">_xlfn.XLOOKUP(D2742, CPI!$A:A, CPI!$B:B)</f>
        <v>152.4</v>
      </c>
      <c r="Q2742" s="9">
        <f>IF(M2742="","",PRODUCT(M2742,CPI!$B$112/P2742))</f>
        <v>18830549.97047244</v>
      </c>
    </row>
    <row r="2743" spans="1:17">
      <c r="A2743" t="s">
        <v>8719</v>
      </c>
      <c r="B2743" t="s">
        <v>27</v>
      </c>
      <c r="C2743" t="s">
        <v>45</v>
      </c>
      <c r="D2743">
        <v>1995</v>
      </c>
      <c r="E2743" t="s">
        <v>8720</v>
      </c>
      <c r="F2743">
        <v>5.9</v>
      </c>
      <c r="G2743">
        <v>6600</v>
      </c>
      <c r="H2743" t="s">
        <v>88</v>
      </c>
      <c r="I2743" t="s">
        <v>8721</v>
      </c>
      <c r="J2743" t="s">
        <v>673</v>
      </c>
      <c r="K2743" t="s">
        <v>41</v>
      </c>
      <c r="L2743">
        <v>30000000</v>
      </c>
      <c r="M2743">
        <v>2193982</v>
      </c>
      <c r="N2743" t="s">
        <v>5233</v>
      </c>
      <c r="O2743">
        <v>98</v>
      </c>
      <c r="P2743" cm="1">
        <f t="array" ref="P2743">_xlfn.XLOOKUP(D2743, CPI!$A:A, CPI!$B:B)</f>
        <v>152.4</v>
      </c>
      <c r="Q2743" s="9">
        <f>IF(M2743="","",PRODUCT(M2743,CPI!$B$112/P2743))</f>
        <v>4386524.3792650914</v>
      </c>
    </row>
    <row r="2744" spans="1:17">
      <c r="A2744" t="s">
        <v>8722</v>
      </c>
      <c r="B2744" t="s">
        <v>2010</v>
      </c>
      <c r="C2744" t="s">
        <v>52</v>
      </c>
      <c r="D2744">
        <v>1995</v>
      </c>
      <c r="E2744" t="s">
        <v>8626</v>
      </c>
      <c r="F2744">
        <v>6.7</v>
      </c>
      <c r="G2744">
        <v>25000</v>
      </c>
      <c r="H2744" t="s">
        <v>3267</v>
      </c>
      <c r="I2744" t="s">
        <v>7522</v>
      </c>
      <c r="J2744" t="s">
        <v>425</v>
      </c>
      <c r="K2744" t="s">
        <v>41</v>
      </c>
      <c r="L2744">
        <v>25000000</v>
      </c>
      <c r="M2744">
        <v>71518503</v>
      </c>
      <c r="N2744" t="s">
        <v>8723</v>
      </c>
      <c r="O2744">
        <v>101</v>
      </c>
      <c r="P2744" cm="1">
        <f t="array" ref="P2744">_xlfn.XLOOKUP(D2744, CPI!$A:A, CPI!$B:B)</f>
        <v>152.4</v>
      </c>
      <c r="Q2744" s="9">
        <f>IF(M2744="","",PRODUCT(M2744,CPI!$B$112/P2744))</f>
        <v>142990077.84842518</v>
      </c>
    </row>
    <row r="2745" spans="1:17">
      <c r="A2745" t="s">
        <v>8724</v>
      </c>
      <c r="B2745" t="s">
        <v>27</v>
      </c>
      <c r="C2745" t="s">
        <v>52</v>
      </c>
      <c r="D2745">
        <v>1995</v>
      </c>
      <c r="E2745" t="s">
        <v>8013</v>
      </c>
      <c r="F2745">
        <v>6.5</v>
      </c>
      <c r="G2745">
        <v>12000</v>
      </c>
      <c r="H2745" t="s">
        <v>860</v>
      </c>
      <c r="I2745" t="s">
        <v>7246</v>
      </c>
      <c r="J2745" t="s">
        <v>3548</v>
      </c>
      <c r="K2745" t="s">
        <v>41</v>
      </c>
      <c r="L2745">
        <v>21000000</v>
      </c>
      <c r="M2745">
        <v>23440188</v>
      </c>
      <c r="N2745" t="s">
        <v>7025</v>
      </c>
      <c r="O2745">
        <v>115</v>
      </c>
      <c r="P2745" cm="1">
        <f t="array" ref="P2745">_xlfn.XLOOKUP(D2745, CPI!$A:A, CPI!$B:B)</f>
        <v>152.4</v>
      </c>
      <c r="Q2745" s="9">
        <f>IF(M2745="","",PRODUCT(M2745,CPI!$B$112/P2745))</f>
        <v>46864995.299212597</v>
      </c>
    </row>
    <row r="2746" spans="1:17">
      <c r="A2746" t="s">
        <v>8725</v>
      </c>
      <c r="B2746" t="s">
        <v>27</v>
      </c>
      <c r="C2746" t="s">
        <v>115</v>
      </c>
      <c r="D2746">
        <v>1995</v>
      </c>
      <c r="E2746" t="s">
        <v>8463</v>
      </c>
      <c r="F2746">
        <v>6.4</v>
      </c>
      <c r="G2746">
        <v>7400</v>
      </c>
      <c r="H2746" t="s">
        <v>7889</v>
      </c>
      <c r="I2746" t="s">
        <v>7889</v>
      </c>
      <c r="J2746" t="s">
        <v>8726</v>
      </c>
      <c r="K2746" t="s">
        <v>41</v>
      </c>
      <c r="L2746">
        <v>6000000</v>
      </c>
      <c r="M2746">
        <v>11837928</v>
      </c>
      <c r="N2746" t="s">
        <v>3441</v>
      </c>
      <c r="O2746">
        <v>98</v>
      </c>
      <c r="P2746" cm="1">
        <f t="array" ref="P2746">_xlfn.XLOOKUP(D2746, CPI!$A:A, CPI!$B:B)</f>
        <v>152.4</v>
      </c>
      <c r="Q2746" s="9">
        <f>IF(M2746="","",PRODUCT(M2746,CPI!$B$112/P2746))</f>
        <v>23668088.33070866</v>
      </c>
    </row>
    <row r="2747" spans="1:17">
      <c r="A2747" t="s">
        <v>8727</v>
      </c>
      <c r="B2747" t="s">
        <v>27</v>
      </c>
      <c r="C2747" t="s">
        <v>45</v>
      </c>
      <c r="D2747">
        <v>1995</v>
      </c>
      <c r="E2747" t="s">
        <v>8475</v>
      </c>
      <c r="F2747">
        <v>5.7</v>
      </c>
      <c r="G2747">
        <v>39000</v>
      </c>
      <c r="H2747" t="s">
        <v>2180</v>
      </c>
      <c r="I2747" t="s">
        <v>8728</v>
      </c>
      <c r="J2747" t="s">
        <v>6352</v>
      </c>
      <c r="K2747" t="s">
        <v>41</v>
      </c>
      <c r="L2747">
        <v>68000000</v>
      </c>
      <c r="M2747">
        <v>35431113</v>
      </c>
      <c r="N2747" t="s">
        <v>42</v>
      </c>
      <c r="O2747">
        <v>110</v>
      </c>
      <c r="P2747" cm="1">
        <f t="array" ref="P2747">_xlfn.XLOOKUP(D2747, CPI!$A:A, CPI!$B:B)</f>
        <v>152.4</v>
      </c>
      <c r="Q2747" s="9">
        <f>IF(M2747="","",PRODUCT(M2747,CPI!$B$112/P2747))</f>
        <v>70838977.238188967</v>
      </c>
    </row>
    <row r="2748" spans="1:17">
      <c r="A2748" t="s">
        <v>8729</v>
      </c>
      <c r="B2748" t="s">
        <v>27</v>
      </c>
      <c r="C2748" t="s">
        <v>63</v>
      </c>
      <c r="D2748">
        <v>1995</v>
      </c>
      <c r="E2748" t="s">
        <v>8391</v>
      </c>
      <c r="F2748">
        <v>5.3</v>
      </c>
      <c r="G2748">
        <v>11000</v>
      </c>
      <c r="H2748" t="s">
        <v>1892</v>
      </c>
      <c r="I2748" t="s">
        <v>3913</v>
      </c>
      <c r="J2748" t="s">
        <v>5806</v>
      </c>
      <c r="K2748" t="s">
        <v>41</v>
      </c>
      <c r="L2748">
        <v>6000000</v>
      </c>
      <c r="M2748">
        <v>13940383</v>
      </c>
      <c r="N2748" t="s">
        <v>230</v>
      </c>
      <c r="O2748">
        <v>95</v>
      </c>
      <c r="P2748" cm="1">
        <f t="array" ref="P2748">_xlfn.XLOOKUP(D2748, CPI!$A:A, CPI!$B:B)</f>
        <v>152.4</v>
      </c>
      <c r="Q2748" s="9">
        <f>IF(M2748="","",PRODUCT(M2748,CPI!$B$112/P2748))</f>
        <v>27871618.767060366</v>
      </c>
    </row>
    <row r="2749" spans="1:17">
      <c r="A2749" t="s">
        <v>8730</v>
      </c>
      <c r="B2749" t="s">
        <v>27</v>
      </c>
      <c r="C2749" t="s">
        <v>28</v>
      </c>
      <c r="D2749">
        <v>1995</v>
      </c>
      <c r="E2749" t="s">
        <v>8731</v>
      </c>
      <c r="F2749">
        <v>6.3</v>
      </c>
      <c r="G2749">
        <v>13000</v>
      </c>
      <c r="H2749" t="s">
        <v>998</v>
      </c>
      <c r="I2749" t="s">
        <v>998</v>
      </c>
      <c r="J2749" t="s">
        <v>32</v>
      </c>
      <c r="K2749" t="s">
        <v>41</v>
      </c>
      <c r="L2749">
        <v>9000000</v>
      </c>
      <c r="M2749">
        <v>868979</v>
      </c>
      <c r="N2749" t="s">
        <v>3755</v>
      </c>
      <c r="O2749">
        <v>111</v>
      </c>
      <c r="P2749" cm="1">
        <f t="array" ref="P2749">_xlfn.XLOOKUP(D2749, CPI!$A:A, CPI!$B:B)</f>
        <v>152.4</v>
      </c>
      <c r="Q2749" s="9">
        <f>IF(M2749="","",PRODUCT(M2749,CPI!$B$112/P2749))</f>
        <v>1737387.8038057743</v>
      </c>
    </row>
    <row r="2750" spans="1:17">
      <c r="A2750" t="s">
        <v>8732</v>
      </c>
      <c r="B2750" t="s">
        <v>44</v>
      </c>
      <c r="C2750" t="s">
        <v>52</v>
      </c>
      <c r="D2750">
        <v>1995</v>
      </c>
      <c r="E2750" t="s">
        <v>8066</v>
      </c>
      <c r="F2750">
        <v>5.2</v>
      </c>
      <c r="G2750">
        <v>8900</v>
      </c>
      <c r="H2750" t="s">
        <v>3606</v>
      </c>
      <c r="I2750" t="s">
        <v>8733</v>
      </c>
      <c r="J2750" t="s">
        <v>60</v>
      </c>
      <c r="K2750" t="s">
        <v>41</v>
      </c>
      <c r="M2750">
        <v>40070995</v>
      </c>
      <c r="N2750" t="s">
        <v>4603</v>
      </c>
      <c r="O2750">
        <v>96</v>
      </c>
      <c r="P2750" cm="1">
        <f t="array" ref="P2750">_xlfn.XLOOKUP(D2750, CPI!$A:A, CPI!$B:B)</f>
        <v>152.4</v>
      </c>
      <c r="Q2750" s="9">
        <f>IF(M2750="","",PRODUCT(M2750,CPI!$B$112/P2750))</f>
        <v>80115696.696194217</v>
      </c>
    </row>
    <row r="2751" spans="1:17">
      <c r="A2751" t="s">
        <v>8734</v>
      </c>
      <c r="B2751" t="s">
        <v>27</v>
      </c>
      <c r="C2751" t="s">
        <v>74</v>
      </c>
      <c r="D2751">
        <v>1995</v>
      </c>
      <c r="E2751" t="s">
        <v>8499</v>
      </c>
      <c r="F2751">
        <v>7.1</v>
      </c>
      <c r="G2751">
        <v>29000</v>
      </c>
      <c r="H2751" t="s">
        <v>802</v>
      </c>
      <c r="I2751" t="s">
        <v>8735</v>
      </c>
      <c r="J2751" t="s">
        <v>3067</v>
      </c>
      <c r="K2751" t="s">
        <v>41</v>
      </c>
      <c r="L2751">
        <v>44000000</v>
      </c>
      <c r="M2751">
        <v>13681765</v>
      </c>
      <c r="N2751" t="s">
        <v>8047</v>
      </c>
      <c r="O2751">
        <v>192</v>
      </c>
      <c r="P2751" cm="1">
        <f t="array" ref="P2751">_xlfn.XLOOKUP(D2751, CPI!$A:A, CPI!$B:B)</f>
        <v>152.4</v>
      </c>
      <c r="Q2751" s="9">
        <f>IF(M2751="","",PRODUCT(M2751,CPI!$B$112/P2751))</f>
        <v>27354552.463910758</v>
      </c>
    </row>
    <row r="2752" spans="1:17">
      <c r="A2752" t="s">
        <v>8736</v>
      </c>
      <c r="B2752" t="s">
        <v>27</v>
      </c>
      <c r="C2752" t="s">
        <v>162</v>
      </c>
      <c r="D2752">
        <v>1995</v>
      </c>
      <c r="E2752" t="s">
        <v>8066</v>
      </c>
      <c r="F2752">
        <v>5.3</v>
      </c>
      <c r="G2752">
        <v>6400</v>
      </c>
      <c r="H2752" t="s">
        <v>6905</v>
      </c>
      <c r="I2752" t="s">
        <v>4909</v>
      </c>
      <c r="J2752" t="s">
        <v>2767</v>
      </c>
      <c r="K2752" t="s">
        <v>41</v>
      </c>
      <c r="L2752">
        <v>15000000</v>
      </c>
      <c r="M2752">
        <v>12201255</v>
      </c>
      <c r="N2752" t="s">
        <v>2111</v>
      </c>
      <c r="O2752">
        <v>106</v>
      </c>
      <c r="P2752" cm="1">
        <f t="array" ref="P2752">_xlfn.XLOOKUP(D2752, CPI!$A:A, CPI!$B:B)</f>
        <v>152.4</v>
      </c>
      <c r="Q2752" s="9">
        <f>IF(M2752="","",PRODUCT(M2752,CPI!$B$112/P2752))</f>
        <v>24394503.927165352</v>
      </c>
    </row>
    <row r="2753" spans="1:17">
      <c r="A2753" t="s">
        <v>8737</v>
      </c>
      <c r="B2753" t="s">
        <v>2718</v>
      </c>
      <c r="C2753" t="s">
        <v>28</v>
      </c>
      <c r="D2753">
        <v>1995</v>
      </c>
      <c r="E2753" t="s">
        <v>8531</v>
      </c>
      <c r="F2753">
        <v>6.5</v>
      </c>
      <c r="G2753">
        <v>6700</v>
      </c>
      <c r="H2753" t="s">
        <v>8738</v>
      </c>
      <c r="I2753" t="s">
        <v>8738</v>
      </c>
      <c r="J2753" t="s">
        <v>8739</v>
      </c>
      <c r="K2753" t="s">
        <v>206</v>
      </c>
      <c r="M2753">
        <v>919671</v>
      </c>
      <c r="N2753" t="s">
        <v>3198</v>
      </c>
      <c r="O2753">
        <v>94</v>
      </c>
      <c r="P2753" cm="1">
        <f t="array" ref="P2753">_xlfn.XLOOKUP(D2753, CPI!$A:A, CPI!$B:B)</f>
        <v>152.4</v>
      </c>
      <c r="Q2753" s="9">
        <f>IF(M2753="","",PRODUCT(M2753,CPI!$B$112/P2753))</f>
        <v>1838738.5413385825</v>
      </c>
    </row>
    <row r="2754" spans="1:17">
      <c r="A2754" t="s">
        <v>8740</v>
      </c>
      <c r="B2754" t="s">
        <v>458</v>
      </c>
      <c r="C2754" t="s">
        <v>52</v>
      </c>
      <c r="D2754">
        <v>1995</v>
      </c>
      <c r="E2754" t="s">
        <v>8741</v>
      </c>
      <c r="F2754">
        <v>8.1</v>
      </c>
      <c r="G2754">
        <v>56000</v>
      </c>
      <c r="H2754" t="s">
        <v>3020</v>
      </c>
      <c r="I2754" t="s">
        <v>8742</v>
      </c>
      <c r="J2754" t="s">
        <v>8743</v>
      </c>
      <c r="K2754" t="s">
        <v>8744</v>
      </c>
      <c r="L2754">
        <v>14000000</v>
      </c>
      <c r="M2754">
        <v>171082</v>
      </c>
      <c r="N2754" t="s">
        <v>7430</v>
      </c>
      <c r="O2754">
        <v>167</v>
      </c>
      <c r="P2754" cm="1">
        <f t="array" ref="P2754">_xlfn.XLOOKUP(D2754, CPI!$A:A, CPI!$B:B)</f>
        <v>152.4</v>
      </c>
      <c r="Q2754" s="9">
        <f>IF(M2754="","",PRODUCT(M2754,CPI!$B$112/P2754))</f>
        <v>342051.74146981625</v>
      </c>
    </row>
    <row r="2755" spans="1:17">
      <c r="A2755" t="s">
        <v>8745</v>
      </c>
      <c r="B2755" t="s">
        <v>27</v>
      </c>
      <c r="C2755" t="s">
        <v>52</v>
      </c>
      <c r="D2755">
        <v>1995</v>
      </c>
      <c r="E2755" t="s">
        <v>8654</v>
      </c>
      <c r="F2755">
        <v>7</v>
      </c>
      <c r="G2755">
        <v>39000</v>
      </c>
      <c r="H2755" t="s">
        <v>300</v>
      </c>
      <c r="I2755" t="s">
        <v>300</v>
      </c>
      <c r="J2755" t="s">
        <v>300</v>
      </c>
      <c r="K2755" t="s">
        <v>41</v>
      </c>
      <c r="L2755">
        <v>15000000</v>
      </c>
      <c r="M2755">
        <v>6468498</v>
      </c>
      <c r="N2755" t="s">
        <v>8746</v>
      </c>
      <c r="O2755">
        <v>95</v>
      </c>
      <c r="P2755" cm="1">
        <f t="array" ref="P2755">_xlfn.XLOOKUP(D2755, CPI!$A:A, CPI!$B:B)</f>
        <v>152.4</v>
      </c>
      <c r="Q2755" s="9">
        <f>IF(M2755="","",PRODUCT(M2755,CPI!$B$112/P2755))</f>
        <v>12932751.578740157</v>
      </c>
    </row>
    <row r="2756" spans="1:17">
      <c r="A2756" t="s">
        <v>8747</v>
      </c>
      <c r="B2756" t="s">
        <v>348</v>
      </c>
      <c r="C2756" t="s">
        <v>401</v>
      </c>
      <c r="D2756">
        <v>1995</v>
      </c>
      <c r="E2756" t="s">
        <v>8626</v>
      </c>
      <c r="F2756">
        <v>7.1</v>
      </c>
      <c r="G2756">
        <v>41000</v>
      </c>
      <c r="H2756" t="s">
        <v>8748</v>
      </c>
      <c r="I2756" t="s">
        <v>8749</v>
      </c>
      <c r="J2756" t="s">
        <v>2057</v>
      </c>
      <c r="K2756" t="s">
        <v>41</v>
      </c>
      <c r="M2756">
        <v>11349090</v>
      </c>
      <c r="N2756" t="s">
        <v>8750</v>
      </c>
      <c r="O2756">
        <v>78</v>
      </c>
      <c r="P2756" cm="1">
        <f t="array" ref="P2756">_xlfn.XLOOKUP(D2756, CPI!$A:A, CPI!$B:B)</f>
        <v>152.4</v>
      </c>
      <c r="Q2756" s="9">
        <f>IF(M2756="","",PRODUCT(M2756,CPI!$B$112/P2756))</f>
        <v>22690733.090551179</v>
      </c>
    </row>
    <row r="2757" spans="1:17">
      <c r="A2757" t="s">
        <v>8751</v>
      </c>
      <c r="B2757" t="s">
        <v>27</v>
      </c>
      <c r="C2757" t="s">
        <v>74</v>
      </c>
      <c r="D2757">
        <v>1995</v>
      </c>
      <c r="E2757" t="s">
        <v>8752</v>
      </c>
      <c r="F2757">
        <v>6.5</v>
      </c>
      <c r="G2757">
        <v>14000</v>
      </c>
      <c r="H2757" t="s">
        <v>5932</v>
      </c>
      <c r="I2757" t="s">
        <v>4568</v>
      </c>
      <c r="J2757" t="s">
        <v>8521</v>
      </c>
      <c r="K2757" t="s">
        <v>33</v>
      </c>
      <c r="L2757">
        <v>8000000</v>
      </c>
      <c r="M2757">
        <v>340139</v>
      </c>
      <c r="N2757" t="s">
        <v>8753</v>
      </c>
      <c r="O2757">
        <v>111</v>
      </c>
      <c r="P2757" cm="1">
        <f t="array" ref="P2757">_xlfn.XLOOKUP(D2757, CPI!$A:A, CPI!$B:B)</f>
        <v>152.4</v>
      </c>
      <c r="Q2757" s="9">
        <f>IF(M2757="","",PRODUCT(M2757,CPI!$B$112/P2757))</f>
        <v>680054.81167979003</v>
      </c>
    </row>
    <row r="2758" spans="1:17">
      <c r="A2758" t="s">
        <v>8754</v>
      </c>
      <c r="B2758" t="s">
        <v>27</v>
      </c>
      <c r="C2758" t="s">
        <v>45</v>
      </c>
      <c r="D2758">
        <v>1995</v>
      </c>
      <c r="E2758" t="s">
        <v>8752</v>
      </c>
      <c r="F2758">
        <v>4.3</v>
      </c>
      <c r="G2758">
        <v>12000</v>
      </c>
      <c r="H2758" t="s">
        <v>8755</v>
      </c>
      <c r="I2758" t="s">
        <v>3328</v>
      </c>
      <c r="J2758" t="s">
        <v>8756</v>
      </c>
      <c r="K2758" t="s">
        <v>41</v>
      </c>
      <c r="L2758">
        <v>50000000</v>
      </c>
      <c r="M2758">
        <v>11534477</v>
      </c>
      <c r="N2758" t="s">
        <v>34</v>
      </c>
      <c r="O2758">
        <v>91</v>
      </c>
      <c r="P2758" cm="1">
        <f t="array" ref="P2758">_xlfn.XLOOKUP(D2758, CPI!$A:A, CPI!$B:B)</f>
        <v>152.4</v>
      </c>
      <c r="Q2758" s="9">
        <f>IF(M2758="","",PRODUCT(M2758,CPI!$B$112/P2758))</f>
        <v>23061385.445538055</v>
      </c>
    </row>
    <row r="2759" spans="1:17">
      <c r="A2759" t="s">
        <v>8757</v>
      </c>
      <c r="B2759" t="s">
        <v>27</v>
      </c>
      <c r="C2759" t="s">
        <v>63</v>
      </c>
      <c r="D2759">
        <v>1995</v>
      </c>
      <c r="E2759" t="s">
        <v>7746</v>
      </c>
      <c r="F2759">
        <v>6.1</v>
      </c>
      <c r="G2759">
        <v>15000</v>
      </c>
      <c r="H2759" t="s">
        <v>3913</v>
      </c>
      <c r="I2759" t="s">
        <v>3913</v>
      </c>
      <c r="J2759" t="s">
        <v>6458</v>
      </c>
      <c r="K2759" t="s">
        <v>41</v>
      </c>
      <c r="L2759">
        <v>12000000</v>
      </c>
      <c r="M2759">
        <v>13294422</v>
      </c>
      <c r="N2759" t="s">
        <v>8758</v>
      </c>
      <c r="O2759">
        <v>109</v>
      </c>
      <c r="P2759" cm="1">
        <f t="array" ref="P2759">_xlfn.XLOOKUP(D2759, CPI!$A:A, CPI!$B:B)</f>
        <v>152.4</v>
      </c>
      <c r="Q2759" s="9">
        <f>IF(M2759="","",PRODUCT(M2759,CPI!$B$112/P2759))</f>
        <v>26580120.625984251</v>
      </c>
    </row>
    <row r="2760" spans="1:17">
      <c r="A2760" t="s">
        <v>8759</v>
      </c>
      <c r="B2760" t="s">
        <v>27</v>
      </c>
      <c r="C2760" t="s">
        <v>28</v>
      </c>
      <c r="D2760">
        <v>1995</v>
      </c>
      <c r="E2760" t="s">
        <v>8442</v>
      </c>
      <c r="F2760">
        <v>5.3</v>
      </c>
      <c r="G2760">
        <v>15000</v>
      </c>
      <c r="H2760" t="s">
        <v>2166</v>
      </c>
      <c r="I2760" t="s">
        <v>8760</v>
      </c>
      <c r="J2760" t="s">
        <v>2608</v>
      </c>
      <c r="K2760" t="s">
        <v>41</v>
      </c>
      <c r="L2760">
        <v>46000000</v>
      </c>
      <c r="M2760">
        <v>10382407</v>
      </c>
      <c r="N2760" t="s">
        <v>8761</v>
      </c>
      <c r="O2760">
        <v>135</v>
      </c>
      <c r="P2760" cm="1">
        <f t="array" ref="P2760">_xlfn.XLOOKUP(D2760, CPI!$A:A, CPI!$B:B)</f>
        <v>152.4</v>
      </c>
      <c r="Q2760" s="9">
        <f>IF(M2760="","",PRODUCT(M2760,CPI!$B$112/P2760))</f>
        <v>20758001.396981627</v>
      </c>
    </row>
    <row r="2761" spans="1:17">
      <c r="A2761" t="s">
        <v>8762</v>
      </c>
      <c r="B2761" t="s">
        <v>27</v>
      </c>
      <c r="C2761" t="s">
        <v>45</v>
      </c>
      <c r="D2761">
        <v>1995</v>
      </c>
      <c r="E2761" t="s">
        <v>8475</v>
      </c>
      <c r="F2761">
        <v>6.3</v>
      </c>
      <c r="G2761">
        <v>40000</v>
      </c>
      <c r="H2761" t="s">
        <v>925</v>
      </c>
      <c r="I2761" t="s">
        <v>5634</v>
      </c>
      <c r="J2761" t="s">
        <v>5694</v>
      </c>
      <c r="K2761" t="s">
        <v>41</v>
      </c>
      <c r="L2761">
        <v>33000000</v>
      </c>
      <c r="M2761">
        <v>8175346</v>
      </c>
      <c r="N2761" t="s">
        <v>55</v>
      </c>
      <c r="O2761">
        <v>90</v>
      </c>
      <c r="P2761" cm="1">
        <f t="array" ref="P2761">_xlfn.XLOOKUP(D2761, CPI!$A:A, CPI!$B:B)</f>
        <v>152.4</v>
      </c>
      <c r="Q2761" s="9">
        <f>IF(M2761="","",PRODUCT(M2761,CPI!$B$112/P2761))</f>
        <v>16345327.599737532</v>
      </c>
    </row>
    <row r="2762" spans="1:17">
      <c r="A2762" t="s">
        <v>8763</v>
      </c>
      <c r="B2762" t="s">
        <v>27</v>
      </c>
      <c r="C2762" t="s">
        <v>36</v>
      </c>
      <c r="D2762">
        <v>1995</v>
      </c>
      <c r="E2762" t="s">
        <v>8557</v>
      </c>
      <c r="F2762">
        <v>5.7</v>
      </c>
      <c r="G2762">
        <v>5500</v>
      </c>
      <c r="H2762" t="s">
        <v>8764</v>
      </c>
      <c r="I2762" t="s">
        <v>8765</v>
      </c>
      <c r="J2762" t="s">
        <v>8766</v>
      </c>
      <c r="K2762" t="s">
        <v>206</v>
      </c>
      <c r="M2762">
        <v>4686937</v>
      </c>
      <c r="N2762" t="s">
        <v>8767</v>
      </c>
      <c r="O2762">
        <v>91</v>
      </c>
      <c r="P2762" cm="1">
        <f t="array" ref="P2762">_xlfn.XLOOKUP(D2762, CPI!$A:A, CPI!$B:B)</f>
        <v>152.4</v>
      </c>
      <c r="Q2762" s="9">
        <f>IF(M2762="","",PRODUCT(M2762,CPI!$B$112/P2762))</f>
        <v>9370798.5820209961</v>
      </c>
    </row>
    <row r="2763" spans="1:17">
      <c r="A2763" t="s">
        <v>8768</v>
      </c>
      <c r="B2763" t="s">
        <v>44</v>
      </c>
      <c r="C2763" t="s">
        <v>36</v>
      </c>
      <c r="D2763">
        <v>1995</v>
      </c>
      <c r="E2763" t="s">
        <v>8456</v>
      </c>
      <c r="F2763">
        <v>5.0999999999999996</v>
      </c>
      <c r="G2763">
        <v>17000</v>
      </c>
      <c r="H2763" t="s">
        <v>4620</v>
      </c>
      <c r="I2763" t="s">
        <v>7476</v>
      </c>
      <c r="J2763" t="s">
        <v>7477</v>
      </c>
      <c r="K2763" t="s">
        <v>463</v>
      </c>
      <c r="M2763">
        <v>30077111</v>
      </c>
      <c r="N2763" t="s">
        <v>7478</v>
      </c>
      <c r="O2763">
        <v>95</v>
      </c>
      <c r="P2763" cm="1">
        <f t="array" ref="P2763">_xlfn.XLOOKUP(D2763, CPI!$A:A, CPI!$B:B)</f>
        <v>152.4</v>
      </c>
      <c r="Q2763" s="9">
        <f>IF(M2763="","",PRODUCT(M2763,CPI!$B$112/P2763))</f>
        <v>60134486.362860888</v>
      </c>
    </row>
    <row r="2764" spans="1:17">
      <c r="A2764" t="s">
        <v>8769</v>
      </c>
      <c r="B2764" t="s">
        <v>27</v>
      </c>
      <c r="C2764" t="s">
        <v>115</v>
      </c>
      <c r="D2764">
        <v>1995</v>
      </c>
      <c r="E2764" t="s">
        <v>8720</v>
      </c>
      <c r="F2764">
        <v>6.8</v>
      </c>
      <c r="G2764">
        <v>27000</v>
      </c>
      <c r="H2764" t="s">
        <v>8770</v>
      </c>
      <c r="I2764" t="s">
        <v>8771</v>
      </c>
      <c r="J2764" t="s">
        <v>7069</v>
      </c>
      <c r="K2764" t="s">
        <v>41</v>
      </c>
      <c r="L2764">
        <v>7000000</v>
      </c>
      <c r="M2764">
        <v>529766</v>
      </c>
      <c r="N2764" t="s">
        <v>3755</v>
      </c>
      <c r="O2764">
        <v>115</v>
      </c>
      <c r="P2764" cm="1">
        <f t="array" ref="P2764">_xlfn.XLOOKUP(D2764, CPI!$A:A, CPI!$B:B)</f>
        <v>152.4</v>
      </c>
      <c r="Q2764" s="9">
        <f>IF(M2764="","",PRODUCT(M2764,CPI!$B$112/P2764))</f>
        <v>1059184.3845144357</v>
      </c>
    </row>
    <row r="2765" spans="1:17">
      <c r="A2765" t="s">
        <v>8772</v>
      </c>
      <c r="B2765" t="s">
        <v>27</v>
      </c>
      <c r="C2765" t="s">
        <v>52</v>
      </c>
      <c r="D2765">
        <v>1995</v>
      </c>
      <c r="E2765" t="s">
        <v>8635</v>
      </c>
      <c r="F2765">
        <v>6.1</v>
      </c>
      <c r="G2765">
        <v>14000</v>
      </c>
      <c r="H2765" t="s">
        <v>7254</v>
      </c>
      <c r="I2765" t="s">
        <v>7254</v>
      </c>
      <c r="J2765" t="s">
        <v>7854</v>
      </c>
      <c r="K2765" t="s">
        <v>41</v>
      </c>
      <c r="M2765">
        <v>284785</v>
      </c>
      <c r="N2765" t="s">
        <v>8773</v>
      </c>
      <c r="O2765">
        <v>83</v>
      </c>
      <c r="P2765" cm="1">
        <f t="array" ref="P2765">_xlfn.XLOOKUP(D2765, CPI!$A:A, CPI!$B:B)</f>
        <v>152.4</v>
      </c>
      <c r="Q2765" s="9">
        <f>IF(M2765="","",PRODUCT(M2765,CPI!$B$112/P2765))</f>
        <v>569383.13320209971</v>
      </c>
    </row>
    <row r="2766" spans="1:17">
      <c r="A2766" t="s">
        <v>8774</v>
      </c>
      <c r="B2766" t="s">
        <v>2010</v>
      </c>
      <c r="C2766" t="s">
        <v>52</v>
      </c>
      <c r="D2766">
        <v>1995</v>
      </c>
      <c r="E2766" t="s">
        <v>8775</v>
      </c>
      <c r="F2766">
        <v>5.5</v>
      </c>
      <c r="G2766">
        <v>36000</v>
      </c>
      <c r="H2766" t="s">
        <v>2062</v>
      </c>
      <c r="I2766" t="s">
        <v>8776</v>
      </c>
      <c r="J2766" t="s">
        <v>6922</v>
      </c>
      <c r="K2766" t="s">
        <v>41</v>
      </c>
      <c r="M2766">
        <v>138510230</v>
      </c>
      <c r="N2766" t="s">
        <v>191</v>
      </c>
      <c r="O2766">
        <v>103</v>
      </c>
      <c r="P2766" cm="1">
        <f t="array" ref="P2766">_xlfn.XLOOKUP(D2766, CPI!$A:A, CPI!$B:B)</f>
        <v>152.4</v>
      </c>
      <c r="Q2766" s="9">
        <f>IF(M2766="","",PRODUCT(M2766,CPI!$B$112/P2766))</f>
        <v>276929574.02230972</v>
      </c>
    </row>
    <row r="2767" spans="1:17">
      <c r="A2767" t="s">
        <v>8777</v>
      </c>
      <c r="B2767" t="s">
        <v>27</v>
      </c>
      <c r="C2767" t="s">
        <v>28</v>
      </c>
      <c r="D2767">
        <v>1995</v>
      </c>
      <c r="E2767" t="s">
        <v>8466</v>
      </c>
      <c r="F2767">
        <v>7.2</v>
      </c>
      <c r="G2767">
        <v>14000</v>
      </c>
      <c r="H2767" t="s">
        <v>6564</v>
      </c>
      <c r="I2767" t="s">
        <v>6564</v>
      </c>
      <c r="J2767" t="s">
        <v>8778</v>
      </c>
      <c r="K2767" t="s">
        <v>33</v>
      </c>
      <c r="L2767">
        <v>1000000</v>
      </c>
      <c r="M2767">
        <v>512245</v>
      </c>
      <c r="N2767" t="s">
        <v>5611</v>
      </c>
      <c r="O2767">
        <v>119</v>
      </c>
      <c r="P2767" cm="1">
        <f t="array" ref="P2767">_xlfn.XLOOKUP(D2767, CPI!$A:A, CPI!$B:B)</f>
        <v>152.4</v>
      </c>
      <c r="Q2767" s="9">
        <f>IF(M2767="","",PRODUCT(M2767,CPI!$B$112/P2767))</f>
        <v>1024153.8812335958</v>
      </c>
    </row>
    <row r="2768" spans="1:17">
      <c r="A2768" t="s">
        <v>3183</v>
      </c>
      <c r="B2768" t="s">
        <v>27</v>
      </c>
      <c r="C2768" t="s">
        <v>45</v>
      </c>
      <c r="D2768">
        <v>1995</v>
      </c>
      <c r="E2768" t="s">
        <v>8626</v>
      </c>
      <c r="F2768">
        <v>5.8</v>
      </c>
      <c r="G2768">
        <v>33000</v>
      </c>
      <c r="H2768" t="s">
        <v>718</v>
      </c>
      <c r="I2768" t="s">
        <v>8779</v>
      </c>
      <c r="J2768" t="s">
        <v>4550</v>
      </c>
      <c r="K2768" t="s">
        <v>41</v>
      </c>
      <c r="L2768">
        <v>35000000</v>
      </c>
      <c r="M2768">
        <v>64350171</v>
      </c>
      <c r="N2768" t="s">
        <v>72</v>
      </c>
      <c r="O2768">
        <v>111</v>
      </c>
      <c r="P2768" cm="1">
        <f t="array" ref="P2768">_xlfn.XLOOKUP(D2768, CPI!$A:A, CPI!$B:B)</f>
        <v>152.4</v>
      </c>
      <c r="Q2768" s="9">
        <f>IF(M2768="","",PRODUCT(M2768,CPI!$B$112/P2768))</f>
        <v>128658117.47834645</v>
      </c>
    </row>
    <row r="2769" spans="1:17">
      <c r="A2769" t="s">
        <v>8780</v>
      </c>
      <c r="B2769" t="s">
        <v>2010</v>
      </c>
      <c r="C2769" t="s">
        <v>28</v>
      </c>
      <c r="D2769">
        <v>1995</v>
      </c>
      <c r="E2769" t="s">
        <v>7776</v>
      </c>
      <c r="F2769">
        <v>6.6</v>
      </c>
      <c r="G2769">
        <v>8100</v>
      </c>
      <c r="H2769" t="s">
        <v>4210</v>
      </c>
      <c r="I2769" t="s">
        <v>8781</v>
      </c>
      <c r="J2769" t="s">
        <v>8782</v>
      </c>
      <c r="K2769" t="s">
        <v>3167</v>
      </c>
      <c r="M2769">
        <v>23389975</v>
      </c>
      <c r="N2769" t="s">
        <v>7386</v>
      </c>
      <c r="O2769">
        <v>103</v>
      </c>
      <c r="P2769" cm="1">
        <f t="array" ref="P2769">_xlfn.XLOOKUP(D2769, CPI!$A:A, CPI!$B:B)</f>
        <v>152.4</v>
      </c>
      <c r="Q2769" s="9">
        <f>IF(M2769="","",PRODUCT(M2769,CPI!$B$112/P2769))</f>
        <v>46764602.247375324</v>
      </c>
    </row>
    <row r="2770" spans="1:17">
      <c r="A2770" t="s">
        <v>8783</v>
      </c>
      <c r="B2770" t="s">
        <v>44</v>
      </c>
      <c r="C2770" t="s">
        <v>52</v>
      </c>
      <c r="D2770">
        <v>1995</v>
      </c>
      <c r="E2770" t="s">
        <v>8459</v>
      </c>
      <c r="F2770">
        <v>5.9</v>
      </c>
      <c r="G2770">
        <v>16000</v>
      </c>
      <c r="H2770" t="s">
        <v>8784</v>
      </c>
      <c r="I2770" t="s">
        <v>8784</v>
      </c>
      <c r="J2770" t="s">
        <v>1868</v>
      </c>
      <c r="K2770" t="s">
        <v>41</v>
      </c>
      <c r="L2770">
        <v>11000000</v>
      </c>
      <c r="M2770">
        <v>163971</v>
      </c>
      <c r="N2770" t="s">
        <v>8785</v>
      </c>
      <c r="O2770">
        <v>91</v>
      </c>
      <c r="P2770" cm="1">
        <f t="array" ref="P2770">_xlfn.XLOOKUP(D2770, CPI!$A:A, CPI!$B:B)</f>
        <v>152.4</v>
      </c>
      <c r="Q2770" s="9">
        <f>IF(M2770="","",PRODUCT(M2770,CPI!$B$112/P2770))</f>
        <v>327834.40748031496</v>
      </c>
    </row>
    <row r="2771" spans="1:17">
      <c r="A2771" t="s">
        <v>8786</v>
      </c>
      <c r="B2771" t="s">
        <v>27</v>
      </c>
      <c r="C2771" t="s">
        <v>63</v>
      </c>
      <c r="D2771">
        <v>1995</v>
      </c>
      <c r="E2771" t="s">
        <v>8513</v>
      </c>
      <c r="F2771">
        <v>6.4</v>
      </c>
      <c r="G2771">
        <v>26000</v>
      </c>
      <c r="H2771" t="s">
        <v>8787</v>
      </c>
      <c r="I2771" t="s">
        <v>5666</v>
      </c>
      <c r="J2771" t="s">
        <v>1810</v>
      </c>
      <c r="K2771" t="s">
        <v>206</v>
      </c>
      <c r="L2771">
        <v>20000000</v>
      </c>
      <c r="M2771">
        <v>5711695</v>
      </c>
      <c r="N2771" t="s">
        <v>8788</v>
      </c>
      <c r="O2771">
        <v>108</v>
      </c>
      <c r="P2771" cm="1">
        <f t="array" ref="P2771">_xlfn.XLOOKUP(D2771, CPI!$A:A, CPI!$B:B)</f>
        <v>152.4</v>
      </c>
      <c r="Q2771" s="9">
        <f>IF(M2771="","",PRODUCT(M2771,CPI!$B$112/P2771))</f>
        <v>11419642.168635171</v>
      </c>
    </row>
    <row r="2772" spans="1:17">
      <c r="A2772" t="s">
        <v>8789</v>
      </c>
      <c r="B2772" t="s">
        <v>27</v>
      </c>
      <c r="C2772" t="s">
        <v>52</v>
      </c>
      <c r="D2772">
        <v>1995</v>
      </c>
      <c r="E2772" t="s">
        <v>8635</v>
      </c>
      <c r="F2772">
        <v>4.5999999999999996</v>
      </c>
      <c r="G2772">
        <v>22000</v>
      </c>
      <c r="H2772" t="s">
        <v>706</v>
      </c>
      <c r="I2772" t="s">
        <v>1496</v>
      </c>
      <c r="J2772" t="s">
        <v>1496</v>
      </c>
      <c r="K2772" t="s">
        <v>41</v>
      </c>
      <c r="L2772">
        <v>20000000</v>
      </c>
      <c r="M2772">
        <v>19751736</v>
      </c>
      <c r="N2772" t="s">
        <v>5160</v>
      </c>
      <c r="O2772">
        <v>100</v>
      </c>
      <c r="P2772" cm="1">
        <f t="array" ref="P2772">_xlfn.XLOOKUP(D2772, CPI!$A:A, CPI!$B:B)</f>
        <v>152.4</v>
      </c>
      <c r="Q2772" s="9">
        <f>IF(M2772="","",PRODUCT(M2772,CPI!$B$112/P2772))</f>
        <v>39490511.543307088</v>
      </c>
    </row>
    <row r="2773" spans="1:17">
      <c r="A2773" t="s">
        <v>8790</v>
      </c>
      <c r="B2773" t="s">
        <v>27</v>
      </c>
      <c r="C2773" t="s">
        <v>28</v>
      </c>
      <c r="D2773">
        <v>1995</v>
      </c>
      <c r="E2773" t="s">
        <v>8230</v>
      </c>
      <c r="F2773">
        <v>7.3</v>
      </c>
      <c r="G2773">
        <v>27000</v>
      </c>
      <c r="H2773" t="s">
        <v>5242</v>
      </c>
      <c r="I2773" t="s">
        <v>2313</v>
      </c>
      <c r="J2773" t="s">
        <v>5302</v>
      </c>
      <c r="K2773" t="s">
        <v>41</v>
      </c>
      <c r="M2773">
        <v>17381942</v>
      </c>
      <c r="N2773" t="s">
        <v>34</v>
      </c>
      <c r="O2773">
        <v>122</v>
      </c>
      <c r="P2773" cm="1">
        <f t="array" ref="P2773">_xlfn.XLOOKUP(D2773, CPI!$A:A, CPI!$B:B)</f>
        <v>152.4</v>
      </c>
      <c r="Q2773" s="9">
        <f>IF(M2773="","",PRODUCT(M2773,CPI!$B$112/P2773))</f>
        <v>34752478.526246719</v>
      </c>
    </row>
    <row r="2774" spans="1:17">
      <c r="A2774" t="s">
        <v>8791</v>
      </c>
      <c r="B2774" t="s">
        <v>27</v>
      </c>
      <c r="C2774" t="s">
        <v>28</v>
      </c>
      <c r="D2774">
        <v>1995</v>
      </c>
      <c r="E2774" t="s">
        <v>8792</v>
      </c>
      <c r="F2774">
        <v>7.4</v>
      </c>
      <c r="G2774">
        <v>14000</v>
      </c>
      <c r="H2774" t="s">
        <v>1355</v>
      </c>
      <c r="I2774" t="s">
        <v>8793</v>
      </c>
      <c r="J2774" t="s">
        <v>8793</v>
      </c>
      <c r="K2774" t="s">
        <v>33</v>
      </c>
      <c r="M2774">
        <v>2748518</v>
      </c>
      <c r="N2774" t="s">
        <v>8794</v>
      </c>
      <c r="O2774">
        <v>110</v>
      </c>
      <c r="P2774" cm="1">
        <f t="array" ref="P2774">_xlfn.XLOOKUP(D2774, CPI!$A:A, CPI!$B:B)</f>
        <v>152.4</v>
      </c>
      <c r="Q2774" s="9">
        <f>IF(M2774="","",PRODUCT(M2774,CPI!$B$112/P2774))</f>
        <v>5495232.5104986876</v>
      </c>
    </row>
    <row r="2775" spans="1:17">
      <c r="A2775" t="s">
        <v>8795</v>
      </c>
      <c r="B2775" t="s">
        <v>27</v>
      </c>
      <c r="C2775" t="s">
        <v>45</v>
      </c>
      <c r="D2775">
        <v>1995</v>
      </c>
      <c r="E2775" t="s">
        <v>8796</v>
      </c>
      <c r="F2775">
        <v>7.4</v>
      </c>
      <c r="G2775">
        <v>19000</v>
      </c>
      <c r="H2775" t="s">
        <v>8797</v>
      </c>
      <c r="I2775" t="s">
        <v>8798</v>
      </c>
      <c r="J2775" t="s">
        <v>8799</v>
      </c>
      <c r="K2775" t="s">
        <v>1122</v>
      </c>
      <c r="N2775" t="s">
        <v>8800</v>
      </c>
      <c r="O2775">
        <v>99</v>
      </c>
      <c r="P2775" cm="1">
        <f t="array" ref="P2775">_xlfn.XLOOKUP(D2775, CPI!$A:A, CPI!$B:B)</f>
        <v>152.4</v>
      </c>
      <c r="Q2775" s="9" t="str">
        <f>IF(M2775="","",PRODUCT(M2775,CPI!$B$112/P2775))</f>
        <v/>
      </c>
    </row>
    <row r="2776" spans="1:17">
      <c r="A2776" t="s">
        <v>8801</v>
      </c>
      <c r="B2776" t="s">
        <v>44</v>
      </c>
      <c r="C2776" t="s">
        <v>36</v>
      </c>
      <c r="D2776">
        <v>1995</v>
      </c>
      <c r="E2776" t="s">
        <v>8581</v>
      </c>
      <c r="F2776">
        <v>4.7</v>
      </c>
      <c r="G2776">
        <v>5800</v>
      </c>
      <c r="H2776" t="s">
        <v>3902</v>
      </c>
      <c r="I2776" t="s">
        <v>8802</v>
      </c>
      <c r="J2776" t="s">
        <v>7438</v>
      </c>
      <c r="K2776" t="s">
        <v>41</v>
      </c>
      <c r="L2776">
        <v>15000000</v>
      </c>
      <c r="M2776">
        <v>13406717</v>
      </c>
      <c r="N2776" t="s">
        <v>8803</v>
      </c>
      <c r="O2776">
        <v>89</v>
      </c>
      <c r="P2776" cm="1">
        <f t="array" ref="P2776">_xlfn.XLOOKUP(D2776, CPI!$A:A, CPI!$B:B)</f>
        <v>152.4</v>
      </c>
      <c r="Q2776" s="9">
        <f>IF(M2776="","",PRODUCT(M2776,CPI!$B$112/P2776))</f>
        <v>26804636.941601049</v>
      </c>
    </row>
    <row r="2777" spans="1:17">
      <c r="A2777" t="s">
        <v>8804</v>
      </c>
      <c r="B2777" t="s">
        <v>27</v>
      </c>
      <c r="C2777" t="s">
        <v>28</v>
      </c>
      <c r="D2777">
        <v>1995</v>
      </c>
      <c r="E2777" t="s">
        <v>8649</v>
      </c>
      <c r="F2777">
        <v>6.9</v>
      </c>
      <c r="G2777">
        <v>9200</v>
      </c>
      <c r="H2777" t="s">
        <v>8805</v>
      </c>
      <c r="I2777" t="s">
        <v>8805</v>
      </c>
      <c r="J2777" t="s">
        <v>4738</v>
      </c>
      <c r="K2777" t="s">
        <v>41</v>
      </c>
      <c r="L2777">
        <v>11000000</v>
      </c>
      <c r="M2777">
        <v>2844379</v>
      </c>
      <c r="N2777" t="s">
        <v>5120</v>
      </c>
      <c r="O2777">
        <v>123</v>
      </c>
      <c r="P2777" cm="1">
        <f t="array" ref="P2777">_xlfn.XLOOKUP(D2777, CPI!$A:A, CPI!$B:B)</f>
        <v>152.4</v>
      </c>
      <c r="Q2777" s="9">
        <f>IF(M2777="","",PRODUCT(M2777,CPI!$B$112/P2777))</f>
        <v>5686891.6095800521</v>
      </c>
    </row>
    <row r="2778" spans="1:17">
      <c r="A2778" t="s">
        <v>8806</v>
      </c>
      <c r="B2778" t="s">
        <v>44</v>
      </c>
      <c r="C2778" t="s">
        <v>36</v>
      </c>
      <c r="D2778">
        <v>1995</v>
      </c>
      <c r="E2778" t="s">
        <v>8752</v>
      </c>
      <c r="F2778">
        <v>6</v>
      </c>
      <c r="G2778">
        <v>4200</v>
      </c>
      <c r="H2778" t="s">
        <v>8807</v>
      </c>
      <c r="I2778" t="s">
        <v>8808</v>
      </c>
      <c r="J2778" t="s">
        <v>8571</v>
      </c>
      <c r="K2778" t="s">
        <v>206</v>
      </c>
      <c r="M2778">
        <v>6029091</v>
      </c>
      <c r="N2778" t="s">
        <v>72</v>
      </c>
      <c r="O2778">
        <v>93</v>
      </c>
      <c r="P2778" cm="1">
        <f t="array" ref="P2778">_xlfn.XLOOKUP(D2778, CPI!$A:A, CPI!$B:B)</f>
        <v>152.4</v>
      </c>
      <c r="Q2778" s="9">
        <f>IF(M2778="","",PRODUCT(M2778,CPI!$B$112/P2778))</f>
        <v>12054225.903543307</v>
      </c>
    </row>
    <row r="2779" spans="1:17">
      <c r="A2779" t="s">
        <v>8809</v>
      </c>
      <c r="B2779" t="s">
        <v>27</v>
      </c>
      <c r="C2779" t="s">
        <v>115</v>
      </c>
      <c r="D2779">
        <v>1995</v>
      </c>
      <c r="E2779" t="s">
        <v>8810</v>
      </c>
      <c r="F2779">
        <v>6.9</v>
      </c>
      <c r="G2779">
        <v>21000</v>
      </c>
      <c r="H2779" t="s">
        <v>3439</v>
      </c>
      <c r="I2779" t="s">
        <v>5255</v>
      </c>
      <c r="J2779" t="s">
        <v>6787</v>
      </c>
      <c r="K2779" t="s">
        <v>41</v>
      </c>
      <c r="L2779">
        <v>25000000</v>
      </c>
      <c r="M2779">
        <v>13071518</v>
      </c>
      <c r="N2779" t="s">
        <v>72</v>
      </c>
      <c r="O2779">
        <v>128</v>
      </c>
      <c r="P2779" cm="1">
        <f t="array" ref="P2779">_xlfn.XLOOKUP(D2779, CPI!$A:A, CPI!$B:B)</f>
        <v>152.4</v>
      </c>
      <c r="Q2779" s="9">
        <f>IF(M2779="","",PRODUCT(M2779,CPI!$B$112/P2779))</f>
        <v>26134458.888451442</v>
      </c>
    </row>
    <row r="2780" spans="1:17">
      <c r="A2780" t="s">
        <v>8811</v>
      </c>
      <c r="B2780" t="s">
        <v>27</v>
      </c>
      <c r="C2780" t="s">
        <v>52</v>
      </c>
      <c r="D2780">
        <v>1995</v>
      </c>
      <c r="E2780" t="s">
        <v>8477</v>
      </c>
      <c r="F2780">
        <v>7.4</v>
      </c>
      <c r="G2780">
        <v>34000</v>
      </c>
      <c r="H2780" t="s">
        <v>4264</v>
      </c>
      <c r="I2780" t="s">
        <v>8812</v>
      </c>
      <c r="J2780" t="s">
        <v>6787</v>
      </c>
      <c r="K2780" t="s">
        <v>5828</v>
      </c>
      <c r="L2780">
        <v>7000000</v>
      </c>
      <c r="M2780">
        <v>8367636</v>
      </c>
      <c r="N2780" t="s">
        <v>3755</v>
      </c>
      <c r="O2780">
        <v>112</v>
      </c>
      <c r="P2780" cm="1">
        <f t="array" ref="P2780">_xlfn.XLOOKUP(D2780, CPI!$A:A, CPI!$B:B)</f>
        <v>152.4</v>
      </c>
      <c r="Q2780" s="9">
        <f>IF(M2780="","",PRODUCT(M2780,CPI!$B$112/P2780))</f>
        <v>16729781.425196851</v>
      </c>
    </row>
    <row r="2781" spans="1:17">
      <c r="A2781" t="s">
        <v>8813</v>
      </c>
      <c r="B2781" t="s">
        <v>27</v>
      </c>
      <c r="C2781" t="s">
        <v>52</v>
      </c>
      <c r="D2781">
        <v>1995</v>
      </c>
      <c r="E2781" t="s">
        <v>7141</v>
      </c>
      <c r="F2781">
        <v>5.7</v>
      </c>
      <c r="G2781">
        <v>13000</v>
      </c>
      <c r="H2781" t="s">
        <v>2889</v>
      </c>
      <c r="I2781" t="s">
        <v>6243</v>
      </c>
      <c r="J2781" t="s">
        <v>6296</v>
      </c>
      <c r="K2781" t="s">
        <v>41</v>
      </c>
      <c r="M2781">
        <v>50865589</v>
      </c>
      <c r="N2781" t="s">
        <v>2409</v>
      </c>
      <c r="O2781">
        <v>106</v>
      </c>
      <c r="P2781" cm="1">
        <f t="array" ref="P2781">_xlfn.XLOOKUP(D2781, CPI!$A:A, CPI!$B:B)</f>
        <v>152.4</v>
      </c>
      <c r="Q2781" s="9">
        <f>IF(M2781="","",PRODUCT(M2781,CPI!$B$112/P2781))</f>
        <v>101697801.62926508</v>
      </c>
    </row>
    <row r="2782" spans="1:17">
      <c r="A2782" t="s">
        <v>8814</v>
      </c>
      <c r="B2782" t="s">
        <v>44</v>
      </c>
      <c r="C2782" t="s">
        <v>36</v>
      </c>
      <c r="D2782">
        <v>1995</v>
      </c>
      <c r="E2782" t="s">
        <v>8131</v>
      </c>
      <c r="F2782">
        <v>5.9</v>
      </c>
      <c r="G2782">
        <v>3500</v>
      </c>
      <c r="H2782" t="s">
        <v>5147</v>
      </c>
      <c r="I2782" t="s">
        <v>2769</v>
      </c>
      <c r="J2782" t="s">
        <v>2050</v>
      </c>
      <c r="K2782" t="s">
        <v>41</v>
      </c>
      <c r="L2782">
        <v>32000000</v>
      </c>
      <c r="M2782">
        <v>11047627</v>
      </c>
      <c r="N2782" t="s">
        <v>8011</v>
      </c>
      <c r="O2782">
        <v>96</v>
      </c>
      <c r="P2782" cm="1">
        <f t="array" ref="P2782">_xlfn.XLOOKUP(D2782, CPI!$A:A, CPI!$B:B)</f>
        <v>152.4</v>
      </c>
      <c r="Q2782" s="9">
        <f>IF(M2782="","",PRODUCT(M2782,CPI!$B$112/P2782))</f>
        <v>22088004.900918633</v>
      </c>
    </row>
    <row r="2783" spans="1:17">
      <c r="A2783" t="s">
        <v>8815</v>
      </c>
      <c r="B2783" t="s">
        <v>27</v>
      </c>
      <c r="C2783" t="s">
        <v>115</v>
      </c>
      <c r="D2783">
        <v>1995</v>
      </c>
      <c r="E2783" t="s">
        <v>8371</v>
      </c>
      <c r="F2783">
        <v>5.9</v>
      </c>
      <c r="G2783">
        <v>17000</v>
      </c>
      <c r="H2783" t="s">
        <v>4065</v>
      </c>
      <c r="I2783" t="s">
        <v>8816</v>
      </c>
      <c r="J2783" t="s">
        <v>8659</v>
      </c>
      <c r="K2783" t="s">
        <v>41</v>
      </c>
      <c r="L2783">
        <v>40000000</v>
      </c>
      <c r="M2783">
        <v>14942422</v>
      </c>
      <c r="N2783" t="s">
        <v>191</v>
      </c>
      <c r="O2783">
        <v>101</v>
      </c>
      <c r="P2783" cm="1">
        <f t="array" ref="P2783">_xlfn.XLOOKUP(D2783, CPI!$A:A, CPI!$B:B)</f>
        <v>152.4</v>
      </c>
      <c r="Q2783" s="9">
        <f>IF(M2783="","",PRODUCT(M2783,CPI!$B$112/P2783))</f>
        <v>29875039.261154853</v>
      </c>
    </row>
    <row r="2784" spans="1:17">
      <c r="A2784" t="s">
        <v>8817</v>
      </c>
      <c r="B2784" t="s">
        <v>27</v>
      </c>
      <c r="C2784" t="s">
        <v>28</v>
      </c>
      <c r="D2784">
        <v>1995</v>
      </c>
      <c r="E2784" t="s">
        <v>8442</v>
      </c>
      <c r="F2784">
        <v>4.8</v>
      </c>
      <c r="G2784">
        <v>1900</v>
      </c>
      <c r="H2784" t="s">
        <v>4597</v>
      </c>
      <c r="I2784" t="s">
        <v>5814</v>
      </c>
      <c r="J2784" t="s">
        <v>8818</v>
      </c>
      <c r="K2784" t="s">
        <v>41</v>
      </c>
      <c r="M2784">
        <v>63174</v>
      </c>
      <c r="N2784" t="s">
        <v>3198</v>
      </c>
      <c r="O2784">
        <v>102</v>
      </c>
      <c r="P2784" cm="1">
        <f t="array" ref="P2784">_xlfn.XLOOKUP(D2784, CPI!$A:A, CPI!$B:B)</f>
        <v>152.4</v>
      </c>
      <c r="Q2784" s="9">
        <f>IF(M2784="","",PRODUCT(M2784,CPI!$B$112/P2784))</f>
        <v>126306.54724409449</v>
      </c>
    </row>
    <row r="2785" spans="1:17">
      <c r="A2785" t="s">
        <v>8819</v>
      </c>
      <c r="B2785" t="s">
        <v>27</v>
      </c>
      <c r="C2785" t="s">
        <v>28</v>
      </c>
      <c r="D2785">
        <v>1995</v>
      </c>
      <c r="E2785" t="s">
        <v>8820</v>
      </c>
      <c r="F2785">
        <v>6.8</v>
      </c>
      <c r="G2785">
        <v>4500</v>
      </c>
      <c r="H2785" t="s">
        <v>8821</v>
      </c>
      <c r="I2785" t="s">
        <v>8821</v>
      </c>
      <c r="J2785" t="s">
        <v>8822</v>
      </c>
      <c r="K2785" t="s">
        <v>41</v>
      </c>
      <c r="M2785">
        <v>941414</v>
      </c>
      <c r="N2785" t="s">
        <v>8823</v>
      </c>
      <c r="O2785">
        <v>105</v>
      </c>
      <c r="P2785" cm="1">
        <f t="array" ref="P2785">_xlfn.XLOOKUP(D2785, CPI!$A:A, CPI!$B:B)</f>
        <v>152.4</v>
      </c>
      <c r="Q2785" s="9">
        <f>IF(M2785="","",PRODUCT(M2785,CPI!$B$112/P2785))</f>
        <v>1882210.2742782151</v>
      </c>
    </row>
    <row r="2786" spans="1:17">
      <c r="A2786" t="s">
        <v>8824</v>
      </c>
      <c r="B2786" t="s">
        <v>2010</v>
      </c>
      <c r="C2786" t="s">
        <v>52</v>
      </c>
      <c r="D2786">
        <v>1995</v>
      </c>
      <c r="E2786" t="s">
        <v>8752</v>
      </c>
      <c r="F2786">
        <v>6.6</v>
      </c>
      <c r="G2786">
        <v>12000</v>
      </c>
      <c r="H2786" t="s">
        <v>4372</v>
      </c>
      <c r="I2786" t="s">
        <v>8825</v>
      </c>
      <c r="J2786" t="s">
        <v>5494</v>
      </c>
      <c r="K2786" t="s">
        <v>41</v>
      </c>
      <c r="L2786">
        <v>20000000</v>
      </c>
      <c r="M2786">
        <v>17519169</v>
      </c>
      <c r="N2786" t="s">
        <v>55</v>
      </c>
      <c r="O2786">
        <v>103</v>
      </c>
      <c r="P2786" cm="1">
        <f t="array" ref="P2786">_xlfn.XLOOKUP(D2786, CPI!$A:A, CPI!$B:B)</f>
        <v>152.4</v>
      </c>
      <c r="Q2786" s="9">
        <f>IF(M2786="","",PRODUCT(M2786,CPI!$B$112/P2786))</f>
        <v>35026842.482283466</v>
      </c>
    </row>
    <row r="2787" spans="1:17">
      <c r="A2787" t="s">
        <v>8826</v>
      </c>
      <c r="B2787" t="s">
        <v>27</v>
      </c>
      <c r="C2787" t="s">
        <v>28</v>
      </c>
      <c r="D2787">
        <v>1995</v>
      </c>
      <c r="E2787" t="s">
        <v>8513</v>
      </c>
      <c r="F2787">
        <v>6.8</v>
      </c>
      <c r="G2787">
        <v>4400</v>
      </c>
      <c r="H2787" t="s">
        <v>8827</v>
      </c>
      <c r="I2787" t="s">
        <v>8828</v>
      </c>
      <c r="J2787" t="s">
        <v>8829</v>
      </c>
      <c r="K2787" t="s">
        <v>33</v>
      </c>
      <c r="L2787">
        <v>4997987</v>
      </c>
      <c r="M2787">
        <v>3414301</v>
      </c>
      <c r="N2787" t="s">
        <v>8830</v>
      </c>
      <c r="O2787">
        <v>116</v>
      </c>
      <c r="P2787" cm="1">
        <f t="array" ref="P2787">_xlfn.XLOOKUP(D2787, CPI!$A:A, CPI!$B:B)</f>
        <v>152.4</v>
      </c>
      <c r="Q2787" s="9">
        <f>IF(M2787="","",PRODUCT(M2787,CPI!$B$112/P2787))</f>
        <v>6826361.6450131228</v>
      </c>
    </row>
    <row r="2788" spans="1:17">
      <c r="A2788" t="s">
        <v>8831</v>
      </c>
      <c r="B2788" t="s">
        <v>2010</v>
      </c>
      <c r="C2788" t="s">
        <v>28</v>
      </c>
      <c r="D2788">
        <v>1995</v>
      </c>
      <c r="E2788" t="s">
        <v>8371</v>
      </c>
      <c r="F2788">
        <v>7.7</v>
      </c>
      <c r="G2788">
        <v>9400</v>
      </c>
      <c r="H2788" t="s">
        <v>2093</v>
      </c>
      <c r="I2788" t="s">
        <v>8832</v>
      </c>
      <c r="J2788" t="s">
        <v>8833</v>
      </c>
      <c r="K2788" t="s">
        <v>41</v>
      </c>
      <c r="M2788">
        <v>2568425</v>
      </c>
      <c r="N2788" t="s">
        <v>72</v>
      </c>
      <c r="O2788">
        <v>97</v>
      </c>
      <c r="P2788" cm="1">
        <f t="array" ref="P2788">_xlfn.XLOOKUP(D2788, CPI!$A:A, CPI!$B:B)</f>
        <v>152.4</v>
      </c>
      <c r="Q2788" s="9">
        <f>IF(M2788="","",PRODUCT(M2788,CPI!$B$112/P2788))</f>
        <v>5135164.6817585304</v>
      </c>
    </row>
    <row r="2789" spans="1:17">
      <c r="A2789" t="s">
        <v>8834</v>
      </c>
      <c r="B2789" t="s">
        <v>27</v>
      </c>
      <c r="C2789" t="s">
        <v>36</v>
      </c>
      <c r="D2789">
        <v>1995</v>
      </c>
      <c r="E2789" t="s">
        <v>8587</v>
      </c>
      <c r="F2789">
        <v>7.1</v>
      </c>
      <c r="G2789">
        <v>5700</v>
      </c>
      <c r="H2789" t="s">
        <v>5936</v>
      </c>
      <c r="I2789" t="s">
        <v>8835</v>
      </c>
      <c r="J2789" t="s">
        <v>8836</v>
      </c>
      <c r="K2789" t="s">
        <v>463</v>
      </c>
      <c r="M2789">
        <v>1320043</v>
      </c>
      <c r="N2789" t="s">
        <v>3190</v>
      </c>
      <c r="O2789">
        <v>118</v>
      </c>
      <c r="P2789" cm="1">
        <f t="array" ref="P2789">_xlfn.XLOOKUP(D2789, CPI!$A:A, CPI!$B:B)</f>
        <v>152.4</v>
      </c>
      <c r="Q2789" s="9">
        <f>IF(M2789="","",PRODUCT(M2789,CPI!$B$112/P2789))</f>
        <v>2639219.8300524931</v>
      </c>
    </row>
    <row r="2790" spans="1:17">
      <c r="A2790" t="s">
        <v>8837</v>
      </c>
      <c r="B2790" t="s">
        <v>2010</v>
      </c>
      <c r="C2790" t="s">
        <v>52</v>
      </c>
      <c r="D2790">
        <v>1995</v>
      </c>
      <c r="E2790" t="s">
        <v>8326</v>
      </c>
      <c r="F2790">
        <v>6.5</v>
      </c>
      <c r="G2790">
        <v>12000</v>
      </c>
      <c r="H2790" t="s">
        <v>4929</v>
      </c>
      <c r="I2790" t="s">
        <v>4929</v>
      </c>
      <c r="J2790" t="s">
        <v>4929</v>
      </c>
      <c r="K2790" t="s">
        <v>41</v>
      </c>
      <c r="M2790">
        <v>33177694</v>
      </c>
      <c r="N2790" t="s">
        <v>5120</v>
      </c>
      <c r="O2790">
        <v>101</v>
      </c>
      <c r="P2790" cm="1">
        <f t="array" ref="P2790">_xlfn.XLOOKUP(D2790, CPI!$A:A, CPI!$B:B)</f>
        <v>152.4</v>
      </c>
      <c r="Q2790" s="9">
        <f>IF(M2790="","",PRODUCT(M2790,CPI!$B$112/P2790))</f>
        <v>66333617.859580047</v>
      </c>
    </row>
    <row r="2791" spans="1:17">
      <c r="A2791" t="s">
        <v>8838</v>
      </c>
      <c r="B2791" t="s">
        <v>2010</v>
      </c>
      <c r="C2791" t="s">
        <v>52</v>
      </c>
      <c r="D2791">
        <v>1995</v>
      </c>
      <c r="E2791" t="s">
        <v>8369</v>
      </c>
      <c r="F2791">
        <v>5.4</v>
      </c>
      <c r="G2791">
        <v>6200</v>
      </c>
      <c r="H2791" t="s">
        <v>8397</v>
      </c>
      <c r="I2791" t="s">
        <v>8839</v>
      </c>
      <c r="J2791" t="s">
        <v>8782</v>
      </c>
      <c r="K2791" t="s">
        <v>41</v>
      </c>
      <c r="M2791">
        <v>15453274</v>
      </c>
      <c r="N2791" t="s">
        <v>2103</v>
      </c>
      <c r="O2791">
        <v>93</v>
      </c>
      <c r="P2791" cm="1">
        <f t="array" ref="P2791">_xlfn.XLOOKUP(D2791, CPI!$A:A, CPI!$B:B)</f>
        <v>152.4</v>
      </c>
      <c r="Q2791" s="9">
        <f>IF(M2791="","",PRODUCT(M2791,CPI!$B$112/P2791))</f>
        <v>30896408.056430444</v>
      </c>
    </row>
    <row r="2792" spans="1:17">
      <c r="A2792" t="s">
        <v>8840</v>
      </c>
      <c r="B2792" t="s">
        <v>27</v>
      </c>
      <c r="C2792" t="s">
        <v>45</v>
      </c>
      <c r="D2792">
        <v>1995</v>
      </c>
      <c r="E2792" t="s">
        <v>8191</v>
      </c>
      <c r="F2792">
        <v>6</v>
      </c>
      <c r="G2792">
        <v>4900</v>
      </c>
      <c r="H2792" t="s">
        <v>5669</v>
      </c>
      <c r="I2792" t="s">
        <v>5669</v>
      </c>
      <c r="J2792" t="s">
        <v>2230</v>
      </c>
      <c r="K2792" t="s">
        <v>41</v>
      </c>
      <c r="L2792">
        <v>20000000</v>
      </c>
      <c r="M2792">
        <v>6609661</v>
      </c>
      <c r="N2792" t="s">
        <v>72</v>
      </c>
      <c r="O2792">
        <v>110</v>
      </c>
      <c r="P2792" cm="1">
        <f t="array" ref="P2792">_xlfn.XLOOKUP(D2792, CPI!$A:A, CPI!$B:B)</f>
        <v>152.4</v>
      </c>
      <c r="Q2792" s="9">
        <f>IF(M2792="","",PRODUCT(M2792,CPI!$B$112/P2792))</f>
        <v>13214984.952099737</v>
      </c>
    </row>
    <row r="2793" spans="1:17">
      <c r="A2793" t="s">
        <v>8841</v>
      </c>
      <c r="B2793" t="s">
        <v>27</v>
      </c>
      <c r="C2793" t="s">
        <v>74</v>
      </c>
      <c r="D2793">
        <v>1995</v>
      </c>
      <c r="E2793" t="s">
        <v>8611</v>
      </c>
      <c r="F2793">
        <v>6.6</v>
      </c>
      <c r="G2793">
        <v>9000</v>
      </c>
      <c r="H2793" t="s">
        <v>4354</v>
      </c>
      <c r="I2793" t="s">
        <v>8842</v>
      </c>
      <c r="J2793" t="s">
        <v>4923</v>
      </c>
      <c r="K2793" t="s">
        <v>41</v>
      </c>
      <c r="L2793">
        <v>19000000</v>
      </c>
      <c r="M2793">
        <v>4005941</v>
      </c>
      <c r="N2793" t="s">
        <v>4990</v>
      </c>
      <c r="O2793">
        <v>117</v>
      </c>
      <c r="P2793" cm="1">
        <f t="array" ref="P2793">_xlfn.XLOOKUP(D2793, CPI!$A:A, CPI!$B:B)</f>
        <v>152.4</v>
      </c>
      <c r="Q2793" s="9">
        <f>IF(M2793="","",PRODUCT(M2793,CPI!$B$112/P2793))</f>
        <v>8009253.4297900256</v>
      </c>
    </row>
    <row r="2794" spans="1:17">
      <c r="A2794" t="s">
        <v>8843</v>
      </c>
      <c r="B2794" t="s">
        <v>458</v>
      </c>
      <c r="C2794" t="s">
        <v>28</v>
      </c>
      <c r="D2794">
        <v>1995</v>
      </c>
      <c r="E2794" t="s">
        <v>8844</v>
      </c>
      <c r="F2794">
        <v>6.5</v>
      </c>
      <c r="G2794">
        <v>5600</v>
      </c>
      <c r="H2794" t="s">
        <v>8845</v>
      </c>
      <c r="I2794" t="s">
        <v>8846</v>
      </c>
      <c r="J2794" t="s">
        <v>8847</v>
      </c>
      <c r="K2794" t="s">
        <v>463</v>
      </c>
      <c r="M2794">
        <v>31738</v>
      </c>
      <c r="N2794" t="s">
        <v>8848</v>
      </c>
      <c r="O2794">
        <v>110</v>
      </c>
      <c r="P2794" cm="1">
        <f t="array" ref="P2794">_xlfn.XLOOKUP(D2794, CPI!$A:A, CPI!$B:B)</f>
        <v>152.4</v>
      </c>
      <c r="Q2794" s="9">
        <f>IF(M2794="","",PRODUCT(M2794,CPI!$B$112/P2794))</f>
        <v>63455.174540682412</v>
      </c>
    </row>
    <row r="2795" spans="1:17">
      <c r="A2795" t="s">
        <v>8849</v>
      </c>
      <c r="B2795" t="s">
        <v>27</v>
      </c>
      <c r="C2795" t="s">
        <v>28</v>
      </c>
      <c r="D2795">
        <v>1995</v>
      </c>
      <c r="E2795" t="s">
        <v>8850</v>
      </c>
      <c r="F2795">
        <v>7.3</v>
      </c>
      <c r="G2795">
        <v>3800</v>
      </c>
      <c r="H2795" t="s">
        <v>8851</v>
      </c>
      <c r="I2795" t="s">
        <v>8851</v>
      </c>
      <c r="J2795" t="s">
        <v>8852</v>
      </c>
      <c r="K2795" t="s">
        <v>41</v>
      </c>
      <c r="L2795">
        <v>5500000</v>
      </c>
      <c r="M2795">
        <v>11079373</v>
      </c>
      <c r="N2795" t="s">
        <v>2793</v>
      </c>
      <c r="O2795">
        <v>128</v>
      </c>
      <c r="P2795" cm="1">
        <f t="array" ref="P2795">_xlfn.XLOOKUP(D2795, CPI!$A:A, CPI!$B:B)</f>
        <v>152.4</v>
      </c>
      <c r="Q2795" s="9">
        <f>IF(M2795="","",PRODUCT(M2795,CPI!$B$112/P2795))</f>
        <v>22151476.070209973</v>
      </c>
    </row>
    <row r="2796" spans="1:17">
      <c r="A2796" t="s">
        <v>8853</v>
      </c>
      <c r="B2796" t="s">
        <v>27</v>
      </c>
      <c r="C2796" t="s">
        <v>52</v>
      </c>
      <c r="D2796">
        <v>1995</v>
      </c>
      <c r="E2796" t="s">
        <v>8581</v>
      </c>
      <c r="F2796">
        <v>6.6</v>
      </c>
      <c r="G2796">
        <v>7500</v>
      </c>
      <c r="H2796" t="s">
        <v>8854</v>
      </c>
      <c r="I2796" t="s">
        <v>8854</v>
      </c>
      <c r="J2796" t="s">
        <v>8855</v>
      </c>
      <c r="K2796" t="s">
        <v>41</v>
      </c>
      <c r="L2796">
        <v>238000</v>
      </c>
      <c r="M2796">
        <v>10426506</v>
      </c>
      <c r="N2796" t="s">
        <v>8856</v>
      </c>
      <c r="O2796">
        <v>98</v>
      </c>
      <c r="P2796" cm="1">
        <f t="array" ref="P2796">_xlfn.XLOOKUP(D2796, CPI!$A:A, CPI!$B:B)</f>
        <v>152.4</v>
      </c>
      <c r="Q2796" s="9">
        <f>IF(M2796="","",PRODUCT(M2796,CPI!$B$112/P2796))</f>
        <v>20846170.460629921</v>
      </c>
    </row>
    <row r="2797" spans="1:17">
      <c r="A2797" t="s">
        <v>8857</v>
      </c>
      <c r="B2797" t="s">
        <v>27</v>
      </c>
      <c r="C2797" t="s">
        <v>52</v>
      </c>
      <c r="D2797">
        <v>1995</v>
      </c>
      <c r="E2797" t="s">
        <v>8858</v>
      </c>
      <c r="F2797">
        <v>6.8</v>
      </c>
      <c r="G2797">
        <v>14000</v>
      </c>
      <c r="H2797" t="s">
        <v>8859</v>
      </c>
      <c r="I2797" t="s">
        <v>8860</v>
      </c>
      <c r="J2797" t="s">
        <v>8861</v>
      </c>
      <c r="K2797" t="s">
        <v>41</v>
      </c>
      <c r="M2797">
        <v>459749</v>
      </c>
      <c r="N2797" t="s">
        <v>42</v>
      </c>
      <c r="O2797">
        <v>92</v>
      </c>
      <c r="P2797" cm="1">
        <f t="array" ref="P2797">_xlfn.XLOOKUP(D2797, CPI!$A:A, CPI!$B:B)</f>
        <v>152.4</v>
      </c>
      <c r="Q2797" s="9">
        <f>IF(M2797="","",PRODUCT(M2797,CPI!$B$112/P2797))</f>
        <v>919196.32742782147</v>
      </c>
    </row>
    <row r="2798" spans="1:17">
      <c r="A2798" t="s">
        <v>8862</v>
      </c>
      <c r="B2798" t="s">
        <v>2010</v>
      </c>
      <c r="C2798" t="s">
        <v>36</v>
      </c>
      <c r="D2798">
        <v>1995</v>
      </c>
      <c r="E2798" t="s">
        <v>7141</v>
      </c>
      <c r="F2798">
        <v>5.6</v>
      </c>
      <c r="G2798">
        <v>5700</v>
      </c>
      <c r="H2798" t="s">
        <v>4654</v>
      </c>
      <c r="I2798" t="s">
        <v>8863</v>
      </c>
      <c r="J2798" t="s">
        <v>7436</v>
      </c>
      <c r="K2798" t="s">
        <v>41</v>
      </c>
      <c r="M2798">
        <v>7919823</v>
      </c>
      <c r="N2798" t="s">
        <v>191</v>
      </c>
      <c r="O2798">
        <v>90</v>
      </c>
      <c r="P2798" cm="1">
        <f t="array" ref="P2798">_xlfn.XLOOKUP(D2798, CPI!$A:A, CPI!$B:B)</f>
        <v>152.4</v>
      </c>
      <c r="Q2798" s="9">
        <f>IF(M2798="","",PRODUCT(M2798,CPI!$B$112/P2798))</f>
        <v>15834449.265748031</v>
      </c>
    </row>
    <row r="2799" spans="1:17">
      <c r="A2799" t="s">
        <v>8864</v>
      </c>
      <c r="B2799" t="s">
        <v>458</v>
      </c>
      <c r="C2799" t="s">
        <v>115</v>
      </c>
      <c r="D2799">
        <v>1995</v>
      </c>
      <c r="E2799" t="s">
        <v>8865</v>
      </c>
      <c r="F2799">
        <v>7.5</v>
      </c>
      <c r="G2799">
        <v>11000</v>
      </c>
      <c r="H2799" t="s">
        <v>6722</v>
      </c>
      <c r="I2799" t="s">
        <v>8866</v>
      </c>
      <c r="J2799" t="s">
        <v>3241</v>
      </c>
      <c r="K2799" t="s">
        <v>463</v>
      </c>
      <c r="M2799">
        <v>873196</v>
      </c>
      <c r="N2799" t="s">
        <v>6523</v>
      </c>
      <c r="O2799">
        <v>112</v>
      </c>
      <c r="P2799" cm="1">
        <f t="array" ref="P2799">_xlfn.XLOOKUP(D2799, CPI!$A:A, CPI!$B:B)</f>
        <v>152.4</v>
      </c>
      <c r="Q2799" s="9">
        <f>IF(M2799="","",PRODUCT(M2799,CPI!$B$112/P2799))</f>
        <v>1745819.0367454067</v>
      </c>
    </row>
    <row r="2800" spans="1:17">
      <c r="A2800" t="s">
        <v>8867</v>
      </c>
      <c r="B2800" t="s">
        <v>458</v>
      </c>
      <c r="C2800" t="s">
        <v>28</v>
      </c>
      <c r="D2800">
        <v>1995</v>
      </c>
      <c r="E2800" t="s">
        <v>8587</v>
      </c>
      <c r="F2800">
        <v>6.5</v>
      </c>
      <c r="G2800">
        <v>9200</v>
      </c>
      <c r="H2800" t="s">
        <v>4367</v>
      </c>
      <c r="I2800" t="s">
        <v>4368</v>
      </c>
      <c r="J2800" t="s">
        <v>8868</v>
      </c>
      <c r="K2800" t="s">
        <v>41</v>
      </c>
      <c r="M2800">
        <v>307308</v>
      </c>
      <c r="N2800" t="s">
        <v>8869</v>
      </c>
      <c r="O2800">
        <v>82</v>
      </c>
      <c r="P2800" cm="1">
        <f t="array" ref="P2800">_xlfn.XLOOKUP(D2800, CPI!$A:A, CPI!$B:B)</f>
        <v>152.4</v>
      </c>
      <c r="Q2800" s="9">
        <f>IF(M2800="","",PRODUCT(M2800,CPI!$B$112/P2800))</f>
        <v>614414.35433070862</v>
      </c>
    </row>
    <row r="2801" spans="1:17">
      <c r="A2801" t="s">
        <v>8870</v>
      </c>
      <c r="B2801" t="s">
        <v>44</v>
      </c>
      <c r="C2801" t="s">
        <v>36</v>
      </c>
      <c r="D2801">
        <v>1995</v>
      </c>
      <c r="E2801" t="s">
        <v>8557</v>
      </c>
      <c r="F2801">
        <v>7</v>
      </c>
      <c r="G2801">
        <v>5000</v>
      </c>
      <c r="H2801" t="s">
        <v>4010</v>
      </c>
      <c r="I2801" t="s">
        <v>4010</v>
      </c>
      <c r="J2801" t="s">
        <v>1501</v>
      </c>
      <c r="K2801" t="s">
        <v>41</v>
      </c>
      <c r="M2801">
        <v>7024389</v>
      </c>
      <c r="N2801" t="s">
        <v>4161</v>
      </c>
      <c r="O2801">
        <v>118</v>
      </c>
      <c r="P2801" cm="1">
        <f t="array" ref="P2801">_xlfn.XLOOKUP(D2801, CPI!$A:A, CPI!$B:B)</f>
        <v>152.4</v>
      </c>
      <c r="Q2801" s="9">
        <f>IF(M2801="","",PRODUCT(M2801,CPI!$B$112/P2801))</f>
        <v>14044168.820866141</v>
      </c>
    </row>
    <row r="2802" spans="1:17">
      <c r="A2802" t="s">
        <v>8871</v>
      </c>
      <c r="B2802" t="s">
        <v>44</v>
      </c>
      <c r="C2802" t="s">
        <v>52</v>
      </c>
      <c r="D2802">
        <v>1995</v>
      </c>
      <c r="E2802" t="s">
        <v>8585</v>
      </c>
      <c r="F2802">
        <v>6.6</v>
      </c>
      <c r="G2802">
        <v>17000</v>
      </c>
      <c r="H2802" t="s">
        <v>8872</v>
      </c>
      <c r="I2802" t="s">
        <v>8873</v>
      </c>
      <c r="J2802" t="s">
        <v>6922</v>
      </c>
      <c r="K2802" t="s">
        <v>33</v>
      </c>
      <c r="L2802">
        <v>40997769</v>
      </c>
      <c r="M2802">
        <v>10904930</v>
      </c>
      <c r="N2802" t="s">
        <v>3755</v>
      </c>
      <c r="O2802">
        <v>99</v>
      </c>
      <c r="P2802" cm="1">
        <f t="array" ref="P2802">_xlfn.XLOOKUP(D2802, CPI!$A:A, CPI!$B:B)</f>
        <v>152.4</v>
      </c>
      <c r="Q2802" s="9">
        <f>IF(M2802="","",PRODUCT(M2802,CPI!$B$112/P2802))</f>
        <v>21802704.534120735</v>
      </c>
    </row>
    <row r="2803" spans="1:17">
      <c r="A2803" t="s">
        <v>8874</v>
      </c>
      <c r="B2803" t="s">
        <v>27</v>
      </c>
      <c r="C2803" t="s">
        <v>52</v>
      </c>
      <c r="D2803">
        <v>1995</v>
      </c>
      <c r="E2803" t="s">
        <v>8149</v>
      </c>
      <c r="F2803">
        <v>6.7</v>
      </c>
      <c r="G2803">
        <v>5100</v>
      </c>
      <c r="H2803" t="s">
        <v>8875</v>
      </c>
      <c r="I2803" t="s">
        <v>8875</v>
      </c>
      <c r="J2803" t="s">
        <v>3959</v>
      </c>
      <c r="K2803" t="s">
        <v>33</v>
      </c>
      <c r="M2803">
        <v>218626</v>
      </c>
      <c r="N2803" t="s">
        <v>4081</v>
      </c>
      <c r="O2803">
        <v>110</v>
      </c>
      <c r="P2803" cm="1">
        <f t="array" ref="P2803">_xlfn.XLOOKUP(D2803, CPI!$A:A, CPI!$B:B)</f>
        <v>152.4</v>
      </c>
      <c r="Q2803" s="9">
        <f>IF(M2803="","",PRODUCT(M2803,CPI!$B$112/P2803))</f>
        <v>437108.54461942258</v>
      </c>
    </row>
    <row r="2804" spans="1:17">
      <c r="A2804" t="s">
        <v>8876</v>
      </c>
      <c r="B2804" t="s">
        <v>27</v>
      </c>
      <c r="C2804" t="s">
        <v>52</v>
      </c>
      <c r="D2804">
        <v>1995</v>
      </c>
      <c r="E2804" t="s">
        <v>7967</v>
      </c>
      <c r="F2804">
        <v>7</v>
      </c>
      <c r="G2804">
        <v>11000</v>
      </c>
      <c r="H2804" t="s">
        <v>3484</v>
      </c>
      <c r="I2804" t="s">
        <v>3484</v>
      </c>
      <c r="J2804" t="s">
        <v>8877</v>
      </c>
      <c r="K2804" t="s">
        <v>1122</v>
      </c>
      <c r="M2804">
        <v>1104622</v>
      </c>
      <c r="N2804" t="s">
        <v>7430</v>
      </c>
      <c r="O2804">
        <v>103</v>
      </c>
      <c r="P2804" cm="1">
        <f t="array" ref="P2804">_xlfn.XLOOKUP(D2804, CPI!$A:A, CPI!$B:B)</f>
        <v>152.4</v>
      </c>
      <c r="Q2804" s="9">
        <f>IF(M2804="","",PRODUCT(M2804,CPI!$B$112/P2804))</f>
        <v>2208519.1824146979</v>
      </c>
    </row>
    <row r="2805" spans="1:17">
      <c r="A2805" t="s">
        <v>8878</v>
      </c>
      <c r="B2805" t="s">
        <v>27</v>
      </c>
      <c r="C2805" t="s">
        <v>52</v>
      </c>
      <c r="D2805">
        <v>1995</v>
      </c>
      <c r="E2805" t="s">
        <v>8442</v>
      </c>
      <c r="F2805">
        <v>6.7</v>
      </c>
      <c r="G2805">
        <v>9200</v>
      </c>
      <c r="H2805" t="s">
        <v>8812</v>
      </c>
      <c r="I2805" t="s">
        <v>8812</v>
      </c>
      <c r="J2805" t="s">
        <v>6787</v>
      </c>
      <c r="K2805" t="s">
        <v>41</v>
      </c>
      <c r="L2805">
        <v>2000000</v>
      </c>
      <c r="M2805">
        <v>1268636</v>
      </c>
      <c r="N2805" t="s">
        <v>3755</v>
      </c>
      <c r="O2805">
        <v>83</v>
      </c>
      <c r="P2805" cm="1">
        <f t="array" ref="P2805">_xlfn.XLOOKUP(D2805, CPI!$A:A, CPI!$B:B)</f>
        <v>152.4</v>
      </c>
      <c r="Q2805" s="9">
        <f>IF(M2805="","",PRODUCT(M2805,CPI!$B$112/P2805))</f>
        <v>2536439.5616797898</v>
      </c>
    </row>
    <row r="2806" spans="1:17">
      <c r="A2806" t="s">
        <v>8879</v>
      </c>
      <c r="B2806" t="s">
        <v>2010</v>
      </c>
      <c r="C2806" t="s">
        <v>52</v>
      </c>
      <c r="D2806">
        <v>1995</v>
      </c>
      <c r="E2806" t="s">
        <v>8391</v>
      </c>
      <c r="F2806">
        <v>6.2</v>
      </c>
      <c r="G2806">
        <v>4700</v>
      </c>
      <c r="H2806" t="s">
        <v>7974</v>
      </c>
      <c r="I2806" t="s">
        <v>5405</v>
      </c>
      <c r="J2806" t="s">
        <v>2250</v>
      </c>
      <c r="K2806" t="s">
        <v>41</v>
      </c>
      <c r="M2806">
        <v>12096673</v>
      </c>
      <c r="N2806" t="s">
        <v>191</v>
      </c>
      <c r="O2806">
        <v>106</v>
      </c>
      <c r="P2806" cm="1">
        <f t="array" ref="P2806">_xlfn.XLOOKUP(D2806, CPI!$A:A, CPI!$B:B)</f>
        <v>152.4</v>
      </c>
      <c r="Q2806" s="9">
        <f>IF(M2806="","",PRODUCT(M2806,CPI!$B$112/P2806))</f>
        <v>24185408.550524935</v>
      </c>
    </row>
    <row r="2807" spans="1:17">
      <c r="A2807" t="s">
        <v>8880</v>
      </c>
      <c r="B2807" t="s">
        <v>27</v>
      </c>
      <c r="C2807" t="s">
        <v>63</v>
      </c>
      <c r="D2807">
        <v>1995</v>
      </c>
      <c r="E2807" t="s">
        <v>8066</v>
      </c>
      <c r="F2807">
        <v>4.3</v>
      </c>
      <c r="G2807">
        <v>8500</v>
      </c>
      <c r="H2807" t="s">
        <v>745</v>
      </c>
      <c r="I2807" t="s">
        <v>745</v>
      </c>
      <c r="J2807" t="s">
        <v>2673</v>
      </c>
      <c r="K2807" t="s">
        <v>102</v>
      </c>
      <c r="M2807">
        <v>1781383</v>
      </c>
      <c r="N2807" t="s">
        <v>8881</v>
      </c>
      <c r="O2807">
        <v>106</v>
      </c>
      <c r="P2807" cm="1">
        <f t="array" ref="P2807">_xlfn.XLOOKUP(D2807, CPI!$A:A, CPI!$B:B)</f>
        <v>152.4</v>
      </c>
      <c r="Q2807" s="9">
        <f>IF(M2807="","",PRODUCT(M2807,CPI!$B$112/P2807))</f>
        <v>3561597.1135170604</v>
      </c>
    </row>
    <row r="2808" spans="1:17">
      <c r="A2808" t="s">
        <v>8882</v>
      </c>
      <c r="B2808" t="s">
        <v>27</v>
      </c>
      <c r="C2808" t="s">
        <v>52</v>
      </c>
      <c r="D2808">
        <v>1995</v>
      </c>
      <c r="E2808" t="s">
        <v>8492</v>
      </c>
      <c r="F2808">
        <v>6.8</v>
      </c>
      <c r="G2808">
        <v>5900</v>
      </c>
      <c r="H2808" t="s">
        <v>8883</v>
      </c>
      <c r="I2808" t="s">
        <v>6826</v>
      </c>
      <c r="J2808" t="s">
        <v>8884</v>
      </c>
      <c r="K2808" t="s">
        <v>41</v>
      </c>
      <c r="M2808">
        <v>3487767</v>
      </c>
      <c r="N2808" t="s">
        <v>8885</v>
      </c>
      <c r="O2808">
        <v>92</v>
      </c>
      <c r="P2808" cm="1">
        <f t="array" ref="P2808">_xlfn.XLOOKUP(D2808, CPI!$A:A, CPI!$B:B)</f>
        <v>152.4</v>
      </c>
      <c r="Q2808" s="9">
        <f>IF(M2808="","",PRODUCT(M2808,CPI!$B$112/P2808))</f>
        <v>6973245.4389763772</v>
      </c>
    </row>
    <row r="2809" spans="1:17">
      <c r="A2809" t="s">
        <v>8886</v>
      </c>
      <c r="B2809" t="s">
        <v>2010</v>
      </c>
      <c r="C2809" t="s">
        <v>52</v>
      </c>
      <c r="D2809">
        <v>1995</v>
      </c>
      <c r="E2809" t="s">
        <v>8545</v>
      </c>
      <c r="F2809">
        <v>6.7</v>
      </c>
      <c r="G2809">
        <v>6400</v>
      </c>
      <c r="H2809" t="s">
        <v>6084</v>
      </c>
      <c r="I2809" t="s">
        <v>8887</v>
      </c>
      <c r="J2809" t="s">
        <v>8888</v>
      </c>
      <c r="K2809" t="s">
        <v>33</v>
      </c>
      <c r="M2809">
        <v>4821759</v>
      </c>
      <c r="N2809" t="s">
        <v>8889</v>
      </c>
      <c r="O2809">
        <v>90</v>
      </c>
      <c r="P2809" cm="1">
        <f t="array" ref="P2809">_xlfn.XLOOKUP(D2809, CPI!$A:A, CPI!$B:B)</f>
        <v>152.4</v>
      </c>
      <c r="Q2809" s="9">
        <f>IF(M2809="","",PRODUCT(M2809,CPI!$B$112/P2809))</f>
        <v>9640354.1161417328</v>
      </c>
    </row>
    <row r="2810" spans="1:17">
      <c r="A2810" t="s">
        <v>8890</v>
      </c>
      <c r="B2810" t="s">
        <v>27</v>
      </c>
      <c r="C2810" t="s">
        <v>52</v>
      </c>
      <c r="D2810">
        <v>1995</v>
      </c>
      <c r="E2810" t="s">
        <v>8477</v>
      </c>
      <c r="F2810">
        <v>6.5</v>
      </c>
      <c r="G2810">
        <v>4700</v>
      </c>
      <c r="H2810" t="s">
        <v>8891</v>
      </c>
      <c r="I2810" t="s">
        <v>8892</v>
      </c>
      <c r="J2810" t="s">
        <v>8893</v>
      </c>
      <c r="K2810" t="s">
        <v>41</v>
      </c>
      <c r="L2810">
        <v>150000</v>
      </c>
      <c r="M2810">
        <v>472370</v>
      </c>
      <c r="N2810" t="s">
        <v>8894</v>
      </c>
      <c r="O2810">
        <v>94</v>
      </c>
      <c r="P2810" cm="1">
        <f t="array" ref="P2810">_xlfn.XLOOKUP(D2810, CPI!$A:A, CPI!$B:B)</f>
        <v>152.4</v>
      </c>
      <c r="Q2810" s="9">
        <f>IF(M2810="","",PRODUCT(M2810,CPI!$B$112/P2810))</f>
        <v>944430.04593175848</v>
      </c>
    </row>
    <row r="2811" spans="1:17">
      <c r="A2811" t="s">
        <v>8895</v>
      </c>
      <c r="B2811" t="s">
        <v>44</v>
      </c>
      <c r="C2811" t="s">
        <v>45</v>
      </c>
      <c r="D2811">
        <v>1995</v>
      </c>
      <c r="E2811" t="s">
        <v>8516</v>
      </c>
      <c r="F2811">
        <v>5.0999999999999996</v>
      </c>
      <c r="G2811">
        <v>8600</v>
      </c>
      <c r="H2811" t="s">
        <v>2825</v>
      </c>
      <c r="I2811" t="s">
        <v>8896</v>
      </c>
      <c r="J2811" t="s">
        <v>2628</v>
      </c>
      <c r="K2811" t="s">
        <v>41</v>
      </c>
      <c r="M2811">
        <v>24670346</v>
      </c>
      <c r="N2811" t="s">
        <v>1735</v>
      </c>
      <c r="O2811">
        <v>107</v>
      </c>
      <c r="P2811" cm="1">
        <f t="array" ref="P2811">_xlfn.XLOOKUP(D2811, CPI!$A:A, CPI!$B:B)</f>
        <v>152.4</v>
      </c>
      <c r="Q2811" s="9">
        <f>IF(M2811="","",PRODUCT(M2811,CPI!$B$112/P2811))</f>
        <v>49324504.108923882</v>
      </c>
    </row>
    <row r="2812" spans="1:17">
      <c r="A2812" t="s">
        <v>8897</v>
      </c>
      <c r="B2812" t="s">
        <v>27</v>
      </c>
      <c r="C2812" t="s">
        <v>28</v>
      </c>
      <c r="D2812">
        <v>1995</v>
      </c>
      <c r="E2812" t="s">
        <v>8391</v>
      </c>
      <c r="F2812">
        <v>6.4</v>
      </c>
      <c r="G2812">
        <v>5600</v>
      </c>
      <c r="H2812" t="s">
        <v>2906</v>
      </c>
      <c r="I2812" t="s">
        <v>8898</v>
      </c>
      <c r="J2812" t="s">
        <v>1213</v>
      </c>
      <c r="K2812" t="s">
        <v>41</v>
      </c>
      <c r="L2812">
        <v>17000000</v>
      </c>
      <c r="M2812">
        <v>7603766</v>
      </c>
      <c r="N2812" t="s">
        <v>55</v>
      </c>
      <c r="O2812">
        <v>111</v>
      </c>
      <c r="P2812" cm="1">
        <f t="array" ref="P2812">_xlfn.XLOOKUP(D2812, CPI!$A:A, CPI!$B:B)</f>
        <v>152.4</v>
      </c>
      <c r="Q2812" s="9">
        <f>IF(M2812="","",PRODUCT(M2812,CPI!$B$112/P2812))</f>
        <v>15202542.652230971</v>
      </c>
    </row>
    <row r="2813" spans="1:17">
      <c r="A2813" t="s">
        <v>8899</v>
      </c>
      <c r="B2813" t="s">
        <v>27</v>
      </c>
      <c r="C2813" t="s">
        <v>115</v>
      </c>
      <c r="D2813">
        <v>1995</v>
      </c>
      <c r="E2813" t="s">
        <v>8717</v>
      </c>
      <c r="F2813">
        <v>6.1</v>
      </c>
      <c r="G2813">
        <v>3400</v>
      </c>
      <c r="H2813" t="s">
        <v>5117</v>
      </c>
      <c r="I2813" t="s">
        <v>8900</v>
      </c>
      <c r="J2813" t="s">
        <v>1149</v>
      </c>
      <c r="K2813" t="s">
        <v>41</v>
      </c>
      <c r="L2813">
        <v>6500000</v>
      </c>
      <c r="M2813">
        <v>536023</v>
      </c>
      <c r="N2813" t="s">
        <v>8901</v>
      </c>
      <c r="O2813">
        <v>99</v>
      </c>
      <c r="P2813" cm="1">
        <f t="array" ref="P2813">_xlfn.XLOOKUP(D2813, CPI!$A:A, CPI!$B:B)</f>
        <v>152.4</v>
      </c>
      <c r="Q2813" s="9">
        <f>IF(M2813="","",PRODUCT(M2813,CPI!$B$112/P2813))</f>
        <v>1071694.278871391</v>
      </c>
    </row>
    <row r="2814" spans="1:17">
      <c r="A2814" t="s">
        <v>8902</v>
      </c>
      <c r="B2814" t="s">
        <v>348</v>
      </c>
      <c r="C2814" t="s">
        <v>401</v>
      </c>
      <c r="D2814">
        <v>1995</v>
      </c>
      <c r="E2814" t="s">
        <v>8903</v>
      </c>
      <c r="F2814">
        <v>5.6</v>
      </c>
      <c r="G2814">
        <v>4700</v>
      </c>
      <c r="H2814" t="s">
        <v>1067</v>
      </c>
      <c r="I2814" t="s">
        <v>8904</v>
      </c>
      <c r="J2814" t="s">
        <v>4335</v>
      </c>
      <c r="K2814" t="s">
        <v>3167</v>
      </c>
      <c r="L2814">
        <v>28000000</v>
      </c>
      <c r="M2814">
        <v>3983912</v>
      </c>
      <c r="N2814" t="s">
        <v>129</v>
      </c>
      <c r="O2814">
        <v>74</v>
      </c>
      <c r="P2814" cm="1">
        <f t="array" ref="P2814">_xlfn.XLOOKUP(D2814, CPI!$A:A, CPI!$B:B)</f>
        <v>152.4</v>
      </c>
      <c r="Q2814" s="9">
        <f>IF(M2814="","",PRODUCT(M2814,CPI!$B$112/P2814))</f>
        <v>7965209.8845144352</v>
      </c>
    </row>
    <row r="2815" spans="1:17">
      <c r="A2815" t="s">
        <v>8905</v>
      </c>
      <c r="B2815" t="s">
        <v>44</v>
      </c>
      <c r="C2815" t="s">
        <v>28</v>
      </c>
      <c r="D2815">
        <v>1995</v>
      </c>
      <c r="E2815" t="s">
        <v>8622</v>
      </c>
      <c r="F2815">
        <v>6.7</v>
      </c>
      <c r="G2815">
        <v>6600</v>
      </c>
      <c r="H2815" t="s">
        <v>8906</v>
      </c>
      <c r="I2815" t="s">
        <v>8907</v>
      </c>
      <c r="J2815" t="s">
        <v>2250</v>
      </c>
      <c r="K2815" t="s">
        <v>41</v>
      </c>
      <c r="L2815">
        <v>15000000</v>
      </c>
      <c r="M2815">
        <v>3987768</v>
      </c>
      <c r="N2815" t="s">
        <v>129</v>
      </c>
      <c r="O2815">
        <v>96</v>
      </c>
      <c r="P2815" cm="1">
        <f t="array" ref="P2815">_xlfn.XLOOKUP(D2815, CPI!$A:A, CPI!$B:B)</f>
        <v>152.4</v>
      </c>
      <c r="Q2815" s="9">
        <f>IF(M2815="","",PRODUCT(M2815,CPI!$B$112/P2815))</f>
        <v>7972919.3543307083</v>
      </c>
    </row>
    <row r="2816" spans="1:17">
      <c r="A2816" t="s">
        <v>8908</v>
      </c>
      <c r="B2816" t="s">
        <v>44</v>
      </c>
      <c r="C2816" t="s">
        <v>52</v>
      </c>
      <c r="D2816">
        <v>1995</v>
      </c>
      <c r="E2816" t="s">
        <v>8909</v>
      </c>
      <c r="F2816">
        <v>6</v>
      </c>
      <c r="G2816">
        <v>6600</v>
      </c>
      <c r="H2816" t="s">
        <v>7090</v>
      </c>
      <c r="I2816" t="s">
        <v>8910</v>
      </c>
      <c r="J2816" t="s">
        <v>8911</v>
      </c>
      <c r="K2816" t="s">
        <v>41</v>
      </c>
      <c r="L2816">
        <v>10500000</v>
      </c>
      <c r="M2816">
        <v>26325256</v>
      </c>
      <c r="N2816" t="s">
        <v>5732</v>
      </c>
      <c r="O2816">
        <v>113</v>
      </c>
      <c r="P2816" cm="1">
        <f t="array" ref="P2816">_xlfn.XLOOKUP(D2816, CPI!$A:A, CPI!$B:B)</f>
        <v>152.4</v>
      </c>
      <c r="Q2816" s="9">
        <f>IF(M2816="","",PRODUCT(M2816,CPI!$B$112/P2816))</f>
        <v>52633238.209973752</v>
      </c>
    </row>
    <row r="2817" spans="1:17">
      <c r="A2817" t="s">
        <v>8912</v>
      </c>
      <c r="B2817" t="s">
        <v>27</v>
      </c>
      <c r="C2817" t="s">
        <v>115</v>
      </c>
      <c r="D2817">
        <v>1995</v>
      </c>
      <c r="E2817" t="s">
        <v>8230</v>
      </c>
      <c r="F2817">
        <v>5.4</v>
      </c>
      <c r="G2817">
        <v>2800</v>
      </c>
      <c r="H2817" t="s">
        <v>5497</v>
      </c>
      <c r="I2817" t="s">
        <v>7440</v>
      </c>
      <c r="J2817" t="s">
        <v>4299</v>
      </c>
      <c r="K2817" t="s">
        <v>41</v>
      </c>
      <c r="L2817">
        <v>15000000</v>
      </c>
      <c r="M2817">
        <v>3674841</v>
      </c>
      <c r="N2817" t="s">
        <v>2103</v>
      </c>
      <c r="O2817">
        <v>108</v>
      </c>
      <c r="P2817" cm="1">
        <f t="array" ref="P2817">_xlfn.XLOOKUP(D2817, CPI!$A:A, CPI!$B:B)</f>
        <v>152.4</v>
      </c>
      <c r="Q2817" s="9">
        <f>IF(M2817="","",PRODUCT(M2817,CPI!$B$112/P2817))</f>
        <v>7347270.6870078733</v>
      </c>
    </row>
    <row r="2818" spans="1:17">
      <c r="A2818" t="s">
        <v>8913</v>
      </c>
      <c r="B2818" t="s">
        <v>2718</v>
      </c>
      <c r="C2818" t="s">
        <v>28</v>
      </c>
      <c r="D2818">
        <v>1995</v>
      </c>
      <c r="E2818" t="s">
        <v>8914</v>
      </c>
      <c r="F2818">
        <v>7.7</v>
      </c>
      <c r="G2818">
        <v>6900</v>
      </c>
      <c r="H2818" t="s">
        <v>8915</v>
      </c>
      <c r="I2818" t="s">
        <v>5876</v>
      </c>
      <c r="J2818" t="s">
        <v>8916</v>
      </c>
      <c r="K2818" t="s">
        <v>5878</v>
      </c>
      <c r="L2818">
        <v>150000</v>
      </c>
      <c r="M2818">
        <v>924940</v>
      </c>
      <c r="N2818" t="s">
        <v>8917</v>
      </c>
      <c r="O2818">
        <v>85</v>
      </c>
      <c r="P2818" cm="1">
        <f t="array" ref="P2818">_xlfn.XLOOKUP(D2818, CPI!$A:A, CPI!$B:B)</f>
        <v>152.4</v>
      </c>
      <c r="Q2818" s="9">
        <f>IF(M2818="","",PRODUCT(M2818,CPI!$B$112/P2818))</f>
        <v>1849273.0839895012</v>
      </c>
    </row>
    <row r="2819" spans="1:17">
      <c r="A2819" t="s">
        <v>8918</v>
      </c>
      <c r="B2819" t="s">
        <v>27</v>
      </c>
      <c r="C2819" t="s">
        <v>28</v>
      </c>
      <c r="D2819">
        <v>1995</v>
      </c>
      <c r="E2819" t="s">
        <v>8668</v>
      </c>
      <c r="F2819">
        <v>6.6</v>
      </c>
      <c r="G2819">
        <v>2800</v>
      </c>
      <c r="H2819" t="s">
        <v>765</v>
      </c>
      <c r="I2819" t="s">
        <v>8919</v>
      </c>
      <c r="J2819" t="s">
        <v>4964</v>
      </c>
      <c r="K2819" t="s">
        <v>463</v>
      </c>
      <c r="M2819">
        <v>1110104</v>
      </c>
      <c r="N2819" t="s">
        <v>7430</v>
      </c>
      <c r="O2819">
        <v>115</v>
      </c>
      <c r="P2819" cm="1">
        <f t="array" ref="P2819">_xlfn.XLOOKUP(D2819, CPI!$A:A, CPI!$B:B)</f>
        <v>152.4</v>
      </c>
      <c r="Q2819" s="9">
        <f>IF(M2819="","",PRODUCT(M2819,CPI!$B$112/P2819))</f>
        <v>2219479.5853018374</v>
      </c>
    </row>
    <row r="2820" spans="1:17">
      <c r="A2820" t="s">
        <v>8920</v>
      </c>
      <c r="B2820" t="s">
        <v>458</v>
      </c>
      <c r="C2820" t="s">
        <v>28</v>
      </c>
      <c r="D2820">
        <v>1995</v>
      </c>
      <c r="E2820" t="s">
        <v>8149</v>
      </c>
      <c r="F2820">
        <v>7.6</v>
      </c>
      <c r="G2820">
        <v>11000</v>
      </c>
      <c r="H2820" t="s">
        <v>6077</v>
      </c>
      <c r="I2820" t="s">
        <v>6078</v>
      </c>
      <c r="J2820" t="s">
        <v>8921</v>
      </c>
      <c r="K2820" t="s">
        <v>33</v>
      </c>
      <c r="M2820">
        <v>228800</v>
      </c>
      <c r="N2820" t="s">
        <v>8922</v>
      </c>
      <c r="O2820">
        <v>109</v>
      </c>
      <c r="P2820" cm="1">
        <f t="array" ref="P2820">_xlfn.XLOOKUP(D2820, CPI!$A:A, CPI!$B:B)</f>
        <v>152.4</v>
      </c>
      <c r="Q2820" s="9">
        <f>IF(M2820="","",PRODUCT(M2820,CPI!$B$112/P2820))</f>
        <v>457449.86876640416</v>
      </c>
    </row>
    <row r="2821" spans="1:17">
      <c r="A2821" t="s">
        <v>8923</v>
      </c>
      <c r="B2821" t="s">
        <v>27</v>
      </c>
      <c r="C2821" t="s">
        <v>28</v>
      </c>
      <c r="D2821">
        <v>1995</v>
      </c>
      <c r="E2821" t="s">
        <v>8720</v>
      </c>
      <c r="F2821">
        <v>5.3</v>
      </c>
      <c r="G2821">
        <v>4700</v>
      </c>
      <c r="H2821" t="s">
        <v>2465</v>
      </c>
      <c r="I2821" t="s">
        <v>2465</v>
      </c>
      <c r="J2821" t="s">
        <v>171</v>
      </c>
      <c r="K2821" t="s">
        <v>463</v>
      </c>
      <c r="L2821">
        <v>7000000</v>
      </c>
      <c r="M2821">
        <v>3734870</v>
      </c>
      <c r="N2821" t="s">
        <v>8924</v>
      </c>
      <c r="O2821">
        <v>89</v>
      </c>
      <c r="P2821" cm="1">
        <f t="array" ref="P2821">_xlfn.XLOOKUP(D2821, CPI!$A:A, CPI!$B:B)</f>
        <v>152.4</v>
      </c>
      <c r="Q2821" s="9">
        <f>IF(M2821="","",PRODUCT(M2821,CPI!$B$112/P2821))</f>
        <v>7467289.2979002623</v>
      </c>
    </row>
    <row r="2822" spans="1:17">
      <c r="A2822" t="s">
        <v>8925</v>
      </c>
      <c r="B2822" t="s">
        <v>27</v>
      </c>
      <c r="C2822" t="s">
        <v>115</v>
      </c>
      <c r="D2822">
        <v>1995</v>
      </c>
      <c r="E2822" t="s">
        <v>8496</v>
      </c>
      <c r="F2822">
        <v>5.2</v>
      </c>
      <c r="G2822">
        <v>6400</v>
      </c>
      <c r="H2822" t="s">
        <v>8926</v>
      </c>
      <c r="I2822" t="s">
        <v>8927</v>
      </c>
      <c r="J2822" t="s">
        <v>4871</v>
      </c>
      <c r="K2822" t="s">
        <v>41</v>
      </c>
      <c r="L2822">
        <v>6400000</v>
      </c>
      <c r="M2822">
        <v>6858261</v>
      </c>
      <c r="N2822" t="s">
        <v>2111</v>
      </c>
      <c r="O2822">
        <v>86</v>
      </c>
      <c r="P2822" cm="1">
        <f t="array" ref="P2822">_xlfn.XLOOKUP(D2822, CPI!$A:A, CPI!$B:B)</f>
        <v>152.4</v>
      </c>
      <c r="Q2822" s="9">
        <f>IF(M2822="","",PRODUCT(M2822,CPI!$B$112/P2822))</f>
        <v>13712021.828740157</v>
      </c>
    </row>
    <row r="2823" spans="1:17">
      <c r="A2823" t="s">
        <v>8928</v>
      </c>
      <c r="B2823" t="s">
        <v>2010</v>
      </c>
      <c r="C2823" t="s">
        <v>45</v>
      </c>
      <c r="D2823">
        <v>1995</v>
      </c>
      <c r="E2823" t="s">
        <v>8717</v>
      </c>
      <c r="F2823">
        <v>4.2</v>
      </c>
      <c r="G2823">
        <v>3200</v>
      </c>
      <c r="H2823" t="s">
        <v>4899</v>
      </c>
      <c r="I2823" t="s">
        <v>4899</v>
      </c>
      <c r="J2823" t="s">
        <v>338</v>
      </c>
      <c r="K2823" t="s">
        <v>41</v>
      </c>
      <c r="L2823">
        <v>6000000</v>
      </c>
      <c r="M2823">
        <v>5093707</v>
      </c>
      <c r="N2823" t="s">
        <v>6788</v>
      </c>
      <c r="O2823">
        <v>86</v>
      </c>
      <c r="P2823" cm="1">
        <f t="array" ref="P2823">_xlfn.XLOOKUP(D2823, CPI!$A:A, CPI!$B:B)</f>
        <v>152.4</v>
      </c>
      <c r="Q2823" s="9">
        <f>IF(M2823="","",PRODUCT(M2823,CPI!$B$112/P2823))</f>
        <v>10184071.672572179</v>
      </c>
    </row>
    <row r="2824" spans="1:17">
      <c r="A2824" t="s">
        <v>8929</v>
      </c>
      <c r="B2824" t="s">
        <v>27</v>
      </c>
      <c r="C2824" t="s">
        <v>52</v>
      </c>
      <c r="D2824">
        <v>1995</v>
      </c>
      <c r="E2824" t="s">
        <v>8480</v>
      </c>
      <c r="F2824">
        <v>6.5</v>
      </c>
      <c r="G2824">
        <v>4400</v>
      </c>
      <c r="H2824" t="s">
        <v>8930</v>
      </c>
      <c r="I2824" t="s">
        <v>8930</v>
      </c>
      <c r="J2824" t="s">
        <v>8931</v>
      </c>
      <c r="K2824" t="s">
        <v>41</v>
      </c>
      <c r="L2824">
        <v>250000</v>
      </c>
      <c r="M2824">
        <v>2210408</v>
      </c>
      <c r="N2824" t="s">
        <v>7537</v>
      </c>
      <c r="O2824">
        <v>94</v>
      </c>
      <c r="P2824" cm="1">
        <f t="array" ref="P2824">_xlfn.XLOOKUP(D2824, CPI!$A:A, CPI!$B:B)</f>
        <v>152.4</v>
      </c>
      <c r="Q2824" s="9">
        <f>IF(M2824="","",PRODUCT(M2824,CPI!$B$112/P2824))</f>
        <v>4419365.6010498684</v>
      </c>
    </row>
    <row r="2825" spans="1:17">
      <c r="A2825" t="s">
        <v>8932</v>
      </c>
      <c r="B2825" t="s">
        <v>2010</v>
      </c>
      <c r="C2825" t="s">
        <v>52</v>
      </c>
      <c r="D2825">
        <v>1995</v>
      </c>
      <c r="E2825" t="s">
        <v>8903</v>
      </c>
      <c r="F2825">
        <v>4.3</v>
      </c>
      <c r="G2825">
        <v>7600</v>
      </c>
      <c r="H2825" t="s">
        <v>8933</v>
      </c>
      <c r="I2825" t="s">
        <v>8934</v>
      </c>
      <c r="J2825" t="s">
        <v>7540</v>
      </c>
      <c r="K2825" t="s">
        <v>41</v>
      </c>
      <c r="M2825">
        <v>17014653</v>
      </c>
      <c r="N2825" t="s">
        <v>2111</v>
      </c>
      <c r="O2825">
        <v>88</v>
      </c>
      <c r="P2825" cm="1">
        <f t="array" ref="P2825">_xlfn.XLOOKUP(D2825, CPI!$A:A, CPI!$B:B)</f>
        <v>152.4</v>
      </c>
      <c r="Q2825" s="9">
        <f>IF(M2825="","",PRODUCT(M2825,CPI!$B$112/P2825))</f>
        <v>34018141.52952756</v>
      </c>
    </row>
    <row r="2826" spans="1:17">
      <c r="A2826" t="s">
        <v>8935</v>
      </c>
      <c r="B2826" t="s">
        <v>27</v>
      </c>
      <c r="C2826" t="s">
        <v>52</v>
      </c>
      <c r="D2826">
        <v>1995</v>
      </c>
      <c r="E2826" t="s">
        <v>8936</v>
      </c>
      <c r="F2826">
        <v>4.5</v>
      </c>
      <c r="G2826">
        <v>2200</v>
      </c>
      <c r="H2826" t="s">
        <v>7527</v>
      </c>
      <c r="I2826" t="s">
        <v>7527</v>
      </c>
      <c r="J2826" t="s">
        <v>8937</v>
      </c>
      <c r="K2826" t="s">
        <v>41</v>
      </c>
      <c r="L2826">
        <v>3000000</v>
      </c>
      <c r="N2826" t="s">
        <v>8938</v>
      </c>
      <c r="O2826">
        <v>87</v>
      </c>
      <c r="P2826" cm="1">
        <f t="array" ref="P2826">_xlfn.XLOOKUP(D2826, CPI!$A:A, CPI!$B:B)</f>
        <v>152.4</v>
      </c>
      <c r="Q2826" s="9" t="str">
        <f>IF(M2826="","",PRODUCT(M2826,CPI!$B$112/P2826))</f>
        <v/>
      </c>
    </row>
    <row r="2827" spans="1:17">
      <c r="A2827" t="s">
        <v>8939</v>
      </c>
      <c r="B2827" t="s">
        <v>27</v>
      </c>
      <c r="C2827" t="s">
        <v>52</v>
      </c>
      <c r="D2827">
        <v>1995</v>
      </c>
      <c r="E2827" t="s">
        <v>8711</v>
      </c>
      <c r="F2827">
        <v>5.9</v>
      </c>
      <c r="G2827">
        <v>2700</v>
      </c>
      <c r="H2827" t="s">
        <v>274</v>
      </c>
      <c r="I2827" t="s">
        <v>8940</v>
      </c>
      <c r="J2827" t="s">
        <v>6922</v>
      </c>
      <c r="K2827" t="s">
        <v>33</v>
      </c>
      <c r="L2827">
        <v>4000000</v>
      </c>
      <c r="M2827">
        <v>259724</v>
      </c>
      <c r="N2827" t="s">
        <v>6575</v>
      </c>
      <c r="O2827">
        <v>112</v>
      </c>
      <c r="P2827" cm="1">
        <f t="array" ref="P2827">_xlfn.XLOOKUP(D2827, CPI!$A:A, CPI!$B:B)</f>
        <v>152.4</v>
      </c>
      <c r="Q2827" s="9">
        <f>IF(M2827="","",PRODUCT(M2827,CPI!$B$112/P2827))</f>
        <v>519277.57742782152</v>
      </c>
    </row>
    <row r="2828" spans="1:17">
      <c r="A2828" t="s">
        <v>8941</v>
      </c>
      <c r="B2828" t="s">
        <v>2718</v>
      </c>
      <c r="C2828" t="s">
        <v>28</v>
      </c>
      <c r="D2828">
        <v>1995</v>
      </c>
      <c r="E2828" t="s">
        <v>8942</v>
      </c>
      <c r="F2828">
        <v>7.6</v>
      </c>
      <c r="G2828">
        <v>6400</v>
      </c>
      <c r="H2828" t="s">
        <v>8943</v>
      </c>
      <c r="I2828" t="s">
        <v>8943</v>
      </c>
      <c r="J2828" t="s">
        <v>6787</v>
      </c>
      <c r="K2828" t="s">
        <v>8944</v>
      </c>
      <c r="N2828" t="s">
        <v>8945</v>
      </c>
      <c r="O2828">
        <v>176</v>
      </c>
      <c r="P2828" cm="1">
        <f t="array" ref="P2828">_xlfn.XLOOKUP(D2828, CPI!$A:A, CPI!$B:B)</f>
        <v>152.4</v>
      </c>
      <c r="Q2828" s="9" t="str">
        <f>IF(M2828="","",PRODUCT(M2828,CPI!$B$112/P2828))</f>
        <v/>
      </c>
    </row>
    <row r="2829" spans="1:17">
      <c r="A2829" t="s">
        <v>8946</v>
      </c>
      <c r="B2829" t="s">
        <v>2010</v>
      </c>
      <c r="C2829" t="s">
        <v>52</v>
      </c>
      <c r="D2829">
        <v>1995</v>
      </c>
      <c r="E2829" t="s">
        <v>7746</v>
      </c>
      <c r="F2829">
        <v>4.5</v>
      </c>
      <c r="G2829">
        <v>2700</v>
      </c>
      <c r="H2829" t="s">
        <v>6979</v>
      </c>
      <c r="I2829" t="s">
        <v>6979</v>
      </c>
      <c r="J2829" t="s">
        <v>7139</v>
      </c>
      <c r="K2829" t="s">
        <v>33</v>
      </c>
      <c r="L2829">
        <v>8000000</v>
      </c>
      <c r="M2829">
        <v>2763020</v>
      </c>
      <c r="N2829" t="s">
        <v>3090</v>
      </c>
      <c r="O2829">
        <v>90</v>
      </c>
      <c r="P2829" cm="1">
        <f t="array" ref="P2829">_xlfn.XLOOKUP(D2829, CPI!$A:A, CPI!$B:B)</f>
        <v>152.4</v>
      </c>
      <c r="Q2829" s="9">
        <f>IF(M2829="","",PRODUCT(M2829,CPI!$B$112/P2829))</f>
        <v>5524226.9947506562</v>
      </c>
    </row>
    <row r="2830" spans="1:17">
      <c r="A2830" t="s">
        <v>8947</v>
      </c>
      <c r="B2830" t="s">
        <v>2010</v>
      </c>
      <c r="C2830" t="s">
        <v>74</v>
      </c>
      <c r="D2830">
        <v>1995</v>
      </c>
      <c r="E2830" t="s">
        <v>8052</v>
      </c>
      <c r="F2830">
        <v>5.7</v>
      </c>
      <c r="G2830">
        <v>2800</v>
      </c>
      <c r="H2830" t="s">
        <v>848</v>
      </c>
      <c r="I2830" t="s">
        <v>1864</v>
      </c>
      <c r="J2830" t="s">
        <v>1035</v>
      </c>
      <c r="K2830" t="s">
        <v>41</v>
      </c>
      <c r="L2830">
        <v>14000000</v>
      </c>
      <c r="M2830">
        <v>2473668</v>
      </c>
      <c r="N2830" t="s">
        <v>2103</v>
      </c>
      <c r="O2830">
        <v>139</v>
      </c>
      <c r="P2830" cm="1">
        <f t="array" ref="P2830">_xlfn.XLOOKUP(D2830, CPI!$A:A, CPI!$B:B)</f>
        <v>152.4</v>
      </c>
      <c r="Q2830" s="9">
        <f>IF(M2830="","",PRODUCT(M2830,CPI!$B$112/P2830))</f>
        <v>4945712.8582677161</v>
      </c>
    </row>
    <row r="2831" spans="1:17">
      <c r="A2831" t="s">
        <v>8948</v>
      </c>
      <c r="B2831" t="s">
        <v>44</v>
      </c>
      <c r="C2831" t="s">
        <v>28</v>
      </c>
      <c r="D2831">
        <v>1995</v>
      </c>
      <c r="E2831" t="s">
        <v>8635</v>
      </c>
      <c r="F2831">
        <v>6.1</v>
      </c>
      <c r="G2831">
        <v>2900</v>
      </c>
      <c r="H2831" t="s">
        <v>1544</v>
      </c>
      <c r="I2831" t="s">
        <v>2928</v>
      </c>
      <c r="J2831" t="s">
        <v>2050</v>
      </c>
      <c r="K2831" t="s">
        <v>41</v>
      </c>
      <c r="L2831">
        <v>10000000</v>
      </c>
      <c r="M2831">
        <v>7027517</v>
      </c>
      <c r="N2831" t="s">
        <v>8949</v>
      </c>
      <c r="O2831">
        <v>115</v>
      </c>
      <c r="P2831" cm="1">
        <f t="array" ref="P2831">_xlfn.XLOOKUP(D2831, CPI!$A:A, CPI!$B:B)</f>
        <v>152.4</v>
      </c>
      <c r="Q2831" s="9">
        <f>IF(M2831="","",PRODUCT(M2831,CPI!$B$112/P2831))</f>
        <v>14050422.768372703</v>
      </c>
    </row>
    <row r="2832" spans="1:17">
      <c r="A2832" t="s">
        <v>8950</v>
      </c>
      <c r="B2832" t="s">
        <v>44</v>
      </c>
      <c r="C2832" t="s">
        <v>36</v>
      </c>
      <c r="D2832">
        <v>1995</v>
      </c>
      <c r="E2832" t="s">
        <v>7940</v>
      </c>
      <c r="F2832">
        <v>6.4</v>
      </c>
      <c r="G2832">
        <v>2700</v>
      </c>
      <c r="H2832" t="s">
        <v>2989</v>
      </c>
      <c r="I2832" t="s">
        <v>2989</v>
      </c>
      <c r="J2832" t="s">
        <v>7669</v>
      </c>
      <c r="K2832" t="s">
        <v>41</v>
      </c>
      <c r="M2832">
        <v>11642946</v>
      </c>
      <c r="N2832" t="s">
        <v>191</v>
      </c>
      <c r="O2832">
        <v>81</v>
      </c>
      <c r="P2832" cm="1">
        <f t="array" ref="P2832">_xlfn.XLOOKUP(D2832, CPI!$A:A, CPI!$B:B)</f>
        <v>152.4</v>
      </c>
      <c r="Q2832" s="9">
        <f>IF(M2832="","",PRODUCT(M2832,CPI!$B$112/P2832))</f>
        <v>23278252.271653544</v>
      </c>
    </row>
    <row r="2833" spans="1:17">
      <c r="A2833" t="s">
        <v>8951</v>
      </c>
      <c r="B2833" t="s">
        <v>27</v>
      </c>
      <c r="C2833" t="s">
        <v>115</v>
      </c>
      <c r="D2833">
        <v>1995</v>
      </c>
      <c r="E2833" t="s">
        <v>8952</v>
      </c>
      <c r="F2833">
        <v>6.7</v>
      </c>
      <c r="G2833">
        <v>2900</v>
      </c>
      <c r="H2833" t="s">
        <v>7292</v>
      </c>
      <c r="I2833" t="s">
        <v>7292</v>
      </c>
      <c r="J2833" t="s">
        <v>8953</v>
      </c>
      <c r="K2833" t="s">
        <v>41</v>
      </c>
      <c r="L2833">
        <v>5000000</v>
      </c>
      <c r="M2833">
        <v>3565508</v>
      </c>
      <c r="N2833" t="s">
        <v>3441</v>
      </c>
      <c r="O2833">
        <v>98</v>
      </c>
      <c r="P2833" cm="1">
        <f t="array" ref="P2833">_xlfn.XLOOKUP(D2833, CPI!$A:A, CPI!$B:B)</f>
        <v>152.4</v>
      </c>
      <c r="Q2833" s="9">
        <f>IF(M2833="","",PRODUCT(M2833,CPI!$B$112/P2833))</f>
        <v>7128676.4278215216</v>
      </c>
    </row>
    <row r="2834" spans="1:17">
      <c r="A2834" t="s">
        <v>8954</v>
      </c>
      <c r="B2834" t="s">
        <v>27</v>
      </c>
      <c r="C2834" t="s">
        <v>28</v>
      </c>
      <c r="D2834">
        <v>1995</v>
      </c>
      <c r="E2834" t="s">
        <v>7967</v>
      </c>
      <c r="F2834">
        <v>7.4</v>
      </c>
      <c r="G2834">
        <v>4900</v>
      </c>
      <c r="H2834" t="s">
        <v>4516</v>
      </c>
      <c r="I2834" t="s">
        <v>4516</v>
      </c>
      <c r="J2834" t="s">
        <v>8955</v>
      </c>
      <c r="K2834" t="s">
        <v>317</v>
      </c>
      <c r="M2834">
        <v>371674</v>
      </c>
      <c r="N2834" t="s">
        <v>4951</v>
      </c>
      <c r="O2834">
        <v>113</v>
      </c>
      <c r="P2834" cm="1">
        <f t="array" ref="P2834">_xlfn.XLOOKUP(D2834, CPI!$A:A, CPI!$B:B)</f>
        <v>152.4</v>
      </c>
      <c r="Q2834" s="9">
        <f>IF(M2834="","",PRODUCT(M2834,CPI!$B$112/P2834))</f>
        <v>743104.1194225722</v>
      </c>
    </row>
    <row r="2835" spans="1:17">
      <c r="A2835" t="s">
        <v>8956</v>
      </c>
      <c r="B2835" t="s">
        <v>8593</v>
      </c>
      <c r="C2835" t="s">
        <v>28</v>
      </c>
      <c r="D2835">
        <v>1995</v>
      </c>
      <c r="E2835" t="s">
        <v>8957</v>
      </c>
      <c r="F2835">
        <v>6.9</v>
      </c>
      <c r="G2835">
        <v>1500</v>
      </c>
      <c r="H2835" t="s">
        <v>8958</v>
      </c>
      <c r="I2835" t="s">
        <v>8959</v>
      </c>
      <c r="J2835" t="s">
        <v>8960</v>
      </c>
      <c r="K2835" t="s">
        <v>463</v>
      </c>
      <c r="M2835">
        <v>230049</v>
      </c>
      <c r="N2835" t="s">
        <v>5592</v>
      </c>
      <c r="O2835">
        <v>90</v>
      </c>
      <c r="P2835" cm="1">
        <f t="array" ref="P2835">_xlfn.XLOOKUP(D2835, CPI!$A:A, CPI!$B:B)</f>
        <v>152.4</v>
      </c>
      <c r="Q2835" s="9">
        <f>IF(M2835="","",PRODUCT(M2835,CPI!$B$112/P2835))</f>
        <v>459947.04921259842</v>
      </c>
    </row>
    <row r="2836" spans="1:17">
      <c r="A2836" t="s">
        <v>8961</v>
      </c>
      <c r="B2836" t="s">
        <v>44</v>
      </c>
      <c r="C2836" t="s">
        <v>36</v>
      </c>
      <c r="D2836">
        <v>1995</v>
      </c>
      <c r="E2836" t="s">
        <v>8962</v>
      </c>
      <c r="F2836">
        <v>5.5</v>
      </c>
      <c r="G2836">
        <v>1900</v>
      </c>
      <c r="H2836" t="s">
        <v>8963</v>
      </c>
      <c r="I2836" t="s">
        <v>8963</v>
      </c>
      <c r="J2836" t="s">
        <v>3964</v>
      </c>
      <c r="K2836" t="s">
        <v>206</v>
      </c>
      <c r="M2836">
        <v>2680717</v>
      </c>
      <c r="N2836" t="s">
        <v>8964</v>
      </c>
      <c r="O2836">
        <v>101</v>
      </c>
      <c r="P2836" cm="1">
        <f t="array" ref="P2836">_xlfn.XLOOKUP(D2836, CPI!$A:A, CPI!$B:B)</f>
        <v>152.4</v>
      </c>
      <c r="Q2836" s="9">
        <f>IF(M2836="","",PRODUCT(M2836,CPI!$B$112/P2836))</f>
        <v>5359674.999343832</v>
      </c>
    </row>
    <row r="2837" spans="1:17">
      <c r="A2837" t="s">
        <v>8965</v>
      </c>
      <c r="B2837" t="s">
        <v>2010</v>
      </c>
      <c r="C2837" t="s">
        <v>52</v>
      </c>
      <c r="D2837">
        <v>1995</v>
      </c>
      <c r="E2837" t="s">
        <v>8142</v>
      </c>
      <c r="F2837">
        <v>5.4</v>
      </c>
      <c r="G2837">
        <v>3100</v>
      </c>
      <c r="H2837" t="s">
        <v>8966</v>
      </c>
      <c r="I2837" t="s">
        <v>8966</v>
      </c>
      <c r="J2837" t="s">
        <v>8967</v>
      </c>
      <c r="K2837" t="s">
        <v>41</v>
      </c>
      <c r="M2837">
        <v>5221281</v>
      </c>
      <c r="N2837" t="s">
        <v>8968</v>
      </c>
      <c r="O2837">
        <v>95</v>
      </c>
      <c r="P2837" cm="1">
        <f t="array" ref="P2837">_xlfn.XLOOKUP(D2837, CPI!$A:A, CPI!$B:B)</f>
        <v>152.4</v>
      </c>
      <c r="Q2837" s="9">
        <f>IF(M2837="","",PRODUCT(M2837,CPI!$B$112/P2837))</f>
        <v>10439135.962598424</v>
      </c>
    </row>
    <row r="2838" spans="1:17">
      <c r="A2838" t="s">
        <v>8969</v>
      </c>
      <c r="B2838" t="s">
        <v>27</v>
      </c>
      <c r="C2838" t="s">
        <v>52</v>
      </c>
      <c r="D2838">
        <v>1995</v>
      </c>
      <c r="E2838" t="s">
        <v>8611</v>
      </c>
      <c r="F2838">
        <v>7.5</v>
      </c>
      <c r="G2838">
        <v>8400</v>
      </c>
      <c r="H2838" t="s">
        <v>8970</v>
      </c>
      <c r="I2838" t="s">
        <v>8970</v>
      </c>
      <c r="J2838" t="s">
        <v>8971</v>
      </c>
      <c r="K2838" t="s">
        <v>1431</v>
      </c>
      <c r="M2838">
        <v>4249321</v>
      </c>
      <c r="N2838" t="s">
        <v>8972</v>
      </c>
      <c r="O2838">
        <v>102</v>
      </c>
      <c r="P2838" cm="1">
        <f t="array" ref="P2838">_xlfn.XLOOKUP(D2838, CPI!$A:A, CPI!$B:B)</f>
        <v>152.4</v>
      </c>
      <c r="Q2838" s="9">
        <f>IF(M2838="","",PRODUCT(M2838,CPI!$B$112/P2838))</f>
        <v>8495853.7316272967</v>
      </c>
    </row>
    <row r="2839" spans="1:17">
      <c r="A2839" t="s">
        <v>8973</v>
      </c>
      <c r="B2839" t="s">
        <v>2010</v>
      </c>
      <c r="C2839" t="s">
        <v>52</v>
      </c>
      <c r="D2839">
        <v>1995</v>
      </c>
      <c r="E2839" t="s">
        <v>8974</v>
      </c>
      <c r="F2839">
        <v>5.5</v>
      </c>
      <c r="G2839">
        <v>1800</v>
      </c>
      <c r="H2839" t="s">
        <v>8975</v>
      </c>
      <c r="I2839" t="s">
        <v>8976</v>
      </c>
      <c r="J2839" t="s">
        <v>6846</v>
      </c>
      <c r="K2839" t="s">
        <v>33</v>
      </c>
      <c r="M2839">
        <v>247202</v>
      </c>
      <c r="N2839" t="s">
        <v>8773</v>
      </c>
      <c r="O2839">
        <v>104</v>
      </c>
      <c r="P2839" cm="1">
        <f t="array" ref="P2839">_xlfn.XLOOKUP(D2839, CPI!$A:A, CPI!$B:B)</f>
        <v>152.4</v>
      </c>
      <c r="Q2839" s="9">
        <f>IF(M2839="","",PRODUCT(M2839,CPI!$B$112/P2839))</f>
        <v>494241.7939632546</v>
      </c>
    </row>
    <row r="2840" spans="1:17">
      <c r="A2840" t="s">
        <v>8977</v>
      </c>
      <c r="B2840" t="s">
        <v>27</v>
      </c>
      <c r="C2840" t="s">
        <v>45</v>
      </c>
      <c r="D2840">
        <v>1995</v>
      </c>
      <c r="E2840" t="s">
        <v>7746</v>
      </c>
      <c r="F2840">
        <v>6.6</v>
      </c>
      <c r="G2840">
        <v>4900</v>
      </c>
      <c r="H2840" t="s">
        <v>538</v>
      </c>
      <c r="I2840" t="s">
        <v>1110</v>
      </c>
      <c r="J2840" t="s">
        <v>8432</v>
      </c>
      <c r="K2840" t="s">
        <v>33</v>
      </c>
      <c r="L2840">
        <v>23000000</v>
      </c>
      <c r="M2840">
        <v>5750110</v>
      </c>
      <c r="N2840" t="s">
        <v>5120</v>
      </c>
      <c r="O2840">
        <v>100</v>
      </c>
      <c r="P2840" cm="1">
        <f t="array" ref="P2840">_xlfn.XLOOKUP(D2840, CPI!$A:A, CPI!$B:B)</f>
        <v>152.4</v>
      </c>
      <c r="Q2840" s="9">
        <f>IF(M2840="","",PRODUCT(M2840,CPI!$B$112/P2840))</f>
        <v>11496446.961942257</v>
      </c>
    </row>
    <row r="2841" spans="1:17">
      <c r="A2841" t="s">
        <v>8978</v>
      </c>
      <c r="B2841" t="s">
        <v>44</v>
      </c>
      <c r="C2841" t="s">
        <v>36</v>
      </c>
      <c r="D2841">
        <v>1995</v>
      </c>
      <c r="E2841" t="s">
        <v>7746</v>
      </c>
      <c r="F2841">
        <v>5.8</v>
      </c>
      <c r="G2841">
        <v>3900</v>
      </c>
      <c r="H2841" t="s">
        <v>2948</v>
      </c>
      <c r="I2841" t="s">
        <v>8979</v>
      </c>
      <c r="J2841" t="s">
        <v>3577</v>
      </c>
      <c r="K2841" t="s">
        <v>41</v>
      </c>
      <c r="M2841">
        <v>7506759</v>
      </c>
      <c r="N2841" t="s">
        <v>8980</v>
      </c>
      <c r="O2841">
        <v>84</v>
      </c>
      <c r="P2841" cm="1">
        <f t="array" ref="P2841">_xlfn.XLOOKUP(D2841, CPI!$A:A, CPI!$B:B)</f>
        <v>152.4</v>
      </c>
      <c r="Q2841" s="9">
        <f>IF(M2841="","",PRODUCT(M2841,CPI!$B$112/P2841))</f>
        <v>15008592.30511811</v>
      </c>
    </row>
    <row r="2842" spans="1:17">
      <c r="A2842" t="s">
        <v>8981</v>
      </c>
      <c r="C2842" t="s">
        <v>28</v>
      </c>
      <c r="D2842">
        <v>1995</v>
      </c>
      <c r="E2842" t="s">
        <v>8982</v>
      </c>
      <c r="F2842">
        <v>7.3</v>
      </c>
      <c r="G2842">
        <v>4300</v>
      </c>
      <c r="H2842" t="s">
        <v>7129</v>
      </c>
      <c r="I2842" t="s">
        <v>8983</v>
      </c>
      <c r="J2842" t="s">
        <v>8127</v>
      </c>
      <c r="K2842" t="s">
        <v>463</v>
      </c>
      <c r="M2842">
        <v>955708</v>
      </c>
      <c r="N2842" t="s">
        <v>4951</v>
      </c>
      <c r="O2842">
        <v>106</v>
      </c>
      <c r="P2842" cm="1">
        <f t="array" ref="P2842">_xlfn.XLOOKUP(D2842, CPI!$A:A, CPI!$B:B)</f>
        <v>152.4</v>
      </c>
      <c r="Q2842" s="9">
        <f>IF(M2842="","",PRODUCT(M2842,CPI!$B$112/P2842))</f>
        <v>1910788.8950131233</v>
      </c>
    </row>
    <row r="2843" spans="1:17">
      <c r="A2843" t="s">
        <v>8984</v>
      </c>
      <c r="B2843" t="s">
        <v>27</v>
      </c>
      <c r="C2843" t="s">
        <v>45</v>
      </c>
      <c r="D2843">
        <v>1995</v>
      </c>
      <c r="E2843" t="s">
        <v>8191</v>
      </c>
      <c r="F2843">
        <v>4.9000000000000004</v>
      </c>
      <c r="G2843">
        <v>759</v>
      </c>
      <c r="H2843" t="s">
        <v>8985</v>
      </c>
      <c r="I2843" t="s">
        <v>8985</v>
      </c>
      <c r="J2843" t="s">
        <v>8237</v>
      </c>
      <c r="K2843" t="s">
        <v>41</v>
      </c>
      <c r="L2843">
        <v>15000000</v>
      </c>
      <c r="M2843">
        <v>6014341</v>
      </c>
      <c r="N2843" t="s">
        <v>8078</v>
      </c>
      <c r="O2843">
        <v>88</v>
      </c>
      <c r="P2843" cm="1">
        <f t="array" ref="P2843">_xlfn.XLOOKUP(D2843, CPI!$A:A, CPI!$B:B)</f>
        <v>152.4</v>
      </c>
      <c r="Q2843" s="9">
        <f>IF(M2843="","",PRODUCT(M2843,CPI!$B$112/P2843))</f>
        <v>12024735.582020996</v>
      </c>
    </row>
    <row r="2844" spans="1:17">
      <c r="A2844" t="s">
        <v>8986</v>
      </c>
      <c r="B2844" t="s">
        <v>27</v>
      </c>
      <c r="C2844" t="s">
        <v>28</v>
      </c>
      <c r="D2844">
        <v>1995</v>
      </c>
      <c r="E2844" t="s">
        <v>8850</v>
      </c>
      <c r="F2844">
        <v>6.4</v>
      </c>
      <c r="G2844">
        <v>2300</v>
      </c>
      <c r="H2844" t="s">
        <v>3123</v>
      </c>
      <c r="I2844" t="s">
        <v>8987</v>
      </c>
      <c r="J2844" t="s">
        <v>8988</v>
      </c>
      <c r="K2844" t="s">
        <v>33</v>
      </c>
      <c r="M2844">
        <v>6834525</v>
      </c>
      <c r="N2844" t="s">
        <v>7372</v>
      </c>
      <c r="O2844">
        <v>124</v>
      </c>
      <c r="P2844" cm="1">
        <f t="array" ref="P2844">_xlfn.XLOOKUP(D2844, CPI!$A:A, CPI!$B:B)</f>
        <v>152.4</v>
      </c>
      <c r="Q2844" s="9">
        <f>IF(M2844="","",PRODUCT(M2844,CPI!$B$112/P2844))</f>
        <v>13664565.403543307</v>
      </c>
    </row>
    <row r="2845" spans="1:17">
      <c r="A2845" t="s">
        <v>8989</v>
      </c>
      <c r="B2845" t="s">
        <v>44</v>
      </c>
      <c r="C2845" t="s">
        <v>401</v>
      </c>
      <c r="D2845">
        <v>1996</v>
      </c>
      <c r="E2845" t="s">
        <v>8990</v>
      </c>
      <c r="F2845">
        <v>6.5</v>
      </c>
      <c r="G2845">
        <v>175000</v>
      </c>
      <c r="H2845" t="s">
        <v>5316</v>
      </c>
      <c r="I2845" t="s">
        <v>8089</v>
      </c>
      <c r="J2845" t="s">
        <v>8991</v>
      </c>
      <c r="K2845" t="s">
        <v>41</v>
      </c>
      <c r="L2845">
        <v>80000000</v>
      </c>
      <c r="M2845">
        <v>230418342</v>
      </c>
      <c r="N2845" t="s">
        <v>7478</v>
      </c>
      <c r="O2845">
        <v>88</v>
      </c>
      <c r="P2845" cm="1">
        <f t="array" ref="P2845">_xlfn.XLOOKUP(D2845, CPI!$A:A, CPI!$B:B)</f>
        <v>156.9</v>
      </c>
      <c r="Q2845" s="9">
        <f>IF(M2845="","",PRODUCT(M2845,CPI!$B$112/P2845))</f>
        <v>447472713.87762904</v>
      </c>
    </row>
    <row r="2846" spans="1:17">
      <c r="A2846" t="s">
        <v>1780</v>
      </c>
      <c r="B2846" t="s">
        <v>2010</v>
      </c>
      <c r="C2846" t="s">
        <v>45</v>
      </c>
      <c r="D2846">
        <v>1996</v>
      </c>
      <c r="E2846" t="s">
        <v>8992</v>
      </c>
      <c r="F2846">
        <v>7</v>
      </c>
      <c r="G2846">
        <v>543000</v>
      </c>
      <c r="H2846" t="s">
        <v>6864</v>
      </c>
      <c r="I2846" t="s">
        <v>7932</v>
      </c>
      <c r="J2846" t="s">
        <v>7648</v>
      </c>
      <c r="K2846" t="s">
        <v>41</v>
      </c>
      <c r="L2846">
        <v>75000000</v>
      </c>
      <c r="M2846">
        <v>817400891</v>
      </c>
      <c r="N2846" t="s">
        <v>191</v>
      </c>
      <c r="O2846">
        <v>145</v>
      </c>
      <c r="P2846" cm="1">
        <f t="array" ref="P2846">_xlfn.XLOOKUP(D2846, CPI!$A:A, CPI!$B:B)</f>
        <v>156.9</v>
      </c>
      <c r="Q2846" s="9">
        <f>IF(M2846="","",PRODUCT(M2846,CPI!$B$112/P2846))</f>
        <v>1587393572.2606754</v>
      </c>
    </row>
    <row r="2847" spans="1:17">
      <c r="A2847" t="s">
        <v>8993</v>
      </c>
      <c r="B2847" t="s">
        <v>2010</v>
      </c>
      <c r="C2847" t="s">
        <v>28</v>
      </c>
      <c r="D2847">
        <v>1996</v>
      </c>
      <c r="E2847" t="s">
        <v>8994</v>
      </c>
      <c r="F2847">
        <v>6.7</v>
      </c>
      <c r="G2847">
        <v>216000</v>
      </c>
      <c r="H2847" t="s">
        <v>6988</v>
      </c>
      <c r="I2847" t="s">
        <v>5265</v>
      </c>
      <c r="J2847" t="s">
        <v>8521</v>
      </c>
      <c r="K2847" t="s">
        <v>41</v>
      </c>
      <c r="L2847">
        <v>14500000</v>
      </c>
      <c r="M2847">
        <v>147554998</v>
      </c>
      <c r="N2847" t="s">
        <v>8995</v>
      </c>
      <c r="O2847">
        <v>120</v>
      </c>
      <c r="P2847" cm="1">
        <f t="array" ref="P2847">_xlfn.XLOOKUP(D2847, CPI!$A:A, CPI!$B:B)</f>
        <v>156.9</v>
      </c>
      <c r="Q2847" s="9">
        <f>IF(M2847="","",PRODUCT(M2847,CPI!$B$112/P2847))</f>
        <v>286551994.20395154</v>
      </c>
    </row>
    <row r="2848" spans="1:17">
      <c r="A2848" t="s">
        <v>960</v>
      </c>
      <c r="B2848" t="s">
        <v>27</v>
      </c>
      <c r="C2848" t="s">
        <v>63</v>
      </c>
      <c r="D2848">
        <v>1996</v>
      </c>
      <c r="E2848" t="s">
        <v>8865</v>
      </c>
      <c r="F2848">
        <v>7.3</v>
      </c>
      <c r="G2848">
        <v>295000</v>
      </c>
      <c r="H2848" t="s">
        <v>706</v>
      </c>
      <c r="I2848" t="s">
        <v>8996</v>
      </c>
      <c r="J2848" t="s">
        <v>8997</v>
      </c>
      <c r="K2848" t="s">
        <v>41</v>
      </c>
      <c r="L2848">
        <v>14000000</v>
      </c>
      <c r="M2848">
        <v>173046663</v>
      </c>
      <c r="N2848" t="s">
        <v>8998</v>
      </c>
      <c r="O2848">
        <v>111</v>
      </c>
      <c r="P2848" cm="1">
        <f t="array" ref="P2848">_xlfn.XLOOKUP(D2848, CPI!$A:A, CPI!$B:B)</f>
        <v>156.9</v>
      </c>
      <c r="Q2848" s="9">
        <f>IF(M2848="","",PRODUCT(M2848,CPI!$B$112/P2848))</f>
        <v>336056840.12810707</v>
      </c>
    </row>
    <row r="2849" spans="1:17">
      <c r="A2849" t="s">
        <v>8999</v>
      </c>
      <c r="B2849" t="s">
        <v>27</v>
      </c>
      <c r="C2849" t="s">
        <v>115</v>
      </c>
      <c r="D2849">
        <v>1996</v>
      </c>
      <c r="E2849" t="s">
        <v>9000</v>
      </c>
      <c r="F2849">
        <v>7.6</v>
      </c>
      <c r="G2849">
        <v>202000</v>
      </c>
      <c r="H2849" t="s">
        <v>1138</v>
      </c>
      <c r="I2849" t="s">
        <v>9001</v>
      </c>
      <c r="J2849" t="s">
        <v>78</v>
      </c>
      <c r="K2849" t="s">
        <v>41</v>
      </c>
      <c r="L2849">
        <v>44000000</v>
      </c>
      <c r="M2849">
        <v>165615285</v>
      </c>
      <c r="N2849" t="s">
        <v>9002</v>
      </c>
      <c r="O2849">
        <v>147</v>
      </c>
      <c r="P2849" cm="1">
        <f t="array" ref="P2849">_xlfn.XLOOKUP(D2849, CPI!$A:A, CPI!$B:B)</f>
        <v>156.9</v>
      </c>
      <c r="Q2849" s="9">
        <f>IF(M2849="","",PRODUCT(M2849,CPI!$B$112/P2849))</f>
        <v>321625094.57934988</v>
      </c>
    </row>
    <row r="2850" spans="1:17">
      <c r="A2850" t="s">
        <v>9003</v>
      </c>
      <c r="B2850" t="s">
        <v>27</v>
      </c>
      <c r="C2850" t="s">
        <v>45</v>
      </c>
      <c r="D2850">
        <v>1996</v>
      </c>
      <c r="E2850" t="s">
        <v>8649</v>
      </c>
      <c r="F2850">
        <v>7.2</v>
      </c>
      <c r="G2850">
        <v>294000</v>
      </c>
      <c r="H2850" t="s">
        <v>6917</v>
      </c>
      <c r="I2850" t="s">
        <v>9004</v>
      </c>
      <c r="J2850" t="s">
        <v>6787</v>
      </c>
      <c r="K2850" t="s">
        <v>41</v>
      </c>
      <c r="L2850">
        <v>19000000</v>
      </c>
      <c r="M2850">
        <v>25837111</v>
      </c>
      <c r="N2850" t="s">
        <v>8998</v>
      </c>
      <c r="O2850">
        <v>108</v>
      </c>
      <c r="P2850" cm="1">
        <f t="array" ref="P2850">_xlfn.XLOOKUP(D2850, CPI!$A:A, CPI!$B:B)</f>
        <v>156.9</v>
      </c>
      <c r="Q2850" s="9">
        <f>IF(M2850="","",PRODUCT(M2850,CPI!$B$112/P2850))</f>
        <v>50175702.496494576</v>
      </c>
    </row>
    <row r="2851" spans="1:17">
      <c r="A2851" t="s">
        <v>9005</v>
      </c>
      <c r="B2851" t="s">
        <v>27</v>
      </c>
      <c r="C2851" t="s">
        <v>115</v>
      </c>
      <c r="D2851">
        <v>1996</v>
      </c>
      <c r="E2851" t="s">
        <v>8858</v>
      </c>
      <c r="F2851">
        <v>8.1</v>
      </c>
      <c r="G2851">
        <v>634000</v>
      </c>
      <c r="H2851" t="s">
        <v>2105</v>
      </c>
      <c r="I2851" t="s">
        <v>2934</v>
      </c>
      <c r="J2851" t="s">
        <v>9006</v>
      </c>
      <c r="K2851" t="s">
        <v>41</v>
      </c>
      <c r="L2851">
        <v>7000000</v>
      </c>
      <c r="M2851">
        <v>60611975</v>
      </c>
      <c r="N2851" t="s">
        <v>230</v>
      </c>
      <c r="O2851">
        <v>98</v>
      </c>
      <c r="P2851" cm="1">
        <f t="array" ref="P2851">_xlfn.XLOOKUP(D2851, CPI!$A:A, CPI!$B:B)</f>
        <v>156.9</v>
      </c>
      <c r="Q2851" s="9">
        <f>IF(M2851="","",PRODUCT(M2851,CPI!$B$112/P2851))</f>
        <v>117708532.71191841</v>
      </c>
    </row>
    <row r="2852" spans="1:17">
      <c r="A2852" t="s">
        <v>9007</v>
      </c>
      <c r="B2852" t="s">
        <v>2010</v>
      </c>
      <c r="C2852" t="s">
        <v>45</v>
      </c>
      <c r="D2852">
        <v>1996</v>
      </c>
      <c r="E2852" t="s">
        <v>9008</v>
      </c>
      <c r="F2852">
        <v>7.1</v>
      </c>
      <c r="G2852">
        <v>398000</v>
      </c>
      <c r="H2852" t="s">
        <v>116</v>
      </c>
      <c r="I2852" t="s">
        <v>9009</v>
      </c>
      <c r="J2852" t="s">
        <v>1489</v>
      </c>
      <c r="K2852" t="s">
        <v>41</v>
      </c>
      <c r="L2852">
        <v>80000000</v>
      </c>
      <c r="M2852">
        <v>457696391</v>
      </c>
      <c r="N2852" t="s">
        <v>55</v>
      </c>
      <c r="O2852">
        <v>110</v>
      </c>
      <c r="P2852" cm="1">
        <f t="array" ref="P2852">_xlfn.XLOOKUP(D2852, CPI!$A:A, CPI!$B:B)</f>
        <v>156.9</v>
      </c>
      <c r="Q2852" s="9">
        <f>IF(M2852="","",PRODUCT(M2852,CPI!$B$112/P2852))</f>
        <v>888846974.74633515</v>
      </c>
    </row>
    <row r="2853" spans="1:17">
      <c r="A2853" t="s">
        <v>9010</v>
      </c>
      <c r="B2853" t="s">
        <v>44</v>
      </c>
      <c r="C2853" t="s">
        <v>52</v>
      </c>
      <c r="D2853">
        <v>1996</v>
      </c>
      <c r="E2853" t="s">
        <v>9011</v>
      </c>
      <c r="F2853">
        <v>6.9</v>
      </c>
      <c r="G2853">
        <v>135000</v>
      </c>
      <c r="H2853" t="s">
        <v>3531</v>
      </c>
      <c r="I2853" t="s">
        <v>5716</v>
      </c>
      <c r="J2853" t="s">
        <v>3531</v>
      </c>
      <c r="K2853" t="s">
        <v>41</v>
      </c>
      <c r="L2853">
        <v>36000000</v>
      </c>
      <c r="M2853">
        <v>33459416</v>
      </c>
      <c r="N2853" t="s">
        <v>2111</v>
      </c>
      <c r="O2853">
        <v>102</v>
      </c>
      <c r="P2853" cm="1">
        <f t="array" ref="P2853">_xlfn.XLOOKUP(D2853, CPI!$A:A, CPI!$B:B)</f>
        <v>156.9</v>
      </c>
      <c r="Q2853" s="9">
        <f>IF(M2853="","",PRODUCT(M2853,CPI!$B$112/P2853))</f>
        <v>64978228.522625871</v>
      </c>
    </row>
    <row r="2854" spans="1:17">
      <c r="A2854" t="s">
        <v>9012</v>
      </c>
      <c r="B2854" t="s">
        <v>27</v>
      </c>
      <c r="C2854" t="s">
        <v>28</v>
      </c>
      <c r="D2854">
        <v>1996</v>
      </c>
      <c r="E2854" t="s">
        <v>9013</v>
      </c>
      <c r="F2854">
        <v>8.1</v>
      </c>
      <c r="G2854">
        <v>647000</v>
      </c>
      <c r="H2854" t="s">
        <v>8097</v>
      </c>
      <c r="I2854" t="s">
        <v>9014</v>
      </c>
      <c r="J2854" t="s">
        <v>9015</v>
      </c>
      <c r="K2854" t="s">
        <v>33</v>
      </c>
      <c r="M2854">
        <v>16607872</v>
      </c>
      <c r="N2854" t="s">
        <v>1996</v>
      </c>
      <c r="O2854">
        <v>93</v>
      </c>
      <c r="P2854" cm="1">
        <f t="array" ref="P2854">_xlfn.XLOOKUP(D2854, CPI!$A:A, CPI!$B:B)</f>
        <v>156.9</v>
      </c>
      <c r="Q2854" s="9">
        <f>IF(M2854="","",PRODUCT(M2854,CPI!$B$112/P2854))</f>
        <v>32252508.594008919</v>
      </c>
    </row>
    <row r="2855" spans="1:17">
      <c r="A2855" t="s">
        <v>9016</v>
      </c>
      <c r="B2855" t="s">
        <v>2010</v>
      </c>
      <c r="C2855" t="s">
        <v>45</v>
      </c>
      <c r="D2855">
        <v>1996</v>
      </c>
      <c r="E2855" t="s">
        <v>8159</v>
      </c>
      <c r="F2855">
        <v>6.4</v>
      </c>
      <c r="G2855">
        <v>183000</v>
      </c>
      <c r="H2855" t="s">
        <v>7927</v>
      </c>
      <c r="I2855" t="s">
        <v>768</v>
      </c>
      <c r="J2855" t="s">
        <v>9017</v>
      </c>
      <c r="K2855" t="s">
        <v>41</v>
      </c>
      <c r="L2855">
        <v>92000000</v>
      </c>
      <c r="M2855">
        <v>494471524</v>
      </c>
      <c r="N2855" t="s">
        <v>34</v>
      </c>
      <c r="O2855">
        <v>113</v>
      </c>
      <c r="P2855" cm="1">
        <f t="array" ref="P2855">_xlfn.XLOOKUP(D2855, CPI!$A:A, CPI!$B:B)</f>
        <v>156.9</v>
      </c>
      <c r="Q2855" s="9">
        <f>IF(M2855="","",PRODUCT(M2855,CPI!$B$112/P2855))</f>
        <v>960264329.90949643</v>
      </c>
    </row>
    <row r="2856" spans="1:17">
      <c r="A2856" t="s">
        <v>9018</v>
      </c>
      <c r="B2856" t="s">
        <v>2010</v>
      </c>
      <c r="C2856" t="s">
        <v>52</v>
      </c>
      <c r="D2856">
        <v>1996</v>
      </c>
      <c r="E2856" t="s">
        <v>9019</v>
      </c>
      <c r="F2856">
        <v>7</v>
      </c>
      <c r="G2856">
        <v>205000</v>
      </c>
      <c r="H2856" t="s">
        <v>5786</v>
      </c>
      <c r="I2856" t="s">
        <v>8524</v>
      </c>
      <c r="J2856" t="s">
        <v>8525</v>
      </c>
      <c r="K2856" t="s">
        <v>41</v>
      </c>
      <c r="L2856">
        <v>12000000</v>
      </c>
      <c r="M2856">
        <v>41205099</v>
      </c>
      <c r="N2856" t="s">
        <v>72</v>
      </c>
      <c r="O2856">
        <v>92</v>
      </c>
      <c r="P2856" cm="1">
        <f t="array" ref="P2856">_xlfn.XLOOKUP(D2856, CPI!$A:A, CPI!$B:B)</f>
        <v>156.9</v>
      </c>
      <c r="Q2856" s="9">
        <f>IF(M2856="","",PRODUCT(M2856,CPI!$B$112/P2856))</f>
        <v>80020354.782026768</v>
      </c>
    </row>
    <row r="2857" spans="1:17">
      <c r="A2857" t="s">
        <v>9020</v>
      </c>
      <c r="B2857" t="s">
        <v>348</v>
      </c>
      <c r="C2857" t="s">
        <v>36</v>
      </c>
      <c r="D2857">
        <v>1996</v>
      </c>
      <c r="E2857" t="s">
        <v>9021</v>
      </c>
      <c r="F2857">
        <v>5.7</v>
      </c>
      <c r="G2857">
        <v>105000</v>
      </c>
      <c r="H2857" t="s">
        <v>3363</v>
      </c>
      <c r="I2857" t="s">
        <v>9022</v>
      </c>
      <c r="J2857" t="s">
        <v>3033</v>
      </c>
      <c r="K2857" t="s">
        <v>41</v>
      </c>
      <c r="L2857">
        <v>75000000</v>
      </c>
      <c r="M2857">
        <v>320689294</v>
      </c>
      <c r="N2857" t="s">
        <v>1735</v>
      </c>
      <c r="O2857">
        <v>103</v>
      </c>
      <c r="P2857" cm="1">
        <f t="array" ref="P2857">_xlfn.XLOOKUP(D2857, CPI!$A:A, CPI!$B:B)</f>
        <v>156.9</v>
      </c>
      <c r="Q2857" s="9">
        <f>IF(M2857="","",PRODUCT(M2857,CPI!$B$112/P2857))</f>
        <v>622779017.7297641</v>
      </c>
    </row>
    <row r="2858" spans="1:17">
      <c r="A2858" t="s">
        <v>9023</v>
      </c>
      <c r="B2858" t="s">
        <v>520</v>
      </c>
      <c r="C2858" t="s">
        <v>28</v>
      </c>
      <c r="D2858">
        <v>1996</v>
      </c>
      <c r="E2858" t="s">
        <v>9024</v>
      </c>
      <c r="F2858">
        <v>6.4</v>
      </c>
      <c r="G2858">
        <v>54000</v>
      </c>
      <c r="H2858" t="s">
        <v>592</v>
      </c>
      <c r="I2858" t="s">
        <v>9025</v>
      </c>
      <c r="J2858" t="s">
        <v>2746</v>
      </c>
      <c r="K2858" t="s">
        <v>206</v>
      </c>
      <c r="L2858">
        <v>9000000</v>
      </c>
      <c r="M2858">
        <v>2671291</v>
      </c>
      <c r="N2858" t="s">
        <v>3198</v>
      </c>
      <c r="O2858">
        <v>100</v>
      </c>
      <c r="P2858" cm="1">
        <f t="array" ref="P2858">_xlfn.XLOOKUP(D2858, CPI!$A:A, CPI!$B:B)</f>
        <v>156.9</v>
      </c>
      <c r="Q2858" s="9">
        <f>IF(M2858="","",PRODUCT(M2858,CPI!$B$112/P2858))</f>
        <v>5187650.5270873159</v>
      </c>
    </row>
    <row r="2859" spans="1:17">
      <c r="A2859" t="s">
        <v>9026</v>
      </c>
      <c r="B2859" t="s">
        <v>27</v>
      </c>
      <c r="C2859" t="s">
        <v>52</v>
      </c>
      <c r="D2859">
        <v>1996</v>
      </c>
      <c r="E2859" t="s">
        <v>9027</v>
      </c>
      <c r="F2859">
        <v>7.3</v>
      </c>
      <c r="G2859">
        <v>249000</v>
      </c>
      <c r="H2859" t="s">
        <v>997</v>
      </c>
      <c r="I2859" t="s">
        <v>997</v>
      </c>
      <c r="J2859" t="s">
        <v>1489</v>
      </c>
      <c r="K2859" t="s">
        <v>41</v>
      </c>
      <c r="L2859">
        <v>50000000</v>
      </c>
      <c r="M2859">
        <v>273552592</v>
      </c>
      <c r="N2859" t="s">
        <v>2111</v>
      </c>
      <c r="O2859">
        <v>139</v>
      </c>
      <c r="P2859" cm="1">
        <f t="array" ref="P2859">_xlfn.XLOOKUP(D2859, CPI!$A:A, CPI!$B:B)</f>
        <v>156.9</v>
      </c>
      <c r="Q2859" s="9">
        <f>IF(M2859="","",PRODUCT(M2859,CPI!$B$112/P2859))</f>
        <v>531239482.36073929</v>
      </c>
    </row>
    <row r="2860" spans="1:17">
      <c r="A2860" t="s">
        <v>9028</v>
      </c>
      <c r="B2860" t="s">
        <v>27</v>
      </c>
      <c r="C2860" t="s">
        <v>45</v>
      </c>
      <c r="D2860">
        <v>1996</v>
      </c>
      <c r="E2860" t="s">
        <v>9029</v>
      </c>
      <c r="F2860">
        <v>7.4</v>
      </c>
      <c r="G2860">
        <v>319000</v>
      </c>
      <c r="H2860" t="s">
        <v>8522</v>
      </c>
      <c r="I2860" t="s">
        <v>8431</v>
      </c>
      <c r="J2860" t="s">
        <v>580</v>
      </c>
      <c r="K2860" t="s">
        <v>41</v>
      </c>
      <c r="L2860">
        <v>75000000</v>
      </c>
      <c r="M2860">
        <v>335062621</v>
      </c>
      <c r="N2860" t="s">
        <v>5732</v>
      </c>
      <c r="O2860">
        <v>136</v>
      </c>
      <c r="P2860" cm="1">
        <f t="array" ref="P2860">_xlfn.XLOOKUP(D2860, CPI!$A:A, CPI!$B:B)</f>
        <v>156.9</v>
      </c>
      <c r="Q2860" s="9">
        <f>IF(M2860="","",PRODUCT(M2860,CPI!$B$112/P2860))</f>
        <v>650692037.08540463</v>
      </c>
    </row>
    <row r="2861" spans="1:17">
      <c r="A2861" t="s">
        <v>9030</v>
      </c>
      <c r="B2861" t="s">
        <v>27</v>
      </c>
      <c r="C2861" t="s">
        <v>115</v>
      </c>
      <c r="D2861">
        <v>1996</v>
      </c>
      <c r="E2861" t="s">
        <v>9031</v>
      </c>
      <c r="F2861">
        <v>7.5</v>
      </c>
      <c r="G2861">
        <v>138000</v>
      </c>
      <c r="H2861" t="s">
        <v>839</v>
      </c>
      <c r="I2861" t="s">
        <v>7411</v>
      </c>
      <c r="J2861" t="s">
        <v>9032</v>
      </c>
      <c r="K2861" t="s">
        <v>41</v>
      </c>
      <c r="L2861">
        <v>40000000</v>
      </c>
      <c r="M2861">
        <v>152266007</v>
      </c>
      <c r="N2861" t="s">
        <v>8636</v>
      </c>
      <c r="O2861">
        <v>149</v>
      </c>
      <c r="P2861" cm="1">
        <f t="array" ref="P2861">_xlfn.XLOOKUP(D2861, CPI!$A:A, CPI!$B:B)</f>
        <v>156.9</v>
      </c>
      <c r="Q2861" s="9">
        <f>IF(M2861="","",PRODUCT(M2861,CPI!$B$112/P2861))</f>
        <v>295700779.68706179</v>
      </c>
    </row>
    <row r="2862" spans="1:17">
      <c r="A2862" t="s">
        <v>9033</v>
      </c>
      <c r="B2862" t="s">
        <v>27</v>
      </c>
      <c r="C2862" t="s">
        <v>28</v>
      </c>
      <c r="D2862">
        <v>1996</v>
      </c>
      <c r="E2862" t="s">
        <v>9034</v>
      </c>
      <c r="F2862">
        <v>6.4</v>
      </c>
      <c r="G2862">
        <v>82000</v>
      </c>
      <c r="H2862" t="s">
        <v>4940</v>
      </c>
      <c r="I2862" t="s">
        <v>5766</v>
      </c>
      <c r="J2862" t="s">
        <v>9035</v>
      </c>
      <c r="K2862" t="s">
        <v>41</v>
      </c>
      <c r="L2862">
        <v>15000000</v>
      </c>
      <c r="M2862">
        <v>24819936</v>
      </c>
      <c r="N2862" t="s">
        <v>42</v>
      </c>
      <c r="O2862">
        <v>101</v>
      </c>
      <c r="P2862" cm="1">
        <f t="array" ref="P2862">_xlfn.XLOOKUP(D2862, CPI!$A:A, CPI!$B:B)</f>
        <v>156.9</v>
      </c>
      <c r="Q2862" s="9">
        <f>IF(M2862="","",PRODUCT(M2862,CPI!$B$112/P2862))</f>
        <v>48200347.349904396</v>
      </c>
    </row>
    <row r="2863" spans="1:17">
      <c r="A2863" t="s">
        <v>9036</v>
      </c>
      <c r="B2863" t="s">
        <v>27</v>
      </c>
      <c r="C2863" t="s">
        <v>115</v>
      </c>
      <c r="D2863">
        <v>1996</v>
      </c>
      <c r="E2863" t="s">
        <v>9037</v>
      </c>
      <c r="F2863">
        <v>7.7</v>
      </c>
      <c r="G2863">
        <v>196000</v>
      </c>
      <c r="H2863" t="s">
        <v>9038</v>
      </c>
      <c r="I2863" t="s">
        <v>777</v>
      </c>
      <c r="J2863" t="s">
        <v>195</v>
      </c>
      <c r="K2863" t="s">
        <v>41</v>
      </c>
      <c r="L2863">
        <v>30000000</v>
      </c>
      <c r="M2863">
        <v>102616183</v>
      </c>
      <c r="N2863" t="s">
        <v>55</v>
      </c>
      <c r="O2863">
        <v>129</v>
      </c>
      <c r="P2863" cm="1">
        <f t="array" ref="P2863">_xlfn.XLOOKUP(D2863, CPI!$A:A, CPI!$B:B)</f>
        <v>156.9</v>
      </c>
      <c r="Q2863" s="9">
        <f>IF(M2863="","",PRODUCT(M2863,CPI!$B$112/P2863))</f>
        <v>199280758.19056723</v>
      </c>
    </row>
    <row r="2864" spans="1:17">
      <c r="A2864" t="s">
        <v>9039</v>
      </c>
      <c r="B2864" t="s">
        <v>2010</v>
      </c>
      <c r="C2864" t="s">
        <v>52</v>
      </c>
      <c r="D2864">
        <v>1996</v>
      </c>
      <c r="E2864" t="s">
        <v>9027</v>
      </c>
      <c r="F2864">
        <v>6.3</v>
      </c>
      <c r="G2864">
        <v>214000</v>
      </c>
      <c r="H2864" t="s">
        <v>2680</v>
      </c>
      <c r="I2864" t="s">
        <v>9040</v>
      </c>
      <c r="J2864" t="s">
        <v>32</v>
      </c>
      <c r="K2864" t="s">
        <v>41</v>
      </c>
      <c r="L2864">
        <v>70000000</v>
      </c>
      <c r="M2864">
        <v>101371017</v>
      </c>
      <c r="N2864" t="s">
        <v>9041</v>
      </c>
      <c r="O2864">
        <v>106</v>
      </c>
      <c r="P2864" cm="1">
        <f t="array" ref="P2864">_xlfn.XLOOKUP(D2864, CPI!$A:A, CPI!$B:B)</f>
        <v>156.9</v>
      </c>
      <c r="Q2864" s="9">
        <f>IF(M2864="","",PRODUCT(M2864,CPI!$B$112/P2864))</f>
        <v>196862644.23135754</v>
      </c>
    </row>
    <row r="2865" spans="1:17">
      <c r="A2865" t="s">
        <v>9042</v>
      </c>
      <c r="B2865" t="s">
        <v>27</v>
      </c>
      <c r="C2865" t="s">
        <v>28</v>
      </c>
      <c r="D2865">
        <v>1996</v>
      </c>
      <c r="E2865" t="s">
        <v>9043</v>
      </c>
      <c r="F2865">
        <v>7.4</v>
      </c>
      <c r="G2865">
        <v>182000</v>
      </c>
      <c r="H2865" t="s">
        <v>5945</v>
      </c>
      <c r="I2865" t="s">
        <v>9044</v>
      </c>
      <c r="J2865" t="s">
        <v>8110</v>
      </c>
      <c r="K2865" t="s">
        <v>41</v>
      </c>
      <c r="L2865">
        <v>27000000</v>
      </c>
      <c r="M2865">
        <v>231976425</v>
      </c>
      <c r="N2865" t="s">
        <v>3755</v>
      </c>
      <c r="O2865">
        <v>162</v>
      </c>
      <c r="P2865" cm="1">
        <f t="array" ref="P2865">_xlfn.XLOOKUP(D2865, CPI!$A:A, CPI!$B:B)</f>
        <v>156.9</v>
      </c>
      <c r="Q2865" s="9">
        <f>IF(M2865="","",PRODUCT(M2865,CPI!$B$112/P2865))</f>
        <v>450498513.04971313</v>
      </c>
    </row>
    <row r="2866" spans="1:17">
      <c r="A2866" t="s">
        <v>9045</v>
      </c>
      <c r="B2866" t="s">
        <v>27</v>
      </c>
      <c r="C2866" t="s">
        <v>45</v>
      </c>
      <c r="D2866">
        <v>1996</v>
      </c>
      <c r="E2866" t="s">
        <v>9046</v>
      </c>
      <c r="F2866">
        <v>6.8</v>
      </c>
      <c r="G2866">
        <v>76000</v>
      </c>
      <c r="H2866" t="s">
        <v>3797</v>
      </c>
      <c r="I2866" t="s">
        <v>3894</v>
      </c>
      <c r="J2866" t="s">
        <v>4572</v>
      </c>
      <c r="K2866" t="s">
        <v>41</v>
      </c>
      <c r="L2866">
        <v>65000000</v>
      </c>
      <c r="M2866">
        <v>89456761</v>
      </c>
      <c r="N2866" t="s">
        <v>2037</v>
      </c>
      <c r="O2866">
        <v>121</v>
      </c>
      <c r="P2866" cm="1">
        <f t="array" ref="P2866">_xlfn.XLOOKUP(D2866, CPI!$A:A, CPI!$B:B)</f>
        <v>156.9</v>
      </c>
      <c r="Q2866" s="9">
        <f>IF(M2866="","",PRODUCT(M2866,CPI!$B$112/P2866))</f>
        <v>173725143.89228806</v>
      </c>
    </row>
    <row r="2867" spans="1:17">
      <c r="A2867" t="s">
        <v>9047</v>
      </c>
      <c r="B2867" t="s">
        <v>27</v>
      </c>
      <c r="C2867" t="s">
        <v>28</v>
      </c>
      <c r="D2867">
        <v>1996</v>
      </c>
      <c r="E2867" t="s">
        <v>9048</v>
      </c>
      <c r="F2867">
        <v>6.2</v>
      </c>
      <c r="G2867">
        <v>44000</v>
      </c>
      <c r="H2867" t="s">
        <v>2288</v>
      </c>
      <c r="I2867" t="s">
        <v>1848</v>
      </c>
      <c r="J2867" t="s">
        <v>9049</v>
      </c>
      <c r="K2867" t="s">
        <v>41</v>
      </c>
      <c r="M2867">
        <v>20831000</v>
      </c>
      <c r="N2867" t="s">
        <v>4889</v>
      </c>
      <c r="O2867">
        <v>97</v>
      </c>
      <c r="P2867" cm="1">
        <f t="array" ref="P2867">_xlfn.XLOOKUP(D2867, CPI!$A:A, CPI!$B:B)</f>
        <v>156.9</v>
      </c>
      <c r="Q2867" s="9">
        <f>IF(M2867="","",PRODUCT(M2867,CPI!$B$112/P2867))</f>
        <v>40453828.553218611</v>
      </c>
    </row>
    <row r="2868" spans="1:17">
      <c r="A2868" t="s">
        <v>9050</v>
      </c>
      <c r="B2868" t="s">
        <v>27</v>
      </c>
      <c r="C2868" t="s">
        <v>52</v>
      </c>
      <c r="D2868">
        <v>1996</v>
      </c>
      <c r="E2868" t="s">
        <v>9051</v>
      </c>
      <c r="F2868">
        <v>7</v>
      </c>
      <c r="G2868">
        <v>72000</v>
      </c>
      <c r="H2868" t="s">
        <v>9052</v>
      </c>
      <c r="I2868" t="s">
        <v>9053</v>
      </c>
      <c r="J2868" t="s">
        <v>9054</v>
      </c>
      <c r="K2868" t="s">
        <v>41</v>
      </c>
      <c r="L2868">
        <v>7000000</v>
      </c>
      <c r="M2868">
        <v>560069</v>
      </c>
      <c r="N2868" t="s">
        <v>42</v>
      </c>
      <c r="O2868">
        <v>91</v>
      </c>
      <c r="P2868" cm="1">
        <f t="array" ref="P2868">_xlfn.XLOOKUP(D2868, CPI!$A:A, CPI!$B:B)</f>
        <v>156.9</v>
      </c>
      <c r="Q2868" s="9">
        <f>IF(M2868="","",PRODUCT(M2868,CPI!$B$112/P2868))</f>
        <v>1087654.7119184192</v>
      </c>
    </row>
    <row r="2869" spans="1:17">
      <c r="A2869" t="s">
        <v>9055</v>
      </c>
      <c r="B2869" t="s">
        <v>27</v>
      </c>
      <c r="C2869" t="s">
        <v>28</v>
      </c>
      <c r="D2869">
        <v>1996</v>
      </c>
      <c r="E2869" t="s">
        <v>9056</v>
      </c>
      <c r="F2869">
        <v>6.6</v>
      </c>
      <c r="G2869">
        <v>27000</v>
      </c>
      <c r="H2869" t="s">
        <v>3972</v>
      </c>
      <c r="I2869" t="s">
        <v>3972</v>
      </c>
      <c r="J2869" t="s">
        <v>4579</v>
      </c>
      <c r="K2869" t="s">
        <v>317</v>
      </c>
      <c r="L2869">
        <v>10000000</v>
      </c>
      <c r="M2869">
        <v>4762310</v>
      </c>
      <c r="N2869" t="s">
        <v>9057</v>
      </c>
      <c r="O2869">
        <v>118</v>
      </c>
      <c r="P2869" cm="1">
        <f t="array" ref="P2869">_xlfn.XLOOKUP(D2869, CPI!$A:A, CPI!$B:B)</f>
        <v>156.9</v>
      </c>
      <c r="Q2869" s="9">
        <f>IF(M2869="","",PRODUCT(M2869,CPI!$B$112/P2869))</f>
        <v>9248412.0905035045</v>
      </c>
    </row>
    <row r="2870" spans="1:17">
      <c r="A2870" t="s">
        <v>9058</v>
      </c>
      <c r="B2870" t="s">
        <v>27</v>
      </c>
      <c r="C2870" t="s">
        <v>115</v>
      </c>
      <c r="D2870">
        <v>1996</v>
      </c>
      <c r="E2870" t="s">
        <v>9059</v>
      </c>
      <c r="F2870">
        <v>7.3</v>
      </c>
      <c r="G2870">
        <v>52000</v>
      </c>
      <c r="H2870" t="s">
        <v>9060</v>
      </c>
      <c r="I2870" t="s">
        <v>8672</v>
      </c>
      <c r="J2870" t="s">
        <v>9061</v>
      </c>
      <c r="K2870" t="s">
        <v>41</v>
      </c>
      <c r="L2870">
        <v>4500000</v>
      </c>
      <c r="M2870">
        <v>3802260</v>
      </c>
      <c r="N2870" t="s">
        <v>604</v>
      </c>
      <c r="O2870">
        <v>109</v>
      </c>
      <c r="P2870" cm="1">
        <f t="array" ref="P2870">_xlfn.XLOOKUP(D2870, CPI!$A:A, CPI!$B:B)</f>
        <v>156.9</v>
      </c>
      <c r="Q2870" s="9">
        <f>IF(M2870="","",PRODUCT(M2870,CPI!$B$112/P2870))</f>
        <v>7383993.7667304007</v>
      </c>
    </row>
    <row r="2871" spans="1:17">
      <c r="A2871" t="s">
        <v>9062</v>
      </c>
      <c r="B2871" t="s">
        <v>27</v>
      </c>
      <c r="C2871" t="s">
        <v>28</v>
      </c>
      <c r="D2871">
        <v>1996</v>
      </c>
      <c r="E2871" t="s">
        <v>9063</v>
      </c>
      <c r="F2871">
        <v>8</v>
      </c>
      <c r="G2871">
        <v>89000</v>
      </c>
      <c r="H2871" t="s">
        <v>7051</v>
      </c>
      <c r="I2871" t="s">
        <v>7051</v>
      </c>
      <c r="J2871" t="s">
        <v>7051</v>
      </c>
      <c r="K2871" t="s">
        <v>41</v>
      </c>
      <c r="L2871">
        <v>1000000</v>
      </c>
      <c r="M2871">
        <v>24444121</v>
      </c>
      <c r="N2871" t="s">
        <v>3755</v>
      </c>
      <c r="O2871">
        <v>135</v>
      </c>
      <c r="P2871" cm="1">
        <f t="array" ref="P2871">_xlfn.XLOOKUP(D2871, CPI!$A:A, CPI!$B:B)</f>
        <v>156.9</v>
      </c>
      <c r="Q2871" s="9">
        <f>IF(M2871="","",PRODUCT(M2871,CPI!$B$112/P2871))</f>
        <v>47470514.140854046</v>
      </c>
    </row>
    <row r="2872" spans="1:17">
      <c r="A2872" t="s">
        <v>9064</v>
      </c>
      <c r="B2872" t="s">
        <v>2010</v>
      </c>
      <c r="C2872" t="s">
        <v>52</v>
      </c>
      <c r="D2872">
        <v>1996</v>
      </c>
      <c r="E2872" t="s">
        <v>8990</v>
      </c>
      <c r="F2872">
        <v>6.6</v>
      </c>
      <c r="G2872">
        <v>18000</v>
      </c>
      <c r="H2872" t="s">
        <v>1611</v>
      </c>
      <c r="I2872" t="s">
        <v>9065</v>
      </c>
      <c r="J2872" t="s">
        <v>1611</v>
      </c>
      <c r="K2872" t="s">
        <v>41</v>
      </c>
      <c r="L2872">
        <v>42000000</v>
      </c>
      <c r="M2872">
        <v>41083864</v>
      </c>
      <c r="N2872" t="s">
        <v>2111</v>
      </c>
      <c r="O2872">
        <v>126</v>
      </c>
      <c r="P2872" cm="1">
        <f t="array" ref="P2872">_xlfn.XLOOKUP(D2872, CPI!$A:A, CPI!$B:B)</f>
        <v>156.9</v>
      </c>
      <c r="Q2872" s="9">
        <f>IF(M2872="","",PRODUCT(M2872,CPI!$B$112/P2872))</f>
        <v>79784916.257488847</v>
      </c>
    </row>
    <row r="2873" spans="1:17">
      <c r="A2873" t="s">
        <v>9066</v>
      </c>
      <c r="B2873" t="s">
        <v>27</v>
      </c>
      <c r="C2873" t="s">
        <v>52</v>
      </c>
      <c r="D2873">
        <v>1996</v>
      </c>
      <c r="E2873" t="s">
        <v>7967</v>
      </c>
      <c r="F2873">
        <v>7.1</v>
      </c>
      <c r="G2873">
        <v>83000</v>
      </c>
      <c r="H2873" t="s">
        <v>485</v>
      </c>
      <c r="I2873" t="s">
        <v>477</v>
      </c>
      <c r="J2873" t="s">
        <v>108</v>
      </c>
      <c r="K2873" t="s">
        <v>41</v>
      </c>
      <c r="L2873">
        <v>31000000</v>
      </c>
      <c r="M2873">
        <v>185260553</v>
      </c>
      <c r="N2873" t="s">
        <v>91</v>
      </c>
      <c r="O2873">
        <v>117</v>
      </c>
      <c r="P2873" cm="1">
        <f t="array" ref="P2873">_xlfn.XLOOKUP(D2873, CPI!$A:A, CPI!$B:B)</f>
        <v>156.9</v>
      </c>
      <c r="Q2873" s="9">
        <f>IF(M2873="","",PRODUCT(M2873,CPI!$B$112/P2873))</f>
        <v>359776230.07711917</v>
      </c>
    </row>
    <row r="2874" spans="1:17">
      <c r="A2874" t="s">
        <v>9067</v>
      </c>
      <c r="B2874" t="s">
        <v>44</v>
      </c>
      <c r="C2874" t="s">
        <v>52</v>
      </c>
      <c r="D2874">
        <v>1996</v>
      </c>
      <c r="E2874" t="s">
        <v>9059</v>
      </c>
      <c r="F2874">
        <v>6.9</v>
      </c>
      <c r="G2874">
        <v>64000</v>
      </c>
      <c r="H2874" t="s">
        <v>2102</v>
      </c>
      <c r="I2874" t="s">
        <v>2102</v>
      </c>
      <c r="J2874" t="s">
        <v>2102</v>
      </c>
      <c r="K2874" t="s">
        <v>41</v>
      </c>
      <c r="L2874">
        <v>26000000</v>
      </c>
      <c r="M2874">
        <v>34585416</v>
      </c>
      <c r="N2874" t="s">
        <v>9068</v>
      </c>
      <c r="O2874">
        <v>108</v>
      </c>
      <c r="P2874" cm="1">
        <f t="array" ref="P2874">_xlfn.XLOOKUP(D2874, CPI!$A:A, CPI!$B:B)</f>
        <v>156.9</v>
      </c>
      <c r="Q2874" s="9">
        <f>IF(M2874="","",PRODUCT(M2874,CPI!$B$112/P2874))</f>
        <v>67164921.957934991</v>
      </c>
    </row>
    <row r="2875" spans="1:17">
      <c r="A2875" t="s">
        <v>9069</v>
      </c>
      <c r="B2875" t="s">
        <v>2010</v>
      </c>
      <c r="C2875" t="s">
        <v>63</v>
      </c>
      <c r="D2875">
        <v>1996</v>
      </c>
      <c r="E2875" t="s">
        <v>9070</v>
      </c>
      <c r="F2875">
        <v>4.5</v>
      </c>
      <c r="G2875">
        <v>32000</v>
      </c>
      <c r="H2875" t="s">
        <v>1330</v>
      </c>
      <c r="I2875" t="s">
        <v>9071</v>
      </c>
      <c r="J2875" t="s">
        <v>7378</v>
      </c>
      <c r="K2875" t="s">
        <v>41</v>
      </c>
      <c r="L2875">
        <v>40000000</v>
      </c>
      <c r="M2875">
        <v>49627779</v>
      </c>
      <c r="N2875" t="s">
        <v>2037</v>
      </c>
      <c r="O2875">
        <v>96</v>
      </c>
      <c r="P2875" cm="1">
        <f t="array" ref="P2875">_xlfn.XLOOKUP(D2875, CPI!$A:A, CPI!$B:B)</f>
        <v>156.9</v>
      </c>
      <c r="Q2875" s="9">
        <f>IF(M2875="","",PRODUCT(M2875,CPI!$B$112/P2875))</f>
        <v>96377210.078393877</v>
      </c>
    </row>
    <row r="2876" spans="1:17">
      <c r="A2876" t="s">
        <v>9072</v>
      </c>
      <c r="B2876" t="s">
        <v>2010</v>
      </c>
      <c r="C2876" t="s">
        <v>52</v>
      </c>
      <c r="D2876">
        <v>1996</v>
      </c>
      <c r="E2876" t="s">
        <v>9073</v>
      </c>
      <c r="F2876">
        <v>6.9</v>
      </c>
      <c r="G2876">
        <v>79000</v>
      </c>
      <c r="H2876" t="s">
        <v>9074</v>
      </c>
      <c r="I2876" t="s">
        <v>9075</v>
      </c>
      <c r="J2876" t="s">
        <v>7944</v>
      </c>
      <c r="K2876" t="s">
        <v>41</v>
      </c>
      <c r="L2876">
        <v>27000000</v>
      </c>
      <c r="M2876">
        <v>25023434</v>
      </c>
      <c r="N2876" t="s">
        <v>8949</v>
      </c>
      <c r="O2876">
        <v>114</v>
      </c>
      <c r="P2876" cm="1">
        <f t="array" ref="P2876">_xlfn.XLOOKUP(D2876, CPI!$A:A, CPI!$B:B)</f>
        <v>156.9</v>
      </c>
      <c r="Q2876" s="9">
        <f>IF(M2876="","",PRODUCT(M2876,CPI!$B$112/P2876))</f>
        <v>48595540.725302733</v>
      </c>
    </row>
    <row r="2877" spans="1:17">
      <c r="A2877" t="s">
        <v>9076</v>
      </c>
      <c r="B2877" t="s">
        <v>348</v>
      </c>
      <c r="C2877" t="s">
        <v>401</v>
      </c>
      <c r="D2877">
        <v>1996</v>
      </c>
      <c r="E2877" t="s">
        <v>8982</v>
      </c>
      <c r="F2877">
        <v>7</v>
      </c>
      <c r="G2877">
        <v>146000</v>
      </c>
      <c r="H2877" t="s">
        <v>6257</v>
      </c>
      <c r="I2877" t="s">
        <v>4010</v>
      </c>
      <c r="J2877" t="s">
        <v>2608</v>
      </c>
      <c r="K2877" t="s">
        <v>41</v>
      </c>
      <c r="L2877">
        <v>100000000</v>
      </c>
      <c r="M2877">
        <v>325338851</v>
      </c>
      <c r="N2877" t="s">
        <v>622</v>
      </c>
      <c r="O2877">
        <v>91</v>
      </c>
      <c r="P2877" cm="1">
        <f t="array" ref="P2877">_xlfn.XLOOKUP(D2877, CPI!$A:A, CPI!$B:B)</f>
        <v>156.9</v>
      </c>
      <c r="Q2877" s="9">
        <f>IF(M2877="","",PRODUCT(M2877,CPI!$B$112/P2877))</f>
        <v>631808463.35054171</v>
      </c>
    </row>
    <row r="2878" spans="1:17">
      <c r="A2878" t="s">
        <v>9077</v>
      </c>
      <c r="B2878" t="s">
        <v>27</v>
      </c>
      <c r="C2878" t="s">
        <v>52</v>
      </c>
      <c r="D2878">
        <v>1996</v>
      </c>
      <c r="E2878" t="s">
        <v>9078</v>
      </c>
      <c r="F2878">
        <v>7.1</v>
      </c>
      <c r="G2878">
        <v>84000</v>
      </c>
      <c r="H2878" t="s">
        <v>6894</v>
      </c>
      <c r="I2878" t="s">
        <v>7977</v>
      </c>
      <c r="J2878" t="s">
        <v>2577</v>
      </c>
      <c r="K2878" t="s">
        <v>1888</v>
      </c>
      <c r="L2878">
        <v>30000000</v>
      </c>
      <c r="M2878">
        <v>29359216</v>
      </c>
      <c r="N2878" t="s">
        <v>72</v>
      </c>
      <c r="O2878">
        <v>110</v>
      </c>
      <c r="P2878" cm="1">
        <f t="array" ref="P2878">_xlfn.XLOOKUP(D2878, CPI!$A:A, CPI!$B:B)</f>
        <v>156.9</v>
      </c>
      <c r="Q2878" s="9">
        <f>IF(M2878="","",PRODUCT(M2878,CPI!$B$112/P2878))</f>
        <v>57015634.896112166</v>
      </c>
    </row>
    <row r="2879" spans="1:17">
      <c r="A2879" t="s">
        <v>9079</v>
      </c>
      <c r="B2879" t="s">
        <v>27</v>
      </c>
      <c r="C2879" t="s">
        <v>45</v>
      </c>
      <c r="D2879">
        <v>1996</v>
      </c>
      <c r="E2879" t="s">
        <v>8982</v>
      </c>
      <c r="F2879">
        <v>6.1</v>
      </c>
      <c r="G2879">
        <v>106000</v>
      </c>
      <c r="H2879" t="s">
        <v>3945</v>
      </c>
      <c r="I2879" t="s">
        <v>9080</v>
      </c>
      <c r="J2879" t="s">
        <v>1009</v>
      </c>
      <c r="K2879" t="s">
        <v>41</v>
      </c>
      <c r="L2879">
        <v>100000000</v>
      </c>
      <c r="M2879">
        <v>242295562</v>
      </c>
      <c r="N2879" t="s">
        <v>9081</v>
      </c>
      <c r="O2879">
        <v>115</v>
      </c>
      <c r="P2879" cm="1">
        <f t="array" ref="P2879">_xlfn.XLOOKUP(D2879, CPI!$A:A, CPI!$B:B)</f>
        <v>156.9</v>
      </c>
      <c r="Q2879" s="9">
        <f>IF(M2879="","",PRODUCT(M2879,CPI!$B$112/P2879))</f>
        <v>470538290.25748879</v>
      </c>
    </row>
    <row r="2880" spans="1:17">
      <c r="A2880" t="s">
        <v>9082</v>
      </c>
      <c r="B2880" t="s">
        <v>27</v>
      </c>
      <c r="C2880" t="s">
        <v>52</v>
      </c>
      <c r="D2880">
        <v>1996</v>
      </c>
      <c r="E2880" t="s">
        <v>9083</v>
      </c>
      <c r="F2880">
        <v>4.5</v>
      </c>
      <c r="G2880">
        <v>44000</v>
      </c>
      <c r="H2880" t="s">
        <v>2499</v>
      </c>
      <c r="I2880" t="s">
        <v>9084</v>
      </c>
      <c r="J2880" t="s">
        <v>2608</v>
      </c>
      <c r="K2880" t="s">
        <v>41</v>
      </c>
      <c r="L2880">
        <v>40000000</v>
      </c>
      <c r="M2880">
        <v>113309743</v>
      </c>
      <c r="N2880" t="s">
        <v>5120</v>
      </c>
      <c r="O2880">
        <v>115</v>
      </c>
      <c r="P2880" cm="1">
        <f t="array" ref="P2880">_xlfn.XLOOKUP(D2880, CPI!$A:A, CPI!$B:B)</f>
        <v>156.9</v>
      </c>
      <c r="Q2880" s="9">
        <f>IF(M2880="","",PRODUCT(M2880,CPI!$B$112/P2880))</f>
        <v>220047665.34161884</v>
      </c>
    </row>
    <row r="2881" spans="1:17">
      <c r="A2881" t="s">
        <v>9085</v>
      </c>
      <c r="B2881" t="s">
        <v>2010</v>
      </c>
      <c r="C2881" t="s">
        <v>45</v>
      </c>
      <c r="D2881">
        <v>1996</v>
      </c>
      <c r="E2881" t="s">
        <v>9086</v>
      </c>
      <c r="F2881">
        <v>7.6</v>
      </c>
      <c r="G2881">
        <v>120000</v>
      </c>
      <c r="H2881" t="s">
        <v>9087</v>
      </c>
      <c r="I2881" t="s">
        <v>1038</v>
      </c>
      <c r="J2881" t="s">
        <v>8006</v>
      </c>
      <c r="K2881" t="s">
        <v>41</v>
      </c>
      <c r="L2881">
        <v>45000000</v>
      </c>
      <c r="M2881">
        <v>146027888</v>
      </c>
      <c r="N2881" t="s">
        <v>9088</v>
      </c>
      <c r="O2881">
        <v>111</v>
      </c>
      <c r="P2881" cm="1">
        <f t="array" ref="P2881">_xlfn.XLOOKUP(D2881, CPI!$A:A, CPI!$B:B)</f>
        <v>156.9</v>
      </c>
      <c r="Q2881" s="9">
        <f>IF(M2881="","",PRODUCT(M2881,CPI!$B$112/P2881))</f>
        <v>283586344.63734859</v>
      </c>
    </row>
    <row r="2882" spans="1:17">
      <c r="A2882" t="s">
        <v>9089</v>
      </c>
      <c r="B2882" t="s">
        <v>27</v>
      </c>
      <c r="C2882" t="s">
        <v>52</v>
      </c>
      <c r="D2882">
        <v>1996</v>
      </c>
      <c r="E2882" t="s">
        <v>9090</v>
      </c>
      <c r="F2882">
        <v>7.2</v>
      </c>
      <c r="G2882">
        <v>77000</v>
      </c>
      <c r="H2882" t="s">
        <v>9091</v>
      </c>
      <c r="I2882" t="s">
        <v>9092</v>
      </c>
      <c r="J2882" t="s">
        <v>9093</v>
      </c>
      <c r="K2882" t="s">
        <v>41</v>
      </c>
      <c r="L2882">
        <v>200000</v>
      </c>
      <c r="M2882">
        <v>4555020</v>
      </c>
      <c r="N2882" t="s">
        <v>9094</v>
      </c>
      <c r="O2882">
        <v>96</v>
      </c>
      <c r="P2882" cm="1">
        <f t="array" ref="P2882">_xlfn.XLOOKUP(D2882, CPI!$A:A, CPI!$B:B)</f>
        <v>156.9</v>
      </c>
      <c r="Q2882" s="9">
        <f>IF(M2882="","",PRODUCT(M2882,CPI!$B$112/P2882))</f>
        <v>8845854.64627151</v>
      </c>
    </row>
    <row r="2883" spans="1:17">
      <c r="A2883" t="s">
        <v>9095</v>
      </c>
      <c r="B2883" t="s">
        <v>27</v>
      </c>
      <c r="C2883" t="s">
        <v>45</v>
      </c>
      <c r="D2883">
        <v>1996</v>
      </c>
      <c r="E2883" t="s">
        <v>9013</v>
      </c>
      <c r="F2883">
        <v>5.7</v>
      </c>
      <c r="G2883">
        <v>71000</v>
      </c>
      <c r="H2883" t="s">
        <v>137</v>
      </c>
      <c r="I2883" t="s">
        <v>137</v>
      </c>
      <c r="J2883" t="s">
        <v>518</v>
      </c>
      <c r="K2883" t="s">
        <v>41</v>
      </c>
      <c r="L2883">
        <v>50000000</v>
      </c>
      <c r="M2883">
        <v>25477365</v>
      </c>
      <c r="N2883" t="s">
        <v>55</v>
      </c>
      <c r="O2883">
        <v>101</v>
      </c>
      <c r="P2883" cm="1">
        <f t="array" ref="P2883">_xlfn.XLOOKUP(D2883, CPI!$A:A, CPI!$B:B)</f>
        <v>156.9</v>
      </c>
      <c r="Q2883" s="9">
        <f>IF(M2883="","",PRODUCT(M2883,CPI!$B$112/P2883))</f>
        <v>49477075.305927336</v>
      </c>
    </row>
    <row r="2884" spans="1:17">
      <c r="A2884" t="s">
        <v>9096</v>
      </c>
      <c r="B2884" t="s">
        <v>27</v>
      </c>
      <c r="C2884" t="s">
        <v>52</v>
      </c>
      <c r="D2884">
        <v>1996</v>
      </c>
      <c r="E2884" t="s">
        <v>8502</v>
      </c>
      <c r="F2884">
        <v>7.1</v>
      </c>
      <c r="G2884">
        <v>32000</v>
      </c>
      <c r="H2884" t="s">
        <v>8304</v>
      </c>
      <c r="I2884" t="s">
        <v>8771</v>
      </c>
      <c r="J2884" t="s">
        <v>1228</v>
      </c>
      <c r="K2884" t="s">
        <v>41</v>
      </c>
      <c r="M2884">
        <v>10597759</v>
      </c>
      <c r="N2884" t="s">
        <v>3755</v>
      </c>
      <c r="O2884">
        <v>112</v>
      </c>
      <c r="P2884" cm="1">
        <f t="array" ref="P2884">_xlfn.XLOOKUP(D2884, CPI!$A:A, CPI!$B:B)</f>
        <v>156.9</v>
      </c>
      <c r="Q2884" s="9">
        <f>IF(M2884="","",PRODUCT(M2884,CPI!$B$112/P2884))</f>
        <v>20580861.486934353</v>
      </c>
    </row>
    <row r="2885" spans="1:17">
      <c r="A2885" t="s">
        <v>9097</v>
      </c>
      <c r="B2885" t="s">
        <v>2010</v>
      </c>
      <c r="C2885" t="s">
        <v>52</v>
      </c>
      <c r="D2885">
        <v>1996</v>
      </c>
      <c r="E2885" t="s">
        <v>9056</v>
      </c>
      <c r="F2885">
        <v>6.1</v>
      </c>
      <c r="G2885">
        <v>157000</v>
      </c>
      <c r="H2885" t="s">
        <v>8019</v>
      </c>
      <c r="I2885" t="s">
        <v>9098</v>
      </c>
      <c r="J2885" t="s">
        <v>7924</v>
      </c>
      <c r="K2885" t="s">
        <v>41</v>
      </c>
      <c r="L2885">
        <v>47000000</v>
      </c>
      <c r="M2885">
        <v>102825796</v>
      </c>
      <c r="N2885" t="s">
        <v>42</v>
      </c>
      <c r="O2885">
        <v>96</v>
      </c>
      <c r="P2885" cm="1">
        <f t="array" ref="P2885">_xlfn.XLOOKUP(D2885, CPI!$A:A, CPI!$B:B)</f>
        <v>156.9</v>
      </c>
      <c r="Q2885" s="9">
        <f>IF(M2885="","",PRODUCT(M2885,CPI!$B$112/P2885))</f>
        <v>199687826.90376034</v>
      </c>
    </row>
    <row r="2886" spans="1:17">
      <c r="A2886" t="s">
        <v>9099</v>
      </c>
      <c r="B2886" t="s">
        <v>27</v>
      </c>
      <c r="C2886" t="s">
        <v>52</v>
      </c>
      <c r="D2886">
        <v>1996</v>
      </c>
      <c r="E2886" t="s">
        <v>9100</v>
      </c>
      <c r="F2886">
        <v>6.6</v>
      </c>
      <c r="G2886">
        <v>50000</v>
      </c>
      <c r="H2886" t="s">
        <v>9101</v>
      </c>
      <c r="I2886" t="s">
        <v>9102</v>
      </c>
      <c r="J2886" t="s">
        <v>9102</v>
      </c>
      <c r="K2886" t="s">
        <v>41</v>
      </c>
      <c r="L2886">
        <v>3800000</v>
      </c>
      <c r="M2886">
        <v>20949601</v>
      </c>
      <c r="N2886" t="s">
        <v>3451</v>
      </c>
      <c r="O2886">
        <v>89</v>
      </c>
      <c r="P2886" cm="1">
        <f t="array" ref="P2886">_xlfn.XLOOKUP(D2886, CPI!$A:A, CPI!$B:B)</f>
        <v>156.9</v>
      </c>
      <c r="Q2886" s="9">
        <f>IF(M2886="","",PRODUCT(M2886,CPI!$B$112/P2886))</f>
        <v>40684151.846398979</v>
      </c>
    </row>
    <row r="2887" spans="1:17">
      <c r="A2887" t="s">
        <v>9103</v>
      </c>
      <c r="B2887" t="s">
        <v>27</v>
      </c>
      <c r="C2887" t="s">
        <v>162</v>
      </c>
      <c r="D2887">
        <v>1996</v>
      </c>
      <c r="E2887" t="s">
        <v>9104</v>
      </c>
      <c r="F2887">
        <v>5.8</v>
      </c>
      <c r="G2887">
        <v>29000</v>
      </c>
      <c r="H2887" t="s">
        <v>1266</v>
      </c>
      <c r="I2887" t="s">
        <v>31</v>
      </c>
      <c r="J2887" t="s">
        <v>7259</v>
      </c>
      <c r="K2887" t="s">
        <v>41</v>
      </c>
      <c r="L2887">
        <v>8500000</v>
      </c>
      <c r="M2887">
        <v>15315484</v>
      </c>
      <c r="N2887" t="s">
        <v>55</v>
      </c>
      <c r="O2887">
        <v>93</v>
      </c>
      <c r="P2887" cm="1">
        <f t="array" ref="P2887">_xlfn.XLOOKUP(D2887, CPI!$A:A, CPI!$B:B)</f>
        <v>156.9</v>
      </c>
      <c r="Q2887" s="9">
        <f>IF(M2887="","",PRODUCT(M2887,CPI!$B$112/P2887))</f>
        <v>29742689.450605478</v>
      </c>
    </row>
    <row r="2888" spans="1:17">
      <c r="A2888" t="s">
        <v>9105</v>
      </c>
      <c r="B2888" t="s">
        <v>27</v>
      </c>
      <c r="C2888" t="s">
        <v>115</v>
      </c>
      <c r="D2888">
        <v>1996</v>
      </c>
      <c r="E2888" t="s">
        <v>9106</v>
      </c>
      <c r="F2888">
        <v>7.2</v>
      </c>
      <c r="G2888">
        <v>45000</v>
      </c>
      <c r="H2888" t="s">
        <v>9107</v>
      </c>
      <c r="I2888" t="s">
        <v>9107</v>
      </c>
      <c r="J2888" t="s">
        <v>9108</v>
      </c>
      <c r="K2888" t="s">
        <v>41</v>
      </c>
      <c r="L2888">
        <v>3000000</v>
      </c>
      <c r="M2888">
        <v>222559</v>
      </c>
      <c r="N2888" t="s">
        <v>9109</v>
      </c>
      <c r="O2888">
        <v>101</v>
      </c>
      <c r="P2888" cm="1">
        <f t="array" ref="P2888">_xlfn.XLOOKUP(D2888, CPI!$A:A, CPI!$B:B)</f>
        <v>156.9</v>
      </c>
      <c r="Q2888" s="9">
        <f>IF(M2888="","",PRODUCT(M2888,CPI!$B$112/P2888))</f>
        <v>432209.8616953473</v>
      </c>
    </row>
    <row r="2889" spans="1:17">
      <c r="A2889" t="s">
        <v>9110</v>
      </c>
      <c r="B2889" t="s">
        <v>2010</v>
      </c>
      <c r="C2889" t="s">
        <v>52</v>
      </c>
      <c r="D2889">
        <v>1996</v>
      </c>
      <c r="E2889" t="s">
        <v>9083</v>
      </c>
      <c r="F2889">
        <v>5.6</v>
      </c>
      <c r="G2889">
        <v>112000</v>
      </c>
      <c r="H2889" t="s">
        <v>7958</v>
      </c>
      <c r="I2889" t="s">
        <v>9111</v>
      </c>
      <c r="J2889" t="s">
        <v>1496</v>
      </c>
      <c r="K2889" t="s">
        <v>41</v>
      </c>
      <c r="L2889">
        <v>54000000</v>
      </c>
      <c r="M2889">
        <v>273961019</v>
      </c>
      <c r="N2889" t="s">
        <v>4889</v>
      </c>
      <c r="O2889">
        <v>95</v>
      </c>
      <c r="P2889" cm="1">
        <f t="array" ref="P2889">_xlfn.XLOOKUP(D2889, CPI!$A:A, CPI!$B:B)</f>
        <v>156.9</v>
      </c>
      <c r="Q2889" s="9">
        <f>IF(M2889="","",PRODUCT(M2889,CPI!$B$112/P2889))</f>
        <v>532032648.11536008</v>
      </c>
    </row>
    <row r="2890" spans="1:17">
      <c r="A2890" t="s">
        <v>5821</v>
      </c>
      <c r="B2890" t="s">
        <v>2010</v>
      </c>
      <c r="C2890" t="s">
        <v>28</v>
      </c>
      <c r="D2890">
        <v>1996</v>
      </c>
      <c r="E2890" t="s">
        <v>9112</v>
      </c>
      <c r="F2890">
        <v>7.7</v>
      </c>
      <c r="G2890">
        <v>37000</v>
      </c>
      <c r="H2890" t="s">
        <v>5264</v>
      </c>
      <c r="I2890" t="s">
        <v>5265</v>
      </c>
      <c r="J2890" t="s">
        <v>5264</v>
      </c>
      <c r="K2890" t="s">
        <v>33</v>
      </c>
      <c r="L2890">
        <v>18000000</v>
      </c>
      <c r="M2890">
        <v>4770222</v>
      </c>
      <c r="N2890" t="s">
        <v>5120</v>
      </c>
      <c r="O2890">
        <v>242</v>
      </c>
      <c r="P2890" cm="1">
        <f t="array" ref="P2890">_xlfn.XLOOKUP(D2890, CPI!$A:A, CPI!$B:B)</f>
        <v>156.9</v>
      </c>
      <c r="Q2890" s="9">
        <f>IF(M2890="","",PRODUCT(M2890,CPI!$B$112/P2890))</f>
        <v>9263777.2045889087</v>
      </c>
    </row>
    <row r="2891" spans="1:17">
      <c r="A2891" t="s">
        <v>9113</v>
      </c>
      <c r="B2891" t="s">
        <v>27</v>
      </c>
      <c r="C2891" t="s">
        <v>28</v>
      </c>
      <c r="D2891">
        <v>1996</v>
      </c>
      <c r="E2891" t="s">
        <v>9114</v>
      </c>
      <c r="F2891">
        <v>7.3</v>
      </c>
      <c r="G2891">
        <v>18000</v>
      </c>
      <c r="H2891" t="s">
        <v>9115</v>
      </c>
      <c r="I2891" t="s">
        <v>9116</v>
      </c>
      <c r="J2891" t="s">
        <v>9117</v>
      </c>
      <c r="K2891" t="s">
        <v>41</v>
      </c>
      <c r="L2891">
        <v>4100000</v>
      </c>
      <c r="M2891">
        <v>12008376</v>
      </c>
      <c r="N2891" t="s">
        <v>8949</v>
      </c>
      <c r="O2891">
        <v>109</v>
      </c>
      <c r="P2891" cm="1">
        <f t="array" ref="P2891">_xlfn.XLOOKUP(D2891, CPI!$A:A, CPI!$B:B)</f>
        <v>156.9</v>
      </c>
      <c r="Q2891" s="9">
        <f>IF(M2891="","",PRODUCT(M2891,CPI!$B$112/P2891))</f>
        <v>23320281.499043975</v>
      </c>
    </row>
    <row r="2892" spans="1:17">
      <c r="A2892" t="s">
        <v>9118</v>
      </c>
      <c r="B2892" t="s">
        <v>27</v>
      </c>
      <c r="C2892" t="s">
        <v>36</v>
      </c>
      <c r="D2892">
        <v>1996</v>
      </c>
      <c r="E2892" t="s">
        <v>9046</v>
      </c>
      <c r="F2892">
        <v>6.8</v>
      </c>
      <c r="G2892">
        <v>58000</v>
      </c>
      <c r="H2892" t="s">
        <v>5240</v>
      </c>
      <c r="I2892" t="s">
        <v>3678</v>
      </c>
      <c r="J2892" t="s">
        <v>1830</v>
      </c>
      <c r="K2892" t="s">
        <v>5828</v>
      </c>
      <c r="L2892">
        <v>55000000</v>
      </c>
      <c r="M2892">
        <v>38619405</v>
      </c>
      <c r="N2892" t="s">
        <v>8591</v>
      </c>
      <c r="O2892">
        <v>110</v>
      </c>
      <c r="P2892" cm="1">
        <f t="array" ref="P2892">_xlfn.XLOOKUP(D2892, CPI!$A:A, CPI!$B:B)</f>
        <v>156.9</v>
      </c>
      <c r="Q2892" s="9">
        <f>IF(M2892="","",PRODUCT(M2892,CPI!$B$112/P2892))</f>
        <v>74998933.738049701</v>
      </c>
    </row>
    <row r="2893" spans="1:17">
      <c r="A2893" t="s">
        <v>9119</v>
      </c>
      <c r="B2893" t="s">
        <v>27</v>
      </c>
      <c r="C2893" t="s">
        <v>45</v>
      </c>
      <c r="D2893">
        <v>1996</v>
      </c>
      <c r="E2893" t="s">
        <v>7689</v>
      </c>
      <c r="F2893">
        <v>6.6</v>
      </c>
      <c r="G2893">
        <v>52000</v>
      </c>
      <c r="H2893" t="s">
        <v>3360</v>
      </c>
      <c r="I2893" t="s">
        <v>5634</v>
      </c>
      <c r="J2893" t="s">
        <v>4136</v>
      </c>
      <c r="K2893" t="s">
        <v>41</v>
      </c>
      <c r="L2893">
        <v>46000000</v>
      </c>
      <c r="M2893">
        <v>100860818</v>
      </c>
      <c r="N2893" t="s">
        <v>9120</v>
      </c>
      <c r="O2893">
        <v>116</v>
      </c>
      <c r="P2893" cm="1">
        <f t="array" ref="P2893">_xlfn.XLOOKUP(D2893, CPI!$A:A, CPI!$B:B)</f>
        <v>156.9</v>
      </c>
      <c r="Q2893" s="9">
        <f>IF(M2893="","",PRODUCT(M2893,CPI!$B$112/P2893))</f>
        <v>195871837.12300828</v>
      </c>
    </row>
    <row r="2894" spans="1:17">
      <c r="A2894" t="s">
        <v>9121</v>
      </c>
      <c r="B2894" t="s">
        <v>44</v>
      </c>
      <c r="C2894" t="s">
        <v>52</v>
      </c>
      <c r="D2894">
        <v>1996</v>
      </c>
      <c r="E2894" t="s">
        <v>9114</v>
      </c>
      <c r="F2894">
        <v>6.4</v>
      </c>
      <c r="G2894">
        <v>45000</v>
      </c>
      <c r="H2894" t="s">
        <v>2027</v>
      </c>
      <c r="I2894" t="s">
        <v>9122</v>
      </c>
      <c r="J2894" t="s">
        <v>220</v>
      </c>
      <c r="K2894" t="s">
        <v>41</v>
      </c>
      <c r="L2894">
        <v>26000000</v>
      </c>
      <c r="M2894">
        <v>181489203</v>
      </c>
      <c r="N2894" t="s">
        <v>55</v>
      </c>
      <c r="O2894">
        <v>103</v>
      </c>
      <c r="P2894" cm="1">
        <f t="array" ref="P2894">_xlfn.XLOOKUP(D2894, CPI!$A:A, CPI!$B:B)</f>
        <v>156.9</v>
      </c>
      <c r="Q2894" s="9">
        <f>IF(M2894="","",PRODUCT(M2894,CPI!$B$112/P2894))</f>
        <v>352452263.56978965</v>
      </c>
    </row>
    <row r="2895" spans="1:17">
      <c r="A2895" t="s">
        <v>9123</v>
      </c>
      <c r="B2895" t="s">
        <v>27</v>
      </c>
      <c r="C2895" t="s">
        <v>45</v>
      </c>
      <c r="D2895">
        <v>1996</v>
      </c>
      <c r="E2895" t="s">
        <v>9124</v>
      </c>
      <c r="F2895">
        <v>6.9</v>
      </c>
      <c r="G2895">
        <v>15000</v>
      </c>
      <c r="H2895" t="s">
        <v>8510</v>
      </c>
      <c r="I2895" t="s">
        <v>9125</v>
      </c>
      <c r="J2895" t="s">
        <v>9126</v>
      </c>
      <c r="K2895" t="s">
        <v>41</v>
      </c>
      <c r="L2895">
        <v>9000000</v>
      </c>
      <c r="M2895">
        <v>41590886</v>
      </c>
      <c r="N2895" t="s">
        <v>2037</v>
      </c>
      <c r="O2895">
        <v>123</v>
      </c>
      <c r="P2895" cm="1">
        <f t="array" ref="P2895">_xlfn.XLOOKUP(D2895, CPI!$A:A, CPI!$B:B)</f>
        <v>156.9</v>
      </c>
      <c r="Q2895" s="9">
        <f>IF(M2895="","",PRODUCT(M2895,CPI!$B$112/P2895))</f>
        <v>80769553.627788395</v>
      </c>
    </row>
    <row r="2896" spans="1:17">
      <c r="A2896" t="s">
        <v>9127</v>
      </c>
      <c r="B2896" t="s">
        <v>44</v>
      </c>
      <c r="C2896" t="s">
        <v>401</v>
      </c>
      <c r="D2896">
        <v>1996</v>
      </c>
      <c r="E2896" t="s">
        <v>9048</v>
      </c>
      <c r="F2896">
        <v>6.7</v>
      </c>
      <c r="G2896">
        <v>62000</v>
      </c>
      <c r="H2896" t="s">
        <v>7432</v>
      </c>
      <c r="I2896" t="s">
        <v>5716</v>
      </c>
      <c r="J2896" t="s">
        <v>9128</v>
      </c>
      <c r="K2896" t="s">
        <v>33</v>
      </c>
      <c r="L2896">
        <v>38000000</v>
      </c>
      <c r="M2896">
        <v>28946127</v>
      </c>
      <c r="N2896" t="s">
        <v>1735</v>
      </c>
      <c r="O2896">
        <v>79</v>
      </c>
      <c r="P2896" cm="1">
        <f t="array" ref="P2896">_xlfn.XLOOKUP(D2896, CPI!$A:A, CPI!$B:B)</f>
        <v>156.9</v>
      </c>
      <c r="Q2896" s="9">
        <f>IF(M2896="","",PRODUCT(M2896,CPI!$B$112/P2896))</f>
        <v>56213415.531548753</v>
      </c>
    </row>
    <row r="2897" spans="1:17">
      <c r="A2897" t="s">
        <v>9129</v>
      </c>
      <c r="B2897" t="s">
        <v>2010</v>
      </c>
      <c r="C2897" t="s">
        <v>45</v>
      </c>
      <c r="D2897">
        <v>1996</v>
      </c>
      <c r="E2897" t="s">
        <v>9130</v>
      </c>
      <c r="F2897">
        <v>6.5</v>
      </c>
      <c r="G2897">
        <v>93000</v>
      </c>
      <c r="H2897" t="s">
        <v>2494</v>
      </c>
      <c r="I2897" t="s">
        <v>6084</v>
      </c>
      <c r="J2897" t="s">
        <v>1508</v>
      </c>
      <c r="K2897" t="s">
        <v>41</v>
      </c>
      <c r="L2897">
        <v>57000000</v>
      </c>
      <c r="M2897">
        <v>115267375</v>
      </c>
      <c r="N2897" t="s">
        <v>72</v>
      </c>
      <c r="O2897">
        <v>103</v>
      </c>
      <c r="P2897" cm="1">
        <f t="array" ref="P2897">_xlfn.XLOOKUP(D2897, CPI!$A:A, CPI!$B:B)</f>
        <v>156.9</v>
      </c>
      <c r="Q2897" s="9">
        <f>IF(M2897="","",PRODUCT(M2897,CPI!$B$112/P2897))</f>
        <v>223849389.181007</v>
      </c>
    </row>
    <row r="2898" spans="1:17">
      <c r="A2898" t="s">
        <v>9131</v>
      </c>
      <c r="B2898" t="s">
        <v>27</v>
      </c>
      <c r="C2898" t="s">
        <v>45</v>
      </c>
      <c r="D2898">
        <v>1996</v>
      </c>
      <c r="E2898" t="s">
        <v>9132</v>
      </c>
      <c r="F2898">
        <v>6.4</v>
      </c>
      <c r="G2898">
        <v>52000</v>
      </c>
      <c r="H2898" t="s">
        <v>9133</v>
      </c>
      <c r="I2898" t="s">
        <v>3874</v>
      </c>
      <c r="J2898" t="s">
        <v>518</v>
      </c>
      <c r="K2898" t="s">
        <v>41</v>
      </c>
      <c r="L2898">
        <v>55000000</v>
      </c>
      <c r="M2898">
        <v>121969216</v>
      </c>
      <c r="N2898" t="s">
        <v>34</v>
      </c>
      <c r="O2898">
        <v>133</v>
      </c>
      <c r="P2898" cm="1">
        <f t="array" ref="P2898">_xlfn.XLOOKUP(D2898, CPI!$A:A, CPI!$B:B)</f>
        <v>156.9</v>
      </c>
      <c r="Q2898" s="9">
        <f>IF(M2898="","",PRODUCT(M2898,CPI!$B$112/P2898))</f>
        <v>236864372.94582534</v>
      </c>
    </row>
    <row r="2899" spans="1:17">
      <c r="A2899" t="s">
        <v>9134</v>
      </c>
      <c r="B2899" t="s">
        <v>2010</v>
      </c>
      <c r="C2899" t="s">
        <v>52</v>
      </c>
      <c r="D2899">
        <v>1996</v>
      </c>
      <c r="E2899" t="s">
        <v>9100</v>
      </c>
      <c r="F2899">
        <v>4.4000000000000004</v>
      </c>
      <c r="G2899">
        <v>26000</v>
      </c>
      <c r="H2899" t="s">
        <v>9135</v>
      </c>
      <c r="I2899" t="s">
        <v>8146</v>
      </c>
      <c r="J2899" t="s">
        <v>7540</v>
      </c>
      <c r="K2899" t="s">
        <v>41</v>
      </c>
      <c r="L2899">
        <v>15000000</v>
      </c>
      <c r="M2899">
        <v>13427615</v>
      </c>
      <c r="N2899" t="s">
        <v>129</v>
      </c>
      <c r="O2899">
        <v>88</v>
      </c>
      <c r="P2899" cm="1">
        <f t="array" ref="P2899">_xlfn.XLOOKUP(D2899, CPI!$A:A, CPI!$B:B)</f>
        <v>156.9</v>
      </c>
      <c r="Q2899" s="9">
        <f>IF(M2899="","",PRODUCT(M2899,CPI!$B$112/P2899))</f>
        <v>26076445.446144037</v>
      </c>
    </row>
    <row r="2900" spans="1:17">
      <c r="A2900" t="s">
        <v>9136</v>
      </c>
      <c r="B2900" t="s">
        <v>2010</v>
      </c>
      <c r="C2900" t="s">
        <v>52</v>
      </c>
      <c r="D2900">
        <v>1996</v>
      </c>
      <c r="E2900" t="s">
        <v>9013</v>
      </c>
      <c r="F2900">
        <v>5.8</v>
      </c>
      <c r="G2900">
        <v>57000</v>
      </c>
      <c r="H2900" t="s">
        <v>750</v>
      </c>
      <c r="I2900" t="s">
        <v>9137</v>
      </c>
      <c r="J2900" t="s">
        <v>108</v>
      </c>
      <c r="K2900" t="s">
        <v>41</v>
      </c>
      <c r="L2900">
        <v>45000000</v>
      </c>
      <c r="M2900">
        <v>58620973</v>
      </c>
      <c r="N2900" t="s">
        <v>5732</v>
      </c>
      <c r="O2900">
        <v>113</v>
      </c>
      <c r="P2900" cm="1">
        <f t="array" ref="P2900">_xlfn.XLOOKUP(D2900, CPI!$A:A, CPI!$B:B)</f>
        <v>156.9</v>
      </c>
      <c r="Q2900" s="9">
        <f>IF(M2900="","",PRODUCT(M2900,CPI!$B$112/P2900))</f>
        <v>113842004.28999361</v>
      </c>
    </row>
    <row r="2901" spans="1:17">
      <c r="A2901" t="s">
        <v>9138</v>
      </c>
      <c r="B2901" t="s">
        <v>2010</v>
      </c>
      <c r="C2901" t="s">
        <v>36</v>
      </c>
      <c r="D2901">
        <v>1996</v>
      </c>
      <c r="E2901" t="s">
        <v>8611</v>
      </c>
      <c r="F2901">
        <v>6.6</v>
      </c>
      <c r="G2901">
        <v>22000</v>
      </c>
      <c r="H2901" t="s">
        <v>1001</v>
      </c>
      <c r="I2901" t="s">
        <v>9139</v>
      </c>
      <c r="J2901" t="s">
        <v>673</v>
      </c>
      <c r="K2901" t="s">
        <v>41</v>
      </c>
      <c r="L2901">
        <v>38000000</v>
      </c>
      <c r="M2901">
        <v>10292300</v>
      </c>
      <c r="N2901" t="s">
        <v>5732</v>
      </c>
      <c r="O2901">
        <v>129</v>
      </c>
      <c r="P2901" cm="1">
        <f t="array" ref="P2901">_xlfn.XLOOKUP(D2901, CPI!$A:A, CPI!$B:B)</f>
        <v>156.9</v>
      </c>
      <c r="Q2901" s="9">
        <f>IF(M2901="","",PRODUCT(M2901,CPI!$B$112/P2901))</f>
        <v>19987659.719566602</v>
      </c>
    </row>
    <row r="2902" spans="1:17">
      <c r="A2902" t="s">
        <v>9140</v>
      </c>
      <c r="B2902" t="s">
        <v>44</v>
      </c>
      <c r="C2902" t="s">
        <v>45</v>
      </c>
      <c r="D2902">
        <v>1996</v>
      </c>
      <c r="E2902" t="s">
        <v>9059</v>
      </c>
      <c r="F2902">
        <v>5.5</v>
      </c>
      <c r="G2902">
        <v>26000</v>
      </c>
      <c r="H2902" t="s">
        <v>1933</v>
      </c>
      <c r="I2902" t="s">
        <v>6820</v>
      </c>
      <c r="J2902" t="s">
        <v>2588</v>
      </c>
      <c r="K2902" t="s">
        <v>41</v>
      </c>
      <c r="M2902">
        <v>22955097</v>
      </c>
      <c r="N2902" t="s">
        <v>1735</v>
      </c>
      <c r="O2902">
        <v>104</v>
      </c>
      <c r="P2902" cm="1">
        <f t="array" ref="P2902">_xlfn.XLOOKUP(D2902, CPI!$A:A, CPI!$B:B)</f>
        <v>156.9</v>
      </c>
      <c r="Q2902" s="9">
        <f>IF(M2902="","",PRODUCT(M2902,CPI!$B$112/P2902))</f>
        <v>44578827.634799235</v>
      </c>
    </row>
    <row r="2903" spans="1:17">
      <c r="A2903" t="s">
        <v>9141</v>
      </c>
      <c r="B2903" t="s">
        <v>27</v>
      </c>
      <c r="C2903" t="s">
        <v>45</v>
      </c>
      <c r="D2903">
        <v>1996</v>
      </c>
      <c r="E2903" t="s">
        <v>8502</v>
      </c>
      <c r="F2903">
        <v>6</v>
      </c>
      <c r="G2903">
        <v>93000</v>
      </c>
      <c r="H2903" t="s">
        <v>7485</v>
      </c>
      <c r="I2903" t="s">
        <v>7928</v>
      </c>
      <c r="J2903" t="s">
        <v>171</v>
      </c>
      <c r="K2903" t="s">
        <v>41</v>
      </c>
      <c r="L2903">
        <v>50000000</v>
      </c>
      <c r="M2903">
        <v>150270147</v>
      </c>
      <c r="N2903" t="s">
        <v>191</v>
      </c>
      <c r="O2903">
        <v>108</v>
      </c>
      <c r="P2903" cm="1">
        <f t="array" ref="P2903">_xlfn.XLOOKUP(D2903, CPI!$A:A, CPI!$B:B)</f>
        <v>156.9</v>
      </c>
      <c r="Q2903" s="9">
        <f>IF(M2903="","",PRODUCT(M2903,CPI!$B$112/P2903))</f>
        <v>291824817.02294451</v>
      </c>
    </row>
    <row r="2904" spans="1:17">
      <c r="A2904" t="s">
        <v>9142</v>
      </c>
      <c r="B2904" t="s">
        <v>44</v>
      </c>
      <c r="C2904" t="s">
        <v>52</v>
      </c>
      <c r="D2904">
        <v>1996</v>
      </c>
      <c r="E2904" t="s">
        <v>9143</v>
      </c>
      <c r="F2904">
        <v>6.7</v>
      </c>
      <c r="G2904">
        <v>37000</v>
      </c>
      <c r="H2904" t="s">
        <v>9144</v>
      </c>
      <c r="I2904" t="s">
        <v>7642</v>
      </c>
      <c r="J2904" t="s">
        <v>9145</v>
      </c>
      <c r="K2904" t="s">
        <v>33</v>
      </c>
      <c r="L2904">
        <v>6000000</v>
      </c>
      <c r="M2904">
        <v>22231658</v>
      </c>
      <c r="N2904" t="s">
        <v>3755</v>
      </c>
      <c r="O2904">
        <v>120</v>
      </c>
      <c r="P2904" cm="1">
        <f t="array" ref="P2904">_xlfn.XLOOKUP(D2904, CPI!$A:A, CPI!$B:B)</f>
        <v>156.9</v>
      </c>
      <c r="Q2904" s="9">
        <f>IF(M2904="","",PRODUCT(M2904,CPI!$B$112/P2904))</f>
        <v>43173908.174633518</v>
      </c>
    </row>
    <row r="2905" spans="1:17">
      <c r="A2905" t="s">
        <v>9146</v>
      </c>
      <c r="B2905" t="s">
        <v>2010</v>
      </c>
      <c r="C2905" t="s">
        <v>45</v>
      </c>
      <c r="D2905">
        <v>1996</v>
      </c>
      <c r="E2905" t="s">
        <v>9011</v>
      </c>
      <c r="F2905">
        <v>5.7</v>
      </c>
      <c r="G2905">
        <v>49000</v>
      </c>
      <c r="H2905" t="s">
        <v>2931</v>
      </c>
      <c r="I2905" t="s">
        <v>9147</v>
      </c>
      <c r="J2905" t="s">
        <v>5087</v>
      </c>
      <c r="K2905" t="s">
        <v>41</v>
      </c>
      <c r="L2905">
        <v>50000000</v>
      </c>
      <c r="M2905">
        <v>60209334</v>
      </c>
      <c r="N2905" t="s">
        <v>9148</v>
      </c>
      <c r="O2905">
        <v>107</v>
      </c>
      <c r="P2905" cm="1">
        <f t="array" ref="P2905">_xlfn.XLOOKUP(D2905, CPI!$A:A, CPI!$B:B)</f>
        <v>156.9</v>
      </c>
      <c r="Q2905" s="9">
        <f>IF(M2905="","",PRODUCT(M2905,CPI!$B$112/P2905))</f>
        <v>116926603.37667303</v>
      </c>
    </row>
    <row r="2906" spans="1:17">
      <c r="A2906" t="s">
        <v>9149</v>
      </c>
      <c r="B2906" t="s">
        <v>2718</v>
      </c>
      <c r="C2906" t="s">
        <v>115</v>
      </c>
      <c r="D2906">
        <v>1996</v>
      </c>
      <c r="E2906" t="s">
        <v>9106</v>
      </c>
      <c r="F2906">
        <v>6</v>
      </c>
      <c r="G2906">
        <v>10000</v>
      </c>
      <c r="H2906" t="s">
        <v>4854</v>
      </c>
      <c r="I2906" t="s">
        <v>9150</v>
      </c>
      <c r="J2906" t="s">
        <v>9151</v>
      </c>
      <c r="K2906" t="s">
        <v>33</v>
      </c>
      <c r="L2906">
        <v>3000000</v>
      </c>
      <c r="M2906">
        <v>4109095</v>
      </c>
      <c r="N2906" t="s">
        <v>9152</v>
      </c>
      <c r="O2906">
        <v>114</v>
      </c>
      <c r="P2906" cm="1">
        <f t="array" ref="P2906">_xlfn.XLOOKUP(D2906, CPI!$A:A, CPI!$B:B)</f>
        <v>156.9</v>
      </c>
      <c r="Q2906" s="9">
        <f>IF(M2906="","",PRODUCT(M2906,CPI!$B$112/P2906))</f>
        <v>7979867.727852134</v>
      </c>
    </row>
    <row r="2907" spans="1:17">
      <c r="A2907" t="s">
        <v>9153</v>
      </c>
      <c r="B2907" t="s">
        <v>2010</v>
      </c>
      <c r="C2907" t="s">
        <v>28</v>
      </c>
      <c r="D2907">
        <v>1996</v>
      </c>
      <c r="E2907" t="s">
        <v>9021</v>
      </c>
      <c r="F2907">
        <v>6.8</v>
      </c>
      <c r="G2907">
        <v>36000</v>
      </c>
      <c r="H2907" t="s">
        <v>8156</v>
      </c>
      <c r="I2907" t="s">
        <v>5942</v>
      </c>
      <c r="J2907" t="s">
        <v>4587</v>
      </c>
      <c r="K2907" t="s">
        <v>41</v>
      </c>
      <c r="L2907">
        <v>25000000</v>
      </c>
      <c r="M2907">
        <v>7343114</v>
      </c>
      <c r="N2907" t="s">
        <v>191</v>
      </c>
      <c r="O2907">
        <v>124</v>
      </c>
      <c r="P2907" cm="1">
        <f t="array" ref="P2907">_xlfn.XLOOKUP(D2907, CPI!$A:A, CPI!$B:B)</f>
        <v>156.9</v>
      </c>
      <c r="Q2907" s="9">
        <f>IF(M2907="","",PRODUCT(M2907,CPI!$B$112/P2907))</f>
        <v>14260336.74824729</v>
      </c>
    </row>
    <row r="2908" spans="1:17">
      <c r="A2908" t="s">
        <v>9154</v>
      </c>
      <c r="B2908" t="s">
        <v>458</v>
      </c>
      <c r="C2908" t="s">
        <v>115</v>
      </c>
      <c r="D2908">
        <v>1996</v>
      </c>
      <c r="E2908" t="s">
        <v>9155</v>
      </c>
      <c r="F2908">
        <v>7.4</v>
      </c>
      <c r="G2908">
        <v>37000</v>
      </c>
      <c r="H2908" t="s">
        <v>9156</v>
      </c>
      <c r="I2908" t="s">
        <v>9157</v>
      </c>
      <c r="J2908" t="s">
        <v>9158</v>
      </c>
      <c r="K2908" t="s">
        <v>3822</v>
      </c>
      <c r="M2908">
        <v>1605</v>
      </c>
      <c r="N2908" t="s">
        <v>9159</v>
      </c>
      <c r="O2908">
        <v>110</v>
      </c>
      <c r="P2908" cm="1">
        <f t="array" ref="P2908">_xlfn.XLOOKUP(D2908, CPI!$A:A, CPI!$B:B)</f>
        <v>156.9</v>
      </c>
      <c r="Q2908" s="9">
        <f>IF(M2908="","",PRODUCT(M2908,CPI!$B$112/P2908))</f>
        <v>3116.9120458891011</v>
      </c>
    </row>
    <row r="2909" spans="1:17">
      <c r="A2909" t="s">
        <v>9160</v>
      </c>
      <c r="B2909" t="s">
        <v>27</v>
      </c>
      <c r="C2909" t="s">
        <v>52</v>
      </c>
      <c r="D2909">
        <v>1996</v>
      </c>
      <c r="E2909" t="s">
        <v>9161</v>
      </c>
      <c r="F2909">
        <v>7.5</v>
      </c>
      <c r="G2909">
        <v>28000</v>
      </c>
      <c r="H2909" t="s">
        <v>2080</v>
      </c>
      <c r="I2909" t="s">
        <v>2080</v>
      </c>
      <c r="J2909" t="s">
        <v>2080</v>
      </c>
      <c r="K2909" t="s">
        <v>41</v>
      </c>
      <c r="L2909">
        <v>4000000</v>
      </c>
      <c r="M2909">
        <v>2923982</v>
      </c>
      <c r="N2909" t="s">
        <v>5120</v>
      </c>
      <c r="O2909">
        <v>84</v>
      </c>
      <c r="P2909" cm="1">
        <f t="array" ref="P2909">_xlfn.XLOOKUP(D2909, CPI!$A:A, CPI!$B:B)</f>
        <v>156.9</v>
      </c>
      <c r="Q2909" s="9">
        <f>IF(M2909="","",PRODUCT(M2909,CPI!$B$112/P2909))</f>
        <v>5678376.7711918419</v>
      </c>
    </row>
    <row r="2910" spans="1:17">
      <c r="A2910" t="s">
        <v>9162</v>
      </c>
      <c r="B2910" t="s">
        <v>27</v>
      </c>
      <c r="C2910" t="s">
        <v>52</v>
      </c>
      <c r="D2910">
        <v>1996</v>
      </c>
      <c r="E2910" t="s">
        <v>9106</v>
      </c>
      <c r="F2910">
        <v>8</v>
      </c>
      <c r="G2910">
        <v>39000</v>
      </c>
      <c r="H2910" t="s">
        <v>4874</v>
      </c>
      <c r="I2910" t="s">
        <v>4874</v>
      </c>
      <c r="J2910" t="s">
        <v>9163</v>
      </c>
      <c r="K2910" t="s">
        <v>33</v>
      </c>
      <c r="L2910">
        <v>4500000</v>
      </c>
      <c r="M2910">
        <v>13417292</v>
      </c>
      <c r="N2910" t="s">
        <v>1996</v>
      </c>
      <c r="O2910">
        <v>136</v>
      </c>
      <c r="P2910" cm="1">
        <f t="array" ref="P2910">_xlfn.XLOOKUP(D2910, CPI!$A:A, CPI!$B:B)</f>
        <v>156.9</v>
      </c>
      <c r="Q2910" s="9">
        <f>IF(M2910="","",PRODUCT(M2910,CPI!$B$112/P2910))</f>
        <v>26056398.16698534</v>
      </c>
    </row>
    <row r="2911" spans="1:17">
      <c r="A2911" t="s">
        <v>9164</v>
      </c>
      <c r="B2911" t="s">
        <v>2010</v>
      </c>
      <c r="C2911" t="s">
        <v>45</v>
      </c>
      <c r="D2911">
        <v>1996</v>
      </c>
      <c r="E2911" t="s">
        <v>9043</v>
      </c>
      <c r="F2911">
        <v>5.9</v>
      </c>
      <c r="G2911">
        <v>68000</v>
      </c>
      <c r="H2911" t="s">
        <v>2494</v>
      </c>
      <c r="I2911" t="s">
        <v>9165</v>
      </c>
      <c r="J2911" t="s">
        <v>772</v>
      </c>
      <c r="K2911" t="s">
        <v>41</v>
      </c>
      <c r="L2911">
        <v>80000000</v>
      </c>
      <c r="M2911">
        <v>159212469</v>
      </c>
      <c r="N2911" t="s">
        <v>72</v>
      </c>
      <c r="O2911">
        <v>114</v>
      </c>
      <c r="P2911" cm="1">
        <f t="array" ref="P2911">_xlfn.XLOOKUP(D2911, CPI!$A:A, CPI!$B:B)</f>
        <v>156.9</v>
      </c>
      <c r="Q2911" s="9">
        <f>IF(M2911="","",PRODUCT(M2911,CPI!$B$112/P2911))</f>
        <v>309190817.74569786</v>
      </c>
    </row>
    <row r="2912" spans="1:17">
      <c r="A2912" t="s">
        <v>9166</v>
      </c>
      <c r="B2912" t="s">
        <v>27</v>
      </c>
      <c r="C2912" t="s">
        <v>45</v>
      </c>
      <c r="D2912">
        <v>1996</v>
      </c>
      <c r="E2912" t="s">
        <v>9114</v>
      </c>
      <c r="F2912">
        <v>6.4</v>
      </c>
      <c r="G2912">
        <v>54000</v>
      </c>
      <c r="H2912" t="s">
        <v>88</v>
      </c>
      <c r="I2912" t="s">
        <v>9167</v>
      </c>
      <c r="J2912" t="s">
        <v>4470</v>
      </c>
      <c r="K2912" t="s">
        <v>41</v>
      </c>
      <c r="L2912">
        <v>67000000</v>
      </c>
      <c r="M2912">
        <v>47267001</v>
      </c>
      <c r="N2912" t="s">
        <v>2037</v>
      </c>
      <c r="O2912">
        <v>101</v>
      </c>
      <c r="P2912" cm="1">
        <f t="array" ref="P2912">_xlfn.XLOOKUP(D2912, CPI!$A:A, CPI!$B:B)</f>
        <v>156.9</v>
      </c>
      <c r="Q2912" s="9">
        <f>IF(M2912="","",PRODUCT(M2912,CPI!$B$112/P2912))</f>
        <v>91792576.193116635</v>
      </c>
    </row>
    <row r="2913" spans="1:17">
      <c r="A2913" t="s">
        <v>9168</v>
      </c>
      <c r="B2913" t="s">
        <v>2010</v>
      </c>
      <c r="C2913" t="s">
        <v>4895</v>
      </c>
      <c r="D2913">
        <v>1996</v>
      </c>
      <c r="E2913" t="s">
        <v>9130</v>
      </c>
      <c r="F2913">
        <v>6.2</v>
      </c>
      <c r="G2913">
        <v>34000</v>
      </c>
      <c r="H2913" t="s">
        <v>4812</v>
      </c>
      <c r="I2913" t="s">
        <v>4812</v>
      </c>
      <c r="J2913" t="s">
        <v>3270</v>
      </c>
      <c r="K2913" t="s">
        <v>41</v>
      </c>
      <c r="L2913">
        <v>25000000</v>
      </c>
      <c r="M2913">
        <v>14063331</v>
      </c>
      <c r="N2913" t="s">
        <v>6788</v>
      </c>
      <c r="O2913">
        <v>115</v>
      </c>
      <c r="P2913" cm="1">
        <f t="array" ref="P2913">_xlfn.XLOOKUP(D2913, CPI!$A:A, CPI!$B:B)</f>
        <v>156.9</v>
      </c>
      <c r="Q2913" s="9">
        <f>IF(M2913="","",PRODUCT(M2913,CPI!$B$112/P2913))</f>
        <v>27311006.728489481</v>
      </c>
    </row>
    <row r="2914" spans="1:17">
      <c r="A2914" t="s">
        <v>9169</v>
      </c>
      <c r="B2914" t="s">
        <v>27</v>
      </c>
      <c r="C2914" t="s">
        <v>45</v>
      </c>
      <c r="D2914">
        <v>1996</v>
      </c>
      <c r="E2914" t="s">
        <v>9170</v>
      </c>
      <c r="F2914">
        <v>6.7</v>
      </c>
      <c r="G2914">
        <v>121000</v>
      </c>
      <c r="H2914" t="s">
        <v>1145</v>
      </c>
      <c r="I2914" t="s">
        <v>9171</v>
      </c>
      <c r="J2914" t="s">
        <v>546</v>
      </c>
      <c r="K2914" t="s">
        <v>41</v>
      </c>
      <c r="L2914">
        <v>80000000</v>
      </c>
      <c r="M2914">
        <v>309492681</v>
      </c>
      <c r="N2914" t="s">
        <v>2103</v>
      </c>
      <c r="O2914">
        <v>121</v>
      </c>
      <c r="P2914" cm="1">
        <f t="array" ref="P2914">_xlfn.XLOOKUP(D2914, CPI!$A:A, CPI!$B:B)</f>
        <v>156.9</v>
      </c>
      <c r="Q2914" s="9">
        <f>IF(M2914="","",PRODUCT(M2914,CPI!$B$112/P2914))</f>
        <v>601035181.01147223</v>
      </c>
    </row>
    <row r="2915" spans="1:17">
      <c r="A2915" t="s">
        <v>9172</v>
      </c>
      <c r="B2915" t="s">
        <v>2010</v>
      </c>
      <c r="C2915" t="s">
        <v>401</v>
      </c>
      <c r="D2915">
        <v>1996</v>
      </c>
      <c r="E2915" t="s">
        <v>8865</v>
      </c>
      <c r="F2915">
        <v>6.8</v>
      </c>
      <c r="G2915">
        <v>53000</v>
      </c>
      <c r="H2915" t="s">
        <v>619</v>
      </c>
      <c r="I2915" t="s">
        <v>9173</v>
      </c>
      <c r="J2915" t="s">
        <v>9173</v>
      </c>
      <c r="K2915" t="s">
        <v>41</v>
      </c>
      <c r="L2915">
        <v>12000000</v>
      </c>
      <c r="M2915">
        <v>63118386</v>
      </c>
      <c r="N2915" t="s">
        <v>55</v>
      </c>
      <c r="O2915">
        <v>81</v>
      </c>
      <c r="P2915" cm="1">
        <f t="array" ref="P2915">_xlfn.XLOOKUP(D2915, CPI!$A:A, CPI!$B:B)</f>
        <v>156.9</v>
      </c>
      <c r="Q2915" s="9">
        <f>IF(M2915="","",PRODUCT(M2915,CPI!$B$112/P2915))</f>
        <v>122575986.06883365</v>
      </c>
    </row>
    <row r="2916" spans="1:17">
      <c r="A2916" t="s">
        <v>9174</v>
      </c>
      <c r="B2916" t="s">
        <v>44</v>
      </c>
      <c r="C2916" t="s">
        <v>36</v>
      </c>
      <c r="D2916">
        <v>1996</v>
      </c>
      <c r="E2916" t="s">
        <v>9175</v>
      </c>
      <c r="F2916">
        <v>6.8</v>
      </c>
      <c r="G2916">
        <v>24000</v>
      </c>
      <c r="H2916" t="s">
        <v>1733</v>
      </c>
      <c r="I2916" t="s">
        <v>9176</v>
      </c>
      <c r="J2916" t="s">
        <v>3430</v>
      </c>
      <c r="K2916" t="s">
        <v>41</v>
      </c>
      <c r="L2916">
        <v>22000000</v>
      </c>
      <c r="M2916">
        <v>25143818</v>
      </c>
      <c r="N2916" t="s">
        <v>42</v>
      </c>
      <c r="O2916">
        <v>107</v>
      </c>
      <c r="P2916" cm="1">
        <f t="array" ref="P2916">_xlfn.XLOOKUP(D2916, CPI!$A:A, CPI!$B:B)</f>
        <v>156.9</v>
      </c>
      <c r="Q2916" s="9">
        <f>IF(M2916="","",PRODUCT(M2916,CPI!$B$112/P2916))</f>
        <v>48829326.60675589</v>
      </c>
    </row>
    <row r="2917" spans="1:17">
      <c r="A2917" t="s">
        <v>9177</v>
      </c>
      <c r="B2917" t="s">
        <v>27</v>
      </c>
      <c r="C2917" t="s">
        <v>52</v>
      </c>
      <c r="D2917">
        <v>1996</v>
      </c>
      <c r="E2917" t="s">
        <v>9178</v>
      </c>
      <c r="F2917">
        <v>6.4</v>
      </c>
      <c r="G2917">
        <v>47000</v>
      </c>
      <c r="H2917" t="s">
        <v>1758</v>
      </c>
      <c r="I2917" t="s">
        <v>9179</v>
      </c>
      <c r="J2917" t="s">
        <v>2840</v>
      </c>
      <c r="K2917" t="s">
        <v>41</v>
      </c>
      <c r="L2917">
        <v>45000000</v>
      </c>
      <c r="M2917">
        <v>53854588</v>
      </c>
      <c r="N2917" t="s">
        <v>8636</v>
      </c>
      <c r="O2917">
        <v>135</v>
      </c>
      <c r="P2917" cm="1">
        <f t="array" ref="P2917">_xlfn.XLOOKUP(D2917, CPI!$A:A, CPI!$B:B)</f>
        <v>156.9</v>
      </c>
      <c r="Q2917" s="9">
        <f>IF(M2917="","",PRODUCT(M2917,CPI!$B$112/P2917))</f>
        <v>104585678.54429573</v>
      </c>
    </row>
    <row r="2918" spans="1:17">
      <c r="A2918" t="s">
        <v>9180</v>
      </c>
      <c r="B2918" t="s">
        <v>27</v>
      </c>
      <c r="C2918" t="s">
        <v>45</v>
      </c>
      <c r="D2918">
        <v>1996</v>
      </c>
      <c r="E2918" t="s">
        <v>9034</v>
      </c>
      <c r="F2918">
        <v>3.4</v>
      </c>
      <c r="G2918">
        <v>26000</v>
      </c>
      <c r="H2918" t="s">
        <v>9181</v>
      </c>
      <c r="I2918" t="s">
        <v>9182</v>
      </c>
      <c r="J2918" t="s">
        <v>9183</v>
      </c>
      <c r="K2918" t="s">
        <v>41</v>
      </c>
      <c r="L2918">
        <v>9000000</v>
      </c>
      <c r="M2918">
        <v>3793614</v>
      </c>
      <c r="N2918" t="s">
        <v>7582</v>
      </c>
      <c r="O2918">
        <v>98</v>
      </c>
      <c r="P2918" cm="1">
        <f t="array" ref="P2918">_xlfn.XLOOKUP(D2918, CPI!$A:A, CPI!$B:B)</f>
        <v>156.9</v>
      </c>
      <c r="Q2918" s="9">
        <f>IF(M2918="","",PRODUCT(M2918,CPI!$B$112/P2918))</f>
        <v>7367203.2237093681</v>
      </c>
    </row>
    <row r="2919" spans="1:17">
      <c r="A2919" t="s">
        <v>9184</v>
      </c>
      <c r="B2919" t="s">
        <v>27</v>
      </c>
      <c r="C2919" t="s">
        <v>28</v>
      </c>
      <c r="D2919">
        <v>1996</v>
      </c>
      <c r="E2919" t="s">
        <v>9185</v>
      </c>
      <c r="F2919">
        <v>7.8</v>
      </c>
      <c r="G2919">
        <v>64000</v>
      </c>
      <c r="H2919" t="s">
        <v>6535</v>
      </c>
      <c r="I2919" t="s">
        <v>6535</v>
      </c>
      <c r="J2919" t="s">
        <v>9186</v>
      </c>
      <c r="K2919" t="s">
        <v>3822</v>
      </c>
      <c r="M2919">
        <v>3828405</v>
      </c>
      <c r="N2919" t="s">
        <v>9187</v>
      </c>
      <c r="O2919">
        <v>159</v>
      </c>
      <c r="P2919" cm="1">
        <f t="array" ref="P2919">_xlfn.XLOOKUP(D2919, CPI!$A:A, CPI!$B:B)</f>
        <v>156.9</v>
      </c>
      <c r="Q2919" s="9">
        <f>IF(M2919="","",PRODUCT(M2919,CPI!$B$112/P2919))</f>
        <v>7434767.3900573608</v>
      </c>
    </row>
    <row r="2920" spans="1:17">
      <c r="A2920" t="s">
        <v>9188</v>
      </c>
      <c r="B2920" t="s">
        <v>44</v>
      </c>
      <c r="C2920" t="s">
        <v>45</v>
      </c>
      <c r="D2920">
        <v>1996</v>
      </c>
      <c r="E2920" t="s">
        <v>9029</v>
      </c>
      <c r="F2920">
        <v>5</v>
      </c>
      <c r="G2920">
        <v>33000</v>
      </c>
      <c r="H2920" t="s">
        <v>2825</v>
      </c>
      <c r="I2920" t="s">
        <v>9189</v>
      </c>
      <c r="J2920" t="s">
        <v>8708</v>
      </c>
      <c r="K2920" t="s">
        <v>259</v>
      </c>
      <c r="L2920">
        <v>45000000</v>
      </c>
      <c r="M2920">
        <v>17323326</v>
      </c>
      <c r="N2920" t="s">
        <v>55</v>
      </c>
      <c r="O2920">
        <v>100</v>
      </c>
      <c r="P2920" cm="1">
        <f t="array" ref="P2920">_xlfn.XLOOKUP(D2920, CPI!$A:A, CPI!$B:B)</f>
        <v>156.9</v>
      </c>
      <c r="Q2920" s="9">
        <f>IF(M2920="","",PRODUCT(M2920,CPI!$B$112/P2920))</f>
        <v>33641921.173996173</v>
      </c>
    </row>
    <row r="2921" spans="1:17">
      <c r="A2921" t="s">
        <v>9190</v>
      </c>
      <c r="B2921" t="s">
        <v>27</v>
      </c>
      <c r="C2921" t="s">
        <v>45</v>
      </c>
      <c r="D2921">
        <v>1996</v>
      </c>
      <c r="E2921" t="s">
        <v>9178</v>
      </c>
      <c r="F2921">
        <v>5.9</v>
      </c>
      <c r="G2921">
        <v>47000</v>
      </c>
      <c r="H2921" t="s">
        <v>1570</v>
      </c>
      <c r="I2921" t="s">
        <v>9191</v>
      </c>
      <c r="J2921" t="s">
        <v>78</v>
      </c>
      <c r="K2921" t="s">
        <v>41</v>
      </c>
      <c r="L2921">
        <v>55000000</v>
      </c>
      <c r="M2921">
        <v>18626419</v>
      </c>
      <c r="N2921" t="s">
        <v>2111</v>
      </c>
      <c r="O2921">
        <v>116</v>
      </c>
      <c r="P2921" cm="1">
        <f t="array" ref="P2921">_xlfn.XLOOKUP(D2921, CPI!$A:A, CPI!$B:B)</f>
        <v>156.9</v>
      </c>
      <c r="Q2921" s="9">
        <f>IF(M2921="","",PRODUCT(M2921,CPI!$B$112/P2921))</f>
        <v>36172529.441045247</v>
      </c>
    </row>
    <row r="2922" spans="1:17">
      <c r="A2922" t="s">
        <v>9192</v>
      </c>
      <c r="B2922" t="s">
        <v>27</v>
      </c>
      <c r="C2922" t="s">
        <v>115</v>
      </c>
      <c r="D2922">
        <v>1996</v>
      </c>
      <c r="E2922" t="s">
        <v>9100</v>
      </c>
      <c r="F2922">
        <v>6.2</v>
      </c>
      <c r="G2922">
        <v>14000</v>
      </c>
      <c r="H2922" t="s">
        <v>949</v>
      </c>
      <c r="I2922" t="s">
        <v>9193</v>
      </c>
      <c r="J2922" t="s">
        <v>914</v>
      </c>
      <c r="K2922" t="s">
        <v>41</v>
      </c>
      <c r="L2922">
        <v>20000000</v>
      </c>
      <c r="M2922">
        <v>26877589</v>
      </c>
      <c r="N2922" t="s">
        <v>55</v>
      </c>
      <c r="O2922">
        <v>101</v>
      </c>
      <c r="P2922" cm="1">
        <f t="array" ref="P2922">_xlfn.XLOOKUP(D2922, CPI!$A:A, CPI!$B:B)</f>
        <v>156.9</v>
      </c>
      <c r="Q2922" s="9">
        <f>IF(M2922="","",PRODUCT(M2922,CPI!$B$112/P2922))</f>
        <v>52196312.098789036</v>
      </c>
    </row>
    <row r="2923" spans="1:17">
      <c r="A2923" t="s">
        <v>9194</v>
      </c>
      <c r="B2923" t="s">
        <v>27</v>
      </c>
      <c r="C2923" t="s">
        <v>52</v>
      </c>
      <c r="D2923">
        <v>1996</v>
      </c>
      <c r="E2923" t="s">
        <v>9195</v>
      </c>
      <c r="F2923">
        <v>6.5</v>
      </c>
      <c r="G2923">
        <v>19000</v>
      </c>
      <c r="H2923" t="s">
        <v>1715</v>
      </c>
      <c r="I2923" t="s">
        <v>1715</v>
      </c>
      <c r="J2923" t="s">
        <v>9196</v>
      </c>
      <c r="K2923" t="s">
        <v>41</v>
      </c>
      <c r="M2923">
        <v>11132210</v>
      </c>
      <c r="N2923" t="s">
        <v>8949</v>
      </c>
      <c r="O2923">
        <v>104</v>
      </c>
      <c r="P2923" cm="1">
        <f t="array" ref="P2923">_xlfn.XLOOKUP(D2923, CPI!$A:A, CPI!$B:B)</f>
        <v>156.9</v>
      </c>
      <c r="Q2923" s="9">
        <f>IF(M2923="","",PRODUCT(M2923,CPI!$B$112/P2923))</f>
        <v>21618766.010197576</v>
      </c>
    </row>
    <row r="2924" spans="1:17">
      <c r="A2924" t="s">
        <v>9197</v>
      </c>
      <c r="B2924" t="s">
        <v>27</v>
      </c>
      <c r="C2924" t="s">
        <v>52</v>
      </c>
      <c r="D2924">
        <v>1996</v>
      </c>
      <c r="E2924" t="s">
        <v>9046</v>
      </c>
      <c r="F2924">
        <v>7.1</v>
      </c>
      <c r="G2924">
        <v>14000</v>
      </c>
      <c r="H2924" t="s">
        <v>7185</v>
      </c>
      <c r="I2924" t="s">
        <v>7185</v>
      </c>
      <c r="J2924" t="s">
        <v>7185</v>
      </c>
      <c r="K2924" t="s">
        <v>41</v>
      </c>
      <c r="L2924">
        <v>1300000</v>
      </c>
      <c r="M2924">
        <v>749741</v>
      </c>
      <c r="N2924" t="s">
        <v>9198</v>
      </c>
      <c r="O2924">
        <v>95</v>
      </c>
      <c r="P2924" cm="1">
        <f t="array" ref="P2924">_xlfn.XLOOKUP(D2924, CPI!$A:A, CPI!$B:B)</f>
        <v>156.9</v>
      </c>
      <c r="Q2924" s="9">
        <f>IF(M2924="","",PRODUCT(M2924,CPI!$B$112/P2924))</f>
        <v>1455997.9776927978</v>
      </c>
    </row>
    <row r="2925" spans="1:17">
      <c r="A2925" t="s">
        <v>9199</v>
      </c>
      <c r="B2925" t="s">
        <v>27</v>
      </c>
      <c r="C2925" t="s">
        <v>74</v>
      </c>
      <c r="D2925">
        <v>1996</v>
      </c>
      <c r="E2925" t="s">
        <v>9200</v>
      </c>
      <c r="F2925">
        <v>7.3</v>
      </c>
      <c r="G2925">
        <v>90000</v>
      </c>
      <c r="H2925" t="s">
        <v>701</v>
      </c>
      <c r="I2925" t="s">
        <v>5787</v>
      </c>
      <c r="J2925" t="s">
        <v>7944</v>
      </c>
      <c r="K2925" t="s">
        <v>41</v>
      </c>
      <c r="L2925">
        <v>36000000</v>
      </c>
      <c r="M2925">
        <v>20300385</v>
      </c>
      <c r="N2925" t="s">
        <v>42</v>
      </c>
      <c r="O2925">
        <v>130</v>
      </c>
      <c r="P2925" cm="1">
        <f t="array" ref="P2925">_xlfn.XLOOKUP(D2925, CPI!$A:A, CPI!$B:B)</f>
        <v>156.9</v>
      </c>
      <c r="Q2925" s="9">
        <f>IF(M2925="","",PRODUCT(M2925,CPI!$B$112/P2925))</f>
        <v>39423373.546845123</v>
      </c>
    </row>
    <row r="2926" spans="1:17">
      <c r="A2926" t="s">
        <v>9201</v>
      </c>
      <c r="B2926" t="s">
        <v>27</v>
      </c>
      <c r="C2926" t="s">
        <v>52</v>
      </c>
      <c r="D2926">
        <v>1996</v>
      </c>
      <c r="E2926" t="s">
        <v>9202</v>
      </c>
      <c r="F2926">
        <v>6.8</v>
      </c>
      <c r="G2926">
        <v>27000</v>
      </c>
      <c r="H2926" t="s">
        <v>7263</v>
      </c>
      <c r="I2926" t="s">
        <v>7263</v>
      </c>
      <c r="J2926" t="s">
        <v>7791</v>
      </c>
      <c r="K2926" t="s">
        <v>41</v>
      </c>
      <c r="L2926">
        <v>3000000</v>
      </c>
      <c r="M2926">
        <v>295493</v>
      </c>
      <c r="N2926" t="s">
        <v>9203</v>
      </c>
      <c r="O2926">
        <v>102</v>
      </c>
      <c r="P2926" cm="1">
        <f t="array" ref="P2926">_xlfn.XLOOKUP(D2926, CPI!$A:A, CPI!$B:B)</f>
        <v>156.9</v>
      </c>
      <c r="Q2926" s="9">
        <f>IF(M2926="","",PRODUCT(M2926,CPI!$B$112/P2926))</f>
        <v>573847.78266411717</v>
      </c>
    </row>
    <row r="2927" spans="1:17">
      <c r="A2927" t="s">
        <v>9204</v>
      </c>
      <c r="B2927" t="s">
        <v>44</v>
      </c>
      <c r="C2927" t="s">
        <v>52</v>
      </c>
      <c r="D2927">
        <v>1996</v>
      </c>
      <c r="E2927" t="s">
        <v>9205</v>
      </c>
      <c r="F2927">
        <v>3</v>
      </c>
      <c r="G2927">
        <v>23000</v>
      </c>
      <c r="H2927" t="s">
        <v>445</v>
      </c>
      <c r="I2927" t="s">
        <v>445</v>
      </c>
      <c r="J2927" t="s">
        <v>9206</v>
      </c>
      <c r="K2927" t="s">
        <v>41</v>
      </c>
      <c r="L2927">
        <v>20000000</v>
      </c>
      <c r="M2927">
        <v>18937262</v>
      </c>
      <c r="N2927" t="s">
        <v>2993</v>
      </c>
      <c r="O2927">
        <v>93</v>
      </c>
      <c r="P2927" cm="1">
        <f t="array" ref="P2927">_xlfn.XLOOKUP(D2927, CPI!$A:A, CPI!$B:B)</f>
        <v>156.9</v>
      </c>
      <c r="Q2927" s="9">
        <f>IF(M2927="","",PRODUCT(M2927,CPI!$B$112/P2927))</f>
        <v>36776186.943275966</v>
      </c>
    </row>
    <row r="2928" spans="1:17">
      <c r="A2928" t="s">
        <v>9207</v>
      </c>
      <c r="B2928" t="s">
        <v>2010</v>
      </c>
      <c r="C2928" t="s">
        <v>52</v>
      </c>
      <c r="D2928">
        <v>1996</v>
      </c>
      <c r="E2928" t="s">
        <v>9208</v>
      </c>
      <c r="F2928">
        <v>6.2</v>
      </c>
      <c r="G2928">
        <v>22000</v>
      </c>
      <c r="H2928" t="s">
        <v>1220</v>
      </c>
      <c r="I2928" t="s">
        <v>2027</v>
      </c>
      <c r="J2928" t="s">
        <v>9209</v>
      </c>
      <c r="K2928" t="s">
        <v>41</v>
      </c>
      <c r="L2928">
        <v>31000000</v>
      </c>
      <c r="M2928">
        <v>37553752</v>
      </c>
      <c r="N2928" t="s">
        <v>191</v>
      </c>
      <c r="O2928">
        <v>92</v>
      </c>
      <c r="P2928" cm="1">
        <f t="array" ref="P2928">_xlfn.XLOOKUP(D2928, CPI!$A:A, CPI!$B:B)</f>
        <v>156.9</v>
      </c>
      <c r="Q2928" s="9">
        <f>IF(M2928="","",PRODUCT(M2928,CPI!$B$112/P2928))</f>
        <v>72929434.253664747</v>
      </c>
    </row>
    <row r="2929" spans="1:17">
      <c r="A2929" t="s">
        <v>9210</v>
      </c>
      <c r="B2929" t="s">
        <v>44</v>
      </c>
      <c r="C2929" t="s">
        <v>52</v>
      </c>
      <c r="D2929">
        <v>1996</v>
      </c>
      <c r="E2929" t="s">
        <v>9112</v>
      </c>
      <c r="F2929">
        <v>5.7</v>
      </c>
      <c r="G2929">
        <v>42000</v>
      </c>
      <c r="H2929" t="s">
        <v>1596</v>
      </c>
      <c r="I2929" t="s">
        <v>8721</v>
      </c>
      <c r="J2929" t="s">
        <v>171</v>
      </c>
      <c r="K2929" t="s">
        <v>41</v>
      </c>
      <c r="M2929">
        <v>119718203</v>
      </c>
      <c r="N2929" t="s">
        <v>7007</v>
      </c>
      <c r="O2929">
        <v>105</v>
      </c>
      <c r="P2929" cm="1">
        <f t="array" ref="P2929">_xlfn.XLOOKUP(D2929, CPI!$A:A, CPI!$B:B)</f>
        <v>156.9</v>
      </c>
      <c r="Q2929" s="9">
        <f>IF(M2929="","",PRODUCT(M2929,CPI!$B$112/P2929))</f>
        <v>232492902.83046526</v>
      </c>
    </row>
    <row r="2930" spans="1:17">
      <c r="A2930" t="s">
        <v>9211</v>
      </c>
      <c r="B2930" t="s">
        <v>27</v>
      </c>
      <c r="C2930" t="s">
        <v>115</v>
      </c>
      <c r="D2930">
        <v>1996</v>
      </c>
      <c r="E2930" t="s">
        <v>8256</v>
      </c>
      <c r="F2930">
        <v>6.3</v>
      </c>
      <c r="G2930">
        <v>16000</v>
      </c>
      <c r="H2930" t="s">
        <v>8067</v>
      </c>
      <c r="I2930" t="s">
        <v>8721</v>
      </c>
      <c r="J2930" t="s">
        <v>1035</v>
      </c>
      <c r="K2930" t="s">
        <v>41</v>
      </c>
      <c r="L2930">
        <v>29000000</v>
      </c>
      <c r="M2930">
        <v>11526099</v>
      </c>
      <c r="N2930" t="s">
        <v>6221</v>
      </c>
      <c r="O2930">
        <v>107</v>
      </c>
      <c r="P2930" cm="1">
        <f t="array" ref="P2930">_xlfn.XLOOKUP(D2930, CPI!$A:A, CPI!$B:B)</f>
        <v>156.9</v>
      </c>
      <c r="Q2930" s="9">
        <f>IF(M2930="","",PRODUCT(M2930,CPI!$B$112/P2930))</f>
        <v>22383698.950286806</v>
      </c>
    </row>
    <row r="2931" spans="1:17">
      <c r="A2931" t="s">
        <v>9212</v>
      </c>
      <c r="B2931" t="s">
        <v>44</v>
      </c>
      <c r="C2931" t="s">
        <v>36</v>
      </c>
      <c r="D2931">
        <v>1996</v>
      </c>
      <c r="E2931" t="s">
        <v>9086</v>
      </c>
      <c r="F2931">
        <v>5.6</v>
      </c>
      <c r="G2931">
        <v>95000</v>
      </c>
      <c r="H2931" t="s">
        <v>6409</v>
      </c>
      <c r="I2931" t="s">
        <v>9213</v>
      </c>
      <c r="J2931" t="s">
        <v>1009</v>
      </c>
      <c r="K2931" t="s">
        <v>41</v>
      </c>
      <c r="L2931">
        <v>60000000</v>
      </c>
      <c r="M2931">
        <v>129832389</v>
      </c>
      <c r="N2931" t="s">
        <v>9214</v>
      </c>
      <c r="O2931">
        <v>89</v>
      </c>
      <c r="P2931" cm="1">
        <f t="array" ref="P2931">_xlfn.XLOOKUP(D2931, CPI!$A:A, CPI!$B:B)</f>
        <v>156.9</v>
      </c>
      <c r="Q2931" s="9">
        <f>IF(M2931="","",PRODUCT(M2931,CPI!$B$112/P2931))</f>
        <v>252134664.93499041</v>
      </c>
    </row>
    <row r="2932" spans="1:17">
      <c r="A2932" t="s">
        <v>9215</v>
      </c>
      <c r="B2932" t="s">
        <v>27</v>
      </c>
      <c r="C2932" t="s">
        <v>52</v>
      </c>
      <c r="D2932">
        <v>1996</v>
      </c>
      <c r="E2932" t="s">
        <v>9070</v>
      </c>
      <c r="F2932">
        <v>6</v>
      </c>
      <c r="G2932">
        <v>17000</v>
      </c>
      <c r="H2932" t="s">
        <v>8854</v>
      </c>
      <c r="I2932" t="s">
        <v>8854</v>
      </c>
      <c r="J2932" t="s">
        <v>8854</v>
      </c>
      <c r="K2932" t="s">
        <v>41</v>
      </c>
      <c r="L2932">
        <v>3500000</v>
      </c>
      <c r="M2932">
        <v>9538948</v>
      </c>
      <c r="N2932" t="s">
        <v>8446</v>
      </c>
      <c r="O2932">
        <v>96</v>
      </c>
      <c r="P2932" cm="1">
        <f t="array" ref="P2932">_xlfn.XLOOKUP(D2932, CPI!$A:A, CPI!$B:B)</f>
        <v>156.9</v>
      </c>
      <c r="Q2932" s="9">
        <f>IF(M2932="","",PRODUCT(M2932,CPI!$B$112/P2932))</f>
        <v>18524649.17527087</v>
      </c>
    </row>
    <row r="2933" spans="1:17">
      <c r="A2933" t="s">
        <v>9216</v>
      </c>
      <c r="B2933" t="s">
        <v>27</v>
      </c>
      <c r="C2933" t="s">
        <v>52</v>
      </c>
      <c r="D2933">
        <v>1996</v>
      </c>
      <c r="E2933" t="s">
        <v>9217</v>
      </c>
      <c r="F2933">
        <v>7.2</v>
      </c>
      <c r="G2933">
        <v>19000</v>
      </c>
      <c r="H2933" t="s">
        <v>7337</v>
      </c>
      <c r="I2933" t="s">
        <v>7337</v>
      </c>
      <c r="J2933" t="s">
        <v>5057</v>
      </c>
      <c r="K2933" t="s">
        <v>33</v>
      </c>
      <c r="M2933">
        <v>2576738</v>
      </c>
      <c r="N2933" t="s">
        <v>1996</v>
      </c>
      <c r="O2933">
        <v>108</v>
      </c>
      <c r="P2933" cm="1">
        <f t="array" ref="P2933">_xlfn.XLOOKUP(D2933, CPI!$A:A, CPI!$B:B)</f>
        <v>156.9</v>
      </c>
      <c r="Q2933" s="9">
        <f>IF(M2933="","",PRODUCT(M2933,CPI!$B$112/P2933))</f>
        <v>5004028.4805608662</v>
      </c>
    </row>
    <row r="2934" spans="1:17">
      <c r="A2934" t="s">
        <v>9218</v>
      </c>
      <c r="B2934" t="s">
        <v>2010</v>
      </c>
      <c r="C2934" t="s">
        <v>74</v>
      </c>
      <c r="D2934">
        <v>1996</v>
      </c>
      <c r="E2934" t="s">
        <v>9219</v>
      </c>
      <c r="F2934">
        <v>7.7</v>
      </c>
      <c r="G2934">
        <v>52000</v>
      </c>
      <c r="H2934" t="s">
        <v>9220</v>
      </c>
      <c r="I2934" t="s">
        <v>9221</v>
      </c>
      <c r="J2934" t="s">
        <v>9222</v>
      </c>
      <c r="K2934" t="s">
        <v>259</v>
      </c>
      <c r="L2934">
        <v>5500000</v>
      </c>
      <c r="M2934">
        <v>35999081</v>
      </c>
      <c r="N2934" t="s">
        <v>6698</v>
      </c>
      <c r="O2934">
        <v>105</v>
      </c>
      <c r="P2934" cm="1">
        <f t="array" ref="P2934">_xlfn.XLOOKUP(D2934, CPI!$A:A, CPI!$B:B)</f>
        <v>156.9</v>
      </c>
      <c r="Q2934" s="9">
        <f>IF(M2934="","",PRODUCT(M2934,CPI!$B$112/P2934))</f>
        <v>69910261.189929888</v>
      </c>
    </row>
    <row r="2935" spans="1:17">
      <c r="A2935" t="s">
        <v>9223</v>
      </c>
      <c r="B2935" t="s">
        <v>2010</v>
      </c>
      <c r="C2935" t="s">
        <v>52</v>
      </c>
      <c r="D2935">
        <v>1996</v>
      </c>
      <c r="E2935" t="s">
        <v>8611</v>
      </c>
      <c r="F2935">
        <v>6.3</v>
      </c>
      <c r="G2935">
        <v>38000</v>
      </c>
      <c r="H2935" t="s">
        <v>6853</v>
      </c>
      <c r="I2935" t="s">
        <v>9224</v>
      </c>
      <c r="J2935" t="s">
        <v>8605</v>
      </c>
      <c r="K2935" t="s">
        <v>41</v>
      </c>
      <c r="M2935">
        <v>32417995</v>
      </c>
      <c r="N2935" t="s">
        <v>8330</v>
      </c>
      <c r="O2935">
        <v>87</v>
      </c>
      <c r="P2935" cm="1">
        <f t="array" ref="P2935">_xlfn.XLOOKUP(D2935, CPI!$A:A, CPI!$B:B)</f>
        <v>156.9</v>
      </c>
      <c r="Q2935" s="9">
        <f>IF(M2935="","",PRODUCT(M2935,CPI!$B$112/P2935))</f>
        <v>62955787.613129377</v>
      </c>
    </row>
    <row r="2936" spans="1:17">
      <c r="A2936" t="s">
        <v>9225</v>
      </c>
      <c r="B2936" t="s">
        <v>27</v>
      </c>
      <c r="C2936" t="s">
        <v>45</v>
      </c>
      <c r="D2936">
        <v>1996</v>
      </c>
      <c r="E2936" t="s">
        <v>9175</v>
      </c>
      <c r="F2936">
        <v>5.5</v>
      </c>
      <c r="G2936">
        <v>21000</v>
      </c>
      <c r="H2936" t="s">
        <v>7250</v>
      </c>
      <c r="I2936" t="s">
        <v>4755</v>
      </c>
      <c r="J2936" t="s">
        <v>4550</v>
      </c>
      <c r="K2936" t="s">
        <v>41</v>
      </c>
      <c r="L2936">
        <v>25000000</v>
      </c>
      <c r="M2936">
        <v>14502483</v>
      </c>
      <c r="N2936" t="s">
        <v>42</v>
      </c>
      <c r="O2936">
        <v>101</v>
      </c>
      <c r="P2936" cm="1">
        <f t="array" ref="P2936">_xlfn.XLOOKUP(D2936, CPI!$A:A, CPI!$B:B)</f>
        <v>156.9</v>
      </c>
      <c r="Q2936" s="9">
        <f>IF(M2936="","",PRODUCT(M2936,CPI!$B$112/P2936))</f>
        <v>28163840.472275332</v>
      </c>
    </row>
    <row r="2937" spans="1:17">
      <c r="A2937" t="s">
        <v>9226</v>
      </c>
      <c r="B2937" t="s">
        <v>44</v>
      </c>
      <c r="C2937" t="s">
        <v>52</v>
      </c>
      <c r="D2937">
        <v>1996</v>
      </c>
      <c r="E2937" t="s">
        <v>8865</v>
      </c>
      <c r="F2937">
        <v>6.5</v>
      </c>
      <c r="G2937">
        <v>44000</v>
      </c>
      <c r="H2937" t="s">
        <v>4354</v>
      </c>
      <c r="I2937" t="s">
        <v>5576</v>
      </c>
      <c r="J2937" t="s">
        <v>1025</v>
      </c>
      <c r="K2937" t="s">
        <v>41</v>
      </c>
      <c r="M2937">
        <v>97529550</v>
      </c>
      <c r="N2937" t="s">
        <v>9120</v>
      </c>
      <c r="O2937">
        <v>108</v>
      </c>
      <c r="P2937" cm="1">
        <f t="array" ref="P2937">_xlfn.XLOOKUP(D2937, CPI!$A:A, CPI!$B:B)</f>
        <v>156.9</v>
      </c>
      <c r="Q2937" s="9">
        <f>IF(M2937="","",PRODUCT(M2937,CPI!$B$112/P2937))</f>
        <v>189402510.42065009</v>
      </c>
    </row>
    <row r="2938" spans="1:17">
      <c r="A2938" t="s">
        <v>9227</v>
      </c>
      <c r="B2938" t="s">
        <v>27</v>
      </c>
      <c r="C2938" t="s">
        <v>28</v>
      </c>
      <c r="D2938">
        <v>1996</v>
      </c>
      <c r="E2938" t="s">
        <v>8982</v>
      </c>
      <c r="F2938">
        <v>7.4</v>
      </c>
      <c r="G2938">
        <v>28000</v>
      </c>
      <c r="H2938" t="s">
        <v>1858</v>
      </c>
      <c r="I2938" t="s">
        <v>1858</v>
      </c>
      <c r="J2938" t="s">
        <v>4163</v>
      </c>
      <c r="K2938" t="s">
        <v>41</v>
      </c>
      <c r="L2938">
        <v>5000000</v>
      </c>
      <c r="M2938">
        <v>12408986</v>
      </c>
      <c r="N2938" t="s">
        <v>42</v>
      </c>
      <c r="O2938">
        <v>135</v>
      </c>
      <c r="P2938" cm="1">
        <f t="array" ref="P2938">_xlfn.XLOOKUP(D2938, CPI!$A:A, CPI!$B:B)</f>
        <v>156.9</v>
      </c>
      <c r="Q2938" s="9">
        <f>IF(M2938="","",PRODUCT(M2938,CPI!$B$112/P2938))</f>
        <v>24098266.629700445</v>
      </c>
    </row>
    <row r="2939" spans="1:17">
      <c r="A2939" t="s">
        <v>9228</v>
      </c>
      <c r="B2939" t="s">
        <v>27</v>
      </c>
      <c r="C2939" t="s">
        <v>74</v>
      </c>
      <c r="D2939">
        <v>1996</v>
      </c>
      <c r="E2939" t="s">
        <v>9104</v>
      </c>
      <c r="F2939">
        <v>7.2</v>
      </c>
      <c r="G2939">
        <v>30000</v>
      </c>
      <c r="H2939" t="s">
        <v>2254</v>
      </c>
      <c r="I2939" t="s">
        <v>2254</v>
      </c>
      <c r="J2939" t="s">
        <v>5721</v>
      </c>
      <c r="K2939" t="s">
        <v>33</v>
      </c>
      <c r="L2939">
        <v>25000000</v>
      </c>
      <c r="M2939">
        <v>11135803</v>
      </c>
      <c r="N2939" t="s">
        <v>34</v>
      </c>
      <c r="O2939">
        <v>133</v>
      </c>
      <c r="P2939" cm="1">
        <f t="array" ref="P2939">_xlfn.XLOOKUP(D2939, CPI!$A:A, CPI!$B:B)</f>
        <v>156.9</v>
      </c>
      <c r="Q2939" s="9">
        <f>IF(M2939="","",PRODUCT(M2939,CPI!$B$112/P2939))</f>
        <v>21625743.620777562</v>
      </c>
    </row>
    <row r="2940" spans="1:17">
      <c r="A2940" t="s">
        <v>9229</v>
      </c>
      <c r="B2940" t="s">
        <v>44</v>
      </c>
      <c r="C2940" t="s">
        <v>28</v>
      </c>
      <c r="D2940">
        <v>1996</v>
      </c>
      <c r="E2940" t="s">
        <v>8992</v>
      </c>
      <c r="F2940">
        <v>6.4</v>
      </c>
      <c r="G2940">
        <v>76000</v>
      </c>
      <c r="H2940" t="s">
        <v>6956</v>
      </c>
      <c r="I2940" t="s">
        <v>9230</v>
      </c>
      <c r="J2940" t="s">
        <v>171</v>
      </c>
      <c r="K2940" t="s">
        <v>41</v>
      </c>
      <c r="L2940">
        <v>32000000</v>
      </c>
      <c r="M2940">
        <v>152036382</v>
      </c>
      <c r="N2940" t="s">
        <v>2103</v>
      </c>
      <c r="O2940">
        <v>123</v>
      </c>
      <c r="P2940" cm="1">
        <f t="array" ref="P2940">_xlfn.XLOOKUP(D2940, CPI!$A:A, CPI!$B:B)</f>
        <v>156.9</v>
      </c>
      <c r="Q2940" s="9">
        <f>IF(M2940="","",PRODUCT(M2940,CPI!$B$112/P2940))</f>
        <v>295254847.64435947</v>
      </c>
    </row>
    <row r="2941" spans="1:17">
      <c r="A2941" t="s">
        <v>9231</v>
      </c>
      <c r="B2941" t="s">
        <v>44</v>
      </c>
      <c r="C2941" t="s">
        <v>52</v>
      </c>
      <c r="D2941">
        <v>1996</v>
      </c>
      <c r="E2941" t="s">
        <v>9232</v>
      </c>
      <c r="F2941">
        <v>5.9</v>
      </c>
      <c r="G2941">
        <v>9800</v>
      </c>
      <c r="H2941" t="s">
        <v>9233</v>
      </c>
      <c r="I2941" t="s">
        <v>9234</v>
      </c>
      <c r="J2941" t="s">
        <v>9235</v>
      </c>
      <c r="K2941" t="s">
        <v>41</v>
      </c>
      <c r="L2941">
        <v>12000000</v>
      </c>
      <c r="M2941">
        <v>26570048</v>
      </c>
      <c r="N2941" t="s">
        <v>55</v>
      </c>
      <c r="O2941">
        <v>100</v>
      </c>
      <c r="P2941" cm="1">
        <f t="array" ref="P2941">_xlfn.XLOOKUP(D2941, CPI!$A:A, CPI!$B:B)</f>
        <v>156.9</v>
      </c>
      <c r="Q2941" s="9">
        <f>IF(M2941="","",PRODUCT(M2941,CPI!$B$112/P2941))</f>
        <v>51599067.084767364</v>
      </c>
    </row>
    <row r="2942" spans="1:17">
      <c r="A2942" t="s">
        <v>9236</v>
      </c>
      <c r="B2942" t="s">
        <v>44</v>
      </c>
      <c r="C2942" t="s">
        <v>36</v>
      </c>
      <c r="D2942">
        <v>1996</v>
      </c>
      <c r="E2942" t="s">
        <v>9237</v>
      </c>
      <c r="F2942">
        <v>5.3</v>
      </c>
      <c r="G2942">
        <v>10000</v>
      </c>
      <c r="H2942" t="s">
        <v>7511</v>
      </c>
      <c r="I2942" t="s">
        <v>9238</v>
      </c>
      <c r="J2942" t="s">
        <v>3256</v>
      </c>
      <c r="K2942" t="s">
        <v>41</v>
      </c>
      <c r="L2942">
        <v>25530000</v>
      </c>
      <c r="M2942">
        <v>20080020</v>
      </c>
      <c r="N2942" t="s">
        <v>72</v>
      </c>
      <c r="O2942">
        <v>95</v>
      </c>
      <c r="P2942" cm="1">
        <f t="array" ref="P2942">_xlfn.XLOOKUP(D2942, CPI!$A:A, CPI!$B:B)</f>
        <v>156.9</v>
      </c>
      <c r="Q2942" s="9">
        <f>IF(M2942="","",PRODUCT(M2942,CPI!$B$112/P2942))</f>
        <v>38995424.435946457</v>
      </c>
    </row>
    <row r="2943" spans="1:17">
      <c r="A2943" t="s">
        <v>9239</v>
      </c>
      <c r="B2943" t="s">
        <v>44</v>
      </c>
      <c r="C2943" t="s">
        <v>74</v>
      </c>
      <c r="D2943">
        <v>1996</v>
      </c>
      <c r="E2943" t="s">
        <v>9200</v>
      </c>
      <c r="F2943">
        <v>6.3</v>
      </c>
      <c r="G2943">
        <v>34000</v>
      </c>
      <c r="H2943" t="s">
        <v>126</v>
      </c>
      <c r="I2943" t="s">
        <v>9240</v>
      </c>
      <c r="J2943" t="s">
        <v>4157</v>
      </c>
      <c r="K2943" t="s">
        <v>41</v>
      </c>
      <c r="L2943">
        <v>55000000</v>
      </c>
      <c r="M2943">
        <v>141047179</v>
      </c>
      <c r="N2943" t="s">
        <v>5732</v>
      </c>
      <c r="O2943">
        <v>135</v>
      </c>
      <c r="P2943" cm="1">
        <f t="array" ref="P2943">_xlfn.XLOOKUP(D2943, CPI!$A:A, CPI!$B:B)</f>
        <v>156.9</v>
      </c>
      <c r="Q2943" s="9">
        <f>IF(M2943="","",PRODUCT(M2943,CPI!$B$112/P2943))</f>
        <v>273913801.41045249</v>
      </c>
    </row>
    <row r="2944" spans="1:17">
      <c r="A2944" t="s">
        <v>9241</v>
      </c>
      <c r="B2944" t="s">
        <v>27</v>
      </c>
      <c r="C2944" t="s">
        <v>28</v>
      </c>
      <c r="D2944">
        <v>1996</v>
      </c>
      <c r="E2944" t="s">
        <v>8149</v>
      </c>
      <c r="F2944">
        <v>5.4</v>
      </c>
      <c r="G2944">
        <v>14000</v>
      </c>
      <c r="H2944" t="s">
        <v>5147</v>
      </c>
      <c r="I2944" t="s">
        <v>6683</v>
      </c>
      <c r="J2944" t="s">
        <v>6669</v>
      </c>
      <c r="K2944" t="s">
        <v>41</v>
      </c>
      <c r="M2944">
        <v>17100266</v>
      </c>
      <c r="N2944" t="s">
        <v>9242</v>
      </c>
      <c r="O2944">
        <v>107</v>
      </c>
      <c r="P2944" cm="1">
        <f t="array" ref="P2944">_xlfn.XLOOKUP(D2944, CPI!$A:A, CPI!$B:B)</f>
        <v>156.9</v>
      </c>
      <c r="Q2944" s="9">
        <f>IF(M2944="","",PRODUCT(M2944,CPI!$B$112/P2944))</f>
        <v>33208738.369662203</v>
      </c>
    </row>
    <row r="2945" spans="1:17">
      <c r="A2945" t="s">
        <v>9243</v>
      </c>
      <c r="B2945" t="s">
        <v>27</v>
      </c>
      <c r="C2945" t="s">
        <v>52</v>
      </c>
      <c r="D2945">
        <v>1996</v>
      </c>
      <c r="E2945" t="s">
        <v>9178</v>
      </c>
      <c r="F2945">
        <v>5.4</v>
      </c>
      <c r="G2945">
        <v>14000</v>
      </c>
      <c r="H2945" t="s">
        <v>9244</v>
      </c>
      <c r="I2945" t="s">
        <v>9245</v>
      </c>
      <c r="J2945" t="s">
        <v>9246</v>
      </c>
      <c r="K2945" t="s">
        <v>41</v>
      </c>
      <c r="L2945">
        <v>13000000</v>
      </c>
      <c r="M2945">
        <v>5781045</v>
      </c>
      <c r="N2945" t="s">
        <v>9247</v>
      </c>
      <c r="O2945">
        <v>87</v>
      </c>
      <c r="P2945" cm="1">
        <f t="array" ref="P2945">_xlfn.XLOOKUP(D2945, CPI!$A:A, CPI!$B:B)</f>
        <v>156.9</v>
      </c>
      <c r="Q2945" s="9">
        <f>IF(M2945="","",PRODUCT(M2945,CPI!$B$112/P2945))</f>
        <v>11226796.759082217</v>
      </c>
    </row>
    <row r="2946" spans="1:17">
      <c r="A2946" t="s">
        <v>9248</v>
      </c>
      <c r="B2946" t="s">
        <v>2010</v>
      </c>
      <c r="C2946" t="s">
        <v>45</v>
      </c>
      <c r="D2946">
        <v>1996</v>
      </c>
      <c r="E2946" t="s">
        <v>8691</v>
      </c>
      <c r="F2946">
        <v>5.4</v>
      </c>
      <c r="G2946">
        <v>37000</v>
      </c>
      <c r="H2946" t="s">
        <v>9249</v>
      </c>
      <c r="I2946" t="s">
        <v>9250</v>
      </c>
      <c r="J2946" t="s">
        <v>205</v>
      </c>
      <c r="K2946" t="s">
        <v>41</v>
      </c>
      <c r="L2946">
        <v>18000000</v>
      </c>
      <c r="M2946">
        <v>26960191</v>
      </c>
      <c r="N2946" t="s">
        <v>5732</v>
      </c>
      <c r="O2946">
        <v>81</v>
      </c>
      <c r="P2946" cm="1">
        <f t="array" ref="P2946">_xlfn.XLOOKUP(D2946, CPI!$A:A, CPI!$B:B)</f>
        <v>156.9</v>
      </c>
      <c r="Q2946" s="9">
        <f>IF(M2946="","",PRODUCT(M2946,CPI!$B$112/P2946))</f>
        <v>52356725.288081579</v>
      </c>
    </row>
    <row r="2947" spans="1:17">
      <c r="A2947" t="s">
        <v>9251</v>
      </c>
      <c r="B2947" t="s">
        <v>27</v>
      </c>
      <c r="C2947" t="s">
        <v>45</v>
      </c>
      <c r="D2947">
        <v>1996</v>
      </c>
      <c r="E2947" t="s">
        <v>9252</v>
      </c>
      <c r="F2947">
        <v>6</v>
      </c>
      <c r="G2947">
        <v>13000</v>
      </c>
      <c r="H2947" t="s">
        <v>1782</v>
      </c>
      <c r="I2947" t="s">
        <v>9253</v>
      </c>
      <c r="J2947" t="s">
        <v>1501</v>
      </c>
      <c r="K2947" t="s">
        <v>41</v>
      </c>
      <c r="M2947">
        <v>14818176</v>
      </c>
      <c r="N2947" t="s">
        <v>9254</v>
      </c>
      <c r="O2947">
        <v>114</v>
      </c>
      <c r="P2947" cm="1">
        <f t="array" ref="P2947">_xlfn.XLOOKUP(D2947, CPI!$A:A, CPI!$B:B)</f>
        <v>156.9</v>
      </c>
      <c r="Q2947" s="9">
        <f>IF(M2947="","",PRODUCT(M2947,CPI!$B$112/P2947))</f>
        <v>28776916.680688333</v>
      </c>
    </row>
    <row r="2948" spans="1:17">
      <c r="A2948" t="s">
        <v>9255</v>
      </c>
      <c r="B2948" t="s">
        <v>2010</v>
      </c>
      <c r="C2948" t="s">
        <v>28</v>
      </c>
      <c r="D2948">
        <v>1996</v>
      </c>
      <c r="E2948" t="s">
        <v>9106</v>
      </c>
      <c r="F2948">
        <v>6.7</v>
      </c>
      <c r="G2948">
        <v>26000</v>
      </c>
      <c r="H2948" t="s">
        <v>9256</v>
      </c>
      <c r="I2948" t="s">
        <v>9257</v>
      </c>
      <c r="J2948" t="s">
        <v>758</v>
      </c>
      <c r="K2948" t="s">
        <v>41</v>
      </c>
      <c r="L2948">
        <v>23000000</v>
      </c>
      <c r="M2948">
        <v>12803305</v>
      </c>
      <c r="N2948" t="s">
        <v>9258</v>
      </c>
      <c r="O2948">
        <v>98</v>
      </c>
      <c r="P2948" cm="1">
        <f t="array" ref="P2948">_xlfn.XLOOKUP(D2948, CPI!$A:A, CPI!$B:B)</f>
        <v>156.9</v>
      </c>
      <c r="Q2948" s="9">
        <f>IF(M2948="","",PRODUCT(M2948,CPI!$B$112/P2948))</f>
        <v>24864034.630337793</v>
      </c>
    </row>
    <row r="2949" spans="1:17">
      <c r="A2949" t="s">
        <v>9259</v>
      </c>
      <c r="B2949" t="s">
        <v>2010</v>
      </c>
      <c r="C2949" t="s">
        <v>52</v>
      </c>
      <c r="D2949">
        <v>1996</v>
      </c>
      <c r="E2949" t="s">
        <v>9205</v>
      </c>
      <c r="F2949">
        <v>6.1</v>
      </c>
      <c r="G2949">
        <v>31000</v>
      </c>
      <c r="H2949" t="s">
        <v>58</v>
      </c>
      <c r="I2949" t="s">
        <v>9260</v>
      </c>
      <c r="J2949" t="s">
        <v>1576</v>
      </c>
      <c r="K2949" t="s">
        <v>41</v>
      </c>
      <c r="L2949">
        <v>45000000</v>
      </c>
      <c r="M2949">
        <v>21075014</v>
      </c>
      <c r="N2949" t="s">
        <v>42</v>
      </c>
      <c r="O2949">
        <v>117</v>
      </c>
      <c r="P2949" cm="1">
        <f t="array" ref="P2949">_xlfn.XLOOKUP(D2949, CPI!$A:A, CPI!$B:B)</f>
        <v>156.9</v>
      </c>
      <c r="Q2949" s="9">
        <f>IF(M2949="","",PRODUCT(M2949,CPI!$B$112/P2949))</f>
        <v>40927704.052262582</v>
      </c>
    </row>
    <row r="2950" spans="1:17">
      <c r="A2950" t="s">
        <v>9261</v>
      </c>
      <c r="B2950" t="s">
        <v>44</v>
      </c>
      <c r="C2950" t="s">
        <v>52</v>
      </c>
      <c r="D2950">
        <v>1996</v>
      </c>
      <c r="E2950" t="s">
        <v>9262</v>
      </c>
      <c r="F2950">
        <v>5.8</v>
      </c>
      <c r="G2950">
        <v>8200</v>
      </c>
      <c r="H2950" t="s">
        <v>3402</v>
      </c>
      <c r="I2950" t="s">
        <v>7188</v>
      </c>
      <c r="J2950" t="s">
        <v>603</v>
      </c>
      <c r="K2950" t="s">
        <v>41</v>
      </c>
      <c r="M2950">
        <v>7032782</v>
      </c>
      <c r="N2950" t="s">
        <v>129</v>
      </c>
      <c r="O2950">
        <v>108</v>
      </c>
      <c r="P2950" cm="1">
        <f t="array" ref="P2950">_xlfn.XLOOKUP(D2950, CPI!$A:A, CPI!$B:B)</f>
        <v>156.9</v>
      </c>
      <c r="Q2950" s="9">
        <f>IF(M2950="","",PRODUCT(M2950,CPI!$B$112/P2950))</f>
        <v>13657671.60866794</v>
      </c>
    </row>
    <row r="2951" spans="1:17">
      <c r="A2951" t="s">
        <v>9263</v>
      </c>
      <c r="B2951" t="s">
        <v>27</v>
      </c>
      <c r="C2951" t="s">
        <v>52</v>
      </c>
      <c r="D2951">
        <v>1996</v>
      </c>
      <c r="E2951" t="s">
        <v>9264</v>
      </c>
      <c r="F2951">
        <v>6.7</v>
      </c>
      <c r="G2951">
        <v>36000</v>
      </c>
      <c r="H2951" t="s">
        <v>300</v>
      </c>
      <c r="I2951" t="s">
        <v>300</v>
      </c>
      <c r="J2951" t="s">
        <v>300</v>
      </c>
      <c r="K2951" t="s">
        <v>41</v>
      </c>
      <c r="L2951">
        <v>20000000</v>
      </c>
      <c r="M2951">
        <v>9759200</v>
      </c>
      <c r="N2951" t="s">
        <v>3755</v>
      </c>
      <c r="O2951">
        <v>101</v>
      </c>
      <c r="P2951" cm="1">
        <f t="array" ref="P2951">_xlfn.XLOOKUP(D2951, CPI!$A:A, CPI!$B:B)</f>
        <v>156.9</v>
      </c>
      <c r="Q2951" s="9">
        <f>IF(M2951="","",PRODUCT(M2951,CPI!$B$112/P2951))</f>
        <v>18952378.840025492</v>
      </c>
    </row>
    <row r="2952" spans="1:17">
      <c r="A2952" t="s">
        <v>9265</v>
      </c>
      <c r="B2952" t="s">
        <v>2010</v>
      </c>
      <c r="C2952" t="s">
        <v>52</v>
      </c>
      <c r="D2952">
        <v>1996</v>
      </c>
      <c r="E2952" t="s">
        <v>9070</v>
      </c>
      <c r="F2952">
        <v>5.8</v>
      </c>
      <c r="G2952">
        <v>10000</v>
      </c>
      <c r="H2952" t="s">
        <v>9266</v>
      </c>
      <c r="I2952" t="s">
        <v>8616</v>
      </c>
      <c r="J2952" t="s">
        <v>4214</v>
      </c>
      <c r="K2952" t="s">
        <v>41</v>
      </c>
      <c r="L2952">
        <v>12000000</v>
      </c>
      <c r="M2952">
        <v>21440752</v>
      </c>
      <c r="N2952" t="s">
        <v>55</v>
      </c>
      <c r="O2952">
        <v>90</v>
      </c>
      <c r="P2952" cm="1">
        <f t="array" ref="P2952">_xlfn.XLOOKUP(D2952, CPI!$A:A, CPI!$B:B)</f>
        <v>156.9</v>
      </c>
      <c r="Q2952" s="9">
        <f>IF(M2952="","",PRODUCT(M2952,CPI!$B$112/P2952))</f>
        <v>41637967.714467809</v>
      </c>
    </row>
    <row r="2953" spans="1:17">
      <c r="A2953" t="s">
        <v>9267</v>
      </c>
      <c r="B2953" t="s">
        <v>27</v>
      </c>
      <c r="C2953" t="s">
        <v>45</v>
      </c>
      <c r="D2953">
        <v>1996</v>
      </c>
      <c r="E2953" t="s">
        <v>9143</v>
      </c>
      <c r="F2953">
        <v>4.7</v>
      </c>
      <c r="G2953">
        <v>19000</v>
      </c>
      <c r="H2953" t="s">
        <v>9268</v>
      </c>
      <c r="I2953" t="s">
        <v>7948</v>
      </c>
      <c r="J2953" t="s">
        <v>9269</v>
      </c>
      <c r="K2953" t="s">
        <v>41</v>
      </c>
      <c r="L2953">
        <v>13000000</v>
      </c>
      <c r="M2953">
        <v>17917287</v>
      </c>
      <c r="N2953" t="s">
        <v>9270</v>
      </c>
      <c r="O2953">
        <v>84</v>
      </c>
      <c r="P2953" cm="1">
        <f t="array" ref="P2953">_xlfn.XLOOKUP(D2953, CPI!$A:A, CPI!$B:B)</f>
        <v>156.9</v>
      </c>
      <c r="Q2953" s="9">
        <f>IF(M2953="","",PRODUCT(M2953,CPI!$B$112/P2953))</f>
        <v>34795394.193116635</v>
      </c>
    </row>
    <row r="2954" spans="1:17">
      <c r="A2954" t="s">
        <v>9271</v>
      </c>
      <c r="B2954" t="s">
        <v>27</v>
      </c>
      <c r="C2954" t="s">
        <v>74</v>
      </c>
      <c r="D2954">
        <v>1996</v>
      </c>
      <c r="E2954" t="s">
        <v>9013</v>
      </c>
      <c r="F2954">
        <v>6.9</v>
      </c>
      <c r="G2954">
        <v>20000</v>
      </c>
      <c r="H2954" t="s">
        <v>9272</v>
      </c>
      <c r="I2954" t="s">
        <v>9273</v>
      </c>
      <c r="J2954" t="s">
        <v>9274</v>
      </c>
      <c r="K2954" t="s">
        <v>41</v>
      </c>
      <c r="L2954">
        <v>3300000</v>
      </c>
      <c r="M2954">
        <v>3011195</v>
      </c>
      <c r="N2954" t="s">
        <v>9275</v>
      </c>
      <c r="O2954">
        <v>107</v>
      </c>
      <c r="P2954" cm="1">
        <f t="array" ref="P2954">_xlfn.XLOOKUP(D2954, CPI!$A:A, CPI!$B:B)</f>
        <v>156.9</v>
      </c>
      <c r="Q2954" s="9">
        <f>IF(M2954="","",PRODUCT(M2954,CPI!$B$112/P2954))</f>
        <v>5847744.5283620134</v>
      </c>
    </row>
    <row r="2955" spans="1:17">
      <c r="A2955" t="s">
        <v>9276</v>
      </c>
      <c r="B2955" t="s">
        <v>2010</v>
      </c>
      <c r="C2955" t="s">
        <v>45</v>
      </c>
      <c r="D2955">
        <v>1996</v>
      </c>
      <c r="E2955" t="s">
        <v>8256</v>
      </c>
      <c r="F2955">
        <v>5.6</v>
      </c>
      <c r="G2955">
        <v>25000</v>
      </c>
      <c r="H2955" t="s">
        <v>4550</v>
      </c>
      <c r="I2955" t="s">
        <v>9277</v>
      </c>
      <c r="J2955" t="s">
        <v>4550</v>
      </c>
      <c r="K2955" t="s">
        <v>206</v>
      </c>
      <c r="L2955">
        <v>30000000</v>
      </c>
      <c r="M2955">
        <v>57400547</v>
      </c>
      <c r="N2955" t="s">
        <v>9278</v>
      </c>
      <c r="O2955">
        <v>95</v>
      </c>
      <c r="P2955" cm="1">
        <f t="array" ref="P2955">_xlfn.XLOOKUP(D2955, CPI!$A:A, CPI!$B:B)</f>
        <v>156.9</v>
      </c>
      <c r="Q2955" s="9">
        <f>IF(M2955="","",PRODUCT(M2955,CPI!$B$112/P2955))</f>
        <v>111471935.44231994</v>
      </c>
    </row>
    <row r="2956" spans="1:17">
      <c r="A2956" t="s">
        <v>9279</v>
      </c>
      <c r="B2956" t="s">
        <v>348</v>
      </c>
      <c r="C2956" t="s">
        <v>45</v>
      </c>
      <c r="D2956">
        <v>1996</v>
      </c>
      <c r="E2956" t="s">
        <v>9019</v>
      </c>
      <c r="F2956">
        <v>7</v>
      </c>
      <c r="G2956">
        <v>22000</v>
      </c>
      <c r="H2956" t="s">
        <v>7126</v>
      </c>
      <c r="I2956" t="s">
        <v>9280</v>
      </c>
      <c r="J2956" t="s">
        <v>9281</v>
      </c>
      <c r="K2956" t="s">
        <v>41</v>
      </c>
      <c r="M2956">
        <v>34327391</v>
      </c>
      <c r="N2956" t="s">
        <v>1735</v>
      </c>
      <c r="O2956">
        <v>99</v>
      </c>
      <c r="P2956" cm="1">
        <f t="array" ref="P2956">_xlfn.XLOOKUP(D2956, CPI!$A:A, CPI!$B:B)</f>
        <v>156.9</v>
      </c>
      <c r="Q2956" s="9">
        <f>IF(M2956="","",PRODUCT(M2956,CPI!$B$112/P2956))</f>
        <v>66663837.079031222</v>
      </c>
    </row>
    <row r="2957" spans="1:17">
      <c r="A2957" t="s">
        <v>9282</v>
      </c>
      <c r="B2957" t="s">
        <v>27</v>
      </c>
      <c r="C2957" t="s">
        <v>63</v>
      </c>
      <c r="D2957">
        <v>1996</v>
      </c>
      <c r="E2957" t="s">
        <v>7967</v>
      </c>
      <c r="F2957">
        <v>5.0999999999999996</v>
      </c>
      <c r="G2957">
        <v>20000</v>
      </c>
      <c r="H2957" t="s">
        <v>3698</v>
      </c>
      <c r="I2957" t="s">
        <v>4659</v>
      </c>
      <c r="J2957" t="s">
        <v>9283</v>
      </c>
      <c r="K2957" t="s">
        <v>41</v>
      </c>
      <c r="L2957">
        <v>4000000</v>
      </c>
      <c r="M2957">
        <v>9336886</v>
      </c>
      <c r="N2957" t="s">
        <v>8998</v>
      </c>
      <c r="O2957">
        <v>85</v>
      </c>
      <c r="P2957" cm="1">
        <f t="array" ref="P2957">_xlfn.XLOOKUP(D2957, CPI!$A:A, CPI!$B:B)</f>
        <v>156.9</v>
      </c>
      <c r="Q2957" s="9">
        <f>IF(M2957="","",PRODUCT(M2957,CPI!$B$112/P2957))</f>
        <v>18132244.513702992</v>
      </c>
    </row>
    <row r="2958" spans="1:17">
      <c r="A2958" t="s">
        <v>9284</v>
      </c>
      <c r="B2958" t="s">
        <v>27</v>
      </c>
      <c r="C2958" t="s">
        <v>52</v>
      </c>
      <c r="D2958">
        <v>1996</v>
      </c>
      <c r="E2958" t="s">
        <v>9073</v>
      </c>
      <c r="F2958">
        <v>6.6</v>
      </c>
      <c r="G2958">
        <v>1900</v>
      </c>
      <c r="H2958" t="s">
        <v>9285</v>
      </c>
      <c r="I2958" t="s">
        <v>9285</v>
      </c>
      <c r="J2958" t="s">
        <v>9286</v>
      </c>
      <c r="K2958" t="s">
        <v>41</v>
      </c>
      <c r="L2958">
        <v>500000</v>
      </c>
      <c r="M2958">
        <v>502313</v>
      </c>
      <c r="N2958" t="s">
        <v>9287</v>
      </c>
      <c r="O2958">
        <v>88</v>
      </c>
      <c r="P2958" cm="1">
        <f t="array" ref="P2958">_xlfn.XLOOKUP(D2958, CPI!$A:A, CPI!$B:B)</f>
        <v>156.9</v>
      </c>
      <c r="Q2958" s="9">
        <f>IF(M2958="","",PRODUCT(M2958,CPI!$B$112/P2958))</f>
        <v>975492.48629700439</v>
      </c>
    </row>
    <row r="2959" spans="1:17">
      <c r="A2959" t="s">
        <v>9288</v>
      </c>
      <c r="B2959" t="s">
        <v>27</v>
      </c>
      <c r="C2959" t="s">
        <v>52</v>
      </c>
      <c r="D2959">
        <v>1996</v>
      </c>
      <c r="E2959" t="s">
        <v>9289</v>
      </c>
      <c r="F2959">
        <v>7.6</v>
      </c>
      <c r="G2959">
        <v>23000</v>
      </c>
      <c r="H2959" t="s">
        <v>9290</v>
      </c>
      <c r="I2959" t="s">
        <v>9291</v>
      </c>
      <c r="J2959" t="s">
        <v>9292</v>
      </c>
      <c r="K2959" t="s">
        <v>33</v>
      </c>
      <c r="M2959">
        <v>1548120</v>
      </c>
      <c r="N2959" t="s">
        <v>1996</v>
      </c>
      <c r="O2959">
        <v>90</v>
      </c>
      <c r="P2959" cm="1">
        <f t="array" ref="P2959">_xlfn.XLOOKUP(D2959, CPI!$A:A, CPI!$B:B)</f>
        <v>156.9</v>
      </c>
      <c r="Q2959" s="9">
        <f>IF(M2959="","",PRODUCT(M2959,CPI!$B$112/P2959))</f>
        <v>3006451.0133843208</v>
      </c>
    </row>
    <row r="2960" spans="1:17">
      <c r="A2960" t="s">
        <v>9293</v>
      </c>
      <c r="B2960" t="s">
        <v>27</v>
      </c>
      <c r="C2960" t="s">
        <v>115</v>
      </c>
      <c r="D2960">
        <v>1996</v>
      </c>
      <c r="E2960" t="s">
        <v>9046</v>
      </c>
      <c r="F2960">
        <v>6</v>
      </c>
      <c r="G2960">
        <v>13000</v>
      </c>
      <c r="H2960" t="s">
        <v>2288</v>
      </c>
      <c r="I2960" t="s">
        <v>7411</v>
      </c>
      <c r="J2960" t="s">
        <v>8782</v>
      </c>
      <c r="K2960" t="s">
        <v>41</v>
      </c>
      <c r="L2960">
        <v>50000000</v>
      </c>
      <c r="M2960">
        <v>22540359</v>
      </c>
      <c r="N2960" t="s">
        <v>72</v>
      </c>
      <c r="O2960">
        <v>113</v>
      </c>
      <c r="P2960" cm="1">
        <f t="array" ref="P2960">_xlfn.XLOOKUP(D2960, CPI!$A:A, CPI!$B:B)</f>
        <v>156.9</v>
      </c>
      <c r="Q2960" s="9">
        <f>IF(M2960="","",PRODUCT(M2960,CPI!$B$112/P2960))</f>
        <v>43773405.910133839</v>
      </c>
    </row>
    <row r="2961" spans="1:17">
      <c r="A2961" t="s">
        <v>9294</v>
      </c>
      <c r="B2961" t="s">
        <v>27</v>
      </c>
      <c r="C2961" t="s">
        <v>115</v>
      </c>
      <c r="D2961">
        <v>1996</v>
      </c>
      <c r="E2961" t="s">
        <v>9295</v>
      </c>
      <c r="F2961">
        <v>6</v>
      </c>
      <c r="G2961">
        <v>9400</v>
      </c>
      <c r="H2961" t="s">
        <v>697</v>
      </c>
      <c r="I2961" t="s">
        <v>9296</v>
      </c>
      <c r="J2961" t="s">
        <v>32</v>
      </c>
      <c r="K2961" t="s">
        <v>41</v>
      </c>
      <c r="L2961">
        <v>22000000</v>
      </c>
      <c r="M2961">
        <v>1094668</v>
      </c>
      <c r="N2961" t="s">
        <v>1797</v>
      </c>
      <c r="O2961">
        <v>101</v>
      </c>
      <c r="P2961" cm="1">
        <f t="array" ref="P2961">_xlfn.XLOOKUP(D2961, CPI!$A:A, CPI!$B:B)</f>
        <v>156.9</v>
      </c>
      <c r="Q2961" s="9">
        <f>IF(M2961="","",PRODUCT(M2961,CPI!$B$112/P2961))</f>
        <v>2125846.6513702995</v>
      </c>
    </row>
    <row r="2962" spans="1:17">
      <c r="A2962" t="s">
        <v>9297</v>
      </c>
      <c r="B2962" t="s">
        <v>27</v>
      </c>
      <c r="C2962" t="s">
        <v>28</v>
      </c>
      <c r="D2962">
        <v>1996</v>
      </c>
      <c r="E2962" t="s">
        <v>9000</v>
      </c>
      <c r="F2962">
        <v>6.9</v>
      </c>
      <c r="G2962">
        <v>10000</v>
      </c>
      <c r="H2962" t="s">
        <v>9298</v>
      </c>
      <c r="I2962" t="s">
        <v>9299</v>
      </c>
      <c r="J2962" t="s">
        <v>9300</v>
      </c>
      <c r="K2962" t="s">
        <v>33</v>
      </c>
      <c r="L2962">
        <v>7000000</v>
      </c>
      <c r="M2962">
        <v>409144</v>
      </c>
      <c r="N2962" t="s">
        <v>6575</v>
      </c>
      <c r="O2962">
        <v>123</v>
      </c>
      <c r="P2962" cm="1">
        <f t="array" ref="P2962">_xlfn.XLOOKUP(D2962, CPI!$A:A, CPI!$B:B)</f>
        <v>156.9</v>
      </c>
      <c r="Q2962" s="9">
        <f>IF(M2962="","",PRODUCT(M2962,CPI!$B$112/P2962))</f>
        <v>794558.16953473538</v>
      </c>
    </row>
    <row r="2963" spans="1:17">
      <c r="A2963" t="s">
        <v>9301</v>
      </c>
      <c r="B2963" t="s">
        <v>27</v>
      </c>
      <c r="C2963" t="s">
        <v>45</v>
      </c>
      <c r="D2963">
        <v>1996</v>
      </c>
      <c r="E2963" t="s">
        <v>9302</v>
      </c>
      <c r="F2963">
        <v>5.8</v>
      </c>
      <c r="G2963">
        <v>36000</v>
      </c>
      <c r="H2963" t="s">
        <v>6944</v>
      </c>
      <c r="I2963" t="s">
        <v>1698</v>
      </c>
      <c r="J2963" t="s">
        <v>7107</v>
      </c>
      <c r="K2963" t="s">
        <v>41</v>
      </c>
      <c r="L2963">
        <v>25000000</v>
      </c>
      <c r="M2963">
        <v>22611954</v>
      </c>
      <c r="N2963" t="s">
        <v>72</v>
      </c>
      <c r="O2963">
        <v>84</v>
      </c>
      <c r="P2963" cm="1">
        <f t="array" ref="P2963">_xlfn.XLOOKUP(D2963, CPI!$A:A, CPI!$B:B)</f>
        <v>156.9</v>
      </c>
      <c r="Q2963" s="9">
        <f>IF(M2963="","",PRODUCT(M2963,CPI!$B$112/P2963))</f>
        <v>43912443.491395786</v>
      </c>
    </row>
    <row r="2964" spans="1:17">
      <c r="A2964" t="s">
        <v>9303</v>
      </c>
      <c r="B2964" t="s">
        <v>27</v>
      </c>
      <c r="C2964" t="s">
        <v>52</v>
      </c>
      <c r="D2964">
        <v>1996</v>
      </c>
      <c r="E2964" t="s">
        <v>9170</v>
      </c>
      <c r="F2964">
        <v>5.4</v>
      </c>
      <c r="G2964">
        <v>2700</v>
      </c>
      <c r="H2964" t="s">
        <v>9304</v>
      </c>
      <c r="I2964" t="s">
        <v>9304</v>
      </c>
      <c r="J2964" t="s">
        <v>9305</v>
      </c>
      <c r="K2964" t="s">
        <v>41</v>
      </c>
      <c r="L2964">
        <v>8000000</v>
      </c>
      <c r="M2964">
        <v>107874</v>
      </c>
      <c r="N2964" t="s">
        <v>9306</v>
      </c>
      <c r="O2964">
        <v>93</v>
      </c>
      <c r="P2964" cm="1">
        <f t="array" ref="P2964">_xlfn.XLOOKUP(D2964, CPI!$A:A, CPI!$B:B)</f>
        <v>156.9</v>
      </c>
      <c r="Q2964" s="9">
        <f>IF(M2964="","",PRODUCT(M2964,CPI!$B$112/P2964))</f>
        <v>209491.44550669214</v>
      </c>
    </row>
    <row r="2965" spans="1:17">
      <c r="A2965" t="s">
        <v>9307</v>
      </c>
      <c r="B2965" t="s">
        <v>458</v>
      </c>
      <c r="C2965" t="s">
        <v>52</v>
      </c>
      <c r="D2965">
        <v>1996</v>
      </c>
      <c r="E2965" t="s">
        <v>9308</v>
      </c>
      <c r="F2965">
        <v>7.1</v>
      </c>
      <c r="G2965">
        <v>5900</v>
      </c>
      <c r="H2965" t="s">
        <v>9309</v>
      </c>
      <c r="I2965" t="s">
        <v>9309</v>
      </c>
      <c r="J2965" t="s">
        <v>9310</v>
      </c>
      <c r="K2965" t="s">
        <v>463</v>
      </c>
      <c r="M2965">
        <v>292040</v>
      </c>
      <c r="N2965" t="s">
        <v>9311</v>
      </c>
      <c r="O2965">
        <v>99</v>
      </c>
      <c r="P2965" cm="1">
        <f t="array" ref="P2965">_xlfn.XLOOKUP(D2965, CPI!$A:A, CPI!$B:B)</f>
        <v>156.9</v>
      </c>
      <c r="Q2965" s="9">
        <f>IF(M2965="","",PRODUCT(M2965,CPI!$B$112/P2965))</f>
        <v>567142.05226258759</v>
      </c>
    </row>
    <row r="2966" spans="1:17">
      <c r="A2966" t="s">
        <v>9312</v>
      </c>
      <c r="B2966" t="s">
        <v>2010</v>
      </c>
      <c r="C2966" t="s">
        <v>52</v>
      </c>
      <c r="D2966">
        <v>1996</v>
      </c>
      <c r="E2966" t="s">
        <v>9252</v>
      </c>
      <c r="F2966">
        <v>6.2</v>
      </c>
      <c r="G2966">
        <v>7100</v>
      </c>
      <c r="H2966" t="s">
        <v>1248</v>
      </c>
      <c r="I2966" t="s">
        <v>9313</v>
      </c>
      <c r="J2966" t="s">
        <v>455</v>
      </c>
      <c r="K2966" t="s">
        <v>41</v>
      </c>
      <c r="L2966">
        <v>25000000</v>
      </c>
      <c r="M2966">
        <v>10082005</v>
      </c>
      <c r="N2966" t="s">
        <v>2111</v>
      </c>
      <c r="O2966">
        <v>105</v>
      </c>
      <c r="P2966" cm="1">
        <f t="array" ref="P2966">_xlfn.XLOOKUP(D2966, CPI!$A:A, CPI!$B:B)</f>
        <v>156.9</v>
      </c>
      <c r="Q2966" s="9">
        <f>IF(M2966="","",PRODUCT(M2966,CPI!$B$112/P2966))</f>
        <v>19579266.56150414</v>
      </c>
    </row>
    <row r="2967" spans="1:17">
      <c r="A2967" t="s">
        <v>9314</v>
      </c>
      <c r="B2967" t="s">
        <v>2010</v>
      </c>
      <c r="C2967" t="s">
        <v>28</v>
      </c>
      <c r="D2967">
        <v>1996</v>
      </c>
      <c r="E2967" t="s">
        <v>9264</v>
      </c>
      <c r="F2967">
        <v>6.2</v>
      </c>
      <c r="G2967">
        <v>11000</v>
      </c>
      <c r="H2967" t="s">
        <v>5485</v>
      </c>
      <c r="I2967" t="s">
        <v>2462</v>
      </c>
      <c r="J2967" t="s">
        <v>5222</v>
      </c>
      <c r="K2967" t="s">
        <v>33</v>
      </c>
      <c r="M2967">
        <v>3692836</v>
      </c>
      <c r="N2967" t="s">
        <v>7582</v>
      </c>
      <c r="O2967">
        <v>144</v>
      </c>
      <c r="P2967" cm="1">
        <f t="array" ref="P2967">_xlfn.XLOOKUP(D2967, CPI!$A:A, CPI!$B:B)</f>
        <v>156.9</v>
      </c>
      <c r="Q2967" s="9">
        <f>IF(M2967="","",PRODUCT(M2967,CPI!$B$112/P2967))</f>
        <v>7171492.2192479279</v>
      </c>
    </row>
    <row r="2968" spans="1:17">
      <c r="A2968" t="s">
        <v>9315</v>
      </c>
      <c r="B2968" t="s">
        <v>27</v>
      </c>
      <c r="C2968" t="s">
        <v>28</v>
      </c>
      <c r="D2968">
        <v>1996</v>
      </c>
      <c r="E2968" t="s">
        <v>9070</v>
      </c>
      <c r="F2968">
        <v>6.2</v>
      </c>
      <c r="G2968">
        <v>8800</v>
      </c>
      <c r="H2968" t="s">
        <v>9316</v>
      </c>
      <c r="I2968" t="s">
        <v>2792</v>
      </c>
      <c r="J2968" t="s">
        <v>9317</v>
      </c>
      <c r="K2968" t="s">
        <v>41</v>
      </c>
      <c r="M2968">
        <v>269300</v>
      </c>
      <c r="N2968" t="s">
        <v>5865</v>
      </c>
      <c r="O2968">
        <v>102</v>
      </c>
      <c r="P2968" cm="1">
        <f t="array" ref="P2968">_xlfn.XLOOKUP(D2968, CPI!$A:A, CPI!$B:B)</f>
        <v>156.9</v>
      </c>
      <c r="Q2968" s="9">
        <f>IF(M2968="","",PRODUCT(M2968,CPI!$B$112/P2968))</f>
        <v>522980.94327597192</v>
      </c>
    </row>
    <row r="2969" spans="1:17">
      <c r="A2969" t="s">
        <v>9318</v>
      </c>
      <c r="B2969" t="s">
        <v>27</v>
      </c>
      <c r="C2969" t="s">
        <v>45</v>
      </c>
      <c r="D2969">
        <v>1996</v>
      </c>
      <c r="E2969" t="s">
        <v>9059</v>
      </c>
      <c r="F2969">
        <v>5.4</v>
      </c>
      <c r="G2969">
        <v>19000</v>
      </c>
      <c r="H2969" t="s">
        <v>9319</v>
      </c>
      <c r="I2969" t="s">
        <v>9320</v>
      </c>
      <c r="J2969" t="s">
        <v>4632</v>
      </c>
      <c r="K2969" t="s">
        <v>41</v>
      </c>
      <c r="L2969">
        <v>45000000</v>
      </c>
      <c r="M2969">
        <v>20351264</v>
      </c>
      <c r="N2969" t="s">
        <v>34</v>
      </c>
      <c r="O2969">
        <v>91</v>
      </c>
      <c r="P2969" cm="1">
        <f t="array" ref="P2969">_xlfn.XLOOKUP(D2969, CPI!$A:A, CPI!$B:B)</f>
        <v>156.9</v>
      </c>
      <c r="Q2969" s="9">
        <f>IF(M2969="","",PRODUCT(M2969,CPI!$B$112/P2969))</f>
        <v>39522180.629700445</v>
      </c>
    </row>
    <row r="2970" spans="1:17">
      <c r="A2970" t="s">
        <v>9321</v>
      </c>
      <c r="B2970" t="s">
        <v>2010</v>
      </c>
      <c r="C2970" t="s">
        <v>28</v>
      </c>
      <c r="D2970">
        <v>1996</v>
      </c>
      <c r="E2970" t="s">
        <v>9208</v>
      </c>
      <c r="F2970">
        <v>6.2</v>
      </c>
      <c r="G2970">
        <v>14000</v>
      </c>
      <c r="H2970" t="s">
        <v>6262</v>
      </c>
      <c r="I2970" t="s">
        <v>9322</v>
      </c>
      <c r="J2970" t="s">
        <v>111</v>
      </c>
      <c r="K2970" t="s">
        <v>41</v>
      </c>
      <c r="L2970">
        <v>60000000</v>
      </c>
      <c r="M2970">
        <v>100688705</v>
      </c>
      <c r="N2970" t="s">
        <v>2103</v>
      </c>
      <c r="O2970">
        <v>124</v>
      </c>
      <c r="P2970" cm="1">
        <f t="array" ref="P2970">_xlfn.XLOOKUP(D2970, CPI!$A:A, CPI!$B:B)</f>
        <v>156.9</v>
      </c>
      <c r="Q2970" s="9">
        <f>IF(M2970="","",PRODUCT(M2970,CPI!$B$112/P2970))</f>
        <v>195537593.4576163</v>
      </c>
    </row>
    <row r="2971" spans="1:17">
      <c r="A2971" t="s">
        <v>9323</v>
      </c>
      <c r="B2971" t="s">
        <v>27</v>
      </c>
      <c r="C2971" t="s">
        <v>115</v>
      </c>
      <c r="D2971">
        <v>1996</v>
      </c>
      <c r="E2971" t="s">
        <v>8611</v>
      </c>
      <c r="F2971">
        <v>5.7</v>
      </c>
      <c r="G2971">
        <v>18000</v>
      </c>
      <c r="H2971" t="s">
        <v>3453</v>
      </c>
      <c r="I2971" t="s">
        <v>9324</v>
      </c>
      <c r="J2971" t="s">
        <v>2608</v>
      </c>
      <c r="K2971" t="s">
        <v>41</v>
      </c>
      <c r="L2971">
        <v>44000000</v>
      </c>
      <c r="M2971">
        <v>22754725</v>
      </c>
      <c r="N2971" t="s">
        <v>42</v>
      </c>
      <c r="O2971">
        <v>118</v>
      </c>
      <c r="P2971" cm="1">
        <f t="array" ref="P2971">_xlfn.XLOOKUP(D2971, CPI!$A:A, CPI!$B:B)</f>
        <v>156.9</v>
      </c>
      <c r="Q2971" s="9">
        <f>IF(M2971="","",PRODUCT(M2971,CPI!$B$112/P2971))</f>
        <v>44189704.955385596</v>
      </c>
    </row>
    <row r="2972" spans="1:17">
      <c r="A2972" t="s">
        <v>9325</v>
      </c>
      <c r="B2972" t="s">
        <v>27</v>
      </c>
      <c r="C2972" t="s">
        <v>52</v>
      </c>
      <c r="D2972">
        <v>1996</v>
      </c>
      <c r="E2972" t="s">
        <v>9048</v>
      </c>
      <c r="F2972">
        <v>6.7</v>
      </c>
      <c r="G2972">
        <v>18000</v>
      </c>
      <c r="H2972" t="s">
        <v>8198</v>
      </c>
      <c r="I2972" t="s">
        <v>8198</v>
      </c>
      <c r="J2972" t="s">
        <v>8019</v>
      </c>
      <c r="K2972" t="s">
        <v>41</v>
      </c>
      <c r="L2972">
        <v>7000000</v>
      </c>
      <c r="M2972">
        <v>14702438</v>
      </c>
      <c r="N2972" t="s">
        <v>3755</v>
      </c>
      <c r="O2972">
        <v>92</v>
      </c>
      <c r="P2972" cm="1">
        <f t="array" ref="P2972">_xlfn.XLOOKUP(D2972, CPI!$A:A, CPI!$B:B)</f>
        <v>156.9</v>
      </c>
      <c r="Q2972" s="9">
        <f>IF(M2972="","",PRODUCT(M2972,CPI!$B$112/P2972))</f>
        <v>28552153.337157425</v>
      </c>
    </row>
    <row r="2973" spans="1:17">
      <c r="A2973" t="s">
        <v>9326</v>
      </c>
      <c r="B2973" t="s">
        <v>348</v>
      </c>
      <c r="C2973" t="s">
        <v>36</v>
      </c>
      <c r="D2973">
        <v>1996</v>
      </c>
      <c r="E2973" t="s">
        <v>7967</v>
      </c>
      <c r="F2973">
        <v>6</v>
      </c>
      <c r="G2973">
        <v>14000</v>
      </c>
      <c r="H2973" t="s">
        <v>9327</v>
      </c>
      <c r="I2973" t="s">
        <v>9328</v>
      </c>
      <c r="J2973" t="s">
        <v>2577</v>
      </c>
      <c r="K2973" t="s">
        <v>41</v>
      </c>
      <c r="M2973">
        <v>32772492</v>
      </c>
      <c r="N2973" t="s">
        <v>1735</v>
      </c>
      <c r="O2973">
        <v>88</v>
      </c>
      <c r="P2973" cm="1">
        <f t="array" ref="P2973">_xlfn.XLOOKUP(D2973, CPI!$A:A, CPI!$B:B)</f>
        <v>156.9</v>
      </c>
      <c r="Q2973" s="9">
        <f>IF(M2973="","",PRODUCT(M2973,CPI!$B$112/P2973))</f>
        <v>63644221.23900573</v>
      </c>
    </row>
    <row r="2974" spans="1:17">
      <c r="A2974" t="s">
        <v>9329</v>
      </c>
      <c r="B2974" t="s">
        <v>2010</v>
      </c>
      <c r="C2974" t="s">
        <v>52</v>
      </c>
      <c r="D2974">
        <v>1996</v>
      </c>
      <c r="E2974" t="s">
        <v>9073</v>
      </c>
      <c r="F2974">
        <v>5.5</v>
      </c>
      <c r="G2974">
        <v>13000</v>
      </c>
      <c r="H2974" t="s">
        <v>9330</v>
      </c>
      <c r="I2974" t="s">
        <v>9330</v>
      </c>
      <c r="J2974" t="s">
        <v>9331</v>
      </c>
      <c r="K2974" t="s">
        <v>41</v>
      </c>
      <c r="L2974">
        <v>13000000</v>
      </c>
      <c r="M2974">
        <v>4619014</v>
      </c>
      <c r="N2974" t="s">
        <v>6306</v>
      </c>
      <c r="O2974">
        <v>80</v>
      </c>
      <c r="P2974" cm="1">
        <f t="array" ref="P2974">_xlfn.XLOOKUP(D2974, CPI!$A:A, CPI!$B:B)</f>
        <v>156.9</v>
      </c>
      <c r="Q2974" s="9">
        <f>IF(M2974="","",PRODUCT(M2974,CPI!$B$112/P2974))</f>
        <v>8970131.0758444853</v>
      </c>
    </row>
    <row r="2975" spans="1:17">
      <c r="A2975" t="s">
        <v>9332</v>
      </c>
      <c r="B2975" t="s">
        <v>2010</v>
      </c>
      <c r="C2975" t="s">
        <v>28</v>
      </c>
      <c r="D2975">
        <v>1996</v>
      </c>
      <c r="E2975" t="s">
        <v>9333</v>
      </c>
      <c r="F2975">
        <v>6.7</v>
      </c>
      <c r="G2975">
        <v>10000</v>
      </c>
      <c r="H2975" t="s">
        <v>2079</v>
      </c>
      <c r="I2975" t="s">
        <v>7660</v>
      </c>
      <c r="J2975" t="s">
        <v>4475</v>
      </c>
      <c r="K2975" t="s">
        <v>41</v>
      </c>
      <c r="L2975">
        <v>36000000</v>
      </c>
      <c r="M2975">
        <v>13323144</v>
      </c>
      <c r="N2975" t="s">
        <v>5120</v>
      </c>
      <c r="O2975">
        <v>130</v>
      </c>
      <c r="P2975" cm="1">
        <f t="array" ref="P2975">_xlfn.XLOOKUP(D2975, CPI!$A:A, CPI!$B:B)</f>
        <v>156.9</v>
      </c>
      <c r="Q2975" s="9">
        <f>IF(M2975="","",PRODUCT(M2975,CPI!$B$112/P2975))</f>
        <v>25873562.630975142</v>
      </c>
    </row>
    <row r="2976" spans="1:17">
      <c r="A2976" t="s">
        <v>9334</v>
      </c>
      <c r="B2976" t="s">
        <v>348</v>
      </c>
      <c r="C2976" t="s">
        <v>52</v>
      </c>
      <c r="D2976">
        <v>1996</v>
      </c>
      <c r="E2976" t="s">
        <v>9335</v>
      </c>
      <c r="F2976">
        <v>7.6</v>
      </c>
      <c r="G2976">
        <v>7000</v>
      </c>
      <c r="H2976" t="s">
        <v>2428</v>
      </c>
      <c r="I2976" t="s">
        <v>2428</v>
      </c>
      <c r="J2976" t="s">
        <v>9336</v>
      </c>
      <c r="K2976" t="s">
        <v>463</v>
      </c>
      <c r="M2976">
        <v>198126</v>
      </c>
      <c r="N2976" t="s">
        <v>6523</v>
      </c>
      <c r="O2976">
        <v>113</v>
      </c>
      <c r="P2976" cm="1">
        <f t="array" ref="P2976">_xlfn.XLOOKUP(D2976, CPI!$A:A, CPI!$B:B)</f>
        <v>156.9</v>
      </c>
      <c r="Q2976" s="9">
        <f>IF(M2976="","",PRODUCT(M2976,CPI!$B$112/P2976))</f>
        <v>384760.94455066917</v>
      </c>
    </row>
    <row r="2977" spans="1:17">
      <c r="A2977" t="s">
        <v>9337</v>
      </c>
      <c r="B2977" t="s">
        <v>44</v>
      </c>
      <c r="C2977" t="s">
        <v>52</v>
      </c>
      <c r="D2977">
        <v>1996</v>
      </c>
      <c r="E2977" t="s">
        <v>9027</v>
      </c>
      <c r="F2977">
        <v>5.6</v>
      </c>
      <c r="G2977">
        <v>11000</v>
      </c>
      <c r="H2977" t="s">
        <v>3546</v>
      </c>
      <c r="I2977" t="s">
        <v>9338</v>
      </c>
      <c r="J2977" t="s">
        <v>4136</v>
      </c>
      <c r="K2977" t="s">
        <v>41</v>
      </c>
      <c r="L2977">
        <v>40000000</v>
      </c>
      <c r="M2977">
        <v>48102795</v>
      </c>
      <c r="N2977" t="s">
        <v>9339</v>
      </c>
      <c r="O2977">
        <v>123</v>
      </c>
      <c r="P2977" cm="1">
        <f t="array" ref="P2977">_xlfn.XLOOKUP(D2977, CPI!$A:A, CPI!$B:B)</f>
        <v>156.9</v>
      </c>
      <c r="Q2977" s="9">
        <f>IF(M2977="","",PRODUCT(M2977,CPI!$B$112/P2977))</f>
        <v>93415689.206500947</v>
      </c>
    </row>
    <row r="2978" spans="1:17">
      <c r="A2978" t="s">
        <v>9340</v>
      </c>
      <c r="B2978" t="s">
        <v>44</v>
      </c>
      <c r="C2978" t="s">
        <v>28</v>
      </c>
      <c r="D2978">
        <v>1996</v>
      </c>
      <c r="E2978" t="s">
        <v>9048</v>
      </c>
      <c r="F2978">
        <v>6.8</v>
      </c>
      <c r="G2978">
        <v>9200</v>
      </c>
      <c r="H2978" t="s">
        <v>574</v>
      </c>
      <c r="I2978" t="s">
        <v>9341</v>
      </c>
      <c r="J2978" t="s">
        <v>176</v>
      </c>
      <c r="K2978" t="s">
        <v>463</v>
      </c>
      <c r="M2978">
        <v>5200601</v>
      </c>
      <c r="N2978" t="s">
        <v>9342</v>
      </c>
      <c r="O2978">
        <v>112</v>
      </c>
      <c r="P2978" cm="1">
        <f t="array" ref="P2978">_xlfn.XLOOKUP(D2978, CPI!$A:A, CPI!$B:B)</f>
        <v>156.9</v>
      </c>
      <c r="Q2978" s="9">
        <f>IF(M2978="","",PRODUCT(M2978,CPI!$B$112/P2978))</f>
        <v>10099573.771191841</v>
      </c>
    </row>
    <row r="2979" spans="1:17">
      <c r="A2979" t="s">
        <v>9343</v>
      </c>
      <c r="B2979" t="s">
        <v>27</v>
      </c>
      <c r="C2979" t="s">
        <v>52</v>
      </c>
      <c r="D2979">
        <v>1996</v>
      </c>
      <c r="E2979" t="s">
        <v>7967</v>
      </c>
      <c r="F2979">
        <v>4.9000000000000004</v>
      </c>
      <c r="G2979">
        <v>3800</v>
      </c>
      <c r="H2979" t="s">
        <v>9344</v>
      </c>
      <c r="I2979" t="s">
        <v>9344</v>
      </c>
      <c r="J2979" t="s">
        <v>8967</v>
      </c>
      <c r="K2979" t="s">
        <v>41</v>
      </c>
      <c r="L2979">
        <v>5000000</v>
      </c>
      <c r="M2979">
        <v>2420162</v>
      </c>
      <c r="N2979" t="s">
        <v>8218</v>
      </c>
      <c r="O2979">
        <v>92</v>
      </c>
      <c r="P2979" cm="1">
        <f t="array" ref="P2979">_xlfn.XLOOKUP(D2979, CPI!$A:A, CPI!$B:B)</f>
        <v>156.9</v>
      </c>
      <c r="Q2979" s="9">
        <f>IF(M2979="","",PRODUCT(M2979,CPI!$B$112/P2979))</f>
        <v>4699957.6889738683</v>
      </c>
    </row>
    <row r="2980" spans="1:17">
      <c r="A2980" t="s">
        <v>9345</v>
      </c>
      <c r="B2980" t="s">
        <v>27</v>
      </c>
      <c r="C2980" t="s">
        <v>52</v>
      </c>
      <c r="D2980">
        <v>1996</v>
      </c>
      <c r="E2980" t="s">
        <v>9346</v>
      </c>
      <c r="F2980">
        <v>6.8</v>
      </c>
      <c r="G2980">
        <v>9000</v>
      </c>
      <c r="H2980" t="s">
        <v>5762</v>
      </c>
      <c r="I2980" t="s">
        <v>4819</v>
      </c>
      <c r="J2980" t="s">
        <v>9347</v>
      </c>
      <c r="K2980" t="s">
        <v>41</v>
      </c>
      <c r="M2980">
        <v>656747</v>
      </c>
      <c r="N2980" t="s">
        <v>5120</v>
      </c>
      <c r="O2980">
        <v>121</v>
      </c>
      <c r="P2980" cm="1">
        <f t="array" ref="P2980">_xlfn.XLOOKUP(D2980, CPI!$A:A, CPI!$B:B)</f>
        <v>156.9</v>
      </c>
      <c r="Q2980" s="9">
        <f>IF(M2980="","",PRODUCT(M2980,CPI!$B$112/P2980))</f>
        <v>1275403.5111536009</v>
      </c>
    </row>
    <row r="2981" spans="1:17">
      <c r="A2981" t="s">
        <v>9348</v>
      </c>
      <c r="B2981" t="s">
        <v>2010</v>
      </c>
      <c r="C2981" t="s">
        <v>45</v>
      </c>
      <c r="D2981">
        <v>1996</v>
      </c>
      <c r="E2981" t="s">
        <v>9200</v>
      </c>
      <c r="F2981">
        <v>6.6</v>
      </c>
      <c r="G2981">
        <v>20000</v>
      </c>
      <c r="H2981" t="s">
        <v>7066</v>
      </c>
      <c r="I2981" t="s">
        <v>9349</v>
      </c>
      <c r="J2981" t="s">
        <v>2763</v>
      </c>
      <c r="K2981" t="s">
        <v>502</v>
      </c>
      <c r="M2981">
        <v>21890845</v>
      </c>
      <c r="N2981" t="s">
        <v>565</v>
      </c>
      <c r="O2981">
        <v>107</v>
      </c>
      <c r="P2981" cm="1">
        <f t="array" ref="P2981">_xlfn.XLOOKUP(D2981, CPI!$A:A, CPI!$B:B)</f>
        <v>156.9</v>
      </c>
      <c r="Q2981" s="9">
        <f>IF(M2981="","",PRODUCT(M2981,CPI!$B$112/P2981))</f>
        <v>42512048.894200124</v>
      </c>
    </row>
    <row r="2982" spans="1:17">
      <c r="A2982" t="s">
        <v>9350</v>
      </c>
      <c r="B2982" t="s">
        <v>27</v>
      </c>
      <c r="C2982" t="s">
        <v>63</v>
      </c>
      <c r="D2982">
        <v>1996</v>
      </c>
      <c r="E2982" t="s">
        <v>8994</v>
      </c>
      <c r="F2982">
        <v>5.8</v>
      </c>
      <c r="G2982">
        <v>6200</v>
      </c>
      <c r="H2982" t="s">
        <v>3395</v>
      </c>
      <c r="I2982" t="s">
        <v>9351</v>
      </c>
      <c r="J2982" t="s">
        <v>1196</v>
      </c>
      <c r="K2982" t="s">
        <v>41</v>
      </c>
      <c r="L2982">
        <v>7000000</v>
      </c>
      <c r="M2982">
        <v>1060264</v>
      </c>
      <c r="N2982" t="s">
        <v>4542</v>
      </c>
      <c r="O2982">
        <v>80</v>
      </c>
      <c r="P2982" cm="1">
        <f t="array" ref="P2982">_xlfn.XLOOKUP(D2982, CPI!$A:A, CPI!$B:B)</f>
        <v>156.9</v>
      </c>
      <c r="Q2982" s="9">
        <f>IF(M2982="","",PRODUCT(M2982,CPI!$B$112/P2982))</f>
        <v>2059034.039515615</v>
      </c>
    </row>
    <row r="2983" spans="1:17">
      <c r="A2983" t="s">
        <v>9352</v>
      </c>
      <c r="B2983" t="s">
        <v>44</v>
      </c>
      <c r="C2983" t="s">
        <v>36</v>
      </c>
      <c r="D2983">
        <v>1996</v>
      </c>
      <c r="E2983" t="s">
        <v>9100</v>
      </c>
      <c r="F2983">
        <v>5.4</v>
      </c>
      <c r="G2983">
        <v>12000</v>
      </c>
      <c r="H2983" t="s">
        <v>4886</v>
      </c>
      <c r="I2983" t="s">
        <v>9353</v>
      </c>
      <c r="J2983" t="s">
        <v>9354</v>
      </c>
      <c r="K2983" t="s">
        <v>41</v>
      </c>
      <c r="M2983">
        <v>9871065</v>
      </c>
      <c r="N2983" t="s">
        <v>9355</v>
      </c>
      <c r="O2983">
        <v>88</v>
      </c>
      <c r="P2983" cm="1">
        <f t="array" ref="P2983">_xlfn.XLOOKUP(D2983, CPI!$A:A, CPI!$B:B)</f>
        <v>156.9</v>
      </c>
      <c r="Q2983" s="9">
        <f>IF(M2983="","",PRODUCT(M2983,CPI!$B$112/P2983))</f>
        <v>19169620.8126195</v>
      </c>
    </row>
    <row r="2984" spans="1:17">
      <c r="A2984" t="s">
        <v>9356</v>
      </c>
      <c r="B2984" t="s">
        <v>44</v>
      </c>
      <c r="C2984" t="s">
        <v>52</v>
      </c>
      <c r="D2984">
        <v>1996</v>
      </c>
      <c r="E2984" t="s">
        <v>9070</v>
      </c>
      <c r="F2984">
        <v>5</v>
      </c>
      <c r="G2984">
        <v>4600</v>
      </c>
      <c r="H2984" t="s">
        <v>1258</v>
      </c>
      <c r="I2984" t="s">
        <v>9357</v>
      </c>
      <c r="J2984" t="s">
        <v>9358</v>
      </c>
      <c r="K2984" t="s">
        <v>41</v>
      </c>
      <c r="L2984">
        <v>17000000</v>
      </c>
      <c r="M2984">
        <v>3325651</v>
      </c>
      <c r="N2984" t="s">
        <v>8636</v>
      </c>
      <c r="O2984">
        <v>89</v>
      </c>
      <c r="P2984" cm="1">
        <f t="array" ref="P2984">_xlfn.XLOOKUP(D2984, CPI!$A:A, CPI!$B:B)</f>
        <v>156.9</v>
      </c>
      <c r="Q2984" s="9">
        <f>IF(M2984="","",PRODUCT(M2984,CPI!$B$112/P2984))</f>
        <v>6458418.4811982149</v>
      </c>
    </row>
    <row r="2985" spans="1:17">
      <c r="A2985" t="s">
        <v>9359</v>
      </c>
      <c r="B2985" t="s">
        <v>27</v>
      </c>
      <c r="C2985" t="s">
        <v>52</v>
      </c>
      <c r="D2985">
        <v>1996</v>
      </c>
      <c r="E2985" t="s">
        <v>9360</v>
      </c>
      <c r="F2985">
        <v>7</v>
      </c>
      <c r="G2985">
        <v>4900</v>
      </c>
      <c r="H2985" t="s">
        <v>9361</v>
      </c>
      <c r="I2985" t="s">
        <v>9361</v>
      </c>
      <c r="J2985" t="s">
        <v>9362</v>
      </c>
      <c r="K2985" t="s">
        <v>206</v>
      </c>
      <c r="M2985">
        <v>2099677</v>
      </c>
      <c r="N2985" t="s">
        <v>3198</v>
      </c>
      <c r="O2985">
        <v>87</v>
      </c>
      <c r="P2985" cm="1">
        <f t="array" ref="P2985">_xlfn.XLOOKUP(D2985, CPI!$A:A, CPI!$B:B)</f>
        <v>156.9</v>
      </c>
      <c r="Q2985" s="9">
        <f>IF(M2985="","",PRODUCT(M2985,CPI!$B$112/P2985))</f>
        <v>4077575.4104525172</v>
      </c>
    </row>
    <row r="2986" spans="1:17">
      <c r="A2986" t="s">
        <v>9363</v>
      </c>
      <c r="B2986" t="s">
        <v>2010</v>
      </c>
      <c r="C2986" t="s">
        <v>115</v>
      </c>
      <c r="D2986">
        <v>1996</v>
      </c>
      <c r="E2986" t="s">
        <v>8549</v>
      </c>
      <c r="F2986">
        <v>6.1</v>
      </c>
      <c r="G2986">
        <v>8500</v>
      </c>
      <c r="H2986" t="s">
        <v>4065</v>
      </c>
      <c r="I2986" t="s">
        <v>9364</v>
      </c>
      <c r="J2986" t="s">
        <v>758</v>
      </c>
      <c r="K2986" t="s">
        <v>41</v>
      </c>
      <c r="L2986">
        <v>35000000</v>
      </c>
      <c r="M2986">
        <v>8797839</v>
      </c>
      <c r="N2986" t="s">
        <v>8011</v>
      </c>
      <c r="O2986">
        <v>108</v>
      </c>
      <c r="P2986" cm="1">
        <f t="array" ref="P2986">_xlfn.XLOOKUP(D2986, CPI!$A:A, CPI!$B:B)</f>
        <v>156.9</v>
      </c>
      <c r="Q2986" s="9">
        <f>IF(M2986="","",PRODUCT(M2986,CPI!$B$112/P2986))</f>
        <v>17085414.552581262</v>
      </c>
    </row>
    <row r="2987" spans="1:17">
      <c r="A2987" t="s">
        <v>9365</v>
      </c>
      <c r="B2987" t="s">
        <v>27</v>
      </c>
      <c r="C2987" t="s">
        <v>52</v>
      </c>
      <c r="D2987">
        <v>1996</v>
      </c>
      <c r="E2987" t="s">
        <v>9027</v>
      </c>
      <c r="F2987">
        <v>7</v>
      </c>
      <c r="G2987">
        <v>7500</v>
      </c>
      <c r="H2987" t="s">
        <v>9366</v>
      </c>
      <c r="I2987" t="s">
        <v>9366</v>
      </c>
      <c r="J2987" t="s">
        <v>6606</v>
      </c>
      <c r="K2987" t="s">
        <v>41</v>
      </c>
      <c r="L2987">
        <v>3000000</v>
      </c>
      <c r="M2987">
        <v>285112</v>
      </c>
      <c r="N2987" t="s">
        <v>9367</v>
      </c>
      <c r="O2987">
        <v>106</v>
      </c>
      <c r="P2987" cm="1">
        <f t="array" ref="P2987">_xlfn.XLOOKUP(D2987, CPI!$A:A, CPI!$B:B)</f>
        <v>156.9</v>
      </c>
      <c r="Q2987" s="9">
        <f>IF(M2987="","",PRODUCT(M2987,CPI!$B$112/P2987))</f>
        <v>553687.86743148498</v>
      </c>
    </row>
    <row r="2988" spans="1:17">
      <c r="A2988" t="s">
        <v>9368</v>
      </c>
      <c r="B2988" t="s">
        <v>27</v>
      </c>
      <c r="C2988" t="s">
        <v>115</v>
      </c>
      <c r="D2988">
        <v>1996</v>
      </c>
      <c r="E2988" t="s">
        <v>9195</v>
      </c>
      <c r="F2988">
        <v>6.2</v>
      </c>
      <c r="G2988">
        <v>17000</v>
      </c>
      <c r="H2988" t="s">
        <v>244</v>
      </c>
      <c r="I2988" t="s">
        <v>9369</v>
      </c>
      <c r="J2988" t="s">
        <v>6922</v>
      </c>
      <c r="K2988" t="s">
        <v>33</v>
      </c>
      <c r="L2988">
        <v>38000000</v>
      </c>
      <c r="M2988">
        <v>17380126</v>
      </c>
      <c r="N2988" t="s">
        <v>5120</v>
      </c>
      <c r="O2988">
        <v>118</v>
      </c>
      <c r="P2988" cm="1">
        <f t="array" ref="P2988">_xlfn.XLOOKUP(D2988, CPI!$A:A, CPI!$B:B)</f>
        <v>156.9</v>
      </c>
      <c r="Q2988" s="9">
        <f>IF(M2988="","",PRODUCT(M2988,CPI!$B$112/P2988))</f>
        <v>33752226.846398979</v>
      </c>
    </row>
    <row r="2989" spans="1:17">
      <c r="A2989" t="s">
        <v>9370</v>
      </c>
      <c r="B2989" t="s">
        <v>27</v>
      </c>
      <c r="C2989" t="s">
        <v>28</v>
      </c>
      <c r="D2989">
        <v>1996</v>
      </c>
      <c r="E2989" t="s">
        <v>9371</v>
      </c>
      <c r="F2989">
        <v>5.4</v>
      </c>
      <c r="G2989">
        <v>2300</v>
      </c>
      <c r="H2989" t="s">
        <v>9372</v>
      </c>
      <c r="I2989" t="s">
        <v>9373</v>
      </c>
      <c r="J2989" t="s">
        <v>6142</v>
      </c>
      <c r="K2989" t="s">
        <v>5828</v>
      </c>
      <c r="M2989">
        <v>926954</v>
      </c>
      <c r="N2989" t="s">
        <v>9374</v>
      </c>
      <c r="O2989">
        <v>120</v>
      </c>
      <c r="P2989" cm="1">
        <f t="array" ref="P2989">_xlfn.XLOOKUP(D2989, CPI!$A:A, CPI!$B:B)</f>
        <v>156.9</v>
      </c>
      <c r="Q2989" s="9">
        <f>IF(M2989="","",PRODUCT(M2989,CPI!$B$112/P2989))</f>
        <v>1800145.8495857234</v>
      </c>
    </row>
    <row r="2990" spans="1:17">
      <c r="A2990" t="s">
        <v>9375</v>
      </c>
      <c r="B2990" t="s">
        <v>27</v>
      </c>
      <c r="C2990" t="s">
        <v>52</v>
      </c>
      <c r="D2990">
        <v>1996</v>
      </c>
      <c r="E2990" t="s">
        <v>9037</v>
      </c>
      <c r="F2990">
        <v>5.7</v>
      </c>
      <c r="G2990">
        <v>4600</v>
      </c>
      <c r="H2990" t="s">
        <v>9376</v>
      </c>
      <c r="I2990" t="s">
        <v>9376</v>
      </c>
      <c r="J2990" t="s">
        <v>9376</v>
      </c>
      <c r="K2990" t="s">
        <v>41</v>
      </c>
      <c r="L2990">
        <v>8000000</v>
      </c>
      <c r="M2990">
        <v>35599803</v>
      </c>
      <c r="N2990" t="s">
        <v>5799</v>
      </c>
      <c r="O2990">
        <v>108</v>
      </c>
      <c r="P2990" cm="1">
        <f t="array" ref="P2990">_xlfn.XLOOKUP(D2990, CPI!$A:A, CPI!$B:B)</f>
        <v>156.9</v>
      </c>
      <c r="Q2990" s="9">
        <f>IF(M2990="","",PRODUCT(M2990,CPI!$B$112/P2990))</f>
        <v>69134862.804971308</v>
      </c>
    </row>
    <row r="2991" spans="1:17">
      <c r="A2991" t="s">
        <v>9377</v>
      </c>
      <c r="C2991" t="s">
        <v>28</v>
      </c>
      <c r="D2991">
        <v>1996</v>
      </c>
      <c r="E2991" t="s">
        <v>9378</v>
      </c>
      <c r="F2991">
        <v>6.4</v>
      </c>
      <c r="G2991">
        <v>3600</v>
      </c>
      <c r="H2991" t="s">
        <v>9379</v>
      </c>
      <c r="I2991" t="s">
        <v>9380</v>
      </c>
      <c r="J2991" t="s">
        <v>9381</v>
      </c>
      <c r="K2991" t="s">
        <v>206</v>
      </c>
      <c r="M2991">
        <v>329211</v>
      </c>
      <c r="N2991" t="s">
        <v>9382</v>
      </c>
      <c r="O2991">
        <v>78</v>
      </c>
      <c r="P2991" cm="1">
        <f t="array" ref="P2991">_xlfn.XLOOKUP(D2991, CPI!$A:A, CPI!$B:B)</f>
        <v>156.9</v>
      </c>
      <c r="Q2991" s="9">
        <f>IF(M2991="","",PRODUCT(M2991,CPI!$B$112/P2991))</f>
        <v>639328.18164435937</v>
      </c>
    </row>
    <row r="2992" spans="1:17">
      <c r="A2992" t="s">
        <v>9383</v>
      </c>
      <c r="B2992" t="s">
        <v>2010</v>
      </c>
      <c r="C2992" t="s">
        <v>52</v>
      </c>
      <c r="D2992">
        <v>1996</v>
      </c>
      <c r="E2992" t="s">
        <v>8256</v>
      </c>
      <c r="F2992">
        <v>6.3</v>
      </c>
      <c r="G2992">
        <v>25000</v>
      </c>
      <c r="H2992" t="s">
        <v>4498</v>
      </c>
      <c r="I2992" t="s">
        <v>9384</v>
      </c>
      <c r="J2992" t="s">
        <v>7739</v>
      </c>
      <c r="K2992" t="s">
        <v>41</v>
      </c>
      <c r="M2992">
        <v>34861807</v>
      </c>
      <c r="N2992" t="s">
        <v>191</v>
      </c>
      <c r="O2992">
        <v>97</v>
      </c>
      <c r="P2992" cm="1">
        <f t="array" ref="P2992">_xlfn.XLOOKUP(D2992, CPI!$A:A, CPI!$B:B)</f>
        <v>156.9</v>
      </c>
      <c r="Q2992" s="9">
        <f>IF(M2992="","",PRODUCT(M2992,CPI!$B$112/P2992))</f>
        <v>67701673.632249832</v>
      </c>
    </row>
    <row r="2993" spans="1:17">
      <c r="A2993" t="s">
        <v>9385</v>
      </c>
      <c r="B2993" t="s">
        <v>44</v>
      </c>
      <c r="C2993" t="s">
        <v>74</v>
      </c>
      <c r="D2993">
        <v>1996</v>
      </c>
      <c r="E2993" t="s">
        <v>8865</v>
      </c>
      <c r="F2993">
        <v>7.1</v>
      </c>
      <c r="G2993">
        <v>3500</v>
      </c>
      <c r="H2993" t="s">
        <v>9386</v>
      </c>
      <c r="I2993" t="s">
        <v>9387</v>
      </c>
      <c r="J2993" t="s">
        <v>9388</v>
      </c>
      <c r="K2993" t="s">
        <v>41</v>
      </c>
      <c r="L2993">
        <v>1300000</v>
      </c>
      <c r="M2993">
        <v>375757</v>
      </c>
      <c r="N2993" t="s">
        <v>7198</v>
      </c>
      <c r="O2993">
        <v>111</v>
      </c>
      <c r="P2993" cm="1">
        <f t="array" ref="P2993">_xlfn.XLOOKUP(D2993, CPI!$A:A, CPI!$B:B)</f>
        <v>156.9</v>
      </c>
      <c r="Q2993" s="9">
        <f>IF(M2993="","",PRODUCT(M2993,CPI!$B$112/P2993))</f>
        <v>729720.57297641807</v>
      </c>
    </row>
    <row r="2994" spans="1:17">
      <c r="A2994" t="s">
        <v>9389</v>
      </c>
      <c r="B2994" t="s">
        <v>44</v>
      </c>
      <c r="C2994" t="s">
        <v>52</v>
      </c>
      <c r="D2994">
        <v>1996</v>
      </c>
      <c r="E2994" t="s">
        <v>8994</v>
      </c>
      <c r="F2994">
        <v>5.4</v>
      </c>
      <c r="G2994">
        <v>3700</v>
      </c>
      <c r="H2994" t="s">
        <v>1242</v>
      </c>
      <c r="I2994" t="s">
        <v>7904</v>
      </c>
      <c r="J2994" t="s">
        <v>9390</v>
      </c>
      <c r="K2994" t="s">
        <v>41</v>
      </c>
      <c r="L2994">
        <v>22000000</v>
      </c>
      <c r="M2994">
        <v>7138523</v>
      </c>
      <c r="N2994" t="s">
        <v>8949</v>
      </c>
      <c r="O2994">
        <v>112</v>
      </c>
      <c r="P2994" cm="1">
        <f t="array" ref="P2994">_xlfn.XLOOKUP(D2994, CPI!$A:A, CPI!$B:B)</f>
        <v>156.9</v>
      </c>
      <c r="Q2994" s="9">
        <f>IF(M2994="","",PRODUCT(M2994,CPI!$B$112/P2994))</f>
        <v>13863020.765455702</v>
      </c>
    </row>
    <row r="2995" spans="1:17">
      <c r="A2995" t="s">
        <v>9391</v>
      </c>
      <c r="B2995" t="s">
        <v>44</v>
      </c>
      <c r="C2995" t="s">
        <v>28</v>
      </c>
      <c r="D2995">
        <v>1996</v>
      </c>
      <c r="E2995" t="s">
        <v>8513</v>
      </c>
      <c r="F2995">
        <v>6.1</v>
      </c>
      <c r="G2995">
        <v>8000</v>
      </c>
      <c r="H2995" t="s">
        <v>9392</v>
      </c>
      <c r="I2995" t="s">
        <v>9392</v>
      </c>
      <c r="J2995" t="s">
        <v>5302</v>
      </c>
      <c r="K2995" t="s">
        <v>41</v>
      </c>
      <c r="M2995">
        <v>27315527</v>
      </c>
      <c r="N2995" t="s">
        <v>9393</v>
      </c>
      <c r="O2995">
        <v>87</v>
      </c>
      <c r="P2995" cm="1">
        <f t="array" ref="P2995">_xlfn.XLOOKUP(D2995, CPI!$A:A, CPI!$B:B)</f>
        <v>156.9</v>
      </c>
      <c r="Q2995" s="9">
        <f>IF(M2995="","",PRODUCT(M2995,CPI!$B$112/P2995))</f>
        <v>53046788.253027402</v>
      </c>
    </row>
    <row r="2996" spans="1:17">
      <c r="A2996" t="s">
        <v>9394</v>
      </c>
      <c r="B2996" t="s">
        <v>2010</v>
      </c>
      <c r="C2996" t="s">
        <v>52</v>
      </c>
      <c r="D2996">
        <v>1996</v>
      </c>
      <c r="E2996" t="s">
        <v>9034</v>
      </c>
      <c r="F2996">
        <v>5</v>
      </c>
      <c r="G2996">
        <v>7700</v>
      </c>
      <c r="H2996" t="s">
        <v>9395</v>
      </c>
      <c r="I2996" t="s">
        <v>9396</v>
      </c>
      <c r="J2996" t="s">
        <v>9397</v>
      </c>
      <c r="K2996" t="s">
        <v>41</v>
      </c>
      <c r="L2996">
        <v>8000000</v>
      </c>
      <c r="M2996">
        <v>5656388</v>
      </c>
      <c r="N2996" t="s">
        <v>3755</v>
      </c>
      <c r="O2996">
        <v>98</v>
      </c>
      <c r="P2996" cm="1">
        <f t="array" ref="P2996">_xlfn.XLOOKUP(D2996, CPI!$A:A, CPI!$B:B)</f>
        <v>156.9</v>
      </c>
      <c r="Q2996" s="9">
        <f>IF(M2996="","",PRODUCT(M2996,CPI!$B$112/P2996))</f>
        <v>10984712.706182281</v>
      </c>
    </row>
    <row r="2997" spans="1:17">
      <c r="A2997" t="s">
        <v>9398</v>
      </c>
      <c r="B2997" t="s">
        <v>2010</v>
      </c>
      <c r="C2997" t="s">
        <v>45</v>
      </c>
      <c r="D2997">
        <v>1996</v>
      </c>
      <c r="E2997" t="s">
        <v>9100</v>
      </c>
      <c r="F2997">
        <v>2.5</v>
      </c>
      <c r="G2997">
        <v>9000</v>
      </c>
      <c r="H2997" t="s">
        <v>9399</v>
      </c>
      <c r="I2997" t="s">
        <v>9399</v>
      </c>
      <c r="J2997" t="s">
        <v>6027</v>
      </c>
      <c r="K2997" t="s">
        <v>41</v>
      </c>
      <c r="L2997">
        <v>15000000</v>
      </c>
      <c r="M2997">
        <v>2409225</v>
      </c>
      <c r="N2997" t="s">
        <v>2037</v>
      </c>
      <c r="O2997">
        <v>93</v>
      </c>
      <c r="P2997" cm="1">
        <f t="array" ref="P2997">_xlfn.XLOOKUP(D2997, CPI!$A:A, CPI!$B:B)</f>
        <v>156.9</v>
      </c>
      <c r="Q2997" s="9">
        <f>IF(M2997="","",PRODUCT(M2997,CPI!$B$112/P2997))</f>
        <v>4678718.0210325047</v>
      </c>
    </row>
    <row r="2998" spans="1:17">
      <c r="A2998" t="s">
        <v>9400</v>
      </c>
      <c r="B2998" t="s">
        <v>2010</v>
      </c>
      <c r="C2998" t="s">
        <v>52</v>
      </c>
      <c r="D2998">
        <v>1996</v>
      </c>
      <c r="E2998" t="s">
        <v>8594</v>
      </c>
      <c r="F2998">
        <v>7</v>
      </c>
      <c r="G2998">
        <v>3400</v>
      </c>
      <c r="H2998" t="s">
        <v>2444</v>
      </c>
      <c r="I2998" t="s">
        <v>7051</v>
      </c>
      <c r="J2998" t="s">
        <v>940</v>
      </c>
      <c r="K2998" t="s">
        <v>41</v>
      </c>
      <c r="M2998">
        <v>10125417</v>
      </c>
      <c r="N2998" t="s">
        <v>91</v>
      </c>
      <c r="O2998">
        <v>109</v>
      </c>
      <c r="P2998" cm="1">
        <f t="array" ref="P2998">_xlfn.XLOOKUP(D2998, CPI!$A:A, CPI!$B:B)</f>
        <v>156.9</v>
      </c>
      <c r="Q2998" s="9">
        <f>IF(M2998="","",PRODUCT(M2998,CPI!$B$112/P2998))</f>
        <v>19663572.7208413</v>
      </c>
    </row>
    <row r="2999" spans="1:17">
      <c r="A2999" t="s">
        <v>9401</v>
      </c>
      <c r="B2999" t="s">
        <v>27</v>
      </c>
      <c r="C2999" t="s">
        <v>52</v>
      </c>
      <c r="D2999">
        <v>1996</v>
      </c>
      <c r="E2999" t="s">
        <v>9195</v>
      </c>
      <c r="F2999">
        <v>5.9</v>
      </c>
      <c r="G2999">
        <v>4900</v>
      </c>
      <c r="H2999" t="s">
        <v>9402</v>
      </c>
      <c r="I2999" t="s">
        <v>9402</v>
      </c>
      <c r="J2999" t="s">
        <v>8756</v>
      </c>
      <c r="K2999" t="s">
        <v>41</v>
      </c>
      <c r="L2999">
        <v>2300000</v>
      </c>
      <c r="M2999">
        <v>49620</v>
      </c>
      <c r="N2999" t="s">
        <v>8924</v>
      </c>
      <c r="O2999">
        <v>88</v>
      </c>
      <c r="P2999" cm="1">
        <f t="array" ref="P2999">_xlfn.XLOOKUP(D2999, CPI!$A:A, CPI!$B:B)</f>
        <v>156.9</v>
      </c>
      <c r="Q2999" s="9">
        <f>IF(M2999="","",PRODUCT(M2999,CPI!$B$112/P2999))</f>
        <v>96362.103250478001</v>
      </c>
    </row>
    <row r="3000" spans="1:17">
      <c r="A3000" t="s">
        <v>9403</v>
      </c>
      <c r="B3000" t="s">
        <v>44</v>
      </c>
      <c r="C3000" t="s">
        <v>52</v>
      </c>
      <c r="D3000">
        <v>1996</v>
      </c>
      <c r="E3000" t="s">
        <v>9143</v>
      </c>
      <c r="F3000">
        <v>5.3</v>
      </c>
      <c r="G3000">
        <v>10000</v>
      </c>
      <c r="H3000" t="s">
        <v>6986</v>
      </c>
      <c r="I3000" t="s">
        <v>9404</v>
      </c>
      <c r="J3000" t="s">
        <v>8911</v>
      </c>
      <c r="K3000" t="s">
        <v>41</v>
      </c>
      <c r="M3000">
        <v>26491793</v>
      </c>
      <c r="N3000" t="s">
        <v>8011</v>
      </c>
      <c r="O3000">
        <v>101</v>
      </c>
      <c r="P3000" cm="1">
        <f t="array" ref="P3000">_xlfn.XLOOKUP(D3000, CPI!$A:A, CPI!$B:B)</f>
        <v>156.9</v>
      </c>
      <c r="Q3000" s="9">
        <f>IF(M3000="","",PRODUCT(M3000,CPI!$B$112/P3000))</f>
        <v>51447095.775015928</v>
      </c>
    </row>
    <row r="3001" spans="1:17">
      <c r="A3001" t="s">
        <v>9405</v>
      </c>
      <c r="B3001" t="s">
        <v>2010</v>
      </c>
      <c r="C3001" t="s">
        <v>52</v>
      </c>
      <c r="D3001">
        <v>1996</v>
      </c>
      <c r="E3001" t="s">
        <v>9130</v>
      </c>
      <c r="F3001">
        <v>5.2</v>
      </c>
      <c r="G3001">
        <v>9300</v>
      </c>
      <c r="H3001" t="s">
        <v>829</v>
      </c>
      <c r="I3001" t="s">
        <v>3747</v>
      </c>
      <c r="J3001" t="s">
        <v>3548</v>
      </c>
      <c r="K3001" t="s">
        <v>41</v>
      </c>
      <c r="L3001">
        <v>30000000</v>
      </c>
      <c r="M3001">
        <v>31387164</v>
      </c>
      <c r="N3001" t="s">
        <v>1437</v>
      </c>
      <c r="O3001">
        <v>100</v>
      </c>
      <c r="P3001" cm="1">
        <f t="array" ref="P3001">_xlfn.XLOOKUP(D3001, CPI!$A:A, CPI!$B:B)</f>
        <v>156.9</v>
      </c>
      <c r="Q3001" s="9">
        <f>IF(M3001="","",PRODUCT(M3001,CPI!$B$112/P3001))</f>
        <v>60953912.497131929</v>
      </c>
    </row>
    <row r="3002" spans="1:17">
      <c r="A3002" t="s">
        <v>9406</v>
      </c>
      <c r="B3002" t="s">
        <v>27</v>
      </c>
      <c r="C3002" t="s">
        <v>52</v>
      </c>
      <c r="D3002">
        <v>1996</v>
      </c>
      <c r="E3002" t="s">
        <v>9175</v>
      </c>
      <c r="F3002">
        <v>5.4</v>
      </c>
      <c r="G3002">
        <v>11000</v>
      </c>
      <c r="H3002" t="s">
        <v>9407</v>
      </c>
      <c r="I3002" t="s">
        <v>9407</v>
      </c>
      <c r="J3002" t="s">
        <v>5087</v>
      </c>
      <c r="K3002" t="s">
        <v>41</v>
      </c>
      <c r="M3002">
        <v>3124440</v>
      </c>
      <c r="N3002" t="s">
        <v>7537</v>
      </c>
      <c r="O3002">
        <v>99</v>
      </c>
      <c r="P3002" cm="1">
        <f t="array" ref="P3002">_xlfn.XLOOKUP(D3002, CPI!$A:A, CPI!$B:B)</f>
        <v>156.9</v>
      </c>
      <c r="Q3002" s="9">
        <f>IF(M3002="","",PRODUCT(M3002,CPI!$B$112/P3002))</f>
        <v>6067666.4627151052</v>
      </c>
    </row>
    <row r="3003" spans="1:17">
      <c r="A3003" t="s">
        <v>9408</v>
      </c>
      <c r="B3003" t="s">
        <v>458</v>
      </c>
      <c r="C3003" t="s">
        <v>28</v>
      </c>
      <c r="D3003">
        <v>1996</v>
      </c>
      <c r="E3003" t="s">
        <v>9409</v>
      </c>
      <c r="F3003">
        <v>6.7</v>
      </c>
      <c r="G3003">
        <v>13000</v>
      </c>
      <c r="H3003" t="s">
        <v>4396</v>
      </c>
      <c r="I3003" t="s">
        <v>9410</v>
      </c>
      <c r="J3003" t="s">
        <v>9411</v>
      </c>
      <c r="K3003" t="s">
        <v>1431</v>
      </c>
      <c r="M3003">
        <v>2372744</v>
      </c>
      <c r="N3003" t="s">
        <v>3711</v>
      </c>
      <c r="O3003">
        <v>126</v>
      </c>
      <c r="P3003" cm="1">
        <f t="array" ref="P3003">_xlfn.XLOOKUP(D3003, CPI!$A:A, CPI!$B:B)</f>
        <v>156.9</v>
      </c>
      <c r="Q3003" s="9">
        <f>IF(M3003="","",PRODUCT(M3003,CPI!$B$112/P3003))</f>
        <v>4607871.8725302741</v>
      </c>
    </row>
    <row r="3004" spans="1:17">
      <c r="A3004" t="s">
        <v>2557</v>
      </c>
      <c r="B3004" t="s">
        <v>348</v>
      </c>
      <c r="C3004" t="s">
        <v>36</v>
      </c>
      <c r="D3004">
        <v>1996</v>
      </c>
      <c r="E3004" t="s">
        <v>9073</v>
      </c>
      <c r="F3004">
        <v>5.2</v>
      </c>
      <c r="G3004">
        <v>5500</v>
      </c>
      <c r="H3004" t="s">
        <v>2262</v>
      </c>
      <c r="I3004" t="s">
        <v>9412</v>
      </c>
      <c r="J3004" t="s">
        <v>5311</v>
      </c>
      <c r="K3004" t="s">
        <v>9413</v>
      </c>
      <c r="L3004">
        <v>25000000</v>
      </c>
      <c r="M3004">
        <v>15094530</v>
      </c>
      <c r="N3004" t="s">
        <v>2037</v>
      </c>
      <c r="O3004">
        <v>96</v>
      </c>
      <c r="P3004" cm="1">
        <f t="array" ref="P3004">_xlfn.XLOOKUP(D3004, CPI!$A:A, CPI!$B:B)</f>
        <v>156.9</v>
      </c>
      <c r="Q3004" s="9">
        <f>IF(M3004="","",PRODUCT(M3004,CPI!$B$112/P3004))</f>
        <v>29313596.500956021</v>
      </c>
    </row>
    <row r="3005" spans="1:17">
      <c r="A3005" t="s">
        <v>9414</v>
      </c>
      <c r="B3005" t="s">
        <v>27</v>
      </c>
      <c r="C3005" t="s">
        <v>28</v>
      </c>
      <c r="D3005">
        <v>1996</v>
      </c>
      <c r="E3005" t="s">
        <v>9019</v>
      </c>
      <c r="F3005">
        <v>6.2</v>
      </c>
      <c r="G3005">
        <v>20000</v>
      </c>
      <c r="H3005" t="s">
        <v>607</v>
      </c>
      <c r="I3005" t="s">
        <v>9415</v>
      </c>
      <c r="J3005" t="s">
        <v>147</v>
      </c>
      <c r="K3005" t="s">
        <v>41</v>
      </c>
      <c r="L3005">
        <v>40000000</v>
      </c>
      <c r="M3005">
        <v>20340204</v>
      </c>
      <c r="N3005" t="s">
        <v>5120</v>
      </c>
      <c r="O3005">
        <v>111</v>
      </c>
      <c r="P3005" cm="1">
        <f t="array" ref="P3005">_xlfn.XLOOKUP(D3005, CPI!$A:A, CPI!$B:B)</f>
        <v>156.9</v>
      </c>
      <c r="Q3005" s="9">
        <f>IF(M3005="","",PRODUCT(M3005,CPI!$B$112/P3005))</f>
        <v>39500702.095602289</v>
      </c>
    </row>
    <row r="3006" spans="1:17">
      <c r="A3006" t="s">
        <v>9416</v>
      </c>
      <c r="B3006" t="s">
        <v>27</v>
      </c>
      <c r="C3006" t="s">
        <v>115</v>
      </c>
      <c r="D3006">
        <v>1996</v>
      </c>
      <c r="E3006" t="s">
        <v>9417</v>
      </c>
      <c r="F3006">
        <v>6.6</v>
      </c>
      <c r="G3006">
        <v>6900</v>
      </c>
      <c r="H3006" t="s">
        <v>415</v>
      </c>
      <c r="I3006" t="s">
        <v>2797</v>
      </c>
      <c r="J3006" t="s">
        <v>7069</v>
      </c>
      <c r="K3006" t="s">
        <v>41</v>
      </c>
      <c r="M3006">
        <v>9889670</v>
      </c>
      <c r="N3006" t="s">
        <v>55</v>
      </c>
      <c r="O3006">
        <v>113</v>
      </c>
      <c r="P3006" cm="1">
        <f t="array" ref="P3006">_xlfn.XLOOKUP(D3006, CPI!$A:A, CPI!$B:B)</f>
        <v>156.9</v>
      </c>
      <c r="Q3006" s="9">
        <f>IF(M3006="","",PRODUCT(M3006,CPI!$B$112/P3006))</f>
        <v>19205751.746335246</v>
      </c>
    </row>
    <row r="3007" spans="1:17">
      <c r="A3007" t="s">
        <v>9418</v>
      </c>
      <c r="B3007" t="s">
        <v>27</v>
      </c>
      <c r="C3007" t="s">
        <v>52</v>
      </c>
      <c r="D3007">
        <v>1996</v>
      </c>
      <c r="E3007" t="s">
        <v>9034</v>
      </c>
      <c r="F3007">
        <v>5.5</v>
      </c>
      <c r="G3007">
        <v>8500</v>
      </c>
      <c r="H3007" t="s">
        <v>5797</v>
      </c>
      <c r="I3007" t="s">
        <v>9419</v>
      </c>
      <c r="J3007" t="s">
        <v>9420</v>
      </c>
      <c r="K3007" t="s">
        <v>41</v>
      </c>
      <c r="M3007">
        <v>8008255</v>
      </c>
      <c r="N3007" t="s">
        <v>9421</v>
      </c>
      <c r="O3007">
        <v>91</v>
      </c>
      <c r="P3007" cm="1">
        <f t="array" ref="P3007">_xlfn.XLOOKUP(D3007, CPI!$A:A, CPI!$B:B)</f>
        <v>156.9</v>
      </c>
      <c r="Q3007" s="9">
        <f>IF(M3007="","",PRODUCT(M3007,CPI!$B$112/P3007))</f>
        <v>15552041.4181007</v>
      </c>
    </row>
    <row r="3008" spans="1:17">
      <c r="A3008" t="s">
        <v>9422</v>
      </c>
      <c r="B3008" t="s">
        <v>44</v>
      </c>
      <c r="C3008" t="s">
        <v>52</v>
      </c>
      <c r="D3008">
        <v>1996</v>
      </c>
      <c r="E3008" t="s">
        <v>9104</v>
      </c>
      <c r="F3008">
        <v>7.2</v>
      </c>
      <c r="G3008">
        <v>5700</v>
      </c>
      <c r="H3008" t="s">
        <v>3501</v>
      </c>
      <c r="I3008" t="s">
        <v>5265</v>
      </c>
      <c r="J3008" t="s">
        <v>3503</v>
      </c>
      <c r="K3008" t="s">
        <v>3167</v>
      </c>
      <c r="L3008">
        <v>5000000</v>
      </c>
      <c r="M3008">
        <v>588621</v>
      </c>
      <c r="N3008" t="s">
        <v>5266</v>
      </c>
      <c r="O3008">
        <v>134</v>
      </c>
      <c r="P3008" cm="1">
        <f t="array" ref="P3008">_xlfn.XLOOKUP(D3008, CPI!$A:A, CPI!$B:B)</f>
        <v>156.9</v>
      </c>
      <c r="Q3008" s="9">
        <f>IF(M3008="","",PRODUCT(M3008,CPI!$B$112/P3008))</f>
        <v>1143102.7323135755</v>
      </c>
    </row>
    <row r="3009" spans="1:17">
      <c r="A3009" t="s">
        <v>9423</v>
      </c>
      <c r="B3009" t="s">
        <v>27</v>
      </c>
      <c r="C3009" t="s">
        <v>28</v>
      </c>
      <c r="D3009">
        <v>1996</v>
      </c>
      <c r="E3009" t="s">
        <v>8549</v>
      </c>
      <c r="F3009">
        <v>5.8</v>
      </c>
      <c r="G3009">
        <v>14000</v>
      </c>
      <c r="H3009" t="s">
        <v>2216</v>
      </c>
      <c r="I3009" t="s">
        <v>9424</v>
      </c>
      <c r="J3009" t="s">
        <v>6296</v>
      </c>
      <c r="K3009" t="s">
        <v>41</v>
      </c>
      <c r="L3009">
        <v>47000000</v>
      </c>
      <c r="M3009">
        <v>12379402</v>
      </c>
      <c r="N3009" t="s">
        <v>9425</v>
      </c>
      <c r="O3009">
        <v>108</v>
      </c>
      <c r="P3009" cm="1">
        <f t="array" ref="P3009">_xlfn.XLOOKUP(D3009, CPI!$A:A, CPI!$B:B)</f>
        <v>156.9</v>
      </c>
      <c r="Q3009" s="9">
        <f>IF(M3009="","",PRODUCT(M3009,CPI!$B$112/P3009))</f>
        <v>24040814.463989802</v>
      </c>
    </row>
    <row r="3010" spans="1:17">
      <c r="A3010" t="s">
        <v>9426</v>
      </c>
      <c r="B3010" t="s">
        <v>2010</v>
      </c>
      <c r="C3010" t="s">
        <v>36</v>
      </c>
      <c r="D3010">
        <v>1996</v>
      </c>
      <c r="E3010" t="s">
        <v>8865</v>
      </c>
      <c r="F3010">
        <v>6.5</v>
      </c>
      <c r="G3010">
        <v>14000</v>
      </c>
      <c r="H3010" t="s">
        <v>8023</v>
      </c>
      <c r="I3010" t="s">
        <v>9427</v>
      </c>
      <c r="J3010" t="s">
        <v>899</v>
      </c>
      <c r="K3010" t="s">
        <v>41</v>
      </c>
      <c r="L3010">
        <v>21500000</v>
      </c>
      <c r="M3010">
        <v>22313201</v>
      </c>
      <c r="N3010" t="s">
        <v>9428</v>
      </c>
      <c r="O3010">
        <v>101</v>
      </c>
      <c r="P3010" cm="1">
        <f t="array" ref="P3010">_xlfn.XLOOKUP(D3010, CPI!$A:A, CPI!$B:B)</f>
        <v>156.9</v>
      </c>
      <c r="Q3010" s="9">
        <f>IF(M3010="","",PRODUCT(M3010,CPI!$B$112/P3010))</f>
        <v>43332264.784576163</v>
      </c>
    </row>
    <row r="3011" spans="1:17">
      <c r="A3011" t="s">
        <v>9429</v>
      </c>
      <c r="B3011" t="s">
        <v>44</v>
      </c>
      <c r="C3011" t="s">
        <v>52</v>
      </c>
      <c r="D3011">
        <v>1996</v>
      </c>
      <c r="E3011" t="s">
        <v>8594</v>
      </c>
      <c r="F3011">
        <v>5.8</v>
      </c>
      <c r="G3011">
        <v>22000</v>
      </c>
      <c r="H3011" t="s">
        <v>2585</v>
      </c>
      <c r="I3011" t="s">
        <v>9430</v>
      </c>
      <c r="J3011" t="s">
        <v>862</v>
      </c>
      <c r="K3011" t="s">
        <v>41</v>
      </c>
      <c r="L3011">
        <v>39000000</v>
      </c>
      <c r="M3011">
        <v>37956793</v>
      </c>
      <c r="N3011" t="s">
        <v>4889</v>
      </c>
      <c r="O3011">
        <v>93</v>
      </c>
      <c r="P3011" cm="1">
        <f t="array" ref="P3011">_xlfn.XLOOKUP(D3011, CPI!$A:A, CPI!$B:B)</f>
        <v>156.9</v>
      </c>
      <c r="Q3011" s="9">
        <f>IF(M3011="","",PRODUCT(M3011,CPI!$B$112/P3011))</f>
        <v>73712140.389420003</v>
      </c>
    </row>
    <row r="3012" spans="1:17">
      <c r="A3012" t="s">
        <v>9431</v>
      </c>
      <c r="B3012" t="s">
        <v>27</v>
      </c>
      <c r="C3012" t="s">
        <v>28</v>
      </c>
      <c r="D3012">
        <v>1996</v>
      </c>
      <c r="E3012" t="s">
        <v>9237</v>
      </c>
      <c r="F3012">
        <v>5.8</v>
      </c>
      <c r="G3012">
        <v>5100</v>
      </c>
      <c r="H3012" t="s">
        <v>4112</v>
      </c>
      <c r="I3012" t="s">
        <v>9432</v>
      </c>
      <c r="J3012" t="s">
        <v>4475</v>
      </c>
      <c r="K3012" t="s">
        <v>41</v>
      </c>
      <c r="L3012">
        <v>25000000</v>
      </c>
      <c r="M3012">
        <v>5009305</v>
      </c>
      <c r="N3012" t="s">
        <v>9433</v>
      </c>
      <c r="O3012">
        <v>132</v>
      </c>
      <c r="P3012" cm="1">
        <f t="array" ref="P3012">_xlfn.XLOOKUP(D3012, CPI!$A:A, CPI!$B:B)</f>
        <v>156.9</v>
      </c>
      <c r="Q3012" s="9">
        <f>IF(M3012="","",PRODUCT(M3012,CPI!$B$112/P3012))</f>
        <v>9728076.6953473538</v>
      </c>
    </row>
    <row r="3013" spans="1:17">
      <c r="A3013" t="s">
        <v>9434</v>
      </c>
      <c r="B3013" t="s">
        <v>27</v>
      </c>
      <c r="C3013" t="s">
        <v>28</v>
      </c>
      <c r="D3013">
        <v>1996</v>
      </c>
      <c r="E3013" t="s">
        <v>9435</v>
      </c>
      <c r="F3013">
        <v>6.6</v>
      </c>
      <c r="G3013">
        <v>1200</v>
      </c>
      <c r="H3013" t="s">
        <v>3594</v>
      </c>
      <c r="I3013" t="s">
        <v>9436</v>
      </c>
      <c r="J3013" t="s">
        <v>4689</v>
      </c>
      <c r="K3013" t="s">
        <v>41</v>
      </c>
      <c r="N3013" t="s">
        <v>5844</v>
      </c>
      <c r="O3013">
        <v>110</v>
      </c>
      <c r="P3013" cm="1">
        <f t="array" ref="P3013">_xlfn.XLOOKUP(D3013, CPI!$A:A, CPI!$B:B)</f>
        <v>156.9</v>
      </c>
      <c r="Q3013" s="9" t="str">
        <f>IF(M3013="","",PRODUCT(M3013,CPI!$B$112/P3013))</f>
        <v/>
      </c>
    </row>
    <row r="3014" spans="1:17">
      <c r="A3014" t="s">
        <v>9437</v>
      </c>
      <c r="B3014" t="s">
        <v>27</v>
      </c>
      <c r="C3014" t="s">
        <v>74</v>
      </c>
      <c r="D3014">
        <v>1996</v>
      </c>
      <c r="E3014" t="s">
        <v>9438</v>
      </c>
      <c r="F3014">
        <v>6.6</v>
      </c>
      <c r="G3014">
        <v>6400</v>
      </c>
      <c r="H3014" t="s">
        <v>9439</v>
      </c>
      <c r="I3014" t="s">
        <v>9440</v>
      </c>
      <c r="J3014" t="s">
        <v>8868</v>
      </c>
      <c r="K3014" t="s">
        <v>33</v>
      </c>
      <c r="M3014">
        <v>1875527</v>
      </c>
      <c r="N3014" t="s">
        <v>8830</v>
      </c>
      <c r="O3014">
        <v>103</v>
      </c>
      <c r="P3014" cm="1">
        <f t="array" ref="P3014">_xlfn.XLOOKUP(D3014, CPI!$A:A, CPI!$B:B)</f>
        <v>156.9</v>
      </c>
      <c r="Q3014" s="9">
        <f>IF(M3014="","",PRODUCT(M3014,CPI!$B$112/P3014))</f>
        <v>3642275.8247291264</v>
      </c>
    </row>
    <row r="3015" spans="1:17">
      <c r="A3015" t="s">
        <v>9441</v>
      </c>
      <c r="B3015" t="s">
        <v>27</v>
      </c>
      <c r="C3015" t="s">
        <v>115</v>
      </c>
      <c r="D3015">
        <v>1996</v>
      </c>
      <c r="E3015" t="s">
        <v>9104</v>
      </c>
      <c r="F3015">
        <v>6.2</v>
      </c>
      <c r="G3015">
        <v>4200</v>
      </c>
      <c r="H3015" t="s">
        <v>152</v>
      </c>
      <c r="I3015" t="s">
        <v>9442</v>
      </c>
      <c r="J3015" t="s">
        <v>7944</v>
      </c>
      <c r="K3015" t="s">
        <v>41</v>
      </c>
      <c r="M3015">
        <v>21508</v>
      </c>
      <c r="N3015" t="s">
        <v>9443</v>
      </c>
      <c r="O3015">
        <v>122</v>
      </c>
      <c r="P3015" cm="1">
        <f t="array" ref="P3015">_xlfn.XLOOKUP(D3015, CPI!$A:A, CPI!$B:B)</f>
        <v>156.9</v>
      </c>
      <c r="Q3015" s="9">
        <f>IF(M3015="","",PRODUCT(M3015,CPI!$B$112/P3015))</f>
        <v>41768.563416188656</v>
      </c>
    </row>
    <row r="3016" spans="1:17">
      <c r="A3016" t="s">
        <v>9444</v>
      </c>
      <c r="B3016" t="s">
        <v>348</v>
      </c>
      <c r="C3016" t="s">
        <v>401</v>
      </c>
      <c r="D3016">
        <v>1996</v>
      </c>
      <c r="E3016" t="s">
        <v>8594</v>
      </c>
      <c r="F3016">
        <v>5.5</v>
      </c>
      <c r="G3016">
        <v>5700</v>
      </c>
      <c r="H3016" t="s">
        <v>9445</v>
      </c>
      <c r="I3016" t="s">
        <v>7828</v>
      </c>
      <c r="J3016" t="s">
        <v>3270</v>
      </c>
      <c r="K3016" t="s">
        <v>41</v>
      </c>
      <c r="M3016">
        <v>8620678</v>
      </c>
      <c r="N3016" t="s">
        <v>9446</v>
      </c>
      <c r="O3016">
        <v>82</v>
      </c>
      <c r="P3016" cm="1">
        <f t="array" ref="P3016">_xlfn.XLOOKUP(D3016, CPI!$A:A, CPI!$B:B)</f>
        <v>156.9</v>
      </c>
      <c r="Q3016" s="9">
        <f>IF(M3016="","",PRODUCT(M3016,CPI!$B$112/P3016))</f>
        <v>16741367.66475462</v>
      </c>
    </row>
    <row r="3017" spans="1:17">
      <c r="A3017" t="s">
        <v>9447</v>
      </c>
      <c r="B3017" t="s">
        <v>27</v>
      </c>
      <c r="C3017" t="s">
        <v>52</v>
      </c>
      <c r="D3017">
        <v>1996</v>
      </c>
      <c r="E3017" t="s">
        <v>8149</v>
      </c>
      <c r="F3017">
        <v>5.2</v>
      </c>
      <c r="G3017">
        <v>5900</v>
      </c>
      <c r="H3017" t="s">
        <v>3439</v>
      </c>
      <c r="I3017" t="s">
        <v>9448</v>
      </c>
      <c r="J3017" t="s">
        <v>9449</v>
      </c>
      <c r="K3017" t="s">
        <v>41</v>
      </c>
      <c r="L3017">
        <v>12000000</v>
      </c>
      <c r="M3017">
        <v>4939939</v>
      </c>
      <c r="N3017" t="s">
        <v>9450</v>
      </c>
      <c r="O3017">
        <v>108</v>
      </c>
      <c r="P3017" cm="1">
        <f t="array" ref="P3017">_xlfn.XLOOKUP(D3017, CPI!$A:A, CPI!$B:B)</f>
        <v>156.9</v>
      </c>
      <c r="Q3017" s="9">
        <f>IF(M3017="","",PRODUCT(M3017,CPI!$B$112/P3017))</f>
        <v>9593367.8349267039</v>
      </c>
    </row>
    <row r="3018" spans="1:17">
      <c r="A3018" t="s">
        <v>9451</v>
      </c>
      <c r="B3018" t="s">
        <v>2010</v>
      </c>
      <c r="C3018" t="s">
        <v>52</v>
      </c>
      <c r="D3018">
        <v>1996</v>
      </c>
      <c r="E3018" t="s">
        <v>9112</v>
      </c>
      <c r="F3018">
        <v>5.9</v>
      </c>
      <c r="G3018">
        <v>4300</v>
      </c>
      <c r="H3018" t="s">
        <v>5124</v>
      </c>
      <c r="I3018" t="s">
        <v>1554</v>
      </c>
      <c r="J3018" t="s">
        <v>455</v>
      </c>
      <c r="K3018" t="s">
        <v>41</v>
      </c>
      <c r="M3018">
        <v>12767815</v>
      </c>
      <c r="N3018" t="s">
        <v>8949</v>
      </c>
      <c r="O3018">
        <v>129</v>
      </c>
      <c r="P3018" cm="1">
        <f t="array" ref="P3018">_xlfn.XLOOKUP(D3018, CPI!$A:A, CPI!$B:B)</f>
        <v>156.9</v>
      </c>
      <c r="Q3018" s="9">
        <f>IF(M3018="","",PRODUCT(M3018,CPI!$B$112/P3018))</f>
        <v>24795113.005098786</v>
      </c>
    </row>
    <row r="3019" spans="1:17">
      <c r="A3019" t="s">
        <v>9452</v>
      </c>
      <c r="B3019" t="s">
        <v>44</v>
      </c>
      <c r="C3019" t="s">
        <v>52</v>
      </c>
      <c r="D3019">
        <v>1996</v>
      </c>
      <c r="E3019" t="s">
        <v>8994</v>
      </c>
      <c r="F3019">
        <v>5.6</v>
      </c>
      <c r="G3019">
        <v>6900</v>
      </c>
      <c r="H3019" t="s">
        <v>4150</v>
      </c>
      <c r="I3019" t="s">
        <v>9453</v>
      </c>
      <c r="J3019" t="s">
        <v>557</v>
      </c>
      <c r="K3019" t="s">
        <v>41</v>
      </c>
      <c r="L3019">
        <v>30000000</v>
      </c>
      <c r="M3019">
        <v>8315693</v>
      </c>
      <c r="N3019" t="s">
        <v>9454</v>
      </c>
      <c r="O3019">
        <v>93</v>
      </c>
      <c r="P3019" cm="1">
        <f t="array" ref="P3019">_xlfn.XLOOKUP(D3019, CPI!$A:A, CPI!$B:B)</f>
        <v>156.9</v>
      </c>
      <c r="Q3019" s="9">
        <f>IF(M3019="","",PRODUCT(M3019,CPI!$B$112/P3019))</f>
        <v>16149086.405991076</v>
      </c>
    </row>
    <row r="3020" spans="1:17">
      <c r="A3020" t="s">
        <v>9455</v>
      </c>
      <c r="B3020" t="s">
        <v>2010</v>
      </c>
      <c r="C3020" t="s">
        <v>52</v>
      </c>
      <c r="D3020">
        <v>1996</v>
      </c>
      <c r="E3020" t="s">
        <v>9456</v>
      </c>
      <c r="F3020">
        <v>6</v>
      </c>
      <c r="G3020">
        <v>7400</v>
      </c>
      <c r="H3020" t="s">
        <v>9457</v>
      </c>
      <c r="I3020" t="s">
        <v>9458</v>
      </c>
      <c r="J3020" t="s">
        <v>6787</v>
      </c>
      <c r="K3020" t="s">
        <v>41</v>
      </c>
      <c r="M3020">
        <v>32212</v>
      </c>
      <c r="N3020" t="s">
        <v>7323</v>
      </c>
      <c r="O3020">
        <v>92</v>
      </c>
      <c r="P3020" cm="1">
        <f t="array" ref="P3020">_xlfn.XLOOKUP(D3020, CPI!$A:A, CPI!$B:B)</f>
        <v>156.9</v>
      </c>
      <c r="Q3020" s="9">
        <f>IF(M3020="","",PRODUCT(M3020,CPI!$B$112/P3020))</f>
        <v>62555.745060548114</v>
      </c>
    </row>
    <row r="3021" spans="1:17">
      <c r="A3021" t="s">
        <v>9459</v>
      </c>
      <c r="B3021" t="s">
        <v>27</v>
      </c>
      <c r="C3021" t="s">
        <v>52</v>
      </c>
      <c r="D3021">
        <v>1996</v>
      </c>
      <c r="E3021" t="s">
        <v>9100</v>
      </c>
      <c r="F3021">
        <v>5.2</v>
      </c>
      <c r="G3021">
        <v>5500</v>
      </c>
      <c r="H3021" t="s">
        <v>9460</v>
      </c>
      <c r="I3021" t="s">
        <v>8306</v>
      </c>
      <c r="J3021" t="s">
        <v>8601</v>
      </c>
      <c r="K3021" t="s">
        <v>41</v>
      </c>
      <c r="M3021">
        <v>10658278</v>
      </c>
      <c r="N3021" t="s">
        <v>4542</v>
      </c>
      <c r="O3021">
        <v>96</v>
      </c>
      <c r="P3021" cm="1">
        <f t="array" ref="P3021">_xlfn.XLOOKUP(D3021, CPI!$A:A, CPI!$B:B)</f>
        <v>156.9</v>
      </c>
      <c r="Q3021" s="9">
        <f>IF(M3021="","",PRODUCT(M3021,CPI!$B$112/P3021))</f>
        <v>20698389.462077755</v>
      </c>
    </row>
    <row r="3022" spans="1:17">
      <c r="A3022" t="s">
        <v>9461</v>
      </c>
      <c r="B3022" t="s">
        <v>44</v>
      </c>
      <c r="C3022" t="s">
        <v>36</v>
      </c>
      <c r="D3022">
        <v>1996</v>
      </c>
      <c r="E3022" t="s">
        <v>9143</v>
      </c>
      <c r="F3022">
        <v>4.2</v>
      </c>
      <c r="G3022">
        <v>6500</v>
      </c>
      <c r="H3022" t="s">
        <v>69</v>
      </c>
      <c r="I3022" t="s">
        <v>6998</v>
      </c>
      <c r="J3022" t="s">
        <v>9358</v>
      </c>
      <c r="K3022" t="s">
        <v>33</v>
      </c>
      <c r="L3022">
        <v>25000000</v>
      </c>
      <c r="M3022">
        <v>2491989</v>
      </c>
      <c r="N3022" t="s">
        <v>4889</v>
      </c>
      <c r="O3022">
        <v>94</v>
      </c>
      <c r="P3022" cm="1">
        <f t="array" ref="P3022">_xlfn.XLOOKUP(D3022, CPI!$A:A, CPI!$B:B)</f>
        <v>156.9</v>
      </c>
      <c r="Q3022" s="9">
        <f>IF(M3022="","",PRODUCT(M3022,CPI!$B$112/P3022))</f>
        <v>4839445.8145315479</v>
      </c>
    </row>
    <row r="3023" spans="1:17">
      <c r="A3023" t="s">
        <v>9462</v>
      </c>
      <c r="B3023" t="s">
        <v>27</v>
      </c>
      <c r="C3023" t="s">
        <v>115</v>
      </c>
      <c r="D3023">
        <v>1996</v>
      </c>
      <c r="E3023" t="s">
        <v>8994</v>
      </c>
      <c r="F3023">
        <v>6.6</v>
      </c>
      <c r="G3023">
        <v>8400</v>
      </c>
      <c r="H3023" t="s">
        <v>4367</v>
      </c>
      <c r="I3023" t="s">
        <v>4368</v>
      </c>
      <c r="J3023" t="s">
        <v>1534</v>
      </c>
      <c r="K3023" t="s">
        <v>41</v>
      </c>
      <c r="L3023">
        <v>12500000</v>
      </c>
      <c r="M3023">
        <v>1227324</v>
      </c>
      <c r="N3023" t="s">
        <v>9463</v>
      </c>
      <c r="O3023">
        <v>99</v>
      </c>
      <c r="P3023" cm="1">
        <f t="array" ref="P3023">_xlfn.XLOOKUP(D3023, CPI!$A:A, CPI!$B:B)</f>
        <v>156.9</v>
      </c>
      <c r="Q3023" s="9">
        <f>IF(M3023="","",PRODUCT(M3023,CPI!$B$112/P3023))</f>
        <v>2383464.7724665389</v>
      </c>
    </row>
    <row r="3024" spans="1:17">
      <c r="A3024" t="s">
        <v>9464</v>
      </c>
      <c r="B3024" t="s">
        <v>27</v>
      </c>
      <c r="C3024" t="s">
        <v>52</v>
      </c>
      <c r="D3024">
        <v>1996</v>
      </c>
      <c r="E3024" t="s">
        <v>9252</v>
      </c>
      <c r="F3024">
        <v>6.9</v>
      </c>
      <c r="G3024">
        <v>8300</v>
      </c>
      <c r="H3024" t="s">
        <v>8764</v>
      </c>
      <c r="I3024" t="s">
        <v>9465</v>
      </c>
      <c r="J3024" t="s">
        <v>9466</v>
      </c>
      <c r="K3024" t="s">
        <v>206</v>
      </c>
      <c r="M3024">
        <v>2654308</v>
      </c>
      <c r="N3024" t="s">
        <v>55</v>
      </c>
      <c r="O3024">
        <v>89</v>
      </c>
      <c r="P3024" cm="1">
        <f t="array" ref="P3024">_xlfn.XLOOKUP(D3024, CPI!$A:A, CPI!$B:B)</f>
        <v>156.9</v>
      </c>
      <c r="Q3024" s="9">
        <f>IF(M3024="","",PRODUCT(M3024,CPI!$B$112/P3024))</f>
        <v>5154669.5194391329</v>
      </c>
    </row>
    <row r="3025" spans="1:17">
      <c r="A3025" t="s">
        <v>9467</v>
      </c>
      <c r="B3025" t="s">
        <v>2010</v>
      </c>
      <c r="C3025" t="s">
        <v>52</v>
      </c>
      <c r="D3025">
        <v>1996</v>
      </c>
      <c r="E3025" t="s">
        <v>9104</v>
      </c>
      <c r="F3025">
        <v>5.5</v>
      </c>
      <c r="G3025">
        <v>13000</v>
      </c>
      <c r="H3025" t="s">
        <v>5074</v>
      </c>
      <c r="I3025" t="s">
        <v>4530</v>
      </c>
      <c r="J3025" t="s">
        <v>9468</v>
      </c>
      <c r="K3025" t="s">
        <v>41</v>
      </c>
      <c r="M3025">
        <v>21302121</v>
      </c>
      <c r="N3025" t="s">
        <v>2111</v>
      </c>
      <c r="O3025">
        <v>86</v>
      </c>
      <c r="P3025" cm="1">
        <f t="array" ref="P3025">_xlfn.XLOOKUP(D3025, CPI!$A:A, CPI!$B:B)</f>
        <v>156.9</v>
      </c>
      <c r="Q3025" s="9">
        <f>IF(M3025="","",PRODUCT(M3025,CPI!$B$112/P3025))</f>
        <v>41368746.135755256</v>
      </c>
    </row>
    <row r="3026" spans="1:17">
      <c r="A3026" t="s">
        <v>9469</v>
      </c>
      <c r="B3026" t="s">
        <v>458</v>
      </c>
      <c r="C3026" t="s">
        <v>52</v>
      </c>
      <c r="D3026">
        <v>1996</v>
      </c>
      <c r="E3026" t="s">
        <v>9470</v>
      </c>
      <c r="F3026">
        <v>6.8</v>
      </c>
      <c r="G3026">
        <v>5300</v>
      </c>
      <c r="H3026" t="s">
        <v>5117</v>
      </c>
      <c r="I3026" t="s">
        <v>5117</v>
      </c>
      <c r="J3026" t="s">
        <v>5117</v>
      </c>
      <c r="K3026" t="s">
        <v>41</v>
      </c>
      <c r="L3026">
        <v>250000</v>
      </c>
      <c r="M3026">
        <v>10580</v>
      </c>
      <c r="N3026" t="s">
        <v>9471</v>
      </c>
      <c r="O3026">
        <v>96</v>
      </c>
      <c r="P3026" cm="1">
        <f t="array" ref="P3026">_xlfn.XLOOKUP(D3026, CPI!$A:A, CPI!$B:B)</f>
        <v>156.9</v>
      </c>
      <c r="Q3026" s="9">
        <f>IF(M3026="","",PRODUCT(M3026,CPI!$B$112/P3026))</f>
        <v>20546.373486297001</v>
      </c>
    </row>
    <row r="3027" spans="1:17">
      <c r="A3027" t="s">
        <v>9472</v>
      </c>
      <c r="B3027" t="s">
        <v>27</v>
      </c>
      <c r="C3027" t="s">
        <v>52</v>
      </c>
      <c r="D3027">
        <v>1996</v>
      </c>
      <c r="E3027" t="s">
        <v>9417</v>
      </c>
      <c r="F3027">
        <v>6.7</v>
      </c>
      <c r="G3027">
        <v>4300</v>
      </c>
      <c r="H3027" t="s">
        <v>2216</v>
      </c>
      <c r="I3027" t="s">
        <v>6340</v>
      </c>
      <c r="J3027" t="s">
        <v>9473</v>
      </c>
      <c r="K3027" t="s">
        <v>33</v>
      </c>
      <c r="M3027">
        <v>712095</v>
      </c>
      <c r="N3027" t="s">
        <v>6342</v>
      </c>
      <c r="O3027">
        <v>100</v>
      </c>
      <c r="P3027" cm="1">
        <f t="array" ref="P3027">_xlfn.XLOOKUP(D3027, CPI!$A:A, CPI!$B:B)</f>
        <v>156.9</v>
      </c>
      <c r="Q3027" s="9">
        <f>IF(M3027="","",PRODUCT(M3027,CPI!$B$112/P3027))</f>
        <v>1382889.3977055447</v>
      </c>
    </row>
    <row r="3028" spans="1:17">
      <c r="A3028" t="s">
        <v>9474</v>
      </c>
      <c r="B3028" t="s">
        <v>44</v>
      </c>
      <c r="C3028" t="s">
        <v>36</v>
      </c>
      <c r="D3028">
        <v>1996</v>
      </c>
      <c r="E3028" t="s">
        <v>9262</v>
      </c>
      <c r="F3028">
        <v>5.8</v>
      </c>
      <c r="G3028">
        <v>5200</v>
      </c>
      <c r="H3028" t="s">
        <v>7638</v>
      </c>
      <c r="I3028" t="s">
        <v>9475</v>
      </c>
      <c r="J3028" t="s">
        <v>8332</v>
      </c>
      <c r="K3028" t="s">
        <v>41</v>
      </c>
      <c r="L3028">
        <v>23000000</v>
      </c>
      <c r="M3028">
        <v>11829959</v>
      </c>
      <c r="N3028" t="s">
        <v>5120</v>
      </c>
      <c r="O3028">
        <v>109</v>
      </c>
      <c r="P3028" cm="1">
        <f t="array" ref="P3028">_xlfn.XLOOKUP(D3028, CPI!$A:A, CPI!$B:B)</f>
        <v>156.9</v>
      </c>
      <c r="Q3028" s="9">
        <f>IF(M3028="","",PRODUCT(M3028,CPI!$B$112/P3028))</f>
        <v>22973795.457616314</v>
      </c>
    </row>
    <row r="3029" spans="1:17">
      <c r="A3029" t="s">
        <v>9476</v>
      </c>
      <c r="B3029" t="s">
        <v>2010</v>
      </c>
      <c r="C3029" t="s">
        <v>28</v>
      </c>
      <c r="D3029">
        <v>1996</v>
      </c>
      <c r="E3029" t="s">
        <v>9056</v>
      </c>
      <c r="F3029">
        <v>6.5</v>
      </c>
      <c r="G3029">
        <v>4100</v>
      </c>
      <c r="H3029" t="s">
        <v>5010</v>
      </c>
      <c r="I3029" t="s">
        <v>9477</v>
      </c>
      <c r="J3029" t="s">
        <v>9478</v>
      </c>
      <c r="K3029" t="s">
        <v>41</v>
      </c>
      <c r="M3029">
        <v>3486957</v>
      </c>
      <c r="N3029" t="s">
        <v>129</v>
      </c>
      <c r="O3029">
        <v>123</v>
      </c>
      <c r="P3029" cm="1">
        <f t="array" ref="P3029">_xlfn.XLOOKUP(D3029, CPI!$A:A, CPI!$B:B)</f>
        <v>156.9</v>
      </c>
      <c r="Q3029" s="9">
        <f>IF(M3029="","",PRODUCT(M3029,CPI!$B$112/P3029))</f>
        <v>6771674.9388145311</v>
      </c>
    </row>
    <row r="3030" spans="1:17">
      <c r="A3030" t="s">
        <v>9479</v>
      </c>
      <c r="B3030" t="s">
        <v>2010</v>
      </c>
      <c r="C3030" t="s">
        <v>52</v>
      </c>
      <c r="D3030">
        <v>1996</v>
      </c>
      <c r="E3030" t="s">
        <v>9104</v>
      </c>
      <c r="F3030">
        <v>6.1</v>
      </c>
      <c r="G3030">
        <v>7800</v>
      </c>
      <c r="H3030" t="s">
        <v>4507</v>
      </c>
      <c r="I3030" t="s">
        <v>9480</v>
      </c>
      <c r="J3030" t="s">
        <v>3548</v>
      </c>
      <c r="K3030" t="s">
        <v>41</v>
      </c>
      <c r="M3030">
        <v>12844057</v>
      </c>
      <c r="N3030" t="s">
        <v>5732</v>
      </c>
      <c r="O3030">
        <v>114</v>
      </c>
      <c r="P3030" cm="1">
        <f t="array" ref="P3030">_xlfn.XLOOKUP(D3030, CPI!$A:A, CPI!$B:B)</f>
        <v>156.9</v>
      </c>
      <c r="Q3030" s="9">
        <f>IF(M3030="","",PRODUCT(M3030,CPI!$B$112/P3030))</f>
        <v>24943175.066284254</v>
      </c>
    </row>
    <row r="3031" spans="1:17">
      <c r="A3031" t="s">
        <v>9481</v>
      </c>
      <c r="B3031" t="s">
        <v>44</v>
      </c>
      <c r="C3031" t="s">
        <v>28</v>
      </c>
      <c r="D3031">
        <v>1996</v>
      </c>
      <c r="E3031" t="s">
        <v>9371</v>
      </c>
      <c r="F3031">
        <v>6.4</v>
      </c>
      <c r="G3031">
        <v>3100</v>
      </c>
      <c r="H3031" t="s">
        <v>9482</v>
      </c>
      <c r="I3031" t="s">
        <v>9483</v>
      </c>
      <c r="J3031" t="s">
        <v>9484</v>
      </c>
      <c r="K3031" t="s">
        <v>41</v>
      </c>
      <c r="M3031">
        <v>1007822</v>
      </c>
      <c r="N3031" t="s">
        <v>9485</v>
      </c>
      <c r="O3031">
        <v>93</v>
      </c>
      <c r="P3031" cm="1">
        <f t="array" ref="P3031">_xlfn.XLOOKUP(D3031, CPI!$A:A, CPI!$B:B)</f>
        <v>156.9</v>
      </c>
      <c r="Q3031" s="9">
        <f>IF(M3031="","",PRODUCT(M3031,CPI!$B$112/P3031))</f>
        <v>1957191.6086679413</v>
      </c>
    </row>
    <row r="3032" spans="1:17">
      <c r="A3032" t="s">
        <v>9486</v>
      </c>
      <c r="B3032" t="s">
        <v>2010</v>
      </c>
      <c r="C3032" t="s">
        <v>74</v>
      </c>
      <c r="D3032">
        <v>1996</v>
      </c>
      <c r="E3032" t="s">
        <v>9487</v>
      </c>
      <c r="F3032">
        <v>6</v>
      </c>
      <c r="G3032">
        <v>8300</v>
      </c>
      <c r="H3032" t="s">
        <v>1055</v>
      </c>
      <c r="I3032" t="s">
        <v>9488</v>
      </c>
      <c r="J3032" t="s">
        <v>8601</v>
      </c>
      <c r="K3032" t="s">
        <v>41</v>
      </c>
      <c r="M3032">
        <v>25372294</v>
      </c>
      <c r="N3032" t="s">
        <v>9489</v>
      </c>
      <c r="O3032">
        <v>113</v>
      </c>
      <c r="P3032" cm="1">
        <f t="array" ref="P3032">_xlfn.XLOOKUP(D3032, CPI!$A:A, CPI!$B:B)</f>
        <v>156.9</v>
      </c>
      <c r="Q3032" s="9">
        <f>IF(M3032="","",PRODUCT(M3032,CPI!$B$112/P3032))</f>
        <v>49273027.289993621</v>
      </c>
    </row>
    <row r="3033" spans="1:17">
      <c r="A3033" t="s">
        <v>9490</v>
      </c>
      <c r="B3033" t="s">
        <v>27</v>
      </c>
      <c r="C3033" t="s">
        <v>74</v>
      </c>
      <c r="D3033">
        <v>1996</v>
      </c>
      <c r="E3033" t="s">
        <v>9114</v>
      </c>
      <c r="F3033">
        <v>6.4</v>
      </c>
      <c r="G3033">
        <v>7000</v>
      </c>
      <c r="H3033" t="s">
        <v>848</v>
      </c>
      <c r="I3033" t="s">
        <v>9491</v>
      </c>
      <c r="J3033" t="s">
        <v>3067</v>
      </c>
      <c r="K3033" t="s">
        <v>41</v>
      </c>
      <c r="L3033">
        <v>16000000</v>
      </c>
      <c r="M3033">
        <v>2021348</v>
      </c>
      <c r="N3033" t="s">
        <v>850</v>
      </c>
      <c r="O3033">
        <v>125</v>
      </c>
      <c r="P3033" cm="1">
        <f t="array" ref="P3033">_xlfn.XLOOKUP(D3033, CPI!$A:A, CPI!$B:B)</f>
        <v>156.9</v>
      </c>
      <c r="Q3033" s="9">
        <f>IF(M3033="","",PRODUCT(M3033,CPI!$B$112/P3033))</f>
        <v>3925460.3926067557</v>
      </c>
    </row>
    <row r="3034" spans="1:17">
      <c r="A3034" t="s">
        <v>9492</v>
      </c>
      <c r="B3034" t="s">
        <v>27</v>
      </c>
      <c r="C3034" t="s">
        <v>115</v>
      </c>
      <c r="D3034">
        <v>1996</v>
      </c>
      <c r="E3034" t="s">
        <v>9178</v>
      </c>
      <c r="F3034">
        <v>6.3</v>
      </c>
      <c r="G3034">
        <v>4500</v>
      </c>
      <c r="H3034" t="s">
        <v>106</v>
      </c>
      <c r="I3034" t="s">
        <v>106</v>
      </c>
      <c r="J3034" t="s">
        <v>4964</v>
      </c>
      <c r="K3034" t="s">
        <v>463</v>
      </c>
      <c r="L3034">
        <v>19000000</v>
      </c>
      <c r="M3034">
        <v>1356828</v>
      </c>
      <c r="N3034" t="s">
        <v>7430</v>
      </c>
      <c r="O3034">
        <v>116</v>
      </c>
      <c r="P3034" cm="1">
        <f t="array" ref="P3034">_xlfn.XLOOKUP(D3034, CPI!$A:A, CPI!$B:B)</f>
        <v>156.9</v>
      </c>
      <c r="Q3034" s="9">
        <f>IF(M3034="","",PRODUCT(M3034,CPI!$B$112/P3034))</f>
        <v>2634961.7055449327</v>
      </c>
    </row>
    <row r="3035" spans="1:17">
      <c r="A3035" t="s">
        <v>9493</v>
      </c>
      <c r="B3035" t="s">
        <v>2010</v>
      </c>
      <c r="C3035" t="s">
        <v>52</v>
      </c>
      <c r="D3035">
        <v>1996</v>
      </c>
      <c r="E3035" t="s">
        <v>9019</v>
      </c>
      <c r="F3035">
        <v>3.8</v>
      </c>
      <c r="G3035">
        <v>4800</v>
      </c>
      <c r="H3035" t="s">
        <v>2097</v>
      </c>
      <c r="I3035" t="s">
        <v>5086</v>
      </c>
      <c r="J3035" t="s">
        <v>9494</v>
      </c>
      <c r="K3035" t="s">
        <v>41</v>
      </c>
      <c r="M3035">
        <v>12825141</v>
      </c>
      <c r="N3035" t="s">
        <v>9495</v>
      </c>
      <c r="O3035">
        <v>96</v>
      </c>
      <c r="P3035" cm="1">
        <f t="array" ref="P3035">_xlfn.XLOOKUP(D3035, CPI!$A:A, CPI!$B:B)</f>
        <v>156.9</v>
      </c>
      <c r="Q3035" s="9">
        <f>IF(M3035="","",PRODUCT(M3035,CPI!$B$112/P3035))</f>
        <v>24906440.17017208</v>
      </c>
    </row>
    <row r="3036" spans="1:17">
      <c r="A3036" t="s">
        <v>9496</v>
      </c>
      <c r="B3036" t="s">
        <v>27</v>
      </c>
      <c r="C3036" t="s">
        <v>45</v>
      </c>
      <c r="D3036">
        <v>1996</v>
      </c>
      <c r="E3036" t="s">
        <v>9078</v>
      </c>
      <c r="F3036">
        <v>5.4</v>
      </c>
      <c r="G3036">
        <v>8700</v>
      </c>
      <c r="H3036" t="s">
        <v>6691</v>
      </c>
      <c r="I3036" t="s">
        <v>8985</v>
      </c>
      <c r="J3036" t="s">
        <v>4738</v>
      </c>
      <c r="K3036" t="s">
        <v>41</v>
      </c>
      <c r="L3036">
        <v>25000000</v>
      </c>
      <c r="M3036">
        <v>17193231</v>
      </c>
      <c r="N3036" t="s">
        <v>129</v>
      </c>
      <c r="O3036">
        <v>98</v>
      </c>
      <c r="P3036" cm="1">
        <f t="array" ref="P3036">_xlfn.XLOOKUP(D3036, CPI!$A:A, CPI!$B:B)</f>
        <v>156.9</v>
      </c>
      <c r="Q3036" s="9">
        <f>IF(M3036="","",PRODUCT(M3036,CPI!$B$112/P3036))</f>
        <v>33389276.518164434</v>
      </c>
    </row>
    <row r="3037" spans="1:17">
      <c r="A3037" t="s">
        <v>9497</v>
      </c>
      <c r="B3037" t="s">
        <v>44</v>
      </c>
      <c r="C3037" t="s">
        <v>74</v>
      </c>
      <c r="D3037">
        <v>1996</v>
      </c>
      <c r="E3037" t="s">
        <v>9059</v>
      </c>
      <c r="F3037">
        <v>6.2</v>
      </c>
      <c r="G3037">
        <v>1700</v>
      </c>
      <c r="H3037" t="s">
        <v>1522</v>
      </c>
      <c r="I3037" t="s">
        <v>9498</v>
      </c>
      <c r="J3037" t="s">
        <v>1522</v>
      </c>
      <c r="K3037" t="s">
        <v>41</v>
      </c>
      <c r="M3037">
        <v>195170</v>
      </c>
      <c r="N3037" t="s">
        <v>8387</v>
      </c>
      <c r="O3037">
        <v>119</v>
      </c>
      <c r="P3037" cm="1">
        <f t="array" ref="P3037">_xlfn.XLOOKUP(D3037, CPI!$A:A, CPI!$B:B)</f>
        <v>156.9</v>
      </c>
      <c r="Q3037" s="9">
        <f>IF(M3037="","",PRODUCT(M3037,CPI!$B$112/P3037))</f>
        <v>379020.38878266409</v>
      </c>
    </row>
    <row r="3038" spans="1:17">
      <c r="A3038" t="s">
        <v>9499</v>
      </c>
      <c r="B3038" t="s">
        <v>27</v>
      </c>
      <c r="C3038" t="s">
        <v>28</v>
      </c>
      <c r="D3038">
        <v>1996</v>
      </c>
      <c r="E3038" t="s">
        <v>8549</v>
      </c>
      <c r="F3038">
        <v>6</v>
      </c>
      <c r="G3038">
        <v>5000</v>
      </c>
      <c r="H3038" t="s">
        <v>5322</v>
      </c>
      <c r="I3038" t="s">
        <v>9500</v>
      </c>
      <c r="J3038" t="s">
        <v>7225</v>
      </c>
      <c r="K3038" t="s">
        <v>41</v>
      </c>
      <c r="L3038">
        <v>18000000</v>
      </c>
      <c r="M3038">
        <v>2821671</v>
      </c>
      <c r="N3038" t="s">
        <v>604</v>
      </c>
      <c r="O3038">
        <v>117</v>
      </c>
      <c r="P3038" cm="1">
        <f t="array" ref="P3038">_xlfn.XLOOKUP(D3038, CPI!$A:A, CPI!$B:B)</f>
        <v>156.9</v>
      </c>
      <c r="Q3038" s="9">
        <f>IF(M3038="","",PRODUCT(M3038,CPI!$B$112/P3038))</f>
        <v>5479688.6787762903</v>
      </c>
    </row>
    <row r="3039" spans="1:17">
      <c r="A3039" t="s">
        <v>9501</v>
      </c>
      <c r="B3039" t="s">
        <v>27</v>
      </c>
      <c r="C3039" t="s">
        <v>45</v>
      </c>
      <c r="D3039">
        <v>1996</v>
      </c>
      <c r="E3039" t="s">
        <v>9208</v>
      </c>
      <c r="F3039">
        <v>4.8</v>
      </c>
      <c r="G3039">
        <v>2900</v>
      </c>
      <c r="H3039" t="s">
        <v>9502</v>
      </c>
      <c r="I3039" t="s">
        <v>9503</v>
      </c>
      <c r="J3039" t="s">
        <v>9504</v>
      </c>
      <c r="K3039" t="s">
        <v>41</v>
      </c>
      <c r="M3039">
        <v>684351</v>
      </c>
      <c r="N3039" t="s">
        <v>9505</v>
      </c>
      <c r="O3039">
        <v>90</v>
      </c>
      <c r="P3039" cm="1">
        <f t="array" ref="P3039">_xlfn.XLOOKUP(D3039, CPI!$A:A, CPI!$B:B)</f>
        <v>156.9</v>
      </c>
      <c r="Q3039" s="9">
        <f>IF(M3039="","",PRODUCT(M3039,CPI!$B$112/P3039))</f>
        <v>1329010.5143403441</v>
      </c>
    </row>
    <row r="3040" spans="1:17">
      <c r="A3040" t="s">
        <v>9506</v>
      </c>
      <c r="B3040" t="s">
        <v>27</v>
      </c>
      <c r="C3040" t="s">
        <v>52</v>
      </c>
      <c r="D3040">
        <v>1996</v>
      </c>
      <c r="E3040" t="s">
        <v>9011</v>
      </c>
      <c r="F3040">
        <v>3.9</v>
      </c>
      <c r="G3040">
        <v>833</v>
      </c>
      <c r="H3040" t="s">
        <v>9507</v>
      </c>
      <c r="I3040" t="s">
        <v>9508</v>
      </c>
      <c r="J3040" t="s">
        <v>9509</v>
      </c>
      <c r="K3040" t="s">
        <v>41</v>
      </c>
      <c r="M3040">
        <v>1383553</v>
      </c>
      <c r="N3040" t="s">
        <v>9510</v>
      </c>
      <c r="O3040">
        <v>89</v>
      </c>
      <c r="P3040" cm="1">
        <f t="array" ref="P3040">_xlfn.XLOOKUP(D3040, CPI!$A:A, CPI!$B:B)</f>
        <v>156.9</v>
      </c>
      <c r="Q3040" s="9">
        <f>IF(M3040="","",PRODUCT(M3040,CPI!$B$112/P3040))</f>
        <v>2686861.689611217</v>
      </c>
    </row>
    <row r="3041" spans="1:17">
      <c r="A3041" t="s">
        <v>9511</v>
      </c>
      <c r="B3041" t="s">
        <v>27</v>
      </c>
      <c r="C3041" t="s">
        <v>28</v>
      </c>
      <c r="D3041">
        <v>1996</v>
      </c>
      <c r="E3041" t="s">
        <v>9034</v>
      </c>
      <c r="F3041">
        <v>5.7</v>
      </c>
      <c r="G3041">
        <v>4000</v>
      </c>
      <c r="H3041" t="s">
        <v>256</v>
      </c>
      <c r="I3041" t="s">
        <v>9512</v>
      </c>
      <c r="J3041" t="s">
        <v>6669</v>
      </c>
      <c r="K3041" t="s">
        <v>41</v>
      </c>
      <c r="M3041">
        <v>5939449</v>
      </c>
      <c r="N3041" t="s">
        <v>2103</v>
      </c>
      <c r="O3041">
        <v>103</v>
      </c>
      <c r="P3041" cm="1">
        <f t="array" ref="P3041">_xlfn.XLOOKUP(D3041, CPI!$A:A, CPI!$B:B)</f>
        <v>156.9</v>
      </c>
      <c r="Q3041" s="9">
        <f>IF(M3041="","",PRODUCT(M3041,CPI!$B$112/P3041))</f>
        <v>11534417.528999362</v>
      </c>
    </row>
    <row r="3042" spans="1:17">
      <c r="A3042" t="s">
        <v>9513</v>
      </c>
      <c r="B3042" t="s">
        <v>27</v>
      </c>
      <c r="C3042" t="s">
        <v>52</v>
      </c>
      <c r="D3042">
        <v>1996</v>
      </c>
      <c r="E3042" t="s">
        <v>9175</v>
      </c>
      <c r="F3042">
        <v>6.7</v>
      </c>
      <c r="G3042">
        <v>3600</v>
      </c>
      <c r="H3042" t="s">
        <v>7197</v>
      </c>
      <c r="I3042" t="s">
        <v>7197</v>
      </c>
      <c r="J3042" t="s">
        <v>9514</v>
      </c>
      <c r="K3042" t="s">
        <v>41</v>
      </c>
      <c r="L3042">
        <v>5000000</v>
      </c>
      <c r="M3042">
        <v>660313</v>
      </c>
      <c r="N3042" t="s">
        <v>9515</v>
      </c>
      <c r="O3042">
        <v>116</v>
      </c>
      <c r="P3042" cm="1">
        <f t="array" ref="P3042">_xlfn.XLOOKUP(D3042, CPI!$A:A, CPI!$B:B)</f>
        <v>156.9</v>
      </c>
      <c r="Q3042" s="9">
        <f>IF(M3042="","",PRODUCT(M3042,CPI!$B$112/P3042))</f>
        <v>1282328.6876991712</v>
      </c>
    </row>
    <row r="3043" spans="1:17">
      <c r="A3043" t="s">
        <v>9516</v>
      </c>
      <c r="B3043" t="s">
        <v>2010</v>
      </c>
      <c r="C3043" t="s">
        <v>52</v>
      </c>
      <c r="D3043">
        <v>1996</v>
      </c>
      <c r="E3043" t="s">
        <v>9252</v>
      </c>
      <c r="F3043">
        <v>5.3</v>
      </c>
      <c r="G3043">
        <v>9600</v>
      </c>
      <c r="H3043" t="s">
        <v>9517</v>
      </c>
      <c r="I3043" t="s">
        <v>8562</v>
      </c>
      <c r="J3043" t="s">
        <v>7107</v>
      </c>
      <c r="K3043" t="s">
        <v>41</v>
      </c>
      <c r="M3043">
        <v>9255027</v>
      </c>
      <c r="N3043" t="s">
        <v>8011</v>
      </c>
      <c r="O3043">
        <v>91</v>
      </c>
      <c r="P3043" cm="1">
        <f t="array" ref="P3043">_xlfn.XLOOKUP(D3043, CPI!$A:A, CPI!$B:B)</f>
        <v>156.9</v>
      </c>
      <c r="Q3043" s="9">
        <f>IF(M3043="","",PRODUCT(M3043,CPI!$B$112/P3043))</f>
        <v>17973274.231357552</v>
      </c>
    </row>
    <row r="3044" spans="1:17">
      <c r="A3044" t="s">
        <v>9518</v>
      </c>
      <c r="B3044" t="s">
        <v>44</v>
      </c>
      <c r="C3044" t="s">
        <v>52</v>
      </c>
      <c r="D3044">
        <v>1996</v>
      </c>
      <c r="E3044" t="s">
        <v>9132</v>
      </c>
      <c r="F3044">
        <v>2.7</v>
      </c>
      <c r="G3044">
        <v>8200</v>
      </c>
      <c r="H3044" t="s">
        <v>9519</v>
      </c>
      <c r="I3044" t="s">
        <v>9520</v>
      </c>
      <c r="J3044" t="s">
        <v>9521</v>
      </c>
      <c r="K3044" t="s">
        <v>41</v>
      </c>
      <c r="L3044">
        <v>24000000</v>
      </c>
      <c r="M3044">
        <v>4422380</v>
      </c>
      <c r="N3044" t="s">
        <v>9522</v>
      </c>
      <c r="O3044">
        <v>94</v>
      </c>
      <c r="P3044" cm="1">
        <f t="array" ref="P3044">_xlfn.XLOOKUP(D3044, CPI!$A:A, CPI!$B:B)</f>
        <v>156.9</v>
      </c>
      <c r="Q3044" s="9">
        <f>IF(M3044="","",PRODUCT(M3044,CPI!$B$112/P3044))</f>
        <v>8588267.5971956663</v>
      </c>
    </row>
    <row r="3045" spans="1:17">
      <c r="A3045" t="s">
        <v>9523</v>
      </c>
      <c r="B3045" t="s">
        <v>27</v>
      </c>
      <c r="C3045" t="s">
        <v>28</v>
      </c>
      <c r="D3045">
        <v>1997</v>
      </c>
      <c r="E3045" t="s">
        <v>9524</v>
      </c>
      <c r="F3045">
        <v>7.8</v>
      </c>
      <c r="G3045">
        <v>361000</v>
      </c>
      <c r="H3045" t="s">
        <v>6829</v>
      </c>
      <c r="I3045" t="s">
        <v>6760</v>
      </c>
      <c r="J3045" t="s">
        <v>1830</v>
      </c>
      <c r="K3045" t="s">
        <v>41</v>
      </c>
      <c r="L3045">
        <v>50000000</v>
      </c>
      <c r="M3045">
        <v>109423648</v>
      </c>
      <c r="N3045" t="s">
        <v>7582</v>
      </c>
      <c r="O3045">
        <v>129</v>
      </c>
      <c r="P3045" cm="1">
        <f t="array" ref="P3045">_xlfn.XLOOKUP(D3045, CPI!$A:A, CPI!$B:B)</f>
        <v>160.5</v>
      </c>
      <c r="Q3045" s="9">
        <f>IF(M3045="","",PRODUCT(M3045,CPI!$B$112/P3045))</f>
        <v>207734489.38068536</v>
      </c>
    </row>
    <row r="3046" spans="1:17">
      <c r="A3046" t="s">
        <v>9525</v>
      </c>
      <c r="B3046" t="s">
        <v>27</v>
      </c>
      <c r="C3046" t="s">
        <v>28</v>
      </c>
      <c r="D3046">
        <v>1997</v>
      </c>
      <c r="E3046" t="s">
        <v>9526</v>
      </c>
      <c r="F3046">
        <v>7.9</v>
      </c>
      <c r="G3046">
        <v>246000</v>
      </c>
      <c r="H3046" t="s">
        <v>9107</v>
      </c>
      <c r="I3046" t="s">
        <v>9107</v>
      </c>
      <c r="J3046" t="s">
        <v>9049</v>
      </c>
      <c r="K3046" t="s">
        <v>41</v>
      </c>
      <c r="L3046">
        <v>15000000</v>
      </c>
      <c r="M3046">
        <v>43101594</v>
      </c>
      <c r="N3046" t="s">
        <v>2037</v>
      </c>
      <c r="O3046">
        <v>155</v>
      </c>
      <c r="P3046" cm="1">
        <f t="array" ref="P3046">_xlfn.XLOOKUP(D3046, CPI!$A:A, CPI!$B:B)</f>
        <v>160.5</v>
      </c>
      <c r="Q3046" s="9">
        <f>IF(M3046="","",PRODUCT(M3046,CPI!$B$112/P3046))</f>
        <v>81825892.160747662</v>
      </c>
    </row>
    <row r="3047" spans="1:17">
      <c r="A3047" t="s">
        <v>9527</v>
      </c>
      <c r="B3047" t="s">
        <v>2010</v>
      </c>
      <c r="C3047" t="s">
        <v>28</v>
      </c>
      <c r="D3047">
        <v>1997</v>
      </c>
      <c r="E3047" t="s">
        <v>9528</v>
      </c>
      <c r="F3047">
        <v>7.8</v>
      </c>
      <c r="G3047">
        <v>1100000</v>
      </c>
      <c r="H3047" t="s">
        <v>2008</v>
      </c>
      <c r="I3047" t="s">
        <v>2008</v>
      </c>
      <c r="J3047" t="s">
        <v>8521</v>
      </c>
      <c r="K3047" t="s">
        <v>41</v>
      </c>
      <c r="L3047">
        <v>200000000</v>
      </c>
      <c r="M3047">
        <v>2201647264</v>
      </c>
      <c r="N3047" t="s">
        <v>191</v>
      </c>
      <c r="O3047">
        <v>194</v>
      </c>
      <c r="P3047" cm="1">
        <f t="array" ref="P3047">_xlfn.XLOOKUP(D3047, CPI!$A:A, CPI!$B:B)</f>
        <v>160.5</v>
      </c>
      <c r="Q3047" s="9">
        <f>IF(M3047="","",PRODUCT(M3047,CPI!$B$112/P3047))</f>
        <v>4179700444.4909658</v>
      </c>
    </row>
    <row r="3048" spans="1:17">
      <c r="A3048" t="s">
        <v>9529</v>
      </c>
      <c r="B3048" t="s">
        <v>2010</v>
      </c>
      <c r="C3048" t="s">
        <v>45</v>
      </c>
      <c r="D3048">
        <v>1997</v>
      </c>
      <c r="E3048" t="s">
        <v>9530</v>
      </c>
      <c r="F3048">
        <v>7.7</v>
      </c>
      <c r="G3048">
        <v>444000</v>
      </c>
      <c r="H3048" t="s">
        <v>2918</v>
      </c>
      <c r="I3048" t="s">
        <v>2918</v>
      </c>
      <c r="J3048" t="s">
        <v>4470</v>
      </c>
      <c r="K3048" t="s">
        <v>463</v>
      </c>
      <c r="L3048">
        <v>93000000</v>
      </c>
      <c r="M3048">
        <v>263920180</v>
      </c>
      <c r="N3048" t="s">
        <v>42</v>
      </c>
      <c r="O3048">
        <v>126</v>
      </c>
      <c r="P3048" cm="1">
        <f t="array" ref="P3048">_xlfn.XLOOKUP(D3048, CPI!$A:A, CPI!$B:B)</f>
        <v>160.5</v>
      </c>
      <c r="Q3048" s="9">
        <f>IF(M3048="","",PRODUCT(M3048,CPI!$B$112/P3048))</f>
        <v>501037251.37694705</v>
      </c>
    </row>
    <row r="3049" spans="1:17">
      <c r="A3049" t="s">
        <v>9531</v>
      </c>
      <c r="B3049" t="s">
        <v>2010</v>
      </c>
      <c r="C3049" t="s">
        <v>36</v>
      </c>
      <c r="D3049">
        <v>1997</v>
      </c>
      <c r="E3049" t="s">
        <v>9532</v>
      </c>
      <c r="F3049">
        <v>7</v>
      </c>
      <c r="G3049">
        <v>227000</v>
      </c>
      <c r="H3049" t="s">
        <v>9533</v>
      </c>
      <c r="I3049" t="s">
        <v>6854</v>
      </c>
      <c r="J3049" t="s">
        <v>6854</v>
      </c>
      <c r="K3049" t="s">
        <v>41</v>
      </c>
      <c r="L3049">
        <v>16500000</v>
      </c>
      <c r="M3049">
        <v>67683989</v>
      </c>
      <c r="N3049" t="s">
        <v>6479</v>
      </c>
      <c r="O3049">
        <v>89</v>
      </c>
      <c r="P3049" cm="1">
        <f t="array" ref="P3049">_xlfn.XLOOKUP(D3049, CPI!$A:A, CPI!$B:B)</f>
        <v>160.5</v>
      </c>
      <c r="Q3049" s="9">
        <f>IF(M3049="","",PRODUCT(M3049,CPI!$B$112/P3049))</f>
        <v>128494152.3258567</v>
      </c>
    </row>
    <row r="3050" spans="1:17">
      <c r="A3050" t="s">
        <v>9534</v>
      </c>
      <c r="B3050" t="s">
        <v>27</v>
      </c>
      <c r="C3050" t="s">
        <v>28</v>
      </c>
      <c r="D3050">
        <v>1997</v>
      </c>
      <c r="E3050" t="s">
        <v>9535</v>
      </c>
      <c r="F3050">
        <v>6.9</v>
      </c>
      <c r="G3050">
        <v>54000</v>
      </c>
      <c r="H3050" t="s">
        <v>1517</v>
      </c>
      <c r="I3050" t="s">
        <v>9536</v>
      </c>
      <c r="J3050" t="s">
        <v>4579</v>
      </c>
      <c r="K3050" t="s">
        <v>463</v>
      </c>
      <c r="L3050">
        <v>62000000</v>
      </c>
      <c r="M3050">
        <v>1071255</v>
      </c>
      <c r="N3050" t="s">
        <v>9537</v>
      </c>
      <c r="O3050">
        <v>137</v>
      </c>
      <c r="P3050" cm="1">
        <f t="array" ref="P3050">_xlfn.XLOOKUP(D3050, CPI!$A:A, CPI!$B:B)</f>
        <v>160.5</v>
      </c>
      <c r="Q3050" s="9">
        <f>IF(M3050="","",PRODUCT(M3050,CPI!$B$112/P3050))</f>
        <v>2033715.8785046728</v>
      </c>
    </row>
    <row r="3051" spans="1:17">
      <c r="A3051" t="s">
        <v>9538</v>
      </c>
      <c r="B3051" t="s">
        <v>27</v>
      </c>
      <c r="C3051" t="s">
        <v>28</v>
      </c>
      <c r="D3051">
        <v>1997</v>
      </c>
      <c r="E3051" t="s">
        <v>9539</v>
      </c>
      <c r="F3051">
        <v>8.3000000000000007</v>
      </c>
      <c r="G3051">
        <v>887000</v>
      </c>
      <c r="H3051" t="s">
        <v>5236</v>
      </c>
      <c r="I3051" t="s">
        <v>9540</v>
      </c>
      <c r="J3051" t="s">
        <v>108</v>
      </c>
      <c r="K3051" t="s">
        <v>41</v>
      </c>
      <c r="L3051">
        <v>10000000</v>
      </c>
      <c r="M3051">
        <v>225933435</v>
      </c>
      <c r="N3051" t="s">
        <v>3755</v>
      </c>
      <c r="O3051">
        <v>126</v>
      </c>
      <c r="P3051" cm="1">
        <f t="array" ref="P3051">_xlfn.XLOOKUP(D3051, CPI!$A:A, CPI!$B:B)</f>
        <v>160.5</v>
      </c>
      <c r="Q3051" s="9">
        <f>IF(M3051="","",PRODUCT(M3051,CPI!$B$112/P3051))</f>
        <v>428921605.26168221</v>
      </c>
    </row>
    <row r="3052" spans="1:17">
      <c r="A3052" t="s">
        <v>9541</v>
      </c>
      <c r="B3052" t="s">
        <v>27</v>
      </c>
      <c r="C3052" t="s">
        <v>45</v>
      </c>
      <c r="D3052">
        <v>1997</v>
      </c>
      <c r="E3052" t="s">
        <v>9542</v>
      </c>
      <c r="F3052">
        <v>7.2</v>
      </c>
      <c r="G3052">
        <v>276000</v>
      </c>
      <c r="H3052" t="s">
        <v>2657</v>
      </c>
      <c r="I3052" t="s">
        <v>3877</v>
      </c>
      <c r="J3052" t="s">
        <v>9543</v>
      </c>
      <c r="K3052" t="s">
        <v>41</v>
      </c>
      <c r="L3052">
        <v>105000000</v>
      </c>
      <c r="M3052">
        <v>121214377</v>
      </c>
      <c r="N3052" t="s">
        <v>2111</v>
      </c>
      <c r="O3052">
        <v>129</v>
      </c>
      <c r="P3052" cm="1">
        <f t="array" ref="P3052">_xlfn.XLOOKUP(D3052, CPI!$A:A, CPI!$B:B)</f>
        <v>160.5</v>
      </c>
      <c r="Q3052" s="9">
        <f>IF(M3052="","",PRODUCT(M3052,CPI!$B$112/P3052))</f>
        <v>230118508.85919002</v>
      </c>
    </row>
    <row r="3053" spans="1:17">
      <c r="A3053" t="s">
        <v>9544</v>
      </c>
      <c r="B3053" t="s">
        <v>27</v>
      </c>
      <c r="C3053" t="s">
        <v>28</v>
      </c>
      <c r="D3053">
        <v>1997</v>
      </c>
      <c r="E3053" t="s">
        <v>9545</v>
      </c>
      <c r="F3053">
        <v>7.5</v>
      </c>
      <c r="G3053">
        <v>342000</v>
      </c>
      <c r="H3053" t="s">
        <v>1020</v>
      </c>
      <c r="I3053" t="s">
        <v>9546</v>
      </c>
      <c r="J3053" t="s">
        <v>5087</v>
      </c>
      <c r="K3053" t="s">
        <v>5828</v>
      </c>
      <c r="L3053">
        <v>57000000</v>
      </c>
      <c r="M3053">
        <v>152944660</v>
      </c>
      <c r="N3053" t="s">
        <v>34</v>
      </c>
      <c r="O3053">
        <v>144</v>
      </c>
      <c r="P3053" cm="1">
        <f t="array" ref="P3053">_xlfn.XLOOKUP(D3053, CPI!$A:A, CPI!$B:B)</f>
        <v>160.5</v>
      </c>
      <c r="Q3053" s="9">
        <f>IF(M3053="","",PRODUCT(M3053,CPI!$B$112/P3053))</f>
        <v>290356622.44236761</v>
      </c>
    </row>
    <row r="3054" spans="1:17">
      <c r="A3054" t="s">
        <v>9547</v>
      </c>
      <c r="B3054" t="s">
        <v>27</v>
      </c>
      <c r="C3054" t="s">
        <v>45</v>
      </c>
      <c r="D3054">
        <v>1997</v>
      </c>
      <c r="E3054" t="s">
        <v>9409</v>
      </c>
      <c r="F3054">
        <v>6.9</v>
      </c>
      <c r="G3054">
        <v>282000</v>
      </c>
      <c r="H3054" t="s">
        <v>9548</v>
      </c>
      <c r="I3054" t="s">
        <v>8771</v>
      </c>
      <c r="J3054" t="s">
        <v>1546</v>
      </c>
      <c r="K3054" t="s">
        <v>41</v>
      </c>
      <c r="L3054">
        <v>75000000</v>
      </c>
      <c r="M3054">
        <v>224012234</v>
      </c>
      <c r="N3054" t="s">
        <v>2103</v>
      </c>
      <c r="O3054">
        <v>115</v>
      </c>
      <c r="P3054" cm="1">
        <f t="array" ref="P3054">_xlfn.XLOOKUP(D3054, CPI!$A:A, CPI!$B:B)</f>
        <v>160.5</v>
      </c>
      <c r="Q3054" s="9">
        <f>IF(M3054="","",PRODUCT(M3054,CPI!$B$112/P3054))</f>
        <v>425274315.88660437</v>
      </c>
    </row>
    <row r="3055" spans="1:17">
      <c r="A3055" t="s">
        <v>9549</v>
      </c>
      <c r="B3055" t="s">
        <v>27</v>
      </c>
      <c r="C3055" t="s">
        <v>115</v>
      </c>
      <c r="D3055">
        <v>1997</v>
      </c>
      <c r="E3055" t="s">
        <v>9550</v>
      </c>
      <c r="F3055">
        <v>7.5</v>
      </c>
      <c r="G3055">
        <v>325000</v>
      </c>
      <c r="H3055" t="s">
        <v>6786</v>
      </c>
      <c r="I3055" t="s">
        <v>6786</v>
      </c>
      <c r="J3055" t="s">
        <v>9551</v>
      </c>
      <c r="K3055" t="s">
        <v>41</v>
      </c>
      <c r="L3055">
        <v>12000000</v>
      </c>
      <c r="M3055">
        <v>39673807</v>
      </c>
      <c r="N3055" t="s">
        <v>3755</v>
      </c>
      <c r="O3055">
        <v>154</v>
      </c>
      <c r="P3055" cm="1">
        <f t="array" ref="P3055">_xlfn.XLOOKUP(D3055, CPI!$A:A, CPI!$B:B)</f>
        <v>160.5</v>
      </c>
      <c r="Q3055" s="9">
        <f>IF(M3055="","",PRODUCT(M3055,CPI!$B$112/P3055))</f>
        <v>75318436.09283489</v>
      </c>
    </row>
    <row r="3056" spans="1:17">
      <c r="A3056" t="s">
        <v>9552</v>
      </c>
      <c r="B3056" t="s">
        <v>27</v>
      </c>
      <c r="C3056" t="s">
        <v>115</v>
      </c>
      <c r="D3056">
        <v>1997</v>
      </c>
      <c r="E3056" t="s">
        <v>9553</v>
      </c>
      <c r="F3056">
        <v>8.1999999999999993</v>
      </c>
      <c r="G3056">
        <v>544000</v>
      </c>
      <c r="H3056" t="s">
        <v>1674</v>
      </c>
      <c r="I3056" t="s">
        <v>4954</v>
      </c>
      <c r="J3056" t="s">
        <v>8373</v>
      </c>
      <c r="K3056" t="s">
        <v>41</v>
      </c>
      <c r="L3056">
        <v>35000000</v>
      </c>
      <c r="M3056">
        <v>126216940</v>
      </c>
      <c r="N3056" t="s">
        <v>8636</v>
      </c>
      <c r="O3056">
        <v>138</v>
      </c>
      <c r="P3056" cm="1">
        <f t="array" ref="P3056">_xlfn.XLOOKUP(D3056, CPI!$A:A, CPI!$B:B)</f>
        <v>160.5</v>
      </c>
      <c r="Q3056" s="9">
        <f>IF(M3056="","",PRODUCT(M3056,CPI!$B$112/P3056))</f>
        <v>239615586.40498441</v>
      </c>
    </row>
    <row r="3057" spans="1:17">
      <c r="A3057" t="s">
        <v>9554</v>
      </c>
      <c r="B3057" t="s">
        <v>2010</v>
      </c>
      <c r="C3057" t="s">
        <v>52</v>
      </c>
      <c r="D3057">
        <v>1997</v>
      </c>
      <c r="E3057" t="s">
        <v>9555</v>
      </c>
      <c r="F3057">
        <v>8.6</v>
      </c>
      <c r="G3057">
        <v>642000</v>
      </c>
      <c r="H3057" t="s">
        <v>6775</v>
      </c>
      <c r="I3057" t="s">
        <v>9556</v>
      </c>
      <c r="J3057" t="s">
        <v>6775</v>
      </c>
      <c r="K3057" t="s">
        <v>317</v>
      </c>
      <c r="L3057">
        <v>20000000</v>
      </c>
      <c r="M3057">
        <v>230098753</v>
      </c>
      <c r="N3057" t="s">
        <v>9557</v>
      </c>
      <c r="O3057">
        <v>116</v>
      </c>
      <c r="P3057" cm="1">
        <f t="array" ref="P3057">_xlfn.XLOOKUP(D3057, CPI!$A:A, CPI!$B:B)</f>
        <v>160.5</v>
      </c>
      <c r="Q3057" s="9">
        <f>IF(M3057="","",PRODUCT(M3057,CPI!$B$112/P3057))</f>
        <v>436829221.4274143</v>
      </c>
    </row>
    <row r="3058" spans="1:17">
      <c r="A3058" t="s">
        <v>9558</v>
      </c>
      <c r="B3058" t="s">
        <v>44</v>
      </c>
      <c r="C3058" t="s">
        <v>28</v>
      </c>
      <c r="D3058">
        <v>1997</v>
      </c>
      <c r="E3058" t="s">
        <v>9559</v>
      </c>
      <c r="F3058">
        <v>7.5</v>
      </c>
      <c r="G3058">
        <v>260000</v>
      </c>
      <c r="H3058" t="s">
        <v>2066</v>
      </c>
      <c r="I3058" t="s">
        <v>9560</v>
      </c>
      <c r="J3058" t="s">
        <v>4372</v>
      </c>
      <c r="K3058" t="s">
        <v>41</v>
      </c>
      <c r="L3058">
        <v>90000000</v>
      </c>
      <c r="M3058">
        <v>171120329</v>
      </c>
      <c r="N3058" t="s">
        <v>34</v>
      </c>
      <c r="O3058">
        <v>150</v>
      </c>
      <c r="P3058" cm="1">
        <f t="array" ref="P3058">_xlfn.XLOOKUP(D3058, CPI!$A:A, CPI!$B:B)</f>
        <v>160.5</v>
      </c>
      <c r="Q3058" s="9">
        <f>IF(M3058="","",PRODUCT(M3058,CPI!$B$112/P3058))</f>
        <v>324862082.53146416</v>
      </c>
    </row>
    <row r="3059" spans="1:17">
      <c r="A3059" t="s">
        <v>9561</v>
      </c>
      <c r="B3059" t="s">
        <v>2010</v>
      </c>
      <c r="C3059" t="s">
        <v>45</v>
      </c>
      <c r="D3059">
        <v>1997</v>
      </c>
      <c r="E3059" t="s">
        <v>9562</v>
      </c>
      <c r="F3059">
        <v>7.3</v>
      </c>
      <c r="G3059">
        <v>529000</v>
      </c>
      <c r="H3059" t="s">
        <v>6240</v>
      </c>
      <c r="I3059" t="s">
        <v>9563</v>
      </c>
      <c r="J3059" t="s">
        <v>1887</v>
      </c>
      <c r="K3059" t="s">
        <v>41</v>
      </c>
      <c r="L3059">
        <v>90000000</v>
      </c>
      <c r="M3059">
        <v>589390539</v>
      </c>
      <c r="N3059" t="s">
        <v>42</v>
      </c>
      <c r="O3059">
        <v>98</v>
      </c>
      <c r="P3059" cm="1">
        <f t="array" ref="P3059">_xlfn.XLOOKUP(D3059, CPI!$A:A, CPI!$B:B)</f>
        <v>160.5</v>
      </c>
      <c r="Q3059" s="9">
        <f>IF(M3059="","",PRODUCT(M3059,CPI!$B$112/P3059))</f>
        <v>1118923970.3009346</v>
      </c>
    </row>
    <row r="3060" spans="1:17">
      <c r="A3060" t="s">
        <v>9564</v>
      </c>
      <c r="B3060" t="s">
        <v>44</v>
      </c>
      <c r="C3060" t="s">
        <v>45</v>
      </c>
      <c r="D3060">
        <v>1997</v>
      </c>
      <c r="E3060" t="s">
        <v>9565</v>
      </c>
      <c r="F3060">
        <v>4.5</v>
      </c>
      <c r="G3060">
        <v>109000</v>
      </c>
      <c r="H3060" t="s">
        <v>9566</v>
      </c>
      <c r="I3060" t="s">
        <v>1320</v>
      </c>
      <c r="J3060" t="s">
        <v>9567</v>
      </c>
      <c r="K3060" t="s">
        <v>41</v>
      </c>
      <c r="L3060">
        <v>32000000</v>
      </c>
      <c r="M3060">
        <v>79082515</v>
      </c>
      <c r="N3060" t="s">
        <v>191</v>
      </c>
      <c r="O3060">
        <v>102</v>
      </c>
      <c r="P3060" cm="1">
        <f t="array" ref="P3060">_xlfn.XLOOKUP(D3060, CPI!$A:A, CPI!$B:B)</f>
        <v>160.5</v>
      </c>
      <c r="Q3060" s="9">
        <f>IF(M3060="","",PRODUCT(M3060,CPI!$B$112/P3060))</f>
        <v>150133597.01246107</v>
      </c>
    </row>
    <row r="3061" spans="1:17">
      <c r="A3061" t="s">
        <v>9568</v>
      </c>
      <c r="B3061" t="s">
        <v>27</v>
      </c>
      <c r="C3061" t="s">
        <v>45</v>
      </c>
      <c r="D3061">
        <v>1997</v>
      </c>
      <c r="E3061" t="s">
        <v>9569</v>
      </c>
      <c r="F3061">
        <v>6.5</v>
      </c>
      <c r="G3061">
        <v>185000</v>
      </c>
      <c r="H3061" t="s">
        <v>550</v>
      </c>
      <c r="I3061" t="s">
        <v>9570</v>
      </c>
      <c r="J3061" t="s">
        <v>508</v>
      </c>
      <c r="K3061" t="s">
        <v>41</v>
      </c>
      <c r="L3061">
        <v>85000000</v>
      </c>
      <c r="M3061">
        <v>315156409</v>
      </c>
      <c r="N3061" t="s">
        <v>42</v>
      </c>
      <c r="O3061">
        <v>124</v>
      </c>
      <c r="P3061" cm="1">
        <f t="array" ref="P3061">_xlfn.XLOOKUP(D3061, CPI!$A:A, CPI!$B:B)</f>
        <v>160.5</v>
      </c>
      <c r="Q3061" s="9">
        <f>IF(M3061="","",PRODUCT(M3061,CPI!$B$112/P3061))</f>
        <v>598306279.26666665</v>
      </c>
    </row>
    <row r="3062" spans="1:17">
      <c r="A3062" t="s">
        <v>9571</v>
      </c>
      <c r="B3062" t="s">
        <v>2010</v>
      </c>
      <c r="C3062" t="s">
        <v>45</v>
      </c>
      <c r="D3062">
        <v>1997</v>
      </c>
      <c r="E3062" t="s">
        <v>8741</v>
      </c>
      <c r="F3062">
        <v>3.8</v>
      </c>
      <c r="G3062">
        <v>238000</v>
      </c>
      <c r="H3062" t="s">
        <v>839</v>
      </c>
      <c r="I3062" t="s">
        <v>5084</v>
      </c>
      <c r="J3062" t="s">
        <v>1009</v>
      </c>
      <c r="K3062" t="s">
        <v>41</v>
      </c>
      <c r="L3062">
        <v>125000000</v>
      </c>
      <c r="M3062">
        <v>238235719</v>
      </c>
      <c r="N3062" t="s">
        <v>34</v>
      </c>
      <c r="O3062">
        <v>125</v>
      </c>
      <c r="P3062" cm="1">
        <f t="array" ref="P3062">_xlfn.XLOOKUP(D3062, CPI!$A:A, CPI!$B:B)</f>
        <v>160.5</v>
      </c>
      <c r="Q3062" s="9">
        <f>IF(M3062="","",PRODUCT(M3062,CPI!$B$112/P3062))</f>
        <v>452276782.42554516</v>
      </c>
    </row>
    <row r="3063" spans="1:17">
      <c r="A3063" t="s">
        <v>9572</v>
      </c>
      <c r="B3063" t="s">
        <v>27</v>
      </c>
      <c r="C3063" t="s">
        <v>63</v>
      </c>
      <c r="D3063">
        <v>1997</v>
      </c>
      <c r="E3063" t="s">
        <v>7299</v>
      </c>
      <c r="F3063">
        <v>6.7</v>
      </c>
      <c r="G3063">
        <v>164000</v>
      </c>
      <c r="H3063" t="s">
        <v>8493</v>
      </c>
      <c r="I3063" t="s">
        <v>9573</v>
      </c>
      <c r="J3063" t="s">
        <v>4738</v>
      </c>
      <c r="K3063" t="s">
        <v>33</v>
      </c>
      <c r="L3063">
        <v>60000000</v>
      </c>
      <c r="M3063">
        <v>26673829</v>
      </c>
      <c r="N3063" t="s">
        <v>9574</v>
      </c>
      <c r="O3063">
        <v>96</v>
      </c>
      <c r="P3063" cm="1">
        <f t="array" ref="P3063">_xlfn.XLOOKUP(D3063, CPI!$A:A, CPI!$B:B)</f>
        <v>160.5</v>
      </c>
      <c r="Q3063" s="9">
        <f>IF(M3063="","",PRODUCT(M3063,CPI!$B$112/P3063))</f>
        <v>50638727.079750776</v>
      </c>
    </row>
    <row r="3064" spans="1:17">
      <c r="A3064" t="s">
        <v>1746</v>
      </c>
      <c r="B3064" t="s">
        <v>348</v>
      </c>
      <c r="C3064" t="s">
        <v>401</v>
      </c>
      <c r="D3064">
        <v>1997</v>
      </c>
      <c r="E3064" t="s">
        <v>9575</v>
      </c>
      <c r="F3064">
        <v>7.3</v>
      </c>
      <c r="G3064">
        <v>212000</v>
      </c>
      <c r="H3064" t="s">
        <v>5097</v>
      </c>
      <c r="I3064" t="s">
        <v>5097</v>
      </c>
      <c r="J3064" t="s">
        <v>7112</v>
      </c>
      <c r="K3064" t="s">
        <v>41</v>
      </c>
      <c r="L3064">
        <v>85000000</v>
      </c>
      <c r="M3064">
        <v>252712101</v>
      </c>
      <c r="N3064" t="s">
        <v>1735</v>
      </c>
      <c r="O3064">
        <v>93</v>
      </c>
      <c r="P3064" cm="1">
        <f t="array" ref="P3064">_xlfn.XLOOKUP(D3064, CPI!$A:A, CPI!$B:B)</f>
        <v>160.5</v>
      </c>
      <c r="Q3064" s="9">
        <f>IF(M3064="","",PRODUCT(M3064,CPI!$B$112/P3064))</f>
        <v>479759359.34392524</v>
      </c>
    </row>
    <row r="3065" spans="1:17">
      <c r="A3065" t="s">
        <v>9576</v>
      </c>
      <c r="B3065" t="s">
        <v>2010</v>
      </c>
      <c r="C3065" t="s">
        <v>45</v>
      </c>
      <c r="D3065">
        <v>1997</v>
      </c>
      <c r="E3065" t="s">
        <v>9577</v>
      </c>
      <c r="F3065">
        <v>6</v>
      </c>
      <c r="G3065">
        <v>85000</v>
      </c>
      <c r="H3065" t="s">
        <v>2138</v>
      </c>
      <c r="I3065" t="s">
        <v>9165</v>
      </c>
      <c r="J3065" t="s">
        <v>4744</v>
      </c>
      <c r="K3065" t="s">
        <v>41</v>
      </c>
      <c r="L3065">
        <v>116000000</v>
      </c>
      <c r="M3065">
        <v>178127760</v>
      </c>
      <c r="N3065" t="s">
        <v>72</v>
      </c>
      <c r="O3065">
        <v>108</v>
      </c>
      <c r="P3065" cm="1">
        <f t="array" ref="P3065">_xlfn.XLOOKUP(D3065, CPI!$A:A, CPI!$B:B)</f>
        <v>160.5</v>
      </c>
      <c r="Q3065" s="9">
        <f>IF(M3065="","",PRODUCT(M3065,CPI!$B$112/P3065))</f>
        <v>338165286.42990655</v>
      </c>
    </row>
    <row r="3066" spans="1:17">
      <c r="A3066" t="s">
        <v>9578</v>
      </c>
      <c r="B3066" t="s">
        <v>2010</v>
      </c>
      <c r="C3066" t="s">
        <v>45</v>
      </c>
      <c r="D3066">
        <v>1997</v>
      </c>
      <c r="E3066" t="s">
        <v>9217</v>
      </c>
      <c r="F3066">
        <v>6.6</v>
      </c>
      <c r="G3066">
        <v>388000</v>
      </c>
      <c r="H3066" t="s">
        <v>506</v>
      </c>
      <c r="I3066" t="s">
        <v>768</v>
      </c>
      <c r="J3066" t="s">
        <v>2767</v>
      </c>
      <c r="K3066" t="s">
        <v>41</v>
      </c>
      <c r="L3066">
        <v>73000000</v>
      </c>
      <c r="M3066">
        <v>618638999</v>
      </c>
      <c r="N3066" t="s">
        <v>72</v>
      </c>
      <c r="O3066">
        <v>129</v>
      </c>
      <c r="P3066" cm="1">
        <f t="array" ref="P3066">_xlfn.XLOOKUP(D3066, CPI!$A:A, CPI!$B:B)</f>
        <v>160.5</v>
      </c>
      <c r="Q3066" s="9">
        <f>IF(M3066="","",PRODUCT(M3066,CPI!$B$112/P3066))</f>
        <v>1174450485.9520249</v>
      </c>
    </row>
    <row r="3067" spans="1:17">
      <c r="A3067" t="s">
        <v>9579</v>
      </c>
      <c r="B3067" t="s">
        <v>2010</v>
      </c>
      <c r="C3067" t="s">
        <v>401</v>
      </c>
      <c r="D3067">
        <v>1997</v>
      </c>
      <c r="E3067" t="s">
        <v>9528</v>
      </c>
      <c r="F3067">
        <v>8.4</v>
      </c>
      <c r="G3067">
        <v>357000</v>
      </c>
      <c r="H3067" t="s">
        <v>2117</v>
      </c>
      <c r="I3067" t="s">
        <v>2117</v>
      </c>
      <c r="J3067" t="s">
        <v>9580</v>
      </c>
      <c r="K3067" t="s">
        <v>2119</v>
      </c>
      <c r="M3067">
        <v>169785704</v>
      </c>
      <c r="N3067" t="s">
        <v>7137</v>
      </c>
      <c r="O3067">
        <v>134</v>
      </c>
      <c r="P3067" cm="1">
        <f t="array" ref="P3067">_xlfn.XLOOKUP(D3067, CPI!$A:A, CPI!$B:B)</f>
        <v>160.5</v>
      </c>
      <c r="Q3067" s="9">
        <f>IF(M3067="","",PRODUCT(M3067,CPI!$B$112/P3067))</f>
        <v>322328373.88660437</v>
      </c>
    </row>
    <row r="3068" spans="1:17">
      <c r="A3068" t="s">
        <v>9581</v>
      </c>
      <c r="B3068" t="s">
        <v>27</v>
      </c>
      <c r="C3068" t="s">
        <v>63</v>
      </c>
      <c r="D3068">
        <v>1997</v>
      </c>
      <c r="E3068" t="s">
        <v>9565</v>
      </c>
      <c r="F3068">
        <v>6.2</v>
      </c>
      <c r="G3068">
        <v>161000</v>
      </c>
      <c r="H3068" t="s">
        <v>706</v>
      </c>
      <c r="I3068" t="s">
        <v>8996</v>
      </c>
      <c r="J3068" t="s">
        <v>8997</v>
      </c>
      <c r="K3068" t="s">
        <v>41</v>
      </c>
      <c r="L3068">
        <v>24000000</v>
      </c>
      <c r="M3068">
        <v>172363301</v>
      </c>
      <c r="N3068" t="s">
        <v>8998</v>
      </c>
      <c r="O3068">
        <v>120</v>
      </c>
      <c r="P3068" cm="1">
        <f t="array" ref="P3068">_xlfn.XLOOKUP(D3068, CPI!$A:A, CPI!$B:B)</f>
        <v>160.5</v>
      </c>
      <c r="Q3068" s="9">
        <f>IF(M3068="","",PRODUCT(M3068,CPI!$B$112/P3068))</f>
        <v>327221793.23800623</v>
      </c>
    </row>
    <row r="3069" spans="1:17">
      <c r="A3069" t="s">
        <v>9582</v>
      </c>
      <c r="B3069" t="s">
        <v>27</v>
      </c>
      <c r="C3069" t="s">
        <v>45</v>
      </c>
      <c r="D3069">
        <v>1997</v>
      </c>
      <c r="E3069" t="s">
        <v>9575</v>
      </c>
      <c r="F3069">
        <v>7.2</v>
      </c>
      <c r="G3069">
        <v>357000</v>
      </c>
      <c r="H3069" t="s">
        <v>7485</v>
      </c>
      <c r="I3069" t="s">
        <v>9583</v>
      </c>
      <c r="J3069" t="s">
        <v>171</v>
      </c>
      <c r="K3069" t="s">
        <v>41</v>
      </c>
      <c r="L3069">
        <v>80000000</v>
      </c>
      <c r="M3069">
        <v>245676146</v>
      </c>
      <c r="N3069" t="s">
        <v>1437</v>
      </c>
      <c r="O3069">
        <v>138</v>
      </c>
      <c r="P3069" cm="1">
        <f t="array" ref="P3069">_xlfn.XLOOKUP(D3069, CPI!$A:A, CPI!$B:B)</f>
        <v>160.5</v>
      </c>
      <c r="Q3069" s="9">
        <f>IF(M3069="","",PRODUCT(M3069,CPI!$B$112/P3069))</f>
        <v>466402004.27538937</v>
      </c>
    </row>
    <row r="3070" spans="1:17">
      <c r="A3070" t="s">
        <v>9584</v>
      </c>
      <c r="B3070" t="s">
        <v>2010</v>
      </c>
      <c r="C3070" t="s">
        <v>52</v>
      </c>
      <c r="D3070">
        <v>1997</v>
      </c>
      <c r="E3070" t="s">
        <v>9550</v>
      </c>
      <c r="F3070">
        <v>7.7</v>
      </c>
      <c r="G3070">
        <v>282000</v>
      </c>
      <c r="H3070" t="s">
        <v>1553</v>
      </c>
      <c r="I3070" t="s">
        <v>6767</v>
      </c>
      <c r="J3070" t="s">
        <v>32</v>
      </c>
      <c r="K3070" t="s">
        <v>41</v>
      </c>
      <c r="L3070">
        <v>50000000</v>
      </c>
      <c r="M3070">
        <v>314178011</v>
      </c>
      <c r="N3070" t="s">
        <v>2111</v>
      </c>
      <c r="O3070">
        <v>139</v>
      </c>
      <c r="P3070" cm="1">
        <f t="array" ref="P3070">_xlfn.XLOOKUP(D3070, CPI!$A:A, CPI!$B:B)</f>
        <v>160.5</v>
      </c>
      <c r="Q3070" s="9">
        <f>IF(M3070="","",PRODUCT(M3070,CPI!$B$112/P3070))</f>
        <v>596448847.05109036</v>
      </c>
    </row>
    <row r="3071" spans="1:17">
      <c r="A3071" t="s">
        <v>9585</v>
      </c>
      <c r="B3071" t="s">
        <v>2010</v>
      </c>
      <c r="C3071" t="s">
        <v>28</v>
      </c>
      <c r="D3071">
        <v>1997</v>
      </c>
      <c r="E3071" t="s">
        <v>9586</v>
      </c>
      <c r="F3071">
        <v>7.8</v>
      </c>
      <c r="G3071">
        <v>287000</v>
      </c>
      <c r="H3071" t="s">
        <v>9587</v>
      </c>
      <c r="I3071" t="s">
        <v>9587</v>
      </c>
      <c r="J3071" t="s">
        <v>2654</v>
      </c>
      <c r="K3071" t="s">
        <v>41</v>
      </c>
      <c r="L3071">
        <v>36000000</v>
      </c>
      <c r="M3071">
        <v>12532777</v>
      </c>
      <c r="N3071" t="s">
        <v>42</v>
      </c>
      <c r="O3071">
        <v>106</v>
      </c>
      <c r="P3071" cm="1">
        <f t="array" ref="P3071">_xlfn.XLOOKUP(D3071, CPI!$A:A, CPI!$B:B)</f>
        <v>160.5</v>
      </c>
      <c r="Q3071" s="9">
        <f>IF(M3071="","",PRODUCT(M3071,CPI!$B$112/P3071))</f>
        <v>23792754.840498444</v>
      </c>
    </row>
    <row r="3072" spans="1:17">
      <c r="A3072" t="s">
        <v>9588</v>
      </c>
      <c r="B3072" t="s">
        <v>2010</v>
      </c>
      <c r="C3072" t="s">
        <v>115</v>
      </c>
      <c r="D3072">
        <v>1997</v>
      </c>
      <c r="E3072" t="s">
        <v>9589</v>
      </c>
      <c r="F3072">
        <v>7.2</v>
      </c>
      <c r="G3072">
        <v>68000</v>
      </c>
      <c r="H3072" t="s">
        <v>750</v>
      </c>
      <c r="I3072" t="s">
        <v>7411</v>
      </c>
      <c r="J3072" t="s">
        <v>9540</v>
      </c>
      <c r="K3072" t="s">
        <v>41</v>
      </c>
      <c r="L3072">
        <v>40000000</v>
      </c>
      <c r="M3072">
        <v>45916769</v>
      </c>
      <c r="N3072" t="s">
        <v>8591</v>
      </c>
      <c r="O3072">
        <v>135</v>
      </c>
      <c r="P3072" cm="1">
        <f t="array" ref="P3072">_xlfn.XLOOKUP(D3072, CPI!$A:A, CPI!$B:B)</f>
        <v>160.5</v>
      </c>
      <c r="Q3072" s="9">
        <f>IF(M3072="","",PRODUCT(M3072,CPI!$B$112/P3072))</f>
        <v>87170339.652959496</v>
      </c>
    </row>
    <row r="3073" spans="1:17">
      <c r="A3073" t="s">
        <v>9590</v>
      </c>
      <c r="B3073" t="s">
        <v>27</v>
      </c>
      <c r="C3073" t="s">
        <v>63</v>
      </c>
      <c r="D3073">
        <v>1997</v>
      </c>
      <c r="E3073" t="s">
        <v>9545</v>
      </c>
      <c r="F3073">
        <v>5.7</v>
      </c>
      <c r="G3073">
        <v>136000</v>
      </c>
      <c r="H3073" t="s">
        <v>9591</v>
      </c>
      <c r="I3073" t="s">
        <v>9592</v>
      </c>
      <c r="J3073" t="s">
        <v>9593</v>
      </c>
      <c r="K3073" t="s">
        <v>41</v>
      </c>
      <c r="L3073">
        <v>17000000</v>
      </c>
      <c r="M3073">
        <v>125586134</v>
      </c>
      <c r="N3073" t="s">
        <v>9594</v>
      </c>
      <c r="O3073">
        <v>101</v>
      </c>
      <c r="P3073" cm="1">
        <f t="array" ref="P3073">_xlfn.XLOOKUP(D3073, CPI!$A:A, CPI!$B:B)</f>
        <v>160.5</v>
      </c>
      <c r="Q3073" s="9">
        <f>IF(M3073="","",PRODUCT(M3073,CPI!$B$112/P3073))</f>
        <v>238418037.56884736</v>
      </c>
    </row>
    <row r="3074" spans="1:17">
      <c r="A3074" t="s">
        <v>9595</v>
      </c>
      <c r="B3074" t="s">
        <v>27</v>
      </c>
      <c r="C3074" t="s">
        <v>45</v>
      </c>
      <c r="D3074">
        <v>1997</v>
      </c>
      <c r="E3074" t="s">
        <v>9596</v>
      </c>
      <c r="F3074">
        <v>6.2</v>
      </c>
      <c r="G3074">
        <v>234000</v>
      </c>
      <c r="H3074" t="s">
        <v>6368</v>
      </c>
      <c r="I3074" t="s">
        <v>1580</v>
      </c>
      <c r="J3074" t="s">
        <v>3247</v>
      </c>
      <c r="K3074" t="s">
        <v>41</v>
      </c>
      <c r="L3074">
        <v>75000000</v>
      </c>
      <c r="M3074">
        <v>161376069</v>
      </c>
      <c r="N3074" t="s">
        <v>9597</v>
      </c>
      <c r="O3074">
        <v>109</v>
      </c>
      <c r="P3074" cm="1">
        <f t="array" ref="P3074">_xlfn.XLOOKUP(D3074, CPI!$A:A, CPI!$B:B)</f>
        <v>160.5</v>
      </c>
      <c r="Q3074" s="9">
        <f>IF(M3074="","",PRODUCT(M3074,CPI!$B$112/P3074))</f>
        <v>306363166.50654203</v>
      </c>
    </row>
    <row r="3075" spans="1:17">
      <c r="A3075" t="s">
        <v>9598</v>
      </c>
      <c r="B3075" t="s">
        <v>27</v>
      </c>
      <c r="C3075" t="s">
        <v>28</v>
      </c>
      <c r="D3075">
        <v>1997</v>
      </c>
      <c r="E3075" t="s">
        <v>9599</v>
      </c>
      <c r="F3075">
        <v>7.2</v>
      </c>
      <c r="G3075">
        <v>218000</v>
      </c>
      <c r="H3075" t="s">
        <v>9600</v>
      </c>
      <c r="I3075" t="s">
        <v>9601</v>
      </c>
      <c r="J3075" t="s">
        <v>9602</v>
      </c>
      <c r="K3075" t="s">
        <v>206</v>
      </c>
      <c r="M3075">
        <v>565727</v>
      </c>
      <c r="N3075" t="s">
        <v>9603</v>
      </c>
      <c r="O3075">
        <v>90</v>
      </c>
      <c r="P3075" cm="1">
        <f t="array" ref="P3075">_xlfn.XLOOKUP(D3075, CPI!$A:A, CPI!$B:B)</f>
        <v>160.5</v>
      </c>
      <c r="Q3075" s="9">
        <f>IF(M3075="","",PRODUCT(M3075,CPI!$B$112/P3075))</f>
        <v>1074000.1052959501</v>
      </c>
    </row>
    <row r="3076" spans="1:17">
      <c r="A3076" t="s">
        <v>9604</v>
      </c>
      <c r="B3076" t="s">
        <v>2010</v>
      </c>
      <c r="C3076" t="s">
        <v>52</v>
      </c>
      <c r="D3076">
        <v>1997</v>
      </c>
      <c r="E3076" t="s">
        <v>9024</v>
      </c>
      <c r="F3076">
        <v>6.9</v>
      </c>
      <c r="G3076">
        <v>289000</v>
      </c>
      <c r="H3076" t="s">
        <v>7958</v>
      </c>
      <c r="I3076" t="s">
        <v>9605</v>
      </c>
      <c r="J3076" t="s">
        <v>7924</v>
      </c>
      <c r="K3076" t="s">
        <v>41</v>
      </c>
      <c r="L3076">
        <v>45000000</v>
      </c>
      <c r="M3076">
        <v>302710615</v>
      </c>
      <c r="N3076" t="s">
        <v>72</v>
      </c>
      <c r="O3076">
        <v>86</v>
      </c>
      <c r="P3076" cm="1">
        <f t="array" ref="P3076">_xlfn.XLOOKUP(D3076, CPI!$A:A, CPI!$B:B)</f>
        <v>160.5</v>
      </c>
      <c r="Q3076" s="9">
        <f>IF(M3076="","",PRODUCT(M3076,CPI!$B$112/P3076))</f>
        <v>574678656.63862932</v>
      </c>
    </row>
    <row r="3077" spans="1:17">
      <c r="A3077" t="s">
        <v>9606</v>
      </c>
      <c r="B3077" t="s">
        <v>27</v>
      </c>
      <c r="C3077" t="s">
        <v>74</v>
      </c>
      <c r="D3077">
        <v>1997</v>
      </c>
      <c r="E3077" t="s">
        <v>9106</v>
      </c>
      <c r="F3077">
        <v>7.7</v>
      </c>
      <c r="G3077">
        <v>287000</v>
      </c>
      <c r="H3077" t="s">
        <v>274</v>
      </c>
      <c r="I3077" t="s">
        <v>9607</v>
      </c>
      <c r="J3077" t="s">
        <v>147</v>
      </c>
      <c r="K3077" t="s">
        <v>41</v>
      </c>
      <c r="L3077">
        <v>35000000</v>
      </c>
      <c r="M3077">
        <v>124909762</v>
      </c>
      <c r="N3077" t="s">
        <v>9594</v>
      </c>
      <c r="O3077">
        <v>127</v>
      </c>
      <c r="P3077" cm="1">
        <f t="array" ref="P3077">_xlfn.XLOOKUP(D3077, CPI!$A:A, CPI!$B:B)</f>
        <v>160.5</v>
      </c>
      <c r="Q3077" s="9">
        <f>IF(M3077="","",PRODUCT(M3077,CPI!$B$112/P3077))</f>
        <v>237133984.30778816</v>
      </c>
    </row>
    <row r="3078" spans="1:17">
      <c r="A3078" t="s">
        <v>9608</v>
      </c>
      <c r="B3078" t="s">
        <v>44</v>
      </c>
      <c r="C3078" t="s">
        <v>45</v>
      </c>
      <c r="D3078">
        <v>1997</v>
      </c>
      <c r="E3078" t="s">
        <v>9609</v>
      </c>
      <c r="F3078">
        <v>5.5</v>
      </c>
      <c r="G3078">
        <v>73000</v>
      </c>
      <c r="H3078" t="s">
        <v>7974</v>
      </c>
      <c r="I3078" t="s">
        <v>9610</v>
      </c>
      <c r="J3078" t="s">
        <v>6940</v>
      </c>
      <c r="K3078" t="s">
        <v>41</v>
      </c>
      <c r="L3078">
        <v>55000000</v>
      </c>
      <c r="M3078">
        <v>174463257</v>
      </c>
      <c r="N3078" t="s">
        <v>1735</v>
      </c>
      <c r="O3078">
        <v>92</v>
      </c>
      <c r="P3078" cm="1">
        <f t="array" ref="P3078">_xlfn.XLOOKUP(D3078, CPI!$A:A, CPI!$B:B)</f>
        <v>160.5</v>
      </c>
      <c r="Q3078" s="9">
        <f>IF(M3078="","",PRODUCT(M3078,CPI!$B$112/P3078))</f>
        <v>331208438.67850465</v>
      </c>
    </row>
    <row r="3079" spans="1:17">
      <c r="A3079" t="s">
        <v>9611</v>
      </c>
      <c r="B3079" t="s">
        <v>348</v>
      </c>
      <c r="C3079" t="s">
        <v>401</v>
      </c>
      <c r="D3079">
        <v>1997</v>
      </c>
      <c r="E3079" t="s">
        <v>9589</v>
      </c>
      <c r="F3079">
        <v>7.2</v>
      </c>
      <c r="G3079">
        <v>115000</v>
      </c>
      <c r="H3079" t="s">
        <v>1067</v>
      </c>
      <c r="I3079" t="s">
        <v>9612</v>
      </c>
      <c r="J3079" t="s">
        <v>7217</v>
      </c>
      <c r="K3079" t="s">
        <v>41</v>
      </c>
      <c r="L3079">
        <v>50000000</v>
      </c>
      <c r="M3079">
        <v>139804348</v>
      </c>
      <c r="N3079" t="s">
        <v>191</v>
      </c>
      <c r="O3079">
        <v>94</v>
      </c>
      <c r="P3079" cm="1">
        <f t="array" ref="P3079">_xlfn.XLOOKUP(D3079, CPI!$A:A, CPI!$B:B)</f>
        <v>160.5</v>
      </c>
      <c r="Q3079" s="9">
        <f>IF(M3079="","",PRODUCT(M3079,CPI!$B$112/P3079))</f>
        <v>265410497.41806853</v>
      </c>
    </row>
    <row r="3080" spans="1:17">
      <c r="A3080" t="s">
        <v>9613</v>
      </c>
      <c r="B3080" t="s">
        <v>2010</v>
      </c>
      <c r="C3080" t="s">
        <v>52</v>
      </c>
      <c r="D3080">
        <v>1997</v>
      </c>
      <c r="E3080" t="s">
        <v>9219</v>
      </c>
      <c r="F3080">
        <v>6.1</v>
      </c>
      <c r="G3080">
        <v>34000</v>
      </c>
      <c r="H3080" t="s">
        <v>8676</v>
      </c>
      <c r="I3080" t="s">
        <v>9614</v>
      </c>
      <c r="J3080" t="s">
        <v>9615</v>
      </c>
      <c r="K3080" t="s">
        <v>41</v>
      </c>
      <c r="L3080">
        <v>20000000</v>
      </c>
      <c r="M3080">
        <v>29481428</v>
      </c>
      <c r="N3080" t="s">
        <v>42</v>
      </c>
      <c r="O3080">
        <v>109</v>
      </c>
      <c r="P3080" cm="1">
        <f t="array" ref="P3080">_xlfn.XLOOKUP(D3080, CPI!$A:A, CPI!$B:B)</f>
        <v>160.5</v>
      </c>
      <c r="Q3080" s="9">
        <f>IF(M3080="","",PRODUCT(M3080,CPI!$B$112/P3080))</f>
        <v>55968791.972585671</v>
      </c>
    </row>
    <row r="3081" spans="1:17">
      <c r="A3081" t="s">
        <v>9616</v>
      </c>
      <c r="B3081" t="s">
        <v>27</v>
      </c>
      <c r="C3081" t="s">
        <v>115</v>
      </c>
      <c r="D3081">
        <v>1997</v>
      </c>
      <c r="E3081" t="s">
        <v>9589</v>
      </c>
      <c r="F3081">
        <v>6.6</v>
      </c>
      <c r="G3081">
        <v>37000</v>
      </c>
      <c r="H3081" t="s">
        <v>96</v>
      </c>
      <c r="I3081" t="s">
        <v>9617</v>
      </c>
      <c r="J3081" t="s">
        <v>2636</v>
      </c>
      <c r="K3081" t="s">
        <v>41</v>
      </c>
      <c r="L3081">
        <v>35000000</v>
      </c>
      <c r="M3081">
        <v>25105255</v>
      </c>
      <c r="N3081" t="s">
        <v>34</v>
      </c>
      <c r="O3081">
        <v>155</v>
      </c>
      <c r="P3081" cm="1">
        <f t="array" ref="P3081">_xlfn.XLOOKUP(D3081, CPI!$A:A, CPI!$B:B)</f>
        <v>160.5</v>
      </c>
      <c r="Q3081" s="9">
        <f>IF(M3081="","",PRODUCT(M3081,CPI!$B$112/P3081))</f>
        <v>47660879.741433024</v>
      </c>
    </row>
    <row r="3082" spans="1:17">
      <c r="A3082" t="s">
        <v>9618</v>
      </c>
      <c r="B3082" t="s">
        <v>44</v>
      </c>
      <c r="C3082" t="s">
        <v>52</v>
      </c>
      <c r="D3082">
        <v>1997</v>
      </c>
      <c r="E3082" t="s">
        <v>9569</v>
      </c>
      <c r="F3082">
        <v>5.7</v>
      </c>
      <c r="G3082">
        <v>27000</v>
      </c>
      <c r="H3082" t="s">
        <v>9619</v>
      </c>
      <c r="I3082" t="s">
        <v>9620</v>
      </c>
      <c r="J3082" t="s">
        <v>9621</v>
      </c>
      <c r="K3082" t="s">
        <v>41</v>
      </c>
      <c r="L3082">
        <v>9000000</v>
      </c>
      <c r="M3082">
        <v>23712993</v>
      </c>
      <c r="N3082" t="s">
        <v>55</v>
      </c>
      <c r="O3082">
        <v>95</v>
      </c>
      <c r="P3082" cm="1">
        <f t="array" ref="P3082">_xlfn.XLOOKUP(D3082, CPI!$A:A, CPI!$B:B)</f>
        <v>160.5</v>
      </c>
      <c r="Q3082" s="9">
        <f>IF(M3082="","",PRODUCT(M3082,CPI!$B$112/P3082))</f>
        <v>45017750.573831774</v>
      </c>
    </row>
    <row r="3083" spans="1:17">
      <c r="A3083" t="s">
        <v>9622</v>
      </c>
      <c r="C3083" t="s">
        <v>401</v>
      </c>
      <c r="D3083">
        <v>1997</v>
      </c>
      <c r="E3083" t="s">
        <v>9623</v>
      </c>
      <c r="F3083">
        <v>8</v>
      </c>
      <c r="G3083">
        <v>63000</v>
      </c>
      <c r="H3083" t="s">
        <v>9624</v>
      </c>
      <c r="I3083" t="s">
        <v>9625</v>
      </c>
      <c r="J3083" t="s">
        <v>9626</v>
      </c>
      <c r="K3083" t="s">
        <v>2119</v>
      </c>
      <c r="M3083">
        <v>563130</v>
      </c>
      <c r="N3083" t="s">
        <v>9627</v>
      </c>
      <c r="O3083">
        <v>81</v>
      </c>
      <c r="P3083" cm="1">
        <f t="array" ref="P3083">_xlfn.XLOOKUP(D3083, CPI!$A:A, CPI!$B:B)</f>
        <v>160.5</v>
      </c>
      <c r="Q3083" s="9">
        <f>IF(M3083="","",PRODUCT(M3083,CPI!$B$112/P3083))</f>
        <v>1069069.8504672898</v>
      </c>
    </row>
    <row r="3084" spans="1:17">
      <c r="A3084" t="s">
        <v>9628</v>
      </c>
      <c r="B3084" t="s">
        <v>27</v>
      </c>
      <c r="C3084" t="s">
        <v>45</v>
      </c>
      <c r="D3084">
        <v>1997</v>
      </c>
      <c r="E3084" t="s">
        <v>9629</v>
      </c>
      <c r="F3084">
        <v>6.9</v>
      </c>
      <c r="G3084">
        <v>70000</v>
      </c>
      <c r="H3084" t="s">
        <v>8067</v>
      </c>
      <c r="I3084" t="s">
        <v>698</v>
      </c>
      <c r="J3084" t="s">
        <v>3067</v>
      </c>
      <c r="K3084" t="s">
        <v>41</v>
      </c>
      <c r="L3084">
        <v>30000000</v>
      </c>
      <c r="M3084">
        <v>43312294</v>
      </c>
      <c r="N3084" t="s">
        <v>5176</v>
      </c>
      <c r="O3084">
        <v>117</v>
      </c>
      <c r="P3084" cm="1">
        <f t="array" ref="P3084">_xlfn.XLOOKUP(D3084, CPI!$A:A, CPI!$B:B)</f>
        <v>160.5</v>
      </c>
      <c r="Q3084" s="9">
        <f>IF(M3084="","",PRODUCT(M3084,CPI!$B$112/P3084))</f>
        <v>82225893.96760124</v>
      </c>
    </row>
    <row r="3085" spans="1:17">
      <c r="A3085" t="s">
        <v>9630</v>
      </c>
      <c r="B3085" t="s">
        <v>2010</v>
      </c>
      <c r="C3085" t="s">
        <v>52</v>
      </c>
      <c r="D3085">
        <v>1997</v>
      </c>
      <c r="E3085" t="s">
        <v>8741</v>
      </c>
      <c r="F3085">
        <v>6.3</v>
      </c>
      <c r="G3085">
        <v>134000</v>
      </c>
      <c r="H3085" t="s">
        <v>8053</v>
      </c>
      <c r="I3085" t="s">
        <v>3140</v>
      </c>
      <c r="J3085" t="s">
        <v>6296</v>
      </c>
      <c r="K3085" t="s">
        <v>41</v>
      </c>
      <c r="L3085">
        <v>38000000</v>
      </c>
      <c r="M3085">
        <v>299288605</v>
      </c>
      <c r="N3085" t="s">
        <v>2111</v>
      </c>
      <c r="O3085">
        <v>105</v>
      </c>
      <c r="P3085" cm="1">
        <f t="array" ref="P3085">_xlfn.XLOOKUP(D3085, CPI!$A:A, CPI!$B:B)</f>
        <v>160.5</v>
      </c>
      <c r="Q3085" s="9">
        <f>IF(M3085="","",PRODUCT(M3085,CPI!$B$112/P3085))</f>
        <v>568182167.87227416</v>
      </c>
    </row>
    <row r="3086" spans="1:17">
      <c r="A3086" t="s">
        <v>9631</v>
      </c>
      <c r="B3086" t="s">
        <v>2010</v>
      </c>
      <c r="C3086" t="s">
        <v>45</v>
      </c>
      <c r="D3086">
        <v>1997</v>
      </c>
      <c r="E3086" t="s">
        <v>9378</v>
      </c>
      <c r="F3086">
        <v>4.8</v>
      </c>
      <c r="G3086">
        <v>99000</v>
      </c>
      <c r="H3086" t="s">
        <v>7657</v>
      </c>
      <c r="I3086" t="s">
        <v>9632</v>
      </c>
      <c r="J3086" t="s">
        <v>1306</v>
      </c>
      <c r="K3086" t="s">
        <v>41</v>
      </c>
      <c r="L3086">
        <v>45000000</v>
      </c>
      <c r="M3086">
        <v>136885767</v>
      </c>
      <c r="N3086" t="s">
        <v>9633</v>
      </c>
      <c r="O3086">
        <v>89</v>
      </c>
      <c r="P3086" cm="1">
        <f t="array" ref="P3086">_xlfn.XLOOKUP(D3086, CPI!$A:A, CPI!$B:B)</f>
        <v>160.5</v>
      </c>
      <c r="Q3086" s="9">
        <f>IF(M3086="","",PRODUCT(M3086,CPI!$B$112/P3086))</f>
        <v>259869739.59439251</v>
      </c>
    </row>
    <row r="3087" spans="1:17">
      <c r="A3087" t="s">
        <v>9634</v>
      </c>
      <c r="B3087" t="s">
        <v>2010</v>
      </c>
      <c r="C3087" t="s">
        <v>45</v>
      </c>
      <c r="D3087">
        <v>1997</v>
      </c>
      <c r="E3087" t="s">
        <v>9528</v>
      </c>
      <c r="F3087">
        <v>6.5</v>
      </c>
      <c r="G3087">
        <v>185000</v>
      </c>
      <c r="H3087" t="s">
        <v>938</v>
      </c>
      <c r="I3087" t="s">
        <v>9635</v>
      </c>
      <c r="J3087" t="s">
        <v>4744</v>
      </c>
      <c r="K3087" t="s">
        <v>33</v>
      </c>
      <c r="L3087">
        <v>110000000</v>
      </c>
      <c r="M3087">
        <v>333011068</v>
      </c>
      <c r="N3087" t="s">
        <v>599</v>
      </c>
      <c r="O3087">
        <v>119</v>
      </c>
      <c r="P3087" cm="1">
        <f t="array" ref="P3087">_xlfn.XLOOKUP(D3087, CPI!$A:A, CPI!$B:B)</f>
        <v>160.5</v>
      </c>
      <c r="Q3087" s="9">
        <f>IF(M3087="","",PRODUCT(M3087,CPI!$B$112/P3087))</f>
        <v>632202320.37133956</v>
      </c>
    </row>
    <row r="3088" spans="1:17">
      <c r="A3088" t="s">
        <v>9636</v>
      </c>
      <c r="B3088" t="s">
        <v>2010</v>
      </c>
      <c r="C3088" t="s">
        <v>45</v>
      </c>
      <c r="D3088">
        <v>1997</v>
      </c>
      <c r="E3088" t="s">
        <v>9637</v>
      </c>
      <c r="F3088">
        <v>3.9</v>
      </c>
      <c r="G3088">
        <v>76000</v>
      </c>
      <c r="H3088" t="s">
        <v>7927</v>
      </c>
      <c r="I3088" t="s">
        <v>7928</v>
      </c>
      <c r="J3088" t="s">
        <v>8601</v>
      </c>
      <c r="K3088" t="s">
        <v>41</v>
      </c>
      <c r="L3088">
        <v>160000000</v>
      </c>
      <c r="M3088">
        <v>164508066</v>
      </c>
      <c r="N3088" t="s">
        <v>9638</v>
      </c>
      <c r="O3088">
        <v>121</v>
      </c>
      <c r="P3088" cm="1">
        <f t="array" ref="P3088">_xlfn.XLOOKUP(D3088, CPI!$A:A, CPI!$B:B)</f>
        <v>160.5</v>
      </c>
      <c r="Q3088" s="9">
        <f>IF(M3088="","",PRODUCT(M3088,CPI!$B$112/P3088))</f>
        <v>312309082.30654204</v>
      </c>
    </row>
    <row r="3089" spans="1:17">
      <c r="A3089" t="s">
        <v>9639</v>
      </c>
      <c r="B3089" t="s">
        <v>2010</v>
      </c>
      <c r="C3089" t="s">
        <v>45</v>
      </c>
      <c r="D3089">
        <v>1997</v>
      </c>
      <c r="E3089" t="s">
        <v>9640</v>
      </c>
      <c r="F3089">
        <v>6.2</v>
      </c>
      <c r="G3089">
        <v>64000</v>
      </c>
      <c r="H3089" t="s">
        <v>5221</v>
      </c>
      <c r="I3089" t="s">
        <v>9641</v>
      </c>
      <c r="J3089" t="s">
        <v>2086</v>
      </c>
      <c r="K3089" t="s">
        <v>41</v>
      </c>
      <c r="L3089">
        <v>68000000</v>
      </c>
      <c r="M3089">
        <v>118063304</v>
      </c>
      <c r="N3089" t="s">
        <v>55</v>
      </c>
      <c r="O3089">
        <v>116</v>
      </c>
      <c r="P3089" cm="1">
        <f t="array" ref="P3089">_xlfn.XLOOKUP(D3089, CPI!$A:A, CPI!$B:B)</f>
        <v>160.5</v>
      </c>
      <c r="Q3089" s="9">
        <f>IF(M3089="","",PRODUCT(M3089,CPI!$B$112/P3089))</f>
        <v>224136378.37258565</v>
      </c>
    </row>
    <row r="3090" spans="1:17">
      <c r="A3090" t="s">
        <v>9642</v>
      </c>
      <c r="B3090" t="s">
        <v>27</v>
      </c>
      <c r="C3090" t="s">
        <v>4895</v>
      </c>
      <c r="D3090">
        <v>1997</v>
      </c>
      <c r="E3090" t="s">
        <v>9643</v>
      </c>
      <c r="F3090">
        <v>7.6</v>
      </c>
      <c r="G3090">
        <v>134000</v>
      </c>
      <c r="H3090" t="s">
        <v>2012</v>
      </c>
      <c r="I3090" t="s">
        <v>2012</v>
      </c>
      <c r="J3090" t="s">
        <v>4751</v>
      </c>
      <c r="K3090" t="s">
        <v>463</v>
      </c>
      <c r="L3090">
        <v>15000000</v>
      </c>
      <c r="M3090">
        <v>3703548</v>
      </c>
      <c r="N3090" t="s">
        <v>7430</v>
      </c>
      <c r="O3090">
        <v>134</v>
      </c>
      <c r="P3090" cm="1">
        <f t="array" ref="P3090">_xlfn.XLOOKUP(D3090, CPI!$A:A, CPI!$B:B)</f>
        <v>160.5</v>
      </c>
      <c r="Q3090" s="9">
        <f>IF(M3090="","",PRODUCT(M3090,CPI!$B$112/P3090))</f>
        <v>7030972.4336448601</v>
      </c>
    </row>
    <row r="3091" spans="1:17">
      <c r="A3091" t="s">
        <v>9644</v>
      </c>
      <c r="B3091" t="s">
        <v>27</v>
      </c>
      <c r="C3091" t="s">
        <v>52</v>
      </c>
      <c r="D3091">
        <v>1997</v>
      </c>
      <c r="E3091" t="s">
        <v>9553</v>
      </c>
      <c r="F3091">
        <v>7.2</v>
      </c>
      <c r="G3091">
        <v>101000</v>
      </c>
      <c r="H3091" t="s">
        <v>9645</v>
      </c>
      <c r="I3091" t="s">
        <v>9646</v>
      </c>
      <c r="J3091" t="s">
        <v>6736</v>
      </c>
      <c r="K3091" t="s">
        <v>33</v>
      </c>
      <c r="L3091">
        <v>3500000</v>
      </c>
      <c r="M3091">
        <v>257938649</v>
      </c>
      <c r="N3091" t="s">
        <v>9647</v>
      </c>
      <c r="O3091">
        <v>91</v>
      </c>
      <c r="P3091" cm="1">
        <f t="array" ref="P3091">_xlfn.XLOOKUP(D3091, CPI!$A:A, CPI!$B:B)</f>
        <v>160.5</v>
      </c>
      <c r="Q3091" s="9">
        <f>IF(M3091="","",PRODUCT(M3091,CPI!$B$112/P3091))</f>
        <v>489681659.50342679</v>
      </c>
    </row>
    <row r="3092" spans="1:17">
      <c r="A3092" t="s">
        <v>9648</v>
      </c>
      <c r="B3092" t="s">
        <v>2010</v>
      </c>
      <c r="C3092" t="s">
        <v>45</v>
      </c>
      <c r="D3092">
        <v>1997</v>
      </c>
      <c r="E3092" t="s">
        <v>9649</v>
      </c>
      <c r="F3092">
        <v>5.2</v>
      </c>
      <c r="G3092">
        <v>65000</v>
      </c>
      <c r="H3092" t="s">
        <v>9650</v>
      </c>
      <c r="I3092" t="s">
        <v>9651</v>
      </c>
      <c r="J3092" t="s">
        <v>9652</v>
      </c>
      <c r="K3092" t="s">
        <v>41</v>
      </c>
      <c r="L3092">
        <v>40000000</v>
      </c>
      <c r="M3092">
        <v>87840042</v>
      </c>
      <c r="N3092" t="s">
        <v>9653</v>
      </c>
      <c r="O3092">
        <v>96</v>
      </c>
      <c r="P3092" cm="1">
        <f t="array" ref="P3092">_xlfn.XLOOKUP(D3092, CPI!$A:A, CPI!$B:B)</f>
        <v>160.5</v>
      </c>
      <c r="Q3092" s="9">
        <f>IF(M3092="","",PRODUCT(M3092,CPI!$B$112/P3092))</f>
        <v>166759257.3046729</v>
      </c>
    </row>
    <row r="3093" spans="1:17">
      <c r="A3093" t="s">
        <v>9654</v>
      </c>
      <c r="B3093" t="s">
        <v>27</v>
      </c>
      <c r="C3093" t="s">
        <v>52</v>
      </c>
      <c r="D3093">
        <v>1997</v>
      </c>
      <c r="E3093" t="s">
        <v>9371</v>
      </c>
      <c r="F3093">
        <v>6.2</v>
      </c>
      <c r="G3093">
        <v>43000</v>
      </c>
      <c r="H3093" t="s">
        <v>9655</v>
      </c>
      <c r="I3093" t="s">
        <v>5319</v>
      </c>
      <c r="J3093" t="s">
        <v>9656</v>
      </c>
      <c r="K3093" t="s">
        <v>41</v>
      </c>
      <c r="M3093">
        <v>29235353</v>
      </c>
      <c r="N3093" t="s">
        <v>2103</v>
      </c>
      <c r="O3093">
        <v>92</v>
      </c>
      <c r="P3093" cm="1">
        <f t="array" ref="P3093">_xlfn.XLOOKUP(D3093, CPI!$A:A, CPI!$B:B)</f>
        <v>160.5</v>
      </c>
      <c r="Q3093" s="9">
        <f>IF(M3093="","",PRODUCT(M3093,CPI!$B$112/P3093))</f>
        <v>55501632.766978189</v>
      </c>
    </row>
    <row r="3094" spans="1:17">
      <c r="A3094" t="s">
        <v>9657</v>
      </c>
      <c r="B3094" t="s">
        <v>2010</v>
      </c>
      <c r="C3094" t="s">
        <v>36</v>
      </c>
      <c r="D3094">
        <v>1997</v>
      </c>
      <c r="E3094" t="s">
        <v>9658</v>
      </c>
      <c r="F3094">
        <v>7.1</v>
      </c>
      <c r="G3094">
        <v>134000</v>
      </c>
      <c r="H3094" t="s">
        <v>676</v>
      </c>
      <c r="I3094" t="s">
        <v>9659</v>
      </c>
      <c r="J3094" t="s">
        <v>6546</v>
      </c>
      <c r="K3094" t="s">
        <v>41</v>
      </c>
      <c r="L3094">
        <v>70000000</v>
      </c>
      <c r="M3094">
        <v>131457682</v>
      </c>
      <c r="N3094" t="s">
        <v>9594</v>
      </c>
      <c r="O3094">
        <v>136</v>
      </c>
      <c r="P3094" cm="1">
        <f t="array" ref="P3094">_xlfn.XLOOKUP(D3094, CPI!$A:A, CPI!$B:B)</f>
        <v>160.5</v>
      </c>
      <c r="Q3094" s="9">
        <f>IF(M3094="","",PRODUCT(M3094,CPI!$B$112/P3094))</f>
        <v>249564833.05545172</v>
      </c>
    </row>
    <row r="3095" spans="1:17">
      <c r="A3095" t="s">
        <v>9660</v>
      </c>
      <c r="B3095" t="s">
        <v>27</v>
      </c>
      <c r="C3095" t="s">
        <v>115</v>
      </c>
      <c r="D3095">
        <v>1997</v>
      </c>
      <c r="E3095" t="s">
        <v>7299</v>
      </c>
      <c r="F3095">
        <v>6.9</v>
      </c>
      <c r="G3095">
        <v>89000</v>
      </c>
      <c r="H3095" t="s">
        <v>8821</v>
      </c>
      <c r="I3095" t="s">
        <v>8821</v>
      </c>
      <c r="J3095" t="s">
        <v>772</v>
      </c>
      <c r="K3095" t="s">
        <v>41</v>
      </c>
      <c r="L3095">
        <v>15000000</v>
      </c>
      <c r="M3095">
        <v>44862187</v>
      </c>
      <c r="N3095" t="s">
        <v>3755</v>
      </c>
      <c r="O3095">
        <v>105</v>
      </c>
      <c r="P3095" cm="1">
        <f t="array" ref="P3095">_xlfn.XLOOKUP(D3095, CPI!$A:A, CPI!$B:B)</f>
        <v>160.5</v>
      </c>
      <c r="Q3095" s="9">
        <f>IF(M3095="","",PRODUCT(M3095,CPI!$B$112/P3095))</f>
        <v>85168276.504049838</v>
      </c>
    </row>
    <row r="3096" spans="1:17">
      <c r="A3096" t="s">
        <v>9661</v>
      </c>
      <c r="B3096" t="s">
        <v>27</v>
      </c>
      <c r="C3096" t="s">
        <v>52</v>
      </c>
      <c r="D3096">
        <v>1997</v>
      </c>
      <c r="E3096" t="s">
        <v>9662</v>
      </c>
      <c r="F3096">
        <v>6.7</v>
      </c>
      <c r="G3096">
        <v>33000</v>
      </c>
      <c r="H3096" t="s">
        <v>8484</v>
      </c>
      <c r="I3096" t="s">
        <v>8484</v>
      </c>
      <c r="J3096" t="s">
        <v>9663</v>
      </c>
      <c r="K3096" t="s">
        <v>41</v>
      </c>
      <c r="L3096">
        <v>1300000</v>
      </c>
      <c r="M3096">
        <v>116799</v>
      </c>
      <c r="N3096" t="s">
        <v>7537</v>
      </c>
      <c r="O3096">
        <v>89</v>
      </c>
      <c r="P3096" cm="1">
        <f t="array" ref="P3096">_xlfn.XLOOKUP(D3096, CPI!$A:A, CPI!$B:B)</f>
        <v>160.5</v>
      </c>
      <c r="Q3096" s="9">
        <f>IF(M3096="","",PRODUCT(M3096,CPI!$B$112/P3096))</f>
        <v>221736.17009345794</v>
      </c>
    </row>
    <row r="3097" spans="1:17">
      <c r="A3097" t="s">
        <v>9664</v>
      </c>
      <c r="B3097" t="s">
        <v>2010</v>
      </c>
      <c r="C3097" t="s">
        <v>52</v>
      </c>
      <c r="D3097">
        <v>1997</v>
      </c>
      <c r="E3097" t="s">
        <v>9553</v>
      </c>
      <c r="F3097">
        <v>6.4</v>
      </c>
      <c r="G3097">
        <v>40000</v>
      </c>
      <c r="H3097" t="s">
        <v>2232</v>
      </c>
      <c r="I3097" t="s">
        <v>6826</v>
      </c>
      <c r="J3097" t="s">
        <v>1739</v>
      </c>
      <c r="K3097" t="s">
        <v>41</v>
      </c>
      <c r="L3097">
        <v>35000000</v>
      </c>
      <c r="M3097">
        <v>63856929</v>
      </c>
      <c r="N3097" t="s">
        <v>55</v>
      </c>
      <c r="O3097">
        <v>90</v>
      </c>
      <c r="P3097" cm="1">
        <f t="array" ref="P3097">_xlfn.XLOOKUP(D3097, CPI!$A:A, CPI!$B:B)</f>
        <v>160.5</v>
      </c>
      <c r="Q3097" s="9">
        <f>IF(M3097="","",PRODUCT(M3097,CPI!$B$112/P3097))</f>
        <v>121228699.47850467</v>
      </c>
    </row>
    <row r="3098" spans="1:17">
      <c r="A3098" t="s">
        <v>9665</v>
      </c>
      <c r="B3098" t="s">
        <v>27</v>
      </c>
      <c r="C3098" t="s">
        <v>74</v>
      </c>
      <c r="D3098">
        <v>1997</v>
      </c>
      <c r="E3098" t="s">
        <v>9666</v>
      </c>
      <c r="F3098">
        <v>6.9</v>
      </c>
      <c r="G3098">
        <v>15000</v>
      </c>
      <c r="H3098" t="s">
        <v>3219</v>
      </c>
      <c r="I3098" t="s">
        <v>6101</v>
      </c>
      <c r="J3098" t="s">
        <v>9667</v>
      </c>
      <c r="K3098" t="s">
        <v>33</v>
      </c>
      <c r="L3098">
        <v>10000000</v>
      </c>
      <c r="M3098">
        <v>2158775</v>
      </c>
      <c r="N3098" t="s">
        <v>9668</v>
      </c>
      <c r="O3098">
        <v>118</v>
      </c>
      <c r="P3098" cm="1">
        <f t="array" ref="P3098">_xlfn.XLOOKUP(D3098, CPI!$A:A, CPI!$B:B)</f>
        <v>160.5</v>
      </c>
      <c r="Q3098" s="9">
        <f>IF(M3098="","",PRODUCT(M3098,CPI!$B$112/P3098))</f>
        <v>4098309.9221183802</v>
      </c>
    </row>
    <row r="3099" spans="1:17">
      <c r="A3099" t="s">
        <v>9669</v>
      </c>
      <c r="B3099" t="s">
        <v>27</v>
      </c>
      <c r="C3099" t="s">
        <v>52</v>
      </c>
      <c r="D3099">
        <v>1997</v>
      </c>
      <c r="E3099" t="s">
        <v>9670</v>
      </c>
      <c r="F3099">
        <v>7.2</v>
      </c>
      <c r="G3099">
        <v>134000</v>
      </c>
      <c r="H3099" t="s">
        <v>7981</v>
      </c>
      <c r="I3099" t="s">
        <v>7981</v>
      </c>
      <c r="J3099" t="s">
        <v>9671</v>
      </c>
      <c r="K3099" t="s">
        <v>41</v>
      </c>
      <c r="L3099">
        <v>250000</v>
      </c>
      <c r="M3099">
        <v>12021272</v>
      </c>
      <c r="N3099" t="s">
        <v>9672</v>
      </c>
      <c r="O3099">
        <v>113</v>
      </c>
      <c r="P3099" cm="1">
        <f t="array" ref="P3099">_xlfn.XLOOKUP(D3099, CPI!$A:A, CPI!$B:B)</f>
        <v>160.5</v>
      </c>
      <c r="Q3099" s="9">
        <f>IF(M3099="","",PRODUCT(M3099,CPI!$B$112/P3099))</f>
        <v>22821692.077258568</v>
      </c>
    </row>
    <row r="3100" spans="1:17">
      <c r="A3100" t="s">
        <v>9673</v>
      </c>
      <c r="B3100" t="s">
        <v>27</v>
      </c>
      <c r="C3100" t="s">
        <v>115</v>
      </c>
      <c r="D3100">
        <v>1997</v>
      </c>
      <c r="E3100" t="s">
        <v>9674</v>
      </c>
      <c r="F3100">
        <v>6.7</v>
      </c>
      <c r="G3100">
        <v>50000</v>
      </c>
      <c r="H3100" t="s">
        <v>802</v>
      </c>
      <c r="I3100" t="s">
        <v>9675</v>
      </c>
      <c r="J3100" t="s">
        <v>998</v>
      </c>
      <c r="K3100" t="s">
        <v>41</v>
      </c>
      <c r="L3100">
        <v>19000000</v>
      </c>
      <c r="M3100">
        <v>6682098</v>
      </c>
      <c r="N3100" t="s">
        <v>9676</v>
      </c>
      <c r="O3100">
        <v>125</v>
      </c>
      <c r="P3100" cm="1">
        <f t="array" ref="P3100">_xlfn.XLOOKUP(D3100, CPI!$A:A, CPI!$B:B)</f>
        <v>160.5</v>
      </c>
      <c r="Q3100" s="9">
        <f>IF(M3100="","",PRODUCT(M3100,CPI!$B$112/P3100))</f>
        <v>12685577.947663551</v>
      </c>
    </row>
    <row r="3101" spans="1:17">
      <c r="A3101" t="s">
        <v>9677</v>
      </c>
      <c r="B3101" t="s">
        <v>27</v>
      </c>
      <c r="C3101" t="s">
        <v>45</v>
      </c>
      <c r="D3101">
        <v>1997</v>
      </c>
      <c r="E3101" t="s">
        <v>9678</v>
      </c>
      <c r="F3101">
        <v>6.7</v>
      </c>
      <c r="G3101">
        <v>96000</v>
      </c>
      <c r="H3101" t="s">
        <v>1164</v>
      </c>
      <c r="I3101" t="s">
        <v>9679</v>
      </c>
      <c r="J3101" t="s">
        <v>546</v>
      </c>
      <c r="K3101" t="s">
        <v>41</v>
      </c>
      <c r="L3101">
        <v>75000000</v>
      </c>
      <c r="M3101">
        <v>136982834</v>
      </c>
      <c r="N3101" t="s">
        <v>34</v>
      </c>
      <c r="O3101">
        <v>135</v>
      </c>
      <c r="P3101" cm="1">
        <f t="array" ref="P3101">_xlfn.XLOOKUP(D3101, CPI!$A:A, CPI!$B:B)</f>
        <v>160.5</v>
      </c>
      <c r="Q3101" s="9">
        <f>IF(M3101="","",PRODUCT(M3101,CPI!$B$112/P3101))</f>
        <v>260054015.69968846</v>
      </c>
    </row>
    <row r="3102" spans="1:17">
      <c r="A3102" t="s">
        <v>9680</v>
      </c>
      <c r="B3102" t="s">
        <v>27</v>
      </c>
      <c r="C3102" t="s">
        <v>115</v>
      </c>
      <c r="D3102">
        <v>1997</v>
      </c>
      <c r="E3102" t="s">
        <v>9532</v>
      </c>
      <c r="F3102">
        <v>6.9</v>
      </c>
      <c r="G3102">
        <v>51000</v>
      </c>
      <c r="H3102" t="s">
        <v>9681</v>
      </c>
      <c r="I3102" t="s">
        <v>9681</v>
      </c>
      <c r="J3102" t="s">
        <v>518</v>
      </c>
      <c r="K3102" t="s">
        <v>41</v>
      </c>
      <c r="L3102">
        <v>36000000</v>
      </c>
      <c r="M3102">
        <v>50159144</v>
      </c>
      <c r="N3102" t="s">
        <v>604</v>
      </c>
      <c r="O3102">
        <v>93</v>
      </c>
      <c r="P3102" cm="1">
        <f t="array" ref="P3102">_xlfn.XLOOKUP(D3102, CPI!$A:A, CPI!$B:B)</f>
        <v>160.5</v>
      </c>
      <c r="Q3102" s="9">
        <f>IF(M3102="","",PRODUCT(M3102,CPI!$B$112/P3102))</f>
        <v>95224244.092211843</v>
      </c>
    </row>
    <row r="3103" spans="1:17">
      <c r="A3103" t="s">
        <v>9682</v>
      </c>
      <c r="B3103" t="s">
        <v>27</v>
      </c>
      <c r="C3103" t="s">
        <v>45</v>
      </c>
      <c r="D3103">
        <v>1997</v>
      </c>
      <c r="E3103" t="s">
        <v>9683</v>
      </c>
      <c r="F3103">
        <v>6</v>
      </c>
      <c r="G3103">
        <v>75000</v>
      </c>
      <c r="H3103" t="s">
        <v>1001</v>
      </c>
      <c r="I3103" t="s">
        <v>9684</v>
      </c>
      <c r="J3103" t="s">
        <v>2608</v>
      </c>
      <c r="K3103" t="s">
        <v>41</v>
      </c>
      <c r="L3103">
        <v>50000000</v>
      </c>
      <c r="M3103">
        <v>48169156</v>
      </c>
      <c r="N3103" t="s">
        <v>8011</v>
      </c>
      <c r="O3103">
        <v>125</v>
      </c>
      <c r="P3103" cm="1">
        <f t="array" ref="P3103">_xlfn.XLOOKUP(D3103, CPI!$A:A, CPI!$B:B)</f>
        <v>160.5</v>
      </c>
      <c r="Q3103" s="9">
        <f>IF(M3103="","",PRODUCT(M3103,CPI!$B$112/P3103))</f>
        <v>91446366.561993763</v>
      </c>
    </row>
    <row r="3104" spans="1:17">
      <c r="A3104" t="s">
        <v>9685</v>
      </c>
      <c r="B3104" t="s">
        <v>27</v>
      </c>
      <c r="C3104" t="s">
        <v>45</v>
      </c>
      <c r="D3104">
        <v>1997</v>
      </c>
      <c r="E3104" t="s">
        <v>9686</v>
      </c>
      <c r="F3104">
        <v>6.4</v>
      </c>
      <c r="G3104">
        <v>109000</v>
      </c>
      <c r="H3104" t="s">
        <v>5279</v>
      </c>
      <c r="I3104" t="s">
        <v>9687</v>
      </c>
      <c r="J3104" t="s">
        <v>4470</v>
      </c>
      <c r="K3104" t="s">
        <v>41</v>
      </c>
      <c r="L3104">
        <v>60000000</v>
      </c>
      <c r="M3104">
        <v>159330280</v>
      </c>
      <c r="N3104" t="s">
        <v>72</v>
      </c>
      <c r="O3104">
        <v>124</v>
      </c>
      <c r="P3104" cm="1">
        <f t="array" ref="P3104">_xlfn.XLOOKUP(D3104, CPI!$A:A, CPI!$B:B)</f>
        <v>160.5</v>
      </c>
      <c r="Q3104" s="9">
        <f>IF(M3104="","",PRODUCT(M3104,CPI!$B$112/P3104))</f>
        <v>302479353.99376947</v>
      </c>
    </row>
    <row r="3105" spans="1:17">
      <c r="A3105" t="s">
        <v>9688</v>
      </c>
      <c r="B3105" t="s">
        <v>27</v>
      </c>
      <c r="C3105" t="s">
        <v>115</v>
      </c>
      <c r="D3105">
        <v>1997</v>
      </c>
      <c r="E3105" t="s">
        <v>9674</v>
      </c>
      <c r="F3105">
        <v>6.6</v>
      </c>
      <c r="G3105">
        <v>68000</v>
      </c>
      <c r="H3105" t="s">
        <v>8770</v>
      </c>
      <c r="I3105" t="s">
        <v>9689</v>
      </c>
      <c r="J3105" t="s">
        <v>5232</v>
      </c>
      <c r="K3105" t="s">
        <v>41</v>
      </c>
      <c r="L3105">
        <v>27000000</v>
      </c>
      <c r="M3105">
        <v>60527873</v>
      </c>
      <c r="N3105" t="s">
        <v>55</v>
      </c>
      <c r="O3105">
        <v>115</v>
      </c>
      <c r="P3105" cm="1">
        <f t="array" ref="P3105">_xlfn.XLOOKUP(D3105, CPI!$A:A, CPI!$B:B)</f>
        <v>160.5</v>
      </c>
      <c r="Q3105" s="9">
        <f>IF(M3105="","",PRODUCT(M3105,CPI!$B$112/P3105))</f>
        <v>114908678.52398753</v>
      </c>
    </row>
    <row r="3106" spans="1:17">
      <c r="A3106" t="s">
        <v>9690</v>
      </c>
      <c r="B3106" t="s">
        <v>44</v>
      </c>
      <c r="C3106" t="s">
        <v>52</v>
      </c>
      <c r="D3106">
        <v>1997</v>
      </c>
      <c r="E3106" t="s">
        <v>9219</v>
      </c>
      <c r="F3106">
        <v>6</v>
      </c>
      <c r="G3106">
        <v>46000</v>
      </c>
      <c r="H3106" t="s">
        <v>9691</v>
      </c>
      <c r="I3106" t="s">
        <v>9692</v>
      </c>
      <c r="J3106" t="s">
        <v>60</v>
      </c>
      <c r="K3106" t="s">
        <v>41</v>
      </c>
      <c r="L3106">
        <v>25000000</v>
      </c>
      <c r="M3106">
        <v>36400360</v>
      </c>
      <c r="N3106" t="s">
        <v>34</v>
      </c>
      <c r="O3106">
        <v>93</v>
      </c>
      <c r="P3106" cm="1">
        <f t="array" ref="P3106">_xlfn.XLOOKUP(D3106, CPI!$A:A, CPI!$B:B)</f>
        <v>160.5</v>
      </c>
      <c r="Q3106" s="9">
        <f>IF(M3106="","",PRODUCT(M3106,CPI!$B$112/P3106))</f>
        <v>69103985.619937688</v>
      </c>
    </row>
    <row r="3107" spans="1:17">
      <c r="A3107" t="s">
        <v>9693</v>
      </c>
      <c r="B3107" t="s">
        <v>27</v>
      </c>
      <c r="C3107" t="s">
        <v>45</v>
      </c>
      <c r="D3107">
        <v>1997</v>
      </c>
      <c r="E3107" t="s">
        <v>9694</v>
      </c>
      <c r="F3107">
        <v>6.2</v>
      </c>
      <c r="G3107">
        <v>62000</v>
      </c>
      <c r="H3107" t="s">
        <v>943</v>
      </c>
      <c r="I3107" t="s">
        <v>5140</v>
      </c>
      <c r="J3107" t="s">
        <v>508</v>
      </c>
      <c r="K3107" t="s">
        <v>41</v>
      </c>
      <c r="L3107">
        <v>90000000</v>
      </c>
      <c r="M3107">
        <v>140807547</v>
      </c>
      <c r="N3107" t="s">
        <v>42</v>
      </c>
      <c r="O3107">
        <v>111</v>
      </c>
      <c r="P3107" cm="1">
        <f t="array" ref="P3107">_xlfn.XLOOKUP(D3107, CPI!$A:A, CPI!$B:B)</f>
        <v>160.5</v>
      </c>
      <c r="Q3107" s="9">
        <f>IF(M3107="","",PRODUCT(M3107,CPI!$B$112/P3107))</f>
        <v>267315012.90280372</v>
      </c>
    </row>
    <row r="3108" spans="1:17">
      <c r="A3108" t="s">
        <v>9695</v>
      </c>
      <c r="B3108" t="s">
        <v>27</v>
      </c>
      <c r="C3108" t="s">
        <v>74</v>
      </c>
      <c r="D3108">
        <v>1997</v>
      </c>
      <c r="E3108" t="s">
        <v>9550</v>
      </c>
      <c r="F3108">
        <v>7.3</v>
      </c>
      <c r="G3108">
        <v>73000</v>
      </c>
      <c r="H3108" t="s">
        <v>506</v>
      </c>
      <c r="I3108" t="s">
        <v>3547</v>
      </c>
      <c r="J3108" t="s">
        <v>9696</v>
      </c>
      <c r="K3108" t="s">
        <v>41</v>
      </c>
      <c r="L3108">
        <v>36000000</v>
      </c>
      <c r="M3108">
        <v>44229441</v>
      </c>
      <c r="N3108" t="s">
        <v>9697</v>
      </c>
      <c r="O3108">
        <v>155</v>
      </c>
      <c r="P3108" cm="1">
        <f t="array" ref="P3108">_xlfn.XLOOKUP(D3108, CPI!$A:A, CPI!$B:B)</f>
        <v>160.5</v>
      </c>
      <c r="Q3108" s="9">
        <f>IF(M3108="","",PRODUCT(M3108,CPI!$B$112/P3108))</f>
        <v>83967044.689719617</v>
      </c>
    </row>
    <row r="3109" spans="1:17">
      <c r="A3109" t="s">
        <v>8148</v>
      </c>
      <c r="B3109" t="s">
        <v>27</v>
      </c>
      <c r="C3109" t="s">
        <v>45</v>
      </c>
      <c r="D3109">
        <v>1997</v>
      </c>
      <c r="E3109" t="s">
        <v>9550</v>
      </c>
      <c r="F3109">
        <v>6.1</v>
      </c>
      <c r="G3109">
        <v>70000</v>
      </c>
      <c r="H3109" t="s">
        <v>2840</v>
      </c>
      <c r="I3109" t="s">
        <v>9698</v>
      </c>
      <c r="J3109" t="s">
        <v>2840</v>
      </c>
      <c r="K3109" t="s">
        <v>41</v>
      </c>
      <c r="L3109">
        <v>80000000</v>
      </c>
      <c r="M3109">
        <v>17626234</v>
      </c>
      <c r="N3109" t="s">
        <v>5676</v>
      </c>
      <c r="O3109">
        <v>177</v>
      </c>
      <c r="P3109" cm="1">
        <f t="array" ref="P3109">_xlfn.XLOOKUP(D3109, CPI!$A:A, CPI!$B:B)</f>
        <v>160.5</v>
      </c>
      <c r="Q3109" s="9">
        <f>IF(M3109="","",PRODUCT(M3109,CPI!$B$112/P3109))</f>
        <v>33462389.406853583</v>
      </c>
    </row>
    <row r="3110" spans="1:17">
      <c r="A3110" t="s">
        <v>9699</v>
      </c>
      <c r="B3110" t="s">
        <v>27</v>
      </c>
      <c r="C3110" t="s">
        <v>63</v>
      </c>
      <c r="D3110">
        <v>1997</v>
      </c>
      <c r="E3110" t="s">
        <v>9683</v>
      </c>
      <c r="F3110">
        <v>6</v>
      </c>
      <c r="G3110">
        <v>47000</v>
      </c>
      <c r="H3110" t="s">
        <v>7568</v>
      </c>
      <c r="I3110" t="s">
        <v>9700</v>
      </c>
      <c r="J3110" t="s">
        <v>9656</v>
      </c>
      <c r="K3110" t="s">
        <v>41</v>
      </c>
      <c r="L3110">
        <v>30000000</v>
      </c>
      <c r="M3110">
        <v>25480803</v>
      </c>
      <c r="N3110" t="s">
        <v>8998</v>
      </c>
      <c r="O3110">
        <v>105</v>
      </c>
      <c r="P3110" cm="1">
        <f t="array" ref="P3110">_xlfn.XLOOKUP(D3110, CPI!$A:A, CPI!$B:B)</f>
        <v>160.5</v>
      </c>
      <c r="Q3110" s="9">
        <f>IF(M3110="","",PRODUCT(M3110,CPI!$B$112/P3110))</f>
        <v>48373835.975700937</v>
      </c>
    </row>
    <row r="3111" spans="1:17">
      <c r="A3111" t="s">
        <v>9701</v>
      </c>
      <c r="B3111" t="s">
        <v>2010</v>
      </c>
      <c r="C3111" t="s">
        <v>52</v>
      </c>
      <c r="D3111">
        <v>1997</v>
      </c>
      <c r="E3111" t="s">
        <v>9487</v>
      </c>
      <c r="F3111">
        <v>6.4</v>
      </c>
      <c r="G3111">
        <v>24000</v>
      </c>
      <c r="H3111" t="s">
        <v>1308</v>
      </c>
      <c r="I3111" t="s">
        <v>1625</v>
      </c>
      <c r="J3111" t="s">
        <v>1625</v>
      </c>
      <c r="K3111" t="s">
        <v>33</v>
      </c>
      <c r="L3111">
        <v>25000000</v>
      </c>
      <c r="M3111">
        <v>9381260</v>
      </c>
      <c r="N3111" t="s">
        <v>72</v>
      </c>
      <c r="O3111">
        <v>93</v>
      </c>
      <c r="P3111" cm="1">
        <f t="array" ref="P3111">_xlfn.XLOOKUP(D3111, CPI!$A:A, CPI!$B:B)</f>
        <v>160.5</v>
      </c>
      <c r="Q3111" s="9">
        <f>IF(M3111="","",PRODUCT(M3111,CPI!$B$112/P3111))</f>
        <v>17809781.445482865</v>
      </c>
    </row>
    <row r="3112" spans="1:17">
      <c r="A3112" t="s">
        <v>9702</v>
      </c>
      <c r="B3112" t="s">
        <v>27</v>
      </c>
      <c r="C3112" t="s">
        <v>45</v>
      </c>
      <c r="D3112">
        <v>1997</v>
      </c>
      <c r="E3112" t="s">
        <v>9378</v>
      </c>
      <c r="F3112">
        <v>7.3</v>
      </c>
      <c r="G3112">
        <v>90000</v>
      </c>
      <c r="H3112" t="s">
        <v>5980</v>
      </c>
      <c r="I3112" t="s">
        <v>9703</v>
      </c>
      <c r="J3112" t="s">
        <v>2636</v>
      </c>
      <c r="K3112" t="s">
        <v>41</v>
      </c>
      <c r="L3112">
        <v>15000000</v>
      </c>
      <c r="M3112">
        <v>28084357</v>
      </c>
      <c r="N3112" t="s">
        <v>5732</v>
      </c>
      <c r="O3112">
        <v>107</v>
      </c>
      <c r="P3112" cm="1">
        <f t="array" ref="P3112">_xlfn.XLOOKUP(D3112, CPI!$A:A, CPI!$B:B)</f>
        <v>160.5</v>
      </c>
      <c r="Q3112" s="9">
        <f>IF(M3112="","",PRODUCT(M3112,CPI!$B$112/P3112))</f>
        <v>53316533.195638627</v>
      </c>
    </row>
    <row r="3113" spans="1:17">
      <c r="A3113" t="s">
        <v>9704</v>
      </c>
      <c r="B3113" t="s">
        <v>2010</v>
      </c>
      <c r="C3113" t="s">
        <v>45</v>
      </c>
      <c r="D3113">
        <v>1997</v>
      </c>
      <c r="E3113" t="s">
        <v>9589</v>
      </c>
      <c r="F3113">
        <v>3.7</v>
      </c>
      <c r="G3113">
        <v>51000</v>
      </c>
      <c r="H3113" t="s">
        <v>9705</v>
      </c>
      <c r="I3113" t="s">
        <v>8494</v>
      </c>
      <c r="J3113" t="s">
        <v>9706</v>
      </c>
      <c r="K3113" t="s">
        <v>41</v>
      </c>
      <c r="L3113">
        <v>30000000</v>
      </c>
      <c r="M3113">
        <v>51376861</v>
      </c>
      <c r="N3113" t="s">
        <v>2037</v>
      </c>
      <c r="O3113">
        <v>95</v>
      </c>
      <c r="P3113" cm="1">
        <f t="array" ref="P3113">_xlfn.XLOOKUP(D3113, CPI!$A:A, CPI!$B:B)</f>
        <v>160.5</v>
      </c>
      <c r="Q3113" s="9">
        <f>IF(M3113="","",PRODUCT(M3113,CPI!$B$112/P3113))</f>
        <v>97536009.636760116</v>
      </c>
    </row>
    <row r="3114" spans="1:17">
      <c r="A3114" t="s">
        <v>9707</v>
      </c>
      <c r="B3114" t="s">
        <v>44</v>
      </c>
      <c r="C3114" t="s">
        <v>52</v>
      </c>
      <c r="D3114">
        <v>1997</v>
      </c>
      <c r="E3114" t="s">
        <v>9708</v>
      </c>
      <c r="F3114">
        <v>3.5</v>
      </c>
      <c r="G3114">
        <v>34000</v>
      </c>
      <c r="H3114" t="s">
        <v>9709</v>
      </c>
      <c r="I3114" t="s">
        <v>9710</v>
      </c>
      <c r="J3114" t="s">
        <v>9711</v>
      </c>
      <c r="K3114" t="s">
        <v>33</v>
      </c>
      <c r="L3114">
        <v>25000000</v>
      </c>
      <c r="M3114">
        <v>29342592</v>
      </c>
      <c r="N3114" t="s">
        <v>42</v>
      </c>
      <c r="O3114">
        <v>93</v>
      </c>
      <c r="P3114" cm="1">
        <f t="array" ref="P3114">_xlfn.XLOOKUP(D3114, CPI!$A:A, CPI!$B:B)</f>
        <v>160.5</v>
      </c>
      <c r="Q3114" s="9">
        <f>IF(M3114="","",PRODUCT(M3114,CPI!$B$112/P3114))</f>
        <v>55705219.828037381</v>
      </c>
    </row>
    <row r="3115" spans="1:17">
      <c r="A3115" t="s">
        <v>9712</v>
      </c>
      <c r="B3115" t="s">
        <v>44</v>
      </c>
      <c r="C3115" t="s">
        <v>74</v>
      </c>
      <c r="D3115">
        <v>1997</v>
      </c>
      <c r="E3115" t="s">
        <v>9024</v>
      </c>
      <c r="F3115">
        <v>6.8</v>
      </c>
      <c r="G3115">
        <v>26000</v>
      </c>
      <c r="H3115" t="s">
        <v>8851</v>
      </c>
      <c r="I3115" t="s">
        <v>8851</v>
      </c>
      <c r="J3115" t="s">
        <v>9713</v>
      </c>
      <c r="K3115" t="s">
        <v>41</v>
      </c>
      <c r="L3115">
        <v>20000000</v>
      </c>
      <c r="M3115">
        <v>35281794</v>
      </c>
      <c r="N3115" t="s">
        <v>9714</v>
      </c>
      <c r="O3115">
        <v>127</v>
      </c>
      <c r="P3115" cm="1">
        <f t="array" ref="P3115">_xlfn.XLOOKUP(D3115, CPI!$A:A, CPI!$B:B)</f>
        <v>160.5</v>
      </c>
      <c r="Q3115" s="9">
        <f>IF(M3115="","",PRODUCT(M3115,CPI!$B$112/P3115))</f>
        <v>66980452.534579441</v>
      </c>
    </row>
    <row r="3116" spans="1:17">
      <c r="A3116" t="s">
        <v>9715</v>
      </c>
      <c r="C3116" t="s">
        <v>28</v>
      </c>
      <c r="D3116">
        <v>1997</v>
      </c>
      <c r="E3116" t="s">
        <v>9716</v>
      </c>
      <c r="F3116">
        <v>7.7</v>
      </c>
      <c r="G3116">
        <v>25000</v>
      </c>
      <c r="H3116" t="s">
        <v>4727</v>
      </c>
      <c r="I3116" t="s">
        <v>2779</v>
      </c>
      <c r="J3116" t="s">
        <v>5769</v>
      </c>
      <c r="K3116" t="s">
        <v>502</v>
      </c>
      <c r="L3116">
        <v>4200000</v>
      </c>
      <c r="M3116">
        <v>585773</v>
      </c>
      <c r="N3116" t="s">
        <v>9717</v>
      </c>
      <c r="O3116">
        <v>96</v>
      </c>
      <c r="P3116" cm="1">
        <f t="array" ref="P3116">_xlfn.XLOOKUP(D3116, CPI!$A:A, CPI!$B:B)</f>
        <v>160.5</v>
      </c>
      <c r="Q3116" s="9">
        <f>IF(M3116="","",PRODUCT(M3116,CPI!$B$112/P3116))</f>
        <v>1112056.2809968847</v>
      </c>
    </row>
    <row r="3117" spans="1:17">
      <c r="A3117" t="s">
        <v>9718</v>
      </c>
      <c r="B3117" t="s">
        <v>44</v>
      </c>
      <c r="C3117" t="s">
        <v>36</v>
      </c>
      <c r="D3117">
        <v>1997</v>
      </c>
      <c r="E3117" t="s">
        <v>9719</v>
      </c>
      <c r="F3117">
        <v>5.9</v>
      </c>
      <c r="G3117">
        <v>20000</v>
      </c>
      <c r="H3117" t="s">
        <v>6278</v>
      </c>
      <c r="I3117" t="s">
        <v>9720</v>
      </c>
      <c r="J3117" t="s">
        <v>6570</v>
      </c>
      <c r="K3117" t="s">
        <v>33</v>
      </c>
      <c r="L3117">
        <v>29000000</v>
      </c>
      <c r="M3117">
        <v>22619589</v>
      </c>
      <c r="N3117" t="s">
        <v>7582</v>
      </c>
      <c r="O3117">
        <v>89</v>
      </c>
      <c r="P3117" cm="1">
        <f t="array" ref="P3117">_xlfn.XLOOKUP(D3117, CPI!$A:A, CPI!$B:B)</f>
        <v>160.5</v>
      </c>
      <c r="Q3117" s="9">
        <f>IF(M3117="","",PRODUCT(M3117,CPI!$B$112/P3117))</f>
        <v>42941986.095327102</v>
      </c>
    </row>
    <row r="3118" spans="1:17">
      <c r="A3118" t="s">
        <v>9721</v>
      </c>
      <c r="B3118" t="s">
        <v>27</v>
      </c>
      <c r="C3118" t="s">
        <v>45</v>
      </c>
      <c r="D3118">
        <v>1997</v>
      </c>
      <c r="E3118" t="s">
        <v>9629</v>
      </c>
      <c r="F3118">
        <v>6</v>
      </c>
      <c r="G3118">
        <v>55000</v>
      </c>
      <c r="H3118" t="s">
        <v>9722</v>
      </c>
      <c r="I3118" t="s">
        <v>9723</v>
      </c>
      <c r="J3118" t="s">
        <v>9724</v>
      </c>
      <c r="K3118" t="s">
        <v>41</v>
      </c>
      <c r="L3118">
        <v>50000000</v>
      </c>
      <c r="M3118">
        <v>110463140</v>
      </c>
      <c r="N3118" t="s">
        <v>9697</v>
      </c>
      <c r="O3118">
        <v>124</v>
      </c>
      <c r="P3118" cm="1">
        <f t="array" ref="P3118">_xlfn.XLOOKUP(D3118, CPI!$A:A, CPI!$B:B)</f>
        <v>160.5</v>
      </c>
      <c r="Q3118" s="9">
        <f>IF(M3118="","",PRODUCT(M3118,CPI!$B$112/P3118))</f>
        <v>209707905.0342679</v>
      </c>
    </row>
    <row r="3119" spans="1:17">
      <c r="A3119" t="s">
        <v>9725</v>
      </c>
      <c r="B3119" t="s">
        <v>2010</v>
      </c>
      <c r="C3119" t="s">
        <v>45</v>
      </c>
      <c r="D3119">
        <v>1997</v>
      </c>
      <c r="E3119" t="s">
        <v>9371</v>
      </c>
      <c r="F3119">
        <v>5.5</v>
      </c>
      <c r="G3119">
        <v>73000</v>
      </c>
      <c r="H3119" t="s">
        <v>5389</v>
      </c>
      <c r="I3119" t="s">
        <v>9726</v>
      </c>
      <c r="J3119" t="s">
        <v>1887</v>
      </c>
      <c r="K3119" t="s">
        <v>41</v>
      </c>
      <c r="L3119">
        <v>90000000</v>
      </c>
      <c r="M3119">
        <v>122823468</v>
      </c>
      <c r="N3119" t="s">
        <v>191</v>
      </c>
      <c r="O3119">
        <v>104</v>
      </c>
      <c r="P3119" cm="1">
        <f t="array" ref="P3119">_xlfn.XLOOKUP(D3119, CPI!$A:A, CPI!$B:B)</f>
        <v>160.5</v>
      </c>
      <c r="Q3119" s="9">
        <f>IF(M3119="","",PRODUCT(M3119,CPI!$B$112/P3119))</f>
        <v>233173275.38691589</v>
      </c>
    </row>
    <row r="3120" spans="1:17">
      <c r="A3120" t="s">
        <v>9727</v>
      </c>
      <c r="B3120" t="s">
        <v>2010</v>
      </c>
      <c r="C3120" t="s">
        <v>52</v>
      </c>
      <c r="D3120">
        <v>1997</v>
      </c>
      <c r="E3120" t="s">
        <v>9728</v>
      </c>
      <c r="F3120">
        <v>6.6</v>
      </c>
      <c r="G3120">
        <v>4800</v>
      </c>
      <c r="H3120" t="s">
        <v>9729</v>
      </c>
      <c r="I3120" t="s">
        <v>9729</v>
      </c>
      <c r="J3120" t="s">
        <v>8054</v>
      </c>
      <c r="K3120" t="s">
        <v>33</v>
      </c>
      <c r="M3120">
        <v>537948</v>
      </c>
      <c r="N3120" t="s">
        <v>1094</v>
      </c>
      <c r="O3120">
        <v>96</v>
      </c>
      <c r="P3120" cm="1">
        <f t="array" ref="P3120">_xlfn.XLOOKUP(D3120, CPI!$A:A, CPI!$B:B)</f>
        <v>160.5</v>
      </c>
      <c r="Q3120" s="9">
        <f>IF(M3120="","",PRODUCT(M3120,CPI!$B$112/P3120))</f>
        <v>1021263.2747663552</v>
      </c>
    </row>
    <row r="3121" spans="1:17">
      <c r="A3121" t="s">
        <v>3133</v>
      </c>
      <c r="B3121" t="s">
        <v>27</v>
      </c>
      <c r="C3121" t="s">
        <v>28</v>
      </c>
      <c r="D3121">
        <v>1997</v>
      </c>
      <c r="E3121" t="s">
        <v>9730</v>
      </c>
      <c r="F3121">
        <v>6</v>
      </c>
      <c r="G3121">
        <v>2300</v>
      </c>
      <c r="H3121" t="s">
        <v>9731</v>
      </c>
      <c r="I3121" t="s">
        <v>9731</v>
      </c>
      <c r="J3121" t="s">
        <v>3552</v>
      </c>
      <c r="K3121" t="s">
        <v>206</v>
      </c>
      <c r="M3121">
        <v>294064</v>
      </c>
      <c r="N3121" t="s">
        <v>8788</v>
      </c>
      <c r="O3121">
        <v>103</v>
      </c>
      <c r="P3121" cm="1">
        <f t="array" ref="P3121">_xlfn.XLOOKUP(D3121, CPI!$A:A, CPI!$B:B)</f>
        <v>160.5</v>
      </c>
      <c r="Q3121" s="9">
        <f>IF(M3121="","",PRODUCT(M3121,CPI!$B$112/P3121))</f>
        <v>558263.5563862928</v>
      </c>
    </row>
    <row r="3122" spans="1:17">
      <c r="A3122" t="s">
        <v>9732</v>
      </c>
      <c r="B3122" t="s">
        <v>44</v>
      </c>
      <c r="C3122" t="s">
        <v>52</v>
      </c>
      <c r="D3122">
        <v>1997</v>
      </c>
      <c r="E3122" t="s">
        <v>9528</v>
      </c>
      <c r="F3122">
        <v>6.5</v>
      </c>
      <c r="G3122">
        <v>53000</v>
      </c>
      <c r="H3122" t="s">
        <v>9733</v>
      </c>
      <c r="I3122" t="s">
        <v>8222</v>
      </c>
      <c r="J3122" t="s">
        <v>9734</v>
      </c>
      <c r="K3122" t="s">
        <v>41</v>
      </c>
      <c r="L3122">
        <v>38000000</v>
      </c>
      <c r="M3122">
        <v>122417389</v>
      </c>
      <c r="N3122" t="s">
        <v>9697</v>
      </c>
      <c r="O3122">
        <v>98</v>
      </c>
      <c r="P3122" cm="1">
        <f t="array" ref="P3122">_xlfn.XLOOKUP(D3122, CPI!$A:A, CPI!$B:B)</f>
        <v>160.5</v>
      </c>
      <c r="Q3122" s="9">
        <f>IF(M3122="","",PRODUCT(M3122,CPI!$B$112/P3122))</f>
        <v>232402357.80872273</v>
      </c>
    </row>
    <row r="3123" spans="1:17">
      <c r="A3123" t="s">
        <v>9735</v>
      </c>
      <c r="B3123" t="s">
        <v>27</v>
      </c>
      <c r="C3123" t="s">
        <v>28</v>
      </c>
      <c r="D3123">
        <v>1997</v>
      </c>
      <c r="E3123" t="s">
        <v>9640</v>
      </c>
      <c r="F3123">
        <v>6.4</v>
      </c>
      <c r="G3123">
        <v>12000</v>
      </c>
      <c r="H3123" t="s">
        <v>4210</v>
      </c>
      <c r="I3123" t="s">
        <v>9736</v>
      </c>
      <c r="J3123" t="s">
        <v>9737</v>
      </c>
      <c r="K3123" t="s">
        <v>41</v>
      </c>
      <c r="M3123">
        <v>5936344</v>
      </c>
      <c r="N3123" t="s">
        <v>9120</v>
      </c>
      <c r="O3123">
        <v>110</v>
      </c>
      <c r="P3123" cm="1">
        <f t="array" ref="P3123">_xlfn.XLOOKUP(D3123, CPI!$A:A, CPI!$B:B)</f>
        <v>160.5</v>
      </c>
      <c r="Q3123" s="9">
        <f>IF(M3123="","",PRODUCT(M3123,CPI!$B$112/P3123))</f>
        <v>11269806.958255451</v>
      </c>
    </row>
    <row r="3124" spans="1:17">
      <c r="A3124" t="s">
        <v>9738</v>
      </c>
      <c r="B3124" t="s">
        <v>27</v>
      </c>
      <c r="C3124" t="s">
        <v>28</v>
      </c>
      <c r="D3124">
        <v>1997</v>
      </c>
      <c r="E3124" t="s">
        <v>9739</v>
      </c>
      <c r="F3124">
        <v>7.7</v>
      </c>
      <c r="G3124">
        <v>65000</v>
      </c>
      <c r="H3124" t="s">
        <v>9740</v>
      </c>
      <c r="I3124" t="s">
        <v>9740</v>
      </c>
      <c r="J3124" t="s">
        <v>9741</v>
      </c>
      <c r="K3124" t="s">
        <v>1122</v>
      </c>
      <c r="M3124">
        <v>377967</v>
      </c>
      <c r="N3124" t="s">
        <v>8800</v>
      </c>
      <c r="O3124">
        <v>119</v>
      </c>
      <c r="P3124" cm="1">
        <f t="array" ref="P3124">_xlfn.XLOOKUP(D3124, CPI!$A:A, CPI!$B:B)</f>
        <v>160.5</v>
      </c>
      <c r="Q3124" s="9">
        <f>IF(M3124="","",PRODUCT(M3124,CPI!$B$112/P3124))</f>
        <v>717548.56635514018</v>
      </c>
    </row>
    <row r="3125" spans="1:17">
      <c r="A3125" t="s">
        <v>9742</v>
      </c>
      <c r="B3125" t="s">
        <v>2010</v>
      </c>
      <c r="C3125" t="s">
        <v>45</v>
      </c>
      <c r="D3125">
        <v>1997</v>
      </c>
      <c r="E3125" t="s">
        <v>9264</v>
      </c>
      <c r="F3125">
        <v>5.6</v>
      </c>
      <c r="G3125">
        <v>40000</v>
      </c>
      <c r="H3125" t="s">
        <v>5786</v>
      </c>
      <c r="I3125" t="s">
        <v>3699</v>
      </c>
      <c r="J3125" t="s">
        <v>8605</v>
      </c>
      <c r="K3125" t="s">
        <v>41</v>
      </c>
      <c r="L3125">
        <v>18000000</v>
      </c>
      <c r="M3125">
        <v>31480418</v>
      </c>
      <c r="N3125" t="s">
        <v>9148</v>
      </c>
      <c r="O3125">
        <v>88</v>
      </c>
      <c r="P3125" cm="1">
        <f t="array" ref="P3125">_xlfn.XLOOKUP(D3125, CPI!$A:A, CPI!$B:B)</f>
        <v>160.5</v>
      </c>
      <c r="Q3125" s="9">
        <f>IF(M3125="","",PRODUCT(M3125,CPI!$B$112/P3125))</f>
        <v>59763759.280996881</v>
      </c>
    </row>
    <row r="3126" spans="1:17">
      <c r="A3126" t="s">
        <v>9743</v>
      </c>
      <c r="B3126" t="s">
        <v>27</v>
      </c>
      <c r="C3126" t="s">
        <v>45</v>
      </c>
      <c r="D3126">
        <v>1997</v>
      </c>
      <c r="E3126" t="s">
        <v>9670</v>
      </c>
      <c r="F3126">
        <v>6.1</v>
      </c>
      <c r="G3126">
        <v>29000</v>
      </c>
      <c r="H3126" t="s">
        <v>4620</v>
      </c>
      <c r="I3126" t="s">
        <v>9744</v>
      </c>
      <c r="J3126" t="s">
        <v>6352</v>
      </c>
      <c r="K3126" t="s">
        <v>41</v>
      </c>
      <c r="L3126">
        <v>40000000</v>
      </c>
      <c r="M3126">
        <v>25804707</v>
      </c>
      <c r="N3126" t="s">
        <v>34</v>
      </c>
      <c r="O3126">
        <v>107</v>
      </c>
      <c r="P3126" cm="1">
        <f t="array" ref="P3126">_xlfn.XLOOKUP(D3126, CPI!$A:A, CPI!$B:B)</f>
        <v>160.5</v>
      </c>
      <c r="Q3126" s="9">
        <f>IF(M3126="","",PRODUCT(M3126,CPI!$B$112/P3126))</f>
        <v>48988749.052336447</v>
      </c>
    </row>
    <row r="3127" spans="1:17">
      <c r="A3127" t="s">
        <v>9745</v>
      </c>
      <c r="B3127" t="s">
        <v>44</v>
      </c>
      <c r="C3127" t="s">
        <v>52</v>
      </c>
      <c r="D3127">
        <v>1997</v>
      </c>
      <c r="E3127" t="s">
        <v>9596</v>
      </c>
      <c r="F3127">
        <v>5.3</v>
      </c>
      <c r="G3127">
        <v>86000</v>
      </c>
      <c r="H3127" t="s">
        <v>6908</v>
      </c>
      <c r="I3127" t="s">
        <v>9746</v>
      </c>
      <c r="J3127" t="s">
        <v>108</v>
      </c>
      <c r="K3127" t="s">
        <v>41</v>
      </c>
      <c r="L3127">
        <v>80000000</v>
      </c>
      <c r="M3127">
        <v>177977226</v>
      </c>
      <c r="N3127" t="s">
        <v>1735</v>
      </c>
      <c r="O3127">
        <v>93</v>
      </c>
      <c r="P3127" cm="1">
        <f t="array" ref="P3127">_xlfn.XLOOKUP(D3127, CPI!$A:A, CPI!$B:B)</f>
        <v>160.5</v>
      </c>
      <c r="Q3127" s="9">
        <f>IF(M3127="","",PRODUCT(M3127,CPI!$B$112/P3127))</f>
        <v>337879506.30654204</v>
      </c>
    </row>
    <row r="3128" spans="1:17">
      <c r="A3128" t="s">
        <v>9747</v>
      </c>
      <c r="B3128" t="s">
        <v>520</v>
      </c>
      <c r="C3128" t="s">
        <v>52</v>
      </c>
      <c r="D3128">
        <v>1997</v>
      </c>
      <c r="E3128" t="s">
        <v>9748</v>
      </c>
      <c r="F3128">
        <v>6.1</v>
      </c>
      <c r="G3128">
        <v>35000</v>
      </c>
      <c r="H3128" t="s">
        <v>9749</v>
      </c>
      <c r="I3128" t="s">
        <v>9749</v>
      </c>
      <c r="J3128" t="s">
        <v>9749</v>
      </c>
      <c r="K3128" t="s">
        <v>41</v>
      </c>
      <c r="L3128">
        <v>1000000</v>
      </c>
      <c r="M3128">
        <v>602302</v>
      </c>
      <c r="N3128" t="s">
        <v>9750</v>
      </c>
      <c r="O3128">
        <v>94</v>
      </c>
      <c r="P3128" cm="1">
        <f t="array" ref="P3128">_xlfn.XLOOKUP(D3128, CPI!$A:A, CPI!$B:B)</f>
        <v>160.5</v>
      </c>
      <c r="Q3128" s="9">
        <f>IF(M3128="","",PRODUCT(M3128,CPI!$B$112/P3128))</f>
        <v>1143435.6348909657</v>
      </c>
    </row>
    <row r="3129" spans="1:17">
      <c r="A3129" t="s">
        <v>9751</v>
      </c>
      <c r="B3129" t="s">
        <v>27</v>
      </c>
      <c r="C3129" t="s">
        <v>28</v>
      </c>
      <c r="D3129">
        <v>1997</v>
      </c>
      <c r="E3129" t="s">
        <v>9596</v>
      </c>
      <c r="F3129">
        <v>7.4</v>
      </c>
      <c r="G3129">
        <v>54000</v>
      </c>
      <c r="H3129" t="s">
        <v>7795</v>
      </c>
      <c r="I3129" t="s">
        <v>9752</v>
      </c>
      <c r="J3129" t="s">
        <v>1739</v>
      </c>
      <c r="K3129" t="s">
        <v>41</v>
      </c>
      <c r="L3129">
        <v>18000000</v>
      </c>
      <c r="M3129">
        <v>8038061</v>
      </c>
      <c r="N3129" t="s">
        <v>9450</v>
      </c>
      <c r="O3129">
        <v>112</v>
      </c>
      <c r="P3129" cm="1">
        <f t="array" ref="P3129">_xlfn.XLOOKUP(D3129, CPI!$A:A, CPI!$B:B)</f>
        <v>160.5</v>
      </c>
      <c r="Q3129" s="9">
        <f>IF(M3129="","",PRODUCT(M3129,CPI!$B$112/P3129))</f>
        <v>15259795.555763239</v>
      </c>
    </row>
    <row r="3130" spans="1:17">
      <c r="A3130" t="s">
        <v>9753</v>
      </c>
      <c r="B3130" t="s">
        <v>27</v>
      </c>
      <c r="C3130" t="s">
        <v>52</v>
      </c>
      <c r="D3130">
        <v>1997</v>
      </c>
      <c r="E3130" t="s">
        <v>9629</v>
      </c>
      <c r="F3130">
        <v>7</v>
      </c>
      <c r="G3130">
        <v>7400</v>
      </c>
      <c r="H3130" t="s">
        <v>9754</v>
      </c>
      <c r="I3130" t="s">
        <v>9754</v>
      </c>
      <c r="J3130" t="s">
        <v>9755</v>
      </c>
      <c r="K3130" t="s">
        <v>41</v>
      </c>
      <c r="L3130">
        <v>7500000</v>
      </c>
      <c r="M3130">
        <v>43700855</v>
      </c>
      <c r="N3130" t="s">
        <v>9120</v>
      </c>
      <c r="O3130">
        <v>115</v>
      </c>
      <c r="P3130" cm="1">
        <f t="array" ref="P3130">_xlfn.XLOOKUP(D3130, CPI!$A:A, CPI!$B:B)</f>
        <v>160.5</v>
      </c>
      <c r="Q3130" s="9">
        <f>IF(M3130="","",PRODUCT(M3130,CPI!$B$112/P3130))</f>
        <v>82963554.632398754</v>
      </c>
    </row>
    <row r="3131" spans="1:17">
      <c r="A3131" t="s">
        <v>9756</v>
      </c>
      <c r="B3131" t="s">
        <v>44</v>
      </c>
      <c r="C3131" t="s">
        <v>28</v>
      </c>
      <c r="D3131">
        <v>1997</v>
      </c>
      <c r="E3131" t="s">
        <v>9757</v>
      </c>
      <c r="F3131">
        <v>8.3000000000000007</v>
      </c>
      <c r="G3131">
        <v>68000</v>
      </c>
      <c r="H3131" t="s">
        <v>9758</v>
      </c>
      <c r="I3131" t="s">
        <v>9758</v>
      </c>
      <c r="J3131" t="s">
        <v>9759</v>
      </c>
      <c r="K3131" t="s">
        <v>5878</v>
      </c>
      <c r="L3131">
        <v>180000</v>
      </c>
      <c r="M3131">
        <v>933933</v>
      </c>
      <c r="N3131" t="s">
        <v>5879</v>
      </c>
      <c r="O3131">
        <v>89</v>
      </c>
      <c r="P3131" cm="1">
        <f t="array" ref="P3131">_xlfn.XLOOKUP(D3131, CPI!$A:A, CPI!$B:B)</f>
        <v>160.5</v>
      </c>
      <c r="Q3131" s="9">
        <f>IF(M3131="","",PRODUCT(M3131,CPI!$B$112/P3131))</f>
        <v>1773017.9757009347</v>
      </c>
    </row>
    <row r="3132" spans="1:17">
      <c r="A3132" t="s">
        <v>9760</v>
      </c>
      <c r="B3132" t="s">
        <v>27</v>
      </c>
      <c r="C3132" t="s">
        <v>45</v>
      </c>
      <c r="D3132">
        <v>1997</v>
      </c>
      <c r="E3132" t="s">
        <v>9640</v>
      </c>
      <c r="F3132">
        <v>4.8</v>
      </c>
      <c r="G3132">
        <v>32000</v>
      </c>
      <c r="H3132" t="s">
        <v>7352</v>
      </c>
      <c r="I3132" t="s">
        <v>2854</v>
      </c>
      <c r="J3132" t="s">
        <v>4550</v>
      </c>
      <c r="K3132" t="s">
        <v>41</v>
      </c>
      <c r="L3132">
        <v>30000000</v>
      </c>
      <c r="M3132">
        <v>11438337</v>
      </c>
      <c r="N3132" t="s">
        <v>9594</v>
      </c>
      <c r="O3132">
        <v>93</v>
      </c>
      <c r="P3132" cm="1">
        <f t="array" ref="P3132">_xlfn.XLOOKUP(D3132, CPI!$A:A, CPI!$B:B)</f>
        <v>160.5</v>
      </c>
      <c r="Q3132" s="9">
        <f>IF(M3132="","",PRODUCT(M3132,CPI!$B$112/P3132))</f>
        <v>21715023.575700935</v>
      </c>
    </row>
    <row r="3133" spans="1:17">
      <c r="A3133" t="s">
        <v>9761</v>
      </c>
      <c r="B3133" t="s">
        <v>27</v>
      </c>
      <c r="C3133" t="s">
        <v>63</v>
      </c>
      <c r="D3133">
        <v>1997</v>
      </c>
      <c r="E3133" t="s">
        <v>9200</v>
      </c>
      <c r="F3133">
        <v>5.8</v>
      </c>
      <c r="G3133">
        <v>26000</v>
      </c>
      <c r="H3133" t="s">
        <v>718</v>
      </c>
      <c r="I3133" t="s">
        <v>9762</v>
      </c>
      <c r="J3133" t="s">
        <v>7327</v>
      </c>
      <c r="K3133" t="s">
        <v>33</v>
      </c>
      <c r="L3133">
        <v>40000000</v>
      </c>
      <c r="M3133">
        <v>33956608</v>
      </c>
      <c r="N3133" t="s">
        <v>5947</v>
      </c>
      <c r="O3133">
        <v>110</v>
      </c>
      <c r="P3133" cm="1">
        <f t="array" ref="P3133">_xlfn.XLOOKUP(D3133, CPI!$A:A, CPI!$B:B)</f>
        <v>160.5</v>
      </c>
      <c r="Q3133" s="9">
        <f>IF(M3133="","",PRODUCT(M3133,CPI!$B$112/P3133))</f>
        <v>64464663.287227415</v>
      </c>
    </row>
    <row r="3134" spans="1:17">
      <c r="A3134" t="s">
        <v>9763</v>
      </c>
      <c r="B3134" t="s">
        <v>27</v>
      </c>
      <c r="C3134" t="s">
        <v>52</v>
      </c>
      <c r="D3134">
        <v>1997</v>
      </c>
      <c r="E3134" t="s">
        <v>9550</v>
      </c>
      <c r="F3134">
        <v>5.0999999999999996</v>
      </c>
      <c r="G3134">
        <v>24000</v>
      </c>
      <c r="H3134" t="s">
        <v>9764</v>
      </c>
      <c r="I3134" t="s">
        <v>69</v>
      </c>
      <c r="J3134" t="s">
        <v>9765</v>
      </c>
      <c r="K3134" t="s">
        <v>33</v>
      </c>
      <c r="L3134">
        <v>25000000</v>
      </c>
      <c r="M3134">
        <v>26570463</v>
      </c>
      <c r="N3134" t="s">
        <v>5732</v>
      </c>
      <c r="O3134">
        <v>105</v>
      </c>
      <c r="P3134" cm="1">
        <f t="array" ref="P3134">_xlfn.XLOOKUP(D3134, CPI!$A:A, CPI!$B:B)</f>
        <v>160.5</v>
      </c>
      <c r="Q3134" s="9">
        <f>IF(M3134="","",PRODUCT(M3134,CPI!$B$112/P3134))</f>
        <v>50442492.685981311</v>
      </c>
    </row>
    <row r="3135" spans="1:17">
      <c r="A3135" t="s">
        <v>9766</v>
      </c>
      <c r="B3135" t="s">
        <v>2010</v>
      </c>
      <c r="C3135" t="s">
        <v>36</v>
      </c>
      <c r="D3135">
        <v>1997</v>
      </c>
      <c r="E3135" t="s">
        <v>9542</v>
      </c>
      <c r="F3135">
        <v>6.5</v>
      </c>
      <c r="G3135">
        <v>100000</v>
      </c>
      <c r="H3135" t="s">
        <v>2967</v>
      </c>
      <c r="I3135" t="s">
        <v>9767</v>
      </c>
      <c r="J3135" t="s">
        <v>9767</v>
      </c>
      <c r="K3135" t="s">
        <v>33</v>
      </c>
      <c r="L3135">
        <v>18000000</v>
      </c>
      <c r="M3135">
        <v>251212670</v>
      </c>
      <c r="N3135" t="s">
        <v>7582</v>
      </c>
      <c r="O3135">
        <v>89</v>
      </c>
      <c r="P3135" cm="1">
        <f t="array" ref="P3135">_xlfn.XLOOKUP(D3135, CPI!$A:A, CPI!$B:B)</f>
        <v>160.5</v>
      </c>
      <c r="Q3135" s="9">
        <f>IF(M3135="","",PRODUCT(M3135,CPI!$B$112/P3135))</f>
        <v>476912776.00623053</v>
      </c>
    </row>
    <row r="3136" spans="1:17">
      <c r="A3136" t="s">
        <v>9768</v>
      </c>
      <c r="B3136" t="s">
        <v>27</v>
      </c>
      <c r="C3136" t="s">
        <v>52</v>
      </c>
      <c r="D3136">
        <v>1997</v>
      </c>
      <c r="E3136" t="s">
        <v>9539</v>
      </c>
      <c r="F3136">
        <v>7.1</v>
      </c>
      <c r="G3136">
        <v>80000</v>
      </c>
      <c r="H3136" t="s">
        <v>1138</v>
      </c>
      <c r="I3136" t="s">
        <v>9769</v>
      </c>
      <c r="J3136" t="s">
        <v>1062</v>
      </c>
      <c r="K3136" t="s">
        <v>41</v>
      </c>
      <c r="L3136">
        <v>15000000</v>
      </c>
      <c r="M3136">
        <v>64256513</v>
      </c>
      <c r="N3136" t="s">
        <v>6542</v>
      </c>
      <c r="O3136">
        <v>97</v>
      </c>
      <c r="P3136" cm="1">
        <f t="array" ref="P3136">_xlfn.XLOOKUP(D3136, CPI!$A:A, CPI!$B:B)</f>
        <v>160.5</v>
      </c>
      <c r="Q3136" s="9">
        <f>IF(M3136="","",PRODUCT(M3136,CPI!$B$112/P3136))</f>
        <v>121987286.67352025</v>
      </c>
    </row>
    <row r="3137" spans="1:17">
      <c r="A3137" t="s">
        <v>9770</v>
      </c>
      <c r="B3137" t="s">
        <v>458</v>
      </c>
      <c r="C3137" t="s">
        <v>28</v>
      </c>
      <c r="D3137">
        <v>1997</v>
      </c>
      <c r="E3137" t="s">
        <v>9771</v>
      </c>
      <c r="F3137">
        <v>7.8</v>
      </c>
      <c r="G3137">
        <v>26000</v>
      </c>
      <c r="H3137" t="s">
        <v>5876</v>
      </c>
      <c r="I3137" t="s">
        <v>5876</v>
      </c>
      <c r="J3137" t="s">
        <v>9772</v>
      </c>
      <c r="K3137" t="s">
        <v>5878</v>
      </c>
      <c r="M3137">
        <v>10923</v>
      </c>
      <c r="N3137" t="s">
        <v>8290</v>
      </c>
      <c r="O3137">
        <v>95</v>
      </c>
      <c r="P3137" cm="1">
        <f t="array" ref="P3137">_xlfn.XLOOKUP(D3137, CPI!$A:A, CPI!$B:B)</f>
        <v>160.5</v>
      </c>
      <c r="Q3137" s="9">
        <f>IF(M3137="","",PRODUCT(M3137,CPI!$B$112/P3137))</f>
        <v>20736.685981308412</v>
      </c>
    </row>
    <row r="3138" spans="1:17">
      <c r="A3138" t="s">
        <v>9773</v>
      </c>
      <c r="B3138" t="s">
        <v>27</v>
      </c>
      <c r="C3138" t="s">
        <v>45</v>
      </c>
      <c r="D3138">
        <v>1997</v>
      </c>
      <c r="E3138" t="s">
        <v>9219</v>
      </c>
      <c r="F3138">
        <v>6.7</v>
      </c>
      <c r="G3138">
        <v>52000</v>
      </c>
      <c r="H3138" t="s">
        <v>96</v>
      </c>
      <c r="I3138" t="s">
        <v>9774</v>
      </c>
      <c r="J3138" t="s">
        <v>96</v>
      </c>
      <c r="K3138" t="s">
        <v>41</v>
      </c>
      <c r="L3138">
        <v>50000000</v>
      </c>
      <c r="M3138">
        <v>50068310</v>
      </c>
      <c r="N3138" t="s">
        <v>5120</v>
      </c>
      <c r="O3138">
        <v>121</v>
      </c>
      <c r="P3138" cm="1">
        <f t="array" ref="P3138">_xlfn.XLOOKUP(D3138, CPI!$A:A, CPI!$B:B)</f>
        <v>160.5</v>
      </c>
      <c r="Q3138" s="9">
        <f>IF(M3138="","",PRODUCT(M3138,CPI!$B$112/P3138))</f>
        <v>95051800.978193149</v>
      </c>
    </row>
    <row r="3139" spans="1:17">
      <c r="A3139" t="s">
        <v>9775</v>
      </c>
      <c r="B3139" t="s">
        <v>27</v>
      </c>
      <c r="C3139" t="s">
        <v>162</v>
      </c>
      <c r="D3139">
        <v>1997</v>
      </c>
      <c r="E3139" t="s">
        <v>9553</v>
      </c>
      <c r="F3139">
        <v>5.8</v>
      </c>
      <c r="G3139">
        <v>21000</v>
      </c>
      <c r="H3139" t="s">
        <v>9004</v>
      </c>
      <c r="I3139" t="s">
        <v>4659</v>
      </c>
      <c r="J3139" t="s">
        <v>9776</v>
      </c>
      <c r="K3139" t="s">
        <v>41</v>
      </c>
      <c r="L3139">
        <v>5000000</v>
      </c>
      <c r="M3139">
        <v>15738769</v>
      </c>
      <c r="N3139" t="s">
        <v>6842</v>
      </c>
      <c r="O3139">
        <v>90</v>
      </c>
      <c r="P3139" cm="1">
        <f t="array" ref="P3139">_xlfn.XLOOKUP(D3139, CPI!$A:A, CPI!$B:B)</f>
        <v>160.5</v>
      </c>
      <c r="Q3139" s="9">
        <f>IF(M3139="","",PRODUCT(M3139,CPI!$B$112/P3139))</f>
        <v>29879145.883489095</v>
      </c>
    </row>
    <row r="3140" spans="1:17">
      <c r="A3140" t="s">
        <v>9777</v>
      </c>
      <c r="B3140" t="s">
        <v>44</v>
      </c>
      <c r="C3140" t="s">
        <v>52</v>
      </c>
      <c r="D3140">
        <v>1997</v>
      </c>
      <c r="E3140" t="s">
        <v>9778</v>
      </c>
      <c r="F3140">
        <v>5.2</v>
      </c>
      <c r="G3140">
        <v>23000</v>
      </c>
      <c r="H3140" t="s">
        <v>8088</v>
      </c>
      <c r="I3140" t="s">
        <v>9779</v>
      </c>
      <c r="J3140" t="s">
        <v>8090</v>
      </c>
      <c r="K3140" t="s">
        <v>41</v>
      </c>
      <c r="L3140">
        <v>32000000</v>
      </c>
      <c r="M3140">
        <v>59927618</v>
      </c>
      <c r="N3140" t="s">
        <v>1735</v>
      </c>
      <c r="O3140">
        <v>105</v>
      </c>
      <c r="P3140" cm="1">
        <f t="array" ref="P3140">_xlfn.XLOOKUP(D3140, CPI!$A:A, CPI!$B:B)</f>
        <v>160.5</v>
      </c>
      <c r="Q3140" s="9">
        <f>IF(M3140="","",PRODUCT(M3140,CPI!$B$112/P3140))</f>
        <v>113769129.00062305</v>
      </c>
    </row>
    <row r="3141" spans="1:17">
      <c r="A3141" t="s">
        <v>9780</v>
      </c>
      <c r="B3141" t="s">
        <v>2010</v>
      </c>
      <c r="C3141" t="s">
        <v>52</v>
      </c>
      <c r="D3141">
        <v>1997</v>
      </c>
      <c r="E3141" t="s">
        <v>9781</v>
      </c>
      <c r="F3141">
        <v>4.7</v>
      </c>
      <c r="G3141">
        <v>5000</v>
      </c>
      <c r="H3141" t="s">
        <v>4315</v>
      </c>
      <c r="I3141" t="s">
        <v>9782</v>
      </c>
      <c r="J3141" t="s">
        <v>9783</v>
      </c>
      <c r="K3141" t="s">
        <v>41</v>
      </c>
      <c r="M3141">
        <v>7338279</v>
      </c>
      <c r="N3141" t="s">
        <v>2037</v>
      </c>
      <c r="O3141">
        <v>91</v>
      </c>
      <c r="P3141" cm="1">
        <f t="array" ref="P3141">_xlfn.XLOOKUP(D3141, CPI!$A:A, CPI!$B:B)</f>
        <v>160.5</v>
      </c>
      <c r="Q3141" s="9">
        <f>IF(M3141="","",PRODUCT(M3141,CPI!$B$112/P3141))</f>
        <v>13931299.758878505</v>
      </c>
    </row>
    <row r="3142" spans="1:17">
      <c r="A3142" t="s">
        <v>9784</v>
      </c>
      <c r="B3142" t="s">
        <v>27</v>
      </c>
      <c r="C3142" t="s">
        <v>74</v>
      </c>
      <c r="D3142">
        <v>1997</v>
      </c>
      <c r="E3142" t="s">
        <v>9778</v>
      </c>
      <c r="F3142">
        <v>6.9</v>
      </c>
      <c r="G3142">
        <v>35000</v>
      </c>
      <c r="H3142" t="s">
        <v>8615</v>
      </c>
      <c r="I3142" t="s">
        <v>9785</v>
      </c>
      <c r="J3142" t="s">
        <v>9785</v>
      </c>
      <c r="K3142" t="s">
        <v>41</v>
      </c>
      <c r="L3142">
        <v>28000000</v>
      </c>
      <c r="M3142">
        <v>41230799</v>
      </c>
      <c r="N3142" t="s">
        <v>55</v>
      </c>
      <c r="O3142">
        <v>109</v>
      </c>
      <c r="P3142" cm="1">
        <f t="array" ref="P3142">_xlfn.XLOOKUP(D3142, CPI!$A:A, CPI!$B:B)</f>
        <v>160.5</v>
      </c>
      <c r="Q3142" s="9">
        <f>IF(M3142="","",PRODUCT(M3142,CPI!$B$112/P3142))</f>
        <v>78274295.671651095</v>
      </c>
    </row>
    <row r="3143" spans="1:17">
      <c r="A3143" t="s">
        <v>9786</v>
      </c>
      <c r="B3143" t="s">
        <v>27</v>
      </c>
      <c r="C3143" t="s">
        <v>28</v>
      </c>
      <c r="D3143">
        <v>1997</v>
      </c>
      <c r="E3143" t="s">
        <v>9539</v>
      </c>
      <c r="F3143">
        <v>7</v>
      </c>
      <c r="G3143">
        <v>20000</v>
      </c>
      <c r="H3143" t="s">
        <v>5181</v>
      </c>
      <c r="I3143" t="s">
        <v>5181</v>
      </c>
      <c r="J3143" t="s">
        <v>4587</v>
      </c>
      <c r="K3143" t="s">
        <v>41</v>
      </c>
      <c r="M3143">
        <v>16534578</v>
      </c>
      <c r="N3143" t="s">
        <v>72</v>
      </c>
      <c r="O3143">
        <v>113</v>
      </c>
      <c r="P3143" cm="1">
        <f t="array" ref="P3143">_xlfn.XLOOKUP(D3143, CPI!$A:A, CPI!$B:B)</f>
        <v>160.5</v>
      </c>
      <c r="Q3143" s="9">
        <f>IF(M3143="","",PRODUCT(M3143,CPI!$B$112/P3143))</f>
        <v>31389943.405607477</v>
      </c>
    </row>
    <row r="3144" spans="1:17">
      <c r="A3144" t="s">
        <v>9787</v>
      </c>
      <c r="B3144" t="s">
        <v>2010</v>
      </c>
      <c r="C3144" t="s">
        <v>52</v>
      </c>
      <c r="D3144">
        <v>1997</v>
      </c>
      <c r="E3144" t="s">
        <v>9649</v>
      </c>
      <c r="F3144">
        <v>5.5</v>
      </c>
      <c r="G3144">
        <v>19000</v>
      </c>
      <c r="H3144" t="s">
        <v>4973</v>
      </c>
      <c r="I3144" t="s">
        <v>9788</v>
      </c>
      <c r="J3144" t="s">
        <v>9789</v>
      </c>
      <c r="K3144" t="s">
        <v>41</v>
      </c>
      <c r="L3144">
        <v>10000000</v>
      </c>
      <c r="M3144">
        <v>44332015</v>
      </c>
      <c r="N3144" t="s">
        <v>9148</v>
      </c>
      <c r="O3144">
        <v>101</v>
      </c>
      <c r="P3144" cm="1">
        <f t="array" ref="P3144">_xlfn.XLOOKUP(D3144, CPI!$A:A, CPI!$B:B)</f>
        <v>160.5</v>
      </c>
      <c r="Q3144" s="9">
        <f>IF(M3144="","",PRODUCT(M3144,CPI!$B$112/P3144))</f>
        <v>84161775.517133951</v>
      </c>
    </row>
    <row r="3145" spans="1:17">
      <c r="A3145" t="s">
        <v>9790</v>
      </c>
      <c r="B3145" t="s">
        <v>27</v>
      </c>
      <c r="C3145" t="s">
        <v>45</v>
      </c>
      <c r="D3145">
        <v>1997</v>
      </c>
      <c r="E3145" t="s">
        <v>9683</v>
      </c>
      <c r="F3145">
        <v>6.2</v>
      </c>
      <c r="G3145">
        <v>28000</v>
      </c>
      <c r="H3145" t="s">
        <v>9791</v>
      </c>
      <c r="I3145" t="s">
        <v>4400</v>
      </c>
      <c r="J3145" t="s">
        <v>3270</v>
      </c>
      <c r="K3145" t="s">
        <v>41</v>
      </c>
      <c r="L3145">
        <v>25000000</v>
      </c>
      <c r="M3145">
        <v>48407611</v>
      </c>
      <c r="N3145" t="s">
        <v>2037</v>
      </c>
      <c r="O3145">
        <v>97</v>
      </c>
      <c r="P3145" cm="1">
        <f t="array" ref="P3145">_xlfn.XLOOKUP(D3145, CPI!$A:A, CPI!$B:B)</f>
        <v>160.5</v>
      </c>
      <c r="Q3145" s="9">
        <f>IF(M3145="","",PRODUCT(M3145,CPI!$B$112/P3145))</f>
        <v>91899059.636760116</v>
      </c>
    </row>
    <row r="3146" spans="1:17">
      <c r="A3146" t="s">
        <v>9792</v>
      </c>
      <c r="B3146" t="s">
        <v>27</v>
      </c>
      <c r="C3146" t="s">
        <v>28</v>
      </c>
      <c r="D3146">
        <v>1997</v>
      </c>
      <c r="E3146" t="s">
        <v>9589</v>
      </c>
      <c r="F3146">
        <v>7.5</v>
      </c>
      <c r="G3146">
        <v>33000</v>
      </c>
      <c r="H3146" t="s">
        <v>6620</v>
      </c>
      <c r="I3146" t="s">
        <v>9793</v>
      </c>
      <c r="J3146" t="s">
        <v>9794</v>
      </c>
      <c r="K3146" t="s">
        <v>206</v>
      </c>
      <c r="M3146">
        <v>3263585</v>
      </c>
      <c r="N3146" t="s">
        <v>3198</v>
      </c>
      <c r="O3146">
        <v>112</v>
      </c>
      <c r="P3146" cm="1">
        <f t="array" ref="P3146">_xlfn.XLOOKUP(D3146, CPI!$A:A, CPI!$B:B)</f>
        <v>160.5</v>
      </c>
      <c r="Q3146" s="9">
        <f>IF(M3146="","",PRODUCT(M3146,CPI!$B$112/P3146))</f>
        <v>6195728.0342679126</v>
      </c>
    </row>
    <row r="3147" spans="1:17">
      <c r="A3147" t="s">
        <v>9795</v>
      </c>
      <c r="B3147" t="s">
        <v>44</v>
      </c>
      <c r="C3147" t="s">
        <v>52</v>
      </c>
      <c r="D3147">
        <v>1997</v>
      </c>
      <c r="E3147" t="s">
        <v>9658</v>
      </c>
      <c r="F3147">
        <v>5.9</v>
      </c>
      <c r="G3147">
        <v>9200</v>
      </c>
      <c r="H3147" t="s">
        <v>1042</v>
      </c>
      <c r="I3147" t="s">
        <v>9796</v>
      </c>
      <c r="J3147" t="s">
        <v>9797</v>
      </c>
      <c r="K3147" t="s">
        <v>41</v>
      </c>
      <c r="M3147">
        <v>15448043</v>
      </c>
      <c r="N3147" t="s">
        <v>8011</v>
      </c>
      <c r="O3147">
        <v>95</v>
      </c>
      <c r="P3147" cm="1">
        <f t="array" ref="P3147">_xlfn.XLOOKUP(D3147, CPI!$A:A, CPI!$B:B)</f>
        <v>160.5</v>
      </c>
      <c r="Q3147" s="9">
        <f>IF(M3147="","",PRODUCT(M3147,CPI!$B$112/P3147))</f>
        <v>29327219.327725857</v>
      </c>
    </row>
    <row r="3148" spans="1:17">
      <c r="A3148" t="s">
        <v>9798</v>
      </c>
      <c r="B3148" t="s">
        <v>27</v>
      </c>
      <c r="C3148" t="s">
        <v>115</v>
      </c>
      <c r="D3148">
        <v>1997</v>
      </c>
      <c r="E3148" t="s">
        <v>9526</v>
      </c>
      <c r="F3148">
        <v>6.4</v>
      </c>
      <c r="G3148">
        <v>13000</v>
      </c>
      <c r="H3148" t="s">
        <v>7399</v>
      </c>
      <c r="I3148" t="s">
        <v>7399</v>
      </c>
      <c r="J3148" t="s">
        <v>2628</v>
      </c>
      <c r="K3148" t="s">
        <v>41</v>
      </c>
      <c r="L3148">
        <v>37000000</v>
      </c>
      <c r="M3148">
        <v>6492660</v>
      </c>
      <c r="N3148" t="s">
        <v>6130</v>
      </c>
      <c r="O3148">
        <v>118</v>
      </c>
      <c r="P3148" cm="1">
        <f t="array" ref="P3148">_xlfn.XLOOKUP(D3148, CPI!$A:A, CPI!$B:B)</f>
        <v>160.5</v>
      </c>
      <c r="Q3148" s="9">
        <f>IF(M3148="","",PRODUCT(M3148,CPI!$B$112/P3148))</f>
        <v>12325940.822429907</v>
      </c>
    </row>
    <row r="3149" spans="1:17">
      <c r="A3149" t="s">
        <v>9799</v>
      </c>
      <c r="B3149" t="s">
        <v>44</v>
      </c>
      <c r="C3149" t="s">
        <v>45</v>
      </c>
      <c r="D3149">
        <v>1997</v>
      </c>
      <c r="E3149" t="s">
        <v>9562</v>
      </c>
      <c r="F3149">
        <v>6.4</v>
      </c>
      <c r="G3149">
        <v>7000</v>
      </c>
      <c r="H3149" t="s">
        <v>3998</v>
      </c>
      <c r="I3149" t="s">
        <v>9800</v>
      </c>
      <c r="J3149" t="s">
        <v>8715</v>
      </c>
      <c r="K3149" t="s">
        <v>41</v>
      </c>
      <c r="M3149">
        <v>7342923</v>
      </c>
      <c r="N3149" t="s">
        <v>4542</v>
      </c>
      <c r="O3149">
        <v>106</v>
      </c>
      <c r="P3149" cm="1">
        <f t="array" ref="P3149">_xlfn.XLOOKUP(D3149, CPI!$A:A, CPI!$B:B)</f>
        <v>160.5</v>
      </c>
      <c r="Q3149" s="9">
        <f>IF(M3149="","",PRODUCT(M3149,CPI!$B$112/P3149))</f>
        <v>13940116.125233645</v>
      </c>
    </row>
    <row r="3150" spans="1:17">
      <c r="A3150" t="s">
        <v>9801</v>
      </c>
      <c r="B3150" t="s">
        <v>27</v>
      </c>
      <c r="C3150" t="s">
        <v>45</v>
      </c>
      <c r="D3150">
        <v>1997</v>
      </c>
      <c r="E3150" t="s">
        <v>6496</v>
      </c>
      <c r="F3150">
        <v>6.7</v>
      </c>
      <c r="G3150">
        <v>45000</v>
      </c>
      <c r="H3150" t="s">
        <v>8655</v>
      </c>
      <c r="I3150" t="s">
        <v>8655</v>
      </c>
      <c r="J3150" t="s">
        <v>9376</v>
      </c>
      <c r="K3150" t="s">
        <v>41</v>
      </c>
      <c r="L3150">
        <v>25000000</v>
      </c>
      <c r="M3150">
        <v>44480039</v>
      </c>
      <c r="N3150" t="s">
        <v>9802</v>
      </c>
      <c r="O3150">
        <v>98</v>
      </c>
      <c r="P3150" cm="1">
        <f t="array" ref="P3150">_xlfn.XLOOKUP(D3150, CPI!$A:A, CPI!$B:B)</f>
        <v>160.5</v>
      </c>
      <c r="Q3150" s="9">
        <f>IF(M3150="","",PRODUCT(M3150,CPI!$B$112/P3150))</f>
        <v>84442790.550155759</v>
      </c>
    </row>
    <row r="3151" spans="1:17">
      <c r="A3151" t="s">
        <v>9803</v>
      </c>
      <c r="B3151" t="s">
        <v>2010</v>
      </c>
      <c r="C3151" t="s">
        <v>45</v>
      </c>
      <c r="D3151">
        <v>1997</v>
      </c>
      <c r="E3151" t="s">
        <v>7299</v>
      </c>
      <c r="F3151">
        <v>2.9</v>
      </c>
      <c r="G3151">
        <v>12000</v>
      </c>
      <c r="H3151" t="s">
        <v>4747</v>
      </c>
      <c r="I3151" t="s">
        <v>9804</v>
      </c>
      <c r="J3151" t="s">
        <v>9206</v>
      </c>
      <c r="K3151" t="s">
        <v>41</v>
      </c>
      <c r="L3151">
        <v>16000000</v>
      </c>
      <c r="M3151">
        <v>1710972</v>
      </c>
      <c r="N3151" t="s">
        <v>9805</v>
      </c>
      <c r="O3151">
        <v>97</v>
      </c>
      <c r="P3151" cm="1">
        <f t="array" ref="P3151">_xlfn.XLOOKUP(D3151, CPI!$A:A, CPI!$B:B)</f>
        <v>160.5</v>
      </c>
      <c r="Q3151" s="9">
        <f>IF(M3151="","",PRODUCT(M3151,CPI!$B$112/P3151))</f>
        <v>3248181.7345794393</v>
      </c>
    </row>
    <row r="3152" spans="1:17">
      <c r="A3152" t="s">
        <v>9806</v>
      </c>
      <c r="B3152" t="s">
        <v>27</v>
      </c>
      <c r="C3152" t="s">
        <v>28</v>
      </c>
      <c r="D3152">
        <v>1997</v>
      </c>
      <c r="E3152" t="s">
        <v>9542</v>
      </c>
      <c r="F3152">
        <v>7.3</v>
      </c>
      <c r="G3152">
        <v>9100</v>
      </c>
      <c r="H3152" t="s">
        <v>9807</v>
      </c>
      <c r="I3152" t="s">
        <v>9807</v>
      </c>
      <c r="J3152" t="s">
        <v>9420</v>
      </c>
      <c r="K3152" t="s">
        <v>41</v>
      </c>
      <c r="L3152">
        <v>6000000</v>
      </c>
      <c r="M3152">
        <v>14842388</v>
      </c>
      <c r="N3152" t="s">
        <v>7529</v>
      </c>
      <c r="O3152">
        <v>109</v>
      </c>
      <c r="P3152" cm="1">
        <f t="array" ref="P3152">_xlfn.XLOOKUP(D3152, CPI!$A:A, CPI!$B:B)</f>
        <v>160.5</v>
      </c>
      <c r="Q3152" s="9">
        <f>IF(M3152="","",PRODUCT(M3152,CPI!$B$112/P3152))</f>
        <v>28177418.215576325</v>
      </c>
    </row>
    <row r="3153" spans="1:17">
      <c r="A3153" t="s">
        <v>9808</v>
      </c>
      <c r="B3153" t="s">
        <v>2010</v>
      </c>
      <c r="C3153" t="s">
        <v>74</v>
      </c>
      <c r="D3153">
        <v>1997</v>
      </c>
      <c r="E3153" t="s">
        <v>9809</v>
      </c>
      <c r="F3153">
        <v>7</v>
      </c>
      <c r="G3153">
        <v>27000</v>
      </c>
      <c r="H3153" t="s">
        <v>76</v>
      </c>
      <c r="I3153" t="s">
        <v>1012</v>
      </c>
      <c r="J3153" t="s">
        <v>9810</v>
      </c>
      <c r="K3153" t="s">
        <v>41</v>
      </c>
      <c r="L3153">
        <v>28000000</v>
      </c>
      <c r="M3153">
        <v>5684789</v>
      </c>
      <c r="N3153" t="s">
        <v>9811</v>
      </c>
      <c r="O3153">
        <v>134</v>
      </c>
      <c r="P3153" cm="1">
        <f t="array" ref="P3153">_xlfn.XLOOKUP(D3153, CPI!$A:A, CPI!$B:B)</f>
        <v>160.5</v>
      </c>
      <c r="Q3153" s="9">
        <f>IF(M3153="","",PRODUCT(M3153,CPI!$B$112/P3153))</f>
        <v>10792244.28847352</v>
      </c>
    </row>
    <row r="3154" spans="1:17">
      <c r="A3154" t="s">
        <v>9812</v>
      </c>
      <c r="B3154" t="s">
        <v>458</v>
      </c>
      <c r="C3154" t="s">
        <v>115</v>
      </c>
      <c r="D3154">
        <v>1997</v>
      </c>
      <c r="E3154" t="s">
        <v>9813</v>
      </c>
      <c r="F3154">
        <v>7.4</v>
      </c>
      <c r="G3154">
        <v>12000</v>
      </c>
      <c r="H3154" t="s">
        <v>9814</v>
      </c>
      <c r="I3154" t="s">
        <v>9814</v>
      </c>
      <c r="J3154" t="s">
        <v>9815</v>
      </c>
      <c r="K3154" t="s">
        <v>2119</v>
      </c>
      <c r="N3154" t="s">
        <v>9816</v>
      </c>
      <c r="O3154">
        <v>111</v>
      </c>
      <c r="P3154" cm="1">
        <f t="array" ref="P3154">_xlfn.XLOOKUP(D3154, CPI!$A:A, CPI!$B:B)</f>
        <v>160.5</v>
      </c>
      <c r="Q3154" s="9" t="str">
        <f>IF(M3154="","",PRODUCT(M3154,CPI!$B$112/P3154))</f>
        <v/>
      </c>
    </row>
    <row r="3155" spans="1:17">
      <c r="A3155" t="s">
        <v>9817</v>
      </c>
      <c r="B3155" t="s">
        <v>27</v>
      </c>
      <c r="C3155" t="s">
        <v>28</v>
      </c>
      <c r="D3155">
        <v>1997</v>
      </c>
      <c r="E3155" t="s">
        <v>9809</v>
      </c>
      <c r="F3155">
        <v>7.4</v>
      </c>
      <c r="G3155">
        <v>29000</v>
      </c>
      <c r="H3155" t="s">
        <v>3484</v>
      </c>
      <c r="I3155" t="s">
        <v>3484</v>
      </c>
      <c r="J3155" t="s">
        <v>9818</v>
      </c>
      <c r="K3155" t="s">
        <v>1122</v>
      </c>
      <c r="M3155">
        <v>1785901</v>
      </c>
      <c r="N3155" t="s">
        <v>5209</v>
      </c>
      <c r="O3155">
        <v>103</v>
      </c>
      <c r="P3155" cm="1">
        <f t="array" ref="P3155">_xlfn.XLOOKUP(D3155, CPI!$A:A, CPI!$B:B)</f>
        <v>160.5</v>
      </c>
      <c r="Q3155" s="9">
        <f>IF(M3155="","",PRODUCT(M3155,CPI!$B$112/P3155))</f>
        <v>3390430.1227414329</v>
      </c>
    </row>
    <row r="3156" spans="1:17">
      <c r="A3156" t="s">
        <v>9819</v>
      </c>
      <c r="B3156" t="s">
        <v>27</v>
      </c>
      <c r="C3156" t="s">
        <v>45</v>
      </c>
      <c r="D3156">
        <v>1997</v>
      </c>
      <c r="E3156" t="s">
        <v>9820</v>
      </c>
      <c r="F3156">
        <v>5.0999999999999996</v>
      </c>
      <c r="G3156">
        <v>17000</v>
      </c>
      <c r="H3156" t="s">
        <v>9821</v>
      </c>
      <c r="I3156" t="s">
        <v>7399</v>
      </c>
      <c r="J3156" t="s">
        <v>4632</v>
      </c>
      <c r="K3156" t="s">
        <v>41</v>
      </c>
      <c r="L3156">
        <v>60000000</v>
      </c>
      <c r="M3156">
        <v>16228448</v>
      </c>
      <c r="N3156" t="s">
        <v>34</v>
      </c>
      <c r="O3156">
        <v>105</v>
      </c>
      <c r="P3156" cm="1">
        <f t="array" ref="P3156">_xlfn.XLOOKUP(D3156, CPI!$A:A, CPI!$B:B)</f>
        <v>160.5</v>
      </c>
      <c r="Q3156" s="9">
        <f>IF(M3156="","",PRODUCT(M3156,CPI!$B$112/P3156))</f>
        <v>30808773.243613705</v>
      </c>
    </row>
    <row r="3157" spans="1:17">
      <c r="A3157" t="s">
        <v>9822</v>
      </c>
      <c r="B3157" t="s">
        <v>44</v>
      </c>
      <c r="C3157" t="s">
        <v>52</v>
      </c>
      <c r="D3157">
        <v>1997</v>
      </c>
      <c r="E3157" t="s">
        <v>9649</v>
      </c>
      <c r="F3157">
        <v>5.3</v>
      </c>
      <c r="G3157">
        <v>17000</v>
      </c>
      <c r="H3157" t="s">
        <v>352</v>
      </c>
      <c r="I3157" t="s">
        <v>9823</v>
      </c>
      <c r="J3157" t="s">
        <v>9824</v>
      </c>
      <c r="K3157" t="s">
        <v>41</v>
      </c>
      <c r="L3157">
        <v>3000000</v>
      </c>
      <c r="M3157">
        <v>23144499</v>
      </c>
      <c r="N3157" t="s">
        <v>1735</v>
      </c>
      <c r="O3157">
        <v>98</v>
      </c>
      <c r="P3157" cm="1">
        <f t="array" ref="P3157">_xlfn.XLOOKUP(D3157, CPI!$A:A, CPI!$B:B)</f>
        <v>160.5</v>
      </c>
      <c r="Q3157" s="9">
        <f>IF(M3157="","",PRODUCT(M3157,CPI!$B$112/P3157))</f>
        <v>43938497.478504673</v>
      </c>
    </row>
    <row r="3158" spans="1:17">
      <c r="A3158" t="s">
        <v>9825</v>
      </c>
      <c r="B3158" t="s">
        <v>27</v>
      </c>
      <c r="C3158" t="s">
        <v>52</v>
      </c>
      <c r="D3158">
        <v>1997</v>
      </c>
      <c r="E3158" t="s">
        <v>9826</v>
      </c>
      <c r="F3158">
        <v>6.4</v>
      </c>
      <c r="G3158">
        <v>20000</v>
      </c>
      <c r="H3158" t="s">
        <v>7246</v>
      </c>
      <c r="I3158" t="s">
        <v>7246</v>
      </c>
      <c r="J3158" t="s">
        <v>8571</v>
      </c>
      <c r="K3158" t="s">
        <v>41</v>
      </c>
      <c r="L3158">
        <v>5000000</v>
      </c>
      <c r="M3158">
        <v>5881367</v>
      </c>
      <c r="N3158" t="s">
        <v>8949</v>
      </c>
      <c r="O3158">
        <v>105</v>
      </c>
      <c r="P3158" cm="1">
        <f t="array" ref="P3158">_xlfn.XLOOKUP(D3158, CPI!$A:A, CPI!$B:B)</f>
        <v>160.5</v>
      </c>
      <c r="Q3158" s="9">
        <f>IF(M3158="","",PRODUCT(M3158,CPI!$B$112/P3158))</f>
        <v>11165436.292211838</v>
      </c>
    </row>
    <row r="3159" spans="1:17">
      <c r="A3159" t="s">
        <v>9827</v>
      </c>
      <c r="B3159" t="s">
        <v>2010</v>
      </c>
      <c r="C3159" t="s">
        <v>52</v>
      </c>
      <c r="D3159">
        <v>1997</v>
      </c>
      <c r="E3159" t="s">
        <v>9565</v>
      </c>
      <c r="F3159">
        <v>5.8</v>
      </c>
      <c r="G3159">
        <v>10000</v>
      </c>
      <c r="H3159" t="s">
        <v>8527</v>
      </c>
      <c r="I3159" t="s">
        <v>9828</v>
      </c>
      <c r="J3159" t="s">
        <v>8090</v>
      </c>
      <c r="K3159" t="s">
        <v>41</v>
      </c>
      <c r="L3159">
        <v>35000000</v>
      </c>
      <c r="M3159">
        <v>32748995</v>
      </c>
      <c r="N3159" t="s">
        <v>72</v>
      </c>
      <c r="O3159">
        <v>115</v>
      </c>
      <c r="P3159" cm="1">
        <f t="array" ref="P3159">_xlfn.XLOOKUP(D3159, CPI!$A:A, CPI!$B:B)</f>
        <v>160.5</v>
      </c>
      <c r="Q3159" s="9">
        <f>IF(M3159="","",PRODUCT(M3159,CPI!$B$112/P3159))</f>
        <v>62172079.60436137</v>
      </c>
    </row>
    <row r="3160" spans="1:17">
      <c r="A3160" t="s">
        <v>9829</v>
      </c>
      <c r="B3160" t="s">
        <v>27</v>
      </c>
      <c r="C3160" t="s">
        <v>52</v>
      </c>
      <c r="D3160">
        <v>1997</v>
      </c>
      <c r="E3160" t="s">
        <v>9830</v>
      </c>
      <c r="F3160">
        <v>7.7</v>
      </c>
      <c r="G3160">
        <v>15000</v>
      </c>
      <c r="H3160" t="s">
        <v>9831</v>
      </c>
      <c r="I3160" t="s">
        <v>9832</v>
      </c>
      <c r="J3160" t="s">
        <v>9833</v>
      </c>
      <c r="K3160" t="s">
        <v>259</v>
      </c>
      <c r="M3160">
        <v>877862</v>
      </c>
      <c r="N3160" t="s">
        <v>9834</v>
      </c>
      <c r="O3160">
        <v>85</v>
      </c>
      <c r="P3160" cm="1">
        <f t="array" ref="P3160">_xlfn.XLOOKUP(D3160, CPI!$A:A, CPI!$B:B)</f>
        <v>160.5</v>
      </c>
      <c r="Q3160" s="9">
        <f>IF(M3160="","",PRODUCT(M3160,CPI!$B$112/P3160))</f>
        <v>1666570.413707165</v>
      </c>
    </row>
    <row r="3161" spans="1:17">
      <c r="A3161" t="s">
        <v>9835</v>
      </c>
      <c r="B3161" t="s">
        <v>44</v>
      </c>
      <c r="C3161" t="s">
        <v>45</v>
      </c>
      <c r="D3161">
        <v>1997</v>
      </c>
      <c r="E3161" t="s">
        <v>9781</v>
      </c>
      <c r="F3161">
        <v>3.7</v>
      </c>
      <c r="G3161">
        <v>8300</v>
      </c>
      <c r="H3161" t="s">
        <v>9836</v>
      </c>
      <c r="I3161" t="s">
        <v>9836</v>
      </c>
      <c r="J3161" t="s">
        <v>9837</v>
      </c>
      <c r="K3161" t="s">
        <v>41</v>
      </c>
      <c r="L3161">
        <v>8000000</v>
      </c>
      <c r="M3161">
        <v>9615840</v>
      </c>
      <c r="N3161" t="s">
        <v>191</v>
      </c>
      <c r="O3161">
        <v>99</v>
      </c>
      <c r="P3161" cm="1">
        <f t="array" ref="P3161">_xlfn.XLOOKUP(D3161, CPI!$A:A, CPI!$B:B)</f>
        <v>160.5</v>
      </c>
      <c r="Q3161" s="9">
        <f>IF(M3161="","",PRODUCT(M3161,CPI!$B$112/P3161))</f>
        <v>18255118.056074765</v>
      </c>
    </row>
    <row r="3162" spans="1:17">
      <c r="A3162" t="s">
        <v>9838</v>
      </c>
      <c r="B3162" t="s">
        <v>27</v>
      </c>
      <c r="C3162" t="s">
        <v>45</v>
      </c>
      <c r="D3162">
        <v>1997</v>
      </c>
      <c r="E3162" t="s">
        <v>9295</v>
      </c>
      <c r="F3162">
        <v>7.2</v>
      </c>
      <c r="G3162">
        <v>7700</v>
      </c>
      <c r="H3162" t="s">
        <v>6229</v>
      </c>
      <c r="I3162" t="s">
        <v>9839</v>
      </c>
      <c r="J3162" t="s">
        <v>1306</v>
      </c>
      <c r="K3162" t="s">
        <v>41</v>
      </c>
      <c r="L3162">
        <v>25000000</v>
      </c>
      <c r="M3162">
        <v>13130349</v>
      </c>
      <c r="N3162" t="s">
        <v>34</v>
      </c>
      <c r="O3162">
        <v>140</v>
      </c>
      <c r="P3162" cm="1">
        <f t="array" ref="P3162">_xlfn.XLOOKUP(D3162, CPI!$A:A, CPI!$B:B)</f>
        <v>160.5</v>
      </c>
      <c r="Q3162" s="9">
        <f>IF(M3162="","",PRODUCT(M3162,CPI!$B$112/P3162))</f>
        <v>24927210.842990655</v>
      </c>
    </row>
    <row r="3163" spans="1:17">
      <c r="A3163" t="s">
        <v>9840</v>
      </c>
      <c r="B3163" t="s">
        <v>27</v>
      </c>
      <c r="C3163" t="s">
        <v>52</v>
      </c>
      <c r="D3163">
        <v>1997</v>
      </c>
      <c r="E3163" t="s">
        <v>9217</v>
      </c>
      <c r="F3163">
        <v>6.1</v>
      </c>
      <c r="G3163">
        <v>24000</v>
      </c>
      <c r="H3163" t="s">
        <v>2663</v>
      </c>
      <c r="I3163" t="s">
        <v>9841</v>
      </c>
      <c r="J3163" t="s">
        <v>7217</v>
      </c>
      <c r="K3163" t="s">
        <v>41</v>
      </c>
      <c r="M3163">
        <v>34673095</v>
      </c>
      <c r="N3163" t="s">
        <v>34</v>
      </c>
      <c r="O3163">
        <v>100</v>
      </c>
      <c r="P3163" cm="1">
        <f t="array" ref="P3163">_xlfn.XLOOKUP(D3163, CPI!$A:A, CPI!$B:B)</f>
        <v>160.5</v>
      </c>
      <c r="Q3163" s="9">
        <f>IF(M3163="","",PRODUCT(M3163,CPI!$B$112/P3163))</f>
        <v>65824872.563862927</v>
      </c>
    </row>
    <row r="3164" spans="1:17">
      <c r="A3164" t="s">
        <v>9842</v>
      </c>
      <c r="B3164" t="s">
        <v>27</v>
      </c>
      <c r="C3164" t="s">
        <v>45</v>
      </c>
      <c r="D3164">
        <v>1997</v>
      </c>
      <c r="E3164" t="s">
        <v>9264</v>
      </c>
      <c r="F3164">
        <v>5.5</v>
      </c>
      <c r="G3164">
        <v>26000</v>
      </c>
      <c r="H3164" t="s">
        <v>7633</v>
      </c>
      <c r="I3164" t="s">
        <v>5133</v>
      </c>
      <c r="J3164" t="s">
        <v>1496</v>
      </c>
      <c r="K3164" t="s">
        <v>41</v>
      </c>
      <c r="L3164">
        <v>55000000</v>
      </c>
      <c r="M3164">
        <v>32000301</v>
      </c>
      <c r="N3164" t="s">
        <v>2103</v>
      </c>
      <c r="O3164">
        <v>117</v>
      </c>
      <c r="P3164" cm="1">
        <f t="array" ref="P3164">_xlfn.XLOOKUP(D3164, CPI!$A:A, CPI!$B:B)</f>
        <v>160.5</v>
      </c>
      <c r="Q3164" s="9">
        <f>IF(M3164="","",PRODUCT(M3164,CPI!$B$112/P3164))</f>
        <v>60750727.194392525</v>
      </c>
    </row>
    <row r="3165" spans="1:17">
      <c r="A3165" t="s">
        <v>9843</v>
      </c>
      <c r="B3165" t="s">
        <v>27</v>
      </c>
      <c r="C3165" t="s">
        <v>115</v>
      </c>
      <c r="D3165">
        <v>1997</v>
      </c>
      <c r="E3165" t="s">
        <v>9526</v>
      </c>
      <c r="F3165">
        <v>6.3</v>
      </c>
      <c r="G3165">
        <v>17000</v>
      </c>
      <c r="H3165" t="s">
        <v>6262</v>
      </c>
      <c r="I3165" t="s">
        <v>9844</v>
      </c>
      <c r="J3165" t="s">
        <v>195</v>
      </c>
      <c r="K3165" t="s">
        <v>41</v>
      </c>
      <c r="L3165">
        <v>48000000</v>
      </c>
      <c r="M3165">
        <v>22459274</v>
      </c>
      <c r="N3165" t="s">
        <v>129</v>
      </c>
      <c r="O3165">
        <v>122</v>
      </c>
      <c r="P3165" cm="1">
        <f t="array" ref="P3165">_xlfn.XLOOKUP(D3165, CPI!$A:A, CPI!$B:B)</f>
        <v>160.5</v>
      </c>
      <c r="Q3165" s="9">
        <f>IF(M3165="","",PRODUCT(M3165,CPI!$B$112/P3165))</f>
        <v>42637637.307165109</v>
      </c>
    </row>
    <row r="3166" spans="1:17">
      <c r="A3166" t="s">
        <v>9845</v>
      </c>
      <c r="B3166" t="s">
        <v>27</v>
      </c>
      <c r="C3166" t="s">
        <v>28</v>
      </c>
      <c r="D3166">
        <v>1997</v>
      </c>
      <c r="E3166" t="s">
        <v>9846</v>
      </c>
      <c r="F3166">
        <v>7</v>
      </c>
      <c r="G3166">
        <v>16000</v>
      </c>
      <c r="H3166" t="s">
        <v>194</v>
      </c>
      <c r="I3166" t="s">
        <v>9793</v>
      </c>
      <c r="J3166" t="s">
        <v>1035</v>
      </c>
      <c r="K3166" t="s">
        <v>41</v>
      </c>
      <c r="L3166">
        <v>6000000</v>
      </c>
      <c r="M3166">
        <v>6330054</v>
      </c>
      <c r="N3166" t="s">
        <v>5293</v>
      </c>
      <c r="O3166">
        <v>114</v>
      </c>
      <c r="P3166" cm="1">
        <f t="array" ref="P3166">_xlfn.XLOOKUP(D3166, CPI!$A:A, CPI!$B:B)</f>
        <v>160.5</v>
      </c>
      <c r="Q3166" s="9">
        <f>IF(M3166="","",PRODUCT(M3166,CPI!$B$112/P3166))</f>
        <v>12017242.702803738</v>
      </c>
    </row>
    <row r="3167" spans="1:17">
      <c r="A3167" t="s">
        <v>9847</v>
      </c>
      <c r="B3167" t="s">
        <v>27</v>
      </c>
      <c r="C3167" t="s">
        <v>28</v>
      </c>
      <c r="D3167">
        <v>1997</v>
      </c>
      <c r="E3167" t="s">
        <v>9063</v>
      </c>
      <c r="F3167">
        <v>7.4</v>
      </c>
      <c r="G3167">
        <v>4300</v>
      </c>
      <c r="H3167" t="s">
        <v>9848</v>
      </c>
      <c r="I3167" t="s">
        <v>9848</v>
      </c>
      <c r="J3167" t="s">
        <v>8427</v>
      </c>
      <c r="K3167" t="s">
        <v>41</v>
      </c>
      <c r="L3167">
        <v>10000000</v>
      </c>
      <c r="M3167">
        <v>12782749</v>
      </c>
      <c r="N3167" t="s">
        <v>9198</v>
      </c>
      <c r="O3167">
        <v>104</v>
      </c>
      <c r="P3167" cm="1">
        <f t="array" ref="P3167">_xlfn.XLOOKUP(D3167, CPI!$A:A, CPI!$B:B)</f>
        <v>160.5</v>
      </c>
      <c r="Q3167" s="9">
        <f>IF(M3167="","",PRODUCT(M3167,CPI!$B$112/P3167))</f>
        <v>24267312.276012462</v>
      </c>
    </row>
    <row r="3168" spans="1:17">
      <c r="A3168" t="s">
        <v>9849</v>
      </c>
      <c r="B3168" t="s">
        <v>27</v>
      </c>
      <c r="C3168" t="s">
        <v>28</v>
      </c>
      <c r="D3168">
        <v>1997</v>
      </c>
      <c r="E3168" t="s">
        <v>9553</v>
      </c>
      <c r="F3168">
        <v>6.1</v>
      </c>
      <c r="G3168">
        <v>5200</v>
      </c>
      <c r="H3168" t="s">
        <v>6653</v>
      </c>
      <c r="I3168" t="s">
        <v>9850</v>
      </c>
      <c r="J3168" t="s">
        <v>1025</v>
      </c>
      <c r="K3168" t="s">
        <v>41</v>
      </c>
      <c r="L3168">
        <v>28000000</v>
      </c>
      <c r="M3168">
        <v>7936780</v>
      </c>
      <c r="N3168" t="s">
        <v>2103</v>
      </c>
      <c r="O3168">
        <v>105</v>
      </c>
      <c r="P3168" cm="1">
        <f t="array" ref="P3168">_xlfn.XLOOKUP(D3168, CPI!$A:A, CPI!$B:B)</f>
        <v>160.5</v>
      </c>
      <c r="Q3168" s="9">
        <f>IF(M3168="","",PRODUCT(M3168,CPI!$B$112/P3168))</f>
        <v>15067519.414330218</v>
      </c>
    </row>
    <row r="3169" spans="1:17">
      <c r="A3169" t="s">
        <v>9851</v>
      </c>
      <c r="B3169" t="s">
        <v>27</v>
      </c>
      <c r="C3169" t="s">
        <v>52</v>
      </c>
      <c r="D3169">
        <v>1997</v>
      </c>
      <c r="E3169" t="s">
        <v>9530</v>
      </c>
      <c r="F3169">
        <v>6.5</v>
      </c>
      <c r="G3169">
        <v>8400</v>
      </c>
      <c r="H3169" t="s">
        <v>7254</v>
      </c>
      <c r="I3169" t="s">
        <v>7254</v>
      </c>
      <c r="J3169" t="s">
        <v>7854</v>
      </c>
      <c r="K3169" t="s">
        <v>41</v>
      </c>
      <c r="M3169">
        <v>194201</v>
      </c>
      <c r="N3169" t="s">
        <v>7855</v>
      </c>
      <c r="O3169">
        <v>82</v>
      </c>
      <c r="P3169" cm="1">
        <f t="array" ref="P3169">_xlfn.XLOOKUP(D3169, CPI!$A:A, CPI!$B:B)</f>
        <v>160.5</v>
      </c>
      <c r="Q3169" s="9">
        <f>IF(M3169="","",PRODUCT(M3169,CPI!$B$112/P3169))</f>
        <v>368679.4062305296</v>
      </c>
    </row>
    <row r="3170" spans="1:17">
      <c r="A3170" t="s">
        <v>9852</v>
      </c>
      <c r="B3170" t="s">
        <v>27</v>
      </c>
      <c r="C3170" t="s">
        <v>115</v>
      </c>
      <c r="D3170">
        <v>1997</v>
      </c>
      <c r="E3170" t="s">
        <v>9853</v>
      </c>
      <c r="F3170">
        <v>6.3</v>
      </c>
      <c r="G3170">
        <v>11000</v>
      </c>
      <c r="H3170" t="s">
        <v>6639</v>
      </c>
      <c r="I3170" t="s">
        <v>9854</v>
      </c>
      <c r="J3170" t="s">
        <v>4738</v>
      </c>
      <c r="K3170" t="s">
        <v>41</v>
      </c>
      <c r="L3170">
        <v>30000000</v>
      </c>
      <c r="M3170">
        <v>23499102</v>
      </c>
      <c r="N3170" t="s">
        <v>91</v>
      </c>
      <c r="O3170">
        <v>130</v>
      </c>
      <c r="P3170" cm="1">
        <f t="array" ref="P3170">_xlfn.XLOOKUP(D3170, CPI!$A:A, CPI!$B:B)</f>
        <v>160.5</v>
      </c>
      <c r="Q3170" s="9">
        <f>IF(M3170="","",PRODUCT(M3170,CPI!$B$112/P3170))</f>
        <v>44611690.837383173</v>
      </c>
    </row>
    <row r="3171" spans="1:17">
      <c r="A3171" t="s">
        <v>9855</v>
      </c>
      <c r="B3171" t="s">
        <v>2010</v>
      </c>
      <c r="C3171" t="s">
        <v>45</v>
      </c>
      <c r="D3171">
        <v>1997</v>
      </c>
      <c r="E3171" t="s">
        <v>9856</v>
      </c>
      <c r="F3171">
        <v>5.4</v>
      </c>
      <c r="G3171">
        <v>13000</v>
      </c>
      <c r="H3171" t="s">
        <v>7402</v>
      </c>
      <c r="I3171" t="s">
        <v>9857</v>
      </c>
      <c r="J3171" t="s">
        <v>8457</v>
      </c>
      <c r="K3171" t="s">
        <v>41</v>
      </c>
      <c r="L3171">
        <v>20000000</v>
      </c>
      <c r="M3171">
        <v>14515490</v>
      </c>
      <c r="N3171" t="s">
        <v>42</v>
      </c>
      <c r="O3171">
        <v>101</v>
      </c>
      <c r="P3171" cm="1">
        <f t="array" ref="P3171">_xlfn.XLOOKUP(D3171, CPI!$A:A, CPI!$B:B)</f>
        <v>160.5</v>
      </c>
      <c r="Q3171" s="9">
        <f>IF(M3171="","",PRODUCT(M3171,CPI!$B$112/P3171))</f>
        <v>27556821.202492211</v>
      </c>
    </row>
    <row r="3172" spans="1:17">
      <c r="A3172" t="s">
        <v>3068</v>
      </c>
      <c r="B3172" t="s">
        <v>27</v>
      </c>
      <c r="C3172" t="s">
        <v>52</v>
      </c>
      <c r="D3172">
        <v>1997</v>
      </c>
      <c r="E3172" t="s">
        <v>9858</v>
      </c>
      <c r="F3172">
        <v>6.7</v>
      </c>
      <c r="G3172">
        <v>10000</v>
      </c>
      <c r="H3172" t="s">
        <v>9859</v>
      </c>
      <c r="I3172" t="s">
        <v>9860</v>
      </c>
      <c r="J3172" t="s">
        <v>4212</v>
      </c>
      <c r="K3172" t="s">
        <v>33</v>
      </c>
      <c r="M3172">
        <v>3736</v>
      </c>
      <c r="N3172" t="s">
        <v>1996</v>
      </c>
      <c r="O3172">
        <v>102</v>
      </c>
      <c r="P3172" cm="1">
        <f t="array" ref="P3172">_xlfn.XLOOKUP(D3172, CPI!$A:A, CPI!$B:B)</f>
        <v>160.5</v>
      </c>
      <c r="Q3172" s="9">
        <f>IF(M3172="","",PRODUCT(M3172,CPI!$B$112/P3172))</f>
        <v>7092.5806853582553</v>
      </c>
    </row>
    <row r="3173" spans="1:17">
      <c r="A3173" t="s">
        <v>9861</v>
      </c>
      <c r="B3173" t="s">
        <v>44</v>
      </c>
      <c r="C3173" t="s">
        <v>52</v>
      </c>
      <c r="D3173">
        <v>1997</v>
      </c>
      <c r="E3173" t="s">
        <v>9686</v>
      </c>
      <c r="F3173">
        <v>6.6</v>
      </c>
      <c r="G3173">
        <v>31000</v>
      </c>
      <c r="H3173" t="s">
        <v>6184</v>
      </c>
      <c r="I3173" t="s">
        <v>9862</v>
      </c>
      <c r="J3173" t="s">
        <v>557</v>
      </c>
      <c r="K3173" t="s">
        <v>41</v>
      </c>
      <c r="L3173">
        <v>20000000</v>
      </c>
      <c r="M3173">
        <v>13717039</v>
      </c>
      <c r="N3173" t="s">
        <v>34</v>
      </c>
      <c r="O3173">
        <v>94</v>
      </c>
      <c r="P3173" cm="1">
        <f t="array" ref="P3173">_xlfn.XLOOKUP(D3173, CPI!$A:A, CPI!$B:B)</f>
        <v>160.5</v>
      </c>
      <c r="Q3173" s="9">
        <f>IF(M3173="","",PRODUCT(M3173,CPI!$B$112/P3173))</f>
        <v>26041007.995638628</v>
      </c>
    </row>
    <row r="3174" spans="1:17">
      <c r="A3174" t="s">
        <v>9863</v>
      </c>
      <c r="B3174" t="s">
        <v>44</v>
      </c>
      <c r="C3174" t="s">
        <v>52</v>
      </c>
      <c r="D3174">
        <v>1997</v>
      </c>
      <c r="E3174" t="s">
        <v>9577</v>
      </c>
      <c r="F3174">
        <v>5.5</v>
      </c>
      <c r="G3174">
        <v>8800</v>
      </c>
      <c r="H3174" t="s">
        <v>4886</v>
      </c>
      <c r="I3174" t="s">
        <v>9864</v>
      </c>
      <c r="J3174" t="s">
        <v>9865</v>
      </c>
      <c r="K3174" t="s">
        <v>41</v>
      </c>
      <c r="L3174">
        <v>16000000</v>
      </c>
      <c r="M3174">
        <v>11486880</v>
      </c>
      <c r="N3174" t="s">
        <v>9866</v>
      </c>
      <c r="O3174">
        <v>105</v>
      </c>
      <c r="P3174" cm="1">
        <f t="array" ref="P3174">_xlfn.XLOOKUP(D3174, CPI!$A:A, CPI!$B:B)</f>
        <v>160.5</v>
      </c>
      <c r="Q3174" s="9">
        <f>IF(M3174="","",PRODUCT(M3174,CPI!$B$112/P3174))</f>
        <v>21807179.663551401</v>
      </c>
    </row>
    <row r="3175" spans="1:17">
      <c r="A3175" t="s">
        <v>9867</v>
      </c>
      <c r="B3175" t="s">
        <v>27</v>
      </c>
      <c r="C3175" t="s">
        <v>52</v>
      </c>
      <c r="D3175">
        <v>1997</v>
      </c>
      <c r="E3175" t="s">
        <v>9868</v>
      </c>
      <c r="F3175">
        <v>6.9</v>
      </c>
      <c r="G3175">
        <v>27000</v>
      </c>
      <c r="H3175" t="s">
        <v>9869</v>
      </c>
      <c r="I3175" t="s">
        <v>9870</v>
      </c>
      <c r="J3175" t="s">
        <v>1534</v>
      </c>
      <c r="K3175" t="s">
        <v>41</v>
      </c>
      <c r="L3175">
        <v>5000000</v>
      </c>
      <c r="M3175">
        <v>1740156</v>
      </c>
      <c r="N3175" t="s">
        <v>6788</v>
      </c>
      <c r="O3175">
        <v>106</v>
      </c>
      <c r="P3175" cm="1">
        <f t="array" ref="P3175">_xlfn.XLOOKUP(D3175, CPI!$A:A, CPI!$B:B)</f>
        <v>160.5</v>
      </c>
      <c r="Q3175" s="9">
        <f>IF(M3175="","",PRODUCT(M3175,CPI!$B$112/P3175))</f>
        <v>3303585.8766355137</v>
      </c>
    </row>
    <row r="3176" spans="1:17">
      <c r="A3176" t="s">
        <v>9871</v>
      </c>
      <c r="B3176" t="s">
        <v>27</v>
      </c>
      <c r="C3176" t="s">
        <v>115</v>
      </c>
      <c r="D3176">
        <v>1997</v>
      </c>
      <c r="E3176" t="s">
        <v>9063</v>
      </c>
      <c r="F3176">
        <v>6.1</v>
      </c>
      <c r="G3176">
        <v>5700</v>
      </c>
      <c r="H3176" t="s">
        <v>735</v>
      </c>
      <c r="I3176" t="s">
        <v>9872</v>
      </c>
      <c r="J3176" t="s">
        <v>6787</v>
      </c>
      <c r="K3176" t="s">
        <v>41</v>
      </c>
      <c r="L3176">
        <v>8000000</v>
      </c>
      <c r="M3176">
        <v>1568258</v>
      </c>
      <c r="N3176" t="s">
        <v>6221</v>
      </c>
      <c r="O3176">
        <v>97</v>
      </c>
      <c r="P3176" cm="1">
        <f t="array" ref="P3176">_xlfn.XLOOKUP(D3176, CPI!$A:A, CPI!$B:B)</f>
        <v>160.5</v>
      </c>
      <c r="Q3176" s="9">
        <f>IF(M3176="","",PRODUCT(M3176,CPI!$B$112/P3176))</f>
        <v>2977247.4305295949</v>
      </c>
    </row>
    <row r="3177" spans="1:17">
      <c r="A3177" t="s">
        <v>9873</v>
      </c>
      <c r="B3177" t="s">
        <v>520</v>
      </c>
      <c r="C3177" t="s">
        <v>28</v>
      </c>
      <c r="D3177">
        <v>1997</v>
      </c>
      <c r="E3177" t="s">
        <v>9596</v>
      </c>
      <c r="F3177">
        <v>7.2</v>
      </c>
      <c r="G3177">
        <v>7900</v>
      </c>
      <c r="H3177" t="s">
        <v>9874</v>
      </c>
      <c r="I3177" t="s">
        <v>9875</v>
      </c>
      <c r="J3177" t="s">
        <v>5508</v>
      </c>
      <c r="K3177" t="s">
        <v>33</v>
      </c>
      <c r="M3177">
        <v>496059</v>
      </c>
      <c r="N3177" t="s">
        <v>1996</v>
      </c>
      <c r="O3177">
        <v>105</v>
      </c>
      <c r="P3177" cm="1">
        <f t="array" ref="P3177">_xlfn.XLOOKUP(D3177, CPI!$A:A, CPI!$B:B)</f>
        <v>160.5</v>
      </c>
      <c r="Q3177" s="9">
        <f>IF(M3177="","",PRODUCT(M3177,CPI!$B$112/P3177))</f>
        <v>941739.42242990655</v>
      </c>
    </row>
    <row r="3178" spans="1:17">
      <c r="A3178" t="s">
        <v>9876</v>
      </c>
      <c r="B3178" t="s">
        <v>27</v>
      </c>
      <c r="C3178" t="s">
        <v>28</v>
      </c>
      <c r="D3178">
        <v>1997</v>
      </c>
      <c r="E3178" t="s">
        <v>9877</v>
      </c>
      <c r="F3178">
        <v>6.7</v>
      </c>
      <c r="G3178">
        <v>23000</v>
      </c>
      <c r="H3178" t="s">
        <v>2049</v>
      </c>
      <c r="I3178" t="s">
        <v>9878</v>
      </c>
      <c r="J3178" t="s">
        <v>9420</v>
      </c>
      <c r="K3178" t="s">
        <v>41</v>
      </c>
      <c r="L3178">
        <v>20000000</v>
      </c>
      <c r="M3178">
        <v>5727130</v>
      </c>
      <c r="N3178" t="s">
        <v>7599</v>
      </c>
      <c r="O3178">
        <v>119</v>
      </c>
      <c r="P3178" cm="1">
        <f t="array" ref="P3178">_xlfn.XLOOKUP(D3178, CPI!$A:A, CPI!$B:B)</f>
        <v>160.5</v>
      </c>
      <c r="Q3178" s="9">
        <f>IF(M3178="","",PRODUCT(M3178,CPI!$B$112/P3178))</f>
        <v>10872626.236760125</v>
      </c>
    </row>
    <row r="3179" spans="1:17">
      <c r="A3179" t="s">
        <v>9879</v>
      </c>
      <c r="B3179" t="s">
        <v>44</v>
      </c>
      <c r="C3179" t="s">
        <v>74</v>
      </c>
      <c r="D3179">
        <v>1997</v>
      </c>
      <c r="E3179" t="s">
        <v>9674</v>
      </c>
      <c r="F3179">
        <v>7.2</v>
      </c>
      <c r="G3179">
        <v>14000</v>
      </c>
      <c r="H3179" t="s">
        <v>7901</v>
      </c>
      <c r="I3179" t="s">
        <v>9880</v>
      </c>
      <c r="J3179" t="s">
        <v>9881</v>
      </c>
      <c r="K3179" t="s">
        <v>33</v>
      </c>
      <c r="M3179">
        <v>9229808</v>
      </c>
      <c r="N3179" t="s">
        <v>9882</v>
      </c>
      <c r="O3179">
        <v>101</v>
      </c>
      <c r="P3179" cm="1">
        <f t="array" ref="P3179">_xlfn.XLOOKUP(D3179, CPI!$A:A, CPI!$B:B)</f>
        <v>160.5</v>
      </c>
      <c r="Q3179" s="9">
        <f>IF(M3179="","",PRODUCT(M3179,CPI!$B$112/P3179))</f>
        <v>17522258.552024923</v>
      </c>
    </row>
    <row r="3180" spans="1:17">
      <c r="A3180" t="s">
        <v>9883</v>
      </c>
      <c r="B3180" t="s">
        <v>27</v>
      </c>
      <c r="C3180" t="s">
        <v>52</v>
      </c>
      <c r="D3180">
        <v>1997</v>
      </c>
      <c r="E3180" t="s">
        <v>9884</v>
      </c>
      <c r="F3180">
        <v>7.4</v>
      </c>
      <c r="G3180">
        <v>43000</v>
      </c>
      <c r="H3180" t="s">
        <v>300</v>
      </c>
      <c r="I3180" t="s">
        <v>300</v>
      </c>
      <c r="J3180" t="s">
        <v>300</v>
      </c>
      <c r="K3180" t="s">
        <v>41</v>
      </c>
      <c r="L3180">
        <v>20000000</v>
      </c>
      <c r="M3180">
        <v>10686841</v>
      </c>
      <c r="N3180" t="s">
        <v>8746</v>
      </c>
      <c r="O3180">
        <v>96</v>
      </c>
      <c r="P3180" cm="1">
        <f t="array" ref="P3180">_xlfn.XLOOKUP(D3180, CPI!$A:A, CPI!$B:B)</f>
        <v>160.5</v>
      </c>
      <c r="Q3180" s="9">
        <f>IF(M3180="","",PRODUCT(M3180,CPI!$B$112/P3180))</f>
        <v>20288351.730218068</v>
      </c>
    </row>
    <row r="3181" spans="1:17">
      <c r="A3181" t="s">
        <v>9885</v>
      </c>
      <c r="B3181" t="s">
        <v>27</v>
      </c>
      <c r="C3181" t="s">
        <v>52</v>
      </c>
      <c r="D3181">
        <v>1997</v>
      </c>
      <c r="E3181" t="s">
        <v>9586</v>
      </c>
      <c r="F3181">
        <v>6.4</v>
      </c>
      <c r="G3181">
        <v>35000</v>
      </c>
      <c r="H3181" t="s">
        <v>8097</v>
      </c>
      <c r="I3181" t="s">
        <v>8098</v>
      </c>
      <c r="J3181" t="s">
        <v>8861</v>
      </c>
      <c r="K3181" t="s">
        <v>33</v>
      </c>
      <c r="L3181">
        <v>12000000</v>
      </c>
      <c r="M3181">
        <v>4366722</v>
      </c>
      <c r="N3181" t="s">
        <v>1996</v>
      </c>
      <c r="O3181">
        <v>103</v>
      </c>
      <c r="P3181" cm="1">
        <f t="array" ref="P3181">_xlfn.XLOOKUP(D3181, CPI!$A:A, CPI!$B:B)</f>
        <v>160.5</v>
      </c>
      <c r="Q3181" s="9">
        <f>IF(M3181="","",PRODUCT(M3181,CPI!$B$112/P3181))</f>
        <v>8289970.0523364488</v>
      </c>
    </row>
    <row r="3182" spans="1:17">
      <c r="A3182" t="s">
        <v>9886</v>
      </c>
      <c r="C3182" t="s">
        <v>115</v>
      </c>
      <c r="D3182">
        <v>1997</v>
      </c>
      <c r="E3182" t="s">
        <v>9887</v>
      </c>
      <c r="F3182">
        <v>7.8</v>
      </c>
      <c r="G3182">
        <v>29000</v>
      </c>
      <c r="H3182" t="s">
        <v>5474</v>
      </c>
      <c r="I3182" t="s">
        <v>5474</v>
      </c>
      <c r="J3182" t="s">
        <v>5474</v>
      </c>
      <c r="K3182" t="s">
        <v>2119</v>
      </c>
      <c r="M3182">
        <v>500000</v>
      </c>
      <c r="N3182" t="s">
        <v>6127</v>
      </c>
      <c r="O3182">
        <v>103</v>
      </c>
      <c r="P3182" cm="1">
        <f t="array" ref="P3182">_xlfn.XLOOKUP(D3182, CPI!$A:A, CPI!$B:B)</f>
        <v>160.5</v>
      </c>
      <c r="Q3182" s="9">
        <f>IF(M3182="","",PRODUCT(M3182,CPI!$B$112/P3182))</f>
        <v>949221.18380062305</v>
      </c>
    </row>
    <row r="3183" spans="1:17">
      <c r="A3183" t="s">
        <v>9888</v>
      </c>
      <c r="B3183" t="s">
        <v>458</v>
      </c>
      <c r="C3183" t="s">
        <v>115</v>
      </c>
      <c r="D3183">
        <v>1997</v>
      </c>
      <c r="E3183" t="s">
        <v>9889</v>
      </c>
      <c r="F3183">
        <v>7.3</v>
      </c>
      <c r="G3183">
        <v>14000</v>
      </c>
      <c r="H3183" t="s">
        <v>9890</v>
      </c>
      <c r="I3183" t="s">
        <v>9891</v>
      </c>
      <c r="J3183" t="s">
        <v>9892</v>
      </c>
      <c r="K3183" t="s">
        <v>9893</v>
      </c>
      <c r="M3183">
        <v>227569</v>
      </c>
      <c r="N3183" t="s">
        <v>9894</v>
      </c>
      <c r="O3183">
        <v>96</v>
      </c>
      <c r="P3183" cm="1">
        <f t="array" ref="P3183">_xlfn.XLOOKUP(D3183, CPI!$A:A, CPI!$B:B)</f>
        <v>160.5</v>
      </c>
      <c r="Q3183" s="9">
        <f>IF(M3183="","",PRODUCT(M3183,CPI!$B$112/P3183))</f>
        <v>432026.63115264795</v>
      </c>
    </row>
    <row r="3184" spans="1:17">
      <c r="A3184" t="s">
        <v>9895</v>
      </c>
      <c r="B3184" t="s">
        <v>27</v>
      </c>
      <c r="C3184" t="s">
        <v>52</v>
      </c>
      <c r="D3184">
        <v>1997</v>
      </c>
      <c r="E3184" t="s">
        <v>9896</v>
      </c>
      <c r="F3184">
        <v>5.4</v>
      </c>
      <c r="G3184">
        <v>8400</v>
      </c>
      <c r="H3184" t="s">
        <v>8172</v>
      </c>
      <c r="I3184" t="s">
        <v>9125</v>
      </c>
      <c r="J3184" t="s">
        <v>9897</v>
      </c>
      <c r="K3184" t="s">
        <v>41</v>
      </c>
      <c r="M3184">
        <v>20050376</v>
      </c>
      <c r="N3184" t="s">
        <v>42</v>
      </c>
      <c r="O3184">
        <v>79</v>
      </c>
      <c r="P3184" cm="1">
        <f t="array" ref="P3184">_xlfn.XLOOKUP(D3184, CPI!$A:A, CPI!$B:B)</f>
        <v>160.5</v>
      </c>
      <c r="Q3184" s="9">
        <f>IF(M3184="","",PRODUCT(M3184,CPI!$B$112/P3184))</f>
        <v>38064483.284735203</v>
      </c>
    </row>
    <row r="3185" spans="1:17">
      <c r="A3185" t="s">
        <v>9898</v>
      </c>
      <c r="B3185" t="s">
        <v>27</v>
      </c>
      <c r="C3185" t="s">
        <v>28</v>
      </c>
      <c r="D3185">
        <v>1997</v>
      </c>
      <c r="E3185" t="s">
        <v>9899</v>
      </c>
      <c r="F3185">
        <v>6.2</v>
      </c>
      <c r="G3185">
        <v>19000</v>
      </c>
      <c r="H3185" t="s">
        <v>9900</v>
      </c>
      <c r="I3185" t="s">
        <v>9900</v>
      </c>
      <c r="J3185" t="s">
        <v>9015</v>
      </c>
      <c r="K3185" t="s">
        <v>41</v>
      </c>
      <c r="M3185">
        <v>1179002</v>
      </c>
      <c r="N3185" t="s">
        <v>8998</v>
      </c>
      <c r="O3185">
        <v>101</v>
      </c>
      <c r="P3185" cm="1">
        <f t="array" ref="P3185">_xlfn.XLOOKUP(D3185, CPI!$A:A, CPI!$B:B)</f>
        <v>160.5</v>
      </c>
      <c r="Q3185" s="9">
        <f>IF(M3185="","",PRODUCT(M3185,CPI!$B$112/P3185))</f>
        <v>2238267.3482866045</v>
      </c>
    </row>
    <row r="3186" spans="1:17">
      <c r="A3186" t="s">
        <v>9901</v>
      </c>
      <c r="B3186" t="s">
        <v>27</v>
      </c>
      <c r="C3186" t="s">
        <v>162</v>
      </c>
      <c r="D3186">
        <v>1997</v>
      </c>
      <c r="E3186" t="s">
        <v>9902</v>
      </c>
      <c r="F3186">
        <v>6</v>
      </c>
      <c r="G3186">
        <v>9900</v>
      </c>
      <c r="H3186" t="s">
        <v>9903</v>
      </c>
      <c r="I3186" t="s">
        <v>31</v>
      </c>
      <c r="J3186" t="s">
        <v>9904</v>
      </c>
      <c r="K3186" t="s">
        <v>41</v>
      </c>
      <c r="L3186">
        <v>1000000</v>
      </c>
      <c r="M3186">
        <v>125397</v>
      </c>
      <c r="N3186" t="s">
        <v>9905</v>
      </c>
      <c r="O3186">
        <v>94</v>
      </c>
      <c r="P3186" cm="1">
        <f t="array" ref="P3186">_xlfn.XLOOKUP(D3186, CPI!$A:A, CPI!$B:B)</f>
        <v>160.5</v>
      </c>
      <c r="Q3186" s="9">
        <f>IF(M3186="","",PRODUCT(M3186,CPI!$B$112/P3186))</f>
        <v>238058.97757009344</v>
      </c>
    </row>
    <row r="3187" spans="1:17">
      <c r="A3187" t="s">
        <v>9906</v>
      </c>
      <c r="B3187" t="s">
        <v>2010</v>
      </c>
      <c r="C3187" t="s">
        <v>45</v>
      </c>
      <c r="D3187">
        <v>1997</v>
      </c>
      <c r="E3187" t="s">
        <v>9856</v>
      </c>
      <c r="F3187">
        <v>4.9000000000000004</v>
      </c>
      <c r="G3187">
        <v>7900</v>
      </c>
      <c r="H3187" t="s">
        <v>9907</v>
      </c>
      <c r="I3187" t="s">
        <v>1008</v>
      </c>
      <c r="J3187" t="s">
        <v>9908</v>
      </c>
      <c r="K3187" t="s">
        <v>41</v>
      </c>
      <c r="L3187">
        <v>30000000</v>
      </c>
      <c r="M3187">
        <v>6112613</v>
      </c>
      <c r="N3187" t="s">
        <v>72</v>
      </c>
      <c r="O3187">
        <v>95</v>
      </c>
      <c r="P3187" cm="1">
        <f t="array" ref="P3187">_xlfn.XLOOKUP(D3187, CPI!$A:A, CPI!$B:B)</f>
        <v>160.5</v>
      </c>
      <c r="Q3187" s="9">
        <f>IF(M3187="","",PRODUCT(M3187,CPI!$B$112/P3187))</f>
        <v>11604443.495950155</v>
      </c>
    </row>
    <row r="3188" spans="1:17">
      <c r="A3188" t="s">
        <v>9909</v>
      </c>
      <c r="B3188" t="s">
        <v>44</v>
      </c>
      <c r="C3188" t="s">
        <v>28</v>
      </c>
      <c r="D3188">
        <v>1997</v>
      </c>
      <c r="E3188" t="s">
        <v>9728</v>
      </c>
      <c r="F3188">
        <v>7.2</v>
      </c>
      <c r="G3188">
        <v>22000</v>
      </c>
      <c r="H3188" t="s">
        <v>698</v>
      </c>
      <c r="I3188" t="s">
        <v>698</v>
      </c>
      <c r="J3188" t="s">
        <v>862</v>
      </c>
      <c r="K3188" t="s">
        <v>41</v>
      </c>
      <c r="L3188">
        <v>10000000</v>
      </c>
      <c r="M3188">
        <v>9593903</v>
      </c>
      <c r="N3188" t="s">
        <v>9910</v>
      </c>
      <c r="O3188">
        <v>110</v>
      </c>
      <c r="P3188" cm="1">
        <f t="array" ref="P3188">_xlfn.XLOOKUP(D3188, CPI!$A:A, CPI!$B:B)</f>
        <v>160.5</v>
      </c>
      <c r="Q3188" s="9">
        <f>IF(M3188="","",PRODUCT(M3188,CPI!$B$112/P3188))</f>
        <v>18213471.925856698</v>
      </c>
    </row>
    <row r="3189" spans="1:17">
      <c r="A3189" t="s">
        <v>9911</v>
      </c>
      <c r="B3189" t="s">
        <v>2010</v>
      </c>
      <c r="C3189" t="s">
        <v>52</v>
      </c>
      <c r="D3189">
        <v>1997</v>
      </c>
      <c r="E3189" t="s">
        <v>9577</v>
      </c>
      <c r="F3189">
        <v>5</v>
      </c>
      <c r="G3189">
        <v>8100</v>
      </c>
      <c r="H3189" t="s">
        <v>9912</v>
      </c>
      <c r="I3189" t="s">
        <v>9913</v>
      </c>
      <c r="J3189" t="s">
        <v>9914</v>
      </c>
      <c r="K3189" t="s">
        <v>41</v>
      </c>
      <c r="L3189">
        <v>8000000</v>
      </c>
      <c r="M3189">
        <v>3600616</v>
      </c>
      <c r="N3189" t="s">
        <v>9915</v>
      </c>
      <c r="O3189">
        <v>84</v>
      </c>
      <c r="P3189" cm="1">
        <f t="array" ref="P3189">_xlfn.XLOOKUP(D3189, CPI!$A:A, CPI!$B:B)</f>
        <v>160.5</v>
      </c>
      <c r="Q3189" s="9">
        <f>IF(M3189="","",PRODUCT(M3189,CPI!$B$112/P3189))</f>
        <v>6835561.9638629286</v>
      </c>
    </row>
    <row r="3190" spans="1:17">
      <c r="A3190" t="s">
        <v>9916</v>
      </c>
      <c r="B3190" t="s">
        <v>27</v>
      </c>
      <c r="C3190" t="s">
        <v>28</v>
      </c>
      <c r="D3190">
        <v>1997</v>
      </c>
      <c r="E3190" t="s">
        <v>9917</v>
      </c>
      <c r="F3190">
        <v>7.1</v>
      </c>
      <c r="G3190">
        <v>11000</v>
      </c>
      <c r="H3190" t="s">
        <v>8345</v>
      </c>
      <c r="I3190" t="s">
        <v>2462</v>
      </c>
      <c r="J3190" t="s">
        <v>3503</v>
      </c>
      <c r="K3190" t="s">
        <v>41</v>
      </c>
      <c r="M3190">
        <v>13692848</v>
      </c>
      <c r="N3190" t="s">
        <v>3755</v>
      </c>
      <c r="O3190">
        <v>102</v>
      </c>
      <c r="P3190" cm="1">
        <f t="array" ref="P3190">_xlfn.XLOOKUP(D3190, CPI!$A:A, CPI!$B:B)</f>
        <v>160.5</v>
      </c>
      <c r="Q3190" s="9">
        <f>IF(M3190="","",PRODUCT(M3190,CPI!$B$112/P3190))</f>
        <v>25995082.776323985</v>
      </c>
    </row>
    <row r="3191" spans="1:17">
      <c r="A3191" t="s">
        <v>9918</v>
      </c>
      <c r="B3191" t="s">
        <v>44</v>
      </c>
      <c r="C3191" t="s">
        <v>45</v>
      </c>
      <c r="D3191">
        <v>1997</v>
      </c>
      <c r="E3191" t="s">
        <v>9532</v>
      </c>
      <c r="F3191">
        <v>4.7</v>
      </c>
      <c r="G3191">
        <v>3000</v>
      </c>
      <c r="H3191" t="s">
        <v>9919</v>
      </c>
      <c r="I3191" t="s">
        <v>9920</v>
      </c>
      <c r="J3191" t="s">
        <v>9921</v>
      </c>
      <c r="K3191" t="s">
        <v>41</v>
      </c>
      <c r="L3191">
        <v>35000000</v>
      </c>
      <c r="M3191">
        <v>6537036</v>
      </c>
      <c r="N3191" t="s">
        <v>6003</v>
      </c>
      <c r="O3191">
        <v>101</v>
      </c>
      <c r="P3191" cm="1">
        <f t="array" ref="P3191">_xlfn.XLOOKUP(D3191, CPI!$A:A, CPI!$B:B)</f>
        <v>160.5</v>
      </c>
      <c r="Q3191" s="9">
        <f>IF(M3191="","",PRODUCT(M3191,CPI!$B$112/P3191))</f>
        <v>12410186.10093458</v>
      </c>
    </row>
    <row r="3192" spans="1:17">
      <c r="A3192" t="s">
        <v>9922</v>
      </c>
      <c r="B3192" t="s">
        <v>27</v>
      </c>
      <c r="C3192" t="s">
        <v>52</v>
      </c>
      <c r="D3192">
        <v>1997</v>
      </c>
      <c r="E3192" t="s">
        <v>9923</v>
      </c>
      <c r="F3192">
        <v>6.9</v>
      </c>
      <c r="G3192">
        <v>15000</v>
      </c>
      <c r="H3192" t="s">
        <v>9924</v>
      </c>
      <c r="I3192" t="s">
        <v>9924</v>
      </c>
      <c r="J3192" t="s">
        <v>9925</v>
      </c>
      <c r="K3192" t="s">
        <v>41</v>
      </c>
      <c r="M3192">
        <v>5571205</v>
      </c>
      <c r="N3192" t="s">
        <v>9926</v>
      </c>
      <c r="O3192">
        <v>91</v>
      </c>
      <c r="P3192" cm="1">
        <f t="array" ref="P3192">_xlfn.XLOOKUP(D3192, CPI!$A:A, CPI!$B:B)</f>
        <v>160.5</v>
      </c>
      <c r="Q3192" s="9">
        <f>IF(M3192="","",PRODUCT(M3192,CPI!$B$112/P3192))</f>
        <v>10576611.6105919</v>
      </c>
    </row>
    <row r="3193" spans="1:17">
      <c r="A3193" t="s">
        <v>9927</v>
      </c>
      <c r="B3193" t="s">
        <v>44</v>
      </c>
      <c r="C3193" t="s">
        <v>28</v>
      </c>
      <c r="D3193">
        <v>1997</v>
      </c>
      <c r="E3193" t="s">
        <v>9586</v>
      </c>
      <c r="F3193">
        <v>6.5</v>
      </c>
      <c r="G3193">
        <v>5600</v>
      </c>
      <c r="H3193" t="s">
        <v>5022</v>
      </c>
      <c r="I3193" t="s">
        <v>9928</v>
      </c>
      <c r="J3193" t="s">
        <v>9929</v>
      </c>
      <c r="K3193" t="s">
        <v>33</v>
      </c>
      <c r="M3193">
        <v>14059077</v>
      </c>
      <c r="N3193" t="s">
        <v>7599</v>
      </c>
      <c r="O3193">
        <v>99</v>
      </c>
      <c r="P3193" cm="1">
        <f t="array" ref="P3193">_xlfn.XLOOKUP(D3193, CPI!$A:A, CPI!$B:B)</f>
        <v>160.5</v>
      </c>
      <c r="Q3193" s="9">
        <f>IF(M3193="","",PRODUCT(M3193,CPI!$B$112/P3193))</f>
        <v>26690347.426168222</v>
      </c>
    </row>
    <row r="3194" spans="1:17">
      <c r="A3194" t="s">
        <v>9930</v>
      </c>
      <c r="B3194" t="s">
        <v>2010</v>
      </c>
      <c r="C3194" t="s">
        <v>28</v>
      </c>
      <c r="D3194">
        <v>1997</v>
      </c>
      <c r="E3194" t="s">
        <v>9931</v>
      </c>
      <c r="F3194">
        <v>7.2</v>
      </c>
      <c r="G3194">
        <v>14000</v>
      </c>
      <c r="H3194" t="s">
        <v>940</v>
      </c>
      <c r="I3194" t="s">
        <v>940</v>
      </c>
      <c r="J3194" t="s">
        <v>940</v>
      </c>
      <c r="K3194" t="s">
        <v>41</v>
      </c>
      <c r="L3194">
        <v>5000000</v>
      </c>
      <c r="M3194">
        <v>19868354</v>
      </c>
      <c r="N3194" t="s">
        <v>9932</v>
      </c>
      <c r="O3194">
        <v>134</v>
      </c>
      <c r="P3194" cm="1">
        <f t="array" ref="P3194">_xlfn.XLOOKUP(D3194, CPI!$A:A, CPI!$B:B)</f>
        <v>160.5</v>
      </c>
      <c r="Q3194" s="9">
        <f>IF(M3194="","",PRODUCT(M3194,CPI!$B$112/P3194))</f>
        <v>37718925.00809969</v>
      </c>
    </row>
    <row r="3195" spans="1:17">
      <c r="A3195" t="s">
        <v>9933</v>
      </c>
      <c r="B3195" t="s">
        <v>2010</v>
      </c>
      <c r="C3195" t="s">
        <v>52</v>
      </c>
      <c r="D3195">
        <v>1997</v>
      </c>
      <c r="E3195" t="s">
        <v>9934</v>
      </c>
      <c r="F3195">
        <v>6.7</v>
      </c>
      <c r="G3195">
        <v>2500</v>
      </c>
      <c r="H3195" t="s">
        <v>9935</v>
      </c>
      <c r="I3195" t="s">
        <v>9935</v>
      </c>
      <c r="J3195" t="s">
        <v>6940</v>
      </c>
      <c r="K3195" t="s">
        <v>41</v>
      </c>
      <c r="M3195">
        <v>228455</v>
      </c>
      <c r="N3195" t="s">
        <v>9936</v>
      </c>
      <c r="O3195">
        <v>109</v>
      </c>
      <c r="P3195" cm="1">
        <f t="array" ref="P3195">_xlfn.XLOOKUP(D3195, CPI!$A:A, CPI!$B:B)</f>
        <v>160.5</v>
      </c>
      <c r="Q3195" s="9">
        <f>IF(M3195="","",PRODUCT(M3195,CPI!$B$112/P3195))</f>
        <v>433708.65109034267</v>
      </c>
    </row>
    <row r="3196" spans="1:17">
      <c r="A3196" t="s">
        <v>9937</v>
      </c>
      <c r="B3196" t="s">
        <v>2010</v>
      </c>
      <c r="C3196" t="s">
        <v>45</v>
      </c>
      <c r="D3196">
        <v>1997</v>
      </c>
      <c r="E3196" t="s">
        <v>9887</v>
      </c>
      <c r="F3196">
        <v>6.2</v>
      </c>
      <c r="G3196">
        <v>26000</v>
      </c>
      <c r="H3196" t="s">
        <v>9938</v>
      </c>
      <c r="I3196" t="s">
        <v>9939</v>
      </c>
      <c r="J3196" t="s">
        <v>2763</v>
      </c>
      <c r="K3196" t="s">
        <v>502</v>
      </c>
      <c r="M3196">
        <v>18814720</v>
      </c>
      <c r="N3196" t="s">
        <v>9940</v>
      </c>
      <c r="O3196">
        <v>88</v>
      </c>
      <c r="P3196" cm="1">
        <f t="array" ref="P3196">_xlfn.XLOOKUP(D3196, CPI!$A:A, CPI!$B:B)</f>
        <v>160.5</v>
      </c>
      <c r="Q3196" s="9">
        <f>IF(M3196="","",PRODUCT(M3196,CPI!$B$112/P3196))</f>
        <v>35718661.582554519</v>
      </c>
    </row>
    <row r="3197" spans="1:17">
      <c r="A3197" t="s">
        <v>9941</v>
      </c>
      <c r="B3197" t="s">
        <v>44</v>
      </c>
      <c r="C3197" t="s">
        <v>45</v>
      </c>
      <c r="D3197">
        <v>1997</v>
      </c>
      <c r="E3197" t="s">
        <v>9219</v>
      </c>
      <c r="F3197">
        <v>4.7</v>
      </c>
      <c r="G3197">
        <v>4200</v>
      </c>
      <c r="H3197" t="s">
        <v>9709</v>
      </c>
      <c r="I3197" t="s">
        <v>9942</v>
      </c>
      <c r="J3197" t="s">
        <v>8571</v>
      </c>
      <c r="K3197" t="s">
        <v>41</v>
      </c>
      <c r="M3197">
        <v>18301610</v>
      </c>
      <c r="N3197" t="s">
        <v>1735</v>
      </c>
      <c r="O3197">
        <v>89</v>
      </c>
      <c r="P3197" cm="1">
        <f t="array" ref="P3197">_xlfn.XLOOKUP(D3197, CPI!$A:A, CPI!$B:B)</f>
        <v>160.5</v>
      </c>
      <c r="Q3197" s="9">
        <f>IF(M3197="","",PRODUCT(M3197,CPI!$B$112/P3197))</f>
        <v>34744551.819314644</v>
      </c>
    </row>
    <row r="3198" spans="1:17">
      <c r="A3198" t="s">
        <v>9943</v>
      </c>
      <c r="B3198" t="s">
        <v>2010</v>
      </c>
      <c r="C3198" t="s">
        <v>28</v>
      </c>
      <c r="D3198">
        <v>1997</v>
      </c>
      <c r="E3198" t="s">
        <v>9640</v>
      </c>
      <c r="F3198">
        <v>6.3</v>
      </c>
      <c r="G3198">
        <v>5600</v>
      </c>
      <c r="H3198" t="s">
        <v>4947</v>
      </c>
      <c r="I3198" t="s">
        <v>9944</v>
      </c>
      <c r="J3198" t="s">
        <v>9945</v>
      </c>
      <c r="K3198" t="s">
        <v>41</v>
      </c>
      <c r="L3198">
        <v>35000000</v>
      </c>
      <c r="M3198">
        <v>858553</v>
      </c>
      <c r="N3198" t="s">
        <v>7599</v>
      </c>
      <c r="O3198">
        <v>108</v>
      </c>
      <c r="P3198" cm="1">
        <f t="array" ref="P3198">_xlfn.XLOOKUP(D3198, CPI!$A:A, CPI!$B:B)</f>
        <v>160.5</v>
      </c>
      <c r="Q3198" s="9">
        <f>IF(M3198="","",PRODUCT(M3198,CPI!$B$112/P3198))</f>
        <v>1629913.3900311526</v>
      </c>
    </row>
    <row r="3199" spans="1:17">
      <c r="A3199" t="s">
        <v>9946</v>
      </c>
      <c r="B3199" t="s">
        <v>27</v>
      </c>
      <c r="C3199" t="s">
        <v>28</v>
      </c>
      <c r="D3199">
        <v>1997</v>
      </c>
      <c r="E3199" t="s">
        <v>6496</v>
      </c>
      <c r="F3199">
        <v>7</v>
      </c>
      <c r="G3199">
        <v>6800</v>
      </c>
      <c r="H3199" t="s">
        <v>7641</v>
      </c>
      <c r="I3199" t="s">
        <v>7641</v>
      </c>
      <c r="J3199" t="s">
        <v>9947</v>
      </c>
      <c r="K3199" t="s">
        <v>41</v>
      </c>
      <c r="L3199">
        <v>2700000</v>
      </c>
      <c r="M3199">
        <v>9161691</v>
      </c>
      <c r="N3199" t="s">
        <v>9948</v>
      </c>
      <c r="O3199">
        <v>113</v>
      </c>
      <c r="P3199" cm="1">
        <f t="array" ref="P3199">_xlfn.XLOOKUP(D3199, CPI!$A:A, CPI!$B:B)</f>
        <v>160.5</v>
      </c>
      <c r="Q3199" s="9">
        <f>IF(M3199="","",PRODUCT(M3199,CPI!$B$112/P3199))</f>
        <v>17392942.353271026</v>
      </c>
    </row>
    <row r="3200" spans="1:17">
      <c r="A3200" t="s">
        <v>9949</v>
      </c>
      <c r="B3200" t="s">
        <v>2010</v>
      </c>
      <c r="C3200" t="s">
        <v>74</v>
      </c>
      <c r="D3200">
        <v>1997</v>
      </c>
      <c r="E3200" t="s">
        <v>9487</v>
      </c>
      <c r="F3200">
        <v>6.8</v>
      </c>
      <c r="G3200">
        <v>7000</v>
      </c>
      <c r="H3200" t="s">
        <v>9950</v>
      </c>
      <c r="I3200" t="s">
        <v>9950</v>
      </c>
      <c r="J3200" t="s">
        <v>9951</v>
      </c>
      <c r="K3200" t="s">
        <v>41</v>
      </c>
      <c r="L3200">
        <v>8000000</v>
      </c>
      <c r="M3200">
        <v>589304</v>
      </c>
      <c r="N3200" t="s">
        <v>5732</v>
      </c>
      <c r="O3200">
        <v>106</v>
      </c>
      <c r="P3200" cm="1">
        <f t="array" ref="P3200">_xlfn.XLOOKUP(D3200, CPI!$A:A, CPI!$B:B)</f>
        <v>160.5</v>
      </c>
      <c r="Q3200" s="9">
        <f>IF(M3200="","",PRODUCT(M3200,CPI!$B$112/P3200))</f>
        <v>1118759.6809968848</v>
      </c>
    </row>
    <row r="3201" spans="1:17">
      <c r="A3201" t="s">
        <v>9952</v>
      </c>
      <c r="B3201" t="s">
        <v>348</v>
      </c>
      <c r="C3201" t="s">
        <v>401</v>
      </c>
      <c r="D3201">
        <v>1997</v>
      </c>
      <c r="E3201" t="s">
        <v>9694</v>
      </c>
      <c r="F3201">
        <v>6.9</v>
      </c>
      <c r="G3201">
        <v>7200</v>
      </c>
      <c r="H3201" t="s">
        <v>9953</v>
      </c>
      <c r="I3201" t="s">
        <v>9953</v>
      </c>
      <c r="J3201" t="s">
        <v>6458</v>
      </c>
      <c r="K3201" t="s">
        <v>41</v>
      </c>
      <c r="L3201">
        <v>32000000</v>
      </c>
      <c r="M3201">
        <v>3566637</v>
      </c>
      <c r="N3201" t="s">
        <v>9954</v>
      </c>
      <c r="O3201">
        <v>75</v>
      </c>
      <c r="P3201" cm="1">
        <f t="array" ref="P3201">_xlfn.XLOOKUP(D3201, CPI!$A:A, CPI!$B:B)</f>
        <v>160.5</v>
      </c>
      <c r="Q3201" s="9">
        <f>IF(M3201="","",PRODUCT(M3201,CPI!$B$112/P3201))</f>
        <v>6771054.7906542057</v>
      </c>
    </row>
    <row r="3202" spans="1:17">
      <c r="A3202" t="s">
        <v>9955</v>
      </c>
      <c r="B3202" t="s">
        <v>27</v>
      </c>
      <c r="C3202" t="s">
        <v>45</v>
      </c>
      <c r="D3202">
        <v>1997</v>
      </c>
      <c r="E3202" t="s">
        <v>9200</v>
      </c>
      <c r="F3202">
        <v>4.9000000000000004</v>
      </c>
      <c r="G3202">
        <v>11000</v>
      </c>
      <c r="H3202" t="s">
        <v>2298</v>
      </c>
      <c r="I3202" t="s">
        <v>9956</v>
      </c>
      <c r="J3202" t="s">
        <v>7225</v>
      </c>
      <c r="K3202" t="s">
        <v>41</v>
      </c>
      <c r="L3202">
        <v>55000000</v>
      </c>
      <c r="M3202">
        <v>11538235</v>
      </c>
      <c r="N3202" t="s">
        <v>8949</v>
      </c>
      <c r="O3202">
        <v>100</v>
      </c>
      <c r="P3202" cm="1">
        <f t="array" ref="P3202">_xlfn.XLOOKUP(D3202, CPI!$A:A, CPI!$B:B)</f>
        <v>160.5</v>
      </c>
      <c r="Q3202" s="9">
        <f>IF(M3202="","",PRODUCT(M3202,CPI!$B$112/P3202))</f>
        <v>21904674.171339564</v>
      </c>
    </row>
    <row r="3203" spans="1:17">
      <c r="A3203" t="s">
        <v>9957</v>
      </c>
      <c r="B3203" t="s">
        <v>27</v>
      </c>
      <c r="C3203" t="s">
        <v>28</v>
      </c>
      <c r="D3203">
        <v>1997</v>
      </c>
      <c r="E3203" t="s">
        <v>9958</v>
      </c>
      <c r="F3203">
        <v>5.8</v>
      </c>
      <c r="G3203">
        <v>6600</v>
      </c>
      <c r="H3203" t="s">
        <v>4960</v>
      </c>
      <c r="I3203" t="s">
        <v>4960</v>
      </c>
      <c r="J3203" t="s">
        <v>6352</v>
      </c>
      <c r="K3203" t="s">
        <v>41</v>
      </c>
      <c r="L3203">
        <v>24000000</v>
      </c>
      <c r="M3203">
        <v>2642983</v>
      </c>
      <c r="N3203" t="s">
        <v>2037</v>
      </c>
      <c r="O3203">
        <v>102</v>
      </c>
      <c r="P3203" cm="1">
        <f t="array" ref="P3203">_xlfn.XLOOKUP(D3203, CPI!$A:A, CPI!$B:B)</f>
        <v>160.5</v>
      </c>
      <c r="Q3203" s="9">
        <f>IF(M3203="","",PRODUCT(M3203,CPI!$B$112/P3203))</f>
        <v>5017550.9040498445</v>
      </c>
    </row>
    <row r="3204" spans="1:17">
      <c r="A3204" t="s">
        <v>9959</v>
      </c>
      <c r="B3204" t="s">
        <v>27</v>
      </c>
      <c r="C3204" t="s">
        <v>28</v>
      </c>
      <c r="D3204">
        <v>1997</v>
      </c>
      <c r="E3204" t="s">
        <v>9378</v>
      </c>
      <c r="F3204">
        <v>6.8</v>
      </c>
      <c r="G3204">
        <v>5200</v>
      </c>
      <c r="H3204" t="s">
        <v>256</v>
      </c>
      <c r="I3204" t="s">
        <v>9960</v>
      </c>
      <c r="J3204" t="s">
        <v>3033</v>
      </c>
      <c r="K3204" t="s">
        <v>259</v>
      </c>
      <c r="L3204">
        <v>16000000</v>
      </c>
      <c r="M3204">
        <v>2007100</v>
      </c>
      <c r="N3204" t="s">
        <v>9961</v>
      </c>
      <c r="O3204">
        <v>122</v>
      </c>
      <c r="P3204" cm="1">
        <f t="array" ref="P3204">_xlfn.XLOOKUP(D3204, CPI!$A:A, CPI!$B:B)</f>
        <v>160.5</v>
      </c>
      <c r="Q3204" s="9">
        <f>IF(M3204="","",PRODUCT(M3204,CPI!$B$112/P3204))</f>
        <v>3810363.6760124611</v>
      </c>
    </row>
    <row r="3205" spans="1:17">
      <c r="A3205" t="s">
        <v>9962</v>
      </c>
      <c r="B3205" t="s">
        <v>2010</v>
      </c>
      <c r="C3205" t="s">
        <v>52</v>
      </c>
      <c r="D3205">
        <v>1997</v>
      </c>
      <c r="E3205" t="s">
        <v>9963</v>
      </c>
      <c r="F3205">
        <v>5.7</v>
      </c>
      <c r="G3205">
        <v>5800</v>
      </c>
      <c r="H3205" t="s">
        <v>8372</v>
      </c>
      <c r="I3205" t="s">
        <v>9475</v>
      </c>
      <c r="J3205" t="s">
        <v>9964</v>
      </c>
      <c r="K3205" t="s">
        <v>41</v>
      </c>
      <c r="L3205">
        <v>15000000</v>
      </c>
      <c r="M3205">
        <v>309</v>
      </c>
      <c r="N3205" t="s">
        <v>9965</v>
      </c>
      <c r="O3205">
        <v>85</v>
      </c>
      <c r="P3205" cm="1">
        <f t="array" ref="P3205">_xlfn.XLOOKUP(D3205, CPI!$A:A, CPI!$B:B)</f>
        <v>160.5</v>
      </c>
      <c r="Q3205" s="9">
        <f>IF(M3205="","",PRODUCT(M3205,CPI!$B$112/P3205))</f>
        <v>586.61869158878505</v>
      </c>
    </row>
    <row r="3206" spans="1:17">
      <c r="A3206" t="s">
        <v>9966</v>
      </c>
      <c r="B3206" t="s">
        <v>44</v>
      </c>
      <c r="C3206" t="s">
        <v>36</v>
      </c>
      <c r="D3206">
        <v>1997</v>
      </c>
      <c r="E3206" t="s">
        <v>9550</v>
      </c>
      <c r="F3206">
        <v>4</v>
      </c>
      <c r="G3206">
        <v>15000</v>
      </c>
      <c r="H3206" t="s">
        <v>7066</v>
      </c>
      <c r="I3206" t="s">
        <v>7295</v>
      </c>
      <c r="J3206" t="s">
        <v>205</v>
      </c>
      <c r="K3206" t="s">
        <v>41</v>
      </c>
      <c r="L3206">
        <v>30000000</v>
      </c>
      <c r="M3206">
        <v>21437192</v>
      </c>
      <c r="N3206" t="s">
        <v>1735</v>
      </c>
      <c r="O3206">
        <v>87</v>
      </c>
      <c r="P3206" cm="1">
        <f t="array" ref="P3206">_xlfn.XLOOKUP(D3206, CPI!$A:A, CPI!$B:B)</f>
        <v>160.5</v>
      </c>
      <c r="Q3206" s="9">
        <f>IF(M3206="","",PRODUCT(M3206,CPI!$B$112/P3206))</f>
        <v>40697273.535202488</v>
      </c>
    </row>
    <row r="3207" spans="1:17">
      <c r="A3207" t="s">
        <v>9967</v>
      </c>
      <c r="B3207" t="s">
        <v>2010</v>
      </c>
      <c r="C3207" t="s">
        <v>52</v>
      </c>
      <c r="D3207">
        <v>1997</v>
      </c>
      <c r="E3207" t="s">
        <v>9530</v>
      </c>
      <c r="F3207">
        <v>5.3</v>
      </c>
      <c r="G3207">
        <v>15000</v>
      </c>
      <c r="H3207" t="s">
        <v>555</v>
      </c>
      <c r="I3207" t="s">
        <v>898</v>
      </c>
      <c r="J3207" t="s">
        <v>108</v>
      </c>
      <c r="K3207" t="s">
        <v>41</v>
      </c>
      <c r="L3207">
        <v>85000000</v>
      </c>
      <c r="M3207">
        <v>28598376</v>
      </c>
      <c r="N3207" t="s">
        <v>7040</v>
      </c>
      <c r="O3207">
        <v>98</v>
      </c>
      <c r="P3207" cm="1">
        <f t="array" ref="P3207">_xlfn.XLOOKUP(D3207, CPI!$A:A, CPI!$B:B)</f>
        <v>160.5</v>
      </c>
      <c r="Q3207" s="9">
        <f>IF(M3207="","",PRODUCT(M3207,CPI!$B$112/P3207))</f>
        <v>54292368.642990656</v>
      </c>
    </row>
    <row r="3208" spans="1:17">
      <c r="A3208" t="s">
        <v>9968</v>
      </c>
      <c r="B3208" t="s">
        <v>27</v>
      </c>
      <c r="C3208" t="s">
        <v>28</v>
      </c>
      <c r="D3208">
        <v>1997</v>
      </c>
      <c r="E3208" t="s">
        <v>9728</v>
      </c>
      <c r="F3208">
        <v>7.5</v>
      </c>
      <c r="G3208">
        <v>7700</v>
      </c>
      <c r="H3208" t="s">
        <v>4392</v>
      </c>
      <c r="I3208" t="s">
        <v>9969</v>
      </c>
      <c r="J3208" t="s">
        <v>9970</v>
      </c>
      <c r="K3208" t="s">
        <v>33</v>
      </c>
      <c r="L3208">
        <v>8000000</v>
      </c>
      <c r="M3208">
        <v>106404</v>
      </c>
      <c r="N3208" t="s">
        <v>3090</v>
      </c>
      <c r="O3208">
        <v>101</v>
      </c>
      <c r="P3208" cm="1">
        <f t="array" ref="P3208">_xlfn.XLOOKUP(D3208, CPI!$A:A, CPI!$B:B)</f>
        <v>160.5</v>
      </c>
      <c r="Q3208" s="9">
        <f>IF(M3208="","",PRODUCT(M3208,CPI!$B$112/P3208))</f>
        <v>202001.86168224298</v>
      </c>
    </row>
    <row r="3209" spans="1:17">
      <c r="A3209" t="s">
        <v>9971</v>
      </c>
      <c r="B3209" t="s">
        <v>27</v>
      </c>
      <c r="C3209" t="s">
        <v>52</v>
      </c>
      <c r="D3209">
        <v>1997</v>
      </c>
      <c r="E3209" t="s">
        <v>9972</v>
      </c>
      <c r="F3209">
        <v>5.5</v>
      </c>
      <c r="G3209">
        <v>6900</v>
      </c>
      <c r="H3209" t="s">
        <v>1920</v>
      </c>
      <c r="I3209" t="s">
        <v>1920</v>
      </c>
      <c r="J3209" t="s">
        <v>4923</v>
      </c>
      <c r="K3209" t="s">
        <v>41</v>
      </c>
      <c r="L3209">
        <v>1000000</v>
      </c>
      <c r="M3209">
        <v>2057193</v>
      </c>
      <c r="N3209" t="s">
        <v>9450</v>
      </c>
      <c r="O3209">
        <v>84</v>
      </c>
      <c r="P3209" cm="1">
        <f t="array" ref="P3209">_xlfn.XLOOKUP(D3209, CPI!$A:A, CPI!$B:B)</f>
        <v>160.5</v>
      </c>
      <c r="Q3209" s="9">
        <f>IF(M3209="","",PRODUCT(M3209,CPI!$B$112/P3209))</f>
        <v>3905462.3495327104</v>
      </c>
    </row>
    <row r="3210" spans="1:17">
      <c r="A3210" t="s">
        <v>9973</v>
      </c>
      <c r="B3210" t="s">
        <v>44</v>
      </c>
      <c r="C3210" t="s">
        <v>36</v>
      </c>
      <c r="D3210">
        <v>1997</v>
      </c>
      <c r="E3210" t="s">
        <v>9678</v>
      </c>
      <c r="F3210">
        <v>4.8</v>
      </c>
      <c r="G3210">
        <v>9500</v>
      </c>
      <c r="H3210" t="s">
        <v>9974</v>
      </c>
      <c r="I3210" t="s">
        <v>7476</v>
      </c>
      <c r="J3210" t="s">
        <v>7477</v>
      </c>
      <c r="K3210" t="s">
        <v>41</v>
      </c>
      <c r="M3210">
        <v>3446539</v>
      </c>
      <c r="N3210" t="s">
        <v>7478</v>
      </c>
      <c r="O3210">
        <v>86</v>
      </c>
      <c r="P3210" cm="1">
        <f t="array" ref="P3210">_xlfn.XLOOKUP(D3210, CPI!$A:A, CPI!$B:B)</f>
        <v>160.5</v>
      </c>
      <c r="Q3210" s="9">
        <f>IF(M3210="","",PRODUCT(M3210,CPI!$B$112/P3210))</f>
        <v>6543055.6591900308</v>
      </c>
    </row>
    <row r="3211" spans="1:17">
      <c r="A3211" t="s">
        <v>9975</v>
      </c>
      <c r="B3211" t="s">
        <v>458</v>
      </c>
      <c r="C3211" t="s">
        <v>45</v>
      </c>
      <c r="D3211">
        <v>1997</v>
      </c>
      <c r="E3211" t="s">
        <v>9976</v>
      </c>
      <c r="F3211">
        <v>7.9</v>
      </c>
      <c r="G3211">
        <v>28000</v>
      </c>
      <c r="H3211" t="s">
        <v>9977</v>
      </c>
      <c r="I3211" t="s">
        <v>9977</v>
      </c>
      <c r="J3211" t="s">
        <v>9978</v>
      </c>
      <c r="K3211" t="s">
        <v>5828</v>
      </c>
      <c r="M3211">
        <v>5710</v>
      </c>
      <c r="N3211" t="s">
        <v>9979</v>
      </c>
      <c r="O3211">
        <v>87</v>
      </c>
      <c r="P3211" cm="1">
        <f t="array" ref="P3211">_xlfn.XLOOKUP(D3211, CPI!$A:A, CPI!$B:B)</f>
        <v>160.5</v>
      </c>
      <c r="Q3211" s="9">
        <f>IF(M3211="","",PRODUCT(M3211,CPI!$B$112/P3211))</f>
        <v>10840.105919003116</v>
      </c>
    </row>
    <row r="3212" spans="1:17">
      <c r="A3212" t="s">
        <v>9980</v>
      </c>
      <c r="B3212" t="s">
        <v>27</v>
      </c>
      <c r="C3212" t="s">
        <v>52</v>
      </c>
      <c r="D3212">
        <v>1997</v>
      </c>
      <c r="E3212" t="s">
        <v>9658</v>
      </c>
      <c r="F3212">
        <v>6.6</v>
      </c>
      <c r="G3212">
        <v>7700</v>
      </c>
      <c r="H3212" t="s">
        <v>9981</v>
      </c>
      <c r="I3212" t="s">
        <v>9982</v>
      </c>
      <c r="J3212" t="s">
        <v>8893</v>
      </c>
      <c r="K3212" t="s">
        <v>41</v>
      </c>
      <c r="L3212">
        <v>1500000</v>
      </c>
      <c r="M3212">
        <v>626057</v>
      </c>
      <c r="N3212" t="s">
        <v>9983</v>
      </c>
      <c r="O3212">
        <v>85</v>
      </c>
      <c r="P3212" cm="1">
        <f t="array" ref="P3212">_xlfn.XLOOKUP(D3212, CPI!$A:A, CPI!$B:B)</f>
        <v>160.5</v>
      </c>
      <c r="Q3212" s="9">
        <f>IF(M3212="","",PRODUCT(M3212,CPI!$B$112/P3212))</f>
        <v>1188533.1333333333</v>
      </c>
    </row>
    <row r="3213" spans="1:17">
      <c r="A3213" t="s">
        <v>9984</v>
      </c>
      <c r="B3213" t="s">
        <v>27</v>
      </c>
      <c r="C3213" t="s">
        <v>28</v>
      </c>
      <c r="D3213">
        <v>1997</v>
      </c>
      <c r="E3213" t="s">
        <v>9856</v>
      </c>
      <c r="F3213">
        <v>5.9</v>
      </c>
      <c r="G3213">
        <v>8000</v>
      </c>
      <c r="H3213" t="s">
        <v>9985</v>
      </c>
      <c r="I3213" t="s">
        <v>1240</v>
      </c>
      <c r="J3213" t="s">
        <v>998</v>
      </c>
      <c r="K3213" t="s">
        <v>463</v>
      </c>
      <c r="L3213">
        <v>18000000</v>
      </c>
      <c r="M3213">
        <v>7281450</v>
      </c>
      <c r="N3213" t="s">
        <v>3755</v>
      </c>
      <c r="O3213">
        <v>100</v>
      </c>
      <c r="P3213" cm="1">
        <f t="array" ref="P3213">_xlfn.XLOOKUP(D3213, CPI!$A:A, CPI!$B:B)</f>
        <v>160.5</v>
      </c>
      <c r="Q3213" s="9">
        <f>IF(M3213="","",PRODUCT(M3213,CPI!$B$112/P3213))</f>
        <v>13823413.177570093</v>
      </c>
    </row>
    <row r="3214" spans="1:17">
      <c r="A3214" t="s">
        <v>9986</v>
      </c>
      <c r="B3214" t="s">
        <v>2718</v>
      </c>
      <c r="C3214" t="s">
        <v>52</v>
      </c>
      <c r="D3214">
        <v>1997</v>
      </c>
      <c r="E3214" t="s">
        <v>9530</v>
      </c>
      <c r="F3214">
        <v>6.8</v>
      </c>
      <c r="G3214">
        <v>5700</v>
      </c>
      <c r="H3214" t="s">
        <v>9987</v>
      </c>
      <c r="I3214" t="s">
        <v>9987</v>
      </c>
      <c r="J3214" t="s">
        <v>9988</v>
      </c>
      <c r="K3214" t="s">
        <v>33</v>
      </c>
      <c r="L3214">
        <v>3300000</v>
      </c>
      <c r="M3214">
        <v>127923</v>
      </c>
      <c r="N3214" t="s">
        <v>9989</v>
      </c>
      <c r="O3214">
        <v>99</v>
      </c>
      <c r="P3214" cm="1">
        <f t="array" ref="P3214">_xlfn.XLOOKUP(D3214, CPI!$A:A, CPI!$B:B)</f>
        <v>160.5</v>
      </c>
      <c r="Q3214" s="9">
        <f>IF(M3214="","",PRODUCT(M3214,CPI!$B$112/P3214))</f>
        <v>242854.44299065421</v>
      </c>
    </row>
    <row r="3215" spans="1:17">
      <c r="A3215" t="s">
        <v>9990</v>
      </c>
      <c r="B3215" t="s">
        <v>44</v>
      </c>
      <c r="C3215" t="s">
        <v>52</v>
      </c>
      <c r="D3215">
        <v>1997</v>
      </c>
      <c r="E3215" t="s">
        <v>9683</v>
      </c>
      <c r="F3215">
        <v>5.2</v>
      </c>
      <c r="G3215">
        <v>4000</v>
      </c>
      <c r="H3215" t="s">
        <v>9991</v>
      </c>
      <c r="I3215" t="s">
        <v>9992</v>
      </c>
      <c r="J3215" t="s">
        <v>9993</v>
      </c>
      <c r="K3215" t="s">
        <v>41</v>
      </c>
      <c r="L3215">
        <v>15000000</v>
      </c>
      <c r="M3215">
        <v>10925060</v>
      </c>
      <c r="N3215" t="s">
        <v>6706</v>
      </c>
      <c r="O3215">
        <v>84</v>
      </c>
      <c r="P3215" cm="1">
        <f t="array" ref="P3215">_xlfn.XLOOKUP(D3215, CPI!$A:A, CPI!$B:B)</f>
        <v>160.5</v>
      </c>
      <c r="Q3215" s="9">
        <f>IF(M3215="","",PRODUCT(M3215,CPI!$B$112/P3215))</f>
        <v>20740596.772585668</v>
      </c>
    </row>
    <row r="3216" spans="1:17">
      <c r="A3216" t="s">
        <v>9994</v>
      </c>
      <c r="B3216" t="s">
        <v>44</v>
      </c>
      <c r="C3216" t="s">
        <v>52</v>
      </c>
      <c r="D3216">
        <v>1997</v>
      </c>
      <c r="E3216" t="s">
        <v>9559</v>
      </c>
      <c r="F3216">
        <v>5.4</v>
      </c>
      <c r="G3216">
        <v>5200</v>
      </c>
      <c r="H3216" t="s">
        <v>281</v>
      </c>
      <c r="I3216" t="s">
        <v>9995</v>
      </c>
      <c r="J3216" t="s">
        <v>4335</v>
      </c>
      <c r="K3216" t="s">
        <v>41</v>
      </c>
      <c r="L3216">
        <v>28000000</v>
      </c>
      <c r="M3216">
        <v>8345056</v>
      </c>
      <c r="N3216" t="s">
        <v>72</v>
      </c>
      <c r="O3216">
        <v>89</v>
      </c>
      <c r="P3216" cm="1">
        <f t="array" ref="P3216">_xlfn.XLOOKUP(D3216, CPI!$A:A, CPI!$B:B)</f>
        <v>160.5</v>
      </c>
      <c r="Q3216" s="9">
        <f>IF(M3216="","",PRODUCT(M3216,CPI!$B$112/P3216))</f>
        <v>15842607.870404985</v>
      </c>
    </row>
    <row r="3217" spans="1:17">
      <c r="A3217" t="s">
        <v>9996</v>
      </c>
      <c r="B3217" t="s">
        <v>27</v>
      </c>
      <c r="C3217" t="s">
        <v>52</v>
      </c>
      <c r="D3217">
        <v>1997</v>
      </c>
      <c r="E3217" t="s">
        <v>9553</v>
      </c>
      <c r="F3217">
        <v>5.7</v>
      </c>
      <c r="G3217">
        <v>1800</v>
      </c>
      <c r="H3217" t="s">
        <v>9997</v>
      </c>
      <c r="I3217" t="s">
        <v>9998</v>
      </c>
      <c r="J3217" t="s">
        <v>8199</v>
      </c>
      <c r="K3217" t="s">
        <v>41</v>
      </c>
      <c r="M3217">
        <v>113069</v>
      </c>
      <c r="N3217" t="s">
        <v>9999</v>
      </c>
      <c r="O3217">
        <v>103</v>
      </c>
      <c r="P3217" cm="1">
        <f t="array" ref="P3217">_xlfn.XLOOKUP(D3217, CPI!$A:A, CPI!$B:B)</f>
        <v>160.5</v>
      </c>
      <c r="Q3217" s="9">
        <f>IF(M3217="","",PRODUCT(M3217,CPI!$B$112/P3217))</f>
        <v>214654.98006230529</v>
      </c>
    </row>
    <row r="3218" spans="1:17">
      <c r="A3218" t="s">
        <v>10000</v>
      </c>
      <c r="B3218" t="s">
        <v>44</v>
      </c>
      <c r="C3218" t="s">
        <v>36</v>
      </c>
      <c r="D3218">
        <v>1997</v>
      </c>
      <c r="E3218" t="s">
        <v>9809</v>
      </c>
      <c r="F3218">
        <v>5.3</v>
      </c>
      <c r="G3218">
        <v>2600</v>
      </c>
      <c r="H3218" t="s">
        <v>7027</v>
      </c>
      <c r="I3218" t="s">
        <v>7027</v>
      </c>
      <c r="J3218" t="s">
        <v>8833</v>
      </c>
      <c r="K3218" t="s">
        <v>41</v>
      </c>
      <c r="L3218">
        <v>12000000</v>
      </c>
      <c r="M3218">
        <v>7029025</v>
      </c>
      <c r="N3218" t="s">
        <v>10001</v>
      </c>
      <c r="O3218">
        <v>101</v>
      </c>
      <c r="P3218" cm="1">
        <f t="array" ref="P3218">_xlfn.XLOOKUP(D3218, CPI!$A:A, CPI!$B:B)</f>
        <v>160.5</v>
      </c>
      <c r="Q3218" s="9">
        <f>IF(M3218="","",PRODUCT(M3218,CPI!$B$112/P3218))</f>
        <v>13344198.86292835</v>
      </c>
    </row>
    <row r="3219" spans="1:17">
      <c r="A3219" t="s">
        <v>10002</v>
      </c>
      <c r="B3219" t="s">
        <v>27</v>
      </c>
      <c r="C3219" t="s">
        <v>52</v>
      </c>
      <c r="D3219">
        <v>1997</v>
      </c>
      <c r="E3219" t="s">
        <v>10003</v>
      </c>
      <c r="F3219">
        <v>2.7</v>
      </c>
      <c r="G3219">
        <v>3600</v>
      </c>
      <c r="H3219" t="s">
        <v>10004</v>
      </c>
      <c r="I3219" t="s">
        <v>10004</v>
      </c>
      <c r="J3219" t="s">
        <v>6693</v>
      </c>
      <c r="K3219" t="s">
        <v>41</v>
      </c>
      <c r="M3219">
        <v>71145</v>
      </c>
      <c r="N3219" t="s">
        <v>10005</v>
      </c>
      <c r="O3219">
        <v>82</v>
      </c>
      <c r="P3219" cm="1">
        <f t="array" ref="P3219">_xlfn.XLOOKUP(D3219, CPI!$A:A, CPI!$B:B)</f>
        <v>160.5</v>
      </c>
      <c r="Q3219" s="9">
        <f>IF(M3219="","",PRODUCT(M3219,CPI!$B$112/P3219))</f>
        <v>135064.68224299065</v>
      </c>
    </row>
    <row r="3220" spans="1:17">
      <c r="A3220" t="s">
        <v>10006</v>
      </c>
      <c r="B3220" t="s">
        <v>27</v>
      </c>
      <c r="C3220" t="s">
        <v>74</v>
      </c>
      <c r="D3220">
        <v>1997</v>
      </c>
      <c r="E3220" t="s">
        <v>8741</v>
      </c>
      <c r="F3220">
        <v>5.6</v>
      </c>
      <c r="G3220">
        <v>2100</v>
      </c>
      <c r="H3220" t="s">
        <v>10007</v>
      </c>
      <c r="I3220" t="s">
        <v>10008</v>
      </c>
      <c r="J3220" t="s">
        <v>10009</v>
      </c>
      <c r="K3220" t="s">
        <v>41</v>
      </c>
      <c r="L3220">
        <v>4000000</v>
      </c>
      <c r="M3220">
        <v>46362</v>
      </c>
      <c r="N3220" t="s">
        <v>10010</v>
      </c>
      <c r="O3220">
        <v>92</v>
      </c>
      <c r="P3220" cm="1">
        <f t="array" ref="P3220">_xlfn.XLOOKUP(D3220, CPI!$A:A, CPI!$B:B)</f>
        <v>160.5</v>
      </c>
      <c r="Q3220" s="9">
        <f>IF(M3220="","",PRODUCT(M3220,CPI!$B$112/P3220))</f>
        <v>88015.585046728971</v>
      </c>
    </row>
    <row r="3221" spans="1:17">
      <c r="A3221" t="s">
        <v>10011</v>
      </c>
      <c r="B3221" t="s">
        <v>2010</v>
      </c>
      <c r="C3221" t="s">
        <v>52</v>
      </c>
      <c r="D3221">
        <v>1997</v>
      </c>
      <c r="E3221" t="s">
        <v>9562</v>
      </c>
      <c r="F3221">
        <v>6.1</v>
      </c>
      <c r="G3221">
        <v>8200</v>
      </c>
      <c r="H3221" t="s">
        <v>1544</v>
      </c>
      <c r="I3221" t="s">
        <v>10012</v>
      </c>
      <c r="J3221" t="s">
        <v>899</v>
      </c>
      <c r="K3221" t="s">
        <v>41</v>
      </c>
      <c r="L3221">
        <v>33000000</v>
      </c>
      <c r="M3221">
        <v>30716901</v>
      </c>
      <c r="N3221" t="s">
        <v>191</v>
      </c>
      <c r="O3221">
        <v>106</v>
      </c>
      <c r="P3221" cm="1">
        <f t="array" ref="P3221">_xlfn.XLOOKUP(D3221, CPI!$A:A, CPI!$B:B)</f>
        <v>160.5</v>
      </c>
      <c r="Q3221" s="9">
        <f>IF(M3221="","",PRODUCT(M3221,CPI!$B$112/P3221))</f>
        <v>58314266.259813085</v>
      </c>
    </row>
    <row r="3222" spans="1:17">
      <c r="A3222" t="s">
        <v>10013</v>
      </c>
      <c r="B3222" t="s">
        <v>44</v>
      </c>
      <c r="C3222" t="s">
        <v>52</v>
      </c>
      <c r="D3222">
        <v>1997</v>
      </c>
      <c r="E3222" t="s">
        <v>8974</v>
      </c>
      <c r="F3222">
        <v>4.8</v>
      </c>
      <c r="G3222">
        <v>9600</v>
      </c>
      <c r="H3222" t="s">
        <v>2948</v>
      </c>
      <c r="I3222" t="s">
        <v>5970</v>
      </c>
      <c r="J3222" t="s">
        <v>6651</v>
      </c>
      <c r="K3222" t="s">
        <v>41</v>
      </c>
      <c r="L3222">
        <v>53000000</v>
      </c>
      <c r="M3222">
        <v>19745922</v>
      </c>
      <c r="N3222" t="s">
        <v>8011</v>
      </c>
      <c r="O3222">
        <v>94</v>
      </c>
      <c r="P3222" cm="1">
        <f t="array" ref="P3222">_xlfn.XLOOKUP(D3222, CPI!$A:A, CPI!$B:B)</f>
        <v>160.5</v>
      </c>
      <c r="Q3222" s="9">
        <f>IF(M3222="","",PRODUCT(M3222,CPI!$B$112/P3222))</f>
        <v>37486494.912149534</v>
      </c>
    </row>
    <row r="3223" spans="1:17">
      <c r="A3223" t="s">
        <v>10014</v>
      </c>
      <c r="B3223" t="s">
        <v>27</v>
      </c>
      <c r="C3223" t="s">
        <v>45</v>
      </c>
      <c r="D3223">
        <v>1997</v>
      </c>
      <c r="E3223" t="s">
        <v>10015</v>
      </c>
      <c r="F3223">
        <v>6.5</v>
      </c>
      <c r="G3223">
        <v>8200</v>
      </c>
      <c r="H3223" t="s">
        <v>2299</v>
      </c>
      <c r="I3223" t="s">
        <v>2299</v>
      </c>
      <c r="J3223" t="s">
        <v>4205</v>
      </c>
      <c r="K3223" t="s">
        <v>41</v>
      </c>
      <c r="M3223">
        <v>5906773</v>
      </c>
      <c r="N3223" t="s">
        <v>61</v>
      </c>
      <c r="O3223">
        <v>111</v>
      </c>
      <c r="P3223" cm="1">
        <f t="array" ref="P3223">_xlfn.XLOOKUP(D3223, CPI!$A:A, CPI!$B:B)</f>
        <v>160.5</v>
      </c>
      <c r="Q3223" s="9">
        <f>IF(M3223="","",PRODUCT(M3223,CPI!$B$112/P3223))</f>
        <v>11213668.119003115</v>
      </c>
    </row>
    <row r="3224" spans="1:17">
      <c r="A3224" t="s">
        <v>10016</v>
      </c>
      <c r="B3224" t="s">
        <v>27</v>
      </c>
      <c r="C3224" t="s">
        <v>45</v>
      </c>
      <c r="D3224">
        <v>1997</v>
      </c>
      <c r="E3224" t="s">
        <v>9658</v>
      </c>
      <c r="F3224">
        <v>5.6</v>
      </c>
      <c r="G3224">
        <v>5700</v>
      </c>
      <c r="H3224" t="s">
        <v>9181</v>
      </c>
      <c r="I3224" t="s">
        <v>4640</v>
      </c>
      <c r="J3224" t="s">
        <v>4640</v>
      </c>
      <c r="K3224" t="s">
        <v>41</v>
      </c>
      <c r="L3224">
        <v>25000000</v>
      </c>
      <c r="M3224">
        <v>11838218</v>
      </c>
      <c r="N3224" t="s">
        <v>10017</v>
      </c>
      <c r="O3224">
        <v>99</v>
      </c>
      <c r="P3224" cm="1">
        <f t="array" ref="P3224">_xlfn.XLOOKUP(D3224, CPI!$A:A, CPI!$B:B)</f>
        <v>160.5</v>
      </c>
      <c r="Q3224" s="9">
        <f>IF(M3224="","",PRODUCT(M3224,CPI!$B$112/P3224))</f>
        <v>22474174.608099688</v>
      </c>
    </row>
    <row r="3225" spans="1:17">
      <c r="A3225" t="s">
        <v>10018</v>
      </c>
      <c r="B3225" t="s">
        <v>27</v>
      </c>
      <c r="C3225" t="s">
        <v>36</v>
      </c>
      <c r="D3225">
        <v>1997</v>
      </c>
      <c r="E3225" t="s">
        <v>9670</v>
      </c>
      <c r="F3225">
        <v>5.4</v>
      </c>
      <c r="G3225">
        <v>9900</v>
      </c>
      <c r="H3225" t="s">
        <v>5094</v>
      </c>
      <c r="I3225" t="s">
        <v>5094</v>
      </c>
      <c r="J3225" t="s">
        <v>6651</v>
      </c>
      <c r="K3225" t="s">
        <v>41</v>
      </c>
      <c r="L3225">
        <v>3000000</v>
      </c>
      <c r="M3225">
        <v>3602884</v>
      </c>
      <c r="N3225" t="s">
        <v>61</v>
      </c>
      <c r="O3225">
        <v>95</v>
      </c>
      <c r="P3225" cm="1">
        <f t="array" ref="P3225">_xlfn.XLOOKUP(D3225, CPI!$A:A, CPI!$B:B)</f>
        <v>160.5</v>
      </c>
      <c r="Q3225" s="9">
        <f>IF(M3225="","",PRODUCT(M3225,CPI!$B$112/P3225))</f>
        <v>6839867.6311526475</v>
      </c>
    </row>
    <row r="3226" spans="1:17">
      <c r="A3226" t="s">
        <v>10019</v>
      </c>
      <c r="B3226" t="s">
        <v>2010</v>
      </c>
      <c r="C3226" t="s">
        <v>52</v>
      </c>
      <c r="D3226">
        <v>1997</v>
      </c>
      <c r="E3226" t="s">
        <v>9781</v>
      </c>
      <c r="F3226">
        <v>5.7</v>
      </c>
      <c r="G3226">
        <v>5600</v>
      </c>
      <c r="H3226" t="s">
        <v>7090</v>
      </c>
      <c r="I3226" t="s">
        <v>10020</v>
      </c>
      <c r="J3226" t="s">
        <v>10021</v>
      </c>
      <c r="K3226" t="s">
        <v>41</v>
      </c>
      <c r="L3226">
        <v>11000000</v>
      </c>
      <c r="M3226">
        <v>14772788</v>
      </c>
      <c r="N3226" t="s">
        <v>10022</v>
      </c>
      <c r="O3226">
        <v>107</v>
      </c>
      <c r="P3226" cm="1">
        <f t="array" ref="P3226">_xlfn.XLOOKUP(D3226, CPI!$A:A, CPI!$B:B)</f>
        <v>160.5</v>
      </c>
      <c r="Q3226" s="9">
        <f>IF(M3226="","",PRODUCT(M3226,CPI!$B$112/P3226))</f>
        <v>28045286.626791276</v>
      </c>
    </row>
    <row r="3227" spans="1:17">
      <c r="A3227" t="s">
        <v>10023</v>
      </c>
      <c r="B3227" t="s">
        <v>27</v>
      </c>
      <c r="C3227" t="s">
        <v>28</v>
      </c>
      <c r="D3227">
        <v>1997</v>
      </c>
      <c r="E3227" t="s">
        <v>10024</v>
      </c>
      <c r="F3227">
        <v>7.2</v>
      </c>
      <c r="G3227">
        <v>4200</v>
      </c>
      <c r="H3227" t="s">
        <v>7662</v>
      </c>
      <c r="I3227" t="s">
        <v>7662</v>
      </c>
      <c r="J3227" t="s">
        <v>9945</v>
      </c>
      <c r="K3227" t="s">
        <v>33</v>
      </c>
      <c r="M3227">
        <v>785482</v>
      </c>
      <c r="N3227" t="s">
        <v>6593</v>
      </c>
      <c r="O3227">
        <v>103</v>
      </c>
      <c r="P3227" cm="1">
        <f t="array" ref="P3227">_xlfn.XLOOKUP(D3227, CPI!$A:A, CPI!$B:B)</f>
        <v>160.5</v>
      </c>
      <c r="Q3227" s="9">
        <f>IF(M3227="","",PRODUCT(M3227,CPI!$B$112/P3227))</f>
        <v>1491192.307788162</v>
      </c>
    </row>
    <row r="3228" spans="1:17">
      <c r="A3228" t="s">
        <v>10025</v>
      </c>
      <c r="B3228" t="s">
        <v>2010</v>
      </c>
      <c r="C3228" t="s">
        <v>45</v>
      </c>
      <c r="D3228">
        <v>1997</v>
      </c>
      <c r="E3228" t="s">
        <v>9683</v>
      </c>
      <c r="F3228">
        <v>5.2</v>
      </c>
      <c r="G3228">
        <v>3400</v>
      </c>
      <c r="H3228" t="s">
        <v>1283</v>
      </c>
      <c r="I3228" t="s">
        <v>4343</v>
      </c>
      <c r="J3228" t="s">
        <v>8006</v>
      </c>
      <c r="K3228" t="s">
        <v>41</v>
      </c>
      <c r="M3228">
        <v>1935539</v>
      </c>
      <c r="N3228" t="s">
        <v>42</v>
      </c>
      <c r="O3228">
        <v>106</v>
      </c>
      <c r="P3228" cm="1">
        <f t="array" ref="P3228">_xlfn.XLOOKUP(D3228, CPI!$A:A, CPI!$B:B)</f>
        <v>160.5</v>
      </c>
      <c r="Q3228" s="9">
        <f>IF(M3228="","",PRODUCT(M3228,CPI!$B$112/P3228))</f>
        <v>3674509.2417445481</v>
      </c>
    </row>
    <row r="3229" spans="1:17">
      <c r="A3229" t="s">
        <v>10026</v>
      </c>
      <c r="B3229" t="s">
        <v>27</v>
      </c>
      <c r="C3229" t="s">
        <v>52</v>
      </c>
      <c r="D3229">
        <v>1997</v>
      </c>
      <c r="E3229" t="s">
        <v>10027</v>
      </c>
      <c r="F3229">
        <v>6</v>
      </c>
      <c r="G3229">
        <v>3900</v>
      </c>
      <c r="H3229" t="s">
        <v>6545</v>
      </c>
      <c r="I3229" t="s">
        <v>6545</v>
      </c>
      <c r="J3229" t="s">
        <v>2250</v>
      </c>
      <c r="K3229" t="s">
        <v>41</v>
      </c>
      <c r="M3229">
        <v>83488</v>
      </c>
      <c r="N3229" t="s">
        <v>9999</v>
      </c>
      <c r="O3229">
        <v>105</v>
      </c>
      <c r="P3229" cm="1">
        <f t="array" ref="P3229">_xlfn.XLOOKUP(D3229, CPI!$A:A, CPI!$B:B)</f>
        <v>160.5</v>
      </c>
      <c r="Q3229" s="9">
        <f>IF(M3229="","",PRODUCT(M3229,CPI!$B$112/P3229))</f>
        <v>158497.15638629283</v>
      </c>
    </row>
    <row r="3230" spans="1:17">
      <c r="A3230" t="s">
        <v>10028</v>
      </c>
      <c r="B3230" t="s">
        <v>27</v>
      </c>
      <c r="C3230" t="s">
        <v>45</v>
      </c>
      <c r="D3230">
        <v>1997</v>
      </c>
      <c r="E3230" t="s">
        <v>9629</v>
      </c>
      <c r="F3230">
        <v>6.9</v>
      </c>
      <c r="G3230">
        <v>9000</v>
      </c>
      <c r="H3230" t="s">
        <v>8787</v>
      </c>
      <c r="I3230" t="s">
        <v>2313</v>
      </c>
      <c r="J3230" t="s">
        <v>2289</v>
      </c>
      <c r="K3230" t="s">
        <v>206</v>
      </c>
      <c r="M3230">
        <v>332597</v>
      </c>
      <c r="N3230" t="s">
        <v>8788</v>
      </c>
      <c r="O3230">
        <v>115</v>
      </c>
      <c r="P3230" cm="1">
        <f t="array" ref="P3230">_xlfn.XLOOKUP(D3230, CPI!$A:A, CPI!$B:B)</f>
        <v>160.5</v>
      </c>
      <c r="Q3230" s="9">
        <f>IF(M3230="","",PRODUCT(M3230,CPI!$B$112/P3230))</f>
        <v>631416.23613707162</v>
      </c>
    </row>
    <row r="3231" spans="1:17">
      <c r="A3231" t="s">
        <v>10029</v>
      </c>
      <c r="B3231" t="s">
        <v>27</v>
      </c>
      <c r="C3231" t="s">
        <v>52</v>
      </c>
      <c r="D3231">
        <v>1997</v>
      </c>
      <c r="E3231" t="s">
        <v>10030</v>
      </c>
      <c r="F3231">
        <v>6.2</v>
      </c>
      <c r="G3231">
        <v>2900</v>
      </c>
      <c r="H3231" t="s">
        <v>10031</v>
      </c>
      <c r="I3231" t="s">
        <v>10031</v>
      </c>
      <c r="J3231" t="s">
        <v>10032</v>
      </c>
      <c r="K3231" t="s">
        <v>41</v>
      </c>
      <c r="M3231">
        <v>9090</v>
      </c>
      <c r="N3231" t="s">
        <v>10033</v>
      </c>
      <c r="O3231">
        <v>92</v>
      </c>
      <c r="P3231" cm="1">
        <f t="array" ref="P3231">_xlfn.XLOOKUP(D3231, CPI!$A:A, CPI!$B:B)</f>
        <v>160.5</v>
      </c>
      <c r="Q3231" s="9">
        <f>IF(M3231="","",PRODUCT(M3231,CPI!$B$112/P3231))</f>
        <v>17256.841121495327</v>
      </c>
    </row>
    <row r="3232" spans="1:17">
      <c r="A3232" t="s">
        <v>10034</v>
      </c>
      <c r="B3232" t="s">
        <v>27</v>
      </c>
      <c r="C3232" t="s">
        <v>28</v>
      </c>
      <c r="D3232">
        <v>1997</v>
      </c>
      <c r="E3232" t="s">
        <v>9596</v>
      </c>
      <c r="F3232">
        <v>6.8</v>
      </c>
      <c r="G3232">
        <v>7100</v>
      </c>
      <c r="H3232" t="s">
        <v>9298</v>
      </c>
      <c r="I3232" t="s">
        <v>10035</v>
      </c>
      <c r="J3232" t="s">
        <v>10036</v>
      </c>
      <c r="K3232" t="s">
        <v>33</v>
      </c>
      <c r="L3232">
        <v>9000000</v>
      </c>
      <c r="M3232">
        <v>334319</v>
      </c>
      <c r="N3232" t="s">
        <v>3755</v>
      </c>
      <c r="O3232">
        <v>103</v>
      </c>
      <c r="P3232" cm="1">
        <f t="array" ref="P3232">_xlfn.XLOOKUP(D3232, CPI!$A:A, CPI!$B:B)</f>
        <v>160.5</v>
      </c>
      <c r="Q3232" s="9">
        <f>IF(M3232="","",PRODUCT(M3232,CPI!$B$112/P3232))</f>
        <v>634685.35389408097</v>
      </c>
    </row>
    <row r="3233" spans="1:17">
      <c r="A3233" t="s">
        <v>10037</v>
      </c>
      <c r="B3233" t="s">
        <v>2010</v>
      </c>
      <c r="C3233" t="s">
        <v>28</v>
      </c>
      <c r="D3233">
        <v>1997</v>
      </c>
      <c r="E3233" t="s">
        <v>9708</v>
      </c>
      <c r="F3233">
        <v>6.8</v>
      </c>
      <c r="G3233">
        <v>3300</v>
      </c>
      <c r="H3233" t="s">
        <v>8558</v>
      </c>
      <c r="I3233" t="s">
        <v>10038</v>
      </c>
      <c r="J3233" t="s">
        <v>10039</v>
      </c>
      <c r="K3233" t="s">
        <v>33</v>
      </c>
      <c r="M3233">
        <v>397020</v>
      </c>
      <c r="N3233" t="s">
        <v>2111</v>
      </c>
      <c r="O3233">
        <v>115</v>
      </c>
      <c r="P3233" cm="1">
        <f t="array" ref="P3233">_xlfn.XLOOKUP(D3233, CPI!$A:A, CPI!$B:B)</f>
        <v>160.5</v>
      </c>
      <c r="Q3233" s="9">
        <f>IF(M3233="","",PRODUCT(M3233,CPI!$B$112/P3233))</f>
        <v>753719.58878504671</v>
      </c>
    </row>
    <row r="3234" spans="1:17">
      <c r="A3234" t="s">
        <v>10040</v>
      </c>
      <c r="B3234" t="s">
        <v>27</v>
      </c>
      <c r="C3234" t="s">
        <v>115</v>
      </c>
      <c r="D3234">
        <v>1997</v>
      </c>
      <c r="E3234" t="s">
        <v>9545</v>
      </c>
      <c r="F3234">
        <v>5.6</v>
      </c>
      <c r="G3234">
        <v>7300</v>
      </c>
      <c r="H3234" t="s">
        <v>10041</v>
      </c>
      <c r="I3234" t="s">
        <v>10042</v>
      </c>
      <c r="J3234" t="s">
        <v>10043</v>
      </c>
      <c r="K3234" t="s">
        <v>41</v>
      </c>
      <c r="L3234">
        <v>12000000</v>
      </c>
      <c r="M3234">
        <v>4166918</v>
      </c>
      <c r="N3234" t="s">
        <v>6342</v>
      </c>
      <c r="O3234">
        <v>94</v>
      </c>
      <c r="P3234" cm="1">
        <f t="array" ref="P3234">_xlfn.XLOOKUP(D3234, CPI!$A:A, CPI!$B:B)</f>
        <v>160.5</v>
      </c>
      <c r="Q3234" s="9">
        <f>IF(M3234="","",PRODUCT(M3234,CPI!$B$112/P3234))</f>
        <v>7910653.6735202493</v>
      </c>
    </row>
    <row r="3235" spans="1:17">
      <c r="A3235" t="s">
        <v>10044</v>
      </c>
      <c r="B3235" t="s">
        <v>27</v>
      </c>
      <c r="C3235" t="s">
        <v>52</v>
      </c>
      <c r="D3235">
        <v>1997</v>
      </c>
      <c r="E3235" t="s">
        <v>9649</v>
      </c>
      <c r="F3235">
        <v>7.2</v>
      </c>
      <c r="G3235">
        <v>13000</v>
      </c>
      <c r="H3235" t="s">
        <v>10045</v>
      </c>
      <c r="I3235" t="s">
        <v>10045</v>
      </c>
      <c r="J3235" t="s">
        <v>10046</v>
      </c>
      <c r="K3235" t="s">
        <v>206</v>
      </c>
      <c r="L3235">
        <v>25000</v>
      </c>
      <c r="M3235">
        <v>2804473</v>
      </c>
      <c r="N3235" t="s">
        <v>10047</v>
      </c>
      <c r="O3235">
        <v>97</v>
      </c>
      <c r="P3235" cm="1">
        <f t="array" ref="P3235">_xlfn.XLOOKUP(D3235, CPI!$A:A, CPI!$B:B)</f>
        <v>160.5</v>
      </c>
      <c r="Q3235" s="9">
        <f>IF(M3235="","",PRODUCT(M3235,CPI!$B$112/P3235))</f>
        <v>5324130.3619937692</v>
      </c>
    </row>
    <row r="3236" spans="1:17">
      <c r="A3236" t="s">
        <v>10048</v>
      </c>
      <c r="B3236" t="s">
        <v>27</v>
      </c>
      <c r="C3236" t="s">
        <v>52</v>
      </c>
      <c r="D3236">
        <v>1997</v>
      </c>
      <c r="E3236" t="s">
        <v>9565</v>
      </c>
      <c r="F3236">
        <v>5.0999999999999996</v>
      </c>
      <c r="G3236">
        <v>1900</v>
      </c>
      <c r="H3236" t="s">
        <v>10049</v>
      </c>
      <c r="I3236" t="s">
        <v>10049</v>
      </c>
      <c r="J3236" t="s">
        <v>10050</v>
      </c>
      <c r="K3236" t="s">
        <v>41</v>
      </c>
      <c r="M3236">
        <v>13330</v>
      </c>
      <c r="N3236" t="s">
        <v>10051</v>
      </c>
      <c r="O3236">
        <v>92</v>
      </c>
      <c r="P3236" cm="1">
        <f t="array" ref="P3236">_xlfn.XLOOKUP(D3236, CPI!$A:A, CPI!$B:B)</f>
        <v>160.5</v>
      </c>
      <c r="Q3236" s="9">
        <f>IF(M3236="","",PRODUCT(M3236,CPI!$B$112/P3236))</f>
        <v>25306.236760124611</v>
      </c>
    </row>
    <row r="3237" spans="1:17">
      <c r="A3237" t="s">
        <v>10052</v>
      </c>
      <c r="B3237" t="s">
        <v>27</v>
      </c>
      <c r="C3237" t="s">
        <v>52</v>
      </c>
      <c r="D3237">
        <v>1997</v>
      </c>
      <c r="E3237" t="s">
        <v>10053</v>
      </c>
      <c r="F3237">
        <v>5.4</v>
      </c>
      <c r="G3237">
        <v>8700</v>
      </c>
      <c r="H3237" t="s">
        <v>10054</v>
      </c>
      <c r="I3237" t="s">
        <v>10055</v>
      </c>
      <c r="J3237" t="s">
        <v>10056</v>
      </c>
      <c r="K3237" t="s">
        <v>41</v>
      </c>
      <c r="M3237">
        <v>14009368</v>
      </c>
      <c r="N3237" t="s">
        <v>9926</v>
      </c>
      <c r="O3237">
        <v>93</v>
      </c>
      <c r="P3237" cm="1">
        <f t="array" ref="P3237">_xlfn.XLOOKUP(D3237, CPI!$A:A, CPI!$B:B)</f>
        <v>160.5</v>
      </c>
      <c r="Q3237" s="9">
        <f>IF(M3237="","",PRODUCT(M3237,CPI!$B$112/P3237))</f>
        <v>26595977.754517134</v>
      </c>
    </row>
    <row r="3238" spans="1:17">
      <c r="A3238" t="s">
        <v>10057</v>
      </c>
      <c r="B3238" t="s">
        <v>27</v>
      </c>
      <c r="C3238" t="s">
        <v>28</v>
      </c>
      <c r="D3238">
        <v>1997</v>
      </c>
      <c r="E3238" t="s">
        <v>9674</v>
      </c>
      <c r="F3238">
        <v>6.1</v>
      </c>
      <c r="G3238">
        <v>1700</v>
      </c>
      <c r="H3238" t="s">
        <v>10058</v>
      </c>
      <c r="I3238" t="s">
        <v>10058</v>
      </c>
      <c r="J3238" t="s">
        <v>3403</v>
      </c>
      <c r="K3238" t="s">
        <v>41</v>
      </c>
      <c r="M3238">
        <v>40158</v>
      </c>
      <c r="N3238" t="s">
        <v>8218</v>
      </c>
      <c r="O3238">
        <v>124</v>
      </c>
      <c r="P3238" cm="1">
        <f t="array" ref="P3238">_xlfn.XLOOKUP(D3238, CPI!$A:A, CPI!$B:B)</f>
        <v>160.5</v>
      </c>
      <c r="Q3238" s="9">
        <f>IF(M3238="","",PRODUCT(M3238,CPI!$B$112/P3238))</f>
        <v>76237.648598130836</v>
      </c>
    </row>
    <row r="3239" spans="1:17">
      <c r="A3239" t="s">
        <v>10059</v>
      </c>
      <c r="B3239" t="s">
        <v>27</v>
      </c>
      <c r="C3239" t="s">
        <v>52</v>
      </c>
      <c r="D3239">
        <v>1997</v>
      </c>
      <c r="E3239" t="s">
        <v>10060</v>
      </c>
      <c r="F3239">
        <v>6.4</v>
      </c>
      <c r="G3239">
        <v>2000</v>
      </c>
      <c r="H3239" t="s">
        <v>8704</v>
      </c>
      <c r="I3239" t="s">
        <v>8704</v>
      </c>
      <c r="J3239" t="s">
        <v>3925</v>
      </c>
      <c r="K3239" t="s">
        <v>41</v>
      </c>
      <c r="M3239">
        <v>301796</v>
      </c>
      <c r="N3239" t="s">
        <v>10061</v>
      </c>
      <c r="O3239">
        <v>103</v>
      </c>
      <c r="P3239" cm="1">
        <f t="array" ref="P3239">_xlfn.XLOOKUP(D3239, CPI!$A:A, CPI!$B:B)</f>
        <v>160.5</v>
      </c>
      <c r="Q3239" s="9">
        <f>IF(M3239="","",PRODUCT(M3239,CPI!$B$112/P3239))</f>
        <v>572942.31277258566</v>
      </c>
    </row>
    <row r="3240" spans="1:17">
      <c r="A3240" t="s">
        <v>10062</v>
      </c>
      <c r="B3240" t="s">
        <v>44</v>
      </c>
      <c r="C3240" t="s">
        <v>45</v>
      </c>
      <c r="D3240">
        <v>1997</v>
      </c>
      <c r="E3240" t="s">
        <v>9670</v>
      </c>
      <c r="F3240">
        <v>4.5999999999999996</v>
      </c>
      <c r="G3240">
        <v>6500</v>
      </c>
      <c r="H3240" t="s">
        <v>8527</v>
      </c>
      <c r="I3240" t="s">
        <v>10063</v>
      </c>
      <c r="J3240" t="s">
        <v>9358</v>
      </c>
      <c r="K3240" t="s">
        <v>41</v>
      </c>
      <c r="L3240">
        <v>31190000</v>
      </c>
      <c r="M3240">
        <v>4529843</v>
      </c>
      <c r="N3240" t="s">
        <v>10064</v>
      </c>
      <c r="O3240">
        <v>108</v>
      </c>
      <c r="P3240" cm="1">
        <f t="array" ref="P3240">_xlfn.XLOOKUP(D3240, CPI!$A:A, CPI!$B:B)</f>
        <v>160.5</v>
      </c>
      <c r="Q3240" s="9">
        <f>IF(M3240="","",PRODUCT(M3240,CPI!$B$112/P3240))</f>
        <v>8599645.8697819319</v>
      </c>
    </row>
    <row r="3241" spans="1:17">
      <c r="A3241" t="s">
        <v>10065</v>
      </c>
      <c r="B3241" t="s">
        <v>27</v>
      </c>
      <c r="C3241" t="s">
        <v>28</v>
      </c>
      <c r="D3241">
        <v>1997</v>
      </c>
      <c r="E3241" t="s">
        <v>10066</v>
      </c>
      <c r="F3241">
        <v>6.6</v>
      </c>
      <c r="G3241">
        <v>6500</v>
      </c>
      <c r="H3241" t="s">
        <v>2437</v>
      </c>
      <c r="I3241" t="s">
        <v>10067</v>
      </c>
      <c r="J3241" t="s">
        <v>8110</v>
      </c>
      <c r="K3241" t="s">
        <v>41</v>
      </c>
      <c r="M3241">
        <v>1897404</v>
      </c>
      <c r="N3241" t="s">
        <v>6698</v>
      </c>
      <c r="O3241">
        <v>132</v>
      </c>
      <c r="P3241" cm="1">
        <f t="array" ref="P3241">_xlfn.XLOOKUP(D3241, CPI!$A:A, CPI!$B:B)</f>
        <v>160.5</v>
      </c>
      <c r="Q3241" s="9">
        <f>IF(M3241="","",PRODUCT(M3241,CPI!$B$112/P3241))</f>
        <v>3602112.1420560749</v>
      </c>
    </row>
    <row r="3242" spans="1:17">
      <c r="A3242" t="s">
        <v>10068</v>
      </c>
      <c r="B3242" t="s">
        <v>27</v>
      </c>
      <c r="C3242" t="s">
        <v>115</v>
      </c>
      <c r="D3242">
        <v>1997</v>
      </c>
      <c r="E3242" t="s">
        <v>9106</v>
      </c>
      <c r="F3242">
        <v>6.4</v>
      </c>
      <c r="G3242">
        <v>14000</v>
      </c>
      <c r="H3242" t="s">
        <v>4167</v>
      </c>
      <c r="I3242" t="s">
        <v>10069</v>
      </c>
      <c r="J3242" t="s">
        <v>10070</v>
      </c>
      <c r="K3242" t="s">
        <v>3822</v>
      </c>
      <c r="L3242">
        <v>35000000</v>
      </c>
      <c r="M3242">
        <v>2372903</v>
      </c>
      <c r="N3242" t="s">
        <v>2054</v>
      </c>
      <c r="O3242">
        <v>121</v>
      </c>
      <c r="P3242" cm="1">
        <f t="array" ref="P3242">_xlfn.XLOOKUP(D3242, CPI!$A:A, CPI!$B:B)</f>
        <v>160.5</v>
      </c>
      <c r="Q3242" s="9">
        <f>IF(M3242="","",PRODUCT(M3242,CPI!$B$112/P3242))</f>
        <v>4504819.5894080997</v>
      </c>
    </row>
    <row r="3243" spans="1:17">
      <c r="A3243" t="s">
        <v>10071</v>
      </c>
      <c r="B3243" t="s">
        <v>2010</v>
      </c>
      <c r="C3243" t="s">
        <v>52</v>
      </c>
      <c r="D3243">
        <v>1997</v>
      </c>
      <c r="E3243" t="s">
        <v>8974</v>
      </c>
      <c r="F3243">
        <v>5.8</v>
      </c>
      <c r="G3243">
        <v>6000</v>
      </c>
      <c r="H3243" t="s">
        <v>2585</v>
      </c>
      <c r="I3243" t="s">
        <v>10072</v>
      </c>
      <c r="J3243" t="s">
        <v>10073</v>
      </c>
      <c r="K3243" t="s">
        <v>41</v>
      </c>
      <c r="M3243">
        <v>14598571</v>
      </c>
      <c r="N3243" t="s">
        <v>10074</v>
      </c>
      <c r="O3243">
        <v>98</v>
      </c>
      <c r="P3243" cm="1">
        <f t="array" ref="P3243">_xlfn.XLOOKUP(D3243, CPI!$A:A, CPI!$B:B)</f>
        <v>160.5</v>
      </c>
      <c r="Q3243" s="9">
        <f>IF(M3243="","",PRODUCT(M3243,CPI!$B$112/P3243))</f>
        <v>27714545.692834891</v>
      </c>
    </row>
    <row r="3244" spans="1:17">
      <c r="A3244" t="s">
        <v>10075</v>
      </c>
      <c r="B3244" t="s">
        <v>27</v>
      </c>
      <c r="C3244" t="s">
        <v>52</v>
      </c>
      <c r="D3244">
        <v>1997</v>
      </c>
      <c r="E3244" t="s">
        <v>9674</v>
      </c>
      <c r="F3244">
        <v>6.5</v>
      </c>
      <c r="G3244">
        <v>5400</v>
      </c>
      <c r="H3244" t="s">
        <v>6696</v>
      </c>
      <c r="I3244" t="s">
        <v>10076</v>
      </c>
      <c r="J3244" t="s">
        <v>10077</v>
      </c>
      <c r="K3244" t="s">
        <v>3167</v>
      </c>
      <c r="M3244">
        <v>3392080</v>
      </c>
      <c r="N3244" t="s">
        <v>10078</v>
      </c>
      <c r="O3244">
        <v>97</v>
      </c>
      <c r="P3244" cm="1">
        <f t="array" ref="P3244">_xlfn.XLOOKUP(D3244, CPI!$A:A, CPI!$B:B)</f>
        <v>160.5</v>
      </c>
      <c r="Q3244" s="9">
        <f>IF(M3244="","",PRODUCT(M3244,CPI!$B$112/P3244))</f>
        <v>6439668.3862928348</v>
      </c>
    </row>
    <row r="3245" spans="1:17">
      <c r="A3245" t="s">
        <v>10079</v>
      </c>
      <c r="B3245" t="s">
        <v>27</v>
      </c>
      <c r="C3245" t="s">
        <v>52</v>
      </c>
      <c r="D3245">
        <v>1998</v>
      </c>
      <c r="E3245" t="s">
        <v>10080</v>
      </c>
      <c r="F3245">
        <v>8.1</v>
      </c>
      <c r="G3245">
        <v>754000</v>
      </c>
      <c r="H3245" t="s">
        <v>2105</v>
      </c>
      <c r="I3245" t="s">
        <v>2934</v>
      </c>
      <c r="J3245" t="s">
        <v>673</v>
      </c>
      <c r="K3245" t="s">
        <v>41</v>
      </c>
      <c r="L3245">
        <v>15000000</v>
      </c>
      <c r="M3245">
        <v>46748721</v>
      </c>
      <c r="N3245" t="s">
        <v>7582</v>
      </c>
      <c r="O3245">
        <v>117</v>
      </c>
      <c r="P3245" cm="1">
        <f t="array" ref="P3245">_xlfn.XLOOKUP(D3245, CPI!$A:A, CPI!$B:B)</f>
        <v>163</v>
      </c>
      <c r="Q3245" s="9">
        <f>IF(M3245="","",PRODUCT(M3245,CPI!$B$112/P3245))</f>
        <v>87388560.053374231</v>
      </c>
    </row>
    <row r="3246" spans="1:17">
      <c r="A3246" t="s">
        <v>10081</v>
      </c>
      <c r="B3246" t="s">
        <v>27</v>
      </c>
      <c r="C3246" t="s">
        <v>28</v>
      </c>
      <c r="D3246">
        <v>1998</v>
      </c>
      <c r="E3246" t="s">
        <v>10082</v>
      </c>
      <c r="F3246">
        <v>8.6</v>
      </c>
      <c r="G3246">
        <v>1300000</v>
      </c>
      <c r="H3246" t="s">
        <v>506</v>
      </c>
      <c r="I3246" t="s">
        <v>10083</v>
      </c>
      <c r="J3246" t="s">
        <v>2102</v>
      </c>
      <c r="K3246" t="s">
        <v>41</v>
      </c>
      <c r="L3246">
        <v>70000000</v>
      </c>
      <c r="M3246">
        <v>482349603</v>
      </c>
      <c r="N3246" t="s">
        <v>9697</v>
      </c>
      <c r="O3246">
        <v>169</v>
      </c>
      <c r="P3246" cm="1">
        <f t="array" ref="P3246">_xlfn.XLOOKUP(D3246, CPI!$A:A, CPI!$B:B)</f>
        <v>163</v>
      </c>
      <c r="Q3246" s="9">
        <f>IF(M3246="","",PRODUCT(M3246,CPI!$B$112/P3246))</f>
        <v>901668245.60797536</v>
      </c>
    </row>
    <row r="3247" spans="1:17">
      <c r="A3247" t="s">
        <v>10084</v>
      </c>
      <c r="B3247" t="s">
        <v>27</v>
      </c>
      <c r="C3247" t="s">
        <v>28</v>
      </c>
      <c r="D3247">
        <v>1998</v>
      </c>
      <c r="E3247" t="s">
        <v>10085</v>
      </c>
      <c r="F3247">
        <v>8.5</v>
      </c>
      <c r="G3247">
        <v>1100000</v>
      </c>
      <c r="H3247" t="s">
        <v>10086</v>
      </c>
      <c r="I3247" t="s">
        <v>10087</v>
      </c>
      <c r="J3247" t="s">
        <v>10088</v>
      </c>
      <c r="K3247" t="s">
        <v>41</v>
      </c>
      <c r="L3247">
        <v>20000000</v>
      </c>
      <c r="M3247">
        <v>23875127</v>
      </c>
      <c r="N3247" t="s">
        <v>2037</v>
      </c>
      <c r="O3247">
        <v>119</v>
      </c>
      <c r="P3247" cm="1">
        <f t="array" ref="P3247">_xlfn.XLOOKUP(D3247, CPI!$A:A, CPI!$B:B)</f>
        <v>163</v>
      </c>
      <c r="Q3247" s="9">
        <f>IF(M3247="","",PRODUCT(M3247,CPI!$B$112/P3247))</f>
        <v>44630375.441104293</v>
      </c>
    </row>
    <row r="3248" spans="1:17">
      <c r="A3248" t="s">
        <v>10089</v>
      </c>
      <c r="B3248" t="s">
        <v>27</v>
      </c>
      <c r="C3248" t="s">
        <v>45</v>
      </c>
      <c r="D3248">
        <v>1998</v>
      </c>
      <c r="E3248" t="s">
        <v>10090</v>
      </c>
      <c r="F3248">
        <v>8.1999999999999993</v>
      </c>
      <c r="G3248">
        <v>547000</v>
      </c>
      <c r="H3248" t="s">
        <v>10091</v>
      </c>
      <c r="I3248" t="s">
        <v>10091</v>
      </c>
      <c r="J3248" t="s">
        <v>10092</v>
      </c>
      <c r="K3248" t="s">
        <v>33</v>
      </c>
      <c r="M3248">
        <v>3753929</v>
      </c>
      <c r="N3248" t="s">
        <v>10093</v>
      </c>
      <c r="O3248">
        <v>107</v>
      </c>
      <c r="P3248" cm="1">
        <f t="array" ref="P3248">_xlfn.XLOOKUP(D3248, CPI!$A:A, CPI!$B:B)</f>
        <v>163</v>
      </c>
      <c r="Q3248" s="9">
        <f>IF(M3248="","",PRODUCT(M3248,CPI!$B$112/P3248))</f>
        <v>7017313.9036809811</v>
      </c>
    </row>
    <row r="3249" spans="1:17">
      <c r="A3249" t="s">
        <v>10094</v>
      </c>
      <c r="B3249" t="s">
        <v>44</v>
      </c>
      <c r="C3249" t="s">
        <v>52</v>
      </c>
      <c r="D3249">
        <v>1998</v>
      </c>
      <c r="E3249" t="s">
        <v>10060</v>
      </c>
      <c r="F3249">
        <v>8.1</v>
      </c>
      <c r="G3249">
        <v>972000</v>
      </c>
      <c r="H3249" t="s">
        <v>714</v>
      </c>
      <c r="I3249" t="s">
        <v>9587</v>
      </c>
      <c r="J3249" t="s">
        <v>7924</v>
      </c>
      <c r="K3249" t="s">
        <v>41</v>
      </c>
      <c r="L3249">
        <v>60000000</v>
      </c>
      <c r="M3249">
        <v>264118201</v>
      </c>
      <c r="N3249" t="s">
        <v>55</v>
      </c>
      <c r="O3249">
        <v>103</v>
      </c>
      <c r="P3249" cm="1">
        <f t="array" ref="P3249">_xlfn.XLOOKUP(D3249, CPI!$A:A, CPI!$B:B)</f>
        <v>163</v>
      </c>
      <c r="Q3249" s="9">
        <f>IF(M3249="","",PRODUCT(M3249,CPI!$B$112/P3249))</f>
        <v>493722796.59325153</v>
      </c>
    </row>
    <row r="3250" spans="1:17">
      <c r="A3250" t="s">
        <v>10095</v>
      </c>
      <c r="B3250" t="s">
        <v>2010</v>
      </c>
      <c r="C3250" t="s">
        <v>45</v>
      </c>
      <c r="D3250">
        <v>1998</v>
      </c>
      <c r="E3250" t="s">
        <v>10096</v>
      </c>
      <c r="F3250">
        <v>6.7</v>
      </c>
      <c r="G3250">
        <v>403000</v>
      </c>
      <c r="H3250" t="s">
        <v>8522</v>
      </c>
      <c r="I3250" t="s">
        <v>8473</v>
      </c>
      <c r="J3250" t="s">
        <v>4470</v>
      </c>
      <c r="K3250" t="s">
        <v>41</v>
      </c>
      <c r="L3250">
        <v>140000000</v>
      </c>
      <c r="M3250">
        <v>553709788</v>
      </c>
      <c r="N3250" t="s">
        <v>2103</v>
      </c>
      <c r="O3250">
        <v>151</v>
      </c>
      <c r="P3250" cm="1">
        <f t="array" ref="P3250">_xlfn.XLOOKUP(D3250, CPI!$A:A, CPI!$B:B)</f>
        <v>163</v>
      </c>
      <c r="Q3250" s="9">
        <f>IF(M3250="","",PRODUCT(M3250,CPI!$B$112/P3250))</f>
        <v>1035063634.3779141</v>
      </c>
    </row>
    <row r="3251" spans="1:17">
      <c r="A3251" t="s">
        <v>10097</v>
      </c>
      <c r="B3251" t="s">
        <v>27</v>
      </c>
      <c r="C3251" t="s">
        <v>115</v>
      </c>
      <c r="D3251">
        <v>1998</v>
      </c>
      <c r="E3251" t="s">
        <v>10098</v>
      </c>
      <c r="F3251">
        <v>7.3</v>
      </c>
      <c r="G3251">
        <v>144000</v>
      </c>
      <c r="H3251" t="s">
        <v>5322</v>
      </c>
      <c r="I3251" t="s">
        <v>10099</v>
      </c>
      <c r="J3251" t="s">
        <v>9540</v>
      </c>
      <c r="K3251" t="s">
        <v>41</v>
      </c>
      <c r="L3251">
        <v>12000000</v>
      </c>
      <c r="M3251">
        <v>22912409</v>
      </c>
      <c r="N3251" t="s">
        <v>3755</v>
      </c>
      <c r="O3251">
        <v>121</v>
      </c>
      <c r="P3251" cm="1">
        <f t="array" ref="P3251">_xlfn.XLOOKUP(D3251, CPI!$A:A, CPI!$B:B)</f>
        <v>163</v>
      </c>
      <c r="Q3251" s="9">
        <f>IF(M3251="","",PRODUCT(M3251,CPI!$B$112/P3251))</f>
        <v>42830742.468098156</v>
      </c>
    </row>
    <row r="3252" spans="1:17">
      <c r="A3252" t="s">
        <v>10100</v>
      </c>
      <c r="B3252" t="s">
        <v>44</v>
      </c>
      <c r="C3252" t="s">
        <v>36</v>
      </c>
      <c r="D3252">
        <v>1998</v>
      </c>
      <c r="E3252" t="s">
        <v>10101</v>
      </c>
      <c r="F3252">
        <v>6.6</v>
      </c>
      <c r="G3252">
        <v>125000</v>
      </c>
      <c r="H3252" t="s">
        <v>225</v>
      </c>
      <c r="I3252" t="s">
        <v>10102</v>
      </c>
      <c r="J3252" t="s">
        <v>10103</v>
      </c>
      <c r="K3252" t="s">
        <v>41</v>
      </c>
      <c r="M3252">
        <v>92108659</v>
      </c>
      <c r="N3252" t="s">
        <v>1929</v>
      </c>
      <c r="O3252">
        <v>128</v>
      </c>
      <c r="P3252" cm="1">
        <f t="array" ref="P3252">_xlfn.XLOOKUP(D3252, CPI!$A:A, CPI!$B:B)</f>
        <v>163</v>
      </c>
      <c r="Q3252" s="9">
        <f>IF(M3252="","",PRODUCT(M3252,CPI!$B$112/P3252))</f>
        <v>172181033.11226994</v>
      </c>
    </row>
    <row r="3253" spans="1:17">
      <c r="A3253" t="s">
        <v>10104</v>
      </c>
      <c r="B3253" t="s">
        <v>27</v>
      </c>
      <c r="C3253" t="s">
        <v>115</v>
      </c>
      <c r="D3253">
        <v>1998</v>
      </c>
      <c r="E3253" t="s">
        <v>9887</v>
      </c>
      <c r="F3253">
        <v>6.5</v>
      </c>
      <c r="G3253">
        <v>112000</v>
      </c>
      <c r="H3253" t="s">
        <v>3378</v>
      </c>
      <c r="I3253" t="s">
        <v>6181</v>
      </c>
      <c r="J3253" t="s">
        <v>2057</v>
      </c>
      <c r="K3253" t="s">
        <v>41</v>
      </c>
      <c r="L3253">
        <v>20000000</v>
      </c>
      <c r="M3253">
        <v>30166293</v>
      </c>
      <c r="N3253" t="s">
        <v>9594</v>
      </c>
      <c r="O3253">
        <v>108</v>
      </c>
      <c r="P3253" cm="1">
        <f t="array" ref="P3253">_xlfn.XLOOKUP(D3253, CPI!$A:A, CPI!$B:B)</f>
        <v>163</v>
      </c>
      <c r="Q3253" s="9">
        <f>IF(M3253="","",PRODUCT(M3253,CPI!$B$112/P3253))</f>
        <v>56390610.288957052</v>
      </c>
    </row>
    <row r="3254" spans="1:17">
      <c r="A3254" t="s">
        <v>10105</v>
      </c>
      <c r="B3254" t="s">
        <v>27</v>
      </c>
      <c r="C3254" t="s">
        <v>45</v>
      </c>
      <c r="D3254">
        <v>1998</v>
      </c>
      <c r="E3254" t="s">
        <v>10106</v>
      </c>
      <c r="F3254">
        <v>7.1</v>
      </c>
      <c r="G3254">
        <v>252000</v>
      </c>
      <c r="H3254" t="s">
        <v>8263</v>
      </c>
      <c r="I3254" t="s">
        <v>5870</v>
      </c>
      <c r="J3254" t="s">
        <v>6352</v>
      </c>
      <c r="K3254" t="s">
        <v>41</v>
      </c>
      <c r="L3254">
        <v>45000000</v>
      </c>
      <c r="M3254">
        <v>131183530</v>
      </c>
      <c r="N3254" t="s">
        <v>10107</v>
      </c>
      <c r="O3254">
        <v>120</v>
      </c>
      <c r="P3254" cm="1">
        <f t="array" ref="P3254">_xlfn.XLOOKUP(D3254, CPI!$A:A, CPI!$B:B)</f>
        <v>163</v>
      </c>
      <c r="Q3254" s="9">
        <f>IF(M3254="","",PRODUCT(M3254,CPI!$B$112/P3254))</f>
        <v>245224672.33742329</v>
      </c>
    </row>
    <row r="3255" spans="1:17">
      <c r="A3255" t="s">
        <v>10108</v>
      </c>
      <c r="B3255" t="s">
        <v>2010</v>
      </c>
      <c r="C3255" t="s">
        <v>52</v>
      </c>
      <c r="D3255">
        <v>1998</v>
      </c>
      <c r="E3255" t="s">
        <v>9719</v>
      </c>
      <c r="F3255">
        <v>6.9</v>
      </c>
      <c r="G3255">
        <v>139000</v>
      </c>
      <c r="H3255" t="s">
        <v>10109</v>
      </c>
      <c r="I3255" t="s">
        <v>8524</v>
      </c>
      <c r="J3255" t="s">
        <v>8525</v>
      </c>
      <c r="K3255" t="s">
        <v>41</v>
      </c>
      <c r="L3255">
        <v>18000000</v>
      </c>
      <c r="M3255">
        <v>123306987</v>
      </c>
      <c r="N3255" t="s">
        <v>9393</v>
      </c>
      <c r="O3255">
        <v>97</v>
      </c>
      <c r="P3255" cm="1">
        <f t="array" ref="P3255">_xlfn.XLOOKUP(D3255, CPI!$A:A, CPI!$B:B)</f>
        <v>163</v>
      </c>
      <c r="Q3255" s="9">
        <f>IF(M3255="","",PRODUCT(M3255,CPI!$B$112/P3255))</f>
        <v>230500852.38588956</v>
      </c>
    </row>
    <row r="3256" spans="1:17">
      <c r="A3256" t="s">
        <v>10110</v>
      </c>
      <c r="B3256" t="s">
        <v>2010</v>
      </c>
      <c r="C3256" t="s">
        <v>28</v>
      </c>
      <c r="D3256">
        <v>1998</v>
      </c>
      <c r="E3256" t="s">
        <v>10111</v>
      </c>
      <c r="F3256">
        <v>7.2</v>
      </c>
      <c r="G3256">
        <v>223000</v>
      </c>
      <c r="H3256" t="s">
        <v>2045</v>
      </c>
      <c r="I3256" t="s">
        <v>10112</v>
      </c>
      <c r="J3256" t="s">
        <v>6546</v>
      </c>
      <c r="K3256" t="s">
        <v>41</v>
      </c>
      <c r="L3256">
        <v>90000000</v>
      </c>
      <c r="M3256">
        <v>142940100</v>
      </c>
      <c r="N3256" t="s">
        <v>72</v>
      </c>
      <c r="O3256">
        <v>178</v>
      </c>
      <c r="P3256" cm="1">
        <f t="array" ref="P3256">_xlfn.XLOOKUP(D3256, CPI!$A:A, CPI!$B:B)</f>
        <v>163</v>
      </c>
      <c r="Q3256" s="9">
        <f>IF(M3256="","",PRODUCT(M3256,CPI!$B$112/P3256))</f>
        <v>267201524.3558282</v>
      </c>
    </row>
    <row r="3257" spans="1:17">
      <c r="A3257" t="s">
        <v>10113</v>
      </c>
      <c r="B3257" t="s">
        <v>2010</v>
      </c>
      <c r="C3257" t="s">
        <v>45</v>
      </c>
      <c r="D3257">
        <v>1998</v>
      </c>
      <c r="E3257" t="s">
        <v>10114</v>
      </c>
      <c r="F3257">
        <v>7</v>
      </c>
      <c r="G3257">
        <v>247000</v>
      </c>
      <c r="H3257" t="s">
        <v>9791</v>
      </c>
      <c r="I3257" t="s">
        <v>10115</v>
      </c>
      <c r="J3257" t="s">
        <v>2763</v>
      </c>
      <c r="K3257" t="s">
        <v>41</v>
      </c>
      <c r="L3257">
        <v>33000000</v>
      </c>
      <c r="M3257">
        <v>244721064</v>
      </c>
      <c r="N3257" t="s">
        <v>2037</v>
      </c>
      <c r="O3257">
        <v>98</v>
      </c>
      <c r="P3257" cm="1">
        <f t="array" ref="P3257">_xlfn.XLOOKUP(D3257, CPI!$A:A, CPI!$B:B)</f>
        <v>163</v>
      </c>
      <c r="Q3257" s="9">
        <f>IF(M3257="","",PRODUCT(M3257,CPI!$B$112/P3257))</f>
        <v>457463240.49570549</v>
      </c>
    </row>
    <row r="3258" spans="1:17">
      <c r="A3258" t="s">
        <v>10116</v>
      </c>
      <c r="B3258" t="s">
        <v>27</v>
      </c>
      <c r="C3258" t="s">
        <v>36</v>
      </c>
      <c r="D3258">
        <v>1998</v>
      </c>
      <c r="E3258" t="s">
        <v>9826</v>
      </c>
      <c r="F3258">
        <v>7.6</v>
      </c>
      <c r="G3258">
        <v>266000</v>
      </c>
      <c r="H3258" t="s">
        <v>578</v>
      </c>
      <c r="I3258" t="s">
        <v>270</v>
      </c>
      <c r="J3258" t="s">
        <v>5694</v>
      </c>
      <c r="K3258" t="s">
        <v>41</v>
      </c>
      <c r="L3258">
        <v>18500000</v>
      </c>
      <c r="M3258">
        <v>10680275</v>
      </c>
      <c r="N3258" t="s">
        <v>10117</v>
      </c>
      <c r="O3258">
        <v>118</v>
      </c>
      <c r="P3258" cm="1">
        <f t="array" ref="P3258">_xlfn.XLOOKUP(D3258, CPI!$A:A, CPI!$B:B)</f>
        <v>163</v>
      </c>
      <c r="Q3258" s="9">
        <f>IF(M3258="","",PRODUCT(M3258,CPI!$B$112/P3258))</f>
        <v>19964906.702453986</v>
      </c>
    </row>
    <row r="3259" spans="1:17">
      <c r="A3259" t="s">
        <v>10118</v>
      </c>
      <c r="B3259" t="s">
        <v>2010</v>
      </c>
      <c r="C3259" t="s">
        <v>45</v>
      </c>
      <c r="D3259">
        <v>1998</v>
      </c>
      <c r="E3259" t="s">
        <v>10119</v>
      </c>
      <c r="F3259">
        <v>6.2</v>
      </c>
      <c r="G3259">
        <v>168000</v>
      </c>
      <c r="H3259" t="s">
        <v>9722</v>
      </c>
      <c r="I3259" t="s">
        <v>1685</v>
      </c>
      <c r="J3259" t="s">
        <v>940</v>
      </c>
      <c r="K3259" t="s">
        <v>41</v>
      </c>
      <c r="L3259">
        <v>75000000</v>
      </c>
      <c r="M3259">
        <v>349464664</v>
      </c>
      <c r="N3259" t="s">
        <v>55</v>
      </c>
      <c r="O3259">
        <v>120</v>
      </c>
      <c r="P3259" cm="1">
        <f t="array" ref="P3259">_xlfn.XLOOKUP(D3259, CPI!$A:A, CPI!$B:B)</f>
        <v>163</v>
      </c>
      <c r="Q3259" s="9">
        <f>IF(M3259="","",PRODUCT(M3259,CPI!$B$112/P3259))</f>
        <v>653263086.63067484</v>
      </c>
    </row>
    <row r="3260" spans="1:17">
      <c r="A3260" t="s">
        <v>10120</v>
      </c>
      <c r="B3260" t="s">
        <v>27</v>
      </c>
      <c r="C3260" t="s">
        <v>52</v>
      </c>
      <c r="D3260">
        <v>1998</v>
      </c>
      <c r="E3260" t="s">
        <v>10121</v>
      </c>
      <c r="F3260">
        <v>7.1</v>
      </c>
      <c r="G3260">
        <v>297000</v>
      </c>
      <c r="H3260" t="s">
        <v>9074</v>
      </c>
      <c r="I3260" t="s">
        <v>10122</v>
      </c>
      <c r="J3260" t="s">
        <v>8861</v>
      </c>
      <c r="K3260" t="s">
        <v>41</v>
      </c>
      <c r="L3260">
        <v>23000000</v>
      </c>
      <c r="M3260">
        <v>369884651</v>
      </c>
      <c r="N3260" t="s">
        <v>191</v>
      </c>
      <c r="O3260">
        <v>119</v>
      </c>
      <c r="P3260" cm="1">
        <f t="array" ref="P3260">_xlfn.XLOOKUP(D3260, CPI!$A:A, CPI!$B:B)</f>
        <v>163</v>
      </c>
      <c r="Q3260" s="9">
        <f>IF(M3260="","",PRODUCT(M3260,CPI!$B$112/P3260))</f>
        <v>691434681.96134961</v>
      </c>
    </row>
    <row r="3261" spans="1:17">
      <c r="A3261" t="s">
        <v>10123</v>
      </c>
      <c r="B3261" t="s">
        <v>27</v>
      </c>
      <c r="C3261" t="s">
        <v>63</v>
      </c>
      <c r="D3261">
        <v>1998</v>
      </c>
      <c r="E3261" t="s">
        <v>10124</v>
      </c>
      <c r="F3261">
        <v>6.5</v>
      </c>
      <c r="G3261">
        <v>114000</v>
      </c>
      <c r="H3261" t="s">
        <v>6917</v>
      </c>
      <c r="I3261" t="s">
        <v>10125</v>
      </c>
      <c r="J3261" t="s">
        <v>10126</v>
      </c>
      <c r="K3261" t="s">
        <v>41</v>
      </c>
      <c r="L3261">
        <v>15000000</v>
      </c>
      <c r="M3261">
        <v>40283321</v>
      </c>
      <c r="N3261" t="s">
        <v>8998</v>
      </c>
      <c r="O3261">
        <v>104</v>
      </c>
      <c r="P3261" cm="1">
        <f t="array" ref="P3261">_xlfn.XLOOKUP(D3261, CPI!$A:A, CPI!$B:B)</f>
        <v>163</v>
      </c>
      <c r="Q3261" s="9">
        <f>IF(M3261="","",PRODUCT(M3261,CPI!$B$112/P3261))</f>
        <v>75302625.206748456</v>
      </c>
    </row>
    <row r="3262" spans="1:17">
      <c r="A3262" t="s">
        <v>10127</v>
      </c>
      <c r="B3262" t="s">
        <v>348</v>
      </c>
      <c r="C3262" t="s">
        <v>401</v>
      </c>
      <c r="D3262">
        <v>1998</v>
      </c>
      <c r="E3262" t="s">
        <v>10128</v>
      </c>
      <c r="F3262">
        <v>7.2</v>
      </c>
      <c r="G3262">
        <v>273000</v>
      </c>
      <c r="H3262" t="s">
        <v>8488</v>
      </c>
      <c r="I3262" t="s">
        <v>8488</v>
      </c>
      <c r="J3262" t="s">
        <v>8373</v>
      </c>
      <c r="K3262" t="s">
        <v>41</v>
      </c>
      <c r="L3262">
        <v>120000000</v>
      </c>
      <c r="M3262">
        <v>363258859</v>
      </c>
      <c r="N3262" t="s">
        <v>10129</v>
      </c>
      <c r="O3262">
        <v>95</v>
      </c>
      <c r="P3262" cm="1">
        <f t="array" ref="P3262">_xlfn.XLOOKUP(D3262, CPI!$A:A, CPI!$B:B)</f>
        <v>163</v>
      </c>
      <c r="Q3262" s="9">
        <f>IF(M3262="","",PRODUCT(M3262,CPI!$B$112/P3262))</f>
        <v>679048922.31472385</v>
      </c>
    </row>
    <row r="3263" spans="1:17">
      <c r="A3263" t="s">
        <v>10130</v>
      </c>
      <c r="B3263" t="s">
        <v>27</v>
      </c>
      <c r="C3263" t="s">
        <v>52</v>
      </c>
      <c r="D3263">
        <v>1998</v>
      </c>
      <c r="E3263" t="s">
        <v>10131</v>
      </c>
      <c r="F3263">
        <v>7</v>
      </c>
      <c r="G3263">
        <v>88000</v>
      </c>
      <c r="H3263" t="s">
        <v>5117</v>
      </c>
      <c r="I3263" t="s">
        <v>2960</v>
      </c>
      <c r="J3263" t="s">
        <v>9724</v>
      </c>
      <c r="K3263" t="s">
        <v>41</v>
      </c>
      <c r="L3263">
        <v>48000000</v>
      </c>
      <c r="M3263">
        <v>77745966</v>
      </c>
      <c r="N3263" t="s">
        <v>72</v>
      </c>
      <c r="O3263">
        <v>123</v>
      </c>
      <c r="P3263" cm="1">
        <f t="array" ref="P3263">_xlfn.XLOOKUP(D3263, CPI!$A:A, CPI!$B:B)</f>
        <v>163</v>
      </c>
      <c r="Q3263" s="9">
        <f>IF(M3263="","",PRODUCT(M3263,CPI!$B$112/P3263))</f>
        <v>145332489.81717789</v>
      </c>
    </row>
    <row r="3264" spans="1:17">
      <c r="A3264" t="s">
        <v>10132</v>
      </c>
      <c r="B3264" t="s">
        <v>348</v>
      </c>
      <c r="C3264" t="s">
        <v>401</v>
      </c>
      <c r="D3264">
        <v>1998</v>
      </c>
      <c r="E3264" t="s">
        <v>10133</v>
      </c>
      <c r="F3264">
        <v>7.6</v>
      </c>
      <c r="G3264">
        <v>265000</v>
      </c>
      <c r="H3264" t="s">
        <v>10134</v>
      </c>
      <c r="I3264" t="s">
        <v>10135</v>
      </c>
      <c r="J3264" t="s">
        <v>10136</v>
      </c>
      <c r="K3264" t="s">
        <v>41</v>
      </c>
      <c r="L3264">
        <v>90000000</v>
      </c>
      <c r="M3264">
        <v>304320254</v>
      </c>
      <c r="N3264" t="s">
        <v>622</v>
      </c>
      <c r="O3264">
        <v>88</v>
      </c>
      <c r="P3264" cm="1">
        <f t="array" ref="P3264">_xlfn.XLOOKUP(D3264, CPI!$A:A, CPI!$B:B)</f>
        <v>163</v>
      </c>
      <c r="Q3264" s="9">
        <f>IF(M3264="","",PRODUCT(M3264,CPI!$B$112/P3264))</f>
        <v>568873505.48343551</v>
      </c>
    </row>
    <row r="3265" spans="1:17">
      <c r="A3265" t="s">
        <v>10137</v>
      </c>
      <c r="B3265" t="s">
        <v>2010</v>
      </c>
      <c r="C3265" t="s">
        <v>52</v>
      </c>
      <c r="D3265">
        <v>1998</v>
      </c>
      <c r="E3265" t="s">
        <v>7205</v>
      </c>
      <c r="F3265">
        <v>6.3</v>
      </c>
      <c r="G3265">
        <v>75000</v>
      </c>
      <c r="H3265" t="s">
        <v>2663</v>
      </c>
      <c r="I3265" t="s">
        <v>1783</v>
      </c>
      <c r="J3265" t="s">
        <v>8601</v>
      </c>
      <c r="K3265" t="s">
        <v>41</v>
      </c>
      <c r="L3265">
        <v>75000000</v>
      </c>
      <c r="M3265">
        <v>46733235</v>
      </c>
      <c r="N3265" t="s">
        <v>10138</v>
      </c>
      <c r="O3265">
        <v>104</v>
      </c>
      <c r="P3265" cm="1">
        <f t="array" ref="P3265">_xlfn.XLOOKUP(D3265, CPI!$A:A, CPI!$B:B)</f>
        <v>163</v>
      </c>
      <c r="Q3265" s="9">
        <f>IF(M3265="","",PRODUCT(M3265,CPI!$B$112/P3265))</f>
        <v>87359611.68404907</v>
      </c>
    </row>
    <row r="3266" spans="1:17">
      <c r="A3266" t="s">
        <v>10139</v>
      </c>
      <c r="B3266" t="s">
        <v>27</v>
      </c>
      <c r="C3266" t="s">
        <v>28</v>
      </c>
      <c r="D3266">
        <v>1998</v>
      </c>
      <c r="E3266" t="s">
        <v>10140</v>
      </c>
      <c r="F3266">
        <v>7.6</v>
      </c>
      <c r="G3266">
        <v>177000</v>
      </c>
      <c r="H3266" t="s">
        <v>10141</v>
      </c>
      <c r="I3266" t="s">
        <v>10142</v>
      </c>
      <c r="J3266" t="s">
        <v>10143</v>
      </c>
      <c r="K3266" t="s">
        <v>41</v>
      </c>
      <c r="L3266">
        <v>52000000</v>
      </c>
      <c r="M3266">
        <v>98126565</v>
      </c>
      <c r="N3266" t="s">
        <v>9120</v>
      </c>
      <c r="O3266">
        <v>170</v>
      </c>
      <c r="P3266" cm="1">
        <f t="array" ref="P3266">_xlfn.XLOOKUP(D3266, CPI!$A:A, CPI!$B:B)</f>
        <v>163</v>
      </c>
      <c r="Q3266" s="9">
        <f>IF(M3266="","",PRODUCT(M3266,CPI!$B$112/P3266))</f>
        <v>183430456.16871163</v>
      </c>
    </row>
    <row r="3267" spans="1:17">
      <c r="A3267" t="s">
        <v>10144</v>
      </c>
      <c r="B3267" t="s">
        <v>2010</v>
      </c>
      <c r="C3267" t="s">
        <v>52</v>
      </c>
      <c r="D3267">
        <v>1998</v>
      </c>
      <c r="E3267" t="s">
        <v>9748</v>
      </c>
      <c r="F3267">
        <v>7.5</v>
      </c>
      <c r="G3267">
        <v>123000</v>
      </c>
      <c r="H3267" t="s">
        <v>4478</v>
      </c>
      <c r="I3267" t="s">
        <v>4478</v>
      </c>
      <c r="J3267" t="s">
        <v>10145</v>
      </c>
      <c r="K3267" t="s">
        <v>41</v>
      </c>
      <c r="L3267">
        <v>60000000</v>
      </c>
      <c r="M3267">
        <v>49805462</v>
      </c>
      <c r="N3267" t="s">
        <v>2037</v>
      </c>
      <c r="O3267">
        <v>124</v>
      </c>
      <c r="P3267" cm="1">
        <f t="array" ref="P3267">_xlfn.XLOOKUP(D3267, CPI!$A:A, CPI!$B:B)</f>
        <v>163</v>
      </c>
      <c r="Q3267" s="9">
        <f>IF(M3267="","",PRODUCT(M3267,CPI!$B$112/P3267))</f>
        <v>93102602.892024532</v>
      </c>
    </row>
    <row r="3268" spans="1:17">
      <c r="A3268" t="s">
        <v>10146</v>
      </c>
      <c r="B3268" t="s">
        <v>44</v>
      </c>
      <c r="C3268" t="s">
        <v>52</v>
      </c>
      <c r="D3268">
        <v>1998</v>
      </c>
      <c r="E3268" t="s">
        <v>10147</v>
      </c>
      <c r="F3268">
        <v>6.7</v>
      </c>
      <c r="G3268">
        <v>200000</v>
      </c>
      <c r="H3268" t="s">
        <v>1596</v>
      </c>
      <c r="I3268" t="s">
        <v>10148</v>
      </c>
      <c r="J3268" t="s">
        <v>2102</v>
      </c>
      <c r="K3268" t="s">
        <v>41</v>
      </c>
      <c r="L3268">
        <v>65000000</v>
      </c>
      <c r="M3268">
        <v>250821495</v>
      </c>
      <c r="N3268" t="s">
        <v>34</v>
      </c>
      <c r="O3268">
        <v>119</v>
      </c>
      <c r="P3268" cm="1">
        <f t="array" ref="P3268">_xlfn.XLOOKUP(D3268, CPI!$A:A, CPI!$B:B)</f>
        <v>163</v>
      </c>
      <c r="Q3268" s="9">
        <f>IF(M3268="","",PRODUCT(M3268,CPI!$B$112/P3268))</f>
        <v>468866929.61042941</v>
      </c>
    </row>
    <row r="3269" spans="1:17">
      <c r="A3269" t="s">
        <v>10149</v>
      </c>
      <c r="B3269" t="s">
        <v>2010</v>
      </c>
      <c r="C3269" t="s">
        <v>28</v>
      </c>
      <c r="D3269">
        <v>1998</v>
      </c>
      <c r="E3269" t="s">
        <v>10150</v>
      </c>
      <c r="F3269">
        <v>7</v>
      </c>
      <c r="G3269">
        <v>104000</v>
      </c>
      <c r="H3269" t="s">
        <v>7317</v>
      </c>
      <c r="I3269" t="s">
        <v>122</v>
      </c>
      <c r="J3269" t="s">
        <v>108</v>
      </c>
      <c r="K3269" t="s">
        <v>41</v>
      </c>
      <c r="L3269">
        <v>85000000</v>
      </c>
      <c r="M3269">
        <v>55382927</v>
      </c>
      <c r="N3269" t="s">
        <v>7582</v>
      </c>
      <c r="O3269">
        <v>113</v>
      </c>
      <c r="P3269" cm="1">
        <f t="array" ref="P3269">_xlfn.XLOOKUP(D3269, CPI!$A:A, CPI!$B:B)</f>
        <v>163</v>
      </c>
      <c r="Q3269" s="9">
        <f>IF(M3269="","",PRODUCT(M3269,CPI!$B$112/P3269))</f>
        <v>103528698.50858895</v>
      </c>
    </row>
    <row r="3270" spans="1:17">
      <c r="A3270" t="s">
        <v>10151</v>
      </c>
      <c r="B3270" t="s">
        <v>27</v>
      </c>
      <c r="C3270" t="s">
        <v>52</v>
      </c>
      <c r="D3270">
        <v>1998</v>
      </c>
      <c r="E3270" t="s">
        <v>9846</v>
      </c>
      <c r="F3270">
        <v>7.7</v>
      </c>
      <c r="G3270">
        <v>174000</v>
      </c>
      <c r="H3270" t="s">
        <v>9052</v>
      </c>
      <c r="I3270" t="s">
        <v>9052</v>
      </c>
      <c r="J3270" t="s">
        <v>10152</v>
      </c>
      <c r="K3270" t="s">
        <v>41</v>
      </c>
      <c r="L3270">
        <v>9000000</v>
      </c>
      <c r="M3270">
        <v>17196103</v>
      </c>
      <c r="N3270" t="s">
        <v>10153</v>
      </c>
      <c r="O3270">
        <v>93</v>
      </c>
      <c r="P3270" cm="1">
        <f t="array" ref="P3270">_xlfn.XLOOKUP(D3270, CPI!$A:A, CPI!$B:B)</f>
        <v>163</v>
      </c>
      <c r="Q3270" s="9">
        <f>IF(M3270="","",PRODUCT(M3270,CPI!$B$112/P3270))</f>
        <v>32145107.877914108</v>
      </c>
    </row>
    <row r="3271" spans="1:17">
      <c r="A3271" t="s">
        <v>10154</v>
      </c>
      <c r="B3271" t="s">
        <v>2010</v>
      </c>
      <c r="C3271" t="s">
        <v>45</v>
      </c>
      <c r="D3271">
        <v>1998</v>
      </c>
      <c r="E3271" t="s">
        <v>10155</v>
      </c>
      <c r="F3271">
        <v>6.8</v>
      </c>
      <c r="G3271">
        <v>173000</v>
      </c>
      <c r="H3271" t="s">
        <v>5027</v>
      </c>
      <c r="I3271" t="s">
        <v>10156</v>
      </c>
      <c r="J3271" t="s">
        <v>8161</v>
      </c>
      <c r="K3271" t="s">
        <v>41</v>
      </c>
      <c r="L3271">
        <v>95000000</v>
      </c>
      <c r="M3271">
        <v>250288523</v>
      </c>
      <c r="N3271" t="s">
        <v>2111</v>
      </c>
      <c r="O3271">
        <v>136</v>
      </c>
      <c r="P3271" cm="1">
        <f t="array" ref="P3271">_xlfn.XLOOKUP(D3271, CPI!$A:A, CPI!$B:B)</f>
        <v>163</v>
      </c>
      <c r="Q3271" s="9">
        <f>IF(M3271="","",PRODUCT(M3271,CPI!$B$112/P3271))</f>
        <v>467870631.64478523</v>
      </c>
    </row>
    <row r="3272" spans="1:17">
      <c r="A3272" t="s">
        <v>10157</v>
      </c>
      <c r="B3272" t="s">
        <v>27</v>
      </c>
      <c r="C3272" t="s">
        <v>115</v>
      </c>
      <c r="D3272">
        <v>1998</v>
      </c>
      <c r="E3272" t="s">
        <v>10060</v>
      </c>
      <c r="F3272">
        <v>6.5</v>
      </c>
      <c r="G3272">
        <v>81000</v>
      </c>
      <c r="H3272" t="s">
        <v>2931</v>
      </c>
      <c r="I3272" t="s">
        <v>10158</v>
      </c>
      <c r="J3272" t="s">
        <v>1830</v>
      </c>
      <c r="K3272" t="s">
        <v>41</v>
      </c>
      <c r="L3272">
        <v>60000000</v>
      </c>
      <c r="M3272">
        <v>128038368</v>
      </c>
      <c r="N3272" t="s">
        <v>34</v>
      </c>
      <c r="O3272">
        <v>107</v>
      </c>
      <c r="P3272" cm="1">
        <f t="array" ref="P3272">_xlfn.XLOOKUP(D3272, CPI!$A:A, CPI!$B:B)</f>
        <v>163</v>
      </c>
      <c r="Q3272" s="9">
        <f>IF(M3272="","",PRODUCT(M3272,CPI!$B$112/P3272))</f>
        <v>239345341.8993865</v>
      </c>
    </row>
    <row r="3273" spans="1:17">
      <c r="A3273" t="s">
        <v>10159</v>
      </c>
      <c r="B3273" t="s">
        <v>27</v>
      </c>
      <c r="C3273" t="s">
        <v>162</v>
      </c>
      <c r="D3273">
        <v>1998</v>
      </c>
      <c r="E3273" t="s">
        <v>10027</v>
      </c>
      <c r="F3273">
        <v>7.6</v>
      </c>
      <c r="G3273">
        <v>191000</v>
      </c>
      <c r="H3273" t="s">
        <v>7947</v>
      </c>
      <c r="I3273" t="s">
        <v>7947</v>
      </c>
      <c r="J3273" t="s">
        <v>10160</v>
      </c>
      <c r="K3273" t="s">
        <v>259</v>
      </c>
      <c r="L3273">
        <v>27000000</v>
      </c>
      <c r="M3273">
        <v>27200316</v>
      </c>
      <c r="N3273" t="s">
        <v>10161</v>
      </c>
      <c r="O3273">
        <v>100</v>
      </c>
      <c r="P3273" cm="1">
        <f t="array" ref="P3273">_xlfn.XLOOKUP(D3273, CPI!$A:A, CPI!$B:B)</f>
        <v>163</v>
      </c>
      <c r="Q3273" s="9">
        <f>IF(M3273="","",PRODUCT(M3273,CPI!$B$112/P3273))</f>
        <v>50846234.878527604</v>
      </c>
    </row>
    <row r="3274" spans="1:17">
      <c r="A3274" t="s">
        <v>10162</v>
      </c>
      <c r="B3274" t="s">
        <v>2010</v>
      </c>
      <c r="C3274" t="s">
        <v>52</v>
      </c>
      <c r="D3274">
        <v>1998</v>
      </c>
      <c r="E3274" t="s">
        <v>10163</v>
      </c>
      <c r="F3274">
        <v>7</v>
      </c>
      <c r="G3274">
        <v>71000</v>
      </c>
      <c r="H3274" t="s">
        <v>8676</v>
      </c>
      <c r="I3274" t="s">
        <v>10164</v>
      </c>
      <c r="J3274" t="s">
        <v>2142</v>
      </c>
      <c r="K3274" t="s">
        <v>41</v>
      </c>
      <c r="L3274">
        <v>26000000</v>
      </c>
      <c r="M3274">
        <v>98005666</v>
      </c>
      <c r="N3274" t="s">
        <v>191</v>
      </c>
      <c r="O3274">
        <v>121</v>
      </c>
      <c r="P3274" cm="1">
        <f t="array" ref="P3274">_xlfn.XLOOKUP(D3274, CPI!$A:A, CPI!$B:B)</f>
        <v>163</v>
      </c>
      <c r="Q3274" s="9">
        <f>IF(M3274="","",PRODUCT(M3274,CPI!$B$112/P3274))</f>
        <v>183204456.62699386</v>
      </c>
    </row>
    <row r="3275" spans="1:17">
      <c r="A3275" t="s">
        <v>10165</v>
      </c>
      <c r="B3275" t="s">
        <v>2010</v>
      </c>
      <c r="C3275" t="s">
        <v>45</v>
      </c>
      <c r="D3275">
        <v>1998</v>
      </c>
      <c r="E3275" t="s">
        <v>10166</v>
      </c>
      <c r="F3275">
        <v>5.4</v>
      </c>
      <c r="G3275">
        <v>186000</v>
      </c>
      <c r="H3275" t="s">
        <v>6864</v>
      </c>
      <c r="I3275" t="s">
        <v>7932</v>
      </c>
      <c r="J3275" t="s">
        <v>1522</v>
      </c>
      <c r="K3275" t="s">
        <v>2119</v>
      </c>
      <c r="L3275">
        <v>130000000</v>
      </c>
      <c r="M3275">
        <v>379014294</v>
      </c>
      <c r="N3275" t="s">
        <v>10167</v>
      </c>
      <c r="O3275">
        <v>139</v>
      </c>
      <c r="P3275" cm="1">
        <f t="array" ref="P3275">_xlfn.XLOOKUP(D3275, CPI!$A:A, CPI!$B:B)</f>
        <v>163</v>
      </c>
      <c r="Q3275" s="9">
        <f>IF(M3275="","",PRODUCT(M3275,CPI!$B$112/P3275))</f>
        <v>708500953.26257658</v>
      </c>
    </row>
    <row r="3276" spans="1:17">
      <c r="A3276" t="s">
        <v>10168</v>
      </c>
      <c r="B3276" t="s">
        <v>27</v>
      </c>
      <c r="C3276" t="s">
        <v>52</v>
      </c>
      <c r="D3276">
        <v>1998</v>
      </c>
      <c r="E3276" t="s">
        <v>10169</v>
      </c>
      <c r="F3276">
        <v>7.1</v>
      </c>
      <c r="G3276">
        <v>217000</v>
      </c>
      <c r="H3276" t="s">
        <v>7901</v>
      </c>
      <c r="I3276" t="s">
        <v>10170</v>
      </c>
      <c r="J3276" t="s">
        <v>9145</v>
      </c>
      <c r="K3276" t="s">
        <v>41</v>
      </c>
      <c r="L3276">
        <v>25000000</v>
      </c>
      <c r="M3276">
        <v>289317794</v>
      </c>
      <c r="N3276" t="s">
        <v>72</v>
      </c>
      <c r="O3276">
        <v>123</v>
      </c>
      <c r="P3276" cm="1">
        <f t="array" ref="P3276">_xlfn.XLOOKUP(D3276, CPI!$A:A, CPI!$B:B)</f>
        <v>163</v>
      </c>
      <c r="Q3276" s="9">
        <f>IF(M3276="","",PRODUCT(M3276,CPI!$B$112/P3276))</f>
        <v>540829029.64294469</v>
      </c>
    </row>
    <row r="3277" spans="1:17">
      <c r="A3277" t="s">
        <v>10171</v>
      </c>
      <c r="B3277" t="s">
        <v>2010</v>
      </c>
      <c r="C3277" t="s">
        <v>52</v>
      </c>
      <c r="D3277">
        <v>1998</v>
      </c>
      <c r="E3277" t="s">
        <v>10172</v>
      </c>
      <c r="F3277">
        <v>6.5</v>
      </c>
      <c r="G3277">
        <v>47000</v>
      </c>
      <c r="H3277" t="s">
        <v>10173</v>
      </c>
      <c r="I3277" t="s">
        <v>10174</v>
      </c>
      <c r="J3277" t="s">
        <v>9593</v>
      </c>
      <c r="K3277" t="s">
        <v>41</v>
      </c>
      <c r="L3277">
        <v>10000000</v>
      </c>
      <c r="M3277">
        <v>25605015</v>
      </c>
      <c r="N3277" t="s">
        <v>42</v>
      </c>
      <c r="O3277">
        <v>100</v>
      </c>
      <c r="P3277" cm="1">
        <f t="array" ref="P3277">_xlfn.XLOOKUP(D3277, CPI!$A:A, CPI!$B:B)</f>
        <v>163</v>
      </c>
      <c r="Q3277" s="9">
        <f>IF(M3277="","",PRODUCT(M3277,CPI!$B$112/P3277))</f>
        <v>47864098.592024535</v>
      </c>
    </row>
    <row r="3278" spans="1:17">
      <c r="A3278" t="s">
        <v>10175</v>
      </c>
      <c r="B3278" t="s">
        <v>2010</v>
      </c>
      <c r="C3278" t="s">
        <v>45</v>
      </c>
      <c r="D3278">
        <v>1998</v>
      </c>
      <c r="E3278" t="s">
        <v>10176</v>
      </c>
      <c r="F3278">
        <v>6.2</v>
      </c>
      <c r="G3278">
        <v>93000</v>
      </c>
      <c r="H3278" t="s">
        <v>661</v>
      </c>
      <c r="I3278" t="s">
        <v>10177</v>
      </c>
      <c r="J3278" t="s">
        <v>10178</v>
      </c>
      <c r="K3278" t="s">
        <v>41</v>
      </c>
      <c r="L3278">
        <v>40000000</v>
      </c>
      <c r="M3278">
        <v>54682547</v>
      </c>
      <c r="N3278" t="s">
        <v>72</v>
      </c>
      <c r="O3278">
        <v>110</v>
      </c>
      <c r="P3278" cm="1">
        <f t="array" ref="P3278">_xlfn.XLOOKUP(D3278, CPI!$A:A, CPI!$B:B)</f>
        <v>163</v>
      </c>
      <c r="Q3278" s="9">
        <f>IF(M3278="","",PRODUCT(M3278,CPI!$B$112/P3278))</f>
        <v>102219460.5576687</v>
      </c>
    </row>
    <row r="3279" spans="1:17">
      <c r="A3279" t="s">
        <v>10179</v>
      </c>
      <c r="B3279" t="s">
        <v>27</v>
      </c>
      <c r="C3279" t="s">
        <v>115</v>
      </c>
      <c r="D3279">
        <v>1998</v>
      </c>
      <c r="E3279" t="s">
        <v>10180</v>
      </c>
      <c r="F3279">
        <v>6</v>
      </c>
      <c r="G3279">
        <v>77000</v>
      </c>
      <c r="H3279" t="s">
        <v>116</v>
      </c>
      <c r="I3279" t="s">
        <v>116</v>
      </c>
      <c r="J3279" t="s">
        <v>1546</v>
      </c>
      <c r="K3279" t="s">
        <v>41</v>
      </c>
      <c r="L3279">
        <v>73000000</v>
      </c>
      <c r="M3279">
        <v>103891409</v>
      </c>
      <c r="N3279" t="s">
        <v>55</v>
      </c>
      <c r="O3279">
        <v>98</v>
      </c>
      <c r="P3279" cm="1">
        <f t="array" ref="P3279">_xlfn.XLOOKUP(D3279, CPI!$A:A, CPI!$B:B)</f>
        <v>163</v>
      </c>
      <c r="Q3279" s="9">
        <f>IF(M3279="","",PRODUCT(M3279,CPI!$B$112/P3279))</f>
        <v>194206824.06319016</v>
      </c>
    </row>
    <row r="3280" spans="1:17">
      <c r="A3280" t="s">
        <v>10181</v>
      </c>
      <c r="B3280" t="s">
        <v>44</v>
      </c>
      <c r="C3280" t="s">
        <v>401</v>
      </c>
      <c r="D3280">
        <v>1998</v>
      </c>
      <c r="E3280" t="s">
        <v>10147</v>
      </c>
      <c r="F3280">
        <v>7.1</v>
      </c>
      <c r="G3280">
        <v>122000</v>
      </c>
      <c r="H3280" t="s">
        <v>10182</v>
      </c>
      <c r="I3280" t="s">
        <v>10183</v>
      </c>
      <c r="J3280" t="s">
        <v>2086</v>
      </c>
      <c r="K3280" t="s">
        <v>41</v>
      </c>
      <c r="L3280">
        <v>70000000</v>
      </c>
      <c r="M3280">
        <v>218613188</v>
      </c>
      <c r="N3280" t="s">
        <v>10184</v>
      </c>
      <c r="O3280">
        <v>99</v>
      </c>
      <c r="P3280" cm="1">
        <f t="array" ref="P3280">_xlfn.XLOOKUP(D3280, CPI!$A:A, CPI!$B:B)</f>
        <v>163</v>
      </c>
      <c r="Q3280" s="9">
        <f>IF(M3280="","",PRODUCT(M3280,CPI!$B$112/P3280))</f>
        <v>408659131.18773001</v>
      </c>
    </row>
    <row r="3281" spans="1:17">
      <c r="A3281" t="s">
        <v>10185</v>
      </c>
      <c r="B3281" t="s">
        <v>2010</v>
      </c>
      <c r="C3281" t="s">
        <v>52</v>
      </c>
      <c r="D3281">
        <v>1998</v>
      </c>
      <c r="E3281" t="s">
        <v>10124</v>
      </c>
      <c r="F3281">
        <v>6.8</v>
      </c>
      <c r="G3281">
        <v>63000</v>
      </c>
      <c r="H3281" t="s">
        <v>2062</v>
      </c>
      <c r="I3281" t="s">
        <v>10186</v>
      </c>
      <c r="J3281" t="s">
        <v>6296</v>
      </c>
      <c r="K3281" t="s">
        <v>41</v>
      </c>
      <c r="L3281">
        <v>50000000</v>
      </c>
      <c r="M3281">
        <v>159710793</v>
      </c>
      <c r="N3281" t="s">
        <v>2111</v>
      </c>
      <c r="O3281">
        <v>125</v>
      </c>
      <c r="P3281" cm="1">
        <f t="array" ref="P3281">_xlfn.XLOOKUP(D3281, CPI!$A:A, CPI!$B:B)</f>
        <v>163</v>
      </c>
      <c r="Q3281" s="9">
        <f>IF(M3281="","",PRODUCT(M3281,CPI!$B$112/P3281))</f>
        <v>298551402.6202454</v>
      </c>
    </row>
    <row r="3282" spans="1:17">
      <c r="A3282" t="s">
        <v>10187</v>
      </c>
      <c r="B3282" t="s">
        <v>2010</v>
      </c>
      <c r="C3282" t="s">
        <v>52</v>
      </c>
      <c r="D3282">
        <v>1998</v>
      </c>
      <c r="E3282" t="s">
        <v>10188</v>
      </c>
      <c r="F3282">
        <v>6.1</v>
      </c>
      <c r="G3282">
        <v>153000</v>
      </c>
      <c r="H3282" t="s">
        <v>10109</v>
      </c>
      <c r="I3282" t="s">
        <v>8524</v>
      </c>
      <c r="J3282" t="s">
        <v>8525</v>
      </c>
      <c r="K3282" t="s">
        <v>41</v>
      </c>
      <c r="L3282">
        <v>23000000</v>
      </c>
      <c r="M3282">
        <v>185991646</v>
      </c>
      <c r="N3282" t="s">
        <v>6706</v>
      </c>
      <c r="O3282">
        <v>90</v>
      </c>
      <c r="P3282" cm="1">
        <f t="array" ref="P3282">_xlfn.XLOOKUP(D3282, CPI!$A:A, CPI!$B:B)</f>
        <v>163</v>
      </c>
      <c r="Q3282" s="9">
        <f>IF(M3282="","",PRODUCT(M3282,CPI!$B$112/P3282))</f>
        <v>347678862.18527603</v>
      </c>
    </row>
    <row r="3283" spans="1:17">
      <c r="A3283" t="s">
        <v>10189</v>
      </c>
      <c r="B3283" t="s">
        <v>2010</v>
      </c>
      <c r="C3283" t="s">
        <v>52</v>
      </c>
      <c r="D3283">
        <v>1998</v>
      </c>
      <c r="E3283" t="s">
        <v>10190</v>
      </c>
      <c r="F3283">
        <v>6.6</v>
      </c>
      <c r="G3283">
        <v>61000</v>
      </c>
      <c r="H3283" t="s">
        <v>2027</v>
      </c>
      <c r="I3283" t="s">
        <v>10191</v>
      </c>
      <c r="J3283" t="s">
        <v>6940</v>
      </c>
      <c r="K3283" t="s">
        <v>41</v>
      </c>
      <c r="L3283">
        <v>35000000</v>
      </c>
      <c r="M3283">
        <v>40263020</v>
      </c>
      <c r="N3283" t="s">
        <v>10192</v>
      </c>
      <c r="O3283">
        <v>112</v>
      </c>
      <c r="P3283" cm="1">
        <f t="array" ref="P3283">_xlfn.XLOOKUP(D3283, CPI!$A:A, CPI!$B:B)</f>
        <v>163</v>
      </c>
      <c r="Q3283" s="9">
        <f>IF(M3283="","",PRODUCT(M3283,CPI!$B$112/P3283))</f>
        <v>75264676.036809817</v>
      </c>
    </row>
    <row r="3284" spans="1:17">
      <c r="A3284" t="s">
        <v>10193</v>
      </c>
      <c r="B3284" t="s">
        <v>44</v>
      </c>
      <c r="C3284" t="s">
        <v>45</v>
      </c>
      <c r="D3284">
        <v>1998</v>
      </c>
      <c r="E3284" t="s">
        <v>10194</v>
      </c>
      <c r="F3284">
        <v>6.4</v>
      </c>
      <c r="G3284">
        <v>72000</v>
      </c>
      <c r="H3284" t="s">
        <v>9087</v>
      </c>
      <c r="I3284" t="s">
        <v>1038</v>
      </c>
      <c r="J3284" t="s">
        <v>8006</v>
      </c>
      <c r="K3284" t="s">
        <v>41</v>
      </c>
      <c r="L3284">
        <v>58000000</v>
      </c>
      <c r="M3284">
        <v>112587658</v>
      </c>
      <c r="N3284" t="s">
        <v>55</v>
      </c>
      <c r="O3284">
        <v>103</v>
      </c>
      <c r="P3284" cm="1">
        <f t="array" ref="P3284">_xlfn.XLOOKUP(D3284, CPI!$A:A, CPI!$B:B)</f>
        <v>163</v>
      </c>
      <c r="Q3284" s="9">
        <f>IF(M3284="","",PRODUCT(M3284,CPI!$B$112/P3284))</f>
        <v>210462941.05889568</v>
      </c>
    </row>
    <row r="3285" spans="1:17">
      <c r="A3285" t="s">
        <v>10195</v>
      </c>
      <c r="B3285" t="s">
        <v>2010</v>
      </c>
      <c r="C3285" t="s">
        <v>45</v>
      </c>
      <c r="D3285">
        <v>1998</v>
      </c>
      <c r="E3285" t="s">
        <v>9917</v>
      </c>
      <c r="F3285">
        <v>6.5</v>
      </c>
      <c r="G3285">
        <v>160000</v>
      </c>
      <c r="H3285" t="s">
        <v>8464</v>
      </c>
      <c r="I3285" t="s">
        <v>7466</v>
      </c>
      <c r="J3285" t="s">
        <v>8521</v>
      </c>
      <c r="K3285" t="s">
        <v>463</v>
      </c>
      <c r="L3285">
        <v>35000000</v>
      </c>
      <c r="M3285">
        <v>182968902</v>
      </c>
      <c r="N3285" t="s">
        <v>91</v>
      </c>
      <c r="O3285">
        <v>132</v>
      </c>
      <c r="P3285" cm="1">
        <f t="array" ref="P3285">_xlfn.XLOOKUP(D3285, CPI!$A:A, CPI!$B:B)</f>
        <v>163</v>
      </c>
      <c r="Q3285" s="9">
        <f>IF(M3285="","",PRODUCT(M3285,CPI!$B$112/P3285))</f>
        <v>342028370.79386503</v>
      </c>
    </row>
    <row r="3286" spans="1:17">
      <c r="A3286" t="s">
        <v>10196</v>
      </c>
      <c r="B3286" t="s">
        <v>27</v>
      </c>
      <c r="C3286" t="s">
        <v>45</v>
      </c>
      <c r="D3286">
        <v>1998</v>
      </c>
      <c r="E3286" t="s">
        <v>10085</v>
      </c>
      <c r="F3286">
        <v>7.3</v>
      </c>
      <c r="G3286">
        <v>232000</v>
      </c>
      <c r="H3286" t="s">
        <v>1570</v>
      </c>
      <c r="I3286" t="s">
        <v>10197</v>
      </c>
      <c r="J3286" t="s">
        <v>7648</v>
      </c>
      <c r="K3286" t="s">
        <v>41</v>
      </c>
      <c r="L3286">
        <v>90000000</v>
      </c>
      <c r="M3286">
        <v>250849789</v>
      </c>
      <c r="N3286" t="s">
        <v>2103</v>
      </c>
      <c r="O3286">
        <v>132</v>
      </c>
      <c r="P3286" cm="1">
        <f t="array" ref="P3286">_xlfn.XLOOKUP(D3286, CPI!$A:A, CPI!$B:B)</f>
        <v>163</v>
      </c>
      <c r="Q3286" s="9">
        <f>IF(M3286="","",PRODUCT(M3286,CPI!$B$112/P3286))</f>
        <v>468919820.29631901</v>
      </c>
    </row>
    <row r="3287" spans="1:17">
      <c r="A3287" t="s">
        <v>10198</v>
      </c>
      <c r="B3287" t="s">
        <v>27</v>
      </c>
      <c r="C3287" t="s">
        <v>28</v>
      </c>
      <c r="D3287">
        <v>1998</v>
      </c>
      <c r="E3287" t="s">
        <v>10199</v>
      </c>
      <c r="F3287">
        <v>8.1</v>
      </c>
      <c r="G3287">
        <v>81000</v>
      </c>
      <c r="H3287" t="s">
        <v>10200</v>
      </c>
      <c r="I3287" t="s">
        <v>10200</v>
      </c>
      <c r="J3287" t="s">
        <v>10201</v>
      </c>
      <c r="K3287" t="s">
        <v>3822</v>
      </c>
      <c r="L3287">
        <v>1300000</v>
      </c>
      <c r="M3287">
        <v>1657778</v>
      </c>
      <c r="N3287" t="s">
        <v>10202</v>
      </c>
      <c r="O3287">
        <v>105</v>
      </c>
      <c r="P3287" cm="1">
        <f t="array" ref="P3287">_xlfn.XLOOKUP(D3287, CPI!$A:A, CPI!$B:B)</f>
        <v>163</v>
      </c>
      <c r="Q3287" s="9">
        <f>IF(M3287="","",PRODUCT(M3287,CPI!$B$112/P3287))</f>
        <v>3098926.1141104293</v>
      </c>
    </row>
    <row r="3288" spans="1:17">
      <c r="A3288" t="s">
        <v>10203</v>
      </c>
      <c r="B3288" t="s">
        <v>27</v>
      </c>
      <c r="C3288" t="s">
        <v>63</v>
      </c>
      <c r="D3288">
        <v>1998</v>
      </c>
      <c r="E3288" t="s">
        <v>9535</v>
      </c>
      <c r="F3288">
        <v>5.6</v>
      </c>
      <c r="G3288">
        <v>62000</v>
      </c>
      <c r="H3288" t="s">
        <v>10204</v>
      </c>
      <c r="I3288" t="s">
        <v>10205</v>
      </c>
      <c r="J3288" t="s">
        <v>9951</v>
      </c>
      <c r="K3288" t="s">
        <v>206</v>
      </c>
      <c r="L3288">
        <v>14000000</v>
      </c>
      <c r="M3288">
        <v>72527595</v>
      </c>
      <c r="N3288" t="s">
        <v>9676</v>
      </c>
      <c r="O3288">
        <v>99</v>
      </c>
      <c r="P3288" cm="1">
        <f t="array" ref="P3288">_xlfn.XLOOKUP(D3288, CPI!$A:A, CPI!$B:B)</f>
        <v>163</v>
      </c>
      <c r="Q3288" s="9">
        <f>IF(M3288="","",PRODUCT(M3288,CPI!$B$112/P3288))</f>
        <v>135577657.64723927</v>
      </c>
    </row>
    <row r="3289" spans="1:17">
      <c r="A3289" t="s">
        <v>10206</v>
      </c>
      <c r="B3289" t="s">
        <v>27</v>
      </c>
      <c r="C3289" t="s">
        <v>45</v>
      </c>
      <c r="D3289">
        <v>1998</v>
      </c>
      <c r="E3289" t="s">
        <v>9809</v>
      </c>
      <c r="F3289">
        <v>7</v>
      </c>
      <c r="G3289">
        <v>78000</v>
      </c>
      <c r="H3289" t="s">
        <v>9038</v>
      </c>
      <c r="I3289" t="s">
        <v>2434</v>
      </c>
      <c r="J3289" t="s">
        <v>4136</v>
      </c>
      <c r="K3289" t="s">
        <v>41</v>
      </c>
      <c r="M3289">
        <v>25232289</v>
      </c>
      <c r="N3289" t="s">
        <v>7007</v>
      </c>
      <c r="O3289">
        <v>124</v>
      </c>
      <c r="P3289" cm="1">
        <f t="array" ref="P3289">_xlfn.XLOOKUP(D3289, CPI!$A:A, CPI!$B:B)</f>
        <v>163</v>
      </c>
      <c r="Q3289" s="9">
        <f>IF(M3289="","",PRODUCT(M3289,CPI!$B$112/P3289))</f>
        <v>47167352.504907973</v>
      </c>
    </row>
    <row r="3290" spans="1:17">
      <c r="A3290" t="s">
        <v>10207</v>
      </c>
      <c r="B3290" t="s">
        <v>27</v>
      </c>
      <c r="C3290" t="s">
        <v>45</v>
      </c>
      <c r="D3290">
        <v>1998</v>
      </c>
      <c r="E3290" t="s">
        <v>9535</v>
      </c>
      <c r="F3290">
        <v>7.3</v>
      </c>
      <c r="G3290">
        <v>176000</v>
      </c>
      <c r="H3290" t="s">
        <v>1330</v>
      </c>
      <c r="I3290" t="s">
        <v>10208</v>
      </c>
      <c r="J3290" t="s">
        <v>78</v>
      </c>
      <c r="K3290" t="s">
        <v>33</v>
      </c>
      <c r="L3290">
        <v>55000000</v>
      </c>
      <c r="M3290">
        <v>41616262</v>
      </c>
      <c r="N3290" t="s">
        <v>10209</v>
      </c>
      <c r="O3290">
        <v>122</v>
      </c>
      <c r="P3290" cm="1">
        <f t="array" ref="P3290">_xlfn.XLOOKUP(D3290, CPI!$A:A, CPI!$B:B)</f>
        <v>163</v>
      </c>
      <c r="Q3290" s="9">
        <f>IF(M3290="","",PRODUCT(M3290,CPI!$B$112/P3290))</f>
        <v>77794325.346012264</v>
      </c>
    </row>
    <row r="3291" spans="1:17">
      <c r="A3291" t="s">
        <v>10210</v>
      </c>
      <c r="B3291" t="s">
        <v>2010</v>
      </c>
      <c r="C3291" t="s">
        <v>45</v>
      </c>
      <c r="D3291">
        <v>1998</v>
      </c>
      <c r="E3291" t="s">
        <v>10211</v>
      </c>
      <c r="F3291">
        <v>5.2</v>
      </c>
      <c r="G3291">
        <v>70000</v>
      </c>
      <c r="H3291" t="s">
        <v>5240</v>
      </c>
      <c r="I3291" t="s">
        <v>10212</v>
      </c>
      <c r="J3291" t="s">
        <v>3374</v>
      </c>
      <c r="K3291" t="s">
        <v>41</v>
      </c>
      <c r="L3291">
        <v>80000000</v>
      </c>
      <c r="M3291">
        <v>136159423</v>
      </c>
      <c r="N3291" t="s">
        <v>2037</v>
      </c>
      <c r="O3291">
        <v>130</v>
      </c>
      <c r="P3291" cm="1">
        <f t="array" ref="P3291">_xlfn.XLOOKUP(D3291, CPI!$A:A, CPI!$B:B)</f>
        <v>163</v>
      </c>
      <c r="Q3291" s="9">
        <f>IF(M3291="","",PRODUCT(M3291,CPI!$B$112/P3291))</f>
        <v>254526234.28282207</v>
      </c>
    </row>
    <row r="3292" spans="1:17">
      <c r="A3292" t="s">
        <v>10213</v>
      </c>
      <c r="B3292" t="s">
        <v>27</v>
      </c>
      <c r="C3292" t="s">
        <v>52</v>
      </c>
      <c r="D3292">
        <v>1998</v>
      </c>
      <c r="E3292" t="s">
        <v>7205</v>
      </c>
      <c r="F3292">
        <v>5.4</v>
      </c>
      <c r="G3292">
        <v>54000</v>
      </c>
      <c r="H3292" t="s">
        <v>9919</v>
      </c>
      <c r="I3292" t="s">
        <v>4523</v>
      </c>
      <c r="J3292" t="s">
        <v>9061</v>
      </c>
      <c r="K3292" t="s">
        <v>41</v>
      </c>
      <c r="L3292">
        <v>25000000</v>
      </c>
      <c r="M3292">
        <v>50688658</v>
      </c>
      <c r="N3292" t="s">
        <v>10214</v>
      </c>
      <c r="O3292">
        <v>89</v>
      </c>
      <c r="P3292" cm="1">
        <f t="array" ref="P3292">_xlfn.XLOOKUP(D3292, CPI!$A:A, CPI!$B:B)</f>
        <v>163</v>
      </c>
      <c r="Q3292" s="9">
        <f>IF(M3292="","",PRODUCT(M3292,CPI!$B$112/P3292))</f>
        <v>94753583.390184045</v>
      </c>
    </row>
    <row r="3293" spans="1:17">
      <c r="A3293" t="s">
        <v>10215</v>
      </c>
      <c r="B3293" t="s">
        <v>27</v>
      </c>
      <c r="C3293" t="s">
        <v>28</v>
      </c>
      <c r="D3293">
        <v>1998</v>
      </c>
      <c r="E3293" t="s">
        <v>10176</v>
      </c>
      <c r="F3293">
        <v>7.4</v>
      </c>
      <c r="G3293">
        <v>173000</v>
      </c>
      <c r="H3293" t="s">
        <v>10216</v>
      </c>
      <c r="I3293" t="s">
        <v>10216</v>
      </c>
      <c r="J3293" t="s">
        <v>10217</v>
      </c>
      <c r="K3293" t="s">
        <v>41</v>
      </c>
      <c r="L3293">
        <v>60000</v>
      </c>
      <c r="M3293">
        <v>3221152</v>
      </c>
      <c r="N3293" t="s">
        <v>10218</v>
      </c>
      <c r="O3293">
        <v>84</v>
      </c>
      <c r="P3293" cm="1">
        <f t="array" ref="P3293">_xlfn.XLOOKUP(D3293, CPI!$A:A, CPI!$B:B)</f>
        <v>163</v>
      </c>
      <c r="Q3293" s="9">
        <f>IF(M3293="","",PRODUCT(M3293,CPI!$B$112/P3293))</f>
        <v>6021380.4564417172</v>
      </c>
    </row>
    <row r="3294" spans="1:17">
      <c r="A3294" t="s">
        <v>10219</v>
      </c>
      <c r="B3294" t="s">
        <v>2010</v>
      </c>
      <c r="C3294" t="s">
        <v>28</v>
      </c>
      <c r="D3294">
        <v>1998</v>
      </c>
      <c r="E3294" t="s">
        <v>9728</v>
      </c>
      <c r="F3294">
        <v>6.6</v>
      </c>
      <c r="G3294">
        <v>40000</v>
      </c>
      <c r="H3294" t="s">
        <v>111</v>
      </c>
      <c r="I3294" t="s">
        <v>10220</v>
      </c>
      <c r="J3294" t="s">
        <v>111</v>
      </c>
      <c r="K3294" t="s">
        <v>41</v>
      </c>
      <c r="L3294">
        <v>60000000</v>
      </c>
      <c r="M3294">
        <v>186883563</v>
      </c>
      <c r="N3294" t="s">
        <v>2103</v>
      </c>
      <c r="O3294">
        <v>169</v>
      </c>
      <c r="P3294" cm="1">
        <f t="array" ref="P3294">_xlfn.XLOOKUP(D3294, CPI!$A:A, CPI!$B:B)</f>
        <v>163</v>
      </c>
      <c r="Q3294" s="9">
        <f>IF(M3294="","",PRODUCT(M3294,CPI!$B$112/P3294))</f>
        <v>349346145.06809813</v>
      </c>
    </row>
    <row r="3295" spans="1:17">
      <c r="A3295" t="s">
        <v>10221</v>
      </c>
      <c r="B3295" t="s">
        <v>2718</v>
      </c>
      <c r="C3295" t="s">
        <v>52</v>
      </c>
      <c r="D3295">
        <v>1998</v>
      </c>
      <c r="E3295" t="s">
        <v>7205</v>
      </c>
      <c r="F3295">
        <v>7.7</v>
      </c>
      <c r="G3295">
        <v>67000</v>
      </c>
      <c r="H3295" t="s">
        <v>8692</v>
      </c>
      <c r="I3295" t="s">
        <v>8692</v>
      </c>
      <c r="J3295" t="s">
        <v>10222</v>
      </c>
      <c r="K3295" t="s">
        <v>41</v>
      </c>
      <c r="L3295">
        <v>2200000</v>
      </c>
      <c r="M3295">
        <v>2982011</v>
      </c>
      <c r="N3295" t="s">
        <v>8446</v>
      </c>
      <c r="O3295">
        <v>134</v>
      </c>
      <c r="P3295" cm="1">
        <f t="array" ref="P3295">_xlfn.XLOOKUP(D3295, CPI!$A:A, CPI!$B:B)</f>
        <v>163</v>
      </c>
      <c r="Q3295" s="9">
        <f>IF(M3295="","",PRODUCT(M3295,CPI!$B$112/P3295))</f>
        <v>5574348.16993865</v>
      </c>
    </row>
    <row r="3296" spans="1:17">
      <c r="A3296" t="s">
        <v>10223</v>
      </c>
      <c r="B3296" t="s">
        <v>2010</v>
      </c>
      <c r="C3296" t="s">
        <v>74</v>
      </c>
      <c r="D3296">
        <v>1998</v>
      </c>
      <c r="E3296" t="s">
        <v>10124</v>
      </c>
      <c r="F3296">
        <v>6.8</v>
      </c>
      <c r="G3296">
        <v>108000</v>
      </c>
      <c r="H3296" t="s">
        <v>7958</v>
      </c>
      <c r="I3296" t="s">
        <v>10223</v>
      </c>
      <c r="J3296" t="s">
        <v>108</v>
      </c>
      <c r="K3296" t="s">
        <v>41</v>
      </c>
      <c r="L3296">
        <v>90000000</v>
      </c>
      <c r="M3296">
        <v>202292902</v>
      </c>
      <c r="N3296" t="s">
        <v>72</v>
      </c>
      <c r="O3296">
        <v>115</v>
      </c>
      <c r="P3296" cm="1">
        <f t="array" ref="P3296">_xlfn.XLOOKUP(D3296, CPI!$A:A, CPI!$B:B)</f>
        <v>163</v>
      </c>
      <c r="Q3296" s="9">
        <f>IF(M3296="","",PRODUCT(M3296,CPI!$B$112/P3296))</f>
        <v>378151210.05766869</v>
      </c>
    </row>
    <row r="3297" spans="1:17">
      <c r="A3297" t="s">
        <v>10224</v>
      </c>
      <c r="B3297" t="s">
        <v>2010</v>
      </c>
      <c r="C3297" t="s">
        <v>45</v>
      </c>
      <c r="D3297">
        <v>1998</v>
      </c>
      <c r="E3297" t="s">
        <v>9719</v>
      </c>
      <c r="F3297">
        <v>6.1</v>
      </c>
      <c r="G3297">
        <v>101000</v>
      </c>
      <c r="H3297" t="s">
        <v>1138</v>
      </c>
      <c r="I3297" t="s">
        <v>768</v>
      </c>
      <c r="J3297" t="s">
        <v>1062</v>
      </c>
      <c r="K3297" t="s">
        <v>41</v>
      </c>
      <c r="L3297">
        <v>80000000</v>
      </c>
      <c r="M3297">
        <v>37020277</v>
      </c>
      <c r="N3297" t="s">
        <v>34</v>
      </c>
      <c r="O3297">
        <v>134</v>
      </c>
      <c r="P3297" cm="1">
        <f t="array" ref="P3297">_xlfn.XLOOKUP(D3297, CPI!$A:A, CPI!$B:B)</f>
        <v>163</v>
      </c>
      <c r="Q3297" s="9">
        <f>IF(M3297="","",PRODUCT(M3297,CPI!$B$112/P3297))</f>
        <v>69202934.980981588</v>
      </c>
    </row>
    <row r="3298" spans="1:17">
      <c r="A3298" t="s">
        <v>10225</v>
      </c>
      <c r="B3298" t="s">
        <v>2010</v>
      </c>
      <c r="C3298" t="s">
        <v>45</v>
      </c>
      <c r="D3298">
        <v>1998</v>
      </c>
      <c r="E3298" t="s">
        <v>10080</v>
      </c>
      <c r="F3298">
        <v>6.6</v>
      </c>
      <c r="G3298">
        <v>98000</v>
      </c>
      <c r="H3298" t="s">
        <v>9133</v>
      </c>
      <c r="I3298" t="s">
        <v>7989</v>
      </c>
      <c r="J3298" t="s">
        <v>1887</v>
      </c>
      <c r="K3298" t="s">
        <v>41</v>
      </c>
      <c r="L3298">
        <v>60000000</v>
      </c>
      <c r="M3298">
        <v>102367405</v>
      </c>
      <c r="N3298" t="s">
        <v>34</v>
      </c>
      <c r="O3298">
        <v>131</v>
      </c>
      <c r="P3298" cm="1">
        <f t="array" ref="P3298">_xlfn.XLOOKUP(D3298, CPI!$A:A, CPI!$B:B)</f>
        <v>163</v>
      </c>
      <c r="Q3298" s="9">
        <f>IF(M3298="","",PRODUCT(M3298,CPI!$B$112/P3298))</f>
        <v>191357965.05214724</v>
      </c>
    </row>
    <row r="3299" spans="1:17">
      <c r="A3299" t="s">
        <v>10226</v>
      </c>
      <c r="B3299" t="s">
        <v>2010</v>
      </c>
      <c r="C3299" t="s">
        <v>45</v>
      </c>
      <c r="D3299">
        <v>1998</v>
      </c>
      <c r="E3299" t="s">
        <v>10172</v>
      </c>
      <c r="F3299">
        <v>5.8</v>
      </c>
      <c r="G3299">
        <v>74000</v>
      </c>
      <c r="H3299" t="s">
        <v>555</v>
      </c>
      <c r="I3299" t="s">
        <v>10227</v>
      </c>
      <c r="J3299" t="s">
        <v>508</v>
      </c>
      <c r="K3299" t="s">
        <v>41</v>
      </c>
      <c r="L3299">
        <v>70000000</v>
      </c>
      <c r="M3299">
        <v>164839294</v>
      </c>
      <c r="N3299" t="s">
        <v>8011</v>
      </c>
      <c r="O3299">
        <v>102</v>
      </c>
      <c r="P3299" cm="1">
        <f t="array" ref="P3299">_xlfn.XLOOKUP(D3299, CPI!$A:A, CPI!$B:B)</f>
        <v>163</v>
      </c>
      <c r="Q3299" s="9">
        <f>IF(M3299="","",PRODUCT(M3299,CPI!$B$112/P3299))</f>
        <v>308138238.53865027</v>
      </c>
    </row>
    <row r="3300" spans="1:17">
      <c r="A3300" t="s">
        <v>10228</v>
      </c>
      <c r="B3300" t="s">
        <v>27</v>
      </c>
      <c r="C3300" t="s">
        <v>45</v>
      </c>
      <c r="D3300">
        <v>1998</v>
      </c>
      <c r="E3300" t="s">
        <v>10229</v>
      </c>
      <c r="F3300">
        <v>6.1</v>
      </c>
      <c r="G3300">
        <v>35000</v>
      </c>
      <c r="H3300" t="s">
        <v>7694</v>
      </c>
      <c r="I3300" t="s">
        <v>7694</v>
      </c>
      <c r="J3300" t="s">
        <v>492</v>
      </c>
      <c r="K3300" t="s">
        <v>41</v>
      </c>
      <c r="L3300">
        <v>45000000</v>
      </c>
      <c r="M3300">
        <v>11203026</v>
      </c>
      <c r="N3300" t="s">
        <v>10230</v>
      </c>
      <c r="O3300">
        <v>106</v>
      </c>
      <c r="P3300" cm="1">
        <f t="array" ref="P3300">_xlfn.XLOOKUP(D3300, CPI!$A:A, CPI!$B:B)</f>
        <v>163</v>
      </c>
      <c r="Q3300" s="9">
        <f>IF(M3300="","",PRODUCT(M3300,CPI!$B$112/P3300))</f>
        <v>20942098.29570552</v>
      </c>
    </row>
    <row r="3301" spans="1:17">
      <c r="A3301" t="s">
        <v>10231</v>
      </c>
      <c r="B3301" t="s">
        <v>27</v>
      </c>
      <c r="C3301" t="s">
        <v>45</v>
      </c>
      <c r="D3301">
        <v>1998</v>
      </c>
      <c r="E3301" t="s">
        <v>10176</v>
      </c>
      <c r="F3301">
        <v>6.6</v>
      </c>
      <c r="G3301">
        <v>156000</v>
      </c>
      <c r="H3301" t="s">
        <v>1164</v>
      </c>
      <c r="I3301" t="s">
        <v>3894</v>
      </c>
      <c r="J3301" t="s">
        <v>546</v>
      </c>
      <c r="K3301" t="s">
        <v>41</v>
      </c>
      <c r="L3301">
        <v>140000000</v>
      </c>
      <c r="M3301">
        <v>285444603</v>
      </c>
      <c r="N3301" t="s">
        <v>34</v>
      </c>
      <c r="O3301">
        <v>127</v>
      </c>
      <c r="P3301" cm="1">
        <f t="array" ref="P3301">_xlfn.XLOOKUP(D3301, CPI!$A:A, CPI!$B:B)</f>
        <v>163</v>
      </c>
      <c r="Q3301" s="9">
        <f>IF(M3301="","",PRODUCT(M3301,CPI!$B$112/P3301))</f>
        <v>533588776.28282207</v>
      </c>
    </row>
    <row r="3302" spans="1:17">
      <c r="A3302" t="s">
        <v>10232</v>
      </c>
      <c r="B3302" t="s">
        <v>27</v>
      </c>
      <c r="C3302" t="s">
        <v>74</v>
      </c>
      <c r="D3302">
        <v>1998</v>
      </c>
      <c r="E3302" t="s">
        <v>9846</v>
      </c>
      <c r="F3302">
        <v>7.4</v>
      </c>
      <c r="G3302">
        <v>95000</v>
      </c>
      <c r="H3302" t="s">
        <v>10233</v>
      </c>
      <c r="I3302" t="s">
        <v>10234</v>
      </c>
      <c r="J3302" t="s">
        <v>10235</v>
      </c>
      <c r="K3302" t="s">
        <v>33</v>
      </c>
      <c r="L3302">
        <v>30000000</v>
      </c>
      <c r="M3302">
        <v>82150642</v>
      </c>
      <c r="N3302" t="s">
        <v>230</v>
      </c>
      <c r="O3302">
        <v>124</v>
      </c>
      <c r="P3302" cm="1">
        <f t="array" ref="P3302">_xlfn.XLOOKUP(D3302, CPI!$A:A, CPI!$B:B)</f>
        <v>163</v>
      </c>
      <c r="Q3302" s="9">
        <f>IF(M3302="","",PRODUCT(M3302,CPI!$B$112/P3302))</f>
        <v>153566261.4564417</v>
      </c>
    </row>
    <row r="3303" spans="1:17">
      <c r="A3303" t="s">
        <v>10236</v>
      </c>
      <c r="B3303" t="s">
        <v>27</v>
      </c>
      <c r="C3303" t="s">
        <v>45</v>
      </c>
      <c r="D3303">
        <v>1998</v>
      </c>
      <c r="E3303" t="s">
        <v>10101</v>
      </c>
      <c r="F3303">
        <v>7.3</v>
      </c>
      <c r="G3303">
        <v>134000</v>
      </c>
      <c r="H3303" t="s">
        <v>8510</v>
      </c>
      <c r="I3303" t="s">
        <v>9137</v>
      </c>
      <c r="J3303" t="s">
        <v>9420</v>
      </c>
      <c r="K3303" t="s">
        <v>5828</v>
      </c>
      <c r="L3303">
        <v>50000000</v>
      </c>
      <c r="M3303">
        <v>44547681</v>
      </c>
      <c r="N3303" t="s">
        <v>8636</v>
      </c>
      <c r="O3303">
        <v>140</v>
      </c>
      <c r="P3303" cm="1">
        <f t="array" ref="P3303">_xlfn.XLOOKUP(D3303, CPI!$A:A, CPI!$B:B)</f>
        <v>163</v>
      </c>
      <c r="Q3303" s="9">
        <f>IF(M3303="","",PRODUCT(M3303,CPI!$B$112/P3303))</f>
        <v>83274100.617791399</v>
      </c>
    </row>
    <row r="3304" spans="1:17">
      <c r="A3304">
        <v>54</v>
      </c>
      <c r="B3304" t="s">
        <v>27</v>
      </c>
      <c r="C3304" t="s">
        <v>28</v>
      </c>
      <c r="D3304">
        <v>1998</v>
      </c>
      <c r="E3304" t="s">
        <v>10237</v>
      </c>
      <c r="F3304">
        <v>5.8</v>
      </c>
      <c r="G3304">
        <v>32000</v>
      </c>
      <c r="H3304" t="s">
        <v>10238</v>
      </c>
      <c r="I3304" t="s">
        <v>10238</v>
      </c>
      <c r="J3304" t="s">
        <v>10239</v>
      </c>
      <c r="K3304" t="s">
        <v>41</v>
      </c>
      <c r="L3304">
        <v>13000000</v>
      </c>
      <c r="M3304">
        <v>16757163</v>
      </c>
      <c r="N3304" t="s">
        <v>10240</v>
      </c>
      <c r="O3304">
        <v>93</v>
      </c>
      <c r="P3304" cm="1">
        <f t="array" ref="P3304">_xlfn.XLOOKUP(D3304, CPI!$A:A, CPI!$B:B)</f>
        <v>163</v>
      </c>
      <c r="Q3304" s="9">
        <f>IF(M3304="","",PRODUCT(M3304,CPI!$B$112/P3304))</f>
        <v>31324586.295092024</v>
      </c>
    </row>
    <row r="3305" spans="1:17">
      <c r="A3305" t="s">
        <v>10241</v>
      </c>
      <c r="B3305" t="s">
        <v>2010</v>
      </c>
      <c r="C3305" t="s">
        <v>28</v>
      </c>
      <c r="D3305">
        <v>1998</v>
      </c>
      <c r="E3305" t="s">
        <v>9889</v>
      </c>
      <c r="F3305">
        <v>6</v>
      </c>
      <c r="G3305">
        <v>25000</v>
      </c>
      <c r="H3305" t="s">
        <v>4850</v>
      </c>
      <c r="I3305" t="s">
        <v>10242</v>
      </c>
      <c r="J3305" t="s">
        <v>8601</v>
      </c>
      <c r="K3305" t="s">
        <v>41</v>
      </c>
      <c r="L3305">
        <v>30000000</v>
      </c>
      <c r="M3305">
        <v>81471882</v>
      </c>
      <c r="N3305" t="s">
        <v>191</v>
      </c>
      <c r="O3305">
        <v>114</v>
      </c>
      <c r="P3305" cm="1">
        <f t="array" ref="P3305">_xlfn.XLOOKUP(D3305, CPI!$A:A, CPI!$B:B)</f>
        <v>163</v>
      </c>
      <c r="Q3305" s="9">
        <f>IF(M3305="","",PRODUCT(M3305,CPI!$B$112/P3305))</f>
        <v>152297438.31533742</v>
      </c>
    </row>
    <row r="3306" spans="1:17">
      <c r="A3306" t="s">
        <v>10243</v>
      </c>
      <c r="B3306" t="s">
        <v>2010</v>
      </c>
      <c r="C3306" t="s">
        <v>52</v>
      </c>
      <c r="D3306">
        <v>1998</v>
      </c>
      <c r="E3306" t="s">
        <v>9666</v>
      </c>
      <c r="F3306">
        <v>6.7</v>
      </c>
      <c r="G3306">
        <v>65000</v>
      </c>
      <c r="H3306" t="s">
        <v>10244</v>
      </c>
      <c r="I3306" t="s">
        <v>10244</v>
      </c>
      <c r="J3306" t="s">
        <v>9145</v>
      </c>
      <c r="K3306" t="s">
        <v>33</v>
      </c>
      <c r="L3306">
        <v>6000000</v>
      </c>
      <c r="M3306">
        <v>11841544</v>
      </c>
      <c r="N3306" t="s">
        <v>10245</v>
      </c>
      <c r="O3306">
        <v>99</v>
      </c>
      <c r="P3306" cm="1">
        <f t="array" ref="P3306">_xlfn.XLOOKUP(D3306, CPI!$A:A, CPI!$B:B)</f>
        <v>163</v>
      </c>
      <c r="Q3306" s="9">
        <f>IF(M3306="","",PRODUCT(M3306,CPI!$B$112/P3306))</f>
        <v>22135696.05398773</v>
      </c>
    </row>
    <row r="3307" spans="1:17">
      <c r="A3307" t="s">
        <v>10246</v>
      </c>
      <c r="B3307" t="s">
        <v>27</v>
      </c>
      <c r="C3307" t="s">
        <v>52</v>
      </c>
      <c r="D3307">
        <v>1998</v>
      </c>
      <c r="E3307" t="s">
        <v>10131</v>
      </c>
      <c r="F3307">
        <v>7.5</v>
      </c>
      <c r="G3307">
        <v>49000</v>
      </c>
      <c r="H3307" t="s">
        <v>10247</v>
      </c>
      <c r="I3307" t="s">
        <v>10247</v>
      </c>
      <c r="J3307" t="s">
        <v>10247</v>
      </c>
      <c r="K3307" t="s">
        <v>41</v>
      </c>
      <c r="L3307">
        <v>1500000</v>
      </c>
      <c r="M3307">
        <v>2375097</v>
      </c>
      <c r="N3307" t="s">
        <v>10248</v>
      </c>
      <c r="O3307">
        <v>110</v>
      </c>
      <c r="P3307" cm="1">
        <f t="array" ref="P3307">_xlfn.XLOOKUP(D3307, CPI!$A:A, CPI!$B:B)</f>
        <v>163</v>
      </c>
      <c r="Q3307" s="9">
        <f>IF(M3307="","",PRODUCT(M3307,CPI!$B$112/P3307))</f>
        <v>4439828.5638036802</v>
      </c>
    </row>
    <row r="3308" spans="1:17">
      <c r="A3308" t="s">
        <v>10249</v>
      </c>
      <c r="B3308" t="s">
        <v>27</v>
      </c>
      <c r="C3308" t="s">
        <v>63</v>
      </c>
      <c r="D3308">
        <v>1998</v>
      </c>
      <c r="E3308" t="s">
        <v>10250</v>
      </c>
      <c r="F3308">
        <v>4.5999999999999996</v>
      </c>
      <c r="G3308">
        <v>46000</v>
      </c>
      <c r="H3308" t="s">
        <v>5236</v>
      </c>
      <c r="I3308" t="s">
        <v>10251</v>
      </c>
      <c r="J3308" t="s">
        <v>9093</v>
      </c>
      <c r="K3308" t="s">
        <v>41</v>
      </c>
      <c r="L3308">
        <v>60000000</v>
      </c>
      <c r="M3308">
        <v>37170655</v>
      </c>
      <c r="N3308" t="s">
        <v>72</v>
      </c>
      <c r="O3308">
        <v>105</v>
      </c>
      <c r="P3308" cm="1">
        <f t="array" ref="P3308">_xlfn.XLOOKUP(D3308, CPI!$A:A, CPI!$B:B)</f>
        <v>163</v>
      </c>
      <c r="Q3308" s="9">
        <f>IF(M3308="","",PRODUCT(M3308,CPI!$B$112/P3308))</f>
        <v>69484040.358895704</v>
      </c>
    </row>
    <row r="3309" spans="1:17">
      <c r="A3309" t="s">
        <v>10252</v>
      </c>
      <c r="B3309" t="s">
        <v>27</v>
      </c>
      <c r="C3309" t="s">
        <v>63</v>
      </c>
      <c r="D3309">
        <v>1998</v>
      </c>
      <c r="E3309" t="s">
        <v>10253</v>
      </c>
      <c r="F3309">
        <v>5.8</v>
      </c>
      <c r="G3309">
        <v>68000</v>
      </c>
      <c r="H3309" t="s">
        <v>587</v>
      </c>
      <c r="I3309" t="s">
        <v>8665</v>
      </c>
      <c r="J3309" t="s">
        <v>603</v>
      </c>
      <c r="K3309" t="s">
        <v>41</v>
      </c>
      <c r="L3309">
        <v>17000000</v>
      </c>
      <c r="M3309">
        <v>55041738</v>
      </c>
      <c r="N3309" t="s">
        <v>8998</v>
      </c>
      <c r="O3309">
        <v>86</v>
      </c>
      <c r="P3309" cm="1">
        <f t="array" ref="P3309">_xlfn.XLOOKUP(D3309, CPI!$A:A, CPI!$B:B)</f>
        <v>163</v>
      </c>
      <c r="Q3309" s="9">
        <f>IF(M3309="","",PRODUCT(M3309,CPI!$B$112/P3309))</f>
        <v>102890905.32883435</v>
      </c>
    </row>
    <row r="3310" spans="1:17">
      <c r="A3310" t="s">
        <v>10254</v>
      </c>
      <c r="B3310" t="s">
        <v>27</v>
      </c>
      <c r="C3310" t="s">
        <v>63</v>
      </c>
      <c r="D3310">
        <v>1998</v>
      </c>
      <c r="E3310" t="s">
        <v>10082</v>
      </c>
      <c r="F3310">
        <v>5.6</v>
      </c>
      <c r="G3310">
        <v>21000</v>
      </c>
      <c r="H3310" t="s">
        <v>10255</v>
      </c>
      <c r="I3310" t="s">
        <v>8771</v>
      </c>
      <c r="J3310" t="s">
        <v>10256</v>
      </c>
      <c r="K3310" t="s">
        <v>259</v>
      </c>
      <c r="L3310">
        <v>15000000</v>
      </c>
      <c r="M3310">
        <v>17514980</v>
      </c>
      <c r="N3310" t="s">
        <v>129</v>
      </c>
      <c r="O3310">
        <v>84</v>
      </c>
      <c r="P3310" cm="1">
        <f t="array" ref="P3310">_xlfn.XLOOKUP(D3310, CPI!$A:A, CPI!$B:B)</f>
        <v>163</v>
      </c>
      <c r="Q3310" s="9">
        <f>IF(M3310="","",PRODUCT(M3310,CPI!$B$112/P3310))</f>
        <v>32741192.674846623</v>
      </c>
    </row>
    <row r="3311" spans="1:17">
      <c r="A3311" t="s">
        <v>10257</v>
      </c>
      <c r="B3311" t="s">
        <v>27</v>
      </c>
      <c r="C3311" t="s">
        <v>45</v>
      </c>
      <c r="D3311">
        <v>1998</v>
      </c>
      <c r="E3311" t="s">
        <v>10211</v>
      </c>
      <c r="F3311">
        <v>6.1</v>
      </c>
      <c r="G3311">
        <v>70000</v>
      </c>
      <c r="H3311" t="s">
        <v>607</v>
      </c>
      <c r="I3311" t="s">
        <v>10258</v>
      </c>
      <c r="J3311" t="s">
        <v>4470</v>
      </c>
      <c r="K3311" t="s">
        <v>41</v>
      </c>
      <c r="L3311">
        <v>60000000</v>
      </c>
      <c r="M3311">
        <v>93107289</v>
      </c>
      <c r="N3311" t="s">
        <v>72</v>
      </c>
      <c r="O3311">
        <v>111</v>
      </c>
      <c r="P3311" cm="1">
        <f t="array" ref="P3311">_xlfn.XLOOKUP(D3311, CPI!$A:A, CPI!$B:B)</f>
        <v>163</v>
      </c>
      <c r="Q3311" s="9">
        <f>IF(M3311="","",PRODUCT(M3311,CPI!$B$112/P3311))</f>
        <v>174047797.29018405</v>
      </c>
    </row>
    <row r="3312" spans="1:17">
      <c r="A3312" t="s">
        <v>10259</v>
      </c>
      <c r="B3312" t="s">
        <v>27</v>
      </c>
      <c r="C3312" t="s">
        <v>115</v>
      </c>
      <c r="D3312">
        <v>1998</v>
      </c>
      <c r="E3312" t="s">
        <v>10260</v>
      </c>
      <c r="F3312">
        <v>7.7</v>
      </c>
      <c r="G3312">
        <v>191000</v>
      </c>
      <c r="H3312" t="s">
        <v>10261</v>
      </c>
      <c r="I3312" t="s">
        <v>10261</v>
      </c>
      <c r="J3312" t="s">
        <v>10262</v>
      </c>
      <c r="K3312" t="s">
        <v>5828</v>
      </c>
      <c r="M3312">
        <v>7267585</v>
      </c>
      <c r="N3312" t="s">
        <v>10263</v>
      </c>
      <c r="O3312">
        <v>80</v>
      </c>
      <c r="P3312" cm="1">
        <f t="array" ref="P3312">_xlfn.XLOOKUP(D3312, CPI!$A:A, CPI!$B:B)</f>
        <v>163</v>
      </c>
      <c r="Q3312" s="9">
        <f>IF(M3312="","",PRODUCT(M3312,CPI!$B$112/P3312))</f>
        <v>13585479.444785275</v>
      </c>
    </row>
    <row r="3313" spans="1:17">
      <c r="A3313" t="s">
        <v>10264</v>
      </c>
      <c r="B3313" t="s">
        <v>2010</v>
      </c>
      <c r="C3313" t="s">
        <v>28</v>
      </c>
      <c r="D3313">
        <v>1998</v>
      </c>
      <c r="E3313" t="s">
        <v>10265</v>
      </c>
      <c r="F3313">
        <v>6.7</v>
      </c>
      <c r="G3313">
        <v>116000</v>
      </c>
      <c r="H3313" t="s">
        <v>8554</v>
      </c>
      <c r="I3313" t="s">
        <v>1342</v>
      </c>
      <c r="J3313" t="s">
        <v>1546</v>
      </c>
      <c r="K3313" t="s">
        <v>41</v>
      </c>
      <c r="L3313">
        <v>55000000</v>
      </c>
      <c r="M3313">
        <v>198685114</v>
      </c>
      <c r="N3313" t="s">
        <v>8889</v>
      </c>
      <c r="O3313">
        <v>114</v>
      </c>
      <c r="P3313" cm="1">
        <f t="array" ref="P3313">_xlfn.XLOOKUP(D3313, CPI!$A:A, CPI!$B:B)</f>
        <v>163</v>
      </c>
      <c r="Q3313" s="9">
        <f>IF(M3313="","",PRODUCT(M3313,CPI!$B$112/P3313))</f>
        <v>371407081.20122695</v>
      </c>
    </row>
    <row r="3314" spans="1:17">
      <c r="A3314" t="s">
        <v>10266</v>
      </c>
      <c r="B3314" t="s">
        <v>27</v>
      </c>
      <c r="C3314" t="s">
        <v>52</v>
      </c>
      <c r="D3314">
        <v>1998</v>
      </c>
      <c r="E3314" t="s">
        <v>9809</v>
      </c>
      <c r="F3314">
        <v>6.7</v>
      </c>
      <c r="G3314">
        <v>59000</v>
      </c>
      <c r="H3314" t="s">
        <v>7262</v>
      </c>
      <c r="I3314" t="s">
        <v>10267</v>
      </c>
      <c r="J3314" t="s">
        <v>10267</v>
      </c>
      <c r="K3314" t="s">
        <v>41</v>
      </c>
      <c r="L3314">
        <v>8000000</v>
      </c>
      <c r="M3314">
        <v>17460020</v>
      </c>
      <c r="N3314" t="s">
        <v>6706</v>
      </c>
      <c r="O3314">
        <v>82</v>
      </c>
      <c r="P3314" cm="1">
        <f t="array" ref="P3314">_xlfn.XLOOKUP(D3314, CPI!$A:A, CPI!$B:B)</f>
        <v>163</v>
      </c>
      <c r="Q3314" s="9">
        <f>IF(M3314="","",PRODUCT(M3314,CPI!$B$112/P3314))</f>
        <v>32638454.564417176</v>
      </c>
    </row>
    <row r="3315" spans="1:17">
      <c r="A3315" t="s">
        <v>10268</v>
      </c>
      <c r="B3315" t="s">
        <v>27</v>
      </c>
      <c r="C3315" t="s">
        <v>28</v>
      </c>
      <c r="D3315">
        <v>1998</v>
      </c>
      <c r="E3315" t="s">
        <v>9666</v>
      </c>
      <c r="F3315">
        <v>6.9</v>
      </c>
      <c r="G3315">
        <v>45000</v>
      </c>
      <c r="H3315" t="s">
        <v>3439</v>
      </c>
      <c r="I3315" t="s">
        <v>3439</v>
      </c>
      <c r="J3315" t="s">
        <v>4136</v>
      </c>
      <c r="K3315" t="s">
        <v>41</v>
      </c>
      <c r="L3315">
        <v>25000000</v>
      </c>
      <c r="M3315">
        <v>21567853</v>
      </c>
      <c r="N3315" t="s">
        <v>2103</v>
      </c>
      <c r="O3315">
        <v>136</v>
      </c>
      <c r="P3315" cm="1">
        <f t="array" ref="P3315">_xlfn.XLOOKUP(D3315, CPI!$A:A, CPI!$B:B)</f>
        <v>163</v>
      </c>
      <c r="Q3315" s="9">
        <f>IF(M3315="","",PRODUCT(M3315,CPI!$B$112/P3315))</f>
        <v>40317330.117177911</v>
      </c>
    </row>
    <row r="3316" spans="1:17">
      <c r="A3316" t="s">
        <v>10269</v>
      </c>
      <c r="B3316" t="s">
        <v>44</v>
      </c>
      <c r="C3316" t="s">
        <v>401</v>
      </c>
      <c r="D3316">
        <v>1998</v>
      </c>
      <c r="E3316" t="s">
        <v>10150</v>
      </c>
      <c r="F3316">
        <v>6.5</v>
      </c>
      <c r="G3316">
        <v>149000</v>
      </c>
      <c r="H3316" t="s">
        <v>10270</v>
      </c>
      <c r="I3316" t="s">
        <v>10271</v>
      </c>
      <c r="J3316" t="s">
        <v>300</v>
      </c>
      <c r="K3316" t="s">
        <v>41</v>
      </c>
      <c r="L3316">
        <v>105000000</v>
      </c>
      <c r="M3316">
        <v>171757863</v>
      </c>
      <c r="N3316" t="s">
        <v>9697</v>
      </c>
      <c r="O3316">
        <v>83</v>
      </c>
      <c r="P3316" cm="1">
        <f t="array" ref="P3316">_xlfn.XLOOKUP(D3316, CPI!$A:A, CPI!$B:B)</f>
        <v>163</v>
      </c>
      <c r="Q3316" s="9">
        <f>IF(M3316="","",PRODUCT(M3316,CPI!$B$112/P3316))</f>
        <v>321071293.59570551</v>
      </c>
    </row>
    <row r="3317" spans="1:17">
      <c r="A3317" t="s">
        <v>10272</v>
      </c>
      <c r="B3317" t="s">
        <v>27</v>
      </c>
      <c r="C3317" t="s">
        <v>115</v>
      </c>
      <c r="D3317">
        <v>1998</v>
      </c>
      <c r="E3317" t="s">
        <v>9757</v>
      </c>
      <c r="F3317">
        <v>7.5</v>
      </c>
      <c r="G3317">
        <v>66000</v>
      </c>
      <c r="H3317" t="s">
        <v>522</v>
      </c>
      <c r="I3317" t="s">
        <v>10273</v>
      </c>
      <c r="J3317" t="s">
        <v>4401</v>
      </c>
      <c r="K3317" t="s">
        <v>33</v>
      </c>
      <c r="L3317">
        <v>30000000</v>
      </c>
      <c r="M3317">
        <v>16316273</v>
      </c>
      <c r="N3317" t="s">
        <v>5947</v>
      </c>
      <c r="O3317">
        <v>121</v>
      </c>
      <c r="P3317" cm="1">
        <f t="array" ref="P3317">_xlfn.XLOOKUP(D3317, CPI!$A:A, CPI!$B:B)</f>
        <v>163</v>
      </c>
      <c r="Q3317" s="9">
        <f>IF(M3317="","",PRODUCT(M3317,CPI!$B$112/P3317))</f>
        <v>30500419.528220858</v>
      </c>
    </row>
    <row r="3318" spans="1:17">
      <c r="A3318" t="s">
        <v>10274</v>
      </c>
      <c r="B3318" t="s">
        <v>27</v>
      </c>
      <c r="C3318" t="s">
        <v>45</v>
      </c>
      <c r="D3318">
        <v>1998</v>
      </c>
      <c r="E3318" t="s">
        <v>10275</v>
      </c>
      <c r="F3318">
        <v>6.1</v>
      </c>
      <c r="G3318">
        <v>55000</v>
      </c>
      <c r="H3318" t="s">
        <v>137</v>
      </c>
      <c r="I3318" t="s">
        <v>10276</v>
      </c>
      <c r="J3318" t="s">
        <v>1550</v>
      </c>
      <c r="K3318" t="s">
        <v>2119</v>
      </c>
      <c r="L3318">
        <v>20000000</v>
      </c>
      <c r="M3318">
        <v>20308772</v>
      </c>
      <c r="N3318" t="s">
        <v>6221</v>
      </c>
      <c r="O3318">
        <v>108</v>
      </c>
      <c r="P3318" cm="1">
        <f t="array" ref="P3318">_xlfn.XLOOKUP(D3318, CPI!$A:A, CPI!$B:B)</f>
        <v>163</v>
      </c>
      <c r="Q3318" s="9">
        <f>IF(M3318="","",PRODUCT(M3318,CPI!$B$112/P3318))</f>
        <v>37963698.333742328</v>
      </c>
    </row>
    <row r="3319" spans="1:17">
      <c r="A3319" t="s">
        <v>10277</v>
      </c>
      <c r="B3319" t="s">
        <v>27</v>
      </c>
      <c r="C3319" t="s">
        <v>28</v>
      </c>
      <c r="D3319">
        <v>1998</v>
      </c>
      <c r="E3319" t="s">
        <v>10278</v>
      </c>
      <c r="F3319">
        <v>7</v>
      </c>
      <c r="G3319">
        <v>34000</v>
      </c>
      <c r="H3319" t="s">
        <v>6564</v>
      </c>
      <c r="I3319" t="s">
        <v>10279</v>
      </c>
      <c r="J3319" t="s">
        <v>9015</v>
      </c>
      <c r="K3319" t="s">
        <v>33</v>
      </c>
      <c r="M3319">
        <v>1053788</v>
      </c>
      <c r="N3319" t="s">
        <v>1996</v>
      </c>
      <c r="O3319">
        <v>118</v>
      </c>
      <c r="P3319" cm="1">
        <f t="array" ref="P3319">_xlfn.XLOOKUP(D3319, CPI!$A:A, CPI!$B:B)</f>
        <v>163</v>
      </c>
      <c r="Q3319" s="9">
        <f>IF(M3319="","",PRODUCT(M3319,CPI!$B$112/P3319))</f>
        <v>1969872.4147239262</v>
      </c>
    </row>
    <row r="3320" spans="1:17">
      <c r="A3320" t="s">
        <v>10280</v>
      </c>
      <c r="B3320" t="s">
        <v>27</v>
      </c>
      <c r="C3320" t="s">
        <v>115</v>
      </c>
      <c r="D3320">
        <v>1998</v>
      </c>
      <c r="E3320" t="s">
        <v>10281</v>
      </c>
      <c r="F3320">
        <v>7.5</v>
      </c>
      <c r="G3320">
        <v>89000</v>
      </c>
      <c r="H3320" t="s">
        <v>10282</v>
      </c>
      <c r="I3320" t="s">
        <v>10282</v>
      </c>
      <c r="J3320" t="s">
        <v>10283</v>
      </c>
      <c r="K3320" t="s">
        <v>33</v>
      </c>
      <c r="L3320">
        <v>6000</v>
      </c>
      <c r="M3320">
        <v>48482</v>
      </c>
      <c r="N3320" t="s">
        <v>10284</v>
      </c>
      <c r="O3320">
        <v>69</v>
      </c>
      <c r="P3320" cm="1">
        <f t="array" ref="P3320">_xlfn.XLOOKUP(D3320, CPI!$A:A, CPI!$B:B)</f>
        <v>163</v>
      </c>
      <c r="Q3320" s="9">
        <f>IF(M3320="","",PRODUCT(M3320,CPI!$B$112/P3320))</f>
        <v>90628.622085889569</v>
      </c>
    </row>
    <row r="3321" spans="1:17">
      <c r="A3321" t="s">
        <v>10285</v>
      </c>
      <c r="B3321" t="s">
        <v>458</v>
      </c>
      <c r="C3321" t="s">
        <v>115</v>
      </c>
      <c r="D3321">
        <v>1998</v>
      </c>
      <c r="E3321" t="s">
        <v>10286</v>
      </c>
      <c r="F3321">
        <v>7.4</v>
      </c>
      <c r="G3321">
        <v>22000</v>
      </c>
      <c r="H3321" t="s">
        <v>10287</v>
      </c>
      <c r="I3321" t="s">
        <v>10287</v>
      </c>
      <c r="J3321" t="s">
        <v>10288</v>
      </c>
      <c r="K3321" t="s">
        <v>463</v>
      </c>
      <c r="M3321">
        <v>6955</v>
      </c>
      <c r="N3321" t="s">
        <v>6523</v>
      </c>
      <c r="O3321">
        <v>93</v>
      </c>
      <c r="P3321" cm="1">
        <f t="array" ref="P3321">_xlfn.XLOOKUP(D3321, CPI!$A:A, CPI!$B:B)</f>
        <v>163</v>
      </c>
      <c r="Q3321" s="9">
        <f>IF(M3321="","",PRODUCT(M3321,CPI!$B$112/P3321))</f>
        <v>13001.156441717791</v>
      </c>
    </row>
    <row r="3322" spans="1:17">
      <c r="A3322" t="s">
        <v>10289</v>
      </c>
      <c r="B3322" t="s">
        <v>27</v>
      </c>
      <c r="C3322" t="s">
        <v>28</v>
      </c>
      <c r="D3322">
        <v>1998</v>
      </c>
      <c r="E3322" t="s">
        <v>10229</v>
      </c>
      <c r="F3322">
        <v>6.8</v>
      </c>
      <c r="G3322">
        <v>52000</v>
      </c>
      <c r="H3322" t="s">
        <v>6246</v>
      </c>
      <c r="I3322" t="s">
        <v>4387</v>
      </c>
      <c r="J3322" t="s">
        <v>2654</v>
      </c>
      <c r="K3322" t="s">
        <v>41</v>
      </c>
      <c r="L3322">
        <v>25000000</v>
      </c>
      <c r="M3322">
        <v>55494066</v>
      </c>
      <c r="N3322" t="s">
        <v>5176</v>
      </c>
      <c r="O3322">
        <v>111</v>
      </c>
      <c r="P3322" cm="1">
        <f t="array" ref="P3322">_xlfn.XLOOKUP(D3322, CPI!$A:A, CPI!$B:B)</f>
        <v>163</v>
      </c>
      <c r="Q3322" s="9">
        <f>IF(M3322="","",PRODUCT(M3322,CPI!$B$112/P3322))</f>
        <v>103736453.43680981</v>
      </c>
    </row>
    <row r="3323" spans="1:17">
      <c r="A3323" t="s">
        <v>10290</v>
      </c>
      <c r="B3323" t="s">
        <v>2010</v>
      </c>
      <c r="C3323" t="s">
        <v>45</v>
      </c>
      <c r="D3323">
        <v>1998</v>
      </c>
      <c r="E3323" t="s">
        <v>10291</v>
      </c>
      <c r="F3323">
        <v>3.8</v>
      </c>
      <c r="G3323">
        <v>41000</v>
      </c>
      <c r="H3323" t="s">
        <v>5147</v>
      </c>
      <c r="I3323" t="s">
        <v>10292</v>
      </c>
      <c r="J3323" t="s">
        <v>8110</v>
      </c>
      <c r="K3323" t="s">
        <v>41</v>
      </c>
      <c r="L3323">
        <v>60000000</v>
      </c>
      <c r="M3323">
        <v>23384939</v>
      </c>
      <c r="N3323" t="s">
        <v>34</v>
      </c>
      <c r="O3323">
        <v>89</v>
      </c>
      <c r="P3323" cm="1">
        <f t="array" ref="P3323">_xlfn.XLOOKUP(D3323, CPI!$A:A, CPI!$B:B)</f>
        <v>163</v>
      </c>
      <c r="Q3323" s="9">
        <f>IF(M3323="","",PRODUCT(M3323,CPI!$B$112/P3323))</f>
        <v>43714054.682822086</v>
      </c>
    </row>
    <row r="3324" spans="1:17">
      <c r="A3324" t="s">
        <v>10293</v>
      </c>
      <c r="B3324" t="s">
        <v>27</v>
      </c>
      <c r="C3324" t="s">
        <v>28</v>
      </c>
      <c r="D3324">
        <v>1998</v>
      </c>
      <c r="E3324" t="s">
        <v>10294</v>
      </c>
      <c r="F3324">
        <v>8.1</v>
      </c>
      <c r="G3324">
        <v>60000</v>
      </c>
      <c r="H3324" t="s">
        <v>4516</v>
      </c>
      <c r="I3324" t="s">
        <v>10295</v>
      </c>
      <c r="J3324" t="s">
        <v>6102</v>
      </c>
      <c r="K3324" t="s">
        <v>317</v>
      </c>
      <c r="L3324">
        <v>9000000</v>
      </c>
      <c r="M3324">
        <v>21057208</v>
      </c>
      <c r="N3324" t="s">
        <v>10296</v>
      </c>
      <c r="O3324">
        <v>169</v>
      </c>
      <c r="P3324" cm="1">
        <f t="array" ref="P3324">_xlfn.XLOOKUP(D3324, CPI!$A:A, CPI!$B:B)</f>
        <v>163</v>
      </c>
      <c r="Q3324" s="9">
        <f>IF(M3324="","",PRODUCT(M3324,CPI!$B$112/P3324))</f>
        <v>39362768.57423313</v>
      </c>
    </row>
    <row r="3325" spans="1:17">
      <c r="A3325" t="s">
        <v>10297</v>
      </c>
      <c r="B3325" t="s">
        <v>27</v>
      </c>
      <c r="C3325" t="s">
        <v>63</v>
      </c>
      <c r="D3325">
        <v>1998</v>
      </c>
      <c r="E3325" t="s">
        <v>10111</v>
      </c>
      <c r="F3325">
        <v>4.7</v>
      </c>
      <c r="G3325">
        <v>70000</v>
      </c>
      <c r="H3325" t="s">
        <v>8629</v>
      </c>
      <c r="I3325" t="s">
        <v>9592</v>
      </c>
      <c r="J3325" t="s">
        <v>9593</v>
      </c>
      <c r="K3325" t="s">
        <v>41</v>
      </c>
      <c r="L3325">
        <v>65000000</v>
      </c>
      <c r="M3325">
        <v>40002112</v>
      </c>
      <c r="N3325" t="s">
        <v>42</v>
      </c>
      <c r="O3325">
        <v>100</v>
      </c>
      <c r="P3325" cm="1">
        <f t="array" ref="P3325">_xlfn.XLOOKUP(D3325, CPI!$A:A, CPI!$B:B)</f>
        <v>163</v>
      </c>
      <c r="Q3325" s="9">
        <f>IF(M3325="","",PRODUCT(M3325,CPI!$B$112/P3325))</f>
        <v>74776954.149693251</v>
      </c>
    </row>
    <row r="3326" spans="1:17">
      <c r="A3326" t="s">
        <v>10298</v>
      </c>
      <c r="B3326" t="s">
        <v>27</v>
      </c>
      <c r="C3326" t="s">
        <v>45</v>
      </c>
      <c r="D3326">
        <v>1998</v>
      </c>
      <c r="E3326" t="s">
        <v>10188</v>
      </c>
      <c r="F3326">
        <v>6.4</v>
      </c>
      <c r="G3326">
        <v>70000</v>
      </c>
      <c r="H3326" t="s">
        <v>3360</v>
      </c>
      <c r="I3326" t="s">
        <v>10299</v>
      </c>
      <c r="J3326" t="s">
        <v>4136</v>
      </c>
      <c r="K3326" t="s">
        <v>41</v>
      </c>
      <c r="L3326">
        <v>70000000</v>
      </c>
      <c r="M3326">
        <v>116672912</v>
      </c>
      <c r="N3326" t="s">
        <v>191</v>
      </c>
      <c r="O3326">
        <v>116</v>
      </c>
      <c r="P3326" cm="1">
        <f t="array" ref="P3326">_xlfn.XLOOKUP(D3326, CPI!$A:A, CPI!$B:B)</f>
        <v>163</v>
      </c>
      <c r="Q3326" s="9">
        <f>IF(M3326="","",PRODUCT(M3326,CPI!$B$112/P3326))</f>
        <v>218099609.11901838</v>
      </c>
    </row>
    <row r="3327" spans="1:17">
      <c r="A3327" t="s">
        <v>10300</v>
      </c>
      <c r="B3327" t="s">
        <v>458</v>
      </c>
      <c r="C3327" t="s">
        <v>52</v>
      </c>
      <c r="D3327">
        <v>1998</v>
      </c>
      <c r="E3327" t="s">
        <v>10301</v>
      </c>
      <c r="F3327">
        <v>7.6</v>
      </c>
      <c r="G3327">
        <v>50000</v>
      </c>
      <c r="H3327" t="s">
        <v>10302</v>
      </c>
      <c r="I3327" t="s">
        <v>10302</v>
      </c>
      <c r="J3327" t="s">
        <v>10303</v>
      </c>
      <c r="K3327" t="s">
        <v>10304</v>
      </c>
      <c r="N3327" t="s">
        <v>10305</v>
      </c>
      <c r="O3327">
        <v>177</v>
      </c>
      <c r="P3327" cm="1">
        <f t="array" ref="P3327">_xlfn.XLOOKUP(D3327, CPI!$A:A, CPI!$B:B)</f>
        <v>163</v>
      </c>
      <c r="Q3327" s="9" t="str">
        <f>IF(M3327="","",PRODUCT(M3327,CPI!$B$112/P3327))</f>
        <v/>
      </c>
    </row>
    <row r="3328" spans="1:17">
      <c r="A3328" t="s">
        <v>10306</v>
      </c>
      <c r="B3328" t="s">
        <v>27</v>
      </c>
      <c r="C3328" t="s">
        <v>45</v>
      </c>
      <c r="D3328">
        <v>1998</v>
      </c>
      <c r="E3328" t="s">
        <v>9748</v>
      </c>
      <c r="F3328">
        <v>6</v>
      </c>
      <c r="G3328">
        <v>53000</v>
      </c>
      <c r="H3328" t="s">
        <v>8493</v>
      </c>
      <c r="I3328" t="s">
        <v>5215</v>
      </c>
      <c r="J3328" t="s">
        <v>518</v>
      </c>
      <c r="K3328" t="s">
        <v>41</v>
      </c>
      <c r="L3328">
        <v>60000000</v>
      </c>
      <c r="M3328">
        <v>14594226</v>
      </c>
      <c r="N3328" t="s">
        <v>34</v>
      </c>
      <c r="O3328">
        <v>99</v>
      </c>
      <c r="P3328" cm="1">
        <f t="array" ref="P3328">_xlfn.XLOOKUP(D3328, CPI!$A:A, CPI!$B:B)</f>
        <v>163</v>
      </c>
      <c r="Q3328" s="9">
        <f>IF(M3328="","",PRODUCT(M3328,CPI!$B$112/P3328))</f>
        <v>27281353.75582822</v>
      </c>
    </row>
    <row r="3329" spans="1:17">
      <c r="A3329" t="s">
        <v>10307</v>
      </c>
      <c r="B3329" t="s">
        <v>2010</v>
      </c>
      <c r="C3329" t="s">
        <v>52</v>
      </c>
      <c r="D3329">
        <v>1998</v>
      </c>
      <c r="E3329" t="s">
        <v>10150</v>
      </c>
      <c r="F3329">
        <v>6.2</v>
      </c>
      <c r="G3329">
        <v>58000</v>
      </c>
      <c r="H3329" t="s">
        <v>8933</v>
      </c>
      <c r="I3329" t="s">
        <v>10308</v>
      </c>
      <c r="J3329" t="s">
        <v>10309</v>
      </c>
      <c r="K3329" t="s">
        <v>41</v>
      </c>
      <c r="L3329">
        <v>17000000</v>
      </c>
      <c r="M3329">
        <v>30331165</v>
      </c>
      <c r="N3329" t="s">
        <v>8330</v>
      </c>
      <c r="O3329">
        <v>82</v>
      </c>
      <c r="P3329" cm="1">
        <f t="array" ref="P3329">_xlfn.XLOOKUP(D3329, CPI!$A:A, CPI!$B:B)</f>
        <v>163</v>
      </c>
      <c r="Q3329" s="9">
        <f>IF(M3329="","",PRODUCT(M3329,CPI!$B$112/P3329))</f>
        <v>56698809.665644169</v>
      </c>
    </row>
    <row r="3330" spans="1:17">
      <c r="A3330" t="s">
        <v>10310</v>
      </c>
      <c r="B3330" t="s">
        <v>27</v>
      </c>
      <c r="C3330" t="s">
        <v>74</v>
      </c>
      <c r="D3330">
        <v>1998</v>
      </c>
      <c r="E3330" t="s">
        <v>10237</v>
      </c>
      <c r="F3330">
        <v>6.4</v>
      </c>
      <c r="G3330">
        <v>3900</v>
      </c>
      <c r="H3330" t="s">
        <v>8851</v>
      </c>
      <c r="I3330" t="s">
        <v>10311</v>
      </c>
      <c r="J3330" t="s">
        <v>9783</v>
      </c>
      <c r="K3330" t="s">
        <v>41</v>
      </c>
      <c r="M3330">
        <v>12461773</v>
      </c>
      <c r="N3330" t="s">
        <v>10312</v>
      </c>
      <c r="O3330">
        <v>116</v>
      </c>
      <c r="P3330" cm="1">
        <f t="array" ref="P3330">_xlfn.XLOOKUP(D3330, CPI!$A:A, CPI!$B:B)</f>
        <v>163</v>
      </c>
      <c r="Q3330" s="9">
        <f>IF(M3330="","",PRODUCT(M3330,CPI!$B$112/P3330))</f>
        <v>23295105.724539876</v>
      </c>
    </row>
    <row r="3331" spans="1:17">
      <c r="A3331" t="s">
        <v>10313</v>
      </c>
      <c r="B3331" t="s">
        <v>2010</v>
      </c>
      <c r="C3331" t="s">
        <v>28</v>
      </c>
      <c r="D3331">
        <v>1998</v>
      </c>
      <c r="E3331" t="s">
        <v>10133</v>
      </c>
      <c r="F3331">
        <v>7</v>
      </c>
      <c r="G3331">
        <v>103000</v>
      </c>
      <c r="H3331" t="s">
        <v>7596</v>
      </c>
      <c r="I3331" t="s">
        <v>10314</v>
      </c>
      <c r="J3331" t="s">
        <v>10043</v>
      </c>
      <c r="K3331" t="s">
        <v>41</v>
      </c>
      <c r="L3331">
        <v>66000000</v>
      </c>
      <c r="M3331">
        <v>189176423</v>
      </c>
      <c r="N3331" t="s">
        <v>191</v>
      </c>
      <c r="O3331">
        <v>121</v>
      </c>
      <c r="P3331" cm="1">
        <f t="array" ref="P3331">_xlfn.XLOOKUP(D3331, CPI!$A:A, CPI!$B:B)</f>
        <v>163</v>
      </c>
      <c r="Q3331" s="9">
        <f>IF(M3331="","",PRODUCT(M3331,CPI!$B$112/P3331))</f>
        <v>353632245.93926376</v>
      </c>
    </row>
    <row r="3332" spans="1:17">
      <c r="A3332" t="s">
        <v>10315</v>
      </c>
      <c r="B3332" t="s">
        <v>27</v>
      </c>
      <c r="C3332" t="s">
        <v>52</v>
      </c>
      <c r="D3332">
        <v>1998</v>
      </c>
      <c r="E3332" t="s">
        <v>10163</v>
      </c>
      <c r="F3332">
        <v>6.5</v>
      </c>
      <c r="G3332">
        <v>58000</v>
      </c>
      <c r="H3332" t="s">
        <v>4530</v>
      </c>
      <c r="I3332" t="s">
        <v>4530</v>
      </c>
      <c r="J3332" t="s">
        <v>9749</v>
      </c>
      <c r="K3332" t="s">
        <v>41</v>
      </c>
      <c r="L3332">
        <v>25000000</v>
      </c>
      <c r="M3332">
        <v>7027290</v>
      </c>
      <c r="N3332" t="s">
        <v>10316</v>
      </c>
      <c r="O3332">
        <v>103</v>
      </c>
      <c r="P3332" cm="1">
        <f t="array" ref="P3332">_xlfn.XLOOKUP(D3332, CPI!$A:A, CPI!$B:B)</f>
        <v>163</v>
      </c>
      <c r="Q3332" s="9">
        <f>IF(M3332="","",PRODUCT(M3332,CPI!$B$112/P3332))</f>
        <v>13136289.957055213</v>
      </c>
    </row>
    <row r="3333" spans="1:17">
      <c r="A3333" t="s">
        <v>10317</v>
      </c>
      <c r="B3333" t="s">
        <v>2010</v>
      </c>
      <c r="C3333" t="s">
        <v>45</v>
      </c>
      <c r="D3333">
        <v>1998</v>
      </c>
      <c r="E3333" t="s">
        <v>10114</v>
      </c>
      <c r="F3333">
        <v>6.6</v>
      </c>
      <c r="G3333">
        <v>7000</v>
      </c>
      <c r="H3333" t="s">
        <v>10318</v>
      </c>
      <c r="I3333" t="s">
        <v>10319</v>
      </c>
      <c r="J3333" t="s">
        <v>10319</v>
      </c>
      <c r="K3333" t="s">
        <v>41</v>
      </c>
      <c r="L3333">
        <v>2000000</v>
      </c>
      <c r="M3333">
        <v>146125</v>
      </c>
      <c r="N3333" t="s">
        <v>10320</v>
      </c>
      <c r="O3333">
        <v>91</v>
      </c>
      <c r="P3333" cm="1">
        <f t="array" ref="P3333">_xlfn.XLOOKUP(D3333, CPI!$A:A, CPI!$B:B)</f>
        <v>163</v>
      </c>
      <c r="Q3333" s="9">
        <f>IF(M3333="","",PRODUCT(M3333,CPI!$B$112/P3333))</f>
        <v>273155.1380368098</v>
      </c>
    </row>
    <row r="3334" spans="1:17">
      <c r="A3334" t="s">
        <v>10321</v>
      </c>
      <c r="C3334" t="s">
        <v>788</v>
      </c>
      <c r="D3334">
        <v>1998</v>
      </c>
      <c r="E3334" t="s">
        <v>10322</v>
      </c>
      <c r="F3334">
        <v>6.1</v>
      </c>
      <c r="G3334">
        <v>2000</v>
      </c>
      <c r="H3334" t="s">
        <v>10323</v>
      </c>
      <c r="I3334" t="s">
        <v>10323</v>
      </c>
      <c r="J3334" t="s">
        <v>10324</v>
      </c>
      <c r="K3334" t="s">
        <v>463</v>
      </c>
      <c r="N3334" t="s">
        <v>10325</v>
      </c>
      <c r="O3334">
        <v>122</v>
      </c>
      <c r="P3334" cm="1">
        <f t="array" ref="P3334">_xlfn.XLOOKUP(D3334, CPI!$A:A, CPI!$B:B)</f>
        <v>163</v>
      </c>
      <c r="Q3334" s="9" t="str">
        <f>IF(M3334="","",PRODUCT(M3334,CPI!$B$112/P3334))</f>
        <v/>
      </c>
    </row>
    <row r="3335" spans="1:17">
      <c r="A3335" t="s">
        <v>10326</v>
      </c>
      <c r="B3335" t="s">
        <v>27</v>
      </c>
      <c r="C3335" t="s">
        <v>52</v>
      </c>
      <c r="D3335">
        <v>1998</v>
      </c>
      <c r="E3335" t="s">
        <v>10327</v>
      </c>
      <c r="F3335">
        <v>7.4</v>
      </c>
      <c r="G3335">
        <v>26000</v>
      </c>
      <c r="H3335" t="s">
        <v>10328</v>
      </c>
      <c r="I3335" t="s">
        <v>10328</v>
      </c>
      <c r="J3335" t="s">
        <v>10329</v>
      </c>
      <c r="K3335" t="s">
        <v>41</v>
      </c>
      <c r="M3335">
        <v>299569</v>
      </c>
      <c r="N3335" t="s">
        <v>6990</v>
      </c>
      <c r="O3335">
        <v>97</v>
      </c>
      <c r="P3335" cm="1">
        <f t="array" ref="P3335">_xlfn.XLOOKUP(D3335, CPI!$A:A, CPI!$B:B)</f>
        <v>163</v>
      </c>
      <c r="Q3335" s="9">
        <f>IF(M3335="","",PRODUCT(M3335,CPI!$B$112/P3335))</f>
        <v>559991.86687116558</v>
      </c>
    </row>
    <row r="3336" spans="1:17">
      <c r="A3336" t="s">
        <v>10330</v>
      </c>
      <c r="B3336" t="s">
        <v>27</v>
      </c>
      <c r="C3336" t="s">
        <v>45</v>
      </c>
      <c r="D3336">
        <v>1998</v>
      </c>
      <c r="E3336" t="s">
        <v>9902</v>
      </c>
      <c r="F3336">
        <v>6.2</v>
      </c>
      <c r="G3336">
        <v>28000</v>
      </c>
      <c r="H3336" t="s">
        <v>10331</v>
      </c>
      <c r="I3336" t="s">
        <v>10332</v>
      </c>
      <c r="J3336" t="s">
        <v>10333</v>
      </c>
      <c r="K3336" t="s">
        <v>41</v>
      </c>
      <c r="L3336">
        <v>30000000</v>
      </c>
      <c r="M3336">
        <v>19204929</v>
      </c>
      <c r="N3336" t="s">
        <v>42</v>
      </c>
      <c r="O3336">
        <v>87</v>
      </c>
      <c r="P3336" cm="1">
        <f t="array" ref="P3336">_xlfn.XLOOKUP(D3336, CPI!$A:A, CPI!$B:B)</f>
        <v>163</v>
      </c>
      <c r="Q3336" s="9">
        <f>IF(M3336="","",PRODUCT(M3336,CPI!$B$112/P3336))</f>
        <v>35900256.848466255</v>
      </c>
    </row>
    <row r="3337" spans="1:17">
      <c r="A3337" t="s">
        <v>10334</v>
      </c>
      <c r="B3337" t="s">
        <v>458</v>
      </c>
      <c r="C3337" t="s">
        <v>45</v>
      </c>
      <c r="D3337">
        <v>1998</v>
      </c>
      <c r="E3337" t="s">
        <v>10085</v>
      </c>
      <c r="F3337">
        <v>7</v>
      </c>
      <c r="G3337">
        <v>78000</v>
      </c>
      <c r="H3337" t="s">
        <v>10335</v>
      </c>
      <c r="I3337" t="s">
        <v>2918</v>
      </c>
      <c r="J3337" t="s">
        <v>10336</v>
      </c>
      <c r="K3337" t="s">
        <v>463</v>
      </c>
      <c r="N3337" t="s">
        <v>10337</v>
      </c>
      <c r="O3337">
        <v>86</v>
      </c>
      <c r="P3337" cm="1">
        <f t="array" ref="P3337">_xlfn.XLOOKUP(D3337, CPI!$A:A, CPI!$B:B)</f>
        <v>163</v>
      </c>
      <c r="Q3337" s="9" t="str">
        <f>IF(M3337="","",PRODUCT(M3337,CPI!$B$112/P3337))</f>
        <v/>
      </c>
    </row>
    <row r="3338" spans="1:17">
      <c r="A3338" t="s">
        <v>10338</v>
      </c>
      <c r="B3338" t="s">
        <v>458</v>
      </c>
      <c r="C3338" t="s">
        <v>115</v>
      </c>
      <c r="D3338">
        <v>1998</v>
      </c>
      <c r="E3338" t="s">
        <v>10339</v>
      </c>
      <c r="F3338">
        <v>7.1</v>
      </c>
      <c r="G3338">
        <v>20000</v>
      </c>
      <c r="H3338" t="s">
        <v>2965</v>
      </c>
      <c r="I3338" t="s">
        <v>10340</v>
      </c>
      <c r="J3338" t="s">
        <v>10341</v>
      </c>
      <c r="K3338" t="s">
        <v>3167</v>
      </c>
      <c r="M3338">
        <v>7120568</v>
      </c>
      <c r="N3338" t="s">
        <v>9187</v>
      </c>
      <c r="O3338">
        <v>94</v>
      </c>
      <c r="P3338" cm="1">
        <f t="array" ref="P3338">_xlfn.XLOOKUP(D3338, CPI!$A:A, CPI!$B:B)</f>
        <v>163</v>
      </c>
      <c r="Q3338" s="9">
        <f>IF(M3338="","",PRODUCT(M3338,CPI!$B$112/P3338))</f>
        <v>13310656.868711656</v>
      </c>
    </row>
    <row r="3339" spans="1:17">
      <c r="A3339" t="s">
        <v>10342</v>
      </c>
      <c r="B3339" t="s">
        <v>27</v>
      </c>
      <c r="C3339" t="s">
        <v>52</v>
      </c>
      <c r="D3339">
        <v>1998</v>
      </c>
      <c r="E3339" t="s">
        <v>9826</v>
      </c>
      <c r="F3339">
        <v>6.8</v>
      </c>
      <c r="G3339">
        <v>25000</v>
      </c>
      <c r="H3339" t="s">
        <v>611</v>
      </c>
      <c r="I3339" t="s">
        <v>611</v>
      </c>
      <c r="J3339" t="s">
        <v>611</v>
      </c>
      <c r="K3339" t="s">
        <v>41</v>
      </c>
      <c r="L3339">
        <v>30000000</v>
      </c>
      <c r="M3339">
        <v>29202884</v>
      </c>
      <c r="N3339" t="s">
        <v>191</v>
      </c>
      <c r="O3339">
        <v>108</v>
      </c>
      <c r="P3339" cm="1">
        <f t="array" ref="P3339">_xlfn.XLOOKUP(D3339, CPI!$A:A, CPI!$B:B)</f>
        <v>163</v>
      </c>
      <c r="Q3339" s="9">
        <f>IF(M3339="","",PRODUCT(M3339,CPI!$B$112/P3339))</f>
        <v>54589685.612269938</v>
      </c>
    </row>
    <row r="3340" spans="1:17">
      <c r="A3340" t="s">
        <v>10343</v>
      </c>
      <c r="B3340" t="s">
        <v>2010</v>
      </c>
      <c r="C3340" t="s">
        <v>52</v>
      </c>
      <c r="D3340">
        <v>1998</v>
      </c>
      <c r="E3340" t="s">
        <v>10172</v>
      </c>
      <c r="F3340">
        <v>6.4</v>
      </c>
      <c r="G3340">
        <v>24000</v>
      </c>
      <c r="H3340" t="s">
        <v>10344</v>
      </c>
      <c r="I3340" t="s">
        <v>10345</v>
      </c>
      <c r="J3340" t="s">
        <v>10346</v>
      </c>
      <c r="K3340" t="s">
        <v>206</v>
      </c>
      <c r="L3340">
        <v>13000000</v>
      </c>
      <c r="M3340">
        <v>10023282</v>
      </c>
      <c r="N3340" t="s">
        <v>129</v>
      </c>
      <c r="O3340">
        <v>82</v>
      </c>
      <c r="P3340" cm="1">
        <f t="array" ref="P3340">_xlfn.XLOOKUP(D3340, CPI!$A:A, CPI!$B:B)</f>
        <v>163</v>
      </c>
      <c r="Q3340" s="9">
        <f>IF(M3340="","",PRODUCT(M3340,CPI!$B$112/P3340))</f>
        <v>18736773.161963187</v>
      </c>
    </row>
    <row r="3341" spans="1:17">
      <c r="A3341" t="s">
        <v>10347</v>
      </c>
      <c r="B3341" t="s">
        <v>27</v>
      </c>
      <c r="C3341" t="s">
        <v>115</v>
      </c>
      <c r="D3341">
        <v>1998</v>
      </c>
      <c r="E3341" t="s">
        <v>9748</v>
      </c>
      <c r="F3341">
        <v>6.7</v>
      </c>
      <c r="G3341">
        <v>37000</v>
      </c>
      <c r="H3341" t="s">
        <v>8470</v>
      </c>
      <c r="I3341" t="s">
        <v>31</v>
      </c>
      <c r="J3341" t="s">
        <v>8793</v>
      </c>
      <c r="K3341" t="s">
        <v>41</v>
      </c>
      <c r="L3341">
        <v>14000000</v>
      </c>
      <c r="M3341">
        <v>8863193</v>
      </c>
      <c r="N3341" t="s">
        <v>9676</v>
      </c>
      <c r="O3341">
        <v>111</v>
      </c>
      <c r="P3341" cm="1">
        <f t="array" ref="P3341">_xlfn.XLOOKUP(D3341, CPI!$A:A, CPI!$B:B)</f>
        <v>163</v>
      </c>
      <c r="Q3341" s="9">
        <f>IF(M3341="","",PRODUCT(M3341,CPI!$B$112/P3341))</f>
        <v>16568189.614110429</v>
      </c>
    </row>
    <row r="3342" spans="1:17">
      <c r="A3342" t="s">
        <v>10348</v>
      </c>
      <c r="B3342" t="s">
        <v>2010</v>
      </c>
      <c r="C3342" t="s">
        <v>52</v>
      </c>
      <c r="D3342">
        <v>1998</v>
      </c>
      <c r="E3342" t="s">
        <v>10131</v>
      </c>
      <c r="F3342">
        <v>5.4</v>
      </c>
      <c r="G3342">
        <v>93000</v>
      </c>
      <c r="H3342" t="s">
        <v>8615</v>
      </c>
      <c r="I3342" t="s">
        <v>10349</v>
      </c>
      <c r="J3342" t="s">
        <v>1496</v>
      </c>
      <c r="K3342" t="s">
        <v>41</v>
      </c>
      <c r="L3342">
        <v>71500000</v>
      </c>
      <c r="M3342">
        <v>294456605</v>
      </c>
      <c r="N3342" t="s">
        <v>191</v>
      </c>
      <c r="O3342">
        <v>85</v>
      </c>
      <c r="P3342" cm="1">
        <f t="array" ref="P3342">_xlfn.XLOOKUP(D3342, CPI!$A:A, CPI!$B:B)</f>
        <v>163</v>
      </c>
      <c r="Q3342" s="9">
        <f>IF(M3342="","",PRODUCT(M3342,CPI!$B$112/P3342))</f>
        <v>550435138.3036809</v>
      </c>
    </row>
    <row r="3343" spans="1:17">
      <c r="A3343" t="s">
        <v>10350</v>
      </c>
      <c r="B3343" t="s">
        <v>27</v>
      </c>
      <c r="C3343" t="s">
        <v>45</v>
      </c>
      <c r="D3343">
        <v>1998</v>
      </c>
      <c r="E3343" t="s">
        <v>10265</v>
      </c>
      <c r="F3343">
        <v>4.4000000000000004</v>
      </c>
      <c r="G3343">
        <v>28000</v>
      </c>
      <c r="H3343" t="s">
        <v>825</v>
      </c>
      <c r="I3343" t="s">
        <v>2693</v>
      </c>
      <c r="J3343" t="s">
        <v>8535</v>
      </c>
      <c r="K3343" t="s">
        <v>41</v>
      </c>
      <c r="M3343">
        <v>19221939</v>
      </c>
      <c r="N3343" t="s">
        <v>129</v>
      </c>
      <c r="O3343">
        <v>93</v>
      </c>
      <c r="P3343" cm="1">
        <f t="array" ref="P3343">_xlfn.XLOOKUP(D3343, CPI!$A:A, CPI!$B:B)</f>
        <v>163</v>
      </c>
      <c r="Q3343" s="9">
        <f>IF(M3343="","",PRODUCT(M3343,CPI!$B$112/P3343))</f>
        <v>35932054.069325149</v>
      </c>
    </row>
    <row r="3344" spans="1:17">
      <c r="A3344" t="s">
        <v>10351</v>
      </c>
      <c r="B3344" t="s">
        <v>27</v>
      </c>
      <c r="C3344" t="s">
        <v>52</v>
      </c>
      <c r="D3344">
        <v>1998</v>
      </c>
      <c r="E3344" t="s">
        <v>10085</v>
      </c>
      <c r="F3344">
        <v>6.3</v>
      </c>
      <c r="G3344">
        <v>25000</v>
      </c>
      <c r="H3344" t="s">
        <v>300</v>
      </c>
      <c r="I3344" t="s">
        <v>300</v>
      </c>
      <c r="J3344" t="s">
        <v>5264</v>
      </c>
      <c r="K3344" t="s">
        <v>41</v>
      </c>
      <c r="L3344">
        <v>12000000</v>
      </c>
      <c r="M3344">
        <v>5078660</v>
      </c>
      <c r="N3344" t="s">
        <v>8746</v>
      </c>
      <c r="O3344">
        <v>113</v>
      </c>
      <c r="P3344" cm="1">
        <f t="array" ref="P3344">_xlfn.XLOOKUP(D3344, CPI!$A:A, CPI!$B:B)</f>
        <v>163</v>
      </c>
      <c r="Q3344" s="9">
        <f>IF(M3344="","",PRODUCT(M3344,CPI!$B$112/P3344))</f>
        <v>9493666.8834355827</v>
      </c>
    </row>
    <row r="3345" spans="1:17">
      <c r="A3345" t="s">
        <v>10352</v>
      </c>
      <c r="B3345" t="s">
        <v>27</v>
      </c>
      <c r="C3345" t="s">
        <v>52</v>
      </c>
      <c r="D3345">
        <v>1998</v>
      </c>
      <c r="E3345" t="s">
        <v>10128</v>
      </c>
      <c r="F3345">
        <v>6.3</v>
      </c>
      <c r="G3345">
        <v>46000</v>
      </c>
      <c r="H3345" t="s">
        <v>6757</v>
      </c>
      <c r="I3345" t="s">
        <v>6757</v>
      </c>
      <c r="J3345" t="s">
        <v>5302</v>
      </c>
      <c r="K3345" t="s">
        <v>41</v>
      </c>
      <c r="L3345">
        <v>30000000</v>
      </c>
      <c r="M3345">
        <v>9898412</v>
      </c>
      <c r="N3345" t="s">
        <v>6743</v>
      </c>
      <c r="O3345">
        <v>100</v>
      </c>
      <c r="P3345" cm="1">
        <f t="array" ref="P3345">_xlfn.XLOOKUP(D3345, CPI!$A:A, CPI!$B:B)</f>
        <v>163</v>
      </c>
      <c r="Q3345" s="9">
        <f>IF(M3345="","",PRODUCT(M3345,CPI!$B$112/P3345))</f>
        <v>18503350.530061349</v>
      </c>
    </row>
    <row r="3346" spans="1:17">
      <c r="A3346" t="s">
        <v>10353</v>
      </c>
      <c r="B3346" t="s">
        <v>44</v>
      </c>
      <c r="C3346" t="s">
        <v>52</v>
      </c>
      <c r="D3346">
        <v>1998</v>
      </c>
      <c r="E3346" t="s">
        <v>10176</v>
      </c>
      <c r="F3346">
        <v>6</v>
      </c>
      <c r="G3346">
        <v>7000</v>
      </c>
      <c r="H3346" t="s">
        <v>8891</v>
      </c>
      <c r="I3346" t="s">
        <v>10354</v>
      </c>
      <c r="J3346" t="s">
        <v>6079</v>
      </c>
      <c r="K3346" t="s">
        <v>463</v>
      </c>
      <c r="M3346">
        <v>29967750</v>
      </c>
      <c r="N3346" t="s">
        <v>10355</v>
      </c>
      <c r="O3346">
        <v>88</v>
      </c>
      <c r="P3346" cm="1">
        <f t="array" ref="P3346">_xlfn.XLOOKUP(D3346, CPI!$A:A, CPI!$B:B)</f>
        <v>163</v>
      </c>
      <c r="Q3346" s="9">
        <f>IF(M3346="","",PRODUCT(M3346,CPI!$B$112/P3346))</f>
        <v>56019468.865030669</v>
      </c>
    </row>
    <row r="3347" spans="1:17">
      <c r="A3347" t="s">
        <v>10356</v>
      </c>
      <c r="B3347" t="s">
        <v>27</v>
      </c>
      <c r="C3347" t="s">
        <v>52</v>
      </c>
      <c r="D3347">
        <v>1998</v>
      </c>
      <c r="E3347" t="s">
        <v>10172</v>
      </c>
      <c r="F3347">
        <v>6.7</v>
      </c>
      <c r="G3347">
        <v>12000</v>
      </c>
      <c r="H3347" t="s">
        <v>5927</v>
      </c>
      <c r="I3347" t="s">
        <v>5927</v>
      </c>
      <c r="J3347" t="s">
        <v>10357</v>
      </c>
      <c r="K3347" t="s">
        <v>41</v>
      </c>
      <c r="L3347">
        <v>8000000</v>
      </c>
      <c r="M3347">
        <v>3020601</v>
      </c>
      <c r="N3347" t="s">
        <v>5120</v>
      </c>
      <c r="O3347">
        <v>113</v>
      </c>
      <c r="P3347" cm="1">
        <f t="array" ref="P3347">_xlfn.XLOOKUP(D3347, CPI!$A:A, CPI!$B:B)</f>
        <v>163</v>
      </c>
      <c r="Q3347" s="9">
        <f>IF(M3347="","",PRODUCT(M3347,CPI!$B$112/P3347))</f>
        <v>5646485.4276073612</v>
      </c>
    </row>
    <row r="3348" spans="1:17">
      <c r="A3348" t="s">
        <v>10358</v>
      </c>
      <c r="B3348" t="s">
        <v>27</v>
      </c>
      <c r="C3348" t="s">
        <v>45</v>
      </c>
      <c r="D3348">
        <v>1998</v>
      </c>
      <c r="E3348" t="s">
        <v>10359</v>
      </c>
      <c r="F3348">
        <v>6.1</v>
      </c>
      <c r="G3348">
        <v>29000</v>
      </c>
      <c r="H3348" t="s">
        <v>7850</v>
      </c>
      <c r="I3348" t="s">
        <v>10360</v>
      </c>
      <c r="J3348" t="s">
        <v>9049</v>
      </c>
      <c r="K3348" t="s">
        <v>41</v>
      </c>
      <c r="L3348">
        <v>13000000</v>
      </c>
      <c r="M3348">
        <v>27007143</v>
      </c>
      <c r="N3348" t="s">
        <v>2111</v>
      </c>
      <c r="O3348">
        <v>91</v>
      </c>
      <c r="P3348" cm="1">
        <f t="array" ref="P3348">_xlfn.XLOOKUP(D3348, CPI!$A:A, CPI!$B:B)</f>
        <v>163</v>
      </c>
      <c r="Q3348" s="9">
        <f>IF(M3348="","",PRODUCT(M3348,CPI!$B$112/P3348))</f>
        <v>50485131.730674841</v>
      </c>
    </row>
    <row r="3349" spans="1:17">
      <c r="A3349" t="s">
        <v>10361</v>
      </c>
      <c r="B3349" t="s">
        <v>2010</v>
      </c>
      <c r="C3349" t="s">
        <v>45</v>
      </c>
      <c r="D3349">
        <v>1998</v>
      </c>
      <c r="E3349" t="s">
        <v>9902</v>
      </c>
      <c r="F3349">
        <v>4.9000000000000004</v>
      </c>
      <c r="G3349">
        <v>32000</v>
      </c>
      <c r="H3349" t="s">
        <v>69</v>
      </c>
      <c r="I3349" t="s">
        <v>70</v>
      </c>
      <c r="J3349" t="s">
        <v>70</v>
      </c>
      <c r="K3349" t="s">
        <v>41</v>
      </c>
      <c r="L3349">
        <v>28000000</v>
      </c>
      <c r="M3349">
        <v>14051384</v>
      </c>
      <c r="N3349" t="s">
        <v>72</v>
      </c>
      <c r="O3349">
        <v>123</v>
      </c>
      <c r="P3349" cm="1">
        <f t="array" ref="P3349">_xlfn.XLOOKUP(D3349, CPI!$A:A, CPI!$B:B)</f>
        <v>163</v>
      </c>
      <c r="Q3349" s="9">
        <f>IF(M3349="","",PRODUCT(M3349,CPI!$B$112/P3349))</f>
        <v>26266605.550920244</v>
      </c>
    </row>
    <row r="3350" spans="1:17">
      <c r="A3350" t="s">
        <v>10362</v>
      </c>
      <c r="B3350" t="s">
        <v>27</v>
      </c>
      <c r="C3350" t="s">
        <v>74</v>
      </c>
      <c r="D3350">
        <v>1998</v>
      </c>
      <c r="E3350" t="s">
        <v>10363</v>
      </c>
      <c r="F3350">
        <v>7.4</v>
      </c>
      <c r="G3350">
        <v>30000</v>
      </c>
      <c r="H3350" t="s">
        <v>1892</v>
      </c>
      <c r="I3350" t="s">
        <v>10364</v>
      </c>
      <c r="J3350" t="s">
        <v>8793</v>
      </c>
      <c r="K3350" t="s">
        <v>41</v>
      </c>
      <c r="L3350">
        <v>10000000</v>
      </c>
      <c r="M3350">
        <v>6451628</v>
      </c>
      <c r="N3350" t="s">
        <v>10365</v>
      </c>
      <c r="O3350">
        <v>105</v>
      </c>
      <c r="P3350" cm="1">
        <f t="array" ref="P3350">_xlfn.XLOOKUP(D3350, CPI!$A:A, CPI!$B:B)</f>
        <v>163</v>
      </c>
      <c r="Q3350" s="9">
        <f>IF(M3350="","",PRODUCT(M3350,CPI!$B$112/P3350))</f>
        <v>12060190.500613496</v>
      </c>
    </row>
    <row r="3351" spans="1:17">
      <c r="A3351" t="s">
        <v>10366</v>
      </c>
      <c r="B3351" t="s">
        <v>27</v>
      </c>
      <c r="C3351" t="s">
        <v>28</v>
      </c>
      <c r="D3351">
        <v>1998</v>
      </c>
      <c r="E3351" t="s">
        <v>10367</v>
      </c>
      <c r="F3351">
        <v>7.6</v>
      </c>
      <c r="G3351">
        <v>32000</v>
      </c>
      <c r="H3351" t="s">
        <v>10368</v>
      </c>
      <c r="I3351" t="s">
        <v>10369</v>
      </c>
      <c r="J3351" t="s">
        <v>10370</v>
      </c>
      <c r="K3351" t="s">
        <v>206</v>
      </c>
      <c r="L3351">
        <v>18000000</v>
      </c>
      <c r="M3351">
        <v>10019109</v>
      </c>
      <c r="N3351" t="s">
        <v>10371</v>
      </c>
      <c r="O3351">
        <v>130</v>
      </c>
      <c r="P3351" cm="1">
        <f t="array" ref="P3351">_xlfn.XLOOKUP(D3351, CPI!$A:A, CPI!$B:B)</f>
        <v>163</v>
      </c>
      <c r="Q3351" s="9">
        <f>IF(M3351="","",PRODUCT(M3351,CPI!$B$112/P3351))</f>
        <v>18728972.46809816</v>
      </c>
    </row>
    <row r="3352" spans="1:17">
      <c r="A3352" t="s">
        <v>10372</v>
      </c>
      <c r="B3352" t="s">
        <v>44</v>
      </c>
      <c r="C3352" t="s">
        <v>45</v>
      </c>
      <c r="D3352">
        <v>1998</v>
      </c>
      <c r="E3352" t="s">
        <v>10124</v>
      </c>
      <c r="F3352">
        <v>5.7</v>
      </c>
      <c r="G3352">
        <v>28000</v>
      </c>
      <c r="H3352" t="s">
        <v>5678</v>
      </c>
      <c r="I3352" t="s">
        <v>10373</v>
      </c>
      <c r="J3352" t="s">
        <v>4401</v>
      </c>
      <c r="K3352" t="s">
        <v>41</v>
      </c>
      <c r="L3352">
        <v>90000000</v>
      </c>
      <c r="M3352">
        <v>50632037</v>
      </c>
      <c r="N3352" t="s">
        <v>1099</v>
      </c>
      <c r="O3352">
        <v>114</v>
      </c>
      <c r="P3352" cm="1">
        <f t="array" ref="P3352">_xlfn.XLOOKUP(D3352, CPI!$A:A, CPI!$B:B)</f>
        <v>163</v>
      </c>
      <c r="Q3352" s="9">
        <f>IF(M3352="","",PRODUCT(M3352,CPI!$B$112/P3352))</f>
        <v>94647740.330674842</v>
      </c>
    </row>
    <row r="3353" spans="1:17">
      <c r="A3353" t="s">
        <v>10374</v>
      </c>
      <c r="B3353" t="s">
        <v>27</v>
      </c>
      <c r="C3353" t="s">
        <v>52</v>
      </c>
      <c r="D3353">
        <v>1998</v>
      </c>
      <c r="E3353" t="s">
        <v>9899</v>
      </c>
      <c r="F3353">
        <v>6</v>
      </c>
      <c r="G3353">
        <v>19000</v>
      </c>
      <c r="H3353" t="s">
        <v>8156</v>
      </c>
      <c r="I3353" t="s">
        <v>10375</v>
      </c>
      <c r="J3353" t="s">
        <v>9789</v>
      </c>
      <c r="K3353" t="s">
        <v>41</v>
      </c>
      <c r="L3353">
        <v>15000000</v>
      </c>
      <c r="M3353">
        <v>46905889</v>
      </c>
      <c r="N3353" t="s">
        <v>191</v>
      </c>
      <c r="O3353">
        <v>111</v>
      </c>
      <c r="P3353" cm="1">
        <f t="array" ref="P3353">_xlfn.XLOOKUP(D3353, CPI!$A:A, CPI!$B:B)</f>
        <v>163</v>
      </c>
      <c r="Q3353" s="9">
        <f>IF(M3353="","",PRODUCT(M3353,CPI!$B$112/P3353))</f>
        <v>87682358.149079755</v>
      </c>
    </row>
    <row r="3354" spans="1:17">
      <c r="A3354" t="s">
        <v>10376</v>
      </c>
      <c r="B3354" t="s">
        <v>27</v>
      </c>
      <c r="C3354" t="s">
        <v>115</v>
      </c>
      <c r="D3354">
        <v>1998</v>
      </c>
      <c r="E3354" t="s">
        <v>10080</v>
      </c>
      <c r="F3354">
        <v>6.2</v>
      </c>
      <c r="G3354">
        <v>11000</v>
      </c>
      <c r="H3354" t="s">
        <v>1251</v>
      </c>
      <c r="I3354" t="s">
        <v>1251</v>
      </c>
      <c r="J3354" t="s">
        <v>328</v>
      </c>
      <c r="K3354" t="s">
        <v>41</v>
      </c>
      <c r="L3354">
        <v>37000000</v>
      </c>
      <c r="M3354">
        <v>15055091</v>
      </c>
      <c r="N3354" t="s">
        <v>5844</v>
      </c>
      <c r="O3354">
        <v>94</v>
      </c>
      <c r="P3354" cm="1">
        <f t="array" ref="P3354">_xlfn.XLOOKUP(D3354, CPI!$A:A, CPI!$B:B)</f>
        <v>163</v>
      </c>
      <c r="Q3354" s="9">
        <f>IF(M3354="","",PRODUCT(M3354,CPI!$B$112/P3354))</f>
        <v>28142860.292638034</v>
      </c>
    </row>
    <row r="3355" spans="1:17">
      <c r="A3355" t="s">
        <v>10377</v>
      </c>
      <c r="B3355" t="s">
        <v>348</v>
      </c>
      <c r="C3355" t="s">
        <v>401</v>
      </c>
      <c r="D3355">
        <v>1998</v>
      </c>
      <c r="E3355" t="s">
        <v>10378</v>
      </c>
      <c r="F3355">
        <v>6.3</v>
      </c>
      <c r="G3355">
        <v>41000</v>
      </c>
      <c r="H3355" t="s">
        <v>10379</v>
      </c>
      <c r="I3355" t="s">
        <v>10380</v>
      </c>
      <c r="J3355" t="s">
        <v>10381</v>
      </c>
      <c r="K3355" t="s">
        <v>2119</v>
      </c>
      <c r="L3355">
        <v>30000000</v>
      </c>
      <c r="M3355">
        <v>163644662</v>
      </c>
      <c r="N3355" t="s">
        <v>10382</v>
      </c>
      <c r="O3355">
        <v>96</v>
      </c>
      <c r="P3355" cm="1">
        <f t="array" ref="P3355">_xlfn.XLOOKUP(D3355, CPI!$A:A, CPI!$B:B)</f>
        <v>163</v>
      </c>
      <c r="Q3355" s="9">
        <f>IF(M3355="","",PRODUCT(M3355,CPI!$B$112/P3355))</f>
        <v>305905082.89202452</v>
      </c>
    </row>
    <row r="3356" spans="1:17">
      <c r="A3356" t="s">
        <v>10383</v>
      </c>
      <c r="B3356" t="s">
        <v>27</v>
      </c>
      <c r="C3356" t="s">
        <v>115</v>
      </c>
      <c r="D3356">
        <v>1998</v>
      </c>
      <c r="E3356" t="s">
        <v>10363</v>
      </c>
      <c r="F3356">
        <v>6.2</v>
      </c>
      <c r="G3356">
        <v>10000</v>
      </c>
      <c r="H3356" t="s">
        <v>10384</v>
      </c>
      <c r="I3356" t="s">
        <v>10385</v>
      </c>
      <c r="J3356" t="s">
        <v>10386</v>
      </c>
      <c r="K3356" t="s">
        <v>10387</v>
      </c>
      <c r="L3356">
        <v>3000000</v>
      </c>
      <c r="M3356">
        <v>9639390</v>
      </c>
      <c r="N3356" t="s">
        <v>10388</v>
      </c>
      <c r="O3356">
        <v>96</v>
      </c>
      <c r="P3356" cm="1">
        <f t="array" ref="P3356">_xlfn.XLOOKUP(D3356, CPI!$A:A, CPI!$B:B)</f>
        <v>163</v>
      </c>
      <c r="Q3356" s="9">
        <f>IF(M3356="","",PRODUCT(M3356,CPI!$B$112/P3356))</f>
        <v>18019154.190184049</v>
      </c>
    </row>
    <row r="3357" spans="1:17">
      <c r="A3357" t="s">
        <v>10389</v>
      </c>
      <c r="B3357" t="s">
        <v>2010</v>
      </c>
      <c r="C3357" t="s">
        <v>115</v>
      </c>
      <c r="D3357">
        <v>1998</v>
      </c>
      <c r="E3357" t="s">
        <v>9666</v>
      </c>
      <c r="F3357">
        <v>7.4</v>
      </c>
      <c r="G3357">
        <v>39000</v>
      </c>
      <c r="H3357" t="s">
        <v>4167</v>
      </c>
      <c r="I3357" t="s">
        <v>10390</v>
      </c>
      <c r="J3357" t="s">
        <v>5721</v>
      </c>
      <c r="K3357" t="s">
        <v>33</v>
      </c>
      <c r="M3357">
        <v>14096321</v>
      </c>
      <c r="N3357" t="s">
        <v>9594</v>
      </c>
      <c r="O3357">
        <v>134</v>
      </c>
      <c r="P3357" cm="1">
        <f t="array" ref="P3357">_xlfn.XLOOKUP(D3357, CPI!$A:A, CPI!$B:B)</f>
        <v>163</v>
      </c>
      <c r="Q3357" s="9">
        <f>IF(M3357="","",PRODUCT(M3357,CPI!$B$112/P3357))</f>
        <v>26350607.415337421</v>
      </c>
    </row>
    <row r="3358" spans="1:17">
      <c r="A3358" t="s">
        <v>10391</v>
      </c>
      <c r="B3358" t="s">
        <v>44</v>
      </c>
      <c r="C3358" t="s">
        <v>52</v>
      </c>
      <c r="D3358">
        <v>1998</v>
      </c>
      <c r="E3358" t="s">
        <v>10169</v>
      </c>
      <c r="F3358">
        <v>7.4</v>
      </c>
      <c r="G3358">
        <v>26000</v>
      </c>
      <c r="H3358" t="s">
        <v>10392</v>
      </c>
      <c r="I3358" t="s">
        <v>10392</v>
      </c>
      <c r="J3358" t="s">
        <v>10393</v>
      </c>
      <c r="K3358" t="s">
        <v>33</v>
      </c>
      <c r="L3358">
        <v>3000000</v>
      </c>
      <c r="M3358">
        <v>55257450</v>
      </c>
      <c r="N3358" t="s">
        <v>10394</v>
      </c>
      <c r="O3358">
        <v>91</v>
      </c>
      <c r="P3358" cm="1">
        <f t="array" ref="P3358">_xlfn.XLOOKUP(D3358, CPI!$A:A, CPI!$B:B)</f>
        <v>163</v>
      </c>
      <c r="Q3358" s="9">
        <f>IF(M3358="","",PRODUCT(M3358,CPI!$B$112/P3358))</f>
        <v>103294141.19631901</v>
      </c>
    </row>
    <row r="3359" spans="1:17">
      <c r="A3359" t="s">
        <v>10395</v>
      </c>
      <c r="B3359" t="s">
        <v>44</v>
      </c>
      <c r="C3359" t="s">
        <v>36</v>
      </c>
      <c r="D3359">
        <v>1998</v>
      </c>
      <c r="E3359" t="s">
        <v>10128</v>
      </c>
      <c r="F3359">
        <v>5.8</v>
      </c>
      <c r="G3359">
        <v>32000</v>
      </c>
      <c r="H3359" t="s">
        <v>544</v>
      </c>
      <c r="I3359" t="s">
        <v>544</v>
      </c>
      <c r="J3359" t="s">
        <v>10396</v>
      </c>
      <c r="K3359" t="s">
        <v>259</v>
      </c>
      <c r="L3359">
        <v>90000000</v>
      </c>
      <c r="M3359">
        <v>69131860</v>
      </c>
      <c r="N3359" t="s">
        <v>547</v>
      </c>
      <c r="O3359">
        <v>97</v>
      </c>
      <c r="P3359" cm="1">
        <f t="array" ref="P3359">_xlfn.XLOOKUP(D3359, CPI!$A:A, CPI!$B:B)</f>
        <v>163</v>
      </c>
      <c r="Q3359" s="9">
        <f>IF(M3359="","",PRODUCT(M3359,CPI!$B$112/P3359))</f>
        <v>129229924.797546</v>
      </c>
    </row>
    <row r="3360" spans="1:17">
      <c r="A3360" t="s">
        <v>10397</v>
      </c>
      <c r="B3360" t="s">
        <v>2718</v>
      </c>
      <c r="C3360" t="s">
        <v>28</v>
      </c>
      <c r="D3360">
        <v>1998</v>
      </c>
      <c r="E3360" t="s">
        <v>10398</v>
      </c>
      <c r="F3360">
        <v>7.9</v>
      </c>
      <c r="G3360">
        <v>11000</v>
      </c>
      <c r="H3360" t="s">
        <v>8943</v>
      </c>
      <c r="I3360" t="s">
        <v>8943</v>
      </c>
      <c r="J3360" t="s">
        <v>3992</v>
      </c>
      <c r="K3360" t="s">
        <v>463</v>
      </c>
      <c r="M3360">
        <v>107178</v>
      </c>
      <c r="N3360" t="s">
        <v>7097</v>
      </c>
      <c r="O3360">
        <v>137</v>
      </c>
      <c r="P3360" cm="1">
        <f t="array" ref="P3360">_xlfn.XLOOKUP(D3360, CPI!$A:A, CPI!$B:B)</f>
        <v>163</v>
      </c>
      <c r="Q3360" s="9">
        <f>IF(M3360="","",PRODUCT(M3360,CPI!$B$112/P3360))</f>
        <v>200350.53128834354</v>
      </c>
    </row>
    <row r="3361" spans="1:17">
      <c r="A3361" t="s">
        <v>10399</v>
      </c>
      <c r="B3361" t="s">
        <v>27</v>
      </c>
      <c r="C3361" t="s">
        <v>52</v>
      </c>
      <c r="D3361">
        <v>1998</v>
      </c>
      <c r="E3361" t="s">
        <v>9887</v>
      </c>
      <c r="F3361">
        <v>6.7</v>
      </c>
      <c r="G3361">
        <v>28000</v>
      </c>
      <c r="H3361" t="s">
        <v>485</v>
      </c>
      <c r="I3361" t="s">
        <v>10400</v>
      </c>
      <c r="J3361" t="s">
        <v>171</v>
      </c>
      <c r="K3361" t="s">
        <v>33</v>
      </c>
      <c r="L3361">
        <v>65000000</v>
      </c>
      <c r="M3361">
        <v>52090187</v>
      </c>
      <c r="N3361" t="s">
        <v>10401</v>
      </c>
      <c r="O3361">
        <v>143</v>
      </c>
      <c r="P3361" cm="1">
        <f t="array" ref="P3361">_xlfn.XLOOKUP(D3361, CPI!$A:A, CPI!$B:B)</f>
        <v>163</v>
      </c>
      <c r="Q3361" s="9">
        <f>IF(M3361="","",PRODUCT(M3361,CPI!$B$112/P3361))</f>
        <v>97373496.803067476</v>
      </c>
    </row>
    <row r="3362" spans="1:17">
      <c r="A3362" t="s">
        <v>10402</v>
      </c>
      <c r="B3362" t="s">
        <v>348</v>
      </c>
      <c r="C3362" t="s">
        <v>401</v>
      </c>
      <c r="D3362">
        <v>1998</v>
      </c>
      <c r="E3362" t="s">
        <v>9728</v>
      </c>
      <c r="F3362">
        <v>6.3</v>
      </c>
      <c r="G3362">
        <v>16000</v>
      </c>
      <c r="H3362" t="s">
        <v>10403</v>
      </c>
      <c r="I3362" t="s">
        <v>10404</v>
      </c>
      <c r="J3362" t="s">
        <v>10405</v>
      </c>
      <c r="K3362" t="s">
        <v>41</v>
      </c>
      <c r="L3362">
        <v>40000000</v>
      </c>
      <c r="M3362">
        <v>22510798</v>
      </c>
      <c r="N3362" t="s">
        <v>34</v>
      </c>
      <c r="O3362">
        <v>86</v>
      </c>
      <c r="P3362" cm="1">
        <f t="array" ref="P3362">_xlfn.XLOOKUP(D3362, CPI!$A:A, CPI!$B:B)</f>
        <v>163</v>
      </c>
      <c r="Q3362" s="9">
        <f>IF(M3362="","",PRODUCT(M3362,CPI!$B$112/P3362))</f>
        <v>42080000.923926376</v>
      </c>
    </row>
    <row r="3363" spans="1:17">
      <c r="A3363" t="s">
        <v>10406</v>
      </c>
      <c r="B3363" t="s">
        <v>458</v>
      </c>
      <c r="C3363" t="s">
        <v>52</v>
      </c>
      <c r="D3363">
        <v>1998</v>
      </c>
      <c r="E3363" t="s">
        <v>10407</v>
      </c>
      <c r="F3363">
        <v>7.5</v>
      </c>
      <c r="G3363">
        <v>50000</v>
      </c>
      <c r="H3363" t="s">
        <v>10408</v>
      </c>
      <c r="I3363" t="s">
        <v>10408</v>
      </c>
      <c r="J3363" t="s">
        <v>10409</v>
      </c>
      <c r="K3363" t="s">
        <v>1104</v>
      </c>
      <c r="M3363">
        <v>219331</v>
      </c>
      <c r="N3363" t="s">
        <v>7347</v>
      </c>
      <c r="O3363">
        <v>89</v>
      </c>
      <c r="P3363" cm="1">
        <f t="array" ref="P3363">_xlfn.XLOOKUP(D3363, CPI!$A:A, CPI!$B:B)</f>
        <v>163</v>
      </c>
      <c r="Q3363" s="9">
        <f>IF(M3363="","",PRODUCT(M3363,CPI!$B$112/P3363))</f>
        <v>410000.95521472389</v>
      </c>
    </row>
    <row r="3364" spans="1:17">
      <c r="A3364" t="s">
        <v>10410</v>
      </c>
      <c r="B3364" t="s">
        <v>27</v>
      </c>
      <c r="C3364" t="s">
        <v>45</v>
      </c>
      <c r="D3364">
        <v>1998</v>
      </c>
      <c r="E3364" t="s">
        <v>9809</v>
      </c>
      <c r="F3364">
        <v>5.9</v>
      </c>
      <c r="G3364">
        <v>33000</v>
      </c>
      <c r="H3364" t="s">
        <v>7790</v>
      </c>
      <c r="I3364" t="s">
        <v>7928</v>
      </c>
      <c r="J3364" t="s">
        <v>5232</v>
      </c>
      <c r="K3364" t="s">
        <v>41</v>
      </c>
      <c r="L3364">
        <v>70000000</v>
      </c>
      <c r="M3364">
        <v>19870567</v>
      </c>
      <c r="N3364" t="s">
        <v>10411</v>
      </c>
      <c r="O3364">
        <v>97</v>
      </c>
      <c r="P3364" cm="1">
        <f t="array" ref="P3364">_xlfn.XLOOKUP(D3364, CPI!$A:A, CPI!$B:B)</f>
        <v>163</v>
      </c>
      <c r="Q3364" s="9">
        <f>IF(M3364="","",PRODUCT(M3364,CPI!$B$112/P3364))</f>
        <v>37144550.704907976</v>
      </c>
    </row>
    <row r="3365" spans="1:17">
      <c r="A3365" t="s">
        <v>10412</v>
      </c>
      <c r="B3365" t="s">
        <v>2010</v>
      </c>
      <c r="C3365" t="s">
        <v>52</v>
      </c>
      <c r="D3365">
        <v>1998</v>
      </c>
      <c r="E3365" t="s">
        <v>10024</v>
      </c>
      <c r="F3365">
        <v>6.7</v>
      </c>
      <c r="G3365">
        <v>6700</v>
      </c>
      <c r="H3365" t="s">
        <v>6662</v>
      </c>
      <c r="I3365" t="s">
        <v>6662</v>
      </c>
      <c r="J3365" t="s">
        <v>10178</v>
      </c>
      <c r="K3365" t="s">
        <v>206</v>
      </c>
      <c r="M3365">
        <v>913834</v>
      </c>
      <c r="N3365" t="s">
        <v>3198</v>
      </c>
      <c r="O3365">
        <v>97</v>
      </c>
      <c r="P3365" cm="1">
        <f t="array" ref="P3365">_xlfn.XLOOKUP(D3365, CPI!$A:A, CPI!$B:B)</f>
        <v>163</v>
      </c>
      <c r="Q3365" s="9">
        <f>IF(M3365="","",PRODUCT(M3365,CPI!$B$112/P3365))</f>
        <v>1708252.8822085888</v>
      </c>
    </row>
    <row r="3366" spans="1:17">
      <c r="A3366" t="s">
        <v>10413</v>
      </c>
      <c r="B3366" t="s">
        <v>2010</v>
      </c>
      <c r="C3366" t="s">
        <v>52</v>
      </c>
      <c r="D3366">
        <v>1998</v>
      </c>
      <c r="E3366" t="s">
        <v>10275</v>
      </c>
      <c r="F3366">
        <v>7.3</v>
      </c>
      <c r="G3366">
        <v>13000</v>
      </c>
      <c r="H3366" t="s">
        <v>6513</v>
      </c>
      <c r="I3366" t="s">
        <v>10414</v>
      </c>
      <c r="J3366" t="s">
        <v>10415</v>
      </c>
      <c r="K3366" t="s">
        <v>41</v>
      </c>
      <c r="M3366">
        <v>2652246</v>
      </c>
      <c r="N3366" t="s">
        <v>10416</v>
      </c>
      <c r="O3366">
        <v>100</v>
      </c>
      <c r="P3366" cm="1">
        <f t="array" ref="P3366">_xlfn.XLOOKUP(D3366, CPI!$A:A, CPI!$B:B)</f>
        <v>163</v>
      </c>
      <c r="Q3366" s="9">
        <f>IF(M3366="","",PRODUCT(M3366,CPI!$B$112/P3366))</f>
        <v>4957910.1607361957</v>
      </c>
    </row>
    <row r="3367" spans="1:17">
      <c r="A3367" t="s">
        <v>10417</v>
      </c>
      <c r="B3367" t="s">
        <v>2010</v>
      </c>
      <c r="C3367" t="s">
        <v>45</v>
      </c>
      <c r="D3367">
        <v>1998</v>
      </c>
      <c r="E3367" t="s">
        <v>10106</v>
      </c>
      <c r="F3367">
        <v>6.1</v>
      </c>
      <c r="G3367">
        <v>24000</v>
      </c>
      <c r="H3367" t="s">
        <v>7295</v>
      </c>
      <c r="I3367" t="s">
        <v>7295</v>
      </c>
      <c r="J3367" t="s">
        <v>205</v>
      </c>
      <c r="K3367" t="s">
        <v>5828</v>
      </c>
      <c r="M3367">
        <v>9623329</v>
      </c>
      <c r="N3367" t="s">
        <v>4542</v>
      </c>
      <c r="O3367">
        <v>87</v>
      </c>
      <c r="P3367" cm="1">
        <f t="array" ref="P3367">_xlfn.XLOOKUP(D3367, CPI!$A:A, CPI!$B:B)</f>
        <v>163</v>
      </c>
      <c r="Q3367" s="9">
        <f>IF(M3367="","",PRODUCT(M3367,CPI!$B$112/P3367))</f>
        <v>17989130.958895706</v>
      </c>
    </row>
    <row r="3368" spans="1:17">
      <c r="A3368" t="s">
        <v>10418</v>
      </c>
      <c r="B3368" t="s">
        <v>27</v>
      </c>
      <c r="C3368" t="s">
        <v>28</v>
      </c>
      <c r="D3368">
        <v>1998</v>
      </c>
      <c r="E3368" t="s">
        <v>10419</v>
      </c>
      <c r="F3368">
        <v>5.0999999999999996</v>
      </c>
      <c r="G3368">
        <v>4700</v>
      </c>
      <c r="H3368" t="s">
        <v>4367</v>
      </c>
      <c r="I3368" t="s">
        <v>8619</v>
      </c>
      <c r="J3368" t="s">
        <v>1534</v>
      </c>
      <c r="K3368" t="s">
        <v>41</v>
      </c>
      <c r="M3368">
        <v>21521</v>
      </c>
      <c r="N3368" t="s">
        <v>6448</v>
      </c>
      <c r="O3368">
        <v>93</v>
      </c>
      <c r="P3368" cm="1">
        <f t="array" ref="P3368">_xlfn.XLOOKUP(D3368, CPI!$A:A, CPI!$B:B)</f>
        <v>163</v>
      </c>
      <c r="Q3368" s="9">
        <f>IF(M3368="","",PRODUCT(M3368,CPI!$B$112/P3368))</f>
        <v>40229.746625766871</v>
      </c>
    </row>
    <row r="3369" spans="1:17">
      <c r="A3369" t="s">
        <v>10420</v>
      </c>
      <c r="B3369" t="s">
        <v>44</v>
      </c>
      <c r="C3369" t="s">
        <v>52</v>
      </c>
      <c r="D3369">
        <v>1998</v>
      </c>
      <c r="E3369" t="s">
        <v>10098</v>
      </c>
      <c r="F3369">
        <v>6.9</v>
      </c>
      <c r="G3369">
        <v>21000</v>
      </c>
      <c r="H3369" t="s">
        <v>7522</v>
      </c>
      <c r="I3369" t="s">
        <v>7522</v>
      </c>
      <c r="J3369" t="s">
        <v>10421</v>
      </c>
      <c r="K3369" t="s">
        <v>41</v>
      </c>
      <c r="L3369">
        <v>30000000</v>
      </c>
      <c r="M3369">
        <v>18253415</v>
      </c>
      <c r="N3369" t="s">
        <v>5732</v>
      </c>
      <c r="O3369">
        <v>114</v>
      </c>
      <c r="P3369" cm="1">
        <f t="array" ref="P3369">_xlfn.XLOOKUP(D3369, CPI!$A:A, CPI!$B:B)</f>
        <v>163</v>
      </c>
      <c r="Q3369" s="9">
        <f>IF(M3369="","",PRODUCT(M3369,CPI!$B$112/P3369))</f>
        <v>34121567.794478528</v>
      </c>
    </row>
    <row r="3370" spans="1:17">
      <c r="A3370" t="s">
        <v>10422</v>
      </c>
      <c r="C3370" t="s">
        <v>52</v>
      </c>
      <c r="D3370">
        <v>1998</v>
      </c>
      <c r="E3370" t="s">
        <v>10423</v>
      </c>
      <c r="F3370">
        <v>6.8</v>
      </c>
      <c r="G3370">
        <v>30000</v>
      </c>
      <c r="H3370" t="s">
        <v>6535</v>
      </c>
      <c r="I3370" t="s">
        <v>6535</v>
      </c>
      <c r="J3370" t="s">
        <v>10424</v>
      </c>
      <c r="K3370" t="s">
        <v>3822</v>
      </c>
      <c r="L3370">
        <v>2500000</v>
      </c>
      <c r="N3370" t="s">
        <v>10425</v>
      </c>
      <c r="O3370">
        <v>117</v>
      </c>
      <c r="P3370" cm="1">
        <f t="array" ref="P3370">_xlfn.XLOOKUP(D3370, CPI!$A:A, CPI!$B:B)</f>
        <v>163</v>
      </c>
      <c r="Q3370" s="9" t="str">
        <f>IF(M3370="","",PRODUCT(M3370,CPI!$B$112/P3370))</f>
        <v/>
      </c>
    </row>
    <row r="3371" spans="1:17">
      <c r="A3371" t="s">
        <v>10426</v>
      </c>
      <c r="B3371" t="s">
        <v>27</v>
      </c>
      <c r="C3371" t="s">
        <v>45</v>
      </c>
      <c r="D3371">
        <v>1998</v>
      </c>
      <c r="E3371" t="s">
        <v>10427</v>
      </c>
      <c r="F3371">
        <v>7.2</v>
      </c>
      <c r="G3371">
        <v>18000</v>
      </c>
      <c r="H3371" t="s">
        <v>10428</v>
      </c>
      <c r="I3371" t="s">
        <v>10428</v>
      </c>
      <c r="J3371" t="s">
        <v>10009</v>
      </c>
      <c r="K3371" t="s">
        <v>41</v>
      </c>
      <c r="M3371">
        <v>3121</v>
      </c>
      <c r="N3371" t="s">
        <v>7582</v>
      </c>
      <c r="O3371">
        <v>87</v>
      </c>
      <c r="P3371" cm="1">
        <f t="array" ref="P3371">_xlfn.XLOOKUP(D3371, CPI!$A:A, CPI!$B:B)</f>
        <v>163</v>
      </c>
      <c r="Q3371" s="9">
        <f>IF(M3371="","",PRODUCT(M3371,CPI!$B$112/P3371))</f>
        <v>5834.1638036809809</v>
      </c>
    </row>
    <row r="3372" spans="1:17">
      <c r="A3372" t="s">
        <v>10429</v>
      </c>
      <c r="B3372" t="s">
        <v>27</v>
      </c>
      <c r="C3372" t="s">
        <v>52</v>
      </c>
      <c r="D3372">
        <v>1998</v>
      </c>
      <c r="E3372" t="s">
        <v>10430</v>
      </c>
      <c r="F3372">
        <v>8.1</v>
      </c>
      <c r="G3372">
        <v>52000</v>
      </c>
      <c r="H3372" t="s">
        <v>3020</v>
      </c>
      <c r="I3372" t="s">
        <v>10431</v>
      </c>
      <c r="J3372" t="s">
        <v>10432</v>
      </c>
      <c r="K3372" t="s">
        <v>8744</v>
      </c>
      <c r="M3372">
        <v>351447</v>
      </c>
      <c r="N3372" t="s">
        <v>7430</v>
      </c>
      <c r="O3372">
        <v>127</v>
      </c>
      <c r="P3372" cm="1">
        <f t="array" ref="P3372">_xlfn.XLOOKUP(D3372, CPI!$A:A, CPI!$B:B)</f>
        <v>163</v>
      </c>
      <c r="Q3372" s="9">
        <f>IF(M3372="","",PRODUCT(M3372,CPI!$B$112/P3372))</f>
        <v>656968.71717791411</v>
      </c>
    </row>
    <row r="3373" spans="1:17">
      <c r="A3373" t="s">
        <v>10433</v>
      </c>
      <c r="B3373" t="s">
        <v>44</v>
      </c>
      <c r="C3373" t="s">
        <v>28</v>
      </c>
      <c r="D3373">
        <v>1998</v>
      </c>
      <c r="E3373" t="s">
        <v>10106</v>
      </c>
      <c r="F3373">
        <v>5.9</v>
      </c>
      <c r="G3373">
        <v>6000</v>
      </c>
      <c r="H3373" t="s">
        <v>3477</v>
      </c>
      <c r="I3373" t="s">
        <v>10434</v>
      </c>
      <c r="J3373" t="s">
        <v>9755</v>
      </c>
      <c r="K3373" t="s">
        <v>41</v>
      </c>
      <c r="M3373">
        <v>15923122</v>
      </c>
      <c r="N3373" t="s">
        <v>9594</v>
      </c>
      <c r="O3373">
        <v>126</v>
      </c>
      <c r="P3373" cm="1">
        <f t="array" ref="P3373">_xlfn.XLOOKUP(D3373, CPI!$A:A, CPI!$B:B)</f>
        <v>163</v>
      </c>
      <c r="Q3373" s="9">
        <f>IF(M3373="","",PRODUCT(M3373,CPI!$B$112/P3373))</f>
        <v>29765492.474846624</v>
      </c>
    </row>
    <row r="3374" spans="1:17">
      <c r="A3374" t="s">
        <v>10435</v>
      </c>
      <c r="B3374" t="s">
        <v>44</v>
      </c>
      <c r="C3374" t="s">
        <v>52</v>
      </c>
      <c r="D3374">
        <v>1998</v>
      </c>
      <c r="E3374" t="s">
        <v>10194</v>
      </c>
      <c r="F3374">
        <v>5.4</v>
      </c>
      <c r="G3374">
        <v>34000</v>
      </c>
      <c r="H3374" t="s">
        <v>10436</v>
      </c>
      <c r="I3374" t="s">
        <v>7522</v>
      </c>
      <c r="J3374" t="s">
        <v>1576</v>
      </c>
      <c r="K3374" t="s">
        <v>41</v>
      </c>
      <c r="L3374">
        <v>85000000</v>
      </c>
      <c r="M3374">
        <v>34562556</v>
      </c>
      <c r="N3374" t="s">
        <v>34</v>
      </c>
      <c r="O3374">
        <v>101</v>
      </c>
      <c r="P3374" cm="1">
        <f t="array" ref="P3374">_xlfn.XLOOKUP(D3374, CPI!$A:A, CPI!$B:B)</f>
        <v>163</v>
      </c>
      <c r="Q3374" s="9">
        <f>IF(M3374="","",PRODUCT(M3374,CPI!$B$112/P3374))</f>
        <v>64608655.29570552</v>
      </c>
    </row>
    <row r="3375" spans="1:17">
      <c r="A3375" t="s">
        <v>10437</v>
      </c>
      <c r="B3375" t="s">
        <v>2010</v>
      </c>
      <c r="C3375" t="s">
        <v>28</v>
      </c>
      <c r="D3375">
        <v>1998</v>
      </c>
      <c r="E3375" t="s">
        <v>10080</v>
      </c>
      <c r="F3375">
        <v>5.5</v>
      </c>
      <c r="G3375">
        <v>11000</v>
      </c>
      <c r="H3375" t="s">
        <v>10438</v>
      </c>
      <c r="I3375" t="s">
        <v>10438</v>
      </c>
      <c r="J3375" t="s">
        <v>1213</v>
      </c>
      <c r="K3375" t="s">
        <v>41</v>
      </c>
      <c r="L3375">
        <v>21000000</v>
      </c>
      <c r="M3375">
        <v>13583690</v>
      </c>
      <c r="N3375" t="s">
        <v>2111</v>
      </c>
      <c r="O3375">
        <v>96</v>
      </c>
      <c r="P3375" cm="1">
        <f t="array" ref="P3375">_xlfn.XLOOKUP(D3375, CPI!$A:A, CPI!$B:B)</f>
        <v>163</v>
      </c>
      <c r="Q3375" s="9">
        <f>IF(M3375="","",PRODUCT(M3375,CPI!$B$112/P3375))</f>
        <v>25392333.392638035</v>
      </c>
    </row>
    <row r="3376" spans="1:17">
      <c r="A3376" t="s">
        <v>10439</v>
      </c>
      <c r="B3376" t="s">
        <v>27</v>
      </c>
      <c r="C3376" t="s">
        <v>52</v>
      </c>
      <c r="D3376">
        <v>1998</v>
      </c>
      <c r="E3376" t="s">
        <v>10291</v>
      </c>
      <c r="F3376">
        <v>5.7</v>
      </c>
      <c r="G3376">
        <v>7100</v>
      </c>
      <c r="H3376" t="s">
        <v>10440</v>
      </c>
      <c r="I3376" t="s">
        <v>8688</v>
      </c>
      <c r="J3376" t="s">
        <v>7533</v>
      </c>
      <c r="K3376" t="s">
        <v>41</v>
      </c>
      <c r="L3376">
        <v>20000000</v>
      </c>
      <c r="M3376">
        <v>39278722</v>
      </c>
      <c r="N3376" t="s">
        <v>191</v>
      </c>
      <c r="O3376">
        <v>124</v>
      </c>
      <c r="P3376" cm="1">
        <f t="array" ref="P3376">_xlfn.XLOOKUP(D3376, CPI!$A:A, CPI!$B:B)</f>
        <v>163</v>
      </c>
      <c r="Q3376" s="9">
        <f>IF(M3376="","",PRODUCT(M3376,CPI!$B$112/P3376))</f>
        <v>73424703.026993856</v>
      </c>
    </row>
    <row r="3377" spans="1:17">
      <c r="A3377" t="s">
        <v>10441</v>
      </c>
      <c r="B3377" t="s">
        <v>2010</v>
      </c>
      <c r="C3377" t="s">
        <v>36</v>
      </c>
      <c r="D3377">
        <v>1998</v>
      </c>
      <c r="E3377" t="s">
        <v>9889</v>
      </c>
      <c r="F3377">
        <v>5.8</v>
      </c>
      <c r="G3377">
        <v>16000</v>
      </c>
      <c r="H3377" t="s">
        <v>2080</v>
      </c>
      <c r="I3377" t="s">
        <v>10442</v>
      </c>
      <c r="J3377" t="s">
        <v>8605</v>
      </c>
      <c r="K3377" t="s">
        <v>41</v>
      </c>
      <c r="L3377">
        <v>30000000</v>
      </c>
      <c r="M3377">
        <v>6136856</v>
      </c>
      <c r="N3377" t="s">
        <v>7007</v>
      </c>
      <c r="O3377">
        <v>90</v>
      </c>
      <c r="P3377" cm="1">
        <f t="array" ref="P3377">_xlfn.XLOOKUP(D3377, CPI!$A:A, CPI!$B:B)</f>
        <v>163</v>
      </c>
      <c r="Q3377" s="9">
        <f>IF(M3377="","",PRODUCT(M3377,CPI!$B$112/P3377))</f>
        <v>11471779.283435581</v>
      </c>
    </row>
    <row r="3378" spans="1:17">
      <c r="A3378" t="s">
        <v>10443</v>
      </c>
      <c r="B3378" t="s">
        <v>2010</v>
      </c>
      <c r="C3378" t="s">
        <v>52</v>
      </c>
      <c r="D3378">
        <v>1998</v>
      </c>
      <c r="E3378" t="s">
        <v>9899</v>
      </c>
      <c r="F3378">
        <v>4.7</v>
      </c>
      <c r="G3378">
        <v>7200</v>
      </c>
      <c r="H3378" t="s">
        <v>10444</v>
      </c>
      <c r="I3378" t="s">
        <v>1220</v>
      </c>
      <c r="J3378" t="s">
        <v>6458</v>
      </c>
      <c r="K3378" t="s">
        <v>41</v>
      </c>
      <c r="L3378">
        <v>18000000</v>
      </c>
      <c r="M3378">
        <v>3572443</v>
      </c>
      <c r="N3378" t="s">
        <v>4542</v>
      </c>
      <c r="O3378">
        <v>100</v>
      </c>
      <c r="P3378" cm="1">
        <f t="array" ref="P3378">_xlfn.XLOOKUP(D3378, CPI!$A:A, CPI!$B:B)</f>
        <v>163</v>
      </c>
      <c r="Q3378" s="9">
        <f>IF(M3378="","",PRODUCT(M3378,CPI!$B$112/P3378))</f>
        <v>6678057.5588957053</v>
      </c>
    </row>
    <row r="3379" spans="1:17">
      <c r="A3379" t="s">
        <v>10445</v>
      </c>
      <c r="B3379" t="s">
        <v>27</v>
      </c>
      <c r="C3379" t="s">
        <v>28</v>
      </c>
      <c r="D3379">
        <v>1998</v>
      </c>
      <c r="E3379" t="s">
        <v>10172</v>
      </c>
      <c r="F3379">
        <v>6.6</v>
      </c>
      <c r="G3379">
        <v>9900</v>
      </c>
      <c r="H3379" t="s">
        <v>10446</v>
      </c>
      <c r="I3379" t="s">
        <v>10446</v>
      </c>
      <c r="J3379" t="s">
        <v>10447</v>
      </c>
      <c r="K3379" t="s">
        <v>41</v>
      </c>
      <c r="M3379">
        <v>1960216</v>
      </c>
      <c r="N3379" t="s">
        <v>10448</v>
      </c>
      <c r="O3379">
        <v>101</v>
      </c>
      <c r="P3379" cm="1">
        <f t="array" ref="P3379">_xlfn.XLOOKUP(D3379, CPI!$A:A, CPI!$B:B)</f>
        <v>163</v>
      </c>
      <c r="Q3379" s="9">
        <f>IF(M3379="","",PRODUCT(M3379,CPI!$B$112/P3379))</f>
        <v>3664281.0748466253</v>
      </c>
    </row>
    <row r="3380" spans="1:17">
      <c r="A3380" t="s">
        <v>10449</v>
      </c>
      <c r="B3380" t="s">
        <v>2010</v>
      </c>
      <c r="C3380" t="s">
        <v>28</v>
      </c>
      <c r="D3380">
        <v>1998</v>
      </c>
      <c r="E3380" t="s">
        <v>10169</v>
      </c>
      <c r="F3380">
        <v>6.6</v>
      </c>
      <c r="G3380">
        <v>28000</v>
      </c>
      <c r="H3380" t="s">
        <v>7549</v>
      </c>
      <c r="I3380" t="s">
        <v>10450</v>
      </c>
      <c r="J3380" t="s">
        <v>171</v>
      </c>
      <c r="K3380" t="s">
        <v>41</v>
      </c>
      <c r="L3380">
        <v>75000000</v>
      </c>
      <c r="M3380">
        <v>56709981</v>
      </c>
      <c r="N3380" t="s">
        <v>2103</v>
      </c>
      <c r="O3380">
        <v>115</v>
      </c>
      <c r="P3380" cm="1">
        <f t="array" ref="P3380">_xlfn.XLOOKUP(D3380, CPI!$A:A, CPI!$B:B)</f>
        <v>163</v>
      </c>
      <c r="Q3380" s="9">
        <f>IF(M3380="","",PRODUCT(M3380,CPI!$B$112/P3380))</f>
        <v>106009393.93067484</v>
      </c>
    </row>
    <row r="3381" spans="1:17">
      <c r="A3381" t="s">
        <v>10451</v>
      </c>
      <c r="B3381" t="s">
        <v>27</v>
      </c>
      <c r="C3381" t="s">
        <v>52</v>
      </c>
      <c r="D3381">
        <v>1998</v>
      </c>
      <c r="E3381" t="s">
        <v>9757</v>
      </c>
      <c r="F3381">
        <v>7</v>
      </c>
      <c r="G3381">
        <v>19000</v>
      </c>
      <c r="H3381" t="s">
        <v>10452</v>
      </c>
      <c r="I3381" t="s">
        <v>10452</v>
      </c>
      <c r="J3381" t="s">
        <v>10453</v>
      </c>
      <c r="K3381" t="s">
        <v>41</v>
      </c>
      <c r="L3381">
        <v>20000000</v>
      </c>
      <c r="M3381">
        <v>3970078</v>
      </c>
      <c r="N3381" t="s">
        <v>3811</v>
      </c>
      <c r="O3381">
        <v>121</v>
      </c>
      <c r="P3381" cm="1">
        <f t="array" ref="P3381">_xlfn.XLOOKUP(D3381, CPI!$A:A, CPI!$B:B)</f>
        <v>163</v>
      </c>
      <c r="Q3381" s="9">
        <f>IF(M3381="","",PRODUCT(M3381,CPI!$B$112/P3381))</f>
        <v>7421366.6662576683</v>
      </c>
    </row>
    <row r="3382" spans="1:17">
      <c r="A3382" t="s">
        <v>10454</v>
      </c>
      <c r="B3382" t="s">
        <v>348</v>
      </c>
      <c r="C3382" t="s">
        <v>401</v>
      </c>
      <c r="D3382">
        <v>1998</v>
      </c>
      <c r="E3382" t="s">
        <v>10085</v>
      </c>
      <c r="F3382">
        <v>5.9</v>
      </c>
      <c r="G3382">
        <v>18000</v>
      </c>
      <c r="H3382" t="s">
        <v>10455</v>
      </c>
      <c r="I3382" t="s">
        <v>10456</v>
      </c>
      <c r="J3382" t="s">
        <v>10457</v>
      </c>
      <c r="K3382" t="s">
        <v>41</v>
      </c>
      <c r="L3382">
        <v>24000000</v>
      </c>
      <c r="M3382">
        <v>140894675</v>
      </c>
      <c r="N3382" t="s">
        <v>55</v>
      </c>
      <c r="O3382">
        <v>79</v>
      </c>
      <c r="P3382" cm="1">
        <f t="array" ref="P3382">_xlfn.XLOOKUP(D3382, CPI!$A:A, CPI!$B:B)</f>
        <v>163</v>
      </c>
      <c r="Q3382" s="9">
        <f>IF(M3382="","",PRODUCT(M3382,CPI!$B$112/P3382))</f>
        <v>263377959.95398772</v>
      </c>
    </row>
    <row r="3383" spans="1:17">
      <c r="A3383" t="s">
        <v>10458</v>
      </c>
      <c r="B3383" t="s">
        <v>27</v>
      </c>
      <c r="C3383" t="s">
        <v>52</v>
      </c>
      <c r="D3383">
        <v>1998</v>
      </c>
      <c r="E3383" t="s">
        <v>10459</v>
      </c>
      <c r="F3383">
        <v>5.9</v>
      </c>
      <c r="G3383">
        <v>6400</v>
      </c>
      <c r="H3383" t="s">
        <v>8511</v>
      </c>
      <c r="I3383" t="s">
        <v>8511</v>
      </c>
      <c r="J3383" t="s">
        <v>10460</v>
      </c>
      <c r="K3383" t="s">
        <v>41</v>
      </c>
      <c r="L3383">
        <v>4500000</v>
      </c>
      <c r="M3383">
        <v>23261485</v>
      </c>
      <c r="N3383" t="s">
        <v>2037</v>
      </c>
      <c r="O3383">
        <v>104</v>
      </c>
      <c r="P3383" cm="1">
        <f t="array" ref="P3383">_xlfn.XLOOKUP(D3383, CPI!$A:A, CPI!$B:B)</f>
        <v>163</v>
      </c>
      <c r="Q3383" s="9">
        <f>IF(M3383="","",PRODUCT(M3383,CPI!$B$112/P3383))</f>
        <v>43483279.015337422</v>
      </c>
    </row>
    <row r="3384" spans="1:17">
      <c r="A3384" t="s">
        <v>10461</v>
      </c>
      <c r="B3384" t="s">
        <v>27</v>
      </c>
      <c r="C3384" t="s">
        <v>52</v>
      </c>
      <c r="D3384">
        <v>1998</v>
      </c>
      <c r="E3384" t="s">
        <v>10106</v>
      </c>
      <c r="F3384">
        <v>6</v>
      </c>
      <c r="G3384">
        <v>14000</v>
      </c>
      <c r="H3384" t="s">
        <v>10462</v>
      </c>
      <c r="I3384" t="s">
        <v>10463</v>
      </c>
      <c r="J3384" t="s">
        <v>9765</v>
      </c>
      <c r="K3384" t="s">
        <v>41</v>
      </c>
      <c r="L3384">
        <v>14000000</v>
      </c>
      <c r="M3384">
        <v>15064946</v>
      </c>
      <c r="N3384" t="s">
        <v>55</v>
      </c>
      <c r="O3384">
        <v>96</v>
      </c>
      <c r="P3384" cm="1">
        <f t="array" ref="P3384">_xlfn.XLOOKUP(D3384, CPI!$A:A, CPI!$B:B)</f>
        <v>163</v>
      </c>
      <c r="Q3384" s="9">
        <f>IF(M3384="","",PRODUCT(M3384,CPI!$B$112/P3384))</f>
        <v>28161282.492024537</v>
      </c>
    </row>
    <row r="3385" spans="1:17">
      <c r="A3385" t="s">
        <v>10464</v>
      </c>
      <c r="B3385" t="s">
        <v>27</v>
      </c>
      <c r="C3385" t="s">
        <v>52</v>
      </c>
      <c r="D3385">
        <v>1998</v>
      </c>
      <c r="E3385" t="s">
        <v>9931</v>
      </c>
      <c r="F3385">
        <v>6.1</v>
      </c>
      <c r="G3385">
        <v>14000</v>
      </c>
      <c r="H3385" t="s">
        <v>6853</v>
      </c>
      <c r="I3385" t="s">
        <v>10465</v>
      </c>
      <c r="J3385" t="s">
        <v>10021</v>
      </c>
      <c r="K3385" t="s">
        <v>41</v>
      </c>
      <c r="L3385">
        <v>15000000</v>
      </c>
      <c r="M3385">
        <v>12874899</v>
      </c>
      <c r="N3385" t="s">
        <v>8998</v>
      </c>
      <c r="O3385">
        <v>93</v>
      </c>
      <c r="P3385" cm="1">
        <f t="array" ref="P3385">_xlfn.XLOOKUP(D3385, CPI!$A:A, CPI!$B:B)</f>
        <v>163</v>
      </c>
      <c r="Q3385" s="9">
        <f>IF(M3385="","",PRODUCT(M3385,CPI!$B$112/P3385))</f>
        <v>24067372.547852758</v>
      </c>
    </row>
    <row r="3386" spans="1:17">
      <c r="A3386" t="s">
        <v>10466</v>
      </c>
      <c r="B3386" t="s">
        <v>2010</v>
      </c>
      <c r="C3386" t="s">
        <v>45</v>
      </c>
      <c r="D3386">
        <v>1998</v>
      </c>
      <c r="E3386" t="s">
        <v>9666</v>
      </c>
      <c r="F3386">
        <v>5.4</v>
      </c>
      <c r="G3386">
        <v>8600</v>
      </c>
      <c r="H3386" t="s">
        <v>6691</v>
      </c>
      <c r="I3386" t="s">
        <v>10467</v>
      </c>
      <c r="J3386" t="s">
        <v>2050</v>
      </c>
      <c r="K3386" t="s">
        <v>41</v>
      </c>
      <c r="L3386">
        <v>30000000</v>
      </c>
      <c r="M3386">
        <v>12951088</v>
      </c>
      <c r="N3386" t="s">
        <v>72</v>
      </c>
      <c r="O3386">
        <v>89</v>
      </c>
      <c r="P3386" cm="1">
        <f t="array" ref="P3386">_xlfn.XLOOKUP(D3386, CPI!$A:A, CPI!$B:B)</f>
        <v>163</v>
      </c>
      <c r="Q3386" s="9">
        <f>IF(M3386="","",PRODUCT(M3386,CPI!$B$112/P3386))</f>
        <v>24209794.561963189</v>
      </c>
    </row>
    <row r="3387" spans="1:17">
      <c r="A3387" t="s">
        <v>10468</v>
      </c>
      <c r="B3387" t="s">
        <v>27</v>
      </c>
      <c r="C3387" t="s">
        <v>74</v>
      </c>
      <c r="D3387">
        <v>1998</v>
      </c>
      <c r="E3387" t="s">
        <v>9931</v>
      </c>
      <c r="F3387">
        <v>7.2</v>
      </c>
      <c r="G3387">
        <v>16000</v>
      </c>
      <c r="H3387" t="s">
        <v>7838</v>
      </c>
      <c r="I3387" t="s">
        <v>10469</v>
      </c>
      <c r="J3387" t="s">
        <v>10470</v>
      </c>
      <c r="K3387" t="s">
        <v>41</v>
      </c>
      <c r="L3387">
        <v>8000000</v>
      </c>
      <c r="M3387">
        <v>4553271</v>
      </c>
      <c r="N3387" t="s">
        <v>8636</v>
      </c>
      <c r="O3387">
        <v>111</v>
      </c>
      <c r="P3387" cm="1">
        <f t="array" ref="P3387">_xlfn.XLOOKUP(D3387, CPI!$A:A, CPI!$B:B)</f>
        <v>163</v>
      </c>
      <c r="Q3387" s="9">
        <f>IF(M3387="","",PRODUCT(M3387,CPI!$B$112/P3387))</f>
        <v>8511544.0104294475</v>
      </c>
    </row>
    <row r="3388" spans="1:17">
      <c r="A3388" t="s">
        <v>10471</v>
      </c>
      <c r="B3388" t="s">
        <v>2010</v>
      </c>
      <c r="C3388" t="s">
        <v>45</v>
      </c>
      <c r="D3388">
        <v>1998</v>
      </c>
      <c r="E3388" t="s">
        <v>10472</v>
      </c>
      <c r="F3388">
        <v>6.1</v>
      </c>
      <c r="G3388">
        <v>11000</v>
      </c>
      <c r="H3388" t="s">
        <v>5762</v>
      </c>
      <c r="I3388" t="s">
        <v>10473</v>
      </c>
      <c r="J3388" t="s">
        <v>9032</v>
      </c>
      <c r="K3388" t="s">
        <v>41</v>
      </c>
      <c r="L3388">
        <v>27000000</v>
      </c>
      <c r="M3388">
        <v>10452012</v>
      </c>
      <c r="N3388" t="s">
        <v>191</v>
      </c>
      <c r="O3388">
        <v>122</v>
      </c>
      <c r="P3388" cm="1">
        <f t="array" ref="P3388">_xlfn.XLOOKUP(D3388, CPI!$A:A, CPI!$B:B)</f>
        <v>163</v>
      </c>
      <c r="Q3388" s="9">
        <f>IF(M3388="","",PRODUCT(M3388,CPI!$B$112/P3388))</f>
        <v>19538208.934969325</v>
      </c>
    </row>
    <row r="3389" spans="1:17">
      <c r="A3389" t="s">
        <v>10474</v>
      </c>
      <c r="B3389" t="s">
        <v>27</v>
      </c>
      <c r="C3389" t="s">
        <v>28</v>
      </c>
      <c r="D3389">
        <v>1998</v>
      </c>
      <c r="E3389" t="s">
        <v>10085</v>
      </c>
      <c r="F3389">
        <v>8</v>
      </c>
      <c r="G3389">
        <v>37000</v>
      </c>
      <c r="H3389" t="s">
        <v>10475</v>
      </c>
      <c r="I3389" t="s">
        <v>10476</v>
      </c>
      <c r="J3389" t="s">
        <v>10477</v>
      </c>
      <c r="K3389" t="s">
        <v>2609</v>
      </c>
      <c r="L3389">
        <v>2900000</v>
      </c>
      <c r="M3389">
        <v>5971073</v>
      </c>
      <c r="N3389" t="s">
        <v>10478</v>
      </c>
      <c r="O3389">
        <v>110</v>
      </c>
      <c r="P3389" cm="1">
        <f t="array" ref="P3389">_xlfn.XLOOKUP(D3389, CPI!$A:A, CPI!$B:B)</f>
        <v>163</v>
      </c>
      <c r="Q3389" s="9">
        <f>IF(M3389="","",PRODUCT(M3389,CPI!$B$112/P3389))</f>
        <v>11161876.951533742</v>
      </c>
    </row>
    <row r="3390" spans="1:17">
      <c r="A3390" t="s">
        <v>10479</v>
      </c>
      <c r="B3390" t="s">
        <v>27</v>
      </c>
      <c r="C3390" t="s">
        <v>52</v>
      </c>
      <c r="D3390">
        <v>1998</v>
      </c>
      <c r="E3390" t="s">
        <v>10480</v>
      </c>
      <c r="F3390">
        <v>6.4</v>
      </c>
      <c r="G3390">
        <v>14000</v>
      </c>
      <c r="H3390" t="s">
        <v>4575</v>
      </c>
      <c r="I3390" t="s">
        <v>4575</v>
      </c>
      <c r="J3390" t="s">
        <v>6925</v>
      </c>
      <c r="K3390" t="s">
        <v>41</v>
      </c>
      <c r="L3390">
        <v>6000000</v>
      </c>
      <c r="M3390">
        <v>2281761</v>
      </c>
      <c r="N3390" t="s">
        <v>10481</v>
      </c>
      <c r="O3390">
        <v>87</v>
      </c>
      <c r="P3390" cm="1">
        <f t="array" ref="P3390">_xlfn.XLOOKUP(D3390, CPI!$A:A, CPI!$B:B)</f>
        <v>163</v>
      </c>
      <c r="Q3390" s="9">
        <f>IF(M3390="","",PRODUCT(M3390,CPI!$B$112/P3390))</f>
        <v>4265353.2312883437</v>
      </c>
    </row>
    <row r="3391" spans="1:17">
      <c r="A3391" t="s">
        <v>10482</v>
      </c>
      <c r="B3391" t="s">
        <v>2010</v>
      </c>
      <c r="C3391" t="s">
        <v>74</v>
      </c>
      <c r="D3391">
        <v>1998</v>
      </c>
      <c r="E3391" t="s">
        <v>10098</v>
      </c>
      <c r="F3391">
        <v>7.2</v>
      </c>
      <c r="G3391">
        <v>6700</v>
      </c>
      <c r="H3391" t="s">
        <v>1195</v>
      </c>
      <c r="I3391" t="s">
        <v>1195</v>
      </c>
      <c r="J3391" t="s">
        <v>10483</v>
      </c>
      <c r="K3391" t="s">
        <v>41</v>
      </c>
      <c r="L3391">
        <v>25000000</v>
      </c>
      <c r="M3391">
        <v>777423</v>
      </c>
      <c r="N3391" t="s">
        <v>10484</v>
      </c>
      <c r="O3391">
        <v>117</v>
      </c>
      <c r="P3391" cm="1">
        <f t="array" ref="P3391">_xlfn.XLOOKUP(D3391, CPI!$A:A, CPI!$B:B)</f>
        <v>163</v>
      </c>
      <c r="Q3391" s="9">
        <f>IF(M3391="","",PRODUCT(M3391,CPI!$B$112/P3391))</f>
        <v>1453256.3687116564</v>
      </c>
    </row>
    <row r="3392" spans="1:17">
      <c r="A3392" t="s">
        <v>10485</v>
      </c>
      <c r="B3392" t="s">
        <v>44</v>
      </c>
      <c r="C3392" t="s">
        <v>52</v>
      </c>
      <c r="D3392">
        <v>1998</v>
      </c>
      <c r="E3392" t="s">
        <v>9887</v>
      </c>
      <c r="F3392">
        <v>5.9</v>
      </c>
      <c r="G3392">
        <v>3900</v>
      </c>
      <c r="H3392" t="s">
        <v>10486</v>
      </c>
      <c r="I3392" t="s">
        <v>10486</v>
      </c>
      <c r="J3392" t="s">
        <v>10487</v>
      </c>
      <c r="K3392" t="s">
        <v>41</v>
      </c>
      <c r="L3392">
        <v>6000000</v>
      </c>
      <c r="M3392">
        <v>282175</v>
      </c>
      <c r="N3392" t="s">
        <v>3755</v>
      </c>
      <c r="O3392">
        <v>88</v>
      </c>
      <c r="P3392" cm="1">
        <f t="array" ref="P3392">_xlfn.XLOOKUP(D3392, CPI!$A:A, CPI!$B:B)</f>
        <v>163</v>
      </c>
      <c r="Q3392" s="9">
        <f>IF(M3392="","",PRODUCT(M3392,CPI!$B$112/P3392))</f>
        <v>527476.82515337423</v>
      </c>
    </row>
    <row r="3393" spans="1:17">
      <c r="A3393" t="s">
        <v>10488</v>
      </c>
      <c r="B3393" t="s">
        <v>27</v>
      </c>
      <c r="C3393" t="s">
        <v>28</v>
      </c>
      <c r="D3393">
        <v>1998</v>
      </c>
      <c r="E3393" t="s">
        <v>10291</v>
      </c>
      <c r="F3393">
        <v>6.9</v>
      </c>
      <c r="G3393">
        <v>14000</v>
      </c>
      <c r="H3393" t="s">
        <v>2180</v>
      </c>
      <c r="I3393" t="s">
        <v>10489</v>
      </c>
      <c r="J3393" t="s">
        <v>9093</v>
      </c>
      <c r="K3393" t="s">
        <v>41</v>
      </c>
      <c r="M3393">
        <v>8341087</v>
      </c>
      <c r="N3393" t="s">
        <v>7582</v>
      </c>
      <c r="O3393">
        <v>111</v>
      </c>
      <c r="P3393" cm="1">
        <f t="array" ref="P3393">_xlfn.XLOOKUP(D3393, CPI!$A:A, CPI!$B:B)</f>
        <v>163</v>
      </c>
      <c r="Q3393" s="9">
        <f>IF(M3393="","",PRODUCT(M3393,CPI!$B$112/P3393))</f>
        <v>15592203.735582821</v>
      </c>
    </row>
    <row r="3394" spans="1:17">
      <c r="A3394" t="s">
        <v>10490</v>
      </c>
      <c r="B3394" t="s">
        <v>2010</v>
      </c>
      <c r="C3394" t="s">
        <v>52</v>
      </c>
      <c r="D3394">
        <v>1998</v>
      </c>
      <c r="E3394" t="s">
        <v>10082</v>
      </c>
      <c r="F3394">
        <v>5.6</v>
      </c>
      <c r="G3394">
        <v>15000</v>
      </c>
      <c r="H3394" t="s">
        <v>53</v>
      </c>
      <c r="I3394" t="s">
        <v>53</v>
      </c>
      <c r="J3394" t="s">
        <v>10491</v>
      </c>
      <c r="K3394" t="s">
        <v>41</v>
      </c>
      <c r="L3394">
        <v>10000000</v>
      </c>
      <c r="M3394">
        <v>19889299</v>
      </c>
      <c r="N3394" t="s">
        <v>8803</v>
      </c>
      <c r="O3394">
        <v>87</v>
      </c>
      <c r="P3394" cm="1">
        <f t="array" ref="P3394">_xlfn.XLOOKUP(D3394, CPI!$A:A, CPI!$B:B)</f>
        <v>163</v>
      </c>
      <c r="Q3394" s="9">
        <f>IF(M3394="","",PRODUCT(M3394,CPI!$B$112/P3394))</f>
        <v>37179566.90368098</v>
      </c>
    </row>
    <row r="3395" spans="1:17">
      <c r="A3395" t="s">
        <v>10492</v>
      </c>
      <c r="B3395" t="s">
        <v>27</v>
      </c>
      <c r="C3395" t="s">
        <v>45</v>
      </c>
      <c r="D3395">
        <v>1998</v>
      </c>
      <c r="E3395" t="s">
        <v>10229</v>
      </c>
      <c r="F3395">
        <v>6.1</v>
      </c>
      <c r="G3395">
        <v>16000</v>
      </c>
      <c r="H3395" t="s">
        <v>4065</v>
      </c>
      <c r="I3395" t="s">
        <v>10493</v>
      </c>
      <c r="J3395" t="s">
        <v>1576</v>
      </c>
      <c r="K3395" t="s">
        <v>41</v>
      </c>
      <c r="L3395">
        <v>50000000</v>
      </c>
      <c r="M3395">
        <v>13806137</v>
      </c>
      <c r="N3395" t="s">
        <v>9594</v>
      </c>
      <c r="O3395">
        <v>100</v>
      </c>
      <c r="P3395" cm="1">
        <f t="array" ref="P3395">_xlfn.XLOOKUP(D3395, CPI!$A:A, CPI!$B:B)</f>
        <v>163</v>
      </c>
      <c r="Q3395" s="9">
        <f>IF(M3395="","",PRODUCT(M3395,CPI!$B$112/P3395))</f>
        <v>25808159.165030673</v>
      </c>
    </row>
    <row r="3396" spans="1:17">
      <c r="A3396" t="s">
        <v>10494</v>
      </c>
      <c r="B3396" t="s">
        <v>27</v>
      </c>
      <c r="C3396" t="s">
        <v>115</v>
      </c>
      <c r="D3396">
        <v>1998</v>
      </c>
      <c r="E3396" t="s">
        <v>10495</v>
      </c>
      <c r="F3396">
        <v>6.1</v>
      </c>
      <c r="G3396">
        <v>2900</v>
      </c>
      <c r="H3396" t="s">
        <v>9298</v>
      </c>
      <c r="I3396" t="s">
        <v>10496</v>
      </c>
      <c r="J3396" t="s">
        <v>10039</v>
      </c>
      <c r="K3396" t="s">
        <v>33</v>
      </c>
      <c r="M3396">
        <v>1672</v>
      </c>
      <c r="N3396" t="s">
        <v>7582</v>
      </c>
      <c r="O3396">
        <v>87</v>
      </c>
      <c r="P3396" cm="1">
        <f t="array" ref="P3396">_xlfn.XLOOKUP(D3396, CPI!$A:A, CPI!$B:B)</f>
        <v>163</v>
      </c>
      <c r="Q3396" s="9">
        <f>IF(M3396="","",PRODUCT(M3396,CPI!$B$112/P3396))</f>
        <v>3125.5116564417176</v>
      </c>
    </row>
    <row r="3397" spans="1:17">
      <c r="A3397" t="s">
        <v>10497</v>
      </c>
      <c r="B3397" t="s">
        <v>27</v>
      </c>
      <c r="C3397" t="s">
        <v>36</v>
      </c>
      <c r="D3397">
        <v>1998</v>
      </c>
      <c r="E3397" t="s">
        <v>10498</v>
      </c>
      <c r="F3397">
        <v>6.1</v>
      </c>
      <c r="G3397">
        <v>6400</v>
      </c>
      <c r="H3397" t="s">
        <v>7233</v>
      </c>
      <c r="I3397" t="s">
        <v>10499</v>
      </c>
      <c r="J3397" t="s">
        <v>10500</v>
      </c>
      <c r="K3397" t="s">
        <v>33</v>
      </c>
      <c r="L3397">
        <v>12000000</v>
      </c>
      <c r="M3397">
        <v>1263279</v>
      </c>
      <c r="N3397" t="s">
        <v>2042</v>
      </c>
      <c r="O3397">
        <v>98</v>
      </c>
      <c r="P3397" cm="1">
        <f t="array" ref="P3397">_xlfn.XLOOKUP(D3397, CPI!$A:A, CPI!$B:B)</f>
        <v>163</v>
      </c>
      <c r="Q3397" s="9">
        <f>IF(M3397="","",PRODUCT(M3397,CPI!$B$112/P3397))</f>
        <v>2361479.2104294477</v>
      </c>
    </row>
    <row r="3398" spans="1:17">
      <c r="A3398" t="s">
        <v>10501</v>
      </c>
      <c r="B3398" t="s">
        <v>27</v>
      </c>
      <c r="C3398" t="s">
        <v>63</v>
      </c>
      <c r="D3398">
        <v>1998</v>
      </c>
      <c r="E3398" t="s">
        <v>9708</v>
      </c>
      <c r="F3398">
        <v>5.4</v>
      </c>
      <c r="G3398">
        <v>20000</v>
      </c>
      <c r="H3398" t="s">
        <v>8664</v>
      </c>
      <c r="I3398" t="s">
        <v>4909</v>
      </c>
      <c r="J3398" t="s">
        <v>265</v>
      </c>
      <c r="K3398" t="s">
        <v>41</v>
      </c>
      <c r="M3398">
        <v>5624282</v>
      </c>
      <c r="N3398" t="s">
        <v>3755</v>
      </c>
      <c r="O3398">
        <v>96</v>
      </c>
      <c r="P3398" cm="1">
        <f t="array" ref="P3398">_xlfn.XLOOKUP(D3398, CPI!$A:A, CPI!$B:B)</f>
        <v>163</v>
      </c>
      <c r="Q3398" s="9">
        <f>IF(M3398="","",PRODUCT(M3398,CPI!$B$112/P3398))</f>
        <v>10513611.812269937</v>
      </c>
    </row>
    <row r="3399" spans="1:17">
      <c r="A3399" t="s">
        <v>10502</v>
      </c>
      <c r="B3399" t="s">
        <v>2010</v>
      </c>
      <c r="C3399" t="s">
        <v>52</v>
      </c>
      <c r="D3399">
        <v>1998</v>
      </c>
      <c r="E3399" t="s">
        <v>10503</v>
      </c>
      <c r="F3399">
        <v>7.2</v>
      </c>
      <c r="G3399">
        <v>9900</v>
      </c>
      <c r="H3399" t="s">
        <v>10504</v>
      </c>
      <c r="I3399" t="s">
        <v>10505</v>
      </c>
      <c r="J3399" t="s">
        <v>8438</v>
      </c>
      <c r="K3399" t="s">
        <v>41</v>
      </c>
      <c r="L3399">
        <v>2000000</v>
      </c>
      <c r="M3399">
        <v>6745362</v>
      </c>
      <c r="N3399" t="s">
        <v>10506</v>
      </c>
      <c r="O3399">
        <v>89</v>
      </c>
      <c r="P3399" cm="1">
        <f t="array" ref="P3399">_xlfn.XLOOKUP(D3399, CPI!$A:A, CPI!$B:B)</f>
        <v>163</v>
      </c>
      <c r="Q3399" s="9">
        <f>IF(M3399="","",PRODUCT(M3399,CPI!$B$112/P3399))</f>
        <v>12609274.855214722</v>
      </c>
    </row>
    <row r="3400" spans="1:17">
      <c r="A3400" t="s">
        <v>10507</v>
      </c>
      <c r="B3400" t="s">
        <v>27</v>
      </c>
      <c r="C3400" t="s">
        <v>28</v>
      </c>
      <c r="D3400">
        <v>1998</v>
      </c>
      <c r="E3400" t="s">
        <v>7205</v>
      </c>
      <c r="F3400">
        <v>6</v>
      </c>
      <c r="G3400">
        <v>7200</v>
      </c>
      <c r="H3400" t="s">
        <v>303</v>
      </c>
      <c r="I3400" t="s">
        <v>10508</v>
      </c>
      <c r="J3400" t="s">
        <v>10509</v>
      </c>
      <c r="K3400" t="s">
        <v>41</v>
      </c>
      <c r="L3400">
        <v>80000000</v>
      </c>
      <c r="M3400">
        <v>22852487</v>
      </c>
      <c r="N3400" t="s">
        <v>10510</v>
      </c>
      <c r="O3400">
        <v>172</v>
      </c>
      <c r="P3400" cm="1">
        <f t="array" ref="P3400">_xlfn.XLOOKUP(D3400, CPI!$A:A, CPI!$B:B)</f>
        <v>163</v>
      </c>
      <c r="Q3400" s="9">
        <f>IF(M3400="","",PRODUCT(M3400,CPI!$B$112/P3400))</f>
        <v>42718728.766257666</v>
      </c>
    </row>
    <row r="3401" spans="1:17">
      <c r="A3401" t="s">
        <v>10511</v>
      </c>
      <c r="B3401" t="s">
        <v>44</v>
      </c>
      <c r="C3401" t="s">
        <v>45</v>
      </c>
      <c r="D3401">
        <v>1998</v>
      </c>
      <c r="E3401" t="s">
        <v>10512</v>
      </c>
      <c r="F3401">
        <v>3</v>
      </c>
      <c r="G3401">
        <v>11000</v>
      </c>
      <c r="H3401" t="s">
        <v>10513</v>
      </c>
      <c r="I3401" t="s">
        <v>10513</v>
      </c>
      <c r="J3401" t="s">
        <v>10514</v>
      </c>
      <c r="K3401" t="s">
        <v>41</v>
      </c>
      <c r="M3401">
        <v>375805</v>
      </c>
      <c r="N3401" t="s">
        <v>10515</v>
      </c>
      <c r="O3401">
        <v>93</v>
      </c>
      <c r="P3401" cm="1">
        <f t="array" ref="P3401">_xlfn.XLOOKUP(D3401, CPI!$A:A, CPI!$B:B)</f>
        <v>163</v>
      </c>
      <c r="Q3401" s="9">
        <f>IF(M3401="","",PRODUCT(M3401,CPI!$B$112/P3401))</f>
        <v>702501.73926380358</v>
      </c>
    </row>
    <row r="3402" spans="1:17">
      <c r="A3402" t="s">
        <v>10516</v>
      </c>
      <c r="B3402" t="s">
        <v>27</v>
      </c>
      <c r="C3402" t="s">
        <v>28</v>
      </c>
      <c r="D3402">
        <v>1998</v>
      </c>
      <c r="E3402" t="s">
        <v>10517</v>
      </c>
      <c r="F3402">
        <v>7.7</v>
      </c>
      <c r="G3402">
        <v>18000</v>
      </c>
      <c r="H3402" t="s">
        <v>10518</v>
      </c>
      <c r="I3402" t="s">
        <v>10518</v>
      </c>
      <c r="J3402" t="s">
        <v>10519</v>
      </c>
      <c r="K3402" t="s">
        <v>1122</v>
      </c>
      <c r="M3402">
        <v>357549</v>
      </c>
      <c r="N3402" t="s">
        <v>6523</v>
      </c>
      <c r="O3402">
        <v>112</v>
      </c>
      <c r="P3402" cm="1">
        <f t="array" ref="P3402">_xlfn.XLOOKUP(D3402, CPI!$A:A, CPI!$B:B)</f>
        <v>163</v>
      </c>
      <c r="Q3402" s="9">
        <f>IF(M3402="","",PRODUCT(M3402,CPI!$B$112/P3402))</f>
        <v>668375.33926380367</v>
      </c>
    </row>
    <row r="3403" spans="1:17">
      <c r="A3403" t="s">
        <v>10520</v>
      </c>
      <c r="B3403" t="s">
        <v>27</v>
      </c>
      <c r="C3403" t="s">
        <v>28</v>
      </c>
      <c r="D3403">
        <v>1998</v>
      </c>
      <c r="E3403" t="s">
        <v>10114</v>
      </c>
      <c r="F3403">
        <v>7</v>
      </c>
      <c r="G3403">
        <v>12000</v>
      </c>
      <c r="H3403" t="s">
        <v>7050</v>
      </c>
      <c r="I3403" t="s">
        <v>10521</v>
      </c>
      <c r="J3403" t="s">
        <v>758</v>
      </c>
      <c r="K3403" t="s">
        <v>41</v>
      </c>
      <c r="L3403">
        <v>30000000</v>
      </c>
      <c r="M3403">
        <v>26616840</v>
      </c>
      <c r="N3403" t="s">
        <v>10522</v>
      </c>
      <c r="O3403">
        <v>127</v>
      </c>
      <c r="P3403" cm="1">
        <f t="array" ref="P3403">_xlfn.XLOOKUP(D3403, CPI!$A:A, CPI!$B:B)</f>
        <v>163</v>
      </c>
      <c r="Q3403" s="9">
        <f>IF(M3403="","",PRODUCT(M3403,CPI!$B$112/P3403))</f>
        <v>49755528.515337422</v>
      </c>
    </row>
    <row r="3404" spans="1:17">
      <c r="A3404" t="s">
        <v>10523</v>
      </c>
      <c r="B3404" t="s">
        <v>27</v>
      </c>
      <c r="C3404" t="s">
        <v>45</v>
      </c>
      <c r="D3404">
        <v>1998</v>
      </c>
      <c r="E3404" t="s">
        <v>9539</v>
      </c>
      <c r="F3404">
        <v>4.8</v>
      </c>
      <c r="G3404">
        <v>3800</v>
      </c>
      <c r="H3404" t="s">
        <v>10524</v>
      </c>
      <c r="I3404" t="s">
        <v>10525</v>
      </c>
      <c r="J3404" t="s">
        <v>10526</v>
      </c>
      <c r="K3404" t="s">
        <v>41</v>
      </c>
      <c r="L3404">
        <v>19000000</v>
      </c>
      <c r="M3404">
        <v>8165212</v>
      </c>
      <c r="N3404" t="s">
        <v>191</v>
      </c>
      <c r="O3404">
        <v>89</v>
      </c>
      <c r="P3404" cm="1">
        <f t="array" ref="P3404">_xlfn.XLOOKUP(D3404, CPI!$A:A, CPI!$B:B)</f>
        <v>163</v>
      </c>
      <c r="Q3404" s="9">
        <f>IF(M3404="","",PRODUCT(M3404,CPI!$B$112/P3404))</f>
        <v>15263436.174233127</v>
      </c>
    </row>
    <row r="3405" spans="1:17">
      <c r="A3405" t="s">
        <v>10527</v>
      </c>
      <c r="B3405" t="s">
        <v>27</v>
      </c>
      <c r="C3405" t="s">
        <v>52</v>
      </c>
      <c r="D3405">
        <v>1998</v>
      </c>
      <c r="E3405" t="s">
        <v>10098</v>
      </c>
      <c r="F3405">
        <v>6.6</v>
      </c>
      <c r="G3405">
        <v>12000</v>
      </c>
      <c r="H3405" t="s">
        <v>10528</v>
      </c>
      <c r="I3405" t="s">
        <v>10528</v>
      </c>
      <c r="J3405" t="s">
        <v>10529</v>
      </c>
      <c r="K3405" t="s">
        <v>41</v>
      </c>
      <c r="L3405">
        <v>5000000</v>
      </c>
      <c r="M3405">
        <v>5502773</v>
      </c>
      <c r="N3405" t="s">
        <v>9450</v>
      </c>
      <c r="O3405">
        <v>91</v>
      </c>
      <c r="P3405" cm="1">
        <f t="array" ref="P3405">_xlfn.XLOOKUP(D3405, CPI!$A:A, CPI!$B:B)</f>
        <v>163</v>
      </c>
      <c r="Q3405" s="9">
        <f>IF(M3405="","",PRODUCT(M3405,CPI!$B$112/P3405))</f>
        <v>10286471.982208589</v>
      </c>
    </row>
    <row r="3406" spans="1:17">
      <c r="A3406" t="s">
        <v>10530</v>
      </c>
      <c r="B3406" t="s">
        <v>27</v>
      </c>
      <c r="C3406" t="s">
        <v>115</v>
      </c>
      <c r="D3406">
        <v>1998</v>
      </c>
      <c r="E3406" t="s">
        <v>9931</v>
      </c>
      <c r="F3406">
        <v>6.1</v>
      </c>
      <c r="G3406">
        <v>7600</v>
      </c>
      <c r="H3406" t="s">
        <v>5705</v>
      </c>
      <c r="I3406" t="s">
        <v>8976</v>
      </c>
      <c r="J3406" t="s">
        <v>7944</v>
      </c>
      <c r="K3406" t="s">
        <v>5828</v>
      </c>
      <c r="M3406">
        <v>5878911</v>
      </c>
      <c r="N3406" t="s">
        <v>5120</v>
      </c>
      <c r="O3406">
        <v>114</v>
      </c>
      <c r="P3406" cm="1">
        <f t="array" ref="P3406">_xlfn.XLOOKUP(D3406, CPI!$A:A, CPI!$B:B)</f>
        <v>163</v>
      </c>
      <c r="Q3406" s="9">
        <f>IF(M3406="","",PRODUCT(M3406,CPI!$B$112/P3406))</f>
        <v>10989596.206748465</v>
      </c>
    </row>
    <row r="3407" spans="1:17">
      <c r="A3407" t="s">
        <v>10531</v>
      </c>
      <c r="B3407" t="s">
        <v>27</v>
      </c>
      <c r="C3407" t="s">
        <v>63</v>
      </c>
      <c r="D3407">
        <v>1998</v>
      </c>
      <c r="E3407" t="s">
        <v>10150</v>
      </c>
      <c r="F3407">
        <v>5.0999999999999996</v>
      </c>
      <c r="G3407">
        <v>6700</v>
      </c>
      <c r="H3407" t="s">
        <v>10532</v>
      </c>
      <c r="I3407" t="s">
        <v>10533</v>
      </c>
      <c r="J3407" t="s">
        <v>10534</v>
      </c>
      <c r="K3407" t="s">
        <v>41</v>
      </c>
      <c r="L3407">
        <v>1100000</v>
      </c>
      <c r="M3407">
        <v>713239</v>
      </c>
      <c r="N3407" t="s">
        <v>10535</v>
      </c>
      <c r="O3407">
        <v>85</v>
      </c>
      <c r="P3407" cm="1">
        <f t="array" ref="P3407">_xlfn.XLOOKUP(D3407, CPI!$A:A, CPI!$B:B)</f>
        <v>163</v>
      </c>
      <c r="Q3407" s="9">
        <f>IF(M3407="","",PRODUCT(M3407,CPI!$B$112/P3407))</f>
        <v>1333275.6030674845</v>
      </c>
    </row>
    <row r="3408" spans="1:17">
      <c r="A3408" t="s">
        <v>10536</v>
      </c>
      <c r="B3408" t="s">
        <v>2010</v>
      </c>
      <c r="C3408" t="s">
        <v>52</v>
      </c>
      <c r="D3408">
        <v>1998</v>
      </c>
      <c r="E3408" t="s">
        <v>10537</v>
      </c>
      <c r="F3408">
        <v>7.7</v>
      </c>
      <c r="G3408">
        <v>38000</v>
      </c>
      <c r="H3408" t="s">
        <v>898</v>
      </c>
      <c r="I3408" t="s">
        <v>898</v>
      </c>
      <c r="J3408" t="s">
        <v>10538</v>
      </c>
      <c r="K3408" t="s">
        <v>463</v>
      </c>
      <c r="M3408">
        <v>4071548</v>
      </c>
      <c r="N3408" t="s">
        <v>562</v>
      </c>
      <c r="O3408">
        <v>80</v>
      </c>
      <c r="P3408" cm="1">
        <f t="array" ref="P3408">_xlfn.XLOOKUP(D3408, CPI!$A:A, CPI!$B:B)</f>
        <v>163</v>
      </c>
      <c r="Q3408" s="9">
        <f>IF(M3408="","",PRODUCT(M3408,CPI!$B$112/P3408))</f>
        <v>7611047.0895705512</v>
      </c>
    </row>
    <row r="3409" spans="1:17">
      <c r="A3409" t="s">
        <v>10539</v>
      </c>
      <c r="B3409" t="s">
        <v>44</v>
      </c>
      <c r="C3409" t="s">
        <v>36</v>
      </c>
      <c r="D3409">
        <v>1998</v>
      </c>
      <c r="E3409" t="s">
        <v>9899</v>
      </c>
      <c r="F3409">
        <v>6.5</v>
      </c>
      <c r="G3409">
        <v>15000</v>
      </c>
      <c r="H3409" t="s">
        <v>8414</v>
      </c>
      <c r="I3409" t="s">
        <v>3616</v>
      </c>
      <c r="J3409" t="s">
        <v>4944</v>
      </c>
      <c r="K3409" t="s">
        <v>41</v>
      </c>
      <c r="L3409">
        <v>23000000</v>
      </c>
      <c r="M3409">
        <v>26875268</v>
      </c>
      <c r="N3409" t="s">
        <v>9697</v>
      </c>
      <c r="O3409">
        <v>91</v>
      </c>
      <c r="P3409" cm="1">
        <f t="array" ref="P3409">_xlfn.XLOOKUP(D3409, CPI!$A:A, CPI!$B:B)</f>
        <v>163</v>
      </c>
      <c r="Q3409" s="9">
        <f>IF(M3409="","",PRODUCT(M3409,CPI!$B$112/P3409))</f>
        <v>50238614.476073615</v>
      </c>
    </row>
    <row r="3410" spans="1:17">
      <c r="A3410" t="s">
        <v>10540</v>
      </c>
      <c r="B3410" t="s">
        <v>458</v>
      </c>
      <c r="C3410" t="s">
        <v>28</v>
      </c>
      <c r="D3410">
        <v>1998</v>
      </c>
      <c r="E3410" t="s">
        <v>10541</v>
      </c>
      <c r="F3410">
        <v>7.6</v>
      </c>
      <c r="G3410">
        <v>11000</v>
      </c>
      <c r="H3410" t="s">
        <v>10542</v>
      </c>
      <c r="I3410" t="s">
        <v>10542</v>
      </c>
      <c r="J3410" t="s">
        <v>10543</v>
      </c>
      <c r="K3410" t="s">
        <v>2119</v>
      </c>
      <c r="M3410">
        <v>801985</v>
      </c>
      <c r="N3410" t="s">
        <v>10544</v>
      </c>
      <c r="O3410">
        <v>119</v>
      </c>
      <c r="P3410" cm="1">
        <f t="array" ref="P3410">_xlfn.XLOOKUP(D3410, CPI!$A:A, CPI!$B:B)</f>
        <v>163</v>
      </c>
      <c r="Q3410" s="9">
        <f>IF(M3410="","",PRODUCT(M3410,CPI!$B$112/P3410))</f>
        <v>1499170.7331288343</v>
      </c>
    </row>
    <row r="3411" spans="1:17">
      <c r="A3411" t="s">
        <v>10545</v>
      </c>
      <c r="B3411" t="s">
        <v>348</v>
      </c>
      <c r="C3411" t="s">
        <v>36</v>
      </c>
      <c r="D3411">
        <v>1998</v>
      </c>
      <c r="E3411" t="s">
        <v>10211</v>
      </c>
      <c r="F3411">
        <v>3.2</v>
      </c>
      <c r="G3411">
        <v>3200</v>
      </c>
      <c r="H3411" t="s">
        <v>10546</v>
      </c>
      <c r="I3411" t="s">
        <v>10547</v>
      </c>
      <c r="J3411" t="s">
        <v>10548</v>
      </c>
      <c r="K3411" t="s">
        <v>206</v>
      </c>
      <c r="L3411">
        <v>15000000</v>
      </c>
      <c r="M3411">
        <v>12218638</v>
      </c>
      <c r="N3411" t="s">
        <v>7582</v>
      </c>
      <c r="O3411">
        <v>76</v>
      </c>
      <c r="P3411" cm="1">
        <f t="array" ref="P3411">_xlfn.XLOOKUP(D3411, CPI!$A:A, CPI!$B:B)</f>
        <v>163</v>
      </c>
      <c r="Q3411" s="9">
        <f>IF(M3411="","",PRODUCT(M3411,CPI!$B$112/P3411))</f>
        <v>22840607.353374232</v>
      </c>
    </row>
    <row r="3412" spans="1:17">
      <c r="A3412" t="s">
        <v>10549</v>
      </c>
      <c r="B3412" t="s">
        <v>27</v>
      </c>
      <c r="C3412" t="s">
        <v>74</v>
      </c>
      <c r="D3412">
        <v>1998</v>
      </c>
      <c r="E3412" t="s">
        <v>10550</v>
      </c>
      <c r="F3412">
        <v>6.2</v>
      </c>
      <c r="G3412">
        <v>7100</v>
      </c>
      <c r="H3412" t="s">
        <v>10551</v>
      </c>
      <c r="I3412" t="s">
        <v>10552</v>
      </c>
      <c r="J3412" t="s">
        <v>8019</v>
      </c>
      <c r="K3412" t="s">
        <v>41</v>
      </c>
      <c r="M3412">
        <v>1171001</v>
      </c>
      <c r="N3412" t="s">
        <v>10553</v>
      </c>
      <c r="O3412">
        <v>88</v>
      </c>
      <c r="P3412" cm="1">
        <f t="array" ref="P3412">_xlfn.XLOOKUP(D3412, CPI!$A:A, CPI!$B:B)</f>
        <v>163</v>
      </c>
      <c r="Q3412" s="9">
        <f>IF(M3412="","",PRODUCT(M3412,CPI!$B$112/P3412))</f>
        <v>2188981.6239263802</v>
      </c>
    </row>
    <row r="3413" spans="1:17">
      <c r="A3413" t="s">
        <v>10554</v>
      </c>
      <c r="B3413" t="s">
        <v>44</v>
      </c>
      <c r="C3413" t="s">
        <v>52</v>
      </c>
      <c r="D3413">
        <v>1998</v>
      </c>
      <c r="E3413" t="s">
        <v>10472</v>
      </c>
      <c r="F3413">
        <v>4.0999999999999996</v>
      </c>
      <c r="G3413">
        <v>2700</v>
      </c>
      <c r="H3413" t="s">
        <v>10555</v>
      </c>
      <c r="I3413" t="s">
        <v>10556</v>
      </c>
      <c r="J3413" t="s">
        <v>10557</v>
      </c>
      <c r="K3413" t="s">
        <v>41</v>
      </c>
      <c r="L3413">
        <v>24000000</v>
      </c>
      <c r="M3413">
        <v>4356216</v>
      </c>
      <c r="N3413" t="s">
        <v>3106</v>
      </c>
      <c r="O3413">
        <v>93</v>
      </c>
      <c r="P3413" cm="1">
        <f t="array" ref="P3413">_xlfn.XLOOKUP(D3413, CPI!$A:A, CPI!$B:B)</f>
        <v>163</v>
      </c>
      <c r="Q3413" s="9">
        <f>IF(M3413="","",PRODUCT(M3413,CPI!$B$112/P3413))</f>
        <v>8143184.1423312882</v>
      </c>
    </row>
    <row r="3414" spans="1:17">
      <c r="A3414" t="s">
        <v>10558</v>
      </c>
      <c r="B3414" t="s">
        <v>27</v>
      </c>
      <c r="C3414" t="s">
        <v>115</v>
      </c>
      <c r="D3414">
        <v>1998</v>
      </c>
      <c r="E3414" t="s">
        <v>9708</v>
      </c>
      <c r="F3414">
        <v>5.7</v>
      </c>
      <c r="G3414">
        <v>11000</v>
      </c>
      <c r="H3414" t="s">
        <v>106</v>
      </c>
      <c r="I3414" t="s">
        <v>7411</v>
      </c>
      <c r="J3414" t="s">
        <v>5264</v>
      </c>
      <c r="K3414" t="s">
        <v>41</v>
      </c>
      <c r="L3414">
        <v>25000000</v>
      </c>
      <c r="M3414">
        <v>1677131</v>
      </c>
      <c r="N3414" t="s">
        <v>10559</v>
      </c>
      <c r="O3414">
        <v>114</v>
      </c>
      <c r="P3414" cm="1">
        <f t="array" ref="P3414">_xlfn.XLOOKUP(D3414, CPI!$A:A, CPI!$B:B)</f>
        <v>163</v>
      </c>
      <c r="Q3414" s="9">
        <f>IF(M3414="","",PRODUCT(M3414,CPI!$B$112/P3414))</f>
        <v>3135103.1638036808</v>
      </c>
    </row>
    <row r="3415" spans="1:17">
      <c r="A3415" t="s">
        <v>10560</v>
      </c>
      <c r="B3415" t="s">
        <v>27</v>
      </c>
      <c r="C3415" t="s">
        <v>28</v>
      </c>
      <c r="D3415">
        <v>1998</v>
      </c>
      <c r="E3415" t="s">
        <v>10085</v>
      </c>
      <c r="F3415">
        <v>7.3</v>
      </c>
      <c r="G3415">
        <v>11000</v>
      </c>
      <c r="H3415" t="s">
        <v>10561</v>
      </c>
      <c r="I3415" t="s">
        <v>10562</v>
      </c>
      <c r="J3415" t="s">
        <v>1508</v>
      </c>
      <c r="K3415" t="s">
        <v>41</v>
      </c>
      <c r="L3415">
        <v>10000000</v>
      </c>
      <c r="M3415">
        <v>14328</v>
      </c>
      <c r="N3415" t="s">
        <v>6743</v>
      </c>
      <c r="O3415">
        <v>103</v>
      </c>
      <c r="P3415" cm="1">
        <f t="array" ref="P3415">_xlfn.XLOOKUP(D3415, CPI!$A:A, CPI!$B:B)</f>
        <v>163</v>
      </c>
      <c r="Q3415" s="9">
        <f>IF(M3415="","",PRODUCT(M3415,CPI!$B$112/P3415))</f>
        <v>26783.690797546009</v>
      </c>
    </row>
    <row r="3416" spans="1:17">
      <c r="A3416" t="s">
        <v>10563</v>
      </c>
      <c r="B3416" t="s">
        <v>27</v>
      </c>
      <c r="C3416" t="s">
        <v>52</v>
      </c>
      <c r="D3416">
        <v>1998</v>
      </c>
      <c r="E3416" t="s">
        <v>10250</v>
      </c>
      <c r="F3416">
        <v>7</v>
      </c>
      <c r="G3416">
        <v>16000</v>
      </c>
      <c r="H3416" t="s">
        <v>7337</v>
      </c>
      <c r="I3416" t="s">
        <v>10564</v>
      </c>
      <c r="J3416" t="s">
        <v>10565</v>
      </c>
      <c r="K3416" t="s">
        <v>33</v>
      </c>
      <c r="M3416">
        <v>4611784</v>
      </c>
      <c r="N3416" t="s">
        <v>3755</v>
      </c>
      <c r="O3416">
        <v>97</v>
      </c>
      <c r="P3416" cm="1">
        <f t="array" ref="P3416">_xlfn.XLOOKUP(D3416, CPI!$A:A, CPI!$B:B)</f>
        <v>163</v>
      </c>
      <c r="Q3416" s="9">
        <f>IF(M3416="","",PRODUCT(M3416,CPI!$B$112/P3416))</f>
        <v>8620923.8331288341</v>
      </c>
    </row>
    <row r="3417" spans="1:17">
      <c r="A3417" t="s">
        <v>10566</v>
      </c>
      <c r="B3417" t="s">
        <v>2010</v>
      </c>
      <c r="C3417" t="s">
        <v>36</v>
      </c>
      <c r="D3417">
        <v>1998</v>
      </c>
      <c r="E3417" t="s">
        <v>10265</v>
      </c>
      <c r="F3417">
        <v>6.5</v>
      </c>
      <c r="G3417">
        <v>9400</v>
      </c>
      <c r="H3417" t="s">
        <v>3267</v>
      </c>
      <c r="I3417" t="s">
        <v>219</v>
      </c>
      <c r="J3417" t="s">
        <v>899</v>
      </c>
      <c r="K3417" t="s">
        <v>41</v>
      </c>
      <c r="M3417">
        <v>18912328</v>
      </c>
      <c r="N3417" t="s">
        <v>55</v>
      </c>
      <c r="O3417">
        <v>97</v>
      </c>
      <c r="P3417" cm="1">
        <f t="array" ref="P3417">_xlfn.XLOOKUP(D3417, CPI!$A:A, CPI!$B:B)</f>
        <v>163</v>
      </c>
      <c r="Q3417" s="9">
        <f>IF(M3417="","",PRODUCT(M3417,CPI!$B$112/P3417))</f>
        <v>35353290.439263798</v>
      </c>
    </row>
    <row r="3418" spans="1:17">
      <c r="A3418" t="s">
        <v>10567</v>
      </c>
      <c r="B3418" t="s">
        <v>27</v>
      </c>
      <c r="C3418" t="s">
        <v>401</v>
      </c>
      <c r="D3418">
        <v>1998</v>
      </c>
      <c r="E3418" t="s">
        <v>10568</v>
      </c>
      <c r="F3418">
        <v>6.6</v>
      </c>
      <c r="G3418">
        <v>3600</v>
      </c>
      <c r="H3418" t="s">
        <v>10569</v>
      </c>
      <c r="I3418" t="s">
        <v>10570</v>
      </c>
      <c r="J3418" t="s">
        <v>10571</v>
      </c>
      <c r="K3418" t="s">
        <v>2119</v>
      </c>
      <c r="M3418">
        <v>25824</v>
      </c>
      <c r="N3418" t="s">
        <v>6127</v>
      </c>
      <c r="O3418">
        <v>90</v>
      </c>
      <c r="P3418" cm="1">
        <f t="array" ref="P3418">_xlfn.XLOOKUP(D3418, CPI!$A:A, CPI!$B:B)</f>
        <v>163</v>
      </c>
      <c r="Q3418" s="9">
        <f>IF(M3418="","",PRODUCT(M3418,CPI!$B$112/P3418))</f>
        <v>48273.452760736196</v>
      </c>
    </row>
    <row r="3419" spans="1:17">
      <c r="A3419" t="s">
        <v>10572</v>
      </c>
      <c r="B3419" t="s">
        <v>27</v>
      </c>
      <c r="C3419" t="s">
        <v>28</v>
      </c>
      <c r="D3419">
        <v>1998</v>
      </c>
      <c r="E3419" t="s">
        <v>10573</v>
      </c>
      <c r="F3419">
        <v>6.9</v>
      </c>
      <c r="G3419">
        <v>4700</v>
      </c>
      <c r="H3419" t="s">
        <v>3972</v>
      </c>
      <c r="I3419" t="s">
        <v>8975</v>
      </c>
      <c r="J3419" t="s">
        <v>10574</v>
      </c>
      <c r="K3419" t="s">
        <v>317</v>
      </c>
      <c r="M3419">
        <v>2048740</v>
      </c>
      <c r="N3419" t="s">
        <v>9057</v>
      </c>
      <c r="O3419">
        <v>93</v>
      </c>
      <c r="P3419" cm="1">
        <f t="array" ref="P3419">_xlfn.XLOOKUP(D3419, CPI!$A:A, CPI!$B:B)</f>
        <v>163</v>
      </c>
      <c r="Q3419" s="9">
        <f>IF(M3419="","",PRODUCT(M3419,CPI!$B$112/P3419))</f>
        <v>3829761.214723926</v>
      </c>
    </row>
    <row r="3420" spans="1:17">
      <c r="A3420" t="s">
        <v>10575</v>
      </c>
      <c r="B3420" t="s">
        <v>27</v>
      </c>
      <c r="C3420" t="s">
        <v>52</v>
      </c>
      <c r="D3420">
        <v>1998</v>
      </c>
      <c r="E3420" t="s">
        <v>9535</v>
      </c>
      <c r="F3420">
        <v>6.6</v>
      </c>
      <c r="G3420">
        <v>11000</v>
      </c>
      <c r="H3420" t="s">
        <v>10576</v>
      </c>
      <c r="I3420" t="s">
        <v>10577</v>
      </c>
      <c r="J3420" t="s">
        <v>10578</v>
      </c>
      <c r="K3420" t="s">
        <v>41</v>
      </c>
      <c r="L3420">
        <v>8000000</v>
      </c>
      <c r="M3420">
        <v>1794086</v>
      </c>
      <c r="N3420" t="s">
        <v>10579</v>
      </c>
      <c r="O3420">
        <v>104</v>
      </c>
      <c r="P3420" cm="1">
        <f t="array" ref="P3420">_xlfn.XLOOKUP(D3420, CPI!$A:A, CPI!$B:B)</f>
        <v>163</v>
      </c>
      <c r="Q3420" s="9">
        <f>IF(M3420="","",PRODUCT(M3420,CPI!$B$112/P3420))</f>
        <v>3353730.0871165642</v>
      </c>
    </row>
    <row r="3421" spans="1:17">
      <c r="A3421" t="s">
        <v>10580</v>
      </c>
      <c r="B3421" t="s">
        <v>27</v>
      </c>
      <c r="C3421" t="s">
        <v>45</v>
      </c>
      <c r="D3421">
        <v>1998</v>
      </c>
      <c r="E3421" t="s">
        <v>10024</v>
      </c>
      <c r="F3421">
        <v>4.9000000000000004</v>
      </c>
      <c r="G3421">
        <v>14000</v>
      </c>
      <c r="H3421" t="s">
        <v>7352</v>
      </c>
      <c r="I3421" t="s">
        <v>5681</v>
      </c>
      <c r="J3421" t="s">
        <v>4550</v>
      </c>
      <c r="K3421" t="s">
        <v>10581</v>
      </c>
      <c r="L3421">
        <v>30000000</v>
      </c>
      <c r="M3421">
        <v>10319915</v>
      </c>
      <c r="N3421" t="s">
        <v>10582</v>
      </c>
      <c r="O3421">
        <v>91</v>
      </c>
      <c r="P3421" cm="1">
        <f t="array" ref="P3421">_xlfn.XLOOKUP(D3421, CPI!$A:A, CPI!$B:B)</f>
        <v>163</v>
      </c>
      <c r="Q3421" s="9">
        <f>IF(M3421="","",PRODUCT(M3421,CPI!$B$112/P3421))</f>
        <v>19291276.690184049</v>
      </c>
    </row>
    <row r="3422" spans="1:17">
      <c r="A3422" t="s">
        <v>10583</v>
      </c>
      <c r="B3422" t="s">
        <v>44</v>
      </c>
      <c r="C3422" t="s">
        <v>52</v>
      </c>
      <c r="D3422">
        <v>1998</v>
      </c>
      <c r="E3422" t="s">
        <v>10111</v>
      </c>
      <c r="F3422">
        <v>5.5</v>
      </c>
      <c r="G3422">
        <v>9600</v>
      </c>
      <c r="H3422" t="s">
        <v>9266</v>
      </c>
      <c r="I3422" t="s">
        <v>10584</v>
      </c>
      <c r="J3422" t="s">
        <v>8715</v>
      </c>
      <c r="K3422" t="s">
        <v>41</v>
      </c>
      <c r="L3422">
        <v>30000000</v>
      </c>
      <c r="M3422">
        <v>12214338</v>
      </c>
      <c r="N3422" t="s">
        <v>1735</v>
      </c>
      <c r="O3422">
        <v>86</v>
      </c>
      <c r="P3422" cm="1">
        <f t="array" ref="P3422">_xlfn.XLOOKUP(D3422, CPI!$A:A, CPI!$B:B)</f>
        <v>163</v>
      </c>
      <c r="Q3422" s="9">
        <f>IF(M3422="","",PRODUCT(M3422,CPI!$B$112/P3422))</f>
        <v>22832569.255214721</v>
      </c>
    </row>
    <row r="3423" spans="1:17">
      <c r="A3423" t="s">
        <v>10585</v>
      </c>
      <c r="B3423" t="s">
        <v>458</v>
      </c>
      <c r="C3423" t="s">
        <v>52</v>
      </c>
      <c r="D3423">
        <v>1998</v>
      </c>
      <c r="E3423" t="s">
        <v>10586</v>
      </c>
      <c r="F3423">
        <v>6.8</v>
      </c>
      <c r="G3423">
        <v>6000</v>
      </c>
      <c r="H3423" t="s">
        <v>10587</v>
      </c>
      <c r="I3423" t="s">
        <v>10588</v>
      </c>
      <c r="J3423" t="s">
        <v>10589</v>
      </c>
      <c r="K3423" t="s">
        <v>41</v>
      </c>
      <c r="L3423">
        <v>700000</v>
      </c>
      <c r="M3423">
        <v>871759</v>
      </c>
      <c r="N3423" t="s">
        <v>10590</v>
      </c>
      <c r="O3423">
        <v>99</v>
      </c>
      <c r="P3423" cm="1">
        <f t="array" ref="P3423">_xlfn.XLOOKUP(D3423, CPI!$A:A, CPI!$B:B)</f>
        <v>163</v>
      </c>
      <c r="Q3423" s="9">
        <f>IF(M3423="","",PRODUCT(M3423,CPI!$B$112/P3423))</f>
        <v>1629601.026380368</v>
      </c>
    </row>
    <row r="3424" spans="1:17">
      <c r="A3424" t="s">
        <v>10591</v>
      </c>
      <c r="B3424" t="s">
        <v>44</v>
      </c>
      <c r="C3424" t="s">
        <v>52</v>
      </c>
      <c r="D3424">
        <v>1998</v>
      </c>
      <c r="E3424" t="s">
        <v>10265</v>
      </c>
      <c r="F3424">
        <v>5</v>
      </c>
      <c r="G3424">
        <v>6600</v>
      </c>
      <c r="H3424" t="s">
        <v>4498</v>
      </c>
      <c r="I3424" t="s">
        <v>4929</v>
      </c>
      <c r="J3424" t="s">
        <v>4929</v>
      </c>
      <c r="K3424" t="s">
        <v>41</v>
      </c>
      <c r="M3424">
        <v>8072007</v>
      </c>
      <c r="N3424" t="s">
        <v>5120</v>
      </c>
      <c r="O3424">
        <v>103</v>
      </c>
      <c r="P3424" cm="1">
        <f t="array" ref="P3424">_xlfn.XLOOKUP(D3424, CPI!$A:A, CPI!$B:B)</f>
        <v>163</v>
      </c>
      <c r="Q3424" s="9">
        <f>IF(M3424="","",PRODUCT(M3424,CPI!$B$112/P3424))</f>
        <v>15089205.723312883</v>
      </c>
    </row>
    <row r="3425" spans="1:17">
      <c r="A3425" t="s">
        <v>10592</v>
      </c>
      <c r="B3425" t="s">
        <v>27</v>
      </c>
      <c r="C3425" t="s">
        <v>52</v>
      </c>
      <c r="D3425">
        <v>1998</v>
      </c>
      <c r="E3425" t="s">
        <v>10128</v>
      </c>
      <c r="F3425">
        <v>3.2</v>
      </c>
      <c r="G3425">
        <v>4900</v>
      </c>
      <c r="H3425" t="s">
        <v>10593</v>
      </c>
      <c r="I3425" t="s">
        <v>10594</v>
      </c>
      <c r="J3425" t="s">
        <v>10595</v>
      </c>
      <c r="K3425" t="s">
        <v>41</v>
      </c>
      <c r="L3425">
        <v>20000000</v>
      </c>
      <c r="M3425">
        <v>9257103</v>
      </c>
      <c r="N3425" t="s">
        <v>10596</v>
      </c>
      <c r="O3425">
        <v>90</v>
      </c>
      <c r="P3425" cm="1">
        <f t="array" ref="P3425">_xlfn.XLOOKUP(D3425, CPI!$A:A, CPI!$B:B)</f>
        <v>163</v>
      </c>
      <c r="Q3425" s="9">
        <f>IF(M3425="","",PRODUCT(M3425,CPI!$B$112/P3425))</f>
        <v>17304535.485276073</v>
      </c>
    </row>
    <row r="3426" spans="1:17">
      <c r="A3426" t="s">
        <v>10597</v>
      </c>
      <c r="B3426" t="s">
        <v>27</v>
      </c>
      <c r="C3426" t="s">
        <v>74</v>
      </c>
      <c r="D3426">
        <v>1998</v>
      </c>
      <c r="E3426" t="s">
        <v>10147</v>
      </c>
      <c r="F3426">
        <v>7.3</v>
      </c>
      <c r="G3426">
        <v>8300</v>
      </c>
      <c r="H3426" t="s">
        <v>538</v>
      </c>
      <c r="I3426" t="s">
        <v>538</v>
      </c>
      <c r="J3426" t="s">
        <v>10598</v>
      </c>
      <c r="K3426" t="s">
        <v>33</v>
      </c>
      <c r="M3426">
        <v>1214198</v>
      </c>
      <c r="N3426" t="s">
        <v>10599</v>
      </c>
      <c r="O3426">
        <v>124</v>
      </c>
      <c r="P3426" cm="1">
        <f t="array" ref="P3426">_xlfn.XLOOKUP(D3426, CPI!$A:A, CPI!$B:B)</f>
        <v>163</v>
      </c>
      <c r="Q3426" s="9">
        <f>IF(M3426="","",PRODUCT(M3426,CPI!$B$112/P3426))</f>
        <v>2269730.8625766868</v>
      </c>
    </row>
    <row r="3427" spans="1:17">
      <c r="A3427" t="s">
        <v>10600</v>
      </c>
      <c r="B3427" t="s">
        <v>2718</v>
      </c>
      <c r="C3427" t="s">
        <v>52</v>
      </c>
      <c r="D3427">
        <v>1998</v>
      </c>
      <c r="E3427" t="s">
        <v>10601</v>
      </c>
      <c r="F3427">
        <v>6.3</v>
      </c>
      <c r="G3427">
        <v>7400</v>
      </c>
      <c r="H3427" t="s">
        <v>10602</v>
      </c>
      <c r="I3427" t="s">
        <v>9014</v>
      </c>
      <c r="J3427" t="s">
        <v>10603</v>
      </c>
      <c r="K3427" t="s">
        <v>33</v>
      </c>
      <c r="N3427" t="s">
        <v>10604</v>
      </c>
      <c r="O3427">
        <v>111</v>
      </c>
      <c r="P3427" cm="1">
        <f t="array" ref="P3427">_xlfn.XLOOKUP(D3427, CPI!$A:A, CPI!$B:B)</f>
        <v>163</v>
      </c>
      <c r="Q3427" s="9" t="str">
        <f>IF(M3427="","",PRODUCT(M3427,CPI!$B$112/P3427))</f>
        <v/>
      </c>
    </row>
    <row r="3428" spans="1:17">
      <c r="A3428" t="s">
        <v>10605</v>
      </c>
      <c r="B3428" t="s">
        <v>27</v>
      </c>
      <c r="C3428" t="s">
        <v>115</v>
      </c>
      <c r="D3428">
        <v>1998</v>
      </c>
      <c r="E3428" t="s">
        <v>9757</v>
      </c>
      <c r="F3428">
        <v>6.5</v>
      </c>
      <c r="G3428">
        <v>8400</v>
      </c>
      <c r="H3428" t="s">
        <v>8483</v>
      </c>
      <c r="I3428" t="s">
        <v>10606</v>
      </c>
      <c r="J3428" t="s">
        <v>1550</v>
      </c>
      <c r="K3428" t="s">
        <v>41</v>
      </c>
      <c r="L3428">
        <v>4500000</v>
      </c>
      <c r="M3428">
        <v>1036818</v>
      </c>
      <c r="N3428" t="s">
        <v>10607</v>
      </c>
      <c r="O3428">
        <v>101</v>
      </c>
      <c r="P3428" cm="1">
        <f t="array" ref="P3428">_xlfn.XLOOKUP(D3428, CPI!$A:A, CPI!$B:B)</f>
        <v>163</v>
      </c>
      <c r="Q3428" s="9">
        <f>IF(M3428="","",PRODUCT(M3428,CPI!$B$112/P3428))</f>
        <v>1938149.9668711654</v>
      </c>
    </row>
    <row r="3429" spans="1:17">
      <c r="A3429" t="s">
        <v>10608</v>
      </c>
      <c r="B3429" t="s">
        <v>27</v>
      </c>
      <c r="C3429" t="s">
        <v>52</v>
      </c>
      <c r="D3429">
        <v>1998</v>
      </c>
      <c r="E3429" t="s">
        <v>10027</v>
      </c>
      <c r="F3429">
        <v>5.6</v>
      </c>
      <c r="G3429">
        <v>4800</v>
      </c>
      <c r="H3429" t="s">
        <v>9507</v>
      </c>
      <c r="I3429" t="s">
        <v>10609</v>
      </c>
      <c r="J3429" t="s">
        <v>9397</v>
      </c>
      <c r="K3429" t="s">
        <v>41</v>
      </c>
      <c r="M3429">
        <v>4106588</v>
      </c>
      <c r="N3429" t="s">
        <v>6221</v>
      </c>
      <c r="O3429">
        <v>93</v>
      </c>
      <c r="P3429" cm="1">
        <f t="array" ref="P3429">_xlfn.XLOOKUP(D3429, CPI!$A:A, CPI!$B:B)</f>
        <v>163</v>
      </c>
      <c r="Q3429" s="9">
        <f>IF(M3429="","",PRODUCT(M3429,CPI!$B$112/P3429))</f>
        <v>7676548.2429447845</v>
      </c>
    </row>
    <row r="3430" spans="1:17">
      <c r="A3430" t="s">
        <v>10610</v>
      </c>
      <c r="B3430" t="s">
        <v>2010</v>
      </c>
      <c r="C3430" t="s">
        <v>28</v>
      </c>
      <c r="D3430">
        <v>1998</v>
      </c>
      <c r="E3430" t="s">
        <v>10611</v>
      </c>
      <c r="F3430">
        <v>6.2</v>
      </c>
      <c r="G3430">
        <v>2900</v>
      </c>
      <c r="H3430" t="s">
        <v>8582</v>
      </c>
      <c r="I3430" t="s">
        <v>10612</v>
      </c>
      <c r="J3430" t="s">
        <v>9093</v>
      </c>
      <c r="K3430" t="s">
        <v>41</v>
      </c>
      <c r="M3430">
        <v>4390</v>
      </c>
      <c r="N3430" t="s">
        <v>9120</v>
      </c>
      <c r="O3430">
        <v>97</v>
      </c>
      <c r="P3430" cm="1">
        <f t="array" ref="P3430">_xlfn.XLOOKUP(D3430, CPI!$A:A, CPI!$B:B)</f>
        <v>163</v>
      </c>
      <c r="Q3430" s="9">
        <f>IF(M3430="","",PRODUCT(M3430,CPI!$B$112/P3430))</f>
        <v>8206.3374233128834</v>
      </c>
    </row>
    <row r="3431" spans="1:17">
      <c r="A3431" t="s">
        <v>10613</v>
      </c>
      <c r="B3431" t="s">
        <v>27</v>
      </c>
      <c r="C3431" t="s">
        <v>52</v>
      </c>
      <c r="D3431">
        <v>1998</v>
      </c>
      <c r="E3431" t="s">
        <v>9899</v>
      </c>
      <c r="F3431">
        <v>5.8</v>
      </c>
      <c r="G3431">
        <v>2700</v>
      </c>
      <c r="H3431" t="s">
        <v>10614</v>
      </c>
      <c r="I3431" t="s">
        <v>10614</v>
      </c>
      <c r="J3431" t="s">
        <v>8884</v>
      </c>
      <c r="K3431" t="s">
        <v>41</v>
      </c>
      <c r="M3431">
        <v>123104</v>
      </c>
      <c r="N3431" t="s">
        <v>5120</v>
      </c>
      <c r="O3431">
        <v>91</v>
      </c>
      <c r="P3431" cm="1">
        <f t="array" ref="P3431">_xlfn.XLOOKUP(D3431, CPI!$A:A, CPI!$B:B)</f>
        <v>163</v>
      </c>
      <c r="Q3431" s="9">
        <f>IF(M3431="","",PRODUCT(M3431,CPI!$B$112/P3431))</f>
        <v>230121.40368098157</v>
      </c>
    </row>
    <row r="3432" spans="1:17">
      <c r="A3432" t="s">
        <v>10615</v>
      </c>
      <c r="B3432" t="s">
        <v>27</v>
      </c>
      <c r="C3432" t="s">
        <v>52</v>
      </c>
      <c r="D3432">
        <v>1998</v>
      </c>
      <c r="E3432" t="s">
        <v>9757</v>
      </c>
      <c r="F3432">
        <v>7</v>
      </c>
      <c r="G3432">
        <v>7800</v>
      </c>
      <c r="H3432" t="s">
        <v>3453</v>
      </c>
      <c r="I3432" t="s">
        <v>3053</v>
      </c>
      <c r="J3432" t="s">
        <v>6836</v>
      </c>
      <c r="K3432" t="s">
        <v>33</v>
      </c>
      <c r="M3432">
        <v>524864</v>
      </c>
      <c r="N3432" t="s">
        <v>42</v>
      </c>
      <c r="O3432">
        <v>95</v>
      </c>
      <c r="P3432" cm="1">
        <f t="array" ref="P3432">_xlfn.XLOOKUP(D3432, CPI!$A:A, CPI!$B:B)</f>
        <v>163</v>
      </c>
      <c r="Q3432" s="9">
        <f>IF(M3432="","",PRODUCT(M3432,CPI!$B$112/P3432))</f>
        <v>981141.47730061342</v>
      </c>
    </row>
    <row r="3433" spans="1:17">
      <c r="A3433" t="s">
        <v>10616</v>
      </c>
      <c r="B3433" t="s">
        <v>27</v>
      </c>
      <c r="C3433" t="s">
        <v>28</v>
      </c>
      <c r="D3433">
        <v>1998</v>
      </c>
      <c r="E3433" t="s">
        <v>10172</v>
      </c>
      <c r="F3433">
        <v>6.3</v>
      </c>
      <c r="G3433">
        <v>1900</v>
      </c>
      <c r="H3433" t="s">
        <v>4234</v>
      </c>
      <c r="I3433" t="s">
        <v>10617</v>
      </c>
      <c r="J3433" t="s">
        <v>10470</v>
      </c>
      <c r="K3433" t="s">
        <v>33</v>
      </c>
      <c r="M3433">
        <v>238497</v>
      </c>
      <c r="N3433" t="s">
        <v>10245</v>
      </c>
      <c r="O3433">
        <v>111</v>
      </c>
      <c r="P3433" cm="1">
        <f t="array" ref="P3433">_xlfn.XLOOKUP(D3433, CPI!$A:A, CPI!$B:B)</f>
        <v>163</v>
      </c>
      <c r="Q3433" s="9">
        <f>IF(M3433="","",PRODUCT(M3433,CPI!$B$112/P3433))</f>
        <v>445828.44110429444</v>
      </c>
    </row>
    <row r="3434" spans="1:17">
      <c r="A3434" t="s">
        <v>10618</v>
      </c>
      <c r="B3434" t="s">
        <v>27</v>
      </c>
      <c r="C3434" t="s">
        <v>115</v>
      </c>
      <c r="D3434">
        <v>1998</v>
      </c>
      <c r="E3434" t="s">
        <v>10619</v>
      </c>
      <c r="F3434">
        <v>6.3</v>
      </c>
      <c r="G3434">
        <v>2100</v>
      </c>
      <c r="H3434" t="s">
        <v>10620</v>
      </c>
      <c r="I3434" t="s">
        <v>8983</v>
      </c>
      <c r="J3434" t="s">
        <v>1572</v>
      </c>
      <c r="K3434" t="s">
        <v>463</v>
      </c>
      <c r="M3434">
        <v>895788</v>
      </c>
      <c r="N3434" t="s">
        <v>10621</v>
      </c>
      <c r="O3434">
        <v>117</v>
      </c>
      <c r="P3434" cm="1">
        <f t="array" ref="P3434">_xlfn.XLOOKUP(D3434, CPI!$A:A, CPI!$B:B)</f>
        <v>163</v>
      </c>
      <c r="Q3434" s="9">
        <f>IF(M3434="","",PRODUCT(M3434,CPI!$B$112/P3434))</f>
        <v>1674519.0404907975</v>
      </c>
    </row>
    <row r="3435" spans="1:17">
      <c r="A3435" t="s">
        <v>10622</v>
      </c>
      <c r="B3435" t="s">
        <v>44</v>
      </c>
      <c r="C3435" t="s">
        <v>28</v>
      </c>
      <c r="D3435">
        <v>1998</v>
      </c>
      <c r="E3435" t="s">
        <v>10119</v>
      </c>
      <c r="F3435">
        <v>6.3</v>
      </c>
      <c r="G3435">
        <v>506</v>
      </c>
      <c r="H3435" t="s">
        <v>10623</v>
      </c>
      <c r="I3435" t="s">
        <v>10624</v>
      </c>
      <c r="J3435" t="s">
        <v>10625</v>
      </c>
      <c r="K3435" t="s">
        <v>206</v>
      </c>
      <c r="M3435">
        <v>104255</v>
      </c>
      <c r="N3435" t="s">
        <v>10626</v>
      </c>
      <c r="O3435">
        <v>98</v>
      </c>
      <c r="P3435" cm="1">
        <f t="array" ref="P3435">_xlfn.XLOOKUP(D3435, CPI!$A:A, CPI!$B:B)</f>
        <v>163</v>
      </c>
      <c r="Q3435" s="9">
        <f>IF(M3435="","",PRODUCT(M3435,CPI!$B$112/P3435))</f>
        <v>194886.49386503067</v>
      </c>
    </row>
    <row r="3436" spans="1:17">
      <c r="A3436" t="s">
        <v>10627</v>
      </c>
      <c r="B3436" t="s">
        <v>44</v>
      </c>
      <c r="C3436" t="s">
        <v>52</v>
      </c>
      <c r="D3436">
        <v>1998</v>
      </c>
      <c r="E3436" t="s">
        <v>10628</v>
      </c>
      <c r="F3436">
        <v>4.9000000000000004</v>
      </c>
      <c r="G3436">
        <v>19000</v>
      </c>
      <c r="H3436" t="s">
        <v>3363</v>
      </c>
      <c r="I3436" t="s">
        <v>5094</v>
      </c>
      <c r="J3436" t="s">
        <v>1496</v>
      </c>
      <c r="K3436" t="s">
        <v>41</v>
      </c>
      <c r="L3436">
        <v>60000000</v>
      </c>
      <c r="M3436">
        <v>12069719</v>
      </c>
      <c r="N3436" t="s">
        <v>8011</v>
      </c>
      <c r="O3436">
        <v>114</v>
      </c>
      <c r="P3436" cm="1">
        <f t="array" ref="P3436">_xlfn.XLOOKUP(D3436, CPI!$A:A, CPI!$B:B)</f>
        <v>163</v>
      </c>
      <c r="Q3436" s="9">
        <f>IF(M3436="","",PRODUCT(M3436,CPI!$B$112/P3436))</f>
        <v>22562229.320858896</v>
      </c>
    </row>
    <row r="3437" spans="1:17">
      <c r="A3437" t="s">
        <v>10629</v>
      </c>
      <c r="B3437" t="s">
        <v>27</v>
      </c>
      <c r="C3437" t="s">
        <v>52</v>
      </c>
      <c r="D3437">
        <v>1998</v>
      </c>
      <c r="E3437" t="s">
        <v>10106</v>
      </c>
      <c r="F3437">
        <v>6.3</v>
      </c>
      <c r="G3437">
        <v>7800</v>
      </c>
      <c r="H3437" t="s">
        <v>10045</v>
      </c>
      <c r="I3437" t="s">
        <v>10045</v>
      </c>
      <c r="J3437" t="s">
        <v>10630</v>
      </c>
      <c r="K3437" t="s">
        <v>41</v>
      </c>
      <c r="L3437">
        <v>5000000</v>
      </c>
      <c r="M3437">
        <v>4714658</v>
      </c>
      <c r="N3437" t="s">
        <v>7582</v>
      </c>
      <c r="O3437">
        <v>100</v>
      </c>
      <c r="P3437" cm="1">
        <f t="array" ref="P3437">_xlfn.XLOOKUP(D3437, CPI!$A:A, CPI!$B:B)</f>
        <v>163</v>
      </c>
      <c r="Q3437" s="9">
        <f>IF(M3437="","",PRODUCT(M3437,CPI!$B$112/P3437))</f>
        <v>8813228.7889570538</v>
      </c>
    </row>
    <row r="3438" spans="1:17">
      <c r="A3438" t="s">
        <v>10631</v>
      </c>
      <c r="B3438" t="s">
        <v>27</v>
      </c>
      <c r="C3438" t="s">
        <v>52</v>
      </c>
      <c r="D3438">
        <v>1998</v>
      </c>
      <c r="E3438" t="s">
        <v>10229</v>
      </c>
      <c r="F3438">
        <v>6.9</v>
      </c>
      <c r="G3438">
        <v>14000</v>
      </c>
      <c r="H3438" t="s">
        <v>10632</v>
      </c>
      <c r="I3438" t="s">
        <v>10632</v>
      </c>
      <c r="J3438" t="s">
        <v>4751</v>
      </c>
      <c r="K3438" t="s">
        <v>41</v>
      </c>
      <c r="L3438">
        <v>5000000</v>
      </c>
      <c r="M3438">
        <v>2087471</v>
      </c>
      <c r="N3438" t="s">
        <v>5120</v>
      </c>
      <c r="O3438">
        <v>116</v>
      </c>
      <c r="P3438" cm="1">
        <f t="array" ref="P3438">_xlfn.XLOOKUP(D3438, CPI!$A:A, CPI!$B:B)</f>
        <v>163</v>
      </c>
      <c r="Q3438" s="9">
        <f>IF(M3438="","",PRODUCT(M3438,CPI!$B$112/P3438))</f>
        <v>3902162.0472392635</v>
      </c>
    </row>
    <row r="3439" spans="1:17">
      <c r="A3439" t="s">
        <v>10633</v>
      </c>
      <c r="B3439" t="s">
        <v>2010</v>
      </c>
      <c r="C3439" t="s">
        <v>52</v>
      </c>
      <c r="D3439">
        <v>1998</v>
      </c>
      <c r="E3439" t="s">
        <v>10027</v>
      </c>
      <c r="F3439">
        <v>5</v>
      </c>
      <c r="G3439">
        <v>5300</v>
      </c>
      <c r="H3439" t="s">
        <v>5197</v>
      </c>
      <c r="I3439" t="s">
        <v>10634</v>
      </c>
      <c r="J3439" t="s">
        <v>356</v>
      </c>
      <c r="K3439" t="s">
        <v>41</v>
      </c>
      <c r="M3439">
        <v>7571115</v>
      </c>
      <c r="N3439" t="s">
        <v>10635</v>
      </c>
      <c r="O3439">
        <v>94</v>
      </c>
      <c r="P3439" cm="1">
        <f t="array" ref="P3439">_xlfn.XLOOKUP(D3439, CPI!$A:A, CPI!$B:B)</f>
        <v>163</v>
      </c>
      <c r="Q3439" s="9">
        <f>IF(M3439="","",PRODUCT(M3439,CPI!$B$112/P3439))</f>
        <v>14152875.708588956</v>
      </c>
    </row>
    <row r="3440" spans="1:17">
      <c r="A3440" t="s">
        <v>10636</v>
      </c>
      <c r="B3440" t="s">
        <v>27</v>
      </c>
      <c r="C3440" t="s">
        <v>115</v>
      </c>
      <c r="D3440">
        <v>1998</v>
      </c>
      <c r="E3440" t="s">
        <v>10637</v>
      </c>
      <c r="F3440">
        <v>4.7</v>
      </c>
      <c r="G3440">
        <v>2500</v>
      </c>
      <c r="H3440" t="s">
        <v>10638</v>
      </c>
      <c r="I3440" t="s">
        <v>10638</v>
      </c>
      <c r="J3440" t="s">
        <v>1860</v>
      </c>
      <c r="K3440" t="s">
        <v>41</v>
      </c>
      <c r="L3440">
        <v>6000000</v>
      </c>
      <c r="M3440">
        <v>11710</v>
      </c>
      <c r="N3440" t="s">
        <v>10639</v>
      </c>
      <c r="O3440">
        <v>95</v>
      </c>
      <c r="P3440" cm="1">
        <f t="array" ref="P3440">_xlfn.XLOOKUP(D3440, CPI!$A:A, CPI!$B:B)</f>
        <v>163</v>
      </c>
      <c r="Q3440" s="9">
        <f>IF(M3440="","",PRODUCT(M3440,CPI!$B$112/P3440))</f>
        <v>21889.797546012269</v>
      </c>
    </row>
    <row r="3441" spans="1:17">
      <c r="A3441" t="s">
        <v>10640</v>
      </c>
      <c r="B3441" t="s">
        <v>27</v>
      </c>
      <c r="C3441" t="s">
        <v>52</v>
      </c>
      <c r="D3441">
        <v>1998</v>
      </c>
      <c r="E3441" t="s">
        <v>9899</v>
      </c>
      <c r="F3441">
        <v>5.8</v>
      </c>
      <c r="G3441">
        <v>4500</v>
      </c>
      <c r="H3441" t="s">
        <v>2906</v>
      </c>
      <c r="I3441" t="s">
        <v>10641</v>
      </c>
      <c r="J3441" t="s">
        <v>7051</v>
      </c>
      <c r="K3441" t="s">
        <v>41</v>
      </c>
      <c r="M3441">
        <v>77910</v>
      </c>
      <c r="N3441" t="s">
        <v>10642</v>
      </c>
      <c r="O3441">
        <v>102</v>
      </c>
      <c r="P3441" cm="1">
        <f t="array" ref="P3441">_xlfn.XLOOKUP(D3441, CPI!$A:A, CPI!$B:B)</f>
        <v>163</v>
      </c>
      <c r="Q3441" s="9">
        <f>IF(M3441="","",PRODUCT(M3441,CPI!$B$112/P3441))</f>
        <v>145639.1226993865</v>
      </c>
    </row>
    <row r="3442" spans="1:17">
      <c r="A3442" t="s">
        <v>10643</v>
      </c>
      <c r="B3442" t="s">
        <v>27</v>
      </c>
      <c r="C3442" t="s">
        <v>52</v>
      </c>
      <c r="D3442">
        <v>1998</v>
      </c>
      <c r="E3442" t="s">
        <v>10124</v>
      </c>
      <c r="F3442">
        <v>5.9</v>
      </c>
      <c r="G3442">
        <v>9800</v>
      </c>
      <c r="H3442" t="s">
        <v>7276</v>
      </c>
      <c r="I3442" t="s">
        <v>10644</v>
      </c>
      <c r="J3442" t="s">
        <v>998</v>
      </c>
      <c r="K3442" t="s">
        <v>41</v>
      </c>
      <c r="L3442">
        <v>15000000</v>
      </c>
      <c r="M3442">
        <v>1808004</v>
      </c>
      <c r="N3442" t="s">
        <v>10645</v>
      </c>
      <c r="O3442">
        <v>122</v>
      </c>
      <c r="P3442" cm="1">
        <f t="array" ref="P3442">_xlfn.XLOOKUP(D3442, CPI!$A:A, CPI!$B:B)</f>
        <v>163</v>
      </c>
      <c r="Q3442" s="9">
        <f>IF(M3442="","",PRODUCT(M3442,CPI!$B$112/P3442))</f>
        <v>3379747.3546012267</v>
      </c>
    </row>
    <row r="3443" spans="1:17">
      <c r="A3443" t="s">
        <v>10646</v>
      </c>
      <c r="B3443" t="s">
        <v>2010</v>
      </c>
      <c r="C3443" t="s">
        <v>52</v>
      </c>
      <c r="D3443">
        <v>1998</v>
      </c>
      <c r="E3443" t="s">
        <v>10128</v>
      </c>
      <c r="F3443">
        <v>5.0999999999999996</v>
      </c>
      <c r="G3443">
        <v>8200</v>
      </c>
      <c r="H3443" t="s">
        <v>10647</v>
      </c>
      <c r="I3443" t="s">
        <v>10648</v>
      </c>
      <c r="J3443" t="s">
        <v>2142</v>
      </c>
      <c r="K3443" t="s">
        <v>41</v>
      </c>
      <c r="L3443">
        <v>35000000</v>
      </c>
      <c r="M3443">
        <v>10493366</v>
      </c>
      <c r="N3443" t="s">
        <v>6542</v>
      </c>
      <c r="O3443">
        <v>91</v>
      </c>
      <c r="P3443" cm="1">
        <f t="array" ref="P3443">_xlfn.XLOOKUP(D3443, CPI!$A:A, CPI!$B:B)</f>
        <v>163</v>
      </c>
      <c r="Q3443" s="9">
        <f>IF(M3443="","",PRODUCT(M3443,CPI!$B$112/P3443))</f>
        <v>19615513.007361963</v>
      </c>
    </row>
    <row r="3444" spans="1:17">
      <c r="A3444" t="s">
        <v>10649</v>
      </c>
      <c r="B3444" t="s">
        <v>458</v>
      </c>
      <c r="C3444" t="s">
        <v>28</v>
      </c>
      <c r="D3444">
        <v>1998</v>
      </c>
      <c r="E3444" t="s">
        <v>10650</v>
      </c>
      <c r="F3444">
        <v>7</v>
      </c>
      <c r="G3444">
        <v>534</v>
      </c>
      <c r="H3444" t="s">
        <v>1698</v>
      </c>
      <c r="I3444" t="s">
        <v>1698</v>
      </c>
      <c r="J3444" t="s">
        <v>6934</v>
      </c>
      <c r="K3444" t="s">
        <v>41</v>
      </c>
      <c r="N3444" t="s">
        <v>10651</v>
      </c>
      <c r="O3444">
        <v>83</v>
      </c>
      <c r="P3444" cm="1">
        <f t="array" ref="P3444">_xlfn.XLOOKUP(D3444, CPI!$A:A, CPI!$B:B)</f>
        <v>163</v>
      </c>
      <c r="Q3444" s="9" t="str">
        <f>IF(M3444="","",PRODUCT(M3444,CPI!$B$112/P3444))</f>
        <v/>
      </c>
    </row>
    <row r="3445" spans="1:17">
      <c r="A3445" t="s">
        <v>10652</v>
      </c>
      <c r="B3445" t="s">
        <v>27</v>
      </c>
      <c r="C3445" t="s">
        <v>45</v>
      </c>
      <c r="D3445">
        <v>1999</v>
      </c>
      <c r="E3445" t="s">
        <v>10653</v>
      </c>
      <c r="F3445">
        <v>8.6999999999999993</v>
      </c>
      <c r="G3445">
        <v>1700000</v>
      </c>
      <c r="H3445" t="s">
        <v>9060</v>
      </c>
      <c r="I3445" t="s">
        <v>8672</v>
      </c>
      <c r="J3445" t="s">
        <v>5087</v>
      </c>
      <c r="K3445" t="s">
        <v>41</v>
      </c>
      <c r="L3445">
        <v>63000000</v>
      </c>
      <c r="M3445">
        <v>466364845</v>
      </c>
      <c r="N3445" t="s">
        <v>34</v>
      </c>
      <c r="O3445">
        <v>136</v>
      </c>
      <c r="P3445" cm="1">
        <f t="array" ref="P3445">_xlfn.XLOOKUP(D3445, CPI!$A:A, CPI!$B:B)</f>
        <v>166.6</v>
      </c>
      <c r="Q3445" s="9">
        <f>IF(M3445="","",PRODUCT(M3445,CPI!$B$112/P3445))</f>
        <v>852949389.38475394</v>
      </c>
    </row>
    <row r="3446" spans="1:17">
      <c r="A3446" t="s">
        <v>10654</v>
      </c>
      <c r="B3446" t="s">
        <v>27</v>
      </c>
      <c r="C3446" t="s">
        <v>28</v>
      </c>
      <c r="D3446">
        <v>1999</v>
      </c>
      <c r="E3446" t="s">
        <v>10655</v>
      </c>
      <c r="F3446">
        <v>8.8000000000000007</v>
      </c>
      <c r="G3446">
        <v>1900000</v>
      </c>
      <c r="H3446" t="s">
        <v>6829</v>
      </c>
      <c r="I3446" t="s">
        <v>10656</v>
      </c>
      <c r="J3446" t="s">
        <v>6546</v>
      </c>
      <c r="K3446" t="s">
        <v>5828</v>
      </c>
      <c r="L3446">
        <v>63000000</v>
      </c>
      <c r="M3446">
        <v>101209702</v>
      </c>
      <c r="N3446" t="s">
        <v>9120</v>
      </c>
      <c r="O3446">
        <v>139</v>
      </c>
      <c r="P3446" cm="1">
        <f t="array" ref="P3446">_xlfn.XLOOKUP(D3446, CPI!$A:A, CPI!$B:B)</f>
        <v>166.6</v>
      </c>
      <c r="Q3446" s="9">
        <f>IF(M3446="","",PRODUCT(M3446,CPI!$B$112/P3446))</f>
        <v>185105619.44417766</v>
      </c>
    </row>
    <row r="3447" spans="1:17">
      <c r="A3447" t="s">
        <v>10657</v>
      </c>
      <c r="B3447" t="s">
        <v>27</v>
      </c>
      <c r="C3447" t="s">
        <v>115</v>
      </c>
      <c r="D3447">
        <v>1999</v>
      </c>
      <c r="E3447" t="s">
        <v>10658</v>
      </c>
      <c r="F3447">
        <v>7.4</v>
      </c>
      <c r="G3447">
        <v>189000</v>
      </c>
      <c r="H3447" t="s">
        <v>5945</v>
      </c>
      <c r="I3447" t="s">
        <v>10659</v>
      </c>
      <c r="J3447" t="s">
        <v>9540</v>
      </c>
      <c r="K3447" t="s">
        <v>41</v>
      </c>
      <c r="L3447">
        <v>40000000</v>
      </c>
      <c r="M3447">
        <v>128799509</v>
      </c>
      <c r="N3447" t="s">
        <v>3755</v>
      </c>
      <c r="O3447">
        <v>139</v>
      </c>
      <c r="P3447" cm="1">
        <f t="array" ref="P3447">_xlfn.XLOOKUP(D3447, CPI!$A:A, CPI!$B:B)</f>
        <v>166.6</v>
      </c>
      <c r="Q3447" s="9">
        <f>IF(M3447="","",PRODUCT(M3447,CPI!$B$112/P3447))</f>
        <v>235565488.5492197</v>
      </c>
    </row>
    <row r="3448" spans="1:17">
      <c r="A3448" t="s">
        <v>10660</v>
      </c>
      <c r="C3448" t="s">
        <v>28</v>
      </c>
      <c r="D3448">
        <v>1999</v>
      </c>
      <c r="E3448" t="s">
        <v>5473</v>
      </c>
      <c r="F3448">
        <v>7.4</v>
      </c>
      <c r="G3448">
        <v>313000</v>
      </c>
      <c r="H3448" t="s">
        <v>30</v>
      </c>
      <c r="I3448" t="s">
        <v>30</v>
      </c>
      <c r="J3448" t="s">
        <v>1489</v>
      </c>
      <c r="K3448" t="s">
        <v>33</v>
      </c>
      <c r="L3448">
        <v>65000000</v>
      </c>
      <c r="M3448">
        <v>162242684</v>
      </c>
      <c r="N3448" t="s">
        <v>34</v>
      </c>
      <c r="O3448">
        <v>159</v>
      </c>
      <c r="P3448" cm="1">
        <f t="array" ref="P3448">_xlfn.XLOOKUP(D3448, CPI!$A:A, CPI!$B:B)</f>
        <v>166.6</v>
      </c>
      <c r="Q3448" s="9">
        <f>IF(M3448="","",PRODUCT(M3448,CPI!$B$112/P3448))</f>
        <v>296730767.19567829</v>
      </c>
    </row>
    <row r="3449" spans="1:17">
      <c r="A3449" t="s">
        <v>10661</v>
      </c>
      <c r="B3449" t="s">
        <v>2010</v>
      </c>
      <c r="C3449" t="s">
        <v>45</v>
      </c>
      <c r="D3449">
        <v>1999</v>
      </c>
      <c r="E3449" t="s">
        <v>9830</v>
      </c>
      <c r="F3449">
        <v>7</v>
      </c>
      <c r="G3449">
        <v>401000</v>
      </c>
      <c r="H3449" t="s">
        <v>7694</v>
      </c>
      <c r="I3449" t="s">
        <v>7694</v>
      </c>
      <c r="J3449" t="s">
        <v>6940</v>
      </c>
      <c r="K3449" t="s">
        <v>41</v>
      </c>
      <c r="L3449">
        <v>80000000</v>
      </c>
      <c r="M3449">
        <v>415933406</v>
      </c>
      <c r="N3449" t="s">
        <v>72</v>
      </c>
      <c r="O3449">
        <v>124</v>
      </c>
      <c r="P3449" cm="1">
        <f t="array" ref="P3449">_xlfn.XLOOKUP(D3449, CPI!$A:A, CPI!$B:B)</f>
        <v>166.6</v>
      </c>
      <c r="Q3449" s="9">
        <f>IF(M3449="","",PRODUCT(M3449,CPI!$B$112/P3449))</f>
        <v>760713738.34453785</v>
      </c>
    </row>
    <row r="3450" spans="1:17">
      <c r="A3450" t="s">
        <v>10662</v>
      </c>
      <c r="B3450" t="s">
        <v>27</v>
      </c>
      <c r="C3450" t="s">
        <v>52</v>
      </c>
      <c r="D3450">
        <v>1999</v>
      </c>
      <c r="E3450" t="s">
        <v>10663</v>
      </c>
      <c r="F3450">
        <v>7</v>
      </c>
      <c r="G3450">
        <v>385000</v>
      </c>
      <c r="H3450" t="s">
        <v>10664</v>
      </c>
      <c r="I3450" t="s">
        <v>10665</v>
      </c>
      <c r="J3450" t="s">
        <v>10666</v>
      </c>
      <c r="K3450" t="s">
        <v>41</v>
      </c>
      <c r="L3450">
        <v>11000000</v>
      </c>
      <c r="M3450">
        <v>235483004</v>
      </c>
      <c r="N3450" t="s">
        <v>72</v>
      </c>
      <c r="O3450">
        <v>95</v>
      </c>
      <c r="P3450" cm="1">
        <f t="array" ref="P3450">_xlfn.XLOOKUP(D3450, CPI!$A:A, CPI!$B:B)</f>
        <v>166.6</v>
      </c>
      <c r="Q3450" s="9">
        <f>IF(M3450="","",PRODUCT(M3450,CPI!$B$112/P3450))</f>
        <v>430682300.83313322</v>
      </c>
    </row>
    <row r="3451" spans="1:17">
      <c r="A3451" t="s">
        <v>10667</v>
      </c>
      <c r="B3451" t="s">
        <v>27</v>
      </c>
      <c r="C3451" t="s">
        <v>115</v>
      </c>
      <c r="D3451">
        <v>1999</v>
      </c>
      <c r="E3451" t="s">
        <v>10668</v>
      </c>
      <c r="F3451">
        <v>8.6</v>
      </c>
      <c r="G3451">
        <v>1200000</v>
      </c>
      <c r="H3451" t="s">
        <v>7907</v>
      </c>
      <c r="I3451" t="s">
        <v>31</v>
      </c>
      <c r="J3451" t="s">
        <v>2102</v>
      </c>
      <c r="K3451" t="s">
        <v>41</v>
      </c>
      <c r="L3451">
        <v>60000000</v>
      </c>
      <c r="M3451">
        <v>286801374</v>
      </c>
      <c r="N3451" t="s">
        <v>5120</v>
      </c>
      <c r="O3451">
        <v>189</v>
      </c>
      <c r="P3451" cm="1">
        <f t="array" ref="P3451">_xlfn.XLOOKUP(D3451, CPI!$A:A, CPI!$B:B)</f>
        <v>166.6</v>
      </c>
      <c r="Q3451" s="9">
        <f>IF(M3451="","",PRODUCT(M3451,CPI!$B$112/P3451))</f>
        <v>524540087.98199278</v>
      </c>
    </row>
    <row r="3452" spans="1:17">
      <c r="A3452" t="s">
        <v>10669</v>
      </c>
      <c r="B3452" t="s">
        <v>27</v>
      </c>
      <c r="C3452" t="s">
        <v>28</v>
      </c>
      <c r="D3452">
        <v>1999</v>
      </c>
      <c r="E3452" t="s">
        <v>10670</v>
      </c>
      <c r="F3452">
        <v>8.3000000000000007</v>
      </c>
      <c r="G3452">
        <v>1100000</v>
      </c>
      <c r="H3452" t="s">
        <v>10671</v>
      </c>
      <c r="I3452" t="s">
        <v>10672</v>
      </c>
      <c r="J3452" t="s">
        <v>8373</v>
      </c>
      <c r="K3452" t="s">
        <v>41</v>
      </c>
      <c r="L3452">
        <v>15000000</v>
      </c>
      <c r="M3452">
        <v>356296601</v>
      </c>
      <c r="N3452" t="s">
        <v>9697</v>
      </c>
      <c r="O3452">
        <v>122</v>
      </c>
      <c r="P3452" cm="1">
        <f t="array" ref="P3452">_xlfn.XLOOKUP(D3452, CPI!$A:A, CPI!$B:B)</f>
        <v>166.6</v>
      </c>
      <c r="Q3452" s="9">
        <f>IF(M3452="","",PRODUCT(M3452,CPI!$B$112/P3452))</f>
        <v>651642102.7893157</v>
      </c>
    </row>
    <row r="3453" spans="1:17">
      <c r="A3453" t="s">
        <v>10673</v>
      </c>
      <c r="B3453" t="s">
        <v>44</v>
      </c>
      <c r="C3453" t="s">
        <v>45</v>
      </c>
      <c r="D3453">
        <v>1999</v>
      </c>
      <c r="E3453" t="s">
        <v>10674</v>
      </c>
      <c r="F3453">
        <v>6.5</v>
      </c>
      <c r="G3453">
        <v>748000</v>
      </c>
      <c r="H3453" t="s">
        <v>4492</v>
      </c>
      <c r="I3453" t="s">
        <v>4492</v>
      </c>
      <c r="J3453" t="s">
        <v>9015</v>
      </c>
      <c r="K3453" t="s">
        <v>41</v>
      </c>
      <c r="L3453">
        <v>115000000</v>
      </c>
      <c r="M3453">
        <v>1027082707</v>
      </c>
      <c r="N3453" t="s">
        <v>50</v>
      </c>
      <c r="O3453">
        <v>136</v>
      </c>
      <c r="P3453" cm="1">
        <f t="array" ref="P3453">_xlfn.XLOOKUP(D3453, CPI!$A:A, CPI!$B:B)</f>
        <v>166.6</v>
      </c>
      <c r="Q3453" s="9">
        <f>IF(M3453="","",PRODUCT(M3453,CPI!$B$112/P3453))</f>
        <v>1878463990.5336134</v>
      </c>
    </row>
    <row r="3454" spans="1:17">
      <c r="A3454" t="s">
        <v>10675</v>
      </c>
      <c r="B3454" t="s">
        <v>2010</v>
      </c>
      <c r="C3454" t="s">
        <v>52</v>
      </c>
      <c r="D3454">
        <v>1999</v>
      </c>
      <c r="E3454" t="s">
        <v>10653</v>
      </c>
      <c r="F3454">
        <v>7.3</v>
      </c>
      <c r="G3454">
        <v>309000</v>
      </c>
      <c r="H3454" t="s">
        <v>10676</v>
      </c>
      <c r="I3454" t="s">
        <v>10677</v>
      </c>
      <c r="J3454" t="s">
        <v>10678</v>
      </c>
      <c r="K3454" t="s">
        <v>41</v>
      </c>
      <c r="L3454">
        <v>30000000</v>
      </c>
      <c r="M3454">
        <v>53478579</v>
      </c>
      <c r="N3454" t="s">
        <v>2103</v>
      </c>
      <c r="O3454">
        <v>97</v>
      </c>
      <c r="P3454" cm="1">
        <f t="array" ref="P3454">_xlfn.XLOOKUP(D3454, CPI!$A:A, CPI!$B:B)</f>
        <v>166.6</v>
      </c>
      <c r="Q3454" s="9">
        <f>IF(M3454="","",PRODUCT(M3454,CPI!$B$112/P3454))</f>
        <v>97808661.592436969</v>
      </c>
    </row>
    <row r="3455" spans="1:17">
      <c r="A3455" t="s">
        <v>10679</v>
      </c>
      <c r="B3455" t="s">
        <v>2010</v>
      </c>
      <c r="C3455" t="s">
        <v>28</v>
      </c>
      <c r="D3455">
        <v>1999</v>
      </c>
      <c r="E3455" t="s">
        <v>10680</v>
      </c>
      <c r="F3455">
        <v>8.1</v>
      </c>
      <c r="G3455">
        <v>930000</v>
      </c>
      <c r="H3455" t="s">
        <v>10486</v>
      </c>
      <c r="I3455" t="s">
        <v>10486</v>
      </c>
      <c r="J3455" t="s">
        <v>4470</v>
      </c>
      <c r="K3455" t="s">
        <v>41</v>
      </c>
      <c r="L3455">
        <v>40000000</v>
      </c>
      <c r="M3455">
        <v>672806292</v>
      </c>
      <c r="N3455" t="s">
        <v>5732</v>
      </c>
      <c r="O3455">
        <v>107</v>
      </c>
      <c r="P3455" cm="1">
        <f t="array" ref="P3455">_xlfn.XLOOKUP(D3455, CPI!$A:A, CPI!$B:B)</f>
        <v>166.6</v>
      </c>
      <c r="Q3455" s="9">
        <f>IF(M3455="","",PRODUCT(M3455,CPI!$B$112/P3455))</f>
        <v>1230516669.702281</v>
      </c>
    </row>
    <row r="3456" spans="1:17">
      <c r="A3456" t="s">
        <v>10681</v>
      </c>
      <c r="B3456" t="s">
        <v>2010</v>
      </c>
      <c r="C3456" t="s">
        <v>45</v>
      </c>
      <c r="D3456">
        <v>1999</v>
      </c>
      <c r="E3456" t="s">
        <v>10367</v>
      </c>
      <c r="F3456">
        <v>6.6</v>
      </c>
      <c r="G3456">
        <v>221000</v>
      </c>
      <c r="H3456" t="s">
        <v>9533</v>
      </c>
      <c r="I3456" t="s">
        <v>6854</v>
      </c>
      <c r="J3456" t="s">
        <v>6854</v>
      </c>
      <c r="K3456" t="s">
        <v>41</v>
      </c>
      <c r="L3456">
        <v>33000000</v>
      </c>
      <c r="M3456">
        <v>312016928</v>
      </c>
      <c r="N3456" t="s">
        <v>2037</v>
      </c>
      <c r="O3456">
        <v>95</v>
      </c>
      <c r="P3456" cm="1">
        <f t="array" ref="P3456">_xlfn.XLOOKUP(D3456, CPI!$A:A, CPI!$B:B)</f>
        <v>166.6</v>
      </c>
      <c r="Q3456" s="9">
        <f>IF(M3456="","",PRODUCT(M3456,CPI!$B$112/P3456))</f>
        <v>570657610.8139255</v>
      </c>
    </row>
    <row r="3457" spans="1:17">
      <c r="A3457" t="s">
        <v>10682</v>
      </c>
      <c r="B3457" t="s">
        <v>27</v>
      </c>
      <c r="C3457" t="s">
        <v>52</v>
      </c>
      <c r="D3457">
        <v>1999</v>
      </c>
      <c r="E3457" t="s">
        <v>9846</v>
      </c>
      <c r="F3457">
        <v>7.7</v>
      </c>
      <c r="G3457">
        <v>248000</v>
      </c>
      <c r="H3457" t="s">
        <v>9173</v>
      </c>
      <c r="I3457" t="s">
        <v>9173</v>
      </c>
      <c r="J3457" t="s">
        <v>10683</v>
      </c>
      <c r="K3457" t="s">
        <v>41</v>
      </c>
      <c r="L3457">
        <v>10000000</v>
      </c>
      <c r="M3457">
        <v>10828256</v>
      </c>
      <c r="N3457" t="s">
        <v>191</v>
      </c>
      <c r="O3457">
        <v>89</v>
      </c>
      <c r="P3457" cm="1">
        <f t="array" ref="P3457">_xlfn.XLOOKUP(D3457, CPI!$A:A, CPI!$B:B)</f>
        <v>166.6</v>
      </c>
      <c r="Q3457" s="9">
        <f>IF(M3457="","",PRODUCT(M3457,CPI!$B$112/P3457))</f>
        <v>19804139.274909962</v>
      </c>
    </row>
    <row r="3458" spans="1:17">
      <c r="A3458" t="s">
        <v>10684</v>
      </c>
      <c r="B3458" t="s">
        <v>44</v>
      </c>
      <c r="C3458" t="s">
        <v>36</v>
      </c>
      <c r="D3458">
        <v>1999</v>
      </c>
      <c r="E3458" t="s">
        <v>10658</v>
      </c>
      <c r="F3458">
        <v>7.3</v>
      </c>
      <c r="G3458">
        <v>155000</v>
      </c>
      <c r="H3458" t="s">
        <v>10647</v>
      </c>
      <c r="I3458" t="s">
        <v>10685</v>
      </c>
      <c r="J3458" t="s">
        <v>8090</v>
      </c>
      <c r="K3458" t="s">
        <v>41</v>
      </c>
      <c r="L3458">
        <v>45000000</v>
      </c>
      <c r="M3458">
        <v>90683916</v>
      </c>
      <c r="N3458" t="s">
        <v>9697</v>
      </c>
      <c r="O3458">
        <v>102</v>
      </c>
      <c r="P3458" cm="1">
        <f t="array" ref="P3458">_xlfn.XLOOKUP(D3458, CPI!$A:A, CPI!$B:B)</f>
        <v>166.6</v>
      </c>
      <c r="Q3458" s="9">
        <f>IF(M3458="","",PRODUCT(M3458,CPI!$B$112/P3458))</f>
        <v>165854677.10204083</v>
      </c>
    </row>
    <row r="3459" spans="1:17">
      <c r="A3459" t="s">
        <v>10686</v>
      </c>
      <c r="B3459" t="s">
        <v>2010</v>
      </c>
      <c r="C3459" t="s">
        <v>52</v>
      </c>
      <c r="D3459">
        <v>1999</v>
      </c>
      <c r="E3459" t="s">
        <v>10398</v>
      </c>
      <c r="F3459">
        <v>7.1</v>
      </c>
      <c r="G3459">
        <v>286000</v>
      </c>
      <c r="H3459" t="s">
        <v>10687</v>
      </c>
      <c r="I3459" t="s">
        <v>5458</v>
      </c>
      <c r="J3459" t="s">
        <v>6922</v>
      </c>
      <c r="K3459" t="s">
        <v>33</v>
      </c>
      <c r="L3459">
        <v>42000000</v>
      </c>
      <c r="M3459">
        <v>363889678</v>
      </c>
      <c r="N3459" t="s">
        <v>7582</v>
      </c>
      <c r="O3459">
        <v>124</v>
      </c>
      <c r="P3459" cm="1">
        <f t="array" ref="P3459">_xlfn.XLOOKUP(D3459, CPI!$A:A, CPI!$B:B)</f>
        <v>166.6</v>
      </c>
      <c r="Q3459" s="9">
        <f>IF(M3459="","",PRODUCT(M3459,CPI!$B$112/P3459))</f>
        <v>665529321.04801917</v>
      </c>
    </row>
    <row r="3460" spans="1:17">
      <c r="A3460" t="s">
        <v>10688</v>
      </c>
      <c r="B3460" t="s">
        <v>27</v>
      </c>
      <c r="C3460" t="s">
        <v>28</v>
      </c>
      <c r="D3460">
        <v>1999</v>
      </c>
      <c r="E3460" t="s">
        <v>10689</v>
      </c>
      <c r="F3460">
        <v>6.8</v>
      </c>
      <c r="G3460">
        <v>183000</v>
      </c>
      <c r="H3460" t="s">
        <v>8765</v>
      </c>
      <c r="I3460" t="s">
        <v>5276</v>
      </c>
      <c r="J3460" t="s">
        <v>10690</v>
      </c>
      <c r="K3460" t="s">
        <v>41</v>
      </c>
      <c r="L3460">
        <v>10500000</v>
      </c>
      <c r="M3460">
        <v>76347426</v>
      </c>
      <c r="N3460" t="s">
        <v>42</v>
      </c>
      <c r="O3460">
        <v>97</v>
      </c>
      <c r="P3460" cm="1">
        <f t="array" ref="P3460">_xlfn.XLOOKUP(D3460, CPI!$A:A, CPI!$B:B)</f>
        <v>166.6</v>
      </c>
      <c r="Q3460" s="9">
        <f>IF(M3460="","",PRODUCT(M3460,CPI!$B$112/P3460))</f>
        <v>139634217.90036014</v>
      </c>
    </row>
    <row r="3461" spans="1:17">
      <c r="A3461" t="s">
        <v>10691</v>
      </c>
      <c r="B3461" t="s">
        <v>27</v>
      </c>
      <c r="C3461" t="s">
        <v>63</v>
      </c>
      <c r="D3461">
        <v>1999</v>
      </c>
      <c r="E3461" t="s">
        <v>10692</v>
      </c>
      <c r="F3461">
        <v>6.5</v>
      </c>
      <c r="G3461">
        <v>239000</v>
      </c>
      <c r="H3461" t="s">
        <v>10693</v>
      </c>
      <c r="I3461" t="s">
        <v>10693</v>
      </c>
      <c r="J3461" t="s">
        <v>10694</v>
      </c>
      <c r="K3461" t="s">
        <v>41</v>
      </c>
      <c r="L3461">
        <v>60000</v>
      </c>
      <c r="M3461">
        <v>248639099</v>
      </c>
      <c r="N3461" t="s">
        <v>10695</v>
      </c>
      <c r="O3461">
        <v>81</v>
      </c>
      <c r="P3461" cm="1">
        <f t="array" ref="P3461">_xlfn.XLOOKUP(D3461, CPI!$A:A, CPI!$B:B)</f>
        <v>166.6</v>
      </c>
      <c r="Q3461" s="9">
        <f>IF(M3461="","",PRODUCT(M3461,CPI!$B$112/P3461))</f>
        <v>454743898.35114044</v>
      </c>
    </row>
    <row r="3462" spans="1:17">
      <c r="A3462" t="s">
        <v>10696</v>
      </c>
      <c r="B3462" t="s">
        <v>27</v>
      </c>
      <c r="C3462" t="s">
        <v>28</v>
      </c>
      <c r="D3462">
        <v>1999</v>
      </c>
      <c r="E3462" t="s">
        <v>10697</v>
      </c>
      <c r="F3462">
        <v>7.2</v>
      </c>
      <c r="G3462">
        <v>147000</v>
      </c>
      <c r="H3462" t="s">
        <v>10698</v>
      </c>
      <c r="I3462" t="s">
        <v>10699</v>
      </c>
      <c r="J3462" t="s">
        <v>10178</v>
      </c>
      <c r="K3462" t="s">
        <v>41</v>
      </c>
      <c r="L3462">
        <v>9000000</v>
      </c>
      <c r="M3462">
        <v>10410044</v>
      </c>
      <c r="N3462" t="s">
        <v>6801</v>
      </c>
      <c r="O3462">
        <v>97</v>
      </c>
      <c r="P3462" cm="1">
        <f t="array" ref="P3462">_xlfn.XLOOKUP(D3462, CPI!$A:A, CPI!$B:B)</f>
        <v>166.6</v>
      </c>
      <c r="Q3462" s="9">
        <f>IF(M3462="","",PRODUCT(M3462,CPI!$B$112/P3462))</f>
        <v>19039258.144057624</v>
      </c>
    </row>
    <row r="3463" spans="1:17">
      <c r="A3463" t="s">
        <v>10700</v>
      </c>
      <c r="B3463" t="s">
        <v>27</v>
      </c>
      <c r="C3463" t="s">
        <v>28</v>
      </c>
      <c r="D3463">
        <v>1999</v>
      </c>
      <c r="E3463" t="s">
        <v>10701</v>
      </c>
      <c r="F3463">
        <v>8</v>
      </c>
      <c r="G3463">
        <v>295000</v>
      </c>
      <c r="H3463" t="s">
        <v>9107</v>
      </c>
      <c r="I3463" t="s">
        <v>9107</v>
      </c>
      <c r="J3463" t="s">
        <v>1489</v>
      </c>
      <c r="K3463" t="s">
        <v>41</v>
      </c>
      <c r="L3463">
        <v>37000000</v>
      </c>
      <c r="M3463">
        <v>48451803</v>
      </c>
      <c r="N3463" t="s">
        <v>10702</v>
      </c>
      <c r="O3463">
        <v>188</v>
      </c>
      <c r="P3463" cm="1">
        <f t="array" ref="P3463">_xlfn.XLOOKUP(D3463, CPI!$A:A, CPI!$B:B)</f>
        <v>166.6</v>
      </c>
      <c r="Q3463" s="9">
        <f>IF(M3463="","",PRODUCT(M3463,CPI!$B$112/P3463))</f>
        <v>88615032.257503003</v>
      </c>
    </row>
    <row r="3464" spans="1:17">
      <c r="A3464" t="s">
        <v>10703</v>
      </c>
      <c r="B3464" t="s">
        <v>27</v>
      </c>
      <c r="C3464" t="s">
        <v>74</v>
      </c>
      <c r="D3464">
        <v>1999</v>
      </c>
      <c r="E3464" t="s">
        <v>10704</v>
      </c>
      <c r="F3464">
        <v>7.3</v>
      </c>
      <c r="G3464">
        <v>169000</v>
      </c>
      <c r="H3464" t="s">
        <v>8821</v>
      </c>
      <c r="I3464" t="s">
        <v>10705</v>
      </c>
      <c r="J3464" t="s">
        <v>4500</v>
      </c>
      <c r="K3464" t="s">
        <v>5828</v>
      </c>
      <c r="L3464">
        <v>40000000</v>
      </c>
      <c r="M3464">
        <v>48350205</v>
      </c>
      <c r="N3464" t="s">
        <v>42</v>
      </c>
      <c r="O3464">
        <v>127</v>
      </c>
      <c r="P3464" cm="1">
        <f t="array" ref="P3464">_xlfn.XLOOKUP(D3464, CPI!$A:A, CPI!$B:B)</f>
        <v>166.6</v>
      </c>
      <c r="Q3464" s="9">
        <f>IF(M3464="","",PRODUCT(M3464,CPI!$B$112/P3464))</f>
        <v>88429216.467587039</v>
      </c>
    </row>
    <row r="3465" spans="1:17">
      <c r="A3465" t="s">
        <v>10706</v>
      </c>
      <c r="B3465" t="s">
        <v>44</v>
      </c>
      <c r="C3465" t="s">
        <v>36</v>
      </c>
      <c r="D3465">
        <v>1999</v>
      </c>
      <c r="E3465" t="s">
        <v>10707</v>
      </c>
      <c r="F3465">
        <v>5.9</v>
      </c>
      <c r="G3465">
        <v>128000</v>
      </c>
      <c r="H3465" t="s">
        <v>10708</v>
      </c>
      <c r="I3465" t="s">
        <v>10709</v>
      </c>
      <c r="J3465" t="s">
        <v>2577</v>
      </c>
      <c r="K3465" t="s">
        <v>5828</v>
      </c>
      <c r="L3465">
        <v>133000000</v>
      </c>
      <c r="M3465">
        <v>300135367</v>
      </c>
      <c r="N3465" t="s">
        <v>42</v>
      </c>
      <c r="O3465">
        <v>84</v>
      </c>
      <c r="P3465" cm="1">
        <f t="array" ref="P3465">_xlfn.XLOOKUP(D3465, CPI!$A:A, CPI!$B:B)</f>
        <v>166.6</v>
      </c>
      <c r="Q3465" s="9">
        <f>IF(M3465="","",PRODUCT(M3465,CPI!$B$112/P3465))</f>
        <v>548927048.76890755</v>
      </c>
    </row>
    <row r="3466" spans="1:17">
      <c r="A3466" t="s">
        <v>10710</v>
      </c>
      <c r="B3466" t="s">
        <v>27</v>
      </c>
      <c r="C3466" t="s">
        <v>45</v>
      </c>
      <c r="D3466">
        <v>1999</v>
      </c>
      <c r="E3466" t="s">
        <v>10711</v>
      </c>
      <c r="F3466">
        <v>5.9</v>
      </c>
      <c r="G3466">
        <v>127000</v>
      </c>
      <c r="H3466" t="s">
        <v>3797</v>
      </c>
      <c r="I3466" t="s">
        <v>10712</v>
      </c>
      <c r="J3466" t="s">
        <v>10009</v>
      </c>
      <c r="K3466" t="s">
        <v>41</v>
      </c>
      <c r="L3466">
        <v>60000000</v>
      </c>
      <c r="M3466">
        <v>164648142</v>
      </c>
      <c r="N3466" t="s">
        <v>34</v>
      </c>
      <c r="O3466">
        <v>105</v>
      </c>
      <c r="P3466" cm="1">
        <f t="array" ref="P3466">_xlfn.XLOOKUP(D3466, CPI!$A:A, CPI!$B:B)</f>
        <v>166.6</v>
      </c>
      <c r="Q3466" s="9">
        <f>IF(M3466="","",PRODUCT(M3466,CPI!$B$112/P3466))</f>
        <v>301130185.2785114</v>
      </c>
    </row>
    <row r="3467" spans="1:17">
      <c r="A3467" t="s">
        <v>10713</v>
      </c>
      <c r="B3467" t="s">
        <v>27</v>
      </c>
      <c r="C3467" t="s">
        <v>45</v>
      </c>
      <c r="D3467">
        <v>1999</v>
      </c>
      <c r="E3467" t="s">
        <v>10714</v>
      </c>
      <c r="F3467">
        <v>7.8</v>
      </c>
      <c r="G3467">
        <v>230000</v>
      </c>
      <c r="H3467" t="s">
        <v>10715</v>
      </c>
      <c r="I3467" t="s">
        <v>10715</v>
      </c>
      <c r="J3467" t="s">
        <v>4555</v>
      </c>
      <c r="K3467" t="s">
        <v>41</v>
      </c>
      <c r="L3467">
        <v>6000000</v>
      </c>
      <c r="M3467">
        <v>30471</v>
      </c>
      <c r="N3467" t="s">
        <v>10716</v>
      </c>
      <c r="O3467">
        <v>108</v>
      </c>
      <c r="P3467" cm="1">
        <f t="array" ref="P3467">_xlfn.XLOOKUP(D3467, CPI!$A:A, CPI!$B:B)</f>
        <v>166.6</v>
      </c>
      <c r="Q3467" s="9">
        <f>IF(M3467="","",PRODUCT(M3467,CPI!$B$112/P3467))</f>
        <v>55729.373949579829</v>
      </c>
    </row>
    <row r="3468" spans="1:17">
      <c r="A3468" t="s">
        <v>10717</v>
      </c>
      <c r="B3468" t="s">
        <v>27</v>
      </c>
      <c r="C3468" t="s">
        <v>52</v>
      </c>
      <c r="D3468">
        <v>1999</v>
      </c>
      <c r="E3468" t="s">
        <v>10140</v>
      </c>
      <c r="F3468">
        <v>6.5</v>
      </c>
      <c r="G3468">
        <v>43000</v>
      </c>
      <c r="H3468" t="s">
        <v>9619</v>
      </c>
      <c r="I3468" t="s">
        <v>10718</v>
      </c>
      <c r="J3468" t="s">
        <v>10719</v>
      </c>
      <c r="K3468" t="s">
        <v>41</v>
      </c>
      <c r="L3468">
        <v>16000000</v>
      </c>
      <c r="M3468">
        <v>54294169</v>
      </c>
      <c r="N3468" t="s">
        <v>10720</v>
      </c>
      <c r="O3468">
        <v>106</v>
      </c>
      <c r="P3468" cm="1">
        <f t="array" ref="P3468">_xlfn.XLOOKUP(D3468, CPI!$A:A, CPI!$B:B)</f>
        <v>166.6</v>
      </c>
      <c r="Q3468" s="9">
        <f>IF(M3468="","",PRODUCT(M3468,CPI!$B$112/P3468))</f>
        <v>99300319.893757507</v>
      </c>
    </row>
    <row r="3469" spans="1:17">
      <c r="A3469" t="s">
        <v>10721</v>
      </c>
      <c r="B3469" t="s">
        <v>2010</v>
      </c>
      <c r="C3469" t="s">
        <v>52</v>
      </c>
      <c r="D3469">
        <v>1999</v>
      </c>
      <c r="E3469" t="s">
        <v>10611</v>
      </c>
      <c r="F3469">
        <v>5.9</v>
      </c>
      <c r="G3469">
        <v>86000</v>
      </c>
      <c r="H3469" t="s">
        <v>10722</v>
      </c>
      <c r="I3469" t="s">
        <v>10723</v>
      </c>
      <c r="J3469" t="s">
        <v>10724</v>
      </c>
      <c r="K3469" t="s">
        <v>41</v>
      </c>
      <c r="L3469">
        <v>10000000</v>
      </c>
      <c r="M3469">
        <v>103166989</v>
      </c>
      <c r="N3469" t="s">
        <v>3755</v>
      </c>
      <c r="O3469">
        <v>95</v>
      </c>
      <c r="P3469" cm="1">
        <f t="array" ref="P3469">_xlfn.XLOOKUP(D3469, CPI!$A:A, CPI!$B:B)</f>
        <v>166.6</v>
      </c>
      <c r="Q3469" s="9">
        <f>IF(M3469="","",PRODUCT(M3469,CPI!$B$112/P3469))</f>
        <v>188685363.43517408</v>
      </c>
    </row>
    <row r="3470" spans="1:17">
      <c r="A3470" t="s">
        <v>10725</v>
      </c>
      <c r="B3470" t="s">
        <v>27</v>
      </c>
      <c r="C3470" t="s">
        <v>162</v>
      </c>
      <c r="D3470">
        <v>1999</v>
      </c>
      <c r="E3470" t="s">
        <v>6126</v>
      </c>
      <c r="F3470">
        <v>7.3</v>
      </c>
      <c r="G3470">
        <v>338000</v>
      </c>
      <c r="H3470" t="s">
        <v>2680</v>
      </c>
      <c r="I3470" t="s">
        <v>10726</v>
      </c>
      <c r="J3470" t="s">
        <v>5694</v>
      </c>
      <c r="K3470" t="s">
        <v>41</v>
      </c>
      <c r="L3470">
        <v>100000000</v>
      </c>
      <c r="M3470">
        <v>206071502</v>
      </c>
      <c r="N3470" t="s">
        <v>55</v>
      </c>
      <c r="O3470">
        <v>105</v>
      </c>
      <c r="P3470" cm="1">
        <f t="array" ref="P3470">_xlfn.XLOOKUP(D3470, CPI!$A:A, CPI!$B:B)</f>
        <v>166.6</v>
      </c>
      <c r="Q3470" s="9">
        <f>IF(M3470="","",PRODUCT(M3470,CPI!$B$112/P3470))</f>
        <v>376890676.22689074</v>
      </c>
    </row>
    <row r="3471" spans="1:17">
      <c r="A3471" t="s">
        <v>10727</v>
      </c>
      <c r="B3471" t="s">
        <v>27</v>
      </c>
      <c r="C3471" t="s">
        <v>45</v>
      </c>
      <c r="D3471">
        <v>1999</v>
      </c>
      <c r="E3471" t="s">
        <v>5473</v>
      </c>
      <c r="F3471">
        <v>5.7</v>
      </c>
      <c r="G3471">
        <v>56000</v>
      </c>
      <c r="H3471" t="s">
        <v>587</v>
      </c>
      <c r="I3471" t="s">
        <v>10728</v>
      </c>
      <c r="J3471" t="s">
        <v>6846</v>
      </c>
      <c r="K3471" t="s">
        <v>41</v>
      </c>
      <c r="L3471">
        <v>35000000</v>
      </c>
      <c r="M3471">
        <v>56870414</v>
      </c>
      <c r="N3471" t="s">
        <v>9120</v>
      </c>
      <c r="O3471">
        <v>82</v>
      </c>
      <c r="P3471" cm="1">
        <f t="array" ref="P3471">_xlfn.XLOOKUP(D3471, CPI!$A:A, CPI!$B:B)</f>
        <v>166.6</v>
      </c>
      <c r="Q3471" s="9">
        <f>IF(M3471="","",PRODUCT(M3471,CPI!$B$112/P3471))</f>
        <v>104012095.71308523</v>
      </c>
    </row>
    <row r="3472" spans="1:17">
      <c r="A3472" t="s">
        <v>10729</v>
      </c>
      <c r="B3472" t="s">
        <v>348</v>
      </c>
      <c r="C3472" t="s">
        <v>401</v>
      </c>
      <c r="D3472">
        <v>1999</v>
      </c>
      <c r="E3472" t="s">
        <v>10730</v>
      </c>
      <c r="F3472">
        <v>7.9</v>
      </c>
      <c r="G3472">
        <v>540000</v>
      </c>
      <c r="H3472" t="s">
        <v>8488</v>
      </c>
      <c r="I3472" t="s">
        <v>8488</v>
      </c>
      <c r="J3472" t="s">
        <v>2102</v>
      </c>
      <c r="K3472" t="s">
        <v>41</v>
      </c>
      <c r="L3472">
        <v>90000000</v>
      </c>
      <c r="M3472">
        <v>497375381</v>
      </c>
      <c r="N3472" t="s">
        <v>10129</v>
      </c>
      <c r="O3472">
        <v>92</v>
      </c>
      <c r="P3472" cm="1">
        <f t="array" ref="P3472">_xlfn.XLOOKUP(D3472, CPI!$A:A, CPI!$B:B)</f>
        <v>166.6</v>
      </c>
      <c r="Q3472" s="9">
        <f>IF(M3472="","",PRODUCT(M3472,CPI!$B$112/P3472))</f>
        <v>909665537.75930369</v>
      </c>
    </row>
    <row r="3473" spans="1:17">
      <c r="A3473" t="s">
        <v>10731</v>
      </c>
      <c r="B3473" t="s">
        <v>27</v>
      </c>
      <c r="C3473" t="s">
        <v>36</v>
      </c>
      <c r="D3473">
        <v>1999</v>
      </c>
      <c r="E3473" t="s">
        <v>10732</v>
      </c>
      <c r="F3473">
        <v>7.3</v>
      </c>
      <c r="G3473">
        <v>210000</v>
      </c>
      <c r="H3473" t="s">
        <v>7981</v>
      </c>
      <c r="I3473" t="s">
        <v>7981</v>
      </c>
      <c r="J3473" t="s">
        <v>9671</v>
      </c>
      <c r="K3473" t="s">
        <v>41</v>
      </c>
      <c r="L3473">
        <v>10000000</v>
      </c>
      <c r="M3473">
        <v>31429330</v>
      </c>
      <c r="N3473" t="s">
        <v>7983</v>
      </c>
      <c r="O3473">
        <v>130</v>
      </c>
      <c r="P3473" cm="1">
        <f t="array" ref="P3473">_xlfn.XLOOKUP(D3473, CPI!$A:A, CPI!$B:B)</f>
        <v>166.6</v>
      </c>
      <c r="Q3473" s="9">
        <f>IF(M3473="","",PRODUCT(M3473,CPI!$B$112/P3473))</f>
        <v>57482093.943577431</v>
      </c>
    </row>
    <row r="3474" spans="1:17">
      <c r="A3474" t="s">
        <v>10733</v>
      </c>
      <c r="B3474" t="s">
        <v>348</v>
      </c>
      <c r="C3474" t="s">
        <v>401</v>
      </c>
      <c r="D3474">
        <v>1999</v>
      </c>
      <c r="E3474" t="s">
        <v>10260</v>
      </c>
      <c r="F3474">
        <v>7.3</v>
      </c>
      <c r="G3474">
        <v>210000</v>
      </c>
      <c r="H3474" t="s">
        <v>10734</v>
      </c>
      <c r="I3474" t="s">
        <v>4010</v>
      </c>
      <c r="J3474" t="s">
        <v>10735</v>
      </c>
      <c r="K3474" t="s">
        <v>41</v>
      </c>
      <c r="L3474">
        <v>130000000</v>
      </c>
      <c r="M3474">
        <v>448191819</v>
      </c>
      <c r="N3474" t="s">
        <v>1735</v>
      </c>
      <c r="O3474">
        <v>88</v>
      </c>
      <c r="P3474" cm="1">
        <f t="array" ref="P3474">_xlfn.XLOOKUP(D3474, CPI!$A:A, CPI!$B:B)</f>
        <v>166.6</v>
      </c>
      <c r="Q3474" s="9">
        <f>IF(M3474="","",PRODUCT(M3474,CPI!$B$112/P3474))</f>
        <v>819712168.36314523</v>
      </c>
    </row>
    <row r="3475" spans="1:17">
      <c r="A3475" t="s">
        <v>10736</v>
      </c>
      <c r="B3475" t="s">
        <v>27</v>
      </c>
      <c r="C3475" t="s">
        <v>52</v>
      </c>
      <c r="D3475">
        <v>1999</v>
      </c>
      <c r="E3475" t="s">
        <v>9830</v>
      </c>
      <c r="F3475">
        <v>7.2</v>
      </c>
      <c r="G3475">
        <v>92000</v>
      </c>
      <c r="H3475" t="s">
        <v>9366</v>
      </c>
      <c r="I3475" t="s">
        <v>10737</v>
      </c>
      <c r="J3475" t="s">
        <v>1522</v>
      </c>
      <c r="K3475" t="s">
        <v>41</v>
      </c>
      <c r="L3475">
        <v>25000000</v>
      </c>
      <c r="M3475">
        <v>14902041</v>
      </c>
      <c r="N3475" t="s">
        <v>10738</v>
      </c>
      <c r="O3475">
        <v>103</v>
      </c>
      <c r="P3475" cm="1">
        <f t="array" ref="P3475">_xlfn.XLOOKUP(D3475, CPI!$A:A, CPI!$B:B)</f>
        <v>166.6</v>
      </c>
      <c r="Q3475" s="9">
        <f>IF(M3475="","",PRODUCT(M3475,CPI!$B$112/P3475))</f>
        <v>27254813.281512603</v>
      </c>
    </row>
    <row r="3476" spans="1:17">
      <c r="A3476" t="s">
        <v>10739</v>
      </c>
      <c r="B3476" t="s">
        <v>27</v>
      </c>
      <c r="C3476" t="s">
        <v>52</v>
      </c>
      <c r="D3476">
        <v>1999</v>
      </c>
      <c r="E3476" t="s">
        <v>10740</v>
      </c>
      <c r="F3476">
        <v>7.7</v>
      </c>
      <c r="G3476">
        <v>319000</v>
      </c>
      <c r="H3476" t="s">
        <v>10741</v>
      </c>
      <c r="I3476" t="s">
        <v>10742</v>
      </c>
      <c r="J3476" t="s">
        <v>2636</v>
      </c>
      <c r="K3476" t="s">
        <v>41</v>
      </c>
      <c r="L3476">
        <v>13000000</v>
      </c>
      <c r="M3476">
        <v>23106667</v>
      </c>
      <c r="N3476" t="s">
        <v>10743</v>
      </c>
      <c r="O3476">
        <v>113</v>
      </c>
      <c r="P3476" cm="1">
        <f t="array" ref="P3476">_xlfn.XLOOKUP(D3476, CPI!$A:A, CPI!$B:B)</f>
        <v>166.6</v>
      </c>
      <c r="Q3476" s="9">
        <f>IF(M3476="","",PRODUCT(M3476,CPI!$B$112/P3476))</f>
        <v>42260512.814525813</v>
      </c>
    </row>
    <row r="3477" spans="1:17">
      <c r="A3477" t="s">
        <v>10744</v>
      </c>
      <c r="B3477" t="s">
        <v>44</v>
      </c>
      <c r="C3477" t="s">
        <v>401</v>
      </c>
      <c r="D3477">
        <v>1999</v>
      </c>
      <c r="E3477" t="s">
        <v>10680</v>
      </c>
      <c r="F3477">
        <v>8</v>
      </c>
      <c r="G3477">
        <v>177000</v>
      </c>
      <c r="H3477" t="s">
        <v>10745</v>
      </c>
      <c r="I3477" t="s">
        <v>10746</v>
      </c>
      <c r="J3477" t="s">
        <v>10747</v>
      </c>
      <c r="K3477" t="s">
        <v>41</v>
      </c>
      <c r="L3477">
        <v>70000000</v>
      </c>
      <c r="M3477">
        <v>23180087</v>
      </c>
      <c r="N3477" t="s">
        <v>34</v>
      </c>
      <c r="O3477">
        <v>86</v>
      </c>
      <c r="P3477" cm="1">
        <f t="array" ref="P3477">_xlfn.XLOOKUP(D3477, CPI!$A:A, CPI!$B:B)</f>
        <v>166.6</v>
      </c>
      <c r="Q3477" s="9">
        <f>IF(M3477="","",PRODUCT(M3477,CPI!$B$112/P3477))</f>
        <v>42394792.970588237</v>
      </c>
    </row>
    <row r="3478" spans="1:17">
      <c r="A3478" t="s">
        <v>10748</v>
      </c>
      <c r="B3478" t="s">
        <v>2010</v>
      </c>
      <c r="C3478" t="s">
        <v>45</v>
      </c>
      <c r="D3478">
        <v>1999</v>
      </c>
      <c r="E3478" t="s">
        <v>6126</v>
      </c>
      <c r="F3478">
        <v>6.4</v>
      </c>
      <c r="G3478">
        <v>191000</v>
      </c>
      <c r="H3478" t="s">
        <v>244</v>
      </c>
      <c r="I3478" t="s">
        <v>10749</v>
      </c>
      <c r="J3478" t="s">
        <v>4744</v>
      </c>
      <c r="K3478" t="s">
        <v>33</v>
      </c>
      <c r="L3478">
        <v>135000000</v>
      </c>
      <c r="M3478">
        <v>361832400</v>
      </c>
      <c r="N3478" t="s">
        <v>5155</v>
      </c>
      <c r="O3478">
        <v>128</v>
      </c>
      <c r="P3478" cm="1">
        <f t="array" ref="P3478">_xlfn.XLOOKUP(D3478, CPI!$A:A, CPI!$B:B)</f>
        <v>166.6</v>
      </c>
      <c r="Q3478" s="9">
        <f>IF(M3478="","",PRODUCT(M3478,CPI!$B$112/P3478))</f>
        <v>661766700.36014402</v>
      </c>
    </row>
    <row r="3479" spans="1:17">
      <c r="A3479" t="s">
        <v>788</v>
      </c>
      <c r="B3479" t="s">
        <v>2718</v>
      </c>
      <c r="C3479" t="s">
        <v>28</v>
      </c>
      <c r="D3479">
        <v>1999</v>
      </c>
      <c r="E3479" t="s">
        <v>10750</v>
      </c>
      <c r="F3479">
        <v>5.3</v>
      </c>
      <c r="G3479">
        <v>10000</v>
      </c>
      <c r="H3479" t="s">
        <v>4891</v>
      </c>
      <c r="I3479" t="s">
        <v>4891</v>
      </c>
      <c r="J3479" t="s">
        <v>10751</v>
      </c>
      <c r="K3479" t="s">
        <v>463</v>
      </c>
      <c r="M3479">
        <v>1585642</v>
      </c>
      <c r="N3479" t="s">
        <v>3114</v>
      </c>
      <c r="O3479">
        <v>84</v>
      </c>
      <c r="P3479" cm="1">
        <f t="array" ref="P3479">_xlfn.XLOOKUP(D3479, CPI!$A:A, CPI!$B:B)</f>
        <v>166.6</v>
      </c>
      <c r="Q3479" s="9">
        <f>IF(M3479="","",PRODUCT(M3479,CPI!$B$112/P3479))</f>
        <v>2900030.7166866749</v>
      </c>
    </row>
    <row r="3480" spans="1:17">
      <c r="A3480" t="s">
        <v>10752</v>
      </c>
      <c r="B3480" t="s">
        <v>2010</v>
      </c>
      <c r="C3480" t="s">
        <v>45</v>
      </c>
      <c r="D3480">
        <v>1999</v>
      </c>
      <c r="E3480" t="s">
        <v>10680</v>
      </c>
      <c r="F3480">
        <v>6.1</v>
      </c>
      <c r="G3480">
        <v>64000</v>
      </c>
      <c r="H3480" t="s">
        <v>10753</v>
      </c>
      <c r="I3480" t="s">
        <v>5357</v>
      </c>
      <c r="J3480" t="s">
        <v>8019</v>
      </c>
      <c r="K3480" t="s">
        <v>41</v>
      </c>
      <c r="L3480">
        <v>68000000</v>
      </c>
      <c r="M3480">
        <v>33461011</v>
      </c>
      <c r="N3480" t="s">
        <v>72</v>
      </c>
      <c r="O3480">
        <v>121</v>
      </c>
      <c r="P3480" cm="1">
        <f t="array" ref="P3480">_xlfn.XLOOKUP(D3480, CPI!$A:A, CPI!$B:B)</f>
        <v>166.6</v>
      </c>
      <c r="Q3480" s="9">
        <f>IF(M3480="","",PRODUCT(M3480,CPI!$B$112/P3480))</f>
        <v>61197899.469987996</v>
      </c>
    </row>
    <row r="3481" spans="1:17">
      <c r="A3481" t="s">
        <v>10754</v>
      </c>
      <c r="B3481" t="s">
        <v>2010</v>
      </c>
      <c r="C3481" t="s">
        <v>45</v>
      </c>
      <c r="D3481">
        <v>1999</v>
      </c>
      <c r="E3481" t="s">
        <v>10755</v>
      </c>
      <c r="F3481">
        <v>4.9000000000000004</v>
      </c>
      <c r="G3481">
        <v>155000</v>
      </c>
      <c r="H3481" t="s">
        <v>6240</v>
      </c>
      <c r="I3481" t="s">
        <v>3874</v>
      </c>
      <c r="J3481" t="s">
        <v>7648</v>
      </c>
      <c r="K3481" t="s">
        <v>41</v>
      </c>
      <c r="L3481">
        <v>170000000</v>
      </c>
      <c r="M3481">
        <v>222104681</v>
      </c>
      <c r="N3481" t="s">
        <v>9428</v>
      </c>
      <c r="O3481">
        <v>106</v>
      </c>
      <c r="P3481" cm="1">
        <f t="array" ref="P3481">_xlfn.XLOOKUP(D3481, CPI!$A:A, CPI!$B:B)</f>
        <v>166.6</v>
      </c>
      <c r="Q3481" s="9">
        <f>IF(M3481="","",PRODUCT(M3481,CPI!$B$112/P3481))</f>
        <v>406214263.50960386</v>
      </c>
    </row>
    <row r="3482" spans="1:17">
      <c r="A3482" t="s">
        <v>10756</v>
      </c>
      <c r="B3482" t="s">
        <v>2010</v>
      </c>
      <c r="C3482" t="s">
        <v>52</v>
      </c>
      <c r="D3482">
        <v>1999</v>
      </c>
      <c r="E3482" t="s">
        <v>10757</v>
      </c>
      <c r="F3482">
        <v>6.4</v>
      </c>
      <c r="G3482">
        <v>205000</v>
      </c>
      <c r="H3482" t="s">
        <v>5786</v>
      </c>
      <c r="I3482" t="s">
        <v>10758</v>
      </c>
      <c r="J3482" t="s">
        <v>8525</v>
      </c>
      <c r="K3482" t="s">
        <v>41</v>
      </c>
      <c r="L3482">
        <v>34200000</v>
      </c>
      <c r="M3482">
        <v>234801895</v>
      </c>
      <c r="N3482" t="s">
        <v>10759</v>
      </c>
      <c r="O3482">
        <v>93</v>
      </c>
      <c r="P3482" cm="1">
        <f t="array" ref="P3482">_xlfn.XLOOKUP(D3482, CPI!$A:A, CPI!$B:B)</f>
        <v>166.6</v>
      </c>
      <c r="Q3482" s="9">
        <f>IF(M3482="","",PRODUCT(M3482,CPI!$B$112/P3482))</f>
        <v>429436599.07863146</v>
      </c>
    </row>
    <row r="3483" spans="1:17">
      <c r="A3483" t="s">
        <v>10760</v>
      </c>
      <c r="B3483" t="s">
        <v>27</v>
      </c>
      <c r="C3483" t="s">
        <v>4895</v>
      </c>
      <c r="D3483">
        <v>1999</v>
      </c>
      <c r="E3483" t="s">
        <v>10761</v>
      </c>
      <c r="F3483">
        <v>6.7</v>
      </c>
      <c r="G3483">
        <v>172000</v>
      </c>
      <c r="H3483" t="s">
        <v>3496</v>
      </c>
      <c r="I3483" t="s">
        <v>10762</v>
      </c>
      <c r="J3483" t="s">
        <v>5694</v>
      </c>
      <c r="K3483" t="s">
        <v>463</v>
      </c>
      <c r="L3483">
        <v>38000000</v>
      </c>
      <c r="M3483">
        <v>58401898</v>
      </c>
      <c r="N3483" t="s">
        <v>10596</v>
      </c>
      <c r="O3483">
        <v>133</v>
      </c>
      <c r="P3483" cm="1">
        <f t="array" ref="P3483">_xlfn.XLOOKUP(D3483, CPI!$A:A, CPI!$B:B)</f>
        <v>166.6</v>
      </c>
      <c r="Q3483" s="9">
        <f>IF(M3483="","",PRODUCT(M3483,CPI!$B$112/P3483))</f>
        <v>106813075.15366146</v>
      </c>
    </row>
    <row r="3484" spans="1:17">
      <c r="A3484" t="s">
        <v>10763</v>
      </c>
      <c r="B3484" t="s">
        <v>27</v>
      </c>
      <c r="C3484" t="s">
        <v>115</v>
      </c>
      <c r="D3484">
        <v>1999</v>
      </c>
      <c r="E3484" t="s">
        <v>10764</v>
      </c>
      <c r="F3484">
        <v>6.5</v>
      </c>
      <c r="G3484">
        <v>78000</v>
      </c>
      <c r="H3484" t="s">
        <v>256</v>
      </c>
      <c r="I3484" t="s">
        <v>8431</v>
      </c>
      <c r="J3484" t="s">
        <v>7643</v>
      </c>
      <c r="K3484" t="s">
        <v>41</v>
      </c>
      <c r="L3484">
        <v>70000000</v>
      </c>
      <c r="M3484">
        <v>177841558</v>
      </c>
      <c r="N3484" t="s">
        <v>55</v>
      </c>
      <c r="O3484">
        <v>105</v>
      </c>
      <c r="P3484" cm="1">
        <f t="array" ref="P3484">_xlfn.XLOOKUP(D3484, CPI!$A:A, CPI!$B:B)</f>
        <v>166.6</v>
      </c>
      <c r="Q3484" s="9">
        <f>IF(M3484="","",PRODUCT(M3484,CPI!$B$112/P3484))</f>
        <v>325260040.35174072</v>
      </c>
    </row>
    <row r="3485" spans="1:17">
      <c r="A3485" t="s">
        <v>10765</v>
      </c>
      <c r="B3485" t="s">
        <v>27</v>
      </c>
      <c r="C3485" t="s">
        <v>74</v>
      </c>
      <c r="D3485">
        <v>1999</v>
      </c>
      <c r="E3485" t="s">
        <v>10766</v>
      </c>
      <c r="F3485">
        <v>7.8</v>
      </c>
      <c r="G3485">
        <v>163000</v>
      </c>
      <c r="H3485" t="s">
        <v>568</v>
      </c>
      <c r="I3485" t="s">
        <v>10767</v>
      </c>
      <c r="J3485" t="s">
        <v>7013</v>
      </c>
      <c r="K3485" t="s">
        <v>41</v>
      </c>
      <c r="L3485">
        <v>90000000</v>
      </c>
      <c r="M3485">
        <v>60289912</v>
      </c>
      <c r="N3485" t="s">
        <v>2103</v>
      </c>
      <c r="O3485">
        <v>157</v>
      </c>
      <c r="P3485" cm="1">
        <f t="array" ref="P3485">_xlfn.XLOOKUP(D3485, CPI!$A:A, CPI!$B:B)</f>
        <v>166.6</v>
      </c>
      <c r="Q3485" s="9">
        <f>IF(M3485="","",PRODUCT(M3485,CPI!$B$112/P3485))</f>
        <v>110266123.56782714</v>
      </c>
    </row>
    <row r="3486" spans="1:17">
      <c r="A3486" t="s">
        <v>10768</v>
      </c>
      <c r="B3486" t="s">
        <v>27</v>
      </c>
      <c r="C3486" t="s">
        <v>52</v>
      </c>
      <c r="D3486">
        <v>1999</v>
      </c>
      <c r="E3486" t="s">
        <v>10668</v>
      </c>
      <c r="F3486">
        <v>5.7</v>
      </c>
      <c r="G3486">
        <v>72000</v>
      </c>
      <c r="H3486" t="s">
        <v>10769</v>
      </c>
      <c r="I3486" t="s">
        <v>10770</v>
      </c>
      <c r="J3486" t="s">
        <v>10771</v>
      </c>
      <c r="K3486" t="s">
        <v>41</v>
      </c>
      <c r="L3486">
        <v>17000000</v>
      </c>
      <c r="M3486">
        <v>92938755</v>
      </c>
      <c r="N3486" t="s">
        <v>10772</v>
      </c>
      <c r="O3486">
        <v>88</v>
      </c>
      <c r="P3486" cm="1">
        <f t="array" ref="P3486">_xlfn.XLOOKUP(D3486, CPI!$A:A, CPI!$B:B)</f>
        <v>166.6</v>
      </c>
      <c r="Q3486" s="9">
        <f>IF(M3486="","",PRODUCT(M3486,CPI!$B$112/P3486))</f>
        <v>169978623.34033614</v>
      </c>
    </row>
    <row r="3487" spans="1:17">
      <c r="A3487" t="s">
        <v>10773</v>
      </c>
      <c r="B3487" t="s">
        <v>27</v>
      </c>
      <c r="C3487" t="s">
        <v>45</v>
      </c>
      <c r="D3487">
        <v>1999</v>
      </c>
      <c r="E3487" t="s">
        <v>10774</v>
      </c>
      <c r="F3487">
        <v>6.6</v>
      </c>
      <c r="G3487">
        <v>119000</v>
      </c>
      <c r="H3487" t="s">
        <v>2923</v>
      </c>
      <c r="I3487" t="s">
        <v>768</v>
      </c>
      <c r="J3487" t="s">
        <v>8161</v>
      </c>
      <c r="K3487" t="s">
        <v>41</v>
      </c>
      <c r="L3487">
        <v>160000000</v>
      </c>
      <c r="M3487">
        <v>61698899</v>
      </c>
      <c r="N3487" t="s">
        <v>2103</v>
      </c>
      <c r="O3487">
        <v>102</v>
      </c>
      <c r="P3487" cm="1">
        <f t="array" ref="P3487">_xlfn.XLOOKUP(D3487, CPI!$A:A, CPI!$B:B)</f>
        <v>166.6</v>
      </c>
      <c r="Q3487" s="9">
        <f>IF(M3487="","",PRODUCT(M3487,CPI!$B$112/P3487))</f>
        <v>112843064.37755102</v>
      </c>
    </row>
    <row r="3488" spans="1:17">
      <c r="A3488" t="s">
        <v>10775</v>
      </c>
      <c r="B3488" t="s">
        <v>27</v>
      </c>
      <c r="C3488" t="s">
        <v>52</v>
      </c>
      <c r="D3488">
        <v>1999</v>
      </c>
      <c r="E3488" t="s">
        <v>10327</v>
      </c>
      <c r="F3488">
        <v>6.8</v>
      </c>
      <c r="G3488">
        <v>47000</v>
      </c>
      <c r="H3488" t="s">
        <v>8304</v>
      </c>
      <c r="I3488" t="s">
        <v>10776</v>
      </c>
      <c r="J3488" t="s">
        <v>1496</v>
      </c>
      <c r="K3488" t="s">
        <v>41</v>
      </c>
      <c r="L3488">
        <v>80000000</v>
      </c>
      <c r="M3488">
        <v>73475268</v>
      </c>
      <c r="N3488" t="s">
        <v>4889</v>
      </c>
      <c r="O3488">
        <v>108</v>
      </c>
      <c r="P3488" cm="1">
        <f t="array" ref="P3488">_xlfn.XLOOKUP(D3488, CPI!$A:A, CPI!$B:B)</f>
        <v>166.6</v>
      </c>
      <c r="Q3488" s="9">
        <f>IF(M3488="","",PRODUCT(M3488,CPI!$B$112/P3488))</f>
        <v>134381237.45258102</v>
      </c>
    </row>
    <row r="3489" spans="1:17">
      <c r="A3489" t="s">
        <v>10777</v>
      </c>
      <c r="B3489" t="s">
        <v>27</v>
      </c>
      <c r="C3489" t="s">
        <v>45</v>
      </c>
      <c r="D3489">
        <v>1999</v>
      </c>
      <c r="E3489" t="s">
        <v>10730</v>
      </c>
      <c r="F3489">
        <v>5.8</v>
      </c>
      <c r="G3489">
        <v>107000</v>
      </c>
      <c r="H3489" t="s">
        <v>718</v>
      </c>
      <c r="I3489" t="s">
        <v>9570</v>
      </c>
      <c r="J3489" t="s">
        <v>1009</v>
      </c>
      <c r="K3489" t="s">
        <v>41</v>
      </c>
      <c r="L3489">
        <v>100000000</v>
      </c>
      <c r="M3489">
        <v>211989043</v>
      </c>
      <c r="N3489" t="s">
        <v>6342</v>
      </c>
      <c r="O3489">
        <v>122</v>
      </c>
      <c r="P3489" cm="1">
        <f t="array" ref="P3489">_xlfn.XLOOKUP(D3489, CPI!$A:A, CPI!$B:B)</f>
        <v>166.6</v>
      </c>
      <c r="Q3489" s="9">
        <f>IF(M3489="","",PRODUCT(M3489,CPI!$B$112/P3489))</f>
        <v>387713453.79411763</v>
      </c>
    </row>
    <row r="3490" spans="1:17">
      <c r="A3490" t="s">
        <v>10778</v>
      </c>
      <c r="B3490" t="s">
        <v>27</v>
      </c>
      <c r="C3490" t="s">
        <v>115</v>
      </c>
      <c r="D3490">
        <v>1999</v>
      </c>
      <c r="E3490" t="s">
        <v>10680</v>
      </c>
      <c r="F3490">
        <v>6.9</v>
      </c>
      <c r="G3490">
        <v>89000</v>
      </c>
      <c r="H3490" t="s">
        <v>2923</v>
      </c>
      <c r="I3490" t="s">
        <v>10779</v>
      </c>
      <c r="J3490" t="s">
        <v>4744</v>
      </c>
      <c r="K3490" t="s">
        <v>41</v>
      </c>
      <c r="L3490">
        <v>48000000</v>
      </c>
      <c r="M3490">
        <v>124305181</v>
      </c>
      <c r="N3490" t="s">
        <v>91</v>
      </c>
      <c r="O3490">
        <v>113</v>
      </c>
      <c r="P3490" cm="1">
        <f t="array" ref="P3490">_xlfn.XLOOKUP(D3490, CPI!$A:A, CPI!$B:B)</f>
        <v>166.6</v>
      </c>
      <c r="Q3490" s="9">
        <f>IF(M3490="","",PRODUCT(M3490,CPI!$B$112/P3490))</f>
        <v>227345670.1722689</v>
      </c>
    </row>
    <row r="3491" spans="1:17">
      <c r="A3491" t="s">
        <v>10780</v>
      </c>
      <c r="B3491" t="s">
        <v>2010</v>
      </c>
      <c r="C3491" t="s">
        <v>52</v>
      </c>
      <c r="D3491">
        <v>1999</v>
      </c>
      <c r="E3491" t="s">
        <v>10781</v>
      </c>
      <c r="F3491">
        <v>6.6</v>
      </c>
      <c r="G3491">
        <v>34000</v>
      </c>
      <c r="H3491" t="s">
        <v>10782</v>
      </c>
      <c r="I3491" t="s">
        <v>10783</v>
      </c>
      <c r="J3491" t="s">
        <v>10178</v>
      </c>
      <c r="K3491" t="s">
        <v>5828</v>
      </c>
      <c r="L3491">
        <v>15000000</v>
      </c>
      <c r="M3491">
        <v>10571408</v>
      </c>
      <c r="N3491" t="s">
        <v>2037</v>
      </c>
      <c r="O3491">
        <v>97</v>
      </c>
      <c r="P3491" cm="1">
        <f t="array" ref="P3491">_xlfn.XLOOKUP(D3491, CPI!$A:A, CPI!$B:B)</f>
        <v>166.6</v>
      </c>
      <c r="Q3491" s="9">
        <f>IF(M3491="","",PRODUCT(M3491,CPI!$B$112/P3491))</f>
        <v>19334381.858343337</v>
      </c>
    </row>
    <row r="3492" spans="1:17">
      <c r="A3492" t="s">
        <v>10784</v>
      </c>
      <c r="B3492" t="s">
        <v>27</v>
      </c>
      <c r="C3492" t="s">
        <v>74</v>
      </c>
      <c r="D3492">
        <v>1999</v>
      </c>
      <c r="E3492" t="s">
        <v>10785</v>
      </c>
      <c r="F3492">
        <v>7.5</v>
      </c>
      <c r="G3492">
        <v>94000</v>
      </c>
      <c r="H3492" t="s">
        <v>10786</v>
      </c>
      <c r="I3492" t="s">
        <v>10786</v>
      </c>
      <c r="J3492" t="s">
        <v>10787</v>
      </c>
      <c r="K3492" t="s">
        <v>41</v>
      </c>
      <c r="L3492">
        <v>2000000</v>
      </c>
      <c r="M3492">
        <v>11540607</v>
      </c>
      <c r="N3492" t="s">
        <v>9450</v>
      </c>
      <c r="O3492">
        <v>118</v>
      </c>
      <c r="P3492" cm="1">
        <f t="array" ref="P3492">_xlfn.XLOOKUP(D3492, CPI!$A:A, CPI!$B:B)</f>
        <v>166.6</v>
      </c>
      <c r="Q3492" s="9">
        <f>IF(M3492="","",PRODUCT(M3492,CPI!$B$112/P3492))</f>
        <v>21106980.509603839</v>
      </c>
    </row>
    <row r="3493" spans="1:17">
      <c r="A3493" t="s">
        <v>10788</v>
      </c>
      <c r="B3493" t="s">
        <v>27</v>
      </c>
      <c r="C3493" t="s">
        <v>115</v>
      </c>
      <c r="D3493">
        <v>1999</v>
      </c>
      <c r="E3493" t="s">
        <v>10030</v>
      </c>
      <c r="F3493">
        <v>6.5</v>
      </c>
      <c r="G3493">
        <v>127000</v>
      </c>
      <c r="H3493" t="s">
        <v>839</v>
      </c>
      <c r="I3493" t="s">
        <v>8460</v>
      </c>
      <c r="J3493" t="s">
        <v>1546</v>
      </c>
      <c r="K3493" t="s">
        <v>5828</v>
      </c>
      <c r="L3493">
        <v>40000000</v>
      </c>
      <c r="M3493">
        <v>96618699</v>
      </c>
      <c r="N3493" t="s">
        <v>42</v>
      </c>
      <c r="O3493">
        <v>123</v>
      </c>
      <c r="P3493" cm="1">
        <f t="array" ref="P3493">_xlfn.XLOOKUP(D3493, CPI!$A:A, CPI!$B:B)</f>
        <v>166.6</v>
      </c>
      <c r="Q3493" s="9">
        <f>IF(M3493="","",PRODUCT(M3493,CPI!$B$112/P3493))</f>
        <v>176708989.10744298</v>
      </c>
    </row>
    <row r="3494" spans="1:17">
      <c r="A3494" t="s">
        <v>10789</v>
      </c>
      <c r="B3494" t="s">
        <v>27</v>
      </c>
      <c r="C3494" t="s">
        <v>115</v>
      </c>
      <c r="D3494">
        <v>1999</v>
      </c>
      <c r="E3494" t="s">
        <v>10790</v>
      </c>
      <c r="F3494">
        <v>5.6</v>
      </c>
      <c r="G3494">
        <v>54000</v>
      </c>
      <c r="H3494" t="s">
        <v>2814</v>
      </c>
      <c r="I3494" t="s">
        <v>10791</v>
      </c>
      <c r="J3494" t="s">
        <v>9222</v>
      </c>
      <c r="K3494" t="s">
        <v>41</v>
      </c>
      <c r="L3494">
        <v>37000000</v>
      </c>
      <c r="M3494">
        <v>42593455</v>
      </c>
      <c r="N3494" t="s">
        <v>10792</v>
      </c>
      <c r="O3494">
        <v>93</v>
      </c>
      <c r="P3494" cm="1">
        <f t="array" ref="P3494">_xlfn.XLOOKUP(D3494, CPI!$A:A, CPI!$B:B)</f>
        <v>166.6</v>
      </c>
      <c r="Q3494" s="9">
        <f>IF(M3494="","",PRODUCT(M3494,CPI!$B$112/P3494))</f>
        <v>77900514.636854738</v>
      </c>
    </row>
    <row r="3495" spans="1:17">
      <c r="A3495" t="s">
        <v>10793</v>
      </c>
      <c r="B3495" t="s">
        <v>27</v>
      </c>
      <c r="C3495" t="s">
        <v>52</v>
      </c>
      <c r="D3495">
        <v>1999</v>
      </c>
      <c r="E3495" t="s">
        <v>10794</v>
      </c>
      <c r="F3495">
        <v>6.7</v>
      </c>
      <c r="G3495">
        <v>29000</v>
      </c>
      <c r="H3495" t="s">
        <v>10795</v>
      </c>
      <c r="I3495" t="s">
        <v>10796</v>
      </c>
      <c r="J3495" t="s">
        <v>10529</v>
      </c>
      <c r="K3495" t="s">
        <v>41</v>
      </c>
      <c r="L3495">
        <v>1200000</v>
      </c>
      <c r="M3495">
        <v>2595216</v>
      </c>
      <c r="N3495" t="s">
        <v>10797</v>
      </c>
      <c r="O3495">
        <v>85</v>
      </c>
      <c r="P3495" cm="1">
        <f t="array" ref="P3495">_xlfn.XLOOKUP(D3495, CPI!$A:A, CPI!$B:B)</f>
        <v>166.6</v>
      </c>
      <c r="Q3495" s="9">
        <f>IF(M3495="","",PRODUCT(M3495,CPI!$B$112/P3495))</f>
        <v>4746472.4801920764</v>
      </c>
    </row>
    <row r="3496" spans="1:17">
      <c r="A3496" t="s">
        <v>10798</v>
      </c>
      <c r="B3496" t="s">
        <v>2010</v>
      </c>
      <c r="C3496" t="s">
        <v>52</v>
      </c>
      <c r="D3496">
        <v>1999</v>
      </c>
      <c r="E3496" t="s">
        <v>7249</v>
      </c>
      <c r="F3496">
        <v>6.1</v>
      </c>
      <c r="G3496">
        <v>85000</v>
      </c>
      <c r="H3496" t="s">
        <v>9566</v>
      </c>
      <c r="I3496" t="s">
        <v>10799</v>
      </c>
      <c r="J3496" t="s">
        <v>2142</v>
      </c>
      <c r="K3496" t="s">
        <v>41</v>
      </c>
      <c r="L3496">
        <v>25000000</v>
      </c>
      <c r="M3496">
        <v>84565230</v>
      </c>
      <c r="N3496" t="s">
        <v>9120</v>
      </c>
      <c r="O3496">
        <v>107</v>
      </c>
      <c r="P3496" cm="1">
        <f t="array" ref="P3496">_xlfn.XLOOKUP(D3496, CPI!$A:A, CPI!$B:B)</f>
        <v>166.6</v>
      </c>
      <c r="Q3496" s="9">
        <f>IF(M3496="","",PRODUCT(M3496,CPI!$B$112/P3496))</f>
        <v>154664019.09363747</v>
      </c>
    </row>
    <row r="3497" spans="1:17">
      <c r="A3497" t="s">
        <v>10800</v>
      </c>
      <c r="B3497" t="s">
        <v>27</v>
      </c>
      <c r="C3497" t="s">
        <v>52</v>
      </c>
      <c r="D3497">
        <v>1999</v>
      </c>
      <c r="E3497" t="s">
        <v>9846</v>
      </c>
      <c r="F3497">
        <v>5.6</v>
      </c>
      <c r="G3497">
        <v>25000</v>
      </c>
      <c r="H3497" t="s">
        <v>10801</v>
      </c>
      <c r="I3497" t="s">
        <v>10801</v>
      </c>
      <c r="J3497" t="s">
        <v>10802</v>
      </c>
      <c r="K3497" t="s">
        <v>41</v>
      </c>
      <c r="L3497">
        <v>3500000</v>
      </c>
      <c r="M3497">
        <v>3117085</v>
      </c>
      <c r="N3497" t="s">
        <v>10803</v>
      </c>
      <c r="O3497">
        <v>87</v>
      </c>
      <c r="P3497" cm="1">
        <f t="array" ref="P3497">_xlfn.XLOOKUP(D3497, CPI!$A:A, CPI!$B:B)</f>
        <v>166.6</v>
      </c>
      <c r="Q3497" s="9">
        <f>IF(M3497="","",PRODUCT(M3497,CPI!$B$112/P3497))</f>
        <v>5700935.1710684272</v>
      </c>
    </row>
    <row r="3498" spans="1:17">
      <c r="A3498" t="s">
        <v>10804</v>
      </c>
      <c r="B3498" t="s">
        <v>27</v>
      </c>
      <c r="C3498" t="s">
        <v>115</v>
      </c>
      <c r="D3498">
        <v>1999</v>
      </c>
      <c r="E3498" t="s">
        <v>10766</v>
      </c>
      <c r="F3498">
        <v>6.7</v>
      </c>
      <c r="G3498">
        <v>159000</v>
      </c>
      <c r="H3498" t="s">
        <v>5221</v>
      </c>
      <c r="I3498" t="s">
        <v>10805</v>
      </c>
      <c r="J3498" t="s">
        <v>4136</v>
      </c>
      <c r="K3498" t="s">
        <v>41</v>
      </c>
      <c r="L3498">
        <v>73000000</v>
      </c>
      <c r="M3498">
        <v>151493655</v>
      </c>
      <c r="N3498" t="s">
        <v>42</v>
      </c>
      <c r="O3498">
        <v>118</v>
      </c>
      <c r="P3498" cm="1">
        <f t="array" ref="P3498">_xlfn.XLOOKUP(D3498, CPI!$A:A, CPI!$B:B)</f>
        <v>166.6</v>
      </c>
      <c r="Q3498" s="9">
        <f>IF(M3498="","",PRODUCT(M3498,CPI!$B$112/P3498))</f>
        <v>277071528.682473</v>
      </c>
    </row>
    <row r="3499" spans="1:17">
      <c r="A3499" t="s">
        <v>10806</v>
      </c>
      <c r="B3499" t="s">
        <v>27</v>
      </c>
      <c r="C3499" t="s">
        <v>28</v>
      </c>
      <c r="D3499">
        <v>1999</v>
      </c>
      <c r="E3499" t="s">
        <v>10807</v>
      </c>
      <c r="F3499">
        <v>6.9</v>
      </c>
      <c r="G3499">
        <v>114000</v>
      </c>
      <c r="H3499" t="s">
        <v>802</v>
      </c>
      <c r="I3499" t="s">
        <v>5809</v>
      </c>
      <c r="J3499" t="s">
        <v>147</v>
      </c>
      <c r="K3499" t="s">
        <v>41</v>
      </c>
      <c r="L3499">
        <v>55000000</v>
      </c>
      <c r="M3499">
        <v>100230832</v>
      </c>
      <c r="N3499" t="s">
        <v>34</v>
      </c>
      <c r="O3499">
        <v>162</v>
      </c>
      <c r="P3499" cm="1">
        <f t="array" ref="P3499">_xlfn.XLOOKUP(D3499, CPI!$A:A, CPI!$B:B)</f>
        <v>166.6</v>
      </c>
      <c r="Q3499" s="9">
        <f>IF(M3499="","",PRODUCT(M3499,CPI!$B$112/P3499))</f>
        <v>183315333.19567826</v>
      </c>
    </row>
    <row r="3500" spans="1:17">
      <c r="A3500" t="s">
        <v>10808</v>
      </c>
      <c r="B3500" t="s">
        <v>27</v>
      </c>
      <c r="C3500" t="s">
        <v>28</v>
      </c>
      <c r="D3500">
        <v>1999</v>
      </c>
      <c r="E3500" t="s">
        <v>10809</v>
      </c>
      <c r="F3500">
        <v>6.6</v>
      </c>
      <c r="G3500">
        <v>8100</v>
      </c>
      <c r="H3500" t="s">
        <v>10735</v>
      </c>
      <c r="I3500" t="s">
        <v>10810</v>
      </c>
      <c r="J3500" t="s">
        <v>10811</v>
      </c>
      <c r="K3500" t="s">
        <v>41</v>
      </c>
      <c r="L3500">
        <v>14000000</v>
      </c>
      <c r="M3500">
        <v>4750660</v>
      </c>
      <c r="N3500" t="s">
        <v>3755</v>
      </c>
      <c r="O3500">
        <v>107</v>
      </c>
      <c r="P3500" cm="1">
        <f t="array" ref="P3500">_xlfn.XLOOKUP(D3500, CPI!$A:A, CPI!$B:B)</f>
        <v>166.6</v>
      </c>
      <c r="Q3500" s="9">
        <f>IF(M3500="","",PRODUCT(M3500,CPI!$B$112/P3500))</f>
        <v>8688632.0648259297</v>
      </c>
    </row>
    <row r="3501" spans="1:17">
      <c r="A3501" t="s">
        <v>10812</v>
      </c>
      <c r="B3501" t="s">
        <v>27</v>
      </c>
      <c r="C3501" t="s">
        <v>115</v>
      </c>
      <c r="D3501">
        <v>1999</v>
      </c>
      <c r="E3501" t="s">
        <v>6384</v>
      </c>
      <c r="F3501">
        <v>6.7</v>
      </c>
      <c r="G3501">
        <v>37000</v>
      </c>
      <c r="H3501" t="s">
        <v>3439</v>
      </c>
      <c r="I3501" t="s">
        <v>3439</v>
      </c>
      <c r="J3501" t="s">
        <v>9914</v>
      </c>
      <c r="K3501" t="s">
        <v>41</v>
      </c>
      <c r="L3501">
        <v>22000000</v>
      </c>
      <c r="M3501">
        <v>19288130</v>
      </c>
      <c r="N3501" t="s">
        <v>2103</v>
      </c>
      <c r="O3501">
        <v>142</v>
      </c>
      <c r="P3501" cm="1">
        <f t="array" ref="P3501">_xlfn.XLOOKUP(D3501, CPI!$A:A, CPI!$B:B)</f>
        <v>166.6</v>
      </c>
      <c r="Q3501" s="9">
        <f>IF(M3501="","",PRODUCT(M3501,CPI!$B$112/P3501))</f>
        <v>35276669.933973588</v>
      </c>
    </row>
    <row r="3502" spans="1:17">
      <c r="A3502" t="s">
        <v>10813</v>
      </c>
      <c r="B3502" t="s">
        <v>2010</v>
      </c>
      <c r="C3502" t="s">
        <v>28</v>
      </c>
      <c r="D3502">
        <v>1999</v>
      </c>
      <c r="E3502" t="s">
        <v>10701</v>
      </c>
      <c r="F3502">
        <v>7.4</v>
      </c>
      <c r="G3502">
        <v>95000</v>
      </c>
      <c r="H3502" t="s">
        <v>2889</v>
      </c>
      <c r="I3502" t="s">
        <v>1135</v>
      </c>
      <c r="J3502" t="s">
        <v>10145</v>
      </c>
      <c r="K3502" t="s">
        <v>41</v>
      </c>
      <c r="L3502">
        <v>24000000</v>
      </c>
      <c r="M3502">
        <v>88545092</v>
      </c>
      <c r="N3502" t="s">
        <v>10645</v>
      </c>
      <c r="O3502">
        <v>126</v>
      </c>
      <c r="P3502" cm="1">
        <f t="array" ref="P3502">_xlfn.XLOOKUP(D3502, CPI!$A:A, CPI!$B:B)</f>
        <v>166.6</v>
      </c>
      <c r="Q3502" s="9">
        <f>IF(M3502="","",PRODUCT(M3502,CPI!$B$112/P3502))</f>
        <v>161942914.36014405</v>
      </c>
    </row>
    <row r="3503" spans="1:17">
      <c r="A3503" t="s">
        <v>10814</v>
      </c>
      <c r="B3503" t="s">
        <v>44</v>
      </c>
      <c r="C3503" t="s">
        <v>74</v>
      </c>
      <c r="D3503">
        <v>1999</v>
      </c>
      <c r="E3503" t="s">
        <v>9846</v>
      </c>
      <c r="F3503">
        <v>7.8</v>
      </c>
      <c r="G3503">
        <v>85000</v>
      </c>
      <c r="H3503" t="s">
        <v>5107</v>
      </c>
      <c r="I3503" t="s">
        <v>10815</v>
      </c>
      <c r="J3503" t="s">
        <v>10816</v>
      </c>
      <c r="K3503" t="s">
        <v>41</v>
      </c>
      <c r="L3503">
        <v>25000000</v>
      </c>
      <c r="M3503">
        <v>34698753</v>
      </c>
      <c r="N3503" t="s">
        <v>72</v>
      </c>
      <c r="O3503">
        <v>108</v>
      </c>
      <c r="P3503" cm="1">
        <f t="array" ref="P3503">_xlfn.XLOOKUP(D3503, CPI!$A:A, CPI!$B:B)</f>
        <v>166.6</v>
      </c>
      <c r="Q3503" s="9">
        <f>IF(M3503="","",PRODUCT(M3503,CPI!$B$112/P3503))</f>
        <v>63461644.892557025</v>
      </c>
    </row>
    <row r="3504" spans="1:17">
      <c r="A3504" t="s">
        <v>10817</v>
      </c>
      <c r="B3504" t="s">
        <v>2010</v>
      </c>
      <c r="C3504" t="s">
        <v>162</v>
      </c>
      <c r="D3504">
        <v>1999</v>
      </c>
      <c r="E3504" t="s">
        <v>10781</v>
      </c>
      <c r="F3504">
        <v>5</v>
      </c>
      <c r="G3504">
        <v>73000</v>
      </c>
      <c r="H3504" t="s">
        <v>7927</v>
      </c>
      <c r="I3504" t="s">
        <v>10818</v>
      </c>
      <c r="J3504" t="s">
        <v>5721</v>
      </c>
      <c r="K3504" t="s">
        <v>41</v>
      </c>
      <c r="L3504">
        <v>80000000</v>
      </c>
      <c r="M3504">
        <v>177311151</v>
      </c>
      <c r="N3504" t="s">
        <v>9697</v>
      </c>
      <c r="O3504">
        <v>113</v>
      </c>
      <c r="P3504" cm="1">
        <f t="array" ref="P3504">_xlfn.XLOOKUP(D3504, CPI!$A:A, CPI!$B:B)</f>
        <v>166.6</v>
      </c>
      <c r="Q3504" s="9">
        <f>IF(M3504="","",PRODUCT(M3504,CPI!$B$112/P3504))</f>
        <v>324289962.24309725</v>
      </c>
    </row>
    <row r="3505" spans="1:17">
      <c r="A3505" t="s">
        <v>10819</v>
      </c>
      <c r="B3505" t="s">
        <v>27</v>
      </c>
      <c r="C3505" t="s">
        <v>63</v>
      </c>
      <c r="D3505">
        <v>1999</v>
      </c>
      <c r="E3505" t="s">
        <v>10809</v>
      </c>
      <c r="F3505">
        <v>6.8</v>
      </c>
      <c r="G3505">
        <v>96000</v>
      </c>
      <c r="H3505" t="s">
        <v>592</v>
      </c>
      <c r="I3505" t="s">
        <v>592</v>
      </c>
      <c r="J3505" t="s">
        <v>10820</v>
      </c>
      <c r="K3505" t="s">
        <v>33</v>
      </c>
      <c r="L3505">
        <v>15000000</v>
      </c>
      <c r="M3505">
        <v>2856712</v>
      </c>
      <c r="N3505" t="s">
        <v>8998</v>
      </c>
      <c r="O3505">
        <v>97</v>
      </c>
      <c r="P3505" cm="1">
        <f t="array" ref="P3505">_xlfn.XLOOKUP(D3505, CPI!$A:A, CPI!$B:B)</f>
        <v>166.6</v>
      </c>
      <c r="Q3505" s="9">
        <f>IF(M3505="","",PRODUCT(M3505,CPI!$B$112/P3505))</f>
        <v>5224730.7707082834</v>
      </c>
    </row>
    <row r="3506" spans="1:17">
      <c r="A3506" t="s">
        <v>10821</v>
      </c>
      <c r="B3506" t="s">
        <v>2010</v>
      </c>
      <c r="C3506" t="s">
        <v>28</v>
      </c>
      <c r="D3506">
        <v>1999</v>
      </c>
      <c r="E3506" t="s">
        <v>10822</v>
      </c>
      <c r="F3506">
        <v>6.6</v>
      </c>
      <c r="G3506">
        <v>33000</v>
      </c>
      <c r="H3506" t="s">
        <v>522</v>
      </c>
      <c r="I3506" t="s">
        <v>7463</v>
      </c>
      <c r="J3506" t="s">
        <v>2840</v>
      </c>
      <c r="K3506" t="s">
        <v>41</v>
      </c>
      <c r="L3506">
        <v>80000000</v>
      </c>
      <c r="M3506">
        <v>46112640</v>
      </c>
      <c r="N3506" t="s">
        <v>72</v>
      </c>
      <c r="O3506">
        <v>137</v>
      </c>
      <c r="P3506" cm="1">
        <f t="array" ref="P3506">_xlfn.XLOOKUP(D3506, CPI!$A:A, CPI!$B:B)</f>
        <v>166.6</v>
      </c>
      <c r="Q3506" s="9">
        <f>IF(M3506="","",PRODUCT(M3506,CPI!$B$112/P3506))</f>
        <v>84336863.193277314</v>
      </c>
    </row>
    <row r="3507" spans="1:17">
      <c r="A3507" t="s">
        <v>10823</v>
      </c>
      <c r="B3507" t="s">
        <v>27</v>
      </c>
      <c r="C3507" t="s">
        <v>28</v>
      </c>
      <c r="D3507">
        <v>1999</v>
      </c>
      <c r="E3507" t="s">
        <v>10824</v>
      </c>
      <c r="F3507">
        <v>6.8</v>
      </c>
      <c r="G3507">
        <v>65000</v>
      </c>
      <c r="H3507" t="s">
        <v>76</v>
      </c>
      <c r="I3507" t="s">
        <v>8638</v>
      </c>
      <c r="J3507" t="s">
        <v>1546</v>
      </c>
      <c r="K3507" t="s">
        <v>41</v>
      </c>
      <c r="L3507">
        <v>55000000</v>
      </c>
      <c r="M3507">
        <v>16797191</v>
      </c>
      <c r="N3507" t="s">
        <v>9811</v>
      </c>
      <c r="O3507">
        <v>121</v>
      </c>
      <c r="P3507" cm="1">
        <f t="array" ref="P3507">_xlfn.XLOOKUP(D3507, CPI!$A:A, CPI!$B:B)</f>
        <v>166.6</v>
      </c>
      <c r="Q3507" s="9">
        <f>IF(M3507="","",PRODUCT(M3507,CPI!$B$112/P3507))</f>
        <v>30720912.951380551</v>
      </c>
    </row>
    <row r="3508" spans="1:17">
      <c r="A3508" t="s">
        <v>10825</v>
      </c>
      <c r="B3508" t="s">
        <v>27</v>
      </c>
      <c r="C3508" t="s">
        <v>45</v>
      </c>
      <c r="D3508">
        <v>1999</v>
      </c>
      <c r="E3508" t="s">
        <v>10670</v>
      </c>
      <c r="F3508">
        <v>7.1</v>
      </c>
      <c r="G3508">
        <v>163000</v>
      </c>
      <c r="H3508" t="s">
        <v>8198</v>
      </c>
      <c r="I3508" t="s">
        <v>9675</v>
      </c>
      <c r="J3508" t="s">
        <v>9724</v>
      </c>
      <c r="K3508" t="s">
        <v>41</v>
      </c>
      <c r="L3508">
        <v>75000000</v>
      </c>
      <c r="M3508">
        <v>107752036</v>
      </c>
      <c r="N3508" t="s">
        <v>34</v>
      </c>
      <c r="O3508">
        <v>114</v>
      </c>
      <c r="P3508" cm="1">
        <f t="array" ref="P3508">_xlfn.XLOOKUP(D3508, CPI!$A:A, CPI!$B:B)</f>
        <v>166.6</v>
      </c>
      <c r="Q3508" s="9">
        <f>IF(M3508="","",PRODUCT(M3508,CPI!$B$112/P3508))</f>
        <v>197071100.65546218</v>
      </c>
    </row>
    <row r="3509" spans="1:17">
      <c r="A3509" t="s">
        <v>10826</v>
      </c>
      <c r="B3509" t="s">
        <v>27</v>
      </c>
      <c r="C3509" t="s">
        <v>52</v>
      </c>
      <c r="D3509">
        <v>1999</v>
      </c>
      <c r="E3509" t="s">
        <v>7249</v>
      </c>
      <c r="F3509">
        <v>7.2</v>
      </c>
      <c r="G3509">
        <v>68000</v>
      </c>
      <c r="H3509" t="s">
        <v>9091</v>
      </c>
      <c r="I3509" t="s">
        <v>10827</v>
      </c>
      <c r="J3509" t="s">
        <v>10828</v>
      </c>
      <c r="K3509" t="s">
        <v>41</v>
      </c>
      <c r="L3509">
        <v>20000000</v>
      </c>
      <c r="M3509">
        <v>28451622</v>
      </c>
      <c r="N3509" t="s">
        <v>42</v>
      </c>
      <c r="O3509">
        <v>102</v>
      </c>
      <c r="P3509" cm="1">
        <f t="array" ref="P3509">_xlfn.XLOOKUP(D3509, CPI!$A:A, CPI!$B:B)</f>
        <v>166.6</v>
      </c>
      <c r="Q3509" s="9">
        <f>IF(M3509="","",PRODUCT(M3509,CPI!$B$112/P3509))</f>
        <v>52036069.768307321</v>
      </c>
    </row>
    <row r="3510" spans="1:17">
      <c r="A3510" t="s">
        <v>10829</v>
      </c>
      <c r="B3510" t="s">
        <v>27</v>
      </c>
      <c r="C3510" t="s">
        <v>45</v>
      </c>
      <c r="D3510">
        <v>1999</v>
      </c>
      <c r="E3510" t="s">
        <v>10830</v>
      </c>
      <c r="F3510">
        <v>7.1</v>
      </c>
      <c r="G3510">
        <v>133000</v>
      </c>
      <c r="H3510" t="s">
        <v>9679</v>
      </c>
      <c r="I3510" t="s">
        <v>10831</v>
      </c>
      <c r="J3510" t="s">
        <v>546</v>
      </c>
      <c r="K3510" t="s">
        <v>41</v>
      </c>
      <c r="L3510">
        <v>90000000</v>
      </c>
      <c r="M3510">
        <v>161626121</v>
      </c>
      <c r="N3510" t="s">
        <v>7599</v>
      </c>
      <c r="O3510">
        <v>100</v>
      </c>
      <c r="P3510" cm="1">
        <f t="array" ref="P3510">_xlfn.XLOOKUP(D3510, CPI!$A:A, CPI!$B:B)</f>
        <v>166.6</v>
      </c>
      <c r="Q3510" s="9">
        <f>IF(M3510="","",PRODUCT(M3510,CPI!$B$112/P3510))</f>
        <v>295603115.65846336</v>
      </c>
    </row>
    <row r="3511" spans="1:17">
      <c r="A3511" t="s">
        <v>10832</v>
      </c>
      <c r="B3511" t="s">
        <v>27</v>
      </c>
      <c r="C3511" t="s">
        <v>401</v>
      </c>
      <c r="D3511">
        <v>1999</v>
      </c>
      <c r="E3511" t="s">
        <v>10755</v>
      </c>
      <c r="F3511">
        <v>7.7</v>
      </c>
      <c r="G3511">
        <v>195000</v>
      </c>
      <c r="H3511" t="s">
        <v>9749</v>
      </c>
      <c r="I3511" t="s">
        <v>9749</v>
      </c>
      <c r="J3511" t="s">
        <v>9749</v>
      </c>
      <c r="K3511" t="s">
        <v>41</v>
      </c>
      <c r="L3511">
        <v>21000000</v>
      </c>
      <c r="M3511">
        <v>83137603</v>
      </c>
      <c r="N3511" t="s">
        <v>9258</v>
      </c>
      <c r="O3511">
        <v>81</v>
      </c>
      <c r="P3511" cm="1">
        <f t="array" ref="P3511">_xlfn.XLOOKUP(D3511, CPI!$A:A, CPI!$B:B)</f>
        <v>166.6</v>
      </c>
      <c r="Q3511" s="9">
        <f>IF(M3511="","",PRODUCT(M3511,CPI!$B$112/P3511))</f>
        <v>152052986.99939975</v>
      </c>
    </row>
    <row r="3512" spans="1:17">
      <c r="A3512" t="s">
        <v>10833</v>
      </c>
      <c r="B3512" t="s">
        <v>348</v>
      </c>
      <c r="C3512" t="s">
        <v>74</v>
      </c>
      <c r="D3512">
        <v>1999</v>
      </c>
      <c r="E3512" t="s">
        <v>10834</v>
      </c>
      <c r="F3512">
        <v>8</v>
      </c>
      <c r="G3512">
        <v>84000</v>
      </c>
      <c r="H3512" t="s">
        <v>2012</v>
      </c>
      <c r="I3512" t="s">
        <v>10835</v>
      </c>
      <c r="J3512" t="s">
        <v>3042</v>
      </c>
      <c r="K3512" t="s">
        <v>463</v>
      </c>
      <c r="L3512">
        <v>10000000</v>
      </c>
      <c r="M3512">
        <v>6416569</v>
      </c>
      <c r="N3512" t="s">
        <v>10836</v>
      </c>
      <c r="O3512">
        <v>112</v>
      </c>
      <c r="P3512" cm="1">
        <f t="array" ref="P3512">_xlfn.XLOOKUP(D3512, CPI!$A:A, CPI!$B:B)</f>
        <v>166.6</v>
      </c>
      <c r="Q3512" s="9">
        <f>IF(M3512="","",PRODUCT(M3512,CPI!$B$112/P3512))</f>
        <v>11735465.63205282</v>
      </c>
    </row>
    <row r="3513" spans="1:17">
      <c r="A3513" t="s">
        <v>10837</v>
      </c>
      <c r="B3513" t="s">
        <v>27</v>
      </c>
      <c r="C3513" t="s">
        <v>52</v>
      </c>
      <c r="D3513">
        <v>1999</v>
      </c>
      <c r="E3513" t="s">
        <v>10838</v>
      </c>
      <c r="F3513">
        <v>6.2</v>
      </c>
      <c r="G3513">
        <v>41000</v>
      </c>
      <c r="H3513" t="s">
        <v>6759</v>
      </c>
      <c r="I3513" t="s">
        <v>10839</v>
      </c>
      <c r="J3513" t="s">
        <v>10840</v>
      </c>
      <c r="K3513" t="s">
        <v>41</v>
      </c>
      <c r="L3513">
        <v>25000000</v>
      </c>
      <c r="M3513">
        <v>4152230</v>
      </c>
      <c r="N3513" t="s">
        <v>42</v>
      </c>
      <c r="O3513">
        <v>92</v>
      </c>
      <c r="P3513" cm="1">
        <f t="array" ref="P3513">_xlfn.XLOOKUP(D3513, CPI!$A:A, CPI!$B:B)</f>
        <v>166.6</v>
      </c>
      <c r="Q3513" s="9">
        <f>IF(M3513="","",PRODUCT(M3513,CPI!$B$112/P3513))</f>
        <v>7594144.5438175267</v>
      </c>
    </row>
    <row r="3514" spans="1:17">
      <c r="A3514" t="s">
        <v>10841</v>
      </c>
      <c r="B3514" t="s">
        <v>2010</v>
      </c>
      <c r="C3514" t="s">
        <v>52</v>
      </c>
      <c r="D3514">
        <v>1999</v>
      </c>
      <c r="E3514" t="s">
        <v>10842</v>
      </c>
      <c r="F3514">
        <v>6.4</v>
      </c>
      <c r="G3514">
        <v>68000</v>
      </c>
      <c r="H3514" t="s">
        <v>2232</v>
      </c>
      <c r="I3514" t="s">
        <v>862</v>
      </c>
      <c r="J3514" t="s">
        <v>862</v>
      </c>
      <c r="K3514" t="s">
        <v>41</v>
      </c>
      <c r="L3514">
        <v>55000000</v>
      </c>
      <c r="M3514">
        <v>98625775</v>
      </c>
      <c r="N3514" t="s">
        <v>72</v>
      </c>
      <c r="O3514">
        <v>97</v>
      </c>
      <c r="P3514" cm="1">
        <f t="array" ref="P3514">_xlfn.XLOOKUP(D3514, CPI!$A:A, CPI!$B:B)</f>
        <v>166.6</v>
      </c>
      <c r="Q3514" s="9">
        <f>IF(M3514="","",PRODUCT(M3514,CPI!$B$112/P3514))</f>
        <v>180379793.77250901</v>
      </c>
    </row>
    <row r="3515" spans="1:17">
      <c r="A3515" t="s">
        <v>10843</v>
      </c>
      <c r="B3515" t="s">
        <v>27</v>
      </c>
      <c r="C3515" t="s">
        <v>52</v>
      </c>
      <c r="D3515">
        <v>1999</v>
      </c>
      <c r="E3515" t="s">
        <v>10842</v>
      </c>
      <c r="F3515">
        <v>6.9</v>
      </c>
      <c r="G3515">
        <v>36000</v>
      </c>
      <c r="H3515" t="s">
        <v>8222</v>
      </c>
      <c r="I3515" t="s">
        <v>10844</v>
      </c>
      <c r="J3515" t="s">
        <v>6925</v>
      </c>
      <c r="K3515" t="s">
        <v>41</v>
      </c>
      <c r="L3515">
        <v>34000000</v>
      </c>
      <c r="M3515">
        <v>4217115</v>
      </c>
      <c r="N3515" t="s">
        <v>2037</v>
      </c>
      <c r="O3515">
        <v>95</v>
      </c>
      <c r="P3515" cm="1">
        <f t="array" ref="P3515">_xlfn.XLOOKUP(D3515, CPI!$A:A, CPI!$B:B)</f>
        <v>166.6</v>
      </c>
      <c r="Q3515" s="9">
        <f>IF(M3515="","",PRODUCT(M3515,CPI!$B$112/P3515))</f>
        <v>7712814.7689075628</v>
      </c>
    </row>
    <row r="3516" spans="1:17">
      <c r="A3516" t="s">
        <v>10845</v>
      </c>
      <c r="B3516" t="s">
        <v>27</v>
      </c>
      <c r="C3516" t="s">
        <v>115</v>
      </c>
      <c r="D3516">
        <v>1999</v>
      </c>
      <c r="E3516" t="s">
        <v>10260</v>
      </c>
      <c r="F3516">
        <v>6.4</v>
      </c>
      <c r="G3516">
        <v>55000</v>
      </c>
      <c r="H3516" t="s">
        <v>9548</v>
      </c>
      <c r="I3516" t="s">
        <v>10846</v>
      </c>
      <c r="J3516" t="s">
        <v>171</v>
      </c>
      <c r="K3516" t="s">
        <v>41</v>
      </c>
      <c r="L3516">
        <v>95000000</v>
      </c>
      <c r="M3516">
        <v>149705852</v>
      </c>
      <c r="N3516" t="s">
        <v>55</v>
      </c>
      <c r="O3516">
        <v>116</v>
      </c>
      <c r="P3516" cm="1">
        <f t="array" ref="P3516">_xlfn.XLOOKUP(D3516, CPI!$A:A, CPI!$B:B)</f>
        <v>166.6</v>
      </c>
      <c r="Q3516" s="9">
        <f>IF(M3516="","",PRODUCT(M3516,CPI!$B$112/P3516))</f>
        <v>273801759.33013207</v>
      </c>
    </row>
    <row r="3517" spans="1:17">
      <c r="A3517" t="s">
        <v>10847</v>
      </c>
      <c r="B3517" t="s">
        <v>27</v>
      </c>
      <c r="C3517" t="s">
        <v>36</v>
      </c>
      <c r="D3517">
        <v>1999</v>
      </c>
      <c r="E3517" t="s">
        <v>10732</v>
      </c>
      <c r="F3517">
        <v>6.4</v>
      </c>
      <c r="G3517">
        <v>65000</v>
      </c>
      <c r="H3517" t="s">
        <v>2918</v>
      </c>
      <c r="I3517" t="s">
        <v>2977</v>
      </c>
      <c r="J3517" t="s">
        <v>10848</v>
      </c>
      <c r="K3517" t="s">
        <v>463</v>
      </c>
      <c r="L3517">
        <v>85000000</v>
      </c>
      <c r="M3517">
        <v>66976317</v>
      </c>
      <c r="N3517" t="s">
        <v>42</v>
      </c>
      <c r="O3517">
        <v>148</v>
      </c>
      <c r="P3517" cm="1">
        <f t="array" ref="P3517">_xlfn.XLOOKUP(D3517, CPI!$A:A, CPI!$B:B)</f>
        <v>166.6</v>
      </c>
      <c r="Q3517" s="9">
        <f>IF(M3517="","",PRODUCT(M3517,CPI!$B$112/P3517))</f>
        <v>122495100.77971189</v>
      </c>
    </row>
    <row r="3518" spans="1:17">
      <c r="A3518" t="s">
        <v>10849</v>
      </c>
      <c r="B3518" t="s">
        <v>27</v>
      </c>
      <c r="C3518" t="s">
        <v>74</v>
      </c>
      <c r="D3518">
        <v>1999</v>
      </c>
      <c r="E3518" t="s">
        <v>10807</v>
      </c>
      <c r="F3518">
        <v>7.4</v>
      </c>
      <c r="G3518">
        <v>126000</v>
      </c>
      <c r="H3518" t="s">
        <v>701</v>
      </c>
      <c r="I3518" t="s">
        <v>5787</v>
      </c>
      <c r="J3518" t="s">
        <v>7924</v>
      </c>
      <c r="K3518" t="s">
        <v>33</v>
      </c>
      <c r="L3518">
        <v>82000000</v>
      </c>
      <c r="M3518">
        <v>47434430</v>
      </c>
      <c r="N3518" t="s">
        <v>72</v>
      </c>
      <c r="O3518">
        <v>118</v>
      </c>
      <c r="P3518" cm="1">
        <f t="array" ref="P3518">_xlfn.XLOOKUP(D3518, CPI!$A:A, CPI!$B:B)</f>
        <v>166.6</v>
      </c>
      <c r="Q3518" s="9">
        <f>IF(M3518="","",PRODUCT(M3518,CPI!$B$112/P3518))</f>
        <v>86754326.656662658</v>
      </c>
    </row>
    <row r="3519" spans="1:17">
      <c r="A3519" t="s">
        <v>10850</v>
      </c>
      <c r="B3519" t="s">
        <v>458</v>
      </c>
      <c r="C3519" t="s">
        <v>28</v>
      </c>
      <c r="D3519">
        <v>1999</v>
      </c>
      <c r="E3519" t="s">
        <v>10851</v>
      </c>
      <c r="F3519">
        <v>7.5</v>
      </c>
      <c r="G3519">
        <v>9200</v>
      </c>
      <c r="H3519" t="s">
        <v>10852</v>
      </c>
      <c r="I3519" t="s">
        <v>10852</v>
      </c>
      <c r="J3519" t="s">
        <v>10853</v>
      </c>
      <c r="K3519" t="s">
        <v>33</v>
      </c>
      <c r="L3519">
        <v>30000</v>
      </c>
      <c r="M3519">
        <v>217244</v>
      </c>
      <c r="N3519" t="s">
        <v>10854</v>
      </c>
      <c r="O3519">
        <v>94</v>
      </c>
      <c r="P3519" cm="1">
        <f t="array" ref="P3519">_xlfn.XLOOKUP(D3519, CPI!$A:A, CPI!$B:B)</f>
        <v>166.6</v>
      </c>
      <c r="Q3519" s="9">
        <f>IF(M3519="","",PRODUCT(M3519,CPI!$B$112/P3519))</f>
        <v>397324.41056422569</v>
      </c>
    </row>
    <row r="3520" spans="1:17">
      <c r="A3520" t="s">
        <v>10855</v>
      </c>
      <c r="B3520" t="s">
        <v>27</v>
      </c>
      <c r="C3520" t="s">
        <v>36</v>
      </c>
      <c r="D3520">
        <v>1999</v>
      </c>
      <c r="E3520" t="s">
        <v>10856</v>
      </c>
      <c r="F3520">
        <v>7</v>
      </c>
      <c r="G3520">
        <v>38000</v>
      </c>
      <c r="H3520" t="s">
        <v>8397</v>
      </c>
      <c r="I3520" t="s">
        <v>10857</v>
      </c>
      <c r="J3520" t="s">
        <v>10858</v>
      </c>
      <c r="K3520" t="s">
        <v>33</v>
      </c>
      <c r="L3520">
        <v>12000000</v>
      </c>
      <c r="M3520">
        <v>2062405</v>
      </c>
      <c r="N3520" t="s">
        <v>10859</v>
      </c>
      <c r="O3520">
        <v>101</v>
      </c>
      <c r="P3520" cm="1">
        <f t="array" ref="P3520">_xlfn.XLOOKUP(D3520, CPI!$A:A, CPI!$B:B)</f>
        <v>166.6</v>
      </c>
      <c r="Q3520" s="9">
        <f>IF(M3520="","",PRODUCT(M3520,CPI!$B$112/P3520))</f>
        <v>3771997.6200480191</v>
      </c>
    </row>
    <row r="3521" spans="1:17">
      <c r="A3521" t="s">
        <v>10860</v>
      </c>
      <c r="B3521" t="s">
        <v>2010</v>
      </c>
      <c r="C3521" t="s">
        <v>45</v>
      </c>
      <c r="D3521">
        <v>1999</v>
      </c>
      <c r="E3521" t="s">
        <v>10838</v>
      </c>
      <c r="F3521">
        <v>6.3</v>
      </c>
      <c r="G3521">
        <v>110000</v>
      </c>
      <c r="H3521" t="s">
        <v>6184</v>
      </c>
      <c r="I3521" t="s">
        <v>3140</v>
      </c>
      <c r="J3521" t="s">
        <v>580</v>
      </c>
      <c r="K3521" t="s">
        <v>41</v>
      </c>
      <c r="L3521">
        <v>66000000</v>
      </c>
      <c r="M3521">
        <v>212404396</v>
      </c>
      <c r="N3521" t="s">
        <v>191</v>
      </c>
      <c r="O3521">
        <v>113</v>
      </c>
      <c r="P3521" cm="1">
        <f t="array" ref="P3521">_xlfn.XLOOKUP(D3521, CPI!$A:A, CPI!$B:B)</f>
        <v>166.6</v>
      </c>
      <c r="Q3521" s="9">
        <f>IF(M3521="","",PRODUCT(M3521,CPI!$B$112/P3521))</f>
        <v>388473106.00960386</v>
      </c>
    </row>
    <row r="3522" spans="1:17">
      <c r="A3522" t="s">
        <v>10861</v>
      </c>
      <c r="B3522" t="s">
        <v>2010</v>
      </c>
      <c r="C3522" t="s">
        <v>52</v>
      </c>
      <c r="D3522">
        <v>1999</v>
      </c>
      <c r="E3522" t="s">
        <v>10658</v>
      </c>
      <c r="F3522">
        <v>7.1</v>
      </c>
      <c r="G3522">
        <v>23000</v>
      </c>
      <c r="H3522" t="s">
        <v>8738</v>
      </c>
      <c r="I3522" t="s">
        <v>7642</v>
      </c>
      <c r="J3522" t="s">
        <v>10862</v>
      </c>
      <c r="K3522" t="s">
        <v>33</v>
      </c>
      <c r="M3522">
        <v>4775847</v>
      </c>
      <c r="N3522" t="s">
        <v>10863</v>
      </c>
      <c r="O3522">
        <v>112</v>
      </c>
      <c r="P3522" cm="1">
        <f t="array" ref="P3522">_xlfn.XLOOKUP(D3522, CPI!$A:A, CPI!$B:B)</f>
        <v>166.6</v>
      </c>
      <c r="Q3522" s="9">
        <f>IF(M3522="","",PRODUCT(M3522,CPI!$B$112/P3522))</f>
        <v>8734697.3643457387</v>
      </c>
    </row>
    <row r="3523" spans="1:17">
      <c r="A3523" t="s">
        <v>10864</v>
      </c>
      <c r="B3523" t="s">
        <v>27</v>
      </c>
      <c r="C3523" t="s">
        <v>63</v>
      </c>
      <c r="D3523">
        <v>1999</v>
      </c>
      <c r="E3523" t="s">
        <v>10865</v>
      </c>
      <c r="F3523">
        <v>7</v>
      </c>
      <c r="G3523">
        <v>77000</v>
      </c>
      <c r="H3523" t="s">
        <v>5914</v>
      </c>
      <c r="I3523" t="s">
        <v>122</v>
      </c>
      <c r="J3523" t="s">
        <v>2057</v>
      </c>
      <c r="K3523" t="s">
        <v>41</v>
      </c>
      <c r="L3523">
        <v>12000000</v>
      </c>
      <c r="M3523">
        <v>21142914</v>
      </c>
      <c r="N3523" t="s">
        <v>10596</v>
      </c>
      <c r="O3523">
        <v>99</v>
      </c>
      <c r="P3523" cm="1">
        <f t="array" ref="P3523">_xlfn.XLOOKUP(D3523, CPI!$A:A, CPI!$B:B)</f>
        <v>166.6</v>
      </c>
      <c r="Q3523" s="9">
        <f>IF(M3523="","",PRODUCT(M3523,CPI!$B$112/P3523))</f>
        <v>38668942.951980792</v>
      </c>
    </row>
    <row r="3524" spans="1:17">
      <c r="A3524" t="s">
        <v>10866</v>
      </c>
      <c r="B3524" t="s">
        <v>458</v>
      </c>
      <c r="C3524" t="s">
        <v>28</v>
      </c>
      <c r="D3524">
        <v>1999</v>
      </c>
      <c r="E3524" t="s">
        <v>10867</v>
      </c>
      <c r="F3524">
        <v>5.8</v>
      </c>
      <c r="G3524">
        <v>4600</v>
      </c>
      <c r="H3524" t="s">
        <v>3458</v>
      </c>
      <c r="I3524" t="s">
        <v>3458</v>
      </c>
      <c r="J3524" t="s">
        <v>10868</v>
      </c>
      <c r="K3524" t="s">
        <v>463</v>
      </c>
      <c r="N3524" t="s">
        <v>8922</v>
      </c>
      <c r="O3524">
        <v>134</v>
      </c>
      <c r="P3524" cm="1">
        <f t="array" ref="P3524">_xlfn.XLOOKUP(D3524, CPI!$A:A, CPI!$B:B)</f>
        <v>166.6</v>
      </c>
      <c r="Q3524" s="9" t="str">
        <f>IF(M3524="","",PRODUCT(M3524,CPI!$B$112/P3524))</f>
        <v/>
      </c>
    </row>
    <row r="3525" spans="1:17">
      <c r="A3525" t="s">
        <v>10869</v>
      </c>
      <c r="B3525" t="s">
        <v>27</v>
      </c>
      <c r="C3525" t="s">
        <v>45</v>
      </c>
      <c r="D3525">
        <v>1999</v>
      </c>
      <c r="E3525" t="s">
        <v>10870</v>
      </c>
      <c r="F3525">
        <v>7.5</v>
      </c>
      <c r="G3525">
        <v>86000</v>
      </c>
      <c r="H3525" t="s">
        <v>2199</v>
      </c>
      <c r="I3525" t="s">
        <v>2199</v>
      </c>
      <c r="J3525" t="s">
        <v>4850</v>
      </c>
      <c r="K3525" t="s">
        <v>463</v>
      </c>
      <c r="M3525">
        <v>9380473</v>
      </c>
      <c r="N3525" t="s">
        <v>8652</v>
      </c>
      <c r="O3525">
        <v>116</v>
      </c>
      <c r="P3525" cm="1">
        <f t="array" ref="P3525">_xlfn.XLOOKUP(D3525, CPI!$A:A, CPI!$B:B)</f>
        <v>166.6</v>
      </c>
      <c r="Q3525" s="9">
        <f>IF(M3525="","",PRODUCT(M3525,CPI!$B$112/P3525))</f>
        <v>17156243.235894356</v>
      </c>
    </row>
    <row r="3526" spans="1:17">
      <c r="A3526" t="s">
        <v>10871</v>
      </c>
      <c r="B3526" t="s">
        <v>2010</v>
      </c>
      <c r="C3526" t="s">
        <v>52</v>
      </c>
      <c r="D3526">
        <v>1999</v>
      </c>
      <c r="E3526" t="s">
        <v>10872</v>
      </c>
      <c r="F3526">
        <v>5.3</v>
      </c>
      <c r="G3526">
        <v>20000</v>
      </c>
      <c r="H3526" t="s">
        <v>8996</v>
      </c>
      <c r="I3526" t="s">
        <v>8996</v>
      </c>
      <c r="J3526" t="s">
        <v>10873</v>
      </c>
      <c r="K3526" t="s">
        <v>41</v>
      </c>
      <c r="L3526">
        <v>13000000</v>
      </c>
      <c r="M3526">
        <v>8951935</v>
      </c>
      <c r="N3526" t="s">
        <v>3755</v>
      </c>
      <c r="O3526">
        <v>96</v>
      </c>
      <c r="P3526" cm="1">
        <f t="array" ref="P3526">_xlfn.XLOOKUP(D3526, CPI!$A:A, CPI!$B:B)</f>
        <v>166.6</v>
      </c>
      <c r="Q3526" s="9">
        <f>IF(M3526="","",PRODUCT(M3526,CPI!$B$112/P3526))</f>
        <v>16372476.557623049</v>
      </c>
    </row>
    <row r="3527" spans="1:17">
      <c r="A3527" t="s">
        <v>10874</v>
      </c>
      <c r="B3527" t="s">
        <v>44</v>
      </c>
      <c r="C3527" t="s">
        <v>52</v>
      </c>
      <c r="D3527">
        <v>1999</v>
      </c>
      <c r="E3527" t="s">
        <v>10707</v>
      </c>
      <c r="F3527">
        <v>6.9</v>
      </c>
      <c r="G3527">
        <v>112000</v>
      </c>
      <c r="H3527" t="s">
        <v>2062</v>
      </c>
      <c r="I3527" t="s">
        <v>10875</v>
      </c>
      <c r="J3527" t="s">
        <v>108</v>
      </c>
      <c r="K3527" t="s">
        <v>41</v>
      </c>
      <c r="L3527">
        <v>100000000</v>
      </c>
      <c r="M3527">
        <v>87423861</v>
      </c>
      <c r="N3527" t="s">
        <v>9214</v>
      </c>
      <c r="O3527">
        <v>132</v>
      </c>
      <c r="P3527" cm="1">
        <f t="array" ref="P3527">_xlfn.XLOOKUP(D3527, CPI!$A:A, CPI!$B:B)</f>
        <v>166.6</v>
      </c>
      <c r="Q3527" s="9">
        <f>IF(M3527="","",PRODUCT(M3527,CPI!$B$112/P3527))</f>
        <v>159892259.58403361</v>
      </c>
    </row>
    <row r="3528" spans="1:17">
      <c r="A3528" t="s">
        <v>10876</v>
      </c>
      <c r="B3528" t="s">
        <v>44</v>
      </c>
      <c r="C3528" t="s">
        <v>52</v>
      </c>
      <c r="D3528">
        <v>1999</v>
      </c>
      <c r="E3528" t="s">
        <v>10692</v>
      </c>
      <c r="F3528">
        <v>5.6</v>
      </c>
      <c r="G3528">
        <v>95000</v>
      </c>
      <c r="H3528" t="s">
        <v>1242</v>
      </c>
      <c r="I3528" t="s">
        <v>10877</v>
      </c>
      <c r="J3528" t="s">
        <v>6296</v>
      </c>
      <c r="K3528" t="s">
        <v>41</v>
      </c>
      <c r="L3528">
        <v>70000000</v>
      </c>
      <c r="M3528">
        <v>309460292</v>
      </c>
      <c r="N3528" t="s">
        <v>55</v>
      </c>
      <c r="O3528">
        <v>116</v>
      </c>
      <c r="P3528" cm="1">
        <f t="array" ref="P3528">_xlfn.XLOOKUP(D3528, CPI!$A:A, CPI!$B:B)</f>
        <v>166.6</v>
      </c>
      <c r="Q3528" s="9">
        <f>IF(M3528="","",PRODUCT(M3528,CPI!$B$112/P3528))</f>
        <v>565981698.51380551</v>
      </c>
    </row>
    <row r="3529" spans="1:17">
      <c r="A3529" t="s">
        <v>10878</v>
      </c>
      <c r="B3529" t="s">
        <v>27</v>
      </c>
      <c r="C3529" t="s">
        <v>4895</v>
      </c>
      <c r="D3529">
        <v>1999</v>
      </c>
      <c r="E3529" t="s">
        <v>10398</v>
      </c>
      <c r="F3529">
        <v>7.1</v>
      </c>
      <c r="G3529">
        <v>69000</v>
      </c>
      <c r="H3529" t="s">
        <v>10879</v>
      </c>
      <c r="I3529" t="s">
        <v>10880</v>
      </c>
      <c r="J3529" t="s">
        <v>10881</v>
      </c>
      <c r="K3529" t="s">
        <v>41</v>
      </c>
      <c r="L3529">
        <v>16000000</v>
      </c>
      <c r="M3529">
        <v>18564088</v>
      </c>
      <c r="N3529" t="s">
        <v>42</v>
      </c>
      <c r="O3529">
        <v>100</v>
      </c>
      <c r="P3529" cm="1">
        <f t="array" ref="P3529">_xlfn.XLOOKUP(D3529, CPI!$A:A, CPI!$B:B)</f>
        <v>166.6</v>
      </c>
      <c r="Q3529" s="9">
        <f>IF(M3529="","",PRODUCT(M3529,CPI!$B$112/P3529))</f>
        <v>33952446.660264105</v>
      </c>
    </row>
    <row r="3530" spans="1:17">
      <c r="A3530" t="s">
        <v>10882</v>
      </c>
      <c r="B3530" t="s">
        <v>44</v>
      </c>
      <c r="C3530" t="s">
        <v>45</v>
      </c>
      <c r="D3530">
        <v>1999</v>
      </c>
      <c r="E3530" t="s">
        <v>10781</v>
      </c>
      <c r="F3530">
        <v>4.2</v>
      </c>
      <c r="G3530">
        <v>46000</v>
      </c>
      <c r="H3530" t="s">
        <v>6461</v>
      </c>
      <c r="I3530" t="s">
        <v>10883</v>
      </c>
      <c r="J3530" t="s">
        <v>1522</v>
      </c>
      <c r="K3530" t="s">
        <v>41</v>
      </c>
      <c r="L3530">
        <v>90000000</v>
      </c>
      <c r="M3530">
        <v>134403112</v>
      </c>
      <c r="N3530" t="s">
        <v>1735</v>
      </c>
      <c r="O3530">
        <v>78</v>
      </c>
      <c r="P3530" cm="1">
        <f t="array" ref="P3530">_xlfn.XLOOKUP(D3530, CPI!$A:A, CPI!$B:B)</f>
        <v>166.6</v>
      </c>
      <c r="Q3530" s="9">
        <f>IF(M3530="","",PRODUCT(M3530,CPI!$B$112/P3530))</f>
        <v>245814094.99639857</v>
      </c>
    </row>
    <row r="3531" spans="1:17">
      <c r="A3531" t="s">
        <v>10884</v>
      </c>
      <c r="B3531" t="s">
        <v>27</v>
      </c>
      <c r="C3531" t="s">
        <v>45</v>
      </c>
      <c r="D3531">
        <v>1999</v>
      </c>
      <c r="E3531" t="s">
        <v>10663</v>
      </c>
      <c r="F3531">
        <v>7.2</v>
      </c>
      <c r="G3531">
        <v>83000</v>
      </c>
      <c r="H3531" t="s">
        <v>9997</v>
      </c>
      <c r="I3531" t="s">
        <v>10885</v>
      </c>
      <c r="J3531" t="s">
        <v>673</v>
      </c>
      <c r="K3531" t="s">
        <v>41</v>
      </c>
      <c r="L3531">
        <v>31000000</v>
      </c>
      <c r="M3531">
        <v>41067311</v>
      </c>
      <c r="N3531" t="s">
        <v>10886</v>
      </c>
      <c r="O3531">
        <v>117</v>
      </c>
      <c r="P3531" cm="1">
        <f t="array" ref="P3531">_xlfn.XLOOKUP(D3531, CPI!$A:A, CPI!$B:B)</f>
        <v>166.6</v>
      </c>
      <c r="Q3531" s="9">
        <f>IF(M3531="","",PRODUCT(M3531,CPI!$B$112/P3531))</f>
        <v>75109301.69087635</v>
      </c>
    </row>
    <row r="3532" spans="1:17">
      <c r="A3532" t="s">
        <v>10887</v>
      </c>
      <c r="B3532" t="s">
        <v>27</v>
      </c>
      <c r="C3532" t="s">
        <v>74</v>
      </c>
      <c r="D3532">
        <v>1999</v>
      </c>
      <c r="E3532" t="s">
        <v>10704</v>
      </c>
      <c r="F3532">
        <v>7.6</v>
      </c>
      <c r="G3532">
        <v>93000</v>
      </c>
      <c r="H3532" t="s">
        <v>1299</v>
      </c>
      <c r="I3532" t="s">
        <v>10888</v>
      </c>
      <c r="J3532" t="s">
        <v>4136</v>
      </c>
      <c r="K3532" t="s">
        <v>41</v>
      </c>
      <c r="L3532">
        <v>50000000</v>
      </c>
      <c r="M3532">
        <v>73956241</v>
      </c>
      <c r="N3532" t="s">
        <v>10889</v>
      </c>
      <c r="O3532">
        <v>146</v>
      </c>
      <c r="P3532" cm="1">
        <f t="array" ref="P3532">_xlfn.XLOOKUP(D3532, CPI!$A:A, CPI!$B:B)</f>
        <v>166.6</v>
      </c>
      <c r="Q3532" s="9">
        <f>IF(M3532="","",PRODUCT(M3532,CPI!$B$112/P3532))</f>
        <v>135260904.15786314</v>
      </c>
    </row>
    <row r="3533" spans="1:17">
      <c r="A3533" t="s">
        <v>10890</v>
      </c>
      <c r="B3533" t="s">
        <v>27</v>
      </c>
      <c r="C3533" t="s">
        <v>28</v>
      </c>
      <c r="D3533">
        <v>1999</v>
      </c>
      <c r="E3533" t="s">
        <v>10785</v>
      </c>
      <c r="F3533">
        <v>7.9</v>
      </c>
      <c r="G3533">
        <v>91000</v>
      </c>
      <c r="H3533" t="s">
        <v>3484</v>
      </c>
      <c r="I3533" t="s">
        <v>3484</v>
      </c>
      <c r="J3533" t="s">
        <v>10891</v>
      </c>
      <c r="K3533" t="s">
        <v>1122</v>
      </c>
      <c r="M3533">
        <v>67952969</v>
      </c>
      <c r="N3533" t="s">
        <v>5209</v>
      </c>
      <c r="O3533">
        <v>101</v>
      </c>
      <c r="P3533" cm="1">
        <f t="array" ref="P3533">_xlfn.XLOOKUP(D3533, CPI!$A:A, CPI!$B:B)</f>
        <v>166.6</v>
      </c>
      <c r="Q3533" s="9">
        <f>IF(M3533="","",PRODUCT(M3533,CPI!$B$112/P3533))</f>
        <v>124281330.4579832</v>
      </c>
    </row>
    <row r="3534" spans="1:17">
      <c r="A3534" t="s">
        <v>10892</v>
      </c>
      <c r="B3534" t="s">
        <v>2010</v>
      </c>
      <c r="C3534" t="s">
        <v>52</v>
      </c>
      <c r="D3534">
        <v>1999</v>
      </c>
      <c r="E3534" t="s">
        <v>10670</v>
      </c>
      <c r="F3534">
        <v>5.8</v>
      </c>
      <c r="G3534">
        <v>19000</v>
      </c>
      <c r="H3534" t="s">
        <v>10893</v>
      </c>
      <c r="I3534" t="s">
        <v>10894</v>
      </c>
      <c r="J3534" t="s">
        <v>10895</v>
      </c>
      <c r="K3534" t="s">
        <v>41</v>
      </c>
      <c r="L3534">
        <v>8500000</v>
      </c>
      <c r="M3534">
        <v>22593409</v>
      </c>
      <c r="N3534" t="s">
        <v>191</v>
      </c>
      <c r="O3534">
        <v>91</v>
      </c>
      <c r="P3534" cm="1">
        <f t="array" ref="P3534">_xlfn.XLOOKUP(D3534, CPI!$A:A, CPI!$B:B)</f>
        <v>166.6</v>
      </c>
      <c r="Q3534" s="9">
        <f>IF(M3534="","",PRODUCT(M3534,CPI!$B$112/P3534))</f>
        <v>41321799.053421371</v>
      </c>
    </row>
    <row r="3535" spans="1:17">
      <c r="A3535" t="s">
        <v>10896</v>
      </c>
      <c r="B3535" t="s">
        <v>2010</v>
      </c>
      <c r="C3535" t="s">
        <v>45</v>
      </c>
      <c r="D3535">
        <v>1999</v>
      </c>
      <c r="E3535" t="s">
        <v>10822</v>
      </c>
      <c r="F3535">
        <v>6.3</v>
      </c>
      <c r="G3535">
        <v>77000</v>
      </c>
      <c r="H3535" t="s">
        <v>6908</v>
      </c>
      <c r="I3535" t="s">
        <v>10897</v>
      </c>
      <c r="J3535" t="s">
        <v>9376</v>
      </c>
      <c r="K3535" t="s">
        <v>5828</v>
      </c>
      <c r="L3535">
        <v>65000000</v>
      </c>
      <c r="M3535">
        <v>117758500</v>
      </c>
      <c r="N3535" t="s">
        <v>42</v>
      </c>
      <c r="O3535">
        <v>93</v>
      </c>
      <c r="P3535" cm="1">
        <f t="array" ref="P3535">_xlfn.XLOOKUP(D3535, CPI!$A:A, CPI!$B:B)</f>
        <v>166.6</v>
      </c>
      <c r="Q3535" s="9">
        <f>IF(M3535="","",PRODUCT(M3535,CPI!$B$112/P3535))</f>
        <v>215372238.59543818</v>
      </c>
    </row>
    <row r="3536" spans="1:17">
      <c r="A3536" t="s">
        <v>10898</v>
      </c>
      <c r="B3536" t="s">
        <v>27</v>
      </c>
      <c r="C3536" t="s">
        <v>115</v>
      </c>
      <c r="D3536">
        <v>1999</v>
      </c>
      <c r="E3536" t="s">
        <v>10899</v>
      </c>
      <c r="F3536">
        <v>7</v>
      </c>
      <c r="G3536">
        <v>31000</v>
      </c>
      <c r="H3536" t="s">
        <v>5117</v>
      </c>
      <c r="I3536" t="s">
        <v>6411</v>
      </c>
      <c r="J3536" t="s">
        <v>3629</v>
      </c>
      <c r="K3536" t="s">
        <v>41</v>
      </c>
      <c r="L3536">
        <v>10000000</v>
      </c>
      <c r="M3536">
        <v>3325736</v>
      </c>
      <c r="N3536" t="s">
        <v>10596</v>
      </c>
      <c r="O3536">
        <v>89</v>
      </c>
      <c r="P3536" cm="1">
        <f t="array" ref="P3536">_xlfn.XLOOKUP(D3536, CPI!$A:A, CPI!$B:B)</f>
        <v>166.6</v>
      </c>
      <c r="Q3536" s="9">
        <f>IF(M3536="","",PRODUCT(M3536,CPI!$B$112/P3536))</f>
        <v>6082543.5726290513</v>
      </c>
    </row>
    <row r="3537" spans="1:17">
      <c r="A3537" t="s">
        <v>10900</v>
      </c>
      <c r="B3537" t="s">
        <v>2010</v>
      </c>
      <c r="C3537" t="s">
        <v>28</v>
      </c>
      <c r="D3537">
        <v>1999</v>
      </c>
      <c r="E3537" t="s">
        <v>10190</v>
      </c>
      <c r="F3537">
        <v>6.2</v>
      </c>
      <c r="G3537">
        <v>37000</v>
      </c>
      <c r="H3537" t="s">
        <v>5872</v>
      </c>
      <c r="I3537" t="s">
        <v>10901</v>
      </c>
      <c r="J3537" t="s">
        <v>2840</v>
      </c>
      <c r="K3537" t="s">
        <v>41</v>
      </c>
      <c r="L3537">
        <v>80000000</v>
      </c>
      <c r="M3537">
        <v>118880016</v>
      </c>
      <c r="N3537" t="s">
        <v>34</v>
      </c>
      <c r="O3537">
        <v>126</v>
      </c>
      <c r="P3537" cm="1">
        <f t="array" ref="P3537">_xlfn.XLOOKUP(D3537, CPI!$A:A, CPI!$B:B)</f>
        <v>166.6</v>
      </c>
      <c r="Q3537" s="9">
        <f>IF(M3537="","",PRODUCT(M3537,CPI!$B$112/P3537))</f>
        <v>217423414.6170468</v>
      </c>
    </row>
    <row r="3538" spans="1:17">
      <c r="A3538" t="s">
        <v>10902</v>
      </c>
      <c r="B3538" t="s">
        <v>27</v>
      </c>
      <c r="C3538" t="s">
        <v>63</v>
      </c>
      <c r="D3538">
        <v>1999</v>
      </c>
      <c r="E3538" t="s">
        <v>10865</v>
      </c>
      <c r="F3538">
        <v>6.2</v>
      </c>
      <c r="G3538">
        <v>66000</v>
      </c>
      <c r="H3538" t="s">
        <v>8058</v>
      </c>
      <c r="I3538" t="s">
        <v>10903</v>
      </c>
      <c r="J3538" t="s">
        <v>8432</v>
      </c>
      <c r="K3538" t="s">
        <v>41</v>
      </c>
      <c r="L3538">
        <v>29000000</v>
      </c>
      <c r="M3538">
        <v>89446268</v>
      </c>
      <c r="N3538" t="s">
        <v>129</v>
      </c>
      <c r="O3538">
        <v>103</v>
      </c>
      <c r="P3538" cm="1">
        <f t="array" ref="P3538">_xlfn.XLOOKUP(D3538, CPI!$A:A, CPI!$B:B)</f>
        <v>166.6</v>
      </c>
      <c r="Q3538" s="9">
        <f>IF(M3538="","",PRODUCT(M3538,CPI!$B$112/P3538))</f>
        <v>163591103.59903961</v>
      </c>
    </row>
    <row r="3539" spans="1:17">
      <c r="A3539" t="s">
        <v>10904</v>
      </c>
      <c r="B3539" t="s">
        <v>2010</v>
      </c>
      <c r="C3539" t="s">
        <v>52</v>
      </c>
      <c r="D3539">
        <v>1999</v>
      </c>
      <c r="E3539" t="s">
        <v>10905</v>
      </c>
      <c r="F3539">
        <v>6.4</v>
      </c>
      <c r="G3539">
        <v>25000</v>
      </c>
      <c r="H3539" t="s">
        <v>4354</v>
      </c>
      <c r="I3539" t="s">
        <v>5265</v>
      </c>
      <c r="J3539" t="s">
        <v>1739</v>
      </c>
      <c r="K3539" t="s">
        <v>33</v>
      </c>
      <c r="L3539">
        <v>11000000</v>
      </c>
      <c r="M3539">
        <v>16071990</v>
      </c>
      <c r="N3539" t="s">
        <v>9450</v>
      </c>
      <c r="O3539">
        <v>116</v>
      </c>
      <c r="P3539" cm="1">
        <f t="array" ref="P3539">_xlfn.XLOOKUP(D3539, CPI!$A:A, CPI!$B:B)</f>
        <v>166.6</v>
      </c>
      <c r="Q3539" s="9">
        <f>IF(M3539="","",PRODUCT(M3539,CPI!$B$112/P3539))</f>
        <v>29394569.945978392</v>
      </c>
    </row>
    <row r="3540" spans="1:17">
      <c r="A3540" t="s">
        <v>10906</v>
      </c>
      <c r="B3540" t="s">
        <v>2010</v>
      </c>
      <c r="C3540" t="s">
        <v>52</v>
      </c>
      <c r="D3540">
        <v>1999</v>
      </c>
      <c r="E3540" t="s">
        <v>10030</v>
      </c>
      <c r="F3540">
        <v>6.5</v>
      </c>
      <c r="G3540">
        <v>12000</v>
      </c>
      <c r="H3540" t="s">
        <v>1242</v>
      </c>
      <c r="I3540" t="s">
        <v>10907</v>
      </c>
      <c r="J3540" t="s">
        <v>10908</v>
      </c>
      <c r="K3540" t="s">
        <v>41</v>
      </c>
      <c r="L3540">
        <v>35000000</v>
      </c>
      <c r="M3540">
        <v>27807627</v>
      </c>
      <c r="N3540" t="s">
        <v>9495</v>
      </c>
      <c r="O3540">
        <v>129</v>
      </c>
      <c r="P3540" cm="1">
        <f t="array" ref="P3540">_xlfn.XLOOKUP(D3540, CPI!$A:A, CPI!$B:B)</f>
        <v>166.6</v>
      </c>
      <c r="Q3540" s="9">
        <f>IF(M3540="","",PRODUCT(M3540,CPI!$B$112/P3540))</f>
        <v>50858246.980192073</v>
      </c>
    </row>
    <row r="3541" spans="1:17">
      <c r="A3541" t="s">
        <v>10909</v>
      </c>
      <c r="B3541" t="s">
        <v>27</v>
      </c>
      <c r="C3541" t="s">
        <v>52</v>
      </c>
      <c r="D3541">
        <v>1999</v>
      </c>
      <c r="E3541" t="s">
        <v>10689</v>
      </c>
      <c r="F3541">
        <v>6.7</v>
      </c>
      <c r="G3541">
        <v>148000</v>
      </c>
      <c r="H3541" t="s">
        <v>58</v>
      </c>
      <c r="I3541" t="s">
        <v>10910</v>
      </c>
      <c r="J3541" t="s">
        <v>78</v>
      </c>
      <c r="K3541" t="s">
        <v>41</v>
      </c>
      <c r="L3541">
        <v>80000000</v>
      </c>
      <c r="M3541">
        <v>176885658</v>
      </c>
      <c r="N3541" t="s">
        <v>10911</v>
      </c>
      <c r="O3541">
        <v>103</v>
      </c>
      <c r="P3541" cm="1">
        <f t="array" ref="P3541">_xlfn.XLOOKUP(D3541, CPI!$A:A, CPI!$B:B)</f>
        <v>166.6</v>
      </c>
      <c r="Q3541" s="9">
        <f>IF(M3541="","",PRODUCT(M3541,CPI!$B$112/P3541))</f>
        <v>323511764.66146457</v>
      </c>
    </row>
    <row r="3542" spans="1:17">
      <c r="A3542" t="s">
        <v>10912</v>
      </c>
      <c r="B3542" t="s">
        <v>27</v>
      </c>
      <c r="C3542" t="s">
        <v>52</v>
      </c>
      <c r="D3542">
        <v>1999</v>
      </c>
      <c r="E3542" t="s">
        <v>10913</v>
      </c>
      <c r="F3542">
        <v>7.1</v>
      </c>
      <c r="G3542">
        <v>24000</v>
      </c>
      <c r="H3542" t="s">
        <v>10914</v>
      </c>
      <c r="I3542" t="s">
        <v>10914</v>
      </c>
      <c r="J3542" t="s">
        <v>10915</v>
      </c>
      <c r="K3542" t="s">
        <v>33</v>
      </c>
      <c r="M3542">
        <v>104257</v>
      </c>
      <c r="N3542" t="s">
        <v>10916</v>
      </c>
      <c r="O3542">
        <v>99</v>
      </c>
      <c r="P3542" cm="1">
        <f t="array" ref="P3542">_xlfn.XLOOKUP(D3542, CPI!$A:A, CPI!$B:B)</f>
        <v>166.6</v>
      </c>
      <c r="Q3542" s="9">
        <f>IF(M3542="","",PRODUCT(M3542,CPI!$B$112/P3542))</f>
        <v>190678.91896758703</v>
      </c>
    </row>
    <row r="3543" spans="1:17">
      <c r="A3543" t="s">
        <v>10917</v>
      </c>
      <c r="B3543" t="s">
        <v>2010</v>
      </c>
      <c r="C3543" t="s">
        <v>28</v>
      </c>
      <c r="D3543">
        <v>1999</v>
      </c>
      <c r="E3543" t="s">
        <v>10842</v>
      </c>
      <c r="F3543">
        <v>6.5</v>
      </c>
      <c r="G3543">
        <v>22000</v>
      </c>
      <c r="H3543" t="s">
        <v>1874</v>
      </c>
      <c r="I3543" t="s">
        <v>10918</v>
      </c>
      <c r="J3543" t="s">
        <v>10919</v>
      </c>
      <c r="K3543" t="s">
        <v>41</v>
      </c>
      <c r="L3543">
        <v>25000000</v>
      </c>
      <c r="M3543">
        <v>10115013</v>
      </c>
      <c r="N3543" t="s">
        <v>9120</v>
      </c>
      <c r="O3543">
        <v>100</v>
      </c>
      <c r="P3543" cm="1">
        <f t="array" ref="P3543">_xlfn.XLOOKUP(D3543, CPI!$A:A, CPI!$B:B)</f>
        <v>166.6</v>
      </c>
      <c r="Q3543" s="9">
        <f>IF(M3543="","",PRODUCT(M3543,CPI!$B$112/P3543))</f>
        <v>18499666.633253302</v>
      </c>
    </row>
    <row r="3544" spans="1:17">
      <c r="A3544" t="s">
        <v>10920</v>
      </c>
      <c r="C3544" t="s">
        <v>52</v>
      </c>
      <c r="D3544">
        <v>1999</v>
      </c>
      <c r="E3544" t="s">
        <v>10921</v>
      </c>
      <c r="F3544">
        <v>5.9</v>
      </c>
      <c r="G3544">
        <v>14000</v>
      </c>
      <c r="H3544" t="s">
        <v>5485</v>
      </c>
      <c r="I3544" t="s">
        <v>10922</v>
      </c>
      <c r="J3544" t="s">
        <v>10500</v>
      </c>
      <c r="K3544" t="s">
        <v>41</v>
      </c>
      <c r="M3544">
        <v>1765545</v>
      </c>
      <c r="N3544" t="s">
        <v>10923</v>
      </c>
      <c r="O3544">
        <v>115</v>
      </c>
      <c r="P3544" cm="1">
        <f t="array" ref="P3544">_xlfn.XLOOKUP(D3544, CPI!$A:A, CPI!$B:B)</f>
        <v>166.6</v>
      </c>
      <c r="Q3544" s="9">
        <f>IF(M3544="","",PRODUCT(M3544,CPI!$B$112/P3544))</f>
        <v>3229060.9933973588</v>
      </c>
    </row>
    <row r="3545" spans="1:17">
      <c r="A3545" t="s">
        <v>10924</v>
      </c>
      <c r="B3545" t="s">
        <v>27</v>
      </c>
      <c r="C3545" t="s">
        <v>45</v>
      </c>
      <c r="D3545">
        <v>1999</v>
      </c>
      <c r="E3545" t="s">
        <v>10140</v>
      </c>
      <c r="F3545">
        <v>5</v>
      </c>
      <c r="G3545">
        <v>27000</v>
      </c>
      <c r="H3545" t="s">
        <v>10925</v>
      </c>
      <c r="I3545" t="s">
        <v>5897</v>
      </c>
      <c r="J3545" t="s">
        <v>603</v>
      </c>
      <c r="K3545" t="s">
        <v>41</v>
      </c>
      <c r="L3545">
        <v>75000000</v>
      </c>
      <c r="M3545">
        <v>30657854</v>
      </c>
      <c r="N3545" t="s">
        <v>10926</v>
      </c>
      <c r="O3545">
        <v>99</v>
      </c>
      <c r="P3545" cm="1">
        <f t="array" ref="P3545">_xlfn.XLOOKUP(D3545, CPI!$A:A, CPI!$B:B)</f>
        <v>166.6</v>
      </c>
      <c r="Q3545" s="9">
        <f>IF(M3545="","",PRODUCT(M3545,CPI!$B$112/P3545))</f>
        <v>56071117.129651859</v>
      </c>
    </row>
    <row r="3546" spans="1:17">
      <c r="A3546" t="s">
        <v>10927</v>
      </c>
      <c r="B3546" t="s">
        <v>2010</v>
      </c>
      <c r="C3546" t="s">
        <v>52</v>
      </c>
      <c r="D3546">
        <v>1999</v>
      </c>
      <c r="E3546" t="s">
        <v>10928</v>
      </c>
      <c r="F3546">
        <v>5.0999999999999996</v>
      </c>
      <c r="G3546">
        <v>18000</v>
      </c>
      <c r="H3546" t="s">
        <v>10929</v>
      </c>
      <c r="I3546" t="s">
        <v>10930</v>
      </c>
      <c r="J3546" t="s">
        <v>10930</v>
      </c>
      <c r="K3546" t="s">
        <v>41</v>
      </c>
      <c r="L3546">
        <v>34000000</v>
      </c>
      <c r="M3546">
        <v>30636478</v>
      </c>
      <c r="N3546" t="s">
        <v>8330</v>
      </c>
      <c r="O3546">
        <v>81</v>
      </c>
      <c r="P3546" cm="1">
        <f t="array" ref="P3546">_xlfn.XLOOKUP(D3546, CPI!$A:A, CPI!$B:B)</f>
        <v>166.6</v>
      </c>
      <c r="Q3546" s="9">
        <f>IF(M3546="","",PRODUCT(M3546,CPI!$B$112/P3546))</f>
        <v>56032021.888355345</v>
      </c>
    </row>
    <row r="3547" spans="1:17">
      <c r="A3547" t="s">
        <v>10931</v>
      </c>
      <c r="B3547" t="s">
        <v>27</v>
      </c>
      <c r="C3547" t="s">
        <v>52</v>
      </c>
      <c r="D3547">
        <v>1999</v>
      </c>
      <c r="E3547" t="s">
        <v>10824</v>
      </c>
      <c r="F3547">
        <v>6.8</v>
      </c>
      <c r="G3547">
        <v>9700</v>
      </c>
      <c r="H3547" t="s">
        <v>10932</v>
      </c>
      <c r="I3547" t="s">
        <v>10932</v>
      </c>
      <c r="J3547" t="s">
        <v>10933</v>
      </c>
      <c r="K3547" t="s">
        <v>41</v>
      </c>
      <c r="L3547">
        <v>9000000</v>
      </c>
      <c r="M3547">
        <v>34573780</v>
      </c>
      <c r="N3547" t="s">
        <v>3441</v>
      </c>
      <c r="O3547">
        <v>120</v>
      </c>
      <c r="P3547" cm="1">
        <f t="array" ref="P3547">_xlfn.XLOOKUP(D3547, CPI!$A:A, CPI!$B:B)</f>
        <v>166.6</v>
      </c>
      <c r="Q3547" s="9">
        <f>IF(M3547="","",PRODUCT(M3547,CPI!$B$112/P3547))</f>
        <v>63233077.827130854</v>
      </c>
    </row>
    <row r="3548" spans="1:17">
      <c r="A3548" t="s">
        <v>10934</v>
      </c>
      <c r="B3548" t="s">
        <v>2010</v>
      </c>
      <c r="C3548" t="s">
        <v>52</v>
      </c>
      <c r="D3548">
        <v>1999</v>
      </c>
      <c r="E3548" t="s">
        <v>10935</v>
      </c>
      <c r="F3548">
        <v>6.2</v>
      </c>
      <c r="G3548">
        <v>19000</v>
      </c>
      <c r="H3548" t="s">
        <v>4940</v>
      </c>
      <c r="I3548" t="s">
        <v>4940</v>
      </c>
      <c r="J3548" t="s">
        <v>10178</v>
      </c>
      <c r="K3548" t="s">
        <v>41</v>
      </c>
      <c r="L3548">
        <v>13000000</v>
      </c>
      <c r="M3548">
        <v>6262878</v>
      </c>
      <c r="N3548" t="s">
        <v>10936</v>
      </c>
      <c r="O3548">
        <v>94</v>
      </c>
      <c r="P3548" cm="1">
        <f t="array" ref="P3548">_xlfn.XLOOKUP(D3548, CPI!$A:A, CPI!$B:B)</f>
        <v>166.6</v>
      </c>
      <c r="Q3548" s="9">
        <f>IF(M3548="","",PRODUCT(M3548,CPI!$B$112/P3548))</f>
        <v>11454375.309723889</v>
      </c>
    </row>
    <row r="3549" spans="1:17">
      <c r="A3549" t="s">
        <v>10937</v>
      </c>
      <c r="B3549" t="s">
        <v>27</v>
      </c>
      <c r="C3549" t="s">
        <v>28</v>
      </c>
      <c r="D3549">
        <v>1999</v>
      </c>
      <c r="E3549" t="s">
        <v>10938</v>
      </c>
      <c r="F3549">
        <v>7.3</v>
      </c>
      <c r="G3549">
        <v>9800</v>
      </c>
      <c r="H3549" t="s">
        <v>6102</v>
      </c>
      <c r="I3549" t="s">
        <v>10939</v>
      </c>
      <c r="J3549" t="s">
        <v>10940</v>
      </c>
      <c r="K3549" t="s">
        <v>317</v>
      </c>
      <c r="M3549">
        <v>254441</v>
      </c>
      <c r="N3549" t="s">
        <v>1996</v>
      </c>
      <c r="O3549">
        <v>98</v>
      </c>
      <c r="P3549" cm="1">
        <f t="array" ref="P3549">_xlfn.XLOOKUP(D3549, CPI!$A:A, CPI!$B:B)</f>
        <v>166.6</v>
      </c>
      <c r="Q3549" s="9">
        <f>IF(M3549="","",PRODUCT(M3549,CPI!$B$112/P3549))</f>
        <v>465355.17827130854</v>
      </c>
    </row>
    <row r="3550" spans="1:17">
      <c r="A3550" t="s">
        <v>10941</v>
      </c>
      <c r="B3550" t="s">
        <v>27</v>
      </c>
      <c r="C3550" t="s">
        <v>115</v>
      </c>
      <c r="D3550">
        <v>1999</v>
      </c>
      <c r="E3550" t="s">
        <v>10856</v>
      </c>
      <c r="F3550">
        <v>6.6</v>
      </c>
      <c r="G3550">
        <v>33000</v>
      </c>
      <c r="H3550" t="s">
        <v>96</v>
      </c>
      <c r="I3550" t="s">
        <v>10942</v>
      </c>
      <c r="J3550" t="s">
        <v>96</v>
      </c>
      <c r="K3550" t="s">
        <v>41</v>
      </c>
      <c r="L3550">
        <v>55000000</v>
      </c>
      <c r="M3550">
        <v>16649768</v>
      </c>
      <c r="N3550" t="s">
        <v>34</v>
      </c>
      <c r="O3550">
        <v>127</v>
      </c>
      <c r="P3550" cm="1">
        <f t="array" ref="P3550">_xlfn.XLOOKUP(D3550, CPI!$A:A, CPI!$B:B)</f>
        <v>166.6</v>
      </c>
      <c r="Q3550" s="9">
        <f>IF(M3550="","",PRODUCT(M3550,CPI!$B$112/P3550))</f>
        <v>30451286.37214886</v>
      </c>
    </row>
    <row r="3551" spans="1:17">
      <c r="A3551" t="s">
        <v>10943</v>
      </c>
      <c r="B3551" t="s">
        <v>27</v>
      </c>
      <c r="C3551" t="s">
        <v>28</v>
      </c>
      <c r="D3551">
        <v>1999</v>
      </c>
      <c r="E3551" t="s">
        <v>10944</v>
      </c>
      <c r="F3551">
        <v>7.1</v>
      </c>
      <c r="G3551">
        <v>20000</v>
      </c>
      <c r="H3551" t="s">
        <v>10945</v>
      </c>
      <c r="I3551" t="s">
        <v>5265</v>
      </c>
      <c r="J3551" t="s">
        <v>3067</v>
      </c>
      <c r="K3551" t="s">
        <v>33</v>
      </c>
      <c r="M3551">
        <v>2259680</v>
      </c>
      <c r="N3551" t="s">
        <v>10946</v>
      </c>
      <c r="O3551">
        <v>162</v>
      </c>
      <c r="P3551" cm="1">
        <f t="array" ref="P3551">_xlfn.XLOOKUP(D3551, CPI!$A:A, CPI!$B:B)</f>
        <v>166.6</v>
      </c>
      <c r="Q3551" s="9">
        <f>IF(M3551="","",PRODUCT(M3551,CPI!$B$112/P3551))</f>
        <v>4132800.0960384151</v>
      </c>
    </row>
    <row r="3552" spans="1:17">
      <c r="A3552" t="s">
        <v>10947</v>
      </c>
      <c r="B3552" t="s">
        <v>2010</v>
      </c>
      <c r="C3552" t="s">
        <v>52</v>
      </c>
      <c r="D3552">
        <v>1999</v>
      </c>
      <c r="E3552" t="s">
        <v>10856</v>
      </c>
      <c r="F3552">
        <v>5.4</v>
      </c>
      <c r="G3552">
        <v>33000</v>
      </c>
      <c r="H3552" t="s">
        <v>9233</v>
      </c>
      <c r="I3552" t="s">
        <v>7741</v>
      </c>
      <c r="J3552" t="s">
        <v>8601</v>
      </c>
      <c r="K3552" t="s">
        <v>41</v>
      </c>
      <c r="L3552">
        <v>75000000</v>
      </c>
      <c r="M3552">
        <v>93900680</v>
      </c>
      <c r="N3552" t="s">
        <v>9697</v>
      </c>
      <c r="O3552">
        <v>105</v>
      </c>
      <c r="P3552" cm="1">
        <f t="array" ref="P3552">_xlfn.XLOOKUP(D3552, CPI!$A:A, CPI!$B:B)</f>
        <v>166.6</v>
      </c>
      <c r="Q3552" s="9">
        <f>IF(M3552="","",PRODUCT(M3552,CPI!$B$112/P3552))</f>
        <v>171737918.34333733</v>
      </c>
    </row>
    <row r="3553" spans="1:17">
      <c r="A3553" t="s">
        <v>10948</v>
      </c>
      <c r="B3553" t="s">
        <v>27</v>
      </c>
      <c r="C3553" t="s">
        <v>52</v>
      </c>
      <c r="D3553">
        <v>1999</v>
      </c>
      <c r="E3553" t="s">
        <v>10949</v>
      </c>
      <c r="F3553">
        <v>6.1</v>
      </c>
      <c r="G3553">
        <v>8000</v>
      </c>
      <c r="H3553" t="s">
        <v>10950</v>
      </c>
      <c r="I3553" t="s">
        <v>10951</v>
      </c>
      <c r="J3553" t="s">
        <v>10952</v>
      </c>
      <c r="K3553" t="s">
        <v>206</v>
      </c>
      <c r="M3553">
        <v>2015406</v>
      </c>
      <c r="N3553" t="s">
        <v>10953</v>
      </c>
      <c r="O3553">
        <v>101</v>
      </c>
      <c r="P3553" cm="1">
        <f t="array" ref="P3553">_xlfn.XLOOKUP(D3553, CPI!$A:A, CPI!$B:B)</f>
        <v>166.6</v>
      </c>
      <c r="Q3553" s="9">
        <f>IF(M3553="","",PRODUCT(M3553,CPI!$B$112/P3553))</f>
        <v>3686039.6650660262</v>
      </c>
    </row>
    <row r="3554" spans="1:17">
      <c r="A3554" t="s">
        <v>10954</v>
      </c>
      <c r="B3554" t="s">
        <v>27</v>
      </c>
      <c r="C3554" t="s">
        <v>28</v>
      </c>
      <c r="D3554">
        <v>1999</v>
      </c>
      <c r="E3554" t="s">
        <v>10955</v>
      </c>
      <c r="F3554">
        <v>4.9000000000000004</v>
      </c>
      <c r="G3554">
        <v>5300</v>
      </c>
      <c r="H3554" t="s">
        <v>2237</v>
      </c>
      <c r="I3554" t="s">
        <v>10087</v>
      </c>
      <c r="J3554" t="s">
        <v>10956</v>
      </c>
      <c r="K3554" t="s">
        <v>41</v>
      </c>
      <c r="M3554">
        <v>752122</v>
      </c>
      <c r="N3554" t="s">
        <v>2037</v>
      </c>
      <c r="O3554">
        <v>106</v>
      </c>
      <c r="P3554" cm="1">
        <f t="array" ref="P3554">_xlfn.XLOOKUP(D3554, CPI!$A:A, CPI!$B:B)</f>
        <v>166.6</v>
      </c>
      <c r="Q3554" s="9">
        <f>IF(M3554="","",PRODUCT(M3554,CPI!$B$112/P3554))</f>
        <v>1375579.6722689075</v>
      </c>
    </row>
    <row r="3555" spans="1:17">
      <c r="A3555" t="s">
        <v>10957</v>
      </c>
      <c r="B3555" t="s">
        <v>27</v>
      </c>
      <c r="C3555" t="s">
        <v>74</v>
      </c>
      <c r="D3555">
        <v>1999</v>
      </c>
      <c r="E3555" t="s">
        <v>10958</v>
      </c>
      <c r="F3555">
        <v>7.3</v>
      </c>
      <c r="G3555">
        <v>21000</v>
      </c>
      <c r="H3555" t="s">
        <v>126</v>
      </c>
      <c r="I3555" t="s">
        <v>10959</v>
      </c>
      <c r="J3555" t="s">
        <v>9186</v>
      </c>
      <c r="K3555" t="s">
        <v>41</v>
      </c>
      <c r="L3555">
        <v>50000000</v>
      </c>
      <c r="M3555">
        <v>13042112</v>
      </c>
      <c r="N3555" t="s">
        <v>10960</v>
      </c>
      <c r="O3555">
        <v>145</v>
      </c>
      <c r="P3555" cm="1">
        <f t="array" ref="P3555">_xlfn.XLOOKUP(D3555, CPI!$A:A, CPI!$B:B)</f>
        <v>166.6</v>
      </c>
      <c r="Q3555" s="9">
        <f>IF(M3555="","",PRODUCT(M3555,CPI!$B$112/P3555))</f>
        <v>23853130.410564225</v>
      </c>
    </row>
    <row r="3556" spans="1:17">
      <c r="A3556" t="s">
        <v>10961</v>
      </c>
      <c r="B3556" t="s">
        <v>27</v>
      </c>
      <c r="C3556" t="s">
        <v>45</v>
      </c>
      <c r="D3556">
        <v>1999</v>
      </c>
      <c r="E3556" t="s">
        <v>10872</v>
      </c>
      <c r="F3556">
        <v>4.2</v>
      </c>
      <c r="G3556">
        <v>28000</v>
      </c>
      <c r="H3556" t="s">
        <v>10962</v>
      </c>
      <c r="I3556" t="s">
        <v>6865</v>
      </c>
      <c r="J3556" t="s">
        <v>4550</v>
      </c>
      <c r="K3556" t="s">
        <v>41</v>
      </c>
      <c r="L3556">
        <v>45000000</v>
      </c>
      <c r="M3556">
        <v>10667893</v>
      </c>
      <c r="N3556" t="s">
        <v>2111</v>
      </c>
      <c r="O3556">
        <v>83</v>
      </c>
      <c r="P3556" cm="1">
        <f t="array" ref="P3556">_xlfn.XLOOKUP(D3556, CPI!$A:A, CPI!$B:B)</f>
        <v>166.6</v>
      </c>
      <c r="Q3556" s="9">
        <f>IF(M3556="","",PRODUCT(M3556,CPI!$B$112/P3556))</f>
        <v>19510846.32112845</v>
      </c>
    </row>
    <row r="3557" spans="1:17">
      <c r="A3557" t="s">
        <v>10963</v>
      </c>
      <c r="B3557" t="s">
        <v>2010</v>
      </c>
      <c r="C3557" t="s">
        <v>28</v>
      </c>
      <c r="D3557">
        <v>1999</v>
      </c>
      <c r="E3557" t="s">
        <v>10707</v>
      </c>
      <c r="F3557">
        <v>6.7</v>
      </c>
      <c r="G3557">
        <v>36000</v>
      </c>
      <c r="H3557" t="s">
        <v>8676</v>
      </c>
      <c r="I3557" t="s">
        <v>10964</v>
      </c>
      <c r="J3557" t="s">
        <v>4372</v>
      </c>
      <c r="K3557" t="s">
        <v>41</v>
      </c>
      <c r="L3557">
        <v>92000000</v>
      </c>
      <c r="M3557">
        <v>113996937</v>
      </c>
      <c r="N3557" t="s">
        <v>9120</v>
      </c>
      <c r="O3557">
        <v>148</v>
      </c>
      <c r="P3557" cm="1">
        <f t="array" ref="P3557">_xlfn.XLOOKUP(D3557, CPI!$A:A, CPI!$B:B)</f>
        <v>166.6</v>
      </c>
      <c r="Q3557" s="9">
        <f>IF(M3557="","",PRODUCT(M3557,CPI!$B$112/P3557))</f>
        <v>208492597.26230493</v>
      </c>
    </row>
    <row r="3558" spans="1:17">
      <c r="A3558" t="s">
        <v>10965</v>
      </c>
      <c r="B3558" t="s">
        <v>458</v>
      </c>
      <c r="C3558" t="s">
        <v>28</v>
      </c>
      <c r="D3558">
        <v>1999</v>
      </c>
      <c r="E3558" t="s">
        <v>10966</v>
      </c>
      <c r="F3558">
        <v>6.9</v>
      </c>
      <c r="G3558">
        <v>4300</v>
      </c>
      <c r="H3558" t="s">
        <v>10967</v>
      </c>
      <c r="I3558" t="s">
        <v>10967</v>
      </c>
      <c r="J3558" t="s">
        <v>10968</v>
      </c>
      <c r="K3558" t="s">
        <v>463</v>
      </c>
      <c r="N3558" t="s">
        <v>10969</v>
      </c>
      <c r="O3558">
        <v>141</v>
      </c>
      <c r="P3558" cm="1">
        <f t="array" ref="P3558">_xlfn.XLOOKUP(D3558, CPI!$A:A, CPI!$B:B)</f>
        <v>166.6</v>
      </c>
      <c r="Q3558" s="9" t="str">
        <f>IF(M3558="","",PRODUCT(M3558,CPI!$B$112/P3558))</f>
        <v/>
      </c>
    </row>
    <row r="3559" spans="1:17">
      <c r="A3559" t="s">
        <v>10970</v>
      </c>
      <c r="B3559" t="s">
        <v>27</v>
      </c>
      <c r="C3559" t="s">
        <v>28</v>
      </c>
      <c r="D3559">
        <v>1999</v>
      </c>
      <c r="E3559" t="s">
        <v>10958</v>
      </c>
      <c r="F3559">
        <v>7.1</v>
      </c>
      <c r="G3559">
        <v>22000</v>
      </c>
      <c r="H3559" t="s">
        <v>2254</v>
      </c>
      <c r="I3559" t="s">
        <v>1818</v>
      </c>
      <c r="J3559" t="s">
        <v>8110</v>
      </c>
      <c r="K3559" t="s">
        <v>33</v>
      </c>
      <c r="L3559">
        <v>23000000</v>
      </c>
      <c r="M3559">
        <v>10827816</v>
      </c>
      <c r="N3559" t="s">
        <v>42</v>
      </c>
      <c r="O3559">
        <v>102</v>
      </c>
      <c r="P3559" cm="1">
        <f t="array" ref="P3559">_xlfn.XLOOKUP(D3559, CPI!$A:A, CPI!$B:B)</f>
        <v>166.6</v>
      </c>
      <c r="Q3559" s="9">
        <f>IF(M3559="","",PRODUCT(M3559,CPI!$B$112/P3559))</f>
        <v>19803334.545018006</v>
      </c>
    </row>
    <row r="3560" spans="1:17">
      <c r="A3560" t="s">
        <v>10971</v>
      </c>
      <c r="B3560" t="s">
        <v>27</v>
      </c>
      <c r="C3560" t="s">
        <v>52</v>
      </c>
      <c r="D3560">
        <v>1999</v>
      </c>
      <c r="E3560" t="s">
        <v>10670</v>
      </c>
      <c r="F3560">
        <v>6.7</v>
      </c>
      <c r="G3560">
        <v>26000</v>
      </c>
      <c r="H3560" t="s">
        <v>9533</v>
      </c>
      <c r="I3560" t="s">
        <v>10728</v>
      </c>
      <c r="J3560" t="s">
        <v>7013</v>
      </c>
      <c r="K3560" t="s">
        <v>206</v>
      </c>
      <c r="L3560">
        <v>28000000</v>
      </c>
      <c r="M3560">
        <v>8891623</v>
      </c>
      <c r="N3560" t="s">
        <v>10972</v>
      </c>
      <c r="O3560">
        <v>119</v>
      </c>
      <c r="P3560" cm="1">
        <f t="array" ref="P3560">_xlfn.XLOOKUP(D3560, CPI!$A:A, CPI!$B:B)</f>
        <v>166.6</v>
      </c>
      <c r="Q3560" s="9">
        <f>IF(M3560="","",PRODUCT(M3560,CPI!$B$112/P3560))</f>
        <v>16262170.036614645</v>
      </c>
    </row>
    <row r="3561" spans="1:17">
      <c r="A3561" t="s">
        <v>10973</v>
      </c>
      <c r="B3561" t="s">
        <v>44</v>
      </c>
      <c r="C3561" t="s">
        <v>52</v>
      </c>
      <c r="D3561">
        <v>1999</v>
      </c>
      <c r="E3561" t="s">
        <v>10974</v>
      </c>
      <c r="F3561">
        <v>2.7</v>
      </c>
      <c r="G3561">
        <v>26000</v>
      </c>
      <c r="H3561" t="s">
        <v>527</v>
      </c>
      <c r="I3561" t="s">
        <v>10975</v>
      </c>
      <c r="J3561" t="s">
        <v>2185</v>
      </c>
      <c r="K3561" t="s">
        <v>41</v>
      </c>
      <c r="L3561">
        <v>12000000</v>
      </c>
      <c r="M3561">
        <v>36450736</v>
      </c>
      <c r="N3561" t="s">
        <v>10976</v>
      </c>
      <c r="O3561">
        <v>97</v>
      </c>
      <c r="P3561" cm="1">
        <f t="array" ref="P3561">_xlfn.XLOOKUP(D3561, CPI!$A:A, CPI!$B:B)</f>
        <v>166.6</v>
      </c>
      <c r="Q3561" s="9">
        <f>IF(M3561="","",PRODUCT(M3561,CPI!$B$112/P3561))</f>
        <v>66665901.915966384</v>
      </c>
    </row>
    <row r="3562" spans="1:17">
      <c r="A3562" t="s">
        <v>10977</v>
      </c>
      <c r="B3562" t="s">
        <v>44</v>
      </c>
      <c r="C3562" t="s">
        <v>52</v>
      </c>
      <c r="D3562">
        <v>1999</v>
      </c>
      <c r="E3562" t="s">
        <v>10190</v>
      </c>
      <c r="F3562">
        <v>5.0999999999999996</v>
      </c>
      <c r="G3562">
        <v>13000</v>
      </c>
      <c r="H3562" t="s">
        <v>4507</v>
      </c>
      <c r="I3562" t="s">
        <v>10978</v>
      </c>
      <c r="J3562" t="s">
        <v>4333</v>
      </c>
      <c r="K3562" t="s">
        <v>41</v>
      </c>
      <c r="L3562">
        <v>65000000</v>
      </c>
      <c r="M3562">
        <v>36850101</v>
      </c>
      <c r="N3562" t="s">
        <v>1735</v>
      </c>
      <c r="O3562">
        <v>94</v>
      </c>
      <c r="P3562" cm="1">
        <f t="array" ref="P3562">_xlfn.XLOOKUP(D3562, CPI!$A:A, CPI!$B:B)</f>
        <v>166.6</v>
      </c>
      <c r="Q3562" s="9">
        <f>IF(M3562="","",PRODUCT(M3562,CPI!$B$112/P3562))</f>
        <v>67396313.17346938</v>
      </c>
    </row>
    <row r="3563" spans="1:17">
      <c r="A3563" t="s">
        <v>10979</v>
      </c>
      <c r="B3563" t="s">
        <v>2718</v>
      </c>
      <c r="C3563" t="s">
        <v>28</v>
      </c>
      <c r="D3563">
        <v>1999</v>
      </c>
      <c r="E3563" t="s">
        <v>10980</v>
      </c>
      <c r="F3563">
        <v>7.4</v>
      </c>
      <c r="G3563">
        <v>9500</v>
      </c>
      <c r="H3563" t="s">
        <v>4932</v>
      </c>
      <c r="I3563" t="s">
        <v>4932</v>
      </c>
      <c r="J3563" t="s">
        <v>10981</v>
      </c>
      <c r="K3563" t="s">
        <v>463</v>
      </c>
      <c r="N3563" t="s">
        <v>10982</v>
      </c>
      <c r="O3563">
        <v>92</v>
      </c>
      <c r="P3563" cm="1">
        <f t="array" ref="P3563">_xlfn.XLOOKUP(D3563, CPI!$A:A, CPI!$B:B)</f>
        <v>166.6</v>
      </c>
      <c r="Q3563" s="9" t="str">
        <f>IF(M3563="","",PRODUCT(M3563,CPI!$B$112/P3563))</f>
        <v/>
      </c>
    </row>
    <row r="3564" spans="1:17">
      <c r="A3564" t="s">
        <v>10983</v>
      </c>
      <c r="B3564" t="s">
        <v>2010</v>
      </c>
      <c r="C3564" t="s">
        <v>52</v>
      </c>
      <c r="D3564">
        <v>1999</v>
      </c>
      <c r="E3564" t="s">
        <v>10732</v>
      </c>
      <c r="F3564">
        <v>6.2</v>
      </c>
      <c r="G3564">
        <v>17000</v>
      </c>
      <c r="H3564" t="s">
        <v>4264</v>
      </c>
      <c r="I3564" t="s">
        <v>10984</v>
      </c>
      <c r="J3564" t="s">
        <v>3100</v>
      </c>
      <c r="K3564" t="s">
        <v>41</v>
      </c>
      <c r="L3564">
        <v>23000000</v>
      </c>
      <c r="M3564">
        <v>23631929</v>
      </c>
      <c r="N3564" t="s">
        <v>9120</v>
      </c>
      <c r="O3564">
        <v>114</v>
      </c>
      <c r="P3564" cm="1">
        <f t="array" ref="P3564">_xlfn.XLOOKUP(D3564, CPI!$A:A, CPI!$B:B)</f>
        <v>166.6</v>
      </c>
      <c r="Q3564" s="9">
        <f>IF(M3564="","",PRODUCT(M3564,CPI!$B$112/P3564))</f>
        <v>43221181.070228092</v>
      </c>
    </row>
    <row r="3565" spans="1:17">
      <c r="A3565" t="s">
        <v>10985</v>
      </c>
      <c r="B3565" t="s">
        <v>27</v>
      </c>
      <c r="C3565" t="s">
        <v>28</v>
      </c>
      <c r="D3565">
        <v>1999</v>
      </c>
      <c r="E3565" t="s">
        <v>10281</v>
      </c>
      <c r="F3565">
        <v>6.7</v>
      </c>
      <c r="G3565">
        <v>13000</v>
      </c>
      <c r="H3565" t="s">
        <v>7795</v>
      </c>
      <c r="I3565" t="s">
        <v>10986</v>
      </c>
      <c r="J3565" t="s">
        <v>10145</v>
      </c>
      <c r="K3565" t="s">
        <v>41</v>
      </c>
      <c r="L3565">
        <v>38000000</v>
      </c>
      <c r="M3565">
        <v>635096</v>
      </c>
      <c r="N3565" t="s">
        <v>72</v>
      </c>
      <c r="O3565">
        <v>138</v>
      </c>
      <c r="P3565" cm="1">
        <f t="array" ref="P3565">_xlfn.XLOOKUP(D3565, CPI!$A:A, CPI!$B:B)</f>
        <v>166.6</v>
      </c>
      <c r="Q3565" s="9">
        <f>IF(M3565="","",PRODUCT(M3565,CPI!$B$112/P3565))</f>
        <v>1161547.1260504201</v>
      </c>
    </row>
    <row r="3566" spans="1:17">
      <c r="A3566" t="s">
        <v>10987</v>
      </c>
      <c r="B3566" t="s">
        <v>27</v>
      </c>
      <c r="C3566" t="s">
        <v>52</v>
      </c>
      <c r="D3566">
        <v>1999</v>
      </c>
      <c r="E3566" t="s">
        <v>10030</v>
      </c>
      <c r="F3566">
        <v>6</v>
      </c>
      <c r="G3566">
        <v>15000</v>
      </c>
      <c r="H3566" t="s">
        <v>10988</v>
      </c>
      <c r="I3566" t="s">
        <v>10989</v>
      </c>
      <c r="J3566" t="s">
        <v>9671</v>
      </c>
      <c r="K3566" t="s">
        <v>41</v>
      </c>
      <c r="L3566">
        <v>6000000</v>
      </c>
      <c r="M3566">
        <v>6852450</v>
      </c>
      <c r="N3566" t="s">
        <v>10990</v>
      </c>
      <c r="O3566">
        <v>101</v>
      </c>
      <c r="P3566" cm="1">
        <f t="array" ref="P3566">_xlfn.XLOOKUP(D3566, CPI!$A:A, CPI!$B:B)</f>
        <v>166.6</v>
      </c>
      <c r="Q3566" s="9">
        <f>IF(M3566="","",PRODUCT(M3566,CPI!$B$112/P3566))</f>
        <v>12532662.154861944</v>
      </c>
    </row>
    <row r="3567" spans="1:17">
      <c r="A3567" t="s">
        <v>10991</v>
      </c>
      <c r="B3567" t="s">
        <v>2010</v>
      </c>
      <c r="C3567" t="s">
        <v>52</v>
      </c>
      <c r="D3567">
        <v>1999</v>
      </c>
      <c r="E3567" t="s">
        <v>10992</v>
      </c>
      <c r="F3567">
        <v>6.1</v>
      </c>
      <c r="G3567">
        <v>42000</v>
      </c>
      <c r="H3567" t="s">
        <v>1145</v>
      </c>
      <c r="I3567" t="s">
        <v>10993</v>
      </c>
      <c r="J3567" t="s">
        <v>9032</v>
      </c>
      <c r="K3567" t="s">
        <v>41</v>
      </c>
      <c r="L3567">
        <v>80000000</v>
      </c>
      <c r="M3567">
        <v>35242897</v>
      </c>
      <c r="N3567" t="s">
        <v>4889</v>
      </c>
      <c r="O3567">
        <v>122</v>
      </c>
      <c r="P3567" cm="1">
        <f t="array" ref="P3567">_xlfn.XLOOKUP(D3567, CPI!$A:A, CPI!$B:B)</f>
        <v>166.6</v>
      </c>
      <c r="Q3567" s="9">
        <f>IF(M3567="","",PRODUCT(M3567,CPI!$B$112/P3567))</f>
        <v>64456847.034213684</v>
      </c>
    </row>
    <row r="3568" spans="1:17">
      <c r="A3568" t="s">
        <v>8848</v>
      </c>
      <c r="B3568" t="s">
        <v>27</v>
      </c>
      <c r="C3568" t="s">
        <v>28</v>
      </c>
      <c r="D3568">
        <v>1999</v>
      </c>
      <c r="E3568" t="s">
        <v>10994</v>
      </c>
      <c r="F3568">
        <v>7.5</v>
      </c>
      <c r="G3568">
        <v>13000</v>
      </c>
      <c r="H3568" t="s">
        <v>3143</v>
      </c>
      <c r="I3568" t="s">
        <v>3143</v>
      </c>
      <c r="J3568" t="s">
        <v>8110</v>
      </c>
      <c r="K3568" t="s">
        <v>5828</v>
      </c>
      <c r="M3568">
        <v>7918035</v>
      </c>
      <c r="N3568" t="s">
        <v>10047</v>
      </c>
      <c r="O3568">
        <v>181</v>
      </c>
      <c r="P3568" cm="1">
        <f t="array" ref="P3568">_xlfn.XLOOKUP(D3568, CPI!$A:A, CPI!$B:B)</f>
        <v>166.6</v>
      </c>
      <c r="Q3568" s="9">
        <f>IF(M3568="","",PRODUCT(M3568,CPI!$B$112/P3568))</f>
        <v>14481544.204681873</v>
      </c>
    </row>
    <row r="3569" spans="1:17">
      <c r="A3569" t="s">
        <v>10995</v>
      </c>
      <c r="B3569" t="s">
        <v>27</v>
      </c>
      <c r="C3569" t="s">
        <v>28</v>
      </c>
      <c r="D3569">
        <v>1999</v>
      </c>
      <c r="E3569" t="s">
        <v>10928</v>
      </c>
      <c r="F3569">
        <v>5.2</v>
      </c>
      <c r="G3569">
        <v>20000</v>
      </c>
      <c r="H3569" t="s">
        <v>631</v>
      </c>
      <c r="I3569" t="s">
        <v>5186</v>
      </c>
      <c r="J3569" t="s">
        <v>508</v>
      </c>
      <c r="K3569" t="s">
        <v>41</v>
      </c>
      <c r="L3569">
        <v>64000000</v>
      </c>
      <c r="M3569">
        <v>74608570</v>
      </c>
      <c r="N3569" t="s">
        <v>42</v>
      </c>
      <c r="O3569">
        <v>133</v>
      </c>
      <c r="P3569" cm="1">
        <f t="array" ref="P3569">_xlfn.XLOOKUP(D3569, CPI!$A:A, CPI!$B:B)</f>
        <v>166.6</v>
      </c>
      <c r="Q3569" s="9">
        <f>IF(M3569="","",PRODUCT(M3569,CPI!$B$112/P3569))</f>
        <v>136453969.26170468</v>
      </c>
    </row>
    <row r="3570" spans="1:17">
      <c r="A3570" t="s">
        <v>10996</v>
      </c>
      <c r="B3570" t="s">
        <v>2010</v>
      </c>
      <c r="C3570" t="s">
        <v>52</v>
      </c>
      <c r="D3570">
        <v>1999</v>
      </c>
      <c r="E3570" t="s">
        <v>10872</v>
      </c>
      <c r="F3570">
        <v>5.9</v>
      </c>
      <c r="G3570">
        <v>36000</v>
      </c>
      <c r="H3570" t="s">
        <v>8764</v>
      </c>
      <c r="I3570" t="s">
        <v>10997</v>
      </c>
      <c r="J3570" t="s">
        <v>6922</v>
      </c>
      <c r="K3570" t="s">
        <v>33</v>
      </c>
      <c r="L3570">
        <v>75000000</v>
      </c>
      <c r="M3570">
        <v>54264342</v>
      </c>
      <c r="N3570" t="s">
        <v>5120</v>
      </c>
      <c r="O3570">
        <v>102</v>
      </c>
      <c r="P3570" cm="1">
        <f t="array" ref="P3570">_xlfn.XLOOKUP(D3570, CPI!$A:A, CPI!$B:B)</f>
        <v>166.6</v>
      </c>
      <c r="Q3570" s="9">
        <f>IF(M3570="","",PRODUCT(M3570,CPI!$B$112/P3570))</f>
        <v>99245768.351740688</v>
      </c>
    </row>
    <row r="3571" spans="1:17">
      <c r="A3571" t="s">
        <v>10998</v>
      </c>
      <c r="B3571" t="s">
        <v>458</v>
      </c>
      <c r="C3571" t="s">
        <v>36</v>
      </c>
      <c r="D3571">
        <v>1999</v>
      </c>
      <c r="E3571" t="s">
        <v>10994</v>
      </c>
      <c r="F3571">
        <v>6</v>
      </c>
      <c r="G3571">
        <v>40000</v>
      </c>
      <c r="H3571" t="s">
        <v>7916</v>
      </c>
      <c r="I3571" t="s">
        <v>10999</v>
      </c>
      <c r="J3571" t="s">
        <v>7691</v>
      </c>
      <c r="K3571" t="s">
        <v>463</v>
      </c>
      <c r="M3571">
        <v>1632567</v>
      </c>
      <c r="N3571" t="s">
        <v>2042</v>
      </c>
      <c r="O3571">
        <v>109</v>
      </c>
      <c r="P3571" cm="1">
        <f t="array" ref="P3571">_xlfn.XLOOKUP(D3571, CPI!$A:A, CPI!$B:B)</f>
        <v>166.6</v>
      </c>
      <c r="Q3571" s="9">
        <f>IF(M3571="","",PRODUCT(M3571,CPI!$B$112/P3571))</f>
        <v>2985853.330732293</v>
      </c>
    </row>
    <row r="3572" spans="1:17">
      <c r="A3572" t="s">
        <v>11000</v>
      </c>
      <c r="B3572" t="s">
        <v>348</v>
      </c>
      <c r="C3572" t="s">
        <v>401</v>
      </c>
      <c r="D3572">
        <v>1999</v>
      </c>
      <c r="E3572" t="s">
        <v>11001</v>
      </c>
      <c r="F3572">
        <v>7.2</v>
      </c>
      <c r="G3572">
        <v>36000</v>
      </c>
      <c r="H3572" t="s">
        <v>619</v>
      </c>
      <c r="I3572" t="s">
        <v>11002</v>
      </c>
      <c r="J3572" t="s">
        <v>11003</v>
      </c>
      <c r="K3572" t="s">
        <v>41</v>
      </c>
      <c r="L3572">
        <v>80000000</v>
      </c>
      <c r="M3572">
        <v>90874570</v>
      </c>
      <c r="N3572" t="s">
        <v>1735</v>
      </c>
      <c r="O3572">
        <v>75</v>
      </c>
      <c r="P3572" cm="1">
        <f t="array" ref="P3572">_xlfn.XLOOKUP(D3572, CPI!$A:A, CPI!$B:B)</f>
        <v>166.6</v>
      </c>
      <c r="Q3572" s="9">
        <f>IF(M3572="","",PRODUCT(M3572,CPI!$B$112/P3572))</f>
        <v>166203370.22208884</v>
      </c>
    </row>
    <row r="3573" spans="1:17">
      <c r="A3573" t="s">
        <v>11004</v>
      </c>
      <c r="B3573" t="s">
        <v>27</v>
      </c>
      <c r="C3573" t="s">
        <v>63</v>
      </c>
      <c r="D3573">
        <v>1999</v>
      </c>
      <c r="E3573" t="s">
        <v>10974</v>
      </c>
      <c r="F3573">
        <v>4.7</v>
      </c>
      <c r="G3573">
        <v>16000</v>
      </c>
      <c r="H3573" t="s">
        <v>6105</v>
      </c>
      <c r="I3573" t="s">
        <v>31</v>
      </c>
      <c r="J3573" t="s">
        <v>11005</v>
      </c>
      <c r="K3573" t="s">
        <v>41</v>
      </c>
      <c r="L3573">
        <v>21000000</v>
      </c>
      <c r="M3573">
        <v>17762705</v>
      </c>
      <c r="N3573" t="s">
        <v>91</v>
      </c>
      <c r="O3573">
        <v>104</v>
      </c>
      <c r="P3573" cm="1">
        <f t="array" ref="P3573">_xlfn.XLOOKUP(D3573, CPI!$A:A, CPI!$B:B)</f>
        <v>166.6</v>
      </c>
      <c r="Q3573" s="9">
        <f>IF(M3573="","",PRODUCT(M3573,CPI!$B$112/P3573))</f>
        <v>32486771.98979592</v>
      </c>
    </row>
    <row r="3574" spans="1:17">
      <c r="A3574" t="s">
        <v>11006</v>
      </c>
      <c r="B3574" t="s">
        <v>27</v>
      </c>
      <c r="C3574" t="s">
        <v>28</v>
      </c>
      <c r="D3574">
        <v>1999</v>
      </c>
      <c r="E3574" t="s">
        <v>10774</v>
      </c>
      <c r="F3574">
        <v>5.4</v>
      </c>
      <c r="G3574">
        <v>54000</v>
      </c>
      <c r="H3574" t="s">
        <v>11007</v>
      </c>
      <c r="I3574" t="s">
        <v>11007</v>
      </c>
      <c r="J3574" t="s">
        <v>11008</v>
      </c>
      <c r="K3574" t="s">
        <v>41</v>
      </c>
      <c r="L3574">
        <v>75000000</v>
      </c>
      <c r="M3574">
        <v>19598588</v>
      </c>
      <c r="N3574" t="s">
        <v>2037</v>
      </c>
      <c r="O3574">
        <v>109</v>
      </c>
      <c r="P3574" cm="1">
        <f t="array" ref="P3574">_xlfn.XLOOKUP(D3574, CPI!$A:A, CPI!$B:B)</f>
        <v>166.6</v>
      </c>
      <c r="Q3574" s="9">
        <f>IF(M3574="","",PRODUCT(M3574,CPI!$B$112/P3574))</f>
        <v>35844476.372148857</v>
      </c>
    </row>
    <row r="3575" spans="1:17">
      <c r="A3575" t="s">
        <v>11009</v>
      </c>
      <c r="B3575" t="s">
        <v>348</v>
      </c>
      <c r="C3575" t="s">
        <v>36</v>
      </c>
      <c r="D3575">
        <v>1999</v>
      </c>
      <c r="E3575" t="s">
        <v>11010</v>
      </c>
      <c r="F3575">
        <v>6.3</v>
      </c>
      <c r="G3575">
        <v>18000</v>
      </c>
      <c r="H3575" t="s">
        <v>11011</v>
      </c>
      <c r="I3575" t="s">
        <v>11012</v>
      </c>
      <c r="J3575" t="s">
        <v>11013</v>
      </c>
      <c r="K3575" t="s">
        <v>41</v>
      </c>
      <c r="L3575">
        <v>24000000</v>
      </c>
      <c r="M3575">
        <v>22323612</v>
      </c>
      <c r="N3575" t="s">
        <v>11014</v>
      </c>
      <c r="O3575">
        <v>87</v>
      </c>
      <c r="P3575" cm="1">
        <f t="array" ref="P3575">_xlfn.XLOOKUP(D3575, CPI!$A:A, CPI!$B:B)</f>
        <v>166.6</v>
      </c>
      <c r="Q3575" s="9">
        <f>IF(M3575="","",PRODUCT(M3575,CPI!$B$112/P3575))</f>
        <v>40828358.801920764</v>
      </c>
    </row>
    <row r="3576" spans="1:17">
      <c r="A3576" t="s">
        <v>11015</v>
      </c>
      <c r="B3576" t="s">
        <v>458</v>
      </c>
      <c r="C3576" t="s">
        <v>28</v>
      </c>
      <c r="D3576">
        <v>1999</v>
      </c>
      <c r="E3576" t="s">
        <v>11016</v>
      </c>
      <c r="F3576">
        <v>7.5</v>
      </c>
      <c r="G3576">
        <v>9600</v>
      </c>
      <c r="H3576" t="s">
        <v>5876</v>
      </c>
      <c r="I3576" t="s">
        <v>11017</v>
      </c>
      <c r="J3576" t="s">
        <v>11018</v>
      </c>
      <c r="K3576" t="s">
        <v>5878</v>
      </c>
      <c r="M3576">
        <v>259510</v>
      </c>
      <c r="N3576" t="s">
        <v>6724</v>
      </c>
      <c r="O3576">
        <v>118</v>
      </c>
      <c r="P3576" cm="1">
        <f t="array" ref="P3576">_xlfn.XLOOKUP(D3576, CPI!$A:A, CPI!$B:B)</f>
        <v>166.6</v>
      </c>
      <c r="Q3576" s="9">
        <f>IF(M3576="","",PRODUCT(M3576,CPI!$B$112/P3576))</f>
        <v>474626.0324129652</v>
      </c>
    </row>
    <row r="3577" spans="1:17">
      <c r="A3577" t="s">
        <v>11019</v>
      </c>
      <c r="B3577" t="s">
        <v>27</v>
      </c>
      <c r="C3577" t="s">
        <v>28</v>
      </c>
      <c r="D3577">
        <v>1999</v>
      </c>
      <c r="E3577" t="s">
        <v>11020</v>
      </c>
      <c r="F3577">
        <v>5</v>
      </c>
      <c r="G3577">
        <v>15000</v>
      </c>
      <c r="H3577" t="s">
        <v>7998</v>
      </c>
      <c r="I3577" t="s">
        <v>11021</v>
      </c>
      <c r="J3577" t="s">
        <v>9015</v>
      </c>
      <c r="K3577" t="s">
        <v>206</v>
      </c>
      <c r="L3577">
        <v>35000000</v>
      </c>
      <c r="M3577">
        <v>17589705</v>
      </c>
      <c r="N3577" t="s">
        <v>11022</v>
      </c>
      <c r="O3577">
        <v>109</v>
      </c>
      <c r="P3577" cm="1">
        <f t="array" ref="P3577">_xlfn.XLOOKUP(D3577, CPI!$A:A, CPI!$B:B)</f>
        <v>166.6</v>
      </c>
      <c r="Q3577" s="9">
        <f>IF(M3577="","",PRODUCT(M3577,CPI!$B$112/P3577))</f>
        <v>32170366.827731092</v>
      </c>
    </row>
    <row r="3578" spans="1:17">
      <c r="A3578" t="s">
        <v>11023</v>
      </c>
      <c r="B3578" t="s">
        <v>27</v>
      </c>
      <c r="C3578" t="s">
        <v>52</v>
      </c>
      <c r="D3578">
        <v>1999</v>
      </c>
      <c r="E3578" t="s">
        <v>5473</v>
      </c>
      <c r="F3578">
        <v>7</v>
      </c>
      <c r="G3578">
        <v>8700</v>
      </c>
      <c r="H3578" t="s">
        <v>11024</v>
      </c>
      <c r="I3578" t="s">
        <v>11024</v>
      </c>
      <c r="J3578" t="s">
        <v>11025</v>
      </c>
      <c r="K3578" t="s">
        <v>41</v>
      </c>
      <c r="L3578">
        <v>6000000</v>
      </c>
      <c r="M3578">
        <v>25059640</v>
      </c>
      <c r="N3578" t="s">
        <v>10738</v>
      </c>
      <c r="O3578">
        <v>106</v>
      </c>
      <c r="P3578" cm="1">
        <f t="array" ref="P3578">_xlfn.XLOOKUP(D3578, CPI!$A:A, CPI!$B:B)</f>
        <v>166.6</v>
      </c>
      <c r="Q3578" s="9">
        <f>IF(M3578="","",PRODUCT(M3578,CPI!$B$112/P3578))</f>
        <v>45832366.794717886</v>
      </c>
    </row>
    <row r="3579" spans="1:17">
      <c r="A3579" t="s">
        <v>11026</v>
      </c>
      <c r="B3579" t="s">
        <v>27</v>
      </c>
      <c r="C3579" t="s">
        <v>52</v>
      </c>
      <c r="D3579">
        <v>1999</v>
      </c>
      <c r="E3579" t="s">
        <v>10730</v>
      </c>
      <c r="F3579">
        <v>6.5</v>
      </c>
      <c r="G3579">
        <v>18000</v>
      </c>
      <c r="H3579" t="s">
        <v>839</v>
      </c>
      <c r="I3579" t="s">
        <v>839</v>
      </c>
      <c r="J3579" t="s">
        <v>78</v>
      </c>
      <c r="K3579" t="s">
        <v>41</v>
      </c>
      <c r="L3579">
        <v>15000000</v>
      </c>
      <c r="M3579">
        <v>4488529</v>
      </c>
      <c r="N3579" t="s">
        <v>11027</v>
      </c>
      <c r="O3579">
        <v>112</v>
      </c>
      <c r="P3579" cm="1">
        <f t="array" ref="P3579">_xlfn.XLOOKUP(D3579, CPI!$A:A, CPI!$B:B)</f>
        <v>166.6</v>
      </c>
      <c r="Q3579" s="9">
        <f>IF(M3579="","",PRODUCT(M3579,CPI!$B$112/P3579))</f>
        <v>8209212.4027611045</v>
      </c>
    </row>
    <row r="3580" spans="1:17">
      <c r="A3580" t="s">
        <v>11028</v>
      </c>
      <c r="B3580" t="s">
        <v>27</v>
      </c>
      <c r="C3580" t="s">
        <v>52</v>
      </c>
      <c r="D3580">
        <v>1999</v>
      </c>
      <c r="E3580" t="s">
        <v>10865</v>
      </c>
      <c r="F3580">
        <v>5.8</v>
      </c>
      <c r="G3580">
        <v>5000</v>
      </c>
      <c r="H3580" t="s">
        <v>11029</v>
      </c>
      <c r="I3580" t="s">
        <v>11029</v>
      </c>
      <c r="J3580" t="s">
        <v>11030</v>
      </c>
      <c r="K3580" t="s">
        <v>41</v>
      </c>
      <c r="L3580">
        <v>4000000</v>
      </c>
      <c r="M3580">
        <v>2924635</v>
      </c>
      <c r="N3580" t="s">
        <v>11031</v>
      </c>
      <c r="O3580">
        <v>94</v>
      </c>
      <c r="P3580" cm="1">
        <f t="array" ref="P3580">_xlfn.XLOOKUP(D3580, CPI!$A:A, CPI!$B:B)</f>
        <v>166.6</v>
      </c>
      <c r="Q3580" s="9">
        <f>IF(M3580="","",PRODUCT(M3580,CPI!$B$112/P3580))</f>
        <v>5348957.2899159659</v>
      </c>
    </row>
    <row r="3581" spans="1:17">
      <c r="A3581" t="s">
        <v>11032</v>
      </c>
      <c r="B3581" t="s">
        <v>27</v>
      </c>
      <c r="C3581" t="s">
        <v>52</v>
      </c>
      <c r="D3581">
        <v>1999</v>
      </c>
      <c r="E3581" t="s">
        <v>10809</v>
      </c>
      <c r="F3581">
        <v>6</v>
      </c>
      <c r="G3581">
        <v>29000</v>
      </c>
      <c r="H3581" t="s">
        <v>274</v>
      </c>
      <c r="I3581" t="s">
        <v>11033</v>
      </c>
      <c r="J3581" t="s">
        <v>2636</v>
      </c>
      <c r="K3581" t="s">
        <v>41</v>
      </c>
      <c r="L3581">
        <v>33000000</v>
      </c>
      <c r="M3581">
        <v>8408835</v>
      </c>
      <c r="N3581" t="s">
        <v>11034</v>
      </c>
      <c r="O3581">
        <v>124</v>
      </c>
      <c r="P3581" cm="1">
        <f t="array" ref="P3581">_xlfn.XLOOKUP(D3581, CPI!$A:A, CPI!$B:B)</f>
        <v>166.6</v>
      </c>
      <c r="Q3581" s="9">
        <f>IF(M3581="","",PRODUCT(M3581,CPI!$B$112/P3581))</f>
        <v>15379183.820528211</v>
      </c>
    </row>
    <row r="3582" spans="1:17">
      <c r="A3582" t="s">
        <v>11035</v>
      </c>
      <c r="B3582" t="s">
        <v>348</v>
      </c>
      <c r="C3582" t="s">
        <v>36</v>
      </c>
      <c r="D3582">
        <v>1999</v>
      </c>
      <c r="E3582" t="s">
        <v>10670</v>
      </c>
      <c r="F3582">
        <v>5.8</v>
      </c>
      <c r="G3582">
        <v>3100</v>
      </c>
      <c r="H3582" t="s">
        <v>11036</v>
      </c>
      <c r="I3582" t="s">
        <v>11037</v>
      </c>
      <c r="J3582" t="s">
        <v>11038</v>
      </c>
      <c r="K3582" t="s">
        <v>41</v>
      </c>
      <c r="L3582">
        <v>26000000</v>
      </c>
      <c r="M3582">
        <v>11683047</v>
      </c>
      <c r="N3582" t="s">
        <v>11014</v>
      </c>
      <c r="O3582">
        <v>73</v>
      </c>
      <c r="P3582" cm="1">
        <f t="array" ref="P3582">_xlfn.XLOOKUP(D3582, CPI!$A:A, CPI!$B:B)</f>
        <v>166.6</v>
      </c>
      <c r="Q3582" s="9">
        <f>IF(M3582="","",PRODUCT(M3582,CPI!$B$112/P3582))</f>
        <v>21367493.522809122</v>
      </c>
    </row>
    <row r="3583" spans="1:17">
      <c r="A3583" t="s">
        <v>11039</v>
      </c>
      <c r="B3583" t="s">
        <v>27</v>
      </c>
      <c r="C3583" t="s">
        <v>28</v>
      </c>
      <c r="D3583">
        <v>1999</v>
      </c>
      <c r="E3583" t="s">
        <v>10140</v>
      </c>
      <c r="F3583">
        <v>5.5</v>
      </c>
      <c r="G3583">
        <v>13000</v>
      </c>
      <c r="H3583" t="s">
        <v>2254</v>
      </c>
      <c r="I3583" t="s">
        <v>11040</v>
      </c>
      <c r="J3583" t="s">
        <v>11041</v>
      </c>
      <c r="K3583" t="s">
        <v>41</v>
      </c>
      <c r="L3583">
        <v>30000000</v>
      </c>
      <c r="M3583">
        <v>12017369</v>
      </c>
      <c r="N3583" t="s">
        <v>1557</v>
      </c>
      <c r="O3583">
        <v>100</v>
      </c>
      <c r="P3583" cm="1">
        <f t="array" ref="P3583">_xlfn.XLOOKUP(D3583, CPI!$A:A, CPI!$B:B)</f>
        <v>166.6</v>
      </c>
      <c r="Q3583" s="9">
        <f>IF(M3583="","",PRODUCT(M3583,CPI!$B$112/P3583))</f>
        <v>21978945.584033612</v>
      </c>
    </row>
    <row r="3584" spans="1:17">
      <c r="A3584" t="s">
        <v>11042</v>
      </c>
      <c r="B3584" t="s">
        <v>27</v>
      </c>
      <c r="C3584" t="s">
        <v>74</v>
      </c>
      <c r="D3584">
        <v>1999</v>
      </c>
      <c r="E3584" t="s">
        <v>10944</v>
      </c>
      <c r="F3584">
        <v>7.4</v>
      </c>
      <c r="G3584">
        <v>12000</v>
      </c>
      <c r="H3584" t="s">
        <v>4874</v>
      </c>
      <c r="I3584" t="s">
        <v>4874</v>
      </c>
      <c r="J3584" t="s">
        <v>11043</v>
      </c>
      <c r="K3584" t="s">
        <v>33</v>
      </c>
      <c r="M3584">
        <v>6208548</v>
      </c>
      <c r="N3584" t="s">
        <v>11044</v>
      </c>
      <c r="O3584">
        <v>160</v>
      </c>
      <c r="P3584" cm="1">
        <f t="array" ref="P3584">_xlfn.XLOOKUP(D3584, CPI!$A:A, CPI!$B:B)</f>
        <v>166.6</v>
      </c>
      <c r="Q3584" s="9">
        <f>IF(M3584="","",PRODUCT(M3584,CPI!$B$112/P3584))</f>
        <v>11355009.457382953</v>
      </c>
    </row>
    <row r="3585" spans="1:17">
      <c r="A3585" t="s">
        <v>11045</v>
      </c>
      <c r="B3585" t="s">
        <v>27</v>
      </c>
      <c r="C3585" t="s">
        <v>28</v>
      </c>
      <c r="D3585">
        <v>1999</v>
      </c>
      <c r="E3585" t="s">
        <v>11046</v>
      </c>
      <c r="F3585">
        <v>6.6</v>
      </c>
      <c r="G3585">
        <v>32000</v>
      </c>
      <c r="H3585" t="s">
        <v>6956</v>
      </c>
      <c r="I3585" t="s">
        <v>9230</v>
      </c>
      <c r="J3585" t="s">
        <v>3067</v>
      </c>
      <c r="K3585" t="s">
        <v>41</v>
      </c>
      <c r="L3585">
        <v>80000000</v>
      </c>
      <c r="M3585">
        <v>34105207</v>
      </c>
      <c r="N3585" t="s">
        <v>11047</v>
      </c>
      <c r="O3585">
        <v>126</v>
      </c>
      <c r="P3585" cm="1">
        <f t="array" ref="P3585">_xlfn.XLOOKUP(D3585, CPI!$A:A, CPI!$B:B)</f>
        <v>166.6</v>
      </c>
      <c r="Q3585" s="9">
        <f>IF(M3585="","",PRODUCT(M3585,CPI!$B$112/P3585))</f>
        <v>62376089.873349339</v>
      </c>
    </row>
    <row r="3586" spans="1:17">
      <c r="A3586" t="s">
        <v>11048</v>
      </c>
      <c r="B3586" t="s">
        <v>44</v>
      </c>
      <c r="C3586" t="s">
        <v>52</v>
      </c>
      <c r="D3586">
        <v>1999</v>
      </c>
      <c r="E3586" t="s">
        <v>10774</v>
      </c>
      <c r="F3586">
        <v>3.9</v>
      </c>
      <c r="G3586">
        <v>10000</v>
      </c>
      <c r="H3586" t="s">
        <v>2027</v>
      </c>
      <c r="I3586" t="s">
        <v>9610</v>
      </c>
      <c r="J3586" t="s">
        <v>6940</v>
      </c>
      <c r="K3586" t="s">
        <v>41</v>
      </c>
      <c r="L3586">
        <v>70000000</v>
      </c>
      <c r="M3586">
        <v>9974410</v>
      </c>
      <c r="N3586" t="s">
        <v>72</v>
      </c>
      <c r="O3586">
        <v>77</v>
      </c>
      <c r="P3586" cm="1">
        <f t="array" ref="P3586">_xlfn.XLOOKUP(D3586, CPI!$A:A, CPI!$B:B)</f>
        <v>166.6</v>
      </c>
      <c r="Q3586" s="9">
        <f>IF(M3586="","",PRODUCT(M3586,CPI!$B$112/P3586))</f>
        <v>18242513.367346939</v>
      </c>
    </row>
    <row r="3587" spans="1:17">
      <c r="A3587" t="s">
        <v>11049</v>
      </c>
      <c r="B3587" t="s">
        <v>2010</v>
      </c>
      <c r="C3587" t="s">
        <v>28</v>
      </c>
      <c r="D3587">
        <v>1999</v>
      </c>
      <c r="E3587" t="s">
        <v>10974</v>
      </c>
      <c r="F3587">
        <v>6.4</v>
      </c>
      <c r="G3587">
        <v>13000</v>
      </c>
      <c r="H3587" t="s">
        <v>765</v>
      </c>
      <c r="I3587" t="s">
        <v>11050</v>
      </c>
      <c r="J3587" t="s">
        <v>1025</v>
      </c>
      <c r="K3587" t="s">
        <v>41</v>
      </c>
      <c r="L3587">
        <v>38000000</v>
      </c>
      <c r="M3587">
        <v>28121100</v>
      </c>
      <c r="N3587" t="s">
        <v>42</v>
      </c>
      <c r="O3587">
        <v>106</v>
      </c>
      <c r="P3587" cm="1">
        <f t="array" ref="P3587">_xlfn.XLOOKUP(D3587, CPI!$A:A, CPI!$B:B)</f>
        <v>166.6</v>
      </c>
      <c r="Q3587" s="9">
        <f>IF(M3587="","",PRODUCT(M3587,CPI!$B$112/P3587))</f>
        <v>51431567.647058822</v>
      </c>
    </row>
    <row r="3588" spans="1:17">
      <c r="A3588" t="s">
        <v>11051</v>
      </c>
      <c r="B3588" t="s">
        <v>27</v>
      </c>
      <c r="C3588" t="s">
        <v>52</v>
      </c>
      <c r="D3588">
        <v>1999</v>
      </c>
      <c r="E3588" t="s">
        <v>11052</v>
      </c>
      <c r="F3588">
        <v>6.4</v>
      </c>
      <c r="G3588">
        <v>8600</v>
      </c>
      <c r="H3588" t="s">
        <v>11053</v>
      </c>
      <c r="I3588" t="s">
        <v>7938</v>
      </c>
      <c r="J3588" t="s">
        <v>11054</v>
      </c>
      <c r="K3588" t="s">
        <v>41</v>
      </c>
      <c r="L3588">
        <v>7000000</v>
      </c>
      <c r="M3588">
        <v>7302522</v>
      </c>
      <c r="N3588" t="s">
        <v>3755</v>
      </c>
      <c r="O3588">
        <v>96</v>
      </c>
      <c r="P3588" cm="1">
        <f t="array" ref="P3588">_xlfn.XLOOKUP(D3588, CPI!$A:A, CPI!$B:B)</f>
        <v>166.6</v>
      </c>
      <c r="Q3588" s="9">
        <f>IF(M3588="","",PRODUCT(M3588,CPI!$B$112/P3588))</f>
        <v>13355813.045618247</v>
      </c>
    </row>
    <row r="3589" spans="1:17">
      <c r="A3589" t="s">
        <v>11055</v>
      </c>
      <c r="B3589" t="s">
        <v>2010</v>
      </c>
      <c r="C3589" t="s">
        <v>28</v>
      </c>
      <c r="D3589">
        <v>1999</v>
      </c>
      <c r="E3589" t="s">
        <v>11056</v>
      </c>
      <c r="F3589">
        <v>7.8</v>
      </c>
      <c r="G3589">
        <v>19000</v>
      </c>
      <c r="H3589" t="s">
        <v>5474</v>
      </c>
      <c r="I3589" t="s">
        <v>5474</v>
      </c>
      <c r="J3589" t="s">
        <v>5474</v>
      </c>
      <c r="K3589" t="s">
        <v>2119</v>
      </c>
      <c r="M3589">
        <v>461259</v>
      </c>
      <c r="N3589" t="s">
        <v>6127</v>
      </c>
      <c r="O3589">
        <v>122</v>
      </c>
      <c r="P3589" cm="1">
        <f t="array" ref="P3589">_xlfn.XLOOKUP(D3589, CPI!$A:A, CPI!$B:B)</f>
        <v>166.6</v>
      </c>
      <c r="Q3589" s="9">
        <f>IF(M3589="","",PRODUCT(M3589,CPI!$B$112/P3589))</f>
        <v>843611.14825930377</v>
      </c>
    </row>
    <row r="3590" spans="1:17">
      <c r="A3590" t="s">
        <v>11057</v>
      </c>
      <c r="B3590" t="s">
        <v>2010</v>
      </c>
      <c r="C3590" t="s">
        <v>52</v>
      </c>
      <c r="D3590">
        <v>1999</v>
      </c>
      <c r="E3590" t="s">
        <v>10830</v>
      </c>
      <c r="F3590">
        <v>5.3</v>
      </c>
      <c r="G3590">
        <v>13000</v>
      </c>
      <c r="H3590" t="s">
        <v>11058</v>
      </c>
      <c r="I3590" t="s">
        <v>11059</v>
      </c>
      <c r="J3590" t="s">
        <v>10690</v>
      </c>
      <c r="K3590" t="s">
        <v>5828</v>
      </c>
      <c r="L3590">
        <v>6000000</v>
      </c>
      <c r="M3590">
        <v>4398989</v>
      </c>
      <c r="N3590" t="s">
        <v>8636</v>
      </c>
      <c r="O3590">
        <v>96</v>
      </c>
      <c r="P3590" cm="1">
        <f t="array" ref="P3590">_xlfn.XLOOKUP(D3590, CPI!$A:A, CPI!$B:B)</f>
        <v>166.6</v>
      </c>
      <c r="Q3590" s="9">
        <f>IF(M3590="","",PRODUCT(M3590,CPI!$B$112/P3590))</f>
        <v>8045449.8697478995</v>
      </c>
    </row>
    <row r="3591" spans="1:17">
      <c r="A3591" t="s">
        <v>11060</v>
      </c>
      <c r="B3591" t="s">
        <v>44</v>
      </c>
      <c r="C3591" t="s">
        <v>45</v>
      </c>
      <c r="D3591">
        <v>1999</v>
      </c>
      <c r="E3591" t="s">
        <v>11061</v>
      </c>
      <c r="F3591">
        <v>6.1</v>
      </c>
      <c r="G3591">
        <v>7900</v>
      </c>
      <c r="H3591" t="s">
        <v>11062</v>
      </c>
      <c r="I3591" t="s">
        <v>11063</v>
      </c>
      <c r="J3591" t="s">
        <v>11064</v>
      </c>
      <c r="K3591" t="s">
        <v>2119</v>
      </c>
      <c r="L3591">
        <v>13000000</v>
      </c>
      <c r="M3591">
        <v>12924063</v>
      </c>
      <c r="N3591" t="s">
        <v>11065</v>
      </c>
      <c r="O3591">
        <v>99</v>
      </c>
      <c r="P3591" cm="1">
        <f t="array" ref="P3591">_xlfn.XLOOKUP(D3591, CPI!$A:A, CPI!$B:B)</f>
        <v>166.6</v>
      </c>
      <c r="Q3591" s="9">
        <f>IF(M3591="","",PRODUCT(M3591,CPI!$B$112/P3591))</f>
        <v>23637226.867346939</v>
      </c>
    </row>
    <row r="3592" spans="1:17">
      <c r="A3592" t="s">
        <v>11066</v>
      </c>
      <c r="B3592" t="s">
        <v>27</v>
      </c>
      <c r="C3592" t="s">
        <v>52</v>
      </c>
      <c r="D3592">
        <v>1999</v>
      </c>
      <c r="E3592" t="s">
        <v>10655</v>
      </c>
      <c r="F3592">
        <v>6</v>
      </c>
      <c r="G3592">
        <v>22000</v>
      </c>
      <c r="H3592" t="s">
        <v>2079</v>
      </c>
      <c r="I3592" t="s">
        <v>8050</v>
      </c>
      <c r="J3592" t="s">
        <v>4470</v>
      </c>
      <c r="K3592" t="s">
        <v>41</v>
      </c>
      <c r="L3592">
        <v>50000000</v>
      </c>
      <c r="M3592">
        <v>58900031</v>
      </c>
      <c r="N3592" t="s">
        <v>5120</v>
      </c>
      <c r="O3592">
        <v>95</v>
      </c>
      <c r="P3592" cm="1">
        <f t="array" ref="P3592">_xlfn.XLOOKUP(D3592, CPI!$A:A, CPI!$B:B)</f>
        <v>166.6</v>
      </c>
      <c r="Q3592" s="9">
        <f>IF(M3592="","",PRODUCT(M3592,CPI!$B$112/P3592))</f>
        <v>107724126.32472989</v>
      </c>
    </row>
    <row r="3593" spans="1:17">
      <c r="A3593" t="s">
        <v>11067</v>
      </c>
      <c r="B3593" t="s">
        <v>27</v>
      </c>
      <c r="C3593" t="s">
        <v>52</v>
      </c>
      <c r="D3593">
        <v>1999</v>
      </c>
      <c r="E3593" t="s">
        <v>11068</v>
      </c>
      <c r="F3593">
        <v>6.9</v>
      </c>
      <c r="G3593">
        <v>17000</v>
      </c>
      <c r="H3593" t="s">
        <v>11069</v>
      </c>
      <c r="I3593" t="s">
        <v>11070</v>
      </c>
      <c r="J3593" t="s">
        <v>11071</v>
      </c>
      <c r="K3593" t="s">
        <v>33</v>
      </c>
      <c r="M3593">
        <v>4177818</v>
      </c>
      <c r="N3593" t="s">
        <v>11072</v>
      </c>
      <c r="O3593">
        <v>96</v>
      </c>
      <c r="P3593" cm="1">
        <f t="array" ref="P3593">_xlfn.XLOOKUP(D3593, CPI!$A:A, CPI!$B:B)</f>
        <v>166.6</v>
      </c>
      <c r="Q3593" s="9">
        <f>IF(M3593="","",PRODUCT(M3593,CPI!$B$112/P3593))</f>
        <v>7640943.2448979588</v>
      </c>
    </row>
    <row r="3594" spans="1:17">
      <c r="A3594" t="s">
        <v>11073</v>
      </c>
      <c r="B3594" t="s">
        <v>348</v>
      </c>
      <c r="C3594" t="s">
        <v>401</v>
      </c>
      <c r="D3594">
        <v>1999</v>
      </c>
      <c r="E3594" t="s">
        <v>11074</v>
      </c>
      <c r="F3594">
        <v>6.1</v>
      </c>
      <c r="G3594">
        <v>21000</v>
      </c>
      <c r="H3594" t="s">
        <v>11075</v>
      </c>
      <c r="I3594" t="s">
        <v>10380</v>
      </c>
      <c r="J3594" t="s">
        <v>10381</v>
      </c>
      <c r="K3594" t="s">
        <v>2119</v>
      </c>
      <c r="L3594">
        <v>30000000</v>
      </c>
      <c r="M3594">
        <v>133949270</v>
      </c>
      <c r="N3594" t="s">
        <v>11076</v>
      </c>
      <c r="O3594">
        <v>99</v>
      </c>
      <c r="P3594" cm="1">
        <f t="array" ref="P3594">_xlfn.XLOOKUP(D3594, CPI!$A:A, CPI!$B:B)</f>
        <v>166.6</v>
      </c>
      <c r="Q3594" s="9">
        <f>IF(M3594="","",PRODUCT(M3594,CPI!$B$112/P3594))</f>
        <v>244984049.03361344</v>
      </c>
    </row>
    <row r="3595" spans="1:17">
      <c r="A3595" t="s">
        <v>11077</v>
      </c>
      <c r="B3595" t="s">
        <v>2010</v>
      </c>
      <c r="C3595" t="s">
        <v>52</v>
      </c>
      <c r="D3595">
        <v>1999</v>
      </c>
      <c r="E3595" t="s">
        <v>10761</v>
      </c>
      <c r="F3595">
        <v>7.2</v>
      </c>
      <c r="G3595">
        <v>33000</v>
      </c>
      <c r="H3595" t="s">
        <v>300</v>
      </c>
      <c r="I3595" t="s">
        <v>300</v>
      </c>
      <c r="J3595" t="s">
        <v>998</v>
      </c>
      <c r="K3595" t="s">
        <v>41</v>
      </c>
      <c r="L3595">
        <v>29750000</v>
      </c>
      <c r="M3595">
        <v>4525794</v>
      </c>
      <c r="N3595" t="s">
        <v>8746</v>
      </c>
      <c r="O3595">
        <v>95</v>
      </c>
      <c r="P3595" cm="1">
        <f t="array" ref="P3595">_xlfn.XLOOKUP(D3595, CPI!$A:A, CPI!$B:B)</f>
        <v>166.6</v>
      </c>
      <c r="Q3595" s="9">
        <f>IF(M3595="","",PRODUCT(M3595,CPI!$B$112/P3595))</f>
        <v>8277367.5378151257</v>
      </c>
    </row>
    <row r="3596" spans="1:17">
      <c r="A3596" t="s">
        <v>11078</v>
      </c>
      <c r="B3596" t="s">
        <v>2010</v>
      </c>
      <c r="C3596" t="s">
        <v>63</v>
      </c>
      <c r="D3596">
        <v>1999</v>
      </c>
      <c r="E3596" t="s">
        <v>10824</v>
      </c>
      <c r="F3596">
        <v>3.9</v>
      </c>
      <c r="G3596">
        <v>9900</v>
      </c>
      <c r="H3596" t="s">
        <v>11079</v>
      </c>
      <c r="I3596" t="s">
        <v>11080</v>
      </c>
      <c r="J3596" t="s">
        <v>3981</v>
      </c>
      <c r="K3596" t="s">
        <v>41</v>
      </c>
      <c r="L3596">
        <v>5250000</v>
      </c>
      <c r="M3596">
        <v>10155690</v>
      </c>
      <c r="N3596" t="s">
        <v>11081</v>
      </c>
      <c r="O3596">
        <v>91</v>
      </c>
      <c r="P3596" cm="1">
        <f t="array" ref="P3596">_xlfn.XLOOKUP(D3596, CPI!$A:A, CPI!$B:B)</f>
        <v>166.6</v>
      </c>
      <c r="Q3596" s="9">
        <f>IF(M3596="","",PRODUCT(M3596,CPI!$B$112/P3596))</f>
        <v>18574062.082833134</v>
      </c>
    </row>
    <row r="3597" spans="1:17">
      <c r="A3597" t="s">
        <v>11082</v>
      </c>
      <c r="B3597" t="s">
        <v>2010</v>
      </c>
      <c r="C3597" t="s">
        <v>28</v>
      </c>
      <c r="D3597">
        <v>1999</v>
      </c>
      <c r="E3597" t="s">
        <v>10140</v>
      </c>
      <c r="F3597">
        <v>6</v>
      </c>
      <c r="G3597">
        <v>13000</v>
      </c>
      <c r="H3597" t="s">
        <v>6666</v>
      </c>
      <c r="I3597" t="s">
        <v>5702</v>
      </c>
      <c r="J3597" t="s">
        <v>2086</v>
      </c>
      <c r="K3597" t="s">
        <v>41</v>
      </c>
      <c r="L3597">
        <v>60000000</v>
      </c>
      <c r="M3597">
        <v>22365133</v>
      </c>
      <c r="N3597" t="s">
        <v>129</v>
      </c>
      <c r="O3597">
        <v>128</v>
      </c>
      <c r="P3597" cm="1">
        <f t="array" ref="P3597">_xlfn.XLOOKUP(D3597, CPI!$A:A, CPI!$B:B)</f>
        <v>166.6</v>
      </c>
      <c r="Q3597" s="9">
        <f>IF(M3597="","",PRODUCT(M3597,CPI!$B$112/P3597))</f>
        <v>40904297.869747899</v>
      </c>
    </row>
    <row r="3598" spans="1:17">
      <c r="A3598" t="s">
        <v>11083</v>
      </c>
      <c r="B3598" t="s">
        <v>2010</v>
      </c>
      <c r="C3598" t="s">
        <v>52</v>
      </c>
      <c r="D3598">
        <v>1999</v>
      </c>
      <c r="E3598" t="s">
        <v>10755</v>
      </c>
      <c r="F3598">
        <v>6.8</v>
      </c>
      <c r="G3598">
        <v>15000</v>
      </c>
      <c r="H3598" t="s">
        <v>8805</v>
      </c>
      <c r="I3598" t="s">
        <v>5067</v>
      </c>
      <c r="J3598" t="s">
        <v>8259</v>
      </c>
      <c r="K3598" t="s">
        <v>33</v>
      </c>
      <c r="L3598">
        <v>14000000</v>
      </c>
      <c r="M3598">
        <v>18542974</v>
      </c>
      <c r="N3598" t="s">
        <v>10863</v>
      </c>
      <c r="O3598">
        <v>97</v>
      </c>
      <c r="P3598" cm="1">
        <f t="array" ref="P3598">_xlfn.XLOOKUP(D3598, CPI!$A:A, CPI!$B:B)</f>
        <v>166.6</v>
      </c>
      <c r="Q3598" s="9">
        <f>IF(M3598="","",PRODUCT(M3598,CPI!$B$112/P3598))</f>
        <v>33913830.599039614</v>
      </c>
    </row>
    <row r="3599" spans="1:17">
      <c r="A3599" t="s">
        <v>11084</v>
      </c>
      <c r="B3599" t="s">
        <v>27</v>
      </c>
      <c r="C3599" t="s">
        <v>52</v>
      </c>
      <c r="D3599">
        <v>1999</v>
      </c>
      <c r="E3599" t="s">
        <v>11085</v>
      </c>
      <c r="F3599">
        <v>4.4000000000000004</v>
      </c>
      <c r="G3599">
        <v>1600</v>
      </c>
      <c r="H3599" t="s">
        <v>11086</v>
      </c>
      <c r="I3599" t="s">
        <v>11086</v>
      </c>
      <c r="J3599" t="s">
        <v>11087</v>
      </c>
      <c r="K3599" t="s">
        <v>41</v>
      </c>
      <c r="M3599">
        <v>5453</v>
      </c>
      <c r="N3599" t="s">
        <v>9983</v>
      </c>
      <c r="O3599">
        <v>96</v>
      </c>
      <c r="P3599" cm="1">
        <f t="array" ref="P3599">_xlfn.XLOOKUP(D3599, CPI!$A:A, CPI!$B:B)</f>
        <v>166.6</v>
      </c>
      <c r="Q3599" s="9">
        <f>IF(M3599="","",PRODUCT(M3599,CPI!$B$112/P3599))</f>
        <v>9973.1638655462175</v>
      </c>
    </row>
    <row r="3600" spans="1:17">
      <c r="A3600" t="s">
        <v>11088</v>
      </c>
      <c r="B3600" t="s">
        <v>44</v>
      </c>
      <c r="C3600" t="s">
        <v>52</v>
      </c>
      <c r="D3600">
        <v>1999</v>
      </c>
      <c r="E3600" t="s">
        <v>10905</v>
      </c>
      <c r="F3600">
        <v>6.9</v>
      </c>
      <c r="G3600">
        <v>12000</v>
      </c>
      <c r="H3600" t="s">
        <v>574</v>
      </c>
      <c r="I3600" t="s">
        <v>11089</v>
      </c>
      <c r="J3600" t="s">
        <v>2647</v>
      </c>
      <c r="K3600" t="s">
        <v>317</v>
      </c>
      <c r="L3600">
        <v>12000000</v>
      </c>
      <c r="M3600">
        <v>14401563</v>
      </c>
      <c r="N3600" t="s">
        <v>11090</v>
      </c>
      <c r="O3600">
        <v>117</v>
      </c>
      <c r="P3600" cm="1">
        <f t="array" ref="P3600">_xlfn.XLOOKUP(D3600, CPI!$A:A, CPI!$B:B)</f>
        <v>166.6</v>
      </c>
      <c r="Q3600" s="9">
        <f>IF(M3600="","",PRODUCT(M3600,CPI!$B$112/P3600))</f>
        <v>26339473.265906364</v>
      </c>
    </row>
    <row r="3601" spans="1:17">
      <c r="A3601" t="s">
        <v>11091</v>
      </c>
      <c r="B3601" t="s">
        <v>27</v>
      </c>
      <c r="C3601" t="s">
        <v>115</v>
      </c>
      <c r="D3601">
        <v>1999</v>
      </c>
      <c r="E3601" t="s">
        <v>9757</v>
      </c>
      <c r="F3601">
        <v>5.2</v>
      </c>
      <c r="G3601">
        <v>5500</v>
      </c>
      <c r="H3601" t="s">
        <v>415</v>
      </c>
      <c r="I3601" t="s">
        <v>1240</v>
      </c>
      <c r="J3601" t="s">
        <v>6669</v>
      </c>
      <c r="K3601" t="s">
        <v>41</v>
      </c>
      <c r="L3601">
        <v>30000000</v>
      </c>
      <c r="M3601">
        <v>4197729</v>
      </c>
      <c r="N3601" t="s">
        <v>42</v>
      </c>
      <c r="O3601">
        <v>108</v>
      </c>
      <c r="P3601" cm="1">
        <f t="array" ref="P3601">_xlfn.XLOOKUP(D3601, CPI!$A:A, CPI!$B:B)</f>
        <v>166.6</v>
      </c>
      <c r="Q3601" s="9">
        <f>IF(M3601="","",PRODUCT(M3601,CPI!$B$112/P3601))</f>
        <v>7677359.1014405759</v>
      </c>
    </row>
    <row r="3602" spans="1:17">
      <c r="A3602" t="s">
        <v>11092</v>
      </c>
      <c r="B3602" t="s">
        <v>2010</v>
      </c>
      <c r="C3602" t="s">
        <v>52</v>
      </c>
      <c r="D3602">
        <v>1999</v>
      </c>
      <c r="E3602" t="s">
        <v>10327</v>
      </c>
      <c r="F3602">
        <v>6.9</v>
      </c>
      <c r="G3602">
        <v>13000</v>
      </c>
      <c r="H3602" t="s">
        <v>106</v>
      </c>
      <c r="I3602" t="s">
        <v>11093</v>
      </c>
      <c r="J3602" t="s">
        <v>3033</v>
      </c>
      <c r="K3602" t="s">
        <v>41</v>
      </c>
      <c r="L3602">
        <v>10000000</v>
      </c>
      <c r="M3602">
        <v>10920544</v>
      </c>
      <c r="N3602" t="s">
        <v>11094</v>
      </c>
      <c r="O3602">
        <v>118</v>
      </c>
      <c r="P3602" cm="1">
        <f t="array" ref="P3602">_xlfn.XLOOKUP(D3602, CPI!$A:A, CPI!$B:B)</f>
        <v>166.6</v>
      </c>
      <c r="Q3602" s="9">
        <f>IF(M3602="","",PRODUCT(M3602,CPI!$B$112/P3602))</f>
        <v>19972927.711884752</v>
      </c>
    </row>
    <row r="3603" spans="1:17">
      <c r="A3603" t="s">
        <v>11095</v>
      </c>
      <c r="B3603" t="s">
        <v>27</v>
      </c>
      <c r="C3603" t="s">
        <v>52</v>
      </c>
      <c r="D3603">
        <v>1999</v>
      </c>
      <c r="E3603" t="s">
        <v>11096</v>
      </c>
      <c r="F3603">
        <v>6.8</v>
      </c>
      <c r="G3603">
        <v>6900</v>
      </c>
      <c r="H3603" t="s">
        <v>8484</v>
      </c>
      <c r="I3603" t="s">
        <v>8484</v>
      </c>
      <c r="J3603" t="s">
        <v>11097</v>
      </c>
      <c r="K3603" t="s">
        <v>41</v>
      </c>
      <c r="M3603">
        <v>92442</v>
      </c>
      <c r="N3603" t="s">
        <v>10448</v>
      </c>
      <c r="O3603">
        <v>94</v>
      </c>
      <c r="P3603" cm="1">
        <f t="array" ref="P3603">_xlfn.XLOOKUP(D3603, CPI!$A:A, CPI!$B:B)</f>
        <v>166.6</v>
      </c>
      <c r="Q3603" s="9">
        <f>IF(M3603="","",PRODUCT(M3603,CPI!$B$112/P3603))</f>
        <v>169070.09243697478</v>
      </c>
    </row>
    <row r="3604" spans="1:17">
      <c r="A3604" t="s">
        <v>11098</v>
      </c>
      <c r="B3604" t="s">
        <v>2010</v>
      </c>
      <c r="C3604" t="s">
        <v>52</v>
      </c>
      <c r="D3604">
        <v>1999</v>
      </c>
      <c r="E3604" t="s">
        <v>10824</v>
      </c>
      <c r="F3604">
        <v>6.1</v>
      </c>
      <c r="G3604">
        <v>19000</v>
      </c>
      <c r="H3604" t="s">
        <v>11099</v>
      </c>
      <c r="I3604" t="s">
        <v>11100</v>
      </c>
      <c r="J3604" t="s">
        <v>8997</v>
      </c>
      <c r="K3604" t="s">
        <v>259</v>
      </c>
      <c r="L3604">
        <v>20000000</v>
      </c>
      <c r="M3604">
        <v>10570375</v>
      </c>
      <c r="N3604" t="s">
        <v>34</v>
      </c>
      <c r="O3604">
        <v>98</v>
      </c>
      <c r="P3604" cm="1">
        <f t="array" ref="P3604">_xlfn.XLOOKUP(D3604, CPI!$A:A, CPI!$B:B)</f>
        <v>166.6</v>
      </c>
      <c r="Q3604" s="9">
        <f>IF(M3604="","",PRODUCT(M3604,CPI!$B$112/P3604))</f>
        <v>19332492.572028812</v>
      </c>
    </row>
    <row r="3605" spans="1:17">
      <c r="A3605" t="s">
        <v>11101</v>
      </c>
      <c r="B3605" t="s">
        <v>27</v>
      </c>
      <c r="C3605" t="s">
        <v>28</v>
      </c>
      <c r="D3605">
        <v>1999</v>
      </c>
      <c r="E3605" t="s">
        <v>11102</v>
      </c>
      <c r="F3605">
        <v>6.8</v>
      </c>
      <c r="G3605">
        <v>7600</v>
      </c>
      <c r="H3605" t="s">
        <v>11103</v>
      </c>
      <c r="I3605" t="s">
        <v>11104</v>
      </c>
      <c r="J3605" t="s">
        <v>8110</v>
      </c>
      <c r="K3605" t="s">
        <v>33</v>
      </c>
      <c r="L3605">
        <v>14000000</v>
      </c>
      <c r="M3605">
        <v>206128</v>
      </c>
      <c r="N3605" t="s">
        <v>11105</v>
      </c>
      <c r="O3605">
        <v>106</v>
      </c>
      <c r="P3605" cm="1">
        <f t="array" ref="P3605">_xlfn.XLOOKUP(D3605, CPI!$A:A, CPI!$B:B)</f>
        <v>166.6</v>
      </c>
      <c r="Q3605" s="9">
        <f>IF(M3605="","",PRODUCT(M3605,CPI!$B$112/P3605))</f>
        <v>376994.00720288116</v>
      </c>
    </row>
    <row r="3606" spans="1:17">
      <c r="A3606" t="s">
        <v>11106</v>
      </c>
      <c r="B3606" t="s">
        <v>27</v>
      </c>
      <c r="C3606" t="s">
        <v>401</v>
      </c>
      <c r="D3606">
        <v>1999</v>
      </c>
      <c r="E3606" t="s">
        <v>11107</v>
      </c>
      <c r="F3606">
        <v>7.4</v>
      </c>
      <c r="G3606">
        <v>16000</v>
      </c>
      <c r="H3606" t="s">
        <v>11108</v>
      </c>
      <c r="I3606" t="s">
        <v>8595</v>
      </c>
      <c r="J3606" t="s">
        <v>11109</v>
      </c>
      <c r="K3606" t="s">
        <v>2119</v>
      </c>
      <c r="M3606">
        <v>94591</v>
      </c>
      <c r="N3606" t="s">
        <v>6127</v>
      </c>
      <c r="O3606">
        <v>102</v>
      </c>
      <c r="P3606" cm="1">
        <f t="array" ref="P3606">_xlfn.XLOOKUP(D3606, CPI!$A:A, CPI!$B:B)</f>
        <v>166.6</v>
      </c>
      <c r="Q3606" s="9">
        <f>IF(M3606="","",PRODUCT(M3606,CPI!$B$112/P3606))</f>
        <v>173000.46638655462</v>
      </c>
    </row>
    <row r="3607" spans="1:17">
      <c r="A3607" t="s">
        <v>11110</v>
      </c>
      <c r="B3607" t="s">
        <v>27</v>
      </c>
      <c r="C3607" t="s">
        <v>52</v>
      </c>
      <c r="D3607">
        <v>1999</v>
      </c>
      <c r="E3607" t="s">
        <v>10764</v>
      </c>
      <c r="F3607">
        <v>6.8</v>
      </c>
      <c r="G3607">
        <v>8900</v>
      </c>
      <c r="H3607" t="s">
        <v>507</v>
      </c>
      <c r="I3607" t="s">
        <v>507</v>
      </c>
      <c r="J3607" t="s">
        <v>11111</v>
      </c>
      <c r="K3607" t="s">
        <v>41</v>
      </c>
      <c r="L3607">
        <v>28000000</v>
      </c>
      <c r="M3607">
        <v>4555459</v>
      </c>
      <c r="N3607" t="s">
        <v>2103</v>
      </c>
      <c r="O3607">
        <v>112</v>
      </c>
      <c r="P3607" cm="1">
        <f t="array" ref="P3607">_xlfn.XLOOKUP(D3607, CPI!$A:A, CPI!$B:B)</f>
        <v>166.6</v>
      </c>
      <c r="Q3607" s="9">
        <f>IF(M3607="","",PRODUCT(M3607,CPI!$B$112/P3607))</f>
        <v>8331622.7929171668</v>
      </c>
    </row>
    <row r="3608" spans="1:17">
      <c r="A3608" t="s">
        <v>11112</v>
      </c>
      <c r="B3608" t="s">
        <v>2010</v>
      </c>
      <c r="C3608" t="s">
        <v>45</v>
      </c>
      <c r="D3608">
        <v>1999</v>
      </c>
      <c r="E3608" t="s">
        <v>10974</v>
      </c>
      <c r="F3608">
        <v>4.3</v>
      </c>
      <c r="G3608">
        <v>16000</v>
      </c>
      <c r="H3608" t="s">
        <v>11113</v>
      </c>
      <c r="I3608" t="s">
        <v>11113</v>
      </c>
      <c r="J3608" t="s">
        <v>10724</v>
      </c>
      <c r="K3608" t="s">
        <v>41</v>
      </c>
      <c r="L3608">
        <v>30000000</v>
      </c>
      <c r="M3608">
        <v>11578059</v>
      </c>
      <c r="N3608" t="s">
        <v>3711</v>
      </c>
      <c r="O3608">
        <v>100</v>
      </c>
      <c r="P3608" cm="1">
        <f t="array" ref="P3608">_xlfn.XLOOKUP(D3608, CPI!$A:A, CPI!$B:B)</f>
        <v>166.6</v>
      </c>
      <c r="Q3608" s="9">
        <f>IF(M3608="","",PRODUCT(M3608,CPI!$B$112/P3608))</f>
        <v>21175477.654861946</v>
      </c>
    </row>
    <row r="3609" spans="1:17">
      <c r="A3609" t="s">
        <v>11114</v>
      </c>
      <c r="B3609" t="s">
        <v>27</v>
      </c>
      <c r="C3609" t="s">
        <v>45</v>
      </c>
      <c r="D3609">
        <v>1999</v>
      </c>
      <c r="E3609" t="s">
        <v>10974</v>
      </c>
      <c r="F3609">
        <v>6.1</v>
      </c>
      <c r="G3609">
        <v>18000</v>
      </c>
      <c r="H3609" t="s">
        <v>2288</v>
      </c>
      <c r="I3609" t="s">
        <v>11115</v>
      </c>
      <c r="J3609" t="s">
        <v>10333</v>
      </c>
      <c r="K3609" t="s">
        <v>41</v>
      </c>
      <c r="L3609">
        <v>25000000</v>
      </c>
      <c r="M3609">
        <v>24493601</v>
      </c>
      <c r="N3609" t="s">
        <v>2037</v>
      </c>
      <c r="O3609">
        <v>110</v>
      </c>
      <c r="P3609" cm="1">
        <f t="array" ref="P3609">_xlfn.XLOOKUP(D3609, CPI!$A:A, CPI!$B:B)</f>
        <v>166.6</v>
      </c>
      <c r="Q3609" s="9">
        <f>IF(M3609="","",PRODUCT(M3609,CPI!$B$112/P3609))</f>
        <v>44797120.196278512</v>
      </c>
    </row>
    <row r="3610" spans="1:17">
      <c r="A3610" t="s">
        <v>11116</v>
      </c>
      <c r="B3610" t="s">
        <v>2010</v>
      </c>
      <c r="C3610" t="s">
        <v>28</v>
      </c>
      <c r="D3610">
        <v>1999</v>
      </c>
      <c r="E3610" t="s">
        <v>10701</v>
      </c>
      <c r="F3610">
        <v>6.8</v>
      </c>
      <c r="G3610">
        <v>14000</v>
      </c>
      <c r="H3610" t="s">
        <v>9220</v>
      </c>
      <c r="I3610" t="s">
        <v>11117</v>
      </c>
      <c r="J3610" t="s">
        <v>2654</v>
      </c>
      <c r="K3610" t="s">
        <v>41</v>
      </c>
      <c r="L3610">
        <v>35000000</v>
      </c>
      <c r="M3610">
        <v>23049593</v>
      </c>
      <c r="N3610" t="s">
        <v>72</v>
      </c>
      <c r="O3610">
        <v>127</v>
      </c>
      <c r="P3610" cm="1">
        <f t="array" ref="P3610">_xlfn.XLOOKUP(D3610, CPI!$A:A, CPI!$B:B)</f>
        <v>166.6</v>
      </c>
      <c r="Q3610" s="9">
        <f>IF(M3610="","",PRODUCT(M3610,CPI!$B$112/P3610))</f>
        <v>42156128.37394958</v>
      </c>
    </row>
    <row r="3611" spans="1:17">
      <c r="A3611" t="s">
        <v>11118</v>
      </c>
      <c r="B3611" t="s">
        <v>44</v>
      </c>
      <c r="C3611" t="s">
        <v>28</v>
      </c>
      <c r="D3611">
        <v>1999</v>
      </c>
      <c r="E3611" t="s">
        <v>10790</v>
      </c>
      <c r="F3611">
        <v>6.8</v>
      </c>
      <c r="G3611">
        <v>12000</v>
      </c>
      <c r="H3611" t="s">
        <v>706</v>
      </c>
      <c r="I3611" t="s">
        <v>10810</v>
      </c>
      <c r="J3611" t="s">
        <v>758</v>
      </c>
      <c r="K3611" t="s">
        <v>41</v>
      </c>
      <c r="L3611">
        <v>27000000</v>
      </c>
      <c r="M3611">
        <v>14936407</v>
      </c>
      <c r="N3611" t="s">
        <v>11119</v>
      </c>
      <c r="O3611">
        <v>124</v>
      </c>
      <c r="P3611" cm="1">
        <f t="array" ref="P3611">_xlfn.XLOOKUP(D3611, CPI!$A:A, CPI!$B:B)</f>
        <v>166.6</v>
      </c>
      <c r="Q3611" s="9">
        <f>IF(M3611="","",PRODUCT(M3611,CPI!$B$112/P3611))</f>
        <v>27317666.343937576</v>
      </c>
    </row>
    <row r="3612" spans="1:17">
      <c r="A3612" t="s">
        <v>11120</v>
      </c>
      <c r="B3612" t="s">
        <v>2010</v>
      </c>
      <c r="C3612" t="s">
        <v>52</v>
      </c>
      <c r="D3612">
        <v>1999</v>
      </c>
      <c r="E3612" t="s">
        <v>11121</v>
      </c>
      <c r="F3612">
        <v>5.5</v>
      </c>
      <c r="G3612">
        <v>4200</v>
      </c>
      <c r="H3612" t="s">
        <v>11122</v>
      </c>
      <c r="I3612" t="s">
        <v>11123</v>
      </c>
      <c r="J3612" t="s">
        <v>3403</v>
      </c>
      <c r="K3612" t="s">
        <v>41</v>
      </c>
      <c r="L3612">
        <v>20000000</v>
      </c>
      <c r="M3612">
        <v>9177355</v>
      </c>
      <c r="N3612" t="s">
        <v>9697</v>
      </c>
      <c r="O3612">
        <v>88</v>
      </c>
      <c r="P3612" cm="1">
        <f t="array" ref="P3612">_xlfn.XLOOKUP(D3612, CPI!$A:A, CPI!$B:B)</f>
        <v>166.6</v>
      </c>
      <c r="Q3612" s="9">
        <f>IF(M3612="","",PRODUCT(M3612,CPI!$B$112/P3612))</f>
        <v>16784754.312725089</v>
      </c>
    </row>
    <row r="3613" spans="1:17">
      <c r="A3613" t="s">
        <v>11124</v>
      </c>
      <c r="B3613" t="s">
        <v>2010</v>
      </c>
      <c r="C3613" t="s">
        <v>52</v>
      </c>
      <c r="D3613">
        <v>1999</v>
      </c>
      <c r="E3613" t="s">
        <v>10766</v>
      </c>
      <c r="F3613">
        <v>5.0999999999999996</v>
      </c>
      <c r="G3613">
        <v>17000</v>
      </c>
      <c r="H3613" t="s">
        <v>11125</v>
      </c>
      <c r="I3613" t="s">
        <v>11126</v>
      </c>
      <c r="J3613" t="s">
        <v>8782</v>
      </c>
      <c r="K3613" t="s">
        <v>41</v>
      </c>
      <c r="L3613">
        <v>51000000</v>
      </c>
      <c r="M3613">
        <v>36911617</v>
      </c>
      <c r="N3613" t="s">
        <v>2037</v>
      </c>
      <c r="O3613">
        <v>101</v>
      </c>
      <c r="P3613" cm="1">
        <f t="array" ref="P3613">_xlfn.XLOOKUP(D3613, CPI!$A:A, CPI!$B:B)</f>
        <v>166.6</v>
      </c>
      <c r="Q3613" s="9">
        <f>IF(M3613="","",PRODUCT(M3613,CPI!$B$112/P3613))</f>
        <v>67508821.72809124</v>
      </c>
    </row>
    <row r="3614" spans="1:17">
      <c r="A3614" t="s">
        <v>11127</v>
      </c>
      <c r="B3614" t="s">
        <v>27</v>
      </c>
      <c r="C3614" t="s">
        <v>115</v>
      </c>
      <c r="D3614">
        <v>1999</v>
      </c>
      <c r="E3614" t="s">
        <v>11128</v>
      </c>
      <c r="F3614">
        <v>6.3</v>
      </c>
      <c r="G3614">
        <v>6000</v>
      </c>
      <c r="H3614" t="s">
        <v>11129</v>
      </c>
      <c r="I3614" t="s">
        <v>11130</v>
      </c>
      <c r="J3614" t="s">
        <v>6945</v>
      </c>
      <c r="K3614" t="s">
        <v>41</v>
      </c>
      <c r="L3614">
        <v>7000000</v>
      </c>
      <c r="M3614">
        <v>14011454</v>
      </c>
      <c r="N3614" t="s">
        <v>8998</v>
      </c>
      <c r="O3614">
        <v>95</v>
      </c>
      <c r="P3614" cm="1">
        <f t="array" ref="P3614">_xlfn.XLOOKUP(D3614, CPI!$A:A, CPI!$B:B)</f>
        <v>166.6</v>
      </c>
      <c r="Q3614" s="9">
        <f>IF(M3614="","",PRODUCT(M3614,CPI!$B$112/P3614))</f>
        <v>25625990.599039614</v>
      </c>
    </row>
    <row r="3615" spans="1:17">
      <c r="A3615" t="s">
        <v>11131</v>
      </c>
      <c r="B3615" t="s">
        <v>27</v>
      </c>
      <c r="C3615" t="s">
        <v>115</v>
      </c>
      <c r="D3615">
        <v>1999</v>
      </c>
      <c r="E3615" t="s">
        <v>11132</v>
      </c>
      <c r="F3615">
        <v>4.9000000000000004</v>
      </c>
      <c r="G3615">
        <v>5600</v>
      </c>
      <c r="H3615" t="s">
        <v>1920</v>
      </c>
      <c r="I3615" t="s">
        <v>1920</v>
      </c>
      <c r="J3615" t="s">
        <v>8019</v>
      </c>
      <c r="K3615" t="s">
        <v>41</v>
      </c>
      <c r="L3615">
        <v>12000000</v>
      </c>
      <c r="M3615">
        <v>5541431</v>
      </c>
      <c r="N3615" t="s">
        <v>11133</v>
      </c>
      <c r="O3615">
        <v>98</v>
      </c>
      <c r="P3615" cm="1">
        <f t="array" ref="P3615">_xlfn.XLOOKUP(D3615, CPI!$A:A, CPI!$B:B)</f>
        <v>166.6</v>
      </c>
      <c r="Q3615" s="9">
        <f>IF(M3615="","",PRODUCT(M3615,CPI!$B$112/P3615))</f>
        <v>10134898.113445379</v>
      </c>
    </row>
    <row r="3616" spans="1:17">
      <c r="A3616" t="s">
        <v>11134</v>
      </c>
      <c r="B3616" t="s">
        <v>2010</v>
      </c>
      <c r="C3616" t="s">
        <v>52</v>
      </c>
      <c r="D3616">
        <v>1999</v>
      </c>
      <c r="E3616" t="s">
        <v>10824</v>
      </c>
      <c r="F3616">
        <v>6.2</v>
      </c>
      <c r="G3616">
        <v>6700</v>
      </c>
      <c r="H3616" t="s">
        <v>8161</v>
      </c>
      <c r="I3616" t="s">
        <v>11135</v>
      </c>
      <c r="J3616" t="s">
        <v>4058</v>
      </c>
      <c r="K3616" t="s">
        <v>5828</v>
      </c>
      <c r="L3616">
        <v>15000000</v>
      </c>
      <c r="M3616">
        <v>2005840</v>
      </c>
      <c r="N3616" t="s">
        <v>42</v>
      </c>
      <c r="O3616">
        <v>111</v>
      </c>
      <c r="P3616" cm="1">
        <f t="array" ref="P3616">_xlfn.XLOOKUP(D3616, CPI!$A:A, CPI!$B:B)</f>
        <v>166.6</v>
      </c>
      <c r="Q3616" s="9">
        <f>IF(M3616="","",PRODUCT(M3616,CPI!$B$112/P3616))</f>
        <v>3668544.1056422568</v>
      </c>
    </row>
    <row r="3617" spans="1:17">
      <c r="A3617" t="s">
        <v>11136</v>
      </c>
      <c r="B3617" t="s">
        <v>2010</v>
      </c>
      <c r="C3617" t="s">
        <v>52</v>
      </c>
      <c r="D3617">
        <v>1999</v>
      </c>
      <c r="E3617" t="s">
        <v>10809</v>
      </c>
      <c r="F3617">
        <v>5.0999999999999996</v>
      </c>
      <c r="G3617">
        <v>6200</v>
      </c>
      <c r="H3617" t="s">
        <v>8172</v>
      </c>
      <c r="I3617" t="s">
        <v>11137</v>
      </c>
      <c r="J3617" t="s">
        <v>11138</v>
      </c>
      <c r="K3617" t="s">
        <v>41</v>
      </c>
      <c r="L3617">
        <v>30000000</v>
      </c>
      <c r="M3617">
        <v>6552255</v>
      </c>
      <c r="N3617" t="s">
        <v>11139</v>
      </c>
      <c r="O3617">
        <v>100</v>
      </c>
      <c r="P3617" cm="1">
        <f t="array" ref="P3617">_xlfn.XLOOKUP(D3617, CPI!$A:A, CPI!$B:B)</f>
        <v>166.6</v>
      </c>
      <c r="Q3617" s="9">
        <f>IF(M3617="","",PRODUCT(M3617,CPI!$B$112/P3617))</f>
        <v>11983626.041416567</v>
      </c>
    </row>
    <row r="3618" spans="1:17">
      <c r="A3618" t="s">
        <v>11140</v>
      </c>
      <c r="B3618" t="s">
        <v>458</v>
      </c>
      <c r="C3618" t="s">
        <v>788</v>
      </c>
      <c r="D3618">
        <v>1999</v>
      </c>
      <c r="E3618" t="s">
        <v>11141</v>
      </c>
      <c r="F3618">
        <v>7.8</v>
      </c>
      <c r="G3618">
        <v>7400</v>
      </c>
      <c r="H3618" t="s">
        <v>11142</v>
      </c>
      <c r="I3618" t="s">
        <v>11143</v>
      </c>
      <c r="J3618" t="s">
        <v>11144</v>
      </c>
      <c r="K3618" t="s">
        <v>5828</v>
      </c>
      <c r="M3618">
        <v>646532</v>
      </c>
      <c r="N3618" t="s">
        <v>11145</v>
      </c>
      <c r="O3618">
        <v>112</v>
      </c>
      <c r="P3618" cm="1">
        <f t="array" ref="P3618">_xlfn.XLOOKUP(D3618, CPI!$A:A, CPI!$B:B)</f>
        <v>166.6</v>
      </c>
      <c r="Q3618" s="9">
        <f>IF(M3618="","",PRODUCT(M3618,CPI!$B$112/P3618))</f>
        <v>1182462.787515006</v>
      </c>
    </row>
    <row r="3619" spans="1:17">
      <c r="A3619" t="s">
        <v>11146</v>
      </c>
      <c r="B3619" t="s">
        <v>27</v>
      </c>
      <c r="C3619" t="s">
        <v>45</v>
      </c>
      <c r="D3619">
        <v>1999</v>
      </c>
      <c r="E3619" t="s">
        <v>10992</v>
      </c>
      <c r="F3619">
        <v>4.3</v>
      </c>
      <c r="G3619">
        <v>8800</v>
      </c>
      <c r="H3619" t="s">
        <v>11147</v>
      </c>
      <c r="I3619" t="s">
        <v>11148</v>
      </c>
      <c r="J3619" t="s">
        <v>10919</v>
      </c>
      <c r="K3619" t="s">
        <v>41</v>
      </c>
      <c r="L3619">
        <v>50000000</v>
      </c>
      <c r="M3619">
        <v>13263993</v>
      </c>
      <c r="N3619" t="s">
        <v>129</v>
      </c>
      <c r="O3619">
        <v>92</v>
      </c>
      <c r="P3619" cm="1">
        <f t="array" ref="P3619">_xlfn.XLOOKUP(D3619, CPI!$A:A, CPI!$B:B)</f>
        <v>166.6</v>
      </c>
      <c r="Q3619" s="9">
        <f>IF(M3619="","",PRODUCT(M3619,CPI!$B$112/P3619))</f>
        <v>24258935.576830734</v>
      </c>
    </row>
    <row r="3620" spans="1:17">
      <c r="A3620" t="s">
        <v>11149</v>
      </c>
      <c r="B3620" t="s">
        <v>27</v>
      </c>
      <c r="C3620" t="s">
        <v>115</v>
      </c>
      <c r="D3620">
        <v>1999</v>
      </c>
      <c r="E3620" t="s">
        <v>11150</v>
      </c>
      <c r="F3620">
        <v>6.1</v>
      </c>
      <c r="G3620">
        <v>7400</v>
      </c>
      <c r="H3620" t="s">
        <v>11151</v>
      </c>
      <c r="I3620" t="s">
        <v>10857</v>
      </c>
      <c r="J3620" t="s">
        <v>11152</v>
      </c>
      <c r="K3620" t="s">
        <v>41</v>
      </c>
      <c r="L3620">
        <v>7000000</v>
      </c>
      <c r="M3620">
        <v>27816</v>
      </c>
      <c r="N3620" t="s">
        <v>10990</v>
      </c>
      <c r="O3620">
        <v>92</v>
      </c>
      <c r="P3620" cm="1">
        <f t="array" ref="P3620">_xlfn.XLOOKUP(D3620, CPI!$A:A, CPI!$B:B)</f>
        <v>166.6</v>
      </c>
      <c r="Q3620" s="9">
        <f>IF(M3620="","",PRODUCT(M3620,CPI!$B$112/P3620))</f>
        <v>50873.560624249702</v>
      </c>
    </row>
    <row r="3621" spans="1:17">
      <c r="A3621" t="s">
        <v>11153</v>
      </c>
      <c r="B3621" t="s">
        <v>27</v>
      </c>
      <c r="C3621" t="s">
        <v>52</v>
      </c>
      <c r="D3621">
        <v>1999</v>
      </c>
      <c r="E3621" t="s">
        <v>10958</v>
      </c>
      <c r="F3621">
        <v>5.5</v>
      </c>
      <c r="G3621">
        <v>12000</v>
      </c>
      <c r="H3621" t="s">
        <v>1758</v>
      </c>
      <c r="I3621" t="s">
        <v>1758</v>
      </c>
      <c r="J3621" t="s">
        <v>7944</v>
      </c>
      <c r="K3621" t="s">
        <v>41</v>
      </c>
      <c r="L3621">
        <v>24000000</v>
      </c>
      <c r="M3621">
        <v>8678812</v>
      </c>
      <c r="N3621" t="s">
        <v>11154</v>
      </c>
      <c r="O3621">
        <v>124</v>
      </c>
      <c r="P3621" cm="1">
        <f t="array" ref="P3621">_xlfn.XLOOKUP(D3621, CPI!$A:A, CPI!$B:B)</f>
        <v>166.6</v>
      </c>
      <c r="Q3621" s="9">
        <f>IF(M3621="","",PRODUCT(M3621,CPI!$B$112/P3621))</f>
        <v>15872953.279711885</v>
      </c>
    </row>
    <row r="3622" spans="1:17">
      <c r="A3622" t="s">
        <v>11155</v>
      </c>
      <c r="B3622" t="s">
        <v>2010</v>
      </c>
      <c r="C3622" t="s">
        <v>28</v>
      </c>
      <c r="D3622">
        <v>1999</v>
      </c>
      <c r="E3622" t="s">
        <v>10764</v>
      </c>
      <c r="F3622">
        <v>6.5</v>
      </c>
      <c r="G3622">
        <v>15000</v>
      </c>
      <c r="H3622" t="s">
        <v>11156</v>
      </c>
      <c r="I3622" t="s">
        <v>11157</v>
      </c>
      <c r="J3622" t="s">
        <v>108</v>
      </c>
      <c r="K3622" t="s">
        <v>41</v>
      </c>
      <c r="L3622">
        <v>45000000</v>
      </c>
      <c r="M3622">
        <v>4956401</v>
      </c>
      <c r="N3622" t="s">
        <v>42</v>
      </c>
      <c r="O3622">
        <v>120</v>
      </c>
      <c r="P3622" cm="1">
        <f t="array" ref="P3622">_xlfn.XLOOKUP(D3622, CPI!$A:A, CPI!$B:B)</f>
        <v>166.6</v>
      </c>
      <c r="Q3622" s="9">
        <f>IF(M3622="","",PRODUCT(M3622,CPI!$B$112/P3622))</f>
        <v>9064918.2755102031</v>
      </c>
    </row>
    <row r="3623" spans="1:17">
      <c r="A3623" t="s">
        <v>11158</v>
      </c>
      <c r="B3623" t="s">
        <v>27</v>
      </c>
      <c r="C3623" t="s">
        <v>28</v>
      </c>
      <c r="D3623">
        <v>1999</v>
      </c>
      <c r="E3623" t="s">
        <v>10958</v>
      </c>
      <c r="F3623">
        <v>6.8</v>
      </c>
      <c r="G3623">
        <v>8900</v>
      </c>
      <c r="H3623" t="s">
        <v>5307</v>
      </c>
      <c r="I3623" t="s">
        <v>5307</v>
      </c>
      <c r="J3623" t="s">
        <v>11159</v>
      </c>
      <c r="K3623" t="s">
        <v>41</v>
      </c>
      <c r="L3623">
        <v>36000000</v>
      </c>
      <c r="M3623">
        <v>2986932</v>
      </c>
      <c r="N3623" t="s">
        <v>11160</v>
      </c>
      <c r="O3623">
        <v>132</v>
      </c>
      <c r="P3623" cm="1">
        <f t="array" ref="P3623">_xlfn.XLOOKUP(D3623, CPI!$A:A, CPI!$B:B)</f>
        <v>166.6</v>
      </c>
      <c r="Q3623" s="9">
        <f>IF(M3623="","",PRODUCT(M3623,CPI!$B$112/P3623))</f>
        <v>5462894.2400960382</v>
      </c>
    </row>
    <row r="3624" spans="1:17">
      <c r="A3624" t="s">
        <v>11161</v>
      </c>
      <c r="B3624" t="s">
        <v>27</v>
      </c>
      <c r="C3624" t="s">
        <v>45</v>
      </c>
      <c r="D3624">
        <v>1999</v>
      </c>
      <c r="E3624" t="s">
        <v>11162</v>
      </c>
      <c r="F3624">
        <v>6.4</v>
      </c>
      <c r="G3624">
        <v>9700</v>
      </c>
      <c r="H3624" t="s">
        <v>11163</v>
      </c>
      <c r="I3624" t="s">
        <v>11164</v>
      </c>
      <c r="J3624" t="s">
        <v>6736</v>
      </c>
      <c r="K3624" t="s">
        <v>33</v>
      </c>
      <c r="M3624">
        <v>474900</v>
      </c>
      <c r="N3624" t="s">
        <v>10863</v>
      </c>
      <c r="O3624">
        <v>99</v>
      </c>
      <c r="P3624" cm="1">
        <f t="array" ref="P3624">_xlfn.XLOOKUP(D3624, CPI!$A:A, CPI!$B:B)</f>
        <v>166.6</v>
      </c>
      <c r="Q3624" s="9">
        <f>IF(M3624="","",PRODUCT(M3624,CPI!$B$112/P3624))</f>
        <v>868559.60384153656</v>
      </c>
    </row>
    <row r="3625" spans="1:17">
      <c r="A3625" t="s">
        <v>11165</v>
      </c>
      <c r="B3625" t="s">
        <v>27</v>
      </c>
      <c r="C3625" t="s">
        <v>52</v>
      </c>
      <c r="D3625">
        <v>1999</v>
      </c>
      <c r="E3625" t="s">
        <v>11166</v>
      </c>
      <c r="F3625">
        <v>4.5999999999999996</v>
      </c>
      <c r="G3625">
        <v>7600</v>
      </c>
      <c r="H3625" t="s">
        <v>409</v>
      </c>
      <c r="I3625" t="s">
        <v>11167</v>
      </c>
      <c r="J3625" t="s">
        <v>4470</v>
      </c>
      <c r="K3625" t="s">
        <v>41</v>
      </c>
      <c r="L3625">
        <v>12000000</v>
      </c>
      <c r="M3625">
        <v>178278</v>
      </c>
      <c r="N3625" t="s">
        <v>11168</v>
      </c>
      <c r="O3625">
        <v>110</v>
      </c>
      <c r="P3625" cm="1">
        <f t="array" ref="P3625">_xlfn.XLOOKUP(D3625, CPI!$A:A, CPI!$B:B)</f>
        <v>166.6</v>
      </c>
      <c r="Q3625" s="9">
        <f>IF(M3625="","",PRODUCT(M3625,CPI!$B$112/P3625))</f>
        <v>326058.26290516206</v>
      </c>
    </row>
    <row r="3626" spans="1:17">
      <c r="A3626" t="s">
        <v>11169</v>
      </c>
      <c r="B3626" t="s">
        <v>348</v>
      </c>
      <c r="C3626" t="s">
        <v>28</v>
      </c>
      <c r="D3626">
        <v>1999</v>
      </c>
      <c r="E3626" t="s">
        <v>11170</v>
      </c>
      <c r="F3626">
        <v>7.3</v>
      </c>
      <c r="G3626">
        <v>7500</v>
      </c>
      <c r="H3626" t="s">
        <v>698</v>
      </c>
      <c r="I3626" t="s">
        <v>8450</v>
      </c>
      <c r="J3626" t="s">
        <v>11171</v>
      </c>
      <c r="K3626" t="s">
        <v>33</v>
      </c>
      <c r="M3626">
        <v>3957934</v>
      </c>
      <c r="N3626" t="s">
        <v>11172</v>
      </c>
      <c r="O3626">
        <v>104</v>
      </c>
      <c r="P3626" cm="1">
        <f t="array" ref="P3626">_xlfn.XLOOKUP(D3626, CPI!$A:A, CPI!$B:B)</f>
        <v>166.6</v>
      </c>
      <c r="Q3626" s="9">
        <f>IF(M3626="","",PRODUCT(M3626,CPI!$B$112/P3626))</f>
        <v>7238790.454981993</v>
      </c>
    </row>
    <row r="3627" spans="1:17">
      <c r="A3627" t="s">
        <v>11173</v>
      </c>
      <c r="B3627" t="s">
        <v>27</v>
      </c>
      <c r="C3627" t="s">
        <v>52</v>
      </c>
      <c r="D3627">
        <v>1999</v>
      </c>
      <c r="E3627" t="s">
        <v>11174</v>
      </c>
      <c r="F3627">
        <v>7</v>
      </c>
      <c r="G3627">
        <v>6500</v>
      </c>
      <c r="H3627" t="s">
        <v>1138</v>
      </c>
      <c r="I3627" t="s">
        <v>1138</v>
      </c>
      <c r="J3627" t="s">
        <v>11175</v>
      </c>
      <c r="K3627" t="s">
        <v>41</v>
      </c>
      <c r="M3627">
        <v>3736868</v>
      </c>
      <c r="N3627" t="s">
        <v>6542</v>
      </c>
      <c r="O3627">
        <v>127</v>
      </c>
      <c r="P3627" cm="1">
        <f t="array" ref="P3627">_xlfn.XLOOKUP(D3627, CPI!$A:A, CPI!$B:B)</f>
        <v>166.6</v>
      </c>
      <c r="Q3627" s="9">
        <f>IF(M3627="","",PRODUCT(M3627,CPI!$B$112/P3627))</f>
        <v>6834475.8679471789</v>
      </c>
    </row>
    <row r="3628" spans="1:17">
      <c r="A3628" t="s">
        <v>11176</v>
      </c>
      <c r="B3628" t="s">
        <v>44</v>
      </c>
      <c r="C3628" t="s">
        <v>28</v>
      </c>
      <c r="D3628">
        <v>1999</v>
      </c>
      <c r="E3628" t="s">
        <v>11177</v>
      </c>
      <c r="F3628">
        <v>8.1999999999999993</v>
      </c>
      <c r="G3628">
        <v>16000</v>
      </c>
      <c r="H3628" t="s">
        <v>9758</v>
      </c>
      <c r="I3628" t="s">
        <v>9758</v>
      </c>
      <c r="J3628" t="s">
        <v>11178</v>
      </c>
      <c r="K3628" t="s">
        <v>5878</v>
      </c>
      <c r="M3628">
        <v>2777552</v>
      </c>
      <c r="N3628" t="s">
        <v>11179</v>
      </c>
      <c r="O3628">
        <v>90</v>
      </c>
      <c r="P3628" cm="1">
        <f t="array" ref="P3628">_xlfn.XLOOKUP(D3628, CPI!$A:A, CPI!$B:B)</f>
        <v>166.6</v>
      </c>
      <c r="Q3628" s="9">
        <f>IF(M3628="","",PRODUCT(M3628,CPI!$B$112/P3628))</f>
        <v>5079952.5474189678</v>
      </c>
    </row>
    <row r="3629" spans="1:17">
      <c r="A3629" t="s">
        <v>11180</v>
      </c>
      <c r="B3629" t="s">
        <v>27</v>
      </c>
      <c r="C3629" t="s">
        <v>28</v>
      </c>
      <c r="D3629">
        <v>1999</v>
      </c>
      <c r="E3629" t="s">
        <v>11181</v>
      </c>
      <c r="F3629">
        <v>7.5</v>
      </c>
      <c r="G3629">
        <v>13000</v>
      </c>
      <c r="H3629" t="s">
        <v>11182</v>
      </c>
      <c r="I3629" t="s">
        <v>11182</v>
      </c>
      <c r="J3629" t="s">
        <v>11183</v>
      </c>
      <c r="K3629" t="s">
        <v>463</v>
      </c>
      <c r="M3629">
        <v>293092</v>
      </c>
      <c r="N3629" t="s">
        <v>10337</v>
      </c>
      <c r="O3629">
        <v>95</v>
      </c>
      <c r="P3629" cm="1">
        <f t="array" ref="P3629">_xlfn.XLOOKUP(D3629, CPI!$A:A, CPI!$B:B)</f>
        <v>166.6</v>
      </c>
      <c r="Q3629" s="9">
        <f>IF(M3629="","",PRODUCT(M3629,CPI!$B$112/P3629))</f>
        <v>536045.21248499397</v>
      </c>
    </row>
    <row r="3630" spans="1:17">
      <c r="A3630" t="s">
        <v>11184</v>
      </c>
      <c r="B3630" t="s">
        <v>27</v>
      </c>
      <c r="C3630" t="s">
        <v>52</v>
      </c>
      <c r="D3630">
        <v>1999</v>
      </c>
      <c r="E3630" t="s">
        <v>10781</v>
      </c>
      <c r="F3630">
        <v>7.2</v>
      </c>
      <c r="G3630">
        <v>8400</v>
      </c>
      <c r="H3630" t="s">
        <v>11185</v>
      </c>
      <c r="I3630" t="s">
        <v>11186</v>
      </c>
      <c r="J3630" t="s">
        <v>11187</v>
      </c>
      <c r="K3630" t="s">
        <v>41</v>
      </c>
      <c r="L3630">
        <v>450000</v>
      </c>
      <c r="M3630">
        <v>2087228</v>
      </c>
      <c r="N3630" t="s">
        <v>8446</v>
      </c>
      <c r="O3630">
        <v>89</v>
      </c>
      <c r="P3630" cm="1">
        <f t="array" ref="P3630">_xlfn.XLOOKUP(D3630, CPI!$A:A, CPI!$B:B)</f>
        <v>166.6</v>
      </c>
      <c r="Q3630" s="9">
        <f>IF(M3630="","",PRODUCT(M3630,CPI!$B$112/P3630))</f>
        <v>3817397.18847539</v>
      </c>
    </row>
    <row r="3631" spans="1:17">
      <c r="A3631" t="s">
        <v>11188</v>
      </c>
      <c r="B3631" t="s">
        <v>27</v>
      </c>
      <c r="C3631" t="s">
        <v>52</v>
      </c>
      <c r="D3631">
        <v>1999</v>
      </c>
      <c r="E3631" t="s">
        <v>11189</v>
      </c>
      <c r="F3631">
        <v>7.6</v>
      </c>
      <c r="G3631">
        <v>5500</v>
      </c>
      <c r="H3631" t="s">
        <v>11190</v>
      </c>
      <c r="I3631" t="s">
        <v>11191</v>
      </c>
      <c r="J3631" t="s">
        <v>11192</v>
      </c>
      <c r="K3631" t="s">
        <v>33</v>
      </c>
      <c r="M3631">
        <v>19478</v>
      </c>
      <c r="N3631" t="s">
        <v>10047</v>
      </c>
      <c r="O3631">
        <v>90</v>
      </c>
      <c r="P3631" cm="1">
        <f t="array" ref="P3631">_xlfn.XLOOKUP(D3631, CPI!$A:A, CPI!$B:B)</f>
        <v>166.6</v>
      </c>
      <c r="Q3631" s="9">
        <f>IF(M3631="","",PRODUCT(M3631,CPI!$B$112/P3631))</f>
        <v>35623.929171668664</v>
      </c>
    </row>
    <row r="3632" spans="1:17">
      <c r="A3632" t="s">
        <v>11193</v>
      </c>
      <c r="B3632" t="s">
        <v>27</v>
      </c>
      <c r="C3632" t="s">
        <v>28</v>
      </c>
      <c r="D3632">
        <v>1999</v>
      </c>
      <c r="E3632" t="s">
        <v>11194</v>
      </c>
      <c r="F3632">
        <v>7.1</v>
      </c>
      <c r="G3632">
        <v>5300</v>
      </c>
      <c r="H3632" t="s">
        <v>11195</v>
      </c>
      <c r="I3632" t="s">
        <v>11196</v>
      </c>
      <c r="J3632" t="s">
        <v>3225</v>
      </c>
      <c r="K3632" t="s">
        <v>463</v>
      </c>
      <c r="M3632">
        <v>401299</v>
      </c>
      <c r="N3632" t="s">
        <v>11197</v>
      </c>
      <c r="O3632">
        <v>80</v>
      </c>
      <c r="P3632" cm="1">
        <f t="array" ref="P3632">_xlfn.XLOOKUP(D3632, CPI!$A:A, CPI!$B:B)</f>
        <v>166.6</v>
      </c>
      <c r="Q3632" s="9">
        <f>IF(M3632="","",PRODUCT(M3632,CPI!$B$112/P3632))</f>
        <v>733948.41116446583</v>
      </c>
    </row>
    <row r="3633" spans="1:17">
      <c r="A3633" t="s">
        <v>11198</v>
      </c>
      <c r="B3633" t="s">
        <v>27</v>
      </c>
      <c r="C3633" t="s">
        <v>28</v>
      </c>
      <c r="D3633">
        <v>1999</v>
      </c>
      <c r="E3633" t="s">
        <v>11199</v>
      </c>
      <c r="F3633">
        <v>5.4</v>
      </c>
      <c r="G3633">
        <v>3100</v>
      </c>
      <c r="H3633" t="s">
        <v>4960</v>
      </c>
      <c r="I3633" t="s">
        <v>4960</v>
      </c>
      <c r="J3633" t="s">
        <v>5170</v>
      </c>
      <c r="K3633" t="s">
        <v>33</v>
      </c>
      <c r="L3633">
        <v>4000000</v>
      </c>
      <c r="M3633">
        <v>164022</v>
      </c>
      <c r="N3633" t="s">
        <v>11200</v>
      </c>
      <c r="O3633">
        <v>106</v>
      </c>
      <c r="P3633" cm="1">
        <f t="array" ref="P3633">_xlfn.XLOOKUP(D3633, CPI!$A:A, CPI!$B:B)</f>
        <v>166.6</v>
      </c>
      <c r="Q3633" s="9">
        <f>IF(M3633="","",PRODUCT(M3633,CPI!$B$112/P3633))</f>
        <v>299985.01440576231</v>
      </c>
    </row>
    <row r="3634" spans="1:17">
      <c r="A3634" t="s">
        <v>11201</v>
      </c>
      <c r="B3634" t="s">
        <v>458</v>
      </c>
      <c r="C3634" t="s">
        <v>74</v>
      </c>
      <c r="D3634">
        <v>1999</v>
      </c>
      <c r="E3634" t="s">
        <v>11202</v>
      </c>
      <c r="F3634">
        <v>7.2</v>
      </c>
      <c r="G3634">
        <v>6200</v>
      </c>
      <c r="H3634" t="s">
        <v>11203</v>
      </c>
      <c r="I3634" t="s">
        <v>11203</v>
      </c>
      <c r="J3634" t="s">
        <v>11204</v>
      </c>
      <c r="K3634" t="s">
        <v>5828</v>
      </c>
      <c r="M3634">
        <v>927107</v>
      </c>
      <c r="N3634" t="s">
        <v>11205</v>
      </c>
      <c r="O3634">
        <v>125</v>
      </c>
      <c r="P3634" cm="1">
        <f t="array" ref="P3634">_xlfn.XLOOKUP(D3634, CPI!$A:A, CPI!$B:B)</f>
        <v>166.6</v>
      </c>
      <c r="Q3634" s="9">
        <f>IF(M3634="","",PRODUCT(M3634,CPI!$B$112/P3634))</f>
        <v>1695615.263505402</v>
      </c>
    </row>
    <row r="3635" spans="1:17">
      <c r="A3635" t="s">
        <v>11206</v>
      </c>
      <c r="B3635" t="s">
        <v>2010</v>
      </c>
      <c r="C3635" t="s">
        <v>52</v>
      </c>
      <c r="D3635">
        <v>1999</v>
      </c>
      <c r="E3635" t="s">
        <v>11207</v>
      </c>
      <c r="F3635">
        <v>5.5</v>
      </c>
      <c r="G3635">
        <v>13000</v>
      </c>
      <c r="H3635" t="s">
        <v>7974</v>
      </c>
      <c r="I3635" t="s">
        <v>219</v>
      </c>
      <c r="J3635" t="s">
        <v>862</v>
      </c>
      <c r="K3635" t="s">
        <v>41</v>
      </c>
      <c r="L3635">
        <v>75000000</v>
      </c>
      <c r="M3635">
        <v>28544120</v>
      </c>
      <c r="N3635" t="s">
        <v>11208</v>
      </c>
      <c r="O3635">
        <v>90</v>
      </c>
      <c r="P3635" cm="1">
        <f t="array" ref="P3635">_xlfn.XLOOKUP(D3635, CPI!$A:A, CPI!$B:B)</f>
        <v>166.6</v>
      </c>
      <c r="Q3635" s="9">
        <f>IF(M3635="","",PRODUCT(M3635,CPI!$B$112/P3635))</f>
        <v>52205242.280912362</v>
      </c>
    </row>
    <row r="3636" spans="1:17">
      <c r="A3636" t="s">
        <v>11209</v>
      </c>
      <c r="B3636" t="s">
        <v>27</v>
      </c>
      <c r="C3636" t="s">
        <v>28</v>
      </c>
      <c r="D3636">
        <v>1999</v>
      </c>
      <c r="E3636" t="s">
        <v>10958</v>
      </c>
      <c r="F3636">
        <v>6.6</v>
      </c>
      <c r="G3636">
        <v>4100</v>
      </c>
      <c r="H3636" t="s">
        <v>11210</v>
      </c>
      <c r="I3636" t="s">
        <v>11211</v>
      </c>
      <c r="J3636" t="s">
        <v>3247</v>
      </c>
      <c r="K3636" t="s">
        <v>41</v>
      </c>
      <c r="M3636">
        <v>570708</v>
      </c>
      <c r="N3636" t="s">
        <v>11212</v>
      </c>
      <c r="O3636">
        <v>125</v>
      </c>
      <c r="P3636" cm="1">
        <f t="array" ref="P3636">_xlfn.XLOOKUP(D3636, CPI!$A:A, CPI!$B:B)</f>
        <v>166.6</v>
      </c>
      <c r="Q3636" s="9">
        <f>IF(M3636="","",PRODUCT(M3636,CPI!$B$112/P3636))</f>
        <v>1043785.8799519808</v>
      </c>
    </row>
    <row r="3637" spans="1:17">
      <c r="A3637" t="s">
        <v>11213</v>
      </c>
      <c r="B3637" t="s">
        <v>27</v>
      </c>
      <c r="C3637" t="s">
        <v>115</v>
      </c>
      <c r="D3637">
        <v>1999</v>
      </c>
      <c r="E3637" t="s">
        <v>10928</v>
      </c>
      <c r="F3637">
        <v>6.1</v>
      </c>
      <c r="G3637">
        <v>6400</v>
      </c>
      <c r="H3637" t="s">
        <v>1002</v>
      </c>
      <c r="I3637" t="s">
        <v>11214</v>
      </c>
      <c r="J3637" t="s">
        <v>9053</v>
      </c>
      <c r="K3637" t="s">
        <v>41</v>
      </c>
      <c r="M3637">
        <v>370668</v>
      </c>
      <c r="N3637" t="s">
        <v>10535</v>
      </c>
      <c r="O3637">
        <v>111</v>
      </c>
      <c r="P3637" cm="1">
        <f t="array" ref="P3637">_xlfn.XLOOKUP(D3637, CPI!$A:A, CPI!$B:B)</f>
        <v>166.6</v>
      </c>
      <c r="Q3637" s="9">
        <f>IF(M3637="","",PRODUCT(M3637,CPI!$B$112/P3637))</f>
        <v>677926.40816326533</v>
      </c>
    </row>
    <row r="3638" spans="1:17">
      <c r="A3638" t="s">
        <v>11215</v>
      </c>
      <c r="B3638" t="s">
        <v>27</v>
      </c>
      <c r="C3638" t="s">
        <v>52</v>
      </c>
      <c r="D3638">
        <v>1999</v>
      </c>
      <c r="E3638" t="s">
        <v>11216</v>
      </c>
      <c r="F3638">
        <v>6.2</v>
      </c>
      <c r="G3638">
        <v>4900</v>
      </c>
      <c r="H3638" t="s">
        <v>5462</v>
      </c>
      <c r="I3638" t="s">
        <v>11217</v>
      </c>
      <c r="J3638" t="s">
        <v>11218</v>
      </c>
      <c r="K3638" t="s">
        <v>41</v>
      </c>
      <c r="L3638">
        <v>500000</v>
      </c>
      <c r="N3638" t="s">
        <v>11219</v>
      </c>
      <c r="O3638">
        <v>124</v>
      </c>
      <c r="P3638" cm="1">
        <f t="array" ref="P3638">_xlfn.XLOOKUP(D3638, CPI!$A:A, CPI!$B:B)</f>
        <v>166.6</v>
      </c>
      <c r="Q3638" s="9" t="str">
        <f>IF(M3638="","",PRODUCT(M3638,CPI!$B$112/P3638))</f>
        <v/>
      </c>
    </row>
    <row r="3639" spans="1:17">
      <c r="A3639" t="s">
        <v>11220</v>
      </c>
      <c r="B3639" t="s">
        <v>27</v>
      </c>
      <c r="C3639" t="s">
        <v>52</v>
      </c>
      <c r="D3639">
        <v>1999</v>
      </c>
      <c r="E3639" t="s">
        <v>11221</v>
      </c>
      <c r="F3639">
        <v>5.8</v>
      </c>
      <c r="G3639">
        <v>3900</v>
      </c>
      <c r="H3639" t="s">
        <v>4396</v>
      </c>
      <c r="I3639" t="s">
        <v>4396</v>
      </c>
      <c r="J3639" t="s">
        <v>11222</v>
      </c>
      <c r="K3639" t="s">
        <v>33</v>
      </c>
      <c r="M3639">
        <v>437568</v>
      </c>
      <c r="N3639" t="s">
        <v>11223</v>
      </c>
      <c r="O3639">
        <v>118</v>
      </c>
      <c r="P3639" cm="1">
        <f t="array" ref="P3639">_xlfn.XLOOKUP(D3639, CPI!$A:A, CPI!$B:B)</f>
        <v>166.6</v>
      </c>
      <c r="Q3639" s="9">
        <f>IF(M3639="","",PRODUCT(M3639,CPI!$B$112/P3639))</f>
        <v>800281.93037214887</v>
      </c>
    </row>
    <row r="3640" spans="1:17">
      <c r="A3640" t="s">
        <v>11224</v>
      </c>
      <c r="B3640" t="s">
        <v>348</v>
      </c>
      <c r="C3640" t="s">
        <v>401</v>
      </c>
      <c r="D3640">
        <v>1999</v>
      </c>
      <c r="E3640" t="s">
        <v>10856</v>
      </c>
      <c r="F3640">
        <v>4.5</v>
      </c>
      <c r="G3640">
        <v>3700</v>
      </c>
      <c r="H3640" t="s">
        <v>8213</v>
      </c>
      <c r="I3640" t="s">
        <v>11225</v>
      </c>
      <c r="J3640" t="s">
        <v>3051</v>
      </c>
      <c r="K3640" t="s">
        <v>41</v>
      </c>
      <c r="L3640">
        <v>25000000</v>
      </c>
      <c r="M3640">
        <v>11993021</v>
      </c>
      <c r="N3640" t="s">
        <v>4542</v>
      </c>
      <c r="O3640">
        <v>87</v>
      </c>
      <c r="P3640" cm="1">
        <f t="array" ref="P3640">_xlfn.XLOOKUP(D3640, CPI!$A:A, CPI!$B:B)</f>
        <v>166.6</v>
      </c>
      <c r="Q3640" s="9">
        <f>IF(M3640="","",PRODUCT(M3640,CPI!$B$112/P3640))</f>
        <v>21934414.75810324</v>
      </c>
    </row>
    <row r="3641" spans="1:17">
      <c r="A3641" t="s">
        <v>11226</v>
      </c>
      <c r="B3641" t="s">
        <v>27</v>
      </c>
      <c r="C3641" t="s">
        <v>28</v>
      </c>
      <c r="D3641">
        <v>1999</v>
      </c>
      <c r="E3641" t="s">
        <v>11227</v>
      </c>
      <c r="F3641">
        <v>6.9</v>
      </c>
      <c r="G3641">
        <v>6900</v>
      </c>
      <c r="H3641" t="s">
        <v>11228</v>
      </c>
      <c r="I3641" t="s">
        <v>11229</v>
      </c>
      <c r="J3641" t="s">
        <v>10483</v>
      </c>
      <c r="K3641" t="s">
        <v>206</v>
      </c>
      <c r="L3641">
        <v>2500000</v>
      </c>
      <c r="M3641">
        <v>1302067</v>
      </c>
      <c r="N3641" t="s">
        <v>11230</v>
      </c>
      <c r="O3641">
        <v>107</v>
      </c>
      <c r="P3641" cm="1">
        <f t="array" ref="P3641">_xlfn.XLOOKUP(D3641, CPI!$A:A, CPI!$B:B)</f>
        <v>166.6</v>
      </c>
      <c r="Q3641" s="9">
        <f>IF(M3641="","",PRODUCT(M3641,CPI!$B$112/P3641))</f>
        <v>2381391.4459783914</v>
      </c>
    </row>
    <row r="3642" spans="1:17">
      <c r="A3642" t="s">
        <v>11231</v>
      </c>
      <c r="B3642" t="s">
        <v>2010</v>
      </c>
      <c r="C3642" t="s">
        <v>52</v>
      </c>
      <c r="D3642">
        <v>1999</v>
      </c>
      <c r="E3642" t="s">
        <v>11232</v>
      </c>
      <c r="F3642">
        <v>6.3</v>
      </c>
      <c r="G3642">
        <v>9600</v>
      </c>
      <c r="H3642" t="s">
        <v>11233</v>
      </c>
      <c r="I3642" t="s">
        <v>11234</v>
      </c>
      <c r="J3642" t="s">
        <v>11235</v>
      </c>
      <c r="K3642" t="s">
        <v>41</v>
      </c>
      <c r="L3642">
        <v>2500000</v>
      </c>
      <c r="M3642">
        <v>1955933</v>
      </c>
      <c r="N3642" t="s">
        <v>11236</v>
      </c>
      <c r="O3642">
        <v>98</v>
      </c>
      <c r="P3642" cm="1">
        <f t="array" ref="P3642">_xlfn.XLOOKUP(D3642, CPI!$A:A, CPI!$B:B)</f>
        <v>166.6</v>
      </c>
      <c r="Q3642" s="9">
        <f>IF(M3642="","",PRODUCT(M3642,CPI!$B$112/P3642))</f>
        <v>3577267.6176470588</v>
      </c>
    </row>
    <row r="3643" spans="1:17">
      <c r="A3643" t="s">
        <v>11237</v>
      </c>
      <c r="B3643" t="s">
        <v>27</v>
      </c>
      <c r="C3643" t="s">
        <v>52</v>
      </c>
      <c r="D3643">
        <v>1999</v>
      </c>
      <c r="E3643" t="s">
        <v>11238</v>
      </c>
      <c r="F3643">
        <v>7.5</v>
      </c>
      <c r="G3643">
        <v>13000</v>
      </c>
      <c r="H3643" t="s">
        <v>5589</v>
      </c>
      <c r="I3643" t="s">
        <v>11239</v>
      </c>
      <c r="J3643" t="s">
        <v>11240</v>
      </c>
      <c r="K3643" t="s">
        <v>463</v>
      </c>
      <c r="N3643" t="s">
        <v>6523</v>
      </c>
      <c r="O3643">
        <v>90</v>
      </c>
      <c r="P3643" cm="1">
        <f t="array" ref="P3643">_xlfn.XLOOKUP(D3643, CPI!$A:A, CPI!$B:B)</f>
        <v>166.6</v>
      </c>
      <c r="Q3643" s="9" t="str">
        <f>IF(M3643="","",PRODUCT(M3643,CPI!$B$112/P3643))</f>
        <v/>
      </c>
    </row>
    <row r="3644" spans="1:17">
      <c r="A3644" t="s">
        <v>11241</v>
      </c>
      <c r="B3644" t="s">
        <v>27</v>
      </c>
      <c r="C3644" t="s">
        <v>115</v>
      </c>
      <c r="D3644">
        <v>1999</v>
      </c>
      <c r="E3644" t="s">
        <v>9757</v>
      </c>
      <c r="F3644">
        <v>6.7</v>
      </c>
      <c r="G3644">
        <v>2600</v>
      </c>
      <c r="H3644" t="s">
        <v>6237</v>
      </c>
      <c r="I3644" t="s">
        <v>6237</v>
      </c>
      <c r="J3644" t="s">
        <v>11242</v>
      </c>
      <c r="K3644" t="s">
        <v>41</v>
      </c>
      <c r="M3644">
        <v>60279</v>
      </c>
      <c r="N3644" t="s">
        <v>11243</v>
      </c>
      <c r="O3644">
        <v>93</v>
      </c>
      <c r="P3644" cm="1">
        <f t="array" ref="P3644">_xlfn.XLOOKUP(D3644, CPI!$A:A, CPI!$B:B)</f>
        <v>166.6</v>
      </c>
      <c r="Q3644" s="9">
        <f>IF(M3644="","",PRODUCT(M3644,CPI!$B$112/P3644))</f>
        <v>110246.1662665066</v>
      </c>
    </row>
    <row r="3645" spans="1:17">
      <c r="A3645" t="s">
        <v>11244</v>
      </c>
      <c r="B3645" t="s">
        <v>27</v>
      </c>
      <c r="C3645" t="s">
        <v>36</v>
      </c>
      <c r="D3645">
        <v>2000</v>
      </c>
      <c r="E3645" t="s">
        <v>11245</v>
      </c>
      <c r="F3645">
        <v>7.9</v>
      </c>
      <c r="G3645">
        <v>260000</v>
      </c>
      <c r="H3645" t="s">
        <v>997</v>
      </c>
      <c r="I3645" t="s">
        <v>997</v>
      </c>
      <c r="J3645" t="s">
        <v>10483</v>
      </c>
      <c r="K3645" t="s">
        <v>41</v>
      </c>
      <c r="L3645">
        <v>60000000</v>
      </c>
      <c r="M3645">
        <v>47386287</v>
      </c>
      <c r="N3645" t="s">
        <v>42</v>
      </c>
      <c r="O3645">
        <v>122</v>
      </c>
      <c r="P3645" cm="1">
        <f t="array" ref="P3645">_xlfn.XLOOKUP(D3645, CPI!$A:A, CPI!$B:B)</f>
        <v>172.2</v>
      </c>
      <c r="Q3645" s="9">
        <f>IF(M3645="","",PRODUCT(M3645,CPI!$B$112/P3645))</f>
        <v>83847860.91114983</v>
      </c>
    </row>
    <row r="3646" spans="1:17">
      <c r="A3646" t="s">
        <v>11246</v>
      </c>
      <c r="B3646" t="s">
        <v>27</v>
      </c>
      <c r="C3646" t="s">
        <v>52</v>
      </c>
      <c r="D3646">
        <v>2000</v>
      </c>
      <c r="E3646" t="s">
        <v>11247</v>
      </c>
      <c r="F3646">
        <v>7.6</v>
      </c>
      <c r="G3646">
        <v>514000</v>
      </c>
      <c r="H3646" t="s">
        <v>9439</v>
      </c>
      <c r="I3646" t="s">
        <v>3978</v>
      </c>
      <c r="J3646" t="s">
        <v>3918</v>
      </c>
      <c r="K3646" t="s">
        <v>41</v>
      </c>
      <c r="L3646">
        <v>7000000</v>
      </c>
      <c r="M3646">
        <v>34266564</v>
      </c>
      <c r="N3646" t="s">
        <v>11248</v>
      </c>
      <c r="O3646">
        <v>101</v>
      </c>
      <c r="P3646" cm="1">
        <f t="array" ref="P3646">_xlfn.XLOOKUP(D3646, CPI!$A:A, CPI!$B:B)</f>
        <v>172.2</v>
      </c>
      <c r="Q3646" s="9">
        <f>IF(M3646="","",PRODUCT(M3646,CPI!$B$112/P3646))</f>
        <v>60633112.95470383</v>
      </c>
    </row>
    <row r="3647" spans="1:17">
      <c r="A3647" t="s">
        <v>6997</v>
      </c>
      <c r="B3647" t="s">
        <v>27</v>
      </c>
      <c r="C3647" t="s">
        <v>45</v>
      </c>
      <c r="D3647">
        <v>2000</v>
      </c>
      <c r="E3647" t="s">
        <v>10913</v>
      </c>
      <c r="F3647">
        <v>8.5</v>
      </c>
      <c r="G3647">
        <v>1400000</v>
      </c>
      <c r="H3647" t="s">
        <v>1001</v>
      </c>
      <c r="I3647" t="s">
        <v>3547</v>
      </c>
      <c r="J3647" t="s">
        <v>7013</v>
      </c>
      <c r="K3647" t="s">
        <v>41</v>
      </c>
      <c r="L3647">
        <v>103000000</v>
      </c>
      <c r="M3647">
        <v>465380802</v>
      </c>
      <c r="N3647" t="s">
        <v>9697</v>
      </c>
      <c r="O3647">
        <v>155</v>
      </c>
      <c r="P3647" cm="1">
        <f t="array" ref="P3647">_xlfn.XLOOKUP(D3647, CPI!$A:A, CPI!$B:B)</f>
        <v>172.2</v>
      </c>
      <c r="Q3647" s="9">
        <f>IF(M3647="","",PRODUCT(M3647,CPI!$B$112/P3647))</f>
        <v>823469978.91637635</v>
      </c>
    </row>
    <row r="3648" spans="1:17">
      <c r="A3648" t="s">
        <v>11249</v>
      </c>
      <c r="B3648" t="s">
        <v>27</v>
      </c>
      <c r="C3648" t="s">
        <v>52</v>
      </c>
      <c r="D3648">
        <v>2000</v>
      </c>
      <c r="E3648" t="s">
        <v>11250</v>
      </c>
      <c r="F3648">
        <v>8.3000000000000007</v>
      </c>
      <c r="G3648">
        <v>800000</v>
      </c>
      <c r="H3648" t="s">
        <v>10091</v>
      </c>
      <c r="I3648" t="s">
        <v>10091</v>
      </c>
      <c r="J3648" t="s">
        <v>11251</v>
      </c>
      <c r="K3648" t="s">
        <v>33</v>
      </c>
      <c r="M3648">
        <v>83557872</v>
      </c>
      <c r="N3648" t="s">
        <v>42</v>
      </c>
      <c r="O3648">
        <v>102</v>
      </c>
      <c r="P3648" cm="1">
        <f t="array" ref="P3648">_xlfn.XLOOKUP(D3648, CPI!$A:A, CPI!$B:B)</f>
        <v>172.2</v>
      </c>
      <c r="Q3648" s="9">
        <f>IF(M3648="","",PRODUCT(M3648,CPI!$B$112/P3648))</f>
        <v>147851821.12891987</v>
      </c>
    </row>
    <row r="3649" spans="1:17">
      <c r="A3649" t="s">
        <v>11252</v>
      </c>
      <c r="B3649" t="s">
        <v>2718</v>
      </c>
      <c r="C3649" t="s">
        <v>28</v>
      </c>
      <c r="D3649">
        <v>2000</v>
      </c>
      <c r="E3649" t="s">
        <v>11253</v>
      </c>
      <c r="F3649">
        <v>8.3000000000000007</v>
      </c>
      <c r="G3649">
        <v>786000</v>
      </c>
      <c r="H3649" t="s">
        <v>10216</v>
      </c>
      <c r="I3649" t="s">
        <v>5338</v>
      </c>
      <c r="J3649" t="s">
        <v>370</v>
      </c>
      <c r="K3649" t="s">
        <v>41</v>
      </c>
      <c r="L3649">
        <v>4500000</v>
      </c>
      <c r="M3649">
        <v>7390108</v>
      </c>
      <c r="N3649" t="s">
        <v>10596</v>
      </c>
      <c r="O3649">
        <v>102</v>
      </c>
      <c r="P3649" cm="1">
        <f t="array" ref="P3649">_xlfn.XLOOKUP(D3649, CPI!$A:A, CPI!$B:B)</f>
        <v>172.2</v>
      </c>
      <c r="Q3649" s="9">
        <f>IF(M3649="","",PRODUCT(M3649,CPI!$B$112/P3649))</f>
        <v>13076457.070847852</v>
      </c>
    </row>
    <row r="3650" spans="1:17">
      <c r="A3650" t="s">
        <v>11254</v>
      </c>
      <c r="B3650" t="s">
        <v>27</v>
      </c>
      <c r="C3650" t="s">
        <v>4895</v>
      </c>
      <c r="D3650">
        <v>2000</v>
      </c>
      <c r="E3650" t="s">
        <v>11255</v>
      </c>
      <c r="F3650">
        <v>8.4</v>
      </c>
      <c r="G3650">
        <v>1200000</v>
      </c>
      <c r="H3650" t="s">
        <v>10282</v>
      </c>
      <c r="I3650" t="s">
        <v>10282</v>
      </c>
      <c r="J3650" t="s">
        <v>10858</v>
      </c>
      <c r="K3650" t="s">
        <v>41</v>
      </c>
      <c r="L3650">
        <v>9000000</v>
      </c>
      <c r="M3650">
        <v>40047078</v>
      </c>
      <c r="N3650" t="s">
        <v>11200</v>
      </c>
      <c r="O3650">
        <v>113</v>
      </c>
      <c r="P3650" cm="1">
        <f t="array" ref="P3650">_xlfn.XLOOKUP(D3650, CPI!$A:A, CPI!$B:B)</f>
        <v>172.2</v>
      </c>
      <c r="Q3650" s="9">
        <f>IF(M3650="","",PRODUCT(M3650,CPI!$B$112/P3650))</f>
        <v>70861467.285714284</v>
      </c>
    </row>
    <row r="3651" spans="1:17">
      <c r="A3651" t="s">
        <v>11256</v>
      </c>
      <c r="B3651" t="s">
        <v>27</v>
      </c>
      <c r="C3651" t="s">
        <v>52</v>
      </c>
      <c r="D3651">
        <v>2000</v>
      </c>
      <c r="E3651" t="s">
        <v>11257</v>
      </c>
      <c r="F3651">
        <v>7.5</v>
      </c>
      <c r="G3651">
        <v>94000</v>
      </c>
      <c r="H3651" t="s">
        <v>4516</v>
      </c>
      <c r="I3651" t="s">
        <v>4516</v>
      </c>
      <c r="J3651" t="s">
        <v>11258</v>
      </c>
      <c r="K3651" t="s">
        <v>317</v>
      </c>
      <c r="M3651">
        <v>14493284</v>
      </c>
      <c r="N3651" t="s">
        <v>11090</v>
      </c>
      <c r="O3651">
        <v>108</v>
      </c>
      <c r="P3651" cm="1">
        <f t="array" ref="P3651">_xlfn.XLOOKUP(D3651, CPI!$A:A, CPI!$B:B)</f>
        <v>172.2</v>
      </c>
      <c r="Q3651" s="9">
        <f>IF(M3651="","",PRODUCT(M3651,CPI!$B$112/P3651))</f>
        <v>25645201.131242741</v>
      </c>
    </row>
    <row r="3652" spans="1:17">
      <c r="A3652" t="s">
        <v>11259</v>
      </c>
      <c r="B3652" t="s">
        <v>2010</v>
      </c>
      <c r="C3652" t="s">
        <v>36</v>
      </c>
      <c r="D3652">
        <v>2000</v>
      </c>
      <c r="E3652" t="s">
        <v>11260</v>
      </c>
      <c r="F3652">
        <v>7.8</v>
      </c>
      <c r="G3652">
        <v>542000</v>
      </c>
      <c r="H3652" t="s">
        <v>2066</v>
      </c>
      <c r="I3652" t="s">
        <v>11261</v>
      </c>
      <c r="J3652" t="s">
        <v>2102</v>
      </c>
      <c r="K3652" t="s">
        <v>41</v>
      </c>
      <c r="L3652">
        <v>90000000</v>
      </c>
      <c r="M3652">
        <v>429632142</v>
      </c>
      <c r="N3652" t="s">
        <v>191</v>
      </c>
      <c r="O3652">
        <v>143</v>
      </c>
      <c r="P3652" cm="1">
        <f t="array" ref="P3652">_xlfn.XLOOKUP(D3652, CPI!$A:A, CPI!$B:B)</f>
        <v>172.2</v>
      </c>
      <c r="Q3652" s="9">
        <f>IF(M3652="","",PRODUCT(M3652,CPI!$B$112/P3652))</f>
        <v>760214365.08362365</v>
      </c>
    </row>
    <row r="3653" spans="1:17">
      <c r="A3653" t="s">
        <v>11262</v>
      </c>
      <c r="B3653" t="s">
        <v>27</v>
      </c>
      <c r="C3653" t="s">
        <v>52</v>
      </c>
      <c r="D3653">
        <v>2000</v>
      </c>
      <c r="E3653" t="s">
        <v>11227</v>
      </c>
      <c r="F3653">
        <v>6.2</v>
      </c>
      <c r="G3653">
        <v>238000</v>
      </c>
      <c r="H3653" t="s">
        <v>4640</v>
      </c>
      <c r="I3653" t="s">
        <v>9102</v>
      </c>
      <c r="J3653" t="s">
        <v>11263</v>
      </c>
      <c r="K3653" t="s">
        <v>41</v>
      </c>
      <c r="L3653">
        <v>19000000</v>
      </c>
      <c r="M3653">
        <v>278019771</v>
      </c>
      <c r="N3653" t="s">
        <v>8998</v>
      </c>
      <c r="O3653">
        <v>88</v>
      </c>
      <c r="P3653" cm="1">
        <f t="array" ref="P3653">_xlfn.XLOOKUP(D3653, CPI!$A:A, CPI!$B:B)</f>
        <v>172.2</v>
      </c>
      <c r="Q3653" s="9">
        <f>IF(M3653="","",PRODUCT(M3653,CPI!$B$112/P3653))</f>
        <v>491943230.10278744</v>
      </c>
    </row>
    <row r="3654" spans="1:17">
      <c r="A3654" t="s">
        <v>11264</v>
      </c>
      <c r="B3654" t="s">
        <v>2010</v>
      </c>
      <c r="C3654" t="s">
        <v>45</v>
      </c>
      <c r="D3654">
        <v>2000</v>
      </c>
      <c r="E3654" t="s">
        <v>11265</v>
      </c>
      <c r="F3654">
        <v>6.4</v>
      </c>
      <c r="G3654">
        <v>160000</v>
      </c>
      <c r="H3654" t="s">
        <v>550</v>
      </c>
      <c r="I3654" t="s">
        <v>11266</v>
      </c>
      <c r="J3654" t="s">
        <v>9724</v>
      </c>
      <c r="K3654" t="s">
        <v>41</v>
      </c>
      <c r="L3654">
        <v>140000000</v>
      </c>
      <c r="M3654">
        <v>328718434</v>
      </c>
      <c r="N3654" t="s">
        <v>34</v>
      </c>
      <c r="O3654">
        <v>130</v>
      </c>
      <c r="P3654" cm="1">
        <f t="array" ref="P3654">_xlfn.XLOOKUP(D3654, CPI!$A:A, CPI!$B:B)</f>
        <v>172.2</v>
      </c>
      <c r="Q3654" s="9">
        <f>IF(M3654="","",PRODUCT(M3654,CPI!$B$112/P3654))</f>
        <v>581652188.38443673</v>
      </c>
    </row>
    <row r="3655" spans="1:17">
      <c r="A3655" t="s">
        <v>11267</v>
      </c>
      <c r="B3655" t="s">
        <v>2010</v>
      </c>
      <c r="C3655" t="s">
        <v>52</v>
      </c>
      <c r="D3655">
        <v>2000</v>
      </c>
      <c r="E3655" t="s">
        <v>11268</v>
      </c>
      <c r="F3655">
        <v>5.7</v>
      </c>
      <c r="G3655">
        <v>108000</v>
      </c>
      <c r="H3655" t="s">
        <v>11269</v>
      </c>
      <c r="I3655" t="s">
        <v>11270</v>
      </c>
      <c r="J3655" t="s">
        <v>11271</v>
      </c>
      <c r="K3655" t="s">
        <v>41</v>
      </c>
      <c r="L3655">
        <v>45000000</v>
      </c>
      <c r="M3655">
        <v>113916474</v>
      </c>
      <c r="N3655" t="s">
        <v>2103</v>
      </c>
      <c r="O3655">
        <v>100</v>
      </c>
      <c r="P3655" cm="1">
        <f t="array" ref="P3655">_xlfn.XLOOKUP(D3655, CPI!$A:A, CPI!$B:B)</f>
        <v>172.2</v>
      </c>
      <c r="Q3655" s="9">
        <f>IF(M3655="","",PRODUCT(M3655,CPI!$B$112/P3655))</f>
        <v>201569974.60975611</v>
      </c>
    </row>
    <row r="3656" spans="1:17">
      <c r="A3656" t="s">
        <v>11272</v>
      </c>
      <c r="B3656" t="s">
        <v>2010</v>
      </c>
      <c r="C3656" t="s">
        <v>45</v>
      </c>
      <c r="D3656">
        <v>2000</v>
      </c>
      <c r="E3656" t="s">
        <v>10994</v>
      </c>
      <c r="F3656">
        <v>7.4</v>
      </c>
      <c r="G3656">
        <v>582000</v>
      </c>
      <c r="H3656" t="s">
        <v>8470</v>
      </c>
      <c r="I3656" t="s">
        <v>11273</v>
      </c>
      <c r="J3656" t="s">
        <v>8006</v>
      </c>
      <c r="K3656" t="s">
        <v>41</v>
      </c>
      <c r="L3656">
        <v>75000000</v>
      </c>
      <c r="M3656">
        <v>296339528</v>
      </c>
      <c r="N3656" t="s">
        <v>191</v>
      </c>
      <c r="O3656">
        <v>104</v>
      </c>
      <c r="P3656" cm="1">
        <f t="array" ref="P3656">_xlfn.XLOOKUP(D3656, CPI!$A:A, CPI!$B:B)</f>
        <v>172.2</v>
      </c>
      <c r="Q3656" s="9">
        <f>IF(M3656="","",PRODUCT(M3656,CPI!$B$112/P3656))</f>
        <v>524359199.66085947</v>
      </c>
    </row>
    <row r="3657" spans="1:17">
      <c r="A3657" t="s">
        <v>11274</v>
      </c>
      <c r="B3657" t="s">
        <v>2010</v>
      </c>
      <c r="C3657" t="s">
        <v>45</v>
      </c>
      <c r="D3657">
        <v>2000</v>
      </c>
      <c r="E3657" t="s">
        <v>11268</v>
      </c>
      <c r="F3657">
        <v>6.4</v>
      </c>
      <c r="G3657">
        <v>75000</v>
      </c>
      <c r="H3657" t="s">
        <v>96</v>
      </c>
      <c r="I3657" t="s">
        <v>11275</v>
      </c>
      <c r="J3657" t="s">
        <v>96</v>
      </c>
      <c r="K3657" t="s">
        <v>41</v>
      </c>
      <c r="L3657">
        <v>65000000</v>
      </c>
      <c r="M3657">
        <v>128884132</v>
      </c>
      <c r="N3657" t="s">
        <v>11276</v>
      </c>
      <c r="O3657">
        <v>130</v>
      </c>
      <c r="P3657" cm="1">
        <f t="array" ref="P3657">_xlfn.XLOOKUP(D3657, CPI!$A:A, CPI!$B:B)</f>
        <v>172.2</v>
      </c>
      <c r="Q3657" s="9">
        <f>IF(M3657="","",PRODUCT(M3657,CPI!$B$112/P3657))</f>
        <v>228054558.77119628</v>
      </c>
    </row>
    <row r="3658" spans="1:17">
      <c r="A3658" t="s">
        <v>11277</v>
      </c>
      <c r="B3658" t="s">
        <v>27</v>
      </c>
      <c r="C3658" t="s">
        <v>45</v>
      </c>
      <c r="D3658">
        <v>2000</v>
      </c>
      <c r="E3658" t="s">
        <v>11278</v>
      </c>
      <c r="F3658">
        <v>7.2</v>
      </c>
      <c r="G3658">
        <v>260000</v>
      </c>
      <c r="H3658" t="s">
        <v>6864</v>
      </c>
      <c r="I3658" t="s">
        <v>10083</v>
      </c>
      <c r="J3658" t="s">
        <v>546</v>
      </c>
      <c r="K3658" t="s">
        <v>41</v>
      </c>
      <c r="L3658">
        <v>110000000</v>
      </c>
      <c r="M3658">
        <v>215294342</v>
      </c>
      <c r="N3658" t="s">
        <v>42</v>
      </c>
      <c r="O3658">
        <v>165</v>
      </c>
      <c r="P3658" cm="1">
        <f t="array" ref="P3658">_xlfn.XLOOKUP(D3658, CPI!$A:A, CPI!$B:B)</f>
        <v>172.2</v>
      </c>
      <c r="Q3658" s="9">
        <f>IF(M3658="","",PRODUCT(M3658,CPI!$B$112/P3658))</f>
        <v>380953461.13472706</v>
      </c>
    </row>
    <row r="3659" spans="1:17">
      <c r="A3659" t="s">
        <v>11279</v>
      </c>
      <c r="B3659" t="s">
        <v>27</v>
      </c>
      <c r="C3659" t="s">
        <v>74</v>
      </c>
      <c r="D3659">
        <v>2000</v>
      </c>
      <c r="E3659" t="s">
        <v>11280</v>
      </c>
      <c r="F3659">
        <v>7.4</v>
      </c>
      <c r="G3659">
        <v>182000</v>
      </c>
      <c r="H3659" t="s">
        <v>5117</v>
      </c>
      <c r="I3659" t="s">
        <v>10164</v>
      </c>
      <c r="J3659" t="s">
        <v>6296</v>
      </c>
      <c r="K3659" t="s">
        <v>41</v>
      </c>
      <c r="L3659">
        <v>52000000</v>
      </c>
      <c r="M3659">
        <v>256271286</v>
      </c>
      <c r="N3659" t="s">
        <v>72</v>
      </c>
      <c r="O3659">
        <v>131</v>
      </c>
      <c r="P3659" cm="1">
        <f t="array" ref="P3659">_xlfn.XLOOKUP(D3659, CPI!$A:A, CPI!$B:B)</f>
        <v>172.2</v>
      </c>
      <c r="Q3659" s="9">
        <f>IF(M3659="","",PRODUCT(M3659,CPI!$B$112/P3659))</f>
        <v>453460283.64808363</v>
      </c>
    </row>
    <row r="3660" spans="1:17">
      <c r="A3660" t="s">
        <v>11281</v>
      </c>
      <c r="B3660" t="s">
        <v>2010</v>
      </c>
      <c r="C3660" t="s">
        <v>28</v>
      </c>
      <c r="D3660">
        <v>2000</v>
      </c>
      <c r="E3660" t="s">
        <v>11282</v>
      </c>
      <c r="F3660">
        <v>7.3</v>
      </c>
      <c r="G3660">
        <v>396000</v>
      </c>
      <c r="H3660" t="s">
        <v>10486</v>
      </c>
      <c r="I3660" t="s">
        <v>10486</v>
      </c>
      <c r="J3660" t="s">
        <v>4470</v>
      </c>
      <c r="K3660" t="s">
        <v>41</v>
      </c>
      <c r="L3660">
        <v>75000000</v>
      </c>
      <c r="M3660">
        <v>248118121</v>
      </c>
      <c r="N3660" t="s">
        <v>2103</v>
      </c>
      <c r="O3660">
        <v>106</v>
      </c>
      <c r="P3660" cm="1">
        <f t="array" ref="P3660">_xlfn.XLOOKUP(D3660, CPI!$A:A, CPI!$B:B)</f>
        <v>172.2</v>
      </c>
      <c r="Q3660" s="9">
        <f>IF(M3660="","",PRODUCT(M3660,CPI!$B$112/P3660))</f>
        <v>439033632.2224158</v>
      </c>
    </row>
    <row r="3661" spans="1:17">
      <c r="A3661" t="s">
        <v>11283</v>
      </c>
      <c r="B3661" t="s">
        <v>2010</v>
      </c>
      <c r="C3661" t="s">
        <v>45</v>
      </c>
      <c r="D3661">
        <v>2000</v>
      </c>
      <c r="E3661" t="s">
        <v>11284</v>
      </c>
      <c r="F3661">
        <v>5.6</v>
      </c>
      <c r="G3661">
        <v>179000</v>
      </c>
      <c r="H3661" t="s">
        <v>11285</v>
      </c>
      <c r="I3661" t="s">
        <v>11286</v>
      </c>
      <c r="J3661" t="s">
        <v>8861</v>
      </c>
      <c r="K3661" t="s">
        <v>41</v>
      </c>
      <c r="L3661">
        <v>93000000</v>
      </c>
      <c r="M3661">
        <v>264105545</v>
      </c>
      <c r="N3661" t="s">
        <v>42</v>
      </c>
      <c r="O3661">
        <v>98</v>
      </c>
      <c r="P3661" cm="1">
        <f t="array" ref="P3661">_xlfn.XLOOKUP(D3661, CPI!$A:A, CPI!$B:B)</f>
        <v>172.2</v>
      </c>
      <c r="Q3661" s="9">
        <f>IF(M3661="","",PRODUCT(M3661,CPI!$B$112/P3661))</f>
        <v>467322645.53716606</v>
      </c>
    </row>
    <row r="3662" spans="1:17">
      <c r="A3662" t="s">
        <v>11287</v>
      </c>
      <c r="B3662" t="s">
        <v>27</v>
      </c>
      <c r="C3662" t="s">
        <v>52</v>
      </c>
      <c r="D3662">
        <v>2000</v>
      </c>
      <c r="E3662" t="s">
        <v>10697</v>
      </c>
      <c r="F3662">
        <v>6.4</v>
      </c>
      <c r="G3662">
        <v>161000</v>
      </c>
      <c r="H3662" t="s">
        <v>11288</v>
      </c>
      <c r="I3662" t="s">
        <v>11288</v>
      </c>
      <c r="J3662" t="s">
        <v>11289</v>
      </c>
      <c r="K3662" t="s">
        <v>41</v>
      </c>
      <c r="L3662">
        <v>16000000</v>
      </c>
      <c r="M3662">
        <v>119754278</v>
      </c>
      <c r="N3662" t="s">
        <v>9697</v>
      </c>
      <c r="O3662">
        <v>93</v>
      </c>
      <c r="P3662" cm="1">
        <f t="array" ref="P3662">_xlfn.XLOOKUP(D3662, CPI!$A:A, CPI!$B:B)</f>
        <v>172.2</v>
      </c>
      <c r="Q3662" s="9">
        <f>IF(M3662="","",PRODUCT(M3662,CPI!$B$112/P3662))</f>
        <v>211899700.96747968</v>
      </c>
    </row>
    <row r="3663" spans="1:17">
      <c r="A3663" t="s">
        <v>11290</v>
      </c>
      <c r="B3663" t="s">
        <v>27</v>
      </c>
      <c r="C3663" t="s">
        <v>36</v>
      </c>
      <c r="D3663">
        <v>2000</v>
      </c>
      <c r="E3663" t="s">
        <v>10944</v>
      </c>
      <c r="F3663">
        <v>6.7</v>
      </c>
      <c r="G3663">
        <v>228000</v>
      </c>
      <c r="H3663" t="s">
        <v>8097</v>
      </c>
      <c r="I3663" t="s">
        <v>8098</v>
      </c>
      <c r="J3663" t="s">
        <v>8521</v>
      </c>
      <c r="K3663" t="s">
        <v>41</v>
      </c>
      <c r="L3663">
        <v>50000000</v>
      </c>
      <c r="M3663">
        <v>144056873</v>
      </c>
      <c r="N3663" t="s">
        <v>11291</v>
      </c>
      <c r="O3663">
        <v>119</v>
      </c>
      <c r="P3663" cm="1">
        <f t="array" ref="P3663">_xlfn.XLOOKUP(D3663, CPI!$A:A, CPI!$B:B)</f>
        <v>172.2</v>
      </c>
      <c r="Q3663" s="9">
        <f>IF(M3663="","",PRODUCT(M3663,CPI!$B$112/P3663))</f>
        <v>254902027.89256677</v>
      </c>
    </row>
    <row r="3664" spans="1:17">
      <c r="A3664" t="s">
        <v>11292</v>
      </c>
      <c r="B3664" t="s">
        <v>2010</v>
      </c>
      <c r="C3664" t="s">
        <v>52</v>
      </c>
      <c r="D3664">
        <v>2000</v>
      </c>
      <c r="E3664" t="s">
        <v>11293</v>
      </c>
      <c r="F3664">
        <v>6</v>
      </c>
      <c r="G3664">
        <v>90000</v>
      </c>
      <c r="H3664" t="s">
        <v>11294</v>
      </c>
      <c r="I3664" t="s">
        <v>11295</v>
      </c>
      <c r="J3664" t="s">
        <v>10178</v>
      </c>
      <c r="K3664" t="s">
        <v>41</v>
      </c>
      <c r="L3664">
        <v>11000000</v>
      </c>
      <c r="M3664">
        <v>90449929</v>
      </c>
      <c r="N3664" t="s">
        <v>6342</v>
      </c>
      <c r="O3664">
        <v>98</v>
      </c>
      <c r="P3664" cm="1">
        <f t="array" ref="P3664">_xlfn.XLOOKUP(D3664, CPI!$A:A, CPI!$B:B)</f>
        <v>172.2</v>
      </c>
      <c r="Q3664" s="9">
        <f>IF(M3664="","",PRODUCT(M3664,CPI!$B$112/P3664))</f>
        <v>160046999.80429733</v>
      </c>
    </row>
    <row r="3665" spans="1:17">
      <c r="A3665" t="s">
        <v>11296</v>
      </c>
      <c r="B3665" t="s">
        <v>44</v>
      </c>
      <c r="C3665" t="s">
        <v>74</v>
      </c>
      <c r="D3665">
        <v>2000</v>
      </c>
      <c r="E3665" t="s">
        <v>11297</v>
      </c>
      <c r="F3665">
        <v>7.8</v>
      </c>
      <c r="G3665">
        <v>202000</v>
      </c>
      <c r="H3665" t="s">
        <v>5923</v>
      </c>
      <c r="I3665" t="s">
        <v>11298</v>
      </c>
      <c r="J3665" t="s">
        <v>4136</v>
      </c>
      <c r="K3665" t="s">
        <v>41</v>
      </c>
      <c r="L3665">
        <v>30000000</v>
      </c>
      <c r="M3665">
        <v>136771683</v>
      </c>
      <c r="N3665" t="s">
        <v>11299</v>
      </c>
      <c r="O3665">
        <v>113</v>
      </c>
      <c r="P3665" cm="1">
        <f t="array" ref="P3665">_xlfn.XLOOKUP(D3665, CPI!$A:A, CPI!$B:B)</f>
        <v>172.2</v>
      </c>
      <c r="Q3665" s="9">
        <f>IF(M3665="","",PRODUCT(M3665,CPI!$B$112/P3665))</f>
        <v>242011218.40940768</v>
      </c>
    </row>
    <row r="3666" spans="1:17">
      <c r="A3666" t="s">
        <v>11300</v>
      </c>
      <c r="B3666" t="s">
        <v>2010</v>
      </c>
      <c r="C3666" t="s">
        <v>45</v>
      </c>
      <c r="D3666">
        <v>2000</v>
      </c>
      <c r="E3666" t="s">
        <v>11301</v>
      </c>
      <c r="F3666">
        <v>6.1</v>
      </c>
      <c r="G3666">
        <v>322000</v>
      </c>
      <c r="H3666" t="s">
        <v>7485</v>
      </c>
      <c r="I3666" t="s">
        <v>9009</v>
      </c>
      <c r="J3666" t="s">
        <v>1489</v>
      </c>
      <c r="K3666" t="s">
        <v>41</v>
      </c>
      <c r="L3666">
        <v>125000000</v>
      </c>
      <c r="M3666">
        <v>546388108</v>
      </c>
      <c r="N3666" t="s">
        <v>55</v>
      </c>
      <c r="O3666">
        <v>123</v>
      </c>
      <c r="P3666" cm="1">
        <f t="array" ref="P3666">_xlfn.XLOOKUP(D3666, CPI!$A:A, CPI!$B:B)</f>
        <v>172.2</v>
      </c>
      <c r="Q3666" s="9">
        <f>IF(M3666="","",PRODUCT(M3666,CPI!$B$112/P3666))</f>
        <v>966808690.52032518</v>
      </c>
    </row>
    <row r="3667" spans="1:17">
      <c r="A3667" t="s">
        <v>11302</v>
      </c>
      <c r="B3667" t="s">
        <v>2010</v>
      </c>
      <c r="C3667" t="s">
        <v>36</v>
      </c>
      <c r="D3667">
        <v>2000</v>
      </c>
      <c r="E3667" t="s">
        <v>11257</v>
      </c>
      <c r="F3667">
        <v>7.7</v>
      </c>
      <c r="G3667">
        <v>295000</v>
      </c>
      <c r="H3667" t="s">
        <v>2105</v>
      </c>
      <c r="I3667" t="s">
        <v>11303</v>
      </c>
      <c r="J3667" t="s">
        <v>9724</v>
      </c>
      <c r="K3667" t="s">
        <v>33</v>
      </c>
      <c r="L3667">
        <v>26000000</v>
      </c>
      <c r="M3667">
        <v>71870729</v>
      </c>
      <c r="N3667" t="s">
        <v>2103</v>
      </c>
      <c r="O3667">
        <v>107</v>
      </c>
      <c r="P3667" cm="1">
        <f t="array" ref="P3667">_xlfn.XLOOKUP(D3667, CPI!$A:A, CPI!$B:B)</f>
        <v>172.2</v>
      </c>
      <c r="Q3667" s="9">
        <f>IF(M3667="","",PRODUCT(M3667,CPI!$B$112/P3667))</f>
        <v>127171957.76016261</v>
      </c>
    </row>
    <row r="3668" spans="1:17">
      <c r="A3668" t="s">
        <v>11304</v>
      </c>
      <c r="B3668" t="s">
        <v>2010</v>
      </c>
      <c r="C3668" t="s">
        <v>45</v>
      </c>
      <c r="D3668">
        <v>2000</v>
      </c>
      <c r="E3668" t="s">
        <v>11305</v>
      </c>
      <c r="F3668">
        <v>5.9</v>
      </c>
      <c r="G3668">
        <v>118000</v>
      </c>
      <c r="H3668" t="s">
        <v>938</v>
      </c>
      <c r="I3668" t="s">
        <v>11306</v>
      </c>
      <c r="J3668" t="s">
        <v>1009</v>
      </c>
      <c r="K3668" t="s">
        <v>41</v>
      </c>
      <c r="L3668">
        <v>82000000</v>
      </c>
      <c r="M3668">
        <v>96085477</v>
      </c>
      <c r="N3668" t="s">
        <v>9676</v>
      </c>
      <c r="O3668">
        <v>123</v>
      </c>
      <c r="P3668" cm="1">
        <f t="array" ref="P3668">_xlfn.XLOOKUP(D3668, CPI!$A:A, CPI!$B:B)</f>
        <v>172.2</v>
      </c>
      <c r="Q3668" s="9">
        <f>IF(M3668="","",PRODUCT(M3668,CPI!$B$112/P3668))</f>
        <v>170018843.44889665</v>
      </c>
    </row>
    <row r="3669" spans="1:17">
      <c r="A3669" t="s">
        <v>11307</v>
      </c>
      <c r="B3669" t="s">
        <v>348</v>
      </c>
      <c r="C3669" t="s">
        <v>401</v>
      </c>
      <c r="D3669">
        <v>2000</v>
      </c>
      <c r="E3669" t="s">
        <v>11308</v>
      </c>
      <c r="F3669">
        <v>7</v>
      </c>
      <c r="G3669">
        <v>181000</v>
      </c>
      <c r="H3669" t="s">
        <v>11309</v>
      </c>
      <c r="I3669" t="s">
        <v>11309</v>
      </c>
      <c r="J3669" t="s">
        <v>546</v>
      </c>
      <c r="K3669" t="s">
        <v>41</v>
      </c>
      <c r="L3669">
        <v>45000000</v>
      </c>
      <c r="M3669">
        <v>224834564</v>
      </c>
      <c r="N3669" t="s">
        <v>11310</v>
      </c>
      <c r="O3669">
        <v>84</v>
      </c>
      <c r="P3669" cm="1">
        <f t="array" ref="P3669">_xlfn.XLOOKUP(D3669, CPI!$A:A, CPI!$B:B)</f>
        <v>172.2</v>
      </c>
      <c r="Q3669" s="9">
        <f>IF(M3669="","",PRODUCT(M3669,CPI!$B$112/P3669))</f>
        <v>397834446.28803718</v>
      </c>
    </row>
    <row r="3670" spans="1:17">
      <c r="A3670" t="s">
        <v>11311</v>
      </c>
      <c r="B3670" t="s">
        <v>27</v>
      </c>
      <c r="C3670" t="s">
        <v>115</v>
      </c>
      <c r="D3670">
        <v>2000</v>
      </c>
      <c r="E3670" t="s">
        <v>11061</v>
      </c>
      <c r="F3670">
        <v>6.4</v>
      </c>
      <c r="G3670">
        <v>97000</v>
      </c>
      <c r="H3670" t="s">
        <v>11312</v>
      </c>
      <c r="I3670" t="s">
        <v>11313</v>
      </c>
      <c r="J3670" t="s">
        <v>9713</v>
      </c>
      <c r="K3670" t="s">
        <v>41</v>
      </c>
      <c r="L3670">
        <v>33000000</v>
      </c>
      <c r="M3670">
        <v>104155843</v>
      </c>
      <c r="N3670" t="s">
        <v>2037</v>
      </c>
      <c r="O3670">
        <v>107</v>
      </c>
      <c r="P3670" cm="1">
        <f t="array" ref="P3670">_xlfn.XLOOKUP(D3670, CPI!$A:A, CPI!$B:B)</f>
        <v>172.2</v>
      </c>
      <c r="Q3670" s="9">
        <f>IF(M3670="","",PRODUCT(M3670,CPI!$B$112/P3670))</f>
        <v>184298985.84262484</v>
      </c>
    </row>
    <row r="3671" spans="1:17">
      <c r="A3671" t="s">
        <v>11314</v>
      </c>
      <c r="B3671" t="s">
        <v>27</v>
      </c>
      <c r="C3671" t="s">
        <v>63</v>
      </c>
      <c r="D3671">
        <v>2000</v>
      </c>
      <c r="E3671" t="s">
        <v>11280</v>
      </c>
      <c r="F3671">
        <v>6.7</v>
      </c>
      <c r="G3671">
        <v>236000</v>
      </c>
      <c r="H3671" t="s">
        <v>11315</v>
      </c>
      <c r="I3671" t="s">
        <v>11316</v>
      </c>
      <c r="J3671" t="s">
        <v>10840</v>
      </c>
      <c r="K3671" t="s">
        <v>41</v>
      </c>
      <c r="L3671">
        <v>23000000</v>
      </c>
      <c r="M3671">
        <v>112880294</v>
      </c>
      <c r="N3671" t="s">
        <v>2037</v>
      </c>
      <c r="O3671">
        <v>98</v>
      </c>
      <c r="P3671" cm="1">
        <f t="array" ref="P3671">_xlfn.XLOOKUP(D3671, CPI!$A:A, CPI!$B:B)</f>
        <v>172.2</v>
      </c>
      <c r="Q3671" s="9">
        <f>IF(M3671="","",PRODUCT(M3671,CPI!$B$112/P3671))</f>
        <v>199736501.63646922</v>
      </c>
    </row>
    <row r="3672" spans="1:17">
      <c r="A3672" t="s">
        <v>11317</v>
      </c>
      <c r="B3672" t="s">
        <v>27</v>
      </c>
      <c r="C3672" t="s">
        <v>115</v>
      </c>
      <c r="D3672">
        <v>2000</v>
      </c>
      <c r="E3672" t="s">
        <v>11318</v>
      </c>
      <c r="F3672">
        <v>7.6</v>
      </c>
      <c r="G3672">
        <v>199000</v>
      </c>
      <c r="H3672" t="s">
        <v>5117</v>
      </c>
      <c r="I3672" t="s">
        <v>6592</v>
      </c>
      <c r="J3672" t="s">
        <v>1830</v>
      </c>
      <c r="K3672" t="s">
        <v>41</v>
      </c>
      <c r="L3672">
        <v>48000000</v>
      </c>
      <c r="M3672">
        <v>207515725</v>
      </c>
      <c r="N3672" t="s">
        <v>11319</v>
      </c>
      <c r="O3672">
        <v>147</v>
      </c>
      <c r="P3672" cm="1">
        <f t="array" ref="P3672">_xlfn.XLOOKUP(D3672, CPI!$A:A, CPI!$B:B)</f>
        <v>172.2</v>
      </c>
      <c r="Q3672" s="9">
        <f>IF(M3672="","",PRODUCT(M3672,CPI!$B$112/P3672))</f>
        <v>367189555.21196282</v>
      </c>
    </row>
    <row r="3673" spans="1:17">
      <c r="A3673" t="s">
        <v>11320</v>
      </c>
      <c r="B3673" t="s">
        <v>27</v>
      </c>
      <c r="C3673" t="s">
        <v>115</v>
      </c>
      <c r="D3673">
        <v>2000</v>
      </c>
      <c r="E3673" t="s">
        <v>11321</v>
      </c>
      <c r="F3673">
        <v>7.3</v>
      </c>
      <c r="G3673">
        <v>57000</v>
      </c>
      <c r="H3673" t="s">
        <v>11322</v>
      </c>
      <c r="I3673" t="s">
        <v>11323</v>
      </c>
      <c r="J3673" t="s">
        <v>10940</v>
      </c>
      <c r="K3673" t="s">
        <v>33</v>
      </c>
      <c r="M3673">
        <v>10045677</v>
      </c>
      <c r="N3673" t="s">
        <v>1797</v>
      </c>
      <c r="O3673">
        <v>89</v>
      </c>
      <c r="P3673" cm="1">
        <f t="array" ref="P3673">_xlfn.XLOOKUP(D3673, CPI!$A:A, CPI!$B:B)</f>
        <v>172.2</v>
      </c>
      <c r="Q3673" s="9">
        <f>IF(M3673="","",PRODUCT(M3673,CPI!$B$112/P3673))</f>
        <v>17775364.587108012</v>
      </c>
    </row>
    <row r="3674" spans="1:17">
      <c r="A3674" t="s">
        <v>11324</v>
      </c>
      <c r="B3674" t="s">
        <v>44</v>
      </c>
      <c r="C3674" t="s">
        <v>28</v>
      </c>
      <c r="D3674">
        <v>2000</v>
      </c>
      <c r="E3674" t="s">
        <v>11325</v>
      </c>
      <c r="F3674">
        <v>8.1</v>
      </c>
      <c r="G3674">
        <v>133000</v>
      </c>
      <c r="H3674" t="s">
        <v>4727</v>
      </c>
      <c r="I3674" t="s">
        <v>4727</v>
      </c>
      <c r="J3674" t="s">
        <v>11326</v>
      </c>
      <c r="K3674" t="s">
        <v>502</v>
      </c>
      <c r="M3674">
        <v>14244250</v>
      </c>
      <c r="N3674" t="s">
        <v>9717</v>
      </c>
      <c r="O3674">
        <v>98</v>
      </c>
      <c r="P3674" cm="1">
        <f t="array" ref="P3674">_xlfn.XLOOKUP(D3674, CPI!$A:A, CPI!$B:B)</f>
        <v>172.2</v>
      </c>
      <c r="Q3674" s="9">
        <f>IF(M3674="","",PRODUCT(M3674,CPI!$B$112/P3674))</f>
        <v>25204546.893147502</v>
      </c>
    </row>
    <row r="3675" spans="1:17">
      <c r="A3675" t="s">
        <v>11327</v>
      </c>
      <c r="B3675" t="s">
        <v>2010</v>
      </c>
      <c r="C3675" t="s">
        <v>28</v>
      </c>
      <c r="D3675">
        <v>2000</v>
      </c>
      <c r="E3675" t="s">
        <v>11074</v>
      </c>
      <c r="F3675">
        <v>6.6</v>
      </c>
      <c r="G3675">
        <v>120000</v>
      </c>
      <c r="H3675" t="s">
        <v>2066</v>
      </c>
      <c r="I3675" t="s">
        <v>11328</v>
      </c>
      <c r="J3675" t="s">
        <v>508</v>
      </c>
      <c r="K3675" t="s">
        <v>41</v>
      </c>
      <c r="L3675">
        <v>100000000</v>
      </c>
      <c r="M3675">
        <v>291420351</v>
      </c>
      <c r="N3675" t="s">
        <v>9697</v>
      </c>
      <c r="O3675">
        <v>130</v>
      </c>
      <c r="P3675" cm="1">
        <f t="array" ref="P3675">_xlfn.XLOOKUP(D3675, CPI!$A:A, CPI!$B:B)</f>
        <v>172.2</v>
      </c>
      <c r="Q3675" s="9">
        <f>IF(M3675="","",PRODUCT(M3675,CPI!$B$112/P3675))</f>
        <v>515654941.63588852</v>
      </c>
    </row>
    <row r="3676" spans="1:17">
      <c r="A3676" t="s">
        <v>11329</v>
      </c>
      <c r="B3676" t="s">
        <v>348</v>
      </c>
      <c r="C3676" t="s">
        <v>401</v>
      </c>
      <c r="D3676">
        <v>2000</v>
      </c>
      <c r="E3676" t="s">
        <v>11253</v>
      </c>
      <c r="F3676">
        <v>7.4</v>
      </c>
      <c r="G3676">
        <v>187000</v>
      </c>
      <c r="H3676" t="s">
        <v>9953</v>
      </c>
      <c r="I3676" t="s">
        <v>11330</v>
      </c>
      <c r="J3676" t="s">
        <v>11138</v>
      </c>
      <c r="K3676" t="s">
        <v>41</v>
      </c>
      <c r="L3676">
        <v>100000000</v>
      </c>
      <c r="M3676">
        <v>169661687</v>
      </c>
      <c r="N3676" t="s">
        <v>622</v>
      </c>
      <c r="O3676">
        <v>78</v>
      </c>
      <c r="P3676" cm="1">
        <f t="array" ref="P3676">_xlfn.XLOOKUP(D3676, CPI!$A:A, CPI!$B:B)</f>
        <v>172.2</v>
      </c>
      <c r="Q3676" s="9">
        <f>IF(M3676="","",PRODUCT(M3676,CPI!$B$112/P3676))</f>
        <v>300208571.59639955</v>
      </c>
    </row>
    <row r="3677" spans="1:17">
      <c r="A3677" t="s">
        <v>11331</v>
      </c>
      <c r="B3677" t="s">
        <v>2010</v>
      </c>
      <c r="C3677" t="s">
        <v>45</v>
      </c>
      <c r="D3677">
        <v>2000</v>
      </c>
      <c r="E3677" t="s">
        <v>11332</v>
      </c>
      <c r="F3677">
        <v>7.8</v>
      </c>
      <c r="G3677">
        <v>258000</v>
      </c>
      <c r="H3677" t="s">
        <v>7795</v>
      </c>
      <c r="I3677" t="s">
        <v>11333</v>
      </c>
      <c r="J3677" t="s">
        <v>10333</v>
      </c>
      <c r="K3677" t="s">
        <v>3017</v>
      </c>
      <c r="L3677">
        <v>17000000</v>
      </c>
      <c r="M3677">
        <v>213525736</v>
      </c>
      <c r="N3677" t="s">
        <v>11334</v>
      </c>
      <c r="O3677">
        <v>120</v>
      </c>
      <c r="P3677" cm="1">
        <f t="array" ref="P3677">_xlfn.XLOOKUP(D3677, CPI!$A:A, CPI!$B:B)</f>
        <v>172.2</v>
      </c>
      <c r="Q3677" s="9">
        <f>IF(M3677="","",PRODUCT(M3677,CPI!$B$112/P3677))</f>
        <v>377823993.95586526</v>
      </c>
    </row>
    <row r="3678" spans="1:17">
      <c r="A3678" t="s">
        <v>11335</v>
      </c>
      <c r="B3678" t="s">
        <v>2010</v>
      </c>
      <c r="C3678" t="s">
        <v>45</v>
      </c>
      <c r="D3678">
        <v>2000</v>
      </c>
      <c r="E3678" t="s">
        <v>11336</v>
      </c>
      <c r="F3678">
        <v>6.5</v>
      </c>
      <c r="G3678">
        <v>265000</v>
      </c>
      <c r="H3678" t="s">
        <v>7493</v>
      </c>
      <c r="I3678" t="s">
        <v>11337</v>
      </c>
      <c r="J3678" t="s">
        <v>1546</v>
      </c>
      <c r="K3678" t="s">
        <v>41</v>
      </c>
      <c r="L3678">
        <v>90000000</v>
      </c>
      <c r="M3678">
        <v>237202299</v>
      </c>
      <c r="N3678" t="s">
        <v>2103</v>
      </c>
      <c r="O3678">
        <v>118</v>
      </c>
      <c r="P3678" cm="1">
        <f t="array" ref="P3678">_xlfn.XLOOKUP(D3678, CPI!$A:A, CPI!$B:B)</f>
        <v>172.2</v>
      </c>
      <c r="Q3678" s="9">
        <f>IF(M3678="","",PRODUCT(M3678,CPI!$B$112/P3678))</f>
        <v>419718585.9773519</v>
      </c>
    </row>
    <row r="3679" spans="1:17">
      <c r="A3679" t="s">
        <v>11338</v>
      </c>
      <c r="B3679" t="s">
        <v>2010</v>
      </c>
      <c r="C3679" t="s">
        <v>52</v>
      </c>
      <c r="D3679">
        <v>2000</v>
      </c>
      <c r="E3679" t="s">
        <v>11253</v>
      </c>
      <c r="F3679">
        <v>5.5</v>
      </c>
      <c r="G3679">
        <v>136000</v>
      </c>
      <c r="H3679" t="s">
        <v>11339</v>
      </c>
      <c r="I3679" t="s">
        <v>11340</v>
      </c>
      <c r="J3679" t="s">
        <v>11341</v>
      </c>
      <c r="K3679" t="s">
        <v>41</v>
      </c>
      <c r="L3679">
        <v>13000000</v>
      </c>
      <c r="M3679">
        <v>73180723</v>
      </c>
      <c r="N3679" t="s">
        <v>191</v>
      </c>
      <c r="O3679">
        <v>83</v>
      </c>
      <c r="P3679" cm="1">
        <f t="array" ref="P3679">_xlfn.XLOOKUP(D3679, CPI!$A:A, CPI!$B:B)</f>
        <v>172.2</v>
      </c>
      <c r="Q3679" s="9">
        <f>IF(M3679="","",PRODUCT(M3679,CPI!$B$112/P3679))</f>
        <v>129489932.04471545</v>
      </c>
    </row>
    <row r="3680" spans="1:17">
      <c r="A3680" t="s">
        <v>11342</v>
      </c>
      <c r="B3680" t="s">
        <v>2010</v>
      </c>
      <c r="C3680" t="s">
        <v>52</v>
      </c>
      <c r="D3680">
        <v>2000</v>
      </c>
      <c r="E3680" t="s">
        <v>11343</v>
      </c>
      <c r="F3680">
        <v>7</v>
      </c>
      <c r="G3680">
        <v>317000</v>
      </c>
      <c r="H3680" t="s">
        <v>9533</v>
      </c>
      <c r="I3680" t="s">
        <v>11344</v>
      </c>
      <c r="J3680" t="s">
        <v>8019</v>
      </c>
      <c r="K3680" t="s">
        <v>41</v>
      </c>
      <c r="L3680">
        <v>55000000</v>
      </c>
      <c r="M3680">
        <v>330444045</v>
      </c>
      <c r="N3680" t="s">
        <v>72</v>
      </c>
      <c r="O3680">
        <v>108</v>
      </c>
      <c r="P3680" cm="1">
        <f t="array" ref="P3680">_xlfn.XLOOKUP(D3680, CPI!$A:A, CPI!$B:B)</f>
        <v>172.2</v>
      </c>
      <c r="Q3680" s="9">
        <f>IF(M3680="","",PRODUCT(M3680,CPI!$B$112/P3680))</f>
        <v>584705577.88327527</v>
      </c>
    </row>
    <row r="3681" spans="1:17">
      <c r="A3681" t="s">
        <v>11345</v>
      </c>
      <c r="B3681" t="s">
        <v>27</v>
      </c>
      <c r="C3681" t="s">
        <v>45</v>
      </c>
      <c r="D3681">
        <v>2000</v>
      </c>
      <c r="E3681" t="s">
        <v>10921</v>
      </c>
      <c r="F3681">
        <v>7.1</v>
      </c>
      <c r="G3681">
        <v>229000</v>
      </c>
      <c r="H3681" t="s">
        <v>4812</v>
      </c>
      <c r="I3681" t="s">
        <v>5515</v>
      </c>
      <c r="J3681" t="s">
        <v>10447</v>
      </c>
      <c r="K3681" t="s">
        <v>41</v>
      </c>
      <c r="L3681">
        <v>23000000</v>
      </c>
      <c r="M3681">
        <v>53187659</v>
      </c>
      <c r="N3681" t="s">
        <v>7582</v>
      </c>
      <c r="O3681">
        <v>109</v>
      </c>
      <c r="P3681" cm="1">
        <f t="array" ref="P3681">_xlfn.XLOOKUP(D3681, CPI!$A:A, CPI!$B:B)</f>
        <v>172.2</v>
      </c>
      <c r="Q3681" s="9">
        <f>IF(M3681="","",PRODUCT(M3681,CPI!$B$112/P3681))</f>
        <v>94113122.516260162</v>
      </c>
    </row>
    <row r="3682" spans="1:17">
      <c r="A3682" t="s">
        <v>11346</v>
      </c>
      <c r="B3682" t="s">
        <v>27</v>
      </c>
      <c r="C3682" t="s">
        <v>45</v>
      </c>
      <c r="D3682">
        <v>2000</v>
      </c>
      <c r="E3682" t="s">
        <v>11268</v>
      </c>
      <c r="F3682">
        <v>5.8</v>
      </c>
      <c r="G3682">
        <v>126000</v>
      </c>
      <c r="H3682" t="s">
        <v>2657</v>
      </c>
      <c r="I3682" t="s">
        <v>7001</v>
      </c>
      <c r="J3682" t="s">
        <v>2057</v>
      </c>
      <c r="K3682" t="s">
        <v>41</v>
      </c>
      <c r="L3682">
        <v>95000000</v>
      </c>
      <c r="M3682">
        <v>190213455</v>
      </c>
      <c r="N3682" t="s">
        <v>42</v>
      </c>
      <c r="O3682">
        <v>112</v>
      </c>
      <c r="P3682" cm="1">
        <f t="array" ref="P3682">_xlfn.XLOOKUP(D3682, CPI!$A:A, CPI!$B:B)</f>
        <v>172.2</v>
      </c>
      <c r="Q3682" s="9">
        <f>IF(M3682="","",PRODUCT(M3682,CPI!$B$112/P3682))</f>
        <v>336573982.22125435</v>
      </c>
    </row>
    <row r="3683" spans="1:17">
      <c r="A3683" t="s">
        <v>11347</v>
      </c>
      <c r="B3683" t="s">
        <v>458</v>
      </c>
      <c r="C3683" t="s">
        <v>28</v>
      </c>
      <c r="D3683">
        <v>2000</v>
      </c>
      <c r="E3683" t="s">
        <v>11348</v>
      </c>
      <c r="F3683">
        <v>6.8</v>
      </c>
      <c r="G3683">
        <v>43000</v>
      </c>
      <c r="H3683" t="s">
        <v>11349</v>
      </c>
      <c r="I3683" t="s">
        <v>11350</v>
      </c>
      <c r="J3683" t="s">
        <v>11351</v>
      </c>
      <c r="K3683" t="s">
        <v>206</v>
      </c>
      <c r="L3683">
        <v>5000000</v>
      </c>
      <c r="M3683">
        <v>2554</v>
      </c>
      <c r="N3683" t="s">
        <v>11352</v>
      </c>
      <c r="O3683">
        <v>108</v>
      </c>
      <c r="P3683" cm="1">
        <f t="array" ref="P3683">_xlfn.XLOOKUP(D3683, CPI!$A:A, CPI!$B:B)</f>
        <v>172.2</v>
      </c>
      <c r="Q3683" s="9">
        <f>IF(M3683="","",PRODUCT(M3683,CPI!$B$112/P3683))</f>
        <v>4519.185830429733</v>
      </c>
    </row>
    <row r="3684" spans="1:17">
      <c r="A3684" t="s">
        <v>11353</v>
      </c>
      <c r="B3684" t="s">
        <v>2010</v>
      </c>
      <c r="C3684" t="s">
        <v>45</v>
      </c>
      <c r="D3684">
        <v>2000</v>
      </c>
      <c r="E3684" t="s">
        <v>11260</v>
      </c>
      <c r="F3684">
        <v>6.3</v>
      </c>
      <c r="G3684">
        <v>194000</v>
      </c>
      <c r="H3684" t="s">
        <v>4507</v>
      </c>
      <c r="I3684" t="s">
        <v>7741</v>
      </c>
      <c r="J3684" t="s">
        <v>8601</v>
      </c>
      <c r="K3684" t="s">
        <v>41</v>
      </c>
      <c r="L3684">
        <v>45000000</v>
      </c>
      <c r="M3684">
        <v>212742720</v>
      </c>
      <c r="N3684" t="s">
        <v>5120</v>
      </c>
      <c r="O3684">
        <v>109</v>
      </c>
      <c r="P3684" cm="1">
        <f t="array" ref="P3684">_xlfn.XLOOKUP(D3684, CPI!$A:A, CPI!$B:B)</f>
        <v>172.2</v>
      </c>
      <c r="Q3684" s="9">
        <f>IF(M3684="","",PRODUCT(M3684,CPI!$B$112/P3684))</f>
        <v>376438483.0662021</v>
      </c>
    </row>
    <row r="3685" spans="1:17">
      <c r="A3685" t="s">
        <v>11354</v>
      </c>
      <c r="B3685" t="s">
        <v>27</v>
      </c>
      <c r="C3685" t="s">
        <v>52</v>
      </c>
      <c r="D3685">
        <v>2000</v>
      </c>
      <c r="E3685" t="s">
        <v>10785</v>
      </c>
      <c r="F3685">
        <v>7.5</v>
      </c>
      <c r="G3685">
        <v>172000</v>
      </c>
      <c r="H3685" t="s">
        <v>2216</v>
      </c>
      <c r="I3685" t="s">
        <v>9860</v>
      </c>
      <c r="J3685" t="s">
        <v>2636</v>
      </c>
      <c r="K3685" t="s">
        <v>33</v>
      </c>
      <c r="L3685">
        <v>30000000</v>
      </c>
      <c r="M3685">
        <v>47126295</v>
      </c>
      <c r="N3685" t="s">
        <v>2103</v>
      </c>
      <c r="O3685">
        <v>113</v>
      </c>
      <c r="P3685" cm="1">
        <f t="array" ref="P3685">_xlfn.XLOOKUP(D3685, CPI!$A:A, CPI!$B:B)</f>
        <v>172.2</v>
      </c>
      <c r="Q3685" s="9">
        <f>IF(M3685="","",PRODUCT(M3685,CPI!$B$112/P3685))</f>
        <v>83387816.994773522</v>
      </c>
    </row>
    <row r="3686" spans="1:17">
      <c r="A3686" t="s">
        <v>11355</v>
      </c>
      <c r="B3686" t="s">
        <v>2010</v>
      </c>
      <c r="C3686" t="s">
        <v>45</v>
      </c>
      <c r="D3686">
        <v>2000</v>
      </c>
      <c r="E3686" t="s">
        <v>11356</v>
      </c>
      <c r="F3686">
        <v>2.5</v>
      </c>
      <c r="G3686">
        <v>77000</v>
      </c>
      <c r="H3686" t="s">
        <v>1283</v>
      </c>
      <c r="I3686" t="s">
        <v>11357</v>
      </c>
      <c r="J3686" t="s">
        <v>171</v>
      </c>
      <c r="K3686" t="s">
        <v>41</v>
      </c>
      <c r="L3686">
        <v>73000000</v>
      </c>
      <c r="M3686">
        <v>29725663</v>
      </c>
      <c r="N3686" t="s">
        <v>34</v>
      </c>
      <c r="O3686">
        <v>118</v>
      </c>
      <c r="P3686" cm="1">
        <f t="array" ref="P3686">_xlfn.XLOOKUP(D3686, CPI!$A:A, CPI!$B:B)</f>
        <v>172.2</v>
      </c>
      <c r="Q3686" s="9">
        <f>IF(M3686="","",PRODUCT(M3686,CPI!$B$112/P3686))</f>
        <v>52598196.957607433</v>
      </c>
    </row>
    <row r="3687" spans="1:17">
      <c r="A3687" t="s">
        <v>11358</v>
      </c>
      <c r="B3687" t="s">
        <v>27</v>
      </c>
      <c r="C3687" t="s">
        <v>63</v>
      </c>
      <c r="D3687">
        <v>2000</v>
      </c>
      <c r="E3687" t="s">
        <v>11359</v>
      </c>
      <c r="F3687">
        <v>5.6</v>
      </c>
      <c r="G3687">
        <v>126000</v>
      </c>
      <c r="H3687" t="s">
        <v>706</v>
      </c>
      <c r="I3687" t="s">
        <v>8996</v>
      </c>
      <c r="J3687" t="s">
        <v>11360</v>
      </c>
      <c r="K3687" t="s">
        <v>41</v>
      </c>
      <c r="L3687">
        <v>40000000</v>
      </c>
      <c r="M3687">
        <v>161834276</v>
      </c>
      <c r="N3687" t="s">
        <v>8998</v>
      </c>
      <c r="O3687">
        <v>116</v>
      </c>
      <c r="P3687" cm="1">
        <f t="array" ref="P3687">_xlfn.XLOOKUP(D3687, CPI!$A:A, CPI!$B:B)</f>
        <v>172.2</v>
      </c>
      <c r="Q3687" s="9">
        <f>IF(M3687="","",PRODUCT(M3687,CPI!$B$112/P3687))</f>
        <v>286358326.92915213</v>
      </c>
    </row>
    <row r="3688" spans="1:17">
      <c r="A3688" t="s">
        <v>11361</v>
      </c>
      <c r="B3688" t="s">
        <v>2010</v>
      </c>
      <c r="C3688" t="s">
        <v>52</v>
      </c>
      <c r="D3688">
        <v>2000</v>
      </c>
      <c r="E3688" t="s">
        <v>8202</v>
      </c>
      <c r="F3688">
        <v>7.5</v>
      </c>
      <c r="G3688">
        <v>58000</v>
      </c>
      <c r="H3688" t="s">
        <v>2080</v>
      </c>
      <c r="I3688" t="s">
        <v>2080</v>
      </c>
      <c r="J3688" t="s">
        <v>11362</v>
      </c>
      <c r="K3688" t="s">
        <v>41</v>
      </c>
      <c r="L3688">
        <v>10000000</v>
      </c>
      <c r="M3688">
        <v>20789556</v>
      </c>
      <c r="N3688" t="s">
        <v>5120</v>
      </c>
      <c r="O3688">
        <v>90</v>
      </c>
      <c r="P3688" cm="1">
        <f t="array" ref="P3688">_xlfn.XLOOKUP(D3688, CPI!$A:A, CPI!$B:B)</f>
        <v>172.2</v>
      </c>
      <c r="Q3688" s="9">
        <f>IF(M3688="","",PRODUCT(M3688,CPI!$B$112/P3688))</f>
        <v>36786165.581881531</v>
      </c>
    </row>
    <row r="3689" spans="1:17">
      <c r="A3689" t="s">
        <v>11363</v>
      </c>
      <c r="B3689" t="s">
        <v>27</v>
      </c>
      <c r="C3689" t="s">
        <v>52</v>
      </c>
      <c r="D3689">
        <v>2000</v>
      </c>
      <c r="E3689" t="s">
        <v>10921</v>
      </c>
      <c r="F3689">
        <v>6.7</v>
      </c>
      <c r="G3689">
        <v>114000</v>
      </c>
      <c r="H3689" t="s">
        <v>2585</v>
      </c>
      <c r="I3689" t="s">
        <v>11364</v>
      </c>
      <c r="J3689" t="s">
        <v>4470</v>
      </c>
      <c r="K3689" t="s">
        <v>41</v>
      </c>
      <c r="L3689">
        <v>41300000</v>
      </c>
      <c r="M3689">
        <v>106371651</v>
      </c>
      <c r="N3689" t="s">
        <v>10716</v>
      </c>
      <c r="O3689">
        <v>98</v>
      </c>
      <c r="P3689" cm="1">
        <f t="array" ref="P3689">_xlfn.XLOOKUP(D3689, CPI!$A:A, CPI!$B:B)</f>
        <v>172.2</v>
      </c>
      <c r="Q3689" s="9">
        <f>IF(M3689="","",PRODUCT(M3689,CPI!$B$112/P3689))</f>
        <v>188219756.44425088</v>
      </c>
    </row>
    <row r="3690" spans="1:17">
      <c r="A3690" t="s">
        <v>4930</v>
      </c>
      <c r="B3690" t="s">
        <v>2010</v>
      </c>
      <c r="C3690" t="s">
        <v>28</v>
      </c>
      <c r="D3690">
        <v>2000</v>
      </c>
      <c r="E3690" t="s">
        <v>11250</v>
      </c>
      <c r="F3690">
        <v>7.2</v>
      </c>
      <c r="G3690">
        <v>181000</v>
      </c>
      <c r="H3690" t="s">
        <v>2889</v>
      </c>
      <c r="I3690" t="s">
        <v>11365</v>
      </c>
      <c r="J3690" t="s">
        <v>6385</v>
      </c>
      <c r="K3690" t="s">
        <v>33</v>
      </c>
      <c r="L3690">
        <v>25000000</v>
      </c>
      <c r="M3690">
        <v>152699976</v>
      </c>
      <c r="N3690" t="s">
        <v>3755</v>
      </c>
      <c r="O3690">
        <v>121</v>
      </c>
      <c r="P3690" cm="1">
        <f t="array" ref="P3690">_xlfn.XLOOKUP(D3690, CPI!$A:A, CPI!$B:B)</f>
        <v>172.2</v>
      </c>
      <c r="Q3690" s="9">
        <f>IF(M3690="","",PRODUCT(M3690,CPI!$B$112/P3690))</f>
        <v>270195602.13240421</v>
      </c>
    </row>
    <row r="3691" spans="1:17">
      <c r="A3691" t="s">
        <v>11366</v>
      </c>
      <c r="B3691" t="s">
        <v>27</v>
      </c>
      <c r="C3691" t="s">
        <v>28</v>
      </c>
      <c r="D3691">
        <v>2000</v>
      </c>
      <c r="E3691" t="s">
        <v>11367</v>
      </c>
      <c r="F3691">
        <v>7.7</v>
      </c>
      <c r="G3691">
        <v>129000</v>
      </c>
      <c r="H3691" t="s">
        <v>11368</v>
      </c>
      <c r="I3691" t="s">
        <v>11369</v>
      </c>
      <c r="J3691" t="s">
        <v>11370</v>
      </c>
      <c r="K3691" t="s">
        <v>33</v>
      </c>
      <c r="L3691">
        <v>5000000</v>
      </c>
      <c r="M3691">
        <v>109283018</v>
      </c>
      <c r="N3691" t="s">
        <v>6866</v>
      </c>
      <c r="O3691">
        <v>110</v>
      </c>
      <c r="P3691" cm="1">
        <f t="array" ref="P3691">_xlfn.XLOOKUP(D3691, CPI!$A:A, CPI!$B:B)</f>
        <v>172.2</v>
      </c>
      <c r="Q3691" s="9">
        <f>IF(M3691="","",PRODUCT(M3691,CPI!$B$112/P3691))</f>
        <v>193371286.786295</v>
      </c>
    </row>
    <row r="3692" spans="1:17">
      <c r="A3692" t="s">
        <v>11371</v>
      </c>
      <c r="B3692" t="s">
        <v>27</v>
      </c>
      <c r="C3692" t="s">
        <v>28</v>
      </c>
      <c r="D3692">
        <v>2000</v>
      </c>
      <c r="E3692" t="s">
        <v>11372</v>
      </c>
      <c r="F3692">
        <v>8.1</v>
      </c>
      <c r="G3692">
        <v>228000</v>
      </c>
      <c r="H3692" t="s">
        <v>11373</v>
      </c>
      <c r="I3692" t="s">
        <v>11374</v>
      </c>
      <c r="J3692" t="s">
        <v>11375</v>
      </c>
      <c r="K3692" t="s">
        <v>1205</v>
      </c>
      <c r="L3692">
        <v>2000000</v>
      </c>
      <c r="M3692">
        <v>20908467</v>
      </c>
      <c r="N3692" t="s">
        <v>11376</v>
      </c>
      <c r="O3692">
        <v>154</v>
      </c>
      <c r="P3692" cm="1">
        <f t="array" ref="P3692">_xlfn.XLOOKUP(D3692, CPI!$A:A, CPI!$B:B)</f>
        <v>172.2</v>
      </c>
      <c r="Q3692" s="9">
        <f>IF(M3692="","",PRODUCT(M3692,CPI!$B$112/P3692))</f>
        <v>36996573.14111498</v>
      </c>
    </row>
    <row r="3693" spans="1:17">
      <c r="A3693" t="s">
        <v>11377</v>
      </c>
      <c r="B3693" t="s">
        <v>27</v>
      </c>
      <c r="C3693" t="s">
        <v>52</v>
      </c>
      <c r="D3693">
        <v>2000</v>
      </c>
      <c r="E3693" t="s">
        <v>11308</v>
      </c>
      <c r="F3693">
        <v>6.6</v>
      </c>
      <c r="G3693">
        <v>226000</v>
      </c>
      <c r="H3693" t="s">
        <v>9074</v>
      </c>
      <c r="I3693" t="s">
        <v>7938</v>
      </c>
      <c r="J3693" t="s">
        <v>7924</v>
      </c>
      <c r="K3693" t="s">
        <v>41</v>
      </c>
      <c r="L3693">
        <v>51000000</v>
      </c>
      <c r="M3693">
        <v>149270999</v>
      </c>
      <c r="N3693" t="s">
        <v>191</v>
      </c>
      <c r="O3693">
        <v>116</v>
      </c>
      <c r="P3693" cm="1">
        <f t="array" ref="P3693">_xlfn.XLOOKUP(D3693, CPI!$A:A, CPI!$B:B)</f>
        <v>172.2</v>
      </c>
      <c r="Q3693" s="9">
        <f>IF(M3693="","",PRODUCT(M3693,CPI!$B$112/P3693))</f>
        <v>264128184.64169571</v>
      </c>
    </row>
    <row r="3694" spans="1:17">
      <c r="A3694" t="s">
        <v>11378</v>
      </c>
      <c r="B3694" t="s">
        <v>2010</v>
      </c>
      <c r="C3694" t="s">
        <v>45</v>
      </c>
      <c r="D3694">
        <v>2000</v>
      </c>
      <c r="E3694" t="s">
        <v>11379</v>
      </c>
      <c r="F3694">
        <v>6.6</v>
      </c>
      <c r="G3694">
        <v>79000</v>
      </c>
      <c r="H3694" t="s">
        <v>9681</v>
      </c>
      <c r="I3694" t="s">
        <v>9681</v>
      </c>
      <c r="J3694" t="s">
        <v>9032</v>
      </c>
      <c r="K3694" t="s">
        <v>463</v>
      </c>
      <c r="L3694">
        <v>62000000</v>
      </c>
      <c r="M3694">
        <v>127666415</v>
      </c>
      <c r="N3694" t="s">
        <v>72</v>
      </c>
      <c r="O3694">
        <v>116</v>
      </c>
      <c r="P3694" cm="1">
        <f t="array" ref="P3694">_xlfn.XLOOKUP(D3694, CPI!$A:A, CPI!$B:B)</f>
        <v>172.2</v>
      </c>
      <c r="Q3694" s="9">
        <f>IF(M3694="","",PRODUCT(M3694,CPI!$B$112/P3694))</f>
        <v>225899864.40476191</v>
      </c>
    </row>
    <row r="3695" spans="1:17">
      <c r="A3695" t="s">
        <v>11380</v>
      </c>
      <c r="B3695" t="s">
        <v>2010</v>
      </c>
      <c r="C3695" t="s">
        <v>52</v>
      </c>
      <c r="D3695">
        <v>2000</v>
      </c>
      <c r="E3695" t="s">
        <v>8202</v>
      </c>
      <c r="F3695">
        <v>6</v>
      </c>
      <c r="G3695">
        <v>99000</v>
      </c>
      <c r="H3695" t="s">
        <v>58</v>
      </c>
      <c r="I3695" t="s">
        <v>11381</v>
      </c>
      <c r="J3695" t="s">
        <v>6940</v>
      </c>
      <c r="K3695" t="s">
        <v>41</v>
      </c>
      <c r="L3695">
        <v>48000000</v>
      </c>
      <c r="M3695">
        <v>90383208</v>
      </c>
      <c r="N3695" t="s">
        <v>191</v>
      </c>
      <c r="O3695">
        <v>93</v>
      </c>
      <c r="P3695" cm="1">
        <f t="array" ref="P3695">_xlfn.XLOOKUP(D3695, CPI!$A:A, CPI!$B:B)</f>
        <v>172.2</v>
      </c>
      <c r="Q3695" s="9">
        <f>IF(M3695="","",PRODUCT(M3695,CPI!$B$112/P3695))</f>
        <v>159928940.05574912</v>
      </c>
    </row>
    <row r="3696" spans="1:17">
      <c r="A3696" t="s">
        <v>11382</v>
      </c>
      <c r="B3696" t="s">
        <v>44</v>
      </c>
      <c r="C3696" t="s">
        <v>401</v>
      </c>
      <c r="D3696">
        <v>2000</v>
      </c>
      <c r="E3696" t="s">
        <v>10785</v>
      </c>
      <c r="F3696">
        <v>6.9</v>
      </c>
      <c r="G3696">
        <v>88000</v>
      </c>
      <c r="H3696" t="s">
        <v>11383</v>
      </c>
      <c r="I3696" t="s">
        <v>5192</v>
      </c>
      <c r="J3696" t="s">
        <v>1739</v>
      </c>
      <c r="K3696" t="s">
        <v>41</v>
      </c>
      <c r="L3696">
        <v>95000000</v>
      </c>
      <c r="M3696">
        <v>76432727</v>
      </c>
      <c r="N3696" t="s">
        <v>10184</v>
      </c>
      <c r="O3696">
        <v>89</v>
      </c>
      <c r="P3696" cm="1">
        <f t="array" ref="P3696">_xlfn.XLOOKUP(D3696, CPI!$A:A, CPI!$B:B)</f>
        <v>172.2</v>
      </c>
      <c r="Q3696" s="9">
        <f>IF(M3696="","",PRODUCT(M3696,CPI!$B$112/P3696))</f>
        <v>135244203.93089432</v>
      </c>
    </row>
    <row r="3697" spans="1:17">
      <c r="A3697" t="s">
        <v>11384</v>
      </c>
      <c r="B3697" t="s">
        <v>27</v>
      </c>
      <c r="C3697" t="s">
        <v>28</v>
      </c>
      <c r="D3697">
        <v>2000</v>
      </c>
      <c r="E3697" t="s">
        <v>11385</v>
      </c>
      <c r="F3697">
        <v>5</v>
      </c>
      <c r="G3697">
        <v>2400</v>
      </c>
      <c r="H3697" t="s">
        <v>11386</v>
      </c>
      <c r="I3697" t="s">
        <v>11386</v>
      </c>
      <c r="J3697" t="s">
        <v>11386</v>
      </c>
      <c r="K3697" t="s">
        <v>317</v>
      </c>
      <c r="M3697">
        <v>18062</v>
      </c>
      <c r="N3697" t="s">
        <v>11387</v>
      </c>
      <c r="O3697">
        <v>90</v>
      </c>
      <c r="P3697" cm="1">
        <f t="array" ref="P3697">_xlfn.XLOOKUP(D3697, CPI!$A:A, CPI!$B:B)</f>
        <v>172.2</v>
      </c>
      <c r="Q3697" s="9">
        <f>IF(M3697="","",PRODUCT(M3697,CPI!$B$112/P3697))</f>
        <v>31959.88037166086</v>
      </c>
    </row>
    <row r="3698" spans="1:17">
      <c r="A3698" t="s">
        <v>11388</v>
      </c>
      <c r="B3698" t="s">
        <v>44</v>
      </c>
      <c r="C3698" t="s">
        <v>401</v>
      </c>
      <c r="D3698">
        <v>2000</v>
      </c>
      <c r="E3698" t="s">
        <v>10697</v>
      </c>
      <c r="F3698">
        <v>6.5</v>
      </c>
      <c r="G3698">
        <v>56000</v>
      </c>
      <c r="H3698" t="s">
        <v>11389</v>
      </c>
      <c r="I3698" t="s">
        <v>11390</v>
      </c>
      <c r="J3698" t="s">
        <v>6970</v>
      </c>
      <c r="K3698" t="s">
        <v>41</v>
      </c>
      <c r="L3698">
        <v>127500000</v>
      </c>
      <c r="M3698">
        <v>349822765</v>
      </c>
      <c r="N3698" t="s">
        <v>1735</v>
      </c>
      <c r="O3698">
        <v>82</v>
      </c>
      <c r="P3698" cm="1">
        <f t="array" ref="P3698">_xlfn.XLOOKUP(D3698, CPI!$A:A, CPI!$B:B)</f>
        <v>172.2</v>
      </c>
      <c r="Q3698" s="9">
        <f>IF(M3698="","",PRODUCT(M3698,CPI!$B$112/P3698))</f>
        <v>618995333.88792098</v>
      </c>
    </row>
    <row r="3699" spans="1:17">
      <c r="A3699" t="s">
        <v>11391</v>
      </c>
      <c r="B3699" t="s">
        <v>44</v>
      </c>
      <c r="C3699" t="s">
        <v>52</v>
      </c>
      <c r="D3699">
        <v>2000</v>
      </c>
      <c r="E3699" t="s">
        <v>11305</v>
      </c>
      <c r="F3699">
        <v>6.2</v>
      </c>
      <c r="G3699">
        <v>219000</v>
      </c>
      <c r="H3699" t="s">
        <v>1145</v>
      </c>
      <c r="I3699" t="s">
        <v>11392</v>
      </c>
      <c r="J3699" t="s">
        <v>7924</v>
      </c>
      <c r="K3699" t="s">
        <v>41</v>
      </c>
      <c r="L3699">
        <v>123000000</v>
      </c>
      <c r="M3699">
        <v>363597184</v>
      </c>
      <c r="N3699" t="s">
        <v>72</v>
      </c>
      <c r="O3699">
        <v>104</v>
      </c>
      <c r="P3699" cm="1">
        <f t="array" ref="P3699">_xlfn.XLOOKUP(D3699, CPI!$A:A, CPI!$B:B)</f>
        <v>172.2</v>
      </c>
      <c r="Q3699" s="9">
        <f>IF(M3699="","",PRODUCT(M3699,CPI!$B$112/P3699))</f>
        <v>643368536.38095236</v>
      </c>
    </row>
    <row r="3700" spans="1:17">
      <c r="A3700" t="s">
        <v>11393</v>
      </c>
      <c r="B3700" t="s">
        <v>27</v>
      </c>
      <c r="C3700" t="s">
        <v>115</v>
      </c>
      <c r="D3700">
        <v>2000</v>
      </c>
      <c r="E3700" t="s">
        <v>11343</v>
      </c>
      <c r="F3700">
        <v>8</v>
      </c>
      <c r="G3700">
        <v>105000</v>
      </c>
      <c r="H3700" t="s">
        <v>6535</v>
      </c>
      <c r="I3700" t="s">
        <v>6535</v>
      </c>
      <c r="J3700" t="s">
        <v>11394</v>
      </c>
      <c r="K3700" t="s">
        <v>3822</v>
      </c>
      <c r="L3700">
        <v>12800000</v>
      </c>
      <c r="M3700">
        <v>40059672</v>
      </c>
      <c r="N3700" t="s">
        <v>10425</v>
      </c>
      <c r="O3700">
        <v>140</v>
      </c>
      <c r="P3700" cm="1">
        <f t="array" ref="P3700">_xlfn.XLOOKUP(D3700, CPI!$A:A, CPI!$B:B)</f>
        <v>172.2</v>
      </c>
      <c r="Q3700" s="9">
        <f>IF(M3700="","",PRODUCT(M3700,CPI!$B$112/P3700))</f>
        <v>70883751.790940762</v>
      </c>
    </row>
    <row r="3701" spans="1:17">
      <c r="A3701" t="s">
        <v>11395</v>
      </c>
      <c r="B3701" t="s">
        <v>2010</v>
      </c>
      <c r="C3701" t="s">
        <v>52</v>
      </c>
      <c r="D3701">
        <v>2000</v>
      </c>
      <c r="E3701" t="s">
        <v>11253</v>
      </c>
      <c r="F3701">
        <v>6.4</v>
      </c>
      <c r="G3701">
        <v>197000</v>
      </c>
      <c r="H3701" t="s">
        <v>225</v>
      </c>
      <c r="I3701" t="s">
        <v>11396</v>
      </c>
      <c r="J3701" t="s">
        <v>546</v>
      </c>
      <c r="K3701" t="s">
        <v>41</v>
      </c>
      <c r="L3701">
        <v>70000000</v>
      </c>
      <c r="M3701">
        <v>374111707</v>
      </c>
      <c r="N3701" t="s">
        <v>55</v>
      </c>
      <c r="O3701">
        <v>127</v>
      </c>
      <c r="P3701" cm="1">
        <f t="array" ref="P3701">_xlfn.XLOOKUP(D3701, CPI!$A:A, CPI!$B:B)</f>
        <v>172.2</v>
      </c>
      <c r="Q3701" s="9">
        <f>IF(M3701="","",PRODUCT(M3701,CPI!$B$112/P3701))</f>
        <v>661973502.45586526</v>
      </c>
    </row>
    <row r="3702" spans="1:17">
      <c r="A3702" t="s">
        <v>11397</v>
      </c>
      <c r="B3702" t="s">
        <v>27</v>
      </c>
      <c r="C3702" t="s">
        <v>28</v>
      </c>
      <c r="D3702">
        <v>2000</v>
      </c>
      <c r="E3702" t="s">
        <v>11250</v>
      </c>
      <c r="F3702">
        <v>6.7</v>
      </c>
      <c r="G3702">
        <v>65000</v>
      </c>
      <c r="H3702" t="s">
        <v>522</v>
      </c>
      <c r="I3702" t="s">
        <v>7051</v>
      </c>
      <c r="J3702" t="s">
        <v>10235</v>
      </c>
      <c r="K3702" t="s">
        <v>41</v>
      </c>
      <c r="L3702">
        <v>10000000</v>
      </c>
      <c r="M3702">
        <v>44567606</v>
      </c>
      <c r="N3702" t="s">
        <v>9999</v>
      </c>
      <c r="O3702">
        <v>111</v>
      </c>
      <c r="P3702" cm="1">
        <f t="array" ref="P3702">_xlfn.XLOOKUP(D3702, CPI!$A:A, CPI!$B:B)</f>
        <v>172.2</v>
      </c>
      <c r="Q3702" s="9">
        <f>IF(M3702="","",PRODUCT(M3702,CPI!$B$112/P3702))</f>
        <v>78860334.193960518</v>
      </c>
    </row>
    <row r="3703" spans="1:17">
      <c r="A3703" t="s">
        <v>11398</v>
      </c>
      <c r="B3703" t="s">
        <v>2010</v>
      </c>
      <c r="C3703" t="s">
        <v>52</v>
      </c>
      <c r="D3703">
        <v>2000</v>
      </c>
      <c r="E3703" t="s">
        <v>11260</v>
      </c>
      <c r="F3703">
        <v>6.8</v>
      </c>
      <c r="G3703">
        <v>105000</v>
      </c>
      <c r="H3703" t="s">
        <v>9791</v>
      </c>
      <c r="I3703" t="s">
        <v>11399</v>
      </c>
      <c r="J3703" t="s">
        <v>1546</v>
      </c>
      <c r="K3703" t="s">
        <v>41</v>
      </c>
      <c r="L3703">
        <v>60000000</v>
      </c>
      <c r="M3703">
        <v>124745083</v>
      </c>
      <c r="N3703" t="s">
        <v>72</v>
      </c>
      <c r="O3703">
        <v>125</v>
      </c>
      <c r="P3703" cm="1">
        <f t="array" ref="P3703">_xlfn.XLOOKUP(D3703, CPI!$A:A, CPI!$B:B)</f>
        <v>172.2</v>
      </c>
      <c r="Q3703" s="9">
        <f>IF(M3703="","",PRODUCT(M3703,CPI!$B$112/P3703))</f>
        <v>220730701.45238096</v>
      </c>
    </row>
    <row r="3704" spans="1:17">
      <c r="A3704" t="s">
        <v>11400</v>
      </c>
      <c r="B3704" t="s">
        <v>44</v>
      </c>
      <c r="C3704" t="s">
        <v>36</v>
      </c>
      <c r="D3704">
        <v>2000</v>
      </c>
      <c r="E3704" t="s">
        <v>10761</v>
      </c>
      <c r="F3704">
        <v>5.7</v>
      </c>
      <c r="G3704">
        <v>71000</v>
      </c>
      <c r="H3704" t="s">
        <v>116</v>
      </c>
      <c r="I3704" t="s">
        <v>11401</v>
      </c>
      <c r="J3704" t="s">
        <v>5307</v>
      </c>
      <c r="K3704" t="s">
        <v>41</v>
      </c>
      <c r="L3704">
        <v>100000000</v>
      </c>
      <c r="M3704">
        <v>110983407</v>
      </c>
      <c r="N3704" t="s">
        <v>2103</v>
      </c>
      <c r="O3704">
        <v>114</v>
      </c>
      <c r="P3704" cm="1">
        <f t="array" ref="P3704">_xlfn.XLOOKUP(D3704, CPI!$A:A, CPI!$B:B)</f>
        <v>172.2</v>
      </c>
      <c r="Q3704" s="9">
        <f>IF(M3704="","",PRODUCT(M3704,CPI!$B$112/P3704))</f>
        <v>196380047.11324042</v>
      </c>
    </row>
    <row r="3705" spans="1:17">
      <c r="A3705" t="s">
        <v>11402</v>
      </c>
      <c r="B3705" t="s">
        <v>2010</v>
      </c>
      <c r="C3705" t="s">
        <v>52</v>
      </c>
      <c r="D3705">
        <v>2000</v>
      </c>
      <c r="E3705" t="s">
        <v>10794</v>
      </c>
      <c r="F3705">
        <v>6.6</v>
      </c>
      <c r="G3705">
        <v>60000</v>
      </c>
      <c r="H3705" t="s">
        <v>3267</v>
      </c>
      <c r="I3705" t="s">
        <v>11403</v>
      </c>
      <c r="J3705" t="s">
        <v>5087</v>
      </c>
      <c r="K3705" t="s">
        <v>41</v>
      </c>
      <c r="L3705">
        <v>50000000</v>
      </c>
      <c r="M3705">
        <v>50054511</v>
      </c>
      <c r="N3705" t="s">
        <v>11404</v>
      </c>
      <c r="O3705">
        <v>118</v>
      </c>
      <c r="P3705" cm="1">
        <f t="array" ref="P3705">_xlfn.XLOOKUP(D3705, CPI!$A:A, CPI!$B:B)</f>
        <v>172.2</v>
      </c>
      <c r="Q3705" s="9">
        <f>IF(M3705="","",PRODUCT(M3705,CPI!$B$112/P3705))</f>
        <v>88569160.869337976</v>
      </c>
    </row>
    <row r="3706" spans="1:17">
      <c r="A3706" t="s">
        <v>11405</v>
      </c>
      <c r="B3706" t="s">
        <v>27</v>
      </c>
      <c r="C3706" t="s">
        <v>52</v>
      </c>
      <c r="D3706">
        <v>2000</v>
      </c>
      <c r="E3706" t="s">
        <v>11406</v>
      </c>
      <c r="F3706">
        <v>6.2</v>
      </c>
      <c r="G3706">
        <v>38000</v>
      </c>
      <c r="H3706" t="s">
        <v>11407</v>
      </c>
      <c r="I3706" t="s">
        <v>8511</v>
      </c>
      <c r="J3706" t="s">
        <v>8511</v>
      </c>
      <c r="K3706" t="s">
        <v>41</v>
      </c>
      <c r="L3706">
        <v>11000000</v>
      </c>
      <c r="M3706">
        <v>59827328</v>
      </c>
      <c r="N3706" t="s">
        <v>2037</v>
      </c>
      <c r="O3706">
        <v>98</v>
      </c>
      <c r="P3706" cm="1">
        <f t="array" ref="P3706">_xlfn.XLOOKUP(D3706, CPI!$A:A, CPI!$B:B)</f>
        <v>172.2</v>
      </c>
      <c r="Q3706" s="9">
        <f>IF(M3706="","",PRODUCT(M3706,CPI!$B$112/P3706))</f>
        <v>105861712.20441347</v>
      </c>
    </row>
    <row r="3707" spans="1:17">
      <c r="A3707" t="s">
        <v>6591</v>
      </c>
      <c r="B3707" t="s">
        <v>27</v>
      </c>
      <c r="C3707" t="s">
        <v>115</v>
      </c>
      <c r="D3707">
        <v>2000</v>
      </c>
      <c r="E3707" t="s">
        <v>11408</v>
      </c>
      <c r="F3707">
        <v>6.5</v>
      </c>
      <c r="G3707">
        <v>23000</v>
      </c>
      <c r="H3707" t="s">
        <v>5240</v>
      </c>
      <c r="I3707" t="s">
        <v>11409</v>
      </c>
      <c r="J3707" t="s">
        <v>5232</v>
      </c>
      <c r="K3707" t="s">
        <v>463</v>
      </c>
      <c r="L3707">
        <v>25000000</v>
      </c>
      <c r="M3707">
        <v>1308242</v>
      </c>
      <c r="N3707" t="s">
        <v>11410</v>
      </c>
      <c r="O3707">
        <v>110</v>
      </c>
      <c r="P3707" cm="1">
        <f t="array" ref="P3707">_xlfn.XLOOKUP(D3707, CPI!$A:A, CPI!$B:B)</f>
        <v>172.2</v>
      </c>
      <c r="Q3707" s="9">
        <f>IF(M3707="","",PRODUCT(M3707,CPI!$B$112/P3707))</f>
        <v>2314874.2009291523</v>
      </c>
    </row>
    <row r="3708" spans="1:17">
      <c r="A3708" t="s">
        <v>11411</v>
      </c>
      <c r="B3708" t="s">
        <v>2010</v>
      </c>
      <c r="C3708" t="s">
        <v>52</v>
      </c>
      <c r="D3708">
        <v>2000</v>
      </c>
      <c r="E3708" t="s">
        <v>11367</v>
      </c>
      <c r="F3708">
        <v>5.3</v>
      </c>
      <c r="G3708">
        <v>101000</v>
      </c>
      <c r="H3708" t="s">
        <v>6820</v>
      </c>
      <c r="I3708" t="s">
        <v>8524</v>
      </c>
      <c r="J3708" t="s">
        <v>8525</v>
      </c>
      <c r="K3708" t="s">
        <v>41</v>
      </c>
      <c r="L3708">
        <v>85000000</v>
      </c>
      <c r="M3708">
        <v>58292295</v>
      </c>
      <c r="N3708" t="s">
        <v>11412</v>
      </c>
      <c r="O3708">
        <v>90</v>
      </c>
      <c r="P3708" cm="1">
        <f t="array" ref="P3708">_xlfn.XLOOKUP(D3708, CPI!$A:A, CPI!$B:B)</f>
        <v>172.2</v>
      </c>
      <c r="Q3708" s="9">
        <f>IF(M3708="","",PRODUCT(M3708,CPI!$B$112/P3708))</f>
        <v>103145541.73344947</v>
      </c>
    </row>
    <row r="3709" spans="1:17">
      <c r="A3709" t="s">
        <v>11413</v>
      </c>
      <c r="B3709" t="s">
        <v>27</v>
      </c>
      <c r="C3709" t="s">
        <v>115</v>
      </c>
      <c r="D3709">
        <v>2000</v>
      </c>
      <c r="E3709" t="s">
        <v>10921</v>
      </c>
      <c r="F3709">
        <v>7</v>
      </c>
      <c r="G3709">
        <v>51000</v>
      </c>
      <c r="H3709" t="s">
        <v>11414</v>
      </c>
      <c r="I3709" t="s">
        <v>11414</v>
      </c>
      <c r="J3709" t="s">
        <v>9347</v>
      </c>
      <c r="K3709" t="s">
        <v>41</v>
      </c>
      <c r="L3709">
        <v>7000000</v>
      </c>
      <c r="M3709">
        <v>28780255</v>
      </c>
      <c r="N3709" t="s">
        <v>2037</v>
      </c>
      <c r="O3709">
        <v>120</v>
      </c>
      <c r="P3709" cm="1">
        <f t="array" ref="P3709">_xlfn.XLOOKUP(D3709, CPI!$A:A, CPI!$B:B)</f>
        <v>172.2</v>
      </c>
      <c r="Q3709" s="9">
        <f>IF(M3709="","",PRODUCT(M3709,CPI!$B$112/P3709))</f>
        <v>50925340.873983741</v>
      </c>
    </row>
    <row r="3710" spans="1:17">
      <c r="A3710" t="s">
        <v>6120</v>
      </c>
      <c r="B3710" t="s">
        <v>2010</v>
      </c>
      <c r="C3710" t="s">
        <v>52</v>
      </c>
      <c r="D3710">
        <v>2000</v>
      </c>
      <c r="E3710" t="s">
        <v>11415</v>
      </c>
      <c r="F3710">
        <v>6.7</v>
      </c>
      <c r="G3710">
        <v>32000</v>
      </c>
      <c r="H3710" t="s">
        <v>6392</v>
      </c>
      <c r="I3710" t="s">
        <v>1146</v>
      </c>
      <c r="J3710" t="s">
        <v>11416</v>
      </c>
      <c r="K3710" t="s">
        <v>41</v>
      </c>
      <c r="L3710">
        <v>15000000</v>
      </c>
      <c r="M3710">
        <v>40863718</v>
      </c>
      <c r="N3710" t="s">
        <v>191</v>
      </c>
      <c r="O3710">
        <v>120</v>
      </c>
      <c r="P3710" cm="1">
        <f t="array" ref="P3710">_xlfn.XLOOKUP(D3710, CPI!$A:A, CPI!$B:B)</f>
        <v>172.2</v>
      </c>
      <c r="Q3710" s="9">
        <f>IF(M3710="","",PRODUCT(M3710,CPI!$B$112/P3710))</f>
        <v>72306474.300813004</v>
      </c>
    </row>
    <row r="3711" spans="1:17">
      <c r="A3711" t="s">
        <v>11417</v>
      </c>
      <c r="B3711" t="s">
        <v>2010</v>
      </c>
      <c r="C3711" t="s">
        <v>115</v>
      </c>
      <c r="D3711">
        <v>2000</v>
      </c>
      <c r="E3711" t="s">
        <v>11415</v>
      </c>
      <c r="F3711">
        <v>7.3</v>
      </c>
      <c r="G3711">
        <v>103000</v>
      </c>
      <c r="H3711" t="s">
        <v>9038</v>
      </c>
      <c r="I3711" t="s">
        <v>11418</v>
      </c>
      <c r="J3711" t="s">
        <v>1508</v>
      </c>
      <c r="K3711" t="s">
        <v>41</v>
      </c>
      <c r="L3711">
        <v>31000000</v>
      </c>
      <c r="M3711">
        <v>68106245</v>
      </c>
      <c r="N3711" t="s">
        <v>2037</v>
      </c>
      <c r="O3711">
        <v>118</v>
      </c>
      <c r="P3711" cm="1">
        <f t="array" ref="P3711">_xlfn.XLOOKUP(D3711, CPI!$A:A, CPI!$B:B)</f>
        <v>172.2</v>
      </c>
      <c r="Q3711" s="9">
        <f>IF(M3711="","",PRODUCT(M3711,CPI!$B$112/P3711))</f>
        <v>120510876.02497096</v>
      </c>
    </row>
    <row r="3712" spans="1:17">
      <c r="A3712" t="s">
        <v>11419</v>
      </c>
      <c r="B3712" t="s">
        <v>27</v>
      </c>
      <c r="C3712" t="s">
        <v>74</v>
      </c>
      <c r="D3712">
        <v>2000</v>
      </c>
      <c r="E3712" t="s">
        <v>11367</v>
      </c>
      <c r="F3712">
        <v>7.2</v>
      </c>
      <c r="G3712">
        <v>110000</v>
      </c>
      <c r="H3712" t="s">
        <v>9754</v>
      </c>
      <c r="I3712" t="s">
        <v>11420</v>
      </c>
      <c r="J3712" t="s">
        <v>6230</v>
      </c>
      <c r="K3712" t="s">
        <v>41</v>
      </c>
      <c r="L3712">
        <v>32000000</v>
      </c>
      <c r="M3712">
        <v>82343495</v>
      </c>
      <c r="N3712" t="s">
        <v>9120</v>
      </c>
      <c r="O3712">
        <v>129</v>
      </c>
      <c r="P3712" cm="1">
        <f t="array" ref="P3712">_xlfn.XLOOKUP(D3712, CPI!$A:A, CPI!$B:B)</f>
        <v>172.2</v>
      </c>
      <c r="Q3712" s="9">
        <f>IF(M3712="","",PRODUCT(M3712,CPI!$B$112/P3712))</f>
        <v>145703036.73925668</v>
      </c>
    </row>
    <row r="3713" spans="1:17">
      <c r="A3713" t="s">
        <v>11421</v>
      </c>
      <c r="B3713" t="s">
        <v>2010</v>
      </c>
      <c r="C3713" t="s">
        <v>52</v>
      </c>
      <c r="D3713">
        <v>2000</v>
      </c>
      <c r="E3713" t="s">
        <v>11247</v>
      </c>
      <c r="F3713">
        <v>6.1</v>
      </c>
      <c r="G3713">
        <v>46000</v>
      </c>
      <c r="H3713" t="s">
        <v>8615</v>
      </c>
      <c r="I3713" t="s">
        <v>10164</v>
      </c>
      <c r="J3713" t="s">
        <v>8601</v>
      </c>
      <c r="K3713" t="s">
        <v>41</v>
      </c>
      <c r="L3713">
        <v>43000000</v>
      </c>
      <c r="M3713">
        <v>62198945</v>
      </c>
      <c r="N3713" t="s">
        <v>42</v>
      </c>
      <c r="O3713">
        <v>103</v>
      </c>
      <c r="P3713" cm="1">
        <f t="array" ref="P3713">_xlfn.XLOOKUP(D3713, CPI!$A:A, CPI!$B:B)</f>
        <v>172.2</v>
      </c>
      <c r="Q3713" s="9">
        <f>IF(M3713="","",PRODUCT(M3713,CPI!$B$112/P3713))</f>
        <v>110058179.68350755</v>
      </c>
    </row>
    <row r="3714" spans="1:17">
      <c r="A3714" t="s">
        <v>11422</v>
      </c>
      <c r="B3714" t="s">
        <v>2010</v>
      </c>
      <c r="C3714" t="s">
        <v>28</v>
      </c>
      <c r="D3714">
        <v>2000</v>
      </c>
      <c r="E3714" t="s">
        <v>11379</v>
      </c>
      <c r="F3714">
        <v>7.2</v>
      </c>
      <c r="G3714">
        <v>20000</v>
      </c>
      <c r="H3714" t="s">
        <v>11423</v>
      </c>
      <c r="I3714" t="s">
        <v>11423</v>
      </c>
      <c r="J3714" t="s">
        <v>11424</v>
      </c>
      <c r="K3714" t="s">
        <v>41</v>
      </c>
      <c r="L3714">
        <v>20000000</v>
      </c>
      <c r="M3714">
        <v>27728118</v>
      </c>
      <c r="N3714" t="s">
        <v>3441</v>
      </c>
      <c r="O3714">
        <v>124</v>
      </c>
      <c r="P3714" cm="1">
        <f t="array" ref="P3714">_xlfn.XLOOKUP(D3714, CPI!$A:A, CPI!$B:B)</f>
        <v>172.2</v>
      </c>
      <c r="Q3714" s="9">
        <f>IF(M3714="","",PRODUCT(M3714,CPI!$B$112/P3714))</f>
        <v>49063632.721254356</v>
      </c>
    </row>
    <row r="3715" spans="1:17">
      <c r="A3715" t="s">
        <v>11425</v>
      </c>
      <c r="B3715" t="s">
        <v>2010</v>
      </c>
      <c r="C3715" t="s">
        <v>45</v>
      </c>
      <c r="D3715">
        <v>2000</v>
      </c>
      <c r="E3715" t="s">
        <v>11056</v>
      </c>
      <c r="F3715">
        <v>6.6</v>
      </c>
      <c r="G3715">
        <v>122000</v>
      </c>
      <c r="H3715" t="s">
        <v>11426</v>
      </c>
      <c r="I3715" t="s">
        <v>11427</v>
      </c>
      <c r="J3715" t="s">
        <v>2763</v>
      </c>
      <c r="K3715" t="s">
        <v>41</v>
      </c>
      <c r="L3715">
        <v>55000000</v>
      </c>
      <c r="M3715">
        <v>99274467</v>
      </c>
      <c r="N3715" t="s">
        <v>2103</v>
      </c>
      <c r="O3715">
        <v>110</v>
      </c>
      <c r="P3715" cm="1">
        <f t="array" ref="P3715">_xlfn.XLOOKUP(D3715, CPI!$A:A, CPI!$B:B)</f>
        <v>172.2</v>
      </c>
      <c r="Q3715" s="9">
        <f>IF(M3715="","",PRODUCT(M3715,CPI!$B$112/P3715))</f>
        <v>175661614.95296168</v>
      </c>
    </row>
    <row r="3716" spans="1:17">
      <c r="A3716" t="s">
        <v>11428</v>
      </c>
      <c r="B3716" t="s">
        <v>44</v>
      </c>
      <c r="C3716" t="s">
        <v>36</v>
      </c>
      <c r="D3716">
        <v>2000</v>
      </c>
      <c r="E3716" t="s">
        <v>11429</v>
      </c>
      <c r="F3716">
        <v>5.8</v>
      </c>
      <c r="G3716">
        <v>9800</v>
      </c>
      <c r="H3716" t="s">
        <v>5337</v>
      </c>
      <c r="I3716" t="s">
        <v>11430</v>
      </c>
      <c r="J3716" t="s">
        <v>11431</v>
      </c>
      <c r="K3716" t="s">
        <v>5828</v>
      </c>
      <c r="L3716">
        <v>35000000</v>
      </c>
      <c r="M3716">
        <v>27965865</v>
      </c>
      <c r="N3716" t="s">
        <v>11432</v>
      </c>
      <c r="O3716">
        <v>95</v>
      </c>
      <c r="P3716" cm="1">
        <f t="array" ref="P3716">_xlfn.XLOOKUP(D3716, CPI!$A:A, CPI!$B:B)</f>
        <v>172.2</v>
      </c>
      <c r="Q3716" s="9">
        <f>IF(M3716="","",PRODUCT(M3716,CPI!$B$112/P3716))</f>
        <v>49484315.130662024</v>
      </c>
    </row>
    <row r="3717" spans="1:17">
      <c r="A3717" t="s">
        <v>11433</v>
      </c>
      <c r="B3717" t="s">
        <v>27</v>
      </c>
      <c r="C3717" t="s">
        <v>74</v>
      </c>
      <c r="D3717">
        <v>2000</v>
      </c>
      <c r="E3717" t="s">
        <v>11434</v>
      </c>
      <c r="F3717">
        <v>7.3</v>
      </c>
      <c r="G3717">
        <v>52000</v>
      </c>
      <c r="H3717" t="s">
        <v>1525</v>
      </c>
      <c r="I3717" t="s">
        <v>11435</v>
      </c>
      <c r="J3717" t="s">
        <v>9222</v>
      </c>
      <c r="K3717" t="s">
        <v>33</v>
      </c>
      <c r="L3717">
        <v>13500000</v>
      </c>
      <c r="M3717">
        <v>17989227</v>
      </c>
      <c r="N3717" t="s">
        <v>9450</v>
      </c>
      <c r="O3717">
        <v>124</v>
      </c>
      <c r="P3717" cm="1">
        <f t="array" ref="P3717">_xlfn.XLOOKUP(D3717, CPI!$A:A, CPI!$B:B)</f>
        <v>172.2</v>
      </c>
      <c r="Q3717" s="9">
        <f>IF(M3717="","",PRODUCT(M3717,CPI!$B$112/P3717))</f>
        <v>31831111.886759583</v>
      </c>
    </row>
    <row r="3718" spans="1:17">
      <c r="A3718" t="s">
        <v>11436</v>
      </c>
      <c r="B3718" t="s">
        <v>2010</v>
      </c>
      <c r="C3718" t="s">
        <v>28</v>
      </c>
      <c r="D3718">
        <v>2000</v>
      </c>
      <c r="E3718" t="s">
        <v>8202</v>
      </c>
      <c r="F3718">
        <v>7.2</v>
      </c>
      <c r="G3718">
        <v>114000</v>
      </c>
      <c r="H3718" t="s">
        <v>9722</v>
      </c>
      <c r="I3718" t="s">
        <v>11437</v>
      </c>
      <c r="J3718" t="s">
        <v>8373</v>
      </c>
      <c r="K3718" t="s">
        <v>41</v>
      </c>
      <c r="L3718">
        <v>40000000</v>
      </c>
      <c r="M3718">
        <v>55707411</v>
      </c>
      <c r="N3718" t="s">
        <v>34</v>
      </c>
      <c r="O3718">
        <v>123</v>
      </c>
      <c r="P3718" cm="1">
        <f t="array" ref="P3718">_xlfn.XLOOKUP(D3718, CPI!$A:A, CPI!$B:B)</f>
        <v>172.2</v>
      </c>
      <c r="Q3718" s="9">
        <f>IF(M3718="","",PRODUCT(M3718,CPI!$B$112/P3718))</f>
        <v>98571708.081881538</v>
      </c>
    </row>
    <row r="3719" spans="1:17">
      <c r="A3719" t="s">
        <v>11438</v>
      </c>
      <c r="B3719" t="s">
        <v>2010</v>
      </c>
      <c r="C3719" t="s">
        <v>45</v>
      </c>
      <c r="D3719">
        <v>2000</v>
      </c>
      <c r="E3719" t="s">
        <v>11439</v>
      </c>
      <c r="F3719">
        <v>5.9</v>
      </c>
      <c r="G3719">
        <v>60000</v>
      </c>
      <c r="H3719" t="s">
        <v>5027</v>
      </c>
      <c r="I3719" t="s">
        <v>9844</v>
      </c>
      <c r="J3719" t="s">
        <v>215</v>
      </c>
      <c r="K3719" t="s">
        <v>41</v>
      </c>
      <c r="L3719">
        <v>75000000</v>
      </c>
      <c r="M3719">
        <v>215663859</v>
      </c>
      <c r="N3719" t="s">
        <v>42</v>
      </c>
      <c r="O3719">
        <v>124</v>
      </c>
      <c r="P3719" cm="1">
        <f t="array" ref="P3719">_xlfn.XLOOKUP(D3719, CPI!$A:A, CPI!$B:B)</f>
        <v>172.2</v>
      </c>
      <c r="Q3719" s="9">
        <f>IF(M3719="","",PRODUCT(M3719,CPI!$B$112/P3719))</f>
        <v>381607304.51393729</v>
      </c>
    </row>
    <row r="3720" spans="1:17">
      <c r="A3720" t="s">
        <v>11440</v>
      </c>
      <c r="B3720" t="s">
        <v>44</v>
      </c>
      <c r="C3720" t="s">
        <v>52</v>
      </c>
      <c r="D3720">
        <v>2000</v>
      </c>
      <c r="E3720" t="s">
        <v>11415</v>
      </c>
      <c r="F3720">
        <v>3.7</v>
      </c>
      <c r="G3720">
        <v>22000</v>
      </c>
      <c r="H3720" t="s">
        <v>6409</v>
      </c>
      <c r="I3720" t="s">
        <v>11441</v>
      </c>
      <c r="J3720" t="s">
        <v>11442</v>
      </c>
      <c r="K3720" t="s">
        <v>41</v>
      </c>
      <c r="L3720">
        <v>83000000</v>
      </c>
      <c r="M3720">
        <v>59468275</v>
      </c>
      <c r="N3720" t="s">
        <v>72</v>
      </c>
      <c r="O3720">
        <v>90</v>
      </c>
      <c r="P3720" cm="1">
        <f t="array" ref="P3720">_xlfn.XLOOKUP(D3720, CPI!$A:A, CPI!$B:B)</f>
        <v>172.2</v>
      </c>
      <c r="Q3720" s="9">
        <f>IF(M3720="","",PRODUCT(M3720,CPI!$B$112/P3720))</f>
        <v>105226384.3931475</v>
      </c>
    </row>
    <row r="3721" spans="1:17">
      <c r="A3721" t="s">
        <v>11443</v>
      </c>
      <c r="B3721" t="s">
        <v>458</v>
      </c>
      <c r="C3721" t="s">
        <v>115</v>
      </c>
      <c r="D3721">
        <v>2000</v>
      </c>
      <c r="E3721" t="s">
        <v>11444</v>
      </c>
      <c r="F3721">
        <v>4.5</v>
      </c>
      <c r="G3721">
        <v>17000</v>
      </c>
      <c r="H3721" t="s">
        <v>11445</v>
      </c>
      <c r="I3721" t="s">
        <v>11445</v>
      </c>
      <c r="J3721" t="s">
        <v>11446</v>
      </c>
      <c r="K3721" t="s">
        <v>463</v>
      </c>
      <c r="M3721">
        <v>940944</v>
      </c>
      <c r="N3721" t="s">
        <v>6523</v>
      </c>
      <c r="O3721">
        <v>77</v>
      </c>
      <c r="P3721" cm="1">
        <f t="array" ref="P3721">_xlfn.XLOOKUP(D3721, CPI!$A:A, CPI!$B:B)</f>
        <v>172.2</v>
      </c>
      <c r="Q3721" s="9">
        <f>IF(M3721="","",PRODUCT(M3721,CPI!$B$112/P3721))</f>
        <v>1664957.2404181184</v>
      </c>
    </row>
    <row r="3722" spans="1:17">
      <c r="A3722" t="s">
        <v>11447</v>
      </c>
      <c r="B3722" t="s">
        <v>27</v>
      </c>
      <c r="C3722" t="s">
        <v>45</v>
      </c>
      <c r="D3722">
        <v>2000</v>
      </c>
      <c r="E3722" t="s">
        <v>11448</v>
      </c>
      <c r="F3722">
        <v>5.8</v>
      </c>
      <c r="G3722">
        <v>38000</v>
      </c>
      <c r="H3722" t="s">
        <v>1330</v>
      </c>
      <c r="I3722" t="s">
        <v>10885</v>
      </c>
      <c r="J3722" t="s">
        <v>9671</v>
      </c>
      <c r="K3722" t="s">
        <v>41</v>
      </c>
      <c r="L3722">
        <v>42000000</v>
      </c>
      <c r="M3722">
        <v>32168970</v>
      </c>
      <c r="N3722" t="s">
        <v>8998</v>
      </c>
      <c r="O3722">
        <v>104</v>
      </c>
      <c r="P3722" cm="1">
        <f t="array" ref="P3722">_xlfn.XLOOKUP(D3722, CPI!$A:A, CPI!$B:B)</f>
        <v>172.2</v>
      </c>
      <c r="Q3722" s="9">
        <f>IF(M3722="","",PRODUCT(M3722,CPI!$B$112/P3722))</f>
        <v>56921516.602787457</v>
      </c>
    </row>
    <row r="3723" spans="1:17">
      <c r="A3723" t="s">
        <v>11449</v>
      </c>
      <c r="B3723" t="s">
        <v>27</v>
      </c>
      <c r="C3723" t="s">
        <v>45</v>
      </c>
      <c r="D3723">
        <v>2000</v>
      </c>
      <c r="E3723" t="s">
        <v>11260</v>
      </c>
      <c r="F3723">
        <v>4.9000000000000004</v>
      </c>
      <c r="G3723">
        <v>33000</v>
      </c>
      <c r="H3723" t="s">
        <v>11450</v>
      </c>
      <c r="I3723" t="s">
        <v>11451</v>
      </c>
      <c r="J3723" t="s">
        <v>11452</v>
      </c>
      <c r="K3723" t="s">
        <v>41</v>
      </c>
      <c r="L3723">
        <v>54000000</v>
      </c>
      <c r="M3723">
        <v>47053625</v>
      </c>
      <c r="N3723" t="s">
        <v>8998</v>
      </c>
      <c r="O3723">
        <v>99</v>
      </c>
      <c r="P3723" cm="1">
        <f t="array" ref="P3723">_xlfn.XLOOKUP(D3723, CPI!$A:A, CPI!$B:B)</f>
        <v>172.2</v>
      </c>
      <c r="Q3723" s="9">
        <f>IF(M3723="","",PRODUCT(M3723,CPI!$B$112/P3723))</f>
        <v>83259230.763646916</v>
      </c>
    </row>
    <row r="3724" spans="1:17">
      <c r="A3724" t="s">
        <v>11453</v>
      </c>
      <c r="B3724" t="s">
        <v>348</v>
      </c>
      <c r="C3724" t="s">
        <v>36</v>
      </c>
      <c r="D3724">
        <v>2000</v>
      </c>
      <c r="E3724" t="s">
        <v>11282</v>
      </c>
      <c r="F3724">
        <v>4.9000000000000004</v>
      </c>
      <c r="G3724">
        <v>36000</v>
      </c>
      <c r="H3724" t="s">
        <v>8577</v>
      </c>
      <c r="I3724" t="s">
        <v>9022</v>
      </c>
      <c r="J3724" t="s">
        <v>3033</v>
      </c>
      <c r="K3724" t="s">
        <v>41</v>
      </c>
      <c r="L3724">
        <v>85000000</v>
      </c>
      <c r="M3724">
        <v>183611771</v>
      </c>
      <c r="N3724" t="s">
        <v>11454</v>
      </c>
      <c r="O3724">
        <v>100</v>
      </c>
      <c r="P3724" cm="1">
        <f t="array" ref="P3724">_xlfn.XLOOKUP(D3724, CPI!$A:A, CPI!$B:B)</f>
        <v>172.2</v>
      </c>
      <c r="Q3724" s="9">
        <f>IF(M3724="","",PRODUCT(M3724,CPI!$B$112/P3724))</f>
        <v>324892605.24796748</v>
      </c>
    </row>
    <row r="3725" spans="1:17">
      <c r="A3725" t="s">
        <v>11455</v>
      </c>
      <c r="B3725" t="s">
        <v>2010</v>
      </c>
      <c r="C3725" t="s">
        <v>45</v>
      </c>
      <c r="D3725">
        <v>2000</v>
      </c>
      <c r="E3725" t="s">
        <v>11367</v>
      </c>
      <c r="F3725">
        <v>5.7</v>
      </c>
      <c r="G3725">
        <v>56000</v>
      </c>
      <c r="H3725" t="s">
        <v>11456</v>
      </c>
      <c r="I3725" t="s">
        <v>5897</v>
      </c>
      <c r="J3725" t="s">
        <v>2086</v>
      </c>
      <c r="K3725" t="s">
        <v>41</v>
      </c>
      <c r="L3725">
        <v>80000000</v>
      </c>
      <c r="M3725">
        <v>33463969</v>
      </c>
      <c r="N3725" t="s">
        <v>34</v>
      </c>
      <c r="O3725">
        <v>106</v>
      </c>
      <c r="P3725" cm="1">
        <f t="array" ref="P3725">_xlfn.XLOOKUP(D3725, CPI!$A:A, CPI!$B:B)</f>
        <v>172.2</v>
      </c>
      <c r="Q3725" s="9">
        <f>IF(M3725="","",PRODUCT(M3725,CPI!$B$112/P3725))</f>
        <v>59212957.922764227</v>
      </c>
    </row>
    <row r="3726" spans="1:17">
      <c r="A3726" t="s">
        <v>11457</v>
      </c>
      <c r="B3726" t="s">
        <v>2010</v>
      </c>
      <c r="C3726" t="s">
        <v>45</v>
      </c>
      <c r="D3726">
        <v>2000</v>
      </c>
      <c r="E3726" t="s">
        <v>11439</v>
      </c>
      <c r="F3726">
        <v>3.7</v>
      </c>
      <c r="G3726">
        <v>32000</v>
      </c>
      <c r="H3726" t="s">
        <v>11458</v>
      </c>
      <c r="I3726" t="s">
        <v>11459</v>
      </c>
      <c r="J3726" t="s">
        <v>6377</v>
      </c>
      <c r="K3726" t="s">
        <v>41</v>
      </c>
      <c r="L3726">
        <v>45000000</v>
      </c>
      <c r="M3726">
        <v>33978694</v>
      </c>
      <c r="N3726" t="s">
        <v>2037</v>
      </c>
      <c r="O3726">
        <v>107</v>
      </c>
      <c r="P3726" cm="1">
        <f t="array" ref="P3726">_xlfn.XLOOKUP(D3726, CPI!$A:A, CPI!$B:B)</f>
        <v>172.2</v>
      </c>
      <c r="Q3726" s="9">
        <f>IF(M3726="","",PRODUCT(M3726,CPI!$B$112/P3726))</f>
        <v>60123740.196283393</v>
      </c>
    </row>
    <row r="3727" spans="1:17">
      <c r="A3727" t="s">
        <v>11460</v>
      </c>
      <c r="B3727" t="s">
        <v>27</v>
      </c>
      <c r="C3727" t="s">
        <v>45</v>
      </c>
      <c r="D3727">
        <v>2000</v>
      </c>
      <c r="E3727" t="s">
        <v>11343</v>
      </c>
      <c r="F3727">
        <v>5.2</v>
      </c>
      <c r="G3727">
        <v>33000</v>
      </c>
      <c r="H3727" t="s">
        <v>10007</v>
      </c>
      <c r="I3727" t="s">
        <v>11461</v>
      </c>
      <c r="J3727" t="s">
        <v>772</v>
      </c>
      <c r="K3727" t="s">
        <v>41</v>
      </c>
      <c r="L3727">
        <v>63600000</v>
      </c>
      <c r="M3727">
        <v>19412993</v>
      </c>
      <c r="N3727" t="s">
        <v>4542</v>
      </c>
      <c r="O3727">
        <v>102</v>
      </c>
      <c r="P3727" cm="1">
        <f t="array" ref="P3727">_xlfn.XLOOKUP(D3727, CPI!$A:A, CPI!$B:B)</f>
        <v>172.2</v>
      </c>
      <c r="Q3727" s="9">
        <f>IF(M3727="","",PRODUCT(M3727,CPI!$B$112/P3727))</f>
        <v>34350400.505807199</v>
      </c>
    </row>
    <row r="3728" spans="1:17">
      <c r="A3728" t="s">
        <v>11462</v>
      </c>
      <c r="B3728" t="s">
        <v>27</v>
      </c>
      <c r="C3728" t="s">
        <v>52</v>
      </c>
      <c r="D3728">
        <v>2000</v>
      </c>
      <c r="E3728" t="s">
        <v>11448</v>
      </c>
      <c r="F3728">
        <v>7.3</v>
      </c>
      <c r="G3728">
        <v>62000</v>
      </c>
      <c r="H3728" t="s">
        <v>1674</v>
      </c>
      <c r="I3728" t="s">
        <v>11463</v>
      </c>
      <c r="J3728" t="s">
        <v>1830</v>
      </c>
      <c r="K3728" t="s">
        <v>41</v>
      </c>
      <c r="L3728">
        <v>55000000</v>
      </c>
      <c r="M3728">
        <v>33426588</v>
      </c>
      <c r="N3728" t="s">
        <v>10926</v>
      </c>
      <c r="O3728">
        <v>107</v>
      </c>
      <c r="P3728" cm="1">
        <f t="array" ref="P3728">_xlfn.XLOOKUP(D3728, CPI!$A:A, CPI!$B:B)</f>
        <v>172.2</v>
      </c>
      <c r="Q3728" s="9">
        <f>IF(M3728="","",PRODUCT(M3728,CPI!$B$112/P3728))</f>
        <v>59146813.958188154</v>
      </c>
    </row>
    <row r="3729" spans="1:17">
      <c r="A3729" t="s">
        <v>11464</v>
      </c>
      <c r="B3729" t="s">
        <v>27</v>
      </c>
      <c r="C3729" t="s">
        <v>45</v>
      </c>
      <c r="D3729">
        <v>2000</v>
      </c>
      <c r="E3729" t="s">
        <v>11001</v>
      </c>
      <c r="F3729">
        <v>6</v>
      </c>
      <c r="G3729">
        <v>75000</v>
      </c>
      <c r="H3729" t="s">
        <v>6229</v>
      </c>
      <c r="I3729" t="s">
        <v>1981</v>
      </c>
      <c r="J3729" t="s">
        <v>9420</v>
      </c>
      <c r="K3729" t="s">
        <v>5828</v>
      </c>
      <c r="L3729">
        <v>46000000</v>
      </c>
      <c r="M3729">
        <v>107626125</v>
      </c>
      <c r="N3729" t="s">
        <v>55</v>
      </c>
      <c r="O3729">
        <v>99</v>
      </c>
      <c r="P3729" cm="1">
        <f t="array" ref="P3729">_xlfn.XLOOKUP(D3729, CPI!$A:A, CPI!$B:B)</f>
        <v>172.2</v>
      </c>
      <c r="Q3729" s="9">
        <f>IF(M3729="","",PRODUCT(M3729,CPI!$B$112/P3729))</f>
        <v>190439490.63588852</v>
      </c>
    </row>
    <row r="3730" spans="1:17">
      <c r="A3730" t="s">
        <v>11465</v>
      </c>
      <c r="B3730" t="s">
        <v>2010</v>
      </c>
      <c r="C3730" t="s">
        <v>28</v>
      </c>
      <c r="D3730">
        <v>2000</v>
      </c>
      <c r="E3730" t="s">
        <v>11332</v>
      </c>
      <c r="F3730">
        <v>7.3</v>
      </c>
      <c r="G3730">
        <v>84000</v>
      </c>
      <c r="H3730" t="s">
        <v>5236</v>
      </c>
      <c r="I3730" t="s">
        <v>11466</v>
      </c>
      <c r="J3730" t="s">
        <v>580</v>
      </c>
      <c r="K3730" t="s">
        <v>41</v>
      </c>
      <c r="L3730">
        <v>43000000</v>
      </c>
      <c r="M3730">
        <v>80049764</v>
      </c>
      <c r="N3730" t="s">
        <v>42</v>
      </c>
      <c r="O3730">
        <v>136</v>
      </c>
      <c r="P3730" cm="1">
        <f t="array" ref="P3730">_xlfn.XLOOKUP(D3730, CPI!$A:A, CPI!$B:B)</f>
        <v>172.2</v>
      </c>
      <c r="Q3730" s="9">
        <f>IF(M3730="","",PRODUCT(M3730,CPI!$B$112/P3730))</f>
        <v>141644384.96399537</v>
      </c>
    </row>
    <row r="3731" spans="1:17">
      <c r="A3731" t="s">
        <v>11467</v>
      </c>
      <c r="B3731" t="s">
        <v>2010</v>
      </c>
      <c r="C3731" t="s">
        <v>28</v>
      </c>
      <c r="D3731">
        <v>2000</v>
      </c>
      <c r="E3731" t="s">
        <v>11284</v>
      </c>
      <c r="F3731">
        <v>6.7</v>
      </c>
      <c r="G3731">
        <v>54000</v>
      </c>
      <c r="H3731" t="s">
        <v>111</v>
      </c>
      <c r="I3731" t="s">
        <v>11468</v>
      </c>
      <c r="J3731" t="s">
        <v>7648</v>
      </c>
      <c r="K3731" t="s">
        <v>41</v>
      </c>
      <c r="L3731">
        <v>80000000</v>
      </c>
      <c r="M3731">
        <v>39459427</v>
      </c>
      <c r="N3731" t="s">
        <v>191</v>
      </c>
      <c r="O3731">
        <v>126</v>
      </c>
      <c r="P3731" cm="1">
        <f t="array" ref="P3731">_xlfn.XLOOKUP(D3731, CPI!$A:A, CPI!$B:B)</f>
        <v>172.2</v>
      </c>
      <c r="Q3731" s="9">
        <f>IF(M3731="","",PRODUCT(M3731,CPI!$B$112/P3731))</f>
        <v>69821645.800813004</v>
      </c>
    </row>
    <row r="3732" spans="1:17">
      <c r="A3732" t="s">
        <v>11469</v>
      </c>
      <c r="B3732" t="s">
        <v>44</v>
      </c>
      <c r="C3732" t="s">
        <v>401</v>
      </c>
      <c r="D3732">
        <v>2000</v>
      </c>
      <c r="E3732" t="s">
        <v>11001</v>
      </c>
      <c r="F3732">
        <v>6.6</v>
      </c>
      <c r="G3732">
        <v>59000</v>
      </c>
      <c r="H3732" t="s">
        <v>1067</v>
      </c>
      <c r="I3732" t="s">
        <v>9632</v>
      </c>
      <c r="J3732" t="s">
        <v>9540</v>
      </c>
      <c r="K3732" t="s">
        <v>41</v>
      </c>
      <c r="L3732">
        <v>75000000</v>
      </c>
      <c r="M3732">
        <v>36754634</v>
      </c>
      <c r="N3732" t="s">
        <v>9954</v>
      </c>
      <c r="O3732">
        <v>94</v>
      </c>
      <c r="P3732" cm="1">
        <f t="array" ref="P3732">_xlfn.XLOOKUP(D3732, CPI!$A:A, CPI!$B:B)</f>
        <v>172.2</v>
      </c>
      <c r="Q3732" s="9">
        <f>IF(M3732="","",PRODUCT(M3732,CPI!$B$112/P3732))</f>
        <v>65035638.674796745</v>
      </c>
    </row>
    <row r="3733" spans="1:17">
      <c r="A3733" t="s">
        <v>11470</v>
      </c>
      <c r="B3733" t="s">
        <v>44</v>
      </c>
      <c r="C3733" t="s">
        <v>36</v>
      </c>
      <c r="D3733">
        <v>2000</v>
      </c>
      <c r="E3733" t="s">
        <v>10944</v>
      </c>
      <c r="F3733">
        <v>5.0999999999999996</v>
      </c>
      <c r="G3733">
        <v>12000</v>
      </c>
      <c r="H3733" t="s">
        <v>11471</v>
      </c>
      <c r="I3733" t="s">
        <v>11472</v>
      </c>
      <c r="J3733" t="s">
        <v>60</v>
      </c>
      <c r="K3733" t="s">
        <v>41</v>
      </c>
      <c r="L3733">
        <v>13000000</v>
      </c>
      <c r="M3733">
        <v>62464731</v>
      </c>
      <c r="N3733" t="s">
        <v>11473</v>
      </c>
      <c r="O3733">
        <v>89</v>
      </c>
      <c r="P3733" cm="1">
        <f t="array" ref="P3733">_xlfn.XLOOKUP(D3733, CPI!$A:A, CPI!$B:B)</f>
        <v>172.2</v>
      </c>
      <c r="Q3733" s="9">
        <f>IF(M3733="","",PRODUCT(M3733,CPI!$B$112/P3733))</f>
        <v>110528475.81707317</v>
      </c>
    </row>
    <row r="3734" spans="1:17">
      <c r="A3734" t="s">
        <v>11474</v>
      </c>
      <c r="B3734" t="s">
        <v>27</v>
      </c>
      <c r="C3734" t="s">
        <v>115</v>
      </c>
      <c r="D3734">
        <v>2000</v>
      </c>
      <c r="E3734" t="s">
        <v>11475</v>
      </c>
      <c r="F3734">
        <v>5.3</v>
      </c>
      <c r="G3734">
        <v>26000</v>
      </c>
      <c r="H3734" t="s">
        <v>11476</v>
      </c>
      <c r="I3734" t="s">
        <v>11477</v>
      </c>
      <c r="J3734" t="s">
        <v>2746</v>
      </c>
      <c r="K3734" t="s">
        <v>41</v>
      </c>
      <c r="L3734">
        <v>30000000</v>
      </c>
      <c r="M3734">
        <v>47267829</v>
      </c>
      <c r="N3734" t="s">
        <v>11478</v>
      </c>
      <c r="O3734">
        <v>97</v>
      </c>
      <c r="P3734" cm="1">
        <f t="array" ref="P3734">_xlfn.XLOOKUP(D3734, CPI!$A:A, CPI!$B:B)</f>
        <v>172.2</v>
      </c>
      <c r="Q3734" s="9">
        <f>IF(M3734="","",PRODUCT(M3734,CPI!$B$112/P3734))</f>
        <v>83638254.914634153</v>
      </c>
    </row>
    <row r="3735" spans="1:17">
      <c r="A3735" t="s">
        <v>11479</v>
      </c>
      <c r="B3735" t="s">
        <v>2010</v>
      </c>
      <c r="C3735" t="s">
        <v>45</v>
      </c>
      <c r="D3735">
        <v>2000</v>
      </c>
      <c r="E3735" t="s">
        <v>10785</v>
      </c>
      <c r="F3735">
        <v>5.6</v>
      </c>
      <c r="G3735">
        <v>31000</v>
      </c>
      <c r="H3735" t="s">
        <v>2494</v>
      </c>
      <c r="I3735" t="s">
        <v>11480</v>
      </c>
      <c r="J3735" t="s">
        <v>11481</v>
      </c>
      <c r="K3735" t="s">
        <v>41</v>
      </c>
      <c r="L3735">
        <v>35000000</v>
      </c>
      <c r="M3735">
        <v>50802120</v>
      </c>
      <c r="N3735" t="s">
        <v>72</v>
      </c>
      <c r="O3735">
        <v>106</v>
      </c>
      <c r="P3735" cm="1">
        <f t="array" ref="P3735">_xlfn.XLOOKUP(D3735, CPI!$A:A, CPI!$B:B)</f>
        <v>172.2</v>
      </c>
      <c r="Q3735" s="9">
        <f>IF(M3735="","",PRODUCT(M3735,CPI!$B$112/P3735))</f>
        <v>89892020.696864113</v>
      </c>
    </row>
    <row r="3736" spans="1:17">
      <c r="A3736" t="s">
        <v>11482</v>
      </c>
      <c r="B3736" t="s">
        <v>27</v>
      </c>
      <c r="C3736" t="s">
        <v>45</v>
      </c>
      <c r="D3736">
        <v>2000</v>
      </c>
      <c r="E3736" t="s">
        <v>11483</v>
      </c>
      <c r="F3736">
        <v>6.1</v>
      </c>
      <c r="G3736">
        <v>68000</v>
      </c>
      <c r="H3736" t="s">
        <v>11484</v>
      </c>
      <c r="I3736" t="s">
        <v>11364</v>
      </c>
      <c r="J3736" t="s">
        <v>7354</v>
      </c>
      <c r="K3736" t="s">
        <v>41</v>
      </c>
      <c r="L3736">
        <v>25000000</v>
      </c>
      <c r="M3736">
        <v>91036760</v>
      </c>
      <c r="N3736" t="s">
        <v>34</v>
      </c>
      <c r="O3736">
        <v>115</v>
      </c>
      <c r="P3736" cm="1">
        <f t="array" ref="P3736">_xlfn.XLOOKUP(D3736, CPI!$A:A, CPI!$B:B)</f>
        <v>172.2</v>
      </c>
      <c r="Q3736" s="9">
        <f>IF(M3736="","",PRODUCT(M3736,CPI!$B$112/P3736))</f>
        <v>161085370.33681765</v>
      </c>
    </row>
    <row r="3737" spans="1:17">
      <c r="A3737" t="s">
        <v>11485</v>
      </c>
      <c r="B3737" t="s">
        <v>2010</v>
      </c>
      <c r="C3737" t="s">
        <v>45</v>
      </c>
      <c r="D3737">
        <v>2000</v>
      </c>
      <c r="E3737" t="s">
        <v>11068</v>
      </c>
      <c r="F3737">
        <v>5.2</v>
      </c>
      <c r="G3737">
        <v>82000</v>
      </c>
      <c r="H3737" t="s">
        <v>9566</v>
      </c>
      <c r="I3737" t="s">
        <v>11486</v>
      </c>
      <c r="J3737" t="s">
        <v>9376</v>
      </c>
      <c r="K3737" t="s">
        <v>5828</v>
      </c>
      <c r="L3737">
        <v>30000000</v>
      </c>
      <c r="M3737">
        <v>173959438</v>
      </c>
      <c r="N3737" t="s">
        <v>191</v>
      </c>
      <c r="O3737">
        <v>99</v>
      </c>
      <c r="P3737" cm="1">
        <f t="array" ref="P3737">_xlfn.XLOOKUP(D3737, CPI!$A:A, CPI!$B:B)</f>
        <v>172.2</v>
      </c>
      <c r="Q3737" s="9">
        <f>IF(M3737="","",PRODUCT(M3737,CPI!$B$112/P3737))</f>
        <v>307813244.82346112</v>
      </c>
    </row>
    <row r="3738" spans="1:17">
      <c r="A3738" t="s">
        <v>11487</v>
      </c>
      <c r="B3738" t="s">
        <v>2010</v>
      </c>
      <c r="C3738" t="s">
        <v>52</v>
      </c>
      <c r="D3738">
        <v>2000</v>
      </c>
      <c r="E3738" t="s">
        <v>11488</v>
      </c>
      <c r="F3738">
        <v>5.7</v>
      </c>
      <c r="G3738">
        <v>14000</v>
      </c>
      <c r="H3738" t="s">
        <v>7292</v>
      </c>
      <c r="I3738" t="s">
        <v>11489</v>
      </c>
      <c r="J3738" t="s">
        <v>3531</v>
      </c>
      <c r="K3738" t="s">
        <v>41</v>
      </c>
      <c r="L3738">
        <v>37000000</v>
      </c>
      <c r="M3738">
        <v>15910104</v>
      </c>
      <c r="N3738" t="s">
        <v>11490</v>
      </c>
      <c r="O3738">
        <v>96</v>
      </c>
      <c r="P3738" cm="1">
        <f t="array" ref="P3738">_xlfn.XLOOKUP(D3738, CPI!$A:A, CPI!$B:B)</f>
        <v>172.2</v>
      </c>
      <c r="Q3738" s="9">
        <f>IF(M3738="","",PRODUCT(M3738,CPI!$B$112/P3738))</f>
        <v>28152199.121951219</v>
      </c>
    </row>
    <row r="3739" spans="1:17">
      <c r="A3739" t="s">
        <v>11491</v>
      </c>
      <c r="B3739" t="s">
        <v>27</v>
      </c>
      <c r="C3739" t="s">
        <v>74</v>
      </c>
      <c r="D3739">
        <v>2000</v>
      </c>
      <c r="E3739" t="s">
        <v>11492</v>
      </c>
      <c r="F3739">
        <v>7.2</v>
      </c>
      <c r="G3739">
        <v>37000</v>
      </c>
      <c r="H3739" t="s">
        <v>11493</v>
      </c>
      <c r="I3739" t="s">
        <v>11494</v>
      </c>
      <c r="J3739" t="s">
        <v>11495</v>
      </c>
      <c r="K3739" t="s">
        <v>259</v>
      </c>
      <c r="M3739">
        <v>238471</v>
      </c>
      <c r="N3739" t="s">
        <v>6698</v>
      </c>
      <c r="O3739">
        <v>94</v>
      </c>
      <c r="P3739" cm="1">
        <f t="array" ref="P3739">_xlfn.XLOOKUP(D3739, CPI!$A:A, CPI!$B:B)</f>
        <v>172.2</v>
      </c>
      <c r="Q3739" s="9">
        <f>IF(M3739="","",PRODUCT(M3739,CPI!$B$112/P3739))</f>
        <v>421963.49419279909</v>
      </c>
    </row>
    <row r="3740" spans="1:17">
      <c r="A3740" t="s">
        <v>11496</v>
      </c>
      <c r="B3740" t="s">
        <v>2010</v>
      </c>
      <c r="C3740" t="s">
        <v>52</v>
      </c>
      <c r="D3740">
        <v>2000</v>
      </c>
      <c r="E3740" t="s">
        <v>11247</v>
      </c>
      <c r="F3740">
        <v>6.4</v>
      </c>
      <c r="G3740">
        <v>50000</v>
      </c>
      <c r="H3740" t="s">
        <v>10088</v>
      </c>
      <c r="I3740" t="s">
        <v>11497</v>
      </c>
      <c r="J3740" t="s">
        <v>8019</v>
      </c>
      <c r="K3740" t="s">
        <v>41</v>
      </c>
      <c r="L3740">
        <v>29000000</v>
      </c>
      <c r="M3740">
        <v>59945183</v>
      </c>
      <c r="N3740" t="s">
        <v>11047</v>
      </c>
      <c r="O3740">
        <v>128</v>
      </c>
      <c r="P3740" cm="1">
        <f t="array" ref="P3740">_xlfn.XLOOKUP(D3740, CPI!$A:A, CPI!$B:B)</f>
        <v>172.2</v>
      </c>
      <c r="Q3740" s="9">
        <f>IF(M3740="","",PRODUCT(M3740,CPI!$B$112/P3740))</f>
        <v>106070251.22009292</v>
      </c>
    </row>
    <row r="3741" spans="1:17">
      <c r="A3741" t="s">
        <v>11498</v>
      </c>
      <c r="B3741" t="s">
        <v>2010</v>
      </c>
      <c r="C3741" t="s">
        <v>28</v>
      </c>
      <c r="D3741">
        <v>2000</v>
      </c>
      <c r="E3741" t="s">
        <v>11356</v>
      </c>
      <c r="F3741">
        <v>6.7</v>
      </c>
      <c r="G3741">
        <v>19000</v>
      </c>
      <c r="H3741" t="s">
        <v>8156</v>
      </c>
      <c r="I3741" t="s">
        <v>7602</v>
      </c>
      <c r="J3741" t="s">
        <v>11499</v>
      </c>
      <c r="K3741" t="s">
        <v>41</v>
      </c>
      <c r="L3741">
        <v>29000000</v>
      </c>
      <c r="M3741">
        <v>26385941</v>
      </c>
      <c r="N3741" t="s">
        <v>42</v>
      </c>
      <c r="O3741">
        <v>115</v>
      </c>
      <c r="P3741" cm="1">
        <f t="array" ref="P3741">_xlfn.XLOOKUP(D3741, CPI!$A:A, CPI!$B:B)</f>
        <v>172.2</v>
      </c>
      <c r="Q3741" s="9">
        <f>IF(M3741="","",PRODUCT(M3741,CPI!$B$112/P3741))</f>
        <v>46688712.094657376</v>
      </c>
    </row>
    <row r="3742" spans="1:17">
      <c r="A3742" t="s">
        <v>11500</v>
      </c>
      <c r="B3742" t="s">
        <v>27</v>
      </c>
      <c r="C3742" t="s">
        <v>28</v>
      </c>
      <c r="D3742">
        <v>2000</v>
      </c>
      <c r="E3742" t="s">
        <v>11501</v>
      </c>
      <c r="F3742">
        <v>5.7</v>
      </c>
      <c r="G3742">
        <v>3700</v>
      </c>
      <c r="H3742" t="s">
        <v>2083</v>
      </c>
      <c r="I3742" t="s">
        <v>2083</v>
      </c>
      <c r="J3742" t="s">
        <v>11502</v>
      </c>
      <c r="K3742" t="s">
        <v>41</v>
      </c>
      <c r="M3742">
        <v>122121</v>
      </c>
      <c r="N3742" t="s">
        <v>11503</v>
      </c>
      <c r="O3742">
        <v>123</v>
      </c>
      <c r="P3742" cm="1">
        <f t="array" ref="P3742">_xlfn.XLOOKUP(D3742, CPI!$A:A, CPI!$B:B)</f>
        <v>172.2</v>
      </c>
      <c r="Q3742" s="9">
        <f>IF(M3742="","",PRODUCT(M3742,CPI!$B$112/P3742))</f>
        <v>216087.50696864113</v>
      </c>
    </row>
    <row r="3743" spans="1:17">
      <c r="A3743" t="s">
        <v>11504</v>
      </c>
      <c r="B3743" t="s">
        <v>27</v>
      </c>
      <c r="C3743" t="s">
        <v>36</v>
      </c>
      <c r="D3743">
        <v>2000</v>
      </c>
      <c r="E3743" t="s">
        <v>11429</v>
      </c>
      <c r="F3743">
        <v>4</v>
      </c>
      <c r="G3743">
        <v>36000</v>
      </c>
      <c r="H3743" t="s">
        <v>11505</v>
      </c>
      <c r="I3743" t="s">
        <v>10693</v>
      </c>
      <c r="J3743" t="s">
        <v>11506</v>
      </c>
      <c r="K3743" t="s">
        <v>41</v>
      </c>
      <c r="L3743">
        <v>15000000</v>
      </c>
      <c r="M3743">
        <v>47737094</v>
      </c>
      <c r="N3743" t="s">
        <v>10596</v>
      </c>
      <c r="O3743">
        <v>90</v>
      </c>
      <c r="P3743" cm="1">
        <f t="array" ref="P3743">_xlfn.XLOOKUP(D3743, CPI!$A:A, CPI!$B:B)</f>
        <v>172.2</v>
      </c>
      <c r="Q3743" s="9">
        <f>IF(M3743="","",PRODUCT(M3743,CPI!$B$112/P3743))</f>
        <v>84468597.803716615</v>
      </c>
    </row>
    <row r="3744" spans="1:17">
      <c r="A3744" t="s">
        <v>11507</v>
      </c>
      <c r="B3744" t="s">
        <v>27</v>
      </c>
      <c r="C3744" t="s">
        <v>28</v>
      </c>
      <c r="D3744">
        <v>2000</v>
      </c>
      <c r="E3744" t="s">
        <v>11508</v>
      </c>
      <c r="F3744">
        <v>6.4</v>
      </c>
      <c r="G3744">
        <v>45000</v>
      </c>
      <c r="H3744" t="s">
        <v>146</v>
      </c>
      <c r="I3744" t="s">
        <v>11509</v>
      </c>
      <c r="J3744" t="s">
        <v>1887</v>
      </c>
      <c r="K3744" t="s">
        <v>33</v>
      </c>
      <c r="L3744">
        <v>60000000</v>
      </c>
      <c r="M3744">
        <v>71732303</v>
      </c>
      <c r="N3744" t="s">
        <v>11510</v>
      </c>
      <c r="O3744">
        <v>128</v>
      </c>
      <c r="P3744" cm="1">
        <f t="array" ref="P3744">_xlfn.XLOOKUP(D3744, CPI!$A:A, CPI!$B:B)</f>
        <v>172.2</v>
      </c>
      <c r="Q3744" s="9">
        <f>IF(M3744="","",PRODUCT(M3744,CPI!$B$112/P3744))</f>
        <v>126927019.30371661</v>
      </c>
    </row>
    <row r="3745" spans="1:17">
      <c r="A3745" t="s">
        <v>11511</v>
      </c>
      <c r="B3745" t="s">
        <v>2010</v>
      </c>
      <c r="C3745" t="s">
        <v>28</v>
      </c>
      <c r="D3745">
        <v>2000</v>
      </c>
      <c r="E3745" t="s">
        <v>11332</v>
      </c>
      <c r="F3745">
        <v>7.3</v>
      </c>
      <c r="G3745">
        <v>55000</v>
      </c>
      <c r="H3745" t="s">
        <v>2138</v>
      </c>
      <c r="I3745" t="s">
        <v>10818</v>
      </c>
      <c r="J3745" t="s">
        <v>2840</v>
      </c>
      <c r="K3745" t="s">
        <v>41</v>
      </c>
      <c r="L3745">
        <v>80000000</v>
      </c>
      <c r="M3745">
        <v>66579890</v>
      </c>
      <c r="N3745" t="s">
        <v>2037</v>
      </c>
      <c r="O3745">
        <v>145</v>
      </c>
      <c r="P3745" cm="1">
        <f t="array" ref="P3745">_xlfn.XLOOKUP(D3745, CPI!$A:A, CPI!$B:B)</f>
        <v>172.2</v>
      </c>
      <c r="Q3745" s="9">
        <f>IF(M3745="","",PRODUCT(M3745,CPI!$B$112/P3745))</f>
        <v>117810060.87688734</v>
      </c>
    </row>
    <row r="3746" spans="1:17">
      <c r="A3746" t="s">
        <v>11512</v>
      </c>
      <c r="B3746" t="s">
        <v>27</v>
      </c>
      <c r="C3746" t="s">
        <v>28</v>
      </c>
      <c r="D3746">
        <v>2000</v>
      </c>
      <c r="E3746" t="s">
        <v>11260</v>
      </c>
      <c r="F3746">
        <v>7.5</v>
      </c>
      <c r="G3746">
        <v>29000</v>
      </c>
      <c r="H3746" t="s">
        <v>10910</v>
      </c>
      <c r="I3746" t="s">
        <v>10910</v>
      </c>
      <c r="J3746" t="s">
        <v>8478</v>
      </c>
      <c r="K3746" t="s">
        <v>41</v>
      </c>
      <c r="L3746">
        <v>1200000</v>
      </c>
      <c r="M3746">
        <v>11242521</v>
      </c>
      <c r="N3746" t="s">
        <v>11513</v>
      </c>
      <c r="O3746">
        <v>111</v>
      </c>
      <c r="P3746" cm="1">
        <f t="array" ref="P3746">_xlfn.XLOOKUP(D3746, CPI!$A:A, CPI!$B:B)</f>
        <v>172.2</v>
      </c>
      <c r="Q3746" s="9">
        <f>IF(M3746="","",PRODUCT(M3746,CPI!$B$112/P3746))</f>
        <v>19893125.137630664</v>
      </c>
    </row>
    <row r="3747" spans="1:17">
      <c r="A3747" t="s">
        <v>11514</v>
      </c>
      <c r="B3747" t="s">
        <v>44</v>
      </c>
      <c r="C3747" t="s">
        <v>52</v>
      </c>
      <c r="D3747">
        <v>2000</v>
      </c>
      <c r="E3747" t="s">
        <v>11227</v>
      </c>
      <c r="F3747">
        <v>6.1</v>
      </c>
      <c r="G3747">
        <v>41000</v>
      </c>
      <c r="H3747" t="s">
        <v>6956</v>
      </c>
      <c r="I3747" t="s">
        <v>9384</v>
      </c>
      <c r="J3747" t="s">
        <v>4470</v>
      </c>
      <c r="K3747" t="s">
        <v>41</v>
      </c>
      <c r="L3747">
        <v>65000000</v>
      </c>
      <c r="M3747">
        <v>110317580</v>
      </c>
      <c r="N3747" t="s">
        <v>11515</v>
      </c>
      <c r="O3747">
        <v>104</v>
      </c>
      <c r="P3747" cm="1">
        <f t="array" ref="P3747">_xlfn.XLOOKUP(D3747, CPI!$A:A, CPI!$B:B)</f>
        <v>172.2</v>
      </c>
      <c r="Q3747" s="9">
        <f>IF(M3747="","",PRODUCT(M3747,CPI!$B$112/P3747))</f>
        <v>195201896.78281069</v>
      </c>
    </row>
    <row r="3748" spans="1:17">
      <c r="A3748" t="s">
        <v>11516</v>
      </c>
      <c r="B3748" t="s">
        <v>2010</v>
      </c>
      <c r="C3748" t="s">
        <v>28</v>
      </c>
      <c r="D3748">
        <v>2000</v>
      </c>
      <c r="E3748" t="s">
        <v>11517</v>
      </c>
      <c r="F3748">
        <v>5.8</v>
      </c>
      <c r="G3748">
        <v>13000</v>
      </c>
      <c r="H3748" t="s">
        <v>7051</v>
      </c>
      <c r="I3748" t="s">
        <v>11518</v>
      </c>
      <c r="J3748" t="s">
        <v>9540</v>
      </c>
      <c r="K3748" t="s">
        <v>41</v>
      </c>
      <c r="L3748">
        <v>57000000</v>
      </c>
      <c r="M3748">
        <v>18133495</v>
      </c>
      <c r="N3748" t="s">
        <v>42</v>
      </c>
      <c r="O3748">
        <v>116</v>
      </c>
      <c r="P3748" cm="1">
        <f t="array" ref="P3748">_xlfn.XLOOKUP(D3748, CPI!$A:A, CPI!$B:B)</f>
        <v>172.2</v>
      </c>
      <c r="Q3748" s="9">
        <f>IF(M3748="","",PRODUCT(M3748,CPI!$B$112/P3748))</f>
        <v>32086387.494192798</v>
      </c>
    </row>
    <row r="3749" spans="1:17">
      <c r="A3749" t="s">
        <v>11519</v>
      </c>
      <c r="B3749" t="s">
        <v>2010</v>
      </c>
      <c r="C3749" t="s">
        <v>52</v>
      </c>
      <c r="D3749">
        <v>2000</v>
      </c>
      <c r="E3749" t="s">
        <v>10921</v>
      </c>
      <c r="F3749">
        <v>4.9000000000000004</v>
      </c>
      <c r="G3749">
        <v>12000</v>
      </c>
      <c r="H3749" t="s">
        <v>2377</v>
      </c>
      <c r="I3749" t="s">
        <v>11520</v>
      </c>
      <c r="J3749" t="s">
        <v>2377</v>
      </c>
      <c r="K3749" t="s">
        <v>5828</v>
      </c>
      <c r="L3749">
        <v>60000000</v>
      </c>
      <c r="M3749">
        <v>51880044</v>
      </c>
      <c r="N3749" t="s">
        <v>42</v>
      </c>
      <c r="O3749">
        <v>94</v>
      </c>
      <c r="P3749" cm="1">
        <f t="array" ref="P3749">_xlfn.XLOOKUP(D3749, CPI!$A:A, CPI!$B:B)</f>
        <v>172.2</v>
      </c>
      <c r="Q3749" s="9">
        <f>IF(M3749="","",PRODUCT(M3749,CPI!$B$112/P3749))</f>
        <v>91799357.763066202</v>
      </c>
    </row>
    <row r="3750" spans="1:17">
      <c r="A3750" t="s">
        <v>11521</v>
      </c>
      <c r="B3750" t="s">
        <v>458</v>
      </c>
      <c r="C3750" t="s">
        <v>28</v>
      </c>
      <c r="D3750">
        <v>2000</v>
      </c>
      <c r="E3750" t="s">
        <v>11522</v>
      </c>
      <c r="F3750">
        <v>8.1999999999999993</v>
      </c>
      <c r="G3750">
        <v>22000</v>
      </c>
      <c r="H3750" t="s">
        <v>3014</v>
      </c>
      <c r="I3750" t="s">
        <v>3014</v>
      </c>
      <c r="J3750" t="s">
        <v>11523</v>
      </c>
      <c r="K3750" t="s">
        <v>3017</v>
      </c>
      <c r="M3750">
        <v>1196218</v>
      </c>
      <c r="N3750" t="s">
        <v>11524</v>
      </c>
      <c r="O3750">
        <v>173</v>
      </c>
      <c r="P3750" cm="1">
        <f t="array" ref="P3750">_xlfn.XLOOKUP(D3750, CPI!$A:A, CPI!$B:B)</f>
        <v>172.2</v>
      </c>
      <c r="Q3750" s="9">
        <f>IF(M3750="","",PRODUCT(M3750,CPI!$B$112/P3750))</f>
        <v>2116652.8722415795</v>
      </c>
    </row>
    <row r="3751" spans="1:17">
      <c r="A3751" t="s">
        <v>11525</v>
      </c>
      <c r="B3751" t="s">
        <v>2010</v>
      </c>
      <c r="C3751" t="s">
        <v>52</v>
      </c>
      <c r="D3751">
        <v>2000</v>
      </c>
      <c r="E3751" t="s">
        <v>11526</v>
      </c>
      <c r="F3751">
        <v>7.2</v>
      </c>
      <c r="G3751">
        <v>16000</v>
      </c>
      <c r="H3751" t="s">
        <v>9831</v>
      </c>
      <c r="I3751" t="s">
        <v>9832</v>
      </c>
      <c r="J3751" t="s">
        <v>684</v>
      </c>
      <c r="K3751" t="s">
        <v>259</v>
      </c>
      <c r="M3751">
        <v>16575074</v>
      </c>
      <c r="N3751" t="s">
        <v>9834</v>
      </c>
      <c r="O3751">
        <v>101</v>
      </c>
      <c r="P3751" cm="1">
        <f t="array" ref="P3751">_xlfn.XLOOKUP(D3751, CPI!$A:A, CPI!$B:B)</f>
        <v>172.2</v>
      </c>
      <c r="Q3751" s="9">
        <f>IF(M3751="","",PRODUCT(M3751,CPI!$B$112/P3751))</f>
        <v>29328833.030197445</v>
      </c>
    </row>
    <row r="3752" spans="1:17">
      <c r="A3752" t="s">
        <v>11527</v>
      </c>
      <c r="B3752" t="s">
        <v>2010</v>
      </c>
      <c r="C3752" t="s">
        <v>63</v>
      </c>
      <c r="D3752">
        <v>2000</v>
      </c>
      <c r="E3752" t="s">
        <v>10704</v>
      </c>
      <c r="F3752">
        <v>4.9000000000000004</v>
      </c>
      <c r="G3752">
        <v>17000</v>
      </c>
      <c r="H3752" t="s">
        <v>88</v>
      </c>
      <c r="I3752" t="s">
        <v>2814</v>
      </c>
      <c r="J3752" t="s">
        <v>2746</v>
      </c>
      <c r="K3752" t="s">
        <v>41</v>
      </c>
      <c r="L3752">
        <v>90000000</v>
      </c>
      <c r="M3752">
        <v>14828081</v>
      </c>
      <c r="N3752" t="s">
        <v>11528</v>
      </c>
      <c r="O3752">
        <v>90</v>
      </c>
      <c r="P3752" cm="1">
        <f t="array" ref="P3752">_xlfn.XLOOKUP(D3752, CPI!$A:A, CPI!$B:B)</f>
        <v>172.2</v>
      </c>
      <c r="Q3752" s="9">
        <f>IF(M3752="","",PRODUCT(M3752,CPI!$B$112/P3752))</f>
        <v>26237609.06329849</v>
      </c>
    </row>
    <row r="3753" spans="1:17">
      <c r="A3753" t="s">
        <v>11529</v>
      </c>
      <c r="B3753" t="s">
        <v>2010</v>
      </c>
      <c r="C3753" t="s">
        <v>52</v>
      </c>
      <c r="D3753">
        <v>2000</v>
      </c>
      <c r="E3753" t="s">
        <v>11074</v>
      </c>
      <c r="F3753">
        <v>5.3</v>
      </c>
      <c r="G3753">
        <v>27000</v>
      </c>
      <c r="H3753" t="s">
        <v>996</v>
      </c>
      <c r="I3753" t="s">
        <v>996</v>
      </c>
      <c r="J3753" t="s">
        <v>10666</v>
      </c>
      <c r="K3753" t="s">
        <v>41</v>
      </c>
      <c r="L3753">
        <v>20000000</v>
      </c>
      <c r="M3753">
        <v>18404706</v>
      </c>
      <c r="N3753" t="s">
        <v>11530</v>
      </c>
      <c r="O3753">
        <v>98</v>
      </c>
      <c r="P3753" cm="1">
        <f t="array" ref="P3753">_xlfn.XLOOKUP(D3753, CPI!$A:A, CPI!$B:B)</f>
        <v>172.2</v>
      </c>
      <c r="Q3753" s="9">
        <f>IF(M3753="","",PRODUCT(M3753,CPI!$B$112/P3753))</f>
        <v>32566282.916376308</v>
      </c>
    </row>
    <row r="3754" spans="1:17">
      <c r="A3754" t="s">
        <v>11531</v>
      </c>
      <c r="B3754" t="s">
        <v>2010</v>
      </c>
      <c r="C3754" t="s">
        <v>52</v>
      </c>
      <c r="D3754">
        <v>2000</v>
      </c>
      <c r="E3754" t="s">
        <v>10958</v>
      </c>
      <c r="F3754">
        <v>5</v>
      </c>
      <c r="G3754">
        <v>15000</v>
      </c>
      <c r="H3754" t="s">
        <v>11532</v>
      </c>
      <c r="I3754" t="s">
        <v>11532</v>
      </c>
      <c r="J3754" t="s">
        <v>10724</v>
      </c>
      <c r="K3754" t="s">
        <v>41</v>
      </c>
      <c r="L3754">
        <v>11000000</v>
      </c>
      <c r="M3754">
        <v>24419914</v>
      </c>
      <c r="N3754" t="s">
        <v>11533</v>
      </c>
      <c r="O3754">
        <v>91</v>
      </c>
      <c r="P3754" cm="1">
        <f t="array" ref="P3754">_xlfn.XLOOKUP(D3754, CPI!$A:A, CPI!$B:B)</f>
        <v>172.2</v>
      </c>
      <c r="Q3754" s="9">
        <f>IF(M3754="","",PRODUCT(M3754,CPI!$B$112/P3754))</f>
        <v>43209917.513356559</v>
      </c>
    </row>
    <row r="3755" spans="1:17">
      <c r="A3755" t="s">
        <v>11534</v>
      </c>
      <c r="B3755" t="s">
        <v>27</v>
      </c>
      <c r="C3755" t="s">
        <v>45</v>
      </c>
      <c r="D3755">
        <v>2000</v>
      </c>
      <c r="E3755" t="s">
        <v>11475</v>
      </c>
      <c r="F3755">
        <v>6.7</v>
      </c>
      <c r="G3755">
        <v>32000</v>
      </c>
      <c r="H3755" t="s">
        <v>8471</v>
      </c>
      <c r="I3755" t="s">
        <v>8471</v>
      </c>
      <c r="J3755" t="s">
        <v>10239</v>
      </c>
      <c r="K3755" t="s">
        <v>41</v>
      </c>
      <c r="L3755">
        <v>8500000</v>
      </c>
      <c r="M3755">
        <v>13200972</v>
      </c>
      <c r="N3755" t="s">
        <v>10596</v>
      </c>
      <c r="O3755">
        <v>119</v>
      </c>
      <c r="P3755" cm="1">
        <f t="array" ref="P3755">_xlfn.XLOOKUP(D3755, CPI!$A:A, CPI!$B:B)</f>
        <v>172.2</v>
      </c>
      <c r="Q3755" s="9">
        <f>IF(M3755="","",PRODUCT(M3755,CPI!$B$112/P3755))</f>
        <v>23358514.334494773</v>
      </c>
    </row>
    <row r="3756" spans="1:17">
      <c r="A3756" t="s">
        <v>11535</v>
      </c>
      <c r="B3756" t="s">
        <v>44</v>
      </c>
      <c r="C3756" t="s">
        <v>401</v>
      </c>
      <c r="D3756">
        <v>2000</v>
      </c>
      <c r="E3756" t="s">
        <v>11265</v>
      </c>
      <c r="F3756">
        <v>4.2</v>
      </c>
      <c r="G3756">
        <v>20000</v>
      </c>
      <c r="H3756" t="s">
        <v>11536</v>
      </c>
      <c r="I3756" t="s">
        <v>9610</v>
      </c>
      <c r="J3756" t="s">
        <v>78</v>
      </c>
      <c r="K3756" t="s">
        <v>41</v>
      </c>
      <c r="L3756">
        <v>76000000</v>
      </c>
      <c r="M3756">
        <v>35134820</v>
      </c>
      <c r="N3756" t="s">
        <v>6479</v>
      </c>
      <c r="O3756">
        <v>92</v>
      </c>
      <c r="P3756" cm="1">
        <f t="array" ref="P3756">_xlfn.XLOOKUP(D3756, CPI!$A:A, CPI!$B:B)</f>
        <v>172.2</v>
      </c>
      <c r="Q3756" s="9">
        <f>IF(M3756="","",PRODUCT(M3756,CPI!$B$112/P3756))</f>
        <v>62169452.113821141</v>
      </c>
    </row>
    <row r="3757" spans="1:17">
      <c r="A3757" t="s">
        <v>11537</v>
      </c>
      <c r="B3757" t="s">
        <v>27</v>
      </c>
      <c r="C3757" t="s">
        <v>52</v>
      </c>
      <c r="D3757">
        <v>2000</v>
      </c>
      <c r="E3757" t="s">
        <v>11538</v>
      </c>
      <c r="F3757">
        <v>6.2</v>
      </c>
      <c r="G3757">
        <v>14000</v>
      </c>
      <c r="H3757" t="s">
        <v>4575</v>
      </c>
      <c r="I3757" t="s">
        <v>4575</v>
      </c>
      <c r="J3757" t="s">
        <v>4058</v>
      </c>
      <c r="K3757" t="s">
        <v>41</v>
      </c>
      <c r="L3757">
        <v>10000000</v>
      </c>
      <c r="M3757">
        <v>1961544</v>
      </c>
      <c r="N3757" t="s">
        <v>11539</v>
      </c>
      <c r="O3757">
        <v>87</v>
      </c>
      <c r="P3757" cm="1">
        <f t="array" ref="P3757">_xlfn.XLOOKUP(D3757, CPI!$A:A, CPI!$B:B)</f>
        <v>172.2</v>
      </c>
      <c r="Q3757" s="9">
        <f>IF(M3757="","",PRODUCT(M3757,CPI!$B$112/P3757))</f>
        <v>3470862.1184668988</v>
      </c>
    </row>
    <row r="3758" spans="1:17">
      <c r="A3758" t="s">
        <v>11540</v>
      </c>
      <c r="B3758" t="s">
        <v>2010</v>
      </c>
      <c r="C3758" t="s">
        <v>52</v>
      </c>
      <c r="D3758">
        <v>2000</v>
      </c>
      <c r="E3758" t="s">
        <v>10339</v>
      </c>
      <c r="F3758">
        <v>4.4000000000000004</v>
      </c>
      <c r="G3758">
        <v>49000</v>
      </c>
      <c r="H3758" t="s">
        <v>8023</v>
      </c>
      <c r="I3758" t="s">
        <v>9111</v>
      </c>
      <c r="J3758" t="s">
        <v>1496</v>
      </c>
      <c r="K3758" t="s">
        <v>41</v>
      </c>
      <c r="L3758">
        <v>84000000</v>
      </c>
      <c r="M3758">
        <v>166339890</v>
      </c>
      <c r="N3758" t="s">
        <v>72</v>
      </c>
      <c r="O3758">
        <v>106</v>
      </c>
      <c r="P3758" cm="1">
        <f t="array" ref="P3758">_xlfn.XLOOKUP(D3758, CPI!$A:A, CPI!$B:B)</f>
        <v>172.2</v>
      </c>
      <c r="Q3758" s="9">
        <f>IF(M3758="","",PRODUCT(M3758,CPI!$B$112/P3758))</f>
        <v>294330804.19860625</v>
      </c>
    </row>
    <row r="3759" spans="1:17">
      <c r="A3759" t="s">
        <v>11541</v>
      </c>
      <c r="B3759" t="s">
        <v>27</v>
      </c>
      <c r="C3759" t="s">
        <v>115</v>
      </c>
      <c r="D3759">
        <v>2000</v>
      </c>
      <c r="E3759" t="s">
        <v>11321</v>
      </c>
      <c r="F3759">
        <v>6.9</v>
      </c>
      <c r="G3759">
        <v>59000</v>
      </c>
      <c r="H3759" t="s">
        <v>8550</v>
      </c>
      <c r="I3759" t="s">
        <v>11542</v>
      </c>
      <c r="J3759" t="s">
        <v>7914</v>
      </c>
      <c r="K3759" t="s">
        <v>463</v>
      </c>
      <c r="L3759">
        <v>14000000</v>
      </c>
      <c r="M3759">
        <v>60103680</v>
      </c>
      <c r="N3759" t="s">
        <v>11543</v>
      </c>
      <c r="O3759">
        <v>106</v>
      </c>
      <c r="P3759" cm="1">
        <f t="array" ref="P3759">_xlfn.XLOOKUP(D3759, CPI!$A:A, CPI!$B:B)</f>
        <v>172.2</v>
      </c>
      <c r="Q3759" s="9">
        <f>IF(M3759="","",PRODUCT(M3759,CPI!$B$112/P3759))</f>
        <v>106350704.3902439</v>
      </c>
    </row>
    <row r="3760" spans="1:17">
      <c r="A3760" t="s">
        <v>11544</v>
      </c>
      <c r="B3760" t="s">
        <v>27</v>
      </c>
      <c r="C3760" t="s">
        <v>45</v>
      </c>
      <c r="D3760">
        <v>2000</v>
      </c>
      <c r="E3760" t="s">
        <v>11439</v>
      </c>
      <c r="F3760">
        <v>6.3</v>
      </c>
      <c r="G3760">
        <v>56000</v>
      </c>
      <c r="H3760" t="s">
        <v>1020</v>
      </c>
      <c r="I3760" t="s">
        <v>6969</v>
      </c>
      <c r="J3760" t="s">
        <v>7217</v>
      </c>
      <c r="K3760" t="s">
        <v>41</v>
      </c>
      <c r="L3760">
        <v>65000000</v>
      </c>
      <c r="M3760">
        <v>62761005</v>
      </c>
      <c r="N3760" t="s">
        <v>5120</v>
      </c>
      <c r="O3760">
        <v>135</v>
      </c>
      <c r="P3760" cm="1">
        <f t="array" ref="P3760">_xlfn.XLOOKUP(D3760, CPI!$A:A, CPI!$B:B)</f>
        <v>172.2</v>
      </c>
      <c r="Q3760" s="9">
        <f>IF(M3760="","",PRODUCT(M3760,CPI!$B$112/P3760))</f>
        <v>111052719.06794426</v>
      </c>
    </row>
    <row r="3761" spans="1:17">
      <c r="A3761" t="s">
        <v>11545</v>
      </c>
      <c r="B3761" t="s">
        <v>27</v>
      </c>
      <c r="C3761" t="s">
        <v>52</v>
      </c>
      <c r="D3761">
        <v>2000</v>
      </c>
      <c r="E3761" t="s">
        <v>8202</v>
      </c>
      <c r="F3761">
        <v>6.6</v>
      </c>
      <c r="G3761">
        <v>11000</v>
      </c>
      <c r="H3761" t="s">
        <v>3439</v>
      </c>
      <c r="I3761" t="s">
        <v>3439</v>
      </c>
      <c r="J3761" t="s">
        <v>7107</v>
      </c>
      <c r="K3761" t="s">
        <v>41</v>
      </c>
      <c r="L3761">
        <v>10000000</v>
      </c>
      <c r="M3761">
        <v>2463650</v>
      </c>
      <c r="N3761" t="s">
        <v>2037</v>
      </c>
      <c r="O3761">
        <v>135</v>
      </c>
      <c r="P3761" cm="1">
        <f t="array" ref="P3761">_xlfn.XLOOKUP(D3761, CPI!$A:A, CPI!$B:B)</f>
        <v>172.2</v>
      </c>
      <c r="Q3761" s="9">
        <f>IF(M3761="","",PRODUCT(M3761,CPI!$B$112/P3761))</f>
        <v>4359315.650406504</v>
      </c>
    </row>
    <row r="3762" spans="1:17">
      <c r="A3762" t="s">
        <v>11546</v>
      </c>
      <c r="B3762" t="s">
        <v>27</v>
      </c>
      <c r="C3762" t="s">
        <v>28</v>
      </c>
      <c r="D3762">
        <v>2000</v>
      </c>
      <c r="E3762" t="s">
        <v>11547</v>
      </c>
      <c r="F3762">
        <v>6.9</v>
      </c>
      <c r="G3762">
        <v>40000</v>
      </c>
      <c r="H3762" t="s">
        <v>11548</v>
      </c>
      <c r="I3762" t="s">
        <v>11549</v>
      </c>
      <c r="J3762" t="s">
        <v>4344</v>
      </c>
      <c r="K3762" t="s">
        <v>33</v>
      </c>
      <c r="L3762">
        <v>8000000</v>
      </c>
      <c r="M3762">
        <v>11155214</v>
      </c>
      <c r="N3762" t="s">
        <v>11550</v>
      </c>
      <c r="O3762">
        <v>92</v>
      </c>
      <c r="P3762" cm="1">
        <f t="array" ref="P3762">_xlfn.XLOOKUP(D3762, CPI!$A:A, CPI!$B:B)</f>
        <v>172.2</v>
      </c>
      <c r="Q3762" s="9">
        <f>IF(M3762="","",PRODUCT(M3762,CPI!$B$112/P3762))</f>
        <v>19738639.406504065</v>
      </c>
    </row>
    <row r="3763" spans="1:17">
      <c r="A3763" t="s">
        <v>11551</v>
      </c>
      <c r="B3763" t="s">
        <v>348</v>
      </c>
      <c r="C3763" t="s">
        <v>36</v>
      </c>
      <c r="D3763">
        <v>2000</v>
      </c>
      <c r="E3763" t="s">
        <v>11552</v>
      </c>
      <c r="F3763">
        <v>4.2</v>
      </c>
      <c r="G3763">
        <v>3900</v>
      </c>
      <c r="H3763" t="s">
        <v>11553</v>
      </c>
      <c r="I3763" t="s">
        <v>11553</v>
      </c>
      <c r="J3763" t="s">
        <v>4475</v>
      </c>
      <c r="K3763" t="s">
        <v>33</v>
      </c>
      <c r="L3763">
        <v>19000000</v>
      </c>
      <c r="M3763">
        <v>19748009</v>
      </c>
      <c r="N3763" t="s">
        <v>11554</v>
      </c>
      <c r="O3763">
        <v>85</v>
      </c>
      <c r="P3763" cm="1">
        <f t="array" ref="P3763">_xlfn.XLOOKUP(D3763, CPI!$A:A, CPI!$B:B)</f>
        <v>172.2</v>
      </c>
      <c r="Q3763" s="9">
        <f>IF(M3763="","",PRODUCT(M3763,CPI!$B$112/P3763))</f>
        <v>34943195.948315911</v>
      </c>
    </row>
    <row r="3764" spans="1:17">
      <c r="A3764" t="s">
        <v>11555</v>
      </c>
      <c r="B3764" t="s">
        <v>27</v>
      </c>
      <c r="C3764" t="s">
        <v>28</v>
      </c>
      <c r="D3764">
        <v>2000</v>
      </c>
      <c r="E3764" t="s">
        <v>11556</v>
      </c>
      <c r="F3764">
        <v>7</v>
      </c>
      <c r="G3764">
        <v>39000</v>
      </c>
      <c r="H3764" t="s">
        <v>839</v>
      </c>
      <c r="I3764" t="s">
        <v>11557</v>
      </c>
      <c r="J3764" t="s">
        <v>11558</v>
      </c>
      <c r="K3764" t="s">
        <v>41</v>
      </c>
      <c r="L3764">
        <v>10000000</v>
      </c>
      <c r="M3764">
        <v>148701</v>
      </c>
      <c r="N3764" t="s">
        <v>11559</v>
      </c>
      <c r="O3764">
        <v>101</v>
      </c>
      <c r="P3764" cm="1">
        <f t="array" ref="P3764">_xlfn.XLOOKUP(D3764, CPI!$A:A, CPI!$B:B)</f>
        <v>172.2</v>
      </c>
      <c r="Q3764" s="9">
        <f>IF(M3764="","",PRODUCT(M3764,CPI!$B$112/P3764))</f>
        <v>263119.59756097558</v>
      </c>
    </row>
    <row r="3765" spans="1:17">
      <c r="A3765" t="s">
        <v>11560</v>
      </c>
      <c r="B3765" t="s">
        <v>44</v>
      </c>
      <c r="C3765" t="s">
        <v>52</v>
      </c>
      <c r="D3765">
        <v>2000</v>
      </c>
      <c r="E3765" t="s">
        <v>11508</v>
      </c>
      <c r="F3765">
        <v>6.9</v>
      </c>
      <c r="G3765">
        <v>20000</v>
      </c>
      <c r="H3765" t="s">
        <v>11561</v>
      </c>
      <c r="I3765" t="s">
        <v>11561</v>
      </c>
      <c r="J3765" t="s">
        <v>10043</v>
      </c>
      <c r="K3765" t="s">
        <v>41</v>
      </c>
      <c r="L3765">
        <v>24000000</v>
      </c>
      <c r="M3765">
        <v>36609995</v>
      </c>
      <c r="N3765" t="s">
        <v>129</v>
      </c>
      <c r="O3765">
        <v>115</v>
      </c>
      <c r="P3765" cm="1">
        <f t="array" ref="P3765">_xlfn.XLOOKUP(D3765, CPI!$A:A, CPI!$B:B)</f>
        <v>172.2</v>
      </c>
      <c r="Q3765" s="9">
        <f>IF(M3765="","",PRODUCT(M3765,CPI!$B$112/P3765))</f>
        <v>64779706.599883854</v>
      </c>
    </row>
    <row r="3766" spans="1:17">
      <c r="A3766" t="s">
        <v>11562</v>
      </c>
      <c r="B3766" t="s">
        <v>2010</v>
      </c>
      <c r="C3766" t="s">
        <v>52</v>
      </c>
      <c r="D3766">
        <v>2000</v>
      </c>
      <c r="E3766" t="s">
        <v>11001</v>
      </c>
      <c r="F3766">
        <v>5.4</v>
      </c>
      <c r="G3766">
        <v>16000</v>
      </c>
      <c r="H3766" t="s">
        <v>10722</v>
      </c>
      <c r="I3766" t="s">
        <v>7751</v>
      </c>
      <c r="J3766" t="s">
        <v>10724</v>
      </c>
      <c r="K3766" t="s">
        <v>41</v>
      </c>
      <c r="L3766">
        <v>35000000</v>
      </c>
      <c r="M3766">
        <v>25850615</v>
      </c>
      <c r="N3766" t="s">
        <v>11563</v>
      </c>
      <c r="O3766">
        <v>94</v>
      </c>
      <c r="P3766" cm="1">
        <f t="array" ref="P3766">_xlfn.XLOOKUP(D3766, CPI!$A:A, CPI!$B:B)</f>
        <v>172.2</v>
      </c>
      <c r="Q3766" s="9">
        <f>IF(M3766="","",PRODUCT(M3766,CPI!$B$112/P3766))</f>
        <v>45741477.296747968</v>
      </c>
    </row>
    <row r="3767" spans="1:17">
      <c r="A3767" t="s">
        <v>11564</v>
      </c>
      <c r="B3767" t="s">
        <v>2010</v>
      </c>
      <c r="C3767" t="s">
        <v>52</v>
      </c>
      <c r="D3767">
        <v>2000</v>
      </c>
      <c r="E3767" t="s">
        <v>10870</v>
      </c>
      <c r="F3767">
        <v>5.5</v>
      </c>
      <c r="G3767">
        <v>10000</v>
      </c>
      <c r="H3767" t="s">
        <v>11565</v>
      </c>
      <c r="I3767" t="s">
        <v>11566</v>
      </c>
      <c r="J3767" t="s">
        <v>11567</v>
      </c>
      <c r="K3767" t="s">
        <v>41</v>
      </c>
      <c r="L3767">
        <v>32000000</v>
      </c>
      <c r="M3767">
        <v>9902115</v>
      </c>
      <c r="N3767" t="s">
        <v>42</v>
      </c>
      <c r="O3767">
        <v>94</v>
      </c>
      <c r="P3767" cm="1">
        <f t="array" ref="P3767">_xlfn.XLOOKUP(D3767, CPI!$A:A, CPI!$B:B)</f>
        <v>172.2</v>
      </c>
      <c r="Q3767" s="9">
        <f>IF(M3767="","",PRODUCT(M3767,CPI!$B$112/P3767))</f>
        <v>17521338.214285713</v>
      </c>
    </row>
    <row r="3768" spans="1:17">
      <c r="A3768" t="s">
        <v>11568</v>
      </c>
      <c r="B3768" t="s">
        <v>27</v>
      </c>
      <c r="C3768" t="s">
        <v>52</v>
      </c>
      <c r="D3768">
        <v>2000</v>
      </c>
      <c r="E3768" t="s">
        <v>11268</v>
      </c>
      <c r="F3768">
        <v>6.6</v>
      </c>
      <c r="G3768">
        <v>5300</v>
      </c>
      <c r="H3768" t="s">
        <v>11569</v>
      </c>
      <c r="I3768" t="s">
        <v>11570</v>
      </c>
      <c r="J3768" t="s">
        <v>11570</v>
      </c>
      <c r="K3768" t="s">
        <v>41</v>
      </c>
      <c r="L3768">
        <v>250000</v>
      </c>
      <c r="M3768">
        <v>1182065</v>
      </c>
      <c r="N3768" t="s">
        <v>10596</v>
      </c>
      <c r="O3768">
        <v>96</v>
      </c>
      <c r="P3768" cm="1">
        <f t="array" ref="P3768">_xlfn.XLOOKUP(D3768, CPI!$A:A, CPI!$B:B)</f>
        <v>172.2</v>
      </c>
      <c r="Q3768" s="9">
        <f>IF(M3768="","",PRODUCT(M3768,CPI!$B$112/P3768))</f>
        <v>2091609.788037166</v>
      </c>
    </row>
    <row r="3769" spans="1:17">
      <c r="A3769" t="s">
        <v>11571</v>
      </c>
      <c r="B3769" t="s">
        <v>2010</v>
      </c>
      <c r="C3769" t="s">
        <v>28</v>
      </c>
      <c r="D3769">
        <v>2000</v>
      </c>
      <c r="E3769" t="s">
        <v>10794</v>
      </c>
      <c r="F3769">
        <v>5.6</v>
      </c>
      <c r="G3769">
        <v>25000</v>
      </c>
      <c r="H3769" t="s">
        <v>11572</v>
      </c>
      <c r="I3769" t="s">
        <v>11573</v>
      </c>
      <c r="J3769" t="s">
        <v>195</v>
      </c>
      <c r="K3769" t="s">
        <v>41</v>
      </c>
      <c r="L3769">
        <v>65000000</v>
      </c>
      <c r="M3769">
        <v>90726668</v>
      </c>
      <c r="N3769" t="s">
        <v>129</v>
      </c>
      <c r="O3769">
        <v>103</v>
      </c>
      <c r="P3769" cm="1">
        <f t="array" ref="P3769">_xlfn.XLOOKUP(D3769, CPI!$A:A, CPI!$B:B)</f>
        <v>172.2</v>
      </c>
      <c r="Q3769" s="9">
        <f>IF(M3769="","",PRODUCT(M3769,CPI!$B$112/P3769))</f>
        <v>160536676.76887339</v>
      </c>
    </row>
    <row r="3770" spans="1:17">
      <c r="A3770" t="s">
        <v>11574</v>
      </c>
      <c r="B3770" t="s">
        <v>27</v>
      </c>
      <c r="C3770" t="s">
        <v>74</v>
      </c>
      <c r="D3770">
        <v>2000</v>
      </c>
      <c r="E3770" t="s">
        <v>11575</v>
      </c>
      <c r="F3770">
        <v>7</v>
      </c>
      <c r="G3770">
        <v>27000</v>
      </c>
      <c r="H3770" t="s">
        <v>3141</v>
      </c>
      <c r="I3770" t="s">
        <v>11576</v>
      </c>
      <c r="J3770" t="s">
        <v>3141</v>
      </c>
      <c r="K3770" t="s">
        <v>41</v>
      </c>
      <c r="L3770">
        <v>6000000</v>
      </c>
      <c r="M3770">
        <v>10994533</v>
      </c>
      <c r="N3770" t="s">
        <v>11577</v>
      </c>
      <c r="O3770">
        <v>122</v>
      </c>
      <c r="P3770" cm="1">
        <f t="array" ref="P3770">_xlfn.XLOOKUP(D3770, CPI!$A:A, CPI!$B:B)</f>
        <v>172.2</v>
      </c>
      <c r="Q3770" s="9">
        <f>IF(M3770="","",PRODUCT(M3770,CPI!$B$112/P3770))</f>
        <v>19454321.748548198</v>
      </c>
    </row>
    <row r="3771" spans="1:17">
      <c r="A3771" t="s">
        <v>11578</v>
      </c>
      <c r="B3771" t="s">
        <v>27</v>
      </c>
      <c r="C3771" t="s">
        <v>45</v>
      </c>
      <c r="D3771">
        <v>2000</v>
      </c>
      <c r="E3771" t="s">
        <v>11293</v>
      </c>
      <c r="F3771">
        <v>5.7</v>
      </c>
      <c r="G3771">
        <v>29000</v>
      </c>
      <c r="H3771" t="s">
        <v>8787</v>
      </c>
      <c r="I3771" t="s">
        <v>9744</v>
      </c>
      <c r="J3771" t="s">
        <v>6352</v>
      </c>
      <c r="K3771" t="s">
        <v>41</v>
      </c>
      <c r="L3771">
        <v>60000000</v>
      </c>
      <c r="M3771">
        <v>40400425</v>
      </c>
      <c r="N3771" t="s">
        <v>4542</v>
      </c>
      <c r="O3771">
        <v>117</v>
      </c>
      <c r="P3771" cm="1">
        <f t="array" ref="P3771">_xlfn.XLOOKUP(D3771, CPI!$A:A, CPI!$B:B)</f>
        <v>172.2</v>
      </c>
      <c r="Q3771" s="9">
        <f>IF(M3771="","",PRODUCT(M3771,CPI!$B$112/P3771))</f>
        <v>71486698.591753781</v>
      </c>
    </row>
    <row r="3772" spans="1:17">
      <c r="A3772" t="s">
        <v>11579</v>
      </c>
      <c r="B3772" t="s">
        <v>27</v>
      </c>
      <c r="C3772" t="s">
        <v>74</v>
      </c>
      <c r="D3772">
        <v>2000</v>
      </c>
      <c r="E3772" t="s">
        <v>11580</v>
      </c>
      <c r="F3772">
        <v>7.2</v>
      </c>
      <c r="G3772">
        <v>24000</v>
      </c>
      <c r="H3772" t="s">
        <v>9272</v>
      </c>
      <c r="I3772" t="s">
        <v>11581</v>
      </c>
      <c r="J3772" t="s">
        <v>11582</v>
      </c>
      <c r="K3772" t="s">
        <v>41</v>
      </c>
      <c r="M3772">
        <v>8601053</v>
      </c>
      <c r="N3772" t="s">
        <v>11583</v>
      </c>
      <c r="O3772">
        <v>133</v>
      </c>
      <c r="P3772" cm="1">
        <f t="array" ref="P3772">_xlfn.XLOOKUP(D3772, CPI!$A:A, CPI!$B:B)</f>
        <v>172.2</v>
      </c>
      <c r="Q3772" s="9">
        <f>IF(M3772="","",PRODUCT(M3772,CPI!$B$112/P3772))</f>
        <v>15219168.69396051</v>
      </c>
    </row>
    <row r="3773" spans="1:17">
      <c r="A3773" t="s">
        <v>11584</v>
      </c>
      <c r="B3773" t="s">
        <v>2010</v>
      </c>
      <c r="C3773" t="s">
        <v>45</v>
      </c>
      <c r="D3773">
        <v>2000</v>
      </c>
      <c r="E3773" t="s">
        <v>11257</v>
      </c>
      <c r="F3773">
        <v>4.5</v>
      </c>
      <c r="G3773">
        <v>9200</v>
      </c>
      <c r="H3773" t="s">
        <v>11585</v>
      </c>
      <c r="I3773" t="s">
        <v>11586</v>
      </c>
      <c r="J3773" t="s">
        <v>5490</v>
      </c>
      <c r="K3773" t="s">
        <v>206</v>
      </c>
      <c r="L3773">
        <v>4000000</v>
      </c>
      <c r="M3773">
        <v>4224065</v>
      </c>
      <c r="N3773" t="s">
        <v>11587</v>
      </c>
      <c r="O3773">
        <v>96</v>
      </c>
      <c r="P3773" cm="1">
        <f t="array" ref="P3773">_xlfn.XLOOKUP(D3773, CPI!$A:A, CPI!$B:B)</f>
        <v>172.2</v>
      </c>
      <c r="Q3773" s="9">
        <f>IF(M3773="","",PRODUCT(M3773,CPI!$B$112/P3773))</f>
        <v>7474289.2305458765</v>
      </c>
    </row>
    <row r="3774" spans="1:17">
      <c r="A3774" t="s">
        <v>11588</v>
      </c>
      <c r="B3774" t="s">
        <v>27</v>
      </c>
      <c r="C3774" t="s">
        <v>52</v>
      </c>
      <c r="D3774">
        <v>2000</v>
      </c>
      <c r="E3774" t="s">
        <v>11589</v>
      </c>
      <c r="F3774">
        <v>6.2</v>
      </c>
      <c r="G3774">
        <v>5300</v>
      </c>
      <c r="H3774" t="s">
        <v>11590</v>
      </c>
      <c r="I3774" t="s">
        <v>11590</v>
      </c>
      <c r="J3774" t="s">
        <v>11591</v>
      </c>
      <c r="K3774" t="s">
        <v>41</v>
      </c>
      <c r="M3774">
        <v>580372</v>
      </c>
      <c r="N3774" t="s">
        <v>11592</v>
      </c>
      <c r="O3774">
        <v>82</v>
      </c>
      <c r="P3774" cm="1">
        <f t="array" ref="P3774">_xlfn.XLOOKUP(D3774, CPI!$A:A, CPI!$B:B)</f>
        <v>172.2</v>
      </c>
      <c r="Q3774" s="9">
        <f>IF(M3774="","",PRODUCT(M3774,CPI!$B$112/P3774))</f>
        <v>1026941.6283391406</v>
      </c>
    </row>
    <row r="3775" spans="1:17">
      <c r="A3775" t="s">
        <v>11593</v>
      </c>
      <c r="B3775" t="s">
        <v>2718</v>
      </c>
      <c r="C3775" t="s">
        <v>52</v>
      </c>
      <c r="D3775">
        <v>2000</v>
      </c>
      <c r="E3775" t="s">
        <v>11594</v>
      </c>
      <c r="F3775">
        <v>6.2</v>
      </c>
      <c r="G3775">
        <v>5700</v>
      </c>
      <c r="H3775" t="s">
        <v>11595</v>
      </c>
      <c r="I3775" t="s">
        <v>11596</v>
      </c>
      <c r="J3775" t="s">
        <v>11597</v>
      </c>
      <c r="K3775" t="s">
        <v>259</v>
      </c>
      <c r="L3775">
        <v>1500000</v>
      </c>
      <c r="M3775">
        <v>268117</v>
      </c>
      <c r="N3775" t="s">
        <v>11598</v>
      </c>
      <c r="O3775">
        <v>95</v>
      </c>
      <c r="P3775" cm="1">
        <f t="array" ref="P3775">_xlfn.XLOOKUP(D3775, CPI!$A:A, CPI!$B:B)</f>
        <v>172.2</v>
      </c>
      <c r="Q3775" s="9">
        <f>IF(M3775="","",PRODUCT(M3775,CPI!$B$112/P3775))</f>
        <v>474420.73112659698</v>
      </c>
    </row>
    <row r="3776" spans="1:17">
      <c r="A3776" t="s">
        <v>11599</v>
      </c>
      <c r="B3776" t="s">
        <v>27</v>
      </c>
      <c r="C3776" t="s">
        <v>45</v>
      </c>
      <c r="D3776">
        <v>2000</v>
      </c>
      <c r="E3776" t="s">
        <v>11600</v>
      </c>
      <c r="F3776">
        <v>5.8</v>
      </c>
      <c r="G3776">
        <v>11000</v>
      </c>
      <c r="H3776" t="s">
        <v>10331</v>
      </c>
      <c r="I3776" t="s">
        <v>8181</v>
      </c>
      <c r="J3776" t="s">
        <v>9897</v>
      </c>
      <c r="K3776" t="s">
        <v>206</v>
      </c>
      <c r="L3776">
        <v>51000000</v>
      </c>
      <c r="M3776">
        <v>15471969</v>
      </c>
      <c r="N3776" t="s">
        <v>5120</v>
      </c>
      <c r="O3776">
        <v>119</v>
      </c>
      <c r="P3776" cm="1">
        <f t="array" ref="P3776">_xlfn.XLOOKUP(D3776, CPI!$A:A, CPI!$B:B)</f>
        <v>172.2</v>
      </c>
      <c r="Q3776" s="9">
        <f>IF(M3776="","",PRODUCT(M3776,CPI!$B$112/P3776))</f>
        <v>27376939.339721255</v>
      </c>
    </row>
    <row r="3777" spans="1:17">
      <c r="A3777" t="s">
        <v>11601</v>
      </c>
      <c r="B3777" t="s">
        <v>27</v>
      </c>
      <c r="C3777" t="s">
        <v>52</v>
      </c>
      <c r="D3777">
        <v>2000</v>
      </c>
      <c r="E3777" t="s">
        <v>11538</v>
      </c>
      <c r="F3777">
        <v>6.9</v>
      </c>
      <c r="G3777">
        <v>18000</v>
      </c>
      <c r="H3777" t="s">
        <v>11602</v>
      </c>
      <c r="I3777" t="s">
        <v>11603</v>
      </c>
      <c r="J3777" t="s">
        <v>10565</v>
      </c>
      <c r="K3777" t="s">
        <v>33</v>
      </c>
      <c r="L3777">
        <v>10000000</v>
      </c>
      <c r="M3777">
        <v>28741330</v>
      </c>
      <c r="N3777" t="s">
        <v>11604</v>
      </c>
      <c r="O3777">
        <v>93</v>
      </c>
      <c r="P3777" cm="1">
        <f t="array" ref="P3777">_xlfn.XLOOKUP(D3777, CPI!$A:A, CPI!$B:B)</f>
        <v>172.2</v>
      </c>
      <c r="Q3777" s="9">
        <f>IF(M3777="","",PRODUCT(M3777,CPI!$B$112/P3777))</f>
        <v>50856464.872241579</v>
      </c>
    </row>
    <row r="3778" spans="1:17">
      <c r="A3778" t="s">
        <v>5821</v>
      </c>
      <c r="B3778" t="s">
        <v>27</v>
      </c>
      <c r="C3778" t="s">
        <v>28</v>
      </c>
      <c r="D3778">
        <v>2000</v>
      </c>
      <c r="E3778" t="s">
        <v>11308</v>
      </c>
      <c r="F3778">
        <v>6</v>
      </c>
      <c r="G3778">
        <v>9200</v>
      </c>
      <c r="H3778" t="s">
        <v>11605</v>
      </c>
      <c r="I3778" t="s">
        <v>5265</v>
      </c>
      <c r="J3778" t="s">
        <v>2654</v>
      </c>
      <c r="K3778" t="s">
        <v>41</v>
      </c>
      <c r="L3778">
        <v>2000000</v>
      </c>
      <c r="M3778">
        <v>2046433</v>
      </c>
      <c r="N3778" t="s">
        <v>11606</v>
      </c>
      <c r="O3778">
        <v>112</v>
      </c>
      <c r="P3778" cm="1">
        <f t="array" ref="P3778">_xlfn.XLOOKUP(D3778, CPI!$A:A, CPI!$B:B)</f>
        <v>172.2</v>
      </c>
      <c r="Q3778" s="9">
        <f>IF(M3778="","",PRODUCT(M3778,CPI!$B$112/P3778))</f>
        <v>3621069.3095238097</v>
      </c>
    </row>
    <row r="3779" spans="1:17">
      <c r="A3779" t="s">
        <v>11607</v>
      </c>
      <c r="B3779" t="s">
        <v>458</v>
      </c>
      <c r="C3779" t="s">
        <v>28</v>
      </c>
      <c r="D3779">
        <v>2000</v>
      </c>
      <c r="E3779" t="s">
        <v>11608</v>
      </c>
      <c r="F3779">
        <v>7</v>
      </c>
      <c r="G3779">
        <v>13000</v>
      </c>
      <c r="H3779" t="s">
        <v>11609</v>
      </c>
      <c r="I3779" t="s">
        <v>11609</v>
      </c>
      <c r="J3779" t="s">
        <v>11610</v>
      </c>
      <c r="K3779" t="s">
        <v>931</v>
      </c>
      <c r="L3779">
        <v>1000000</v>
      </c>
      <c r="M3779">
        <v>24963</v>
      </c>
      <c r="N3779" t="s">
        <v>11611</v>
      </c>
      <c r="O3779">
        <v>90</v>
      </c>
      <c r="P3779" cm="1">
        <f t="array" ref="P3779">_xlfn.XLOOKUP(D3779, CPI!$A:A, CPI!$B:B)</f>
        <v>172.2</v>
      </c>
      <c r="Q3779" s="9">
        <f>IF(M3779="","",PRODUCT(M3779,CPI!$B$112/P3779))</f>
        <v>44170.883275261323</v>
      </c>
    </row>
    <row r="3780" spans="1:17">
      <c r="A3780" t="s">
        <v>11612</v>
      </c>
      <c r="B3780" t="s">
        <v>458</v>
      </c>
      <c r="C3780" t="s">
        <v>52</v>
      </c>
      <c r="D3780">
        <v>2000</v>
      </c>
      <c r="E3780" t="s">
        <v>11613</v>
      </c>
      <c r="F3780">
        <v>6.8</v>
      </c>
      <c r="G3780">
        <v>6200</v>
      </c>
      <c r="H3780" t="s">
        <v>11614</v>
      </c>
      <c r="I3780" t="s">
        <v>1442</v>
      </c>
      <c r="J3780" t="s">
        <v>11615</v>
      </c>
      <c r="K3780" t="s">
        <v>463</v>
      </c>
      <c r="N3780" t="s">
        <v>11616</v>
      </c>
      <c r="O3780">
        <v>82</v>
      </c>
      <c r="P3780" cm="1">
        <f t="array" ref="P3780">_xlfn.XLOOKUP(D3780, CPI!$A:A, CPI!$B:B)</f>
        <v>172.2</v>
      </c>
      <c r="Q3780" s="9" t="str">
        <f>IF(M3780="","",PRODUCT(M3780,CPI!$B$112/P3780))</f>
        <v/>
      </c>
    </row>
    <row r="3781" spans="1:17">
      <c r="A3781" t="s">
        <v>11617</v>
      </c>
      <c r="B3781" t="s">
        <v>27</v>
      </c>
      <c r="C3781" t="s">
        <v>52</v>
      </c>
      <c r="D3781">
        <v>2000</v>
      </c>
      <c r="E3781" t="s">
        <v>11618</v>
      </c>
      <c r="F3781">
        <v>6.8</v>
      </c>
      <c r="G3781">
        <v>5600</v>
      </c>
      <c r="H3781" t="s">
        <v>11619</v>
      </c>
      <c r="I3781" t="s">
        <v>11619</v>
      </c>
      <c r="J3781" t="s">
        <v>10341</v>
      </c>
      <c r="K3781" t="s">
        <v>33</v>
      </c>
      <c r="M3781">
        <v>1961054</v>
      </c>
      <c r="N3781" t="s">
        <v>11620</v>
      </c>
      <c r="O3781">
        <v>91</v>
      </c>
      <c r="P3781" cm="1">
        <f t="array" ref="P3781">_xlfn.XLOOKUP(D3781, CPI!$A:A, CPI!$B:B)</f>
        <v>172.2</v>
      </c>
      <c r="Q3781" s="9">
        <f>IF(M3781="","",PRODUCT(M3781,CPI!$B$112/P3781))</f>
        <v>3469995.0859465739</v>
      </c>
    </row>
    <row r="3782" spans="1:17">
      <c r="A3782" t="s">
        <v>11621</v>
      </c>
      <c r="B3782" t="s">
        <v>27</v>
      </c>
      <c r="C3782" t="s">
        <v>45</v>
      </c>
      <c r="D3782">
        <v>2000</v>
      </c>
      <c r="E3782" t="s">
        <v>11538</v>
      </c>
      <c r="F3782">
        <v>4.5999999999999996</v>
      </c>
      <c r="G3782">
        <v>20000</v>
      </c>
      <c r="H3782" t="s">
        <v>11622</v>
      </c>
      <c r="I3782" t="s">
        <v>3262</v>
      </c>
      <c r="J3782" t="s">
        <v>2230</v>
      </c>
      <c r="K3782" t="s">
        <v>33</v>
      </c>
      <c r="L3782">
        <v>25000000</v>
      </c>
      <c r="M3782">
        <v>15843608</v>
      </c>
      <c r="N3782" t="s">
        <v>6387</v>
      </c>
      <c r="O3782">
        <v>87</v>
      </c>
      <c r="P3782" cm="1">
        <f t="array" ref="P3782">_xlfn.XLOOKUP(D3782, CPI!$A:A, CPI!$B:B)</f>
        <v>172.2</v>
      </c>
      <c r="Q3782" s="9">
        <f>IF(M3782="","",PRODUCT(M3782,CPI!$B$112/P3782))</f>
        <v>28034537.500580721</v>
      </c>
    </row>
    <row r="3783" spans="1:17">
      <c r="A3783" t="s">
        <v>11623</v>
      </c>
      <c r="B3783" t="s">
        <v>27</v>
      </c>
      <c r="C3783" t="s">
        <v>52</v>
      </c>
      <c r="D3783">
        <v>2000</v>
      </c>
      <c r="E3783" t="s">
        <v>11624</v>
      </c>
      <c r="F3783">
        <v>4.5999999999999996</v>
      </c>
      <c r="G3783">
        <v>18000</v>
      </c>
      <c r="H3783" t="s">
        <v>106</v>
      </c>
      <c r="I3783" t="s">
        <v>11093</v>
      </c>
      <c r="J3783" t="s">
        <v>195</v>
      </c>
      <c r="K3783" t="s">
        <v>41</v>
      </c>
      <c r="L3783">
        <v>23000000</v>
      </c>
      <c r="M3783">
        <v>22844291</v>
      </c>
      <c r="N3783" t="s">
        <v>10596</v>
      </c>
      <c r="O3783">
        <v>122</v>
      </c>
      <c r="P3783" cm="1">
        <f t="array" ref="P3783">_xlfn.XLOOKUP(D3783, CPI!$A:A, CPI!$B:B)</f>
        <v>172.2</v>
      </c>
      <c r="Q3783" s="9">
        <f>IF(M3783="","",PRODUCT(M3783,CPI!$B$112/P3783))</f>
        <v>40421924.899535425</v>
      </c>
    </row>
    <row r="3784" spans="1:17">
      <c r="A3784" t="s">
        <v>11625</v>
      </c>
      <c r="B3784" t="s">
        <v>27</v>
      </c>
      <c r="C3784" t="s">
        <v>115</v>
      </c>
      <c r="D3784">
        <v>2000</v>
      </c>
      <c r="E3784" t="s">
        <v>11626</v>
      </c>
      <c r="F3784">
        <v>6.4</v>
      </c>
      <c r="G3784">
        <v>20000</v>
      </c>
      <c r="H3784" t="s">
        <v>8327</v>
      </c>
      <c r="I3784" t="s">
        <v>8327</v>
      </c>
      <c r="J3784" t="s">
        <v>9049</v>
      </c>
      <c r="K3784" t="s">
        <v>41</v>
      </c>
      <c r="L3784">
        <v>24000000</v>
      </c>
      <c r="M3784">
        <v>924036</v>
      </c>
      <c r="N3784" t="s">
        <v>3755</v>
      </c>
      <c r="O3784">
        <v>115</v>
      </c>
      <c r="P3784" cm="1">
        <f t="array" ref="P3784">_xlfn.XLOOKUP(D3784, CPI!$A:A, CPI!$B:B)</f>
        <v>172.2</v>
      </c>
      <c r="Q3784" s="9">
        <f>IF(M3784="","",PRODUCT(M3784,CPI!$B$112/P3784))</f>
        <v>1635039.3101045296</v>
      </c>
    </row>
    <row r="3785" spans="1:17">
      <c r="A3785" t="s">
        <v>11627</v>
      </c>
      <c r="B3785" t="s">
        <v>27</v>
      </c>
      <c r="C3785" t="s">
        <v>63</v>
      </c>
      <c r="D3785">
        <v>2000</v>
      </c>
      <c r="E3785" t="s">
        <v>11245</v>
      </c>
      <c r="F3785">
        <v>4.3</v>
      </c>
      <c r="G3785">
        <v>16000</v>
      </c>
      <c r="H3785" t="s">
        <v>11628</v>
      </c>
      <c r="I3785" t="s">
        <v>10205</v>
      </c>
      <c r="J3785" t="s">
        <v>11629</v>
      </c>
      <c r="K3785" t="s">
        <v>206</v>
      </c>
      <c r="L3785">
        <v>14000000</v>
      </c>
      <c r="M3785">
        <v>38574362</v>
      </c>
      <c r="N3785" t="s">
        <v>9676</v>
      </c>
      <c r="O3785">
        <v>97</v>
      </c>
      <c r="P3785" cm="1">
        <f t="array" ref="P3785">_xlfn.XLOOKUP(D3785, CPI!$A:A, CPI!$B:B)</f>
        <v>172.2</v>
      </c>
      <c r="Q3785" s="9">
        <f>IF(M3785="","",PRODUCT(M3785,CPI!$B$112/P3785))</f>
        <v>68255563.887340307</v>
      </c>
    </row>
    <row r="3786" spans="1:17">
      <c r="A3786" t="s">
        <v>11630</v>
      </c>
      <c r="B3786" t="s">
        <v>27</v>
      </c>
      <c r="C3786" t="s">
        <v>52</v>
      </c>
      <c r="D3786">
        <v>2000</v>
      </c>
      <c r="E3786" t="s">
        <v>11245</v>
      </c>
      <c r="F3786">
        <v>5.3</v>
      </c>
      <c r="G3786">
        <v>10000</v>
      </c>
      <c r="H3786" t="s">
        <v>11631</v>
      </c>
      <c r="I3786" t="s">
        <v>11632</v>
      </c>
      <c r="J3786" t="s">
        <v>6975</v>
      </c>
      <c r="K3786" t="s">
        <v>41</v>
      </c>
      <c r="L3786">
        <v>8000000</v>
      </c>
      <c r="M3786">
        <v>10194274</v>
      </c>
      <c r="N3786" t="s">
        <v>9450</v>
      </c>
      <c r="O3786">
        <v>92</v>
      </c>
      <c r="P3786" cm="1">
        <f t="array" ref="P3786">_xlfn.XLOOKUP(D3786, CPI!$A:A, CPI!$B:B)</f>
        <v>172.2</v>
      </c>
      <c r="Q3786" s="9">
        <f>IF(M3786="","",PRODUCT(M3786,CPI!$B$112/P3786))</f>
        <v>18038300.161440186</v>
      </c>
    </row>
    <row r="3787" spans="1:17">
      <c r="A3787" t="s">
        <v>11633</v>
      </c>
      <c r="B3787" t="s">
        <v>2010</v>
      </c>
      <c r="C3787" t="s">
        <v>52</v>
      </c>
      <c r="D3787">
        <v>2000</v>
      </c>
      <c r="E3787" t="s">
        <v>11508</v>
      </c>
      <c r="F3787">
        <v>5.4</v>
      </c>
      <c r="G3787">
        <v>14000</v>
      </c>
      <c r="H3787" t="s">
        <v>9619</v>
      </c>
      <c r="I3787" t="s">
        <v>6820</v>
      </c>
      <c r="J3787" t="s">
        <v>11360</v>
      </c>
      <c r="K3787" t="s">
        <v>41</v>
      </c>
      <c r="L3787">
        <v>24000000</v>
      </c>
      <c r="M3787">
        <v>12452362</v>
      </c>
      <c r="N3787" t="s">
        <v>11404</v>
      </c>
      <c r="O3787">
        <v>107</v>
      </c>
      <c r="P3787" cm="1">
        <f t="array" ref="P3787">_xlfn.XLOOKUP(D3787, CPI!$A:A, CPI!$B:B)</f>
        <v>172.2</v>
      </c>
      <c r="Q3787" s="9">
        <f>IF(M3787="","",PRODUCT(M3787,CPI!$B$112/P3787))</f>
        <v>22033883.283391405</v>
      </c>
    </row>
    <row r="3788" spans="1:17">
      <c r="A3788" t="s">
        <v>11634</v>
      </c>
      <c r="B3788" t="s">
        <v>27</v>
      </c>
      <c r="C3788" t="s">
        <v>401</v>
      </c>
      <c r="D3788">
        <v>2000</v>
      </c>
      <c r="E3788" t="s">
        <v>11635</v>
      </c>
      <c r="F3788">
        <v>7.7</v>
      </c>
      <c r="G3788">
        <v>30000</v>
      </c>
      <c r="H3788" t="s">
        <v>11636</v>
      </c>
      <c r="I3788" t="s">
        <v>11637</v>
      </c>
      <c r="J3788" t="s">
        <v>11638</v>
      </c>
      <c r="K3788" t="s">
        <v>2119</v>
      </c>
      <c r="M3788">
        <v>151086</v>
      </c>
      <c r="N3788" t="s">
        <v>6016</v>
      </c>
      <c r="O3788">
        <v>103</v>
      </c>
      <c r="P3788" cm="1">
        <f t="array" ref="P3788">_xlfn.XLOOKUP(D3788, CPI!$A:A, CPI!$B:B)</f>
        <v>172.2</v>
      </c>
      <c r="Q3788" s="9">
        <f>IF(M3788="","",PRODUCT(M3788,CPI!$B$112/P3788))</f>
        <v>267339.74564459932</v>
      </c>
    </row>
    <row r="3789" spans="1:17">
      <c r="A3789" t="s">
        <v>11639</v>
      </c>
      <c r="C3789" t="s">
        <v>28</v>
      </c>
      <c r="D3789">
        <v>2000</v>
      </c>
      <c r="E3789" t="s">
        <v>11640</v>
      </c>
      <c r="F3789">
        <v>8.1999999999999993</v>
      </c>
      <c r="G3789">
        <v>13000</v>
      </c>
      <c r="H3789" t="s">
        <v>11641</v>
      </c>
      <c r="I3789" t="s">
        <v>11642</v>
      </c>
      <c r="J3789" t="s">
        <v>11643</v>
      </c>
      <c r="K3789" t="s">
        <v>2547</v>
      </c>
      <c r="M3789">
        <v>25461</v>
      </c>
      <c r="N3789" t="s">
        <v>11644</v>
      </c>
      <c r="O3789">
        <v>145</v>
      </c>
      <c r="P3789" cm="1">
        <f t="array" ref="P3789">_xlfn.XLOOKUP(D3789, CPI!$A:A, CPI!$B:B)</f>
        <v>172.2</v>
      </c>
      <c r="Q3789" s="9">
        <f>IF(M3789="","",PRODUCT(M3789,CPI!$B$112/P3789))</f>
        <v>45052.071428571428</v>
      </c>
    </row>
    <row r="3790" spans="1:17">
      <c r="A3790" t="s">
        <v>11645</v>
      </c>
      <c r="B3790" t="s">
        <v>27</v>
      </c>
      <c r="C3790" t="s">
        <v>52</v>
      </c>
      <c r="D3790">
        <v>2000</v>
      </c>
      <c r="E3790" t="s">
        <v>11624</v>
      </c>
      <c r="F3790">
        <v>5.2</v>
      </c>
      <c r="G3790">
        <v>13000</v>
      </c>
      <c r="H3790" t="s">
        <v>5797</v>
      </c>
      <c r="I3790" t="s">
        <v>11646</v>
      </c>
      <c r="J3790" t="s">
        <v>11646</v>
      </c>
      <c r="K3790" t="s">
        <v>41</v>
      </c>
      <c r="L3790">
        <v>24000000</v>
      </c>
      <c r="M3790">
        <v>13743212</v>
      </c>
      <c r="N3790" t="s">
        <v>8330</v>
      </c>
      <c r="O3790">
        <v>84</v>
      </c>
      <c r="P3790" cm="1">
        <f t="array" ref="P3790">_xlfn.XLOOKUP(D3790, CPI!$A:A, CPI!$B:B)</f>
        <v>172.2</v>
      </c>
      <c r="Q3790" s="9">
        <f>IF(M3790="","",PRODUCT(M3790,CPI!$B$112/P3790))</f>
        <v>24317983.138211381</v>
      </c>
    </row>
    <row r="3791" spans="1:17">
      <c r="A3791" t="s">
        <v>11647</v>
      </c>
      <c r="B3791" t="s">
        <v>27</v>
      </c>
      <c r="C3791" t="s">
        <v>28</v>
      </c>
      <c r="D3791">
        <v>2000</v>
      </c>
      <c r="E3791" t="s">
        <v>11624</v>
      </c>
      <c r="F3791">
        <v>6.9</v>
      </c>
      <c r="G3791">
        <v>23000</v>
      </c>
      <c r="H3791" t="s">
        <v>11648</v>
      </c>
      <c r="I3791" t="s">
        <v>11648</v>
      </c>
      <c r="J3791" t="s">
        <v>11649</v>
      </c>
      <c r="K3791" t="s">
        <v>41</v>
      </c>
      <c r="L3791">
        <v>20000000</v>
      </c>
      <c r="M3791">
        <v>22428990</v>
      </c>
      <c r="N3791" t="s">
        <v>11212</v>
      </c>
      <c r="O3791">
        <v>126</v>
      </c>
      <c r="P3791" cm="1">
        <f t="array" ref="P3791">_xlfn.XLOOKUP(D3791, CPI!$A:A, CPI!$B:B)</f>
        <v>172.2</v>
      </c>
      <c r="Q3791" s="9">
        <f>IF(M3791="","",PRODUCT(M3791,CPI!$B$112/P3791))</f>
        <v>39687068.832752615</v>
      </c>
    </row>
    <row r="3792" spans="1:17">
      <c r="A3792" t="s">
        <v>11650</v>
      </c>
      <c r="B3792" t="s">
        <v>27</v>
      </c>
      <c r="C3792" t="s">
        <v>115</v>
      </c>
      <c r="D3792">
        <v>2000</v>
      </c>
      <c r="E3792" t="s">
        <v>11651</v>
      </c>
      <c r="F3792">
        <v>7.9</v>
      </c>
      <c r="G3792">
        <v>51000</v>
      </c>
      <c r="H3792" t="s">
        <v>11652</v>
      </c>
      <c r="I3792" t="s">
        <v>11652</v>
      </c>
      <c r="J3792" t="s">
        <v>11653</v>
      </c>
      <c r="K3792" t="s">
        <v>2998</v>
      </c>
      <c r="L3792">
        <v>1500000</v>
      </c>
      <c r="M3792">
        <v>12413888</v>
      </c>
      <c r="N3792" t="s">
        <v>11654</v>
      </c>
      <c r="O3792">
        <v>114</v>
      </c>
      <c r="P3792" cm="1">
        <f t="array" ref="P3792">_xlfn.XLOOKUP(D3792, CPI!$A:A, CPI!$B:B)</f>
        <v>172.2</v>
      </c>
      <c r="Q3792" s="9">
        <f>IF(M3792="","",PRODUCT(M3792,CPI!$B$112/P3792))</f>
        <v>21965805.305458769</v>
      </c>
    </row>
    <row r="3793" spans="1:17">
      <c r="A3793" t="s">
        <v>11655</v>
      </c>
      <c r="B3793" t="s">
        <v>27</v>
      </c>
      <c r="C3793" t="s">
        <v>52</v>
      </c>
      <c r="D3793">
        <v>2000</v>
      </c>
      <c r="E3793" t="s">
        <v>8202</v>
      </c>
      <c r="F3793">
        <v>7</v>
      </c>
      <c r="G3793">
        <v>7300</v>
      </c>
      <c r="H3793" t="s">
        <v>11656</v>
      </c>
      <c r="I3793" t="s">
        <v>11656</v>
      </c>
      <c r="J3793" t="s">
        <v>11657</v>
      </c>
      <c r="K3793" t="s">
        <v>41</v>
      </c>
      <c r="L3793">
        <v>1000000</v>
      </c>
      <c r="M3793">
        <v>2019121</v>
      </c>
      <c r="N3793" t="s">
        <v>11658</v>
      </c>
      <c r="O3793">
        <v>94</v>
      </c>
      <c r="P3793" cm="1">
        <f t="array" ref="P3793">_xlfn.XLOOKUP(D3793, CPI!$A:A, CPI!$B:B)</f>
        <v>172.2</v>
      </c>
      <c r="Q3793" s="9">
        <f>IF(M3793="","",PRODUCT(M3793,CPI!$B$112/P3793))</f>
        <v>3572741.9785133568</v>
      </c>
    </row>
    <row r="3794" spans="1:17">
      <c r="A3794" t="s">
        <v>11659</v>
      </c>
      <c r="B3794" t="s">
        <v>2010</v>
      </c>
      <c r="C3794" t="s">
        <v>28</v>
      </c>
      <c r="D3794">
        <v>2000</v>
      </c>
      <c r="E3794" t="s">
        <v>11660</v>
      </c>
      <c r="F3794">
        <v>4.7</v>
      </c>
      <c r="G3794">
        <v>4400</v>
      </c>
      <c r="H3794" t="s">
        <v>4297</v>
      </c>
      <c r="I3794" t="s">
        <v>11661</v>
      </c>
      <c r="J3794" t="s">
        <v>11662</v>
      </c>
      <c r="K3794" t="s">
        <v>41</v>
      </c>
      <c r="L3794">
        <v>24000000</v>
      </c>
      <c r="M3794">
        <v>5280035</v>
      </c>
      <c r="N3794" t="s">
        <v>4542</v>
      </c>
      <c r="O3794">
        <v>105</v>
      </c>
      <c r="P3794" cm="1">
        <f t="array" ref="P3794">_xlfn.XLOOKUP(D3794, CPI!$A:A, CPI!$B:B)</f>
        <v>172.2</v>
      </c>
      <c r="Q3794" s="9">
        <f>IF(M3794="","",PRODUCT(M3794,CPI!$B$112/P3794))</f>
        <v>9342779.7009291518</v>
      </c>
    </row>
    <row r="3795" spans="1:17">
      <c r="A3795" t="s">
        <v>11663</v>
      </c>
      <c r="B3795" t="s">
        <v>27</v>
      </c>
      <c r="C3795" t="s">
        <v>28</v>
      </c>
      <c r="D3795">
        <v>2000</v>
      </c>
      <c r="E3795" t="s">
        <v>11343</v>
      </c>
      <c r="F3795">
        <v>6.8</v>
      </c>
      <c r="G3795">
        <v>9400</v>
      </c>
      <c r="H3795" t="s">
        <v>11664</v>
      </c>
      <c r="I3795" t="s">
        <v>11664</v>
      </c>
      <c r="J3795" t="s">
        <v>11665</v>
      </c>
      <c r="K3795" t="s">
        <v>41</v>
      </c>
      <c r="L3795">
        <v>1000000</v>
      </c>
      <c r="M3795">
        <v>1666028</v>
      </c>
      <c r="N3795" t="s">
        <v>11666</v>
      </c>
      <c r="O3795">
        <v>110</v>
      </c>
      <c r="P3795" cm="1">
        <f t="array" ref="P3795">_xlfn.XLOOKUP(D3795, CPI!$A:A, CPI!$B:B)</f>
        <v>172.2</v>
      </c>
      <c r="Q3795" s="9">
        <f>IF(M3795="","",PRODUCT(M3795,CPI!$B$112/P3795))</f>
        <v>2947960.1138211382</v>
      </c>
    </row>
    <row r="3796" spans="1:17">
      <c r="A3796" t="s">
        <v>11667</v>
      </c>
      <c r="B3796" t="s">
        <v>27</v>
      </c>
      <c r="C3796" t="s">
        <v>52</v>
      </c>
      <c r="D3796">
        <v>2000</v>
      </c>
      <c r="E3796" t="s">
        <v>11434</v>
      </c>
      <c r="F3796">
        <v>5.8</v>
      </c>
      <c r="G3796">
        <v>3600</v>
      </c>
      <c r="H3796" t="s">
        <v>11668</v>
      </c>
      <c r="I3796" t="s">
        <v>11669</v>
      </c>
      <c r="J3796" t="s">
        <v>10039</v>
      </c>
      <c r="K3796" t="s">
        <v>33</v>
      </c>
      <c r="M3796">
        <v>313768</v>
      </c>
      <c r="N3796" t="s">
        <v>10863</v>
      </c>
      <c r="O3796">
        <v>86</v>
      </c>
      <c r="P3796" cm="1">
        <f t="array" ref="P3796">_xlfn.XLOOKUP(D3796, CPI!$A:A, CPI!$B:B)</f>
        <v>172.2</v>
      </c>
      <c r="Q3796" s="9">
        <f>IF(M3796="","",PRODUCT(M3796,CPI!$B$112/P3796))</f>
        <v>555198.08130081301</v>
      </c>
    </row>
    <row r="3797" spans="1:17">
      <c r="A3797" t="s">
        <v>11670</v>
      </c>
      <c r="B3797" t="s">
        <v>27</v>
      </c>
      <c r="C3797" t="s">
        <v>28</v>
      </c>
      <c r="D3797">
        <v>2000</v>
      </c>
      <c r="E3797" t="s">
        <v>11379</v>
      </c>
      <c r="F3797">
        <v>5.9</v>
      </c>
      <c r="G3797">
        <v>15000</v>
      </c>
      <c r="H3797" t="s">
        <v>11671</v>
      </c>
      <c r="I3797" t="s">
        <v>9839</v>
      </c>
      <c r="J3797" t="s">
        <v>10256</v>
      </c>
      <c r="K3797" t="s">
        <v>41</v>
      </c>
      <c r="L3797">
        <v>24000000</v>
      </c>
      <c r="M3797">
        <v>12591270</v>
      </c>
      <c r="N3797" t="s">
        <v>11672</v>
      </c>
      <c r="O3797">
        <v>90</v>
      </c>
      <c r="P3797" cm="1">
        <f t="array" ref="P3797">_xlfn.XLOOKUP(D3797, CPI!$A:A, CPI!$B:B)</f>
        <v>172.2</v>
      </c>
      <c r="Q3797" s="9">
        <f>IF(M3797="","",PRODUCT(M3797,CPI!$B$112/P3797))</f>
        <v>22279674.616724737</v>
      </c>
    </row>
    <row r="3798" spans="1:17">
      <c r="A3798" t="s">
        <v>11673</v>
      </c>
      <c r="B3798" t="s">
        <v>27</v>
      </c>
      <c r="C3798" t="s">
        <v>28</v>
      </c>
      <c r="D3798">
        <v>2000</v>
      </c>
      <c r="E3798" t="s">
        <v>10870</v>
      </c>
      <c r="F3798">
        <v>6.5</v>
      </c>
      <c r="G3798">
        <v>6900</v>
      </c>
      <c r="H3798" t="s">
        <v>1510</v>
      </c>
      <c r="I3798" t="s">
        <v>575</v>
      </c>
      <c r="J3798" t="s">
        <v>10483</v>
      </c>
      <c r="K3798" t="s">
        <v>41</v>
      </c>
      <c r="L3798">
        <v>8500000</v>
      </c>
      <c r="M3798">
        <v>270745</v>
      </c>
      <c r="N3798" t="s">
        <v>7582</v>
      </c>
      <c r="O3798">
        <v>105</v>
      </c>
      <c r="P3798" cm="1">
        <f t="array" ref="P3798">_xlfn.XLOOKUP(D3798, CPI!$A:A, CPI!$B:B)</f>
        <v>172.2</v>
      </c>
      <c r="Q3798" s="9">
        <f>IF(M3798="","",PRODUCT(M3798,CPI!$B$112/P3798))</f>
        <v>479070.85656213708</v>
      </c>
    </row>
    <row r="3799" spans="1:17">
      <c r="A3799" t="s">
        <v>11674</v>
      </c>
      <c r="B3799" t="s">
        <v>44</v>
      </c>
      <c r="C3799" t="s">
        <v>52</v>
      </c>
      <c r="D3799">
        <v>2000</v>
      </c>
      <c r="E3799" t="s">
        <v>11488</v>
      </c>
      <c r="F3799">
        <v>7</v>
      </c>
      <c r="G3799">
        <v>20000</v>
      </c>
      <c r="H3799" t="s">
        <v>11675</v>
      </c>
      <c r="I3799" t="s">
        <v>11676</v>
      </c>
      <c r="J3799" t="s">
        <v>11677</v>
      </c>
      <c r="K3799" t="s">
        <v>41</v>
      </c>
      <c r="L3799">
        <v>6000000</v>
      </c>
      <c r="M3799">
        <v>35547761</v>
      </c>
      <c r="N3799" t="s">
        <v>11139</v>
      </c>
      <c r="O3799">
        <v>95</v>
      </c>
      <c r="P3799" cm="1">
        <f t="array" ref="P3799">_xlfn.XLOOKUP(D3799, CPI!$A:A, CPI!$B:B)</f>
        <v>172.2</v>
      </c>
      <c r="Q3799" s="9">
        <f>IF(M3799="","",PRODUCT(M3799,CPI!$B$112/P3799))</f>
        <v>62900132.268873401</v>
      </c>
    </row>
    <row r="3800" spans="1:17">
      <c r="A3800" t="s">
        <v>11678</v>
      </c>
      <c r="B3800" t="s">
        <v>2718</v>
      </c>
      <c r="C3800" t="s">
        <v>28</v>
      </c>
      <c r="D3800">
        <v>2000</v>
      </c>
      <c r="E3800" t="s">
        <v>11526</v>
      </c>
      <c r="F3800">
        <v>7.1</v>
      </c>
      <c r="G3800">
        <v>8500</v>
      </c>
      <c r="H3800" t="s">
        <v>11614</v>
      </c>
      <c r="I3800" t="s">
        <v>11614</v>
      </c>
      <c r="J3800" t="s">
        <v>11679</v>
      </c>
      <c r="K3800" t="s">
        <v>463</v>
      </c>
      <c r="M3800">
        <v>6531687</v>
      </c>
      <c r="N3800" t="s">
        <v>11616</v>
      </c>
      <c r="O3800">
        <v>92</v>
      </c>
      <c r="P3800" cm="1">
        <f t="array" ref="P3800">_xlfn.XLOOKUP(D3800, CPI!$A:A, CPI!$B:B)</f>
        <v>172.2</v>
      </c>
      <c r="Q3800" s="9">
        <f>IF(M3800="","",PRODUCT(M3800,CPI!$B$112/P3800))</f>
        <v>11557520.493031358</v>
      </c>
    </row>
    <row r="3801" spans="1:17">
      <c r="A3801" t="s">
        <v>11680</v>
      </c>
      <c r="B3801" t="s">
        <v>2718</v>
      </c>
      <c r="C3801" t="s">
        <v>28</v>
      </c>
      <c r="D3801">
        <v>2000</v>
      </c>
      <c r="E3801" t="s">
        <v>11681</v>
      </c>
      <c r="F3801">
        <v>5.8</v>
      </c>
      <c r="G3801">
        <v>3200</v>
      </c>
      <c r="H3801" t="s">
        <v>11682</v>
      </c>
      <c r="I3801" t="s">
        <v>11682</v>
      </c>
      <c r="J3801" t="s">
        <v>11683</v>
      </c>
      <c r="K3801" t="s">
        <v>7609</v>
      </c>
      <c r="M3801">
        <v>126783</v>
      </c>
      <c r="N3801" t="s">
        <v>11684</v>
      </c>
      <c r="O3801">
        <v>87</v>
      </c>
      <c r="P3801" cm="1">
        <f t="array" ref="P3801">_xlfn.XLOOKUP(D3801, CPI!$A:A, CPI!$B:B)</f>
        <v>172.2</v>
      </c>
      <c r="Q3801" s="9">
        <f>IF(M3801="","",PRODUCT(M3801,CPI!$B$112/P3801))</f>
        <v>224336.70209059233</v>
      </c>
    </row>
    <row r="3802" spans="1:17">
      <c r="A3802" t="s">
        <v>11685</v>
      </c>
      <c r="B3802" t="s">
        <v>458</v>
      </c>
      <c r="C3802" t="s">
        <v>115</v>
      </c>
      <c r="D3802">
        <v>2000</v>
      </c>
      <c r="E3802" t="s">
        <v>11686</v>
      </c>
      <c r="F3802">
        <v>7.9</v>
      </c>
      <c r="G3802">
        <v>12000</v>
      </c>
      <c r="H3802" t="s">
        <v>11687</v>
      </c>
      <c r="I3802" t="s">
        <v>11688</v>
      </c>
      <c r="J3802" t="s">
        <v>11687</v>
      </c>
      <c r="K3802" t="s">
        <v>10304</v>
      </c>
      <c r="M3802">
        <v>274675</v>
      </c>
      <c r="N3802" t="s">
        <v>11689</v>
      </c>
      <c r="O3802">
        <v>186</v>
      </c>
      <c r="P3802" cm="1">
        <f t="array" ref="P3802">_xlfn.XLOOKUP(D3802, CPI!$A:A, CPI!$B:B)</f>
        <v>172.2</v>
      </c>
      <c r="Q3802" s="9">
        <f>IF(M3802="","",PRODUCT(M3802,CPI!$B$112/P3802))</f>
        <v>486024.81126596982</v>
      </c>
    </row>
    <row r="3803" spans="1:17">
      <c r="A3803" t="s">
        <v>11690</v>
      </c>
      <c r="B3803" t="s">
        <v>27</v>
      </c>
      <c r="C3803" t="s">
        <v>52</v>
      </c>
      <c r="D3803">
        <v>2000</v>
      </c>
      <c r="E3803" t="s">
        <v>11600</v>
      </c>
      <c r="F3803">
        <v>6.1</v>
      </c>
      <c r="G3803">
        <v>9200</v>
      </c>
      <c r="H3803" t="s">
        <v>1314</v>
      </c>
      <c r="I3803" t="s">
        <v>875</v>
      </c>
      <c r="J3803" t="s">
        <v>11691</v>
      </c>
      <c r="K3803" t="s">
        <v>41</v>
      </c>
      <c r="L3803">
        <v>21000000</v>
      </c>
      <c r="M3803">
        <v>6620242</v>
      </c>
      <c r="N3803" t="s">
        <v>5732</v>
      </c>
      <c r="O3803">
        <v>112</v>
      </c>
      <c r="P3803" cm="1">
        <f t="array" ref="P3803">_xlfn.XLOOKUP(D3803, CPI!$A:A, CPI!$B:B)</f>
        <v>172.2</v>
      </c>
      <c r="Q3803" s="9">
        <f>IF(M3803="","",PRODUCT(M3803,CPI!$B$112/P3803))</f>
        <v>11714214.502903601</v>
      </c>
    </row>
    <row r="3804" spans="1:17">
      <c r="A3804" t="s">
        <v>11692</v>
      </c>
      <c r="B3804" t="s">
        <v>27</v>
      </c>
      <c r="C3804" t="s">
        <v>115</v>
      </c>
      <c r="D3804">
        <v>2000</v>
      </c>
      <c r="E3804" t="s">
        <v>11693</v>
      </c>
      <c r="F3804">
        <v>5.9</v>
      </c>
      <c r="G3804">
        <v>9100</v>
      </c>
      <c r="H3804" t="s">
        <v>3897</v>
      </c>
      <c r="I3804" t="s">
        <v>11694</v>
      </c>
      <c r="J3804" t="s">
        <v>10470</v>
      </c>
      <c r="K3804" t="s">
        <v>41</v>
      </c>
      <c r="L3804">
        <v>16000000</v>
      </c>
      <c r="M3804">
        <v>321279</v>
      </c>
      <c r="N3804" t="s">
        <v>6866</v>
      </c>
      <c r="O3804">
        <v>114</v>
      </c>
      <c r="P3804" cm="1">
        <f t="array" ref="P3804">_xlfn.XLOOKUP(D3804, CPI!$A:A, CPI!$B:B)</f>
        <v>172.2</v>
      </c>
      <c r="Q3804" s="9">
        <f>IF(M3804="","",PRODUCT(M3804,CPI!$B$112/P3804))</f>
        <v>568488.45121951215</v>
      </c>
    </row>
    <row r="3805" spans="1:17">
      <c r="A3805" t="s">
        <v>11695</v>
      </c>
      <c r="B3805" t="s">
        <v>27</v>
      </c>
      <c r="C3805" t="s">
        <v>52</v>
      </c>
      <c r="D3805">
        <v>2000</v>
      </c>
      <c r="E3805" t="s">
        <v>11429</v>
      </c>
      <c r="F3805">
        <v>5</v>
      </c>
      <c r="G3805">
        <v>9900</v>
      </c>
      <c r="H3805" t="s">
        <v>1596</v>
      </c>
      <c r="I3805" t="s">
        <v>8273</v>
      </c>
      <c r="J3805" t="s">
        <v>171</v>
      </c>
      <c r="K3805" t="s">
        <v>463</v>
      </c>
      <c r="L3805">
        <v>63000000</v>
      </c>
      <c r="M3805">
        <v>10890222</v>
      </c>
      <c r="N3805" t="s">
        <v>55</v>
      </c>
      <c r="O3805">
        <v>105</v>
      </c>
      <c r="P3805" cm="1">
        <f t="array" ref="P3805">_xlfn.XLOOKUP(D3805, CPI!$A:A, CPI!$B:B)</f>
        <v>172.2</v>
      </c>
      <c r="Q3805" s="9">
        <f>IF(M3805="","",PRODUCT(M3805,CPI!$B$112/P3805))</f>
        <v>19269748.219512194</v>
      </c>
    </row>
    <row r="3806" spans="1:17">
      <c r="A3806" t="s">
        <v>11696</v>
      </c>
      <c r="B3806" t="s">
        <v>27</v>
      </c>
      <c r="C3806" t="s">
        <v>115</v>
      </c>
      <c r="D3806">
        <v>2000</v>
      </c>
      <c r="E3806" t="s">
        <v>11697</v>
      </c>
      <c r="F3806">
        <v>6.6</v>
      </c>
      <c r="G3806">
        <v>13000</v>
      </c>
      <c r="H3806" t="s">
        <v>7185</v>
      </c>
      <c r="I3806" t="s">
        <v>11698</v>
      </c>
      <c r="J3806" t="s">
        <v>4555</v>
      </c>
      <c r="K3806" t="s">
        <v>41</v>
      </c>
      <c r="L3806">
        <v>3600000</v>
      </c>
      <c r="M3806">
        <v>43805</v>
      </c>
      <c r="N3806" t="s">
        <v>11699</v>
      </c>
      <c r="O3806">
        <v>94</v>
      </c>
      <c r="P3806" cm="1">
        <f t="array" ref="P3806">_xlfn.XLOOKUP(D3806, CPI!$A:A, CPI!$B:B)</f>
        <v>172.2</v>
      </c>
      <c r="Q3806" s="9">
        <f>IF(M3806="","",PRODUCT(M3806,CPI!$B$112/P3806))</f>
        <v>77510.937862950057</v>
      </c>
    </row>
    <row r="3807" spans="1:17">
      <c r="A3807" t="s">
        <v>11700</v>
      </c>
      <c r="B3807" t="s">
        <v>27</v>
      </c>
      <c r="C3807" t="s">
        <v>115</v>
      </c>
      <c r="D3807">
        <v>2000</v>
      </c>
      <c r="E3807" t="s">
        <v>10794</v>
      </c>
      <c r="F3807">
        <v>5.0999999999999996</v>
      </c>
      <c r="G3807">
        <v>14000</v>
      </c>
      <c r="H3807" t="s">
        <v>3945</v>
      </c>
      <c r="I3807" t="s">
        <v>11701</v>
      </c>
      <c r="J3807" t="s">
        <v>4071</v>
      </c>
      <c r="K3807" t="s">
        <v>41</v>
      </c>
      <c r="L3807">
        <v>65000000</v>
      </c>
      <c r="M3807">
        <v>40443010</v>
      </c>
      <c r="N3807" t="s">
        <v>55</v>
      </c>
      <c r="O3807">
        <v>107</v>
      </c>
      <c r="P3807" cm="1">
        <f t="array" ref="P3807">_xlfn.XLOOKUP(D3807, CPI!$A:A, CPI!$B:B)</f>
        <v>172.2</v>
      </c>
      <c r="Q3807" s="9">
        <f>IF(M3807="","",PRODUCT(M3807,CPI!$B$112/P3807))</f>
        <v>71562050.795586526</v>
      </c>
    </row>
    <row r="3808" spans="1:17">
      <c r="A3808" t="s">
        <v>11702</v>
      </c>
      <c r="B3808" t="s">
        <v>27</v>
      </c>
      <c r="C3808" t="s">
        <v>28</v>
      </c>
      <c r="D3808">
        <v>2000</v>
      </c>
      <c r="E3808" t="s">
        <v>11703</v>
      </c>
      <c r="F3808">
        <v>6.2</v>
      </c>
      <c r="G3808">
        <v>15000</v>
      </c>
      <c r="H3808" t="s">
        <v>6994</v>
      </c>
      <c r="I3808" t="s">
        <v>6994</v>
      </c>
      <c r="J3808" t="s">
        <v>8571</v>
      </c>
      <c r="K3808" t="s">
        <v>33</v>
      </c>
      <c r="M3808">
        <v>1322763</v>
      </c>
      <c r="N3808" t="s">
        <v>6523</v>
      </c>
      <c r="O3808">
        <v>100</v>
      </c>
      <c r="P3808" cm="1">
        <f t="array" ref="P3808">_xlfn.XLOOKUP(D3808, CPI!$A:A, CPI!$B:B)</f>
        <v>172.2</v>
      </c>
      <c r="Q3808" s="9">
        <f>IF(M3808="","",PRODUCT(M3808,CPI!$B$112/P3808))</f>
        <v>2340568.444250871</v>
      </c>
    </row>
    <row r="3809" spans="1:17">
      <c r="A3809" t="s">
        <v>11704</v>
      </c>
      <c r="B3809" t="s">
        <v>27</v>
      </c>
      <c r="C3809" t="s">
        <v>52</v>
      </c>
      <c r="D3809">
        <v>2000</v>
      </c>
      <c r="E3809" t="s">
        <v>11332</v>
      </c>
      <c r="F3809">
        <v>6.8</v>
      </c>
      <c r="G3809">
        <v>21000</v>
      </c>
      <c r="H3809" t="s">
        <v>698</v>
      </c>
      <c r="I3809" t="s">
        <v>698</v>
      </c>
      <c r="J3809" t="s">
        <v>11705</v>
      </c>
      <c r="K3809" t="s">
        <v>463</v>
      </c>
      <c r="M3809">
        <v>9206279</v>
      </c>
      <c r="N3809" t="s">
        <v>11706</v>
      </c>
      <c r="O3809">
        <v>105</v>
      </c>
      <c r="P3809" cm="1">
        <f t="array" ref="P3809">_xlfn.XLOOKUP(D3809, CPI!$A:A, CPI!$B:B)</f>
        <v>172.2</v>
      </c>
      <c r="Q3809" s="9">
        <f>IF(M3809="","",PRODUCT(M3809,CPI!$B$112/P3809))</f>
        <v>16290088.335075494</v>
      </c>
    </row>
    <row r="3810" spans="1:17">
      <c r="A3810" t="s">
        <v>11707</v>
      </c>
      <c r="B3810" t="s">
        <v>348</v>
      </c>
      <c r="C3810" t="s">
        <v>401</v>
      </c>
      <c r="D3810">
        <v>2000</v>
      </c>
      <c r="E3810" t="s">
        <v>11305</v>
      </c>
      <c r="F3810">
        <v>6.2</v>
      </c>
      <c r="G3810">
        <v>12000</v>
      </c>
      <c r="H3810" t="s">
        <v>11708</v>
      </c>
      <c r="I3810" t="s">
        <v>11709</v>
      </c>
      <c r="J3810" t="s">
        <v>11710</v>
      </c>
      <c r="K3810" t="s">
        <v>5828</v>
      </c>
      <c r="L3810">
        <v>30000000</v>
      </c>
      <c r="M3810">
        <v>103291131</v>
      </c>
      <c r="N3810" t="s">
        <v>55</v>
      </c>
      <c r="O3810">
        <v>78</v>
      </c>
      <c r="P3810" cm="1">
        <f t="array" ref="P3810">_xlfn.XLOOKUP(D3810, CPI!$A:A, CPI!$B:B)</f>
        <v>172.2</v>
      </c>
      <c r="Q3810" s="9">
        <f>IF(M3810="","",PRODUCT(M3810,CPI!$B$112/P3810))</f>
        <v>182768917.62891987</v>
      </c>
    </row>
    <row r="3811" spans="1:17">
      <c r="A3811" t="s">
        <v>11711</v>
      </c>
      <c r="B3811" t="s">
        <v>458</v>
      </c>
      <c r="C3811" t="s">
        <v>28</v>
      </c>
      <c r="D3811">
        <v>2000</v>
      </c>
      <c r="E3811" t="s">
        <v>11712</v>
      </c>
      <c r="F3811">
        <v>7.2</v>
      </c>
      <c r="G3811">
        <v>13000</v>
      </c>
      <c r="H3811" t="s">
        <v>11713</v>
      </c>
      <c r="I3811" t="s">
        <v>11713</v>
      </c>
      <c r="J3811" t="s">
        <v>6385</v>
      </c>
      <c r="K3811" t="s">
        <v>463</v>
      </c>
      <c r="M3811">
        <v>95242</v>
      </c>
      <c r="N3811" t="s">
        <v>11714</v>
      </c>
      <c r="O3811">
        <v>118</v>
      </c>
      <c r="P3811" cm="1">
        <f t="array" ref="P3811">_xlfn.XLOOKUP(D3811, CPI!$A:A, CPI!$B:B)</f>
        <v>172.2</v>
      </c>
      <c r="Q3811" s="9">
        <f>IF(M3811="","",PRODUCT(M3811,CPI!$B$112/P3811))</f>
        <v>168526.34959349595</v>
      </c>
    </row>
    <row r="3812" spans="1:17">
      <c r="A3812" t="s">
        <v>11715</v>
      </c>
      <c r="B3812" t="s">
        <v>27</v>
      </c>
      <c r="C3812" t="s">
        <v>28</v>
      </c>
      <c r="D3812">
        <v>2000</v>
      </c>
      <c r="E3812" t="s">
        <v>11716</v>
      </c>
      <c r="F3812">
        <v>6.9</v>
      </c>
      <c r="G3812">
        <v>5000</v>
      </c>
      <c r="H3812" t="s">
        <v>11717</v>
      </c>
      <c r="I3812" t="s">
        <v>11717</v>
      </c>
      <c r="J3812" t="s">
        <v>11718</v>
      </c>
      <c r="K3812" t="s">
        <v>206</v>
      </c>
      <c r="M3812">
        <v>254380</v>
      </c>
      <c r="N3812" t="s">
        <v>5509</v>
      </c>
      <c r="O3812">
        <v>87</v>
      </c>
      <c r="P3812" cm="1">
        <f t="array" ref="P3812">_xlfn.XLOOKUP(D3812, CPI!$A:A, CPI!$B:B)</f>
        <v>172.2</v>
      </c>
      <c r="Q3812" s="9">
        <f>IF(M3812="","",PRODUCT(M3812,CPI!$B$112/P3812))</f>
        <v>450113.7398373984</v>
      </c>
    </row>
    <row r="3813" spans="1:17">
      <c r="A3813" t="s">
        <v>11719</v>
      </c>
      <c r="B3813" t="s">
        <v>27</v>
      </c>
      <c r="C3813" t="s">
        <v>115</v>
      </c>
      <c r="D3813">
        <v>2000</v>
      </c>
      <c r="E3813" t="s">
        <v>11720</v>
      </c>
      <c r="F3813">
        <v>6.7</v>
      </c>
      <c r="G3813">
        <v>13000</v>
      </c>
      <c r="H3813" t="s">
        <v>10602</v>
      </c>
      <c r="I3813" t="s">
        <v>11721</v>
      </c>
      <c r="J3813" t="s">
        <v>1882</v>
      </c>
      <c r="K3813" t="s">
        <v>33</v>
      </c>
      <c r="M3813">
        <v>30915</v>
      </c>
      <c r="N3813" t="s">
        <v>11072</v>
      </c>
      <c r="O3813">
        <v>103</v>
      </c>
      <c r="P3813" cm="1">
        <f t="array" ref="P3813">_xlfn.XLOOKUP(D3813, CPI!$A:A, CPI!$B:B)</f>
        <v>172.2</v>
      </c>
      <c r="Q3813" s="9">
        <f>IF(M3813="","",PRODUCT(M3813,CPI!$B$112/P3813))</f>
        <v>54702.674216027874</v>
      </c>
    </row>
    <row r="3814" spans="1:17">
      <c r="A3814" t="s">
        <v>11722</v>
      </c>
      <c r="B3814" t="s">
        <v>458</v>
      </c>
      <c r="C3814" t="s">
        <v>45</v>
      </c>
      <c r="D3814">
        <v>2000</v>
      </c>
      <c r="E3814" t="s">
        <v>11343</v>
      </c>
      <c r="F3814">
        <v>6.5</v>
      </c>
      <c r="G3814">
        <v>52000</v>
      </c>
      <c r="H3814" t="s">
        <v>11723</v>
      </c>
      <c r="I3814" t="s">
        <v>2918</v>
      </c>
      <c r="J3814" t="s">
        <v>10336</v>
      </c>
      <c r="K3814" t="s">
        <v>463</v>
      </c>
      <c r="M3814">
        <v>60726164</v>
      </c>
      <c r="N3814" t="s">
        <v>10337</v>
      </c>
      <c r="O3814">
        <v>88</v>
      </c>
      <c r="P3814" cm="1">
        <f t="array" ref="P3814">_xlfn.XLOOKUP(D3814, CPI!$A:A, CPI!$B:B)</f>
        <v>172.2</v>
      </c>
      <c r="Q3814" s="9">
        <f>IF(M3814="","",PRODUCT(M3814,CPI!$B$112/P3814))</f>
        <v>107452161.27061556</v>
      </c>
    </row>
    <row r="3815" spans="1:17">
      <c r="A3815" t="s">
        <v>11724</v>
      </c>
      <c r="B3815" t="s">
        <v>44</v>
      </c>
      <c r="C3815" t="s">
        <v>52</v>
      </c>
      <c r="D3815">
        <v>2000</v>
      </c>
      <c r="E3815" t="s">
        <v>10697</v>
      </c>
      <c r="F3815">
        <v>6.7</v>
      </c>
      <c r="G3815">
        <v>38000</v>
      </c>
      <c r="H3815" t="s">
        <v>300</v>
      </c>
      <c r="I3815" t="s">
        <v>300</v>
      </c>
      <c r="J3815" t="s">
        <v>300</v>
      </c>
      <c r="K3815" t="s">
        <v>41</v>
      </c>
      <c r="L3815">
        <v>25000000</v>
      </c>
      <c r="M3815">
        <v>29934477</v>
      </c>
      <c r="N3815" t="s">
        <v>9697</v>
      </c>
      <c r="O3815">
        <v>94</v>
      </c>
      <c r="P3815" cm="1">
        <f t="array" ref="P3815">_xlfn.XLOOKUP(D3815, CPI!$A:A, CPI!$B:B)</f>
        <v>172.2</v>
      </c>
      <c r="Q3815" s="9">
        <f>IF(M3815="","",PRODUCT(M3815,CPI!$B$112/P3815))</f>
        <v>52967683.750871077</v>
      </c>
    </row>
    <row r="3816" spans="1:17">
      <c r="A3816" t="s">
        <v>11725</v>
      </c>
      <c r="B3816" t="s">
        <v>458</v>
      </c>
      <c r="C3816" t="s">
        <v>52</v>
      </c>
      <c r="D3816">
        <v>2000</v>
      </c>
      <c r="E3816" t="s">
        <v>11726</v>
      </c>
      <c r="F3816">
        <v>7.6</v>
      </c>
      <c r="G3816">
        <v>18000</v>
      </c>
      <c r="H3816" t="s">
        <v>11727</v>
      </c>
      <c r="I3816" t="s">
        <v>11727</v>
      </c>
      <c r="J3816" t="s">
        <v>11728</v>
      </c>
      <c r="K3816" t="s">
        <v>1104</v>
      </c>
      <c r="M3816">
        <v>80334</v>
      </c>
      <c r="N3816" t="s">
        <v>11714</v>
      </c>
      <c r="O3816">
        <v>98</v>
      </c>
      <c r="P3816" cm="1">
        <f t="array" ref="P3816">_xlfn.XLOOKUP(D3816, CPI!$A:A, CPI!$B:B)</f>
        <v>172.2</v>
      </c>
      <c r="Q3816" s="9">
        <f>IF(M3816="","",PRODUCT(M3816,CPI!$B$112/P3816))</f>
        <v>142147.3275261324</v>
      </c>
    </row>
    <row r="3817" spans="1:17">
      <c r="A3817" t="s">
        <v>11729</v>
      </c>
      <c r="B3817" t="s">
        <v>2010</v>
      </c>
      <c r="C3817" t="s">
        <v>28</v>
      </c>
      <c r="D3817">
        <v>2000</v>
      </c>
      <c r="E3817" t="s">
        <v>11305</v>
      </c>
      <c r="F3817">
        <v>5.7</v>
      </c>
      <c r="G3817">
        <v>20000</v>
      </c>
      <c r="H3817" t="s">
        <v>7246</v>
      </c>
      <c r="I3817" t="s">
        <v>7246</v>
      </c>
      <c r="J3817" t="s">
        <v>9671</v>
      </c>
      <c r="K3817" t="s">
        <v>41</v>
      </c>
      <c r="L3817">
        <v>35000000</v>
      </c>
      <c r="M3817">
        <v>53425292</v>
      </c>
      <c r="N3817" t="s">
        <v>3755</v>
      </c>
      <c r="O3817">
        <v>106</v>
      </c>
      <c r="P3817" cm="1">
        <f t="array" ref="P3817">_xlfn.XLOOKUP(D3817, CPI!$A:A, CPI!$B:B)</f>
        <v>172.2</v>
      </c>
      <c r="Q3817" s="9">
        <f>IF(M3817="","",PRODUCT(M3817,CPI!$B$112/P3817))</f>
        <v>94533603.207897797</v>
      </c>
    </row>
    <row r="3818" spans="1:17">
      <c r="A3818" t="s">
        <v>11730</v>
      </c>
      <c r="B3818" t="s">
        <v>2010</v>
      </c>
      <c r="C3818" t="s">
        <v>52</v>
      </c>
      <c r="D3818">
        <v>2000</v>
      </c>
      <c r="E3818" t="s">
        <v>11731</v>
      </c>
      <c r="F3818">
        <v>7.3</v>
      </c>
      <c r="G3818">
        <v>9200</v>
      </c>
      <c r="H3818" t="s">
        <v>11732</v>
      </c>
      <c r="I3818" t="s">
        <v>11732</v>
      </c>
      <c r="J3818" t="s">
        <v>11733</v>
      </c>
      <c r="K3818" t="s">
        <v>317</v>
      </c>
      <c r="M3818">
        <v>9719848</v>
      </c>
      <c r="N3818" t="s">
        <v>11734</v>
      </c>
      <c r="O3818">
        <v>114</v>
      </c>
      <c r="P3818" cm="1">
        <f t="array" ref="P3818">_xlfn.XLOOKUP(D3818, CPI!$A:A, CPI!$B:B)</f>
        <v>172.2</v>
      </c>
      <c r="Q3818" s="9">
        <f>IF(M3818="","",PRODUCT(M3818,CPI!$B$112/P3818))</f>
        <v>17198825.11962834</v>
      </c>
    </row>
    <row r="3819" spans="1:17">
      <c r="A3819" t="s">
        <v>11735</v>
      </c>
      <c r="C3819" t="s">
        <v>115</v>
      </c>
      <c r="D3819">
        <v>2000</v>
      </c>
      <c r="E3819" t="s">
        <v>11736</v>
      </c>
      <c r="F3819">
        <v>7.1</v>
      </c>
      <c r="G3819">
        <v>22000</v>
      </c>
      <c r="H3819" t="s">
        <v>5474</v>
      </c>
      <c r="I3819" t="s">
        <v>5474</v>
      </c>
      <c r="J3819" t="s">
        <v>5474</v>
      </c>
      <c r="K3819" t="s">
        <v>41</v>
      </c>
      <c r="L3819">
        <v>10000000</v>
      </c>
      <c r="M3819">
        <v>15250594</v>
      </c>
      <c r="N3819" t="s">
        <v>1797</v>
      </c>
      <c r="O3819">
        <v>114</v>
      </c>
      <c r="P3819" cm="1">
        <f t="array" ref="P3819">_xlfn.XLOOKUP(D3819, CPI!$A:A, CPI!$B:B)</f>
        <v>172.2</v>
      </c>
      <c r="Q3819" s="9">
        <f>IF(M3819="","",PRODUCT(M3819,CPI!$B$112/P3819))</f>
        <v>26985226.43321719</v>
      </c>
    </row>
    <row r="3820" spans="1:17">
      <c r="A3820" t="s">
        <v>11737</v>
      </c>
      <c r="B3820" t="s">
        <v>27</v>
      </c>
      <c r="C3820" t="s">
        <v>52</v>
      </c>
      <c r="D3820">
        <v>2000</v>
      </c>
      <c r="E3820" t="s">
        <v>11738</v>
      </c>
      <c r="F3820">
        <v>6.5</v>
      </c>
      <c r="G3820">
        <v>5200</v>
      </c>
      <c r="H3820" t="s">
        <v>11739</v>
      </c>
      <c r="I3820" t="s">
        <v>11739</v>
      </c>
      <c r="J3820" t="s">
        <v>11740</v>
      </c>
      <c r="K3820" t="s">
        <v>33</v>
      </c>
      <c r="M3820">
        <v>1400</v>
      </c>
      <c r="N3820" t="s">
        <v>5947</v>
      </c>
      <c r="O3820">
        <v>103</v>
      </c>
      <c r="P3820" cm="1">
        <f t="array" ref="P3820">_xlfn.XLOOKUP(D3820, CPI!$A:A, CPI!$B:B)</f>
        <v>172.2</v>
      </c>
      <c r="Q3820" s="9">
        <f>IF(M3820="","",PRODUCT(M3820,CPI!$B$112/P3820))</f>
        <v>2477.2357723577234</v>
      </c>
    </row>
    <row r="3821" spans="1:17">
      <c r="A3821" t="s">
        <v>11741</v>
      </c>
      <c r="B3821" t="s">
        <v>27</v>
      </c>
      <c r="C3821" t="s">
        <v>52</v>
      </c>
      <c r="D3821">
        <v>2000</v>
      </c>
      <c r="E3821" t="s">
        <v>11475</v>
      </c>
      <c r="F3821">
        <v>6.2</v>
      </c>
      <c r="G3821">
        <v>33000</v>
      </c>
      <c r="H3821" t="s">
        <v>10045</v>
      </c>
      <c r="I3821" t="s">
        <v>11742</v>
      </c>
      <c r="J3821" t="s">
        <v>8039</v>
      </c>
      <c r="K3821" t="s">
        <v>5828</v>
      </c>
      <c r="L3821">
        <v>35000000</v>
      </c>
      <c r="M3821">
        <v>29364989</v>
      </c>
      <c r="N3821" t="s">
        <v>7372</v>
      </c>
      <c r="O3821">
        <v>110</v>
      </c>
      <c r="P3821" cm="1">
        <f t="array" ref="P3821">_xlfn.XLOOKUP(D3821, CPI!$A:A, CPI!$B:B)</f>
        <v>172.2</v>
      </c>
      <c r="Q3821" s="9">
        <f>IF(M3821="","",PRODUCT(M3821,CPI!$B$112/P3821))</f>
        <v>51960000.861207895</v>
      </c>
    </row>
    <row r="3822" spans="1:17">
      <c r="A3822" t="s">
        <v>11743</v>
      </c>
      <c r="B3822" t="s">
        <v>44</v>
      </c>
      <c r="C3822" t="s">
        <v>788</v>
      </c>
      <c r="D3822">
        <v>2000</v>
      </c>
      <c r="E3822" t="s">
        <v>11744</v>
      </c>
      <c r="F3822">
        <v>7</v>
      </c>
      <c r="G3822">
        <v>7200</v>
      </c>
      <c r="H3822" t="s">
        <v>5056</v>
      </c>
      <c r="I3822" t="s">
        <v>7456</v>
      </c>
      <c r="J3822" t="s">
        <v>10453</v>
      </c>
      <c r="K3822" t="s">
        <v>33</v>
      </c>
      <c r="L3822">
        <v>10000000</v>
      </c>
      <c r="M3822">
        <v>5164404</v>
      </c>
      <c r="N3822" t="s">
        <v>11745</v>
      </c>
      <c r="O3822">
        <v>135</v>
      </c>
      <c r="P3822" cm="1">
        <f t="array" ref="P3822">_xlfn.XLOOKUP(D3822, CPI!$A:A, CPI!$B:B)</f>
        <v>172.2</v>
      </c>
      <c r="Q3822" s="9">
        <f>IF(M3822="","",PRODUCT(M3822,CPI!$B$112/P3822))</f>
        <v>9138175.9512195121</v>
      </c>
    </row>
    <row r="3823" spans="1:17">
      <c r="A3823" t="s">
        <v>11746</v>
      </c>
      <c r="B3823" t="s">
        <v>2010</v>
      </c>
      <c r="C3823" t="s">
        <v>52</v>
      </c>
      <c r="D3823">
        <v>2000</v>
      </c>
      <c r="E3823" t="s">
        <v>11297</v>
      </c>
      <c r="F3823">
        <v>5.6</v>
      </c>
      <c r="G3823">
        <v>3700</v>
      </c>
      <c r="H3823" t="s">
        <v>914</v>
      </c>
      <c r="I3823" t="s">
        <v>10594</v>
      </c>
      <c r="J3823" t="s">
        <v>11747</v>
      </c>
      <c r="K3823" t="s">
        <v>41</v>
      </c>
      <c r="L3823">
        <v>14000000</v>
      </c>
      <c r="M3823">
        <v>3169930</v>
      </c>
      <c r="N3823" t="s">
        <v>11081</v>
      </c>
      <c r="O3823">
        <v>112</v>
      </c>
      <c r="P3823" cm="1">
        <f t="array" ref="P3823">_xlfn.XLOOKUP(D3823, CPI!$A:A, CPI!$B:B)</f>
        <v>172.2</v>
      </c>
      <c r="Q3823" s="9">
        <f>IF(M3823="","",PRODUCT(M3823,CPI!$B$112/P3823))</f>
        <v>5609045.7084785132</v>
      </c>
    </row>
    <row r="3824" spans="1:17">
      <c r="A3824" t="s">
        <v>11748</v>
      </c>
      <c r="B3824" t="s">
        <v>2010</v>
      </c>
      <c r="C3824" t="s">
        <v>28</v>
      </c>
      <c r="D3824">
        <v>2000</v>
      </c>
      <c r="E3824" t="s">
        <v>10870</v>
      </c>
      <c r="F3824">
        <v>5.2</v>
      </c>
      <c r="G3824">
        <v>8300</v>
      </c>
      <c r="H3824" t="s">
        <v>11749</v>
      </c>
      <c r="I3824" t="s">
        <v>11750</v>
      </c>
      <c r="J3824" t="s">
        <v>11751</v>
      </c>
      <c r="K3824" t="s">
        <v>41</v>
      </c>
      <c r="L3824">
        <v>15000000</v>
      </c>
      <c r="M3824">
        <v>10873148</v>
      </c>
      <c r="N3824" t="s">
        <v>9120</v>
      </c>
      <c r="O3824">
        <v>96</v>
      </c>
      <c r="P3824" cm="1">
        <f t="array" ref="P3824">_xlfn.XLOOKUP(D3824, CPI!$A:A, CPI!$B:B)</f>
        <v>172.2</v>
      </c>
      <c r="Q3824" s="9">
        <f>IF(M3824="","",PRODUCT(M3824,CPI!$B$112/P3824))</f>
        <v>19239536.55981417</v>
      </c>
    </row>
    <row r="3825" spans="1:17">
      <c r="A3825" t="s">
        <v>11752</v>
      </c>
      <c r="B3825" t="s">
        <v>27</v>
      </c>
      <c r="C3825" t="s">
        <v>28</v>
      </c>
      <c r="D3825">
        <v>2000</v>
      </c>
      <c r="E3825" t="s">
        <v>11753</v>
      </c>
      <c r="F3825">
        <v>5.9</v>
      </c>
      <c r="G3825">
        <v>21000</v>
      </c>
      <c r="H3825" t="s">
        <v>1342</v>
      </c>
      <c r="I3825" t="s">
        <v>11754</v>
      </c>
      <c r="J3825" t="s">
        <v>8199</v>
      </c>
      <c r="K3825" t="s">
        <v>5828</v>
      </c>
      <c r="L3825">
        <v>8000000</v>
      </c>
      <c r="M3825">
        <v>105983</v>
      </c>
      <c r="N3825" t="s">
        <v>7599</v>
      </c>
      <c r="O3825">
        <v>122</v>
      </c>
      <c r="P3825" cm="1">
        <f t="array" ref="P3825">_xlfn.XLOOKUP(D3825, CPI!$A:A, CPI!$B:B)</f>
        <v>172.2</v>
      </c>
      <c r="Q3825" s="9">
        <f>IF(M3825="","",PRODUCT(M3825,CPI!$B$112/P3825))</f>
        <v>187532.056329849</v>
      </c>
    </row>
    <row r="3826" spans="1:17">
      <c r="A3826" t="s">
        <v>11755</v>
      </c>
      <c r="B3826" t="s">
        <v>348</v>
      </c>
      <c r="C3826" t="s">
        <v>401</v>
      </c>
      <c r="D3826">
        <v>2000</v>
      </c>
      <c r="E3826" t="s">
        <v>10944</v>
      </c>
      <c r="F3826">
        <v>6.4</v>
      </c>
      <c r="G3826">
        <v>18000</v>
      </c>
      <c r="H3826" t="s">
        <v>11756</v>
      </c>
      <c r="I3826" t="s">
        <v>11757</v>
      </c>
      <c r="J3826" t="s">
        <v>11758</v>
      </c>
      <c r="K3826" t="s">
        <v>41</v>
      </c>
      <c r="L3826">
        <v>30000000</v>
      </c>
      <c r="M3826">
        <v>96159800</v>
      </c>
      <c r="N3826" t="s">
        <v>5954</v>
      </c>
      <c r="O3826">
        <v>77</v>
      </c>
      <c r="P3826" cm="1">
        <f t="array" ref="P3826">_xlfn.XLOOKUP(D3826, CPI!$A:A, CPI!$B:B)</f>
        <v>172.2</v>
      </c>
      <c r="Q3826" s="9">
        <f>IF(M3826="","",PRODUCT(M3826,CPI!$B$112/P3826))</f>
        <v>170150354.58768874</v>
      </c>
    </row>
    <row r="3827" spans="1:17">
      <c r="A3827" t="s">
        <v>11759</v>
      </c>
      <c r="B3827" t="s">
        <v>27</v>
      </c>
      <c r="C3827" t="s">
        <v>52</v>
      </c>
      <c r="D3827">
        <v>2000</v>
      </c>
      <c r="E3827" t="s">
        <v>11488</v>
      </c>
      <c r="F3827">
        <v>5.6</v>
      </c>
      <c r="G3827">
        <v>9100</v>
      </c>
      <c r="H3827" t="s">
        <v>485</v>
      </c>
      <c r="I3827" t="s">
        <v>11760</v>
      </c>
      <c r="J3827" t="s">
        <v>11760</v>
      </c>
      <c r="K3827" t="s">
        <v>41</v>
      </c>
      <c r="L3827">
        <v>60000000</v>
      </c>
      <c r="M3827">
        <v>14145677</v>
      </c>
      <c r="N3827" t="s">
        <v>11761</v>
      </c>
      <c r="O3827">
        <v>105</v>
      </c>
      <c r="P3827" cm="1">
        <f t="array" ref="P3827">_xlfn.XLOOKUP(D3827, CPI!$A:A, CPI!$B:B)</f>
        <v>172.2</v>
      </c>
      <c r="Q3827" s="9">
        <f>IF(M3827="","",PRODUCT(M3827,CPI!$B$112/P3827))</f>
        <v>25030126.491869919</v>
      </c>
    </row>
    <row r="3828" spans="1:17">
      <c r="A3828" t="s">
        <v>11762</v>
      </c>
      <c r="C3828" t="s">
        <v>74</v>
      </c>
      <c r="D3828">
        <v>2000</v>
      </c>
      <c r="E3828" t="s">
        <v>11763</v>
      </c>
      <c r="F3828">
        <v>6.1</v>
      </c>
      <c r="G3828">
        <v>1700</v>
      </c>
      <c r="H3828" t="s">
        <v>8958</v>
      </c>
      <c r="I3828" t="s">
        <v>11764</v>
      </c>
      <c r="J3828" t="s">
        <v>7130</v>
      </c>
      <c r="K3828" t="s">
        <v>463</v>
      </c>
      <c r="M3828">
        <v>100544</v>
      </c>
      <c r="N3828" t="s">
        <v>6537</v>
      </c>
      <c r="O3828">
        <v>100</v>
      </c>
      <c r="P3828" cm="1">
        <f t="array" ref="P3828">_xlfn.XLOOKUP(D3828, CPI!$A:A, CPI!$B:B)</f>
        <v>172.2</v>
      </c>
      <c r="Q3828" s="9">
        <f>IF(M3828="","",PRODUCT(M3828,CPI!$B$112/P3828))</f>
        <v>177907.99535423925</v>
      </c>
    </row>
    <row r="3829" spans="1:17">
      <c r="A3829" t="s">
        <v>11765</v>
      </c>
      <c r="B3829" t="s">
        <v>27</v>
      </c>
      <c r="C3829" t="s">
        <v>52</v>
      </c>
      <c r="D3829">
        <v>2000</v>
      </c>
      <c r="E3829" t="s">
        <v>11766</v>
      </c>
      <c r="F3829">
        <v>5.0999999999999996</v>
      </c>
      <c r="G3829">
        <v>3700</v>
      </c>
      <c r="H3829" t="s">
        <v>9285</v>
      </c>
      <c r="I3829" t="s">
        <v>9285</v>
      </c>
      <c r="J3829" t="s">
        <v>11767</v>
      </c>
      <c r="K3829" t="s">
        <v>41</v>
      </c>
      <c r="L3829">
        <v>3000000</v>
      </c>
      <c r="M3829">
        <v>40361</v>
      </c>
      <c r="N3829" t="s">
        <v>3755</v>
      </c>
      <c r="O3829">
        <v>98</v>
      </c>
      <c r="P3829" cm="1">
        <f t="array" ref="P3829">_xlfn.XLOOKUP(D3829, CPI!$A:A, CPI!$B:B)</f>
        <v>172.2</v>
      </c>
      <c r="Q3829" s="9">
        <f>IF(M3829="","",PRODUCT(M3829,CPI!$B$112/P3829))</f>
        <v>71416.937862950057</v>
      </c>
    </row>
    <row r="3830" spans="1:17">
      <c r="A3830" t="s">
        <v>11768</v>
      </c>
      <c r="B3830" t="s">
        <v>27</v>
      </c>
      <c r="C3830" t="s">
        <v>52</v>
      </c>
      <c r="D3830">
        <v>2000</v>
      </c>
      <c r="E3830" t="s">
        <v>11769</v>
      </c>
      <c r="F3830">
        <v>7.4</v>
      </c>
      <c r="G3830">
        <v>21000</v>
      </c>
      <c r="H3830" t="s">
        <v>10408</v>
      </c>
      <c r="I3830" t="s">
        <v>10408</v>
      </c>
      <c r="J3830" t="s">
        <v>11770</v>
      </c>
      <c r="K3830" t="s">
        <v>1104</v>
      </c>
      <c r="M3830">
        <v>14596148</v>
      </c>
      <c r="N3830" t="s">
        <v>7347</v>
      </c>
      <c r="O3830">
        <v>106</v>
      </c>
      <c r="P3830" cm="1">
        <f t="array" ref="P3830">_xlfn.XLOOKUP(D3830, CPI!$A:A, CPI!$B:B)</f>
        <v>172.2</v>
      </c>
      <c r="Q3830" s="9">
        <f>IF(M3830="","",PRODUCT(M3830,CPI!$B$112/P3830))</f>
        <v>25827214.260162603</v>
      </c>
    </row>
    <row r="3831" spans="1:17">
      <c r="A3831" t="s">
        <v>11771</v>
      </c>
      <c r="B3831" t="s">
        <v>27</v>
      </c>
      <c r="C3831" t="s">
        <v>28</v>
      </c>
      <c r="D3831">
        <v>2000</v>
      </c>
      <c r="E3831" t="s">
        <v>11772</v>
      </c>
      <c r="F3831">
        <v>7.1</v>
      </c>
      <c r="G3831">
        <v>6100</v>
      </c>
      <c r="H3831" t="s">
        <v>4139</v>
      </c>
      <c r="I3831" t="s">
        <v>11773</v>
      </c>
      <c r="J3831" t="s">
        <v>7322</v>
      </c>
      <c r="K3831" t="s">
        <v>463</v>
      </c>
      <c r="L3831">
        <v>8000000</v>
      </c>
      <c r="M3831">
        <v>3033646</v>
      </c>
      <c r="N3831" t="s">
        <v>4141</v>
      </c>
      <c r="O3831">
        <v>121</v>
      </c>
      <c r="P3831" cm="1">
        <f t="array" ref="P3831">_xlfn.XLOOKUP(D3831, CPI!$A:A, CPI!$B:B)</f>
        <v>172.2</v>
      </c>
      <c r="Q3831" s="9">
        <f>IF(M3831="","",PRODUCT(M3831,CPI!$B$112/P3831))</f>
        <v>5367897.4227642277</v>
      </c>
    </row>
    <row r="3832" spans="1:17">
      <c r="A3832" t="s">
        <v>11774</v>
      </c>
      <c r="B3832" t="s">
        <v>27</v>
      </c>
      <c r="C3832" t="s">
        <v>45</v>
      </c>
      <c r="D3832">
        <v>2000</v>
      </c>
      <c r="E3832" t="s">
        <v>11775</v>
      </c>
      <c r="F3832">
        <v>5.8</v>
      </c>
      <c r="G3832">
        <v>2200</v>
      </c>
      <c r="H3832" t="s">
        <v>11776</v>
      </c>
      <c r="I3832" t="s">
        <v>11777</v>
      </c>
      <c r="J3832" t="s">
        <v>2213</v>
      </c>
      <c r="K3832" t="s">
        <v>41</v>
      </c>
      <c r="L3832">
        <v>1000000</v>
      </c>
      <c r="M3832">
        <v>13276</v>
      </c>
      <c r="N3832" t="s">
        <v>11761</v>
      </c>
      <c r="O3832">
        <v>82</v>
      </c>
      <c r="P3832" cm="1">
        <f t="array" ref="P3832">_xlfn.XLOOKUP(D3832, CPI!$A:A, CPI!$B:B)</f>
        <v>172.2</v>
      </c>
      <c r="Q3832" s="9">
        <f>IF(M3832="","",PRODUCT(M3832,CPI!$B$112/P3832))</f>
        <v>23491.272938443672</v>
      </c>
    </row>
    <row r="3833" spans="1:17">
      <c r="A3833" t="s">
        <v>11778</v>
      </c>
      <c r="B3833" t="s">
        <v>44</v>
      </c>
      <c r="C3833" t="s">
        <v>788</v>
      </c>
      <c r="D3833">
        <v>2000</v>
      </c>
      <c r="E3833" t="s">
        <v>11779</v>
      </c>
      <c r="F3833">
        <v>6</v>
      </c>
      <c r="G3833">
        <v>4400</v>
      </c>
      <c r="H3833" t="s">
        <v>5264</v>
      </c>
      <c r="I3833" t="s">
        <v>5265</v>
      </c>
      <c r="J3833" t="s">
        <v>11152</v>
      </c>
      <c r="K3833" t="s">
        <v>33</v>
      </c>
      <c r="L3833">
        <v>13000000</v>
      </c>
      <c r="M3833">
        <v>299792</v>
      </c>
      <c r="N3833" t="s">
        <v>10854</v>
      </c>
      <c r="O3833">
        <v>93</v>
      </c>
      <c r="P3833" cm="1">
        <f t="array" ref="P3833">_xlfn.XLOOKUP(D3833, CPI!$A:A, CPI!$B:B)</f>
        <v>172.2</v>
      </c>
      <c r="Q3833" s="9">
        <f>IF(M3833="","",PRODUCT(M3833,CPI!$B$112/P3833))</f>
        <v>530468.19047619053</v>
      </c>
    </row>
    <row r="3834" spans="1:17">
      <c r="A3834" t="s">
        <v>11780</v>
      </c>
      <c r="B3834" t="s">
        <v>27</v>
      </c>
      <c r="C3834" t="s">
        <v>28</v>
      </c>
      <c r="D3834">
        <v>2000</v>
      </c>
      <c r="E3834" t="s">
        <v>11624</v>
      </c>
      <c r="F3834">
        <v>4.8</v>
      </c>
      <c r="G3834">
        <v>11000</v>
      </c>
      <c r="H3834" t="s">
        <v>11781</v>
      </c>
      <c r="I3834" t="s">
        <v>11782</v>
      </c>
      <c r="J3834" t="s">
        <v>4500</v>
      </c>
      <c r="K3834" t="s">
        <v>41</v>
      </c>
      <c r="L3834">
        <v>50000000</v>
      </c>
      <c r="M3834">
        <v>31355910</v>
      </c>
      <c r="N3834" t="s">
        <v>11783</v>
      </c>
      <c r="O3834">
        <v>97</v>
      </c>
      <c r="P3834" cm="1">
        <f t="array" ref="P3834">_xlfn.XLOOKUP(D3834, CPI!$A:A, CPI!$B:B)</f>
        <v>172.2</v>
      </c>
      <c r="Q3834" s="9">
        <f>IF(M3834="","",PRODUCT(M3834,CPI!$B$112/P3834))</f>
        <v>55482844.233449474</v>
      </c>
    </row>
    <row r="3835" spans="1:17">
      <c r="A3835" t="s">
        <v>11784</v>
      </c>
      <c r="B3835" t="s">
        <v>27</v>
      </c>
      <c r="C3835" t="s">
        <v>28</v>
      </c>
      <c r="D3835">
        <v>2000</v>
      </c>
      <c r="E3835" t="s">
        <v>11255</v>
      </c>
      <c r="F3835">
        <v>5.9</v>
      </c>
      <c r="G3835">
        <v>4200</v>
      </c>
      <c r="H3835" t="s">
        <v>848</v>
      </c>
      <c r="I3835" t="s">
        <v>2462</v>
      </c>
      <c r="J3835" t="s">
        <v>7739</v>
      </c>
      <c r="K3835" t="s">
        <v>41</v>
      </c>
      <c r="L3835">
        <v>15000000</v>
      </c>
      <c r="M3835">
        <v>5753678</v>
      </c>
      <c r="N3835" t="s">
        <v>850</v>
      </c>
      <c r="O3835">
        <v>130</v>
      </c>
      <c r="P3835" cm="1">
        <f t="array" ref="P3835">_xlfn.XLOOKUP(D3835, CPI!$A:A, CPI!$B:B)</f>
        <v>172.2</v>
      </c>
      <c r="Q3835" s="9">
        <f>IF(M3835="","",PRODUCT(M3835,CPI!$B$112/P3835))</f>
        <v>10180869.260162601</v>
      </c>
    </row>
    <row r="3836" spans="1:17">
      <c r="A3836" t="s">
        <v>11785</v>
      </c>
      <c r="B3836" t="s">
        <v>44</v>
      </c>
      <c r="C3836" t="s">
        <v>401</v>
      </c>
      <c r="D3836">
        <v>2000</v>
      </c>
      <c r="E3836" t="s">
        <v>11343</v>
      </c>
      <c r="F3836">
        <v>6.1</v>
      </c>
      <c r="G3836">
        <v>7000</v>
      </c>
      <c r="H3836" t="s">
        <v>619</v>
      </c>
      <c r="I3836" t="s">
        <v>11786</v>
      </c>
      <c r="J3836" t="s">
        <v>11787</v>
      </c>
      <c r="K3836" t="s">
        <v>41</v>
      </c>
      <c r="L3836">
        <v>5000000</v>
      </c>
      <c r="M3836">
        <v>16643191</v>
      </c>
      <c r="N3836" t="s">
        <v>11788</v>
      </c>
      <c r="O3836">
        <v>82</v>
      </c>
      <c r="P3836" cm="1">
        <f t="array" ref="P3836">_xlfn.XLOOKUP(D3836, CPI!$A:A, CPI!$B:B)</f>
        <v>172.2</v>
      </c>
      <c r="Q3836" s="9">
        <f>IF(M3836="","",PRODUCT(M3836,CPI!$B$112/P3836))</f>
        <v>29449362.93670151</v>
      </c>
    </row>
    <row r="3837" spans="1:17">
      <c r="A3837" t="s">
        <v>11789</v>
      </c>
      <c r="B3837" t="s">
        <v>458</v>
      </c>
      <c r="C3837" t="s">
        <v>45</v>
      </c>
      <c r="D3837">
        <v>2000</v>
      </c>
      <c r="E3837" t="s">
        <v>11790</v>
      </c>
      <c r="F3837">
        <v>6.9</v>
      </c>
      <c r="G3837">
        <v>14000</v>
      </c>
      <c r="H3837" t="s">
        <v>11791</v>
      </c>
      <c r="I3837" t="s">
        <v>11791</v>
      </c>
      <c r="J3837" t="s">
        <v>11792</v>
      </c>
      <c r="K3837" t="s">
        <v>10304</v>
      </c>
      <c r="N3837" t="s">
        <v>11793</v>
      </c>
      <c r="O3837">
        <v>172</v>
      </c>
      <c r="P3837" cm="1">
        <f t="array" ref="P3837">_xlfn.XLOOKUP(D3837, CPI!$A:A, CPI!$B:B)</f>
        <v>172.2</v>
      </c>
      <c r="Q3837" s="9" t="str">
        <f>IF(M3837="","",PRODUCT(M3837,CPI!$B$112/P3837))</f>
        <v/>
      </c>
    </row>
    <row r="3838" spans="1:17">
      <c r="A3838" t="s">
        <v>11794</v>
      </c>
      <c r="B3838" t="s">
        <v>27</v>
      </c>
      <c r="C3838" t="s">
        <v>52</v>
      </c>
      <c r="D3838">
        <v>2000</v>
      </c>
      <c r="E3838" t="s">
        <v>11795</v>
      </c>
      <c r="F3838">
        <v>6.8</v>
      </c>
      <c r="G3838">
        <v>2900</v>
      </c>
      <c r="H3838" t="s">
        <v>11796</v>
      </c>
      <c r="I3838" t="s">
        <v>11796</v>
      </c>
      <c r="J3838" t="s">
        <v>11797</v>
      </c>
      <c r="K3838" t="s">
        <v>41</v>
      </c>
      <c r="M3838">
        <v>1111273</v>
      </c>
      <c r="N3838" t="s">
        <v>11798</v>
      </c>
      <c r="O3838">
        <v>111</v>
      </c>
      <c r="P3838" cm="1">
        <f t="array" ref="P3838">_xlfn.XLOOKUP(D3838, CPI!$A:A, CPI!$B:B)</f>
        <v>172.2</v>
      </c>
      <c r="Q3838" s="9">
        <f>IF(M3838="","",PRODUCT(M3838,CPI!$B$112/P3838))</f>
        <v>1966346.5917537748</v>
      </c>
    </row>
    <row r="3839" spans="1:17">
      <c r="A3839" t="s">
        <v>11799</v>
      </c>
      <c r="B3839" t="s">
        <v>27</v>
      </c>
      <c r="C3839" t="s">
        <v>115</v>
      </c>
      <c r="D3839">
        <v>2000</v>
      </c>
      <c r="E3839" t="s">
        <v>11800</v>
      </c>
      <c r="F3839">
        <v>5.0999999999999996</v>
      </c>
      <c r="G3839">
        <v>1500</v>
      </c>
      <c r="H3839" t="s">
        <v>11801</v>
      </c>
      <c r="I3839" t="s">
        <v>11802</v>
      </c>
      <c r="J3839" t="s">
        <v>11803</v>
      </c>
      <c r="K3839" t="s">
        <v>259</v>
      </c>
      <c r="M3839">
        <v>6831</v>
      </c>
      <c r="N3839" t="s">
        <v>5488</v>
      </c>
      <c r="O3839">
        <v>93</v>
      </c>
      <c r="P3839" cm="1">
        <f t="array" ref="P3839">_xlfn.XLOOKUP(D3839, CPI!$A:A, CPI!$B:B)</f>
        <v>172.2</v>
      </c>
      <c r="Q3839" s="9">
        <f>IF(M3839="","",PRODUCT(M3839,CPI!$B$112/P3839))</f>
        <v>12087.141114982578</v>
      </c>
    </row>
    <row r="3840" spans="1:17">
      <c r="A3840" t="s">
        <v>11804</v>
      </c>
      <c r="C3840" t="s">
        <v>28</v>
      </c>
      <c r="D3840">
        <v>2000</v>
      </c>
      <c r="E3840" t="s">
        <v>11805</v>
      </c>
      <c r="F3840">
        <v>7.4</v>
      </c>
      <c r="G3840">
        <v>4400</v>
      </c>
      <c r="H3840" t="s">
        <v>11806</v>
      </c>
      <c r="I3840" t="s">
        <v>11806</v>
      </c>
      <c r="J3840" t="s">
        <v>11807</v>
      </c>
      <c r="K3840" t="s">
        <v>5828</v>
      </c>
      <c r="N3840" t="s">
        <v>11808</v>
      </c>
      <c r="O3840">
        <v>83</v>
      </c>
      <c r="P3840" cm="1">
        <f t="array" ref="P3840">_xlfn.XLOOKUP(D3840, CPI!$A:A, CPI!$B:B)</f>
        <v>172.2</v>
      </c>
      <c r="Q3840" s="9" t="str">
        <f>IF(M3840="","",PRODUCT(M3840,CPI!$B$112/P3840))</f>
        <v/>
      </c>
    </row>
    <row r="3841" spans="1:17">
      <c r="A3841" t="s">
        <v>11809</v>
      </c>
      <c r="B3841" t="s">
        <v>2010</v>
      </c>
      <c r="C3841" t="s">
        <v>52</v>
      </c>
      <c r="D3841">
        <v>2000</v>
      </c>
      <c r="E3841" t="s">
        <v>11488</v>
      </c>
      <c r="F3841">
        <v>4.7</v>
      </c>
      <c r="G3841">
        <v>11000</v>
      </c>
      <c r="H3841" t="s">
        <v>949</v>
      </c>
      <c r="I3841" t="s">
        <v>5011</v>
      </c>
      <c r="J3841" t="s">
        <v>4157</v>
      </c>
      <c r="K3841" t="s">
        <v>41</v>
      </c>
      <c r="L3841">
        <v>25000000</v>
      </c>
      <c r="M3841">
        <v>24362772</v>
      </c>
      <c r="N3841" t="s">
        <v>9999</v>
      </c>
      <c r="O3841">
        <v>108</v>
      </c>
      <c r="P3841" cm="1">
        <f t="array" ref="P3841">_xlfn.XLOOKUP(D3841, CPI!$A:A, CPI!$B:B)</f>
        <v>172.2</v>
      </c>
      <c r="Q3841" s="9">
        <f>IF(M3841="","",PRODUCT(M3841,CPI!$B$112/P3841))</f>
        <v>43108807.36585366</v>
      </c>
    </row>
    <row r="3842" spans="1:17">
      <c r="A3842" t="s">
        <v>11810</v>
      </c>
      <c r="B3842" t="s">
        <v>458</v>
      </c>
      <c r="C3842" t="s">
        <v>74</v>
      </c>
      <c r="D3842">
        <v>2000</v>
      </c>
      <c r="E3842" t="s">
        <v>11811</v>
      </c>
      <c r="F3842">
        <v>5.5</v>
      </c>
      <c r="G3842">
        <v>5100</v>
      </c>
      <c r="H3842" t="s">
        <v>11812</v>
      </c>
      <c r="I3842" t="s">
        <v>11813</v>
      </c>
      <c r="J3842" t="s">
        <v>2000</v>
      </c>
      <c r="K3842" t="s">
        <v>41</v>
      </c>
      <c r="N3842" t="s">
        <v>11814</v>
      </c>
      <c r="O3842">
        <v>89</v>
      </c>
      <c r="P3842" cm="1">
        <f t="array" ref="P3842">_xlfn.XLOOKUP(D3842, CPI!$A:A, CPI!$B:B)</f>
        <v>172.2</v>
      </c>
      <c r="Q3842" s="9" t="str">
        <f>IF(M3842="","",PRODUCT(M3842,CPI!$B$112/P3842))</f>
        <v/>
      </c>
    </row>
    <row r="3843" spans="1:17">
      <c r="A3843" t="s">
        <v>11815</v>
      </c>
      <c r="B3843" t="s">
        <v>27</v>
      </c>
      <c r="C3843" t="s">
        <v>52</v>
      </c>
      <c r="D3843">
        <v>2000</v>
      </c>
      <c r="E3843" t="s">
        <v>11816</v>
      </c>
      <c r="F3843">
        <v>5.7</v>
      </c>
      <c r="G3843">
        <v>7000</v>
      </c>
      <c r="H3843" t="s">
        <v>11817</v>
      </c>
      <c r="I3843" t="s">
        <v>11817</v>
      </c>
      <c r="J3843" t="s">
        <v>5721</v>
      </c>
      <c r="K3843" t="s">
        <v>41</v>
      </c>
      <c r="L3843">
        <v>14000000</v>
      </c>
      <c r="M3843">
        <v>3284444</v>
      </c>
      <c r="N3843" t="s">
        <v>5732</v>
      </c>
      <c r="O3843">
        <v>101</v>
      </c>
      <c r="P3843" cm="1">
        <f t="array" ref="P3843">_xlfn.XLOOKUP(D3843, CPI!$A:A, CPI!$B:B)</f>
        <v>172.2</v>
      </c>
      <c r="Q3843" s="9">
        <f>IF(M3843="","",PRODUCT(M3843,CPI!$B$112/P3843))</f>
        <v>5811672.9779326366</v>
      </c>
    </row>
    <row r="3844" spans="1:17">
      <c r="A3844" t="s">
        <v>11818</v>
      </c>
      <c r="B3844" t="s">
        <v>2010</v>
      </c>
      <c r="C3844" t="s">
        <v>52</v>
      </c>
      <c r="D3844">
        <v>2000</v>
      </c>
      <c r="E3844" t="s">
        <v>11819</v>
      </c>
      <c r="F3844">
        <v>7.3</v>
      </c>
      <c r="G3844">
        <v>4200</v>
      </c>
      <c r="H3844" t="s">
        <v>11820</v>
      </c>
      <c r="I3844" t="s">
        <v>11820</v>
      </c>
      <c r="J3844" t="s">
        <v>4128</v>
      </c>
      <c r="K3844" t="s">
        <v>41</v>
      </c>
      <c r="M3844">
        <v>512451</v>
      </c>
      <c r="N3844" t="s">
        <v>11821</v>
      </c>
      <c r="O3844">
        <v>118</v>
      </c>
      <c r="P3844" cm="1">
        <f t="array" ref="P3844">_xlfn.XLOOKUP(D3844, CPI!$A:A, CPI!$B:B)</f>
        <v>172.2</v>
      </c>
      <c r="Q3844" s="9">
        <f>IF(M3844="","",PRODUCT(M3844,CPI!$B$112/P3844))</f>
        <v>906758.53484320559</v>
      </c>
    </row>
    <row r="3845" spans="1:17">
      <c r="A3845" t="s">
        <v>11822</v>
      </c>
      <c r="B3845" t="s">
        <v>44</v>
      </c>
      <c r="C3845" t="s">
        <v>36</v>
      </c>
      <c r="D3845">
        <v>2001</v>
      </c>
      <c r="E3845" t="s">
        <v>11823</v>
      </c>
      <c r="F3845">
        <v>7.6</v>
      </c>
      <c r="G3845">
        <v>685000</v>
      </c>
      <c r="H3845" t="s">
        <v>2062</v>
      </c>
      <c r="I3845" t="s">
        <v>11824</v>
      </c>
      <c r="J3845" t="s">
        <v>11825</v>
      </c>
      <c r="K3845" t="s">
        <v>33</v>
      </c>
      <c r="L3845">
        <v>125000000</v>
      </c>
      <c r="M3845">
        <v>1006968171</v>
      </c>
      <c r="N3845" t="s">
        <v>34</v>
      </c>
      <c r="O3845">
        <v>152</v>
      </c>
      <c r="P3845" cm="1">
        <f t="array" ref="P3845">_xlfn.XLOOKUP(D3845, CPI!$A:A, CPI!$B:B)</f>
        <v>177.1</v>
      </c>
      <c r="Q3845" s="9">
        <f>IF(M3845="","",PRODUCT(M3845,CPI!$B$112/P3845))</f>
        <v>1732485610.9751554</v>
      </c>
    </row>
    <row r="3846" spans="1:17">
      <c r="A3846" t="s">
        <v>11826</v>
      </c>
      <c r="B3846" t="s">
        <v>2010</v>
      </c>
      <c r="C3846" t="s">
        <v>45</v>
      </c>
      <c r="D3846">
        <v>2001</v>
      </c>
      <c r="E3846" t="s">
        <v>11827</v>
      </c>
      <c r="F3846">
        <v>6.8</v>
      </c>
      <c r="G3846">
        <v>362000</v>
      </c>
      <c r="H3846" t="s">
        <v>2494</v>
      </c>
      <c r="I3846" t="s">
        <v>11828</v>
      </c>
      <c r="J3846" t="s">
        <v>11829</v>
      </c>
      <c r="K3846" t="s">
        <v>41</v>
      </c>
      <c r="L3846">
        <v>38000000</v>
      </c>
      <c r="M3846">
        <v>207305509</v>
      </c>
      <c r="N3846" t="s">
        <v>72</v>
      </c>
      <c r="O3846">
        <v>106</v>
      </c>
      <c r="P3846" cm="1">
        <f t="array" ref="P3846">_xlfn.XLOOKUP(D3846, CPI!$A:A, CPI!$B:B)</f>
        <v>177.1</v>
      </c>
      <c r="Q3846" s="9">
        <f>IF(M3846="","",PRODUCT(M3846,CPI!$B$112/P3846))</f>
        <v>356668484.42857146</v>
      </c>
    </row>
    <row r="3847" spans="1:17">
      <c r="A3847" t="s">
        <v>11830</v>
      </c>
      <c r="B3847" t="s">
        <v>2010</v>
      </c>
      <c r="C3847" t="s">
        <v>45</v>
      </c>
      <c r="D3847">
        <v>2001</v>
      </c>
      <c r="E3847" t="s">
        <v>11831</v>
      </c>
      <c r="F3847">
        <v>8.8000000000000007</v>
      </c>
      <c r="G3847">
        <v>1700000</v>
      </c>
      <c r="H3847" t="s">
        <v>6894</v>
      </c>
      <c r="I3847" t="s">
        <v>11832</v>
      </c>
      <c r="J3847" t="s">
        <v>7696</v>
      </c>
      <c r="K3847" t="s">
        <v>1888</v>
      </c>
      <c r="L3847">
        <v>93000000</v>
      </c>
      <c r="M3847">
        <v>897690072</v>
      </c>
      <c r="N3847" t="s">
        <v>2037</v>
      </c>
      <c r="O3847">
        <v>178</v>
      </c>
      <c r="P3847" cm="1">
        <f t="array" ref="P3847">_xlfn.XLOOKUP(D3847, CPI!$A:A, CPI!$B:B)</f>
        <v>177.1</v>
      </c>
      <c r="Q3847" s="9">
        <f>IF(M3847="","",PRODUCT(M3847,CPI!$B$112/P3847))</f>
        <v>1544472981.0186336</v>
      </c>
    </row>
    <row r="3848" spans="1:17">
      <c r="A3848" t="s">
        <v>11833</v>
      </c>
      <c r="B3848" t="s">
        <v>2010</v>
      </c>
      <c r="C3848" t="s">
        <v>52</v>
      </c>
      <c r="D3848">
        <v>2001</v>
      </c>
      <c r="E3848" t="s">
        <v>11321</v>
      </c>
      <c r="F3848">
        <v>6.3</v>
      </c>
      <c r="G3848">
        <v>195000</v>
      </c>
      <c r="H3848" t="s">
        <v>11834</v>
      </c>
      <c r="I3848" t="s">
        <v>11835</v>
      </c>
      <c r="J3848" t="s">
        <v>7791</v>
      </c>
      <c r="K3848" t="s">
        <v>41</v>
      </c>
      <c r="L3848">
        <v>18000000</v>
      </c>
      <c r="M3848">
        <v>141774679</v>
      </c>
      <c r="N3848" t="s">
        <v>129</v>
      </c>
      <c r="O3848">
        <v>96</v>
      </c>
      <c r="P3848" cm="1">
        <f t="array" ref="P3848">_xlfn.XLOOKUP(D3848, CPI!$A:A, CPI!$B:B)</f>
        <v>177.1</v>
      </c>
      <c r="Q3848" s="9">
        <f>IF(M3848="","",PRODUCT(M3848,CPI!$B$112/P3848))</f>
        <v>243922894.92546585</v>
      </c>
    </row>
    <row r="3849" spans="1:17">
      <c r="A3849" t="s">
        <v>11836</v>
      </c>
      <c r="B3849" t="s">
        <v>27</v>
      </c>
      <c r="C3849" t="s">
        <v>28</v>
      </c>
      <c r="D3849">
        <v>2001</v>
      </c>
      <c r="E3849" t="s">
        <v>11837</v>
      </c>
      <c r="F3849">
        <v>7.9</v>
      </c>
      <c r="G3849">
        <v>331000</v>
      </c>
      <c r="H3849" t="s">
        <v>2012</v>
      </c>
      <c r="I3849" t="s">
        <v>2012</v>
      </c>
      <c r="J3849" t="s">
        <v>11838</v>
      </c>
      <c r="K3849" t="s">
        <v>463</v>
      </c>
      <c r="L3849">
        <v>15000000</v>
      </c>
      <c r="M3849">
        <v>20263646</v>
      </c>
      <c r="N3849" t="s">
        <v>10621</v>
      </c>
      <c r="O3849">
        <v>147</v>
      </c>
      <c r="P3849" cm="1">
        <f t="array" ref="P3849">_xlfn.XLOOKUP(D3849, CPI!$A:A, CPI!$B:B)</f>
        <v>177.1</v>
      </c>
      <c r="Q3849" s="9">
        <f>IF(M3849="","",PRODUCT(M3849,CPI!$B$112/P3849))</f>
        <v>34863540.01242236</v>
      </c>
    </row>
    <row r="3850" spans="1:17">
      <c r="A3850" t="s">
        <v>11839</v>
      </c>
      <c r="B3850" t="s">
        <v>348</v>
      </c>
      <c r="C3850" t="s">
        <v>401</v>
      </c>
      <c r="D3850">
        <v>2001</v>
      </c>
      <c r="E3850" t="s">
        <v>11731</v>
      </c>
      <c r="F3850">
        <v>8.1</v>
      </c>
      <c r="G3850">
        <v>838000</v>
      </c>
      <c r="H3850" t="s">
        <v>11840</v>
      </c>
      <c r="I3850" t="s">
        <v>11840</v>
      </c>
      <c r="J3850" t="s">
        <v>4929</v>
      </c>
      <c r="K3850" t="s">
        <v>41</v>
      </c>
      <c r="L3850">
        <v>115000000</v>
      </c>
      <c r="M3850">
        <v>579707738</v>
      </c>
      <c r="N3850" t="s">
        <v>10129</v>
      </c>
      <c r="O3850">
        <v>92</v>
      </c>
      <c r="P3850" cm="1">
        <f t="array" ref="P3850">_xlfn.XLOOKUP(D3850, CPI!$A:A, CPI!$B:B)</f>
        <v>177.1</v>
      </c>
      <c r="Q3850" s="9">
        <f>IF(M3850="","",PRODUCT(M3850,CPI!$B$112/P3850))</f>
        <v>997385362.89440989</v>
      </c>
    </row>
    <row r="3851" spans="1:17">
      <c r="A3851" t="s">
        <v>11841</v>
      </c>
      <c r="B3851" t="s">
        <v>44</v>
      </c>
      <c r="C3851" t="s">
        <v>401</v>
      </c>
      <c r="D3851">
        <v>2001</v>
      </c>
      <c r="E3851" t="s">
        <v>11842</v>
      </c>
      <c r="F3851">
        <v>8.6</v>
      </c>
      <c r="G3851">
        <v>679000</v>
      </c>
      <c r="H3851" t="s">
        <v>2117</v>
      </c>
      <c r="I3851" t="s">
        <v>2117</v>
      </c>
      <c r="J3851" t="s">
        <v>11843</v>
      </c>
      <c r="K3851" t="s">
        <v>2119</v>
      </c>
      <c r="L3851">
        <v>19000000</v>
      </c>
      <c r="M3851">
        <v>355475245</v>
      </c>
      <c r="N3851" t="s">
        <v>11844</v>
      </c>
      <c r="O3851">
        <v>125</v>
      </c>
      <c r="P3851" cm="1">
        <f t="array" ref="P3851">_xlfn.XLOOKUP(D3851, CPI!$A:A, CPI!$B:B)</f>
        <v>177.1</v>
      </c>
      <c r="Q3851" s="9">
        <f>IF(M3851="","",PRODUCT(M3851,CPI!$B$112/P3851))</f>
        <v>611594055.06211185</v>
      </c>
    </row>
    <row r="3852" spans="1:17">
      <c r="A3852" t="s">
        <v>11845</v>
      </c>
      <c r="B3852" t="s">
        <v>27</v>
      </c>
      <c r="C3852" t="s">
        <v>28</v>
      </c>
      <c r="D3852">
        <v>2001</v>
      </c>
      <c r="E3852" t="s">
        <v>11846</v>
      </c>
      <c r="F3852">
        <v>8</v>
      </c>
      <c r="G3852">
        <v>755000</v>
      </c>
      <c r="H3852" t="s">
        <v>11847</v>
      </c>
      <c r="I3852" t="s">
        <v>11847</v>
      </c>
      <c r="J3852" t="s">
        <v>10816</v>
      </c>
      <c r="K3852" t="s">
        <v>41</v>
      </c>
      <c r="L3852">
        <v>6000000</v>
      </c>
      <c r="M3852">
        <v>6981586</v>
      </c>
      <c r="N3852" t="s">
        <v>11848</v>
      </c>
      <c r="O3852">
        <v>113</v>
      </c>
      <c r="P3852" cm="1">
        <f t="array" ref="P3852">_xlfn.XLOOKUP(D3852, CPI!$A:A, CPI!$B:B)</f>
        <v>177.1</v>
      </c>
      <c r="Q3852" s="9">
        <f>IF(M3852="","",PRODUCT(M3852,CPI!$B$112/P3852))</f>
        <v>12011797.031055901</v>
      </c>
    </row>
    <row r="3853" spans="1:17">
      <c r="A3853" t="s">
        <v>11849</v>
      </c>
      <c r="B3853" t="s">
        <v>27</v>
      </c>
      <c r="C3853" t="s">
        <v>52</v>
      </c>
      <c r="D3853">
        <v>2001</v>
      </c>
      <c r="E3853" t="s">
        <v>11850</v>
      </c>
      <c r="F3853">
        <v>5.7</v>
      </c>
      <c r="G3853">
        <v>100000</v>
      </c>
      <c r="H3853" t="s">
        <v>11851</v>
      </c>
      <c r="I3853" t="s">
        <v>11852</v>
      </c>
      <c r="J3853" t="s">
        <v>11853</v>
      </c>
      <c r="K3853" t="s">
        <v>41</v>
      </c>
      <c r="L3853">
        <v>15000000</v>
      </c>
      <c r="M3853">
        <v>66468985</v>
      </c>
      <c r="N3853" t="s">
        <v>42</v>
      </c>
      <c r="O3853">
        <v>89</v>
      </c>
      <c r="P3853" cm="1">
        <f t="array" ref="P3853">_xlfn.XLOOKUP(D3853, CPI!$A:A, CPI!$B:B)</f>
        <v>177.1</v>
      </c>
      <c r="Q3853" s="9">
        <f>IF(M3853="","",PRODUCT(M3853,CPI!$B$112/P3853))</f>
        <v>114359682.26708075</v>
      </c>
    </row>
    <row r="3854" spans="1:17">
      <c r="A3854" t="s">
        <v>11854</v>
      </c>
      <c r="B3854" t="s">
        <v>27</v>
      </c>
      <c r="C3854" t="s">
        <v>52</v>
      </c>
      <c r="D3854">
        <v>2001</v>
      </c>
      <c r="E3854" t="s">
        <v>11855</v>
      </c>
      <c r="F3854">
        <v>5.3</v>
      </c>
      <c r="G3854">
        <v>152000</v>
      </c>
      <c r="H3854" t="s">
        <v>4640</v>
      </c>
      <c r="I3854" t="s">
        <v>9102</v>
      </c>
      <c r="J3854" t="s">
        <v>11263</v>
      </c>
      <c r="K3854" t="s">
        <v>41</v>
      </c>
      <c r="L3854">
        <v>45000000</v>
      </c>
      <c r="M3854">
        <v>141220678</v>
      </c>
      <c r="N3854" t="s">
        <v>8998</v>
      </c>
      <c r="O3854">
        <v>83</v>
      </c>
      <c r="P3854" cm="1">
        <f t="array" ref="P3854">_xlfn.XLOOKUP(D3854, CPI!$A:A, CPI!$B:B)</f>
        <v>177.1</v>
      </c>
      <c r="Q3854" s="9">
        <f>IF(M3854="","",PRODUCT(M3854,CPI!$B$112/P3854))</f>
        <v>242969737.92546585</v>
      </c>
    </row>
    <row r="3855" spans="1:17">
      <c r="A3855" t="s">
        <v>11856</v>
      </c>
      <c r="B3855" t="s">
        <v>2010</v>
      </c>
      <c r="C3855" t="s">
        <v>115</v>
      </c>
      <c r="D3855">
        <v>2001</v>
      </c>
      <c r="E3855" t="s">
        <v>11857</v>
      </c>
      <c r="F3855">
        <v>7.7</v>
      </c>
      <c r="G3855">
        <v>531000</v>
      </c>
      <c r="H3855" t="s">
        <v>5117</v>
      </c>
      <c r="I3855" t="s">
        <v>11858</v>
      </c>
      <c r="J3855" t="s">
        <v>9724</v>
      </c>
      <c r="K3855" t="s">
        <v>41</v>
      </c>
      <c r="L3855">
        <v>85000000</v>
      </c>
      <c r="M3855">
        <v>450717150</v>
      </c>
      <c r="N3855" t="s">
        <v>34</v>
      </c>
      <c r="O3855">
        <v>116</v>
      </c>
      <c r="P3855" cm="1">
        <f t="array" ref="P3855">_xlfn.XLOOKUP(D3855, CPI!$A:A, CPI!$B:B)</f>
        <v>177.1</v>
      </c>
      <c r="Q3855" s="9">
        <f>IF(M3855="","",PRODUCT(M3855,CPI!$B$112/P3855))</f>
        <v>775457456.83229816</v>
      </c>
    </row>
    <row r="3856" spans="1:17">
      <c r="A3856" t="s">
        <v>11859</v>
      </c>
      <c r="B3856" t="s">
        <v>44</v>
      </c>
      <c r="C3856" t="s">
        <v>401</v>
      </c>
      <c r="D3856">
        <v>2001</v>
      </c>
      <c r="E3856" t="s">
        <v>11860</v>
      </c>
      <c r="F3856">
        <v>7.9</v>
      </c>
      <c r="G3856">
        <v>630000</v>
      </c>
      <c r="H3856" t="s">
        <v>11861</v>
      </c>
      <c r="I3856" t="s">
        <v>11862</v>
      </c>
      <c r="J3856" t="s">
        <v>6854</v>
      </c>
      <c r="K3856" t="s">
        <v>41</v>
      </c>
      <c r="L3856">
        <v>60000000</v>
      </c>
      <c r="M3856">
        <v>487853320</v>
      </c>
      <c r="N3856" t="s">
        <v>10184</v>
      </c>
      <c r="O3856">
        <v>90</v>
      </c>
      <c r="P3856" cm="1">
        <f t="array" ref="P3856">_xlfn.XLOOKUP(D3856, CPI!$A:A, CPI!$B:B)</f>
        <v>177.1</v>
      </c>
      <c r="Q3856" s="9">
        <f>IF(M3856="","",PRODUCT(M3856,CPI!$B$112/P3856))</f>
        <v>839350121.98757768</v>
      </c>
    </row>
    <row r="3857" spans="1:17">
      <c r="A3857" t="s">
        <v>11863</v>
      </c>
      <c r="B3857" t="s">
        <v>27</v>
      </c>
      <c r="C3857" t="s">
        <v>28</v>
      </c>
      <c r="D3857">
        <v>2001</v>
      </c>
      <c r="E3857" t="s">
        <v>11864</v>
      </c>
      <c r="F3857">
        <v>7.7</v>
      </c>
      <c r="G3857">
        <v>372000</v>
      </c>
      <c r="H3857" t="s">
        <v>1001</v>
      </c>
      <c r="I3857" t="s">
        <v>7841</v>
      </c>
      <c r="J3857" t="s">
        <v>11865</v>
      </c>
      <c r="K3857" t="s">
        <v>41</v>
      </c>
      <c r="L3857">
        <v>92000000</v>
      </c>
      <c r="M3857">
        <v>172989651</v>
      </c>
      <c r="N3857" t="s">
        <v>11866</v>
      </c>
      <c r="O3857">
        <v>144</v>
      </c>
      <c r="P3857" cm="1">
        <f t="array" ref="P3857">_xlfn.XLOOKUP(D3857, CPI!$A:A, CPI!$B:B)</f>
        <v>177.1</v>
      </c>
      <c r="Q3857" s="9">
        <f>IF(M3857="","",PRODUCT(M3857,CPI!$B$112/P3857))</f>
        <v>297628157.31055903</v>
      </c>
    </row>
    <row r="3858" spans="1:17">
      <c r="A3858" t="s">
        <v>11867</v>
      </c>
      <c r="B3858" t="s">
        <v>2010</v>
      </c>
      <c r="C3858" t="s">
        <v>74</v>
      </c>
      <c r="D3858">
        <v>2001</v>
      </c>
      <c r="E3858" t="s">
        <v>11868</v>
      </c>
      <c r="F3858">
        <v>8.1999999999999993</v>
      </c>
      <c r="G3858">
        <v>871000</v>
      </c>
      <c r="H3858" t="s">
        <v>1145</v>
      </c>
      <c r="I3858" t="s">
        <v>8353</v>
      </c>
      <c r="J3858" t="s">
        <v>7013</v>
      </c>
      <c r="K3858" t="s">
        <v>41</v>
      </c>
      <c r="L3858">
        <v>58000000</v>
      </c>
      <c r="M3858">
        <v>316791257</v>
      </c>
      <c r="N3858" t="s">
        <v>72</v>
      </c>
      <c r="O3858">
        <v>135</v>
      </c>
      <c r="P3858" cm="1">
        <f t="array" ref="P3858">_xlfn.XLOOKUP(D3858, CPI!$A:A, CPI!$B:B)</f>
        <v>177.1</v>
      </c>
      <c r="Q3858" s="9">
        <f>IF(M3858="","",PRODUCT(M3858,CPI!$B$112/P3858))</f>
        <v>545038373.84472048</v>
      </c>
    </row>
    <row r="3859" spans="1:17">
      <c r="A3859" t="s">
        <v>11869</v>
      </c>
      <c r="B3859" t="s">
        <v>2010</v>
      </c>
      <c r="C3859" t="s">
        <v>45</v>
      </c>
      <c r="D3859">
        <v>2001</v>
      </c>
      <c r="E3859" t="s">
        <v>11526</v>
      </c>
      <c r="F3859">
        <v>6.4</v>
      </c>
      <c r="G3859">
        <v>307000</v>
      </c>
      <c r="H3859" t="s">
        <v>7694</v>
      </c>
      <c r="I3859" t="s">
        <v>7694</v>
      </c>
      <c r="J3859" t="s">
        <v>6940</v>
      </c>
      <c r="K3859" t="s">
        <v>41</v>
      </c>
      <c r="L3859">
        <v>98000000</v>
      </c>
      <c r="M3859">
        <v>443280904</v>
      </c>
      <c r="N3859" t="s">
        <v>72</v>
      </c>
      <c r="O3859">
        <v>130</v>
      </c>
      <c r="P3859" cm="1">
        <f t="array" ref="P3859">_xlfn.XLOOKUP(D3859, CPI!$A:A, CPI!$B:B)</f>
        <v>177.1</v>
      </c>
      <c r="Q3859" s="9">
        <f>IF(M3859="","",PRODUCT(M3859,CPI!$B$112/P3859))</f>
        <v>762663418.6832298</v>
      </c>
    </row>
    <row r="3860" spans="1:17">
      <c r="A3860" t="s">
        <v>11870</v>
      </c>
      <c r="B3860" t="s">
        <v>2010</v>
      </c>
      <c r="C3860" t="s">
        <v>45</v>
      </c>
      <c r="D3860">
        <v>2001</v>
      </c>
      <c r="E3860" t="s">
        <v>11255</v>
      </c>
      <c r="F3860">
        <v>6.2</v>
      </c>
      <c r="G3860">
        <v>317000</v>
      </c>
      <c r="H3860" t="s">
        <v>8522</v>
      </c>
      <c r="I3860" t="s">
        <v>8464</v>
      </c>
      <c r="J3860" t="s">
        <v>9671</v>
      </c>
      <c r="K3860" t="s">
        <v>41</v>
      </c>
      <c r="L3860">
        <v>140000000</v>
      </c>
      <c r="M3860">
        <v>449220945</v>
      </c>
      <c r="N3860" t="s">
        <v>2103</v>
      </c>
      <c r="O3860">
        <v>183</v>
      </c>
      <c r="P3860" cm="1">
        <f t="array" ref="P3860">_xlfn.XLOOKUP(D3860, CPI!$A:A, CPI!$B:B)</f>
        <v>177.1</v>
      </c>
      <c r="Q3860" s="9">
        <f>IF(M3860="","",PRODUCT(M3860,CPI!$B$112/P3860))</f>
        <v>772883240.77639759</v>
      </c>
    </row>
    <row r="3861" spans="1:17">
      <c r="A3861" t="s">
        <v>11871</v>
      </c>
      <c r="B3861" t="s">
        <v>27</v>
      </c>
      <c r="C3861" t="s">
        <v>52</v>
      </c>
      <c r="D3861">
        <v>2001</v>
      </c>
      <c r="E3861" t="s">
        <v>11868</v>
      </c>
      <c r="F3861">
        <v>7.6</v>
      </c>
      <c r="G3861">
        <v>273000</v>
      </c>
      <c r="H3861" t="s">
        <v>9052</v>
      </c>
      <c r="I3861" t="s">
        <v>9052</v>
      </c>
      <c r="J3861" t="s">
        <v>84</v>
      </c>
      <c r="K3861" t="s">
        <v>41</v>
      </c>
      <c r="L3861">
        <v>21000000</v>
      </c>
      <c r="M3861">
        <v>71444482</v>
      </c>
      <c r="N3861" t="s">
        <v>2103</v>
      </c>
      <c r="O3861">
        <v>110</v>
      </c>
      <c r="P3861" cm="1">
        <f t="array" ref="P3861">_xlfn.XLOOKUP(D3861, CPI!$A:A, CPI!$B:B)</f>
        <v>177.1</v>
      </c>
      <c r="Q3861" s="9">
        <f>IF(M3861="","",PRODUCT(M3861,CPI!$B$112/P3861))</f>
        <v>122920009.40372671</v>
      </c>
    </row>
    <row r="3862" spans="1:17">
      <c r="A3862" t="s">
        <v>11872</v>
      </c>
      <c r="B3862" t="s">
        <v>27</v>
      </c>
      <c r="C3862" t="s">
        <v>52</v>
      </c>
      <c r="D3862">
        <v>2001</v>
      </c>
      <c r="E3862" t="s">
        <v>11873</v>
      </c>
      <c r="F3862">
        <v>8.3000000000000007</v>
      </c>
      <c r="G3862">
        <v>717000</v>
      </c>
      <c r="H3862" t="s">
        <v>6368</v>
      </c>
      <c r="I3862" t="s">
        <v>11874</v>
      </c>
      <c r="J3862" t="s">
        <v>11875</v>
      </c>
      <c r="K3862" t="s">
        <v>463</v>
      </c>
      <c r="L3862">
        <v>10000000</v>
      </c>
      <c r="M3862">
        <v>173997108</v>
      </c>
      <c r="N3862" t="s">
        <v>11876</v>
      </c>
      <c r="O3862">
        <v>122</v>
      </c>
      <c r="P3862" cm="1">
        <f t="array" ref="P3862">_xlfn.XLOOKUP(D3862, CPI!$A:A, CPI!$B:B)</f>
        <v>177.1</v>
      </c>
      <c r="Q3862" s="9">
        <f>IF(M3862="","",PRODUCT(M3862,CPI!$B$112/P3862))</f>
        <v>299361483.95031059</v>
      </c>
    </row>
    <row r="3863" spans="1:17">
      <c r="A3863" t="s">
        <v>11877</v>
      </c>
      <c r="B3863" t="s">
        <v>27</v>
      </c>
      <c r="C3863" t="s">
        <v>115</v>
      </c>
      <c r="D3863">
        <v>2001</v>
      </c>
      <c r="E3863" t="s">
        <v>11878</v>
      </c>
      <c r="F3863">
        <v>7.7</v>
      </c>
      <c r="G3863">
        <v>403000</v>
      </c>
      <c r="H3863" t="s">
        <v>10331</v>
      </c>
      <c r="I3863" t="s">
        <v>11879</v>
      </c>
      <c r="J3863" t="s">
        <v>4136</v>
      </c>
      <c r="K3863" t="s">
        <v>41</v>
      </c>
      <c r="L3863">
        <v>45000000</v>
      </c>
      <c r="M3863">
        <v>104876233</v>
      </c>
      <c r="N3863" t="s">
        <v>34</v>
      </c>
      <c r="O3863">
        <v>122</v>
      </c>
      <c r="P3863" cm="1">
        <f t="array" ref="P3863">_xlfn.XLOOKUP(D3863, CPI!$A:A, CPI!$B:B)</f>
        <v>177.1</v>
      </c>
      <c r="Q3863" s="9">
        <f>IF(M3863="","",PRODUCT(M3863,CPI!$B$112/P3863))</f>
        <v>180439233.17391303</v>
      </c>
    </row>
    <row r="3864" spans="1:17">
      <c r="A3864" t="s">
        <v>11880</v>
      </c>
      <c r="B3864" t="s">
        <v>2010</v>
      </c>
      <c r="C3864" t="s">
        <v>28</v>
      </c>
      <c r="D3864">
        <v>2001</v>
      </c>
      <c r="E3864" t="s">
        <v>11881</v>
      </c>
      <c r="F3864">
        <v>7.2</v>
      </c>
      <c r="G3864">
        <v>295000</v>
      </c>
      <c r="H3864" t="s">
        <v>506</v>
      </c>
      <c r="I3864" t="s">
        <v>6047</v>
      </c>
      <c r="J3864" t="s">
        <v>11882</v>
      </c>
      <c r="K3864" t="s">
        <v>41</v>
      </c>
      <c r="L3864">
        <v>100000000</v>
      </c>
      <c r="M3864">
        <v>235926552</v>
      </c>
      <c r="N3864" t="s">
        <v>34</v>
      </c>
      <c r="O3864">
        <v>146</v>
      </c>
      <c r="P3864" cm="1">
        <f t="array" ref="P3864">_xlfn.XLOOKUP(D3864, CPI!$A:A, CPI!$B:B)</f>
        <v>177.1</v>
      </c>
      <c r="Q3864" s="9">
        <f>IF(M3864="","",PRODUCT(M3864,CPI!$B$112/P3864))</f>
        <v>405910900.02484471</v>
      </c>
    </row>
    <row r="3865" spans="1:17">
      <c r="A3865" t="s">
        <v>11883</v>
      </c>
      <c r="B3865" t="s">
        <v>27</v>
      </c>
      <c r="C3865" t="s">
        <v>52</v>
      </c>
      <c r="D3865">
        <v>2001</v>
      </c>
      <c r="E3865" t="s">
        <v>11769</v>
      </c>
      <c r="F3865">
        <v>7.3</v>
      </c>
      <c r="G3865">
        <v>115000</v>
      </c>
      <c r="H3865" t="s">
        <v>11884</v>
      </c>
      <c r="I3865" t="s">
        <v>11885</v>
      </c>
      <c r="J3865" t="s">
        <v>7185</v>
      </c>
      <c r="K3865" t="s">
        <v>41</v>
      </c>
      <c r="L3865">
        <v>7000000</v>
      </c>
      <c r="M3865">
        <v>8764007</v>
      </c>
      <c r="N3865" t="s">
        <v>91</v>
      </c>
      <c r="O3865">
        <v>111</v>
      </c>
      <c r="P3865" cm="1">
        <f t="array" ref="P3865">_xlfn.XLOOKUP(D3865, CPI!$A:A, CPI!$B:B)</f>
        <v>177.1</v>
      </c>
      <c r="Q3865" s="9">
        <f>IF(M3865="","",PRODUCT(M3865,CPI!$B$112/P3865))</f>
        <v>15078446.826086957</v>
      </c>
    </row>
    <row r="3866" spans="1:17">
      <c r="A3866" t="s">
        <v>11886</v>
      </c>
      <c r="B3866" t="s">
        <v>27</v>
      </c>
      <c r="C3866" t="s">
        <v>52</v>
      </c>
      <c r="D3866">
        <v>2001</v>
      </c>
      <c r="E3866" t="s">
        <v>11887</v>
      </c>
      <c r="F3866">
        <v>7.1</v>
      </c>
      <c r="G3866">
        <v>98000</v>
      </c>
      <c r="H3866" t="s">
        <v>11888</v>
      </c>
      <c r="I3866" t="s">
        <v>11888</v>
      </c>
      <c r="J3866" t="s">
        <v>11888</v>
      </c>
      <c r="K3866" t="s">
        <v>41</v>
      </c>
      <c r="L3866">
        <v>3000000</v>
      </c>
      <c r="M3866">
        <v>23182223</v>
      </c>
      <c r="N3866" t="s">
        <v>9450</v>
      </c>
      <c r="O3866">
        <v>100</v>
      </c>
      <c r="P3866" cm="1">
        <f t="array" ref="P3866">_xlfn.XLOOKUP(D3866, CPI!$A:A, CPI!$B:B)</f>
        <v>177.1</v>
      </c>
      <c r="Q3866" s="9">
        <f>IF(M3866="","",PRODUCT(M3866,CPI!$B$112/P3866))</f>
        <v>39884942.677018635</v>
      </c>
    </row>
    <row r="3867" spans="1:17">
      <c r="A3867" t="s">
        <v>11889</v>
      </c>
      <c r="B3867" t="s">
        <v>2010</v>
      </c>
      <c r="C3867" t="s">
        <v>45</v>
      </c>
      <c r="D3867">
        <v>2001</v>
      </c>
      <c r="E3867" t="s">
        <v>11795</v>
      </c>
      <c r="F3867">
        <v>6.9</v>
      </c>
      <c r="G3867">
        <v>176000</v>
      </c>
      <c r="H3867" t="s">
        <v>9679</v>
      </c>
      <c r="I3867" t="s">
        <v>9679</v>
      </c>
      <c r="J3867" t="s">
        <v>10678</v>
      </c>
      <c r="K3867" t="s">
        <v>41</v>
      </c>
      <c r="L3867">
        <v>65000000</v>
      </c>
      <c r="M3867">
        <v>117487473</v>
      </c>
      <c r="N3867" t="s">
        <v>42</v>
      </c>
      <c r="O3867">
        <v>132</v>
      </c>
      <c r="P3867" cm="1">
        <f t="array" ref="P3867">_xlfn.XLOOKUP(D3867, CPI!$A:A, CPI!$B:B)</f>
        <v>177.1</v>
      </c>
      <c r="Q3867" s="9">
        <f>IF(M3867="","",PRODUCT(M3867,CPI!$B$112/P3867))</f>
        <v>202136832.42857143</v>
      </c>
    </row>
    <row r="3868" spans="1:17">
      <c r="A3868" t="s">
        <v>11890</v>
      </c>
      <c r="B3868" t="s">
        <v>27</v>
      </c>
      <c r="C3868" t="s">
        <v>74</v>
      </c>
      <c r="D3868">
        <v>2001</v>
      </c>
      <c r="E3868" t="s">
        <v>11891</v>
      </c>
      <c r="F3868">
        <v>7.6</v>
      </c>
      <c r="G3868">
        <v>246000</v>
      </c>
      <c r="H3868" t="s">
        <v>8304</v>
      </c>
      <c r="I3868" t="s">
        <v>11892</v>
      </c>
      <c r="J3868" t="s">
        <v>5694</v>
      </c>
      <c r="K3868" t="s">
        <v>41</v>
      </c>
      <c r="L3868">
        <v>53000000</v>
      </c>
      <c r="M3868">
        <v>83282296</v>
      </c>
      <c r="N3868" t="s">
        <v>11893</v>
      </c>
      <c r="O3868">
        <v>124</v>
      </c>
      <c r="P3868" cm="1">
        <f t="array" ref="P3868">_xlfn.XLOOKUP(D3868, CPI!$A:A, CPI!$B:B)</f>
        <v>177.1</v>
      </c>
      <c r="Q3868" s="9">
        <f>IF(M3868="","",PRODUCT(M3868,CPI!$B$112/P3868))</f>
        <v>143286931.6273292</v>
      </c>
    </row>
    <row r="3869" spans="1:17">
      <c r="A3869" t="s">
        <v>11894</v>
      </c>
      <c r="B3869" t="s">
        <v>27</v>
      </c>
      <c r="C3869" t="s">
        <v>115</v>
      </c>
      <c r="D3869">
        <v>2001</v>
      </c>
      <c r="E3869" t="s">
        <v>11738</v>
      </c>
      <c r="F3869">
        <v>6.8</v>
      </c>
      <c r="G3869">
        <v>261000</v>
      </c>
      <c r="H3869" t="s">
        <v>1001</v>
      </c>
      <c r="I3869" t="s">
        <v>3276</v>
      </c>
      <c r="J3869" t="s">
        <v>3067</v>
      </c>
      <c r="K3869" t="s">
        <v>41</v>
      </c>
      <c r="L3869">
        <v>87000000</v>
      </c>
      <c r="M3869">
        <v>351692268</v>
      </c>
      <c r="N3869" t="s">
        <v>129</v>
      </c>
      <c r="O3869">
        <v>131</v>
      </c>
      <c r="P3869" cm="1">
        <f t="array" ref="P3869">_xlfn.XLOOKUP(D3869, CPI!$A:A, CPI!$B:B)</f>
        <v>177.1</v>
      </c>
      <c r="Q3869" s="9">
        <f>IF(M3869="","",PRODUCT(M3869,CPI!$B$112/P3869))</f>
        <v>605085454.88198757</v>
      </c>
    </row>
    <row r="3870" spans="1:17">
      <c r="A3870" t="s">
        <v>11895</v>
      </c>
      <c r="B3870" t="s">
        <v>348</v>
      </c>
      <c r="C3870" t="s">
        <v>52</v>
      </c>
      <c r="D3870">
        <v>2001</v>
      </c>
      <c r="E3870" t="s">
        <v>11896</v>
      </c>
      <c r="F3870">
        <v>6.4</v>
      </c>
      <c r="G3870">
        <v>133000</v>
      </c>
      <c r="H3870" t="s">
        <v>1242</v>
      </c>
      <c r="I3870" t="s">
        <v>11897</v>
      </c>
      <c r="J3870" t="s">
        <v>726</v>
      </c>
      <c r="K3870" t="s">
        <v>41</v>
      </c>
      <c r="L3870">
        <v>26000000</v>
      </c>
      <c r="M3870">
        <v>165335153</v>
      </c>
      <c r="N3870" t="s">
        <v>1735</v>
      </c>
      <c r="O3870">
        <v>111</v>
      </c>
      <c r="P3870" cm="1">
        <f t="array" ref="P3870">_xlfn.XLOOKUP(D3870, CPI!$A:A, CPI!$B:B)</f>
        <v>177.1</v>
      </c>
      <c r="Q3870" s="9">
        <f>IF(M3870="","",PRODUCT(M3870,CPI!$B$112/P3870))</f>
        <v>284458617.27329195</v>
      </c>
    </row>
    <row r="3871" spans="1:17">
      <c r="A3871" t="s">
        <v>11898</v>
      </c>
      <c r="B3871" t="s">
        <v>2010</v>
      </c>
      <c r="C3871" t="s">
        <v>28</v>
      </c>
      <c r="D3871">
        <v>2001</v>
      </c>
      <c r="E3871" t="s">
        <v>11899</v>
      </c>
      <c r="F3871">
        <v>7.6</v>
      </c>
      <c r="G3871">
        <v>271000</v>
      </c>
      <c r="H3871" t="s">
        <v>6988</v>
      </c>
      <c r="I3871" t="s">
        <v>6988</v>
      </c>
      <c r="J3871" t="s">
        <v>5222</v>
      </c>
      <c r="K3871" t="s">
        <v>259</v>
      </c>
      <c r="L3871">
        <v>50000000</v>
      </c>
      <c r="M3871">
        <v>184935320</v>
      </c>
      <c r="N3871" t="s">
        <v>191</v>
      </c>
      <c r="O3871">
        <v>127</v>
      </c>
      <c r="P3871" cm="1">
        <f t="array" ref="P3871">_xlfn.XLOOKUP(D3871, CPI!$A:A, CPI!$B:B)</f>
        <v>177.1</v>
      </c>
      <c r="Q3871" s="9">
        <f>IF(M3871="","",PRODUCT(M3871,CPI!$B$112/P3871))</f>
        <v>318180643.72670805</v>
      </c>
    </row>
    <row r="3872" spans="1:17">
      <c r="A3872" t="s">
        <v>11900</v>
      </c>
      <c r="B3872" t="s">
        <v>27</v>
      </c>
      <c r="C3872" t="s">
        <v>162</v>
      </c>
      <c r="D3872">
        <v>2001</v>
      </c>
      <c r="E3872" t="s">
        <v>11850</v>
      </c>
      <c r="F3872">
        <v>6.9</v>
      </c>
      <c r="G3872">
        <v>253000</v>
      </c>
      <c r="H3872" t="s">
        <v>997</v>
      </c>
      <c r="I3872" t="s">
        <v>9740</v>
      </c>
      <c r="J3872" t="s">
        <v>1489</v>
      </c>
      <c r="K3872" t="s">
        <v>41</v>
      </c>
      <c r="L3872">
        <v>68000000</v>
      </c>
      <c r="M3872">
        <v>203388341</v>
      </c>
      <c r="N3872" t="s">
        <v>55</v>
      </c>
      <c r="O3872">
        <v>136</v>
      </c>
      <c r="P3872" cm="1">
        <f t="array" ref="P3872">_xlfn.XLOOKUP(D3872, CPI!$A:A, CPI!$B:B)</f>
        <v>177.1</v>
      </c>
      <c r="Q3872" s="9">
        <f>IF(M3872="","",PRODUCT(M3872,CPI!$B$112/P3872))</f>
        <v>349929009.04968947</v>
      </c>
    </row>
    <row r="3873" spans="1:17">
      <c r="A3873" t="s">
        <v>11901</v>
      </c>
      <c r="B3873" t="s">
        <v>27</v>
      </c>
      <c r="C3873" t="s">
        <v>162</v>
      </c>
      <c r="D3873">
        <v>2001</v>
      </c>
      <c r="E3873" t="s">
        <v>11902</v>
      </c>
      <c r="F3873">
        <v>5.6</v>
      </c>
      <c r="G3873">
        <v>81000</v>
      </c>
      <c r="H3873" t="s">
        <v>11903</v>
      </c>
      <c r="I3873" t="s">
        <v>10791</v>
      </c>
      <c r="J3873" t="s">
        <v>9117</v>
      </c>
      <c r="K3873" t="s">
        <v>41</v>
      </c>
      <c r="L3873">
        <v>42000000</v>
      </c>
      <c r="M3873">
        <v>68467960</v>
      </c>
      <c r="N3873" t="s">
        <v>34</v>
      </c>
      <c r="O3873">
        <v>91</v>
      </c>
      <c r="P3873" cm="1">
        <f t="array" ref="P3873">_xlfn.XLOOKUP(D3873, CPI!$A:A, CPI!$B:B)</f>
        <v>177.1</v>
      </c>
      <c r="Q3873" s="9">
        <f>IF(M3873="","",PRODUCT(M3873,CPI!$B$112/P3873))</f>
        <v>117798912.54658385</v>
      </c>
    </row>
    <row r="3874" spans="1:17">
      <c r="A3874" t="s">
        <v>11904</v>
      </c>
      <c r="B3874" t="s">
        <v>2010</v>
      </c>
      <c r="C3874" t="s">
        <v>45</v>
      </c>
      <c r="D3874">
        <v>2001</v>
      </c>
      <c r="E3874" t="s">
        <v>11905</v>
      </c>
      <c r="F3874">
        <v>5.7</v>
      </c>
      <c r="G3874">
        <v>213000</v>
      </c>
      <c r="H3874" t="s">
        <v>2680</v>
      </c>
      <c r="I3874" t="s">
        <v>11906</v>
      </c>
      <c r="J3874" t="s">
        <v>9049</v>
      </c>
      <c r="K3874" t="s">
        <v>41</v>
      </c>
      <c r="L3874">
        <v>100000000</v>
      </c>
      <c r="M3874">
        <v>362211740</v>
      </c>
      <c r="N3874" t="s">
        <v>191</v>
      </c>
      <c r="O3874">
        <v>119</v>
      </c>
      <c r="P3874" cm="1">
        <f t="array" ref="P3874">_xlfn.XLOOKUP(D3874, CPI!$A:A, CPI!$B:B)</f>
        <v>177.1</v>
      </c>
      <c r="Q3874" s="9">
        <f>IF(M3874="","",PRODUCT(M3874,CPI!$B$112/P3874))</f>
        <v>623184173.78881991</v>
      </c>
    </row>
    <row r="3875" spans="1:17">
      <c r="A3875" t="s">
        <v>11907</v>
      </c>
      <c r="B3875" t="s">
        <v>2010</v>
      </c>
      <c r="C3875" t="s">
        <v>63</v>
      </c>
      <c r="D3875">
        <v>2001</v>
      </c>
      <c r="E3875" t="s">
        <v>11908</v>
      </c>
      <c r="F3875">
        <v>7.6</v>
      </c>
      <c r="G3875">
        <v>346000</v>
      </c>
      <c r="H3875" t="s">
        <v>9740</v>
      </c>
      <c r="I3875" t="s">
        <v>9740</v>
      </c>
      <c r="J3875" t="s">
        <v>5222</v>
      </c>
      <c r="K3875" t="s">
        <v>1122</v>
      </c>
      <c r="L3875">
        <v>17000000</v>
      </c>
      <c r="M3875">
        <v>209947037</v>
      </c>
      <c r="N3875" t="s">
        <v>10484</v>
      </c>
      <c r="O3875">
        <v>104</v>
      </c>
      <c r="P3875" cm="1">
        <f t="array" ref="P3875">_xlfn.XLOOKUP(D3875, CPI!$A:A, CPI!$B:B)</f>
        <v>177.1</v>
      </c>
      <c r="Q3875" s="9">
        <f>IF(M3875="","",PRODUCT(M3875,CPI!$B$112/P3875))</f>
        <v>361213225.14906836</v>
      </c>
    </row>
    <row r="3876" spans="1:17">
      <c r="A3876" t="s">
        <v>11909</v>
      </c>
      <c r="B3876" t="s">
        <v>2010</v>
      </c>
      <c r="C3876" t="s">
        <v>36</v>
      </c>
      <c r="D3876">
        <v>2001</v>
      </c>
      <c r="E3876" t="s">
        <v>11910</v>
      </c>
      <c r="F3876">
        <v>6</v>
      </c>
      <c r="G3876">
        <v>53000</v>
      </c>
      <c r="H3876" t="s">
        <v>11911</v>
      </c>
      <c r="I3876" t="s">
        <v>11138</v>
      </c>
      <c r="J3876" t="s">
        <v>11138</v>
      </c>
      <c r="K3876" t="s">
        <v>41</v>
      </c>
      <c r="L3876">
        <v>17700000</v>
      </c>
      <c r="M3876">
        <v>30987695</v>
      </c>
      <c r="N3876" t="s">
        <v>42</v>
      </c>
      <c r="O3876">
        <v>91</v>
      </c>
      <c r="P3876" cm="1">
        <f t="array" ref="P3876">_xlfn.XLOOKUP(D3876, CPI!$A:A, CPI!$B:B)</f>
        <v>177.1</v>
      </c>
      <c r="Q3876" s="9">
        <f>IF(M3876="","",PRODUCT(M3876,CPI!$B$112/P3876))</f>
        <v>53314233.01242236</v>
      </c>
    </row>
    <row r="3877" spans="1:17">
      <c r="A3877" t="s">
        <v>11912</v>
      </c>
      <c r="B3877" t="s">
        <v>44</v>
      </c>
      <c r="C3877" t="s">
        <v>401</v>
      </c>
      <c r="D3877">
        <v>2001</v>
      </c>
      <c r="E3877" t="s">
        <v>11913</v>
      </c>
      <c r="F3877">
        <v>6.9</v>
      </c>
      <c r="G3877">
        <v>109000</v>
      </c>
      <c r="H3877" t="s">
        <v>6257</v>
      </c>
      <c r="I3877" t="s">
        <v>4010</v>
      </c>
      <c r="J3877" t="s">
        <v>2577</v>
      </c>
      <c r="K3877" t="s">
        <v>41</v>
      </c>
      <c r="L3877">
        <v>120000000</v>
      </c>
      <c r="M3877">
        <v>186053725</v>
      </c>
      <c r="N3877" t="s">
        <v>622</v>
      </c>
      <c r="O3877">
        <v>95</v>
      </c>
      <c r="P3877" cm="1">
        <f t="array" ref="P3877">_xlfn.XLOOKUP(D3877, CPI!$A:A, CPI!$B:B)</f>
        <v>177.1</v>
      </c>
      <c r="Q3877" s="9">
        <f>IF(M3877="","",PRODUCT(M3877,CPI!$B$112/P3877))</f>
        <v>320104856.05590063</v>
      </c>
    </row>
    <row r="3878" spans="1:17">
      <c r="A3878" t="s">
        <v>11914</v>
      </c>
      <c r="B3878" t="s">
        <v>2010</v>
      </c>
      <c r="C3878" t="s">
        <v>45</v>
      </c>
      <c r="D3878">
        <v>2001</v>
      </c>
      <c r="E3878" t="s">
        <v>11915</v>
      </c>
      <c r="F3878">
        <v>6.4</v>
      </c>
      <c r="G3878">
        <v>111000</v>
      </c>
      <c r="H3878" t="s">
        <v>4531</v>
      </c>
      <c r="I3878" t="s">
        <v>4867</v>
      </c>
      <c r="J3878" t="s">
        <v>11289</v>
      </c>
      <c r="K3878" t="s">
        <v>41</v>
      </c>
      <c r="L3878">
        <v>48000000</v>
      </c>
      <c r="M3878">
        <v>85498534</v>
      </c>
      <c r="N3878" t="s">
        <v>55</v>
      </c>
      <c r="O3878">
        <v>112</v>
      </c>
      <c r="P3878" cm="1">
        <f t="array" ref="P3878">_xlfn.XLOOKUP(D3878, CPI!$A:A, CPI!$B:B)</f>
        <v>177.1</v>
      </c>
      <c r="Q3878" s="9">
        <f>IF(M3878="","",PRODUCT(M3878,CPI!$B$112/P3878))</f>
        <v>147099962.22360247</v>
      </c>
    </row>
    <row r="3879" spans="1:17">
      <c r="A3879" t="s">
        <v>11916</v>
      </c>
      <c r="B3879" t="s">
        <v>2010</v>
      </c>
      <c r="C3879" t="s">
        <v>52</v>
      </c>
      <c r="D3879">
        <v>2001</v>
      </c>
      <c r="E3879" t="s">
        <v>11917</v>
      </c>
      <c r="F3879">
        <v>5.0999999999999996</v>
      </c>
      <c r="G3879">
        <v>15000</v>
      </c>
      <c r="H3879" t="s">
        <v>11918</v>
      </c>
      <c r="I3879" t="s">
        <v>11919</v>
      </c>
      <c r="J3879" t="s">
        <v>10724</v>
      </c>
      <c r="K3879" t="s">
        <v>41</v>
      </c>
      <c r="L3879">
        <v>34000000</v>
      </c>
      <c r="M3879">
        <v>19772447</v>
      </c>
      <c r="N3879" t="s">
        <v>34</v>
      </c>
      <c r="O3879">
        <v>104</v>
      </c>
      <c r="P3879" cm="1">
        <f t="array" ref="P3879">_xlfn.XLOOKUP(D3879, CPI!$A:A, CPI!$B:B)</f>
        <v>177.1</v>
      </c>
      <c r="Q3879" s="9">
        <f>IF(M3879="","",PRODUCT(M3879,CPI!$B$112/P3879))</f>
        <v>34018433.658385091</v>
      </c>
    </row>
    <row r="3880" spans="1:17">
      <c r="A3880" t="s">
        <v>11920</v>
      </c>
      <c r="B3880" t="s">
        <v>27</v>
      </c>
      <c r="C3880" t="s">
        <v>52</v>
      </c>
      <c r="D3880">
        <v>2001</v>
      </c>
      <c r="E3880" t="s">
        <v>11921</v>
      </c>
      <c r="F3880">
        <v>6.6</v>
      </c>
      <c r="G3880">
        <v>55000</v>
      </c>
      <c r="H3880" t="s">
        <v>11922</v>
      </c>
      <c r="I3880" t="s">
        <v>11923</v>
      </c>
      <c r="J3880" t="s">
        <v>10077</v>
      </c>
      <c r="K3880" t="s">
        <v>41</v>
      </c>
      <c r="L3880">
        <v>5000000</v>
      </c>
      <c r="M3880">
        <v>295206</v>
      </c>
      <c r="N3880" t="s">
        <v>11924</v>
      </c>
      <c r="O3880">
        <v>97</v>
      </c>
      <c r="P3880" cm="1">
        <f t="array" ref="P3880">_xlfn.XLOOKUP(D3880, CPI!$A:A, CPI!$B:B)</f>
        <v>177.1</v>
      </c>
      <c r="Q3880" s="9">
        <f>IF(M3880="","",PRODUCT(M3880,CPI!$B$112/P3880))</f>
        <v>507901.00621118012</v>
      </c>
    </row>
    <row r="3881" spans="1:17">
      <c r="A3881" t="s">
        <v>11925</v>
      </c>
      <c r="B3881" t="s">
        <v>2010</v>
      </c>
      <c r="C3881" t="s">
        <v>52</v>
      </c>
      <c r="D3881">
        <v>2001</v>
      </c>
      <c r="E3881" t="s">
        <v>11926</v>
      </c>
      <c r="F3881">
        <v>5.9</v>
      </c>
      <c r="G3881">
        <v>129000</v>
      </c>
      <c r="H3881" t="s">
        <v>9074</v>
      </c>
      <c r="I3881" t="s">
        <v>11927</v>
      </c>
      <c r="J3881" t="s">
        <v>11928</v>
      </c>
      <c r="K3881" t="s">
        <v>41</v>
      </c>
      <c r="L3881">
        <v>40000000</v>
      </c>
      <c r="M3881">
        <v>141069860</v>
      </c>
      <c r="N3881" t="s">
        <v>191</v>
      </c>
      <c r="O3881">
        <v>114</v>
      </c>
      <c r="P3881" cm="1">
        <f t="array" ref="P3881">_xlfn.XLOOKUP(D3881, CPI!$A:A, CPI!$B:B)</f>
        <v>177.1</v>
      </c>
      <c r="Q3881" s="9">
        <f>IF(M3881="","",PRODUCT(M3881,CPI!$B$112/P3881))</f>
        <v>242710256.02484474</v>
      </c>
    </row>
    <row r="3882" spans="1:17">
      <c r="A3882" t="s">
        <v>11929</v>
      </c>
      <c r="B3882" t="s">
        <v>2010</v>
      </c>
      <c r="C3882" t="s">
        <v>52</v>
      </c>
      <c r="D3882">
        <v>2001</v>
      </c>
      <c r="E3882" t="s">
        <v>11635</v>
      </c>
      <c r="F3882">
        <v>6.5</v>
      </c>
      <c r="G3882">
        <v>251000</v>
      </c>
      <c r="H3882" t="s">
        <v>8019</v>
      </c>
      <c r="I3882" t="s">
        <v>11930</v>
      </c>
      <c r="J3882" t="s">
        <v>8019</v>
      </c>
      <c r="K3882" t="s">
        <v>5828</v>
      </c>
      <c r="L3882">
        <v>28000000</v>
      </c>
      <c r="M3882">
        <v>60780981</v>
      </c>
      <c r="N3882" t="s">
        <v>55</v>
      </c>
      <c r="O3882">
        <v>90</v>
      </c>
      <c r="P3882" cm="1">
        <f t="array" ref="P3882">_xlfn.XLOOKUP(D3882, CPI!$A:A, CPI!$B:B)</f>
        <v>177.1</v>
      </c>
      <c r="Q3882" s="9">
        <f>IF(M3882="","",PRODUCT(M3882,CPI!$B$112/P3882))</f>
        <v>104573489.04968944</v>
      </c>
    </row>
    <row r="3883" spans="1:17">
      <c r="A3883" t="s">
        <v>11931</v>
      </c>
      <c r="B3883" t="s">
        <v>2010</v>
      </c>
      <c r="C3883" t="s">
        <v>45</v>
      </c>
      <c r="D3883">
        <v>2001</v>
      </c>
      <c r="E3883" t="s">
        <v>11932</v>
      </c>
      <c r="F3883">
        <v>5.9</v>
      </c>
      <c r="G3883">
        <v>301000</v>
      </c>
      <c r="H3883" t="s">
        <v>5107</v>
      </c>
      <c r="I3883" t="s">
        <v>768</v>
      </c>
      <c r="J3883" t="s">
        <v>684</v>
      </c>
      <c r="K3883" t="s">
        <v>41</v>
      </c>
      <c r="L3883">
        <v>93000000</v>
      </c>
      <c r="M3883">
        <v>368780809</v>
      </c>
      <c r="N3883" t="s">
        <v>72</v>
      </c>
      <c r="O3883">
        <v>92</v>
      </c>
      <c r="P3883" cm="1">
        <f t="array" ref="P3883">_xlfn.XLOOKUP(D3883, CPI!$A:A, CPI!$B:B)</f>
        <v>177.1</v>
      </c>
      <c r="Q3883" s="9">
        <f>IF(M3883="","",PRODUCT(M3883,CPI!$B$112/P3883))</f>
        <v>634486236.60248446</v>
      </c>
    </row>
    <row r="3884" spans="1:17">
      <c r="A3884" t="s">
        <v>11933</v>
      </c>
      <c r="B3884" t="s">
        <v>27</v>
      </c>
      <c r="C3884" t="s">
        <v>28</v>
      </c>
      <c r="D3884">
        <v>2001</v>
      </c>
      <c r="E3884" t="s">
        <v>11934</v>
      </c>
      <c r="F3884">
        <v>7.6</v>
      </c>
      <c r="G3884">
        <v>249000</v>
      </c>
      <c r="H3884" t="s">
        <v>676</v>
      </c>
      <c r="I3884" t="s">
        <v>676</v>
      </c>
      <c r="J3884" t="s">
        <v>10820</v>
      </c>
      <c r="K3884" t="s">
        <v>3167</v>
      </c>
      <c r="L3884">
        <v>68000000</v>
      </c>
      <c r="M3884">
        <v>96976270</v>
      </c>
      <c r="N3884" t="s">
        <v>55</v>
      </c>
      <c r="O3884">
        <v>131</v>
      </c>
      <c r="P3884" cm="1">
        <f t="array" ref="P3884">_xlfn.XLOOKUP(D3884, CPI!$A:A, CPI!$B:B)</f>
        <v>177.1</v>
      </c>
      <c r="Q3884" s="9">
        <f>IF(M3884="","",PRODUCT(M3884,CPI!$B$112/P3884))</f>
        <v>166847371.36645964</v>
      </c>
    </row>
    <row r="3885" spans="1:17">
      <c r="A3885" t="s">
        <v>11935</v>
      </c>
      <c r="B3885" t="s">
        <v>27</v>
      </c>
      <c r="C3885" t="s">
        <v>52</v>
      </c>
      <c r="D3885">
        <v>2001</v>
      </c>
      <c r="E3885" t="s">
        <v>11864</v>
      </c>
      <c r="F3885">
        <v>7.2</v>
      </c>
      <c r="G3885">
        <v>82000</v>
      </c>
      <c r="H3885" t="s">
        <v>106</v>
      </c>
      <c r="I3885" t="s">
        <v>11936</v>
      </c>
      <c r="J3885" t="s">
        <v>2647</v>
      </c>
      <c r="K3885" t="s">
        <v>41</v>
      </c>
      <c r="L3885">
        <v>19800000</v>
      </c>
      <c r="M3885">
        <v>87754044</v>
      </c>
      <c r="N3885" t="s">
        <v>11937</v>
      </c>
      <c r="O3885">
        <v>131</v>
      </c>
      <c r="P3885" cm="1">
        <f t="array" ref="P3885">_xlfn.XLOOKUP(D3885, CPI!$A:A, CPI!$B:B)</f>
        <v>177.1</v>
      </c>
      <c r="Q3885" s="9">
        <f>IF(M3885="","",PRODUCT(M3885,CPI!$B$112/P3885))</f>
        <v>150980560.17391303</v>
      </c>
    </row>
    <row r="3886" spans="1:17">
      <c r="A3886" t="s">
        <v>11938</v>
      </c>
      <c r="B3886" t="s">
        <v>27</v>
      </c>
      <c r="C3886" t="s">
        <v>45</v>
      </c>
      <c r="D3886">
        <v>2001</v>
      </c>
      <c r="E3886" t="s">
        <v>11939</v>
      </c>
      <c r="F3886">
        <v>6.5</v>
      </c>
      <c r="G3886">
        <v>179000</v>
      </c>
      <c r="H3886" t="s">
        <v>7493</v>
      </c>
      <c r="I3886" t="s">
        <v>10428</v>
      </c>
      <c r="J3886" t="s">
        <v>171</v>
      </c>
      <c r="K3886" t="s">
        <v>41</v>
      </c>
      <c r="L3886">
        <v>102000000</v>
      </c>
      <c r="M3886">
        <v>147080413</v>
      </c>
      <c r="N3886" t="s">
        <v>11940</v>
      </c>
      <c r="O3886">
        <v>99</v>
      </c>
      <c r="P3886" cm="1">
        <f t="array" ref="P3886">_xlfn.XLOOKUP(D3886, CPI!$A:A, CPI!$B:B)</f>
        <v>177.1</v>
      </c>
      <c r="Q3886" s="9">
        <f>IF(M3886="","",PRODUCT(M3886,CPI!$B$112/P3886))</f>
        <v>253051393.79503107</v>
      </c>
    </row>
    <row r="3887" spans="1:17">
      <c r="A3887" t="s">
        <v>11941</v>
      </c>
      <c r="B3887" t="s">
        <v>27</v>
      </c>
      <c r="C3887" t="s">
        <v>63</v>
      </c>
      <c r="D3887">
        <v>2001</v>
      </c>
      <c r="E3887" t="s">
        <v>11942</v>
      </c>
      <c r="F3887">
        <v>6.2</v>
      </c>
      <c r="G3887">
        <v>115000</v>
      </c>
      <c r="H3887" t="s">
        <v>8640</v>
      </c>
      <c r="I3887" t="s">
        <v>8640</v>
      </c>
      <c r="J3887" t="s">
        <v>11943</v>
      </c>
      <c r="K3887" t="s">
        <v>41</v>
      </c>
      <c r="L3887">
        <v>10000000</v>
      </c>
      <c r="M3887">
        <v>59371303</v>
      </c>
      <c r="N3887" t="s">
        <v>91</v>
      </c>
      <c r="O3887">
        <v>90</v>
      </c>
      <c r="P3887" cm="1">
        <f t="array" ref="P3887">_xlfn.XLOOKUP(D3887, CPI!$A:A, CPI!$B:B)</f>
        <v>177.1</v>
      </c>
      <c r="Q3887" s="9">
        <f>IF(M3887="","",PRODUCT(M3887,CPI!$B$112/P3887))</f>
        <v>102148142.42857143</v>
      </c>
    </row>
    <row r="3888" spans="1:17">
      <c r="A3888" t="s">
        <v>11944</v>
      </c>
      <c r="B3888" t="s">
        <v>8593</v>
      </c>
      <c r="C3888" t="s">
        <v>28</v>
      </c>
      <c r="D3888">
        <v>2001</v>
      </c>
      <c r="E3888" t="s">
        <v>11945</v>
      </c>
      <c r="F3888">
        <v>7.1</v>
      </c>
      <c r="G3888">
        <v>36000</v>
      </c>
      <c r="H3888" t="s">
        <v>10518</v>
      </c>
      <c r="I3888" t="s">
        <v>10518</v>
      </c>
      <c r="J3888" t="s">
        <v>11946</v>
      </c>
      <c r="K3888" t="s">
        <v>1122</v>
      </c>
      <c r="M3888">
        <v>7640680</v>
      </c>
      <c r="N3888" t="s">
        <v>11947</v>
      </c>
      <c r="O3888">
        <v>128</v>
      </c>
      <c r="P3888" cm="1">
        <f t="array" ref="P3888">_xlfn.XLOOKUP(D3888, CPI!$A:A, CPI!$B:B)</f>
        <v>177.1</v>
      </c>
      <c r="Q3888" s="9">
        <f>IF(M3888="","",PRODUCT(M3888,CPI!$B$112/P3888))</f>
        <v>13145766.211180124</v>
      </c>
    </row>
    <row r="3889" spans="1:17">
      <c r="A3889" t="s">
        <v>11948</v>
      </c>
      <c r="B3889" t="s">
        <v>27</v>
      </c>
      <c r="C3889" t="s">
        <v>28</v>
      </c>
      <c r="D3889">
        <v>2001</v>
      </c>
      <c r="E3889" t="s">
        <v>11949</v>
      </c>
      <c r="F3889">
        <v>6.4</v>
      </c>
      <c r="G3889">
        <v>29000</v>
      </c>
      <c r="H3889" t="s">
        <v>9619</v>
      </c>
      <c r="I3889" t="s">
        <v>11950</v>
      </c>
      <c r="J3889" t="s">
        <v>5087</v>
      </c>
      <c r="K3889" t="s">
        <v>5828</v>
      </c>
      <c r="L3889">
        <v>32000000</v>
      </c>
      <c r="M3889">
        <v>44102389</v>
      </c>
      <c r="N3889" t="s">
        <v>55</v>
      </c>
      <c r="O3889">
        <v>106</v>
      </c>
      <c r="P3889" cm="1">
        <f t="array" ref="P3889">_xlfn.XLOOKUP(D3889, CPI!$A:A, CPI!$B:B)</f>
        <v>177.1</v>
      </c>
      <c r="Q3889" s="9">
        <f>IF(M3889="","",PRODUCT(M3889,CPI!$B$112/P3889))</f>
        <v>75878023.310559005</v>
      </c>
    </row>
    <row r="3890" spans="1:17">
      <c r="A3890" t="s">
        <v>11951</v>
      </c>
      <c r="B3890" t="s">
        <v>2010</v>
      </c>
      <c r="C3890" t="s">
        <v>52</v>
      </c>
      <c r="D3890">
        <v>2001</v>
      </c>
      <c r="E3890" t="s">
        <v>11939</v>
      </c>
      <c r="F3890">
        <v>6.1</v>
      </c>
      <c r="G3890">
        <v>122000</v>
      </c>
      <c r="H3890" t="s">
        <v>555</v>
      </c>
      <c r="I3890" t="s">
        <v>2854</v>
      </c>
      <c r="J3890" t="s">
        <v>10043</v>
      </c>
      <c r="K3890" t="s">
        <v>41</v>
      </c>
      <c r="L3890">
        <v>80000000</v>
      </c>
      <c r="M3890">
        <v>98376292</v>
      </c>
      <c r="N3890" t="s">
        <v>42</v>
      </c>
      <c r="O3890">
        <v>101</v>
      </c>
      <c r="P3890" cm="1">
        <f t="array" ref="P3890">_xlfn.XLOOKUP(D3890, CPI!$A:A, CPI!$B:B)</f>
        <v>177.1</v>
      </c>
      <c r="Q3890" s="9">
        <f>IF(M3890="","",PRODUCT(M3890,CPI!$B$112/P3890))</f>
        <v>169256104.86956522</v>
      </c>
    </row>
    <row r="3891" spans="1:17">
      <c r="A3891" t="s">
        <v>11952</v>
      </c>
      <c r="B3891" t="s">
        <v>27</v>
      </c>
      <c r="C3891" t="s">
        <v>28</v>
      </c>
      <c r="D3891">
        <v>2001</v>
      </c>
      <c r="E3891" t="s">
        <v>11896</v>
      </c>
      <c r="F3891">
        <v>6.1</v>
      </c>
      <c r="G3891">
        <v>55000</v>
      </c>
      <c r="H3891" t="s">
        <v>2237</v>
      </c>
      <c r="I3891" t="s">
        <v>9313</v>
      </c>
      <c r="J3891" t="s">
        <v>8161</v>
      </c>
      <c r="K3891" t="s">
        <v>463</v>
      </c>
      <c r="L3891">
        <v>42000000</v>
      </c>
      <c r="M3891">
        <v>35402320</v>
      </c>
      <c r="N3891" t="s">
        <v>129</v>
      </c>
      <c r="O3891">
        <v>116</v>
      </c>
      <c r="P3891" cm="1">
        <f t="array" ref="P3891">_xlfn.XLOOKUP(D3891, CPI!$A:A, CPI!$B:B)</f>
        <v>177.1</v>
      </c>
      <c r="Q3891" s="9">
        <f>IF(M3891="","",PRODUCT(M3891,CPI!$B$112/P3891))</f>
        <v>60909581.614906833</v>
      </c>
    </row>
    <row r="3892" spans="1:17">
      <c r="A3892" t="s">
        <v>11953</v>
      </c>
      <c r="C3892" t="s">
        <v>28</v>
      </c>
      <c r="D3892">
        <v>2001</v>
      </c>
      <c r="E3892" t="s">
        <v>11954</v>
      </c>
      <c r="F3892">
        <v>7</v>
      </c>
      <c r="G3892">
        <v>84000</v>
      </c>
      <c r="H3892" t="s">
        <v>11955</v>
      </c>
      <c r="I3892" t="s">
        <v>11956</v>
      </c>
      <c r="J3892" t="s">
        <v>7051</v>
      </c>
      <c r="K3892" t="s">
        <v>41</v>
      </c>
      <c r="L3892">
        <v>4000000</v>
      </c>
      <c r="M3892">
        <v>45011434</v>
      </c>
      <c r="N3892" t="s">
        <v>11957</v>
      </c>
      <c r="O3892">
        <v>111</v>
      </c>
      <c r="P3892" cm="1">
        <f t="array" ref="P3892">_xlfn.XLOOKUP(D3892, CPI!$A:A, CPI!$B:B)</f>
        <v>177.1</v>
      </c>
      <c r="Q3892" s="9">
        <f>IF(M3892="","",PRODUCT(M3892,CPI!$B$112/P3892))</f>
        <v>77442032.409937888</v>
      </c>
    </row>
    <row r="3893" spans="1:17">
      <c r="A3893" t="s">
        <v>11958</v>
      </c>
      <c r="B3893" t="s">
        <v>44</v>
      </c>
      <c r="C3893" t="s">
        <v>45</v>
      </c>
      <c r="D3893">
        <v>2001</v>
      </c>
      <c r="E3893" t="s">
        <v>11959</v>
      </c>
      <c r="F3893">
        <v>5.5</v>
      </c>
      <c r="G3893">
        <v>111000</v>
      </c>
      <c r="H3893" t="s">
        <v>6917</v>
      </c>
      <c r="I3893" t="s">
        <v>6917</v>
      </c>
      <c r="J3893" t="s">
        <v>11960</v>
      </c>
      <c r="K3893" t="s">
        <v>41</v>
      </c>
      <c r="L3893">
        <v>35000000</v>
      </c>
      <c r="M3893">
        <v>147934180</v>
      </c>
      <c r="N3893" t="s">
        <v>8998</v>
      </c>
      <c r="O3893">
        <v>88</v>
      </c>
      <c r="P3893" cm="1">
        <f t="array" ref="P3893">_xlfn.XLOOKUP(D3893, CPI!$A:A, CPI!$B:B)</f>
        <v>177.1</v>
      </c>
      <c r="Q3893" s="9">
        <f>IF(M3893="","",PRODUCT(M3893,CPI!$B$112/P3893))</f>
        <v>254520297.26708075</v>
      </c>
    </row>
    <row r="3894" spans="1:17">
      <c r="A3894" t="s">
        <v>11961</v>
      </c>
      <c r="B3894" t="s">
        <v>2010</v>
      </c>
      <c r="C3894" t="s">
        <v>45</v>
      </c>
      <c r="D3894">
        <v>2001</v>
      </c>
      <c r="E3894" t="s">
        <v>11712</v>
      </c>
      <c r="F3894">
        <v>6.4</v>
      </c>
      <c r="G3894">
        <v>100000</v>
      </c>
      <c r="H3894" t="s">
        <v>11962</v>
      </c>
      <c r="I3894" t="s">
        <v>3874</v>
      </c>
      <c r="J3894" t="s">
        <v>84</v>
      </c>
      <c r="K3894" t="s">
        <v>41</v>
      </c>
      <c r="L3894">
        <v>40000000</v>
      </c>
      <c r="M3894">
        <v>91753202</v>
      </c>
      <c r="N3894" t="s">
        <v>191</v>
      </c>
      <c r="O3894">
        <v>106</v>
      </c>
      <c r="P3894" cm="1">
        <f t="array" ref="P3894">_xlfn.XLOOKUP(D3894, CPI!$A:A, CPI!$B:B)</f>
        <v>177.1</v>
      </c>
      <c r="Q3894" s="9">
        <f>IF(M3894="","",PRODUCT(M3894,CPI!$B$112/P3894))</f>
        <v>157861099.09316769</v>
      </c>
    </row>
    <row r="3895" spans="1:17">
      <c r="A3895" t="s">
        <v>11963</v>
      </c>
      <c r="B3895" t="s">
        <v>2718</v>
      </c>
      <c r="C3895" t="s">
        <v>28</v>
      </c>
      <c r="D3895">
        <v>2001</v>
      </c>
      <c r="E3895" t="s">
        <v>11964</v>
      </c>
      <c r="F3895">
        <v>6.1</v>
      </c>
      <c r="G3895">
        <v>12000</v>
      </c>
      <c r="H3895" t="s">
        <v>8193</v>
      </c>
      <c r="I3895" t="s">
        <v>2783</v>
      </c>
      <c r="J3895" t="s">
        <v>8829</v>
      </c>
      <c r="K3895" t="s">
        <v>463</v>
      </c>
      <c r="M3895">
        <v>2672527</v>
      </c>
      <c r="N3895" t="s">
        <v>11965</v>
      </c>
      <c r="O3895">
        <v>119</v>
      </c>
      <c r="P3895" cm="1">
        <f t="array" ref="P3895">_xlfn.XLOOKUP(D3895, CPI!$A:A, CPI!$B:B)</f>
        <v>177.1</v>
      </c>
      <c r="Q3895" s="9">
        <f>IF(M3895="","",PRODUCT(M3895,CPI!$B$112/P3895))</f>
        <v>4598074.4037267081</v>
      </c>
    </row>
    <row r="3896" spans="1:17">
      <c r="A3896" t="s">
        <v>11966</v>
      </c>
      <c r="B3896" t="s">
        <v>8593</v>
      </c>
      <c r="C3896" t="s">
        <v>74</v>
      </c>
      <c r="D3896">
        <v>2001</v>
      </c>
      <c r="E3896" t="s">
        <v>11967</v>
      </c>
      <c r="F3896">
        <v>6.9</v>
      </c>
      <c r="G3896">
        <v>35000</v>
      </c>
      <c r="H3896" t="s">
        <v>8483</v>
      </c>
      <c r="I3896" t="s">
        <v>11968</v>
      </c>
      <c r="J3896" t="s">
        <v>11969</v>
      </c>
      <c r="K3896" t="s">
        <v>41</v>
      </c>
      <c r="M3896">
        <v>704808</v>
      </c>
      <c r="N3896" t="s">
        <v>6866</v>
      </c>
      <c r="O3896">
        <v>108</v>
      </c>
      <c r="P3896" cm="1">
        <f t="array" ref="P3896">_xlfn.XLOOKUP(D3896, CPI!$A:A, CPI!$B:B)</f>
        <v>177.1</v>
      </c>
      <c r="Q3896" s="9">
        <f>IF(M3896="","",PRODUCT(M3896,CPI!$B$112/P3896))</f>
        <v>1212619.9751552795</v>
      </c>
    </row>
    <row r="3897" spans="1:17">
      <c r="A3897" t="s">
        <v>11970</v>
      </c>
      <c r="B3897" t="s">
        <v>27</v>
      </c>
      <c r="C3897" t="s">
        <v>52</v>
      </c>
      <c r="D3897">
        <v>2001</v>
      </c>
      <c r="E3897" t="s">
        <v>11372</v>
      </c>
      <c r="F3897">
        <v>6.7</v>
      </c>
      <c r="G3897">
        <v>232000</v>
      </c>
      <c r="H3897" t="s">
        <v>11971</v>
      </c>
      <c r="I3897" t="s">
        <v>11972</v>
      </c>
      <c r="J3897" t="s">
        <v>8039</v>
      </c>
      <c r="K3897" t="s">
        <v>33</v>
      </c>
      <c r="L3897">
        <v>25000000</v>
      </c>
      <c r="M3897">
        <v>281995610</v>
      </c>
      <c r="N3897" t="s">
        <v>3755</v>
      </c>
      <c r="O3897">
        <v>97</v>
      </c>
      <c r="P3897" cm="1">
        <f t="array" ref="P3897">_xlfn.XLOOKUP(D3897, CPI!$A:A, CPI!$B:B)</f>
        <v>177.1</v>
      </c>
      <c r="Q3897" s="9">
        <f>IF(M3897="","",PRODUCT(M3897,CPI!$B$112/P3897))</f>
        <v>485172571.24223602</v>
      </c>
    </row>
    <row r="3898" spans="1:17">
      <c r="A3898" t="s">
        <v>11973</v>
      </c>
      <c r="B3898" t="s">
        <v>2010</v>
      </c>
      <c r="C3898" t="s">
        <v>28</v>
      </c>
      <c r="D3898">
        <v>2001</v>
      </c>
      <c r="E3898" t="s">
        <v>11974</v>
      </c>
      <c r="F3898">
        <v>7.6</v>
      </c>
      <c r="G3898">
        <v>145000</v>
      </c>
      <c r="H3898" t="s">
        <v>8302</v>
      </c>
      <c r="I3898" t="s">
        <v>11975</v>
      </c>
      <c r="J3898" t="s">
        <v>998</v>
      </c>
      <c r="K3898" t="s">
        <v>41</v>
      </c>
      <c r="L3898">
        <v>22000000</v>
      </c>
      <c r="M3898">
        <v>97818139</v>
      </c>
      <c r="N3898" t="s">
        <v>2037</v>
      </c>
      <c r="O3898">
        <v>132</v>
      </c>
      <c r="P3898" cm="1">
        <f t="array" ref="P3898">_xlfn.XLOOKUP(D3898, CPI!$A:A, CPI!$B:B)</f>
        <v>177.1</v>
      </c>
      <c r="Q3898" s="9">
        <f>IF(M3898="","",PRODUCT(M3898,CPI!$B$112/P3898))</f>
        <v>168295804.36645964</v>
      </c>
    </row>
    <row r="3899" spans="1:17">
      <c r="A3899" t="s">
        <v>11976</v>
      </c>
      <c r="B3899" t="s">
        <v>27</v>
      </c>
      <c r="C3899" t="s">
        <v>45</v>
      </c>
      <c r="D3899">
        <v>2001</v>
      </c>
      <c r="E3899" t="s">
        <v>11837</v>
      </c>
      <c r="F3899">
        <v>7</v>
      </c>
      <c r="G3899">
        <v>75000</v>
      </c>
      <c r="H3899" t="s">
        <v>11648</v>
      </c>
      <c r="I3899" t="s">
        <v>11977</v>
      </c>
      <c r="J3899" t="s">
        <v>111</v>
      </c>
      <c r="K3899" t="s">
        <v>41</v>
      </c>
      <c r="L3899">
        <v>72000000</v>
      </c>
      <c r="M3899">
        <v>27642707</v>
      </c>
      <c r="N3899" t="s">
        <v>9697</v>
      </c>
      <c r="O3899">
        <v>131</v>
      </c>
      <c r="P3899" cm="1">
        <f t="array" ref="P3899">_xlfn.XLOOKUP(D3899, CPI!$A:A, CPI!$B:B)</f>
        <v>177.1</v>
      </c>
      <c r="Q3899" s="9">
        <f>IF(M3899="","",PRODUCT(M3899,CPI!$B$112/P3899))</f>
        <v>47559191.546583854</v>
      </c>
    </row>
    <row r="3900" spans="1:17">
      <c r="A3900" t="s">
        <v>11978</v>
      </c>
      <c r="B3900" t="s">
        <v>27</v>
      </c>
      <c r="C3900" t="s">
        <v>28</v>
      </c>
      <c r="D3900">
        <v>2001</v>
      </c>
      <c r="E3900" t="s">
        <v>11979</v>
      </c>
      <c r="F3900">
        <v>7.5</v>
      </c>
      <c r="G3900">
        <v>59000</v>
      </c>
      <c r="H3900" t="s">
        <v>11713</v>
      </c>
      <c r="I3900" t="s">
        <v>11713</v>
      </c>
      <c r="J3900" t="s">
        <v>3241</v>
      </c>
      <c r="K3900" t="s">
        <v>463</v>
      </c>
      <c r="M3900">
        <v>6766381</v>
      </c>
      <c r="N3900" t="s">
        <v>9187</v>
      </c>
      <c r="O3900">
        <v>131</v>
      </c>
      <c r="P3900" cm="1">
        <f t="array" ref="P3900">_xlfn.XLOOKUP(D3900, CPI!$A:A, CPI!$B:B)</f>
        <v>177.1</v>
      </c>
      <c r="Q3900" s="9">
        <f>IF(M3900="","",PRODUCT(M3900,CPI!$B$112/P3900))</f>
        <v>11641537.49689441</v>
      </c>
    </row>
    <row r="3901" spans="1:17">
      <c r="A3901" t="s">
        <v>11980</v>
      </c>
      <c r="B3901" t="s">
        <v>27</v>
      </c>
      <c r="C3901" t="s">
        <v>45</v>
      </c>
      <c r="D3901">
        <v>2001</v>
      </c>
      <c r="E3901" t="s">
        <v>11981</v>
      </c>
      <c r="F3901">
        <v>7.1</v>
      </c>
      <c r="G3901">
        <v>149000</v>
      </c>
      <c r="H3901" t="s">
        <v>1570</v>
      </c>
      <c r="I3901" t="s">
        <v>7658</v>
      </c>
      <c r="J3901" t="s">
        <v>111</v>
      </c>
      <c r="K3901" t="s">
        <v>41</v>
      </c>
      <c r="L3901">
        <v>115000000</v>
      </c>
      <c r="M3901">
        <v>143049560</v>
      </c>
      <c r="N3901" t="s">
        <v>72</v>
      </c>
      <c r="O3901">
        <v>126</v>
      </c>
      <c r="P3901" cm="1">
        <f t="array" ref="P3901">_xlfn.XLOOKUP(D3901, CPI!$A:A, CPI!$B:B)</f>
        <v>177.1</v>
      </c>
      <c r="Q3901" s="9">
        <f>IF(M3901="","",PRODUCT(M3901,CPI!$B$112/P3901))</f>
        <v>246116323.72670808</v>
      </c>
    </row>
    <row r="3902" spans="1:17">
      <c r="A3902" t="s">
        <v>11982</v>
      </c>
      <c r="B3902" t="s">
        <v>2010</v>
      </c>
      <c r="C3902" t="s">
        <v>45</v>
      </c>
      <c r="D3902">
        <v>2001</v>
      </c>
      <c r="E3902" t="s">
        <v>11913</v>
      </c>
      <c r="F3902">
        <v>5.8</v>
      </c>
      <c r="G3902">
        <v>201000</v>
      </c>
      <c r="H3902" t="s">
        <v>9548</v>
      </c>
      <c r="I3902" t="s">
        <v>11983</v>
      </c>
      <c r="J3902" t="s">
        <v>11984</v>
      </c>
      <c r="K3902" t="s">
        <v>41</v>
      </c>
      <c r="L3902">
        <v>115000000</v>
      </c>
      <c r="M3902">
        <v>274703340</v>
      </c>
      <c r="N3902" t="s">
        <v>55</v>
      </c>
      <c r="O3902">
        <v>100</v>
      </c>
      <c r="P3902" cm="1">
        <f t="array" ref="P3902">_xlfn.XLOOKUP(D3902, CPI!$A:A, CPI!$B:B)</f>
        <v>177.1</v>
      </c>
      <c r="Q3902" s="9">
        <f>IF(M3902="","",PRODUCT(M3902,CPI!$B$112/P3902))</f>
        <v>472626243.35403728</v>
      </c>
    </row>
    <row r="3903" spans="1:17">
      <c r="A3903" t="s">
        <v>11985</v>
      </c>
      <c r="B3903" t="s">
        <v>27</v>
      </c>
      <c r="C3903" t="s">
        <v>52</v>
      </c>
      <c r="D3903">
        <v>2001</v>
      </c>
      <c r="E3903" t="s">
        <v>11908</v>
      </c>
      <c r="F3903">
        <v>6.4</v>
      </c>
      <c r="G3903">
        <v>244000</v>
      </c>
      <c r="H3903" t="s">
        <v>11986</v>
      </c>
      <c r="I3903" t="s">
        <v>10665</v>
      </c>
      <c r="J3903" t="s">
        <v>10666</v>
      </c>
      <c r="K3903" t="s">
        <v>41</v>
      </c>
      <c r="L3903">
        <v>30000000</v>
      </c>
      <c r="M3903">
        <v>287553595</v>
      </c>
      <c r="N3903" t="s">
        <v>11987</v>
      </c>
      <c r="O3903">
        <v>108</v>
      </c>
      <c r="P3903" cm="1">
        <f t="array" ref="P3903">_xlfn.XLOOKUP(D3903, CPI!$A:A, CPI!$B:B)</f>
        <v>177.1</v>
      </c>
      <c r="Q3903" s="9">
        <f>IF(M3903="","",PRODUCT(M3903,CPI!$B$112/P3903))</f>
        <v>494735067.17391306</v>
      </c>
    </row>
    <row r="3904" spans="1:17">
      <c r="A3904" t="s">
        <v>11988</v>
      </c>
      <c r="B3904" t="s">
        <v>27</v>
      </c>
      <c r="C3904" t="s">
        <v>115</v>
      </c>
      <c r="D3904">
        <v>2001</v>
      </c>
      <c r="E3904" t="s">
        <v>11989</v>
      </c>
      <c r="F3904">
        <v>7.2</v>
      </c>
      <c r="G3904">
        <v>79000</v>
      </c>
      <c r="H3904" t="s">
        <v>4401</v>
      </c>
      <c r="I3904" t="s">
        <v>11990</v>
      </c>
      <c r="J3904" t="s">
        <v>4401</v>
      </c>
      <c r="K3904" t="s">
        <v>41</v>
      </c>
      <c r="L3904">
        <v>11000000</v>
      </c>
      <c r="M3904">
        <v>17423030</v>
      </c>
      <c r="N3904" t="s">
        <v>9954</v>
      </c>
      <c r="O3904">
        <v>100</v>
      </c>
      <c r="P3904" cm="1">
        <f t="array" ref="P3904">_xlfn.XLOOKUP(D3904, CPI!$A:A, CPI!$B:B)</f>
        <v>177.1</v>
      </c>
      <c r="Q3904" s="9">
        <f>IF(M3904="","",PRODUCT(M3904,CPI!$B$112/P3904))</f>
        <v>29976269.00621118</v>
      </c>
    </row>
    <row r="3905" spans="1:17">
      <c r="A3905" t="s">
        <v>11991</v>
      </c>
      <c r="B3905" t="s">
        <v>27</v>
      </c>
      <c r="C3905" t="s">
        <v>28</v>
      </c>
      <c r="D3905">
        <v>2001</v>
      </c>
      <c r="E3905" t="s">
        <v>11891</v>
      </c>
      <c r="F3905">
        <v>6.4</v>
      </c>
      <c r="G3905">
        <v>79000</v>
      </c>
      <c r="H3905" t="s">
        <v>8067</v>
      </c>
      <c r="I3905" t="s">
        <v>9689</v>
      </c>
      <c r="J3905" t="s">
        <v>5232</v>
      </c>
      <c r="K3905" t="s">
        <v>41</v>
      </c>
      <c r="L3905">
        <v>60000000</v>
      </c>
      <c r="M3905">
        <v>105178561</v>
      </c>
      <c r="N3905" t="s">
        <v>55</v>
      </c>
      <c r="O3905">
        <v>104</v>
      </c>
      <c r="P3905" cm="1">
        <f t="array" ref="P3905">_xlfn.XLOOKUP(D3905, CPI!$A:A, CPI!$B:B)</f>
        <v>177.1</v>
      </c>
      <c r="Q3905" s="9">
        <f>IF(M3905="","",PRODUCT(M3905,CPI!$B$112/P3905))</f>
        <v>180959387.55900621</v>
      </c>
    </row>
    <row r="3906" spans="1:17">
      <c r="A3906" t="s">
        <v>11992</v>
      </c>
      <c r="B3906" t="s">
        <v>2010</v>
      </c>
      <c r="C3906" t="s">
        <v>45</v>
      </c>
      <c r="D3906">
        <v>2001</v>
      </c>
      <c r="E3906" t="s">
        <v>11896</v>
      </c>
      <c r="F3906">
        <v>6.6</v>
      </c>
      <c r="G3906">
        <v>205000</v>
      </c>
      <c r="H3906" t="s">
        <v>9791</v>
      </c>
      <c r="I3906" t="s">
        <v>10115</v>
      </c>
      <c r="J3906" t="s">
        <v>2763</v>
      </c>
      <c r="K3906" t="s">
        <v>502</v>
      </c>
      <c r="L3906">
        <v>90000000</v>
      </c>
      <c r="M3906">
        <v>347325802</v>
      </c>
      <c r="N3906" t="s">
        <v>2037</v>
      </c>
      <c r="O3906">
        <v>90</v>
      </c>
      <c r="P3906" cm="1">
        <f t="array" ref="P3906">_xlfn.XLOOKUP(D3906, CPI!$A:A, CPI!$B:B)</f>
        <v>177.1</v>
      </c>
      <c r="Q3906" s="9">
        <f>IF(M3906="","",PRODUCT(M3906,CPI!$B$112/P3906))</f>
        <v>597572963.68944097</v>
      </c>
    </row>
    <row r="3907" spans="1:17">
      <c r="A3907" t="s">
        <v>11993</v>
      </c>
      <c r="B3907" t="s">
        <v>2010</v>
      </c>
      <c r="C3907" t="s">
        <v>28</v>
      </c>
      <c r="D3907">
        <v>2001</v>
      </c>
      <c r="E3907" t="s">
        <v>11332</v>
      </c>
      <c r="F3907">
        <v>6.2</v>
      </c>
      <c r="G3907">
        <v>59000</v>
      </c>
      <c r="H3907" t="s">
        <v>7633</v>
      </c>
      <c r="I3907" t="s">
        <v>11994</v>
      </c>
      <c r="J3907" t="s">
        <v>11995</v>
      </c>
      <c r="K3907" t="s">
        <v>41</v>
      </c>
      <c r="L3907">
        <v>13000000</v>
      </c>
      <c r="M3907">
        <v>131706809</v>
      </c>
      <c r="N3907" t="s">
        <v>11996</v>
      </c>
      <c r="O3907">
        <v>112</v>
      </c>
      <c r="P3907" cm="1">
        <f t="array" ref="P3907">_xlfn.XLOOKUP(D3907, CPI!$A:A, CPI!$B:B)</f>
        <v>177.1</v>
      </c>
      <c r="Q3907" s="9">
        <f>IF(M3907="","",PRODUCT(M3907,CPI!$B$112/P3907))</f>
        <v>226601155.85714287</v>
      </c>
    </row>
    <row r="3908" spans="1:17">
      <c r="A3908" t="s">
        <v>11997</v>
      </c>
      <c r="B3908" t="s">
        <v>2010</v>
      </c>
      <c r="C3908" t="s">
        <v>115</v>
      </c>
      <c r="D3908">
        <v>2001</v>
      </c>
      <c r="E3908" t="s">
        <v>11731</v>
      </c>
      <c r="F3908">
        <v>5.6</v>
      </c>
      <c r="G3908">
        <v>25000</v>
      </c>
      <c r="H3908" t="s">
        <v>607</v>
      </c>
      <c r="I3908" t="s">
        <v>7660</v>
      </c>
      <c r="J3908" t="s">
        <v>171</v>
      </c>
      <c r="K3908" t="s">
        <v>41</v>
      </c>
      <c r="L3908">
        <v>75000000</v>
      </c>
      <c r="M3908">
        <v>54249294</v>
      </c>
      <c r="N3908" t="s">
        <v>55</v>
      </c>
      <c r="O3908">
        <v>89</v>
      </c>
      <c r="P3908" cm="1">
        <f t="array" ref="P3908">_xlfn.XLOOKUP(D3908, CPI!$A:A, CPI!$B:B)</f>
        <v>177.1</v>
      </c>
      <c r="Q3908" s="9">
        <f>IF(M3908="","",PRODUCT(M3908,CPI!$B$112/P3908))</f>
        <v>93335741.850931674</v>
      </c>
    </row>
    <row r="3909" spans="1:17">
      <c r="A3909" t="s">
        <v>11998</v>
      </c>
      <c r="B3909" t="s">
        <v>2010</v>
      </c>
      <c r="C3909" t="s">
        <v>74</v>
      </c>
      <c r="D3909">
        <v>2001</v>
      </c>
      <c r="E3909" t="s">
        <v>11837</v>
      </c>
      <c r="F3909">
        <v>6.5</v>
      </c>
      <c r="G3909">
        <v>27000</v>
      </c>
      <c r="H3909" t="s">
        <v>3546</v>
      </c>
      <c r="I3909" t="s">
        <v>11999</v>
      </c>
      <c r="J3909" t="s">
        <v>2142</v>
      </c>
      <c r="K3909" t="s">
        <v>41</v>
      </c>
      <c r="L3909">
        <v>48000000</v>
      </c>
      <c r="M3909">
        <v>35743308</v>
      </c>
      <c r="N3909" t="s">
        <v>42</v>
      </c>
      <c r="O3909">
        <v>132</v>
      </c>
      <c r="P3909" cm="1">
        <f t="array" ref="P3909">_xlfn.XLOOKUP(D3909, CPI!$A:A, CPI!$B:B)</f>
        <v>177.1</v>
      </c>
      <c r="Q3909" s="9">
        <f>IF(M3909="","",PRODUCT(M3909,CPI!$B$112/P3909))</f>
        <v>61496250.409937888</v>
      </c>
    </row>
    <row r="3910" spans="1:17">
      <c r="A3910" t="s">
        <v>12000</v>
      </c>
      <c r="B3910" t="s">
        <v>2010</v>
      </c>
      <c r="C3910" t="s">
        <v>52</v>
      </c>
      <c r="D3910">
        <v>2001</v>
      </c>
      <c r="E3910" t="s">
        <v>11899</v>
      </c>
      <c r="F3910">
        <v>4.8</v>
      </c>
      <c r="G3910">
        <v>58000</v>
      </c>
      <c r="H3910" t="s">
        <v>12001</v>
      </c>
      <c r="I3910" t="s">
        <v>12002</v>
      </c>
      <c r="J3910" t="s">
        <v>10771</v>
      </c>
      <c r="K3910" t="s">
        <v>41</v>
      </c>
      <c r="L3910">
        <v>47000000</v>
      </c>
      <c r="M3910">
        <v>85191134</v>
      </c>
      <c r="N3910" t="s">
        <v>11866</v>
      </c>
      <c r="O3910">
        <v>84</v>
      </c>
      <c r="P3910" cm="1">
        <f t="array" ref="P3910">_xlfn.XLOOKUP(D3910, CPI!$A:A, CPI!$B:B)</f>
        <v>177.1</v>
      </c>
      <c r="Q3910" s="9">
        <f>IF(M3910="","",PRODUCT(M3910,CPI!$B$112/P3910))</f>
        <v>146571081.47826087</v>
      </c>
    </row>
    <row r="3911" spans="1:17">
      <c r="A3911" t="s">
        <v>12003</v>
      </c>
      <c r="B3911" t="s">
        <v>27</v>
      </c>
      <c r="C3911" t="s">
        <v>52</v>
      </c>
      <c r="D3911">
        <v>2001</v>
      </c>
      <c r="E3911" t="s">
        <v>12004</v>
      </c>
      <c r="F3911">
        <v>6.3</v>
      </c>
      <c r="G3911">
        <v>55000</v>
      </c>
      <c r="H3911" t="s">
        <v>12005</v>
      </c>
      <c r="I3911" t="s">
        <v>12006</v>
      </c>
      <c r="J3911" t="s">
        <v>12007</v>
      </c>
      <c r="K3911" t="s">
        <v>41</v>
      </c>
      <c r="L3911">
        <v>20000000</v>
      </c>
      <c r="M3911">
        <v>31283740</v>
      </c>
      <c r="N3911" t="s">
        <v>8021</v>
      </c>
      <c r="O3911">
        <v>93</v>
      </c>
      <c r="P3911" cm="1">
        <f t="array" ref="P3911">_xlfn.XLOOKUP(D3911, CPI!$A:A, CPI!$B:B)</f>
        <v>177.1</v>
      </c>
      <c r="Q3911" s="9">
        <f>IF(M3911="","",PRODUCT(M3911,CPI!$B$112/P3911))</f>
        <v>53823577.515527949</v>
      </c>
    </row>
    <row r="3912" spans="1:17">
      <c r="A3912" t="s">
        <v>12008</v>
      </c>
      <c r="B3912" t="s">
        <v>27</v>
      </c>
      <c r="C3912" t="s">
        <v>45</v>
      </c>
      <c r="D3912">
        <v>2001</v>
      </c>
      <c r="E3912" t="s">
        <v>11878</v>
      </c>
      <c r="F3912">
        <v>6.6</v>
      </c>
      <c r="G3912">
        <v>66000</v>
      </c>
      <c r="H3912" t="s">
        <v>5322</v>
      </c>
      <c r="I3912" t="s">
        <v>12009</v>
      </c>
      <c r="J3912" t="s">
        <v>12010</v>
      </c>
      <c r="K3912" t="s">
        <v>41</v>
      </c>
      <c r="L3912">
        <v>23000000</v>
      </c>
      <c r="M3912">
        <v>36642838</v>
      </c>
      <c r="N3912" t="s">
        <v>8636</v>
      </c>
      <c r="O3912">
        <v>97</v>
      </c>
      <c r="P3912" cm="1">
        <f t="array" ref="P3912">_xlfn.XLOOKUP(D3912, CPI!$A:A, CPI!$B:B)</f>
        <v>177.1</v>
      </c>
      <c r="Q3912" s="9">
        <f>IF(M3912="","",PRODUCT(M3912,CPI!$B$112/P3912))</f>
        <v>63043888.981366463</v>
      </c>
    </row>
    <row r="3913" spans="1:17">
      <c r="A3913" t="s">
        <v>12011</v>
      </c>
      <c r="B3913" t="s">
        <v>27</v>
      </c>
      <c r="C3913" t="s">
        <v>45</v>
      </c>
      <c r="D3913">
        <v>2001</v>
      </c>
      <c r="E3913" t="s">
        <v>11580</v>
      </c>
      <c r="F3913">
        <v>6</v>
      </c>
      <c r="G3913">
        <v>45000</v>
      </c>
      <c r="H3913" t="s">
        <v>12012</v>
      </c>
      <c r="I3913" t="s">
        <v>12013</v>
      </c>
      <c r="J3913" t="s">
        <v>518</v>
      </c>
      <c r="K3913" t="s">
        <v>41</v>
      </c>
      <c r="L3913">
        <v>62000000</v>
      </c>
      <c r="M3913">
        <v>18720175</v>
      </c>
      <c r="N3913" t="s">
        <v>10716</v>
      </c>
      <c r="O3913">
        <v>125</v>
      </c>
      <c r="P3913" cm="1">
        <f t="array" ref="P3913">_xlfn.XLOOKUP(D3913, CPI!$A:A, CPI!$B:B)</f>
        <v>177.1</v>
      </c>
      <c r="Q3913" s="9">
        <f>IF(M3913="","",PRODUCT(M3913,CPI!$B$112/P3913))</f>
        <v>32208002.950310558</v>
      </c>
    </row>
    <row r="3914" spans="1:17">
      <c r="A3914" t="s">
        <v>12014</v>
      </c>
      <c r="B3914" t="s">
        <v>27</v>
      </c>
      <c r="C3914" t="s">
        <v>45</v>
      </c>
      <c r="D3914">
        <v>2001</v>
      </c>
      <c r="E3914" t="s">
        <v>11321</v>
      </c>
      <c r="F3914">
        <v>6.8</v>
      </c>
      <c r="G3914">
        <v>124000</v>
      </c>
      <c r="H3914" t="s">
        <v>2232</v>
      </c>
      <c r="I3914" t="s">
        <v>12015</v>
      </c>
      <c r="J3914" t="s">
        <v>78</v>
      </c>
      <c r="K3914" t="s">
        <v>5828</v>
      </c>
      <c r="L3914">
        <v>68000000</v>
      </c>
      <c r="M3914">
        <v>114252154</v>
      </c>
      <c r="N3914" t="s">
        <v>55</v>
      </c>
      <c r="O3914">
        <v>124</v>
      </c>
      <c r="P3914" cm="1">
        <f t="array" ref="P3914">_xlfn.XLOOKUP(D3914, CPI!$A:A, CPI!$B:B)</f>
        <v>177.1</v>
      </c>
      <c r="Q3914" s="9">
        <f>IF(M3914="","",PRODUCT(M3914,CPI!$B$112/P3914))</f>
        <v>196570476.13664597</v>
      </c>
    </row>
    <row r="3915" spans="1:17">
      <c r="A3915" t="s">
        <v>12016</v>
      </c>
      <c r="B3915" t="s">
        <v>27</v>
      </c>
      <c r="C3915" t="s">
        <v>45</v>
      </c>
      <c r="D3915">
        <v>2001</v>
      </c>
      <c r="E3915" t="s">
        <v>12017</v>
      </c>
      <c r="F3915">
        <v>4.4000000000000004</v>
      </c>
      <c r="G3915">
        <v>52000</v>
      </c>
      <c r="H3915" t="s">
        <v>5453</v>
      </c>
      <c r="I3915" t="s">
        <v>66</v>
      </c>
      <c r="J3915" t="s">
        <v>12018</v>
      </c>
      <c r="K3915" t="s">
        <v>206</v>
      </c>
      <c r="L3915">
        <v>11000000</v>
      </c>
      <c r="M3915">
        <v>17077882</v>
      </c>
      <c r="N3915" t="s">
        <v>2037</v>
      </c>
      <c r="O3915">
        <v>92</v>
      </c>
      <c r="P3915" cm="1">
        <f t="array" ref="P3915">_xlfn.XLOOKUP(D3915, CPI!$A:A, CPI!$B:B)</f>
        <v>177.1</v>
      </c>
      <c r="Q3915" s="9">
        <f>IF(M3915="","",PRODUCT(M3915,CPI!$B$112/P3915))</f>
        <v>29382442.944099378</v>
      </c>
    </row>
    <row r="3916" spans="1:17">
      <c r="A3916" t="s">
        <v>12019</v>
      </c>
      <c r="B3916" t="s">
        <v>27</v>
      </c>
      <c r="C3916" t="s">
        <v>52</v>
      </c>
      <c r="D3916">
        <v>2001</v>
      </c>
      <c r="E3916" t="s">
        <v>11917</v>
      </c>
      <c r="F3916">
        <v>6.8</v>
      </c>
      <c r="G3916">
        <v>150000</v>
      </c>
      <c r="H3916" t="s">
        <v>7981</v>
      </c>
      <c r="I3916" t="s">
        <v>7981</v>
      </c>
      <c r="J3916" t="s">
        <v>12020</v>
      </c>
      <c r="K3916" t="s">
        <v>41</v>
      </c>
      <c r="L3916">
        <v>22000000</v>
      </c>
      <c r="M3916">
        <v>33788161</v>
      </c>
      <c r="N3916" t="s">
        <v>8998</v>
      </c>
      <c r="O3916">
        <v>104</v>
      </c>
      <c r="P3916" cm="1">
        <f t="array" ref="P3916">_xlfn.XLOOKUP(D3916, CPI!$A:A, CPI!$B:B)</f>
        <v>177.1</v>
      </c>
      <c r="Q3916" s="9">
        <f>IF(M3916="","",PRODUCT(M3916,CPI!$B$112/P3916))</f>
        <v>58132426.068322979</v>
      </c>
    </row>
    <row r="3917" spans="1:17">
      <c r="A3917" t="s">
        <v>12021</v>
      </c>
      <c r="B3917" t="s">
        <v>27</v>
      </c>
      <c r="C3917" t="s">
        <v>36</v>
      </c>
      <c r="D3917">
        <v>2001</v>
      </c>
      <c r="E3917" t="s">
        <v>12022</v>
      </c>
      <c r="F3917">
        <v>6.1</v>
      </c>
      <c r="G3917">
        <v>105000</v>
      </c>
      <c r="H3917" t="s">
        <v>9733</v>
      </c>
      <c r="I3917" t="s">
        <v>12023</v>
      </c>
      <c r="J3917" t="s">
        <v>6546</v>
      </c>
      <c r="K3917" t="s">
        <v>41</v>
      </c>
      <c r="L3917">
        <v>57000000</v>
      </c>
      <c r="M3917">
        <v>147845033</v>
      </c>
      <c r="N3917" t="s">
        <v>9697</v>
      </c>
      <c r="O3917">
        <v>123</v>
      </c>
      <c r="P3917" cm="1">
        <f t="array" ref="P3917">_xlfn.XLOOKUP(D3917, CPI!$A:A, CPI!$B:B)</f>
        <v>177.1</v>
      </c>
      <c r="Q3917" s="9">
        <f>IF(M3917="","",PRODUCT(M3917,CPI!$B$112/P3917))</f>
        <v>254366920.13043478</v>
      </c>
    </row>
    <row r="3918" spans="1:17">
      <c r="A3918" t="s">
        <v>12024</v>
      </c>
      <c r="B3918" t="s">
        <v>27</v>
      </c>
      <c r="C3918" t="s">
        <v>63</v>
      </c>
      <c r="D3918">
        <v>2001</v>
      </c>
      <c r="E3918" t="s">
        <v>11837</v>
      </c>
      <c r="F3918">
        <v>6.8</v>
      </c>
      <c r="G3918">
        <v>149000</v>
      </c>
      <c r="H3918" t="s">
        <v>7459</v>
      </c>
      <c r="I3918" t="s">
        <v>12025</v>
      </c>
      <c r="J3918" t="s">
        <v>5694</v>
      </c>
      <c r="K3918" t="s">
        <v>41</v>
      </c>
      <c r="L3918">
        <v>35000000</v>
      </c>
      <c r="M3918">
        <v>74558115</v>
      </c>
      <c r="N3918" t="s">
        <v>191</v>
      </c>
      <c r="O3918">
        <v>122</v>
      </c>
      <c r="P3918" cm="1">
        <f t="array" ref="P3918">_xlfn.XLOOKUP(D3918, CPI!$A:A, CPI!$B:B)</f>
        <v>177.1</v>
      </c>
      <c r="Q3918" s="9">
        <f>IF(M3918="","",PRODUCT(M3918,CPI!$B$112/P3918))</f>
        <v>128277005.310559</v>
      </c>
    </row>
    <row r="3919" spans="1:17">
      <c r="A3919" t="s">
        <v>12026</v>
      </c>
      <c r="B3919" t="s">
        <v>44</v>
      </c>
      <c r="C3919" t="s">
        <v>45</v>
      </c>
      <c r="D3919">
        <v>2001</v>
      </c>
      <c r="E3919" t="s">
        <v>12027</v>
      </c>
      <c r="F3919">
        <v>4.8</v>
      </c>
      <c r="G3919">
        <v>24000</v>
      </c>
      <c r="H3919" t="s">
        <v>2825</v>
      </c>
      <c r="I3919" t="s">
        <v>3256</v>
      </c>
      <c r="J3919" t="s">
        <v>3256</v>
      </c>
      <c r="K3919" t="s">
        <v>259</v>
      </c>
      <c r="L3919">
        <v>21150000</v>
      </c>
      <c r="M3919">
        <v>39438674</v>
      </c>
      <c r="N3919" t="s">
        <v>12028</v>
      </c>
      <c r="O3919">
        <v>95</v>
      </c>
      <c r="P3919" cm="1">
        <f t="array" ref="P3919">_xlfn.XLOOKUP(D3919, CPI!$A:A, CPI!$B:B)</f>
        <v>177.1</v>
      </c>
      <c r="Q3919" s="9">
        <f>IF(M3919="","",PRODUCT(M3919,CPI!$B$112/P3919))</f>
        <v>67854116.136645958</v>
      </c>
    </row>
    <row r="3920" spans="1:17">
      <c r="A3920" t="s">
        <v>12029</v>
      </c>
      <c r="B3920" t="s">
        <v>27</v>
      </c>
      <c r="C3920" t="s">
        <v>45</v>
      </c>
      <c r="D3920">
        <v>2001</v>
      </c>
      <c r="E3920" t="s">
        <v>11926</v>
      </c>
      <c r="F3920">
        <v>6.5</v>
      </c>
      <c r="G3920">
        <v>34000</v>
      </c>
      <c r="H3920" t="s">
        <v>698</v>
      </c>
      <c r="I3920" t="s">
        <v>698</v>
      </c>
      <c r="J3920" t="s">
        <v>84</v>
      </c>
      <c r="K3920" t="s">
        <v>206</v>
      </c>
      <c r="L3920">
        <v>39000000</v>
      </c>
      <c r="M3920">
        <v>28510652</v>
      </c>
      <c r="N3920" t="s">
        <v>4542</v>
      </c>
      <c r="O3920">
        <v>109</v>
      </c>
      <c r="P3920" cm="1">
        <f t="array" ref="P3920">_xlfn.XLOOKUP(D3920, CPI!$A:A, CPI!$B:B)</f>
        <v>177.1</v>
      </c>
      <c r="Q3920" s="9">
        <f>IF(M3920="","",PRODUCT(M3920,CPI!$B$112/P3920))</f>
        <v>49052488.223602489</v>
      </c>
    </row>
    <row r="3921" spans="1:17">
      <c r="A3921" t="s">
        <v>12030</v>
      </c>
      <c r="B3921" t="s">
        <v>2010</v>
      </c>
      <c r="C3921" t="s">
        <v>52</v>
      </c>
      <c r="D3921">
        <v>2001</v>
      </c>
      <c r="E3921" t="s">
        <v>11878</v>
      </c>
      <c r="F3921">
        <v>6.9</v>
      </c>
      <c r="G3921">
        <v>106000</v>
      </c>
      <c r="H3921" t="s">
        <v>6513</v>
      </c>
      <c r="I3921" t="s">
        <v>12031</v>
      </c>
      <c r="J3921" t="s">
        <v>2636</v>
      </c>
      <c r="K3921" t="s">
        <v>41</v>
      </c>
      <c r="L3921">
        <v>28000000</v>
      </c>
      <c r="M3921">
        <v>77516304</v>
      </c>
      <c r="N3921" t="s">
        <v>3755</v>
      </c>
      <c r="O3921">
        <v>90</v>
      </c>
      <c r="P3921" cm="1">
        <f t="array" ref="P3921">_xlfn.XLOOKUP(D3921, CPI!$A:A, CPI!$B:B)</f>
        <v>177.1</v>
      </c>
      <c r="Q3921" s="9">
        <f>IF(M3921="","",PRODUCT(M3921,CPI!$B$112/P3921))</f>
        <v>133366560.29813665</v>
      </c>
    </row>
    <row r="3922" spans="1:17">
      <c r="A3922" t="s">
        <v>12032</v>
      </c>
      <c r="B3922" t="s">
        <v>27</v>
      </c>
      <c r="C3922" t="s">
        <v>45</v>
      </c>
      <c r="D3922">
        <v>2001</v>
      </c>
      <c r="E3922" t="s">
        <v>11974</v>
      </c>
      <c r="F3922">
        <v>7</v>
      </c>
      <c r="G3922">
        <v>64000</v>
      </c>
      <c r="H3922" t="s">
        <v>12033</v>
      </c>
      <c r="I3922" t="s">
        <v>12034</v>
      </c>
      <c r="J3922" t="s">
        <v>12035</v>
      </c>
      <c r="K3922" t="s">
        <v>463</v>
      </c>
      <c r="L3922">
        <v>29000000</v>
      </c>
      <c r="M3922">
        <v>70752904</v>
      </c>
      <c r="N3922" t="s">
        <v>12036</v>
      </c>
      <c r="O3922">
        <v>142</v>
      </c>
      <c r="P3922" cm="1">
        <f t="array" ref="P3922">_xlfn.XLOOKUP(D3922, CPI!$A:A, CPI!$B:B)</f>
        <v>177.1</v>
      </c>
      <c r="Q3922" s="9">
        <f>IF(M3922="","",PRODUCT(M3922,CPI!$B$112/P3922))</f>
        <v>121730151.60248448</v>
      </c>
    </row>
    <row r="3923" spans="1:17">
      <c r="A3923" t="s">
        <v>12037</v>
      </c>
      <c r="B3923" t="s">
        <v>27</v>
      </c>
      <c r="C3923" t="s">
        <v>115</v>
      </c>
      <c r="D3923">
        <v>2001</v>
      </c>
      <c r="E3923" t="s">
        <v>11250</v>
      </c>
      <c r="F3923">
        <v>6.8</v>
      </c>
      <c r="G3923">
        <v>55000</v>
      </c>
      <c r="H3923" t="s">
        <v>998</v>
      </c>
      <c r="I3923" t="s">
        <v>7281</v>
      </c>
      <c r="J3923" t="s">
        <v>32</v>
      </c>
      <c r="K3923" t="s">
        <v>41</v>
      </c>
      <c r="L3923">
        <v>35000000</v>
      </c>
      <c r="M3923">
        <v>29419291</v>
      </c>
      <c r="N3923" t="s">
        <v>4542</v>
      </c>
      <c r="O3923">
        <v>124</v>
      </c>
      <c r="P3923" cm="1">
        <f t="array" ref="P3923">_xlfn.XLOOKUP(D3923, CPI!$A:A, CPI!$B:B)</f>
        <v>177.1</v>
      </c>
      <c r="Q3923" s="9">
        <f>IF(M3923="","",PRODUCT(M3923,CPI!$B$112/P3923))</f>
        <v>50615798.80124224</v>
      </c>
    </row>
    <row r="3924" spans="1:17">
      <c r="A3924" t="s">
        <v>12038</v>
      </c>
      <c r="B3924" t="s">
        <v>2010</v>
      </c>
      <c r="C3924" t="s">
        <v>45</v>
      </c>
      <c r="D3924">
        <v>2001</v>
      </c>
      <c r="E3924" t="s">
        <v>11915</v>
      </c>
      <c r="F3924">
        <v>6</v>
      </c>
      <c r="G3924">
        <v>14000</v>
      </c>
      <c r="H3924" t="s">
        <v>6908</v>
      </c>
      <c r="I3924" t="s">
        <v>1829</v>
      </c>
      <c r="J3924" t="s">
        <v>11558</v>
      </c>
      <c r="K3924" t="s">
        <v>41</v>
      </c>
      <c r="L3924">
        <v>35000000</v>
      </c>
      <c r="M3924">
        <v>13678913</v>
      </c>
      <c r="N3924" t="s">
        <v>4542</v>
      </c>
      <c r="O3924">
        <v>94</v>
      </c>
      <c r="P3924" cm="1">
        <f t="array" ref="P3924">_xlfn.XLOOKUP(D3924, CPI!$A:A, CPI!$B:B)</f>
        <v>177.1</v>
      </c>
      <c r="Q3924" s="9">
        <f>IF(M3924="","",PRODUCT(M3924,CPI!$B$112/P3924))</f>
        <v>23534527.335403726</v>
      </c>
    </row>
    <row r="3925" spans="1:17">
      <c r="A3925" t="s">
        <v>12039</v>
      </c>
      <c r="B3925" t="s">
        <v>27</v>
      </c>
      <c r="C3925" t="s">
        <v>45</v>
      </c>
      <c r="D3925">
        <v>2001</v>
      </c>
      <c r="E3925" t="s">
        <v>11917</v>
      </c>
      <c r="F3925">
        <v>4.9000000000000004</v>
      </c>
      <c r="G3925">
        <v>52000</v>
      </c>
      <c r="H3925" t="s">
        <v>137</v>
      </c>
      <c r="I3925" t="s">
        <v>12040</v>
      </c>
      <c r="J3925" t="s">
        <v>8535</v>
      </c>
      <c r="K3925" t="s">
        <v>41</v>
      </c>
      <c r="L3925">
        <v>28000000</v>
      </c>
      <c r="M3925">
        <v>14010832</v>
      </c>
      <c r="N3925" t="s">
        <v>10886</v>
      </c>
      <c r="O3925">
        <v>98</v>
      </c>
      <c r="P3925" cm="1">
        <f t="array" ref="P3925">_xlfn.XLOOKUP(D3925, CPI!$A:A, CPI!$B:B)</f>
        <v>177.1</v>
      </c>
      <c r="Q3925" s="9">
        <f>IF(M3925="","",PRODUCT(M3925,CPI!$B$112/P3925))</f>
        <v>24105592.944099378</v>
      </c>
    </row>
    <row r="3926" spans="1:17">
      <c r="A3926" t="s">
        <v>1930</v>
      </c>
      <c r="B3926" t="s">
        <v>27</v>
      </c>
      <c r="C3926" t="s">
        <v>115</v>
      </c>
      <c r="D3926">
        <v>2001</v>
      </c>
      <c r="E3926" t="s">
        <v>11823</v>
      </c>
      <c r="F3926">
        <v>7.5</v>
      </c>
      <c r="G3926">
        <v>106000</v>
      </c>
      <c r="H3926" t="s">
        <v>2105</v>
      </c>
      <c r="I3926" t="s">
        <v>2105</v>
      </c>
      <c r="J3926" t="s">
        <v>7051</v>
      </c>
      <c r="K3926" t="s">
        <v>41</v>
      </c>
      <c r="L3926">
        <v>20000000</v>
      </c>
      <c r="M3926">
        <v>18916623</v>
      </c>
      <c r="N3926" t="s">
        <v>8446</v>
      </c>
      <c r="O3926">
        <v>116</v>
      </c>
      <c r="P3926" cm="1">
        <f t="array" ref="P3926">_xlfn.XLOOKUP(D3926, CPI!$A:A, CPI!$B:B)</f>
        <v>177.1</v>
      </c>
      <c r="Q3926" s="9">
        <f>IF(M3926="","",PRODUCT(M3926,CPI!$B$112/P3926))</f>
        <v>32545991.124223605</v>
      </c>
    </row>
    <row r="3927" spans="1:17">
      <c r="A3927" t="s">
        <v>12041</v>
      </c>
      <c r="B3927" t="s">
        <v>27</v>
      </c>
      <c r="C3927" t="s">
        <v>28</v>
      </c>
      <c r="D3927">
        <v>2001</v>
      </c>
      <c r="E3927" t="s">
        <v>11594</v>
      </c>
      <c r="F3927">
        <v>6.3</v>
      </c>
      <c r="G3927">
        <v>42000</v>
      </c>
      <c r="H3927" t="s">
        <v>3363</v>
      </c>
      <c r="I3927" t="s">
        <v>2894</v>
      </c>
      <c r="J3927" t="s">
        <v>9049</v>
      </c>
      <c r="K3927" t="s">
        <v>41</v>
      </c>
      <c r="L3927">
        <v>57000000</v>
      </c>
      <c r="M3927">
        <v>19334145</v>
      </c>
      <c r="N3927" t="s">
        <v>34</v>
      </c>
      <c r="O3927">
        <v>105</v>
      </c>
      <c r="P3927" cm="1">
        <f t="array" ref="P3927">_xlfn.XLOOKUP(D3927, CPI!$A:A, CPI!$B:B)</f>
        <v>177.1</v>
      </c>
      <c r="Q3927" s="9">
        <f>IF(M3927="","",PRODUCT(M3927,CPI!$B$112/P3927))</f>
        <v>33264336.428571429</v>
      </c>
    </row>
    <row r="3928" spans="1:17">
      <c r="A3928" t="s">
        <v>12042</v>
      </c>
      <c r="B3928" t="s">
        <v>44</v>
      </c>
      <c r="C3928" t="s">
        <v>401</v>
      </c>
      <c r="D3928">
        <v>2001</v>
      </c>
      <c r="E3928" t="s">
        <v>11908</v>
      </c>
      <c r="F3928">
        <v>6.3</v>
      </c>
      <c r="G3928">
        <v>33000</v>
      </c>
      <c r="H3928" t="s">
        <v>9074</v>
      </c>
      <c r="I3928" t="s">
        <v>12043</v>
      </c>
      <c r="J3928" t="s">
        <v>4738</v>
      </c>
      <c r="K3928" t="s">
        <v>41</v>
      </c>
      <c r="L3928">
        <v>70000000</v>
      </c>
      <c r="M3928">
        <v>14026418</v>
      </c>
      <c r="N3928" t="s">
        <v>34</v>
      </c>
      <c r="O3928">
        <v>95</v>
      </c>
      <c r="P3928" cm="1">
        <f t="array" ref="P3928">_xlfn.XLOOKUP(D3928, CPI!$A:A, CPI!$B:B)</f>
        <v>177.1</v>
      </c>
      <c r="Q3928" s="9">
        <f>IF(M3928="","",PRODUCT(M3928,CPI!$B$112/P3928))</f>
        <v>24132408.608695652</v>
      </c>
    </row>
    <row r="3929" spans="1:17">
      <c r="A3929" t="s">
        <v>12044</v>
      </c>
      <c r="B3929" t="s">
        <v>458</v>
      </c>
      <c r="C3929" t="s">
        <v>28</v>
      </c>
      <c r="D3929">
        <v>2001</v>
      </c>
      <c r="E3929" t="s">
        <v>12045</v>
      </c>
      <c r="F3929">
        <v>6.5</v>
      </c>
      <c r="G3929">
        <v>11000</v>
      </c>
      <c r="H3929" t="s">
        <v>4891</v>
      </c>
      <c r="I3929" t="s">
        <v>4891</v>
      </c>
      <c r="J3929" t="s">
        <v>12046</v>
      </c>
      <c r="K3929" t="s">
        <v>463</v>
      </c>
      <c r="M3929">
        <v>765705</v>
      </c>
      <c r="N3929" t="s">
        <v>11714</v>
      </c>
      <c r="O3929">
        <v>86</v>
      </c>
      <c r="P3929" cm="1">
        <f t="array" ref="P3929">_xlfn.XLOOKUP(D3929, CPI!$A:A, CPI!$B:B)</f>
        <v>177.1</v>
      </c>
      <c r="Q3929" s="9">
        <f>IF(M3929="","",PRODUCT(M3929,CPI!$B$112/P3929))</f>
        <v>1317393.0745341615</v>
      </c>
    </row>
    <row r="3930" spans="1:17">
      <c r="A3930" t="s">
        <v>12047</v>
      </c>
      <c r="B3930" t="s">
        <v>2010</v>
      </c>
      <c r="C3930" t="s">
        <v>52</v>
      </c>
      <c r="D3930">
        <v>2001</v>
      </c>
      <c r="E3930" t="s">
        <v>11738</v>
      </c>
      <c r="F3930">
        <v>5.9</v>
      </c>
      <c r="G3930">
        <v>39000</v>
      </c>
      <c r="H3930" t="s">
        <v>5786</v>
      </c>
      <c r="I3930" t="s">
        <v>12048</v>
      </c>
      <c r="J3930" t="s">
        <v>10666</v>
      </c>
      <c r="K3930" t="s">
        <v>41</v>
      </c>
      <c r="L3930">
        <v>22000000</v>
      </c>
      <c r="M3930">
        <v>26086706</v>
      </c>
      <c r="N3930" t="s">
        <v>42</v>
      </c>
      <c r="O3930">
        <v>90</v>
      </c>
      <c r="P3930" cm="1">
        <f t="array" ref="P3930">_xlfn.XLOOKUP(D3930, CPI!$A:A, CPI!$B:B)</f>
        <v>177.1</v>
      </c>
      <c r="Q3930" s="9">
        <f>IF(M3930="","",PRODUCT(M3930,CPI!$B$112/P3930))</f>
        <v>44882096.658385091</v>
      </c>
    </row>
    <row r="3931" spans="1:17">
      <c r="A3931" t="s">
        <v>12049</v>
      </c>
      <c r="B3931" t="s">
        <v>2010</v>
      </c>
      <c r="C3931" t="s">
        <v>115</v>
      </c>
      <c r="D3931">
        <v>2001</v>
      </c>
      <c r="E3931" t="s">
        <v>11949</v>
      </c>
      <c r="F3931">
        <v>5.8</v>
      </c>
      <c r="G3931">
        <v>34000</v>
      </c>
      <c r="H3931" t="s">
        <v>12050</v>
      </c>
      <c r="I3931" t="s">
        <v>5451</v>
      </c>
      <c r="J3931" t="s">
        <v>10811</v>
      </c>
      <c r="K3931" t="s">
        <v>41</v>
      </c>
      <c r="L3931">
        <v>30000000</v>
      </c>
      <c r="M3931">
        <v>23619609</v>
      </c>
      <c r="N3931" t="s">
        <v>42</v>
      </c>
      <c r="O3931">
        <v>106</v>
      </c>
      <c r="P3931" cm="1">
        <f t="array" ref="P3931">_xlfn.XLOOKUP(D3931, CPI!$A:A, CPI!$B:B)</f>
        <v>177.1</v>
      </c>
      <c r="Q3931" s="9">
        <f>IF(M3931="","",PRODUCT(M3931,CPI!$B$112/P3931))</f>
        <v>40637463.931677021</v>
      </c>
    </row>
    <row r="3932" spans="1:17">
      <c r="A3932" t="s">
        <v>12051</v>
      </c>
      <c r="B3932" t="s">
        <v>2010</v>
      </c>
      <c r="C3932" t="s">
        <v>52</v>
      </c>
      <c r="D3932">
        <v>2001</v>
      </c>
      <c r="E3932" t="s">
        <v>11547</v>
      </c>
      <c r="F3932">
        <v>5.3</v>
      </c>
      <c r="G3932">
        <v>78000</v>
      </c>
      <c r="H3932" t="s">
        <v>12052</v>
      </c>
      <c r="I3932" t="s">
        <v>12053</v>
      </c>
      <c r="J3932" t="s">
        <v>9713</v>
      </c>
      <c r="K3932" t="s">
        <v>5828</v>
      </c>
      <c r="L3932">
        <v>35000000</v>
      </c>
      <c r="M3932">
        <v>94728529</v>
      </c>
      <c r="N3932" t="s">
        <v>42</v>
      </c>
      <c r="O3932">
        <v>103</v>
      </c>
      <c r="P3932" cm="1">
        <f t="array" ref="P3932">_xlfn.XLOOKUP(D3932, CPI!$A:A, CPI!$B:B)</f>
        <v>177.1</v>
      </c>
      <c r="Q3932" s="9">
        <f>IF(M3932="","",PRODUCT(M3932,CPI!$B$112/P3932))</f>
        <v>162980139.95652175</v>
      </c>
    </row>
    <row r="3933" spans="1:17">
      <c r="A3933" t="s">
        <v>2507</v>
      </c>
      <c r="B3933" t="s">
        <v>2010</v>
      </c>
      <c r="C3933" t="s">
        <v>52</v>
      </c>
      <c r="D3933">
        <v>2001</v>
      </c>
      <c r="E3933" t="s">
        <v>11575</v>
      </c>
      <c r="F3933">
        <v>6.2</v>
      </c>
      <c r="G3933">
        <v>52000</v>
      </c>
      <c r="H3933" t="s">
        <v>9655</v>
      </c>
      <c r="I3933" t="s">
        <v>12054</v>
      </c>
      <c r="J3933" t="s">
        <v>3247</v>
      </c>
      <c r="K3933" t="s">
        <v>41</v>
      </c>
      <c r="L3933">
        <v>35000000</v>
      </c>
      <c r="M3933">
        <v>57756408</v>
      </c>
      <c r="N3933" t="s">
        <v>5194</v>
      </c>
      <c r="O3933">
        <v>123</v>
      </c>
      <c r="P3933" cm="1">
        <f t="array" ref="P3933">_xlfn.XLOOKUP(D3933, CPI!$A:A, CPI!$B:B)</f>
        <v>177.1</v>
      </c>
      <c r="Q3933" s="9">
        <f>IF(M3933="","",PRODUCT(M3933,CPI!$B$112/P3933))</f>
        <v>99369720.596273288</v>
      </c>
    </row>
    <row r="3934" spans="1:17">
      <c r="A3934" t="s">
        <v>12055</v>
      </c>
      <c r="B3934" t="s">
        <v>27</v>
      </c>
      <c r="C3934" t="s">
        <v>63</v>
      </c>
      <c r="D3934">
        <v>2001</v>
      </c>
      <c r="E3934" t="s">
        <v>12056</v>
      </c>
      <c r="F3934">
        <v>6.4</v>
      </c>
      <c r="G3934">
        <v>56000</v>
      </c>
      <c r="H3934" t="s">
        <v>12057</v>
      </c>
      <c r="I3934" t="s">
        <v>12057</v>
      </c>
      <c r="J3934" t="s">
        <v>8659</v>
      </c>
      <c r="K3934" t="s">
        <v>41</v>
      </c>
      <c r="L3934">
        <v>1500000</v>
      </c>
      <c r="M3934">
        <v>1612259</v>
      </c>
      <c r="N3934" t="s">
        <v>11937</v>
      </c>
      <c r="O3934">
        <v>97</v>
      </c>
      <c r="P3934" cm="1">
        <f t="array" ref="P3934">_xlfn.XLOOKUP(D3934, CPI!$A:A, CPI!$B:B)</f>
        <v>177.1</v>
      </c>
      <c r="Q3934" s="9">
        <f>IF(M3934="","",PRODUCT(M3934,CPI!$B$112/P3934))</f>
        <v>2773886.6024844721</v>
      </c>
    </row>
    <row r="3935" spans="1:17">
      <c r="A3935" t="s">
        <v>5415</v>
      </c>
      <c r="B3935" t="s">
        <v>2010</v>
      </c>
      <c r="C3935" t="s">
        <v>52</v>
      </c>
      <c r="D3935">
        <v>2001</v>
      </c>
      <c r="E3935" t="s">
        <v>11981</v>
      </c>
      <c r="F3935">
        <v>6.3</v>
      </c>
      <c r="G3935">
        <v>17000</v>
      </c>
      <c r="H3935" t="s">
        <v>12058</v>
      </c>
      <c r="I3935" t="s">
        <v>12059</v>
      </c>
      <c r="J3935" t="s">
        <v>12060</v>
      </c>
      <c r="K3935" t="s">
        <v>41</v>
      </c>
      <c r="L3935">
        <v>24000000</v>
      </c>
      <c r="M3935">
        <v>14782676</v>
      </c>
      <c r="N3935" t="s">
        <v>2103</v>
      </c>
      <c r="O3935">
        <v>89</v>
      </c>
      <c r="P3935" cm="1">
        <f t="array" ref="P3935">_xlfn.XLOOKUP(D3935, CPI!$A:A, CPI!$B:B)</f>
        <v>177.1</v>
      </c>
      <c r="Q3935" s="9">
        <f>IF(M3935="","",PRODUCT(M3935,CPI!$B$112/P3935))</f>
        <v>25433548.149068322</v>
      </c>
    </row>
    <row r="3936" spans="1:17">
      <c r="A3936" t="s">
        <v>12061</v>
      </c>
      <c r="B3936" t="s">
        <v>27</v>
      </c>
      <c r="C3936" t="s">
        <v>52</v>
      </c>
      <c r="D3936">
        <v>2001</v>
      </c>
      <c r="E3936" t="s">
        <v>11942</v>
      </c>
      <c r="F3936">
        <v>7.7</v>
      </c>
      <c r="G3936">
        <v>33000</v>
      </c>
      <c r="H3936" t="s">
        <v>12062</v>
      </c>
      <c r="I3936" t="s">
        <v>12062</v>
      </c>
      <c r="J3936" t="s">
        <v>12062</v>
      </c>
      <c r="K3936" t="s">
        <v>41</v>
      </c>
      <c r="L3936">
        <v>6000000</v>
      </c>
      <c r="M3936">
        <v>3645107</v>
      </c>
      <c r="N3936" t="s">
        <v>12063</v>
      </c>
      <c r="O3936">
        <v>95</v>
      </c>
      <c r="P3936" cm="1">
        <f t="array" ref="P3936">_xlfn.XLOOKUP(D3936, CPI!$A:A, CPI!$B:B)</f>
        <v>177.1</v>
      </c>
      <c r="Q3936" s="9">
        <f>IF(M3936="","",PRODUCT(M3936,CPI!$B$112/P3936))</f>
        <v>6271395.2732919259</v>
      </c>
    </row>
    <row r="3937" spans="1:17">
      <c r="A3937" t="s">
        <v>12064</v>
      </c>
      <c r="B3937" t="s">
        <v>27</v>
      </c>
      <c r="C3937" t="s">
        <v>115</v>
      </c>
      <c r="D3937">
        <v>2001</v>
      </c>
      <c r="E3937" t="s">
        <v>12065</v>
      </c>
      <c r="F3937">
        <v>6.4</v>
      </c>
      <c r="G3937">
        <v>14000</v>
      </c>
      <c r="H3937" t="s">
        <v>6229</v>
      </c>
      <c r="I3937" t="s">
        <v>6229</v>
      </c>
      <c r="J3937" t="s">
        <v>12066</v>
      </c>
      <c r="K3937" t="s">
        <v>41</v>
      </c>
      <c r="L3937">
        <v>16000000</v>
      </c>
      <c r="M3937">
        <v>29381649</v>
      </c>
      <c r="N3937" t="s">
        <v>42</v>
      </c>
      <c r="O3937">
        <v>130</v>
      </c>
      <c r="P3937" cm="1">
        <f t="array" ref="P3937">_xlfn.XLOOKUP(D3937, CPI!$A:A, CPI!$B:B)</f>
        <v>177.1</v>
      </c>
      <c r="Q3937" s="9">
        <f>IF(M3937="","",PRODUCT(M3937,CPI!$B$112/P3937))</f>
        <v>50551035.857142858</v>
      </c>
    </row>
    <row r="3938" spans="1:17">
      <c r="A3938" t="s">
        <v>12067</v>
      </c>
      <c r="B3938" t="s">
        <v>2010</v>
      </c>
      <c r="C3938" t="s">
        <v>28</v>
      </c>
      <c r="D3938">
        <v>2001</v>
      </c>
      <c r="E3938" t="s">
        <v>11902</v>
      </c>
      <c r="F3938">
        <v>7.4</v>
      </c>
      <c r="G3938">
        <v>177000</v>
      </c>
      <c r="H3938" t="s">
        <v>8345</v>
      </c>
      <c r="I3938" t="s">
        <v>12068</v>
      </c>
      <c r="J3938" t="s">
        <v>8373</v>
      </c>
      <c r="K3938" t="s">
        <v>41</v>
      </c>
      <c r="L3938">
        <v>68000000</v>
      </c>
      <c r="M3938">
        <v>65001485</v>
      </c>
      <c r="N3938" t="s">
        <v>12069</v>
      </c>
      <c r="O3938">
        <v>120</v>
      </c>
      <c r="P3938" cm="1">
        <f t="array" ref="P3938">_xlfn.XLOOKUP(D3938, CPI!$A:A, CPI!$B:B)</f>
        <v>177.1</v>
      </c>
      <c r="Q3938" s="9">
        <f>IF(M3938="","",PRODUCT(M3938,CPI!$B$112/P3938))</f>
        <v>111834853.07453416</v>
      </c>
    </row>
    <row r="3939" spans="1:17">
      <c r="A3939" t="s">
        <v>12070</v>
      </c>
      <c r="B3939" t="s">
        <v>27</v>
      </c>
      <c r="C3939" t="s">
        <v>52</v>
      </c>
      <c r="D3939">
        <v>2001</v>
      </c>
      <c r="E3939" t="s">
        <v>12027</v>
      </c>
      <c r="F3939">
        <v>4.5999999999999996</v>
      </c>
      <c r="G3939">
        <v>47000</v>
      </c>
      <c r="H3939" t="s">
        <v>12071</v>
      </c>
      <c r="I3939" t="s">
        <v>12071</v>
      </c>
      <c r="J3939" t="s">
        <v>12071</v>
      </c>
      <c r="K3939" t="s">
        <v>41</v>
      </c>
      <c r="L3939">
        <v>14000000</v>
      </c>
      <c r="M3939">
        <v>14343028</v>
      </c>
      <c r="N3939" t="s">
        <v>8636</v>
      </c>
      <c r="O3939">
        <v>87</v>
      </c>
      <c r="P3939" cm="1">
        <f t="array" ref="P3939">_xlfn.XLOOKUP(D3939, CPI!$A:A, CPI!$B:B)</f>
        <v>177.1</v>
      </c>
      <c r="Q3939" s="9">
        <f>IF(M3939="","",PRODUCT(M3939,CPI!$B$112/P3939))</f>
        <v>24677135.130434781</v>
      </c>
    </row>
    <row r="3940" spans="1:17">
      <c r="A3940" t="s">
        <v>4955</v>
      </c>
      <c r="B3940" t="s">
        <v>27</v>
      </c>
      <c r="C3940" t="s">
        <v>63</v>
      </c>
      <c r="D3940">
        <v>2001</v>
      </c>
      <c r="E3940" t="s">
        <v>12072</v>
      </c>
      <c r="F3940">
        <v>6.6</v>
      </c>
      <c r="G3940">
        <v>18000</v>
      </c>
      <c r="H3940" t="s">
        <v>9814</v>
      </c>
      <c r="I3940" t="s">
        <v>9814</v>
      </c>
      <c r="J3940" t="s">
        <v>12073</v>
      </c>
      <c r="K3940" t="s">
        <v>2119</v>
      </c>
      <c r="M3940">
        <v>318451</v>
      </c>
      <c r="N3940" t="s">
        <v>12074</v>
      </c>
      <c r="O3940">
        <v>119</v>
      </c>
      <c r="P3940" cm="1">
        <f t="array" ref="P3940">_xlfn.XLOOKUP(D3940, CPI!$A:A, CPI!$B:B)</f>
        <v>177.1</v>
      </c>
      <c r="Q3940" s="9">
        <f>IF(M3940="","",PRODUCT(M3940,CPI!$B$112/P3940))</f>
        <v>547893.95652173914</v>
      </c>
    </row>
    <row r="3941" spans="1:17">
      <c r="A3941" t="s">
        <v>12075</v>
      </c>
      <c r="B3941" t="s">
        <v>2010</v>
      </c>
      <c r="C3941" t="s">
        <v>28</v>
      </c>
      <c r="D3941">
        <v>2001</v>
      </c>
      <c r="E3941" t="s">
        <v>12076</v>
      </c>
      <c r="F3941">
        <v>6.7</v>
      </c>
      <c r="G3941">
        <v>87000</v>
      </c>
      <c r="H3941" t="s">
        <v>4210</v>
      </c>
      <c r="I3941" t="s">
        <v>12077</v>
      </c>
      <c r="J3941" t="s">
        <v>5087</v>
      </c>
      <c r="K3941" t="s">
        <v>41</v>
      </c>
      <c r="L3941">
        <v>40000000</v>
      </c>
      <c r="M3941">
        <v>65754228</v>
      </c>
      <c r="N3941" t="s">
        <v>34</v>
      </c>
      <c r="O3941">
        <v>119</v>
      </c>
      <c r="P3941" cm="1">
        <f t="array" ref="P3941">_xlfn.XLOOKUP(D3941, CPI!$A:A, CPI!$B:B)</f>
        <v>177.1</v>
      </c>
      <c r="Q3941" s="9">
        <f>IF(M3941="","",PRODUCT(M3941,CPI!$B$112/P3941))</f>
        <v>113129945.06832299</v>
      </c>
    </row>
    <row r="3942" spans="1:17">
      <c r="A3942" t="s">
        <v>12078</v>
      </c>
      <c r="B3942" t="s">
        <v>2010</v>
      </c>
      <c r="C3942" t="s">
        <v>52</v>
      </c>
      <c r="D3942">
        <v>2001</v>
      </c>
      <c r="E3942" t="s">
        <v>12079</v>
      </c>
      <c r="F3942">
        <v>6.4</v>
      </c>
      <c r="G3942">
        <v>80000</v>
      </c>
      <c r="H3942" t="s">
        <v>8821</v>
      </c>
      <c r="I3942" t="s">
        <v>10242</v>
      </c>
      <c r="J3942" t="s">
        <v>7217</v>
      </c>
      <c r="K3942" t="s">
        <v>41</v>
      </c>
      <c r="L3942">
        <v>48000000</v>
      </c>
      <c r="M3942">
        <v>76019048</v>
      </c>
      <c r="N3942" t="s">
        <v>12080</v>
      </c>
      <c r="O3942">
        <v>118</v>
      </c>
      <c r="P3942" cm="1">
        <f t="array" ref="P3942">_xlfn.XLOOKUP(D3942, CPI!$A:A, CPI!$B:B)</f>
        <v>177.1</v>
      </c>
      <c r="Q3942" s="9">
        <f>IF(M3942="","",PRODUCT(M3942,CPI!$B$112/P3942))</f>
        <v>130790536</v>
      </c>
    </row>
    <row r="3943" spans="1:17">
      <c r="A3943" t="s">
        <v>12081</v>
      </c>
      <c r="B3943" t="s">
        <v>27</v>
      </c>
      <c r="C3943" t="s">
        <v>28</v>
      </c>
      <c r="D3943">
        <v>2001</v>
      </c>
      <c r="E3943" t="s">
        <v>11635</v>
      </c>
      <c r="F3943">
        <v>6.3</v>
      </c>
      <c r="G3943">
        <v>50000</v>
      </c>
      <c r="H3943" t="s">
        <v>8770</v>
      </c>
      <c r="I3943" t="s">
        <v>10942</v>
      </c>
      <c r="J3943" t="s">
        <v>1830</v>
      </c>
      <c r="K3943" t="s">
        <v>41</v>
      </c>
      <c r="L3943">
        <v>50000000</v>
      </c>
      <c r="M3943">
        <v>100020092</v>
      </c>
      <c r="N3943" t="s">
        <v>8636</v>
      </c>
      <c r="O3943">
        <v>113</v>
      </c>
      <c r="P3943" cm="1">
        <f t="array" ref="P3943">_xlfn.XLOOKUP(D3943, CPI!$A:A, CPI!$B:B)</f>
        <v>177.1</v>
      </c>
      <c r="Q3943" s="9">
        <f>IF(M3943="","",PRODUCT(M3943,CPI!$B$112/P3943))</f>
        <v>172084257.66459629</v>
      </c>
    </row>
    <row r="3944" spans="1:17">
      <c r="A3944" t="s">
        <v>12082</v>
      </c>
      <c r="B3944" t="s">
        <v>27</v>
      </c>
      <c r="C3944" t="s">
        <v>74</v>
      </c>
      <c r="D3944">
        <v>2001</v>
      </c>
      <c r="E3944" t="s">
        <v>12079</v>
      </c>
      <c r="F3944">
        <v>6.8</v>
      </c>
      <c r="G3944">
        <v>95000</v>
      </c>
      <c r="H3944" t="s">
        <v>568</v>
      </c>
      <c r="I3944" t="s">
        <v>11298</v>
      </c>
      <c r="J3944" t="s">
        <v>7648</v>
      </c>
      <c r="K3944" t="s">
        <v>41</v>
      </c>
      <c r="L3944">
        <v>107000000</v>
      </c>
      <c r="M3944">
        <v>87812729</v>
      </c>
      <c r="N3944" t="s">
        <v>42</v>
      </c>
      <c r="O3944">
        <v>157</v>
      </c>
      <c r="P3944" cm="1">
        <f t="array" ref="P3944">_xlfn.XLOOKUP(D3944, CPI!$A:A, CPI!$B:B)</f>
        <v>177.1</v>
      </c>
      <c r="Q3944" s="9">
        <f>IF(M3944="","",PRODUCT(M3944,CPI!$B$112/P3944))</f>
        <v>151081527.53416148</v>
      </c>
    </row>
    <row r="3945" spans="1:17">
      <c r="A3945" t="s">
        <v>12083</v>
      </c>
      <c r="B3945" t="s">
        <v>27</v>
      </c>
      <c r="C3945" t="s">
        <v>28</v>
      </c>
      <c r="D3945">
        <v>2001</v>
      </c>
      <c r="E3945" t="s">
        <v>11926</v>
      </c>
      <c r="F3945">
        <v>7.5</v>
      </c>
      <c r="G3945">
        <v>43000</v>
      </c>
      <c r="H3945" t="s">
        <v>6666</v>
      </c>
      <c r="I3945" t="s">
        <v>6767</v>
      </c>
      <c r="J3945" t="s">
        <v>12084</v>
      </c>
      <c r="K3945" t="s">
        <v>41</v>
      </c>
      <c r="L3945">
        <v>27000000</v>
      </c>
      <c r="M3945">
        <v>23903791</v>
      </c>
      <c r="N3945" t="s">
        <v>12085</v>
      </c>
      <c r="O3945">
        <v>125</v>
      </c>
      <c r="P3945" cm="1">
        <f t="array" ref="P3945">_xlfn.XLOOKUP(D3945, CPI!$A:A, CPI!$B:B)</f>
        <v>177.1</v>
      </c>
      <c r="Q3945" s="9">
        <f>IF(M3945="","",PRODUCT(M3945,CPI!$B$112/P3945))</f>
        <v>41126398.180124223</v>
      </c>
    </row>
    <row r="3946" spans="1:17">
      <c r="A3946" t="s">
        <v>12086</v>
      </c>
      <c r="C3946" t="s">
        <v>45</v>
      </c>
      <c r="D3946">
        <v>2001</v>
      </c>
      <c r="E3946" t="s">
        <v>12087</v>
      </c>
      <c r="F3946">
        <v>7</v>
      </c>
      <c r="G3946">
        <v>53000</v>
      </c>
      <c r="H3946" t="s">
        <v>12088</v>
      </c>
      <c r="I3946" t="s">
        <v>12089</v>
      </c>
      <c r="J3946" t="s">
        <v>12090</v>
      </c>
      <c r="K3946" t="s">
        <v>2119</v>
      </c>
      <c r="L3946">
        <v>1400000</v>
      </c>
      <c r="M3946">
        <v>80631</v>
      </c>
      <c r="N3946" t="s">
        <v>12091</v>
      </c>
      <c r="O3946">
        <v>129</v>
      </c>
      <c r="P3946" cm="1">
        <f t="array" ref="P3946">_xlfn.XLOOKUP(D3946, CPI!$A:A, CPI!$B:B)</f>
        <v>177.1</v>
      </c>
      <c r="Q3946" s="9">
        <f>IF(M3946="","",PRODUCT(M3946,CPI!$B$112/P3946))</f>
        <v>138725.38509316772</v>
      </c>
    </row>
    <row r="3947" spans="1:17">
      <c r="A3947" t="s">
        <v>12092</v>
      </c>
      <c r="B3947" t="s">
        <v>27</v>
      </c>
      <c r="C3947" t="s">
        <v>52</v>
      </c>
      <c r="D3947">
        <v>2001</v>
      </c>
      <c r="E3947" t="s">
        <v>11959</v>
      </c>
      <c r="F3947">
        <v>5.4</v>
      </c>
      <c r="G3947">
        <v>18000</v>
      </c>
      <c r="H3947" t="s">
        <v>9839</v>
      </c>
      <c r="I3947" t="s">
        <v>9839</v>
      </c>
      <c r="J3947" t="s">
        <v>12093</v>
      </c>
      <c r="K3947" t="s">
        <v>41</v>
      </c>
      <c r="L3947">
        <v>11000000</v>
      </c>
      <c r="M3947">
        <v>23430766</v>
      </c>
      <c r="N3947" t="s">
        <v>11866</v>
      </c>
      <c r="O3947">
        <v>95</v>
      </c>
      <c r="P3947" cm="1">
        <f t="array" ref="P3947">_xlfn.XLOOKUP(D3947, CPI!$A:A, CPI!$B:B)</f>
        <v>177.1</v>
      </c>
      <c r="Q3947" s="9">
        <f>IF(M3947="","",PRODUCT(M3947,CPI!$B$112/P3947))</f>
        <v>40312560.136645965</v>
      </c>
    </row>
    <row r="3948" spans="1:17">
      <c r="A3948" t="s">
        <v>12094</v>
      </c>
      <c r="B3948" t="s">
        <v>2010</v>
      </c>
      <c r="C3948" t="s">
        <v>52</v>
      </c>
      <c r="D3948">
        <v>2001</v>
      </c>
      <c r="E3948" t="s">
        <v>7766</v>
      </c>
      <c r="F3948">
        <v>6.5</v>
      </c>
      <c r="G3948">
        <v>66000</v>
      </c>
      <c r="H3948" t="s">
        <v>1138</v>
      </c>
      <c r="I3948" t="s">
        <v>12095</v>
      </c>
      <c r="J3948" t="s">
        <v>4470</v>
      </c>
      <c r="K3948" t="s">
        <v>41</v>
      </c>
      <c r="L3948">
        <v>75000000</v>
      </c>
      <c r="M3948">
        <v>67631903</v>
      </c>
      <c r="N3948" t="s">
        <v>129</v>
      </c>
      <c r="O3948">
        <v>123</v>
      </c>
      <c r="P3948" cm="1">
        <f t="array" ref="P3948">_xlfn.XLOOKUP(D3948, CPI!$A:A, CPI!$B:B)</f>
        <v>177.1</v>
      </c>
      <c r="Q3948" s="9">
        <f>IF(M3948="","",PRODUCT(M3948,CPI!$B$112/P3948))</f>
        <v>116360479.07453416</v>
      </c>
    </row>
    <row r="3949" spans="1:17">
      <c r="A3949" t="s">
        <v>12096</v>
      </c>
      <c r="B3949" t="s">
        <v>2010</v>
      </c>
      <c r="C3949" t="s">
        <v>401</v>
      </c>
      <c r="D3949">
        <v>2001</v>
      </c>
      <c r="E3949" t="s">
        <v>11580</v>
      </c>
      <c r="F3949">
        <v>4.8</v>
      </c>
      <c r="G3949">
        <v>17000</v>
      </c>
      <c r="H3949" t="s">
        <v>7432</v>
      </c>
      <c r="I3949" t="s">
        <v>12097</v>
      </c>
      <c r="J3949" t="s">
        <v>6940</v>
      </c>
      <c r="K3949" t="s">
        <v>41</v>
      </c>
      <c r="L3949">
        <v>75000000</v>
      </c>
      <c r="M3949">
        <v>7622365</v>
      </c>
      <c r="N3949" t="s">
        <v>191</v>
      </c>
      <c r="O3949">
        <v>93</v>
      </c>
      <c r="P3949" cm="1">
        <f t="array" ref="P3949">_xlfn.XLOOKUP(D3949, CPI!$A:A, CPI!$B:B)</f>
        <v>177.1</v>
      </c>
      <c r="Q3949" s="9">
        <f>IF(M3949="","",PRODUCT(M3949,CPI!$B$112/P3949))</f>
        <v>13114255.310559006</v>
      </c>
    </row>
    <row r="3950" spans="1:17">
      <c r="A3950" t="s">
        <v>12098</v>
      </c>
      <c r="B3950" t="s">
        <v>27</v>
      </c>
      <c r="C3950" t="s">
        <v>115</v>
      </c>
      <c r="D3950">
        <v>2001</v>
      </c>
      <c r="E3950" t="s">
        <v>11873</v>
      </c>
      <c r="F3950">
        <v>7.4</v>
      </c>
      <c r="G3950">
        <v>38000</v>
      </c>
      <c r="H3950" t="s">
        <v>12099</v>
      </c>
      <c r="I3950" t="s">
        <v>12100</v>
      </c>
      <c r="J3950" t="s">
        <v>12101</v>
      </c>
      <c r="K3950" t="s">
        <v>41</v>
      </c>
      <c r="L3950">
        <v>1700000</v>
      </c>
      <c r="M3950">
        <v>44763181</v>
      </c>
      <c r="N3950" t="s">
        <v>8446</v>
      </c>
      <c r="O3950">
        <v>131</v>
      </c>
      <c r="P3950" cm="1">
        <f t="array" ref="P3950">_xlfn.XLOOKUP(D3950, CPI!$A:A, CPI!$B:B)</f>
        <v>177.1</v>
      </c>
      <c r="Q3950" s="9">
        <f>IF(M3950="","",PRODUCT(M3950,CPI!$B$112/P3950))</f>
        <v>77014913.89440994</v>
      </c>
    </row>
    <row r="3951" spans="1:17">
      <c r="A3951" t="s">
        <v>12102</v>
      </c>
      <c r="B3951" t="s">
        <v>2010</v>
      </c>
      <c r="C3951" t="s">
        <v>45</v>
      </c>
      <c r="D3951">
        <v>2001</v>
      </c>
      <c r="E3951" t="s">
        <v>11881</v>
      </c>
      <c r="F3951">
        <v>5.3</v>
      </c>
      <c r="G3951">
        <v>14000</v>
      </c>
      <c r="H3951" t="s">
        <v>12103</v>
      </c>
      <c r="I3951" t="s">
        <v>12103</v>
      </c>
      <c r="J3951" t="s">
        <v>7717</v>
      </c>
      <c r="K3951" t="s">
        <v>41</v>
      </c>
      <c r="L3951">
        <v>7000000</v>
      </c>
      <c r="M3951">
        <v>3313583</v>
      </c>
      <c r="N3951" t="s">
        <v>55</v>
      </c>
      <c r="O3951">
        <v>81</v>
      </c>
      <c r="P3951" cm="1">
        <f t="array" ref="P3951">_xlfn.XLOOKUP(D3951, CPI!$A:A, CPI!$B:B)</f>
        <v>177.1</v>
      </c>
      <c r="Q3951" s="9">
        <f>IF(M3951="","",PRODUCT(M3951,CPI!$B$112/P3951))</f>
        <v>5701009.2608695654</v>
      </c>
    </row>
    <row r="3952" spans="1:17">
      <c r="A3952" t="s">
        <v>12104</v>
      </c>
      <c r="B3952" t="s">
        <v>27</v>
      </c>
      <c r="C3952" t="s">
        <v>401</v>
      </c>
      <c r="D3952">
        <v>2001</v>
      </c>
      <c r="E3952" t="s">
        <v>12105</v>
      </c>
      <c r="F3952">
        <v>7.8</v>
      </c>
      <c r="G3952">
        <v>62000</v>
      </c>
      <c r="H3952" t="s">
        <v>5762</v>
      </c>
      <c r="I3952" t="s">
        <v>5762</v>
      </c>
      <c r="J3952" t="s">
        <v>2654</v>
      </c>
      <c r="K3952" t="s">
        <v>41</v>
      </c>
      <c r="M3952">
        <v>3176880</v>
      </c>
      <c r="N3952" t="s">
        <v>9450</v>
      </c>
      <c r="O3952">
        <v>99</v>
      </c>
      <c r="P3952" cm="1">
        <f t="array" ref="P3952">_xlfn.XLOOKUP(D3952, CPI!$A:A, CPI!$B:B)</f>
        <v>177.1</v>
      </c>
      <c r="Q3952" s="9">
        <f>IF(M3952="","",PRODUCT(M3952,CPI!$B$112/P3952))</f>
        <v>5465812.1739130439</v>
      </c>
    </row>
    <row r="3953" spans="1:17">
      <c r="A3953" t="s">
        <v>12106</v>
      </c>
      <c r="B3953" t="s">
        <v>2010</v>
      </c>
      <c r="C3953" t="s">
        <v>36</v>
      </c>
      <c r="D3953">
        <v>2001</v>
      </c>
      <c r="E3953" t="s">
        <v>11917</v>
      </c>
      <c r="F3953">
        <v>5.6</v>
      </c>
      <c r="G3953">
        <v>31000</v>
      </c>
      <c r="H3953" t="s">
        <v>12107</v>
      </c>
      <c r="I3953" t="s">
        <v>12108</v>
      </c>
      <c r="J3953" t="s">
        <v>10816</v>
      </c>
      <c r="K3953" t="s">
        <v>41</v>
      </c>
      <c r="L3953">
        <v>13000000</v>
      </c>
      <c r="M3953">
        <v>5007898</v>
      </c>
      <c r="N3953" t="s">
        <v>9983</v>
      </c>
      <c r="O3953">
        <v>84</v>
      </c>
      <c r="P3953" cm="1">
        <f t="array" ref="P3953">_xlfn.XLOOKUP(D3953, CPI!$A:A, CPI!$B:B)</f>
        <v>177.1</v>
      </c>
      <c r="Q3953" s="9">
        <f>IF(M3953="","",PRODUCT(M3953,CPI!$B$112/P3953))</f>
        <v>8616072.9565217402</v>
      </c>
    </row>
    <row r="3954" spans="1:17">
      <c r="A3954" t="s">
        <v>12109</v>
      </c>
      <c r="B3954" t="s">
        <v>2010</v>
      </c>
      <c r="C3954" t="s">
        <v>52</v>
      </c>
      <c r="D3954">
        <v>2001</v>
      </c>
      <c r="E3954" t="s">
        <v>11910</v>
      </c>
      <c r="F3954">
        <v>5.5</v>
      </c>
      <c r="G3954">
        <v>22000</v>
      </c>
      <c r="H3954" t="s">
        <v>10173</v>
      </c>
      <c r="I3954" t="s">
        <v>10174</v>
      </c>
      <c r="J3954" t="s">
        <v>12110</v>
      </c>
      <c r="K3954" t="s">
        <v>206</v>
      </c>
      <c r="L3954">
        <v>39000000</v>
      </c>
      <c r="M3954">
        <v>14866015</v>
      </c>
      <c r="N3954" t="s">
        <v>72</v>
      </c>
      <c r="O3954">
        <v>98</v>
      </c>
      <c r="P3954" cm="1">
        <f t="array" ref="P3954">_xlfn.XLOOKUP(D3954, CPI!$A:A, CPI!$B:B)</f>
        <v>177.1</v>
      </c>
      <c r="Q3954" s="9">
        <f>IF(M3954="","",PRODUCT(M3954,CPI!$B$112/P3954))</f>
        <v>25576932.639751554</v>
      </c>
    </row>
    <row r="3955" spans="1:17">
      <c r="A3955" t="s">
        <v>12111</v>
      </c>
      <c r="B3955" t="s">
        <v>27</v>
      </c>
      <c r="C3955" t="s">
        <v>28</v>
      </c>
      <c r="D3955">
        <v>2001</v>
      </c>
      <c r="E3955" t="s">
        <v>12112</v>
      </c>
      <c r="F3955">
        <v>7.4</v>
      </c>
      <c r="G3955">
        <v>63000</v>
      </c>
      <c r="H3955" t="s">
        <v>7568</v>
      </c>
      <c r="I3955" t="s">
        <v>7568</v>
      </c>
      <c r="J3955" t="s">
        <v>8877</v>
      </c>
      <c r="K3955" t="s">
        <v>1122</v>
      </c>
      <c r="L3955">
        <v>4500000</v>
      </c>
      <c r="M3955">
        <v>6582065</v>
      </c>
      <c r="N3955" t="s">
        <v>5209</v>
      </c>
      <c r="O3955">
        <v>106</v>
      </c>
      <c r="P3955" cm="1">
        <f t="array" ref="P3955">_xlfn.XLOOKUP(D3955, CPI!$A:A, CPI!$B:B)</f>
        <v>177.1</v>
      </c>
      <c r="Q3955" s="9">
        <f>IF(M3955="","",PRODUCT(M3955,CPI!$B$112/P3955))</f>
        <v>11324422.391304348</v>
      </c>
    </row>
    <row r="3956" spans="1:17">
      <c r="A3956" t="s">
        <v>12113</v>
      </c>
      <c r="B3956" t="s">
        <v>44</v>
      </c>
      <c r="C3956" t="s">
        <v>45</v>
      </c>
      <c r="D3956">
        <v>2001</v>
      </c>
      <c r="E3956" t="s">
        <v>12114</v>
      </c>
      <c r="F3956">
        <v>7.3</v>
      </c>
      <c r="G3956">
        <v>76000</v>
      </c>
      <c r="H3956" t="s">
        <v>12115</v>
      </c>
      <c r="I3956" t="s">
        <v>12115</v>
      </c>
      <c r="J3956" t="s">
        <v>12115</v>
      </c>
      <c r="K3956" t="s">
        <v>502</v>
      </c>
      <c r="L3956">
        <v>10000000</v>
      </c>
      <c r="M3956">
        <v>42776760</v>
      </c>
      <c r="N3956" t="s">
        <v>12116</v>
      </c>
      <c r="O3956">
        <v>87</v>
      </c>
      <c r="P3956" cm="1">
        <f t="array" ref="P3956">_xlfn.XLOOKUP(D3956, CPI!$A:A, CPI!$B:B)</f>
        <v>177.1</v>
      </c>
      <c r="Q3956" s="9">
        <f>IF(M3956="","",PRODUCT(M3956,CPI!$B$112/P3956))</f>
        <v>73597282.732919261</v>
      </c>
    </row>
    <row r="3957" spans="1:17">
      <c r="A3957" t="s">
        <v>12117</v>
      </c>
      <c r="B3957" t="s">
        <v>348</v>
      </c>
      <c r="C3957" t="s">
        <v>401</v>
      </c>
      <c r="D3957">
        <v>2001</v>
      </c>
      <c r="E3957" t="s">
        <v>12004</v>
      </c>
      <c r="F3957">
        <v>6</v>
      </c>
      <c r="G3957">
        <v>32000</v>
      </c>
      <c r="H3957" t="s">
        <v>12118</v>
      </c>
      <c r="I3957" t="s">
        <v>12118</v>
      </c>
      <c r="J3957" t="s">
        <v>12119</v>
      </c>
      <c r="K3957" t="s">
        <v>41</v>
      </c>
      <c r="L3957">
        <v>30000000</v>
      </c>
      <c r="M3957">
        <v>102992536</v>
      </c>
      <c r="N3957" t="s">
        <v>55</v>
      </c>
      <c r="O3957">
        <v>82</v>
      </c>
      <c r="P3957" cm="1">
        <f t="array" ref="P3957">_xlfn.XLOOKUP(D3957, CPI!$A:A, CPI!$B:B)</f>
        <v>177.1</v>
      </c>
      <c r="Q3957" s="9">
        <f>IF(M3957="","",PRODUCT(M3957,CPI!$B$112/P3957))</f>
        <v>177198338.33540374</v>
      </c>
    </row>
    <row r="3958" spans="1:17">
      <c r="A3958" t="s">
        <v>12120</v>
      </c>
      <c r="B3958" t="s">
        <v>2010</v>
      </c>
      <c r="C3958" t="s">
        <v>45</v>
      </c>
      <c r="D3958">
        <v>2001</v>
      </c>
      <c r="E3958" t="s">
        <v>12121</v>
      </c>
      <c r="F3958">
        <v>4.5999999999999996</v>
      </c>
      <c r="G3958">
        <v>40000</v>
      </c>
      <c r="H3958" t="s">
        <v>3797</v>
      </c>
      <c r="I3958" t="s">
        <v>12122</v>
      </c>
      <c r="J3958" t="s">
        <v>772</v>
      </c>
      <c r="K3958" t="s">
        <v>41</v>
      </c>
      <c r="L3958">
        <v>94000000</v>
      </c>
      <c r="M3958">
        <v>54744738</v>
      </c>
      <c r="N3958" t="s">
        <v>10716</v>
      </c>
      <c r="O3958">
        <v>116</v>
      </c>
      <c r="P3958" cm="1">
        <f t="array" ref="P3958">_xlfn.XLOOKUP(D3958, CPI!$A:A, CPI!$B:B)</f>
        <v>177.1</v>
      </c>
      <c r="Q3958" s="9">
        <f>IF(M3958="","",PRODUCT(M3958,CPI!$B$112/P3958))</f>
        <v>94188151.714285716</v>
      </c>
    </row>
    <row r="3959" spans="1:17">
      <c r="A3959" t="s">
        <v>12123</v>
      </c>
      <c r="B3959" t="s">
        <v>2010</v>
      </c>
      <c r="C3959" t="s">
        <v>52</v>
      </c>
      <c r="D3959">
        <v>2001</v>
      </c>
      <c r="E3959" t="s">
        <v>11325</v>
      </c>
      <c r="F3959">
        <v>5.7</v>
      </c>
      <c r="G3959">
        <v>18000</v>
      </c>
      <c r="H3959" t="s">
        <v>12124</v>
      </c>
      <c r="I3959" t="s">
        <v>10723</v>
      </c>
      <c r="J3959" t="s">
        <v>10178</v>
      </c>
      <c r="K3959" t="s">
        <v>41</v>
      </c>
      <c r="L3959">
        <v>22000000</v>
      </c>
      <c r="M3959">
        <v>19900366</v>
      </c>
      <c r="N3959" t="s">
        <v>3755</v>
      </c>
      <c r="O3959">
        <v>87</v>
      </c>
      <c r="P3959" cm="1">
        <f t="array" ref="P3959">_xlfn.XLOOKUP(D3959, CPI!$A:A, CPI!$B:B)</f>
        <v>177.1</v>
      </c>
      <c r="Q3959" s="9">
        <f>IF(M3959="","",PRODUCT(M3959,CPI!$B$112/P3959))</f>
        <v>34238517.900621116</v>
      </c>
    </row>
    <row r="3960" spans="1:17">
      <c r="A3960" t="s">
        <v>12125</v>
      </c>
      <c r="C3960" t="s">
        <v>401</v>
      </c>
      <c r="D3960">
        <v>2001</v>
      </c>
      <c r="E3960" t="s">
        <v>12126</v>
      </c>
      <c r="F3960">
        <v>7.9</v>
      </c>
      <c r="G3960">
        <v>44000</v>
      </c>
      <c r="H3960" t="s">
        <v>619</v>
      </c>
      <c r="I3960" t="s">
        <v>12127</v>
      </c>
      <c r="J3960" t="s">
        <v>12128</v>
      </c>
      <c r="K3960" t="s">
        <v>2119</v>
      </c>
      <c r="M3960">
        <v>3007903</v>
      </c>
      <c r="N3960" t="s">
        <v>6127</v>
      </c>
      <c r="O3960">
        <v>115</v>
      </c>
      <c r="P3960" cm="1">
        <f t="array" ref="P3960">_xlfn.XLOOKUP(D3960, CPI!$A:A, CPI!$B:B)</f>
        <v>177.1</v>
      </c>
      <c r="Q3960" s="9">
        <f>IF(M3960="","",PRODUCT(M3960,CPI!$B$112/P3960))</f>
        <v>5175087.7701863358</v>
      </c>
    </row>
    <row r="3961" spans="1:17">
      <c r="A3961" t="s">
        <v>12129</v>
      </c>
      <c r="B3961" t="s">
        <v>2010</v>
      </c>
      <c r="C3961" t="s">
        <v>28</v>
      </c>
      <c r="D3961">
        <v>2001</v>
      </c>
      <c r="E3961" t="s">
        <v>12130</v>
      </c>
      <c r="F3961">
        <v>6.7</v>
      </c>
      <c r="G3961">
        <v>3900</v>
      </c>
      <c r="H3961" t="s">
        <v>12131</v>
      </c>
      <c r="I3961" t="s">
        <v>12131</v>
      </c>
      <c r="J3961" t="s">
        <v>1098</v>
      </c>
      <c r="K3961" t="s">
        <v>41</v>
      </c>
      <c r="M3961">
        <v>970676</v>
      </c>
      <c r="N3961" t="s">
        <v>12132</v>
      </c>
      <c r="O3961">
        <v>106</v>
      </c>
      <c r="P3961" cm="1">
        <f t="array" ref="P3961">_xlfn.XLOOKUP(D3961, CPI!$A:A, CPI!$B:B)</f>
        <v>177.1</v>
      </c>
      <c r="Q3961" s="9">
        <f>IF(M3961="","",PRODUCT(M3961,CPI!$B$112/P3961))</f>
        <v>1670045.043478261</v>
      </c>
    </row>
    <row r="3962" spans="1:17">
      <c r="A3962" t="s">
        <v>12133</v>
      </c>
      <c r="B3962" t="s">
        <v>27</v>
      </c>
      <c r="C3962" t="s">
        <v>45</v>
      </c>
      <c r="D3962">
        <v>2001</v>
      </c>
      <c r="E3962" t="s">
        <v>11934</v>
      </c>
      <c r="F3962">
        <v>5.6</v>
      </c>
      <c r="G3962">
        <v>33000</v>
      </c>
      <c r="H3962" t="s">
        <v>11484</v>
      </c>
      <c r="I3962" t="s">
        <v>8185</v>
      </c>
      <c r="J3962" t="s">
        <v>4632</v>
      </c>
      <c r="K3962" t="s">
        <v>41</v>
      </c>
      <c r="L3962">
        <v>50000000</v>
      </c>
      <c r="M3962">
        <v>79958599</v>
      </c>
      <c r="N3962" t="s">
        <v>34</v>
      </c>
      <c r="O3962">
        <v>101</v>
      </c>
      <c r="P3962" cm="1">
        <f t="array" ref="P3962">_xlfn.XLOOKUP(D3962, CPI!$A:A, CPI!$B:B)</f>
        <v>177.1</v>
      </c>
      <c r="Q3962" s="9">
        <f>IF(M3962="","",PRODUCT(M3962,CPI!$B$112/P3962))</f>
        <v>137568521.26086956</v>
      </c>
    </row>
    <row r="3963" spans="1:17">
      <c r="A3963" t="s">
        <v>12134</v>
      </c>
      <c r="B3963" t="s">
        <v>27</v>
      </c>
      <c r="C3963" t="s">
        <v>28</v>
      </c>
      <c r="D3963">
        <v>2001</v>
      </c>
      <c r="E3963" t="s">
        <v>12135</v>
      </c>
      <c r="F3963">
        <v>7.2</v>
      </c>
      <c r="G3963">
        <v>9300</v>
      </c>
      <c r="H3963" t="s">
        <v>12136</v>
      </c>
      <c r="I3963" t="s">
        <v>12137</v>
      </c>
      <c r="J3963" t="s">
        <v>12138</v>
      </c>
      <c r="K3963" t="s">
        <v>41</v>
      </c>
      <c r="M3963">
        <v>69958</v>
      </c>
      <c r="N3963" t="s">
        <v>12139</v>
      </c>
      <c r="O3963">
        <v>100</v>
      </c>
      <c r="P3963" cm="1">
        <f t="array" ref="P3963">_xlfn.XLOOKUP(D3963, CPI!$A:A, CPI!$B:B)</f>
        <v>177.1</v>
      </c>
      <c r="Q3963" s="9">
        <f>IF(M3963="","",PRODUCT(M3963,CPI!$B$112/P3963))</f>
        <v>120362.52173913043</v>
      </c>
    </row>
    <row r="3964" spans="1:17">
      <c r="A3964" t="s">
        <v>12140</v>
      </c>
      <c r="B3964" t="s">
        <v>44</v>
      </c>
      <c r="C3964" t="s">
        <v>28</v>
      </c>
      <c r="D3964">
        <v>2001</v>
      </c>
      <c r="E3964" t="s">
        <v>11913</v>
      </c>
      <c r="F3964">
        <v>8.1</v>
      </c>
      <c r="G3964">
        <v>108000</v>
      </c>
      <c r="H3964" t="s">
        <v>12141</v>
      </c>
      <c r="I3964" t="s">
        <v>12141</v>
      </c>
      <c r="J3964" t="s">
        <v>12142</v>
      </c>
      <c r="K3964" t="s">
        <v>10304</v>
      </c>
      <c r="M3964">
        <v>1724806</v>
      </c>
      <c r="N3964" t="s">
        <v>12143</v>
      </c>
      <c r="O3964">
        <v>224</v>
      </c>
      <c r="P3964" cm="1">
        <f t="array" ref="P3964">_xlfn.XLOOKUP(D3964, CPI!$A:A, CPI!$B:B)</f>
        <v>177.1</v>
      </c>
      <c r="Q3964" s="9">
        <f>IF(M3964="","",PRODUCT(M3964,CPI!$B$112/P3964))</f>
        <v>2967523.3664596272</v>
      </c>
    </row>
    <row r="3965" spans="1:17">
      <c r="A3965" t="s">
        <v>12144</v>
      </c>
      <c r="B3965" t="s">
        <v>44</v>
      </c>
      <c r="C3965" t="s">
        <v>28</v>
      </c>
      <c r="D3965">
        <v>2001</v>
      </c>
      <c r="E3965" t="s">
        <v>12004</v>
      </c>
      <c r="F3965">
        <v>6.9</v>
      </c>
      <c r="G3965">
        <v>53000</v>
      </c>
      <c r="H3965" t="s">
        <v>7907</v>
      </c>
      <c r="I3965" t="s">
        <v>12145</v>
      </c>
      <c r="J3965" t="s">
        <v>7924</v>
      </c>
      <c r="K3965" t="s">
        <v>41</v>
      </c>
      <c r="L3965">
        <v>72000000</v>
      </c>
      <c r="M3965">
        <v>37317673</v>
      </c>
      <c r="N3965" t="s">
        <v>5120</v>
      </c>
      <c r="O3965">
        <v>152</v>
      </c>
      <c r="P3965" cm="1">
        <f t="array" ref="P3965">_xlfn.XLOOKUP(D3965, CPI!$A:A, CPI!$B:B)</f>
        <v>177.1</v>
      </c>
      <c r="Q3965" s="9">
        <f>IF(M3965="","",PRODUCT(M3965,CPI!$B$112/P3965))</f>
        <v>64204940.503105588</v>
      </c>
    </row>
    <row r="3966" spans="1:17">
      <c r="A3966" t="s">
        <v>12146</v>
      </c>
      <c r="B3966" t="s">
        <v>27</v>
      </c>
      <c r="C3966" t="s">
        <v>63</v>
      </c>
      <c r="D3966">
        <v>2001</v>
      </c>
      <c r="E3966" t="s">
        <v>11257</v>
      </c>
      <c r="F3966">
        <v>4.8</v>
      </c>
      <c r="G3966">
        <v>26000</v>
      </c>
      <c r="H3966" t="s">
        <v>10204</v>
      </c>
      <c r="I3966" t="s">
        <v>12147</v>
      </c>
      <c r="J3966" t="s">
        <v>12148</v>
      </c>
      <c r="K3966" t="s">
        <v>206</v>
      </c>
      <c r="L3966">
        <v>29000000</v>
      </c>
      <c r="M3966">
        <v>36684136</v>
      </c>
      <c r="N3966" t="s">
        <v>34</v>
      </c>
      <c r="O3966">
        <v>96</v>
      </c>
      <c r="P3966" cm="1">
        <f t="array" ref="P3966">_xlfn.XLOOKUP(D3966, CPI!$A:A, CPI!$B:B)</f>
        <v>177.1</v>
      </c>
      <c r="Q3966" s="9">
        <f>IF(M3966="","",PRODUCT(M3966,CPI!$B$112/P3966))</f>
        <v>63114942.062111802</v>
      </c>
    </row>
    <row r="3967" spans="1:17">
      <c r="A3967" t="s">
        <v>12149</v>
      </c>
      <c r="B3967" t="s">
        <v>2010</v>
      </c>
      <c r="C3967" t="s">
        <v>401</v>
      </c>
      <c r="D3967">
        <v>2001</v>
      </c>
      <c r="E3967" t="s">
        <v>12150</v>
      </c>
      <c r="F3967">
        <v>6.4</v>
      </c>
      <c r="G3967">
        <v>81000</v>
      </c>
      <c r="H3967" t="s">
        <v>12151</v>
      </c>
      <c r="I3967" t="s">
        <v>12151</v>
      </c>
      <c r="J3967" t="s">
        <v>4475</v>
      </c>
      <c r="K3967" t="s">
        <v>41</v>
      </c>
      <c r="L3967">
        <v>137000000</v>
      </c>
      <c r="M3967">
        <v>85131830</v>
      </c>
      <c r="N3967" t="s">
        <v>12152</v>
      </c>
      <c r="O3967">
        <v>106</v>
      </c>
      <c r="P3967" cm="1">
        <f t="array" ref="P3967">_xlfn.XLOOKUP(D3967, CPI!$A:A, CPI!$B:B)</f>
        <v>177.1</v>
      </c>
      <c r="Q3967" s="9">
        <f>IF(M3967="","",PRODUCT(M3967,CPI!$B$112/P3967))</f>
        <v>146469049.13043478</v>
      </c>
    </row>
    <row r="3968" spans="1:17">
      <c r="A3968" t="s">
        <v>12153</v>
      </c>
      <c r="B3968" t="s">
        <v>2010</v>
      </c>
      <c r="C3968" t="s">
        <v>45</v>
      </c>
      <c r="D3968">
        <v>2001</v>
      </c>
      <c r="E3968" t="s">
        <v>11731</v>
      </c>
      <c r="F3968">
        <v>5.9</v>
      </c>
      <c r="G3968">
        <v>89000</v>
      </c>
      <c r="H3968" t="s">
        <v>11315</v>
      </c>
      <c r="I3968" t="s">
        <v>11316</v>
      </c>
      <c r="J3968" t="s">
        <v>7354</v>
      </c>
      <c r="K3968" t="s">
        <v>41</v>
      </c>
      <c r="L3968">
        <v>49000000</v>
      </c>
      <c r="M3968">
        <v>74005691</v>
      </c>
      <c r="N3968" t="s">
        <v>11866</v>
      </c>
      <c r="O3968">
        <v>87</v>
      </c>
      <c r="P3968" cm="1">
        <f t="array" ref="P3968">_xlfn.XLOOKUP(D3968, CPI!$A:A, CPI!$B:B)</f>
        <v>177.1</v>
      </c>
      <c r="Q3968" s="9">
        <f>IF(M3968="","",PRODUCT(M3968,CPI!$B$112/P3968))</f>
        <v>127326561.53416149</v>
      </c>
    </row>
    <row r="3969" spans="1:17">
      <c r="A3969" t="s">
        <v>12154</v>
      </c>
      <c r="B3969" t="s">
        <v>27</v>
      </c>
      <c r="C3969" t="s">
        <v>28</v>
      </c>
      <c r="D3969">
        <v>2001</v>
      </c>
      <c r="E3969" t="s">
        <v>12155</v>
      </c>
      <c r="F3969">
        <v>6.9</v>
      </c>
      <c r="G3969">
        <v>20000</v>
      </c>
      <c r="H3969" t="s">
        <v>12156</v>
      </c>
      <c r="I3969" t="s">
        <v>12157</v>
      </c>
      <c r="J3969" t="s">
        <v>11271</v>
      </c>
      <c r="K3969" t="s">
        <v>206</v>
      </c>
      <c r="M3969">
        <v>396897</v>
      </c>
      <c r="N3969" t="s">
        <v>12158</v>
      </c>
      <c r="O3969">
        <v>103</v>
      </c>
      <c r="P3969" cm="1">
        <f t="array" ref="P3969">_xlfn.XLOOKUP(D3969, CPI!$A:A, CPI!$B:B)</f>
        <v>177.1</v>
      </c>
      <c r="Q3969" s="9">
        <f>IF(M3969="","",PRODUCT(M3969,CPI!$B$112/P3969))</f>
        <v>682860.05590062111</v>
      </c>
    </row>
    <row r="3970" spans="1:17">
      <c r="A3970" t="s">
        <v>12159</v>
      </c>
      <c r="B3970" t="s">
        <v>2010</v>
      </c>
      <c r="C3970" t="s">
        <v>52</v>
      </c>
      <c r="D3970">
        <v>2001</v>
      </c>
      <c r="E3970" t="s">
        <v>11547</v>
      </c>
      <c r="F3970">
        <v>5.7</v>
      </c>
      <c r="G3970">
        <v>14000</v>
      </c>
      <c r="H3970" t="s">
        <v>12160</v>
      </c>
      <c r="I3970" t="s">
        <v>12161</v>
      </c>
      <c r="J3970" t="s">
        <v>12162</v>
      </c>
      <c r="K3970" t="s">
        <v>41</v>
      </c>
      <c r="L3970">
        <v>27000000</v>
      </c>
      <c r="M3970">
        <v>16923761</v>
      </c>
      <c r="N3970" t="s">
        <v>2037</v>
      </c>
      <c r="O3970">
        <v>81</v>
      </c>
      <c r="P3970" cm="1">
        <f t="array" ref="P3970">_xlfn.XLOOKUP(D3970, CPI!$A:A, CPI!$B:B)</f>
        <v>177.1</v>
      </c>
      <c r="Q3970" s="9">
        <f>IF(M3970="","",PRODUCT(M3970,CPI!$B$112/P3970))</f>
        <v>29117278.242236026</v>
      </c>
    </row>
    <row r="3971" spans="1:17">
      <c r="A3971" t="s">
        <v>12163</v>
      </c>
      <c r="B3971" t="s">
        <v>44</v>
      </c>
      <c r="C3971" t="s">
        <v>45</v>
      </c>
      <c r="D3971">
        <v>2001</v>
      </c>
      <c r="E3971" t="s">
        <v>11855</v>
      </c>
      <c r="F3971">
        <v>5.0999999999999996</v>
      </c>
      <c r="G3971">
        <v>57000</v>
      </c>
      <c r="H3971" t="s">
        <v>12164</v>
      </c>
      <c r="I3971" t="s">
        <v>12165</v>
      </c>
      <c r="J3971" t="s">
        <v>4475</v>
      </c>
      <c r="K3971" t="s">
        <v>41</v>
      </c>
      <c r="L3971">
        <v>60000000</v>
      </c>
      <c r="M3971">
        <v>200687492</v>
      </c>
      <c r="N3971" t="s">
        <v>34</v>
      </c>
      <c r="O3971">
        <v>87</v>
      </c>
      <c r="P3971" cm="1">
        <f t="array" ref="P3971">_xlfn.XLOOKUP(D3971, CPI!$A:A, CPI!$B:B)</f>
        <v>177.1</v>
      </c>
      <c r="Q3971" s="9">
        <f>IF(M3971="","",PRODUCT(M3971,CPI!$B$112/P3971))</f>
        <v>345282206.73291928</v>
      </c>
    </row>
    <row r="3972" spans="1:17">
      <c r="A3972" t="s">
        <v>12166</v>
      </c>
      <c r="B3972" t="s">
        <v>2010</v>
      </c>
      <c r="C3972" t="s">
        <v>28</v>
      </c>
      <c r="D3972">
        <v>2001</v>
      </c>
      <c r="E3972" t="s">
        <v>11635</v>
      </c>
      <c r="F3972">
        <v>6.9</v>
      </c>
      <c r="G3972">
        <v>37000</v>
      </c>
      <c r="H3972" t="s">
        <v>9220</v>
      </c>
      <c r="I3972" t="s">
        <v>31</v>
      </c>
      <c r="J3972" t="s">
        <v>3067</v>
      </c>
      <c r="K3972" t="s">
        <v>41</v>
      </c>
      <c r="L3972">
        <v>31000000</v>
      </c>
      <c r="M3972">
        <v>30919415</v>
      </c>
      <c r="N3972" t="s">
        <v>5120</v>
      </c>
      <c r="O3972">
        <v>101</v>
      </c>
      <c r="P3972" cm="1">
        <f t="array" ref="P3972">_xlfn.XLOOKUP(D3972, CPI!$A:A, CPI!$B:B)</f>
        <v>177.1</v>
      </c>
      <c r="Q3972" s="9">
        <f>IF(M3972="","",PRODUCT(M3972,CPI!$B$112/P3972))</f>
        <v>53196757.484472051</v>
      </c>
    </row>
    <row r="3973" spans="1:17">
      <c r="A3973" t="s">
        <v>12167</v>
      </c>
      <c r="B3973" t="s">
        <v>2010</v>
      </c>
      <c r="C3973" t="s">
        <v>52</v>
      </c>
      <c r="D3973">
        <v>2001</v>
      </c>
      <c r="E3973" t="s">
        <v>12168</v>
      </c>
      <c r="F3973">
        <v>5.7</v>
      </c>
      <c r="G3973">
        <v>55000</v>
      </c>
      <c r="H3973" t="s">
        <v>3983</v>
      </c>
      <c r="I3973" t="s">
        <v>4929</v>
      </c>
      <c r="J3973" t="s">
        <v>6296</v>
      </c>
      <c r="K3973" t="s">
        <v>41</v>
      </c>
      <c r="L3973">
        <v>46000000</v>
      </c>
      <c r="M3973">
        <v>138307673</v>
      </c>
      <c r="N3973" t="s">
        <v>11866</v>
      </c>
      <c r="O3973">
        <v>102</v>
      </c>
      <c r="P3973" cm="1">
        <f t="array" ref="P3973">_xlfn.XLOOKUP(D3973, CPI!$A:A, CPI!$B:B)</f>
        <v>177.1</v>
      </c>
      <c r="Q3973" s="9">
        <f>IF(M3973="","",PRODUCT(M3973,CPI!$B$112/P3973))</f>
        <v>237957921.86956522</v>
      </c>
    </row>
    <row r="3974" spans="1:17">
      <c r="A3974" t="s">
        <v>12169</v>
      </c>
      <c r="B3974" t="s">
        <v>27</v>
      </c>
      <c r="C3974" t="s">
        <v>45</v>
      </c>
      <c r="D3974">
        <v>2001</v>
      </c>
      <c r="E3974" t="s">
        <v>12170</v>
      </c>
      <c r="F3974">
        <v>6.6</v>
      </c>
      <c r="G3974">
        <v>62000</v>
      </c>
      <c r="H3974" t="s">
        <v>12171</v>
      </c>
      <c r="I3974" t="s">
        <v>7354</v>
      </c>
      <c r="J3974" t="s">
        <v>7354</v>
      </c>
      <c r="K3974" t="s">
        <v>463</v>
      </c>
      <c r="L3974">
        <v>25000000</v>
      </c>
      <c r="M3974">
        <v>64437847</v>
      </c>
      <c r="N3974" t="s">
        <v>191</v>
      </c>
      <c r="O3974">
        <v>98</v>
      </c>
      <c r="P3974" cm="1">
        <f t="array" ref="P3974">_xlfn.XLOOKUP(D3974, CPI!$A:A, CPI!$B:B)</f>
        <v>177.1</v>
      </c>
      <c r="Q3974" s="9">
        <f>IF(M3974="","",PRODUCT(M3974,CPI!$B$112/P3974))</f>
        <v>110865115.64596273</v>
      </c>
    </row>
    <row r="3975" spans="1:17">
      <c r="A3975" t="s">
        <v>12172</v>
      </c>
      <c r="B3975" t="s">
        <v>27</v>
      </c>
      <c r="C3975" t="s">
        <v>28</v>
      </c>
      <c r="D3975">
        <v>2001</v>
      </c>
      <c r="E3975" t="s">
        <v>11915</v>
      </c>
      <c r="F3975">
        <v>5.9</v>
      </c>
      <c r="G3975">
        <v>33000</v>
      </c>
      <c r="H3975" t="s">
        <v>7901</v>
      </c>
      <c r="I3975" t="s">
        <v>12173</v>
      </c>
      <c r="J3975" t="s">
        <v>1546</v>
      </c>
      <c r="K3975" t="s">
        <v>33</v>
      </c>
      <c r="L3975">
        <v>57000000</v>
      </c>
      <c r="M3975">
        <v>62112895</v>
      </c>
      <c r="N3975" t="s">
        <v>72</v>
      </c>
      <c r="O3975">
        <v>131</v>
      </c>
      <c r="P3975" cm="1">
        <f t="array" ref="P3975">_xlfn.XLOOKUP(D3975, CPI!$A:A, CPI!$B:B)</f>
        <v>177.1</v>
      </c>
      <c r="Q3975" s="9">
        <f>IF(M3975="","",PRODUCT(M3975,CPI!$B$112/P3975))</f>
        <v>106865042.95031056</v>
      </c>
    </row>
    <row r="3976" spans="1:17">
      <c r="A3976" t="s">
        <v>12174</v>
      </c>
      <c r="B3976" t="s">
        <v>27</v>
      </c>
      <c r="C3976" t="s">
        <v>28</v>
      </c>
      <c r="D3976">
        <v>2001</v>
      </c>
      <c r="E3976" t="s">
        <v>12175</v>
      </c>
      <c r="F3976">
        <v>7.1</v>
      </c>
      <c r="G3976">
        <v>37000</v>
      </c>
      <c r="H3976" t="s">
        <v>1916</v>
      </c>
      <c r="I3976" t="s">
        <v>1916</v>
      </c>
      <c r="J3976" t="s">
        <v>12176</v>
      </c>
      <c r="K3976" t="s">
        <v>41</v>
      </c>
      <c r="L3976">
        <v>1500000</v>
      </c>
      <c r="M3976">
        <v>1309316</v>
      </c>
      <c r="N3976" t="s">
        <v>12177</v>
      </c>
      <c r="O3976">
        <v>98</v>
      </c>
      <c r="P3976" cm="1">
        <f t="array" ref="P3976">_xlfn.XLOOKUP(D3976, CPI!$A:A, CPI!$B:B)</f>
        <v>177.1</v>
      </c>
      <c r="Q3976" s="9">
        <f>IF(M3976="","",PRODUCT(M3976,CPI!$B$112/P3976))</f>
        <v>2252674.1118012425</v>
      </c>
    </row>
    <row r="3977" spans="1:17">
      <c r="A3977" t="s">
        <v>12178</v>
      </c>
      <c r="B3977" t="s">
        <v>458</v>
      </c>
      <c r="C3977" t="s">
        <v>52</v>
      </c>
      <c r="D3977">
        <v>2001</v>
      </c>
      <c r="E3977" t="s">
        <v>12179</v>
      </c>
      <c r="F3977">
        <v>8.1</v>
      </c>
      <c r="G3977">
        <v>68000</v>
      </c>
      <c r="H3977" t="s">
        <v>12180</v>
      </c>
      <c r="I3977" t="s">
        <v>12181</v>
      </c>
      <c r="J3977" t="s">
        <v>12142</v>
      </c>
      <c r="K3977" t="s">
        <v>10304</v>
      </c>
      <c r="M3977">
        <v>316221</v>
      </c>
      <c r="N3977" t="s">
        <v>12182</v>
      </c>
      <c r="O3977">
        <v>183</v>
      </c>
      <c r="P3977" cm="1">
        <f t="array" ref="P3977">_xlfn.XLOOKUP(D3977, CPI!$A:A, CPI!$B:B)</f>
        <v>177.1</v>
      </c>
      <c r="Q3977" s="9">
        <f>IF(M3977="","",PRODUCT(M3977,CPI!$B$112/P3977))</f>
        <v>544057.24844720494</v>
      </c>
    </row>
    <row r="3978" spans="1:17">
      <c r="A3978" t="s">
        <v>12183</v>
      </c>
      <c r="B3978" t="s">
        <v>2010</v>
      </c>
      <c r="C3978" t="s">
        <v>52</v>
      </c>
      <c r="D3978">
        <v>2001</v>
      </c>
      <c r="E3978" t="s">
        <v>11959</v>
      </c>
      <c r="F3978">
        <v>6.1</v>
      </c>
      <c r="G3978">
        <v>24000</v>
      </c>
      <c r="H3978" t="s">
        <v>10735</v>
      </c>
      <c r="I3978" t="s">
        <v>12184</v>
      </c>
      <c r="J3978" t="s">
        <v>7643</v>
      </c>
      <c r="K3978" t="s">
        <v>41</v>
      </c>
      <c r="L3978">
        <v>23000000</v>
      </c>
      <c r="M3978">
        <v>38689940</v>
      </c>
      <c r="N3978" t="s">
        <v>9120</v>
      </c>
      <c r="O3978">
        <v>97</v>
      </c>
      <c r="P3978" cm="1">
        <f t="array" ref="P3978">_xlfn.XLOOKUP(D3978, CPI!$A:A, CPI!$B:B)</f>
        <v>177.1</v>
      </c>
      <c r="Q3978" s="9">
        <f>IF(M3978="","",PRODUCT(M3978,CPI!$B$112/P3978))</f>
        <v>66565921.614906833</v>
      </c>
    </row>
    <row r="3979" spans="1:17">
      <c r="A3979" t="s">
        <v>12185</v>
      </c>
      <c r="B3979" t="s">
        <v>27</v>
      </c>
      <c r="C3979" t="s">
        <v>52</v>
      </c>
      <c r="D3979">
        <v>2001</v>
      </c>
      <c r="E3979" t="s">
        <v>12186</v>
      </c>
      <c r="F3979">
        <v>6.5</v>
      </c>
      <c r="G3979">
        <v>37000</v>
      </c>
      <c r="H3979" t="s">
        <v>12187</v>
      </c>
      <c r="I3979" t="s">
        <v>12188</v>
      </c>
      <c r="J3979" t="s">
        <v>12189</v>
      </c>
      <c r="K3979" t="s">
        <v>33</v>
      </c>
      <c r="M3979">
        <v>7310206</v>
      </c>
      <c r="N3979" t="s">
        <v>55</v>
      </c>
      <c r="O3979">
        <v>99</v>
      </c>
      <c r="P3979" cm="1">
        <f t="array" ref="P3979">_xlfn.XLOOKUP(D3979, CPI!$A:A, CPI!$B:B)</f>
        <v>177.1</v>
      </c>
      <c r="Q3979" s="9">
        <f>IF(M3979="","",PRODUCT(M3979,CPI!$B$112/P3979))</f>
        <v>12577186.720496895</v>
      </c>
    </row>
    <row r="3980" spans="1:17">
      <c r="A3980" t="s">
        <v>12190</v>
      </c>
      <c r="B3980" t="s">
        <v>27</v>
      </c>
      <c r="C3980" t="s">
        <v>28</v>
      </c>
      <c r="D3980">
        <v>2001</v>
      </c>
      <c r="E3980" t="s">
        <v>12191</v>
      </c>
      <c r="F3980">
        <v>6.4</v>
      </c>
      <c r="G3980">
        <v>20000</v>
      </c>
      <c r="H3980" t="s">
        <v>244</v>
      </c>
      <c r="I3980" t="s">
        <v>12192</v>
      </c>
      <c r="J3980" t="s">
        <v>12193</v>
      </c>
      <c r="K3980" t="s">
        <v>33</v>
      </c>
      <c r="M3980">
        <v>15713204</v>
      </c>
      <c r="N3980" t="s">
        <v>12194</v>
      </c>
      <c r="O3980">
        <v>119</v>
      </c>
      <c r="P3980" cm="1">
        <f t="array" ref="P3980">_xlfn.XLOOKUP(D3980, CPI!$A:A, CPI!$B:B)</f>
        <v>177.1</v>
      </c>
      <c r="Q3980" s="9">
        <f>IF(M3980="","",PRODUCT(M3980,CPI!$B$112/P3980))</f>
        <v>27034518.683229815</v>
      </c>
    </row>
    <row r="3981" spans="1:17">
      <c r="A3981" t="s">
        <v>12195</v>
      </c>
      <c r="B3981" t="s">
        <v>27</v>
      </c>
      <c r="C3981" t="s">
        <v>28</v>
      </c>
      <c r="D3981">
        <v>2001</v>
      </c>
      <c r="E3981" t="s">
        <v>12196</v>
      </c>
      <c r="F3981">
        <v>7.7</v>
      </c>
      <c r="G3981">
        <v>92000</v>
      </c>
      <c r="H3981" t="s">
        <v>12197</v>
      </c>
      <c r="I3981" t="s">
        <v>12198</v>
      </c>
      <c r="J3981" t="s">
        <v>12199</v>
      </c>
      <c r="K3981" t="s">
        <v>5828</v>
      </c>
      <c r="M3981">
        <v>13782896</v>
      </c>
      <c r="N3981" t="s">
        <v>12200</v>
      </c>
      <c r="O3981">
        <v>120</v>
      </c>
      <c r="P3981" cm="1">
        <f t="array" ref="P3981">_xlfn.XLOOKUP(D3981, CPI!$A:A, CPI!$B:B)</f>
        <v>177.1</v>
      </c>
      <c r="Q3981" s="9">
        <f>IF(M3981="","",PRODUCT(M3981,CPI!$B$112/P3981))</f>
        <v>23713429.763975155</v>
      </c>
    </row>
    <row r="3982" spans="1:17">
      <c r="A3982" t="s">
        <v>12201</v>
      </c>
      <c r="B3982" t="s">
        <v>44</v>
      </c>
      <c r="C3982" t="s">
        <v>401</v>
      </c>
      <c r="D3982">
        <v>2001</v>
      </c>
      <c r="E3982" t="s">
        <v>12202</v>
      </c>
      <c r="F3982">
        <v>7.9</v>
      </c>
      <c r="G3982">
        <v>25000</v>
      </c>
      <c r="H3982" t="s">
        <v>9624</v>
      </c>
      <c r="I3982" t="s">
        <v>9624</v>
      </c>
      <c r="J3982" t="s">
        <v>12203</v>
      </c>
      <c r="K3982" t="s">
        <v>2119</v>
      </c>
      <c r="M3982">
        <v>262891</v>
      </c>
      <c r="N3982" t="s">
        <v>6127</v>
      </c>
      <c r="O3982">
        <v>87</v>
      </c>
      <c r="P3982" cm="1">
        <f t="array" ref="P3982">_xlfn.XLOOKUP(D3982, CPI!$A:A, CPI!$B:B)</f>
        <v>177.1</v>
      </c>
      <c r="Q3982" s="9">
        <f>IF(M3982="","",PRODUCT(M3982,CPI!$B$112/P3982))</f>
        <v>452303.14906832296</v>
      </c>
    </row>
    <row r="3983" spans="1:17">
      <c r="A3983" t="s">
        <v>12204</v>
      </c>
      <c r="B3983" t="s">
        <v>27</v>
      </c>
      <c r="C3983" t="s">
        <v>52</v>
      </c>
      <c r="D3983">
        <v>2001</v>
      </c>
      <c r="E3983" t="s">
        <v>11959</v>
      </c>
      <c r="F3983">
        <v>6.2</v>
      </c>
      <c r="G3983">
        <v>28000</v>
      </c>
      <c r="H3983" t="s">
        <v>538</v>
      </c>
      <c r="I3983" t="s">
        <v>5956</v>
      </c>
      <c r="J3983" t="s">
        <v>4744</v>
      </c>
      <c r="K3983" t="s">
        <v>41</v>
      </c>
      <c r="L3983">
        <v>21000000</v>
      </c>
      <c r="M3983">
        <v>28008462</v>
      </c>
      <c r="N3983" t="s">
        <v>42</v>
      </c>
      <c r="O3983">
        <v>109</v>
      </c>
      <c r="P3983" cm="1">
        <f t="array" ref="P3983">_xlfn.XLOOKUP(D3983, CPI!$A:A, CPI!$B:B)</f>
        <v>177.1</v>
      </c>
      <c r="Q3983" s="9">
        <f>IF(M3983="","",PRODUCT(M3983,CPI!$B$112/P3983))</f>
        <v>48188471.888198756</v>
      </c>
    </row>
    <row r="3984" spans="1:17">
      <c r="A3984" t="s">
        <v>12205</v>
      </c>
      <c r="B3984" t="s">
        <v>27</v>
      </c>
      <c r="C3984" t="s">
        <v>45</v>
      </c>
      <c r="D3984">
        <v>2001</v>
      </c>
      <c r="E3984" t="s">
        <v>12206</v>
      </c>
      <c r="F3984">
        <v>6.3</v>
      </c>
      <c r="G3984">
        <v>48000</v>
      </c>
      <c r="H3984" t="s">
        <v>9919</v>
      </c>
      <c r="I3984" t="s">
        <v>12207</v>
      </c>
      <c r="J3984" t="s">
        <v>9420</v>
      </c>
      <c r="K3984" t="s">
        <v>33</v>
      </c>
      <c r="L3984">
        <v>27000000</v>
      </c>
      <c r="M3984">
        <v>12881605</v>
      </c>
      <c r="N3984" t="s">
        <v>10047</v>
      </c>
      <c r="O3984">
        <v>93</v>
      </c>
      <c r="P3984" cm="1">
        <f t="array" ref="P3984">_xlfn.XLOOKUP(D3984, CPI!$A:A, CPI!$B:B)</f>
        <v>177.1</v>
      </c>
      <c r="Q3984" s="9">
        <f>IF(M3984="","",PRODUCT(M3984,CPI!$B$112/P3984))</f>
        <v>22162761.397515528</v>
      </c>
    </row>
    <row r="3985" spans="1:17">
      <c r="A3985" t="s">
        <v>12208</v>
      </c>
      <c r="B3985" t="s">
        <v>27</v>
      </c>
      <c r="C3985" t="s">
        <v>45</v>
      </c>
      <c r="D3985">
        <v>2001</v>
      </c>
      <c r="E3985" t="s">
        <v>11325</v>
      </c>
      <c r="F3985">
        <v>6.1</v>
      </c>
      <c r="G3985">
        <v>49000</v>
      </c>
      <c r="H3985" t="s">
        <v>1715</v>
      </c>
      <c r="I3985" t="s">
        <v>1715</v>
      </c>
      <c r="J3985" t="s">
        <v>78</v>
      </c>
      <c r="K3985" t="s">
        <v>41</v>
      </c>
      <c r="L3985">
        <v>60000000</v>
      </c>
      <c r="M3985">
        <v>56359980</v>
      </c>
      <c r="N3985" t="s">
        <v>2037</v>
      </c>
      <c r="O3985">
        <v>120</v>
      </c>
      <c r="P3985" cm="1">
        <f t="array" ref="P3985">_xlfn.XLOOKUP(D3985, CPI!$A:A, CPI!$B:B)</f>
        <v>177.1</v>
      </c>
      <c r="Q3985" s="9">
        <f>IF(M3985="","",PRODUCT(M3985,CPI!$B$112/P3985))</f>
        <v>96967170.559006214</v>
      </c>
    </row>
    <row r="3986" spans="1:17">
      <c r="A3986" t="s">
        <v>12209</v>
      </c>
      <c r="B3986" t="s">
        <v>27</v>
      </c>
      <c r="C3986" t="s">
        <v>74</v>
      </c>
      <c r="D3986">
        <v>2001</v>
      </c>
      <c r="E3986" t="s">
        <v>12210</v>
      </c>
      <c r="F3986">
        <v>7</v>
      </c>
      <c r="G3986">
        <v>18000</v>
      </c>
      <c r="H3986" t="s">
        <v>12211</v>
      </c>
      <c r="I3986" t="s">
        <v>12212</v>
      </c>
      <c r="J3986" t="s">
        <v>9881</v>
      </c>
      <c r="K3986" t="s">
        <v>33</v>
      </c>
      <c r="L3986">
        <v>5500000</v>
      </c>
      <c r="M3986">
        <v>16153953</v>
      </c>
      <c r="N3986" t="s">
        <v>5947</v>
      </c>
      <c r="O3986">
        <v>91</v>
      </c>
      <c r="P3986" cm="1">
        <f t="array" ref="P3986">_xlfn.XLOOKUP(D3986, CPI!$A:A, CPI!$B:B)</f>
        <v>177.1</v>
      </c>
      <c r="Q3986" s="9">
        <f>IF(M3986="","",PRODUCT(M3986,CPI!$B$112/P3986))</f>
        <v>27792825.968944099</v>
      </c>
    </row>
    <row r="3987" spans="1:17">
      <c r="A3987" t="s">
        <v>12213</v>
      </c>
      <c r="B3987" t="s">
        <v>27</v>
      </c>
      <c r="C3987" t="s">
        <v>74</v>
      </c>
      <c r="D3987">
        <v>2001</v>
      </c>
      <c r="E3987" t="s">
        <v>12126</v>
      </c>
      <c r="F3987">
        <v>7.5</v>
      </c>
      <c r="G3987">
        <v>13000</v>
      </c>
      <c r="H3987" t="s">
        <v>12214</v>
      </c>
      <c r="I3987" t="s">
        <v>12214</v>
      </c>
      <c r="J3987" t="s">
        <v>12215</v>
      </c>
      <c r="K3987" t="s">
        <v>5828</v>
      </c>
      <c r="M3987">
        <v>24322180</v>
      </c>
      <c r="N3987" t="s">
        <v>12216</v>
      </c>
      <c r="O3987">
        <v>141</v>
      </c>
      <c r="P3987" cm="1">
        <f t="array" ref="P3987">_xlfn.XLOOKUP(D3987, CPI!$A:A, CPI!$B:B)</f>
        <v>177.1</v>
      </c>
      <c r="Q3987" s="9">
        <f>IF(M3987="","",PRODUCT(M3987,CPI!$B$112/P3987))</f>
        <v>41846235.155279502</v>
      </c>
    </row>
    <row r="3988" spans="1:17">
      <c r="A3988" t="s">
        <v>12217</v>
      </c>
      <c r="B3988" t="s">
        <v>2010</v>
      </c>
      <c r="C3988" t="s">
        <v>28</v>
      </c>
      <c r="D3988">
        <v>2001</v>
      </c>
      <c r="E3988" t="s">
        <v>11881</v>
      </c>
      <c r="F3988">
        <v>6.4</v>
      </c>
      <c r="G3988">
        <v>24000</v>
      </c>
      <c r="H3988" t="s">
        <v>2894</v>
      </c>
      <c r="I3988" t="s">
        <v>12218</v>
      </c>
      <c r="J3988" t="s">
        <v>10178</v>
      </c>
      <c r="K3988" t="s">
        <v>41</v>
      </c>
      <c r="L3988">
        <v>13000000</v>
      </c>
      <c r="M3988">
        <v>19937988</v>
      </c>
      <c r="N3988" t="s">
        <v>2103</v>
      </c>
      <c r="O3988">
        <v>99</v>
      </c>
      <c r="P3988" cm="1">
        <f t="array" ref="P3988">_xlfn.XLOOKUP(D3988, CPI!$A:A, CPI!$B:B)</f>
        <v>177.1</v>
      </c>
      <c r="Q3988" s="9">
        <f>IF(M3988="","",PRODUCT(M3988,CPI!$B$112/P3988))</f>
        <v>34303246.434782609</v>
      </c>
    </row>
    <row r="3989" spans="1:17">
      <c r="A3989" t="s">
        <v>12219</v>
      </c>
      <c r="B3989" t="s">
        <v>27</v>
      </c>
      <c r="C3989" t="s">
        <v>28</v>
      </c>
      <c r="D3989">
        <v>2001</v>
      </c>
      <c r="E3989" t="s">
        <v>11860</v>
      </c>
      <c r="F3989">
        <v>5.6</v>
      </c>
      <c r="G3989">
        <v>23000</v>
      </c>
      <c r="H3989" t="s">
        <v>5872</v>
      </c>
      <c r="I3989" t="s">
        <v>9230</v>
      </c>
      <c r="J3989" t="s">
        <v>9713</v>
      </c>
      <c r="K3989" t="s">
        <v>41</v>
      </c>
      <c r="L3989">
        <v>53000000</v>
      </c>
      <c r="M3989">
        <v>29715606</v>
      </c>
      <c r="N3989" t="s">
        <v>10716</v>
      </c>
      <c r="O3989">
        <v>102</v>
      </c>
      <c r="P3989" cm="1">
        <f t="array" ref="P3989">_xlfn.XLOOKUP(D3989, CPI!$A:A, CPI!$B:B)</f>
        <v>177.1</v>
      </c>
      <c r="Q3989" s="9">
        <f>IF(M3989="","",PRODUCT(M3989,CPI!$B$112/P3989))</f>
        <v>51125607.838509321</v>
      </c>
    </row>
    <row r="3990" spans="1:17">
      <c r="A3990" t="s">
        <v>4085</v>
      </c>
      <c r="B3990" t="s">
        <v>27</v>
      </c>
      <c r="C3990" t="s">
        <v>52</v>
      </c>
      <c r="D3990">
        <v>2001</v>
      </c>
      <c r="E3990" t="s">
        <v>12220</v>
      </c>
      <c r="F3990">
        <v>7.9</v>
      </c>
      <c r="G3990">
        <v>45000</v>
      </c>
      <c r="H3990" t="s">
        <v>12221</v>
      </c>
      <c r="I3990" t="s">
        <v>12221</v>
      </c>
      <c r="J3990" t="s">
        <v>12222</v>
      </c>
      <c r="K3990" t="s">
        <v>463</v>
      </c>
      <c r="M3990">
        <v>4858869</v>
      </c>
      <c r="N3990" t="s">
        <v>12223</v>
      </c>
      <c r="O3990">
        <v>98</v>
      </c>
      <c r="P3990" cm="1">
        <f t="array" ref="P3990">_xlfn.XLOOKUP(D3990, CPI!$A:A, CPI!$B:B)</f>
        <v>177.1</v>
      </c>
      <c r="Q3990" s="9">
        <f>IF(M3990="","",PRODUCT(M3990,CPI!$B$112/P3990))</f>
        <v>8359669.024844721</v>
      </c>
    </row>
    <row r="3991" spans="1:17">
      <c r="A3991" t="s">
        <v>12224</v>
      </c>
      <c r="B3991" t="s">
        <v>458</v>
      </c>
      <c r="C3991" t="s">
        <v>28</v>
      </c>
      <c r="D3991">
        <v>2001</v>
      </c>
      <c r="E3991" t="s">
        <v>11850</v>
      </c>
      <c r="F3991">
        <v>7.4</v>
      </c>
      <c r="G3991">
        <v>46000</v>
      </c>
      <c r="H3991" t="s">
        <v>10302</v>
      </c>
      <c r="I3991" t="s">
        <v>10302</v>
      </c>
      <c r="J3991" t="s">
        <v>10303</v>
      </c>
      <c r="K3991" t="s">
        <v>10304</v>
      </c>
      <c r="L3991">
        <v>7500000</v>
      </c>
      <c r="M3991">
        <v>11334547</v>
      </c>
      <c r="N3991" t="s">
        <v>10305</v>
      </c>
      <c r="O3991">
        <v>210</v>
      </c>
      <c r="P3991" cm="1">
        <f t="array" ref="P3991">_xlfn.XLOOKUP(D3991, CPI!$A:A, CPI!$B:B)</f>
        <v>177.1</v>
      </c>
      <c r="Q3991" s="9">
        <f>IF(M3991="","",PRODUCT(M3991,CPI!$B$112/P3991))</f>
        <v>19501052.91304348</v>
      </c>
    </row>
    <row r="3992" spans="1:17">
      <c r="A3992" t="s">
        <v>12225</v>
      </c>
      <c r="B3992" t="s">
        <v>27</v>
      </c>
      <c r="C3992" t="s">
        <v>52</v>
      </c>
      <c r="D3992">
        <v>2001</v>
      </c>
      <c r="E3992" t="s">
        <v>12226</v>
      </c>
      <c r="F3992">
        <v>6.8</v>
      </c>
      <c r="G3992">
        <v>24000</v>
      </c>
      <c r="H3992" t="s">
        <v>12227</v>
      </c>
      <c r="I3992" t="s">
        <v>12228</v>
      </c>
      <c r="J3992" t="s">
        <v>10578</v>
      </c>
      <c r="K3992" t="s">
        <v>33</v>
      </c>
      <c r="L3992">
        <v>15000000</v>
      </c>
      <c r="M3992">
        <v>2300684</v>
      </c>
      <c r="N3992" t="s">
        <v>11072</v>
      </c>
      <c r="O3992">
        <v>98</v>
      </c>
      <c r="P3992" cm="1">
        <f t="array" ref="P3992">_xlfn.XLOOKUP(D3992, CPI!$A:A, CPI!$B:B)</f>
        <v>177.1</v>
      </c>
      <c r="Q3992" s="9">
        <f>IF(M3992="","",PRODUCT(M3992,CPI!$B$112/P3992))</f>
        <v>3958319.6770186336</v>
      </c>
    </row>
    <row r="3993" spans="1:17">
      <c r="A3993" t="s">
        <v>12229</v>
      </c>
      <c r="B3993" t="s">
        <v>27</v>
      </c>
      <c r="C3993" t="s">
        <v>52</v>
      </c>
      <c r="D3993">
        <v>2001</v>
      </c>
      <c r="E3993" t="s">
        <v>11881</v>
      </c>
      <c r="F3993">
        <v>6.3</v>
      </c>
      <c r="G3993">
        <v>8100</v>
      </c>
      <c r="H3993" t="s">
        <v>12230</v>
      </c>
      <c r="I3993" t="s">
        <v>4964</v>
      </c>
      <c r="J3993" t="s">
        <v>12230</v>
      </c>
      <c r="K3993" t="s">
        <v>41</v>
      </c>
      <c r="M3993">
        <v>4931888</v>
      </c>
      <c r="N3993" t="s">
        <v>7537</v>
      </c>
      <c r="O3993">
        <v>115</v>
      </c>
      <c r="P3993" cm="1">
        <f t="array" ref="P3993">_xlfn.XLOOKUP(D3993, CPI!$A:A, CPI!$B:B)</f>
        <v>177.1</v>
      </c>
      <c r="Q3993" s="9">
        <f>IF(M3993="","",PRODUCT(M3993,CPI!$B$112/P3993))</f>
        <v>8485297.9875776395</v>
      </c>
    </row>
    <row r="3994" spans="1:17">
      <c r="A3994" t="s">
        <v>12231</v>
      </c>
      <c r="B3994" t="s">
        <v>27</v>
      </c>
      <c r="C3994" t="s">
        <v>52</v>
      </c>
      <c r="D3994">
        <v>2001</v>
      </c>
      <c r="E3994" t="s">
        <v>12232</v>
      </c>
      <c r="F3994">
        <v>6.3</v>
      </c>
      <c r="G3994">
        <v>8100</v>
      </c>
      <c r="H3994" t="s">
        <v>12233</v>
      </c>
      <c r="I3994" t="s">
        <v>9646</v>
      </c>
      <c r="J3994" t="s">
        <v>6444</v>
      </c>
      <c r="K3994" t="s">
        <v>41</v>
      </c>
      <c r="M3994">
        <v>830286</v>
      </c>
      <c r="N3994" t="s">
        <v>12234</v>
      </c>
      <c r="O3994">
        <v>94</v>
      </c>
      <c r="P3994" cm="1">
        <f t="array" ref="P3994">_xlfn.XLOOKUP(D3994, CPI!$A:A, CPI!$B:B)</f>
        <v>177.1</v>
      </c>
      <c r="Q3994" s="9">
        <f>IF(M3994="","",PRODUCT(M3994,CPI!$B$112/P3994))</f>
        <v>1428504.4844720496</v>
      </c>
    </row>
    <row r="3995" spans="1:17">
      <c r="A3995" t="s">
        <v>12235</v>
      </c>
      <c r="B3995" t="s">
        <v>2010</v>
      </c>
      <c r="C3995" t="s">
        <v>45</v>
      </c>
      <c r="D3995">
        <v>2001</v>
      </c>
      <c r="E3995" t="s">
        <v>11594</v>
      </c>
      <c r="F3995">
        <v>4.8</v>
      </c>
      <c r="G3995">
        <v>14000</v>
      </c>
      <c r="H3995" t="s">
        <v>718</v>
      </c>
      <c r="I3995" t="s">
        <v>7466</v>
      </c>
      <c r="J3995" t="s">
        <v>12236</v>
      </c>
      <c r="K3995" t="s">
        <v>5828</v>
      </c>
      <c r="L3995">
        <v>40000000</v>
      </c>
      <c r="M3995">
        <v>32533802</v>
      </c>
      <c r="N3995" t="s">
        <v>3711</v>
      </c>
      <c r="O3995">
        <v>104</v>
      </c>
      <c r="P3995" cm="1">
        <f t="array" ref="P3995">_xlfn.XLOOKUP(D3995, CPI!$A:A, CPI!$B:B)</f>
        <v>177.1</v>
      </c>
      <c r="Q3995" s="9">
        <f>IF(M3995="","",PRODUCT(M3995,CPI!$B$112/P3995))</f>
        <v>55974305.304347828</v>
      </c>
    </row>
    <row r="3996" spans="1:17">
      <c r="A3996" t="s">
        <v>12237</v>
      </c>
      <c r="B3996" t="s">
        <v>27</v>
      </c>
      <c r="C3996" t="s">
        <v>28</v>
      </c>
      <c r="D3996">
        <v>2001</v>
      </c>
      <c r="E3996" t="s">
        <v>11942</v>
      </c>
      <c r="F3996">
        <v>6.1</v>
      </c>
      <c r="G3996">
        <v>19000</v>
      </c>
      <c r="H3996" t="s">
        <v>12238</v>
      </c>
      <c r="I3996" t="s">
        <v>5265</v>
      </c>
      <c r="J3996" t="s">
        <v>12239</v>
      </c>
      <c r="K3996" t="s">
        <v>41</v>
      </c>
      <c r="L3996">
        <v>5000000</v>
      </c>
      <c r="M3996">
        <v>19260537</v>
      </c>
      <c r="N3996" t="s">
        <v>12240</v>
      </c>
      <c r="O3996">
        <v>95</v>
      </c>
      <c r="P3996" cm="1">
        <f t="array" ref="P3996">_xlfn.XLOOKUP(D3996, CPI!$A:A, CPI!$B:B)</f>
        <v>177.1</v>
      </c>
      <c r="Q3996" s="9">
        <f>IF(M3996="","",PRODUCT(M3996,CPI!$B$112/P3996))</f>
        <v>33137694.093167704</v>
      </c>
    </row>
    <row r="3997" spans="1:17">
      <c r="A3997" t="s">
        <v>12241</v>
      </c>
      <c r="B3997" t="s">
        <v>27</v>
      </c>
      <c r="C3997" t="s">
        <v>52</v>
      </c>
      <c r="D3997">
        <v>2001</v>
      </c>
      <c r="E3997" t="s">
        <v>12242</v>
      </c>
      <c r="F3997">
        <v>6.1</v>
      </c>
      <c r="G3997">
        <v>25000</v>
      </c>
      <c r="H3997" t="s">
        <v>12243</v>
      </c>
      <c r="I3997" t="s">
        <v>12244</v>
      </c>
      <c r="J3997" t="s">
        <v>5222</v>
      </c>
      <c r="K3997" t="s">
        <v>33</v>
      </c>
      <c r="L3997">
        <v>13000000</v>
      </c>
      <c r="M3997">
        <v>16171098</v>
      </c>
      <c r="N3997" t="s">
        <v>11072</v>
      </c>
      <c r="O3997">
        <v>93</v>
      </c>
      <c r="P3997" cm="1">
        <f t="array" ref="P3997">_xlfn.XLOOKUP(D3997, CPI!$A:A, CPI!$B:B)</f>
        <v>177.1</v>
      </c>
      <c r="Q3997" s="9">
        <f>IF(M3997="","",PRODUCT(M3997,CPI!$B$112/P3997))</f>
        <v>27822323.888198759</v>
      </c>
    </row>
    <row r="3998" spans="1:17">
      <c r="A3998" t="s">
        <v>12245</v>
      </c>
      <c r="B3998" t="s">
        <v>27</v>
      </c>
      <c r="C3998" t="s">
        <v>52</v>
      </c>
      <c r="D3998">
        <v>2001</v>
      </c>
      <c r="E3998" t="s">
        <v>12246</v>
      </c>
      <c r="F3998">
        <v>6.4</v>
      </c>
      <c r="G3998">
        <v>18000</v>
      </c>
      <c r="H3998" t="s">
        <v>12247</v>
      </c>
      <c r="I3998" t="s">
        <v>10742</v>
      </c>
      <c r="J3998" t="s">
        <v>5307</v>
      </c>
      <c r="K3998" t="s">
        <v>463</v>
      </c>
      <c r="M3998">
        <v>1574660</v>
      </c>
      <c r="N3998" t="s">
        <v>7537</v>
      </c>
      <c r="O3998">
        <v>96</v>
      </c>
      <c r="P3998" cm="1">
        <f t="array" ref="P3998">_xlfn.XLOOKUP(D3998, CPI!$A:A, CPI!$B:B)</f>
        <v>177.1</v>
      </c>
      <c r="Q3998" s="9">
        <f>IF(M3998="","",PRODUCT(M3998,CPI!$B$112/P3998))</f>
        <v>2709197.6397515531</v>
      </c>
    </row>
    <row r="3999" spans="1:17">
      <c r="A3999" t="s">
        <v>12248</v>
      </c>
      <c r="B3999" t="s">
        <v>27</v>
      </c>
      <c r="C3999" t="s">
        <v>52</v>
      </c>
      <c r="D3999">
        <v>2001</v>
      </c>
      <c r="E3999" t="s">
        <v>11942</v>
      </c>
      <c r="F3999">
        <v>6.4</v>
      </c>
      <c r="G3999">
        <v>18000</v>
      </c>
      <c r="H3999" t="s">
        <v>9092</v>
      </c>
      <c r="I3999" t="s">
        <v>9092</v>
      </c>
      <c r="J3999" t="s">
        <v>9093</v>
      </c>
      <c r="K3999" t="s">
        <v>41</v>
      </c>
      <c r="L3999">
        <v>5000000</v>
      </c>
      <c r="M3999">
        <v>5480653</v>
      </c>
      <c r="N3999" t="s">
        <v>10596</v>
      </c>
      <c r="O3999">
        <v>95</v>
      </c>
      <c r="P3999" cm="1">
        <f t="array" ref="P3999">_xlfn.XLOOKUP(D3999, CPI!$A:A, CPI!$B:B)</f>
        <v>177.1</v>
      </c>
      <c r="Q3999" s="9">
        <f>IF(M3999="","",PRODUCT(M3999,CPI!$B$112/P3999))</f>
        <v>9429446.4658385087</v>
      </c>
    </row>
    <row r="4000" spans="1:17">
      <c r="A4000" t="s">
        <v>12249</v>
      </c>
      <c r="B4000" t="s">
        <v>27</v>
      </c>
      <c r="C4000" t="s">
        <v>52</v>
      </c>
      <c r="D4000">
        <v>2001</v>
      </c>
      <c r="E4000" t="s">
        <v>12121</v>
      </c>
      <c r="F4000">
        <v>6.1</v>
      </c>
      <c r="G4000">
        <v>29000</v>
      </c>
      <c r="H4000" t="s">
        <v>12250</v>
      </c>
      <c r="I4000" t="s">
        <v>12251</v>
      </c>
      <c r="J4000" t="s">
        <v>9737</v>
      </c>
      <c r="K4000" t="s">
        <v>41</v>
      </c>
      <c r="L4000">
        <v>18000000</v>
      </c>
      <c r="M4000">
        <v>13578186</v>
      </c>
      <c r="N4000" t="s">
        <v>9463</v>
      </c>
      <c r="O4000">
        <v>93</v>
      </c>
      <c r="P4000" cm="1">
        <f t="array" ref="P4000">_xlfn.XLOOKUP(D4000, CPI!$A:A, CPI!$B:B)</f>
        <v>177.1</v>
      </c>
      <c r="Q4000" s="9">
        <f>IF(M4000="","",PRODUCT(M4000,CPI!$B$112/P4000))</f>
        <v>23361226.844720498</v>
      </c>
    </row>
    <row r="4001" spans="1:17">
      <c r="A4001" t="s">
        <v>12252</v>
      </c>
      <c r="B4001" t="s">
        <v>44</v>
      </c>
      <c r="C4001" t="s">
        <v>52</v>
      </c>
      <c r="D4001">
        <v>2001</v>
      </c>
      <c r="E4001" t="s">
        <v>11827</v>
      </c>
      <c r="F4001">
        <v>4.7</v>
      </c>
      <c r="G4001">
        <v>42000</v>
      </c>
      <c r="H4001" t="s">
        <v>11407</v>
      </c>
      <c r="I4001" t="s">
        <v>10349</v>
      </c>
      <c r="J4001" t="s">
        <v>1496</v>
      </c>
      <c r="K4001" t="s">
        <v>41</v>
      </c>
      <c r="L4001">
        <v>70000000</v>
      </c>
      <c r="M4001">
        <v>176104344</v>
      </c>
      <c r="N4001" t="s">
        <v>191</v>
      </c>
      <c r="O4001">
        <v>87</v>
      </c>
      <c r="P4001" cm="1">
        <f t="array" ref="P4001">_xlfn.XLOOKUP(D4001, CPI!$A:A, CPI!$B:B)</f>
        <v>177.1</v>
      </c>
      <c r="Q4001" s="9">
        <f>IF(M4001="","",PRODUCT(M4001,CPI!$B$112/P4001))</f>
        <v>302986976.94409937</v>
      </c>
    </row>
    <row r="4002" spans="1:17">
      <c r="A4002" t="s">
        <v>12253</v>
      </c>
      <c r="B4002" t="s">
        <v>458</v>
      </c>
      <c r="C4002" t="s">
        <v>28</v>
      </c>
      <c r="D4002">
        <v>2001</v>
      </c>
      <c r="E4002" t="s">
        <v>12254</v>
      </c>
      <c r="F4002">
        <v>6</v>
      </c>
      <c r="G4002">
        <v>7500</v>
      </c>
      <c r="H4002" t="s">
        <v>4932</v>
      </c>
      <c r="I4002" t="s">
        <v>4932</v>
      </c>
      <c r="J4002" t="s">
        <v>10247</v>
      </c>
      <c r="K4002" t="s">
        <v>463</v>
      </c>
      <c r="M4002">
        <v>15571</v>
      </c>
      <c r="N4002" t="s">
        <v>9187</v>
      </c>
      <c r="O4002">
        <v>101</v>
      </c>
      <c r="P4002" cm="1">
        <f t="array" ref="P4002">_xlfn.XLOOKUP(D4002, CPI!$A:A, CPI!$B:B)</f>
        <v>177.1</v>
      </c>
      <c r="Q4002" s="9">
        <f>IF(M4002="","",PRODUCT(M4002,CPI!$B$112/P4002))</f>
        <v>26789.857142857145</v>
      </c>
    </row>
    <row r="4003" spans="1:17">
      <c r="A4003" t="s">
        <v>12255</v>
      </c>
      <c r="B4003" t="s">
        <v>44</v>
      </c>
      <c r="C4003" t="s">
        <v>52</v>
      </c>
      <c r="D4003">
        <v>2001</v>
      </c>
      <c r="E4003" t="s">
        <v>11878</v>
      </c>
      <c r="F4003">
        <v>5.4</v>
      </c>
      <c r="G4003">
        <v>7700</v>
      </c>
      <c r="H4003" t="s">
        <v>11011</v>
      </c>
      <c r="I4003" t="s">
        <v>12256</v>
      </c>
      <c r="J4003" t="s">
        <v>9567</v>
      </c>
      <c r="K4003" t="s">
        <v>41</v>
      </c>
      <c r="L4003">
        <v>25000000</v>
      </c>
      <c r="M4003">
        <v>18634654</v>
      </c>
      <c r="N4003" t="s">
        <v>1735</v>
      </c>
      <c r="O4003">
        <v>86</v>
      </c>
      <c r="P4003" cm="1">
        <f t="array" ref="P4003">_xlfn.XLOOKUP(D4003, CPI!$A:A, CPI!$B:B)</f>
        <v>177.1</v>
      </c>
      <c r="Q4003" s="9">
        <f>IF(M4003="","",PRODUCT(M4003,CPI!$B$112/P4003))</f>
        <v>32060864.335403726</v>
      </c>
    </row>
    <row r="4004" spans="1:17">
      <c r="A4004" t="s">
        <v>12257</v>
      </c>
      <c r="B4004" t="s">
        <v>2718</v>
      </c>
      <c r="C4004" t="s">
        <v>28</v>
      </c>
      <c r="D4004">
        <v>2001</v>
      </c>
      <c r="E4004" t="s">
        <v>12258</v>
      </c>
      <c r="F4004">
        <v>5.8</v>
      </c>
      <c r="G4004">
        <v>4700</v>
      </c>
      <c r="H4004" t="s">
        <v>4264</v>
      </c>
      <c r="I4004" t="s">
        <v>4264</v>
      </c>
      <c r="J4004" t="s">
        <v>12259</v>
      </c>
      <c r="K4004" t="s">
        <v>41</v>
      </c>
      <c r="M4004">
        <v>1460687</v>
      </c>
      <c r="N4004" t="s">
        <v>10596</v>
      </c>
      <c r="O4004">
        <v>88</v>
      </c>
      <c r="P4004" cm="1">
        <f t="array" ref="P4004">_xlfn.XLOOKUP(D4004, CPI!$A:A, CPI!$B:B)</f>
        <v>177.1</v>
      </c>
      <c r="Q4004" s="9">
        <f>IF(M4004="","",PRODUCT(M4004,CPI!$B$112/P4004))</f>
        <v>2513107.4472049689</v>
      </c>
    </row>
    <row r="4005" spans="1:17">
      <c r="A4005" t="s">
        <v>12260</v>
      </c>
      <c r="B4005" t="s">
        <v>27</v>
      </c>
      <c r="C4005" t="s">
        <v>45</v>
      </c>
      <c r="D4005">
        <v>2001</v>
      </c>
      <c r="E4005" t="s">
        <v>12261</v>
      </c>
      <c r="F4005">
        <v>6.7</v>
      </c>
      <c r="G4005">
        <v>38000</v>
      </c>
      <c r="H4005" t="s">
        <v>11723</v>
      </c>
      <c r="I4005" t="s">
        <v>2918</v>
      </c>
      <c r="J4005" t="s">
        <v>7914</v>
      </c>
      <c r="K4005" t="s">
        <v>463</v>
      </c>
      <c r="M4005">
        <v>10366360</v>
      </c>
      <c r="N4005" t="s">
        <v>12262</v>
      </c>
      <c r="O4005">
        <v>94</v>
      </c>
      <c r="P4005" cm="1">
        <f t="array" ref="P4005">_xlfn.XLOOKUP(D4005, CPI!$A:A, CPI!$B:B)</f>
        <v>177.1</v>
      </c>
      <c r="Q4005" s="9">
        <f>IF(M4005="","",PRODUCT(M4005,CPI!$B$112/P4005))</f>
        <v>17835290.186335403</v>
      </c>
    </row>
    <row r="4006" spans="1:17">
      <c r="A4006" t="s">
        <v>12263</v>
      </c>
      <c r="B4006" t="s">
        <v>2010</v>
      </c>
      <c r="C4006" t="s">
        <v>63</v>
      </c>
      <c r="D4006">
        <v>2001</v>
      </c>
      <c r="E4006" t="s">
        <v>11594</v>
      </c>
      <c r="F4006">
        <v>3.9</v>
      </c>
      <c r="G4006">
        <v>8500</v>
      </c>
      <c r="H4006" t="s">
        <v>4434</v>
      </c>
      <c r="I4006" t="s">
        <v>4434</v>
      </c>
      <c r="J4006" t="s">
        <v>12264</v>
      </c>
      <c r="K4006" t="s">
        <v>41</v>
      </c>
      <c r="L4006">
        <v>17000000</v>
      </c>
      <c r="M4006">
        <v>4299141</v>
      </c>
      <c r="N4006" t="s">
        <v>12265</v>
      </c>
      <c r="O4006">
        <v>84</v>
      </c>
      <c r="P4006" cm="1">
        <f t="array" ref="P4006">_xlfn.XLOOKUP(D4006, CPI!$A:A, CPI!$B:B)</f>
        <v>177.1</v>
      </c>
      <c r="Q4006" s="9">
        <f>IF(M4006="","",PRODUCT(M4006,CPI!$B$112/P4006))</f>
        <v>7396658.7391304346</v>
      </c>
    </row>
    <row r="4007" spans="1:17">
      <c r="A4007" t="s">
        <v>12266</v>
      </c>
      <c r="B4007" t="s">
        <v>2010</v>
      </c>
      <c r="C4007" t="s">
        <v>36</v>
      </c>
      <c r="D4007">
        <v>2001</v>
      </c>
      <c r="E4007" t="s">
        <v>11981</v>
      </c>
      <c r="F4007">
        <v>4.9000000000000004</v>
      </c>
      <c r="G4007">
        <v>39000</v>
      </c>
      <c r="H4007" t="s">
        <v>10676</v>
      </c>
      <c r="I4007" t="s">
        <v>11486</v>
      </c>
      <c r="J4007" t="s">
        <v>9376</v>
      </c>
      <c r="K4007" t="s">
        <v>41</v>
      </c>
      <c r="L4007">
        <v>50000000</v>
      </c>
      <c r="M4007">
        <v>39976235</v>
      </c>
      <c r="N4007" t="s">
        <v>191</v>
      </c>
      <c r="O4007">
        <v>95</v>
      </c>
      <c r="P4007" cm="1">
        <f t="array" ref="P4007">_xlfn.XLOOKUP(D4007, CPI!$A:A, CPI!$B:B)</f>
        <v>177.1</v>
      </c>
      <c r="Q4007" s="9">
        <f>IF(M4007="","",PRODUCT(M4007,CPI!$B$112/P4007))</f>
        <v>68778988.16770187</v>
      </c>
    </row>
    <row r="4008" spans="1:17">
      <c r="A4008" t="s">
        <v>12267</v>
      </c>
      <c r="B4008" t="s">
        <v>27</v>
      </c>
      <c r="C4008" t="s">
        <v>28</v>
      </c>
      <c r="D4008">
        <v>2001</v>
      </c>
      <c r="E4008" t="s">
        <v>11864</v>
      </c>
      <c r="F4008">
        <v>6.7</v>
      </c>
      <c r="G4008">
        <v>32000</v>
      </c>
      <c r="H4008" t="s">
        <v>2889</v>
      </c>
      <c r="I4008" t="s">
        <v>12268</v>
      </c>
      <c r="J4008" t="s">
        <v>8373</v>
      </c>
      <c r="K4008" t="s">
        <v>206</v>
      </c>
      <c r="L4008">
        <v>38000000</v>
      </c>
      <c r="M4008">
        <v>24690441</v>
      </c>
      <c r="N4008" t="s">
        <v>3755</v>
      </c>
      <c r="O4008">
        <v>111</v>
      </c>
      <c r="P4008" cm="1">
        <f t="array" ref="P4008">_xlfn.XLOOKUP(D4008, CPI!$A:A, CPI!$B:B)</f>
        <v>177.1</v>
      </c>
      <c r="Q4008" s="9">
        <f>IF(M4008="","",PRODUCT(M4008,CPI!$B$112/P4008))</f>
        <v>42479827.062111802</v>
      </c>
    </row>
    <row r="4009" spans="1:17">
      <c r="A4009" t="s">
        <v>12269</v>
      </c>
      <c r="B4009" t="s">
        <v>27</v>
      </c>
      <c r="C4009" t="s">
        <v>115</v>
      </c>
      <c r="D4009">
        <v>2001</v>
      </c>
      <c r="E4009" t="s">
        <v>11942</v>
      </c>
      <c r="F4009">
        <v>6.6</v>
      </c>
      <c r="G4009">
        <v>11000</v>
      </c>
      <c r="H4009" t="s">
        <v>7804</v>
      </c>
      <c r="I4009" t="s">
        <v>12270</v>
      </c>
      <c r="J4009" t="s">
        <v>6142</v>
      </c>
      <c r="K4009" t="s">
        <v>41</v>
      </c>
      <c r="L4009">
        <v>3000000</v>
      </c>
      <c r="M4009">
        <v>10031529</v>
      </c>
      <c r="N4009" t="s">
        <v>12271</v>
      </c>
      <c r="O4009">
        <v>101</v>
      </c>
      <c r="P4009" cm="1">
        <f t="array" ref="P4009">_xlfn.XLOOKUP(D4009, CPI!$A:A, CPI!$B:B)</f>
        <v>177.1</v>
      </c>
      <c r="Q4009" s="9">
        <f>IF(M4009="","",PRODUCT(M4009,CPI!$B$112/P4009))</f>
        <v>17259214.490683232</v>
      </c>
    </row>
    <row r="4010" spans="1:17">
      <c r="A4010" t="s">
        <v>12272</v>
      </c>
      <c r="B4010" t="s">
        <v>27</v>
      </c>
      <c r="C4010" t="s">
        <v>28</v>
      </c>
      <c r="D4010">
        <v>2001</v>
      </c>
      <c r="E4010" t="s">
        <v>12273</v>
      </c>
      <c r="F4010">
        <v>7.3</v>
      </c>
      <c r="G4010">
        <v>18000</v>
      </c>
      <c r="H4010" t="s">
        <v>7835</v>
      </c>
      <c r="I4010" t="s">
        <v>7835</v>
      </c>
      <c r="J4010" t="s">
        <v>7835</v>
      </c>
      <c r="K4010" t="s">
        <v>317</v>
      </c>
      <c r="M4010">
        <v>11767402</v>
      </c>
      <c r="N4010" t="s">
        <v>7836</v>
      </c>
      <c r="O4010">
        <v>99</v>
      </c>
      <c r="P4010" cm="1">
        <f t="array" ref="P4010">_xlfn.XLOOKUP(D4010, CPI!$A:A, CPI!$B:B)</f>
        <v>177.1</v>
      </c>
      <c r="Q4010" s="9">
        <f>IF(M4010="","",PRODUCT(M4010,CPI!$B$112/P4010))</f>
        <v>20245778.596273292</v>
      </c>
    </row>
    <row r="4011" spans="1:17">
      <c r="A4011" t="s">
        <v>12274</v>
      </c>
      <c r="B4011" t="s">
        <v>27</v>
      </c>
      <c r="C4011" t="s">
        <v>52</v>
      </c>
      <c r="D4011">
        <v>2001</v>
      </c>
      <c r="E4011" t="s">
        <v>12275</v>
      </c>
      <c r="F4011">
        <v>6.5</v>
      </c>
      <c r="G4011">
        <v>16000</v>
      </c>
      <c r="H4011" t="s">
        <v>12276</v>
      </c>
      <c r="I4011" t="s">
        <v>12277</v>
      </c>
      <c r="J4011" t="s">
        <v>12278</v>
      </c>
      <c r="K4011" t="s">
        <v>41</v>
      </c>
      <c r="L4011">
        <v>1000000</v>
      </c>
      <c r="M4011">
        <v>10013424</v>
      </c>
      <c r="N4011" t="s">
        <v>9450</v>
      </c>
      <c r="O4011">
        <v>97</v>
      </c>
      <c r="P4011" cm="1">
        <f t="array" ref="P4011">_xlfn.XLOOKUP(D4011, CPI!$A:A, CPI!$B:B)</f>
        <v>177.1</v>
      </c>
      <c r="Q4011" s="9">
        <f>IF(M4011="","",PRODUCT(M4011,CPI!$B$112/P4011))</f>
        <v>17228064.89440994</v>
      </c>
    </row>
    <row r="4012" spans="1:17">
      <c r="A4012" t="s">
        <v>12279</v>
      </c>
      <c r="B4012" t="s">
        <v>2010</v>
      </c>
      <c r="C4012" t="s">
        <v>45</v>
      </c>
      <c r="D4012">
        <v>2001</v>
      </c>
      <c r="E4012" t="s">
        <v>11332</v>
      </c>
      <c r="F4012">
        <v>6.1</v>
      </c>
      <c r="G4012">
        <v>29000</v>
      </c>
      <c r="H4012" t="s">
        <v>10244</v>
      </c>
      <c r="I4012" t="s">
        <v>4150</v>
      </c>
      <c r="J4012" t="s">
        <v>10239</v>
      </c>
      <c r="K4012" t="s">
        <v>41</v>
      </c>
      <c r="L4012">
        <v>30000000</v>
      </c>
      <c r="M4012">
        <v>18195610</v>
      </c>
      <c r="N4012" t="s">
        <v>129</v>
      </c>
      <c r="O4012">
        <v>108</v>
      </c>
      <c r="P4012" cm="1">
        <f t="array" ref="P4012">_xlfn.XLOOKUP(D4012, CPI!$A:A, CPI!$B:B)</f>
        <v>177.1</v>
      </c>
      <c r="Q4012" s="9">
        <f>IF(M4012="","",PRODUCT(M4012,CPI!$B$112/P4012))</f>
        <v>31305490.496894412</v>
      </c>
    </row>
    <row r="4013" spans="1:17">
      <c r="A4013" t="s">
        <v>12280</v>
      </c>
      <c r="B4013" t="s">
        <v>2010</v>
      </c>
      <c r="C4013" t="s">
        <v>36</v>
      </c>
      <c r="D4013">
        <v>2001</v>
      </c>
      <c r="E4013" t="s">
        <v>11891</v>
      </c>
      <c r="F4013">
        <v>5.8</v>
      </c>
      <c r="G4013">
        <v>18000</v>
      </c>
      <c r="H4013" t="s">
        <v>7690</v>
      </c>
      <c r="I4013" t="s">
        <v>7690</v>
      </c>
      <c r="J4013" t="s">
        <v>7914</v>
      </c>
      <c r="K4013" t="s">
        <v>463</v>
      </c>
      <c r="L4013">
        <v>35000000</v>
      </c>
      <c r="M4013">
        <v>16176732</v>
      </c>
      <c r="N4013" t="s">
        <v>562</v>
      </c>
      <c r="O4013">
        <v>88</v>
      </c>
      <c r="P4013" cm="1">
        <f t="array" ref="P4013">_xlfn.XLOOKUP(D4013, CPI!$A:A, CPI!$B:B)</f>
        <v>177.1</v>
      </c>
      <c r="Q4013" s="9">
        <f>IF(M4013="","",PRODUCT(M4013,CPI!$B$112/P4013))</f>
        <v>27832017.167701863</v>
      </c>
    </row>
    <row r="4014" spans="1:17">
      <c r="A4014" t="s">
        <v>12281</v>
      </c>
      <c r="B4014" t="s">
        <v>27</v>
      </c>
      <c r="C4014" t="s">
        <v>115</v>
      </c>
      <c r="D4014">
        <v>2001</v>
      </c>
      <c r="E4014" t="s">
        <v>12282</v>
      </c>
      <c r="F4014">
        <v>6.1</v>
      </c>
      <c r="G4014">
        <v>23000</v>
      </c>
      <c r="H4014" t="s">
        <v>12283</v>
      </c>
      <c r="I4014" t="s">
        <v>12283</v>
      </c>
      <c r="J4014" t="s">
        <v>12284</v>
      </c>
      <c r="K4014" t="s">
        <v>41</v>
      </c>
      <c r="M4014">
        <v>12806614</v>
      </c>
      <c r="N4014" t="s">
        <v>2037</v>
      </c>
      <c r="O4014">
        <v>92</v>
      </c>
      <c r="P4014" cm="1">
        <f t="array" ref="P4014">_xlfn.XLOOKUP(D4014, CPI!$A:A, CPI!$B:B)</f>
        <v>177.1</v>
      </c>
      <c r="Q4014" s="9">
        <f>IF(M4014="","",PRODUCT(M4014,CPI!$B$112/P4014))</f>
        <v>22033739.614906833</v>
      </c>
    </row>
    <row r="4015" spans="1:17">
      <c r="A4015" t="s">
        <v>12285</v>
      </c>
      <c r="B4015" t="s">
        <v>27</v>
      </c>
      <c r="C4015" t="s">
        <v>52</v>
      </c>
      <c r="D4015">
        <v>2001</v>
      </c>
      <c r="E4015" t="s">
        <v>12017</v>
      </c>
      <c r="F4015">
        <v>7.4</v>
      </c>
      <c r="G4015">
        <v>24000</v>
      </c>
      <c r="H4015" t="s">
        <v>4854</v>
      </c>
      <c r="I4015" t="s">
        <v>12286</v>
      </c>
      <c r="J4015" t="s">
        <v>12287</v>
      </c>
      <c r="K4015" t="s">
        <v>10304</v>
      </c>
      <c r="M4015">
        <v>30787356</v>
      </c>
      <c r="N4015" t="s">
        <v>12288</v>
      </c>
      <c r="O4015">
        <v>114</v>
      </c>
      <c r="P4015" cm="1">
        <f t="array" ref="P4015">_xlfn.XLOOKUP(D4015, CPI!$A:A, CPI!$B:B)</f>
        <v>177.1</v>
      </c>
      <c r="Q4015" s="9">
        <f>IF(M4015="","",PRODUCT(M4015,CPI!$B$112/P4015))</f>
        <v>52969550.385093167</v>
      </c>
    </row>
    <row r="4016" spans="1:17">
      <c r="A4016" t="s">
        <v>1978</v>
      </c>
      <c r="B4016" t="s">
        <v>27</v>
      </c>
      <c r="C4016" t="s">
        <v>28</v>
      </c>
      <c r="D4016">
        <v>2001</v>
      </c>
      <c r="E4016" t="s">
        <v>12289</v>
      </c>
      <c r="F4016">
        <v>7.3</v>
      </c>
      <c r="G4016">
        <v>19000</v>
      </c>
      <c r="H4016" t="s">
        <v>3135</v>
      </c>
      <c r="I4016" t="s">
        <v>12290</v>
      </c>
      <c r="J4016" t="s">
        <v>6703</v>
      </c>
      <c r="K4016" t="s">
        <v>259</v>
      </c>
      <c r="M4016">
        <v>15747450</v>
      </c>
      <c r="N4016" t="s">
        <v>12291</v>
      </c>
      <c r="O4016">
        <v>121</v>
      </c>
      <c r="P4016" cm="1">
        <f t="array" ref="P4016">_xlfn.XLOOKUP(D4016, CPI!$A:A, CPI!$B:B)</f>
        <v>177.1</v>
      </c>
      <c r="Q4016" s="9">
        <f>IF(M4016="","",PRODUCT(M4016,CPI!$B$112/P4016))</f>
        <v>27093438.819875777</v>
      </c>
    </row>
    <row r="4017" spans="1:17">
      <c r="A4017" t="s">
        <v>12292</v>
      </c>
      <c r="B4017" t="s">
        <v>2718</v>
      </c>
      <c r="C4017" t="s">
        <v>115</v>
      </c>
      <c r="D4017">
        <v>2001</v>
      </c>
      <c r="E4017" t="s">
        <v>12293</v>
      </c>
      <c r="F4017">
        <v>7.1</v>
      </c>
      <c r="G4017">
        <v>9600</v>
      </c>
      <c r="H4017" t="s">
        <v>12294</v>
      </c>
      <c r="I4017" t="s">
        <v>12295</v>
      </c>
      <c r="J4017" t="s">
        <v>12296</v>
      </c>
      <c r="K4017" t="s">
        <v>41</v>
      </c>
      <c r="L4017">
        <v>700000</v>
      </c>
      <c r="M4017">
        <v>1846059</v>
      </c>
      <c r="N4017" t="s">
        <v>12297</v>
      </c>
      <c r="O4017">
        <v>97</v>
      </c>
      <c r="P4017" cm="1">
        <f t="array" ref="P4017">_xlfn.XLOOKUP(D4017, CPI!$A:A, CPI!$B:B)</f>
        <v>177.1</v>
      </c>
      <c r="Q4017" s="9">
        <f>IF(M4017="","",PRODUCT(M4017,CPI!$B$112/P4017))</f>
        <v>3176138.7763975156</v>
      </c>
    </row>
    <row r="4018" spans="1:17">
      <c r="A4018" t="s">
        <v>12298</v>
      </c>
      <c r="B4018" t="s">
        <v>27</v>
      </c>
      <c r="C4018" t="s">
        <v>52</v>
      </c>
      <c r="D4018">
        <v>2001</v>
      </c>
      <c r="E4018" t="s">
        <v>12299</v>
      </c>
      <c r="F4018">
        <v>4.8</v>
      </c>
      <c r="G4018">
        <v>6700</v>
      </c>
      <c r="H4018" t="s">
        <v>12300</v>
      </c>
      <c r="I4018" t="s">
        <v>12300</v>
      </c>
      <c r="J4018" t="s">
        <v>12301</v>
      </c>
      <c r="K4018" t="s">
        <v>41</v>
      </c>
      <c r="L4018">
        <v>7000000</v>
      </c>
      <c r="M4018">
        <v>10229331</v>
      </c>
      <c r="N4018" t="s">
        <v>10365</v>
      </c>
      <c r="O4018">
        <v>93</v>
      </c>
      <c r="P4018" cm="1">
        <f t="array" ref="P4018">_xlfn.XLOOKUP(D4018, CPI!$A:A, CPI!$B:B)</f>
        <v>177.1</v>
      </c>
      <c r="Q4018" s="9">
        <f>IF(M4018="","",PRODUCT(M4018,CPI!$B$112/P4018))</f>
        <v>17599532.217391305</v>
      </c>
    </row>
    <row r="4019" spans="1:17">
      <c r="A4019" t="s">
        <v>12302</v>
      </c>
      <c r="B4019" t="s">
        <v>27</v>
      </c>
      <c r="C4019" t="s">
        <v>115</v>
      </c>
      <c r="D4019">
        <v>2001</v>
      </c>
      <c r="E4019" t="s">
        <v>12303</v>
      </c>
      <c r="F4019">
        <v>4.3</v>
      </c>
      <c r="G4019">
        <v>6800</v>
      </c>
      <c r="H4019" t="s">
        <v>6944</v>
      </c>
      <c r="I4019" t="s">
        <v>6007</v>
      </c>
      <c r="J4019" t="s">
        <v>12304</v>
      </c>
      <c r="K4019" t="s">
        <v>41</v>
      </c>
      <c r="L4019">
        <v>16000000</v>
      </c>
      <c r="M4019">
        <v>8378853</v>
      </c>
      <c r="N4019" t="s">
        <v>2037</v>
      </c>
      <c r="O4019">
        <v>96</v>
      </c>
      <c r="P4019" cm="1">
        <f t="array" ref="P4019">_xlfn.XLOOKUP(D4019, CPI!$A:A, CPI!$B:B)</f>
        <v>177.1</v>
      </c>
      <c r="Q4019" s="9">
        <f>IF(M4019="","",PRODUCT(M4019,CPI!$B$112/P4019))</f>
        <v>14415790.565217391</v>
      </c>
    </row>
    <row r="4020" spans="1:17">
      <c r="A4020" t="s">
        <v>12305</v>
      </c>
      <c r="B4020" t="s">
        <v>27</v>
      </c>
      <c r="C4020" t="s">
        <v>52</v>
      </c>
      <c r="D4020">
        <v>2001</v>
      </c>
      <c r="E4020" t="s">
        <v>11575</v>
      </c>
      <c r="F4020">
        <v>5</v>
      </c>
      <c r="G4020">
        <v>13000</v>
      </c>
      <c r="H4020" t="s">
        <v>11986</v>
      </c>
      <c r="I4020" t="s">
        <v>12306</v>
      </c>
      <c r="J4020" t="s">
        <v>11751</v>
      </c>
      <c r="K4020" t="s">
        <v>41</v>
      </c>
      <c r="L4020">
        <v>25000000</v>
      </c>
      <c r="M4020">
        <v>12320393</v>
      </c>
      <c r="N4020" t="s">
        <v>191</v>
      </c>
      <c r="O4020">
        <v>95</v>
      </c>
      <c r="P4020" cm="1">
        <f t="array" ref="P4020">_xlfn.XLOOKUP(D4020, CPI!$A:A, CPI!$B:B)</f>
        <v>177.1</v>
      </c>
      <c r="Q4020" s="9">
        <f>IF(M4020="","",PRODUCT(M4020,CPI!$B$112/P4020))</f>
        <v>21197197.89440994</v>
      </c>
    </row>
    <row r="4021" spans="1:17">
      <c r="A4021" t="s">
        <v>12307</v>
      </c>
      <c r="B4021" t="s">
        <v>2010</v>
      </c>
      <c r="C4021" t="s">
        <v>45</v>
      </c>
      <c r="D4021">
        <v>2001</v>
      </c>
      <c r="E4021" t="s">
        <v>11712</v>
      </c>
      <c r="F4021">
        <v>5.2</v>
      </c>
      <c r="G4021">
        <v>5500</v>
      </c>
      <c r="H4021" t="s">
        <v>587</v>
      </c>
      <c r="I4021" t="s">
        <v>12308</v>
      </c>
      <c r="J4021" t="s">
        <v>10719</v>
      </c>
      <c r="K4021" t="s">
        <v>41</v>
      </c>
      <c r="L4021">
        <v>38000000</v>
      </c>
      <c r="M4021">
        <v>763740</v>
      </c>
      <c r="N4021" t="s">
        <v>12309</v>
      </c>
      <c r="O4021">
        <v>90</v>
      </c>
      <c r="P4021" cm="1">
        <f t="array" ref="P4021">_xlfn.XLOOKUP(D4021, CPI!$A:A, CPI!$B:B)</f>
        <v>177.1</v>
      </c>
      <c r="Q4021" s="9">
        <f>IF(M4021="","",PRODUCT(M4021,CPI!$B$112/P4021))</f>
        <v>1314012.2981366459</v>
      </c>
    </row>
    <row r="4022" spans="1:17">
      <c r="A4022" t="s">
        <v>12310</v>
      </c>
      <c r="B4022" t="s">
        <v>2010</v>
      </c>
      <c r="C4022" t="s">
        <v>52</v>
      </c>
      <c r="D4022">
        <v>2001</v>
      </c>
      <c r="E4022" t="s">
        <v>11899</v>
      </c>
      <c r="F4022">
        <v>5.5</v>
      </c>
      <c r="G4022">
        <v>15000</v>
      </c>
      <c r="H4022" t="s">
        <v>7974</v>
      </c>
      <c r="I4022" t="s">
        <v>10831</v>
      </c>
      <c r="J4022" t="s">
        <v>9376</v>
      </c>
      <c r="K4022" t="s">
        <v>41</v>
      </c>
      <c r="L4022">
        <v>60000000</v>
      </c>
      <c r="M4022">
        <v>38464131</v>
      </c>
      <c r="N4022" t="s">
        <v>129</v>
      </c>
      <c r="O4022">
        <v>94</v>
      </c>
      <c r="P4022" cm="1">
        <f t="array" ref="P4022">_xlfn.XLOOKUP(D4022, CPI!$A:A, CPI!$B:B)</f>
        <v>177.1</v>
      </c>
      <c r="Q4022" s="9">
        <f>IF(M4022="","",PRODUCT(M4022,CPI!$B$112/P4022))</f>
        <v>66177417.931677021</v>
      </c>
    </row>
    <row r="4023" spans="1:17">
      <c r="A4023" t="s">
        <v>12311</v>
      </c>
      <c r="B4023" t="s">
        <v>2010</v>
      </c>
      <c r="C4023" t="s">
        <v>52</v>
      </c>
      <c r="D4023">
        <v>2001</v>
      </c>
      <c r="E4023" t="s">
        <v>11257</v>
      </c>
      <c r="F4023">
        <v>5.5</v>
      </c>
      <c r="G4023">
        <v>14000</v>
      </c>
      <c r="H4023" t="s">
        <v>9981</v>
      </c>
      <c r="I4023" t="s">
        <v>12312</v>
      </c>
      <c r="J4023" t="s">
        <v>12313</v>
      </c>
      <c r="K4023" t="s">
        <v>41</v>
      </c>
      <c r="L4023">
        <v>14000000</v>
      </c>
      <c r="M4023">
        <v>13127022</v>
      </c>
      <c r="N4023" t="s">
        <v>72</v>
      </c>
      <c r="O4023">
        <v>86</v>
      </c>
      <c r="P4023" cm="1">
        <f t="array" ref="P4023">_xlfn.XLOOKUP(D4023, CPI!$A:A, CPI!$B:B)</f>
        <v>177.1</v>
      </c>
      <c r="Q4023" s="9">
        <f>IF(M4023="","",PRODUCT(M4023,CPI!$B$112/P4023))</f>
        <v>22585000.583850931</v>
      </c>
    </row>
    <row r="4024" spans="1:17">
      <c r="A4024" t="s">
        <v>12314</v>
      </c>
      <c r="B4024" t="s">
        <v>2010</v>
      </c>
      <c r="C4024" t="s">
        <v>28</v>
      </c>
      <c r="D4024">
        <v>2001</v>
      </c>
      <c r="E4024" t="s">
        <v>11769</v>
      </c>
      <c r="F4024">
        <v>2.2999999999999998</v>
      </c>
      <c r="G4024">
        <v>22000</v>
      </c>
      <c r="H4024" t="s">
        <v>9924</v>
      </c>
      <c r="I4024" t="s">
        <v>12315</v>
      </c>
      <c r="J4024" t="s">
        <v>12316</v>
      </c>
      <c r="K4024" t="s">
        <v>41</v>
      </c>
      <c r="L4024">
        <v>22000000</v>
      </c>
      <c r="M4024">
        <v>5271666</v>
      </c>
      <c r="N4024" t="s">
        <v>191</v>
      </c>
      <c r="O4024">
        <v>104</v>
      </c>
      <c r="P4024" cm="1">
        <f t="array" ref="P4024">_xlfn.XLOOKUP(D4024, CPI!$A:A, CPI!$B:B)</f>
        <v>177.1</v>
      </c>
      <c r="Q4024" s="9">
        <f>IF(M4024="","",PRODUCT(M4024,CPI!$B$112/P4024))</f>
        <v>9069884.9813664593</v>
      </c>
    </row>
    <row r="4025" spans="1:17">
      <c r="A4025" t="s">
        <v>12317</v>
      </c>
      <c r="B4025" t="s">
        <v>2010</v>
      </c>
      <c r="C4025" t="s">
        <v>52</v>
      </c>
      <c r="D4025">
        <v>2001</v>
      </c>
      <c r="E4025" t="s">
        <v>12076</v>
      </c>
      <c r="F4025">
        <v>5.4</v>
      </c>
      <c r="G4025">
        <v>22000</v>
      </c>
      <c r="H4025" t="s">
        <v>12318</v>
      </c>
      <c r="I4025" t="s">
        <v>4089</v>
      </c>
      <c r="J4025" t="s">
        <v>7717</v>
      </c>
      <c r="K4025" t="s">
        <v>5828</v>
      </c>
      <c r="L4025">
        <v>49000000</v>
      </c>
      <c r="M4025">
        <v>71186502</v>
      </c>
      <c r="N4025" t="s">
        <v>9148</v>
      </c>
      <c r="O4025">
        <v>87</v>
      </c>
      <c r="P4025" cm="1">
        <f t="array" ref="P4025">_xlfn.XLOOKUP(D4025, CPI!$A:A, CPI!$B:B)</f>
        <v>177.1</v>
      </c>
      <c r="Q4025" s="9">
        <f>IF(M4025="","",PRODUCT(M4025,CPI!$B$112/P4025))</f>
        <v>122476155.61490683</v>
      </c>
    </row>
    <row r="4026" spans="1:17">
      <c r="A4026" t="s">
        <v>12319</v>
      </c>
      <c r="B4026" t="s">
        <v>27</v>
      </c>
      <c r="C4026" t="s">
        <v>28</v>
      </c>
      <c r="D4026">
        <v>2001</v>
      </c>
      <c r="E4026" t="s">
        <v>12320</v>
      </c>
      <c r="F4026">
        <v>7.2</v>
      </c>
      <c r="G4026">
        <v>19000</v>
      </c>
      <c r="H4026" t="s">
        <v>5762</v>
      </c>
      <c r="I4026" t="s">
        <v>12321</v>
      </c>
      <c r="J4026" t="s">
        <v>2654</v>
      </c>
      <c r="K4026" t="s">
        <v>41</v>
      </c>
      <c r="L4026">
        <v>100000</v>
      </c>
      <c r="M4026">
        <v>515900</v>
      </c>
      <c r="N4026" t="s">
        <v>5763</v>
      </c>
      <c r="O4026">
        <v>86</v>
      </c>
      <c r="P4026" cm="1">
        <f t="array" ref="P4026">_xlfn.XLOOKUP(D4026, CPI!$A:A, CPI!$B:B)</f>
        <v>177.1</v>
      </c>
      <c r="Q4026" s="9">
        <f>IF(M4026="","",PRODUCT(M4026,CPI!$B$112/P4026))</f>
        <v>887604.34782608692</v>
      </c>
    </row>
    <row r="4027" spans="1:17">
      <c r="A4027" t="s">
        <v>12322</v>
      </c>
      <c r="B4027" t="s">
        <v>44</v>
      </c>
      <c r="C4027" t="s">
        <v>45</v>
      </c>
      <c r="D4027">
        <v>2001</v>
      </c>
      <c r="E4027" t="s">
        <v>12022</v>
      </c>
      <c r="F4027">
        <v>5.4</v>
      </c>
      <c r="G4027">
        <v>8800</v>
      </c>
      <c r="H4027" t="s">
        <v>7719</v>
      </c>
      <c r="I4027" t="s">
        <v>3530</v>
      </c>
      <c r="J4027" t="s">
        <v>11360</v>
      </c>
      <c r="K4027" t="s">
        <v>41</v>
      </c>
      <c r="L4027">
        <v>35000000</v>
      </c>
      <c r="M4027">
        <v>43057552</v>
      </c>
      <c r="N4027" t="s">
        <v>34</v>
      </c>
      <c r="O4027">
        <v>94</v>
      </c>
      <c r="P4027" cm="1">
        <f t="array" ref="P4027">_xlfn.XLOOKUP(D4027, CPI!$A:A, CPI!$B:B)</f>
        <v>177.1</v>
      </c>
      <c r="Q4027" s="9">
        <f>IF(M4027="","",PRODUCT(M4027,CPI!$B$112/P4027))</f>
        <v>74080384.496894404</v>
      </c>
    </row>
    <row r="4028" spans="1:17">
      <c r="A4028" t="s">
        <v>12323</v>
      </c>
      <c r="B4028" t="s">
        <v>27</v>
      </c>
      <c r="C4028" t="s">
        <v>52</v>
      </c>
      <c r="D4028">
        <v>2001</v>
      </c>
      <c r="E4028" t="s">
        <v>11594</v>
      </c>
      <c r="F4028">
        <v>6.2</v>
      </c>
      <c r="G4028">
        <v>6500</v>
      </c>
      <c r="H4028" t="s">
        <v>10055</v>
      </c>
      <c r="I4028" t="s">
        <v>10055</v>
      </c>
      <c r="J4028" t="s">
        <v>12324</v>
      </c>
      <c r="K4028" t="s">
        <v>41</v>
      </c>
      <c r="L4028">
        <v>13000000</v>
      </c>
      <c r="M4028">
        <v>22391450</v>
      </c>
      <c r="N4028" t="s">
        <v>10886</v>
      </c>
      <c r="O4028">
        <v>90</v>
      </c>
      <c r="P4028" cm="1">
        <f t="array" ref="P4028">_xlfn.XLOOKUP(D4028, CPI!$A:A, CPI!$B:B)</f>
        <v>177.1</v>
      </c>
      <c r="Q4028" s="9">
        <f>IF(M4028="","",PRODUCT(M4028,CPI!$B$112/P4028))</f>
        <v>38524420.186335407</v>
      </c>
    </row>
    <row r="4029" spans="1:17">
      <c r="A4029" t="s">
        <v>12325</v>
      </c>
      <c r="B4029" t="s">
        <v>2010</v>
      </c>
      <c r="C4029" t="s">
        <v>28</v>
      </c>
      <c r="D4029">
        <v>2001</v>
      </c>
      <c r="E4029" t="s">
        <v>11868</v>
      </c>
      <c r="F4029">
        <v>6.2</v>
      </c>
      <c r="G4029">
        <v>23000</v>
      </c>
      <c r="H4029" t="s">
        <v>8770</v>
      </c>
      <c r="I4029" t="s">
        <v>5666</v>
      </c>
      <c r="J4029" t="s">
        <v>12326</v>
      </c>
      <c r="K4029" t="s">
        <v>41</v>
      </c>
      <c r="L4029">
        <v>30000000</v>
      </c>
      <c r="M4029">
        <v>8694320</v>
      </c>
      <c r="N4029" t="s">
        <v>8998</v>
      </c>
      <c r="O4029">
        <v>95</v>
      </c>
      <c r="P4029" cm="1">
        <f t="array" ref="P4029">_xlfn.XLOOKUP(D4029, CPI!$A:A, CPI!$B:B)</f>
        <v>177.1</v>
      </c>
      <c r="Q4029" s="9">
        <f>IF(M4029="","",PRODUCT(M4029,CPI!$B$112/P4029))</f>
        <v>14958550.559006212</v>
      </c>
    </row>
    <row r="4030" spans="1:17">
      <c r="A4030" t="s">
        <v>12327</v>
      </c>
      <c r="B4030" t="s">
        <v>27</v>
      </c>
      <c r="C4030" t="s">
        <v>52</v>
      </c>
      <c r="D4030">
        <v>2001</v>
      </c>
      <c r="E4030" t="s">
        <v>12328</v>
      </c>
      <c r="F4030">
        <v>6.8</v>
      </c>
      <c r="G4030">
        <v>17000</v>
      </c>
      <c r="H4030" t="s">
        <v>8692</v>
      </c>
      <c r="I4030" t="s">
        <v>8692</v>
      </c>
      <c r="J4030" t="s">
        <v>12329</v>
      </c>
      <c r="K4030" t="s">
        <v>41</v>
      </c>
      <c r="M4030">
        <v>1318945</v>
      </c>
      <c r="N4030" t="s">
        <v>2037</v>
      </c>
      <c r="O4030">
        <v>87</v>
      </c>
      <c r="P4030" cm="1">
        <f t="array" ref="P4030">_xlfn.XLOOKUP(D4030, CPI!$A:A, CPI!$B:B)</f>
        <v>177.1</v>
      </c>
      <c r="Q4030" s="9">
        <f>IF(M4030="","",PRODUCT(M4030,CPI!$B$112/P4030))</f>
        <v>2269240.7763975156</v>
      </c>
    </row>
    <row r="4031" spans="1:17">
      <c r="A4031" t="s">
        <v>12330</v>
      </c>
      <c r="B4031" t="s">
        <v>2010</v>
      </c>
      <c r="C4031" t="s">
        <v>401</v>
      </c>
      <c r="D4031">
        <v>2001</v>
      </c>
      <c r="E4031" t="s">
        <v>11974</v>
      </c>
      <c r="F4031">
        <v>7.2</v>
      </c>
      <c r="G4031">
        <v>21000</v>
      </c>
      <c r="H4031" t="s">
        <v>12331</v>
      </c>
      <c r="I4031" t="s">
        <v>12332</v>
      </c>
      <c r="J4031" t="s">
        <v>12333</v>
      </c>
      <c r="K4031" t="s">
        <v>2119</v>
      </c>
      <c r="L4031">
        <v>15000000</v>
      </c>
      <c r="M4031">
        <v>4035192</v>
      </c>
      <c r="N4031" t="s">
        <v>6127</v>
      </c>
      <c r="O4031">
        <v>108</v>
      </c>
      <c r="P4031" cm="1">
        <f t="array" ref="P4031">_xlfn.XLOOKUP(D4031, CPI!$A:A, CPI!$B:B)</f>
        <v>177.1</v>
      </c>
      <c r="Q4031" s="9">
        <f>IF(M4031="","",PRODUCT(M4031,CPI!$B$112/P4031))</f>
        <v>6942535.3043478262</v>
      </c>
    </row>
    <row r="4032" spans="1:17">
      <c r="A4032" t="s">
        <v>12334</v>
      </c>
      <c r="B4032" t="s">
        <v>27</v>
      </c>
      <c r="C4032" t="s">
        <v>52</v>
      </c>
      <c r="D4032">
        <v>2001</v>
      </c>
      <c r="E4032" t="s">
        <v>12335</v>
      </c>
      <c r="F4032">
        <v>6.7</v>
      </c>
      <c r="G4032">
        <v>4300</v>
      </c>
      <c r="H4032" t="s">
        <v>12336</v>
      </c>
      <c r="I4032" t="s">
        <v>5265</v>
      </c>
      <c r="J4032" t="s">
        <v>4772</v>
      </c>
      <c r="K4032" t="s">
        <v>41</v>
      </c>
      <c r="M4032">
        <v>384098</v>
      </c>
      <c r="N4032" t="s">
        <v>12337</v>
      </c>
      <c r="O4032">
        <v>104</v>
      </c>
      <c r="P4032" cm="1">
        <f t="array" ref="P4032">_xlfn.XLOOKUP(D4032, CPI!$A:A, CPI!$B:B)</f>
        <v>177.1</v>
      </c>
      <c r="Q4032" s="9">
        <f>IF(M4032="","",PRODUCT(M4032,CPI!$B$112/P4032))</f>
        <v>660839.41614906839</v>
      </c>
    </row>
    <row r="4033" spans="1:17">
      <c r="A4033" t="s">
        <v>12338</v>
      </c>
      <c r="B4033" t="s">
        <v>2010</v>
      </c>
      <c r="C4033" t="s">
        <v>52</v>
      </c>
      <c r="D4033">
        <v>2001</v>
      </c>
      <c r="E4033" t="s">
        <v>11942</v>
      </c>
      <c r="F4033">
        <v>6.7</v>
      </c>
      <c r="G4033">
        <v>4500</v>
      </c>
      <c r="H4033" t="s">
        <v>12339</v>
      </c>
      <c r="I4033" t="s">
        <v>11333</v>
      </c>
      <c r="J4033" t="s">
        <v>12340</v>
      </c>
      <c r="K4033" t="s">
        <v>41</v>
      </c>
      <c r="M4033">
        <v>4634077</v>
      </c>
      <c r="N4033" t="s">
        <v>12341</v>
      </c>
      <c r="O4033">
        <v>102</v>
      </c>
      <c r="P4033" cm="1">
        <f t="array" ref="P4033">_xlfn.XLOOKUP(D4033, CPI!$A:A, CPI!$B:B)</f>
        <v>177.1</v>
      </c>
      <c r="Q4033" s="9">
        <f>IF(M4033="","",PRODUCT(M4033,CPI!$B$112/P4033))</f>
        <v>7972915.0869565215</v>
      </c>
    </row>
    <row r="4034" spans="1:17">
      <c r="A4034" t="s">
        <v>12342</v>
      </c>
      <c r="B4034" t="s">
        <v>27</v>
      </c>
      <c r="C4034" t="s">
        <v>28</v>
      </c>
      <c r="D4034">
        <v>2001</v>
      </c>
      <c r="E4034" t="s">
        <v>11857</v>
      </c>
      <c r="F4034">
        <v>6.1</v>
      </c>
      <c r="G4034">
        <v>5100</v>
      </c>
      <c r="H4034" t="s">
        <v>2362</v>
      </c>
      <c r="I4034" t="s">
        <v>12343</v>
      </c>
      <c r="J4034" t="s">
        <v>10787</v>
      </c>
      <c r="K4034" t="s">
        <v>41</v>
      </c>
      <c r="L4034">
        <v>30000000</v>
      </c>
      <c r="M4034">
        <v>1198113</v>
      </c>
      <c r="N4034" t="s">
        <v>11139</v>
      </c>
      <c r="O4034">
        <v>118</v>
      </c>
      <c r="P4034" cm="1">
        <f t="array" ref="P4034">_xlfn.XLOOKUP(D4034, CPI!$A:A, CPI!$B:B)</f>
        <v>177.1</v>
      </c>
      <c r="Q4034" s="9">
        <f>IF(M4034="","",PRODUCT(M4034,CPI!$B$112/P4034))</f>
        <v>2061349.6956521738</v>
      </c>
    </row>
    <row r="4035" spans="1:17">
      <c r="A4035" t="s">
        <v>12344</v>
      </c>
      <c r="B4035" t="s">
        <v>27</v>
      </c>
      <c r="C4035" t="s">
        <v>52</v>
      </c>
      <c r="D4035">
        <v>2001</v>
      </c>
      <c r="E4035" t="s">
        <v>12345</v>
      </c>
      <c r="F4035">
        <v>6.8</v>
      </c>
      <c r="G4035">
        <v>7000</v>
      </c>
      <c r="H4035" t="s">
        <v>12346</v>
      </c>
      <c r="I4035" t="s">
        <v>12346</v>
      </c>
      <c r="J4035" t="s">
        <v>12347</v>
      </c>
      <c r="K4035" t="s">
        <v>41</v>
      </c>
      <c r="L4035">
        <v>250000</v>
      </c>
      <c r="M4035">
        <v>4677852</v>
      </c>
      <c r="N4035" t="s">
        <v>12348</v>
      </c>
      <c r="O4035">
        <v>91</v>
      </c>
      <c r="P4035" cm="1">
        <f t="array" ref="P4035">_xlfn.XLOOKUP(D4035, CPI!$A:A, CPI!$B:B)</f>
        <v>177.1</v>
      </c>
      <c r="Q4035" s="9">
        <f>IF(M4035="","",PRODUCT(M4035,CPI!$B$112/P4035))</f>
        <v>8048229.8385093166</v>
      </c>
    </row>
    <row r="4036" spans="1:17">
      <c r="A4036" t="s">
        <v>12349</v>
      </c>
      <c r="B4036" t="s">
        <v>458</v>
      </c>
      <c r="C4036" t="s">
        <v>52</v>
      </c>
      <c r="D4036">
        <v>2001</v>
      </c>
      <c r="E4036" t="s">
        <v>12350</v>
      </c>
      <c r="F4036">
        <v>7.1</v>
      </c>
      <c r="G4036">
        <v>6100</v>
      </c>
      <c r="H4036" t="s">
        <v>12351</v>
      </c>
      <c r="I4036" t="s">
        <v>12351</v>
      </c>
      <c r="J4036" t="s">
        <v>12352</v>
      </c>
      <c r="K4036" t="s">
        <v>2998</v>
      </c>
      <c r="M4036">
        <v>270811</v>
      </c>
      <c r="N4036" t="s">
        <v>12353</v>
      </c>
      <c r="O4036">
        <v>103</v>
      </c>
      <c r="P4036" cm="1">
        <f t="array" ref="P4036">_xlfn.XLOOKUP(D4036, CPI!$A:A, CPI!$B:B)</f>
        <v>177.1</v>
      </c>
      <c r="Q4036" s="9">
        <f>IF(M4036="","",PRODUCT(M4036,CPI!$B$112/P4036))</f>
        <v>465929.48447204969</v>
      </c>
    </row>
    <row r="4037" spans="1:17">
      <c r="A4037" t="s">
        <v>12354</v>
      </c>
      <c r="B4037" t="s">
        <v>2010</v>
      </c>
      <c r="C4037" t="s">
        <v>52</v>
      </c>
      <c r="D4037">
        <v>2001</v>
      </c>
      <c r="E4037" t="s">
        <v>7766</v>
      </c>
      <c r="F4037">
        <v>4.7</v>
      </c>
      <c r="G4037">
        <v>13000</v>
      </c>
      <c r="H4037" t="s">
        <v>12355</v>
      </c>
      <c r="I4037" t="s">
        <v>12356</v>
      </c>
      <c r="J4037" t="s">
        <v>10309</v>
      </c>
      <c r="K4037" t="s">
        <v>41</v>
      </c>
      <c r="L4037">
        <v>11000000</v>
      </c>
      <c r="M4037">
        <v>25272752</v>
      </c>
      <c r="N4037" t="s">
        <v>2103</v>
      </c>
      <c r="O4037">
        <v>86</v>
      </c>
      <c r="P4037" cm="1">
        <f t="array" ref="P4037">_xlfn.XLOOKUP(D4037, CPI!$A:A, CPI!$B:B)</f>
        <v>177.1</v>
      </c>
      <c r="Q4037" s="9">
        <f>IF(M4037="","",PRODUCT(M4037,CPI!$B$112/P4037))</f>
        <v>43481691.329192549</v>
      </c>
    </row>
    <row r="4038" spans="1:17">
      <c r="A4038" t="s">
        <v>12357</v>
      </c>
      <c r="B4038" t="s">
        <v>27</v>
      </c>
      <c r="C4038" t="s">
        <v>115</v>
      </c>
      <c r="D4038">
        <v>2001</v>
      </c>
      <c r="E4038" t="s">
        <v>12358</v>
      </c>
      <c r="F4038">
        <v>7.3</v>
      </c>
      <c r="G4038">
        <v>14000</v>
      </c>
      <c r="H4038" t="s">
        <v>12359</v>
      </c>
      <c r="I4038" t="s">
        <v>12359</v>
      </c>
      <c r="J4038" t="s">
        <v>8551</v>
      </c>
      <c r="K4038" t="s">
        <v>463</v>
      </c>
      <c r="M4038">
        <v>5393526</v>
      </c>
      <c r="N4038" t="s">
        <v>6523</v>
      </c>
      <c r="O4038">
        <v>115</v>
      </c>
      <c r="P4038" cm="1">
        <f t="array" ref="P4038">_xlfn.XLOOKUP(D4038, CPI!$A:A, CPI!$B:B)</f>
        <v>177.1</v>
      </c>
      <c r="Q4038" s="9">
        <f>IF(M4038="","",PRODUCT(M4038,CPI!$B$112/P4038))</f>
        <v>9279544.7329192553</v>
      </c>
    </row>
    <row r="4039" spans="1:17">
      <c r="A4039" t="s">
        <v>12360</v>
      </c>
      <c r="B4039" t="s">
        <v>348</v>
      </c>
      <c r="C4039" t="s">
        <v>401</v>
      </c>
      <c r="D4039">
        <v>2001</v>
      </c>
      <c r="E4039" t="s">
        <v>12076</v>
      </c>
      <c r="F4039">
        <v>6.6</v>
      </c>
      <c r="G4039">
        <v>9800</v>
      </c>
      <c r="H4039" t="s">
        <v>12361</v>
      </c>
      <c r="I4039" t="s">
        <v>12362</v>
      </c>
      <c r="J4039" t="s">
        <v>12363</v>
      </c>
      <c r="K4039" t="s">
        <v>41</v>
      </c>
      <c r="L4039">
        <v>23000000</v>
      </c>
      <c r="M4039">
        <v>44460850</v>
      </c>
      <c r="N4039" t="s">
        <v>5954</v>
      </c>
      <c r="O4039">
        <v>82</v>
      </c>
      <c r="P4039" cm="1">
        <f t="array" ref="P4039">_xlfn.XLOOKUP(D4039, CPI!$A:A, CPI!$B:B)</f>
        <v>177.1</v>
      </c>
      <c r="Q4039" s="9">
        <f>IF(M4039="","",PRODUCT(M4039,CPI!$B$112/P4039))</f>
        <v>76494754.347826093</v>
      </c>
    </row>
    <row r="4040" spans="1:17">
      <c r="A4040" t="s">
        <v>12364</v>
      </c>
      <c r="B4040" t="s">
        <v>44</v>
      </c>
      <c r="C4040" t="s">
        <v>36</v>
      </c>
      <c r="D4040">
        <v>2001</v>
      </c>
      <c r="E4040" t="s">
        <v>11989</v>
      </c>
      <c r="F4040">
        <v>6.4</v>
      </c>
      <c r="G4040">
        <v>4200</v>
      </c>
      <c r="H4040" t="s">
        <v>12365</v>
      </c>
      <c r="I4040" t="s">
        <v>12365</v>
      </c>
      <c r="J4040" t="s">
        <v>12366</v>
      </c>
      <c r="K4040" t="s">
        <v>41</v>
      </c>
      <c r="L4040">
        <v>7000000</v>
      </c>
      <c r="M4040">
        <v>4760014</v>
      </c>
      <c r="N4040" t="s">
        <v>12367</v>
      </c>
      <c r="O4040">
        <v>113</v>
      </c>
      <c r="P4040" cm="1">
        <f t="array" ref="P4040">_xlfn.XLOOKUP(D4040, CPI!$A:A, CPI!$B:B)</f>
        <v>177.1</v>
      </c>
      <c r="Q4040" s="9">
        <f>IF(M4040="","",PRODUCT(M4040,CPI!$B$112/P4040))</f>
        <v>8189589.3043478262</v>
      </c>
    </row>
    <row r="4041" spans="1:17">
      <c r="A4041" t="s">
        <v>12368</v>
      </c>
      <c r="B4041" t="s">
        <v>27</v>
      </c>
      <c r="C4041" t="s">
        <v>28</v>
      </c>
      <c r="D4041">
        <v>2001</v>
      </c>
      <c r="E4041" t="s">
        <v>12369</v>
      </c>
      <c r="F4041">
        <v>7</v>
      </c>
      <c r="G4041">
        <v>10000</v>
      </c>
      <c r="H4041" t="s">
        <v>12238</v>
      </c>
      <c r="I4041" t="s">
        <v>12370</v>
      </c>
      <c r="J4041" t="s">
        <v>11360</v>
      </c>
      <c r="K4041" t="s">
        <v>41</v>
      </c>
      <c r="L4041">
        <v>5000000</v>
      </c>
      <c r="M4041">
        <v>621592</v>
      </c>
      <c r="N4041" t="s">
        <v>12063</v>
      </c>
      <c r="O4041">
        <v>108</v>
      </c>
      <c r="P4041" cm="1">
        <f t="array" ref="P4041">_xlfn.XLOOKUP(D4041, CPI!$A:A, CPI!$B:B)</f>
        <v>177.1</v>
      </c>
      <c r="Q4041" s="9">
        <f>IF(M4041="","",PRODUCT(M4041,CPI!$B$112/P4041))</f>
        <v>1069447.1055900622</v>
      </c>
    </row>
    <row r="4042" spans="1:17">
      <c r="A4042" t="s">
        <v>12371</v>
      </c>
      <c r="B4042" t="s">
        <v>27</v>
      </c>
      <c r="C4042" t="s">
        <v>52</v>
      </c>
      <c r="D4042">
        <v>2001</v>
      </c>
      <c r="E4042" t="s">
        <v>11850</v>
      </c>
      <c r="F4042">
        <v>5.8</v>
      </c>
      <c r="G4042">
        <v>11000</v>
      </c>
      <c r="H4042" t="s">
        <v>7665</v>
      </c>
      <c r="I4042" t="s">
        <v>12372</v>
      </c>
      <c r="J4042" t="s">
        <v>862</v>
      </c>
      <c r="K4042" t="s">
        <v>41</v>
      </c>
      <c r="L4042">
        <v>8000000</v>
      </c>
      <c r="M4042">
        <v>2534372</v>
      </c>
      <c r="N4042" t="s">
        <v>10596</v>
      </c>
      <c r="O4042">
        <v>95</v>
      </c>
      <c r="P4042" cm="1">
        <f t="array" ref="P4042">_xlfn.XLOOKUP(D4042, CPI!$A:A, CPI!$B:B)</f>
        <v>177.1</v>
      </c>
      <c r="Q4042" s="9">
        <f>IF(M4042="","",PRODUCT(M4042,CPI!$B$112/P4042))</f>
        <v>4360379.1552795032</v>
      </c>
    </row>
    <row r="4043" spans="1:17">
      <c r="A4043" t="s">
        <v>12373</v>
      </c>
      <c r="B4043" t="s">
        <v>2010</v>
      </c>
      <c r="C4043" t="s">
        <v>28</v>
      </c>
      <c r="D4043">
        <v>2001</v>
      </c>
      <c r="E4043" t="s">
        <v>12374</v>
      </c>
      <c r="F4043">
        <v>6.4</v>
      </c>
      <c r="G4043">
        <v>11000</v>
      </c>
      <c r="H4043" t="s">
        <v>2437</v>
      </c>
      <c r="I4043" t="s">
        <v>12375</v>
      </c>
      <c r="J4043" t="s">
        <v>10235</v>
      </c>
      <c r="K4043" t="s">
        <v>33</v>
      </c>
      <c r="L4043">
        <v>20000000</v>
      </c>
      <c r="M4043">
        <v>5323109</v>
      </c>
      <c r="N4043" t="s">
        <v>12376</v>
      </c>
      <c r="O4043">
        <v>121</v>
      </c>
      <c r="P4043" cm="1">
        <f t="array" ref="P4043">_xlfn.XLOOKUP(D4043, CPI!$A:A, CPI!$B:B)</f>
        <v>177.1</v>
      </c>
      <c r="Q4043" s="9">
        <f>IF(M4043="","",PRODUCT(M4043,CPI!$B$112/P4043))</f>
        <v>9158392.5031055901</v>
      </c>
    </row>
    <row r="4044" spans="1:17">
      <c r="A4044" t="s">
        <v>12377</v>
      </c>
      <c r="B4044" t="s">
        <v>2010</v>
      </c>
      <c r="C4044" t="s">
        <v>52</v>
      </c>
      <c r="D4044">
        <v>2001</v>
      </c>
      <c r="E4044" t="s">
        <v>11917</v>
      </c>
      <c r="F4044">
        <v>6.7</v>
      </c>
      <c r="G4044">
        <v>38000</v>
      </c>
      <c r="H4044" t="s">
        <v>300</v>
      </c>
      <c r="I4044" t="s">
        <v>300</v>
      </c>
      <c r="J4044" t="s">
        <v>12378</v>
      </c>
      <c r="K4044" t="s">
        <v>41</v>
      </c>
      <c r="L4044">
        <v>33000000</v>
      </c>
      <c r="M4044">
        <v>18914307</v>
      </c>
      <c r="N4044" t="s">
        <v>9697</v>
      </c>
      <c r="O4044">
        <v>103</v>
      </c>
      <c r="P4044" cm="1">
        <f t="array" ref="P4044">_xlfn.XLOOKUP(D4044, CPI!$A:A, CPI!$B:B)</f>
        <v>177.1</v>
      </c>
      <c r="Q4044" s="9">
        <f>IF(M4044="","",PRODUCT(M4044,CPI!$B$112/P4044))</f>
        <v>32542006.45341615</v>
      </c>
    </row>
    <row r="4045" spans="1:17">
      <c r="A4045" t="s">
        <v>12379</v>
      </c>
      <c r="B4045" t="s">
        <v>2010</v>
      </c>
      <c r="C4045" t="s">
        <v>45</v>
      </c>
      <c r="D4045">
        <v>2002</v>
      </c>
      <c r="E4045" t="s">
        <v>12380</v>
      </c>
      <c r="F4045">
        <v>7.3</v>
      </c>
      <c r="G4045">
        <v>706000</v>
      </c>
      <c r="H4045" t="s">
        <v>522</v>
      </c>
      <c r="I4045" t="s">
        <v>12381</v>
      </c>
      <c r="J4045" t="s">
        <v>10145</v>
      </c>
      <c r="K4045" t="s">
        <v>41</v>
      </c>
      <c r="L4045">
        <v>139000000</v>
      </c>
      <c r="M4045">
        <v>825025036</v>
      </c>
      <c r="N4045" t="s">
        <v>42</v>
      </c>
      <c r="O4045">
        <v>121</v>
      </c>
      <c r="P4045" cm="1">
        <f t="array" ref="P4045">_xlfn.XLOOKUP(D4045, CPI!$A:A, CPI!$B:B)</f>
        <v>179.9</v>
      </c>
      <c r="Q4045" s="9">
        <f>IF(M4045="","",PRODUCT(M4045,CPI!$B$112/P4045))</f>
        <v>1397360358.3613119</v>
      </c>
    </row>
    <row r="4046" spans="1:17">
      <c r="A4046" t="s">
        <v>12382</v>
      </c>
      <c r="B4046" t="s">
        <v>2010</v>
      </c>
      <c r="C4046" t="s">
        <v>45</v>
      </c>
      <c r="D4046">
        <v>2002</v>
      </c>
      <c r="E4046" t="s">
        <v>12383</v>
      </c>
      <c r="F4046">
        <v>6.4</v>
      </c>
      <c r="G4046">
        <v>108000</v>
      </c>
      <c r="H4046" t="s">
        <v>2294</v>
      </c>
      <c r="I4046" t="s">
        <v>5697</v>
      </c>
      <c r="J4046" t="s">
        <v>9671</v>
      </c>
      <c r="K4046" t="s">
        <v>41</v>
      </c>
      <c r="L4046">
        <v>68000000</v>
      </c>
      <c r="M4046">
        <v>193921372</v>
      </c>
      <c r="N4046" t="s">
        <v>55</v>
      </c>
      <c r="O4046">
        <v>124</v>
      </c>
      <c r="P4046" cm="1">
        <f t="array" ref="P4046">_xlfn.XLOOKUP(D4046, CPI!$A:A, CPI!$B:B)</f>
        <v>179.9</v>
      </c>
      <c r="Q4046" s="9">
        <f>IF(M4046="","",PRODUCT(M4046,CPI!$B$112/P4046))</f>
        <v>328448260.41356307</v>
      </c>
    </row>
    <row r="4047" spans="1:17">
      <c r="A4047" t="s">
        <v>12384</v>
      </c>
      <c r="B4047" t="s">
        <v>27</v>
      </c>
      <c r="C4047" t="s">
        <v>28</v>
      </c>
      <c r="D4047">
        <v>2002</v>
      </c>
      <c r="E4047" t="s">
        <v>12385</v>
      </c>
      <c r="F4047">
        <v>7.1</v>
      </c>
      <c r="G4047">
        <v>259000</v>
      </c>
      <c r="H4047" t="s">
        <v>1674</v>
      </c>
      <c r="I4047" t="s">
        <v>11147</v>
      </c>
      <c r="J4047" t="s">
        <v>12386</v>
      </c>
      <c r="K4047" t="s">
        <v>41</v>
      </c>
      <c r="L4047">
        <v>41000000</v>
      </c>
      <c r="M4047">
        <v>242875078</v>
      </c>
      <c r="N4047" t="s">
        <v>4889</v>
      </c>
      <c r="O4047">
        <v>110</v>
      </c>
      <c r="P4047" cm="1">
        <f t="array" ref="P4047">_xlfn.XLOOKUP(D4047, CPI!$A:A, CPI!$B:B)</f>
        <v>179.9</v>
      </c>
      <c r="Q4047" s="9">
        <f>IF(M4047="","",PRODUCT(M4047,CPI!$B$112/P4047))</f>
        <v>411362069.29738742</v>
      </c>
    </row>
    <row r="4048" spans="1:17">
      <c r="A4048" t="s">
        <v>12387</v>
      </c>
      <c r="B4048" t="s">
        <v>27</v>
      </c>
      <c r="C4048" t="s">
        <v>74</v>
      </c>
      <c r="D4048">
        <v>2002</v>
      </c>
      <c r="E4048" t="s">
        <v>11842</v>
      </c>
      <c r="F4048">
        <v>8.5</v>
      </c>
      <c r="G4048">
        <v>756000</v>
      </c>
      <c r="H4048" t="s">
        <v>3496</v>
      </c>
      <c r="I4048" t="s">
        <v>1833</v>
      </c>
      <c r="J4048" t="s">
        <v>11175</v>
      </c>
      <c r="K4048" t="s">
        <v>33</v>
      </c>
      <c r="L4048">
        <v>35000000</v>
      </c>
      <c r="M4048">
        <v>120072577</v>
      </c>
      <c r="N4048" t="s">
        <v>12388</v>
      </c>
      <c r="O4048">
        <v>150</v>
      </c>
      <c r="P4048" cm="1">
        <f t="array" ref="P4048">_xlfn.XLOOKUP(D4048, CPI!$A:A, CPI!$B:B)</f>
        <v>179.9</v>
      </c>
      <c r="Q4048" s="9">
        <f>IF(M4048="","",PRODUCT(M4048,CPI!$B$112/P4048))</f>
        <v>203369172.93996665</v>
      </c>
    </row>
    <row r="4049" spans="1:17">
      <c r="A4049" t="s">
        <v>12389</v>
      </c>
      <c r="B4049" t="s">
        <v>44</v>
      </c>
      <c r="C4049" t="s">
        <v>36</v>
      </c>
      <c r="D4049">
        <v>2002</v>
      </c>
      <c r="E4049" t="s">
        <v>12390</v>
      </c>
      <c r="F4049">
        <v>7.4</v>
      </c>
      <c r="G4049">
        <v>572000</v>
      </c>
      <c r="H4049" t="s">
        <v>2062</v>
      </c>
      <c r="I4049" t="s">
        <v>11824</v>
      </c>
      <c r="J4049" t="s">
        <v>11825</v>
      </c>
      <c r="K4049" t="s">
        <v>33</v>
      </c>
      <c r="L4049">
        <v>100000000</v>
      </c>
      <c r="M4049">
        <v>879602366</v>
      </c>
      <c r="N4049" t="s">
        <v>34</v>
      </c>
      <c r="O4049">
        <v>161</v>
      </c>
      <c r="P4049" cm="1">
        <f t="array" ref="P4049">_xlfn.XLOOKUP(D4049, CPI!$A:A, CPI!$B:B)</f>
        <v>179.9</v>
      </c>
      <c r="Q4049" s="9">
        <f>IF(M4049="","",PRODUCT(M4049,CPI!$B$112/P4049))</f>
        <v>1489799004.5591996</v>
      </c>
    </row>
    <row r="4050" spans="1:17">
      <c r="A4050" t="s">
        <v>12391</v>
      </c>
      <c r="B4050" t="s">
        <v>2010</v>
      </c>
      <c r="C4050" t="s">
        <v>45</v>
      </c>
      <c r="D4050">
        <v>2002</v>
      </c>
      <c r="E4050" t="s">
        <v>12392</v>
      </c>
      <c r="F4050">
        <v>8.6999999999999993</v>
      </c>
      <c r="G4050">
        <v>1500000</v>
      </c>
      <c r="H4050" t="s">
        <v>6894</v>
      </c>
      <c r="I4050" t="s">
        <v>11832</v>
      </c>
      <c r="J4050" t="s">
        <v>7696</v>
      </c>
      <c r="K4050" t="s">
        <v>1888</v>
      </c>
      <c r="L4050">
        <v>94000000</v>
      </c>
      <c r="M4050">
        <v>947495095</v>
      </c>
      <c r="N4050" t="s">
        <v>2037</v>
      </c>
      <c r="O4050">
        <v>179</v>
      </c>
      <c r="P4050" cm="1">
        <f t="array" ref="P4050">_xlfn.XLOOKUP(D4050, CPI!$A:A, CPI!$B:B)</f>
        <v>179.9</v>
      </c>
      <c r="Q4050" s="9">
        <f>IF(M4050="","",PRODUCT(M4050,CPI!$B$112/P4050))</f>
        <v>1604790191.4758198</v>
      </c>
    </row>
    <row r="4051" spans="1:17">
      <c r="A4051" t="s">
        <v>12393</v>
      </c>
      <c r="B4051" t="s">
        <v>27</v>
      </c>
      <c r="C4051" t="s">
        <v>115</v>
      </c>
      <c r="D4051">
        <v>2002</v>
      </c>
      <c r="E4051" t="s">
        <v>12394</v>
      </c>
      <c r="F4051">
        <v>7.7</v>
      </c>
      <c r="G4051">
        <v>253000</v>
      </c>
      <c r="H4051" t="s">
        <v>10671</v>
      </c>
      <c r="I4051" t="s">
        <v>12395</v>
      </c>
      <c r="J4051" t="s">
        <v>2102</v>
      </c>
      <c r="K4051" t="s">
        <v>41</v>
      </c>
      <c r="L4051">
        <v>80000000</v>
      </c>
      <c r="M4051">
        <v>181001478</v>
      </c>
      <c r="N4051" t="s">
        <v>9697</v>
      </c>
      <c r="O4051">
        <v>117</v>
      </c>
      <c r="P4051" cm="1">
        <f t="array" ref="P4051">_xlfn.XLOOKUP(D4051, CPI!$A:A, CPI!$B:B)</f>
        <v>179.9</v>
      </c>
      <c r="Q4051" s="9">
        <f>IF(M4051="","",PRODUCT(M4051,CPI!$B$112/P4051))</f>
        <v>306565593.92217898</v>
      </c>
    </row>
    <row r="4052" spans="1:17">
      <c r="A4052" t="s">
        <v>12396</v>
      </c>
      <c r="B4052" t="s">
        <v>27</v>
      </c>
      <c r="C4052" t="s">
        <v>45</v>
      </c>
      <c r="D4052">
        <v>2002</v>
      </c>
      <c r="E4052" t="s">
        <v>11772</v>
      </c>
      <c r="F4052">
        <v>6.7</v>
      </c>
      <c r="G4052">
        <v>254000</v>
      </c>
      <c r="H4052" t="s">
        <v>8493</v>
      </c>
      <c r="I4052" t="s">
        <v>8493</v>
      </c>
      <c r="J4052" t="s">
        <v>10848</v>
      </c>
      <c r="K4052" t="s">
        <v>33</v>
      </c>
      <c r="L4052">
        <v>33000000</v>
      </c>
      <c r="M4052">
        <v>102984862</v>
      </c>
      <c r="N4052" t="s">
        <v>2054</v>
      </c>
      <c r="O4052">
        <v>100</v>
      </c>
      <c r="P4052" cm="1">
        <f t="array" ref="P4052">_xlfn.XLOOKUP(D4052, CPI!$A:A, CPI!$B:B)</f>
        <v>179.9</v>
      </c>
      <c r="Q4052" s="9">
        <f>IF(M4052="","",PRODUCT(M4052,CPI!$B$112/P4052))</f>
        <v>174427389.946637</v>
      </c>
    </row>
    <row r="4053" spans="1:17">
      <c r="A4053" t="s">
        <v>12397</v>
      </c>
      <c r="B4053" t="s">
        <v>2010</v>
      </c>
      <c r="C4053" t="s">
        <v>74</v>
      </c>
      <c r="D4053">
        <v>2002</v>
      </c>
      <c r="E4053" t="s">
        <v>12398</v>
      </c>
      <c r="F4053">
        <v>8.1</v>
      </c>
      <c r="G4053">
        <v>866000</v>
      </c>
      <c r="H4053" t="s">
        <v>506</v>
      </c>
      <c r="I4053" t="s">
        <v>12399</v>
      </c>
      <c r="J4053" t="s">
        <v>8521</v>
      </c>
      <c r="K4053" t="s">
        <v>41</v>
      </c>
      <c r="L4053">
        <v>52000000</v>
      </c>
      <c r="M4053">
        <v>352114312</v>
      </c>
      <c r="N4053" t="s">
        <v>9697</v>
      </c>
      <c r="O4053">
        <v>141</v>
      </c>
      <c r="P4053" cm="1">
        <f t="array" ref="P4053">_xlfn.XLOOKUP(D4053, CPI!$A:A, CPI!$B:B)</f>
        <v>179.9</v>
      </c>
      <c r="Q4053" s="9">
        <f>IF(M4053="","",PRODUCT(M4053,CPI!$B$112/P4053))</f>
        <v>596382606.26125622</v>
      </c>
    </row>
    <row r="4054" spans="1:17">
      <c r="A4054" t="s">
        <v>12400</v>
      </c>
      <c r="B4054" t="s">
        <v>27</v>
      </c>
      <c r="C4054" t="s">
        <v>28</v>
      </c>
      <c r="D4054">
        <v>2002</v>
      </c>
      <c r="E4054" t="s">
        <v>12401</v>
      </c>
      <c r="F4054">
        <v>7.6</v>
      </c>
      <c r="G4054">
        <v>386000</v>
      </c>
      <c r="H4054" t="s">
        <v>8097</v>
      </c>
      <c r="I4054" t="s">
        <v>12402</v>
      </c>
      <c r="J4054" t="s">
        <v>12403</v>
      </c>
      <c r="K4054" t="s">
        <v>33</v>
      </c>
      <c r="L4054">
        <v>8000000</v>
      </c>
      <c r="M4054">
        <v>85720385</v>
      </c>
      <c r="N4054" t="s">
        <v>12404</v>
      </c>
      <c r="O4054">
        <v>113</v>
      </c>
      <c r="P4054" cm="1">
        <f t="array" ref="P4054">_xlfn.XLOOKUP(D4054, CPI!$A:A, CPI!$B:B)</f>
        <v>179.9</v>
      </c>
      <c r="Q4054" s="9">
        <f>IF(M4054="","",PRODUCT(M4054,CPI!$B$112/P4054))</f>
        <v>145186221.84269038</v>
      </c>
    </row>
    <row r="4055" spans="1:17">
      <c r="A4055" t="s">
        <v>12405</v>
      </c>
      <c r="B4055" t="s">
        <v>27</v>
      </c>
      <c r="C4055" t="s">
        <v>115</v>
      </c>
      <c r="D4055">
        <v>2002</v>
      </c>
      <c r="E4055" t="s">
        <v>12406</v>
      </c>
      <c r="F4055">
        <v>8.6</v>
      </c>
      <c r="G4055">
        <v>714000</v>
      </c>
      <c r="H4055" t="s">
        <v>12407</v>
      </c>
      <c r="I4055" t="s">
        <v>12408</v>
      </c>
      <c r="J4055" t="s">
        <v>12409</v>
      </c>
      <c r="K4055" t="s">
        <v>2609</v>
      </c>
      <c r="M4055">
        <v>30680793</v>
      </c>
      <c r="N4055" t="s">
        <v>12410</v>
      </c>
      <c r="O4055">
        <v>130</v>
      </c>
      <c r="P4055" cm="1">
        <f t="array" ref="P4055">_xlfn.XLOOKUP(D4055, CPI!$A:A, CPI!$B:B)</f>
        <v>179.9</v>
      </c>
      <c r="Q4055" s="9">
        <f>IF(M4055="","",PRODUCT(M4055,CPI!$B$112/P4055))</f>
        <v>51964633.836020008</v>
      </c>
    </row>
    <row r="4056" spans="1:17">
      <c r="A4056" t="s">
        <v>12411</v>
      </c>
      <c r="B4056" t="s">
        <v>458</v>
      </c>
      <c r="C4056" t="s">
        <v>115</v>
      </c>
      <c r="D4056">
        <v>2002</v>
      </c>
      <c r="E4056" t="s">
        <v>12412</v>
      </c>
      <c r="F4056">
        <v>7.4</v>
      </c>
      <c r="G4056">
        <v>124000</v>
      </c>
      <c r="H4056" t="s">
        <v>10287</v>
      </c>
      <c r="I4056" t="s">
        <v>10287</v>
      </c>
      <c r="J4056" t="s">
        <v>11258</v>
      </c>
      <c r="K4056" t="s">
        <v>463</v>
      </c>
      <c r="M4056">
        <v>6479328</v>
      </c>
      <c r="N4056" t="s">
        <v>12413</v>
      </c>
      <c r="O4056">
        <v>97</v>
      </c>
      <c r="P4056" cm="1">
        <f t="array" ref="P4056">_xlfn.XLOOKUP(D4056, CPI!$A:A, CPI!$B:B)</f>
        <v>179.9</v>
      </c>
      <c r="Q4056" s="9">
        <f>IF(M4056="","",PRODUCT(M4056,CPI!$B$112/P4056))</f>
        <v>10974159.208449138</v>
      </c>
    </row>
    <row r="4057" spans="1:17">
      <c r="A4057" t="s">
        <v>12414</v>
      </c>
      <c r="B4057" t="s">
        <v>2010</v>
      </c>
      <c r="C4057" t="s">
        <v>63</v>
      </c>
      <c r="D4057">
        <v>2002</v>
      </c>
      <c r="E4057" t="s">
        <v>12206</v>
      </c>
      <c r="F4057">
        <v>7.1</v>
      </c>
      <c r="G4057">
        <v>328000</v>
      </c>
      <c r="H4057" t="s">
        <v>9733</v>
      </c>
      <c r="I4057" t="s">
        <v>10885</v>
      </c>
      <c r="J4057" t="s">
        <v>11838</v>
      </c>
      <c r="K4057" t="s">
        <v>41</v>
      </c>
      <c r="L4057">
        <v>48000000</v>
      </c>
      <c r="M4057">
        <v>249348933</v>
      </c>
      <c r="N4057" t="s">
        <v>9697</v>
      </c>
      <c r="O4057">
        <v>115</v>
      </c>
      <c r="P4057" cm="1">
        <f t="array" ref="P4057">_xlfn.XLOOKUP(D4057, CPI!$A:A, CPI!$B:B)</f>
        <v>179.9</v>
      </c>
      <c r="Q4057" s="9">
        <f>IF(M4057="","",PRODUCT(M4057,CPI!$B$112/P4057))</f>
        <v>422326958.7832129</v>
      </c>
    </row>
    <row r="4058" spans="1:17">
      <c r="A4058" t="s">
        <v>12415</v>
      </c>
      <c r="B4058" t="s">
        <v>2010</v>
      </c>
      <c r="C4058" t="s">
        <v>28</v>
      </c>
      <c r="D4058">
        <v>2002</v>
      </c>
      <c r="E4058" t="s">
        <v>12345</v>
      </c>
      <c r="F4058">
        <v>6.7</v>
      </c>
      <c r="G4058">
        <v>344000</v>
      </c>
      <c r="H4058" t="s">
        <v>10486</v>
      </c>
      <c r="I4058" t="s">
        <v>10486</v>
      </c>
      <c r="J4058" t="s">
        <v>546</v>
      </c>
      <c r="K4058" t="s">
        <v>41</v>
      </c>
      <c r="L4058">
        <v>72000000</v>
      </c>
      <c r="M4058">
        <v>408247917</v>
      </c>
      <c r="N4058" t="s">
        <v>2103</v>
      </c>
      <c r="O4058">
        <v>106</v>
      </c>
      <c r="P4058" cm="1">
        <f t="array" ref="P4058">_xlfn.XLOOKUP(D4058, CPI!$A:A, CPI!$B:B)</f>
        <v>179.9</v>
      </c>
      <c r="Q4058" s="9">
        <f>IF(M4058="","",PRODUCT(M4058,CPI!$B$112/P4058))</f>
        <v>691457144.57976651</v>
      </c>
    </row>
    <row r="4059" spans="1:17">
      <c r="A4059" t="s">
        <v>12416</v>
      </c>
      <c r="B4059" t="s">
        <v>2010</v>
      </c>
      <c r="C4059" t="s">
        <v>45</v>
      </c>
      <c r="D4059">
        <v>2002</v>
      </c>
      <c r="E4059" t="s">
        <v>12417</v>
      </c>
      <c r="F4059">
        <v>7.9</v>
      </c>
      <c r="G4059">
        <v>519000</v>
      </c>
      <c r="H4059" t="s">
        <v>9091</v>
      </c>
      <c r="I4059" t="s">
        <v>6969</v>
      </c>
      <c r="J4059" t="s">
        <v>10262</v>
      </c>
      <c r="K4059" t="s">
        <v>41</v>
      </c>
      <c r="L4059">
        <v>60000000</v>
      </c>
      <c r="M4059">
        <v>214034224</v>
      </c>
      <c r="N4059" t="s">
        <v>72</v>
      </c>
      <c r="O4059">
        <v>119</v>
      </c>
      <c r="P4059" cm="1">
        <f t="array" ref="P4059">_xlfn.XLOOKUP(D4059, CPI!$A:A, CPI!$B:B)</f>
        <v>179.9</v>
      </c>
      <c r="Q4059" s="9">
        <f>IF(M4059="","",PRODUCT(M4059,CPI!$B$112/P4059))</f>
        <v>362513774.61256254</v>
      </c>
    </row>
    <row r="4060" spans="1:17">
      <c r="A4060" t="s">
        <v>12418</v>
      </c>
      <c r="B4060" t="s">
        <v>44</v>
      </c>
      <c r="C4060" t="s">
        <v>45</v>
      </c>
      <c r="D4060">
        <v>2002</v>
      </c>
      <c r="E4060" t="s">
        <v>12419</v>
      </c>
      <c r="F4060">
        <v>6.5</v>
      </c>
      <c r="G4060">
        <v>658000</v>
      </c>
      <c r="H4060" t="s">
        <v>4492</v>
      </c>
      <c r="I4060" t="s">
        <v>4492</v>
      </c>
      <c r="J4060" t="s">
        <v>12084</v>
      </c>
      <c r="K4060" t="s">
        <v>41</v>
      </c>
      <c r="L4060">
        <v>115000000</v>
      </c>
      <c r="M4060">
        <v>653779970</v>
      </c>
      <c r="N4060" t="s">
        <v>50</v>
      </c>
      <c r="O4060">
        <v>142</v>
      </c>
      <c r="P4060" cm="1">
        <f t="array" ref="P4060">_xlfn.XLOOKUP(D4060, CPI!$A:A, CPI!$B:B)</f>
        <v>179.9</v>
      </c>
      <c r="Q4060" s="9">
        <f>IF(M4060="","",PRODUCT(M4060,CPI!$B$112/P4060))</f>
        <v>1107319382.2067816</v>
      </c>
    </row>
    <row r="4061" spans="1:17">
      <c r="A4061" t="s">
        <v>12420</v>
      </c>
      <c r="B4061" t="s">
        <v>27</v>
      </c>
      <c r="C4061" t="s">
        <v>52</v>
      </c>
      <c r="D4061">
        <v>2002</v>
      </c>
      <c r="E4061" t="s">
        <v>12282</v>
      </c>
      <c r="F4061">
        <v>7</v>
      </c>
      <c r="G4061">
        <v>86000</v>
      </c>
      <c r="H4061" t="s">
        <v>12421</v>
      </c>
      <c r="I4061" t="s">
        <v>12422</v>
      </c>
      <c r="J4061" t="s">
        <v>2746</v>
      </c>
      <c r="K4061" t="s">
        <v>41</v>
      </c>
      <c r="L4061">
        <v>4000000</v>
      </c>
      <c r="M4061">
        <v>9304609</v>
      </c>
      <c r="N4061" t="s">
        <v>12423</v>
      </c>
      <c r="O4061">
        <v>107</v>
      </c>
      <c r="P4061" cm="1">
        <f t="array" ref="P4061">_xlfn.XLOOKUP(D4061, CPI!$A:A, CPI!$B:B)</f>
        <v>179.9</v>
      </c>
      <c r="Q4061" s="9">
        <f>IF(M4061="","",PRODUCT(M4061,CPI!$B$112/P4061))</f>
        <v>15759390.563090606</v>
      </c>
    </row>
    <row r="4062" spans="1:17">
      <c r="A4062" t="s">
        <v>12424</v>
      </c>
      <c r="B4062" t="s">
        <v>44</v>
      </c>
      <c r="C4062" t="s">
        <v>36</v>
      </c>
      <c r="D4062">
        <v>2002</v>
      </c>
      <c r="E4062" t="s">
        <v>12417</v>
      </c>
      <c r="F4062">
        <v>5.0999999999999996</v>
      </c>
      <c r="G4062">
        <v>103000</v>
      </c>
      <c r="H4062" t="s">
        <v>9566</v>
      </c>
      <c r="I4062" t="s">
        <v>11777</v>
      </c>
      <c r="J4062" t="s">
        <v>10329</v>
      </c>
      <c r="K4062" t="s">
        <v>41</v>
      </c>
      <c r="L4062">
        <v>84000000</v>
      </c>
      <c r="M4062">
        <v>275650703</v>
      </c>
      <c r="N4062" t="s">
        <v>34</v>
      </c>
      <c r="O4062">
        <v>86</v>
      </c>
      <c r="P4062" cm="1">
        <f t="array" ref="P4062">_xlfn.XLOOKUP(D4062, CPI!$A:A, CPI!$B:B)</f>
        <v>179.9</v>
      </c>
      <c r="Q4062" s="9">
        <f>IF(M4062="","",PRODUCT(M4062,CPI!$B$112/P4062))</f>
        <v>466874759.33351862</v>
      </c>
    </row>
    <row r="4063" spans="1:17">
      <c r="A4063" t="s">
        <v>12425</v>
      </c>
      <c r="B4063" t="s">
        <v>2010</v>
      </c>
      <c r="C4063" t="s">
        <v>45</v>
      </c>
      <c r="D4063">
        <v>2002</v>
      </c>
      <c r="E4063" t="s">
        <v>12394</v>
      </c>
      <c r="F4063">
        <v>6.2</v>
      </c>
      <c r="G4063">
        <v>129000</v>
      </c>
      <c r="H4063" t="s">
        <v>7596</v>
      </c>
      <c r="I4063" t="s">
        <v>12426</v>
      </c>
      <c r="J4063" t="s">
        <v>9032</v>
      </c>
      <c r="K4063" t="s">
        <v>41</v>
      </c>
      <c r="L4063">
        <v>60000000</v>
      </c>
      <c r="M4063">
        <v>82150183</v>
      </c>
      <c r="N4063" t="s">
        <v>2103</v>
      </c>
      <c r="O4063">
        <v>101</v>
      </c>
      <c r="P4063" cm="1">
        <f t="array" ref="P4063">_xlfn.XLOOKUP(D4063, CPI!$A:A, CPI!$B:B)</f>
        <v>179.9</v>
      </c>
      <c r="Q4063" s="9">
        <f>IF(M4063="","",PRODUCT(M4063,CPI!$B$112/P4063))</f>
        <v>139139303.83602002</v>
      </c>
    </row>
    <row r="4064" spans="1:17">
      <c r="A4064" t="s">
        <v>12427</v>
      </c>
      <c r="B4064" t="s">
        <v>2010</v>
      </c>
      <c r="C4064" t="s">
        <v>45</v>
      </c>
      <c r="D4064">
        <v>2002</v>
      </c>
      <c r="E4064" t="s">
        <v>12428</v>
      </c>
      <c r="F4064">
        <v>7.6</v>
      </c>
      <c r="G4064">
        <v>519000</v>
      </c>
      <c r="H4064" t="s">
        <v>506</v>
      </c>
      <c r="I4064" t="s">
        <v>5666</v>
      </c>
      <c r="J4064" t="s">
        <v>1489</v>
      </c>
      <c r="K4064" t="s">
        <v>41</v>
      </c>
      <c r="L4064">
        <v>102000000</v>
      </c>
      <c r="M4064">
        <v>358372926</v>
      </c>
      <c r="N4064" t="s">
        <v>191</v>
      </c>
      <c r="O4064">
        <v>145</v>
      </c>
      <c r="P4064" cm="1">
        <f t="array" ref="P4064">_xlfn.XLOOKUP(D4064, CPI!$A:A, CPI!$B:B)</f>
        <v>179.9</v>
      </c>
      <c r="Q4064" s="9">
        <f>IF(M4064="","",PRODUCT(M4064,CPI!$B$112/P4064))</f>
        <v>606982938.0333519</v>
      </c>
    </row>
    <row r="4065" spans="1:17">
      <c r="A4065" t="s">
        <v>12429</v>
      </c>
      <c r="B4065" t="s">
        <v>2010</v>
      </c>
      <c r="C4065" t="s">
        <v>45</v>
      </c>
      <c r="D4065">
        <v>2002</v>
      </c>
      <c r="E4065" t="s">
        <v>12358</v>
      </c>
      <c r="F4065">
        <v>6.2</v>
      </c>
      <c r="G4065">
        <v>199000</v>
      </c>
      <c r="H4065" t="s">
        <v>9533</v>
      </c>
      <c r="I4065" t="s">
        <v>6854</v>
      </c>
      <c r="J4065" t="s">
        <v>6854</v>
      </c>
      <c r="K4065" t="s">
        <v>41</v>
      </c>
      <c r="L4065">
        <v>63000000</v>
      </c>
      <c r="M4065">
        <v>296938801</v>
      </c>
      <c r="N4065" t="s">
        <v>2037</v>
      </c>
      <c r="O4065">
        <v>94</v>
      </c>
      <c r="P4065" cm="1">
        <f t="array" ref="P4065">_xlfn.XLOOKUP(D4065, CPI!$A:A, CPI!$B:B)</f>
        <v>179.9</v>
      </c>
      <c r="Q4065" s="9">
        <f>IF(M4065="","",PRODUCT(M4065,CPI!$B$112/P4065))</f>
        <v>502930809.69816566</v>
      </c>
    </row>
    <row r="4066" spans="1:17">
      <c r="A4066" t="s">
        <v>12430</v>
      </c>
      <c r="B4066" t="s">
        <v>27</v>
      </c>
      <c r="C4066" t="s">
        <v>115</v>
      </c>
      <c r="D4066">
        <v>2002</v>
      </c>
      <c r="E4066" t="s">
        <v>12431</v>
      </c>
      <c r="F4066">
        <v>7.2</v>
      </c>
      <c r="G4066">
        <v>259000</v>
      </c>
      <c r="H4066" t="s">
        <v>9791</v>
      </c>
      <c r="I4066" t="s">
        <v>3276</v>
      </c>
      <c r="J4066" t="s">
        <v>3067</v>
      </c>
      <c r="K4066" t="s">
        <v>5828</v>
      </c>
      <c r="L4066">
        <v>78000000</v>
      </c>
      <c r="M4066">
        <v>209196298</v>
      </c>
      <c r="N4066" t="s">
        <v>72</v>
      </c>
      <c r="O4066">
        <v>124</v>
      </c>
      <c r="P4066" cm="1">
        <f t="array" ref="P4066">_xlfn.XLOOKUP(D4066, CPI!$A:A, CPI!$B:B)</f>
        <v>179.9</v>
      </c>
      <c r="Q4066" s="9">
        <f>IF(M4066="","",PRODUCT(M4066,CPI!$B$112/P4066))</f>
        <v>354319688.71928847</v>
      </c>
    </row>
    <row r="4067" spans="1:17">
      <c r="A4067" t="s">
        <v>12432</v>
      </c>
      <c r="B4067" t="s">
        <v>27</v>
      </c>
      <c r="C4067" t="s">
        <v>115</v>
      </c>
      <c r="D4067">
        <v>2002</v>
      </c>
      <c r="E4067" t="s">
        <v>12433</v>
      </c>
      <c r="F4067">
        <v>7.5</v>
      </c>
      <c r="G4067">
        <v>415000</v>
      </c>
      <c r="H4067" t="s">
        <v>76</v>
      </c>
      <c r="I4067" t="s">
        <v>12434</v>
      </c>
      <c r="J4067" t="s">
        <v>8521</v>
      </c>
      <c r="K4067" t="s">
        <v>41</v>
      </c>
      <c r="L4067">
        <v>100000000</v>
      </c>
      <c r="M4067">
        <v>193772504</v>
      </c>
      <c r="N4067" t="s">
        <v>3755</v>
      </c>
      <c r="O4067">
        <v>167</v>
      </c>
      <c r="P4067" cm="1">
        <f t="array" ref="P4067">_xlfn.XLOOKUP(D4067, CPI!$A:A, CPI!$B:B)</f>
        <v>179.9</v>
      </c>
      <c r="Q4067" s="9">
        <f>IF(M4067="","",PRODUCT(M4067,CPI!$B$112/P4067))</f>
        <v>328196119.89327401</v>
      </c>
    </row>
    <row r="4068" spans="1:17">
      <c r="A4068" t="s">
        <v>12435</v>
      </c>
      <c r="B4068" t="s">
        <v>44</v>
      </c>
      <c r="C4068" t="s">
        <v>52</v>
      </c>
      <c r="D4068">
        <v>2002</v>
      </c>
      <c r="E4068" t="s">
        <v>12428</v>
      </c>
      <c r="F4068">
        <v>6.8</v>
      </c>
      <c r="G4068">
        <v>22000</v>
      </c>
      <c r="H4068" t="s">
        <v>8805</v>
      </c>
      <c r="I4068" t="s">
        <v>5067</v>
      </c>
      <c r="J4068" t="s">
        <v>8259</v>
      </c>
      <c r="K4068" t="s">
        <v>33</v>
      </c>
      <c r="L4068">
        <v>15000000</v>
      </c>
      <c r="M4068">
        <v>18009625</v>
      </c>
      <c r="N4068" t="s">
        <v>3755</v>
      </c>
      <c r="O4068">
        <v>97</v>
      </c>
      <c r="P4068" cm="1">
        <f t="array" ref="P4068">_xlfn.XLOOKUP(D4068, CPI!$A:A, CPI!$B:B)</f>
        <v>179.9</v>
      </c>
      <c r="Q4068" s="9">
        <f>IF(M4068="","",PRODUCT(M4068,CPI!$B$112/P4068))</f>
        <v>30503239.230127849</v>
      </c>
    </row>
    <row r="4069" spans="1:17">
      <c r="A4069" t="s">
        <v>12436</v>
      </c>
      <c r="B4069" t="s">
        <v>2010</v>
      </c>
      <c r="C4069" t="s">
        <v>52</v>
      </c>
      <c r="D4069">
        <v>2002</v>
      </c>
      <c r="E4069" t="s">
        <v>12437</v>
      </c>
      <c r="F4069">
        <v>6.2</v>
      </c>
      <c r="G4069">
        <v>105000</v>
      </c>
      <c r="H4069" t="s">
        <v>8676</v>
      </c>
      <c r="I4069" t="s">
        <v>12438</v>
      </c>
      <c r="J4069" t="s">
        <v>7791</v>
      </c>
      <c r="K4069" t="s">
        <v>41</v>
      </c>
      <c r="L4069">
        <v>30000000</v>
      </c>
      <c r="M4069">
        <v>180622424</v>
      </c>
      <c r="N4069" t="s">
        <v>2103</v>
      </c>
      <c r="O4069">
        <v>108</v>
      </c>
      <c r="P4069" cm="1">
        <f t="array" ref="P4069">_xlfn.XLOOKUP(D4069, CPI!$A:A, CPI!$B:B)</f>
        <v>179.9</v>
      </c>
      <c r="Q4069" s="9">
        <f>IF(M4069="","",PRODUCT(M4069,CPI!$B$112/P4069))</f>
        <v>305923583.06170094</v>
      </c>
    </row>
    <row r="4070" spans="1:17">
      <c r="A4070" t="s">
        <v>12439</v>
      </c>
      <c r="B4070" t="s">
        <v>2010</v>
      </c>
      <c r="C4070" t="s">
        <v>45</v>
      </c>
      <c r="D4070">
        <v>2002</v>
      </c>
      <c r="E4070" t="s">
        <v>11974</v>
      </c>
      <c r="F4070">
        <v>7.7</v>
      </c>
      <c r="G4070">
        <v>132000</v>
      </c>
      <c r="H4070" t="s">
        <v>2049</v>
      </c>
      <c r="I4070" t="s">
        <v>7466</v>
      </c>
      <c r="J4070" t="s">
        <v>10143</v>
      </c>
      <c r="K4070" t="s">
        <v>33</v>
      </c>
      <c r="L4070">
        <v>35000000</v>
      </c>
      <c r="M4070">
        <v>75395048</v>
      </c>
      <c r="N4070" t="s">
        <v>2103</v>
      </c>
      <c r="O4070">
        <v>131</v>
      </c>
      <c r="P4070" cm="1">
        <f t="array" ref="P4070">_xlfn.XLOOKUP(D4070, CPI!$A:A, CPI!$B:B)</f>
        <v>179.9</v>
      </c>
      <c r="Q4070" s="9">
        <f>IF(M4070="","",PRODUCT(M4070,CPI!$B$112/P4070))</f>
        <v>127698005.1450806</v>
      </c>
    </row>
    <row r="4071" spans="1:17">
      <c r="A4071" t="s">
        <v>12440</v>
      </c>
      <c r="B4071" t="s">
        <v>2010</v>
      </c>
      <c r="C4071" t="s">
        <v>52</v>
      </c>
      <c r="D4071">
        <v>2002</v>
      </c>
      <c r="E4071" t="s">
        <v>12441</v>
      </c>
      <c r="F4071">
        <v>5.5</v>
      </c>
      <c r="G4071">
        <v>92000</v>
      </c>
      <c r="H4071" t="s">
        <v>12002</v>
      </c>
      <c r="I4071" t="s">
        <v>12002</v>
      </c>
      <c r="J4071" t="s">
        <v>10771</v>
      </c>
      <c r="K4071" t="s">
        <v>41</v>
      </c>
      <c r="M4071">
        <v>54639553</v>
      </c>
      <c r="N4071" t="s">
        <v>2103</v>
      </c>
      <c r="O4071">
        <v>104</v>
      </c>
      <c r="P4071" cm="1">
        <f t="array" ref="P4071">_xlfn.XLOOKUP(D4071, CPI!$A:A, CPI!$B:B)</f>
        <v>179.9</v>
      </c>
      <c r="Q4071" s="9">
        <f>IF(M4071="","",PRODUCT(M4071,CPI!$B$112/P4071))</f>
        <v>92544034.458588108</v>
      </c>
    </row>
    <row r="4072" spans="1:17">
      <c r="A4072" t="s">
        <v>12442</v>
      </c>
      <c r="B4072" t="s">
        <v>27</v>
      </c>
      <c r="C4072" t="s">
        <v>52</v>
      </c>
      <c r="D4072">
        <v>2002</v>
      </c>
      <c r="E4072" t="s">
        <v>12443</v>
      </c>
      <c r="F4072">
        <v>7.7</v>
      </c>
      <c r="G4072">
        <v>183000</v>
      </c>
      <c r="H4072" t="s">
        <v>10741</v>
      </c>
      <c r="I4072" t="s">
        <v>12444</v>
      </c>
      <c r="J4072" t="s">
        <v>1546</v>
      </c>
      <c r="K4072" t="s">
        <v>41</v>
      </c>
      <c r="L4072">
        <v>19000000</v>
      </c>
      <c r="M4072">
        <v>32801173</v>
      </c>
      <c r="N4072" t="s">
        <v>12445</v>
      </c>
      <c r="O4072">
        <v>115</v>
      </c>
      <c r="P4072" cm="1">
        <f t="array" ref="P4072">_xlfn.XLOOKUP(D4072, CPI!$A:A, CPI!$B:B)</f>
        <v>179.9</v>
      </c>
      <c r="Q4072" s="9">
        <f>IF(M4072="","",PRODUCT(M4072,CPI!$B$112/P4072))</f>
        <v>55555961.162312396</v>
      </c>
    </row>
    <row r="4073" spans="1:17">
      <c r="A4073" t="s">
        <v>12446</v>
      </c>
      <c r="B4073" t="s">
        <v>27</v>
      </c>
      <c r="C4073" t="s">
        <v>28</v>
      </c>
      <c r="D4073">
        <v>2002</v>
      </c>
      <c r="E4073" t="s">
        <v>12447</v>
      </c>
      <c r="F4073">
        <v>6.7</v>
      </c>
      <c r="G4073">
        <v>83000</v>
      </c>
      <c r="H4073" t="s">
        <v>1517</v>
      </c>
      <c r="I4073" t="s">
        <v>6722</v>
      </c>
      <c r="J4073" t="s">
        <v>195</v>
      </c>
      <c r="K4073" t="s">
        <v>463</v>
      </c>
      <c r="L4073">
        <v>50000000</v>
      </c>
      <c r="M4073">
        <v>119137784</v>
      </c>
      <c r="N4073" t="s">
        <v>9120</v>
      </c>
      <c r="O4073">
        <v>124</v>
      </c>
      <c r="P4073" cm="1">
        <f t="array" ref="P4073">_xlfn.XLOOKUP(D4073, CPI!$A:A, CPI!$B:B)</f>
        <v>179.9</v>
      </c>
      <c r="Q4073" s="9">
        <f>IF(M4073="","",PRODUCT(M4073,CPI!$B$112/P4073))</f>
        <v>201785896.52473596</v>
      </c>
    </row>
    <row r="4074" spans="1:17">
      <c r="A4074" t="s">
        <v>12448</v>
      </c>
      <c r="B4074" t="s">
        <v>44</v>
      </c>
      <c r="C4074" t="s">
        <v>401</v>
      </c>
      <c r="D4074">
        <v>2002</v>
      </c>
      <c r="E4074" t="s">
        <v>11772</v>
      </c>
      <c r="F4074">
        <v>7.5</v>
      </c>
      <c r="G4074">
        <v>452000</v>
      </c>
      <c r="H4074" t="s">
        <v>12449</v>
      </c>
      <c r="I4074" t="s">
        <v>12450</v>
      </c>
      <c r="J4074" t="s">
        <v>8306</v>
      </c>
      <c r="K4074" t="s">
        <v>41</v>
      </c>
      <c r="L4074">
        <v>59000000</v>
      </c>
      <c r="M4074">
        <v>383257136</v>
      </c>
      <c r="N4074" t="s">
        <v>191</v>
      </c>
      <c r="O4074">
        <v>81</v>
      </c>
      <c r="P4074" cm="1">
        <f t="array" ref="P4074">_xlfn.XLOOKUP(D4074, CPI!$A:A, CPI!$B:B)</f>
        <v>179.9</v>
      </c>
      <c r="Q4074" s="9">
        <f>IF(M4074="","",PRODUCT(M4074,CPI!$B$112/P4074))</f>
        <v>649129790.65703166</v>
      </c>
    </row>
    <row r="4075" spans="1:17">
      <c r="A4075" t="s">
        <v>12451</v>
      </c>
      <c r="B4075" t="s">
        <v>27</v>
      </c>
      <c r="C4075" t="s">
        <v>115</v>
      </c>
      <c r="D4075">
        <v>2002</v>
      </c>
      <c r="E4075" t="s">
        <v>12210</v>
      </c>
      <c r="F4075">
        <v>6.8</v>
      </c>
      <c r="G4075">
        <v>266000</v>
      </c>
      <c r="H4075" t="s">
        <v>6829</v>
      </c>
      <c r="I4075" t="s">
        <v>5914</v>
      </c>
      <c r="J4075" t="s">
        <v>4372</v>
      </c>
      <c r="K4075" t="s">
        <v>41</v>
      </c>
      <c r="L4075">
        <v>48000000</v>
      </c>
      <c r="M4075">
        <v>197079546</v>
      </c>
      <c r="N4075" t="s">
        <v>42</v>
      </c>
      <c r="O4075">
        <v>112</v>
      </c>
      <c r="P4075" cm="1">
        <f t="array" ref="P4075">_xlfn.XLOOKUP(D4075, CPI!$A:A, CPI!$B:B)</f>
        <v>179.9</v>
      </c>
      <c r="Q4075" s="9">
        <f>IF(M4075="","",PRODUCT(M4075,CPI!$B$112/P4075))</f>
        <v>333797318.87826568</v>
      </c>
    </row>
    <row r="4076" spans="1:17">
      <c r="A4076" t="s">
        <v>9888</v>
      </c>
      <c r="B4076" t="s">
        <v>27</v>
      </c>
      <c r="C4076" t="s">
        <v>28</v>
      </c>
      <c r="D4076">
        <v>2002</v>
      </c>
      <c r="E4076" t="s">
        <v>12452</v>
      </c>
      <c r="F4076">
        <v>7.2</v>
      </c>
      <c r="G4076">
        <v>281000</v>
      </c>
      <c r="H4076" t="s">
        <v>10282</v>
      </c>
      <c r="I4076" t="s">
        <v>12453</v>
      </c>
      <c r="J4076" t="s">
        <v>147</v>
      </c>
      <c r="K4076" t="s">
        <v>41</v>
      </c>
      <c r="L4076">
        <v>46000000</v>
      </c>
      <c r="M4076">
        <v>113758770</v>
      </c>
      <c r="N4076" t="s">
        <v>11139</v>
      </c>
      <c r="O4076">
        <v>118</v>
      </c>
      <c r="P4076" cm="1">
        <f t="array" ref="P4076">_xlfn.XLOOKUP(D4076, CPI!$A:A, CPI!$B:B)</f>
        <v>179.9</v>
      </c>
      <c r="Q4076" s="9">
        <f>IF(M4076="","",PRODUCT(M4076,CPI!$B$112/P4076))</f>
        <v>192675359.74986103</v>
      </c>
    </row>
    <row r="4077" spans="1:17">
      <c r="A4077" t="s">
        <v>12454</v>
      </c>
      <c r="B4077" t="s">
        <v>2010</v>
      </c>
      <c r="C4077" t="s">
        <v>45</v>
      </c>
      <c r="D4077">
        <v>2002</v>
      </c>
      <c r="E4077" t="s">
        <v>12455</v>
      </c>
      <c r="F4077">
        <v>6.2</v>
      </c>
      <c r="G4077">
        <v>351000</v>
      </c>
      <c r="H4077" t="s">
        <v>6240</v>
      </c>
      <c r="I4077" t="s">
        <v>9563</v>
      </c>
      <c r="J4077" t="s">
        <v>1887</v>
      </c>
      <c r="K4077" t="s">
        <v>41</v>
      </c>
      <c r="L4077">
        <v>140000000</v>
      </c>
      <c r="M4077">
        <v>445135288</v>
      </c>
      <c r="N4077" t="s">
        <v>42</v>
      </c>
      <c r="O4077">
        <v>88</v>
      </c>
      <c r="P4077" cm="1">
        <f t="array" ref="P4077">_xlfn.XLOOKUP(D4077, CPI!$A:A, CPI!$B:B)</f>
        <v>179.9</v>
      </c>
      <c r="Q4077" s="9">
        <f>IF(M4077="","",PRODUCT(M4077,CPI!$B$112/P4077))</f>
        <v>753933975.8399111</v>
      </c>
    </row>
    <row r="4078" spans="1:17">
      <c r="A4078" t="s">
        <v>12456</v>
      </c>
      <c r="B4078" t="s">
        <v>44</v>
      </c>
      <c r="C4078" t="s">
        <v>401</v>
      </c>
      <c r="D4078">
        <v>2002</v>
      </c>
      <c r="E4078" t="s">
        <v>12428</v>
      </c>
      <c r="F4078">
        <v>7.3</v>
      </c>
      <c r="G4078">
        <v>174000</v>
      </c>
      <c r="H4078" t="s">
        <v>12457</v>
      </c>
      <c r="I4078" t="s">
        <v>12458</v>
      </c>
      <c r="J4078" t="s">
        <v>11843</v>
      </c>
      <c r="K4078" t="s">
        <v>41</v>
      </c>
      <c r="L4078">
        <v>80000000</v>
      </c>
      <c r="M4078">
        <v>273144151</v>
      </c>
      <c r="N4078" t="s">
        <v>1735</v>
      </c>
      <c r="O4078">
        <v>92</v>
      </c>
      <c r="P4078" cm="1">
        <f t="array" ref="P4078">_xlfn.XLOOKUP(D4078, CPI!$A:A, CPI!$B:B)</f>
        <v>179.9</v>
      </c>
      <c r="Q4078" s="9">
        <f>IF(M4078="","",PRODUCT(M4078,CPI!$B$112/P4078))</f>
        <v>462629365.25680935</v>
      </c>
    </row>
    <row r="4079" spans="1:17">
      <c r="A4079" t="s">
        <v>12459</v>
      </c>
      <c r="B4079" t="s">
        <v>2010</v>
      </c>
      <c r="C4079" t="s">
        <v>52</v>
      </c>
      <c r="D4079">
        <v>2002</v>
      </c>
      <c r="E4079" t="s">
        <v>12460</v>
      </c>
      <c r="F4079">
        <v>7.2</v>
      </c>
      <c r="G4079">
        <v>220000</v>
      </c>
      <c r="H4079" t="s">
        <v>12461</v>
      </c>
      <c r="I4079" t="s">
        <v>1892</v>
      </c>
      <c r="J4079" t="s">
        <v>8039</v>
      </c>
      <c r="K4079" t="s">
        <v>41</v>
      </c>
      <c r="L4079">
        <v>45000000</v>
      </c>
      <c r="M4079">
        <v>306776732</v>
      </c>
      <c r="N4079" t="s">
        <v>3755</v>
      </c>
      <c r="O4079">
        <v>113</v>
      </c>
      <c r="P4079" cm="1">
        <f t="array" ref="P4079">_xlfn.XLOOKUP(D4079, CPI!$A:A, CPI!$B:B)</f>
        <v>179.9</v>
      </c>
      <c r="Q4079" s="9">
        <f>IF(M4079="","",PRODUCT(M4079,CPI!$B$112/P4079))</f>
        <v>519593497.72317952</v>
      </c>
    </row>
    <row r="4080" spans="1:17">
      <c r="A4080" t="s">
        <v>12462</v>
      </c>
      <c r="B4080" t="s">
        <v>44</v>
      </c>
      <c r="C4080" t="s">
        <v>28</v>
      </c>
      <c r="D4080">
        <v>2002</v>
      </c>
      <c r="E4080" t="s">
        <v>11974</v>
      </c>
      <c r="F4080">
        <v>7.3</v>
      </c>
      <c r="G4080">
        <v>203000</v>
      </c>
      <c r="H4080" t="s">
        <v>12052</v>
      </c>
      <c r="I4080" t="s">
        <v>10901</v>
      </c>
      <c r="J4080" t="s">
        <v>12463</v>
      </c>
      <c r="K4080" t="s">
        <v>41</v>
      </c>
      <c r="L4080">
        <v>11800000</v>
      </c>
      <c r="M4080">
        <v>47494916</v>
      </c>
      <c r="N4080" t="s">
        <v>34</v>
      </c>
      <c r="O4080">
        <v>101</v>
      </c>
      <c r="P4080" cm="1">
        <f t="array" ref="P4080">_xlfn.XLOOKUP(D4080, CPI!$A:A, CPI!$B:B)</f>
        <v>179.9</v>
      </c>
      <c r="Q4080" s="9">
        <f>IF(M4080="","",PRODUCT(M4080,CPI!$B$112/P4080))</f>
        <v>80443028.933852136</v>
      </c>
    </row>
    <row r="4081" spans="1:17">
      <c r="A4081" t="s">
        <v>12464</v>
      </c>
      <c r="B4081" t="s">
        <v>44</v>
      </c>
      <c r="C4081" t="s">
        <v>401</v>
      </c>
      <c r="D4081">
        <v>2002</v>
      </c>
      <c r="E4081" t="s">
        <v>12465</v>
      </c>
      <c r="F4081">
        <v>7.2</v>
      </c>
      <c r="G4081">
        <v>107000</v>
      </c>
      <c r="H4081" t="s">
        <v>5097</v>
      </c>
      <c r="I4081" t="s">
        <v>9280</v>
      </c>
      <c r="J4081" t="s">
        <v>12138</v>
      </c>
      <c r="K4081" t="s">
        <v>41</v>
      </c>
      <c r="L4081">
        <v>140000000</v>
      </c>
      <c r="M4081">
        <v>110041363</v>
      </c>
      <c r="N4081" t="s">
        <v>622</v>
      </c>
      <c r="O4081">
        <v>95</v>
      </c>
      <c r="P4081" cm="1">
        <f t="array" ref="P4081">_xlfn.XLOOKUP(D4081, CPI!$A:A, CPI!$B:B)</f>
        <v>179.9</v>
      </c>
      <c r="Q4081" s="9">
        <f>IF(M4081="","",PRODUCT(M4081,CPI!$B$112/P4081))</f>
        <v>186379117.87715396</v>
      </c>
    </row>
    <row r="4082" spans="1:17">
      <c r="A4082" t="s">
        <v>12466</v>
      </c>
      <c r="B4082" t="s">
        <v>44</v>
      </c>
      <c r="C4082" t="s">
        <v>52</v>
      </c>
      <c r="D4082">
        <v>2002</v>
      </c>
      <c r="E4082" t="s">
        <v>12345</v>
      </c>
      <c r="F4082">
        <v>6.6</v>
      </c>
      <c r="G4082">
        <v>122000</v>
      </c>
      <c r="H4082" t="s">
        <v>5645</v>
      </c>
      <c r="I4082" t="s">
        <v>12467</v>
      </c>
      <c r="J4082" t="s">
        <v>12467</v>
      </c>
      <c r="K4082" t="s">
        <v>206</v>
      </c>
      <c r="L4082">
        <v>5000000</v>
      </c>
      <c r="M4082">
        <v>368744044</v>
      </c>
      <c r="N4082" t="s">
        <v>12468</v>
      </c>
      <c r="O4082">
        <v>95</v>
      </c>
      <c r="P4082" cm="1">
        <f t="array" ref="P4082">_xlfn.XLOOKUP(D4082, CPI!$A:A, CPI!$B:B)</f>
        <v>179.9</v>
      </c>
      <c r="Q4082" s="9">
        <f>IF(M4082="","",PRODUCT(M4082,CPI!$B$112/P4082))</f>
        <v>624548694.86826015</v>
      </c>
    </row>
    <row r="4083" spans="1:17">
      <c r="A4083" t="s">
        <v>12469</v>
      </c>
      <c r="B4083" t="s">
        <v>27</v>
      </c>
      <c r="C4083" t="s">
        <v>45</v>
      </c>
      <c r="D4083">
        <v>2002</v>
      </c>
      <c r="E4083" t="s">
        <v>11954</v>
      </c>
      <c r="F4083">
        <v>7.2</v>
      </c>
      <c r="G4083">
        <v>133000</v>
      </c>
      <c r="H4083" t="s">
        <v>8464</v>
      </c>
      <c r="I4083" t="s">
        <v>12470</v>
      </c>
      <c r="J4083" t="s">
        <v>546</v>
      </c>
      <c r="K4083" t="s">
        <v>41</v>
      </c>
      <c r="L4083">
        <v>75000000</v>
      </c>
      <c r="M4083">
        <v>115374915</v>
      </c>
      <c r="N4083" t="s">
        <v>7599</v>
      </c>
      <c r="O4083">
        <v>138</v>
      </c>
      <c r="P4083" cm="1">
        <f t="array" ref="P4083">_xlfn.XLOOKUP(D4083, CPI!$A:A, CPI!$B:B)</f>
        <v>179.9</v>
      </c>
      <c r="Q4083" s="9">
        <f>IF(M4083="","",PRODUCT(M4083,CPI!$B$112/P4083))</f>
        <v>195412654.8110061</v>
      </c>
    </row>
    <row r="4084" spans="1:17">
      <c r="A4084" t="s">
        <v>12471</v>
      </c>
      <c r="B4084" t="s">
        <v>27</v>
      </c>
      <c r="C4084" t="s">
        <v>52</v>
      </c>
      <c r="D4084">
        <v>2002</v>
      </c>
      <c r="E4084" t="s">
        <v>11989</v>
      </c>
      <c r="F4084">
        <v>5.2</v>
      </c>
      <c r="G4084">
        <v>56000</v>
      </c>
      <c r="H4084" t="s">
        <v>8765</v>
      </c>
      <c r="I4084" t="s">
        <v>12472</v>
      </c>
      <c r="J4084" t="s">
        <v>8861</v>
      </c>
      <c r="K4084" t="s">
        <v>41</v>
      </c>
      <c r="L4084">
        <v>43000000</v>
      </c>
      <c r="M4084">
        <v>69319426</v>
      </c>
      <c r="N4084" t="s">
        <v>42</v>
      </c>
      <c r="O4084">
        <v>84</v>
      </c>
      <c r="P4084" cm="1">
        <f t="array" ref="P4084">_xlfn.XLOOKUP(D4084, CPI!$A:A, CPI!$B:B)</f>
        <v>179.9</v>
      </c>
      <c r="Q4084" s="9">
        <f>IF(M4084="","",PRODUCT(M4084,CPI!$B$112/P4084))</f>
        <v>117407610.35130627</v>
      </c>
    </row>
    <row r="4085" spans="1:17">
      <c r="A4085" t="s">
        <v>12473</v>
      </c>
      <c r="B4085" t="s">
        <v>2010</v>
      </c>
      <c r="C4085" t="s">
        <v>45</v>
      </c>
      <c r="D4085">
        <v>2002</v>
      </c>
      <c r="E4085" t="s">
        <v>12474</v>
      </c>
      <c r="F4085">
        <v>5.9</v>
      </c>
      <c r="G4085">
        <v>175000</v>
      </c>
      <c r="H4085" t="s">
        <v>2494</v>
      </c>
      <c r="I4085" t="s">
        <v>8036</v>
      </c>
      <c r="J4085" t="s">
        <v>11829</v>
      </c>
      <c r="K4085" t="s">
        <v>41</v>
      </c>
      <c r="L4085">
        <v>70000000</v>
      </c>
      <c r="M4085">
        <v>277448382</v>
      </c>
      <c r="N4085" t="s">
        <v>11866</v>
      </c>
      <c r="O4085">
        <v>124</v>
      </c>
      <c r="P4085" cm="1">
        <f t="array" ref="P4085">_xlfn.XLOOKUP(D4085, CPI!$A:A, CPI!$B:B)</f>
        <v>179.9</v>
      </c>
      <c r="Q4085" s="9">
        <f>IF(M4085="","",PRODUCT(M4085,CPI!$B$112/P4085))</f>
        <v>469919521.93107283</v>
      </c>
    </row>
    <row r="4086" spans="1:17">
      <c r="A4086" t="s">
        <v>12475</v>
      </c>
      <c r="B4086" t="s">
        <v>27</v>
      </c>
      <c r="C4086" t="s">
        <v>45</v>
      </c>
      <c r="D4086">
        <v>2002</v>
      </c>
      <c r="E4086" t="s">
        <v>12476</v>
      </c>
      <c r="F4086">
        <v>7.4</v>
      </c>
      <c r="G4086">
        <v>316000</v>
      </c>
      <c r="H4086" t="s">
        <v>12477</v>
      </c>
      <c r="I4086" t="s">
        <v>12477</v>
      </c>
      <c r="J4086" t="s">
        <v>3918</v>
      </c>
      <c r="K4086" t="s">
        <v>41</v>
      </c>
      <c r="L4086">
        <v>20000000</v>
      </c>
      <c r="M4086">
        <v>5368217</v>
      </c>
      <c r="N4086" t="s">
        <v>8998</v>
      </c>
      <c r="O4086">
        <v>107</v>
      </c>
      <c r="P4086" cm="1">
        <f t="array" ref="P4086">_xlfn.XLOOKUP(D4086, CPI!$A:A, CPI!$B:B)</f>
        <v>179.9</v>
      </c>
      <c r="Q4086" s="9">
        <f>IF(M4086="","",PRODUCT(M4086,CPI!$B$112/P4086))</f>
        <v>9092249.6937187333</v>
      </c>
    </row>
    <row r="4087" spans="1:17">
      <c r="A4087" t="s">
        <v>12478</v>
      </c>
      <c r="B4087" t="s">
        <v>2010</v>
      </c>
      <c r="C4087" t="s">
        <v>45</v>
      </c>
      <c r="D4087">
        <v>2002</v>
      </c>
      <c r="E4087" t="s">
        <v>12479</v>
      </c>
      <c r="F4087">
        <v>5.5</v>
      </c>
      <c r="G4087">
        <v>133000</v>
      </c>
      <c r="H4087" t="s">
        <v>3945</v>
      </c>
      <c r="I4087" t="s">
        <v>7694</v>
      </c>
      <c r="J4087" t="s">
        <v>12480</v>
      </c>
      <c r="K4087" t="s">
        <v>41</v>
      </c>
      <c r="L4087">
        <v>60000000</v>
      </c>
      <c r="M4087">
        <v>180630907</v>
      </c>
      <c r="N4087" t="s">
        <v>72</v>
      </c>
      <c r="O4087">
        <v>92</v>
      </c>
      <c r="P4087" cm="1">
        <f t="array" ref="P4087">_xlfn.XLOOKUP(D4087, CPI!$A:A, CPI!$B:B)</f>
        <v>179.9</v>
      </c>
      <c r="Q4087" s="9">
        <f>IF(M4087="","",PRODUCT(M4087,CPI!$B$112/P4087))</f>
        <v>305937950.87770981</v>
      </c>
    </row>
    <row r="4088" spans="1:17">
      <c r="A4088" t="s">
        <v>12481</v>
      </c>
      <c r="B4088" t="s">
        <v>27</v>
      </c>
      <c r="C4088" t="s">
        <v>52</v>
      </c>
      <c r="D4088">
        <v>2002</v>
      </c>
      <c r="E4088" t="s">
        <v>12482</v>
      </c>
      <c r="F4088">
        <v>7.3</v>
      </c>
      <c r="G4088">
        <v>152000</v>
      </c>
      <c r="H4088" t="s">
        <v>9107</v>
      </c>
      <c r="I4088" t="s">
        <v>9107</v>
      </c>
      <c r="J4088" t="s">
        <v>8525</v>
      </c>
      <c r="K4088" t="s">
        <v>41</v>
      </c>
      <c r="L4088">
        <v>25000000</v>
      </c>
      <c r="M4088">
        <v>24675714</v>
      </c>
      <c r="N4088" t="s">
        <v>2037</v>
      </c>
      <c r="O4088">
        <v>95</v>
      </c>
      <c r="P4088" cm="1">
        <f t="array" ref="P4088">_xlfn.XLOOKUP(D4088, CPI!$A:A, CPI!$B:B)</f>
        <v>179.9</v>
      </c>
      <c r="Q4088" s="9">
        <f>IF(M4088="","",PRODUCT(M4088,CPI!$B$112/P4088))</f>
        <v>41793719.042801559</v>
      </c>
    </row>
    <row r="4089" spans="1:17">
      <c r="A4089" t="s">
        <v>12483</v>
      </c>
      <c r="B4089" t="s">
        <v>2010</v>
      </c>
      <c r="C4089" t="s">
        <v>45</v>
      </c>
      <c r="D4089">
        <v>2002</v>
      </c>
      <c r="E4089" t="s">
        <v>12484</v>
      </c>
      <c r="F4089">
        <v>6.1</v>
      </c>
      <c r="G4089">
        <v>209000</v>
      </c>
      <c r="H4089" t="s">
        <v>8067</v>
      </c>
      <c r="I4089" t="s">
        <v>8532</v>
      </c>
      <c r="J4089" t="s">
        <v>4744</v>
      </c>
      <c r="K4089" t="s">
        <v>33</v>
      </c>
      <c r="L4089">
        <v>142000000</v>
      </c>
      <c r="M4089">
        <v>431971116</v>
      </c>
      <c r="N4089" t="s">
        <v>599</v>
      </c>
      <c r="O4089">
        <v>133</v>
      </c>
      <c r="P4089" cm="1">
        <f t="array" ref="P4089">_xlfn.XLOOKUP(D4089, CPI!$A:A, CPI!$B:B)</f>
        <v>179.9</v>
      </c>
      <c r="Q4089" s="9">
        <f>IF(M4089="","",PRODUCT(M4089,CPI!$B$112/P4089))</f>
        <v>731637571.12395775</v>
      </c>
    </row>
    <row r="4090" spans="1:17">
      <c r="A4090" t="s">
        <v>12485</v>
      </c>
      <c r="B4090" t="s">
        <v>2010</v>
      </c>
      <c r="C4090" t="s">
        <v>45</v>
      </c>
      <c r="D4090">
        <v>2002</v>
      </c>
      <c r="E4090" t="s">
        <v>12289</v>
      </c>
      <c r="F4090">
        <v>6</v>
      </c>
      <c r="G4090">
        <v>120000</v>
      </c>
      <c r="H4090" t="s">
        <v>8748</v>
      </c>
      <c r="I4090" t="s">
        <v>9071</v>
      </c>
      <c r="J4090" t="s">
        <v>10858</v>
      </c>
      <c r="K4090" t="s">
        <v>41</v>
      </c>
      <c r="L4090">
        <v>80000000</v>
      </c>
      <c r="M4090">
        <v>123729176</v>
      </c>
      <c r="N4090" t="s">
        <v>34</v>
      </c>
      <c r="O4090">
        <v>96</v>
      </c>
      <c r="P4090" cm="1">
        <f t="array" ref="P4090">_xlfn.XLOOKUP(D4090, CPI!$A:A, CPI!$B:B)</f>
        <v>179.9</v>
      </c>
      <c r="Q4090" s="9">
        <f>IF(M4090="","",PRODUCT(M4090,CPI!$B$112/P4090))</f>
        <v>209562423.16397998</v>
      </c>
    </row>
    <row r="4091" spans="1:17">
      <c r="A4091" t="s">
        <v>12486</v>
      </c>
      <c r="B4091" t="s">
        <v>2010</v>
      </c>
      <c r="C4091" t="s">
        <v>52</v>
      </c>
      <c r="D4091">
        <v>2002</v>
      </c>
      <c r="E4091" t="s">
        <v>12487</v>
      </c>
      <c r="F4091">
        <v>6.6</v>
      </c>
      <c r="G4091">
        <v>106000</v>
      </c>
      <c r="H4091" t="s">
        <v>7863</v>
      </c>
      <c r="I4091" t="s">
        <v>7863</v>
      </c>
      <c r="J4091" t="s">
        <v>12488</v>
      </c>
      <c r="K4091" t="s">
        <v>33</v>
      </c>
      <c r="M4091">
        <v>76585828</v>
      </c>
      <c r="N4091" t="s">
        <v>12489</v>
      </c>
      <c r="O4091">
        <v>112</v>
      </c>
      <c r="P4091" cm="1">
        <f t="array" ref="P4091">_xlfn.XLOOKUP(D4091, CPI!$A:A, CPI!$B:B)</f>
        <v>179.9</v>
      </c>
      <c r="Q4091" s="9">
        <f>IF(M4091="","",PRODUCT(M4091,CPI!$B$112/P4091))</f>
        <v>129714851.53752084</v>
      </c>
    </row>
    <row r="4092" spans="1:17">
      <c r="A4092" t="s">
        <v>12490</v>
      </c>
      <c r="B4092" t="s">
        <v>2010</v>
      </c>
      <c r="C4092" t="s">
        <v>45</v>
      </c>
      <c r="D4092">
        <v>2002</v>
      </c>
      <c r="E4092" t="s">
        <v>12282</v>
      </c>
      <c r="F4092">
        <v>6.8</v>
      </c>
      <c r="G4092">
        <v>290000</v>
      </c>
      <c r="H4092" t="s">
        <v>12491</v>
      </c>
      <c r="I4092" t="s">
        <v>2918</v>
      </c>
      <c r="J4092" t="s">
        <v>11251</v>
      </c>
      <c r="K4092" t="s">
        <v>463</v>
      </c>
      <c r="L4092">
        <v>21000000</v>
      </c>
      <c r="M4092">
        <v>43928932</v>
      </c>
      <c r="N4092" t="s">
        <v>12262</v>
      </c>
      <c r="O4092">
        <v>92</v>
      </c>
      <c r="P4092" cm="1">
        <f t="array" ref="P4092">_xlfn.XLOOKUP(D4092, CPI!$A:A, CPI!$B:B)</f>
        <v>179.9</v>
      </c>
      <c r="Q4092" s="9">
        <f>IF(M4092="","",PRODUCT(M4092,CPI!$B$112/P4092))</f>
        <v>74403255.032795995</v>
      </c>
    </row>
    <row r="4093" spans="1:17">
      <c r="A4093" t="s">
        <v>12492</v>
      </c>
      <c r="B4093" t="s">
        <v>2010</v>
      </c>
      <c r="C4093" t="s">
        <v>28</v>
      </c>
      <c r="D4093">
        <v>2002</v>
      </c>
      <c r="E4093" t="s">
        <v>12493</v>
      </c>
      <c r="F4093">
        <v>5.7</v>
      </c>
      <c r="G4093">
        <v>30000</v>
      </c>
      <c r="H4093" t="s">
        <v>2894</v>
      </c>
      <c r="I4093" t="s">
        <v>12444</v>
      </c>
      <c r="J4093" t="s">
        <v>12494</v>
      </c>
      <c r="K4093" t="s">
        <v>41</v>
      </c>
      <c r="L4093">
        <v>25000000</v>
      </c>
      <c r="M4093">
        <v>51843679</v>
      </c>
      <c r="N4093" t="s">
        <v>72</v>
      </c>
      <c r="O4093">
        <v>104</v>
      </c>
      <c r="P4093" cm="1">
        <f t="array" ref="P4093">_xlfn.XLOOKUP(D4093, CPI!$A:A, CPI!$B:B)</f>
        <v>179.9</v>
      </c>
      <c r="Q4093" s="9">
        <f>IF(M4093="","",PRODUCT(M4093,CPI!$B$112/P4093))</f>
        <v>87808610.290717065</v>
      </c>
    </row>
    <row r="4094" spans="1:17">
      <c r="A4094" t="s">
        <v>12495</v>
      </c>
      <c r="B4094" t="s">
        <v>27</v>
      </c>
      <c r="C4094" t="s">
        <v>63</v>
      </c>
      <c r="D4094">
        <v>2002</v>
      </c>
      <c r="E4094" t="s">
        <v>12496</v>
      </c>
      <c r="F4094">
        <v>5.5</v>
      </c>
      <c r="G4094">
        <v>96000</v>
      </c>
      <c r="H4094" t="s">
        <v>11903</v>
      </c>
      <c r="I4094" t="s">
        <v>12497</v>
      </c>
      <c r="J4094" t="s">
        <v>12498</v>
      </c>
      <c r="K4094" t="s">
        <v>41</v>
      </c>
      <c r="L4094">
        <v>20000000</v>
      </c>
      <c r="M4094">
        <v>68349884</v>
      </c>
      <c r="N4094" t="s">
        <v>34</v>
      </c>
      <c r="O4094">
        <v>91</v>
      </c>
      <c r="P4094" cm="1">
        <f t="array" ref="P4094">_xlfn.XLOOKUP(D4094, CPI!$A:A, CPI!$B:B)</f>
        <v>179.9</v>
      </c>
      <c r="Q4094" s="9">
        <f>IF(M4094="","",PRODUCT(M4094,CPI!$B$112/P4094))</f>
        <v>115765478.90383546</v>
      </c>
    </row>
    <row r="4095" spans="1:17">
      <c r="A4095" t="s">
        <v>12499</v>
      </c>
      <c r="B4095" t="s">
        <v>27</v>
      </c>
      <c r="C4095" t="s">
        <v>52</v>
      </c>
      <c r="D4095">
        <v>2002</v>
      </c>
      <c r="E4095" t="s">
        <v>12275</v>
      </c>
      <c r="F4095">
        <v>6.4</v>
      </c>
      <c r="G4095">
        <v>105000</v>
      </c>
      <c r="H4095" t="s">
        <v>12500</v>
      </c>
      <c r="I4095" t="s">
        <v>12501</v>
      </c>
      <c r="J4095" t="s">
        <v>12502</v>
      </c>
      <c r="K4095" t="s">
        <v>5828</v>
      </c>
      <c r="L4095">
        <v>5000000</v>
      </c>
      <c r="M4095">
        <v>38275483</v>
      </c>
      <c r="N4095" t="s">
        <v>12503</v>
      </c>
      <c r="O4095">
        <v>92</v>
      </c>
      <c r="P4095" cm="1">
        <f t="array" ref="P4095">_xlfn.XLOOKUP(D4095, CPI!$A:A, CPI!$B:B)</f>
        <v>179.9</v>
      </c>
      <c r="Q4095" s="9">
        <f>IF(M4095="","",PRODUCT(M4095,CPI!$B$112/P4095))</f>
        <v>64827902.55753196</v>
      </c>
    </row>
    <row r="4096" spans="1:17">
      <c r="A4096" t="s">
        <v>12504</v>
      </c>
      <c r="B4096" t="s">
        <v>2010</v>
      </c>
      <c r="C4096" t="s">
        <v>52</v>
      </c>
      <c r="D4096">
        <v>2002</v>
      </c>
      <c r="E4096" t="s">
        <v>12441</v>
      </c>
      <c r="F4096">
        <v>5.3</v>
      </c>
      <c r="G4096">
        <v>86000</v>
      </c>
      <c r="H4096" t="s">
        <v>4264</v>
      </c>
      <c r="I4096" t="s">
        <v>1320</v>
      </c>
      <c r="J4096" t="s">
        <v>9713</v>
      </c>
      <c r="K4096" t="s">
        <v>41</v>
      </c>
      <c r="L4096">
        <v>55000000</v>
      </c>
      <c r="M4096">
        <v>154906693</v>
      </c>
      <c r="N4096" t="s">
        <v>11866</v>
      </c>
      <c r="O4096">
        <v>105</v>
      </c>
      <c r="P4096" cm="1">
        <f t="array" ref="P4096">_xlfn.XLOOKUP(D4096, CPI!$A:A, CPI!$B:B)</f>
        <v>179.9</v>
      </c>
      <c r="Q4096" s="9">
        <f>IF(M4096="","",PRODUCT(M4096,CPI!$B$112/P4096))</f>
        <v>262368367.74374652</v>
      </c>
    </row>
    <row r="4097" spans="1:17">
      <c r="A4097" t="s">
        <v>12505</v>
      </c>
      <c r="B4097" t="s">
        <v>348</v>
      </c>
      <c r="C4097" t="s">
        <v>401</v>
      </c>
      <c r="D4097">
        <v>2002</v>
      </c>
      <c r="E4097" t="s">
        <v>12452</v>
      </c>
      <c r="F4097">
        <v>7.2</v>
      </c>
      <c r="G4097">
        <v>69000</v>
      </c>
      <c r="H4097" t="s">
        <v>12506</v>
      </c>
      <c r="I4097" t="s">
        <v>3434</v>
      </c>
      <c r="J4097" t="s">
        <v>9540</v>
      </c>
      <c r="K4097" t="s">
        <v>41</v>
      </c>
      <c r="L4097">
        <v>80000000</v>
      </c>
      <c r="M4097">
        <v>122563539</v>
      </c>
      <c r="N4097" t="s">
        <v>10184</v>
      </c>
      <c r="O4097">
        <v>83</v>
      </c>
      <c r="P4097" cm="1">
        <f t="array" ref="P4097">_xlfn.XLOOKUP(D4097, CPI!$A:A, CPI!$B:B)</f>
        <v>179.9</v>
      </c>
      <c r="Q4097" s="9">
        <f>IF(M4097="","",PRODUCT(M4097,CPI!$B$112/P4097))</f>
        <v>207588161.94163424</v>
      </c>
    </row>
    <row r="4098" spans="1:17">
      <c r="A4098" t="s">
        <v>12507</v>
      </c>
      <c r="B4098" t="s">
        <v>27</v>
      </c>
      <c r="C4098" t="s">
        <v>45</v>
      </c>
      <c r="D4098">
        <v>2002</v>
      </c>
      <c r="E4098" t="s">
        <v>12508</v>
      </c>
      <c r="F4098">
        <v>6.7</v>
      </c>
      <c r="G4098">
        <v>204000</v>
      </c>
      <c r="H4098" t="s">
        <v>7568</v>
      </c>
      <c r="I4098" t="s">
        <v>12509</v>
      </c>
      <c r="J4098" t="s">
        <v>6352</v>
      </c>
      <c r="K4098" t="s">
        <v>5828</v>
      </c>
      <c r="L4098">
        <v>54000000</v>
      </c>
      <c r="M4098">
        <v>155010032</v>
      </c>
      <c r="N4098" t="s">
        <v>2037</v>
      </c>
      <c r="O4098">
        <v>117</v>
      </c>
      <c r="P4098" cm="1">
        <f t="array" ref="P4098">_xlfn.XLOOKUP(D4098, CPI!$A:A, CPI!$B:B)</f>
        <v>179.9</v>
      </c>
      <c r="Q4098" s="9">
        <f>IF(M4098="","",PRODUCT(M4098,CPI!$B$112/P4098))</f>
        <v>262543394.9438577</v>
      </c>
    </row>
    <row r="4099" spans="1:17">
      <c r="A4099" t="s">
        <v>12510</v>
      </c>
      <c r="B4099" t="s">
        <v>27</v>
      </c>
      <c r="C4099" t="s">
        <v>74</v>
      </c>
      <c r="D4099">
        <v>2002</v>
      </c>
      <c r="E4099" t="s">
        <v>12484</v>
      </c>
      <c r="F4099">
        <v>7.4</v>
      </c>
      <c r="G4099">
        <v>83000</v>
      </c>
      <c r="H4099" t="s">
        <v>10945</v>
      </c>
      <c r="I4099" t="s">
        <v>12511</v>
      </c>
      <c r="J4099" t="s">
        <v>12512</v>
      </c>
      <c r="K4099" t="s">
        <v>1205</v>
      </c>
      <c r="L4099">
        <v>12000000</v>
      </c>
      <c r="M4099">
        <v>56298474</v>
      </c>
      <c r="N4099" t="s">
        <v>12513</v>
      </c>
      <c r="O4099">
        <v>123</v>
      </c>
      <c r="P4099" cm="1">
        <f t="array" ref="P4099">_xlfn.XLOOKUP(D4099, CPI!$A:A, CPI!$B:B)</f>
        <v>179.9</v>
      </c>
      <c r="Q4099" s="9">
        <f>IF(M4099="","",PRODUCT(M4099,CPI!$B$112/P4099))</f>
        <v>95353780.032240137</v>
      </c>
    </row>
    <row r="4100" spans="1:17">
      <c r="A4100" t="s">
        <v>12514</v>
      </c>
      <c r="B4100" t="s">
        <v>27</v>
      </c>
      <c r="C4100" t="s">
        <v>115</v>
      </c>
      <c r="D4100">
        <v>2002</v>
      </c>
      <c r="E4100" t="s">
        <v>12515</v>
      </c>
      <c r="F4100">
        <v>7</v>
      </c>
      <c r="G4100">
        <v>255000</v>
      </c>
      <c r="H4100" t="s">
        <v>839</v>
      </c>
      <c r="I4100" t="s">
        <v>2495</v>
      </c>
      <c r="J4100" t="s">
        <v>11558</v>
      </c>
      <c r="K4100" t="s">
        <v>41</v>
      </c>
      <c r="L4100">
        <v>13000000</v>
      </c>
      <c r="M4100">
        <v>97837138</v>
      </c>
      <c r="N4100" t="s">
        <v>9120</v>
      </c>
      <c r="O4100">
        <v>81</v>
      </c>
      <c r="P4100" cm="1">
        <f t="array" ref="P4100">_xlfn.XLOOKUP(D4100, CPI!$A:A, CPI!$B:B)</f>
        <v>179.9</v>
      </c>
      <c r="Q4100" s="9">
        <f>IF(M4100="","",PRODUCT(M4100,CPI!$B$112/P4100))</f>
        <v>165708593.3774319</v>
      </c>
    </row>
    <row r="4101" spans="1:17">
      <c r="A4101" t="s">
        <v>12516</v>
      </c>
      <c r="B4101" t="s">
        <v>2010</v>
      </c>
      <c r="C4101" t="s">
        <v>52</v>
      </c>
      <c r="D4101">
        <v>2002</v>
      </c>
      <c r="E4101" t="s">
        <v>12517</v>
      </c>
      <c r="F4101">
        <v>7.1</v>
      </c>
      <c r="G4101">
        <v>176000</v>
      </c>
      <c r="H4101" t="s">
        <v>12318</v>
      </c>
      <c r="I4101" t="s">
        <v>9860</v>
      </c>
      <c r="J4101" t="s">
        <v>6922</v>
      </c>
      <c r="K4101" t="s">
        <v>33</v>
      </c>
      <c r="L4101">
        <v>30000000</v>
      </c>
      <c r="M4101">
        <v>130549455</v>
      </c>
      <c r="N4101" t="s">
        <v>72</v>
      </c>
      <c r="O4101">
        <v>101</v>
      </c>
      <c r="P4101" cm="1">
        <f t="array" ref="P4101">_xlfn.XLOOKUP(D4101, CPI!$A:A, CPI!$B:B)</f>
        <v>179.9</v>
      </c>
      <c r="Q4101" s="9">
        <f>IF(M4101="","",PRODUCT(M4101,CPI!$B$112/P4101))</f>
        <v>221114057.46803778</v>
      </c>
    </row>
    <row r="4102" spans="1:17">
      <c r="A4102" t="s">
        <v>12518</v>
      </c>
      <c r="B4102" t="s">
        <v>27</v>
      </c>
      <c r="C4102" t="s">
        <v>74</v>
      </c>
      <c r="D4102">
        <v>2002</v>
      </c>
      <c r="E4102" t="s">
        <v>12460</v>
      </c>
      <c r="F4102">
        <v>7</v>
      </c>
      <c r="G4102">
        <v>85000</v>
      </c>
      <c r="H4102" t="s">
        <v>9724</v>
      </c>
      <c r="I4102" t="s">
        <v>482</v>
      </c>
      <c r="J4102" t="s">
        <v>9970</v>
      </c>
      <c r="K4102" t="s">
        <v>41</v>
      </c>
      <c r="L4102">
        <v>30000000</v>
      </c>
      <c r="M4102">
        <v>33013805</v>
      </c>
      <c r="N4102" t="s">
        <v>3755</v>
      </c>
      <c r="O4102">
        <v>113</v>
      </c>
      <c r="P4102" cm="1">
        <f t="array" ref="P4102">_xlfn.XLOOKUP(D4102, CPI!$A:A, CPI!$B:B)</f>
        <v>179.9</v>
      </c>
      <c r="Q4102" s="9">
        <f>IF(M4102="","",PRODUCT(M4102,CPI!$B$112/P4102))</f>
        <v>55916099.963868812</v>
      </c>
    </row>
    <row r="4103" spans="1:17">
      <c r="A4103" t="s">
        <v>12519</v>
      </c>
      <c r="B4103" t="s">
        <v>2010</v>
      </c>
      <c r="C4103" t="s">
        <v>45</v>
      </c>
      <c r="D4103">
        <v>2002</v>
      </c>
      <c r="E4103" t="s">
        <v>11974</v>
      </c>
      <c r="F4103">
        <v>6.2</v>
      </c>
      <c r="G4103">
        <v>44000</v>
      </c>
      <c r="H4103" t="s">
        <v>8655</v>
      </c>
      <c r="I4103" t="s">
        <v>8655</v>
      </c>
      <c r="J4103" t="s">
        <v>8655</v>
      </c>
      <c r="K4103" t="s">
        <v>41</v>
      </c>
      <c r="L4103">
        <v>10000000</v>
      </c>
      <c r="M4103">
        <v>16994625</v>
      </c>
      <c r="N4103" t="s">
        <v>191</v>
      </c>
      <c r="O4103">
        <v>81</v>
      </c>
      <c r="P4103" cm="1">
        <f t="array" ref="P4103">_xlfn.XLOOKUP(D4103, CPI!$A:A, CPI!$B:B)</f>
        <v>179.9</v>
      </c>
      <c r="Q4103" s="9">
        <f>IF(M4103="","",PRODUCT(M4103,CPI!$B$112/P4103))</f>
        <v>28784114.716509171</v>
      </c>
    </row>
    <row r="4104" spans="1:17">
      <c r="A4104" t="s">
        <v>7119</v>
      </c>
      <c r="B4104" t="s">
        <v>2010</v>
      </c>
      <c r="C4104" t="s">
        <v>45</v>
      </c>
      <c r="D4104">
        <v>2002</v>
      </c>
      <c r="E4104" t="s">
        <v>12520</v>
      </c>
      <c r="F4104">
        <v>7.9</v>
      </c>
      <c r="G4104">
        <v>176000</v>
      </c>
      <c r="H4104" t="s">
        <v>5999</v>
      </c>
      <c r="I4104" t="s">
        <v>12521</v>
      </c>
      <c r="J4104" t="s">
        <v>7354</v>
      </c>
      <c r="K4104" t="s">
        <v>6002</v>
      </c>
      <c r="L4104">
        <v>31000000</v>
      </c>
      <c r="M4104">
        <v>177395557</v>
      </c>
      <c r="N4104" t="s">
        <v>12522</v>
      </c>
      <c r="O4104">
        <v>120</v>
      </c>
      <c r="P4104" cm="1">
        <f t="array" ref="P4104">_xlfn.XLOOKUP(D4104, CPI!$A:A, CPI!$B:B)</f>
        <v>179.9</v>
      </c>
      <c r="Q4104" s="9">
        <f>IF(M4104="","",PRODUCT(M4104,CPI!$B$112/P4104))</f>
        <v>300458177.97609782</v>
      </c>
    </row>
    <row r="4105" spans="1:17">
      <c r="A4105" t="s">
        <v>12523</v>
      </c>
      <c r="B4105" t="s">
        <v>2010</v>
      </c>
      <c r="C4105" t="s">
        <v>45</v>
      </c>
      <c r="D4105">
        <v>2002</v>
      </c>
      <c r="E4105" t="s">
        <v>12441</v>
      </c>
      <c r="F4105">
        <v>6.4</v>
      </c>
      <c r="G4105">
        <v>75000</v>
      </c>
      <c r="H4105" t="s">
        <v>9133</v>
      </c>
      <c r="I4105" t="s">
        <v>1038</v>
      </c>
      <c r="J4105" t="s">
        <v>8006</v>
      </c>
      <c r="K4105" t="s">
        <v>41</v>
      </c>
      <c r="L4105">
        <v>60000000</v>
      </c>
      <c r="M4105">
        <v>67336470</v>
      </c>
      <c r="N4105" t="s">
        <v>55</v>
      </c>
      <c r="O4105">
        <v>116</v>
      </c>
      <c r="P4105" cm="1">
        <f t="array" ref="P4105">_xlfn.XLOOKUP(D4105, CPI!$A:A, CPI!$B:B)</f>
        <v>179.9</v>
      </c>
      <c r="Q4105" s="9">
        <f>IF(M4105="","",PRODUCT(M4105,CPI!$B$112/P4105))</f>
        <v>114049040.62812674</v>
      </c>
    </row>
    <row r="4106" spans="1:17">
      <c r="A4106" t="s">
        <v>12524</v>
      </c>
      <c r="B4106" t="s">
        <v>2010</v>
      </c>
      <c r="C4106" t="s">
        <v>45</v>
      </c>
      <c r="D4106">
        <v>2002</v>
      </c>
      <c r="E4106" t="s">
        <v>12525</v>
      </c>
      <c r="F4106">
        <v>5.4</v>
      </c>
      <c r="G4106">
        <v>53000</v>
      </c>
      <c r="H4106" t="s">
        <v>12526</v>
      </c>
      <c r="I4106" t="s">
        <v>12526</v>
      </c>
      <c r="J4106" t="s">
        <v>11360</v>
      </c>
      <c r="K4106" t="s">
        <v>41</v>
      </c>
      <c r="L4106">
        <v>30000000</v>
      </c>
      <c r="M4106">
        <v>45867333</v>
      </c>
      <c r="N4106" t="s">
        <v>34</v>
      </c>
      <c r="O4106">
        <v>99</v>
      </c>
      <c r="P4106" cm="1">
        <f t="array" ref="P4106">_xlfn.XLOOKUP(D4106, CPI!$A:A, CPI!$B:B)</f>
        <v>179.9</v>
      </c>
      <c r="Q4106" s="9">
        <f>IF(M4106="","",PRODUCT(M4106,CPI!$B$112/P4106))</f>
        <v>77686361.11784324</v>
      </c>
    </row>
    <row r="4107" spans="1:17">
      <c r="A4107" t="s">
        <v>12527</v>
      </c>
      <c r="B4107" t="s">
        <v>27</v>
      </c>
      <c r="C4107" t="s">
        <v>28</v>
      </c>
      <c r="D4107">
        <v>2002</v>
      </c>
      <c r="E4107" t="s">
        <v>12528</v>
      </c>
      <c r="F4107">
        <v>5.3</v>
      </c>
      <c r="G4107">
        <v>53000</v>
      </c>
      <c r="H4107" t="s">
        <v>11129</v>
      </c>
      <c r="I4107" t="s">
        <v>7952</v>
      </c>
      <c r="J4107" t="s">
        <v>12529</v>
      </c>
      <c r="K4107" t="s">
        <v>41</v>
      </c>
      <c r="L4107">
        <v>35000000</v>
      </c>
      <c r="M4107">
        <v>45479110</v>
      </c>
      <c r="N4107" t="s">
        <v>34</v>
      </c>
      <c r="O4107">
        <v>101</v>
      </c>
      <c r="P4107" cm="1">
        <f t="array" ref="P4107">_xlfn.XLOOKUP(D4107, CPI!$A:A, CPI!$B:B)</f>
        <v>179.9</v>
      </c>
      <c r="Q4107" s="9">
        <f>IF(M4107="","",PRODUCT(M4107,CPI!$B$112/P4107))</f>
        <v>77028820.550305724</v>
      </c>
    </row>
    <row r="4108" spans="1:17">
      <c r="A4108" t="s">
        <v>12530</v>
      </c>
      <c r="B4108" t="s">
        <v>27</v>
      </c>
      <c r="C4108" t="s">
        <v>115</v>
      </c>
      <c r="D4108">
        <v>2002</v>
      </c>
      <c r="E4108" t="s">
        <v>12531</v>
      </c>
      <c r="F4108">
        <v>6.2</v>
      </c>
      <c r="G4108">
        <v>34000</v>
      </c>
      <c r="H4108" t="s">
        <v>116</v>
      </c>
      <c r="I4108" t="s">
        <v>116</v>
      </c>
      <c r="J4108" t="s">
        <v>12532</v>
      </c>
      <c r="K4108" t="s">
        <v>463</v>
      </c>
      <c r="L4108">
        <v>35000000</v>
      </c>
      <c r="M4108">
        <v>16838910</v>
      </c>
      <c r="N4108" t="s">
        <v>12533</v>
      </c>
      <c r="O4108">
        <v>114</v>
      </c>
      <c r="P4108" cm="1">
        <f t="array" ref="P4108">_xlfn.XLOOKUP(D4108, CPI!$A:A, CPI!$B:B)</f>
        <v>179.9</v>
      </c>
      <c r="Q4108" s="9">
        <f>IF(M4108="","",PRODUCT(M4108,CPI!$B$112/P4108))</f>
        <v>28520377.30405781</v>
      </c>
    </row>
    <row r="4109" spans="1:17">
      <c r="A4109" t="s">
        <v>12534</v>
      </c>
      <c r="B4109" t="s">
        <v>2010</v>
      </c>
      <c r="C4109" t="s">
        <v>28</v>
      </c>
      <c r="D4109">
        <v>2002</v>
      </c>
      <c r="E4109" t="s">
        <v>12443</v>
      </c>
      <c r="F4109">
        <v>7.5</v>
      </c>
      <c r="G4109">
        <v>127000</v>
      </c>
      <c r="H4109" t="s">
        <v>11368</v>
      </c>
      <c r="I4109" t="s">
        <v>12535</v>
      </c>
      <c r="J4109" t="s">
        <v>758</v>
      </c>
      <c r="K4109" t="s">
        <v>41</v>
      </c>
      <c r="L4109">
        <v>25000000</v>
      </c>
      <c r="M4109">
        <v>108846072</v>
      </c>
      <c r="N4109" t="s">
        <v>55</v>
      </c>
      <c r="O4109">
        <v>110</v>
      </c>
      <c r="P4109" cm="1">
        <f t="array" ref="P4109">_xlfn.XLOOKUP(D4109, CPI!$A:A, CPI!$B:B)</f>
        <v>179.9</v>
      </c>
      <c r="Q4109" s="9">
        <f>IF(M4109="","",PRODUCT(M4109,CPI!$B$112/P4109))</f>
        <v>184354631.11951083</v>
      </c>
    </row>
    <row r="4110" spans="1:17">
      <c r="A4110" t="s">
        <v>12536</v>
      </c>
      <c r="B4110" t="s">
        <v>27</v>
      </c>
      <c r="C4110" t="s">
        <v>52</v>
      </c>
      <c r="D4110">
        <v>2002</v>
      </c>
      <c r="E4110" t="s">
        <v>11954</v>
      </c>
      <c r="F4110">
        <v>5.6</v>
      </c>
      <c r="G4110">
        <v>72000</v>
      </c>
      <c r="H4110" t="s">
        <v>4498</v>
      </c>
      <c r="I4110" t="s">
        <v>12537</v>
      </c>
      <c r="J4110" t="s">
        <v>11865</v>
      </c>
      <c r="K4110" t="s">
        <v>33</v>
      </c>
      <c r="L4110">
        <v>17000000</v>
      </c>
      <c r="M4110">
        <v>95146283</v>
      </c>
      <c r="N4110" t="s">
        <v>3755</v>
      </c>
      <c r="O4110">
        <v>96</v>
      </c>
      <c r="P4110" cm="1">
        <f t="array" ref="P4110">_xlfn.XLOOKUP(D4110, CPI!$A:A, CPI!$B:B)</f>
        <v>179.9</v>
      </c>
      <c r="Q4110" s="9">
        <f>IF(M4110="","",PRODUCT(M4110,CPI!$B$112/P4110))</f>
        <v>161151041.85714287</v>
      </c>
    </row>
    <row r="4111" spans="1:17">
      <c r="A4111" t="s">
        <v>12538</v>
      </c>
      <c r="B4111" t="s">
        <v>27</v>
      </c>
      <c r="C4111" t="s">
        <v>28</v>
      </c>
      <c r="D4111">
        <v>2002</v>
      </c>
      <c r="E4111" t="s">
        <v>12539</v>
      </c>
      <c r="F4111">
        <v>6.8</v>
      </c>
      <c r="G4111">
        <v>117000</v>
      </c>
      <c r="H4111" t="s">
        <v>12540</v>
      </c>
      <c r="I4111" t="s">
        <v>12540</v>
      </c>
      <c r="J4111" t="s">
        <v>108</v>
      </c>
      <c r="K4111" t="s">
        <v>41</v>
      </c>
      <c r="L4111">
        <v>12000000</v>
      </c>
      <c r="M4111">
        <v>52223306</v>
      </c>
      <c r="N4111" t="s">
        <v>9450</v>
      </c>
      <c r="O4111">
        <v>96</v>
      </c>
      <c r="P4111" cm="1">
        <f t="array" ref="P4111">_xlfn.XLOOKUP(D4111, CPI!$A:A, CPI!$B:B)</f>
        <v>179.9</v>
      </c>
      <c r="Q4111" s="9">
        <f>IF(M4111="","",PRODUCT(M4111,CPI!$B$112/P4111))</f>
        <v>88451591.652028903</v>
      </c>
    </row>
    <row r="4112" spans="1:17">
      <c r="A4112" t="s">
        <v>12541</v>
      </c>
      <c r="B4112" t="s">
        <v>27</v>
      </c>
      <c r="C4112" t="s">
        <v>63</v>
      </c>
      <c r="D4112">
        <v>2002</v>
      </c>
      <c r="E4112" t="s">
        <v>12542</v>
      </c>
      <c r="F4112">
        <v>5.6</v>
      </c>
      <c r="G4112">
        <v>75000</v>
      </c>
      <c r="H4112" t="s">
        <v>12543</v>
      </c>
      <c r="I4112" t="s">
        <v>12543</v>
      </c>
      <c r="J4112" t="s">
        <v>12544</v>
      </c>
      <c r="K4112" t="s">
        <v>41</v>
      </c>
      <c r="L4112">
        <v>1500000</v>
      </c>
      <c r="M4112">
        <v>30553394</v>
      </c>
      <c r="N4112" t="s">
        <v>12545</v>
      </c>
      <c r="O4112">
        <v>93</v>
      </c>
      <c r="P4112" cm="1">
        <f t="array" ref="P4112">_xlfn.XLOOKUP(D4112, CPI!$A:A, CPI!$B:B)</f>
        <v>179.9</v>
      </c>
      <c r="Q4112" s="9">
        <f>IF(M4112="","",PRODUCT(M4112,CPI!$B$112/P4112))</f>
        <v>51748855.763201781</v>
      </c>
    </row>
    <row r="4113" spans="1:17">
      <c r="A4113" t="s">
        <v>12546</v>
      </c>
      <c r="B4113" t="s">
        <v>2718</v>
      </c>
      <c r="C4113" t="s">
        <v>52</v>
      </c>
      <c r="D4113">
        <v>2002</v>
      </c>
      <c r="E4113" t="s">
        <v>12547</v>
      </c>
      <c r="F4113">
        <v>6.1</v>
      </c>
      <c r="G4113">
        <v>4700</v>
      </c>
      <c r="H4113" t="s">
        <v>12548</v>
      </c>
      <c r="I4113" t="s">
        <v>12548</v>
      </c>
      <c r="J4113" t="s">
        <v>12549</v>
      </c>
      <c r="K4113" t="s">
        <v>463</v>
      </c>
      <c r="M4113">
        <v>234255</v>
      </c>
      <c r="N4113" t="s">
        <v>3231</v>
      </c>
      <c r="O4113">
        <v>115</v>
      </c>
      <c r="P4113" cm="1">
        <f t="array" ref="P4113">_xlfn.XLOOKUP(D4113, CPI!$A:A, CPI!$B:B)</f>
        <v>179.9</v>
      </c>
      <c r="Q4113" s="9">
        <f>IF(M4113="","",PRODUCT(M4113,CPI!$B$112/P4113))</f>
        <v>396762.08171206224</v>
      </c>
    </row>
    <row r="4114" spans="1:17">
      <c r="A4114" t="s">
        <v>12550</v>
      </c>
      <c r="B4114" t="s">
        <v>2010</v>
      </c>
      <c r="C4114" t="s">
        <v>52</v>
      </c>
      <c r="D4114">
        <v>2002</v>
      </c>
      <c r="E4114" t="s">
        <v>12447</v>
      </c>
      <c r="F4114">
        <v>5.9</v>
      </c>
      <c r="G4114">
        <v>34000</v>
      </c>
      <c r="H4114" t="s">
        <v>10122</v>
      </c>
      <c r="I4114" t="s">
        <v>12551</v>
      </c>
      <c r="J4114" t="s">
        <v>12552</v>
      </c>
      <c r="K4114" t="s">
        <v>41</v>
      </c>
      <c r="L4114">
        <v>13000000</v>
      </c>
      <c r="M4114">
        <v>31167388</v>
      </c>
      <c r="N4114" t="s">
        <v>11866</v>
      </c>
      <c r="O4114">
        <v>88</v>
      </c>
      <c r="P4114" cm="1">
        <f t="array" ref="P4114">_xlfn.XLOOKUP(D4114, CPI!$A:A, CPI!$B:B)</f>
        <v>179.9</v>
      </c>
      <c r="Q4114" s="9">
        <f>IF(M4114="","",PRODUCT(M4114,CPI!$B$112/P4114))</f>
        <v>52788788.902723737</v>
      </c>
    </row>
    <row r="4115" spans="1:17">
      <c r="A4115" t="s">
        <v>12553</v>
      </c>
      <c r="B4115" t="s">
        <v>2010</v>
      </c>
      <c r="C4115" t="s">
        <v>52</v>
      </c>
      <c r="D4115">
        <v>2002</v>
      </c>
      <c r="E4115" t="s">
        <v>12374</v>
      </c>
      <c r="F4115">
        <v>6.2</v>
      </c>
      <c r="G4115">
        <v>48000</v>
      </c>
      <c r="H4115" t="s">
        <v>10632</v>
      </c>
      <c r="I4115" t="s">
        <v>11570</v>
      </c>
      <c r="J4115" t="s">
        <v>12554</v>
      </c>
      <c r="K4115" t="s">
        <v>41</v>
      </c>
      <c r="L4115">
        <v>18000000</v>
      </c>
      <c r="M4115">
        <v>43325009</v>
      </c>
      <c r="N4115" t="s">
        <v>55</v>
      </c>
      <c r="O4115">
        <v>82</v>
      </c>
      <c r="P4115" cm="1">
        <f t="array" ref="P4115">_xlfn.XLOOKUP(D4115, CPI!$A:A, CPI!$B:B)</f>
        <v>179.9</v>
      </c>
      <c r="Q4115" s="9">
        <f>IF(M4115="","",PRODUCT(M4115,CPI!$B$112/P4115))</f>
        <v>73380379.334630355</v>
      </c>
    </row>
    <row r="4116" spans="1:17">
      <c r="A4116" t="s">
        <v>12555</v>
      </c>
      <c r="B4116" t="s">
        <v>2010</v>
      </c>
      <c r="C4116" t="s">
        <v>52</v>
      </c>
      <c r="D4116">
        <v>2002</v>
      </c>
      <c r="E4116" t="s">
        <v>12556</v>
      </c>
      <c r="F4116">
        <v>5.8</v>
      </c>
      <c r="G4116">
        <v>138000</v>
      </c>
      <c r="H4116" t="s">
        <v>6820</v>
      </c>
      <c r="I4116" t="s">
        <v>12557</v>
      </c>
      <c r="J4116" t="s">
        <v>8525</v>
      </c>
      <c r="K4116" t="s">
        <v>41</v>
      </c>
      <c r="L4116">
        <v>50000000</v>
      </c>
      <c r="M4116">
        <v>171269535</v>
      </c>
      <c r="N4116" t="s">
        <v>42</v>
      </c>
      <c r="O4116">
        <v>96</v>
      </c>
      <c r="P4116" cm="1">
        <f t="array" ref="P4116">_xlfn.XLOOKUP(D4116, CPI!$A:A, CPI!$B:B)</f>
        <v>179.9</v>
      </c>
      <c r="Q4116" s="9">
        <f>IF(M4116="","",PRODUCT(M4116,CPI!$B$112/P4116))</f>
        <v>290082419.75819898</v>
      </c>
    </row>
    <row r="4117" spans="1:17">
      <c r="A4117" t="s">
        <v>12558</v>
      </c>
      <c r="B4117" t="s">
        <v>458</v>
      </c>
      <c r="C4117" t="s">
        <v>28</v>
      </c>
      <c r="D4117">
        <v>2002</v>
      </c>
      <c r="E4117" t="s">
        <v>12559</v>
      </c>
      <c r="F4117">
        <v>7.6</v>
      </c>
      <c r="G4117">
        <v>40000</v>
      </c>
      <c r="H4117" t="s">
        <v>12560</v>
      </c>
      <c r="I4117" t="s">
        <v>12561</v>
      </c>
      <c r="J4117" t="s">
        <v>10303</v>
      </c>
      <c r="K4117" t="s">
        <v>10304</v>
      </c>
      <c r="M4117">
        <v>5427830</v>
      </c>
      <c r="N4117" t="s">
        <v>12562</v>
      </c>
      <c r="O4117">
        <v>185</v>
      </c>
      <c r="P4117" cm="1">
        <f t="array" ref="P4117">_xlfn.XLOOKUP(D4117, CPI!$A:A, CPI!$B:B)</f>
        <v>179.9</v>
      </c>
      <c r="Q4117" s="9">
        <f>IF(M4117="","",PRODUCT(M4117,CPI!$B$112/P4117))</f>
        <v>9193217.3485269584</v>
      </c>
    </row>
    <row r="4118" spans="1:17">
      <c r="A4118" t="s">
        <v>12563</v>
      </c>
      <c r="B4118" t="s">
        <v>2010</v>
      </c>
      <c r="C4118" t="s">
        <v>115</v>
      </c>
      <c r="D4118">
        <v>2002</v>
      </c>
      <c r="E4118" t="s">
        <v>11887</v>
      </c>
      <c r="F4118">
        <v>7.1</v>
      </c>
      <c r="G4118">
        <v>127000</v>
      </c>
      <c r="H4118" t="s">
        <v>9985</v>
      </c>
      <c r="I4118" t="s">
        <v>12564</v>
      </c>
      <c r="J4118" t="s">
        <v>4136</v>
      </c>
      <c r="K4118" t="s">
        <v>41</v>
      </c>
      <c r="L4118">
        <v>36000000</v>
      </c>
      <c r="M4118">
        <v>102244770</v>
      </c>
      <c r="N4118" t="s">
        <v>2037</v>
      </c>
      <c r="O4118">
        <v>116</v>
      </c>
      <c r="P4118" cm="1">
        <f t="array" ref="P4118">_xlfn.XLOOKUP(D4118, CPI!$A:A, CPI!$B:B)</f>
        <v>179.9</v>
      </c>
      <c r="Q4118" s="9">
        <f>IF(M4118="","",PRODUCT(M4118,CPI!$B$112/P4118))</f>
        <v>173173882.26236799</v>
      </c>
    </row>
    <row r="4119" spans="1:17">
      <c r="A4119" t="s">
        <v>3433</v>
      </c>
      <c r="B4119" t="s">
        <v>2010</v>
      </c>
      <c r="C4119" t="s">
        <v>52</v>
      </c>
      <c r="D4119">
        <v>2002</v>
      </c>
      <c r="E4119" t="s">
        <v>11887</v>
      </c>
      <c r="F4119">
        <v>3.6</v>
      </c>
      <c r="G4119">
        <v>39000</v>
      </c>
      <c r="H4119" t="s">
        <v>7262</v>
      </c>
      <c r="I4119" t="s">
        <v>12565</v>
      </c>
      <c r="J4119" t="s">
        <v>12566</v>
      </c>
      <c r="K4119" t="s">
        <v>41</v>
      </c>
      <c r="L4119">
        <v>12000000</v>
      </c>
      <c r="M4119">
        <v>61141030</v>
      </c>
      <c r="N4119" t="s">
        <v>12567</v>
      </c>
      <c r="O4119">
        <v>93</v>
      </c>
      <c r="P4119" cm="1">
        <f t="array" ref="P4119">_xlfn.XLOOKUP(D4119, CPI!$A:A, CPI!$B:B)</f>
        <v>179.9</v>
      </c>
      <c r="Q4119" s="9">
        <f>IF(M4119="","",PRODUCT(M4119,CPI!$B$112/P4119))</f>
        <v>103555707.84324625</v>
      </c>
    </row>
    <row r="4120" spans="1:17">
      <c r="A4120" t="s">
        <v>12568</v>
      </c>
      <c r="B4120" t="s">
        <v>27</v>
      </c>
      <c r="C4120" t="s">
        <v>28</v>
      </c>
      <c r="D4120">
        <v>2002</v>
      </c>
      <c r="E4120" t="s">
        <v>12569</v>
      </c>
      <c r="F4120">
        <v>7.6</v>
      </c>
      <c r="G4120">
        <v>172000</v>
      </c>
      <c r="H4120" t="s">
        <v>3439</v>
      </c>
      <c r="I4120" t="s">
        <v>12570</v>
      </c>
      <c r="J4120" t="s">
        <v>10088</v>
      </c>
      <c r="K4120" t="s">
        <v>41</v>
      </c>
      <c r="L4120">
        <v>5000000</v>
      </c>
      <c r="M4120">
        <v>23932055</v>
      </c>
      <c r="N4120" t="s">
        <v>12571</v>
      </c>
      <c r="O4120">
        <v>135</v>
      </c>
      <c r="P4120" cm="1">
        <f t="array" ref="P4120">_xlfn.XLOOKUP(D4120, CPI!$A:A, CPI!$B:B)</f>
        <v>179.9</v>
      </c>
      <c r="Q4120" s="9">
        <f>IF(M4120="","",PRODUCT(M4120,CPI!$B$112/P4120))</f>
        <v>40534169.863813229</v>
      </c>
    </row>
    <row r="4121" spans="1:17">
      <c r="A4121" t="s">
        <v>12572</v>
      </c>
      <c r="B4121" t="s">
        <v>27</v>
      </c>
      <c r="C4121" t="s">
        <v>45</v>
      </c>
      <c r="D4121">
        <v>2002</v>
      </c>
      <c r="E4121" t="s">
        <v>12573</v>
      </c>
      <c r="F4121">
        <v>8</v>
      </c>
      <c r="G4121">
        <v>120000</v>
      </c>
      <c r="H4121" t="s">
        <v>12574</v>
      </c>
      <c r="I4121" t="s">
        <v>12575</v>
      </c>
      <c r="J4121" t="s">
        <v>4729</v>
      </c>
      <c r="K4121" t="s">
        <v>502</v>
      </c>
      <c r="L4121">
        <v>6428966</v>
      </c>
      <c r="M4121">
        <v>8836958</v>
      </c>
      <c r="N4121" t="s">
        <v>12576</v>
      </c>
      <c r="O4121">
        <v>101</v>
      </c>
      <c r="P4121" cm="1">
        <f t="array" ref="P4121">_xlfn.XLOOKUP(D4121, CPI!$A:A, CPI!$B:B)</f>
        <v>179.9</v>
      </c>
      <c r="Q4121" s="9">
        <f>IF(M4121="","",PRODUCT(M4121,CPI!$B$112/P4121))</f>
        <v>14967321.30405781</v>
      </c>
    </row>
    <row r="4122" spans="1:17">
      <c r="A4122" t="s">
        <v>12577</v>
      </c>
      <c r="B4122" t="s">
        <v>2010</v>
      </c>
      <c r="C4122" t="s">
        <v>28</v>
      </c>
      <c r="D4122">
        <v>2002</v>
      </c>
      <c r="E4122" t="s">
        <v>12465</v>
      </c>
      <c r="F4122">
        <v>6.2</v>
      </c>
      <c r="G4122">
        <v>80000</v>
      </c>
      <c r="H4122" t="s">
        <v>5117</v>
      </c>
      <c r="I4122" t="s">
        <v>12578</v>
      </c>
      <c r="J4122" t="s">
        <v>9724</v>
      </c>
      <c r="K4122" t="s">
        <v>41</v>
      </c>
      <c r="L4122">
        <v>47000000</v>
      </c>
      <c r="M4122">
        <v>30002758</v>
      </c>
      <c r="N4122" t="s">
        <v>191</v>
      </c>
      <c r="O4122">
        <v>99</v>
      </c>
      <c r="P4122" cm="1">
        <f t="array" ref="P4122">_xlfn.XLOOKUP(D4122, CPI!$A:A, CPI!$B:B)</f>
        <v>179.9</v>
      </c>
      <c r="Q4122" s="9">
        <f>IF(M4122="","",PRODUCT(M4122,CPI!$B$112/P4122))</f>
        <v>50816233.255141743</v>
      </c>
    </row>
    <row r="4123" spans="1:17">
      <c r="A4123" t="s">
        <v>12579</v>
      </c>
      <c r="B4123" t="s">
        <v>44</v>
      </c>
      <c r="C4123" t="s">
        <v>52</v>
      </c>
      <c r="D4123">
        <v>2002</v>
      </c>
      <c r="E4123" t="s">
        <v>12455</v>
      </c>
      <c r="F4123">
        <v>5.3</v>
      </c>
      <c r="G4123">
        <v>20000</v>
      </c>
      <c r="H4123" t="s">
        <v>10893</v>
      </c>
      <c r="I4123" t="s">
        <v>12580</v>
      </c>
      <c r="J4123" t="s">
        <v>12581</v>
      </c>
      <c r="K4123" t="s">
        <v>41</v>
      </c>
      <c r="L4123">
        <v>30000000</v>
      </c>
      <c r="M4123">
        <v>62274780</v>
      </c>
      <c r="N4123" t="s">
        <v>191</v>
      </c>
      <c r="O4123">
        <v>99</v>
      </c>
      <c r="P4123" cm="1">
        <f t="array" ref="P4123">_xlfn.XLOOKUP(D4123, CPI!$A:A, CPI!$B:B)</f>
        <v>179.9</v>
      </c>
      <c r="Q4123" s="9">
        <f>IF(M4123="","",PRODUCT(M4123,CPI!$B$112/P4123))</f>
        <v>105475961.45636465</v>
      </c>
    </row>
    <row r="4124" spans="1:17">
      <c r="A4124" t="s">
        <v>12582</v>
      </c>
      <c r="B4124" t="s">
        <v>27</v>
      </c>
      <c r="C4124" t="s">
        <v>52</v>
      </c>
      <c r="D4124">
        <v>2002</v>
      </c>
      <c r="E4124" t="s">
        <v>12282</v>
      </c>
      <c r="F4124">
        <v>6.6</v>
      </c>
      <c r="G4124">
        <v>50000</v>
      </c>
      <c r="H4124" t="s">
        <v>7564</v>
      </c>
      <c r="I4124" t="s">
        <v>3978</v>
      </c>
      <c r="J4124" t="s">
        <v>10719</v>
      </c>
      <c r="K4124" t="s">
        <v>41</v>
      </c>
      <c r="L4124">
        <v>4000000</v>
      </c>
      <c r="M4124">
        <v>11832822</v>
      </c>
      <c r="N4124" t="s">
        <v>12583</v>
      </c>
      <c r="O4124">
        <v>110</v>
      </c>
      <c r="P4124" cm="1">
        <f t="array" ref="P4124">_xlfn.XLOOKUP(D4124, CPI!$A:A, CPI!$B:B)</f>
        <v>179.9</v>
      </c>
      <c r="Q4124" s="9">
        <f>IF(M4124="","",PRODUCT(M4124,CPI!$B$112/P4124))</f>
        <v>20041472.281267371</v>
      </c>
    </row>
    <row r="4125" spans="1:17">
      <c r="A4125" t="s">
        <v>12584</v>
      </c>
      <c r="B4125" t="s">
        <v>2010</v>
      </c>
      <c r="C4125" t="s">
        <v>45</v>
      </c>
      <c r="D4125">
        <v>2002</v>
      </c>
      <c r="E4125" t="s">
        <v>12482</v>
      </c>
      <c r="F4125">
        <v>5.4</v>
      </c>
      <c r="G4125">
        <v>50000</v>
      </c>
      <c r="H4125" t="s">
        <v>8615</v>
      </c>
      <c r="I4125" t="s">
        <v>12585</v>
      </c>
      <c r="J4125" t="s">
        <v>1496</v>
      </c>
      <c r="K4125" t="s">
        <v>41</v>
      </c>
      <c r="L4125">
        <v>70000000</v>
      </c>
      <c r="M4125">
        <v>51386477</v>
      </c>
      <c r="N4125" t="s">
        <v>42</v>
      </c>
      <c r="O4125">
        <v>97</v>
      </c>
      <c r="P4125" cm="1">
        <f t="array" ref="P4125">_xlfn.XLOOKUP(D4125, CPI!$A:A, CPI!$B:B)</f>
        <v>179.9</v>
      </c>
      <c r="Q4125" s="9">
        <f>IF(M4125="","",PRODUCT(M4125,CPI!$B$112/P4125))</f>
        <v>87034238.698721513</v>
      </c>
    </row>
    <row r="4126" spans="1:17">
      <c r="A4126" t="s">
        <v>12586</v>
      </c>
      <c r="B4126" t="s">
        <v>2010</v>
      </c>
      <c r="C4126" t="s">
        <v>28</v>
      </c>
      <c r="D4126">
        <v>2002</v>
      </c>
      <c r="E4126" t="s">
        <v>11974</v>
      </c>
      <c r="F4126">
        <v>6.4</v>
      </c>
      <c r="G4126">
        <v>77000</v>
      </c>
      <c r="H4126" t="s">
        <v>9997</v>
      </c>
      <c r="I4126" t="s">
        <v>8645</v>
      </c>
      <c r="J4126" t="s">
        <v>195</v>
      </c>
      <c r="K4126" t="s">
        <v>41</v>
      </c>
      <c r="L4126">
        <v>32000000</v>
      </c>
      <c r="M4126">
        <v>55305279</v>
      </c>
      <c r="N4126" t="s">
        <v>9999</v>
      </c>
      <c r="O4126">
        <v>119</v>
      </c>
      <c r="P4126" cm="1">
        <f t="array" ref="P4126">_xlfn.XLOOKUP(D4126, CPI!$A:A, CPI!$B:B)</f>
        <v>179.9</v>
      </c>
      <c r="Q4126" s="9">
        <f>IF(M4126="","",PRODUCT(M4126,CPI!$B$112/P4126))</f>
        <v>93671587.055586442</v>
      </c>
    </row>
    <row r="4127" spans="1:17">
      <c r="A4127" t="s">
        <v>12587</v>
      </c>
      <c r="B4127" t="s">
        <v>2010</v>
      </c>
      <c r="C4127" t="s">
        <v>74</v>
      </c>
      <c r="D4127">
        <v>2002</v>
      </c>
      <c r="E4127" t="s">
        <v>12569</v>
      </c>
      <c r="F4127">
        <v>7.3</v>
      </c>
      <c r="G4127">
        <v>34000</v>
      </c>
      <c r="H4127" t="s">
        <v>4136</v>
      </c>
      <c r="I4127" t="s">
        <v>12587</v>
      </c>
      <c r="J4127" t="s">
        <v>4136</v>
      </c>
      <c r="K4127" t="s">
        <v>41</v>
      </c>
      <c r="L4127">
        <v>12500000</v>
      </c>
      <c r="M4127">
        <v>23367586</v>
      </c>
      <c r="N4127" t="s">
        <v>9450</v>
      </c>
      <c r="O4127">
        <v>120</v>
      </c>
      <c r="P4127" cm="1">
        <f t="array" ref="P4127">_xlfn.XLOOKUP(D4127, CPI!$A:A, CPI!$B:B)</f>
        <v>179.9</v>
      </c>
      <c r="Q4127" s="9">
        <f>IF(M4127="","",PRODUCT(M4127,CPI!$B$112/P4127))</f>
        <v>39578118.144524738</v>
      </c>
    </row>
    <row r="4128" spans="1:17">
      <c r="A4128" t="s">
        <v>12588</v>
      </c>
      <c r="B4128" t="s">
        <v>27</v>
      </c>
      <c r="C4128" t="s">
        <v>28</v>
      </c>
      <c r="D4128">
        <v>2002</v>
      </c>
      <c r="E4128" t="s">
        <v>12589</v>
      </c>
      <c r="F4128">
        <v>6.4</v>
      </c>
      <c r="G4128">
        <v>44000</v>
      </c>
      <c r="H4128" t="s">
        <v>11569</v>
      </c>
      <c r="I4128" t="s">
        <v>11570</v>
      </c>
      <c r="J4128" t="s">
        <v>9789</v>
      </c>
      <c r="K4128" t="s">
        <v>41</v>
      </c>
      <c r="L4128">
        <v>8000000</v>
      </c>
      <c r="M4128">
        <v>16860964</v>
      </c>
      <c r="N4128" t="s">
        <v>12590</v>
      </c>
      <c r="O4128">
        <v>93</v>
      </c>
      <c r="P4128" cm="1">
        <f t="array" ref="P4128">_xlfn.XLOOKUP(D4128, CPI!$A:A, CPI!$B:B)</f>
        <v>179.9</v>
      </c>
      <c r="Q4128" s="9">
        <f>IF(M4128="","",PRODUCT(M4128,CPI!$B$112/P4128))</f>
        <v>28557730.576987214</v>
      </c>
    </row>
    <row r="4129" spans="1:17">
      <c r="A4129" t="s">
        <v>12591</v>
      </c>
      <c r="B4129" t="s">
        <v>2718</v>
      </c>
      <c r="C4129" t="s">
        <v>52</v>
      </c>
      <c r="D4129">
        <v>2002</v>
      </c>
      <c r="E4129" t="s">
        <v>12592</v>
      </c>
      <c r="F4129">
        <v>6.8</v>
      </c>
      <c r="G4129">
        <v>37000</v>
      </c>
      <c r="H4129" t="s">
        <v>12593</v>
      </c>
      <c r="I4129" t="s">
        <v>12594</v>
      </c>
      <c r="J4129" t="s">
        <v>10152</v>
      </c>
      <c r="K4129" t="s">
        <v>41</v>
      </c>
      <c r="L4129">
        <v>2000000</v>
      </c>
      <c r="M4129">
        <v>685608</v>
      </c>
      <c r="N4129" t="s">
        <v>12595</v>
      </c>
      <c r="O4129">
        <v>101</v>
      </c>
      <c r="P4129" cm="1">
        <f t="array" ref="P4129">_xlfn.XLOOKUP(D4129, CPI!$A:A, CPI!$B:B)</f>
        <v>179.9</v>
      </c>
      <c r="Q4129" s="9">
        <f>IF(M4129="","",PRODUCT(M4129,CPI!$B$112/P4129))</f>
        <v>1161227.1128404669</v>
      </c>
    </row>
    <row r="4130" spans="1:17">
      <c r="A4130" t="s">
        <v>12596</v>
      </c>
      <c r="B4130" t="s">
        <v>27</v>
      </c>
      <c r="C4130" t="s">
        <v>115</v>
      </c>
      <c r="D4130">
        <v>2002</v>
      </c>
      <c r="E4130" t="s">
        <v>12597</v>
      </c>
      <c r="F4130">
        <v>7.6</v>
      </c>
      <c r="G4130">
        <v>65000</v>
      </c>
      <c r="H4130" t="s">
        <v>12598</v>
      </c>
      <c r="I4130" t="s">
        <v>12599</v>
      </c>
      <c r="J4130" t="s">
        <v>12600</v>
      </c>
      <c r="K4130" t="s">
        <v>931</v>
      </c>
      <c r="L4130">
        <v>4000000</v>
      </c>
      <c r="M4130">
        <v>2046061</v>
      </c>
      <c r="N4130" t="s">
        <v>12601</v>
      </c>
      <c r="O4130">
        <v>129</v>
      </c>
      <c r="P4130" cm="1">
        <f t="array" ref="P4130">_xlfn.XLOOKUP(D4130, CPI!$A:A, CPI!$B:B)</f>
        <v>179.9</v>
      </c>
      <c r="Q4130" s="9">
        <f>IF(M4130="","",PRODUCT(M4130,CPI!$B$112/P4130))</f>
        <v>3465451.8438021122</v>
      </c>
    </row>
    <row r="4131" spans="1:17">
      <c r="A4131" t="s">
        <v>12602</v>
      </c>
      <c r="B4131" t="s">
        <v>2010</v>
      </c>
      <c r="C4131" t="s">
        <v>115</v>
      </c>
      <c r="D4131">
        <v>2002</v>
      </c>
      <c r="E4131" t="s">
        <v>12452</v>
      </c>
      <c r="F4131">
        <v>5.8</v>
      </c>
      <c r="G4131">
        <v>41000</v>
      </c>
      <c r="H4131" t="s">
        <v>244</v>
      </c>
      <c r="I4131" t="s">
        <v>2434</v>
      </c>
      <c r="J4131" t="s">
        <v>9713</v>
      </c>
      <c r="K4131" t="s">
        <v>41</v>
      </c>
      <c r="L4131">
        <v>38000000</v>
      </c>
      <c r="M4131">
        <v>51806184</v>
      </c>
      <c r="N4131" t="s">
        <v>42</v>
      </c>
      <c r="O4131">
        <v>115</v>
      </c>
      <c r="P4131" cm="1">
        <f t="array" ref="P4131">_xlfn.XLOOKUP(D4131, CPI!$A:A, CPI!$B:B)</f>
        <v>179.9</v>
      </c>
      <c r="Q4131" s="9">
        <f>IF(M4131="","",PRODUCT(M4131,CPI!$B$112/P4131))</f>
        <v>87745104.306837127</v>
      </c>
    </row>
    <row r="4132" spans="1:17">
      <c r="A4132" t="s">
        <v>12603</v>
      </c>
      <c r="B4132" t="s">
        <v>2010</v>
      </c>
      <c r="C4132" t="s">
        <v>115</v>
      </c>
      <c r="D4132">
        <v>2002</v>
      </c>
      <c r="E4132" t="s">
        <v>12275</v>
      </c>
      <c r="F4132">
        <v>6.4</v>
      </c>
      <c r="G4132">
        <v>40000</v>
      </c>
      <c r="H4132" t="s">
        <v>7050</v>
      </c>
      <c r="I4132" t="s">
        <v>12604</v>
      </c>
      <c r="J4132" t="s">
        <v>10143</v>
      </c>
      <c r="K4132" t="s">
        <v>41</v>
      </c>
      <c r="L4132">
        <v>42000000</v>
      </c>
      <c r="M4132">
        <v>63781810</v>
      </c>
      <c r="N4132" t="s">
        <v>191</v>
      </c>
      <c r="O4132">
        <v>115</v>
      </c>
      <c r="P4132" cm="1">
        <f t="array" ref="P4132">_xlfn.XLOOKUP(D4132, CPI!$A:A, CPI!$B:B)</f>
        <v>179.9</v>
      </c>
      <c r="Q4132" s="9">
        <f>IF(M4132="","",PRODUCT(M4132,CPI!$B$112/P4132))</f>
        <v>108028446.39799888</v>
      </c>
    </row>
    <row r="4133" spans="1:17">
      <c r="A4133" t="s">
        <v>12605</v>
      </c>
      <c r="B4133" t="s">
        <v>2010</v>
      </c>
      <c r="C4133" t="s">
        <v>52</v>
      </c>
      <c r="D4133">
        <v>2002</v>
      </c>
      <c r="E4133" t="s">
        <v>12433</v>
      </c>
      <c r="F4133">
        <v>6.1</v>
      </c>
      <c r="G4133">
        <v>111000</v>
      </c>
      <c r="H4133" t="s">
        <v>7741</v>
      </c>
      <c r="I4133" t="s">
        <v>7741</v>
      </c>
      <c r="J4133" t="s">
        <v>8601</v>
      </c>
      <c r="K4133" t="s">
        <v>41</v>
      </c>
      <c r="L4133">
        <v>60000000</v>
      </c>
      <c r="M4133">
        <v>199043471</v>
      </c>
      <c r="N4133" t="s">
        <v>5120</v>
      </c>
      <c r="O4133">
        <v>101</v>
      </c>
      <c r="P4133" cm="1">
        <f t="array" ref="P4133">_xlfn.XLOOKUP(D4133, CPI!$A:A, CPI!$B:B)</f>
        <v>179.9</v>
      </c>
      <c r="Q4133" s="9">
        <f>IF(M4133="","",PRODUCT(M4133,CPI!$B$112/P4133))</f>
        <v>337123655.44024456</v>
      </c>
    </row>
    <row r="4134" spans="1:17">
      <c r="A4134" t="s">
        <v>12606</v>
      </c>
      <c r="B4134" t="s">
        <v>27</v>
      </c>
      <c r="C4134" t="s">
        <v>52</v>
      </c>
      <c r="D4134">
        <v>2002</v>
      </c>
      <c r="E4134" t="s">
        <v>12210</v>
      </c>
      <c r="F4134">
        <v>6.3</v>
      </c>
      <c r="G4134">
        <v>39000</v>
      </c>
      <c r="H4134" t="s">
        <v>3531</v>
      </c>
      <c r="I4134" t="s">
        <v>8273</v>
      </c>
      <c r="J4134" t="s">
        <v>108</v>
      </c>
      <c r="K4134" t="s">
        <v>33</v>
      </c>
      <c r="L4134">
        <v>50000000</v>
      </c>
      <c r="M4134">
        <v>8382938</v>
      </c>
      <c r="N4134" t="s">
        <v>34</v>
      </c>
      <c r="O4134">
        <v>109</v>
      </c>
      <c r="P4134" cm="1">
        <f t="array" ref="P4134">_xlfn.XLOOKUP(D4134, CPI!$A:A, CPI!$B:B)</f>
        <v>179.9</v>
      </c>
      <c r="Q4134" s="9">
        <f>IF(M4134="","",PRODUCT(M4134,CPI!$B$112/P4134))</f>
        <v>14198339.125069482</v>
      </c>
    </row>
    <row r="4135" spans="1:17">
      <c r="A4135" t="s">
        <v>12607</v>
      </c>
      <c r="B4135" t="s">
        <v>2010</v>
      </c>
      <c r="C4135" t="s">
        <v>45</v>
      </c>
      <c r="D4135">
        <v>2002</v>
      </c>
      <c r="E4135" t="s">
        <v>12608</v>
      </c>
      <c r="F4135">
        <v>6.5</v>
      </c>
      <c r="G4135">
        <v>33000</v>
      </c>
      <c r="H4135" t="s">
        <v>10233</v>
      </c>
      <c r="I4135" t="s">
        <v>12609</v>
      </c>
      <c r="J4135" t="s">
        <v>10678</v>
      </c>
      <c r="K4135" t="s">
        <v>33</v>
      </c>
      <c r="L4135">
        <v>35000000</v>
      </c>
      <c r="M4135">
        <v>29882645</v>
      </c>
      <c r="N4135" t="s">
        <v>55</v>
      </c>
      <c r="O4135">
        <v>132</v>
      </c>
      <c r="P4135" cm="1">
        <f t="array" ref="P4135">_xlfn.XLOOKUP(D4135, CPI!$A:A, CPI!$B:B)</f>
        <v>179.9</v>
      </c>
      <c r="Q4135" s="9">
        <f>IF(M4135="","",PRODUCT(M4135,CPI!$B$112/P4135))</f>
        <v>50612795.617009446</v>
      </c>
    </row>
    <row r="4136" spans="1:17">
      <c r="A4136" t="s">
        <v>12610</v>
      </c>
      <c r="B4136" t="s">
        <v>27</v>
      </c>
      <c r="C4136" t="s">
        <v>115</v>
      </c>
      <c r="D4136">
        <v>2002</v>
      </c>
      <c r="E4136" t="s">
        <v>12611</v>
      </c>
      <c r="F4136">
        <v>7</v>
      </c>
      <c r="G4136">
        <v>9400</v>
      </c>
      <c r="H4136" t="s">
        <v>12612</v>
      </c>
      <c r="I4136" t="s">
        <v>12613</v>
      </c>
      <c r="J4136" t="s">
        <v>12614</v>
      </c>
      <c r="K4136" t="s">
        <v>41</v>
      </c>
      <c r="L4136">
        <v>250000</v>
      </c>
      <c r="M4136">
        <v>3809226</v>
      </c>
      <c r="N4136" t="s">
        <v>12615</v>
      </c>
      <c r="O4136">
        <v>101</v>
      </c>
      <c r="P4136" cm="1">
        <f t="array" ref="P4136">_xlfn.XLOOKUP(D4136, CPI!$A:A, CPI!$B:B)</f>
        <v>179.9</v>
      </c>
      <c r="Q4136" s="9">
        <f>IF(M4136="","",PRODUCT(M4136,CPI!$B$112/P4136))</f>
        <v>6451757.4330183435</v>
      </c>
    </row>
    <row r="4137" spans="1:17">
      <c r="A4137" t="s">
        <v>12616</v>
      </c>
      <c r="B4137" t="s">
        <v>44</v>
      </c>
      <c r="C4137" t="s">
        <v>36</v>
      </c>
      <c r="D4137">
        <v>2002</v>
      </c>
      <c r="E4137" t="s">
        <v>11873</v>
      </c>
      <c r="F4137">
        <v>5.5</v>
      </c>
      <c r="G4137">
        <v>36000</v>
      </c>
      <c r="H4137" t="s">
        <v>12617</v>
      </c>
      <c r="I4137" t="s">
        <v>9620</v>
      </c>
      <c r="J4137" t="s">
        <v>11677</v>
      </c>
      <c r="K4137" t="s">
        <v>41</v>
      </c>
      <c r="L4137">
        <v>15000000</v>
      </c>
      <c r="M4137">
        <v>52970014</v>
      </c>
      <c r="N4137" t="s">
        <v>55</v>
      </c>
      <c r="O4137">
        <v>88</v>
      </c>
      <c r="P4137" cm="1">
        <f t="array" ref="P4137">_xlfn.XLOOKUP(D4137, CPI!$A:A, CPI!$B:B)</f>
        <v>179.9</v>
      </c>
      <c r="Q4137" s="9">
        <f>IF(M4137="","",PRODUCT(M4137,CPI!$B$112/P4137))</f>
        <v>89716304.979433015</v>
      </c>
    </row>
    <row r="4138" spans="1:17">
      <c r="A4138" t="s">
        <v>12618</v>
      </c>
      <c r="B4138" t="s">
        <v>27</v>
      </c>
      <c r="C4138" t="s">
        <v>52</v>
      </c>
      <c r="D4138">
        <v>2002</v>
      </c>
      <c r="E4138" t="s">
        <v>12619</v>
      </c>
      <c r="F4138">
        <v>7.1</v>
      </c>
      <c r="G4138">
        <v>124000</v>
      </c>
      <c r="H4138" t="s">
        <v>9366</v>
      </c>
      <c r="I4138" t="s">
        <v>12620</v>
      </c>
      <c r="J4138" t="s">
        <v>32</v>
      </c>
      <c r="K4138" t="s">
        <v>41</v>
      </c>
      <c r="L4138">
        <v>30000000</v>
      </c>
      <c r="M4138">
        <v>105834556</v>
      </c>
      <c r="N4138" t="s">
        <v>2037</v>
      </c>
      <c r="O4138">
        <v>125</v>
      </c>
      <c r="P4138" cm="1">
        <f t="array" ref="P4138">_xlfn.XLOOKUP(D4138, CPI!$A:A, CPI!$B:B)</f>
        <v>179.9</v>
      </c>
      <c r="Q4138" s="9">
        <f>IF(M4138="","",PRODUCT(M4138,CPI!$B$112/P4138))</f>
        <v>179253970.05669817</v>
      </c>
    </row>
    <row r="4139" spans="1:17">
      <c r="A4139" t="s">
        <v>12621</v>
      </c>
      <c r="B4139" t="s">
        <v>44</v>
      </c>
      <c r="C4139" t="s">
        <v>36</v>
      </c>
      <c r="D4139">
        <v>2002</v>
      </c>
      <c r="E4139" t="s">
        <v>12345</v>
      </c>
      <c r="F4139">
        <v>3.3</v>
      </c>
      <c r="G4139">
        <v>23000</v>
      </c>
      <c r="H4139" t="s">
        <v>12622</v>
      </c>
      <c r="I4139" t="s">
        <v>6162</v>
      </c>
      <c r="J4139" t="s">
        <v>6162</v>
      </c>
      <c r="K4139" t="s">
        <v>41</v>
      </c>
      <c r="L4139">
        <v>16000000</v>
      </c>
      <c r="M4139">
        <v>43411001</v>
      </c>
      <c r="N4139" t="s">
        <v>11866</v>
      </c>
      <c r="O4139">
        <v>80</v>
      </c>
      <c r="P4139" cm="1">
        <f t="array" ref="P4139">_xlfn.XLOOKUP(D4139, CPI!$A:A, CPI!$B:B)</f>
        <v>179.9</v>
      </c>
      <c r="Q4139" s="9">
        <f>IF(M4139="","",PRODUCT(M4139,CPI!$B$112/P4139))</f>
        <v>73526025.595886603</v>
      </c>
    </row>
    <row r="4140" spans="1:17">
      <c r="A4140" t="s">
        <v>12623</v>
      </c>
      <c r="B4140" t="s">
        <v>2010</v>
      </c>
      <c r="C4140" t="s">
        <v>52</v>
      </c>
      <c r="D4140">
        <v>2002</v>
      </c>
      <c r="E4140" t="s">
        <v>12441</v>
      </c>
      <c r="F4140">
        <v>5.9</v>
      </c>
      <c r="G4140">
        <v>34000</v>
      </c>
      <c r="H4140" t="s">
        <v>12624</v>
      </c>
      <c r="I4140" t="s">
        <v>12625</v>
      </c>
      <c r="J4140" t="s">
        <v>12626</v>
      </c>
      <c r="K4140" t="s">
        <v>41</v>
      </c>
      <c r="L4140">
        <v>20000000</v>
      </c>
      <c r="M4140">
        <v>57588485</v>
      </c>
      <c r="N4140" t="s">
        <v>9120</v>
      </c>
      <c r="O4140">
        <v>118</v>
      </c>
      <c r="P4140" cm="1">
        <f t="array" ref="P4140">_xlfn.XLOOKUP(D4140, CPI!$A:A, CPI!$B:B)</f>
        <v>179.9</v>
      </c>
      <c r="Q4140" s="9">
        <f>IF(M4140="","",PRODUCT(M4140,CPI!$B$112/P4140))</f>
        <v>97538695.828237906</v>
      </c>
    </row>
    <row r="4141" spans="1:17">
      <c r="A4141" t="s">
        <v>12627</v>
      </c>
      <c r="B4141" t="s">
        <v>27</v>
      </c>
      <c r="C4141" t="s">
        <v>63</v>
      </c>
      <c r="D4141">
        <v>2002</v>
      </c>
      <c r="E4141" t="s">
        <v>12394</v>
      </c>
      <c r="F4141">
        <v>4</v>
      </c>
      <c r="G4141">
        <v>39000</v>
      </c>
      <c r="H4141" t="s">
        <v>602</v>
      </c>
      <c r="I4141" t="s">
        <v>8665</v>
      </c>
      <c r="J4141" t="s">
        <v>603</v>
      </c>
      <c r="K4141" t="s">
        <v>41</v>
      </c>
      <c r="L4141">
        <v>13000000</v>
      </c>
      <c r="M4141">
        <v>37664855</v>
      </c>
      <c r="N4141" t="s">
        <v>8998</v>
      </c>
      <c r="O4141">
        <v>94</v>
      </c>
      <c r="P4141" cm="1">
        <f t="array" ref="P4141">_xlfn.XLOOKUP(D4141, CPI!$A:A, CPI!$B:B)</f>
        <v>179.9</v>
      </c>
      <c r="Q4141" s="9">
        <f>IF(M4141="","",PRODUCT(M4141,CPI!$B$112/P4141))</f>
        <v>63793670.475264035</v>
      </c>
    </row>
    <row r="4142" spans="1:17">
      <c r="A4142" t="s">
        <v>12628</v>
      </c>
      <c r="B4142" t="s">
        <v>27</v>
      </c>
      <c r="C4142" t="s">
        <v>45</v>
      </c>
      <c r="D4142">
        <v>2002</v>
      </c>
      <c r="E4142" t="s">
        <v>12417</v>
      </c>
      <c r="F4142">
        <v>6.1</v>
      </c>
      <c r="G4142">
        <v>67000</v>
      </c>
      <c r="H4142" t="s">
        <v>7485</v>
      </c>
      <c r="I4142" t="s">
        <v>8043</v>
      </c>
      <c r="J4142" t="s">
        <v>1546</v>
      </c>
      <c r="K4142" t="s">
        <v>41</v>
      </c>
      <c r="L4142">
        <v>115000000</v>
      </c>
      <c r="M4142">
        <v>77628265</v>
      </c>
      <c r="N4142" t="s">
        <v>129</v>
      </c>
      <c r="O4142">
        <v>134</v>
      </c>
      <c r="P4142" cm="1">
        <f t="array" ref="P4142">_xlfn.XLOOKUP(D4142, CPI!$A:A, CPI!$B:B)</f>
        <v>179.9</v>
      </c>
      <c r="Q4142" s="9">
        <f>IF(M4142="","",PRODUCT(M4142,CPI!$B$112/P4142))</f>
        <v>131480446.61200666</v>
      </c>
    </row>
    <row r="4143" spans="1:17">
      <c r="A4143" t="s">
        <v>12629</v>
      </c>
      <c r="B4143" t="s">
        <v>27</v>
      </c>
      <c r="C4143" t="s">
        <v>52</v>
      </c>
      <c r="D4143">
        <v>2002</v>
      </c>
      <c r="E4143" t="s">
        <v>12484</v>
      </c>
      <c r="F4143">
        <v>5.8</v>
      </c>
      <c r="G4143">
        <v>26000</v>
      </c>
      <c r="H4143" t="s">
        <v>12630</v>
      </c>
      <c r="I4143" t="s">
        <v>8511</v>
      </c>
      <c r="J4143" t="s">
        <v>8511</v>
      </c>
      <c r="K4143" t="s">
        <v>41</v>
      </c>
      <c r="L4143">
        <v>10000000</v>
      </c>
      <c r="M4143">
        <v>33526835</v>
      </c>
      <c r="N4143" t="s">
        <v>11412</v>
      </c>
      <c r="O4143">
        <v>85</v>
      </c>
      <c r="P4143" cm="1">
        <f t="array" ref="P4143">_xlfn.XLOOKUP(D4143, CPI!$A:A, CPI!$B:B)</f>
        <v>179.9</v>
      </c>
      <c r="Q4143" s="9">
        <f>IF(M4143="","",PRODUCT(M4143,CPI!$B$112/P4143))</f>
        <v>56785028.485269591</v>
      </c>
    </row>
    <row r="4144" spans="1:17">
      <c r="A4144" t="s">
        <v>12631</v>
      </c>
      <c r="B4144" t="s">
        <v>27</v>
      </c>
      <c r="C4144" t="s">
        <v>115</v>
      </c>
      <c r="D4144">
        <v>2002</v>
      </c>
      <c r="E4144" t="s">
        <v>12632</v>
      </c>
      <c r="F4144">
        <v>5.3</v>
      </c>
      <c r="G4144">
        <v>25000</v>
      </c>
      <c r="H4144" t="s">
        <v>9591</v>
      </c>
      <c r="I4144" t="s">
        <v>12633</v>
      </c>
      <c r="J4144" t="s">
        <v>772</v>
      </c>
      <c r="K4144" t="s">
        <v>5828</v>
      </c>
      <c r="L4144">
        <v>55000000</v>
      </c>
      <c r="M4144">
        <v>6632383</v>
      </c>
      <c r="N4144" t="s">
        <v>72</v>
      </c>
      <c r="O4144">
        <v>96</v>
      </c>
      <c r="P4144" cm="1">
        <f t="array" ref="P4144">_xlfn.XLOOKUP(D4144, CPI!$A:A, CPI!$B:B)</f>
        <v>179.9</v>
      </c>
      <c r="Q4144" s="9">
        <f>IF(M4144="","",PRODUCT(M4144,CPI!$B$112/P4144))</f>
        <v>11233391.329071706</v>
      </c>
    </row>
    <row r="4145" spans="1:17">
      <c r="A4145" t="s">
        <v>12634</v>
      </c>
      <c r="B4145" t="s">
        <v>2010</v>
      </c>
      <c r="C4145" t="s">
        <v>45</v>
      </c>
      <c r="D4145">
        <v>2002</v>
      </c>
      <c r="E4145" t="s">
        <v>12383</v>
      </c>
      <c r="F4145">
        <v>5.9</v>
      </c>
      <c r="G4145">
        <v>34000</v>
      </c>
      <c r="H4145" t="s">
        <v>10932</v>
      </c>
      <c r="I4145" t="s">
        <v>9675</v>
      </c>
      <c r="J4145" t="s">
        <v>12635</v>
      </c>
      <c r="K4145" t="s">
        <v>41</v>
      </c>
      <c r="L4145">
        <v>25000000</v>
      </c>
      <c r="M4145">
        <v>41604473</v>
      </c>
      <c r="N4145" t="s">
        <v>72</v>
      </c>
      <c r="O4145">
        <v>86</v>
      </c>
      <c r="P4145" cm="1">
        <f t="array" ref="P4145">_xlfn.XLOOKUP(D4145, CPI!$A:A, CPI!$B:B)</f>
        <v>179.9</v>
      </c>
      <c r="Q4145" s="9">
        <f>IF(M4145="","",PRODUCT(M4145,CPI!$B$112/P4145))</f>
        <v>70466275.281267375</v>
      </c>
    </row>
    <row r="4146" spans="1:17">
      <c r="A4146" t="s">
        <v>12636</v>
      </c>
      <c r="B4146" t="s">
        <v>44</v>
      </c>
      <c r="C4146" t="s">
        <v>45</v>
      </c>
      <c r="D4146">
        <v>2002</v>
      </c>
      <c r="E4146" t="s">
        <v>12637</v>
      </c>
      <c r="F4146">
        <v>5.2</v>
      </c>
      <c r="G4146">
        <v>62000</v>
      </c>
      <c r="H4146" t="s">
        <v>6917</v>
      </c>
      <c r="I4146" t="s">
        <v>6917</v>
      </c>
      <c r="J4146" t="s">
        <v>11960</v>
      </c>
      <c r="K4146" t="s">
        <v>41</v>
      </c>
      <c r="L4146">
        <v>38000000</v>
      </c>
      <c r="M4146">
        <v>119723358</v>
      </c>
      <c r="N4146" t="s">
        <v>8998</v>
      </c>
      <c r="O4146">
        <v>100</v>
      </c>
      <c r="P4146" cm="1">
        <f t="array" ref="P4146">_xlfn.XLOOKUP(D4146, CPI!$A:A, CPI!$B:B)</f>
        <v>179.9</v>
      </c>
      <c r="Q4146" s="9">
        <f>IF(M4146="","",PRODUCT(M4146,CPI!$B$112/P4146))</f>
        <v>202777694.17787659</v>
      </c>
    </row>
    <row r="4147" spans="1:17">
      <c r="A4147" t="s">
        <v>12638</v>
      </c>
      <c r="B4147" t="s">
        <v>44</v>
      </c>
      <c r="C4147" t="s">
        <v>28</v>
      </c>
      <c r="D4147">
        <v>2002</v>
      </c>
      <c r="E4147" t="s">
        <v>12282</v>
      </c>
      <c r="F4147">
        <v>6.6</v>
      </c>
      <c r="G4147">
        <v>22000</v>
      </c>
      <c r="H4147" t="s">
        <v>11675</v>
      </c>
      <c r="I4147" t="s">
        <v>12639</v>
      </c>
      <c r="J4147" t="s">
        <v>12640</v>
      </c>
      <c r="K4147" t="s">
        <v>41</v>
      </c>
      <c r="L4147">
        <v>15000000</v>
      </c>
      <c r="M4147">
        <v>19344615</v>
      </c>
      <c r="N4147" t="s">
        <v>1735</v>
      </c>
      <c r="O4147">
        <v>90</v>
      </c>
      <c r="P4147" cm="1">
        <f t="array" ref="P4147">_xlfn.XLOOKUP(D4147, CPI!$A:A, CPI!$B:B)</f>
        <v>179.9</v>
      </c>
      <c r="Q4147" s="9">
        <f>IF(M4147="","",PRODUCT(M4147,CPI!$B$112/P4147))</f>
        <v>32764336.801000554</v>
      </c>
    </row>
    <row r="4148" spans="1:17">
      <c r="A4148" t="s">
        <v>5921</v>
      </c>
      <c r="B4148" t="s">
        <v>348</v>
      </c>
      <c r="C4148" t="s">
        <v>28</v>
      </c>
      <c r="D4148">
        <v>2002</v>
      </c>
      <c r="E4148" t="s">
        <v>12210</v>
      </c>
      <c r="F4148">
        <v>6.9</v>
      </c>
      <c r="G4148">
        <v>33000</v>
      </c>
      <c r="H4148" t="s">
        <v>7525</v>
      </c>
      <c r="I4148" t="s">
        <v>11466</v>
      </c>
      <c r="J4148" t="s">
        <v>1508</v>
      </c>
      <c r="K4148" t="s">
        <v>41</v>
      </c>
      <c r="L4148">
        <v>22000000</v>
      </c>
      <c r="M4148">
        <v>80693537</v>
      </c>
      <c r="N4148" t="s">
        <v>12641</v>
      </c>
      <c r="O4148">
        <v>127</v>
      </c>
      <c r="P4148" cm="1">
        <f t="array" ref="P4148">_xlfn.XLOOKUP(D4148, CPI!$A:A, CPI!$B:B)</f>
        <v>179.9</v>
      </c>
      <c r="Q4148" s="9">
        <f>IF(M4148="","",PRODUCT(M4148,CPI!$B$112/P4148))</f>
        <v>136672155.21901056</v>
      </c>
    </row>
    <row r="4149" spans="1:17">
      <c r="A4149" t="s">
        <v>12642</v>
      </c>
      <c r="B4149" t="s">
        <v>27</v>
      </c>
      <c r="C4149" t="s">
        <v>115</v>
      </c>
      <c r="D4149">
        <v>2002</v>
      </c>
      <c r="E4149" t="s">
        <v>12479</v>
      </c>
      <c r="F4149">
        <v>6.2</v>
      </c>
      <c r="G4149">
        <v>54000</v>
      </c>
      <c r="H4149" t="s">
        <v>4065</v>
      </c>
      <c r="I4149" t="s">
        <v>12643</v>
      </c>
      <c r="J4149" t="s">
        <v>8601</v>
      </c>
      <c r="K4149" t="s">
        <v>41</v>
      </c>
      <c r="L4149">
        <v>50000000</v>
      </c>
      <c r="M4149">
        <v>56714147</v>
      </c>
      <c r="N4149" t="s">
        <v>34</v>
      </c>
      <c r="O4149">
        <v>115</v>
      </c>
      <c r="P4149" cm="1">
        <f t="array" ref="P4149">_xlfn.XLOOKUP(D4149, CPI!$A:A, CPI!$B:B)</f>
        <v>179.9</v>
      </c>
      <c r="Q4149" s="9">
        <f>IF(M4149="","",PRODUCT(M4149,CPI!$B$112/P4149))</f>
        <v>96057813.178988323</v>
      </c>
    </row>
    <row r="4150" spans="1:17">
      <c r="A4150" t="s">
        <v>12644</v>
      </c>
      <c r="B4150" t="s">
        <v>27</v>
      </c>
      <c r="C4150" t="s">
        <v>28</v>
      </c>
      <c r="D4150">
        <v>2002</v>
      </c>
      <c r="E4150" t="s">
        <v>11887</v>
      </c>
      <c r="F4150">
        <v>6.3</v>
      </c>
      <c r="G4150">
        <v>51000</v>
      </c>
      <c r="H4150" t="s">
        <v>9038</v>
      </c>
      <c r="I4150" t="s">
        <v>2990</v>
      </c>
      <c r="J4150" t="s">
        <v>4470</v>
      </c>
      <c r="K4150" t="s">
        <v>41</v>
      </c>
      <c r="L4150">
        <v>70000000</v>
      </c>
      <c r="M4150">
        <v>32287044</v>
      </c>
      <c r="N4150" t="s">
        <v>12645</v>
      </c>
      <c r="O4150">
        <v>125</v>
      </c>
      <c r="P4150" cm="1">
        <f t="array" ref="P4150">_xlfn.XLOOKUP(D4150, CPI!$A:A, CPI!$B:B)</f>
        <v>179.9</v>
      </c>
      <c r="Q4150" s="9">
        <f>IF(M4150="","",PRODUCT(M4150,CPI!$B$112/P4150))</f>
        <v>54685171.244024456</v>
      </c>
    </row>
    <row r="4151" spans="1:17">
      <c r="A4151" t="s">
        <v>12646</v>
      </c>
      <c r="B4151" t="s">
        <v>44</v>
      </c>
      <c r="C4151" t="s">
        <v>36</v>
      </c>
      <c r="D4151">
        <v>2002</v>
      </c>
      <c r="E4151" t="s">
        <v>12647</v>
      </c>
      <c r="F4151">
        <v>6.7</v>
      </c>
      <c r="G4151">
        <v>50000</v>
      </c>
      <c r="H4151" t="s">
        <v>12648</v>
      </c>
      <c r="I4151" t="s">
        <v>10999</v>
      </c>
      <c r="J4151" t="s">
        <v>1386</v>
      </c>
      <c r="K4151" t="s">
        <v>463</v>
      </c>
      <c r="M4151">
        <v>128027976</v>
      </c>
      <c r="N4151" t="s">
        <v>6523</v>
      </c>
      <c r="O4151">
        <v>107</v>
      </c>
      <c r="P4151" cm="1">
        <f t="array" ref="P4151">_xlfn.XLOOKUP(D4151, CPI!$A:A, CPI!$B:B)</f>
        <v>179.9</v>
      </c>
      <c r="Q4151" s="9">
        <f>IF(M4151="","",PRODUCT(M4151,CPI!$B$112/P4151))</f>
        <v>216843381.25180656</v>
      </c>
    </row>
    <row r="4152" spans="1:17">
      <c r="A4152" t="s">
        <v>12649</v>
      </c>
      <c r="B4152" t="s">
        <v>27</v>
      </c>
      <c r="C4152" t="s">
        <v>52</v>
      </c>
      <c r="D4152">
        <v>2002</v>
      </c>
      <c r="E4152" t="s">
        <v>12282</v>
      </c>
      <c r="F4152">
        <v>3.6</v>
      </c>
      <c r="G4152">
        <v>16000</v>
      </c>
      <c r="H4152" t="s">
        <v>10091</v>
      </c>
      <c r="I4152" t="s">
        <v>10091</v>
      </c>
      <c r="J4152" t="s">
        <v>4157</v>
      </c>
      <c r="K4152" t="s">
        <v>33</v>
      </c>
      <c r="L4152">
        <v>10000000</v>
      </c>
      <c r="M4152">
        <v>1036520</v>
      </c>
      <c r="N4152" t="s">
        <v>10886</v>
      </c>
      <c r="O4152">
        <v>89</v>
      </c>
      <c r="P4152" cm="1">
        <f t="array" ref="P4152">_xlfn.XLOOKUP(D4152, CPI!$A:A, CPI!$B:B)</f>
        <v>179.9</v>
      </c>
      <c r="Q4152" s="9">
        <f>IF(M4152="","",PRODUCT(M4152,CPI!$B$112/P4152))</f>
        <v>1755573.3407448581</v>
      </c>
    </row>
    <row r="4153" spans="1:17">
      <c r="A4153" t="s">
        <v>12650</v>
      </c>
      <c r="B4153" t="s">
        <v>27</v>
      </c>
      <c r="C4153" t="s">
        <v>52</v>
      </c>
      <c r="D4153">
        <v>2002</v>
      </c>
      <c r="E4153" t="s">
        <v>12651</v>
      </c>
      <c r="F4153">
        <v>6.6</v>
      </c>
      <c r="G4153">
        <v>34000</v>
      </c>
      <c r="H4153" t="s">
        <v>12652</v>
      </c>
      <c r="I4153" t="s">
        <v>12652</v>
      </c>
      <c r="J4153" t="s">
        <v>12653</v>
      </c>
      <c r="K4153" t="s">
        <v>41</v>
      </c>
      <c r="L4153">
        <v>500000</v>
      </c>
      <c r="M4153">
        <v>264349</v>
      </c>
      <c r="N4153" t="s">
        <v>12654</v>
      </c>
      <c r="O4153">
        <v>93</v>
      </c>
      <c r="P4153" cm="1">
        <f t="array" ref="P4153">_xlfn.XLOOKUP(D4153, CPI!$A:A, CPI!$B:B)</f>
        <v>179.9</v>
      </c>
      <c r="Q4153" s="9">
        <f>IF(M4153="","",PRODUCT(M4153,CPI!$B$112/P4153))</f>
        <v>447732.85325180658</v>
      </c>
    </row>
    <row r="4154" spans="1:17">
      <c r="A4154" t="s">
        <v>12655</v>
      </c>
      <c r="B4154" t="s">
        <v>2010</v>
      </c>
      <c r="C4154" t="s">
        <v>28</v>
      </c>
      <c r="D4154">
        <v>2002</v>
      </c>
      <c r="E4154" t="s">
        <v>12528</v>
      </c>
      <c r="F4154">
        <v>6.1</v>
      </c>
      <c r="G4154">
        <v>37000</v>
      </c>
      <c r="H4154" t="s">
        <v>7958</v>
      </c>
      <c r="I4154" t="s">
        <v>12656</v>
      </c>
      <c r="J4154" t="s">
        <v>2840</v>
      </c>
      <c r="K4154" t="s">
        <v>41</v>
      </c>
      <c r="L4154">
        <v>60000000</v>
      </c>
      <c r="M4154">
        <v>52323400</v>
      </c>
      <c r="N4154" t="s">
        <v>72</v>
      </c>
      <c r="O4154">
        <v>104</v>
      </c>
      <c r="P4154" cm="1">
        <f t="array" ref="P4154">_xlfn.XLOOKUP(D4154, CPI!$A:A, CPI!$B:B)</f>
        <v>179.9</v>
      </c>
      <c r="Q4154" s="9">
        <f>IF(M4154="","",PRODUCT(M4154,CPI!$B$112/P4154))</f>
        <v>88621122.734852701</v>
      </c>
    </row>
    <row r="4155" spans="1:17">
      <c r="A4155" t="s">
        <v>12657</v>
      </c>
      <c r="B4155" t="s">
        <v>2010</v>
      </c>
      <c r="C4155" t="s">
        <v>52</v>
      </c>
      <c r="D4155">
        <v>2002</v>
      </c>
      <c r="E4155" t="s">
        <v>12428</v>
      </c>
      <c r="F4155">
        <v>4.5999999999999996</v>
      </c>
      <c r="G4155">
        <v>6400</v>
      </c>
      <c r="H4155" t="s">
        <v>12658</v>
      </c>
      <c r="I4155" t="s">
        <v>12659</v>
      </c>
      <c r="J4155" t="s">
        <v>12660</v>
      </c>
      <c r="K4155" t="s">
        <v>41</v>
      </c>
      <c r="L4155">
        <v>15600000</v>
      </c>
      <c r="M4155">
        <v>13802599</v>
      </c>
      <c r="N4155" t="s">
        <v>4542</v>
      </c>
      <c r="O4155">
        <v>91</v>
      </c>
      <c r="P4155" cm="1">
        <f t="array" ref="P4155">_xlfn.XLOOKUP(D4155, CPI!$A:A, CPI!$B:B)</f>
        <v>179.9</v>
      </c>
      <c r="Q4155" s="9">
        <f>IF(M4155="","",PRODUCT(M4155,CPI!$B$112/P4155))</f>
        <v>23377720.485269595</v>
      </c>
    </row>
    <row r="4156" spans="1:17">
      <c r="A4156" t="s">
        <v>12661</v>
      </c>
      <c r="B4156" t="s">
        <v>2010</v>
      </c>
      <c r="C4156" t="s">
        <v>28</v>
      </c>
      <c r="D4156">
        <v>2002</v>
      </c>
      <c r="E4156" t="s">
        <v>12191</v>
      </c>
      <c r="F4156">
        <v>6.1</v>
      </c>
      <c r="G4156">
        <v>19000</v>
      </c>
      <c r="H4156" t="s">
        <v>6243</v>
      </c>
      <c r="I4156" t="s">
        <v>12662</v>
      </c>
      <c r="J4156" t="s">
        <v>8601</v>
      </c>
      <c r="K4156" t="s">
        <v>41</v>
      </c>
      <c r="L4156">
        <v>27000000</v>
      </c>
      <c r="M4156">
        <v>73839240</v>
      </c>
      <c r="N4156" t="s">
        <v>4603</v>
      </c>
      <c r="O4156">
        <v>116</v>
      </c>
      <c r="P4156" cm="1">
        <f t="array" ref="P4156">_xlfn.XLOOKUP(D4156, CPI!$A:A, CPI!$B:B)</f>
        <v>179.9</v>
      </c>
      <c r="Q4156" s="9">
        <f>IF(M4156="","",PRODUCT(M4156,CPI!$B$112/P4156))</f>
        <v>125062903.99110617</v>
      </c>
    </row>
    <row r="4157" spans="1:17">
      <c r="A4157" t="s">
        <v>12663</v>
      </c>
      <c r="B4157" t="s">
        <v>27</v>
      </c>
      <c r="C4157" t="s">
        <v>115</v>
      </c>
      <c r="D4157">
        <v>2002</v>
      </c>
      <c r="E4157" t="s">
        <v>12664</v>
      </c>
      <c r="F4157">
        <v>7.3</v>
      </c>
      <c r="G4157">
        <v>41000</v>
      </c>
      <c r="H4157" t="s">
        <v>2216</v>
      </c>
      <c r="I4157" t="s">
        <v>12665</v>
      </c>
      <c r="J4157" t="s">
        <v>12666</v>
      </c>
      <c r="K4157" t="s">
        <v>33</v>
      </c>
      <c r="L4157">
        <v>10000000</v>
      </c>
      <c r="M4157">
        <v>13904766</v>
      </c>
      <c r="N4157" t="s">
        <v>6575</v>
      </c>
      <c r="O4157">
        <v>97</v>
      </c>
      <c r="P4157" cm="1">
        <f t="array" ref="P4157">_xlfn.XLOOKUP(D4157, CPI!$A:A, CPI!$B:B)</f>
        <v>179.9</v>
      </c>
      <c r="Q4157" s="9">
        <f>IF(M4157="","",PRODUCT(M4157,CPI!$B$112/P4157))</f>
        <v>23550762.647026125</v>
      </c>
    </row>
    <row r="4158" spans="1:17">
      <c r="A4158" t="s">
        <v>12667</v>
      </c>
      <c r="B4158" t="s">
        <v>27</v>
      </c>
      <c r="C4158" t="s">
        <v>45</v>
      </c>
      <c r="D4158">
        <v>2002</v>
      </c>
      <c r="E4158" t="s">
        <v>12496</v>
      </c>
      <c r="F4158">
        <v>7.1</v>
      </c>
      <c r="G4158">
        <v>11000</v>
      </c>
      <c r="H4158" t="s">
        <v>12624</v>
      </c>
      <c r="I4158" t="s">
        <v>12668</v>
      </c>
      <c r="J4158" t="s">
        <v>12239</v>
      </c>
      <c r="K4158" t="s">
        <v>41</v>
      </c>
      <c r="M4158">
        <v>3116526</v>
      </c>
      <c r="N4158" t="s">
        <v>8998</v>
      </c>
      <c r="O4158">
        <v>97</v>
      </c>
      <c r="P4158" cm="1">
        <f t="array" ref="P4158">_xlfn.XLOOKUP(D4158, CPI!$A:A, CPI!$B:B)</f>
        <v>179.9</v>
      </c>
      <c r="Q4158" s="9">
        <f>IF(M4158="","",PRODUCT(M4158,CPI!$B$112/P4158))</f>
        <v>5278518.4669260699</v>
      </c>
    </row>
    <row r="4159" spans="1:17">
      <c r="A4159" t="s">
        <v>12669</v>
      </c>
      <c r="B4159" t="s">
        <v>2010</v>
      </c>
      <c r="C4159" t="s">
        <v>45</v>
      </c>
      <c r="D4159">
        <v>2002</v>
      </c>
      <c r="E4159" t="s">
        <v>12437</v>
      </c>
      <c r="F4159">
        <v>5.4</v>
      </c>
      <c r="G4159">
        <v>81000</v>
      </c>
      <c r="H4159" t="s">
        <v>12670</v>
      </c>
      <c r="I4159" t="s">
        <v>12218</v>
      </c>
      <c r="J4159" t="s">
        <v>2763</v>
      </c>
      <c r="K4159" t="s">
        <v>41</v>
      </c>
      <c r="L4159">
        <v>60000000</v>
      </c>
      <c r="M4159">
        <v>104391623</v>
      </c>
      <c r="N4159" t="s">
        <v>12671</v>
      </c>
      <c r="O4159">
        <v>98</v>
      </c>
      <c r="P4159" cm="1">
        <f t="array" ref="P4159">_xlfn.XLOOKUP(D4159, CPI!$A:A, CPI!$B:B)</f>
        <v>179.9</v>
      </c>
      <c r="Q4159" s="9">
        <f>IF(M4159="","",PRODUCT(M4159,CPI!$B$112/P4159))</f>
        <v>176810047.40466926</v>
      </c>
    </row>
    <row r="4160" spans="1:17">
      <c r="A4160" t="s">
        <v>12672</v>
      </c>
      <c r="B4160" t="s">
        <v>2010</v>
      </c>
      <c r="C4160" t="s">
        <v>28</v>
      </c>
      <c r="D4160">
        <v>2002</v>
      </c>
      <c r="E4160" t="s">
        <v>12673</v>
      </c>
      <c r="F4160">
        <v>5.0999999999999996</v>
      </c>
      <c r="G4160">
        <v>19000</v>
      </c>
      <c r="H4160" t="s">
        <v>12674</v>
      </c>
      <c r="I4160" t="s">
        <v>12675</v>
      </c>
      <c r="J4160" t="s">
        <v>7669</v>
      </c>
      <c r="K4160" t="s">
        <v>41</v>
      </c>
      <c r="L4160">
        <v>10000000</v>
      </c>
      <c r="M4160">
        <v>34411240</v>
      </c>
      <c r="N4160" t="s">
        <v>191</v>
      </c>
      <c r="O4160">
        <v>85</v>
      </c>
      <c r="P4160" cm="1">
        <f t="array" ref="P4160">_xlfn.XLOOKUP(D4160, CPI!$A:A, CPI!$B:B)</f>
        <v>179.9</v>
      </c>
      <c r="Q4160" s="9">
        <f>IF(M4160="","",PRODUCT(M4160,CPI!$B$112/P4160))</f>
        <v>58282961.801000558</v>
      </c>
    </row>
    <row r="4161" spans="1:17">
      <c r="A4161" t="s">
        <v>12676</v>
      </c>
      <c r="B4161" t="s">
        <v>27</v>
      </c>
      <c r="C4161" t="s">
        <v>28</v>
      </c>
      <c r="D4161">
        <v>2002</v>
      </c>
      <c r="E4161" t="s">
        <v>12443</v>
      </c>
      <c r="F4161">
        <v>7.9</v>
      </c>
      <c r="G4161">
        <v>106000</v>
      </c>
      <c r="H4161" t="s">
        <v>3484</v>
      </c>
      <c r="I4161" t="s">
        <v>3484</v>
      </c>
      <c r="J4161" t="s">
        <v>12677</v>
      </c>
      <c r="K4161" t="s">
        <v>1122</v>
      </c>
      <c r="M4161">
        <v>64790996</v>
      </c>
      <c r="N4161" t="s">
        <v>5209</v>
      </c>
      <c r="O4161">
        <v>112</v>
      </c>
      <c r="P4161" cm="1">
        <f t="array" ref="P4161">_xlfn.XLOOKUP(D4161, CPI!$A:A, CPI!$B:B)</f>
        <v>179.9</v>
      </c>
      <c r="Q4161" s="9">
        <f>IF(M4161="","",PRODUCT(M4161,CPI!$B$112/P4161))</f>
        <v>109737723.63090606</v>
      </c>
    </row>
    <row r="4162" spans="1:17">
      <c r="A4162" t="s">
        <v>12678</v>
      </c>
      <c r="B4162" t="s">
        <v>27</v>
      </c>
      <c r="C4162" t="s">
        <v>115</v>
      </c>
      <c r="D4162">
        <v>2002</v>
      </c>
      <c r="E4162" t="s">
        <v>12679</v>
      </c>
      <c r="F4162">
        <v>7.8</v>
      </c>
      <c r="G4162">
        <v>43000</v>
      </c>
      <c r="H4162" t="s">
        <v>10408</v>
      </c>
      <c r="I4162" t="s">
        <v>10408</v>
      </c>
      <c r="J4162" t="s">
        <v>12680</v>
      </c>
      <c r="K4162" t="s">
        <v>1104</v>
      </c>
      <c r="M4162">
        <v>1007747</v>
      </c>
      <c r="N4162" t="s">
        <v>7347</v>
      </c>
      <c r="O4162">
        <v>109</v>
      </c>
      <c r="P4162" cm="1">
        <f t="array" ref="P4162">_xlfn.XLOOKUP(D4162, CPI!$A:A, CPI!$B:B)</f>
        <v>179.9</v>
      </c>
      <c r="Q4162" s="9">
        <f>IF(M4162="","",PRODUCT(M4162,CPI!$B$112/P4162))</f>
        <v>1706839.9716509171</v>
      </c>
    </row>
    <row r="4163" spans="1:17">
      <c r="A4163" t="s">
        <v>12681</v>
      </c>
      <c r="B4163" t="s">
        <v>2010</v>
      </c>
      <c r="C4163" t="s">
        <v>52</v>
      </c>
      <c r="D4163">
        <v>2002</v>
      </c>
      <c r="E4163" t="s">
        <v>12682</v>
      </c>
      <c r="F4163">
        <v>5.3</v>
      </c>
      <c r="G4163">
        <v>17000</v>
      </c>
      <c r="H4163" t="s">
        <v>5797</v>
      </c>
      <c r="I4163" t="s">
        <v>12683</v>
      </c>
      <c r="J4163" t="s">
        <v>9615</v>
      </c>
      <c r="K4163" t="s">
        <v>5828</v>
      </c>
      <c r="L4163">
        <v>29000000</v>
      </c>
      <c r="M4163">
        <v>20146150</v>
      </c>
      <c r="N4163" t="s">
        <v>12684</v>
      </c>
      <c r="O4163">
        <v>99</v>
      </c>
      <c r="P4163" cm="1">
        <f t="array" ref="P4163">_xlfn.XLOOKUP(D4163, CPI!$A:A, CPI!$B:B)</f>
        <v>179.9</v>
      </c>
      <c r="Q4163" s="9">
        <f>IF(M4163="","",PRODUCT(M4163,CPI!$B$112/P4163))</f>
        <v>34121911.645358533</v>
      </c>
    </row>
    <row r="4164" spans="1:17">
      <c r="A4164" t="s">
        <v>12685</v>
      </c>
      <c r="B4164" t="s">
        <v>2010</v>
      </c>
      <c r="C4164" t="s">
        <v>28</v>
      </c>
      <c r="D4164">
        <v>2002</v>
      </c>
      <c r="E4164" t="s">
        <v>12686</v>
      </c>
      <c r="F4164">
        <v>6.7</v>
      </c>
      <c r="G4164">
        <v>61000</v>
      </c>
      <c r="H4164" t="s">
        <v>3897</v>
      </c>
      <c r="I4164" t="s">
        <v>7318</v>
      </c>
      <c r="J4164" t="s">
        <v>508</v>
      </c>
      <c r="K4164" t="s">
        <v>33</v>
      </c>
      <c r="L4164">
        <v>100000000</v>
      </c>
      <c r="M4164">
        <v>65716126</v>
      </c>
      <c r="N4164" t="s">
        <v>12687</v>
      </c>
      <c r="O4164">
        <v>138</v>
      </c>
      <c r="P4164" cm="1">
        <f t="array" ref="P4164">_xlfn.XLOOKUP(D4164, CPI!$A:A, CPI!$B:B)</f>
        <v>179.9</v>
      </c>
      <c r="Q4164" s="9">
        <f>IF(M4164="","",PRODUCT(M4164,CPI!$B$112/P4164))</f>
        <v>111304633.64202334</v>
      </c>
    </row>
    <row r="4165" spans="1:17">
      <c r="A4165" t="s">
        <v>12688</v>
      </c>
      <c r="B4165" t="s">
        <v>44</v>
      </c>
      <c r="C4165" t="s">
        <v>401</v>
      </c>
      <c r="D4165">
        <v>2002</v>
      </c>
      <c r="E4165" t="s">
        <v>12686</v>
      </c>
      <c r="F4165">
        <v>5.5</v>
      </c>
      <c r="G4165">
        <v>51000</v>
      </c>
      <c r="H4165" t="s">
        <v>10708</v>
      </c>
      <c r="I4165" t="s">
        <v>10709</v>
      </c>
      <c r="J4165" t="s">
        <v>2577</v>
      </c>
      <c r="K4165" t="s">
        <v>41</v>
      </c>
      <c r="L4165">
        <v>120000000</v>
      </c>
      <c r="M4165">
        <v>169956806</v>
      </c>
      <c r="N4165" t="s">
        <v>42</v>
      </c>
      <c r="O4165">
        <v>77</v>
      </c>
      <c r="P4165" cm="1">
        <f t="array" ref="P4165">_xlfn.XLOOKUP(D4165, CPI!$A:A, CPI!$B:B)</f>
        <v>179.9</v>
      </c>
      <c r="Q4165" s="9">
        <f>IF(M4165="","",PRODUCT(M4165,CPI!$B$112/P4165))</f>
        <v>287859026.06003332</v>
      </c>
    </row>
    <row r="4166" spans="1:17">
      <c r="A4166" t="s">
        <v>12689</v>
      </c>
      <c r="B4166" t="s">
        <v>27</v>
      </c>
      <c r="C4166" t="s">
        <v>52</v>
      </c>
      <c r="D4166">
        <v>2002</v>
      </c>
      <c r="E4166" t="s">
        <v>12431</v>
      </c>
      <c r="F4166">
        <v>6.9</v>
      </c>
      <c r="G4166">
        <v>32000</v>
      </c>
      <c r="H4166" t="s">
        <v>12690</v>
      </c>
      <c r="I4166" t="s">
        <v>12690</v>
      </c>
      <c r="J4166" t="s">
        <v>10415</v>
      </c>
      <c r="K4166" t="s">
        <v>41</v>
      </c>
      <c r="L4166">
        <v>9000000</v>
      </c>
      <c r="M4166">
        <v>6919198</v>
      </c>
      <c r="N4166" t="s">
        <v>91</v>
      </c>
      <c r="O4166">
        <v>98</v>
      </c>
      <c r="P4166" cm="1">
        <f t="array" ref="P4166">_xlfn.XLOOKUP(D4166, CPI!$A:A, CPI!$B:B)</f>
        <v>179.9</v>
      </c>
      <c r="Q4166" s="9">
        <f>IF(M4166="","",PRODUCT(M4166,CPI!$B$112/P4166))</f>
        <v>11719175.267370762</v>
      </c>
    </row>
    <row r="4167" spans="1:17">
      <c r="A4167" t="s">
        <v>12691</v>
      </c>
      <c r="B4167" t="s">
        <v>27</v>
      </c>
      <c r="C4167" t="s">
        <v>74</v>
      </c>
      <c r="D4167">
        <v>2002</v>
      </c>
      <c r="E4167" t="s">
        <v>12608</v>
      </c>
      <c r="F4167">
        <v>7.3</v>
      </c>
      <c r="G4167">
        <v>34000</v>
      </c>
      <c r="H4167" t="s">
        <v>9298</v>
      </c>
      <c r="I4167" t="s">
        <v>12692</v>
      </c>
      <c r="J4167" t="s">
        <v>12693</v>
      </c>
      <c r="K4167" t="s">
        <v>33</v>
      </c>
      <c r="M4167">
        <v>2801397</v>
      </c>
      <c r="N4167" t="s">
        <v>12694</v>
      </c>
      <c r="O4167">
        <v>117</v>
      </c>
      <c r="P4167" cm="1">
        <f t="array" ref="P4167">_xlfn.XLOOKUP(D4167, CPI!$A:A, CPI!$B:B)</f>
        <v>179.9</v>
      </c>
      <c r="Q4167" s="9">
        <f>IF(M4167="","",PRODUCT(M4167,CPI!$B$112/P4167))</f>
        <v>4744778.5764313508</v>
      </c>
    </row>
    <row r="4168" spans="1:17">
      <c r="A4168" t="s">
        <v>12695</v>
      </c>
      <c r="B4168" t="s">
        <v>2010</v>
      </c>
      <c r="C4168" t="s">
        <v>45</v>
      </c>
      <c r="D4168">
        <v>2002</v>
      </c>
      <c r="E4168" t="s">
        <v>11873</v>
      </c>
      <c r="F4168">
        <v>3.1</v>
      </c>
      <c r="G4168">
        <v>26000</v>
      </c>
      <c r="H4168" t="s">
        <v>2923</v>
      </c>
      <c r="I4168" t="s">
        <v>6026</v>
      </c>
      <c r="J4168" t="s">
        <v>11751</v>
      </c>
      <c r="K4168" t="s">
        <v>41</v>
      </c>
      <c r="L4168">
        <v>70000000</v>
      </c>
      <c r="M4168">
        <v>25852764</v>
      </c>
      <c r="N4168" t="s">
        <v>8889</v>
      </c>
      <c r="O4168">
        <v>98</v>
      </c>
      <c r="P4168" cm="1">
        <f t="array" ref="P4168">_xlfn.XLOOKUP(D4168, CPI!$A:A, CPI!$B:B)</f>
        <v>179.9</v>
      </c>
      <c r="Q4168" s="9">
        <f>IF(M4168="","",PRODUCT(M4168,CPI!$B$112/P4168))</f>
        <v>43787310.677042805</v>
      </c>
    </row>
    <row r="4169" spans="1:17">
      <c r="A4169" t="s">
        <v>12696</v>
      </c>
      <c r="B4169" t="s">
        <v>27</v>
      </c>
      <c r="C4169" t="s">
        <v>28</v>
      </c>
      <c r="D4169">
        <v>2002</v>
      </c>
      <c r="E4169" t="s">
        <v>11989</v>
      </c>
      <c r="F4169">
        <v>6.5</v>
      </c>
      <c r="G4169">
        <v>68000</v>
      </c>
      <c r="H4169" t="s">
        <v>10687</v>
      </c>
      <c r="I4169" t="s">
        <v>12697</v>
      </c>
      <c r="J4169" t="s">
        <v>9671</v>
      </c>
      <c r="K4169" t="s">
        <v>41</v>
      </c>
      <c r="L4169">
        <v>45000000</v>
      </c>
      <c r="M4169">
        <v>94935764</v>
      </c>
      <c r="N4169" t="s">
        <v>55</v>
      </c>
      <c r="O4169">
        <v>98</v>
      </c>
      <c r="P4169" cm="1">
        <f t="array" ref="P4169">_xlfn.XLOOKUP(D4169, CPI!$A:A, CPI!$B:B)</f>
        <v>179.9</v>
      </c>
      <c r="Q4169" s="9">
        <f>IF(M4169="","",PRODUCT(M4169,CPI!$B$112/P4169))</f>
        <v>160794481.88326848</v>
      </c>
    </row>
    <row r="4170" spans="1:17">
      <c r="A4170" t="s">
        <v>12698</v>
      </c>
      <c r="B4170" t="s">
        <v>2010</v>
      </c>
      <c r="C4170" t="s">
        <v>28</v>
      </c>
      <c r="D4170">
        <v>2002</v>
      </c>
      <c r="E4170" t="s">
        <v>12282</v>
      </c>
      <c r="F4170">
        <v>7.1</v>
      </c>
      <c r="G4170">
        <v>30000</v>
      </c>
      <c r="H4170" t="s">
        <v>12699</v>
      </c>
      <c r="I4170" t="s">
        <v>12700</v>
      </c>
      <c r="J4170" t="s">
        <v>1025</v>
      </c>
      <c r="K4170" t="s">
        <v>41</v>
      </c>
      <c r="L4170">
        <v>16000000</v>
      </c>
      <c r="M4170">
        <v>21672284</v>
      </c>
      <c r="N4170" t="s">
        <v>34</v>
      </c>
      <c r="O4170">
        <v>109</v>
      </c>
      <c r="P4170" cm="1">
        <f t="array" ref="P4170">_xlfn.XLOOKUP(D4170, CPI!$A:A, CPI!$B:B)</f>
        <v>179.9</v>
      </c>
      <c r="Q4170" s="9">
        <f>IF(M4170="","",PRODUCT(M4170,CPI!$B$112/P4170))</f>
        <v>36706753.389660925</v>
      </c>
    </row>
    <row r="4171" spans="1:17">
      <c r="A4171" t="s">
        <v>12701</v>
      </c>
      <c r="B4171" t="s">
        <v>27</v>
      </c>
      <c r="C4171" t="s">
        <v>45</v>
      </c>
      <c r="D4171">
        <v>2002</v>
      </c>
      <c r="E4171" t="s">
        <v>12206</v>
      </c>
      <c r="F4171">
        <v>6.2</v>
      </c>
      <c r="G4171">
        <v>21000</v>
      </c>
      <c r="H4171" t="s">
        <v>4812</v>
      </c>
      <c r="I4171" t="s">
        <v>12702</v>
      </c>
      <c r="J4171" t="s">
        <v>8132</v>
      </c>
      <c r="K4171" t="s">
        <v>41</v>
      </c>
      <c r="L4171">
        <v>40000000</v>
      </c>
      <c r="M4171">
        <v>2622015</v>
      </c>
      <c r="N4171" t="s">
        <v>8998</v>
      </c>
      <c r="O4171">
        <v>105</v>
      </c>
      <c r="P4171" cm="1">
        <f t="array" ref="P4171">_xlfn.XLOOKUP(D4171, CPI!$A:A, CPI!$B:B)</f>
        <v>179.9</v>
      </c>
      <c r="Q4171" s="9">
        <f>IF(M4171="","",PRODUCT(M4171,CPI!$B$112/P4171))</f>
        <v>4440955.9227348529</v>
      </c>
    </row>
    <row r="4172" spans="1:17">
      <c r="A4172" t="s">
        <v>12703</v>
      </c>
      <c r="B4172" t="s">
        <v>2010</v>
      </c>
      <c r="C4172" t="s">
        <v>52</v>
      </c>
      <c r="D4172">
        <v>2002</v>
      </c>
      <c r="E4172" t="s">
        <v>12275</v>
      </c>
      <c r="F4172">
        <v>6.5</v>
      </c>
      <c r="G4172">
        <v>20000</v>
      </c>
      <c r="H4172" t="s">
        <v>6240</v>
      </c>
      <c r="I4172" t="s">
        <v>12704</v>
      </c>
      <c r="J4172" t="s">
        <v>8090</v>
      </c>
      <c r="K4172" t="s">
        <v>41</v>
      </c>
      <c r="L4172">
        <v>40000000</v>
      </c>
      <c r="M4172">
        <v>8493890</v>
      </c>
      <c r="N4172" t="s">
        <v>2103</v>
      </c>
      <c r="O4172">
        <v>85</v>
      </c>
      <c r="P4172" cm="1">
        <f t="array" ref="P4172">_xlfn.XLOOKUP(D4172, CPI!$A:A, CPI!$B:B)</f>
        <v>179.9</v>
      </c>
      <c r="Q4172" s="9">
        <f>IF(M4172="","",PRODUCT(M4172,CPI!$B$112/P4172))</f>
        <v>14386260.605892163</v>
      </c>
    </row>
    <row r="4173" spans="1:17">
      <c r="A4173" t="s">
        <v>12705</v>
      </c>
      <c r="B4173" t="s">
        <v>2010</v>
      </c>
      <c r="C4173" t="s">
        <v>28</v>
      </c>
      <c r="D4173">
        <v>2002</v>
      </c>
      <c r="E4173" t="s">
        <v>12569</v>
      </c>
      <c r="F4173">
        <v>7.4</v>
      </c>
      <c r="G4173">
        <v>45000</v>
      </c>
      <c r="H4173" t="s">
        <v>6564</v>
      </c>
      <c r="I4173" t="s">
        <v>6564</v>
      </c>
      <c r="J4173" t="s">
        <v>8778</v>
      </c>
      <c r="K4173" t="s">
        <v>41</v>
      </c>
      <c r="L4173">
        <v>13500000</v>
      </c>
      <c r="M4173">
        <v>29027914</v>
      </c>
      <c r="N4173" t="s">
        <v>12706</v>
      </c>
      <c r="O4173">
        <v>107</v>
      </c>
      <c r="P4173" cm="1">
        <f t="array" ref="P4173">_xlfn.XLOOKUP(D4173, CPI!$A:A, CPI!$B:B)</f>
        <v>179.9</v>
      </c>
      <c r="Q4173" s="9">
        <f>IF(M4173="","",PRODUCT(M4173,CPI!$B$112/P4173))</f>
        <v>49165121.710950531</v>
      </c>
    </row>
    <row r="4174" spans="1:17">
      <c r="A4174" t="s">
        <v>12707</v>
      </c>
      <c r="B4174" t="s">
        <v>27</v>
      </c>
      <c r="C4174" t="s">
        <v>52</v>
      </c>
      <c r="D4174">
        <v>2002</v>
      </c>
      <c r="E4174" t="s">
        <v>12708</v>
      </c>
      <c r="F4174">
        <v>7</v>
      </c>
      <c r="G4174">
        <v>47000</v>
      </c>
      <c r="H4174" t="s">
        <v>1079</v>
      </c>
      <c r="I4174" t="s">
        <v>12709</v>
      </c>
      <c r="J4174" t="s">
        <v>523</v>
      </c>
      <c r="K4174" t="s">
        <v>41</v>
      </c>
      <c r="L4174">
        <v>1000000</v>
      </c>
      <c r="M4174">
        <v>1239183</v>
      </c>
      <c r="N4174" t="s">
        <v>12710</v>
      </c>
      <c r="O4174">
        <v>92</v>
      </c>
      <c r="P4174" cm="1">
        <f t="array" ref="P4174">_xlfn.XLOOKUP(D4174, CPI!$A:A, CPI!$B:B)</f>
        <v>179.9</v>
      </c>
      <c r="Q4174" s="9">
        <f>IF(M4174="","",PRODUCT(M4174,CPI!$B$112/P4174))</f>
        <v>2098827.4602556974</v>
      </c>
    </row>
    <row r="4175" spans="1:17">
      <c r="A4175" t="s">
        <v>12711</v>
      </c>
      <c r="B4175" t="s">
        <v>2010</v>
      </c>
      <c r="C4175" t="s">
        <v>52</v>
      </c>
      <c r="D4175">
        <v>2002</v>
      </c>
      <c r="E4175" t="s">
        <v>12682</v>
      </c>
      <c r="F4175">
        <v>6.1</v>
      </c>
      <c r="G4175">
        <v>59000</v>
      </c>
      <c r="H4175" t="s">
        <v>9587</v>
      </c>
      <c r="I4175" t="s">
        <v>9587</v>
      </c>
      <c r="J4175" t="s">
        <v>147</v>
      </c>
      <c r="K4175" t="s">
        <v>41</v>
      </c>
      <c r="L4175">
        <v>10000000</v>
      </c>
      <c r="M4175">
        <v>19576023</v>
      </c>
      <c r="N4175" t="s">
        <v>2037</v>
      </c>
      <c r="O4175">
        <v>117</v>
      </c>
      <c r="P4175" cm="1">
        <f t="array" ref="P4175">_xlfn.XLOOKUP(D4175, CPI!$A:A, CPI!$B:B)</f>
        <v>179.9</v>
      </c>
      <c r="Q4175" s="9">
        <f>IF(M4175="","",PRODUCT(M4175,CPI!$B$112/P4175))</f>
        <v>33156276.865480822</v>
      </c>
    </row>
    <row r="4176" spans="1:17">
      <c r="A4176" t="s">
        <v>12712</v>
      </c>
      <c r="B4176" t="s">
        <v>27</v>
      </c>
      <c r="C4176" t="s">
        <v>74</v>
      </c>
      <c r="D4176">
        <v>2002</v>
      </c>
      <c r="E4176" t="s">
        <v>12482</v>
      </c>
      <c r="F4176">
        <v>6.6</v>
      </c>
      <c r="G4176">
        <v>13000</v>
      </c>
      <c r="H4176" t="s">
        <v>194</v>
      </c>
      <c r="I4176" t="s">
        <v>12713</v>
      </c>
      <c r="J4176" t="s">
        <v>9390</v>
      </c>
      <c r="K4176" t="s">
        <v>41</v>
      </c>
      <c r="L4176">
        <v>7000000</v>
      </c>
      <c r="M4176">
        <v>2704951</v>
      </c>
      <c r="N4176" t="s">
        <v>12714</v>
      </c>
      <c r="O4176">
        <v>105</v>
      </c>
      <c r="P4176" cm="1">
        <f t="array" ref="P4176">_xlfn.XLOOKUP(D4176, CPI!$A:A, CPI!$B:B)</f>
        <v>179.9</v>
      </c>
      <c r="Q4176" s="9">
        <f>IF(M4176="","",PRODUCT(M4176,CPI!$B$112/P4176))</f>
        <v>4581426.1795441909</v>
      </c>
    </row>
    <row r="4177" spans="1:17">
      <c r="A4177" t="s">
        <v>12715</v>
      </c>
      <c r="B4177" t="s">
        <v>27</v>
      </c>
      <c r="C4177" t="s">
        <v>45</v>
      </c>
      <c r="D4177">
        <v>2002</v>
      </c>
      <c r="E4177" t="s">
        <v>12474</v>
      </c>
      <c r="F4177">
        <v>6.4</v>
      </c>
      <c r="G4177">
        <v>43000</v>
      </c>
      <c r="H4177" t="s">
        <v>96</v>
      </c>
      <c r="I4177" t="s">
        <v>12716</v>
      </c>
      <c r="J4177" t="s">
        <v>96</v>
      </c>
      <c r="K4177" t="s">
        <v>41</v>
      </c>
      <c r="L4177">
        <v>50000000</v>
      </c>
      <c r="M4177">
        <v>31794718</v>
      </c>
      <c r="N4177" t="s">
        <v>5375</v>
      </c>
      <c r="O4177">
        <v>110</v>
      </c>
      <c r="P4177" cm="1">
        <f t="array" ref="P4177">_xlfn.XLOOKUP(D4177, CPI!$A:A, CPI!$B:B)</f>
        <v>179.9</v>
      </c>
      <c r="Q4177" s="9">
        <f>IF(M4177="","",PRODUCT(M4177,CPI!$B$112/P4177))</f>
        <v>53851309.475264035</v>
      </c>
    </row>
    <row r="4178" spans="1:17">
      <c r="A4178" t="s">
        <v>12717</v>
      </c>
      <c r="B4178" t="s">
        <v>27</v>
      </c>
      <c r="C4178" t="s">
        <v>45</v>
      </c>
      <c r="D4178">
        <v>2002</v>
      </c>
      <c r="E4178" t="s">
        <v>11873</v>
      </c>
      <c r="F4178">
        <v>5.5</v>
      </c>
      <c r="G4178">
        <v>73000</v>
      </c>
      <c r="H4178" t="s">
        <v>2931</v>
      </c>
      <c r="I4178" t="s">
        <v>12718</v>
      </c>
      <c r="J4178" t="s">
        <v>1009</v>
      </c>
      <c r="K4178" t="s">
        <v>41</v>
      </c>
      <c r="L4178">
        <v>85000000</v>
      </c>
      <c r="M4178">
        <v>78382433</v>
      </c>
      <c r="N4178" t="s">
        <v>34</v>
      </c>
      <c r="O4178">
        <v>108</v>
      </c>
      <c r="P4178" cm="1">
        <f t="array" ref="P4178">_xlfn.XLOOKUP(D4178, CPI!$A:A, CPI!$B:B)</f>
        <v>179.9</v>
      </c>
      <c r="Q4178" s="9">
        <f>IF(M4178="","",PRODUCT(M4178,CPI!$B$112/P4178))</f>
        <v>132757795.08115619</v>
      </c>
    </row>
    <row r="4179" spans="1:17">
      <c r="A4179" t="s">
        <v>12719</v>
      </c>
      <c r="B4179" t="s">
        <v>27</v>
      </c>
      <c r="C4179" t="s">
        <v>45</v>
      </c>
      <c r="D4179">
        <v>2002</v>
      </c>
      <c r="E4179" t="s">
        <v>12682</v>
      </c>
      <c r="F4179">
        <v>6.2</v>
      </c>
      <c r="G4179">
        <v>30000</v>
      </c>
      <c r="H4179" t="s">
        <v>88</v>
      </c>
      <c r="I4179" t="s">
        <v>3352</v>
      </c>
      <c r="J4179" t="s">
        <v>6352</v>
      </c>
      <c r="K4179" t="s">
        <v>41</v>
      </c>
      <c r="L4179">
        <v>20000000</v>
      </c>
      <c r="M4179">
        <v>14946150</v>
      </c>
      <c r="N4179" t="s">
        <v>8924</v>
      </c>
      <c r="O4179">
        <v>94</v>
      </c>
      <c r="P4179" cm="1">
        <f t="array" ref="P4179">_xlfn.XLOOKUP(D4179, CPI!$A:A, CPI!$B:B)</f>
        <v>179.9</v>
      </c>
      <c r="Q4179" s="9">
        <f>IF(M4179="","",PRODUCT(M4179,CPI!$B$112/P4179))</f>
        <v>25314574.235686492</v>
      </c>
    </row>
    <row r="4180" spans="1:17">
      <c r="A4180" t="s">
        <v>12720</v>
      </c>
      <c r="B4180" t="s">
        <v>27</v>
      </c>
      <c r="C4180" t="s">
        <v>115</v>
      </c>
      <c r="D4180">
        <v>2002</v>
      </c>
      <c r="E4180" t="s">
        <v>12721</v>
      </c>
      <c r="F4180">
        <v>7.1</v>
      </c>
      <c r="G4180">
        <v>30000</v>
      </c>
      <c r="H4180" t="s">
        <v>12722</v>
      </c>
      <c r="I4180" t="s">
        <v>12643</v>
      </c>
      <c r="J4180" t="s">
        <v>2086</v>
      </c>
      <c r="K4180" t="s">
        <v>41</v>
      </c>
      <c r="L4180">
        <v>18000000</v>
      </c>
      <c r="M4180">
        <v>1073198</v>
      </c>
      <c r="N4180" t="s">
        <v>5120</v>
      </c>
      <c r="O4180">
        <v>103</v>
      </c>
      <c r="P4180" cm="1">
        <f t="array" ref="P4180">_xlfn.XLOOKUP(D4180, CPI!$A:A, CPI!$B:B)</f>
        <v>179.9</v>
      </c>
      <c r="Q4180" s="9">
        <f>IF(M4180="","",PRODUCT(M4180,CPI!$B$112/P4180))</f>
        <v>1817695.5564202333</v>
      </c>
    </row>
    <row r="4181" spans="1:17">
      <c r="A4181" t="s">
        <v>12723</v>
      </c>
      <c r="B4181" t="s">
        <v>27</v>
      </c>
      <c r="C4181" t="s">
        <v>63</v>
      </c>
      <c r="D4181">
        <v>2002</v>
      </c>
      <c r="E4181" t="s">
        <v>12724</v>
      </c>
      <c r="F4181">
        <v>6.7</v>
      </c>
      <c r="G4181">
        <v>42000</v>
      </c>
      <c r="H4181" t="s">
        <v>12725</v>
      </c>
      <c r="I4181" t="s">
        <v>12725</v>
      </c>
      <c r="J4181" t="s">
        <v>12726</v>
      </c>
      <c r="K4181" t="s">
        <v>2119</v>
      </c>
      <c r="L4181">
        <v>3500000</v>
      </c>
      <c r="M4181">
        <v>3657876</v>
      </c>
      <c r="N4181" t="s">
        <v>12727</v>
      </c>
      <c r="O4181">
        <v>92</v>
      </c>
      <c r="P4181" cm="1">
        <f t="array" ref="P4181">_xlfn.XLOOKUP(D4181, CPI!$A:A, CPI!$B:B)</f>
        <v>179.9</v>
      </c>
      <c r="Q4181" s="9">
        <f>IF(M4181="","",PRODUCT(M4181,CPI!$B$112/P4181))</f>
        <v>6195413.1028349083</v>
      </c>
    </row>
    <row r="4182" spans="1:17">
      <c r="A4182" t="s">
        <v>12728</v>
      </c>
      <c r="B4182" t="s">
        <v>2010</v>
      </c>
      <c r="C4182" t="s">
        <v>52</v>
      </c>
      <c r="D4182">
        <v>2002</v>
      </c>
      <c r="E4182" t="s">
        <v>12539</v>
      </c>
      <c r="F4182">
        <v>6.3</v>
      </c>
      <c r="G4182">
        <v>30000</v>
      </c>
      <c r="H4182" t="s">
        <v>12729</v>
      </c>
      <c r="I4182" t="s">
        <v>10055</v>
      </c>
      <c r="J4182" t="s">
        <v>8511</v>
      </c>
      <c r="K4182" t="s">
        <v>41</v>
      </c>
      <c r="L4182">
        <v>12000000</v>
      </c>
      <c r="M4182">
        <v>77063924</v>
      </c>
      <c r="N4182" t="s">
        <v>129</v>
      </c>
      <c r="O4182">
        <v>102</v>
      </c>
      <c r="P4182" cm="1">
        <f t="array" ref="P4182">_xlfn.XLOOKUP(D4182, CPI!$A:A, CPI!$B:B)</f>
        <v>179.9</v>
      </c>
      <c r="Q4182" s="9">
        <f>IF(M4182="","",PRODUCT(M4182,CPI!$B$112/P4182))</f>
        <v>130524611.68871595</v>
      </c>
    </row>
    <row r="4183" spans="1:17">
      <c r="A4183" t="s">
        <v>12730</v>
      </c>
      <c r="B4183" t="s">
        <v>2010</v>
      </c>
      <c r="C4183" t="s">
        <v>28</v>
      </c>
      <c r="D4183">
        <v>2002</v>
      </c>
      <c r="E4183" t="s">
        <v>12731</v>
      </c>
      <c r="F4183">
        <v>7.5</v>
      </c>
      <c r="G4183">
        <v>40000</v>
      </c>
      <c r="H4183" t="s">
        <v>12732</v>
      </c>
      <c r="I4183" t="s">
        <v>12732</v>
      </c>
      <c r="J4183" t="s">
        <v>12733</v>
      </c>
      <c r="K4183" t="s">
        <v>1888</v>
      </c>
      <c r="L4183">
        <v>3500000</v>
      </c>
      <c r="M4183">
        <v>41062976</v>
      </c>
      <c r="N4183" t="s">
        <v>12734</v>
      </c>
      <c r="O4183">
        <v>101</v>
      </c>
      <c r="P4183" cm="1">
        <f t="array" ref="P4183">_xlfn.XLOOKUP(D4183, CPI!$A:A, CPI!$B:B)</f>
        <v>179.9</v>
      </c>
      <c r="Q4183" s="9">
        <f>IF(M4183="","",PRODUCT(M4183,CPI!$B$112/P4183))</f>
        <v>69549131.668704838</v>
      </c>
    </row>
    <row r="4184" spans="1:17">
      <c r="A4184" t="s">
        <v>12735</v>
      </c>
      <c r="B4184" t="s">
        <v>44</v>
      </c>
      <c r="C4184" t="s">
        <v>36</v>
      </c>
      <c r="D4184">
        <v>2002</v>
      </c>
      <c r="E4184" t="s">
        <v>12736</v>
      </c>
      <c r="F4184">
        <v>7.4</v>
      </c>
      <c r="G4184">
        <v>28000</v>
      </c>
      <c r="H4184" t="s">
        <v>5221</v>
      </c>
      <c r="I4184" t="s">
        <v>12737</v>
      </c>
      <c r="J4184" t="s">
        <v>12738</v>
      </c>
      <c r="K4184" t="s">
        <v>259</v>
      </c>
      <c r="L4184">
        <v>6000000</v>
      </c>
      <c r="M4184">
        <v>16217411</v>
      </c>
      <c r="N4184" t="s">
        <v>12739</v>
      </c>
      <c r="O4184">
        <v>94</v>
      </c>
      <c r="P4184" cm="1">
        <f t="array" ref="P4184">_xlfn.XLOOKUP(D4184, CPI!$A:A, CPI!$B:B)</f>
        <v>179.9</v>
      </c>
      <c r="Q4184" s="9">
        <f>IF(M4184="","",PRODUCT(M4184,CPI!$B$112/P4184))</f>
        <v>27467732.80544747</v>
      </c>
    </row>
    <row r="4185" spans="1:17">
      <c r="A4185" t="s">
        <v>12740</v>
      </c>
      <c r="B4185" t="s">
        <v>27</v>
      </c>
      <c r="C4185" t="s">
        <v>45</v>
      </c>
      <c r="D4185">
        <v>2002</v>
      </c>
      <c r="E4185" t="s">
        <v>12608</v>
      </c>
      <c r="F4185">
        <v>6.2</v>
      </c>
      <c r="G4185">
        <v>23000</v>
      </c>
      <c r="H4185" t="s">
        <v>5872</v>
      </c>
      <c r="I4185" t="s">
        <v>12741</v>
      </c>
      <c r="J4185" t="s">
        <v>2057</v>
      </c>
      <c r="K4185" t="s">
        <v>41</v>
      </c>
      <c r="L4185">
        <v>30000000</v>
      </c>
      <c r="M4185">
        <v>13414416</v>
      </c>
      <c r="N4185" t="s">
        <v>42</v>
      </c>
      <c r="O4185">
        <v>106</v>
      </c>
      <c r="P4185" cm="1">
        <f t="array" ref="P4185">_xlfn.XLOOKUP(D4185, CPI!$A:A, CPI!$B:B)</f>
        <v>179.9</v>
      </c>
      <c r="Q4185" s="9">
        <f>IF(M4185="","",PRODUCT(M4185,CPI!$B$112/P4185))</f>
        <v>22720247.666481379</v>
      </c>
    </row>
    <row r="4186" spans="1:17">
      <c r="A4186" t="s">
        <v>12742</v>
      </c>
      <c r="B4186" t="s">
        <v>27</v>
      </c>
      <c r="C4186" t="s">
        <v>115</v>
      </c>
      <c r="D4186">
        <v>2002</v>
      </c>
      <c r="E4186" t="s">
        <v>12569</v>
      </c>
      <c r="F4186">
        <v>7.1</v>
      </c>
      <c r="G4186">
        <v>39000</v>
      </c>
      <c r="H4186" t="s">
        <v>12743</v>
      </c>
      <c r="I4186" t="s">
        <v>12743</v>
      </c>
      <c r="J4186" t="s">
        <v>7225</v>
      </c>
      <c r="K4186" t="s">
        <v>41</v>
      </c>
      <c r="L4186">
        <v>6500000</v>
      </c>
      <c r="M4186">
        <v>12633747</v>
      </c>
      <c r="N4186" t="s">
        <v>55</v>
      </c>
      <c r="O4186">
        <v>105</v>
      </c>
      <c r="P4186" cm="1">
        <f t="array" ref="P4186">_xlfn.XLOOKUP(D4186, CPI!$A:A, CPI!$B:B)</f>
        <v>179.9</v>
      </c>
      <c r="Q4186" s="9">
        <f>IF(M4186="","",PRODUCT(M4186,CPI!$B$112/P4186))</f>
        <v>21398013.957198445</v>
      </c>
    </row>
    <row r="4187" spans="1:17">
      <c r="A4187" t="s">
        <v>12744</v>
      </c>
      <c r="B4187" t="s">
        <v>2010</v>
      </c>
      <c r="C4187" t="s">
        <v>28</v>
      </c>
      <c r="D4187">
        <v>2002</v>
      </c>
      <c r="E4187" t="s">
        <v>12745</v>
      </c>
      <c r="F4187">
        <v>7.7</v>
      </c>
      <c r="G4187">
        <v>41000</v>
      </c>
      <c r="H4187" t="s">
        <v>5181</v>
      </c>
      <c r="I4187" t="s">
        <v>5181</v>
      </c>
      <c r="J4187" t="s">
        <v>12746</v>
      </c>
      <c r="K4187" t="s">
        <v>3167</v>
      </c>
      <c r="M4187">
        <v>25382911</v>
      </c>
      <c r="N4187" t="s">
        <v>7444</v>
      </c>
      <c r="O4187">
        <v>105</v>
      </c>
      <c r="P4187" cm="1">
        <f t="array" ref="P4187">_xlfn.XLOOKUP(D4187, CPI!$A:A, CPI!$B:B)</f>
        <v>179.9</v>
      </c>
      <c r="Q4187" s="9">
        <f>IF(M4187="","",PRODUCT(M4187,CPI!$B$112/P4187))</f>
        <v>42991511.849360757</v>
      </c>
    </row>
    <row r="4188" spans="1:17">
      <c r="A4188" t="s">
        <v>12747</v>
      </c>
      <c r="B4188" t="s">
        <v>27</v>
      </c>
      <c r="C4188" t="s">
        <v>115</v>
      </c>
      <c r="D4188">
        <v>2002</v>
      </c>
      <c r="E4188" t="s">
        <v>12748</v>
      </c>
      <c r="F4188">
        <v>6.6</v>
      </c>
      <c r="G4188">
        <v>21000</v>
      </c>
      <c r="H4188" t="s">
        <v>1758</v>
      </c>
      <c r="I4188" t="s">
        <v>4954</v>
      </c>
      <c r="J4188" t="s">
        <v>518</v>
      </c>
      <c r="K4188" t="s">
        <v>41</v>
      </c>
      <c r="L4188">
        <v>15000000</v>
      </c>
      <c r="M4188">
        <v>12150301</v>
      </c>
      <c r="N4188" t="s">
        <v>12749</v>
      </c>
      <c r="O4188">
        <v>118</v>
      </c>
      <c r="P4188" cm="1">
        <f t="array" ref="P4188">_xlfn.XLOOKUP(D4188, CPI!$A:A, CPI!$B:B)</f>
        <v>179.9</v>
      </c>
      <c r="Q4188" s="9">
        <f>IF(M4188="","",PRODUCT(M4188,CPI!$B$112/P4188))</f>
        <v>20579192.410783768</v>
      </c>
    </row>
    <row r="4189" spans="1:17">
      <c r="A4189" t="s">
        <v>12750</v>
      </c>
      <c r="B4189" t="s">
        <v>27</v>
      </c>
      <c r="C4189" t="s">
        <v>74</v>
      </c>
      <c r="D4189">
        <v>2002</v>
      </c>
      <c r="E4189" t="s">
        <v>12751</v>
      </c>
      <c r="F4189">
        <v>5.6</v>
      </c>
      <c r="G4189">
        <v>9700</v>
      </c>
      <c r="H4189" t="s">
        <v>12752</v>
      </c>
      <c r="I4189" t="s">
        <v>12753</v>
      </c>
      <c r="J4189" t="s">
        <v>12754</v>
      </c>
      <c r="K4189" t="s">
        <v>41</v>
      </c>
      <c r="L4189">
        <v>250000</v>
      </c>
      <c r="M4189">
        <v>144008</v>
      </c>
      <c r="N4189" t="s">
        <v>12755</v>
      </c>
      <c r="O4189">
        <v>101</v>
      </c>
      <c r="P4189" cm="1">
        <f t="array" ref="P4189">_xlfn.XLOOKUP(D4189, CPI!$A:A, CPI!$B:B)</f>
        <v>179.9</v>
      </c>
      <c r="Q4189" s="9">
        <f>IF(M4189="","",PRODUCT(M4189,CPI!$B$112/P4189))</f>
        <v>243909.04724847138</v>
      </c>
    </row>
    <row r="4190" spans="1:17">
      <c r="A4190" t="s">
        <v>12756</v>
      </c>
      <c r="B4190" t="s">
        <v>27</v>
      </c>
      <c r="C4190" t="s">
        <v>52</v>
      </c>
      <c r="D4190">
        <v>2002</v>
      </c>
      <c r="E4190" t="s">
        <v>12757</v>
      </c>
      <c r="F4190">
        <v>4.9000000000000004</v>
      </c>
      <c r="G4190">
        <v>31000</v>
      </c>
      <c r="H4190" t="s">
        <v>12758</v>
      </c>
      <c r="I4190" t="s">
        <v>12758</v>
      </c>
      <c r="J4190" t="s">
        <v>6230</v>
      </c>
      <c r="K4190" t="s">
        <v>41</v>
      </c>
      <c r="L4190">
        <v>20000000</v>
      </c>
      <c r="M4190">
        <v>15020293</v>
      </c>
      <c r="N4190" t="s">
        <v>8218</v>
      </c>
      <c r="O4190">
        <v>94</v>
      </c>
      <c r="P4190" cm="1">
        <f t="array" ref="P4190">_xlfn.XLOOKUP(D4190, CPI!$A:A, CPI!$B:B)</f>
        <v>179.9</v>
      </c>
      <c r="Q4190" s="9">
        <f>IF(M4190="","",PRODUCT(M4190,CPI!$B$112/P4190))</f>
        <v>25440151.62367982</v>
      </c>
    </row>
    <row r="4191" spans="1:17">
      <c r="A4191" t="s">
        <v>12759</v>
      </c>
      <c r="B4191" t="s">
        <v>27</v>
      </c>
      <c r="C4191" t="s">
        <v>28</v>
      </c>
      <c r="D4191">
        <v>2002</v>
      </c>
      <c r="E4191" t="s">
        <v>12731</v>
      </c>
      <c r="F4191">
        <v>7.7</v>
      </c>
      <c r="G4191">
        <v>26000</v>
      </c>
      <c r="H4191" t="s">
        <v>12760</v>
      </c>
      <c r="I4191" t="s">
        <v>12760</v>
      </c>
      <c r="J4191" t="s">
        <v>12761</v>
      </c>
      <c r="K4191" t="s">
        <v>3167</v>
      </c>
      <c r="M4191">
        <v>21107578</v>
      </c>
      <c r="N4191" t="s">
        <v>12762</v>
      </c>
      <c r="O4191">
        <v>114</v>
      </c>
      <c r="P4191" cm="1">
        <f t="array" ref="P4191">_xlfn.XLOOKUP(D4191, CPI!$A:A, CPI!$B:B)</f>
        <v>179.9</v>
      </c>
      <c r="Q4191" s="9">
        <f>IF(M4191="","",PRODUCT(M4191,CPI!$B$112/P4191))</f>
        <v>35750300.259032793</v>
      </c>
    </row>
    <row r="4192" spans="1:17">
      <c r="A4192" t="s">
        <v>12763</v>
      </c>
      <c r="B4192" t="s">
        <v>44</v>
      </c>
      <c r="C4192" t="s">
        <v>36</v>
      </c>
      <c r="D4192">
        <v>2002</v>
      </c>
      <c r="E4192" t="s">
        <v>12764</v>
      </c>
      <c r="F4192">
        <v>7.1</v>
      </c>
      <c r="G4192">
        <v>12000</v>
      </c>
      <c r="H4192" t="s">
        <v>9144</v>
      </c>
      <c r="I4192" t="s">
        <v>4387</v>
      </c>
      <c r="J4192" t="s">
        <v>12765</v>
      </c>
      <c r="K4192" t="s">
        <v>33</v>
      </c>
      <c r="L4192">
        <v>10000000</v>
      </c>
      <c r="M4192">
        <v>3651462</v>
      </c>
      <c r="N4192" t="s">
        <v>12766</v>
      </c>
      <c r="O4192">
        <v>132</v>
      </c>
      <c r="P4192" cm="1">
        <f t="array" ref="P4192">_xlfn.XLOOKUP(D4192, CPI!$A:A, CPI!$B:B)</f>
        <v>179.9</v>
      </c>
      <c r="Q4192" s="9">
        <f>IF(M4192="","",PRODUCT(M4192,CPI!$B$112/P4192))</f>
        <v>6184549.590883824</v>
      </c>
    </row>
    <row r="4193" spans="1:17">
      <c r="A4193" t="s">
        <v>8912</v>
      </c>
      <c r="B4193" t="s">
        <v>2010</v>
      </c>
      <c r="C4193" t="s">
        <v>45</v>
      </c>
      <c r="D4193">
        <v>2002</v>
      </c>
      <c r="E4193" t="s">
        <v>12191</v>
      </c>
      <c r="F4193">
        <v>5.6</v>
      </c>
      <c r="G4193">
        <v>45000</v>
      </c>
      <c r="H4193" t="s">
        <v>839</v>
      </c>
      <c r="I4193" t="s">
        <v>12767</v>
      </c>
      <c r="J4193" t="s">
        <v>3067</v>
      </c>
      <c r="K4193" t="s">
        <v>41</v>
      </c>
      <c r="L4193">
        <v>70000000</v>
      </c>
      <c r="M4193">
        <v>66200782</v>
      </c>
      <c r="N4193" t="s">
        <v>2103</v>
      </c>
      <c r="O4193">
        <v>116</v>
      </c>
      <c r="P4193" cm="1">
        <f t="array" ref="P4193">_xlfn.XLOOKUP(D4193, CPI!$A:A, CPI!$B:B)</f>
        <v>179.9</v>
      </c>
      <c r="Q4193" s="9">
        <f>IF(M4193="","",PRODUCT(M4193,CPI!$B$112/P4193))</f>
        <v>112125504.5881045</v>
      </c>
    </row>
    <row r="4194" spans="1:17">
      <c r="A4194" t="s">
        <v>12768</v>
      </c>
      <c r="B4194" t="s">
        <v>27</v>
      </c>
      <c r="C4194" t="s">
        <v>52</v>
      </c>
      <c r="D4194">
        <v>2002</v>
      </c>
      <c r="E4194" t="s">
        <v>12431</v>
      </c>
      <c r="F4194">
        <v>7.1</v>
      </c>
      <c r="G4194">
        <v>30000</v>
      </c>
      <c r="H4194" t="s">
        <v>11614</v>
      </c>
      <c r="I4194" t="s">
        <v>11614</v>
      </c>
      <c r="J4194" t="s">
        <v>8847</v>
      </c>
      <c r="K4194" t="s">
        <v>463</v>
      </c>
      <c r="M4194">
        <v>42426583</v>
      </c>
      <c r="N4194" t="s">
        <v>12769</v>
      </c>
      <c r="O4194">
        <v>111</v>
      </c>
      <c r="P4194" cm="1">
        <f t="array" ref="P4194">_xlfn.XLOOKUP(D4194, CPI!$A:A, CPI!$B:B)</f>
        <v>179.9</v>
      </c>
      <c r="Q4194" s="9">
        <f>IF(M4194="","",PRODUCT(M4194,CPI!$B$112/P4194))</f>
        <v>71858698.388549194</v>
      </c>
    </row>
    <row r="4195" spans="1:17">
      <c r="A4195" t="s">
        <v>12770</v>
      </c>
      <c r="B4195" t="s">
        <v>27</v>
      </c>
      <c r="C4195" t="s">
        <v>28</v>
      </c>
      <c r="D4195">
        <v>2002</v>
      </c>
      <c r="E4195" t="s">
        <v>12771</v>
      </c>
      <c r="F4195">
        <v>6.8</v>
      </c>
      <c r="G4195">
        <v>36000</v>
      </c>
      <c r="H4195" t="s">
        <v>592</v>
      </c>
      <c r="I4195" t="s">
        <v>12772</v>
      </c>
      <c r="J4195" t="s">
        <v>8110</v>
      </c>
      <c r="K4195" t="s">
        <v>206</v>
      </c>
      <c r="L4195">
        <v>10000000</v>
      </c>
      <c r="M4195">
        <v>5808941</v>
      </c>
      <c r="N4195" t="s">
        <v>12773</v>
      </c>
      <c r="O4195">
        <v>98</v>
      </c>
      <c r="P4195" cm="1">
        <f t="array" ref="P4195">_xlfn.XLOOKUP(D4195, CPI!$A:A, CPI!$B:B)</f>
        <v>179.9</v>
      </c>
      <c r="Q4195" s="9">
        <f>IF(M4195="","",PRODUCT(M4195,CPI!$B$112/P4195))</f>
        <v>9838712.1884380206</v>
      </c>
    </row>
    <row r="4196" spans="1:17">
      <c r="A4196" t="s">
        <v>12774</v>
      </c>
      <c r="B4196" t="s">
        <v>44</v>
      </c>
      <c r="C4196" t="s">
        <v>36</v>
      </c>
      <c r="D4196">
        <v>2002</v>
      </c>
      <c r="E4196" t="s">
        <v>11864</v>
      </c>
      <c r="F4196">
        <v>5.2</v>
      </c>
      <c r="G4196">
        <v>26000</v>
      </c>
      <c r="H4196" t="s">
        <v>6409</v>
      </c>
      <c r="I4196" t="s">
        <v>2299</v>
      </c>
      <c r="J4196" t="s">
        <v>6230</v>
      </c>
      <c r="K4196" t="s">
        <v>206</v>
      </c>
      <c r="L4196">
        <v>33000000</v>
      </c>
      <c r="M4196">
        <v>115035090</v>
      </c>
      <c r="N4196" t="s">
        <v>1735</v>
      </c>
      <c r="O4196">
        <v>99</v>
      </c>
      <c r="P4196" cm="1">
        <f t="array" ref="P4196">_xlfn.XLOOKUP(D4196, CPI!$A:A, CPI!$B:B)</f>
        <v>179.9</v>
      </c>
      <c r="Q4196" s="9">
        <f>IF(M4196="","",PRODUCT(M4196,CPI!$B$112/P4196))</f>
        <v>194837086.84269038</v>
      </c>
    </row>
    <row r="4197" spans="1:17">
      <c r="A4197" t="s">
        <v>12775</v>
      </c>
      <c r="B4197" t="s">
        <v>27</v>
      </c>
      <c r="C4197" t="s">
        <v>28</v>
      </c>
      <c r="D4197">
        <v>2002</v>
      </c>
      <c r="E4197" t="s">
        <v>12776</v>
      </c>
      <c r="F4197">
        <v>7.1</v>
      </c>
      <c r="G4197">
        <v>27000</v>
      </c>
      <c r="H4197" t="s">
        <v>5221</v>
      </c>
      <c r="I4197" t="s">
        <v>1818</v>
      </c>
      <c r="J4197" t="s">
        <v>117</v>
      </c>
      <c r="K4197" t="s">
        <v>33</v>
      </c>
      <c r="L4197">
        <v>30000000</v>
      </c>
      <c r="M4197">
        <v>27674124</v>
      </c>
      <c r="N4197" t="s">
        <v>3755</v>
      </c>
      <c r="O4197">
        <v>101</v>
      </c>
      <c r="P4197" cm="1">
        <f t="array" ref="P4197">_xlfn.XLOOKUP(D4197, CPI!$A:A, CPI!$B:B)</f>
        <v>179.9</v>
      </c>
      <c r="Q4197" s="9">
        <f>IF(M4197="","",PRODUCT(M4197,CPI!$B$112/P4197))</f>
        <v>46872182.227904394</v>
      </c>
    </row>
    <row r="4198" spans="1:17">
      <c r="A4198" t="s">
        <v>12777</v>
      </c>
      <c r="B4198" t="s">
        <v>348</v>
      </c>
      <c r="C4198" t="s">
        <v>52</v>
      </c>
      <c r="D4198">
        <v>2002</v>
      </c>
      <c r="E4198" t="s">
        <v>12482</v>
      </c>
      <c r="F4198">
        <v>5.7</v>
      </c>
      <c r="G4198">
        <v>52000</v>
      </c>
      <c r="H4198" t="s">
        <v>12778</v>
      </c>
      <c r="I4198" t="s">
        <v>9357</v>
      </c>
      <c r="J4198" t="s">
        <v>8090</v>
      </c>
      <c r="K4198" t="s">
        <v>41</v>
      </c>
      <c r="L4198">
        <v>65000000</v>
      </c>
      <c r="M4198">
        <v>172855065</v>
      </c>
      <c r="N4198" t="s">
        <v>1735</v>
      </c>
      <c r="O4198">
        <v>104</v>
      </c>
      <c r="P4198" cm="1">
        <f t="array" ref="P4198">_xlfn.XLOOKUP(D4198, CPI!$A:A, CPI!$B:B)</f>
        <v>179.9</v>
      </c>
      <c r="Q4198" s="9">
        <f>IF(M4198="","",PRODUCT(M4198,CPI!$B$112/P4198))</f>
        <v>292767861.62034464</v>
      </c>
    </row>
    <row r="4199" spans="1:17">
      <c r="A4199" t="s">
        <v>12779</v>
      </c>
      <c r="B4199" t="s">
        <v>27</v>
      </c>
      <c r="C4199" t="s">
        <v>28</v>
      </c>
      <c r="D4199">
        <v>2002</v>
      </c>
      <c r="E4199" t="s">
        <v>11842</v>
      </c>
      <c r="F4199">
        <v>6.4</v>
      </c>
      <c r="G4199">
        <v>16000</v>
      </c>
      <c r="H4199" t="s">
        <v>10446</v>
      </c>
      <c r="I4199" t="s">
        <v>10446</v>
      </c>
      <c r="J4199" t="s">
        <v>6079</v>
      </c>
      <c r="K4199" t="s">
        <v>41</v>
      </c>
      <c r="M4199">
        <v>4412203</v>
      </c>
      <c r="N4199" t="s">
        <v>12780</v>
      </c>
      <c r="O4199">
        <v>103</v>
      </c>
      <c r="P4199" cm="1">
        <f t="array" ref="P4199">_xlfn.XLOOKUP(D4199, CPI!$A:A, CPI!$B:B)</f>
        <v>179.9</v>
      </c>
      <c r="Q4199" s="9">
        <f>IF(M4199="","",PRODUCT(M4199,CPI!$B$112/P4199))</f>
        <v>7473030.8732629241</v>
      </c>
    </row>
    <row r="4200" spans="1:17">
      <c r="A4200" t="s">
        <v>12781</v>
      </c>
      <c r="B4200" t="s">
        <v>27</v>
      </c>
      <c r="C4200" t="s">
        <v>52</v>
      </c>
      <c r="D4200">
        <v>2002</v>
      </c>
      <c r="E4200" t="s">
        <v>12242</v>
      </c>
      <c r="F4200">
        <v>5.4</v>
      </c>
      <c r="G4200">
        <v>14000</v>
      </c>
      <c r="H4200" t="s">
        <v>12782</v>
      </c>
      <c r="I4200" t="s">
        <v>12783</v>
      </c>
      <c r="J4200" t="s">
        <v>10840</v>
      </c>
      <c r="K4200" t="s">
        <v>206</v>
      </c>
      <c r="L4200">
        <v>14000000</v>
      </c>
      <c r="M4200">
        <v>6413915</v>
      </c>
      <c r="N4200" t="s">
        <v>10047</v>
      </c>
      <c r="O4200">
        <v>86</v>
      </c>
      <c r="P4200" cm="1">
        <f t="array" ref="P4200">_xlfn.XLOOKUP(D4200, CPI!$A:A, CPI!$B:B)</f>
        <v>179.9</v>
      </c>
      <c r="Q4200" s="9">
        <f>IF(M4200="","",PRODUCT(M4200,CPI!$B$112/P4200))</f>
        <v>10863367.984991662</v>
      </c>
    </row>
    <row r="4201" spans="1:17">
      <c r="A4201" t="s">
        <v>12784</v>
      </c>
      <c r="B4201" t="s">
        <v>27</v>
      </c>
      <c r="C4201" t="s">
        <v>52</v>
      </c>
      <c r="D4201">
        <v>2002</v>
      </c>
      <c r="E4201" t="s">
        <v>12508</v>
      </c>
      <c r="F4201">
        <v>5.5</v>
      </c>
      <c r="G4201">
        <v>14000</v>
      </c>
      <c r="H4201" t="s">
        <v>12785</v>
      </c>
      <c r="I4201" t="s">
        <v>12786</v>
      </c>
      <c r="J4201" t="s">
        <v>12787</v>
      </c>
      <c r="K4201" t="s">
        <v>41</v>
      </c>
      <c r="L4201">
        <v>12000000</v>
      </c>
      <c r="M4201">
        <v>12517488</v>
      </c>
      <c r="N4201" t="s">
        <v>12788</v>
      </c>
      <c r="O4201">
        <v>93</v>
      </c>
      <c r="P4201" cm="1">
        <f t="array" ref="P4201">_xlfn.XLOOKUP(D4201, CPI!$A:A, CPI!$B:B)</f>
        <v>179.9</v>
      </c>
      <c r="Q4201" s="9">
        <f>IF(M4201="","",PRODUCT(M4201,CPI!$B$112/P4201))</f>
        <v>21201103.9110617</v>
      </c>
    </row>
    <row r="4202" spans="1:17">
      <c r="A4202" t="s">
        <v>12789</v>
      </c>
      <c r="B4202" t="s">
        <v>348</v>
      </c>
      <c r="C4202" t="s">
        <v>52</v>
      </c>
      <c r="D4202">
        <v>2002</v>
      </c>
      <c r="E4202" t="s">
        <v>12358</v>
      </c>
      <c r="F4202">
        <v>4.2</v>
      </c>
      <c r="G4202">
        <v>5200</v>
      </c>
      <c r="H4202" t="s">
        <v>12790</v>
      </c>
      <c r="I4202" t="s">
        <v>12791</v>
      </c>
      <c r="J4202" t="s">
        <v>11882</v>
      </c>
      <c r="K4202" t="s">
        <v>41</v>
      </c>
      <c r="L4202">
        <v>35000000</v>
      </c>
      <c r="M4202">
        <v>18012097</v>
      </c>
      <c r="N4202" t="s">
        <v>1735</v>
      </c>
      <c r="O4202">
        <v>88</v>
      </c>
      <c r="P4202" cm="1">
        <f t="array" ref="P4202">_xlfn.XLOOKUP(D4202, CPI!$A:A, CPI!$B:B)</f>
        <v>179.9</v>
      </c>
      <c r="Q4202" s="9">
        <f>IF(M4202="","",PRODUCT(M4202,CPI!$B$112/P4202))</f>
        <v>30507426.102834906</v>
      </c>
    </row>
    <row r="4203" spans="1:17">
      <c r="A4203" t="s">
        <v>12792</v>
      </c>
      <c r="B4203" t="s">
        <v>27</v>
      </c>
      <c r="C4203" t="s">
        <v>45</v>
      </c>
      <c r="D4203">
        <v>2002</v>
      </c>
      <c r="E4203" t="s">
        <v>12289</v>
      </c>
      <c r="F4203">
        <v>5.9</v>
      </c>
      <c r="G4203">
        <v>13000</v>
      </c>
      <c r="H4203" t="s">
        <v>12793</v>
      </c>
      <c r="I4203" t="s">
        <v>12794</v>
      </c>
      <c r="J4203" t="s">
        <v>8511</v>
      </c>
      <c r="K4203" t="s">
        <v>41</v>
      </c>
      <c r="L4203">
        <v>15000000</v>
      </c>
      <c r="M4203">
        <v>26306533</v>
      </c>
      <c r="N4203" t="s">
        <v>2037</v>
      </c>
      <c r="O4203">
        <v>95</v>
      </c>
      <c r="P4203" cm="1">
        <f t="array" ref="P4203">_xlfn.XLOOKUP(D4203, CPI!$A:A, CPI!$B:B)</f>
        <v>179.9</v>
      </c>
      <c r="Q4203" s="9">
        <f>IF(M4203="","",PRODUCT(M4203,CPI!$B$112/P4203))</f>
        <v>44555867.73262924</v>
      </c>
    </row>
    <row r="4204" spans="1:17">
      <c r="A4204" t="s">
        <v>12795</v>
      </c>
      <c r="B4204" t="s">
        <v>2010</v>
      </c>
      <c r="C4204" t="s">
        <v>28</v>
      </c>
      <c r="D4204">
        <v>2002</v>
      </c>
      <c r="E4204" t="s">
        <v>12206</v>
      </c>
      <c r="F4204">
        <v>4.9000000000000004</v>
      </c>
      <c r="G4204">
        <v>9400</v>
      </c>
      <c r="H4204" t="s">
        <v>12796</v>
      </c>
      <c r="I4204" t="s">
        <v>12796</v>
      </c>
      <c r="J4204" t="s">
        <v>12797</v>
      </c>
      <c r="K4204" t="s">
        <v>41</v>
      </c>
      <c r="L4204">
        <v>25000000</v>
      </c>
      <c r="M4204">
        <v>12302219</v>
      </c>
      <c r="N4204" t="s">
        <v>55</v>
      </c>
      <c r="O4204">
        <v>99</v>
      </c>
      <c r="P4204" cm="1">
        <f t="array" ref="P4204">_xlfn.XLOOKUP(D4204, CPI!$A:A, CPI!$B:B)</f>
        <v>179.9</v>
      </c>
      <c r="Q4204" s="9">
        <f>IF(M4204="","",PRODUCT(M4204,CPI!$B$112/P4204))</f>
        <v>20836498.773207337</v>
      </c>
    </row>
    <row r="4205" spans="1:17">
      <c r="A4205" t="s">
        <v>12798</v>
      </c>
      <c r="B4205" t="s">
        <v>27</v>
      </c>
      <c r="C4205" t="s">
        <v>36</v>
      </c>
      <c r="D4205">
        <v>2002</v>
      </c>
      <c r="E4205" t="s">
        <v>12799</v>
      </c>
      <c r="F4205">
        <v>6.1</v>
      </c>
      <c r="G4205">
        <v>18000</v>
      </c>
      <c r="H4205" t="s">
        <v>5236</v>
      </c>
      <c r="I4205" t="s">
        <v>12800</v>
      </c>
      <c r="J4205" t="s">
        <v>12800</v>
      </c>
      <c r="K4205" t="s">
        <v>41</v>
      </c>
      <c r="L4205">
        <v>3500000</v>
      </c>
      <c r="M4205">
        <v>254683</v>
      </c>
      <c r="N4205" t="s">
        <v>12801</v>
      </c>
      <c r="O4205">
        <v>103</v>
      </c>
      <c r="P4205" cm="1">
        <f t="array" ref="P4205">_xlfn.XLOOKUP(D4205, CPI!$A:A, CPI!$B:B)</f>
        <v>179.9</v>
      </c>
      <c r="Q4205" s="9">
        <f>IF(M4205="","",PRODUCT(M4205,CPI!$B$112/P4205))</f>
        <v>431361.36798221234</v>
      </c>
    </row>
    <row r="4206" spans="1:17">
      <c r="A4206" t="s">
        <v>12802</v>
      </c>
      <c r="B4206" t="s">
        <v>27</v>
      </c>
      <c r="C4206" t="s">
        <v>52</v>
      </c>
      <c r="D4206">
        <v>2002</v>
      </c>
      <c r="E4206" t="s">
        <v>12803</v>
      </c>
      <c r="F4206">
        <v>7.3</v>
      </c>
      <c r="G4206">
        <v>40000</v>
      </c>
      <c r="H4206" t="s">
        <v>12804</v>
      </c>
      <c r="I4206" t="s">
        <v>12804</v>
      </c>
      <c r="J4206" t="s">
        <v>12805</v>
      </c>
      <c r="K4206" t="s">
        <v>463</v>
      </c>
      <c r="M4206">
        <v>33272835</v>
      </c>
      <c r="N4206" t="s">
        <v>12806</v>
      </c>
      <c r="O4206">
        <v>122</v>
      </c>
      <c r="P4206" cm="1">
        <f t="array" ref="P4206">_xlfn.XLOOKUP(D4206, CPI!$A:A, CPI!$B:B)</f>
        <v>179.9</v>
      </c>
      <c r="Q4206" s="9">
        <f>IF(M4206="","",PRODUCT(M4206,CPI!$B$112/P4206))</f>
        <v>56354823.927181765</v>
      </c>
    </row>
    <row r="4207" spans="1:17">
      <c r="A4207" t="s">
        <v>12807</v>
      </c>
      <c r="B4207" t="s">
        <v>44</v>
      </c>
      <c r="C4207" t="s">
        <v>45</v>
      </c>
      <c r="D4207">
        <v>2002</v>
      </c>
      <c r="E4207" t="s">
        <v>12210</v>
      </c>
      <c r="F4207">
        <v>5.2</v>
      </c>
      <c r="G4207">
        <v>14000</v>
      </c>
      <c r="H4207" t="s">
        <v>9087</v>
      </c>
      <c r="I4207" t="s">
        <v>5270</v>
      </c>
      <c r="J4207" t="s">
        <v>7669</v>
      </c>
      <c r="K4207" t="s">
        <v>41</v>
      </c>
      <c r="L4207">
        <v>26000000</v>
      </c>
      <c r="M4207">
        <v>38793283</v>
      </c>
      <c r="N4207" t="s">
        <v>55</v>
      </c>
      <c r="O4207">
        <v>94</v>
      </c>
      <c r="P4207" cm="1">
        <f t="array" ref="P4207">_xlfn.XLOOKUP(D4207, CPI!$A:A, CPI!$B:B)</f>
        <v>179.9</v>
      </c>
      <c r="Q4207" s="9">
        <f>IF(M4207="","",PRODUCT(M4207,CPI!$B$112/P4207))</f>
        <v>65704910.117287382</v>
      </c>
    </row>
    <row r="4208" spans="1:17">
      <c r="A4208" t="s">
        <v>12808</v>
      </c>
      <c r="B4208" t="s">
        <v>27</v>
      </c>
      <c r="C4208" t="s">
        <v>52</v>
      </c>
      <c r="D4208">
        <v>2002</v>
      </c>
      <c r="E4208" t="s">
        <v>12809</v>
      </c>
      <c r="F4208">
        <v>6.1</v>
      </c>
      <c r="G4208">
        <v>8600</v>
      </c>
      <c r="H4208" t="s">
        <v>10463</v>
      </c>
      <c r="I4208" t="s">
        <v>12810</v>
      </c>
      <c r="J4208" t="s">
        <v>8571</v>
      </c>
      <c r="K4208" t="s">
        <v>41</v>
      </c>
      <c r="M4208">
        <v>308552</v>
      </c>
      <c r="N4208" t="s">
        <v>6801</v>
      </c>
      <c r="O4208">
        <v>113</v>
      </c>
      <c r="P4208" cm="1">
        <f t="array" ref="P4208">_xlfn.XLOOKUP(D4208, CPI!$A:A, CPI!$B:B)</f>
        <v>179.9</v>
      </c>
      <c r="Q4208" s="9">
        <f>IF(M4208="","",PRODUCT(M4208,CPI!$B$112/P4208))</f>
        <v>522600.30239021679</v>
      </c>
    </row>
    <row r="4209" spans="1:17">
      <c r="A4209" t="s">
        <v>12811</v>
      </c>
      <c r="B4209" t="s">
        <v>348</v>
      </c>
      <c r="C4209" t="s">
        <v>401</v>
      </c>
      <c r="D4209">
        <v>2002</v>
      </c>
      <c r="E4209" t="s">
        <v>11887</v>
      </c>
      <c r="F4209">
        <v>5.8</v>
      </c>
      <c r="G4209">
        <v>19000</v>
      </c>
      <c r="H4209" t="s">
        <v>12812</v>
      </c>
      <c r="I4209" t="s">
        <v>12813</v>
      </c>
      <c r="J4209" t="s">
        <v>12814</v>
      </c>
      <c r="K4209" t="s">
        <v>41</v>
      </c>
      <c r="L4209">
        <v>20000000</v>
      </c>
      <c r="M4209">
        <v>115121981</v>
      </c>
      <c r="N4209" t="s">
        <v>5954</v>
      </c>
      <c r="O4209">
        <v>72</v>
      </c>
      <c r="P4209" cm="1">
        <f t="array" ref="P4209">_xlfn.XLOOKUP(D4209, CPI!$A:A, CPI!$B:B)</f>
        <v>179.9</v>
      </c>
      <c r="Q4209" s="9">
        <f>IF(M4209="","",PRODUCT(M4209,CPI!$B$112/P4209))</f>
        <v>194984255.75708726</v>
      </c>
    </row>
    <row r="4210" spans="1:17">
      <c r="A4210" t="s">
        <v>12815</v>
      </c>
      <c r="B4210" t="s">
        <v>458</v>
      </c>
      <c r="C4210" t="s">
        <v>28</v>
      </c>
      <c r="D4210">
        <v>2002</v>
      </c>
      <c r="E4210" t="s">
        <v>12816</v>
      </c>
      <c r="F4210">
        <v>7.4</v>
      </c>
      <c r="G4210">
        <v>20000</v>
      </c>
      <c r="H4210" t="s">
        <v>12817</v>
      </c>
      <c r="I4210" t="s">
        <v>12818</v>
      </c>
      <c r="J4210" t="s">
        <v>12819</v>
      </c>
      <c r="K4210" t="s">
        <v>8410</v>
      </c>
      <c r="M4210">
        <v>8690168</v>
      </c>
      <c r="N4210" t="s">
        <v>12820</v>
      </c>
      <c r="O4210">
        <v>99</v>
      </c>
      <c r="P4210" cm="1">
        <f t="array" ref="P4210">_xlfn.XLOOKUP(D4210, CPI!$A:A, CPI!$B:B)</f>
        <v>179.9</v>
      </c>
      <c r="Q4210" s="9">
        <f>IF(M4210="","",PRODUCT(M4210,CPI!$B$112/P4210))</f>
        <v>14718700.331295164</v>
      </c>
    </row>
    <row r="4211" spans="1:17">
      <c r="A4211" t="s">
        <v>12821</v>
      </c>
      <c r="B4211" t="s">
        <v>27</v>
      </c>
      <c r="C4211" t="s">
        <v>52</v>
      </c>
      <c r="D4211">
        <v>2002</v>
      </c>
      <c r="E4211" t="s">
        <v>12822</v>
      </c>
      <c r="F4211">
        <v>6.9</v>
      </c>
      <c r="G4211">
        <v>9700</v>
      </c>
      <c r="H4211" t="s">
        <v>12823</v>
      </c>
      <c r="I4211" t="s">
        <v>12823</v>
      </c>
      <c r="J4211" t="s">
        <v>12823</v>
      </c>
      <c r="K4211" t="s">
        <v>41</v>
      </c>
      <c r="L4211">
        <v>4000000</v>
      </c>
      <c r="M4211">
        <v>563711</v>
      </c>
      <c r="N4211" t="s">
        <v>12468</v>
      </c>
      <c r="O4211">
        <v>99</v>
      </c>
      <c r="P4211" cm="1">
        <f t="array" ref="P4211">_xlfn.XLOOKUP(D4211, CPI!$A:A, CPI!$B:B)</f>
        <v>179.9</v>
      </c>
      <c r="Q4211" s="9">
        <f>IF(M4211="","",PRODUCT(M4211,CPI!$B$112/P4211))</f>
        <v>954767.88048916066</v>
      </c>
    </row>
    <row r="4212" spans="1:17">
      <c r="A4212" t="s">
        <v>12824</v>
      </c>
      <c r="B4212" t="s">
        <v>27</v>
      </c>
      <c r="C4212" t="s">
        <v>115</v>
      </c>
      <c r="D4212">
        <v>2002</v>
      </c>
      <c r="E4212" t="s">
        <v>12589</v>
      </c>
      <c r="F4212">
        <v>3.4</v>
      </c>
      <c r="G4212">
        <v>20000</v>
      </c>
      <c r="H4212" t="s">
        <v>2814</v>
      </c>
      <c r="I4212" t="s">
        <v>12825</v>
      </c>
      <c r="J4212" t="s">
        <v>4044</v>
      </c>
      <c r="K4212" t="s">
        <v>33</v>
      </c>
      <c r="L4212">
        <v>40000000</v>
      </c>
      <c r="M4212">
        <v>18902015</v>
      </c>
      <c r="N4212" t="s">
        <v>9278</v>
      </c>
      <c r="O4212">
        <v>101</v>
      </c>
      <c r="P4212" cm="1">
        <f t="array" ref="P4212">_xlfn.XLOOKUP(D4212, CPI!$A:A, CPI!$B:B)</f>
        <v>179.9</v>
      </c>
      <c r="Q4212" s="9">
        <f>IF(M4212="","",PRODUCT(M4212,CPI!$B$112/P4212))</f>
        <v>32014696.889938854</v>
      </c>
    </row>
    <row r="4213" spans="1:17">
      <c r="A4213" t="s">
        <v>12826</v>
      </c>
      <c r="B4213" t="s">
        <v>27</v>
      </c>
      <c r="C4213" t="s">
        <v>28</v>
      </c>
      <c r="D4213">
        <v>2002</v>
      </c>
      <c r="E4213" t="s">
        <v>12827</v>
      </c>
      <c r="F4213">
        <v>6.8</v>
      </c>
      <c r="G4213">
        <v>9500</v>
      </c>
      <c r="H4213" t="s">
        <v>10852</v>
      </c>
      <c r="I4213" t="s">
        <v>10852</v>
      </c>
      <c r="J4213" t="s">
        <v>12828</v>
      </c>
      <c r="K4213" t="s">
        <v>33</v>
      </c>
      <c r="M4213">
        <v>772336</v>
      </c>
      <c r="N4213" t="s">
        <v>12829</v>
      </c>
      <c r="O4213">
        <v>97</v>
      </c>
      <c r="P4213" cm="1">
        <f t="array" ref="P4213">_xlfn.XLOOKUP(D4213, CPI!$A:A, CPI!$B:B)</f>
        <v>179.9</v>
      </c>
      <c r="Q4213" s="9">
        <f>IF(M4213="","",PRODUCT(M4213,CPI!$B$112/P4213))</f>
        <v>1308119.9510839356</v>
      </c>
    </row>
    <row r="4214" spans="1:17">
      <c r="A4214" t="s">
        <v>12830</v>
      </c>
      <c r="B4214" t="s">
        <v>27</v>
      </c>
      <c r="C4214" t="s">
        <v>115</v>
      </c>
      <c r="D4214">
        <v>2002</v>
      </c>
      <c r="E4214" t="s">
        <v>12831</v>
      </c>
      <c r="F4214">
        <v>5.4</v>
      </c>
      <c r="G4214">
        <v>7100</v>
      </c>
      <c r="H4214" t="s">
        <v>697</v>
      </c>
      <c r="I4214" t="s">
        <v>12832</v>
      </c>
      <c r="J4214" t="s">
        <v>9420</v>
      </c>
      <c r="K4214" t="s">
        <v>5828</v>
      </c>
      <c r="L4214">
        <v>12000000</v>
      </c>
      <c r="M4214">
        <v>1440653</v>
      </c>
      <c r="N4214" t="s">
        <v>12833</v>
      </c>
      <c r="O4214">
        <v>97</v>
      </c>
      <c r="P4214" cm="1">
        <f t="array" ref="P4214">_xlfn.XLOOKUP(D4214, CPI!$A:A, CPI!$B:B)</f>
        <v>179.9</v>
      </c>
      <c r="Q4214" s="9">
        <f>IF(M4214="","",PRODUCT(M4214,CPI!$B$112/P4214))</f>
        <v>2440060.9733185102</v>
      </c>
    </row>
    <row r="4215" spans="1:17">
      <c r="A4215" t="s">
        <v>12834</v>
      </c>
      <c r="B4215" t="s">
        <v>2010</v>
      </c>
      <c r="C4215" t="s">
        <v>63</v>
      </c>
      <c r="D4215">
        <v>2002</v>
      </c>
      <c r="E4215" t="s">
        <v>12835</v>
      </c>
      <c r="F4215">
        <v>5.4</v>
      </c>
      <c r="G4215">
        <v>19000</v>
      </c>
      <c r="H4215" t="s">
        <v>12836</v>
      </c>
      <c r="I4215" t="s">
        <v>12836</v>
      </c>
      <c r="J4215" t="s">
        <v>12837</v>
      </c>
      <c r="K4215" t="s">
        <v>41</v>
      </c>
      <c r="L4215">
        <v>10600000</v>
      </c>
      <c r="M4215">
        <v>33988736</v>
      </c>
      <c r="N4215" t="s">
        <v>12838</v>
      </c>
      <c r="O4215">
        <v>88</v>
      </c>
      <c r="P4215" cm="1">
        <f t="array" ref="P4215">_xlfn.XLOOKUP(D4215, CPI!$A:A, CPI!$B:B)</f>
        <v>179.9</v>
      </c>
      <c r="Q4215" s="9">
        <f>IF(M4215="","",PRODUCT(M4215,CPI!$B$112/P4215))</f>
        <v>57567358.861589774</v>
      </c>
    </row>
    <row r="4216" spans="1:17">
      <c r="A4216" t="s">
        <v>12839</v>
      </c>
      <c r="B4216" t="s">
        <v>27</v>
      </c>
      <c r="C4216" t="s">
        <v>52</v>
      </c>
      <c r="D4216">
        <v>2002</v>
      </c>
      <c r="E4216" t="s">
        <v>12476</v>
      </c>
      <c r="F4216">
        <v>5.9</v>
      </c>
      <c r="G4216">
        <v>83000</v>
      </c>
      <c r="H4216" t="s">
        <v>58</v>
      </c>
      <c r="I4216" t="s">
        <v>10910</v>
      </c>
      <c r="J4216" t="s">
        <v>78</v>
      </c>
      <c r="K4216" t="s">
        <v>41</v>
      </c>
      <c r="L4216">
        <v>60000000</v>
      </c>
      <c r="M4216">
        <v>55003135</v>
      </c>
      <c r="N4216" t="s">
        <v>34</v>
      </c>
      <c r="O4216">
        <v>96</v>
      </c>
      <c r="P4216" cm="1">
        <f t="array" ref="P4216">_xlfn.XLOOKUP(D4216, CPI!$A:A, CPI!$B:B)</f>
        <v>179.9</v>
      </c>
      <c r="Q4216" s="9">
        <f>IF(M4216="","",PRODUCT(M4216,CPI!$B$112/P4216))</f>
        <v>93159840.10283491</v>
      </c>
    </row>
    <row r="4217" spans="1:17">
      <c r="A4217" t="s">
        <v>12840</v>
      </c>
      <c r="B4217" t="s">
        <v>27</v>
      </c>
      <c r="C4217" t="s">
        <v>52</v>
      </c>
      <c r="D4217">
        <v>2002</v>
      </c>
      <c r="E4217" t="s">
        <v>12608</v>
      </c>
      <c r="F4217">
        <v>5.6</v>
      </c>
      <c r="G4217">
        <v>15000</v>
      </c>
      <c r="H4217" t="s">
        <v>6833</v>
      </c>
      <c r="I4217" t="s">
        <v>6833</v>
      </c>
      <c r="J4217" t="s">
        <v>3100</v>
      </c>
      <c r="K4217" t="s">
        <v>41</v>
      </c>
      <c r="L4217">
        <v>10000000</v>
      </c>
      <c r="M4217">
        <v>38068353</v>
      </c>
      <c r="N4217" t="s">
        <v>9450</v>
      </c>
      <c r="O4217">
        <v>98</v>
      </c>
      <c r="P4217" cm="1">
        <f t="array" ref="P4217">_xlfn.XLOOKUP(D4217, CPI!$A:A, CPI!$B:B)</f>
        <v>179.9</v>
      </c>
      <c r="Q4217" s="9">
        <f>IF(M4217="","",PRODUCT(M4217,CPI!$B$112/P4217))</f>
        <v>64477082.596442468</v>
      </c>
    </row>
    <row r="4218" spans="1:17">
      <c r="A4218" t="s">
        <v>12841</v>
      </c>
      <c r="B4218" t="s">
        <v>27</v>
      </c>
      <c r="C4218" t="s">
        <v>28</v>
      </c>
      <c r="D4218">
        <v>2002</v>
      </c>
      <c r="E4218" t="s">
        <v>12842</v>
      </c>
      <c r="F4218">
        <v>5.9</v>
      </c>
      <c r="G4218">
        <v>5100</v>
      </c>
      <c r="H4218" t="s">
        <v>9309</v>
      </c>
      <c r="I4218" t="s">
        <v>9309</v>
      </c>
      <c r="J4218" t="s">
        <v>12843</v>
      </c>
      <c r="K4218" t="s">
        <v>463</v>
      </c>
      <c r="M4218">
        <v>462976</v>
      </c>
      <c r="N4218" t="s">
        <v>12844</v>
      </c>
      <c r="O4218">
        <v>129</v>
      </c>
      <c r="P4218" cm="1">
        <f t="array" ref="P4218">_xlfn.XLOOKUP(D4218, CPI!$A:A, CPI!$B:B)</f>
        <v>179.9</v>
      </c>
      <c r="Q4218" s="9">
        <f>IF(M4218="","",PRODUCT(M4218,CPI!$B$112/P4218))</f>
        <v>784151.12395775435</v>
      </c>
    </row>
    <row r="4219" spans="1:17">
      <c r="A4219" t="s">
        <v>12845</v>
      </c>
      <c r="B4219" t="s">
        <v>44</v>
      </c>
      <c r="C4219" t="s">
        <v>401</v>
      </c>
      <c r="D4219">
        <v>2002</v>
      </c>
      <c r="E4219" t="s">
        <v>12433</v>
      </c>
      <c r="F4219">
        <v>5.6</v>
      </c>
      <c r="G4219">
        <v>14000</v>
      </c>
      <c r="H4219" t="s">
        <v>12846</v>
      </c>
      <c r="I4219" t="s">
        <v>12847</v>
      </c>
      <c r="J4219" t="s">
        <v>9281</v>
      </c>
      <c r="K4219" t="s">
        <v>41</v>
      </c>
      <c r="L4219">
        <v>25000000</v>
      </c>
      <c r="M4219">
        <v>60694737</v>
      </c>
      <c r="N4219" t="s">
        <v>55</v>
      </c>
      <c r="O4219">
        <v>85</v>
      </c>
      <c r="P4219" cm="1">
        <f t="array" ref="P4219">_xlfn.XLOOKUP(D4219, CPI!$A:A, CPI!$B:B)</f>
        <v>179.9</v>
      </c>
      <c r="Q4219" s="9">
        <f>IF(M4219="","",PRODUCT(M4219,CPI!$B$112/P4219))</f>
        <v>102799813.02890494</v>
      </c>
    </row>
    <row r="4220" spans="1:17">
      <c r="A4220" t="s">
        <v>12848</v>
      </c>
      <c r="B4220" t="s">
        <v>2010</v>
      </c>
      <c r="C4220" t="s">
        <v>45</v>
      </c>
      <c r="D4220">
        <v>2002</v>
      </c>
      <c r="E4220" t="s">
        <v>12493</v>
      </c>
      <c r="F4220">
        <v>3.8</v>
      </c>
      <c r="G4220">
        <v>25000</v>
      </c>
      <c r="H4220" t="s">
        <v>5678</v>
      </c>
      <c r="I4220" t="s">
        <v>5357</v>
      </c>
      <c r="J4220" t="s">
        <v>1496</v>
      </c>
      <c r="K4220" t="s">
        <v>41</v>
      </c>
      <c r="L4220">
        <v>100000000</v>
      </c>
      <c r="M4220">
        <v>7103973</v>
      </c>
      <c r="N4220" t="s">
        <v>5120</v>
      </c>
      <c r="O4220">
        <v>95</v>
      </c>
      <c r="P4220" cm="1">
        <f t="array" ref="P4220">_xlfn.XLOOKUP(D4220, CPI!$A:A, CPI!$B:B)</f>
        <v>179.9</v>
      </c>
      <c r="Q4220" s="9">
        <f>IF(M4220="","",PRODUCT(M4220,CPI!$B$112/P4220))</f>
        <v>12032132.146192329</v>
      </c>
    </row>
    <row r="4221" spans="1:17">
      <c r="A4221" t="s">
        <v>12849</v>
      </c>
      <c r="B4221" t="s">
        <v>27</v>
      </c>
      <c r="C4221" t="s">
        <v>28</v>
      </c>
      <c r="D4221">
        <v>2002</v>
      </c>
      <c r="E4221" t="s">
        <v>12850</v>
      </c>
      <c r="F4221">
        <v>7.6</v>
      </c>
      <c r="G4221">
        <v>24000</v>
      </c>
      <c r="H4221" t="s">
        <v>12851</v>
      </c>
      <c r="I4221" t="s">
        <v>12851</v>
      </c>
      <c r="J4221" t="s">
        <v>12852</v>
      </c>
      <c r="K4221" t="s">
        <v>33</v>
      </c>
      <c r="M4221">
        <v>1758689</v>
      </c>
      <c r="N4221" t="s">
        <v>12853</v>
      </c>
      <c r="O4221">
        <v>107</v>
      </c>
      <c r="P4221" cm="1">
        <f t="array" ref="P4221">_xlfn.XLOOKUP(D4221, CPI!$A:A, CPI!$B:B)</f>
        <v>179.9</v>
      </c>
      <c r="Q4221" s="9">
        <f>IF(M4221="","",PRODUCT(M4221,CPI!$B$112/P4221))</f>
        <v>2978724.5041689826</v>
      </c>
    </row>
    <row r="4222" spans="1:17">
      <c r="A4222" t="s">
        <v>12854</v>
      </c>
      <c r="B4222" t="s">
        <v>2010</v>
      </c>
      <c r="C4222" t="s">
        <v>401</v>
      </c>
      <c r="D4222">
        <v>2002</v>
      </c>
      <c r="E4222" t="s">
        <v>12465</v>
      </c>
      <c r="F4222">
        <v>5.3</v>
      </c>
      <c r="G4222">
        <v>22000</v>
      </c>
      <c r="H4222" t="s">
        <v>12855</v>
      </c>
      <c r="I4222" t="s">
        <v>12856</v>
      </c>
      <c r="J4222" t="s">
        <v>8525</v>
      </c>
      <c r="K4222" t="s">
        <v>41</v>
      </c>
      <c r="L4222">
        <v>34000000</v>
      </c>
      <c r="M4222">
        <v>23833131</v>
      </c>
      <c r="N4222" t="s">
        <v>10772</v>
      </c>
      <c r="O4222">
        <v>76</v>
      </c>
      <c r="P4222" cm="1">
        <f t="array" ref="P4222">_xlfn.XLOOKUP(D4222, CPI!$A:A, CPI!$B:B)</f>
        <v>179.9</v>
      </c>
      <c r="Q4222" s="9">
        <f>IF(M4222="","",PRODUCT(M4222,CPI!$B$112/P4222))</f>
        <v>40366620.431906611</v>
      </c>
    </row>
    <row r="4223" spans="1:17">
      <c r="A4223" t="s">
        <v>12857</v>
      </c>
      <c r="B4223" t="s">
        <v>27</v>
      </c>
      <c r="C4223" t="s">
        <v>52</v>
      </c>
      <c r="D4223">
        <v>2002</v>
      </c>
      <c r="E4223" t="s">
        <v>12345</v>
      </c>
      <c r="F4223">
        <v>4.7</v>
      </c>
      <c r="G4223">
        <v>9500</v>
      </c>
      <c r="H4223" t="s">
        <v>5117</v>
      </c>
      <c r="I4223" t="s">
        <v>12858</v>
      </c>
      <c r="J4223" t="s">
        <v>6296</v>
      </c>
      <c r="K4223" t="s">
        <v>41</v>
      </c>
      <c r="L4223">
        <v>2000000</v>
      </c>
      <c r="M4223">
        <v>3438804</v>
      </c>
      <c r="N4223" t="s">
        <v>3755</v>
      </c>
      <c r="O4223">
        <v>101</v>
      </c>
      <c r="P4223" cm="1">
        <f t="array" ref="P4223">_xlfn.XLOOKUP(D4223, CPI!$A:A, CPI!$B:B)</f>
        <v>179.9</v>
      </c>
      <c r="Q4223" s="9">
        <f>IF(M4223="","",PRODUCT(M4223,CPI!$B$112/P4223))</f>
        <v>5824366.7526403554</v>
      </c>
    </row>
    <row r="4224" spans="1:17">
      <c r="A4224" t="s">
        <v>12859</v>
      </c>
      <c r="B4224" t="s">
        <v>2010</v>
      </c>
      <c r="C4224" t="s">
        <v>28</v>
      </c>
      <c r="D4224">
        <v>2002</v>
      </c>
      <c r="E4224" t="s">
        <v>12431</v>
      </c>
      <c r="F4224">
        <v>6.6</v>
      </c>
      <c r="G4224">
        <v>14000</v>
      </c>
      <c r="H4224" t="s">
        <v>8554</v>
      </c>
      <c r="I4224" t="s">
        <v>8554</v>
      </c>
      <c r="J4224" t="s">
        <v>10816</v>
      </c>
      <c r="K4224" t="s">
        <v>41</v>
      </c>
      <c r="L4224">
        <v>21000000</v>
      </c>
      <c r="M4224">
        <v>10011050</v>
      </c>
      <c r="N4224" t="s">
        <v>2103</v>
      </c>
      <c r="O4224">
        <v>117</v>
      </c>
      <c r="P4224" cm="1">
        <f t="array" ref="P4224">_xlfn.XLOOKUP(D4224, CPI!$A:A, CPI!$B:B)</f>
        <v>179.9</v>
      </c>
      <c r="Q4224" s="9">
        <f>IF(M4224="","",PRODUCT(M4224,CPI!$B$112/P4224))</f>
        <v>16955902.918287937</v>
      </c>
    </row>
    <row r="4225" spans="1:17">
      <c r="A4225" t="s">
        <v>12860</v>
      </c>
      <c r="B4225" t="s">
        <v>2010</v>
      </c>
      <c r="C4225" t="s">
        <v>45</v>
      </c>
      <c r="D4225">
        <v>2002</v>
      </c>
      <c r="E4225" t="s">
        <v>12390</v>
      </c>
      <c r="F4225">
        <v>4.5999999999999996</v>
      </c>
      <c r="G4225">
        <v>15000</v>
      </c>
      <c r="H4225" t="s">
        <v>6400</v>
      </c>
      <c r="I4225" t="s">
        <v>6400</v>
      </c>
      <c r="J4225" t="s">
        <v>12861</v>
      </c>
      <c r="K4225" t="s">
        <v>41</v>
      </c>
      <c r="L4225">
        <v>13000000</v>
      </c>
      <c r="M4225">
        <v>19233280</v>
      </c>
      <c r="N4225" t="s">
        <v>10886</v>
      </c>
      <c r="O4225">
        <v>98</v>
      </c>
      <c r="P4225" cm="1">
        <f t="array" ref="P4225">_xlfn.XLOOKUP(D4225, CPI!$A:A, CPI!$B:B)</f>
        <v>179.9</v>
      </c>
      <c r="Q4225" s="9">
        <f>IF(M4225="","",PRODUCT(M4225,CPI!$B$112/P4225))</f>
        <v>32575766.625903279</v>
      </c>
    </row>
    <row r="4226" spans="1:17">
      <c r="A4226" t="s">
        <v>12862</v>
      </c>
      <c r="B4226" t="s">
        <v>2010</v>
      </c>
      <c r="C4226" t="s">
        <v>52</v>
      </c>
      <c r="D4226">
        <v>2002</v>
      </c>
      <c r="E4226" t="s">
        <v>12017</v>
      </c>
      <c r="F4226">
        <v>5.8</v>
      </c>
      <c r="G4226">
        <v>24000</v>
      </c>
      <c r="H4226" t="s">
        <v>3363</v>
      </c>
      <c r="I4226" t="s">
        <v>12863</v>
      </c>
      <c r="J4226" t="s">
        <v>11984</v>
      </c>
      <c r="K4226" t="s">
        <v>41</v>
      </c>
      <c r="L4226">
        <v>40000000</v>
      </c>
      <c r="M4226">
        <v>16872671</v>
      </c>
      <c r="N4226" t="s">
        <v>8636</v>
      </c>
      <c r="O4226">
        <v>103</v>
      </c>
      <c r="P4226" cm="1">
        <f t="array" ref="P4226">_xlfn.XLOOKUP(D4226, CPI!$A:A, CPI!$B:B)</f>
        <v>179.9</v>
      </c>
      <c r="Q4226" s="9">
        <f>IF(M4226="","",PRODUCT(M4226,CPI!$B$112/P4226))</f>
        <v>28577558.942190107</v>
      </c>
    </row>
    <row r="4227" spans="1:17">
      <c r="A4227" t="s">
        <v>12864</v>
      </c>
      <c r="B4227" t="s">
        <v>2010</v>
      </c>
      <c r="C4227" t="s">
        <v>45</v>
      </c>
      <c r="D4227">
        <v>2002</v>
      </c>
      <c r="E4227" t="s">
        <v>11772</v>
      </c>
      <c r="F4227">
        <v>5.5</v>
      </c>
      <c r="G4227">
        <v>61000</v>
      </c>
      <c r="H4227" t="s">
        <v>11426</v>
      </c>
      <c r="I4227" t="s">
        <v>12865</v>
      </c>
      <c r="J4227" t="s">
        <v>78</v>
      </c>
      <c r="K4227" t="s">
        <v>41</v>
      </c>
      <c r="L4227">
        <v>85000000</v>
      </c>
      <c r="M4227">
        <v>77885672</v>
      </c>
      <c r="N4227" t="s">
        <v>12866</v>
      </c>
      <c r="O4227">
        <v>95</v>
      </c>
      <c r="P4227" cm="1">
        <f t="array" ref="P4227">_xlfn.XLOOKUP(D4227, CPI!$A:A, CPI!$B:B)</f>
        <v>179.9</v>
      </c>
      <c r="Q4227" s="9">
        <f>IF(M4227="","",PRODUCT(M4227,CPI!$B$112/P4227))</f>
        <v>131916421.66981657</v>
      </c>
    </row>
    <row r="4228" spans="1:17">
      <c r="A4228" t="s">
        <v>12867</v>
      </c>
      <c r="B4228" t="s">
        <v>27</v>
      </c>
      <c r="C4228" t="s">
        <v>28</v>
      </c>
      <c r="D4228">
        <v>2002</v>
      </c>
      <c r="E4228" t="s">
        <v>12868</v>
      </c>
      <c r="F4228">
        <v>7.5</v>
      </c>
      <c r="G4228">
        <v>9800</v>
      </c>
      <c r="H4228" t="s">
        <v>12869</v>
      </c>
      <c r="I4228" t="s">
        <v>12869</v>
      </c>
      <c r="J4228" t="s">
        <v>12870</v>
      </c>
      <c r="K4228" t="s">
        <v>3822</v>
      </c>
      <c r="M4228">
        <v>1692272</v>
      </c>
      <c r="N4228" t="s">
        <v>12871</v>
      </c>
      <c r="O4228">
        <v>113</v>
      </c>
      <c r="P4228" cm="1">
        <f t="array" ref="P4228">_xlfn.XLOOKUP(D4228, CPI!$A:A, CPI!$B:B)</f>
        <v>179.9</v>
      </c>
      <c r="Q4228" s="9">
        <f>IF(M4228="","",PRODUCT(M4228,CPI!$B$112/P4228))</f>
        <v>2866232.7871039468</v>
      </c>
    </row>
    <row r="4229" spans="1:17">
      <c r="A4229" t="s">
        <v>12872</v>
      </c>
      <c r="B4229" t="s">
        <v>27</v>
      </c>
      <c r="C4229" t="s">
        <v>74</v>
      </c>
      <c r="D4229">
        <v>2002</v>
      </c>
      <c r="E4229" t="s">
        <v>12873</v>
      </c>
      <c r="F4229">
        <v>5.8</v>
      </c>
      <c r="G4229">
        <v>7300</v>
      </c>
      <c r="H4229" t="s">
        <v>7263</v>
      </c>
      <c r="I4229" t="s">
        <v>11813</v>
      </c>
      <c r="J4229" t="s">
        <v>12874</v>
      </c>
      <c r="K4229" t="s">
        <v>33</v>
      </c>
      <c r="L4229">
        <v>1200000</v>
      </c>
      <c r="M4229">
        <v>68716</v>
      </c>
      <c r="N4229" t="s">
        <v>8387</v>
      </c>
      <c r="O4229">
        <v>99</v>
      </c>
      <c r="P4229" cm="1">
        <f t="array" ref="P4229">_xlfn.XLOOKUP(D4229, CPI!$A:A, CPI!$B:B)</f>
        <v>179.9</v>
      </c>
      <c r="Q4229" s="9">
        <f>IF(M4229="","",PRODUCT(M4229,CPI!$B$112/P4229))</f>
        <v>116385.57643135075</v>
      </c>
    </row>
    <row r="4230" spans="1:17">
      <c r="A4230" t="s">
        <v>12875</v>
      </c>
      <c r="B4230" t="s">
        <v>27</v>
      </c>
      <c r="C4230" t="s">
        <v>52</v>
      </c>
      <c r="D4230">
        <v>2002</v>
      </c>
      <c r="E4230" t="s">
        <v>12876</v>
      </c>
      <c r="F4230">
        <v>5.6</v>
      </c>
      <c r="G4230">
        <v>2800</v>
      </c>
      <c r="H4230" t="s">
        <v>4891</v>
      </c>
      <c r="I4230" t="s">
        <v>4891</v>
      </c>
      <c r="J4230" t="s">
        <v>5752</v>
      </c>
      <c r="K4230" t="s">
        <v>463</v>
      </c>
      <c r="M4230">
        <v>411830</v>
      </c>
      <c r="N4230" t="s">
        <v>11714</v>
      </c>
      <c r="O4230">
        <v>92</v>
      </c>
      <c r="P4230" cm="1">
        <f t="array" ref="P4230">_xlfn.XLOOKUP(D4230, CPI!$A:A, CPI!$B:B)</f>
        <v>179.9</v>
      </c>
      <c r="Q4230" s="9">
        <f>IF(M4230="","",PRODUCT(M4230,CPI!$B$112/P4230))</f>
        <v>697524.18565869925</v>
      </c>
    </row>
    <row r="4231" spans="1:17">
      <c r="A4231" t="s">
        <v>12877</v>
      </c>
      <c r="B4231" t="s">
        <v>27</v>
      </c>
      <c r="C4231" t="s">
        <v>45</v>
      </c>
      <c r="D4231">
        <v>2002</v>
      </c>
      <c r="E4231" t="s">
        <v>12608</v>
      </c>
      <c r="F4231">
        <v>3.7</v>
      </c>
      <c r="G4231">
        <v>19000</v>
      </c>
      <c r="H4231" t="s">
        <v>12878</v>
      </c>
      <c r="I4231" t="s">
        <v>11586</v>
      </c>
      <c r="J4231" t="s">
        <v>8161</v>
      </c>
      <c r="K4231" t="s">
        <v>41</v>
      </c>
      <c r="L4231">
        <v>70000000</v>
      </c>
      <c r="M4231">
        <v>20154899</v>
      </c>
      <c r="N4231" t="s">
        <v>10716</v>
      </c>
      <c r="O4231">
        <v>91</v>
      </c>
      <c r="P4231" cm="1">
        <f t="array" ref="P4231">_xlfn.XLOOKUP(D4231, CPI!$A:A, CPI!$B:B)</f>
        <v>179.9</v>
      </c>
      <c r="Q4231" s="9">
        <f>IF(M4231="","",PRODUCT(M4231,CPI!$B$112/P4231))</f>
        <v>34136729.990550302</v>
      </c>
    </row>
    <row r="4232" spans="1:17">
      <c r="A4232" t="s">
        <v>12879</v>
      </c>
      <c r="B4232" t="s">
        <v>2010</v>
      </c>
      <c r="C4232" t="s">
        <v>52</v>
      </c>
      <c r="D4232">
        <v>2002</v>
      </c>
      <c r="E4232" t="s">
        <v>12282</v>
      </c>
      <c r="F4232">
        <v>6.5</v>
      </c>
      <c r="G4232">
        <v>8700</v>
      </c>
      <c r="H4232" t="s">
        <v>11024</v>
      </c>
      <c r="I4232" t="s">
        <v>12580</v>
      </c>
      <c r="J4232" t="s">
        <v>10933</v>
      </c>
      <c r="K4232" t="s">
        <v>41</v>
      </c>
      <c r="L4232">
        <v>8000000</v>
      </c>
      <c r="M4232">
        <v>28316451</v>
      </c>
      <c r="N4232" t="s">
        <v>9450</v>
      </c>
      <c r="O4232">
        <v>109</v>
      </c>
      <c r="P4232" cm="1">
        <f t="array" ref="P4232">_xlfn.XLOOKUP(D4232, CPI!$A:A, CPI!$B:B)</f>
        <v>179.9</v>
      </c>
      <c r="Q4232" s="9">
        <f>IF(M4232="","",PRODUCT(M4232,CPI!$B$112/P4232))</f>
        <v>47960103.500277929</v>
      </c>
    </row>
    <row r="4233" spans="1:17">
      <c r="A4233" t="s">
        <v>12880</v>
      </c>
      <c r="B4233" t="s">
        <v>27</v>
      </c>
      <c r="C4233" t="s">
        <v>45</v>
      </c>
      <c r="D4233">
        <v>2002</v>
      </c>
      <c r="E4233" t="s">
        <v>12380</v>
      </c>
      <c r="F4233">
        <v>5.6</v>
      </c>
      <c r="G4233">
        <v>7100</v>
      </c>
      <c r="H4233" t="s">
        <v>8519</v>
      </c>
      <c r="I4233" t="s">
        <v>12881</v>
      </c>
      <c r="J4233" t="s">
        <v>4044</v>
      </c>
      <c r="K4233" t="s">
        <v>41</v>
      </c>
      <c r="L4233">
        <v>10000000</v>
      </c>
      <c r="M4233">
        <v>6282446</v>
      </c>
      <c r="N4233" t="s">
        <v>12882</v>
      </c>
      <c r="O4233">
        <v>96</v>
      </c>
      <c r="P4233" cm="1">
        <f t="array" ref="P4233">_xlfn.XLOOKUP(D4233, CPI!$A:A, CPI!$B:B)</f>
        <v>179.9</v>
      </c>
      <c r="Q4233" s="9">
        <f>IF(M4233="","",PRODUCT(M4233,CPI!$B$112/P4233))</f>
        <v>10640696.476931628</v>
      </c>
    </row>
    <row r="4234" spans="1:17">
      <c r="A4234" t="s">
        <v>12883</v>
      </c>
      <c r="B4234" t="s">
        <v>348</v>
      </c>
      <c r="C4234" t="s">
        <v>52</v>
      </c>
      <c r="D4234">
        <v>2002</v>
      </c>
      <c r="E4234" t="s">
        <v>12398</v>
      </c>
      <c r="F4234">
        <v>4.4000000000000004</v>
      </c>
      <c r="G4234">
        <v>7900</v>
      </c>
      <c r="H4234" t="s">
        <v>6775</v>
      </c>
      <c r="I4234" t="s">
        <v>6775</v>
      </c>
      <c r="J4234" t="s">
        <v>6775</v>
      </c>
      <c r="K4234" t="s">
        <v>317</v>
      </c>
      <c r="M4234">
        <v>44310395</v>
      </c>
      <c r="N4234" t="s">
        <v>9557</v>
      </c>
      <c r="O4234">
        <v>108</v>
      </c>
      <c r="P4234" cm="1">
        <f t="array" ref="P4234">_xlfn.XLOOKUP(D4234, CPI!$A:A, CPI!$B:B)</f>
        <v>179.9</v>
      </c>
      <c r="Q4234" s="9">
        <f>IF(M4234="","",PRODUCT(M4234,CPI!$B$112/P4234))</f>
        <v>75049346.06170094</v>
      </c>
    </row>
    <row r="4235" spans="1:17">
      <c r="A4235" t="s">
        <v>12884</v>
      </c>
      <c r="B4235" t="s">
        <v>2010</v>
      </c>
      <c r="C4235" t="s">
        <v>28</v>
      </c>
      <c r="D4235">
        <v>2002</v>
      </c>
      <c r="E4235" t="s">
        <v>12484</v>
      </c>
      <c r="F4235">
        <v>6.9</v>
      </c>
      <c r="G4235">
        <v>17000</v>
      </c>
      <c r="H4235" t="s">
        <v>4354</v>
      </c>
      <c r="I4235" t="s">
        <v>12885</v>
      </c>
      <c r="J4235" t="s">
        <v>1739</v>
      </c>
      <c r="K4235" t="s">
        <v>41</v>
      </c>
      <c r="L4235">
        <v>12500000</v>
      </c>
      <c r="M4235">
        <v>16318449</v>
      </c>
      <c r="N4235" t="s">
        <v>6342</v>
      </c>
      <c r="O4235">
        <v>109</v>
      </c>
      <c r="P4235" cm="1">
        <f t="array" ref="P4235">_xlfn.XLOOKUP(D4235, CPI!$A:A, CPI!$B:B)</f>
        <v>179.9</v>
      </c>
      <c r="Q4235" s="9">
        <f>IF(M4235="","",PRODUCT(M4235,CPI!$B$112/P4235))</f>
        <v>27638862.758754864</v>
      </c>
    </row>
    <row r="4236" spans="1:17">
      <c r="A4236" t="s">
        <v>12886</v>
      </c>
      <c r="B4236" t="s">
        <v>27</v>
      </c>
      <c r="C4236" t="s">
        <v>28</v>
      </c>
      <c r="D4236">
        <v>2002</v>
      </c>
      <c r="E4236" t="s">
        <v>12887</v>
      </c>
      <c r="F4236">
        <v>7.5</v>
      </c>
      <c r="G4236">
        <v>10000</v>
      </c>
      <c r="H4236" t="s">
        <v>4874</v>
      </c>
      <c r="I4236" t="s">
        <v>4874</v>
      </c>
      <c r="J4236" t="s">
        <v>9163</v>
      </c>
      <c r="K4236" t="s">
        <v>33</v>
      </c>
      <c r="L4236">
        <v>9000000</v>
      </c>
      <c r="M4236">
        <v>2845696</v>
      </c>
      <c r="N4236" t="s">
        <v>10621</v>
      </c>
      <c r="O4236">
        <v>128</v>
      </c>
      <c r="P4236" cm="1">
        <f t="array" ref="P4236">_xlfn.XLOOKUP(D4236, CPI!$A:A, CPI!$B:B)</f>
        <v>179.9</v>
      </c>
      <c r="Q4236" s="9">
        <f>IF(M4236="","",PRODUCT(M4236,CPI!$B$112/P4236))</f>
        <v>4819808.6225680932</v>
      </c>
    </row>
    <row r="4237" spans="1:17">
      <c r="A4237" t="s">
        <v>12888</v>
      </c>
      <c r="B4237" t="s">
        <v>27</v>
      </c>
      <c r="C4237" t="s">
        <v>115</v>
      </c>
      <c r="D4237">
        <v>2002</v>
      </c>
      <c r="E4237" t="s">
        <v>12889</v>
      </c>
      <c r="F4237">
        <v>7.4</v>
      </c>
      <c r="G4237">
        <v>13000</v>
      </c>
      <c r="H4237" t="s">
        <v>6077</v>
      </c>
      <c r="I4237" t="s">
        <v>12890</v>
      </c>
      <c r="J4237" t="s">
        <v>12891</v>
      </c>
      <c r="K4237" t="s">
        <v>33</v>
      </c>
      <c r="M4237">
        <v>3633509</v>
      </c>
      <c r="N4237" t="s">
        <v>12892</v>
      </c>
      <c r="O4237">
        <v>106</v>
      </c>
      <c r="P4237" cm="1">
        <f t="array" ref="P4237">_xlfn.XLOOKUP(D4237, CPI!$A:A, CPI!$B:B)</f>
        <v>179.9</v>
      </c>
      <c r="Q4237" s="9">
        <f>IF(M4237="","",PRODUCT(M4237,CPI!$B$112/P4237))</f>
        <v>6154142.2584769316</v>
      </c>
    </row>
    <row r="4238" spans="1:17">
      <c r="A4238" t="s">
        <v>12893</v>
      </c>
      <c r="B4238" t="s">
        <v>2010</v>
      </c>
      <c r="C4238" t="s">
        <v>52</v>
      </c>
      <c r="D4238">
        <v>2002</v>
      </c>
      <c r="E4238" t="s">
        <v>12385</v>
      </c>
      <c r="F4238">
        <v>6.9</v>
      </c>
      <c r="G4238">
        <v>7200</v>
      </c>
      <c r="H4238" t="s">
        <v>12894</v>
      </c>
      <c r="I4238" t="s">
        <v>12895</v>
      </c>
      <c r="J4238" t="s">
        <v>12896</v>
      </c>
      <c r="K4238" t="s">
        <v>41</v>
      </c>
      <c r="L4238">
        <v>3000000</v>
      </c>
      <c r="M4238">
        <v>7777790</v>
      </c>
      <c r="N4238" t="s">
        <v>12897</v>
      </c>
      <c r="O4238">
        <v>90</v>
      </c>
      <c r="P4238" cm="1">
        <f t="array" ref="P4238">_xlfn.XLOOKUP(D4238, CPI!$A:A, CPI!$B:B)</f>
        <v>179.9</v>
      </c>
      <c r="Q4238" s="9">
        <f>IF(M4238="","",PRODUCT(M4238,CPI!$B$112/P4238))</f>
        <v>13173388.621456364</v>
      </c>
    </row>
    <row r="4239" spans="1:17">
      <c r="A4239" t="s">
        <v>12898</v>
      </c>
      <c r="B4239" t="s">
        <v>44</v>
      </c>
      <c r="C4239" t="s">
        <v>45</v>
      </c>
      <c r="D4239">
        <v>2002</v>
      </c>
      <c r="E4239" t="s">
        <v>12394</v>
      </c>
      <c r="F4239">
        <v>5.4</v>
      </c>
      <c r="G4239">
        <v>6400</v>
      </c>
      <c r="H4239" t="s">
        <v>12899</v>
      </c>
      <c r="I4239" t="s">
        <v>12899</v>
      </c>
      <c r="J4239" t="s">
        <v>12900</v>
      </c>
      <c r="K4239" t="s">
        <v>259</v>
      </c>
      <c r="L4239">
        <v>12000000</v>
      </c>
      <c r="M4239">
        <v>33082548</v>
      </c>
      <c r="N4239" t="s">
        <v>129</v>
      </c>
      <c r="O4239">
        <v>90</v>
      </c>
      <c r="P4239" cm="1">
        <f t="array" ref="P4239">_xlfn.XLOOKUP(D4239, CPI!$A:A, CPI!$B:B)</f>
        <v>179.9</v>
      </c>
      <c r="Q4239" s="9">
        <f>IF(M4239="","",PRODUCT(M4239,CPI!$B$112/P4239))</f>
        <v>56032531.270705946</v>
      </c>
    </row>
    <row r="4240" spans="1:17">
      <c r="A4240" t="s">
        <v>558</v>
      </c>
      <c r="B4240" t="s">
        <v>2010</v>
      </c>
      <c r="C4240" t="s">
        <v>28</v>
      </c>
      <c r="D4240">
        <v>2002</v>
      </c>
      <c r="E4240" t="s">
        <v>12589</v>
      </c>
      <c r="F4240">
        <v>6.3</v>
      </c>
      <c r="G4240">
        <v>13000</v>
      </c>
      <c r="H4240" t="s">
        <v>10045</v>
      </c>
      <c r="I4240" t="s">
        <v>8828</v>
      </c>
      <c r="J4240" t="s">
        <v>9145</v>
      </c>
      <c r="K4240" t="s">
        <v>33</v>
      </c>
      <c r="L4240">
        <v>25000000</v>
      </c>
      <c r="M4240">
        <v>14815898</v>
      </c>
      <c r="N4240" t="s">
        <v>12706</v>
      </c>
      <c r="O4240">
        <v>102</v>
      </c>
      <c r="P4240" cm="1">
        <f t="array" ref="P4240">_xlfn.XLOOKUP(D4240, CPI!$A:A, CPI!$B:B)</f>
        <v>179.9</v>
      </c>
      <c r="Q4240" s="9">
        <f>IF(M4240="","",PRODUCT(M4240,CPI!$B$112/P4240))</f>
        <v>25093963.98332407</v>
      </c>
    </row>
    <row r="4241" spans="1:17">
      <c r="A4241" t="s">
        <v>12901</v>
      </c>
      <c r="B4241" t="s">
        <v>27</v>
      </c>
      <c r="C4241" t="s">
        <v>115</v>
      </c>
      <c r="D4241">
        <v>2002</v>
      </c>
      <c r="E4241" t="s">
        <v>12673</v>
      </c>
      <c r="F4241">
        <v>6.1</v>
      </c>
      <c r="G4241">
        <v>24000</v>
      </c>
      <c r="H4241" t="s">
        <v>5279</v>
      </c>
      <c r="I4241" t="s">
        <v>12902</v>
      </c>
      <c r="J4241" t="s">
        <v>78</v>
      </c>
      <c r="K4241" t="s">
        <v>41</v>
      </c>
      <c r="L4241">
        <v>40000000</v>
      </c>
      <c r="M4241">
        <v>29676703</v>
      </c>
      <c r="N4241" t="s">
        <v>10716</v>
      </c>
      <c r="O4241">
        <v>108</v>
      </c>
      <c r="P4241" cm="1">
        <f t="array" ref="P4241">_xlfn.XLOOKUP(D4241, CPI!$A:A, CPI!$B:B)</f>
        <v>179.9</v>
      </c>
      <c r="Q4241" s="9">
        <f>IF(M4241="","",PRODUCT(M4241,CPI!$B$112/P4241))</f>
        <v>50263987.793774322</v>
      </c>
    </row>
    <row r="4242" spans="1:17">
      <c r="A4242" t="s">
        <v>12903</v>
      </c>
      <c r="B4242" t="s">
        <v>27</v>
      </c>
      <c r="C4242" t="s">
        <v>115</v>
      </c>
      <c r="D4242">
        <v>2002</v>
      </c>
      <c r="E4242" t="s">
        <v>12904</v>
      </c>
      <c r="F4242">
        <v>7</v>
      </c>
      <c r="G4242">
        <v>24000</v>
      </c>
      <c r="H4242" t="s">
        <v>10261</v>
      </c>
      <c r="I4242" t="s">
        <v>6347</v>
      </c>
      <c r="J4242" t="s">
        <v>10235</v>
      </c>
      <c r="K4242" t="s">
        <v>33</v>
      </c>
      <c r="L4242">
        <v>11000000</v>
      </c>
      <c r="M4242">
        <v>4247089</v>
      </c>
      <c r="N4242" t="s">
        <v>3755</v>
      </c>
      <c r="O4242">
        <v>97</v>
      </c>
      <c r="P4242" cm="1">
        <f t="array" ref="P4242">_xlfn.XLOOKUP(D4242, CPI!$A:A, CPI!$B:B)</f>
        <v>179.9</v>
      </c>
      <c r="Q4242" s="9">
        <f>IF(M4242="","",PRODUCT(M4242,CPI!$B$112/P4242))</f>
        <v>7193374.1984435795</v>
      </c>
    </row>
    <row r="4243" spans="1:17">
      <c r="A4243" t="s">
        <v>12905</v>
      </c>
      <c r="B4243" t="s">
        <v>27</v>
      </c>
      <c r="C4243" t="s">
        <v>28</v>
      </c>
      <c r="D4243">
        <v>2002</v>
      </c>
      <c r="E4243" t="s">
        <v>12906</v>
      </c>
      <c r="F4243">
        <v>5.9</v>
      </c>
      <c r="G4243">
        <v>3100</v>
      </c>
      <c r="H4243" t="s">
        <v>12907</v>
      </c>
      <c r="I4243" t="s">
        <v>12907</v>
      </c>
      <c r="J4243" t="s">
        <v>12908</v>
      </c>
      <c r="K4243" t="s">
        <v>41</v>
      </c>
      <c r="M4243">
        <v>104130</v>
      </c>
      <c r="N4243" t="s">
        <v>12909</v>
      </c>
      <c r="O4243">
        <v>91</v>
      </c>
      <c r="P4243" cm="1">
        <f t="array" ref="P4243">_xlfn.XLOOKUP(D4243, CPI!$A:A, CPI!$B:B)</f>
        <v>179.9</v>
      </c>
      <c r="Q4243" s="9">
        <f>IF(M4243="","",PRODUCT(M4243,CPI!$B$112/P4243))</f>
        <v>176366.93162868259</v>
      </c>
    </row>
    <row r="4244" spans="1:17">
      <c r="A4244" t="s">
        <v>12910</v>
      </c>
      <c r="B4244" t="s">
        <v>27</v>
      </c>
      <c r="C4244" t="s">
        <v>115</v>
      </c>
      <c r="D4244">
        <v>2002</v>
      </c>
      <c r="E4244" t="s">
        <v>12911</v>
      </c>
      <c r="F4244">
        <v>5.6</v>
      </c>
      <c r="G4244">
        <v>4000</v>
      </c>
      <c r="H4244" t="s">
        <v>1546</v>
      </c>
      <c r="I4244" t="s">
        <v>12912</v>
      </c>
      <c r="J4244" t="s">
        <v>12913</v>
      </c>
      <c r="K4244" t="s">
        <v>41</v>
      </c>
      <c r="M4244">
        <v>132221</v>
      </c>
      <c r="N4244" t="s">
        <v>12468</v>
      </c>
      <c r="O4244">
        <v>110</v>
      </c>
      <c r="P4244" cm="1">
        <f t="array" ref="P4244">_xlfn.XLOOKUP(D4244, CPI!$A:A, CPI!$B:B)</f>
        <v>179.9</v>
      </c>
      <c r="Q4244" s="9">
        <f>IF(M4244="","",PRODUCT(M4244,CPI!$B$112/P4244))</f>
        <v>223945.18454697053</v>
      </c>
    </row>
    <row r="4245" spans="1:17">
      <c r="A4245" t="s">
        <v>12914</v>
      </c>
      <c r="B4245" t="s">
        <v>27</v>
      </c>
      <c r="C4245" t="s">
        <v>45</v>
      </c>
      <c r="D4245">
        <v>2003</v>
      </c>
      <c r="E4245" t="s">
        <v>12708</v>
      </c>
      <c r="F4245">
        <v>8.1</v>
      </c>
      <c r="G4245">
        <v>1000000</v>
      </c>
      <c r="H4245" t="s">
        <v>6786</v>
      </c>
      <c r="I4245" t="s">
        <v>6786</v>
      </c>
      <c r="J4245" t="s">
        <v>7739</v>
      </c>
      <c r="K4245" t="s">
        <v>41</v>
      </c>
      <c r="L4245">
        <v>30000000</v>
      </c>
      <c r="M4245">
        <v>180906076</v>
      </c>
      <c r="N4245" t="s">
        <v>3755</v>
      </c>
      <c r="O4245">
        <v>111</v>
      </c>
      <c r="P4245" cm="1">
        <f t="array" ref="P4245">_xlfn.XLOOKUP(D4245, CPI!$A:A, CPI!$B:B)</f>
        <v>184</v>
      </c>
      <c r="Q4245" s="9">
        <f>IF(M4245="","",PRODUCT(M4245,CPI!$B$112/P4245))</f>
        <v>299576529.11521739</v>
      </c>
    </row>
    <row r="4246" spans="1:17">
      <c r="A4246" t="s">
        <v>12915</v>
      </c>
      <c r="B4246" t="s">
        <v>2010</v>
      </c>
      <c r="C4246" t="s">
        <v>45</v>
      </c>
      <c r="D4246">
        <v>2003</v>
      </c>
      <c r="E4246" t="s">
        <v>12916</v>
      </c>
      <c r="F4246">
        <v>8</v>
      </c>
      <c r="G4246">
        <v>1000000</v>
      </c>
      <c r="H4246" t="s">
        <v>9733</v>
      </c>
      <c r="I4246" t="s">
        <v>12917</v>
      </c>
      <c r="J4246" t="s">
        <v>5694</v>
      </c>
      <c r="K4246" t="s">
        <v>41</v>
      </c>
      <c r="L4246">
        <v>140000000</v>
      </c>
      <c r="M4246">
        <v>654264015</v>
      </c>
      <c r="N4246" t="s">
        <v>1735</v>
      </c>
      <c r="O4246">
        <v>143</v>
      </c>
      <c r="P4246" cm="1">
        <f t="array" ref="P4246">_xlfn.XLOOKUP(D4246, CPI!$A:A, CPI!$B:B)</f>
        <v>184</v>
      </c>
      <c r="Q4246" s="9">
        <f>IF(M4246="","",PRODUCT(M4246,CPI!$B$112/P4246))</f>
        <v>1083446985.7092392</v>
      </c>
    </row>
    <row r="4247" spans="1:17">
      <c r="A4247" t="s">
        <v>12918</v>
      </c>
      <c r="B4247" t="s">
        <v>2010</v>
      </c>
      <c r="C4247" t="s">
        <v>45</v>
      </c>
      <c r="D4247">
        <v>2003</v>
      </c>
      <c r="E4247" t="s">
        <v>12919</v>
      </c>
      <c r="F4247">
        <v>8.9</v>
      </c>
      <c r="G4247">
        <v>1700000</v>
      </c>
      <c r="H4247" t="s">
        <v>6894</v>
      </c>
      <c r="I4247" t="s">
        <v>11832</v>
      </c>
      <c r="J4247" t="s">
        <v>7696</v>
      </c>
      <c r="K4247" t="s">
        <v>1888</v>
      </c>
      <c r="L4247">
        <v>94000000</v>
      </c>
      <c r="M4247">
        <v>1146030912</v>
      </c>
      <c r="N4247" t="s">
        <v>2037</v>
      </c>
      <c r="O4247">
        <v>201</v>
      </c>
      <c r="P4247" cm="1">
        <f t="array" ref="P4247">_xlfn.XLOOKUP(D4247, CPI!$A:A, CPI!$B:B)</f>
        <v>184</v>
      </c>
      <c r="Q4247" s="9">
        <f>IF(M4247="","",PRODUCT(M4247,CPI!$B$112/P4247))</f>
        <v>1897802276.5565217</v>
      </c>
    </row>
    <row r="4248" spans="1:17">
      <c r="A4248" t="s">
        <v>12920</v>
      </c>
      <c r="B4248" t="s">
        <v>27</v>
      </c>
      <c r="C4248" t="s">
        <v>52</v>
      </c>
      <c r="D4248">
        <v>2003</v>
      </c>
      <c r="E4248" t="s">
        <v>12748</v>
      </c>
      <c r="F4248">
        <v>7.1</v>
      </c>
      <c r="G4248">
        <v>219000</v>
      </c>
      <c r="H4248" t="s">
        <v>11288</v>
      </c>
      <c r="I4248" t="s">
        <v>12921</v>
      </c>
      <c r="J4248" t="s">
        <v>9054</v>
      </c>
      <c r="K4248" t="s">
        <v>41</v>
      </c>
      <c r="L4248">
        <v>24000000</v>
      </c>
      <c r="M4248">
        <v>87135520</v>
      </c>
      <c r="N4248" t="s">
        <v>9697</v>
      </c>
      <c r="O4248">
        <v>88</v>
      </c>
      <c r="P4248" cm="1">
        <f t="array" ref="P4248">_xlfn.XLOOKUP(D4248, CPI!$A:A, CPI!$B:B)</f>
        <v>184</v>
      </c>
      <c r="Q4248" s="9">
        <f>IF(M4248="","",PRODUCT(M4248,CPI!$B$112/P4248))</f>
        <v>144294526.86956522</v>
      </c>
    </row>
    <row r="4249" spans="1:17">
      <c r="A4249" t="s">
        <v>12922</v>
      </c>
      <c r="B4249" t="s">
        <v>27</v>
      </c>
      <c r="C4249" t="s">
        <v>115</v>
      </c>
      <c r="D4249">
        <v>2003</v>
      </c>
      <c r="E4249" t="s">
        <v>12923</v>
      </c>
      <c r="F4249">
        <v>7.9</v>
      </c>
      <c r="G4249">
        <v>430000</v>
      </c>
      <c r="H4249" t="s">
        <v>96</v>
      </c>
      <c r="I4249" t="s">
        <v>9679</v>
      </c>
      <c r="J4249" t="s">
        <v>998</v>
      </c>
      <c r="K4249" t="s">
        <v>41</v>
      </c>
      <c r="L4249">
        <v>25000000</v>
      </c>
      <c r="M4249">
        <v>156595191</v>
      </c>
      <c r="N4249" t="s">
        <v>34</v>
      </c>
      <c r="O4249">
        <v>138</v>
      </c>
      <c r="P4249" cm="1">
        <f t="array" ref="P4249">_xlfn.XLOOKUP(D4249, CPI!$A:A, CPI!$B:B)</f>
        <v>184</v>
      </c>
      <c r="Q4249" s="9">
        <f>IF(M4249="","",PRODUCT(M4249,CPI!$B$112/P4249))</f>
        <v>259318232.05271739</v>
      </c>
    </row>
    <row r="4250" spans="1:17">
      <c r="A4250" t="s">
        <v>12924</v>
      </c>
      <c r="B4250" t="s">
        <v>27</v>
      </c>
      <c r="C4250" t="s">
        <v>52</v>
      </c>
      <c r="D4250">
        <v>2003</v>
      </c>
      <c r="E4250" t="s">
        <v>12925</v>
      </c>
      <c r="F4250">
        <v>7.6</v>
      </c>
      <c r="G4250">
        <v>444000</v>
      </c>
      <c r="H4250" t="s">
        <v>5458</v>
      </c>
      <c r="I4250" t="s">
        <v>5458</v>
      </c>
      <c r="J4250" t="s">
        <v>6922</v>
      </c>
      <c r="K4250" t="s">
        <v>33</v>
      </c>
      <c r="L4250">
        <v>40000000</v>
      </c>
      <c r="M4250">
        <v>245203167</v>
      </c>
      <c r="N4250" t="s">
        <v>72</v>
      </c>
      <c r="O4250">
        <v>135</v>
      </c>
      <c r="P4250" cm="1">
        <f t="array" ref="P4250">_xlfn.XLOOKUP(D4250, CPI!$A:A, CPI!$B:B)</f>
        <v>184</v>
      </c>
      <c r="Q4250" s="9">
        <f>IF(M4250="","",PRODUCT(M4250,CPI!$B$112/P4250))</f>
        <v>406051114.04836959</v>
      </c>
    </row>
    <row r="4251" spans="1:17">
      <c r="A4251" t="s">
        <v>12926</v>
      </c>
      <c r="B4251" t="s">
        <v>27</v>
      </c>
      <c r="C4251" t="s">
        <v>115</v>
      </c>
      <c r="D4251">
        <v>2003</v>
      </c>
      <c r="E4251" t="s">
        <v>12748</v>
      </c>
      <c r="F4251">
        <v>7.5</v>
      </c>
      <c r="G4251">
        <v>114000</v>
      </c>
      <c r="H4251" t="s">
        <v>126</v>
      </c>
      <c r="I4251" t="s">
        <v>12927</v>
      </c>
      <c r="J4251" t="s">
        <v>8373</v>
      </c>
      <c r="K4251" t="s">
        <v>41</v>
      </c>
      <c r="L4251">
        <v>38000000</v>
      </c>
      <c r="M4251">
        <v>38955598</v>
      </c>
      <c r="N4251" t="s">
        <v>72</v>
      </c>
      <c r="O4251">
        <v>130</v>
      </c>
      <c r="P4251" cm="1">
        <f t="array" ref="P4251">_xlfn.XLOOKUP(D4251, CPI!$A:A, CPI!$B:B)</f>
        <v>184</v>
      </c>
      <c r="Q4251" s="9">
        <f>IF(M4251="","",PRODUCT(M4251,CPI!$B$112/P4251))</f>
        <v>64509623.427173913</v>
      </c>
    </row>
    <row r="4252" spans="1:17">
      <c r="A4252" t="s">
        <v>12928</v>
      </c>
      <c r="B4252" t="s">
        <v>2010</v>
      </c>
      <c r="C4252" t="s">
        <v>45</v>
      </c>
      <c r="D4252">
        <v>2003</v>
      </c>
      <c r="E4252" t="s">
        <v>12929</v>
      </c>
      <c r="F4252">
        <v>5.9</v>
      </c>
      <c r="G4252">
        <v>259000</v>
      </c>
      <c r="H4252" t="s">
        <v>6229</v>
      </c>
      <c r="I4252" t="s">
        <v>7001</v>
      </c>
      <c r="J4252" t="s">
        <v>10557</v>
      </c>
      <c r="K4252" t="s">
        <v>41</v>
      </c>
      <c r="L4252">
        <v>76000000</v>
      </c>
      <c r="M4252">
        <v>236350661</v>
      </c>
      <c r="N4252" t="s">
        <v>72</v>
      </c>
      <c r="O4252">
        <v>107</v>
      </c>
      <c r="P4252" cm="1">
        <f t="array" ref="P4252">_xlfn.XLOOKUP(D4252, CPI!$A:A, CPI!$B:B)</f>
        <v>184</v>
      </c>
      <c r="Q4252" s="9">
        <f>IF(M4252="","",PRODUCT(M4252,CPI!$B$112/P4252))</f>
        <v>391391556.5581522</v>
      </c>
    </row>
    <row r="4253" spans="1:17">
      <c r="A4253" t="s">
        <v>12930</v>
      </c>
      <c r="B4253" t="s">
        <v>27</v>
      </c>
      <c r="C4253" t="s">
        <v>45</v>
      </c>
      <c r="D4253">
        <v>2003</v>
      </c>
      <c r="E4253" t="s">
        <v>12931</v>
      </c>
      <c r="F4253">
        <v>7</v>
      </c>
      <c r="G4253">
        <v>258000</v>
      </c>
      <c r="H4253" t="s">
        <v>12932</v>
      </c>
      <c r="I4253" t="s">
        <v>12933</v>
      </c>
      <c r="J4253" t="s">
        <v>12934</v>
      </c>
      <c r="K4253" t="s">
        <v>41</v>
      </c>
      <c r="L4253">
        <v>22000000</v>
      </c>
      <c r="M4253">
        <v>95708457</v>
      </c>
      <c r="N4253" t="s">
        <v>9999</v>
      </c>
      <c r="O4253">
        <v>121</v>
      </c>
      <c r="P4253" cm="1">
        <f t="array" ref="P4253">_xlfn.XLOOKUP(D4253, CPI!$A:A, CPI!$B:B)</f>
        <v>184</v>
      </c>
      <c r="Q4253" s="9">
        <f>IF(M4253="","",PRODUCT(M4253,CPI!$B$112/P4253))</f>
        <v>158491124.17336956</v>
      </c>
    </row>
    <row r="4254" spans="1:17">
      <c r="A4254" t="s">
        <v>12935</v>
      </c>
      <c r="B4254" t="s">
        <v>27</v>
      </c>
      <c r="C4254" t="s">
        <v>45</v>
      </c>
      <c r="D4254">
        <v>2003</v>
      </c>
      <c r="E4254" t="s">
        <v>12936</v>
      </c>
      <c r="F4254">
        <v>8.4</v>
      </c>
      <c r="G4254">
        <v>532000</v>
      </c>
      <c r="H4254" t="s">
        <v>12598</v>
      </c>
      <c r="I4254" t="s">
        <v>12937</v>
      </c>
      <c r="J4254" t="s">
        <v>12938</v>
      </c>
      <c r="K4254" t="s">
        <v>931</v>
      </c>
      <c r="L4254">
        <v>3000000</v>
      </c>
      <c r="M4254">
        <v>15189934</v>
      </c>
      <c r="N4254" t="s">
        <v>12939</v>
      </c>
      <c r="O4254">
        <v>120</v>
      </c>
      <c r="P4254" cm="1">
        <f t="array" ref="P4254">_xlfn.XLOOKUP(D4254, CPI!$A:A, CPI!$B:B)</f>
        <v>184</v>
      </c>
      <c r="Q4254" s="9">
        <f>IF(M4254="","",PRODUCT(M4254,CPI!$B$112/P4254))</f>
        <v>25154200.48804348</v>
      </c>
    </row>
    <row r="4255" spans="1:17">
      <c r="A4255" t="s">
        <v>12940</v>
      </c>
      <c r="B4255" t="s">
        <v>27</v>
      </c>
      <c r="C4255" t="s">
        <v>52</v>
      </c>
      <c r="D4255">
        <v>2003</v>
      </c>
      <c r="E4255" t="s">
        <v>12941</v>
      </c>
      <c r="F4255">
        <v>7.7</v>
      </c>
      <c r="G4255">
        <v>426000</v>
      </c>
      <c r="H4255" t="s">
        <v>10698</v>
      </c>
      <c r="I4255" t="s">
        <v>10698</v>
      </c>
      <c r="J4255" t="s">
        <v>557</v>
      </c>
      <c r="K4255" t="s">
        <v>41</v>
      </c>
      <c r="L4255">
        <v>4000000</v>
      </c>
      <c r="M4255">
        <v>118686937</v>
      </c>
      <c r="N4255" t="s">
        <v>12706</v>
      </c>
      <c r="O4255">
        <v>102</v>
      </c>
      <c r="P4255" cm="1">
        <f t="array" ref="P4255">_xlfn.XLOOKUP(D4255, CPI!$A:A, CPI!$B:B)</f>
        <v>184</v>
      </c>
      <c r="Q4255" s="9">
        <f>IF(M4255="","",PRODUCT(M4255,CPI!$B$112/P4255))</f>
        <v>196542987.52119565</v>
      </c>
    </row>
    <row r="4256" spans="1:17">
      <c r="A4256" t="s">
        <v>12942</v>
      </c>
      <c r="B4256" t="s">
        <v>44</v>
      </c>
      <c r="C4256" t="s">
        <v>401</v>
      </c>
      <c r="D4256">
        <v>2003</v>
      </c>
      <c r="E4256" t="s">
        <v>12925</v>
      </c>
      <c r="F4256">
        <v>5.7</v>
      </c>
      <c r="G4256">
        <v>35000</v>
      </c>
      <c r="H4256" t="s">
        <v>661</v>
      </c>
      <c r="I4256" t="s">
        <v>12943</v>
      </c>
      <c r="J4256" t="s">
        <v>6940</v>
      </c>
      <c r="K4256" t="s">
        <v>5828</v>
      </c>
      <c r="L4256">
        <v>80000000</v>
      </c>
      <c r="M4256">
        <v>68514844</v>
      </c>
      <c r="N4256" t="s">
        <v>34</v>
      </c>
      <c r="O4256">
        <v>91</v>
      </c>
      <c r="P4256" cm="1">
        <f t="array" ref="P4256">_xlfn.XLOOKUP(D4256, CPI!$A:A, CPI!$B:B)</f>
        <v>184</v>
      </c>
      <c r="Q4256" s="9">
        <f>IF(M4256="","",PRODUCT(M4256,CPI!$B$112/P4256))</f>
        <v>113459092.21086957</v>
      </c>
    </row>
    <row r="4257" spans="1:17">
      <c r="A4257" t="s">
        <v>12944</v>
      </c>
      <c r="B4257" t="s">
        <v>2010</v>
      </c>
      <c r="C4257" t="s">
        <v>36</v>
      </c>
      <c r="D4257">
        <v>2003</v>
      </c>
      <c r="E4257" t="s">
        <v>12945</v>
      </c>
      <c r="F4257">
        <v>8</v>
      </c>
      <c r="G4257">
        <v>422000</v>
      </c>
      <c r="H4257" t="s">
        <v>2680</v>
      </c>
      <c r="I4257" t="s">
        <v>12946</v>
      </c>
      <c r="J4257" t="s">
        <v>9015</v>
      </c>
      <c r="K4257" t="s">
        <v>41</v>
      </c>
      <c r="L4257">
        <v>70000000</v>
      </c>
      <c r="M4257">
        <v>123218424</v>
      </c>
      <c r="N4257" t="s">
        <v>42</v>
      </c>
      <c r="O4257">
        <v>125</v>
      </c>
      <c r="P4257" cm="1">
        <f t="array" ref="P4257">_xlfn.XLOOKUP(D4257, CPI!$A:A, CPI!$B:B)</f>
        <v>184</v>
      </c>
      <c r="Q4257" s="9">
        <f>IF(M4257="","",PRODUCT(M4257,CPI!$B$112/P4257))</f>
        <v>204047031.48260871</v>
      </c>
    </row>
    <row r="4258" spans="1:17">
      <c r="A4258" t="s">
        <v>12947</v>
      </c>
      <c r="B4258" t="s">
        <v>27</v>
      </c>
      <c r="C4258" t="s">
        <v>45</v>
      </c>
      <c r="D4258">
        <v>2003</v>
      </c>
      <c r="E4258" t="s">
        <v>12948</v>
      </c>
      <c r="F4258">
        <v>7.2</v>
      </c>
      <c r="G4258">
        <v>529000</v>
      </c>
      <c r="H4258" t="s">
        <v>9060</v>
      </c>
      <c r="I4258" t="s">
        <v>8672</v>
      </c>
      <c r="J4258" t="s">
        <v>5087</v>
      </c>
      <c r="K4258" t="s">
        <v>41</v>
      </c>
      <c r="L4258">
        <v>150000000</v>
      </c>
      <c r="M4258">
        <v>741847937</v>
      </c>
      <c r="N4258" t="s">
        <v>34</v>
      </c>
      <c r="O4258">
        <v>138</v>
      </c>
      <c r="P4258" cm="1">
        <f t="array" ref="P4258">_xlfn.XLOOKUP(D4258, CPI!$A:A, CPI!$B:B)</f>
        <v>184</v>
      </c>
      <c r="Q4258" s="9">
        <f>IF(M4258="","",PRODUCT(M4258,CPI!$B$112/P4258))</f>
        <v>1228484056.5429349</v>
      </c>
    </row>
    <row r="4259" spans="1:17">
      <c r="A4259" t="s">
        <v>12949</v>
      </c>
      <c r="B4259" t="s">
        <v>520</v>
      </c>
      <c r="C4259" t="s">
        <v>28</v>
      </c>
      <c r="D4259">
        <v>2003</v>
      </c>
      <c r="E4259" t="s">
        <v>12950</v>
      </c>
      <c r="F4259">
        <v>7.2</v>
      </c>
      <c r="G4259">
        <v>114000</v>
      </c>
      <c r="H4259" t="s">
        <v>3972</v>
      </c>
      <c r="I4259" t="s">
        <v>12951</v>
      </c>
      <c r="J4259" t="s">
        <v>12952</v>
      </c>
      <c r="K4259" t="s">
        <v>33</v>
      </c>
      <c r="L4259">
        <v>15000000</v>
      </c>
      <c r="M4259">
        <v>24152155</v>
      </c>
      <c r="N4259" t="s">
        <v>1797</v>
      </c>
      <c r="O4259">
        <v>115</v>
      </c>
      <c r="P4259" cm="1">
        <f t="array" ref="P4259">_xlfn.XLOOKUP(D4259, CPI!$A:A, CPI!$B:B)</f>
        <v>184</v>
      </c>
      <c r="Q4259" s="9">
        <f>IF(M4259="","",PRODUCT(M4259,CPI!$B$112/P4259))</f>
        <v>39995443.633152172</v>
      </c>
    </row>
    <row r="4260" spans="1:17">
      <c r="A4260" t="s">
        <v>12953</v>
      </c>
      <c r="B4260" t="s">
        <v>458</v>
      </c>
      <c r="C4260" t="s">
        <v>115</v>
      </c>
      <c r="D4260">
        <v>2003</v>
      </c>
      <c r="E4260" t="s">
        <v>12954</v>
      </c>
      <c r="F4260">
        <v>8.1</v>
      </c>
      <c r="G4260">
        <v>152000</v>
      </c>
      <c r="H4260" t="s">
        <v>12955</v>
      </c>
      <c r="I4260" t="s">
        <v>12955</v>
      </c>
      <c r="J4260" t="s">
        <v>12600</v>
      </c>
      <c r="K4260" t="s">
        <v>931</v>
      </c>
      <c r="L4260">
        <v>2800000</v>
      </c>
      <c r="M4260">
        <v>1162593</v>
      </c>
      <c r="N4260" t="s">
        <v>12601</v>
      </c>
      <c r="O4260">
        <v>132</v>
      </c>
      <c r="P4260" cm="1">
        <f t="array" ref="P4260">_xlfn.XLOOKUP(D4260, CPI!$A:A, CPI!$B:B)</f>
        <v>184</v>
      </c>
      <c r="Q4260" s="9">
        <f>IF(M4260="","",PRODUCT(M4260,CPI!$B$112/P4260))</f>
        <v>1925228.7342391305</v>
      </c>
    </row>
    <row r="4261" spans="1:17">
      <c r="A4261" t="s">
        <v>12956</v>
      </c>
      <c r="B4261" t="s">
        <v>348</v>
      </c>
      <c r="C4261" t="s">
        <v>401</v>
      </c>
      <c r="D4261">
        <v>2003</v>
      </c>
      <c r="E4261" t="s">
        <v>12957</v>
      </c>
      <c r="F4261">
        <v>8.1</v>
      </c>
      <c r="G4261">
        <v>972000</v>
      </c>
      <c r="H4261" t="s">
        <v>12958</v>
      </c>
      <c r="I4261" t="s">
        <v>12958</v>
      </c>
      <c r="J4261" t="s">
        <v>906</v>
      </c>
      <c r="K4261" t="s">
        <v>41</v>
      </c>
      <c r="L4261">
        <v>94000000</v>
      </c>
      <c r="M4261">
        <v>940352645</v>
      </c>
      <c r="N4261" t="s">
        <v>10129</v>
      </c>
      <c r="O4261">
        <v>100</v>
      </c>
      <c r="P4261" cm="1">
        <f t="array" ref="P4261">_xlfn.XLOOKUP(D4261, CPI!$A:A, CPI!$B:B)</f>
        <v>184</v>
      </c>
      <c r="Q4261" s="9">
        <f>IF(M4261="","",PRODUCT(M4261,CPI!$B$112/P4261))</f>
        <v>1557203537.6711957</v>
      </c>
    </row>
    <row r="4262" spans="1:17">
      <c r="A4262" t="s">
        <v>12959</v>
      </c>
      <c r="B4262" t="s">
        <v>2010</v>
      </c>
      <c r="C4262" t="s">
        <v>45</v>
      </c>
      <c r="D4262">
        <v>2003</v>
      </c>
      <c r="E4262" t="s">
        <v>12803</v>
      </c>
      <c r="F4262">
        <v>5.6</v>
      </c>
      <c r="G4262">
        <v>255000</v>
      </c>
      <c r="H4262" t="s">
        <v>7795</v>
      </c>
      <c r="I4262" t="s">
        <v>12381</v>
      </c>
      <c r="J4262" t="s">
        <v>11495</v>
      </c>
      <c r="K4262" t="s">
        <v>41</v>
      </c>
      <c r="L4262">
        <v>137000000</v>
      </c>
      <c r="M4262">
        <v>245285165</v>
      </c>
      <c r="N4262" t="s">
        <v>72</v>
      </c>
      <c r="O4262">
        <v>138</v>
      </c>
      <c r="P4262" cm="1">
        <f t="array" ref="P4262">_xlfn.XLOOKUP(D4262, CPI!$A:A, CPI!$B:B)</f>
        <v>184</v>
      </c>
      <c r="Q4262" s="9">
        <f>IF(M4262="","",PRODUCT(M4262,CPI!$B$112/P4262))</f>
        <v>406186900.95380437</v>
      </c>
    </row>
    <row r="4263" spans="1:17">
      <c r="A4263" t="s">
        <v>12960</v>
      </c>
      <c r="B4263" t="s">
        <v>2010</v>
      </c>
      <c r="C4263" t="s">
        <v>52</v>
      </c>
      <c r="D4263">
        <v>2003</v>
      </c>
      <c r="E4263" t="s">
        <v>12941</v>
      </c>
      <c r="F4263">
        <v>7.1</v>
      </c>
      <c r="G4263">
        <v>283000</v>
      </c>
      <c r="H4263" t="s">
        <v>5762</v>
      </c>
      <c r="I4263" t="s">
        <v>11570</v>
      </c>
      <c r="J4263" t="s">
        <v>11928</v>
      </c>
      <c r="K4263" t="s">
        <v>41</v>
      </c>
      <c r="L4263">
        <v>35000000</v>
      </c>
      <c r="M4263">
        <v>131095990</v>
      </c>
      <c r="N4263" t="s">
        <v>55</v>
      </c>
      <c r="O4263">
        <v>109</v>
      </c>
      <c r="P4263" cm="1">
        <f t="array" ref="P4263">_xlfn.XLOOKUP(D4263, CPI!$A:A, CPI!$B:B)</f>
        <v>184</v>
      </c>
      <c r="Q4263" s="9">
        <f>IF(M4263="","",PRODUCT(M4263,CPI!$B$112/P4263))</f>
        <v>217092109.52717391</v>
      </c>
    </row>
    <row r="4264" spans="1:17">
      <c r="A4264" t="s">
        <v>12961</v>
      </c>
      <c r="B4264" t="s">
        <v>27</v>
      </c>
      <c r="C4264" t="s">
        <v>28</v>
      </c>
      <c r="D4264">
        <v>2003</v>
      </c>
      <c r="E4264" t="s">
        <v>12931</v>
      </c>
      <c r="F4264">
        <v>6.8</v>
      </c>
      <c r="G4264">
        <v>81000</v>
      </c>
      <c r="H4264" t="s">
        <v>12962</v>
      </c>
      <c r="I4264" t="s">
        <v>12962</v>
      </c>
      <c r="J4264" t="s">
        <v>12963</v>
      </c>
      <c r="K4264" t="s">
        <v>41</v>
      </c>
      <c r="L4264">
        <v>2000000</v>
      </c>
      <c r="M4264">
        <v>10128960</v>
      </c>
      <c r="N4264" t="s">
        <v>9450</v>
      </c>
      <c r="O4264">
        <v>100</v>
      </c>
      <c r="P4264" cm="1">
        <f t="array" ref="P4264">_xlfn.XLOOKUP(D4264, CPI!$A:A, CPI!$B:B)</f>
        <v>184</v>
      </c>
      <c r="Q4264" s="9">
        <f>IF(M4264="","",PRODUCT(M4264,CPI!$B$112/P4264))</f>
        <v>16773337.565217391</v>
      </c>
    </row>
    <row r="4265" spans="1:17">
      <c r="A4265" t="s">
        <v>12964</v>
      </c>
      <c r="B4265" t="s">
        <v>27</v>
      </c>
      <c r="C4265" t="s">
        <v>63</v>
      </c>
      <c r="D4265">
        <v>2003</v>
      </c>
      <c r="E4265" t="s">
        <v>12957</v>
      </c>
      <c r="F4265">
        <v>6.1</v>
      </c>
      <c r="G4265">
        <v>113000</v>
      </c>
      <c r="H4265" t="s">
        <v>12965</v>
      </c>
      <c r="I4265" t="s">
        <v>11586</v>
      </c>
      <c r="J4265" t="s">
        <v>12966</v>
      </c>
      <c r="K4265" t="s">
        <v>206</v>
      </c>
      <c r="L4265">
        <v>12600000</v>
      </c>
      <c r="M4265">
        <v>28650575</v>
      </c>
      <c r="N4265" t="s">
        <v>10093</v>
      </c>
      <c r="O4265">
        <v>84</v>
      </c>
      <c r="P4265" cm="1">
        <f t="array" ref="P4265">_xlfn.XLOOKUP(D4265, CPI!$A:A, CPI!$B:B)</f>
        <v>184</v>
      </c>
      <c r="Q4265" s="9">
        <f>IF(M4265="","",PRODUCT(M4265,CPI!$B$112/P4265))</f>
        <v>47444729.361413047</v>
      </c>
    </row>
    <row r="4266" spans="1:17">
      <c r="A4266" t="s">
        <v>12967</v>
      </c>
      <c r="B4266" t="s">
        <v>2010</v>
      </c>
      <c r="C4266" t="s">
        <v>45</v>
      </c>
      <c r="D4266">
        <v>2003</v>
      </c>
      <c r="E4266" t="s">
        <v>12957</v>
      </c>
      <c r="F4266">
        <v>7</v>
      </c>
      <c r="G4266">
        <v>350000</v>
      </c>
      <c r="H4266" t="s">
        <v>8510</v>
      </c>
      <c r="I4266" t="s">
        <v>12968</v>
      </c>
      <c r="J4266" t="s">
        <v>113</v>
      </c>
      <c r="K4266" t="s">
        <v>41</v>
      </c>
      <c r="L4266">
        <v>60000000</v>
      </c>
      <c r="M4266">
        <v>176070171</v>
      </c>
      <c r="N4266" t="s">
        <v>55</v>
      </c>
      <c r="O4266">
        <v>111</v>
      </c>
      <c r="P4266" cm="1">
        <f t="array" ref="P4266">_xlfn.XLOOKUP(D4266, CPI!$A:A, CPI!$B:B)</f>
        <v>184</v>
      </c>
      <c r="Q4266" s="9">
        <f>IF(M4266="","",PRODUCT(M4266,CPI!$B$112/P4266))</f>
        <v>291568375.56358695</v>
      </c>
    </row>
    <row r="4267" spans="1:17">
      <c r="A4267" t="s">
        <v>12969</v>
      </c>
      <c r="B4267" t="s">
        <v>27</v>
      </c>
      <c r="C4267" t="s">
        <v>45</v>
      </c>
      <c r="D4267">
        <v>2003</v>
      </c>
      <c r="E4267" t="s">
        <v>12970</v>
      </c>
      <c r="F4267">
        <v>6.3</v>
      </c>
      <c r="G4267">
        <v>383000</v>
      </c>
      <c r="H4267" t="s">
        <v>9681</v>
      </c>
      <c r="I4267" t="s">
        <v>6760</v>
      </c>
      <c r="J4267" t="s">
        <v>1009</v>
      </c>
      <c r="K4267" t="s">
        <v>41</v>
      </c>
      <c r="L4267">
        <v>200000000</v>
      </c>
      <c r="M4267">
        <v>433371112</v>
      </c>
      <c r="N4267" t="s">
        <v>12971</v>
      </c>
      <c r="O4267">
        <v>109</v>
      </c>
      <c r="P4267" cm="1">
        <f t="array" ref="P4267">_xlfn.XLOOKUP(D4267, CPI!$A:A, CPI!$B:B)</f>
        <v>184</v>
      </c>
      <c r="Q4267" s="9">
        <f>IF(M4267="","",PRODUCT(M4267,CPI!$B$112/P4267))</f>
        <v>717653140.36086953</v>
      </c>
    </row>
    <row r="4268" spans="1:17">
      <c r="A4268" t="s">
        <v>12972</v>
      </c>
      <c r="B4268" t="s">
        <v>44</v>
      </c>
      <c r="C4268" t="s">
        <v>36</v>
      </c>
      <c r="D4268">
        <v>2003</v>
      </c>
      <c r="E4268" t="s">
        <v>12973</v>
      </c>
      <c r="F4268">
        <v>6.8</v>
      </c>
      <c r="G4268">
        <v>68000</v>
      </c>
      <c r="H4268" t="s">
        <v>8053</v>
      </c>
      <c r="I4268" t="s">
        <v>6227</v>
      </c>
      <c r="J4268" t="s">
        <v>12974</v>
      </c>
      <c r="K4268" t="s">
        <v>33</v>
      </c>
      <c r="L4268">
        <v>100000000</v>
      </c>
      <c r="M4268">
        <v>121975011</v>
      </c>
      <c r="N4268" t="s">
        <v>72</v>
      </c>
      <c r="O4268">
        <v>113</v>
      </c>
      <c r="P4268" cm="1">
        <f t="array" ref="P4268">_xlfn.XLOOKUP(D4268, CPI!$A:A, CPI!$B:B)</f>
        <v>184</v>
      </c>
      <c r="Q4268" s="9">
        <f>IF(M4268="","",PRODUCT(M4268,CPI!$B$112/P4268))</f>
        <v>201987966.58532608</v>
      </c>
    </row>
    <row r="4269" spans="1:17">
      <c r="A4269" t="s">
        <v>12975</v>
      </c>
      <c r="B4269" t="s">
        <v>27</v>
      </c>
      <c r="C4269" t="s">
        <v>74</v>
      </c>
      <c r="D4269">
        <v>2003</v>
      </c>
      <c r="E4269" t="s">
        <v>12976</v>
      </c>
      <c r="F4269">
        <v>7.3</v>
      </c>
      <c r="G4269">
        <v>140000</v>
      </c>
      <c r="H4269" t="s">
        <v>12977</v>
      </c>
      <c r="I4269" t="s">
        <v>12977</v>
      </c>
      <c r="J4269" t="s">
        <v>11008</v>
      </c>
      <c r="K4269" t="s">
        <v>41</v>
      </c>
      <c r="L4269">
        <v>8000000</v>
      </c>
      <c r="M4269">
        <v>58469210</v>
      </c>
      <c r="N4269" t="s">
        <v>12978</v>
      </c>
      <c r="O4269">
        <v>109</v>
      </c>
      <c r="P4269" cm="1">
        <f t="array" ref="P4269">_xlfn.XLOOKUP(D4269, CPI!$A:A, CPI!$B:B)</f>
        <v>184</v>
      </c>
      <c r="Q4269" s="9">
        <f>IF(M4269="","",PRODUCT(M4269,CPI!$B$112/P4269))</f>
        <v>96823740.690217391</v>
      </c>
    </row>
    <row r="4270" spans="1:17">
      <c r="A4270" t="s">
        <v>12979</v>
      </c>
      <c r="B4270" t="s">
        <v>27</v>
      </c>
      <c r="C4270" t="s">
        <v>45</v>
      </c>
      <c r="D4270">
        <v>2003</v>
      </c>
      <c r="E4270" t="s">
        <v>12980</v>
      </c>
      <c r="F4270">
        <v>6.7</v>
      </c>
      <c r="G4270">
        <v>459000</v>
      </c>
      <c r="H4270" t="s">
        <v>9060</v>
      </c>
      <c r="I4270" t="s">
        <v>8672</v>
      </c>
      <c r="J4270" t="s">
        <v>5087</v>
      </c>
      <c r="K4270" t="s">
        <v>41</v>
      </c>
      <c r="L4270">
        <v>150000000</v>
      </c>
      <c r="M4270">
        <v>427344325</v>
      </c>
      <c r="N4270" t="s">
        <v>34</v>
      </c>
      <c r="O4270">
        <v>129</v>
      </c>
      <c r="P4270" cm="1">
        <f t="array" ref="P4270">_xlfn.XLOOKUP(D4270, CPI!$A:A, CPI!$B:B)</f>
        <v>184</v>
      </c>
      <c r="Q4270" s="9">
        <f>IF(M4270="","",PRODUCT(M4270,CPI!$B$112/P4270))</f>
        <v>707672912.10597825</v>
      </c>
    </row>
    <row r="4271" spans="1:17">
      <c r="A4271" t="s">
        <v>12981</v>
      </c>
      <c r="B4271" t="s">
        <v>2010</v>
      </c>
      <c r="C4271" t="s">
        <v>45</v>
      </c>
      <c r="D4271">
        <v>2003</v>
      </c>
      <c r="E4271" t="s">
        <v>12443</v>
      </c>
      <c r="F4271">
        <v>5.3</v>
      </c>
      <c r="G4271">
        <v>209000</v>
      </c>
      <c r="H4271" t="s">
        <v>7522</v>
      </c>
      <c r="I4271" t="s">
        <v>7522</v>
      </c>
      <c r="J4271" t="s">
        <v>9671</v>
      </c>
      <c r="K4271" t="s">
        <v>41</v>
      </c>
      <c r="L4271">
        <v>78000000</v>
      </c>
      <c r="M4271">
        <v>179179718</v>
      </c>
      <c r="N4271" t="s">
        <v>12982</v>
      </c>
      <c r="O4271">
        <v>103</v>
      </c>
      <c r="P4271" cm="1">
        <f t="array" ref="P4271">_xlfn.XLOOKUP(D4271, CPI!$A:A, CPI!$B:B)</f>
        <v>184</v>
      </c>
      <c r="Q4271" s="9">
        <f>IF(M4271="","",PRODUCT(M4271,CPI!$B$112/P4271))</f>
        <v>296717717.79673916</v>
      </c>
    </row>
    <row r="4272" spans="1:17">
      <c r="A4272" t="s">
        <v>12983</v>
      </c>
      <c r="B4272" t="s">
        <v>2010</v>
      </c>
      <c r="C4272" t="s">
        <v>45</v>
      </c>
      <c r="D4272">
        <v>2003</v>
      </c>
      <c r="E4272" t="s">
        <v>12925</v>
      </c>
      <c r="F4272">
        <v>7.4</v>
      </c>
      <c r="G4272">
        <v>208000</v>
      </c>
      <c r="H4272" t="s">
        <v>714</v>
      </c>
      <c r="I4272" t="s">
        <v>12984</v>
      </c>
      <c r="J4272" t="s">
        <v>7013</v>
      </c>
      <c r="K4272" t="s">
        <v>41</v>
      </c>
      <c r="L4272">
        <v>150000000</v>
      </c>
      <c r="M4272">
        <v>211622535</v>
      </c>
      <c r="N4272" t="s">
        <v>191</v>
      </c>
      <c r="O4272">
        <v>138</v>
      </c>
      <c r="P4272" cm="1">
        <f t="array" ref="P4272">_xlfn.XLOOKUP(D4272, CPI!$A:A, CPI!$B:B)</f>
        <v>184</v>
      </c>
      <c r="Q4272" s="9">
        <f>IF(M4272="","",PRODUCT(M4272,CPI!$B$112/P4272))</f>
        <v>350442317.47010869</v>
      </c>
    </row>
    <row r="4273" spans="1:17">
      <c r="A4273" t="s">
        <v>12985</v>
      </c>
      <c r="B4273" t="s">
        <v>27</v>
      </c>
      <c r="C4273" t="s">
        <v>36</v>
      </c>
      <c r="D4273">
        <v>2003</v>
      </c>
      <c r="E4273" t="s">
        <v>12986</v>
      </c>
      <c r="F4273">
        <v>6.5</v>
      </c>
      <c r="G4273">
        <v>34000</v>
      </c>
      <c r="H4273" t="s">
        <v>1145</v>
      </c>
      <c r="I4273" t="s">
        <v>12987</v>
      </c>
      <c r="J4273" t="s">
        <v>1887</v>
      </c>
      <c r="K4273" t="s">
        <v>41</v>
      </c>
      <c r="L4273">
        <v>60000000</v>
      </c>
      <c r="M4273">
        <v>38364277</v>
      </c>
      <c r="N4273" t="s">
        <v>11866</v>
      </c>
      <c r="O4273">
        <v>137</v>
      </c>
      <c r="P4273" cm="1">
        <f t="array" ref="P4273">_xlfn.XLOOKUP(D4273, CPI!$A:A, CPI!$B:B)</f>
        <v>184</v>
      </c>
      <c r="Q4273" s="9">
        <f>IF(M4273="","",PRODUCT(M4273,CPI!$B$112/P4273))</f>
        <v>63530408.705978259</v>
      </c>
    </row>
    <row r="4274" spans="1:17">
      <c r="A4274" t="s">
        <v>12988</v>
      </c>
      <c r="B4274" t="s">
        <v>27</v>
      </c>
      <c r="C4274" t="s">
        <v>28</v>
      </c>
      <c r="D4274">
        <v>2003</v>
      </c>
      <c r="E4274" t="s">
        <v>12989</v>
      </c>
      <c r="F4274">
        <v>3.7</v>
      </c>
      <c r="G4274">
        <v>84000</v>
      </c>
      <c r="H4274" t="s">
        <v>12990</v>
      </c>
      <c r="I4274" t="s">
        <v>12990</v>
      </c>
      <c r="J4274" t="s">
        <v>12990</v>
      </c>
      <c r="K4274" t="s">
        <v>41</v>
      </c>
      <c r="L4274">
        <v>6000000</v>
      </c>
      <c r="M4274">
        <v>4988181</v>
      </c>
      <c r="N4274" t="s">
        <v>12991</v>
      </c>
      <c r="O4274">
        <v>99</v>
      </c>
      <c r="P4274" cm="1">
        <f t="array" ref="P4274">_xlfn.XLOOKUP(D4274, CPI!$A:A, CPI!$B:B)</f>
        <v>184</v>
      </c>
      <c r="Q4274" s="9">
        <f>IF(M4274="","",PRODUCT(M4274,CPI!$B$112/P4274))</f>
        <v>8260319.2972826092</v>
      </c>
    </row>
    <row r="4275" spans="1:17">
      <c r="A4275" t="s">
        <v>12992</v>
      </c>
      <c r="B4275" t="s">
        <v>27</v>
      </c>
      <c r="C4275" t="s">
        <v>115</v>
      </c>
      <c r="D4275">
        <v>2003</v>
      </c>
      <c r="E4275" t="s">
        <v>12993</v>
      </c>
      <c r="F4275">
        <v>6.2</v>
      </c>
      <c r="G4275">
        <v>133000</v>
      </c>
      <c r="H4275" t="s">
        <v>12994</v>
      </c>
      <c r="I4275" t="s">
        <v>5831</v>
      </c>
      <c r="J4275" t="s">
        <v>12995</v>
      </c>
      <c r="K4275" t="s">
        <v>41</v>
      </c>
      <c r="L4275">
        <v>9500000</v>
      </c>
      <c r="M4275">
        <v>107363905</v>
      </c>
      <c r="N4275" t="s">
        <v>2037</v>
      </c>
      <c r="O4275">
        <v>98</v>
      </c>
      <c r="P4275" cm="1">
        <f t="array" ref="P4275">_xlfn.XLOOKUP(D4275, CPI!$A:A, CPI!$B:B)</f>
        <v>184</v>
      </c>
      <c r="Q4275" s="9">
        <f>IF(M4275="","",PRODUCT(M4275,CPI!$B$112/P4275))</f>
        <v>177792292.68206522</v>
      </c>
    </row>
    <row r="4276" spans="1:17">
      <c r="A4276" t="s">
        <v>12996</v>
      </c>
      <c r="B4276" t="s">
        <v>2010</v>
      </c>
      <c r="C4276" t="s">
        <v>45</v>
      </c>
      <c r="D4276">
        <v>2003</v>
      </c>
      <c r="E4276" t="s">
        <v>12997</v>
      </c>
      <c r="F4276">
        <v>6</v>
      </c>
      <c r="G4276">
        <v>141000</v>
      </c>
      <c r="H4276" t="s">
        <v>12998</v>
      </c>
      <c r="I4276" t="s">
        <v>12999</v>
      </c>
      <c r="J4276" t="s">
        <v>9420</v>
      </c>
      <c r="K4276" t="s">
        <v>41</v>
      </c>
      <c r="L4276">
        <v>80000000</v>
      </c>
      <c r="M4276">
        <v>207725639</v>
      </c>
      <c r="N4276" t="s">
        <v>42</v>
      </c>
      <c r="O4276">
        <v>117</v>
      </c>
      <c r="P4276" cm="1">
        <f t="array" ref="P4276">_xlfn.XLOOKUP(D4276, CPI!$A:A, CPI!$B:B)</f>
        <v>184</v>
      </c>
      <c r="Q4276" s="9">
        <f>IF(M4276="","",PRODUCT(M4276,CPI!$B$112/P4276))</f>
        <v>343989142.40923911</v>
      </c>
    </row>
    <row r="4277" spans="1:17">
      <c r="A4277" t="s">
        <v>13000</v>
      </c>
      <c r="B4277" t="s">
        <v>27</v>
      </c>
      <c r="C4277" t="s">
        <v>45</v>
      </c>
      <c r="D4277">
        <v>2003</v>
      </c>
      <c r="E4277" t="s">
        <v>13001</v>
      </c>
      <c r="F4277">
        <v>7.7</v>
      </c>
      <c r="G4277">
        <v>409000</v>
      </c>
      <c r="H4277" t="s">
        <v>3360</v>
      </c>
      <c r="I4277" t="s">
        <v>11080</v>
      </c>
      <c r="J4277" t="s">
        <v>1489</v>
      </c>
      <c r="K4277" t="s">
        <v>41</v>
      </c>
      <c r="L4277">
        <v>140000000</v>
      </c>
      <c r="M4277">
        <v>454627263</v>
      </c>
      <c r="N4277" t="s">
        <v>34</v>
      </c>
      <c r="O4277">
        <v>154</v>
      </c>
      <c r="P4277" cm="1">
        <f t="array" ref="P4277">_xlfn.XLOOKUP(D4277, CPI!$A:A, CPI!$B:B)</f>
        <v>184</v>
      </c>
      <c r="Q4277" s="9">
        <f>IF(M4277="","",PRODUCT(M4277,CPI!$B$112/P4277))</f>
        <v>752852864.32663047</v>
      </c>
    </row>
    <row r="4278" spans="1:17">
      <c r="A4278" t="s">
        <v>13002</v>
      </c>
      <c r="B4278" t="s">
        <v>44</v>
      </c>
      <c r="C4278" t="s">
        <v>36</v>
      </c>
      <c r="D4278">
        <v>2003</v>
      </c>
      <c r="E4278" t="s">
        <v>13003</v>
      </c>
      <c r="F4278">
        <v>7</v>
      </c>
      <c r="G4278">
        <v>81000</v>
      </c>
      <c r="H4278" t="s">
        <v>2931</v>
      </c>
      <c r="I4278" t="s">
        <v>13004</v>
      </c>
      <c r="J4278" t="s">
        <v>13005</v>
      </c>
      <c r="K4278" t="s">
        <v>41</v>
      </c>
      <c r="L4278">
        <v>20000000</v>
      </c>
      <c r="M4278">
        <v>71406573</v>
      </c>
      <c r="N4278" t="s">
        <v>1735</v>
      </c>
      <c r="O4278">
        <v>117</v>
      </c>
      <c r="P4278" cm="1">
        <f t="array" ref="P4278">_xlfn.XLOOKUP(D4278, CPI!$A:A, CPI!$B:B)</f>
        <v>184</v>
      </c>
      <c r="Q4278" s="9">
        <f>IF(M4278="","",PRODUCT(M4278,CPI!$B$112/P4278))</f>
        <v>118247732.57119565</v>
      </c>
    </row>
    <row r="4279" spans="1:17">
      <c r="A4279" t="s">
        <v>13006</v>
      </c>
      <c r="B4279" t="s">
        <v>2010</v>
      </c>
      <c r="C4279" t="s">
        <v>45</v>
      </c>
      <c r="D4279">
        <v>2003</v>
      </c>
      <c r="E4279" t="s">
        <v>12986</v>
      </c>
      <c r="F4279">
        <v>5.7</v>
      </c>
      <c r="G4279">
        <v>61000</v>
      </c>
      <c r="H4279" t="s">
        <v>1164</v>
      </c>
      <c r="I4279" t="s">
        <v>768</v>
      </c>
      <c r="J4279" t="s">
        <v>10557</v>
      </c>
      <c r="K4279" t="s">
        <v>41</v>
      </c>
      <c r="L4279">
        <v>80000000</v>
      </c>
      <c r="M4279">
        <v>43935763</v>
      </c>
      <c r="N4279" t="s">
        <v>55</v>
      </c>
      <c r="O4279">
        <v>116</v>
      </c>
      <c r="P4279" cm="1">
        <f t="array" ref="P4279">_xlfn.XLOOKUP(D4279, CPI!$A:A, CPI!$B:B)</f>
        <v>184</v>
      </c>
      <c r="Q4279" s="9">
        <f>IF(M4279="","",PRODUCT(M4279,CPI!$B$112/P4279))</f>
        <v>72756668.402717397</v>
      </c>
    </row>
    <row r="4280" spans="1:17">
      <c r="A4280" t="s">
        <v>13007</v>
      </c>
      <c r="B4280" t="s">
        <v>2010</v>
      </c>
      <c r="C4280" t="s">
        <v>45</v>
      </c>
      <c r="D4280">
        <v>2003</v>
      </c>
      <c r="E4280" t="s">
        <v>13008</v>
      </c>
      <c r="F4280">
        <v>7.4</v>
      </c>
      <c r="G4280">
        <v>521000</v>
      </c>
      <c r="H4280" t="s">
        <v>8470</v>
      </c>
      <c r="I4280" t="s">
        <v>7416</v>
      </c>
      <c r="J4280" t="s">
        <v>8006</v>
      </c>
      <c r="K4280" t="s">
        <v>41</v>
      </c>
      <c r="L4280">
        <v>110000000</v>
      </c>
      <c r="M4280">
        <v>407711549</v>
      </c>
      <c r="N4280" t="s">
        <v>191</v>
      </c>
      <c r="O4280">
        <v>134</v>
      </c>
      <c r="P4280" cm="1">
        <f t="array" ref="P4280">_xlfn.XLOOKUP(D4280, CPI!$A:A, CPI!$B:B)</f>
        <v>184</v>
      </c>
      <c r="Q4280" s="9">
        <f>IF(M4280="","",PRODUCT(M4280,CPI!$B$112/P4280))</f>
        <v>675161461.84945655</v>
      </c>
    </row>
    <row r="4281" spans="1:17">
      <c r="A4281" t="s">
        <v>13009</v>
      </c>
      <c r="B4281" t="s">
        <v>2010</v>
      </c>
      <c r="C4281" t="s">
        <v>45</v>
      </c>
      <c r="D4281">
        <v>2003</v>
      </c>
      <c r="E4281" t="s">
        <v>13010</v>
      </c>
      <c r="F4281">
        <v>6.7</v>
      </c>
      <c r="G4281">
        <v>103000</v>
      </c>
      <c r="H4281" t="s">
        <v>6757</v>
      </c>
      <c r="I4281" t="s">
        <v>4870</v>
      </c>
      <c r="J4281" t="s">
        <v>12480</v>
      </c>
      <c r="K4281" t="s">
        <v>41</v>
      </c>
      <c r="L4281">
        <v>85000000</v>
      </c>
      <c r="M4281">
        <v>80981914</v>
      </c>
      <c r="N4281" t="s">
        <v>42</v>
      </c>
      <c r="O4281">
        <v>104</v>
      </c>
      <c r="P4281" cm="1">
        <f t="array" ref="P4281">_xlfn.XLOOKUP(D4281, CPI!$A:A, CPI!$B:B)</f>
        <v>184</v>
      </c>
      <c r="Q4281" s="9">
        <f>IF(M4281="","",PRODUCT(M4281,CPI!$B$112/P4281))</f>
        <v>134104289.10760869</v>
      </c>
    </row>
    <row r="4282" spans="1:17">
      <c r="A4282" t="s">
        <v>13011</v>
      </c>
      <c r="B4282" t="s">
        <v>27</v>
      </c>
      <c r="C4282" t="s">
        <v>63</v>
      </c>
      <c r="D4282">
        <v>2003</v>
      </c>
      <c r="E4282" t="s">
        <v>13012</v>
      </c>
      <c r="F4282">
        <v>6.1</v>
      </c>
      <c r="G4282">
        <v>80000</v>
      </c>
      <c r="H4282" t="s">
        <v>13013</v>
      </c>
      <c r="I4282" t="s">
        <v>13013</v>
      </c>
      <c r="J4282" t="s">
        <v>13014</v>
      </c>
      <c r="K4282" t="s">
        <v>41</v>
      </c>
      <c r="L4282">
        <v>7000000</v>
      </c>
      <c r="M4282">
        <v>16829545</v>
      </c>
      <c r="N4282" t="s">
        <v>13015</v>
      </c>
      <c r="O4282">
        <v>89</v>
      </c>
      <c r="P4282" cm="1">
        <f t="array" ref="P4282">_xlfn.XLOOKUP(D4282, CPI!$A:A, CPI!$B:B)</f>
        <v>184</v>
      </c>
      <c r="Q4282" s="9">
        <f>IF(M4282="","",PRODUCT(M4282,CPI!$B$112/P4282))</f>
        <v>27869360.660326086</v>
      </c>
    </row>
    <row r="4283" spans="1:17">
      <c r="A4283" t="s">
        <v>13016</v>
      </c>
      <c r="B4283" t="s">
        <v>27</v>
      </c>
      <c r="C4283" t="s">
        <v>4895</v>
      </c>
      <c r="D4283">
        <v>2003</v>
      </c>
      <c r="E4283" t="s">
        <v>12611</v>
      </c>
      <c r="F4283">
        <v>7.3</v>
      </c>
      <c r="G4283">
        <v>233000</v>
      </c>
      <c r="H4283" t="s">
        <v>8821</v>
      </c>
      <c r="I4283" t="s">
        <v>13017</v>
      </c>
      <c r="J4283" t="s">
        <v>2636</v>
      </c>
      <c r="K4283" t="s">
        <v>41</v>
      </c>
      <c r="L4283">
        <v>28000000</v>
      </c>
      <c r="M4283">
        <v>90259536</v>
      </c>
      <c r="N4283" t="s">
        <v>42</v>
      </c>
      <c r="O4283">
        <v>90</v>
      </c>
      <c r="P4283" cm="1">
        <f t="array" ref="P4283">_xlfn.XLOOKUP(D4283, CPI!$A:A, CPI!$B:B)</f>
        <v>184</v>
      </c>
      <c r="Q4283" s="9">
        <f>IF(M4283="","",PRODUCT(M4283,CPI!$B$112/P4283))</f>
        <v>149467829.45217392</v>
      </c>
    </row>
    <row r="4284" spans="1:17">
      <c r="A4284" t="s">
        <v>13018</v>
      </c>
      <c r="B4284" t="s">
        <v>27</v>
      </c>
      <c r="C4284" t="s">
        <v>45</v>
      </c>
      <c r="D4284">
        <v>2003</v>
      </c>
      <c r="E4284" t="s">
        <v>12542</v>
      </c>
      <c r="F4284">
        <v>6.4</v>
      </c>
      <c r="G4284">
        <v>156000</v>
      </c>
      <c r="H4284" t="s">
        <v>6917</v>
      </c>
      <c r="I4284" t="s">
        <v>6917</v>
      </c>
      <c r="J4284" t="s">
        <v>8161</v>
      </c>
      <c r="K4284" t="s">
        <v>41</v>
      </c>
      <c r="L4284">
        <v>29000000</v>
      </c>
      <c r="M4284">
        <v>98769390</v>
      </c>
      <c r="N4284" t="s">
        <v>42</v>
      </c>
      <c r="O4284">
        <v>102</v>
      </c>
      <c r="P4284" cm="1">
        <f t="array" ref="P4284">_xlfn.XLOOKUP(D4284, CPI!$A:A, CPI!$B:B)</f>
        <v>184</v>
      </c>
      <c r="Q4284" s="9">
        <f>IF(M4284="","",PRODUCT(M4284,CPI!$B$112/P4284))</f>
        <v>163559962.67934781</v>
      </c>
    </row>
    <row r="4285" spans="1:17">
      <c r="A4285" t="s">
        <v>13019</v>
      </c>
      <c r="C4285" t="s">
        <v>115</v>
      </c>
      <c r="D4285">
        <v>2003</v>
      </c>
      <c r="E4285" t="s">
        <v>12487</v>
      </c>
      <c r="F4285">
        <v>6.7</v>
      </c>
      <c r="G4285">
        <v>43000</v>
      </c>
      <c r="H4285" t="s">
        <v>11614</v>
      </c>
      <c r="I4285" t="s">
        <v>11614</v>
      </c>
      <c r="J4285" t="s">
        <v>11679</v>
      </c>
      <c r="K4285" t="s">
        <v>463</v>
      </c>
      <c r="M4285">
        <v>22441497</v>
      </c>
      <c r="N4285" t="s">
        <v>11616</v>
      </c>
      <c r="O4285">
        <v>102</v>
      </c>
      <c r="P4285" cm="1">
        <f t="array" ref="P4285">_xlfn.XLOOKUP(D4285, CPI!$A:A, CPI!$B:B)</f>
        <v>184</v>
      </c>
      <c r="Q4285" s="9">
        <f>IF(M4285="","",PRODUCT(M4285,CPI!$B$112/P4285))</f>
        <v>37162631.173369564</v>
      </c>
    </row>
    <row r="4286" spans="1:17">
      <c r="A4286" t="s">
        <v>13020</v>
      </c>
      <c r="B4286" t="s">
        <v>27</v>
      </c>
      <c r="C4286" t="s">
        <v>36</v>
      </c>
      <c r="D4286">
        <v>2003</v>
      </c>
      <c r="E4286" t="s">
        <v>12973</v>
      </c>
      <c r="F4286">
        <v>7.2</v>
      </c>
      <c r="G4286">
        <v>142000</v>
      </c>
      <c r="H4286" t="s">
        <v>5945</v>
      </c>
      <c r="I4286" t="s">
        <v>13021</v>
      </c>
      <c r="J4286" t="s">
        <v>10820</v>
      </c>
      <c r="K4286" t="s">
        <v>41</v>
      </c>
      <c r="L4286">
        <v>79000000</v>
      </c>
      <c r="M4286">
        <v>173013509</v>
      </c>
      <c r="N4286" t="s">
        <v>3755</v>
      </c>
      <c r="O4286">
        <v>154</v>
      </c>
      <c r="P4286" cm="1">
        <f t="array" ref="P4286">_xlfn.XLOOKUP(D4286, CPI!$A:A, CPI!$B:B)</f>
        <v>184</v>
      </c>
      <c r="Q4286" s="9">
        <f>IF(M4286="","",PRODUCT(M4286,CPI!$B$112/P4286))</f>
        <v>286506609.74076086</v>
      </c>
    </row>
    <row r="4287" spans="1:17">
      <c r="A4287" t="s">
        <v>13022</v>
      </c>
      <c r="B4287" t="s">
        <v>44</v>
      </c>
      <c r="C4287" t="s">
        <v>52</v>
      </c>
      <c r="D4287">
        <v>2003</v>
      </c>
      <c r="E4287" t="s">
        <v>12973</v>
      </c>
      <c r="F4287">
        <v>5.9</v>
      </c>
      <c r="G4287">
        <v>96000</v>
      </c>
      <c r="H4287" t="s">
        <v>12617</v>
      </c>
      <c r="I4287" t="s">
        <v>13023</v>
      </c>
      <c r="J4287" t="s">
        <v>862</v>
      </c>
      <c r="K4287" t="s">
        <v>41</v>
      </c>
      <c r="L4287">
        <v>40000000</v>
      </c>
      <c r="M4287">
        <v>190538630</v>
      </c>
      <c r="N4287" t="s">
        <v>191</v>
      </c>
      <c r="O4287">
        <v>98</v>
      </c>
      <c r="P4287" cm="1">
        <f t="array" ref="P4287">_xlfn.XLOOKUP(D4287, CPI!$A:A, CPI!$B:B)</f>
        <v>184</v>
      </c>
      <c r="Q4287" s="9">
        <f>IF(M4287="","",PRODUCT(M4287,CPI!$B$112/P4287))</f>
        <v>315527829.13586956</v>
      </c>
    </row>
    <row r="4288" spans="1:17">
      <c r="A4288" t="s">
        <v>13024</v>
      </c>
      <c r="B4288" t="s">
        <v>27</v>
      </c>
      <c r="C4288" t="s">
        <v>4895</v>
      </c>
      <c r="D4288">
        <v>2003</v>
      </c>
      <c r="E4288" t="s">
        <v>13025</v>
      </c>
      <c r="F4288">
        <v>5.3</v>
      </c>
      <c r="G4288">
        <v>22000</v>
      </c>
      <c r="H4288" t="s">
        <v>5485</v>
      </c>
      <c r="I4288" t="s">
        <v>5485</v>
      </c>
      <c r="J4288" t="s">
        <v>7217</v>
      </c>
      <c r="K4288" t="s">
        <v>33</v>
      </c>
      <c r="L4288">
        <v>12000000</v>
      </c>
      <c r="M4288">
        <v>23726793</v>
      </c>
      <c r="N4288" t="s">
        <v>10886</v>
      </c>
      <c r="O4288">
        <v>119</v>
      </c>
      <c r="P4288" cm="1">
        <f t="array" ref="P4288">_xlfn.XLOOKUP(D4288, CPI!$A:A, CPI!$B:B)</f>
        <v>184</v>
      </c>
      <c r="Q4288" s="9">
        <f>IF(M4288="","",PRODUCT(M4288,CPI!$B$112/P4288))</f>
        <v>39291053.408152178</v>
      </c>
    </row>
    <row r="4289" spans="1:17">
      <c r="A4289" t="s">
        <v>13026</v>
      </c>
      <c r="B4289" t="s">
        <v>44</v>
      </c>
      <c r="C4289" t="s">
        <v>52</v>
      </c>
      <c r="D4289">
        <v>2003</v>
      </c>
      <c r="E4289" t="s">
        <v>12931</v>
      </c>
      <c r="F4289">
        <v>7.5</v>
      </c>
      <c r="G4289">
        <v>54000</v>
      </c>
      <c r="H4289" t="s">
        <v>10746</v>
      </c>
      <c r="I4289" t="s">
        <v>10746</v>
      </c>
      <c r="J4289" t="s">
        <v>11882</v>
      </c>
      <c r="K4289" t="s">
        <v>41</v>
      </c>
      <c r="L4289">
        <v>30000000</v>
      </c>
      <c r="M4289">
        <v>48260279</v>
      </c>
      <c r="N4289" t="s">
        <v>2037</v>
      </c>
      <c r="O4289">
        <v>109</v>
      </c>
      <c r="P4289" cm="1">
        <f t="array" ref="P4289">_xlfn.XLOOKUP(D4289, CPI!$A:A, CPI!$B:B)</f>
        <v>184</v>
      </c>
      <c r="Q4289" s="9">
        <f>IF(M4289="","",PRODUCT(M4289,CPI!$B$112/P4289))</f>
        <v>79917972.887500003</v>
      </c>
    </row>
    <row r="4290" spans="1:17">
      <c r="A4290" t="s">
        <v>13027</v>
      </c>
      <c r="B4290" t="s">
        <v>2010</v>
      </c>
      <c r="C4290" t="s">
        <v>52</v>
      </c>
      <c r="D4290">
        <v>2003</v>
      </c>
      <c r="E4290" t="s">
        <v>13028</v>
      </c>
      <c r="F4290">
        <v>5.5</v>
      </c>
      <c r="G4290">
        <v>140000</v>
      </c>
      <c r="H4290" t="s">
        <v>4530</v>
      </c>
      <c r="I4290" t="s">
        <v>11776</v>
      </c>
      <c r="J4290" t="s">
        <v>11263</v>
      </c>
      <c r="K4290" t="s">
        <v>41</v>
      </c>
      <c r="L4290">
        <v>48000000</v>
      </c>
      <c r="M4290">
        <v>220673217</v>
      </c>
      <c r="N4290" t="s">
        <v>8998</v>
      </c>
      <c r="O4290">
        <v>84</v>
      </c>
      <c r="P4290" cm="1">
        <f t="array" ref="P4290">_xlfn.XLOOKUP(D4290, CPI!$A:A, CPI!$B:B)</f>
        <v>184</v>
      </c>
      <c r="Q4290" s="9">
        <f>IF(M4290="","",PRODUCT(M4290,CPI!$B$112/P4290))</f>
        <v>365430050.10815215</v>
      </c>
    </row>
    <row r="4291" spans="1:17">
      <c r="A4291" t="s">
        <v>13029</v>
      </c>
      <c r="B4291" t="s">
        <v>2010</v>
      </c>
      <c r="C4291" t="s">
        <v>52</v>
      </c>
      <c r="D4291">
        <v>2003</v>
      </c>
      <c r="E4291" t="s">
        <v>13030</v>
      </c>
      <c r="F4291">
        <v>6.4</v>
      </c>
      <c r="G4291">
        <v>218000</v>
      </c>
      <c r="H4291" t="s">
        <v>4507</v>
      </c>
      <c r="I4291" t="s">
        <v>13031</v>
      </c>
      <c r="J4291" t="s">
        <v>13032</v>
      </c>
      <c r="K4291" t="s">
        <v>41</v>
      </c>
      <c r="L4291">
        <v>50000000</v>
      </c>
      <c r="M4291">
        <v>177502387</v>
      </c>
      <c r="N4291" t="s">
        <v>13033</v>
      </c>
      <c r="O4291">
        <v>116</v>
      </c>
      <c r="P4291" cm="1">
        <f t="array" ref="P4291">_xlfn.XLOOKUP(D4291, CPI!$A:A, CPI!$B:B)</f>
        <v>184</v>
      </c>
      <c r="Q4291" s="9">
        <f>IF(M4291="","",PRODUCT(M4291,CPI!$B$112/P4291))</f>
        <v>293940094.12445652</v>
      </c>
    </row>
    <row r="4292" spans="1:17">
      <c r="A4292" t="s">
        <v>13034</v>
      </c>
      <c r="B4292" t="s">
        <v>2010</v>
      </c>
      <c r="C4292" t="s">
        <v>45</v>
      </c>
      <c r="D4292">
        <v>2003</v>
      </c>
      <c r="E4292" t="s">
        <v>13035</v>
      </c>
      <c r="F4292">
        <v>5.8</v>
      </c>
      <c r="G4292">
        <v>171000</v>
      </c>
      <c r="H4292" t="s">
        <v>8263</v>
      </c>
      <c r="I4292" t="s">
        <v>12025</v>
      </c>
      <c r="J4292" t="s">
        <v>580</v>
      </c>
      <c r="K4292" t="s">
        <v>41</v>
      </c>
      <c r="L4292">
        <v>78000000</v>
      </c>
      <c r="M4292">
        <v>179265204</v>
      </c>
      <c r="N4292" t="s">
        <v>13036</v>
      </c>
      <c r="O4292">
        <v>110</v>
      </c>
      <c r="P4292" cm="1">
        <f t="array" ref="P4292">_xlfn.XLOOKUP(D4292, CPI!$A:A, CPI!$B:B)</f>
        <v>184</v>
      </c>
      <c r="Q4292" s="9">
        <f>IF(M4292="","",PRODUCT(M4292,CPI!$B$112/P4292))</f>
        <v>296859280.7543478</v>
      </c>
    </row>
    <row r="4293" spans="1:17">
      <c r="A4293" t="s">
        <v>13037</v>
      </c>
      <c r="B4293" t="s">
        <v>44</v>
      </c>
      <c r="C4293" t="s">
        <v>52</v>
      </c>
      <c r="D4293">
        <v>2003</v>
      </c>
      <c r="E4293" t="s">
        <v>12515</v>
      </c>
      <c r="F4293">
        <v>5.8</v>
      </c>
      <c r="G4293">
        <v>61000</v>
      </c>
      <c r="H4293" t="s">
        <v>11911</v>
      </c>
      <c r="I4293" t="s">
        <v>13038</v>
      </c>
      <c r="J4293" t="s">
        <v>13039</v>
      </c>
      <c r="K4293" t="s">
        <v>41</v>
      </c>
      <c r="L4293">
        <v>25000000</v>
      </c>
      <c r="M4293">
        <v>50732139</v>
      </c>
      <c r="N4293" t="s">
        <v>34</v>
      </c>
      <c r="O4293">
        <v>105</v>
      </c>
      <c r="P4293" cm="1">
        <f t="array" ref="P4293">_xlfn.XLOOKUP(D4293, CPI!$A:A, CPI!$B:B)</f>
        <v>184</v>
      </c>
      <c r="Q4293" s="9">
        <f>IF(M4293="","",PRODUCT(M4293,CPI!$B$112/P4293))</f>
        <v>84011319.31141305</v>
      </c>
    </row>
    <row r="4294" spans="1:17">
      <c r="A4294" t="s">
        <v>13040</v>
      </c>
      <c r="B4294" t="s">
        <v>27</v>
      </c>
      <c r="C4294" t="s">
        <v>45</v>
      </c>
      <c r="D4294">
        <v>2003</v>
      </c>
      <c r="E4294" t="s">
        <v>13041</v>
      </c>
      <c r="F4294">
        <v>6.6</v>
      </c>
      <c r="G4294">
        <v>237000</v>
      </c>
      <c r="H4294" t="s">
        <v>8522</v>
      </c>
      <c r="I4294" t="s">
        <v>3530</v>
      </c>
      <c r="J4294" t="s">
        <v>7648</v>
      </c>
      <c r="K4294" t="s">
        <v>41</v>
      </c>
      <c r="L4294">
        <v>130000000</v>
      </c>
      <c r="M4294">
        <v>273339556</v>
      </c>
      <c r="N4294" t="s">
        <v>42</v>
      </c>
      <c r="O4294">
        <v>147</v>
      </c>
      <c r="P4294" cm="1">
        <f t="array" ref="P4294">_xlfn.XLOOKUP(D4294, CPI!$A:A, CPI!$B:B)</f>
        <v>184</v>
      </c>
      <c r="Q4294" s="9">
        <f>IF(M4294="","",PRODUCT(M4294,CPI!$B$112/P4294))</f>
        <v>452644362.57173914</v>
      </c>
    </row>
    <row r="4295" spans="1:17">
      <c r="A4295" t="s">
        <v>13042</v>
      </c>
      <c r="B4295" t="s">
        <v>27</v>
      </c>
      <c r="C4295" t="s">
        <v>45</v>
      </c>
      <c r="D4295">
        <v>2003</v>
      </c>
      <c r="E4295" t="s">
        <v>13043</v>
      </c>
      <c r="F4295">
        <v>7.4</v>
      </c>
      <c r="G4295">
        <v>68000</v>
      </c>
      <c r="H4295" t="s">
        <v>2840</v>
      </c>
      <c r="I4295" t="s">
        <v>13044</v>
      </c>
      <c r="J4295" t="s">
        <v>2840</v>
      </c>
      <c r="K4295" t="s">
        <v>41</v>
      </c>
      <c r="L4295">
        <v>22000000</v>
      </c>
      <c r="M4295">
        <v>68296293</v>
      </c>
      <c r="N4295" t="s">
        <v>2103</v>
      </c>
      <c r="O4295">
        <v>139</v>
      </c>
      <c r="P4295" cm="1">
        <f t="array" ref="P4295">_xlfn.XLOOKUP(D4295, CPI!$A:A, CPI!$B:B)</f>
        <v>184</v>
      </c>
      <c r="Q4295" s="9">
        <f>IF(M4295="","",PRODUCT(M4295,CPI!$B$112/P4295))</f>
        <v>113097176.50597826</v>
      </c>
    </row>
    <row r="4296" spans="1:17">
      <c r="A4296" t="s">
        <v>13045</v>
      </c>
      <c r="B4296" t="s">
        <v>2010</v>
      </c>
      <c r="C4296" t="s">
        <v>28</v>
      </c>
      <c r="D4296">
        <v>2003</v>
      </c>
      <c r="E4296" t="s">
        <v>13046</v>
      </c>
      <c r="F4296">
        <v>6.5</v>
      </c>
      <c r="G4296">
        <v>79000</v>
      </c>
      <c r="H4296" t="s">
        <v>274</v>
      </c>
      <c r="I4296" t="s">
        <v>13047</v>
      </c>
      <c r="J4296" t="s">
        <v>6296</v>
      </c>
      <c r="K4296" t="s">
        <v>41</v>
      </c>
      <c r="L4296">
        <v>65000000</v>
      </c>
      <c r="M4296">
        <v>141337989</v>
      </c>
      <c r="N4296" t="s">
        <v>11866</v>
      </c>
      <c r="O4296">
        <v>117</v>
      </c>
      <c r="P4296" cm="1">
        <f t="array" ref="P4296">_xlfn.XLOOKUP(D4296, CPI!$A:A, CPI!$B:B)</f>
        <v>184</v>
      </c>
      <c r="Q4296" s="9">
        <f>IF(M4296="","",PRODUCT(M4296,CPI!$B$112/P4296))</f>
        <v>234052637.21902174</v>
      </c>
    </row>
    <row r="4297" spans="1:17">
      <c r="A4297" t="s">
        <v>13048</v>
      </c>
      <c r="B4297" t="s">
        <v>27</v>
      </c>
      <c r="C4297" t="s">
        <v>45</v>
      </c>
      <c r="D4297">
        <v>2003</v>
      </c>
      <c r="E4297" t="s">
        <v>13043</v>
      </c>
      <c r="F4297">
        <v>5.7</v>
      </c>
      <c r="G4297">
        <v>113000</v>
      </c>
      <c r="H4297" t="s">
        <v>9919</v>
      </c>
      <c r="I4297" t="s">
        <v>706</v>
      </c>
      <c r="J4297" t="s">
        <v>2673</v>
      </c>
      <c r="K4297" t="s">
        <v>206</v>
      </c>
      <c r="L4297">
        <v>30000000</v>
      </c>
      <c r="M4297">
        <v>116632628</v>
      </c>
      <c r="N4297" t="s">
        <v>2037</v>
      </c>
      <c r="O4297">
        <v>97</v>
      </c>
      <c r="P4297" cm="1">
        <f t="array" ref="P4297">_xlfn.XLOOKUP(D4297, CPI!$A:A, CPI!$B:B)</f>
        <v>184</v>
      </c>
      <c r="Q4297" s="9">
        <f>IF(M4297="","",PRODUCT(M4297,CPI!$B$112/P4297))</f>
        <v>193141096.47608694</v>
      </c>
    </row>
    <row r="4298" spans="1:17">
      <c r="A4298" t="s">
        <v>13049</v>
      </c>
      <c r="B4298" t="s">
        <v>2010</v>
      </c>
      <c r="C4298" t="s">
        <v>52</v>
      </c>
      <c r="D4298">
        <v>2003</v>
      </c>
      <c r="E4298" t="s">
        <v>12135</v>
      </c>
      <c r="F4298">
        <v>6.7</v>
      </c>
      <c r="G4298">
        <v>380000</v>
      </c>
      <c r="H4298" t="s">
        <v>7958</v>
      </c>
      <c r="I4298" t="s">
        <v>10308</v>
      </c>
      <c r="J4298" t="s">
        <v>7924</v>
      </c>
      <c r="K4298" t="s">
        <v>41</v>
      </c>
      <c r="L4298">
        <v>81000000</v>
      </c>
      <c r="M4298">
        <v>484592874</v>
      </c>
      <c r="N4298" t="s">
        <v>11047</v>
      </c>
      <c r="O4298">
        <v>101</v>
      </c>
      <c r="P4298" cm="1">
        <f t="array" ref="P4298">_xlfn.XLOOKUP(D4298, CPI!$A:A, CPI!$B:B)</f>
        <v>184</v>
      </c>
      <c r="Q4298" s="9">
        <f>IF(M4298="","",PRODUCT(M4298,CPI!$B$112/P4298))</f>
        <v>802475264.7163043</v>
      </c>
    </row>
    <row r="4299" spans="1:17">
      <c r="A4299" t="s">
        <v>13050</v>
      </c>
      <c r="B4299" t="s">
        <v>27</v>
      </c>
      <c r="C4299" t="s">
        <v>115</v>
      </c>
      <c r="D4299">
        <v>2003</v>
      </c>
      <c r="E4299" t="s">
        <v>13051</v>
      </c>
      <c r="F4299">
        <v>8</v>
      </c>
      <c r="G4299">
        <v>141000</v>
      </c>
      <c r="H4299" t="s">
        <v>6535</v>
      </c>
      <c r="I4299" t="s">
        <v>6535</v>
      </c>
      <c r="J4299" t="s">
        <v>5222</v>
      </c>
      <c r="K4299" t="s">
        <v>3822</v>
      </c>
      <c r="L4299">
        <v>10000000</v>
      </c>
      <c r="M4299">
        <v>16689283</v>
      </c>
      <c r="N4299" t="s">
        <v>10425</v>
      </c>
      <c r="O4299">
        <v>178</v>
      </c>
      <c r="P4299" cm="1">
        <f t="array" ref="P4299">_xlfn.XLOOKUP(D4299, CPI!$A:A, CPI!$B:B)</f>
        <v>184</v>
      </c>
      <c r="Q4299" s="9">
        <f>IF(M4299="","",PRODUCT(M4299,CPI!$B$112/P4299))</f>
        <v>27637089.837499999</v>
      </c>
    </row>
    <row r="4300" spans="1:17">
      <c r="A4300" t="s">
        <v>13052</v>
      </c>
      <c r="B4300" t="s">
        <v>44</v>
      </c>
      <c r="C4300" t="s">
        <v>36</v>
      </c>
      <c r="D4300">
        <v>2003</v>
      </c>
      <c r="E4300" t="s">
        <v>13053</v>
      </c>
      <c r="F4300">
        <v>7</v>
      </c>
      <c r="G4300">
        <v>235000</v>
      </c>
      <c r="H4300" t="s">
        <v>9092</v>
      </c>
      <c r="I4300" t="s">
        <v>13054</v>
      </c>
      <c r="J4300" t="s">
        <v>13055</v>
      </c>
      <c r="K4300" t="s">
        <v>41</v>
      </c>
      <c r="L4300">
        <v>33000000</v>
      </c>
      <c r="M4300">
        <v>223853736</v>
      </c>
      <c r="N4300" t="s">
        <v>2037</v>
      </c>
      <c r="O4300">
        <v>97</v>
      </c>
      <c r="P4300" cm="1">
        <f t="array" ref="P4300">_xlfn.XLOOKUP(D4300, CPI!$A:A, CPI!$B:B)</f>
        <v>184</v>
      </c>
      <c r="Q4300" s="9">
        <f>IF(M4300="","",PRODUCT(M4300,CPI!$B$112/P4300))</f>
        <v>370696920.43043476</v>
      </c>
    </row>
    <row r="4301" spans="1:17">
      <c r="A4301" t="s">
        <v>13056</v>
      </c>
      <c r="B4301" t="s">
        <v>44</v>
      </c>
      <c r="C4301" t="s">
        <v>52</v>
      </c>
      <c r="D4301">
        <v>2003</v>
      </c>
      <c r="E4301" t="s">
        <v>13057</v>
      </c>
      <c r="F4301">
        <v>6.2</v>
      </c>
      <c r="G4301">
        <v>129000</v>
      </c>
      <c r="H4301" t="s">
        <v>9981</v>
      </c>
      <c r="I4301" t="s">
        <v>967</v>
      </c>
      <c r="J4301" t="s">
        <v>603</v>
      </c>
      <c r="K4301" t="s">
        <v>41</v>
      </c>
      <c r="L4301">
        <v>20000000</v>
      </c>
      <c r="M4301">
        <v>160846332</v>
      </c>
      <c r="N4301" t="s">
        <v>13058</v>
      </c>
      <c r="O4301">
        <v>97</v>
      </c>
      <c r="P4301" cm="1">
        <f t="array" ref="P4301">_xlfn.XLOOKUP(D4301, CPI!$A:A, CPI!$B:B)</f>
        <v>184</v>
      </c>
      <c r="Q4301" s="9">
        <f>IF(M4301="","",PRODUCT(M4301,CPI!$B$112/P4301))</f>
        <v>266358029.13260871</v>
      </c>
    </row>
    <row r="4302" spans="1:17">
      <c r="A4302" t="s">
        <v>13059</v>
      </c>
      <c r="B4302" t="s">
        <v>2010</v>
      </c>
      <c r="C4302" t="s">
        <v>45</v>
      </c>
      <c r="D4302">
        <v>2003</v>
      </c>
      <c r="E4302" t="s">
        <v>12401</v>
      </c>
      <c r="F4302">
        <v>4.9000000000000004</v>
      </c>
      <c r="G4302">
        <v>123000</v>
      </c>
      <c r="H4302" t="s">
        <v>11285</v>
      </c>
      <c r="I4302" t="s">
        <v>870</v>
      </c>
      <c r="J4302" t="s">
        <v>2142</v>
      </c>
      <c r="K4302" t="s">
        <v>41</v>
      </c>
      <c r="L4302">
        <v>120000000</v>
      </c>
      <c r="M4302">
        <v>259175788</v>
      </c>
      <c r="N4302" t="s">
        <v>42</v>
      </c>
      <c r="O4302">
        <v>106</v>
      </c>
      <c r="P4302" cm="1">
        <f t="array" ref="P4302">_xlfn.XLOOKUP(D4302, CPI!$A:A, CPI!$B:B)</f>
        <v>184</v>
      </c>
      <c r="Q4302" s="9">
        <f>IF(M4302="","",PRODUCT(M4302,CPI!$B$112/P4302))</f>
        <v>429189470.67173916</v>
      </c>
    </row>
    <row r="4303" spans="1:17">
      <c r="A4303" t="s">
        <v>13060</v>
      </c>
      <c r="B4303" t="s">
        <v>2010</v>
      </c>
      <c r="C4303" t="s">
        <v>52</v>
      </c>
      <c r="D4303">
        <v>2003</v>
      </c>
      <c r="E4303" t="s">
        <v>12970</v>
      </c>
      <c r="F4303">
        <v>4.8</v>
      </c>
      <c r="G4303">
        <v>63000</v>
      </c>
      <c r="H4303" t="s">
        <v>12276</v>
      </c>
      <c r="I4303" t="s">
        <v>11835</v>
      </c>
      <c r="J4303" t="s">
        <v>7791</v>
      </c>
      <c r="K4303" t="s">
        <v>41</v>
      </c>
      <c r="L4303">
        <v>45000000</v>
      </c>
      <c r="M4303">
        <v>124914842</v>
      </c>
      <c r="N4303" t="s">
        <v>129</v>
      </c>
      <c r="O4303">
        <v>95</v>
      </c>
      <c r="P4303" cm="1">
        <f t="array" ref="P4303">_xlfn.XLOOKUP(D4303, CPI!$A:A, CPI!$B:B)</f>
        <v>184</v>
      </c>
      <c r="Q4303" s="9">
        <f>IF(M4303="","",PRODUCT(M4303,CPI!$B$112/P4303))</f>
        <v>206856262.81195652</v>
      </c>
    </row>
    <row r="4304" spans="1:17">
      <c r="A4304" t="s">
        <v>13061</v>
      </c>
      <c r="B4304" t="s">
        <v>2010</v>
      </c>
      <c r="C4304" t="s">
        <v>52</v>
      </c>
      <c r="D4304">
        <v>2003</v>
      </c>
      <c r="E4304" t="s">
        <v>12664</v>
      </c>
      <c r="F4304">
        <v>5.6</v>
      </c>
      <c r="G4304">
        <v>14000</v>
      </c>
      <c r="H4304" t="s">
        <v>7974</v>
      </c>
      <c r="I4304" t="s">
        <v>9224</v>
      </c>
      <c r="J4304" t="s">
        <v>11138</v>
      </c>
      <c r="K4304" t="s">
        <v>41</v>
      </c>
      <c r="L4304">
        <v>17000000</v>
      </c>
      <c r="M4304">
        <v>23769505</v>
      </c>
      <c r="N4304" t="s">
        <v>55</v>
      </c>
      <c r="O4304">
        <v>98</v>
      </c>
      <c r="P4304" cm="1">
        <f t="array" ref="P4304">_xlfn.XLOOKUP(D4304, CPI!$A:A, CPI!$B:B)</f>
        <v>184</v>
      </c>
      <c r="Q4304" s="9">
        <f>IF(M4304="","",PRODUCT(M4304,CPI!$B$112/P4304))</f>
        <v>39361783.551630437</v>
      </c>
    </row>
    <row r="4305" spans="1:17">
      <c r="A4305" t="s">
        <v>13062</v>
      </c>
      <c r="B4305" t="s">
        <v>2010</v>
      </c>
      <c r="C4305" t="s">
        <v>52</v>
      </c>
      <c r="D4305">
        <v>2003</v>
      </c>
      <c r="E4305" t="s">
        <v>13012</v>
      </c>
      <c r="F4305">
        <v>6.2</v>
      </c>
      <c r="G4305">
        <v>207000</v>
      </c>
      <c r="H4305" t="s">
        <v>8023</v>
      </c>
      <c r="I4305" t="s">
        <v>13063</v>
      </c>
      <c r="J4305" t="s">
        <v>32</v>
      </c>
      <c r="K4305" t="s">
        <v>41</v>
      </c>
      <c r="L4305">
        <v>75000000</v>
      </c>
      <c r="M4305">
        <v>195745823</v>
      </c>
      <c r="N4305" t="s">
        <v>11866</v>
      </c>
      <c r="O4305">
        <v>106</v>
      </c>
      <c r="P4305" cm="1">
        <f t="array" ref="P4305">_xlfn.XLOOKUP(D4305, CPI!$A:A, CPI!$B:B)</f>
        <v>184</v>
      </c>
      <c r="Q4305" s="9">
        <f>IF(M4305="","",PRODUCT(M4305,CPI!$B$112/P4305))</f>
        <v>324150827.54402173</v>
      </c>
    </row>
    <row r="4306" spans="1:17">
      <c r="A4306" t="s">
        <v>13064</v>
      </c>
      <c r="B4306" t="s">
        <v>27</v>
      </c>
      <c r="C4306" t="s">
        <v>36</v>
      </c>
      <c r="D4306">
        <v>2003</v>
      </c>
      <c r="E4306" t="s">
        <v>13065</v>
      </c>
      <c r="F4306">
        <v>5.7</v>
      </c>
      <c r="G4306">
        <v>52000</v>
      </c>
      <c r="H4306" t="s">
        <v>13066</v>
      </c>
      <c r="I4306" t="s">
        <v>13066</v>
      </c>
      <c r="J4306" t="s">
        <v>13067</v>
      </c>
      <c r="K4306" t="s">
        <v>41</v>
      </c>
      <c r="L4306">
        <v>500000</v>
      </c>
      <c r="M4306">
        <v>54683487</v>
      </c>
      <c r="N4306" t="s">
        <v>13068</v>
      </c>
      <c r="O4306">
        <v>79</v>
      </c>
      <c r="P4306" cm="1">
        <f t="array" ref="P4306">_xlfn.XLOOKUP(D4306, CPI!$A:A, CPI!$B:B)</f>
        <v>184</v>
      </c>
      <c r="Q4306" s="9">
        <f>IF(M4306="","",PRODUCT(M4306,CPI!$B$112/P4306))</f>
        <v>90554665.700543478</v>
      </c>
    </row>
    <row r="4307" spans="1:17">
      <c r="A4307" t="s">
        <v>13069</v>
      </c>
      <c r="B4307" t="s">
        <v>2010</v>
      </c>
      <c r="C4307" t="s">
        <v>52</v>
      </c>
      <c r="D4307">
        <v>2003</v>
      </c>
      <c r="E4307" t="s">
        <v>13070</v>
      </c>
      <c r="F4307">
        <v>6.7</v>
      </c>
      <c r="G4307">
        <v>115000</v>
      </c>
      <c r="H4307" t="s">
        <v>225</v>
      </c>
      <c r="I4307" t="s">
        <v>225</v>
      </c>
      <c r="J4307" t="s">
        <v>32</v>
      </c>
      <c r="K4307" t="s">
        <v>41</v>
      </c>
      <c r="L4307">
        <v>80000000</v>
      </c>
      <c r="M4307">
        <v>265328738</v>
      </c>
      <c r="N4307" t="s">
        <v>42</v>
      </c>
      <c r="O4307">
        <v>128</v>
      </c>
      <c r="P4307" cm="1">
        <f t="array" ref="P4307">_xlfn.XLOOKUP(D4307, CPI!$A:A, CPI!$B:B)</f>
        <v>184</v>
      </c>
      <c r="Q4307" s="9">
        <f>IF(M4307="","",PRODUCT(M4307,CPI!$B$112/P4307))</f>
        <v>439378622.11195654</v>
      </c>
    </row>
    <row r="4308" spans="1:17">
      <c r="A4308" t="s">
        <v>13071</v>
      </c>
      <c r="B4308" t="s">
        <v>2010</v>
      </c>
      <c r="C4308" t="s">
        <v>74</v>
      </c>
      <c r="D4308">
        <v>2003</v>
      </c>
      <c r="E4308" t="s">
        <v>12976</v>
      </c>
      <c r="F4308">
        <v>6.9</v>
      </c>
      <c r="G4308">
        <v>74000</v>
      </c>
      <c r="H4308" t="s">
        <v>13072</v>
      </c>
      <c r="I4308" t="s">
        <v>13073</v>
      </c>
      <c r="J4308" t="s">
        <v>9286</v>
      </c>
      <c r="K4308" t="s">
        <v>33</v>
      </c>
      <c r="L4308">
        <v>12000000</v>
      </c>
      <c r="M4308">
        <v>33030115</v>
      </c>
      <c r="N4308" t="s">
        <v>13074</v>
      </c>
      <c r="O4308">
        <v>100</v>
      </c>
      <c r="P4308" cm="1">
        <f t="array" ref="P4308">_xlfn.XLOOKUP(D4308, CPI!$A:A, CPI!$B:B)</f>
        <v>184</v>
      </c>
      <c r="Q4308" s="9">
        <f>IF(M4308="","",PRODUCT(M4308,CPI!$B$112/P4308))</f>
        <v>54697152.394021742</v>
      </c>
    </row>
    <row r="4309" spans="1:17">
      <c r="A4309" t="s">
        <v>13075</v>
      </c>
      <c r="B4309" t="s">
        <v>44</v>
      </c>
      <c r="C4309" t="s">
        <v>36</v>
      </c>
      <c r="D4309">
        <v>2003</v>
      </c>
      <c r="E4309" t="s">
        <v>13076</v>
      </c>
      <c r="F4309">
        <v>4</v>
      </c>
      <c r="G4309">
        <v>59000</v>
      </c>
      <c r="H4309" t="s">
        <v>13077</v>
      </c>
      <c r="I4309" t="s">
        <v>11392</v>
      </c>
      <c r="J4309" t="s">
        <v>6854</v>
      </c>
      <c r="K4309" t="s">
        <v>41</v>
      </c>
      <c r="L4309">
        <v>109000000</v>
      </c>
      <c r="M4309">
        <v>133960541</v>
      </c>
      <c r="N4309" t="s">
        <v>72</v>
      </c>
      <c r="O4309">
        <v>82</v>
      </c>
      <c r="P4309" cm="1">
        <f t="array" ref="P4309">_xlfn.XLOOKUP(D4309, CPI!$A:A, CPI!$B:B)</f>
        <v>184</v>
      </c>
      <c r="Q4309" s="9">
        <f>IF(M4309="","",PRODUCT(M4309,CPI!$B$112/P4309))</f>
        <v>221835743.71032608</v>
      </c>
    </row>
    <row r="4310" spans="1:17">
      <c r="A4310" t="s">
        <v>13078</v>
      </c>
      <c r="B4310" t="s">
        <v>348</v>
      </c>
      <c r="C4310" t="s">
        <v>401</v>
      </c>
      <c r="D4310">
        <v>2003</v>
      </c>
      <c r="E4310" t="s">
        <v>13079</v>
      </c>
      <c r="F4310">
        <v>6.8</v>
      </c>
      <c r="G4310">
        <v>101000</v>
      </c>
      <c r="H4310" t="s">
        <v>13080</v>
      </c>
      <c r="I4310" t="s">
        <v>4010</v>
      </c>
      <c r="J4310" t="s">
        <v>10578</v>
      </c>
      <c r="K4310" t="s">
        <v>41</v>
      </c>
      <c r="L4310">
        <v>128000000</v>
      </c>
      <c r="M4310">
        <v>250397798</v>
      </c>
      <c r="N4310" t="s">
        <v>622</v>
      </c>
      <c r="O4310">
        <v>85</v>
      </c>
      <c r="P4310" cm="1">
        <f t="array" ref="P4310">_xlfn.XLOOKUP(D4310, CPI!$A:A, CPI!$B:B)</f>
        <v>184</v>
      </c>
      <c r="Q4310" s="9">
        <f>IF(M4310="","",PRODUCT(M4310,CPI!$B$112/P4310))</f>
        <v>414653310.05760872</v>
      </c>
    </row>
    <row r="4311" spans="1:17">
      <c r="A4311" t="s">
        <v>13081</v>
      </c>
      <c r="B4311" t="s">
        <v>458</v>
      </c>
      <c r="C4311" t="s">
        <v>28</v>
      </c>
      <c r="D4311">
        <v>2003</v>
      </c>
      <c r="E4311" t="s">
        <v>13082</v>
      </c>
      <c r="F4311">
        <v>5</v>
      </c>
      <c r="G4311">
        <v>14000</v>
      </c>
      <c r="H4311" t="s">
        <v>10247</v>
      </c>
      <c r="I4311" t="s">
        <v>10247</v>
      </c>
      <c r="J4311" t="s">
        <v>10247</v>
      </c>
      <c r="K4311" t="s">
        <v>41</v>
      </c>
      <c r="L4311">
        <v>10000000</v>
      </c>
      <c r="M4311">
        <v>402599</v>
      </c>
      <c r="N4311" t="s">
        <v>13083</v>
      </c>
      <c r="O4311">
        <v>93</v>
      </c>
      <c r="P4311" cm="1">
        <f t="array" ref="P4311">_xlfn.XLOOKUP(D4311, CPI!$A:A, CPI!$B:B)</f>
        <v>184</v>
      </c>
      <c r="Q4311" s="9">
        <f>IF(M4311="","",PRODUCT(M4311,CPI!$B$112/P4311))</f>
        <v>666695.19184782612</v>
      </c>
    </row>
    <row r="4312" spans="1:17">
      <c r="A4312" t="s">
        <v>13084</v>
      </c>
      <c r="B4312" t="s">
        <v>27</v>
      </c>
      <c r="C4312" t="s">
        <v>45</v>
      </c>
      <c r="D4312">
        <v>2003</v>
      </c>
      <c r="E4312" t="s">
        <v>12776</v>
      </c>
      <c r="F4312">
        <v>6.6</v>
      </c>
      <c r="G4312">
        <v>115000</v>
      </c>
      <c r="H4312" t="s">
        <v>10331</v>
      </c>
      <c r="I4312" t="s">
        <v>1110</v>
      </c>
      <c r="J4312" t="s">
        <v>4470</v>
      </c>
      <c r="K4312" t="s">
        <v>41</v>
      </c>
      <c r="L4312">
        <v>75000000</v>
      </c>
      <c r="M4312">
        <v>86468162</v>
      </c>
      <c r="N4312" t="s">
        <v>12645</v>
      </c>
      <c r="O4312">
        <v>121</v>
      </c>
      <c r="P4312" cm="1">
        <f t="array" ref="P4312">_xlfn.XLOOKUP(D4312, CPI!$A:A, CPI!$B:B)</f>
        <v>184</v>
      </c>
      <c r="Q4312" s="9">
        <f>IF(M4312="","",PRODUCT(M4312,CPI!$B$112/P4312))</f>
        <v>143189396.52934784</v>
      </c>
    </row>
    <row r="4313" spans="1:17">
      <c r="A4313" t="s">
        <v>13085</v>
      </c>
      <c r="B4313" t="s">
        <v>27</v>
      </c>
      <c r="C4313" t="s">
        <v>63</v>
      </c>
      <c r="D4313">
        <v>2003</v>
      </c>
      <c r="E4313" t="s">
        <v>12736</v>
      </c>
      <c r="F4313">
        <v>6.2</v>
      </c>
      <c r="G4313">
        <v>156000</v>
      </c>
      <c r="H4313" t="s">
        <v>9327</v>
      </c>
      <c r="I4313" t="s">
        <v>13086</v>
      </c>
      <c r="J4313" t="s">
        <v>13087</v>
      </c>
      <c r="K4313" t="s">
        <v>41</v>
      </c>
      <c r="L4313">
        <v>26000000</v>
      </c>
      <c r="M4313">
        <v>90941129</v>
      </c>
      <c r="N4313" t="s">
        <v>2037</v>
      </c>
      <c r="O4313">
        <v>90</v>
      </c>
      <c r="P4313" cm="1">
        <f t="array" ref="P4313">_xlfn.XLOOKUP(D4313, CPI!$A:A, CPI!$B:B)</f>
        <v>184</v>
      </c>
      <c r="Q4313" s="9">
        <f>IF(M4313="","",PRODUCT(M4313,CPI!$B$112/P4313))</f>
        <v>150596532.64293477</v>
      </c>
    </row>
    <row r="4314" spans="1:17">
      <c r="A4314" t="s">
        <v>13088</v>
      </c>
      <c r="B4314" t="s">
        <v>27</v>
      </c>
      <c r="C4314" t="s">
        <v>115</v>
      </c>
      <c r="D4314">
        <v>2003</v>
      </c>
      <c r="E4314" t="s">
        <v>13089</v>
      </c>
      <c r="F4314">
        <v>7.6</v>
      </c>
      <c r="G4314">
        <v>228000</v>
      </c>
      <c r="H4314" t="s">
        <v>11373</v>
      </c>
      <c r="I4314" t="s">
        <v>11374</v>
      </c>
      <c r="J4314" t="s">
        <v>998</v>
      </c>
      <c r="K4314" t="s">
        <v>41</v>
      </c>
      <c r="L4314">
        <v>20000000</v>
      </c>
      <c r="M4314">
        <v>60427839</v>
      </c>
      <c r="N4314" t="s">
        <v>13090</v>
      </c>
      <c r="O4314">
        <v>124</v>
      </c>
      <c r="P4314" cm="1">
        <f t="array" ref="P4314">_xlfn.XLOOKUP(D4314, CPI!$A:A, CPI!$B:B)</f>
        <v>184</v>
      </c>
      <c r="Q4314" s="9">
        <f>IF(M4314="","",PRODUCT(M4314,CPI!$B$112/P4314))</f>
        <v>100067187.73532608</v>
      </c>
    </row>
    <row r="4315" spans="1:17">
      <c r="A4315" t="s">
        <v>13091</v>
      </c>
      <c r="B4315" t="s">
        <v>2010</v>
      </c>
      <c r="C4315" t="s">
        <v>52</v>
      </c>
      <c r="D4315">
        <v>2003</v>
      </c>
      <c r="E4315" t="s">
        <v>12708</v>
      </c>
      <c r="F4315">
        <v>6.2</v>
      </c>
      <c r="G4315">
        <v>93000</v>
      </c>
      <c r="H4315" t="s">
        <v>2105</v>
      </c>
      <c r="I4315" t="s">
        <v>10776</v>
      </c>
      <c r="J4315" t="s">
        <v>9724</v>
      </c>
      <c r="K4315" t="s">
        <v>41</v>
      </c>
      <c r="L4315">
        <v>60000000</v>
      </c>
      <c r="M4315">
        <v>120801243</v>
      </c>
      <c r="N4315" t="s">
        <v>72</v>
      </c>
      <c r="O4315">
        <v>100</v>
      </c>
      <c r="P4315" cm="1">
        <f t="array" ref="P4315">_xlfn.XLOOKUP(D4315, CPI!$A:A, CPI!$B:B)</f>
        <v>184</v>
      </c>
      <c r="Q4315" s="9">
        <f>IF(M4315="","",PRODUCT(M4315,CPI!$B$112/P4315))</f>
        <v>200044232.29402176</v>
      </c>
    </row>
    <row r="4316" spans="1:17">
      <c r="A4316" t="s">
        <v>13092</v>
      </c>
      <c r="B4316" t="s">
        <v>44</v>
      </c>
      <c r="C4316" t="s">
        <v>45</v>
      </c>
      <c r="D4316">
        <v>2003</v>
      </c>
      <c r="E4316" t="s">
        <v>13041</v>
      </c>
      <c r="F4316">
        <v>6.2</v>
      </c>
      <c r="G4316">
        <v>152000</v>
      </c>
      <c r="H4316" t="s">
        <v>10244</v>
      </c>
      <c r="I4316" t="s">
        <v>10749</v>
      </c>
      <c r="J4316" t="s">
        <v>9767</v>
      </c>
      <c r="K4316" t="s">
        <v>33</v>
      </c>
      <c r="L4316">
        <v>40000000</v>
      </c>
      <c r="M4316">
        <v>160466000</v>
      </c>
      <c r="N4316" t="s">
        <v>72</v>
      </c>
      <c r="O4316">
        <v>87</v>
      </c>
      <c r="P4316" cm="1">
        <f t="array" ref="P4316">_xlfn.XLOOKUP(D4316, CPI!$A:A, CPI!$B:B)</f>
        <v>184</v>
      </c>
      <c r="Q4316" s="9">
        <f>IF(M4316="","",PRODUCT(M4316,CPI!$B$112/P4316))</f>
        <v>265728207.60869566</v>
      </c>
    </row>
    <row r="4317" spans="1:17">
      <c r="A4317" t="s">
        <v>8840</v>
      </c>
      <c r="B4317" t="s">
        <v>27</v>
      </c>
      <c r="C4317" t="s">
        <v>45</v>
      </c>
      <c r="D4317">
        <v>2003</v>
      </c>
      <c r="E4317" t="s">
        <v>13093</v>
      </c>
      <c r="F4317">
        <v>6.1</v>
      </c>
      <c r="G4317">
        <v>45000</v>
      </c>
      <c r="H4317" t="s">
        <v>146</v>
      </c>
      <c r="I4317" t="s">
        <v>13094</v>
      </c>
      <c r="J4317" t="s">
        <v>1887</v>
      </c>
      <c r="K4317" t="s">
        <v>41</v>
      </c>
      <c r="L4317">
        <v>55000000</v>
      </c>
      <c r="M4317">
        <v>46061847</v>
      </c>
      <c r="N4317" t="s">
        <v>9999</v>
      </c>
      <c r="O4317">
        <v>94</v>
      </c>
      <c r="P4317" cm="1">
        <f t="array" ref="P4317">_xlfn.XLOOKUP(D4317, CPI!$A:A, CPI!$B:B)</f>
        <v>184</v>
      </c>
      <c r="Q4317" s="9">
        <f>IF(M4317="","",PRODUCT(M4317,CPI!$B$112/P4317))</f>
        <v>76277417.287499994</v>
      </c>
    </row>
    <row r="4318" spans="1:17">
      <c r="A4318" t="s">
        <v>13095</v>
      </c>
      <c r="B4318" t="s">
        <v>2010</v>
      </c>
      <c r="C4318" t="s">
        <v>52</v>
      </c>
      <c r="D4318">
        <v>2003</v>
      </c>
      <c r="E4318" t="s">
        <v>12542</v>
      </c>
      <c r="F4318">
        <v>7.3</v>
      </c>
      <c r="G4318">
        <v>126000</v>
      </c>
      <c r="H4318" t="s">
        <v>1001</v>
      </c>
      <c r="I4318" t="s">
        <v>13096</v>
      </c>
      <c r="J4318" t="s">
        <v>1546</v>
      </c>
      <c r="K4318" t="s">
        <v>41</v>
      </c>
      <c r="L4318">
        <v>62000000</v>
      </c>
      <c r="M4318">
        <v>65565672</v>
      </c>
      <c r="N4318" t="s">
        <v>34</v>
      </c>
      <c r="O4318">
        <v>116</v>
      </c>
      <c r="P4318" cm="1">
        <f t="array" ref="P4318">_xlfn.XLOOKUP(D4318, CPI!$A:A, CPI!$B:B)</f>
        <v>184</v>
      </c>
      <c r="Q4318" s="9">
        <f>IF(M4318="","",PRODUCT(M4318,CPI!$B$112/P4318))</f>
        <v>108575327.49130435</v>
      </c>
    </row>
    <row r="4319" spans="1:17">
      <c r="A4319" t="s">
        <v>13097</v>
      </c>
      <c r="B4319" t="s">
        <v>2010</v>
      </c>
      <c r="C4319" t="s">
        <v>52</v>
      </c>
      <c r="D4319">
        <v>2003</v>
      </c>
      <c r="E4319" t="s">
        <v>13010</v>
      </c>
      <c r="F4319">
        <v>6.8</v>
      </c>
      <c r="G4319">
        <v>49000</v>
      </c>
      <c r="H4319" t="s">
        <v>9384</v>
      </c>
      <c r="I4319" t="s">
        <v>13098</v>
      </c>
      <c r="J4319" t="s">
        <v>10811</v>
      </c>
      <c r="K4319" t="s">
        <v>41</v>
      </c>
      <c r="L4319">
        <v>18000000</v>
      </c>
      <c r="M4319">
        <v>58878723</v>
      </c>
      <c r="N4319" t="s">
        <v>2103</v>
      </c>
      <c r="O4319">
        <v>113</v>
      </c>
      <c r="P4319" cm="1">
        <f t="array" ref="P4319">_xlfn.XLOOKUP(D4319, CPI!$A:A, CPI!$B:B)</f>
        <v>184</v>
      </c>
      <c r="Q4319" s="9">
        <f>IF(M4319="","",PRODUCT(M4319,CPI!$B$112/P4319))</f>
        <v>97501885.315760866</v>
      </c>
    </row>
    <row r="4320" spans="1:17">
      <c r="A4320" t="s">
        <v>13099</v>
      </c>
      <c r="B4320" t="s">
        <v>2010</v>
      </c>
      <c r="C4320" t="s">
        <v>28</v>
      </c>
      <c r="D4320">
        <v>2003</v>
      </c>
      <c r="E4320" t="s">
        <v>13100</v>
      </c>
      <c r="F4320">
        <v>7.3</v>
      </c>
      <c r="G4320">
        <v>68000</v>
      </c>
      <c r="H4320" t="s">
        <v>4478</v>
      </c>
      <c r="I4320" t="s">
        <v>13101</v>
      </c>
      <c r="J4320" t="s">
        <v>10145</v>
      </c>
      <c r="K4320" t="s">
        <v>41</v>
      </c>
      <c r="L4320">
        <v>87000000</v>
      </c>
      <c r="M4320">
        <v>148336445</v>
      </c>
      <c r="N4320" t="s">
        <v>72</v>
      </c>
      <c r="O4320">
        <v>140</v>
      </c>
      <c r="P4320" cm="1">
        <f t="array" ref="P4320">_xlfn.XLOOKUP(D4320, CPI!$A:A, CPI!$B:B)</f>
        <v>184</v>
      </c>
      <c r="Q4320" s="9">
        <f>IF(M4320="","",PRODUCT(M4320,CPI!$B$112/P4320))</f>
        <v>245641928.21467391</v>
      </c>
    </row>
    <row r="4321" spans="1:17">
      <c r="A4321" t="s">
        <v>13102</v>
      </c>
      <c r="B4321" t="s">
        <v>27</v>
      </c>
      <c r="C4321" t="s">
        <v>52</v>
      </c>
      <c r="D4321">
        <v>2003</v>
      </c>
      <c r="E4321" t="s">
        <v>12487</v>
      </c>
      <c r="F4321">
        <v>6.3</v>
      </c>
      <c r="G4321">
        <v>198000</v>
      </c>
      <c r="H4321" t="s">
        <v>12005</v>
      </c>
      <c r="I4321" t="s">
        <v>10665</v>
      </c>
      <c r="J4321" t="s">
        <v>10666</v>
      </c>
      <c r="K4321" t="s">
        <v>41</v>
      </c>
      <c r="L4321">
        <v>55000000</v>
      </c>
      <c r="M4321">
        <v>232722935</v>
      </c>
      <c r="N4321" t="s">
        <v>72</v>
      </c>
      <c r="O4321">
        <v>96</v>
      </c>
      <c r="P4321" cm="1">
        <f t="array" ref="P4321">_xlfn.XLOOKUP(D4321, CPI!$A:A, CPI!$B:B)</f>
        <v>184</v>
      </c>
      <c r="Q4321" s="9">
        <f>IF(M4321="","",PRODUCT(M4321,CPI!$B$112/P4321))</f>
        <v>385384121.16576087</v>
      </c>
    </row>
    <row r="4322" spans="1:17">
      <c r="A4322" t="s">
        <v>13103</v>
      </c>
      <c r="B4322" t="s">
        <v>2010</v>
      </c>
      <c r="C4322" t="s">
        <v>52</v>
      </c>
      <c r="D4322">
        <v>2003</v>
      </c>
      <c r="E4322" t="s">
        <v>12569</v>
      </c>
      <c r="F4322">
        <v>5.5</v>
      </c>
      <c r="G4322">
        <v>69000</v>
      </c>
      <c r="H4322" t="s">
        <v>12617</v>
      </c>
      <c r="I4322" t="s">
        <v>7437</v>
      </c>
      <c r="J4322" t="s">
        <v>11341</v>
      </c>
      <c r="K4322" t="s">
        <v>41</v>
      </c>
      <c r="L4322">
        <v>18000000</v>
      </c>
      <c r="M4322">
        <v>101564935</v>
      </c>
      <c r="N4322" t="s">
        <v>191</v>
      </c>
      <c r="O4322">
        <v>95</v>
      </c>
      <c r="P4322" cm="1">
        <f t="array" ref="P4322">_xlfn.XLOOKUP(D4322, CPI!$A:A, CPI!$B:B)</f>
        <v>184</v>
      </c>
      <c r="Q4322" s="9">
        <f>IF(M4322="","",PRODUCT(M4322,CPI!$B$112/P4322))</f>
        <v>168189324.42663044</v>
      </c>
    </row>
    <row r="4323" spans="1:17">
      <c r="A4323" t="s">
        <v>13104</v>
      </c>
      <c r="B4323" t="s">
        <v>27</v>
      </c>
      <c r="C4323" t="s">
        <v>63</v>
      </c>
      <c r="D4323">
        <v>2003</v>
      </c>
      <c r="E4323" t="s">
        <v>13105</v>
      </c>
      <c r="F4323">
        <v>6.8</v>
      </c>
      <c r="G4323">
        <v>69000</v>
      </c>
      <c r="H4323" t="s">
        <v>13106</v>
      </c>
      <c r="I4323" t="s">
        <v>13106</v>
      </c>
      <c r="J4323" t="s">
        <v>13107</v>
      </c>
      <c r="K4323" t="s">
        <v>463</v>
      </c>
      <c r="M4323">
        <v>6291958</v>
      </c>
      <c r="N4323" t="s">
        <v>4417</v>
      </c>
      <c r="O4323">
        <v>91</v>
      </c>
      <c r="P4323" cm="1">
        <f t="array" ref="P4323">_xlfn.XLOOKUP(D4323, CPI!$A:A, CPI!$B:B)</f>
        <v>184</v>
      </c>
      <c r="Q4323" s="9">
        <f>IF(M4323="","",PRODUCT(M4323,CPI!$B$112/P4323))</f>
        <v>10419345.666304348</v>
      </c>
    </row>
    <row r="4324" spans="1:17">
      <c r="A4324" t="s">
        <v>13108</v>
      </c>
      <c r="B4324" t="s">
        <v>2010</v>
      </c>
      <c r="C4324" t="s">
        <v>45</v>
      </c>
      <c r="D4324">
        <v>2003</v>
      </c>
      <c r="E4324" t="s">
        <v>13100</v>
      </c>
      <c r="F4324">
        <v>5.6</v>
      </c>
      <c r="G4324">
        <v>132000</v>
      </c>
      <c r="H4324" t="s">
        <v>7927</v>
      </c>
      <c r="I4324" t="s">
        <v>13109</v>
      </c>
      <c r="J4324" t="s">
        <v>11984</v>
      </c>
      <c r="K4324" t="s">
        <v>41</v>
      </c>
      <c r="L4324">
        <v>95000000</v>
      </c>
      <c r="M4324">
        <v>160099222</v>
      </c>
      <c r="N4324" t="s">
        <v>55</v>
      </c>
      <c r="O4324">
        <v>117</v>
      </c>
      <c r="P4324" cm="1">
        <f t="array" ref="P4324">_xlfn.XLOOKUP(D4324, CPI!$A:A, CPI!$B:B)</f>
        <v>184</v>
      </c>
      <c r="Q4324" s="9">
        <f>IF(M4324="","",PRODUCT(M4324,CPI!$B$112/P4324))</f>
        <v>265120831.21413043</v>
      </c>
    </row>
    <row r="4325" spans="1:17">
      <c r="A4325" t="s">
        <v>13110</v>
      </c>
      <c r="B4325" t="s">
        <v>27</v>
      </c>
      <c r="C4325" t="s">
        <v>115</v>
      </c>
      <c r="D4325">
        <v>2003</v>
      </c>
      <c r="E4325" t="s">
        <v>12925</v>
      </c>
      <c r="F4325">
        <v>7.2</v>
      </c>
      <c r="G4325">
        <v>88000</v>
      </c>
      <c r="H4325" t="s">
        <v>5236</v>
      </c>
      <c r="I4325" t="s">
        <v>5236</v>
      </c>
      <c r="J4325" t="s">
        <v>13111</v>
      </c>
      <c r="K4325" t="s">
        <v>41</v>
      </c>
      <c r="L4325">
        <v>3000000</v>
      </c>
      <c r="M4325">
        <v>10012022</v>
      </c>
      <c r="N4325" t="s">
        <v>12897</v>
      </c>
      <c r="O4325">
        <v>81</v>
      </c>
      <c r="P4325" cm="1">
        <f t="array" ref="P4325">_xlfn.XLOOKUP(D4325, CPI!$A:A, CPI!$B:B)</f>
        <v>184</v>
      </c>
      <c r="Q4325" s="9">
        <f>IF(M4325="","",PRODUCT(M4325,CPI!$B$112/P4325))</f>
        <v>16579690.779347826</v>
      </c>
    </row>
    <row r="4326" spans="1:17">
      <c r="A4326" t="s">
        <v>13112</v>
      </c>
      <c r="B4326" t="s">
        <v>2010</v>
      </c>
      <c r="C4326" t="s">
        <v>162</v>
      </c>
      <c r="D4326">
        <v>2003</v>
      </c>
      <c r="E4326" t="s">
        <v>12460</v>
      </c>
      <c r="F4326">
        <v>5</v>
      </c>
      <c r="G4326">
        <v>31000</v>
      </c>
      <c r="H4326" t="s">
        <v>13113</v>
      </c>
      <c r="I4326" t="s">
        <v>13114</v>
      </c>
      <c r="J4326" t="s">
        <v>13115</v>
      </c>
      <c r="K4326" t="s">
        <v>41</v>
      </c>
      <c r="L4326">
        <v>11000000</v>
      </c>
      <c r="M4326">
        <v>47488536</v>
      </c>
      <c r="N4326" t="s">
        <v>11866</v>
      </c>
      <c r="O4326">
        <v>86</v>
      </c>
      <c r="P4326" cm="1">
        <f t="array" ref="P4326">_xlfn.XLOOKUP(D4326, CPI!$A:A, CPI!$B:B)</f>
        <v>184</v>
      </c>
      <c r="Q4326" s="9">
        <f>IF(M4326="","",PRODUCT(M4326,CPI!$B$112/P4326))</f>
        <v>78639983.256521747</v>
      </c>
    </row>
    <row r="4327" spans="1:17">
      <c r="A4327" t="s">
        <v>13116</v>
      </c>
      <c r="B4327" t="s">
        <v>44</v>
      </c>
      <c r="C4327" t="s">
        <v>45</v>
      </c>
      <c r="D4327">
        <v>2003</v>
      </c>
      <c r="E4327" t="s">
        <v>13100</v>
      </c>
      <c r="F4327">
        <v>4.3</v>
      </c>
      <c r="G4327">
        <v>57000</v>
      </c>
      <c r="H4327" t="s">
        <v>6917</v>
      </c>
      <c r="I4327" t="s">
        <v>6917</v>
      </c>
      <c r="J4327" t="s">
        <v>13117</v>
      </c>
      <c r="K4327" t="s">
        <v>41</v>
      </c>
      <c r="L4327">
        <v>38000000</v>
      </c>
      <c r="M4327">
        <v>197101678</v>
      </c>
      <c r="N4327" t="s">
        <v>8998</v>
      </c>
      <c r="O4327">
        <v>84</v>
      </c>
      <c r="P4327" cm="1">
        <f t="array" ref="P4327">_xlfn.XLOOKUP(D4327, CPI!$A:A, CPI!$B:B)</f>
        <v>184</v>
      </c>
      <c r="Q4327" s="9">
        <f>IF(M4327="","",PRODUCT(M4327,CPI!$B$112/P4327))</f>
        <v>326396093.94891304</v>
      </c>
    </row>
    <row r="4328" spans="1:17">
      <c r="A4328" t="s">
        <v>13118</v>
      </c>
      <c r="B4328" t="s">
        <v>27</v>
      </c>
      <c r="C4328" t="s">
        <v>52</v>
      </c>
      <c r="D4328">
        <v>2003</v>
      </c>
      <c r="E4328" t="s">
        <v>12487</v>
      </c>
      <c r="F4328">
        <v>2.5</v>
      </c>
      <c r="G4328">
        <v>46000</v>
      </c>
      <c r="H4328" t="s">
        <v>2045</v>
      </c>
      <c r="I4328" t="s">
        <v>2045</v>
      </c>
      <c r="J4328" t="s">
        <v>9671</v>
      </c>
      <c r="K4328" t="s">
        <v>41</v>
      </c>
      <c r="L4328">
        <v>54000000</v>
      </c>
      <c r="M4328">
        <v>7266209</v>
      </c>
      <c r="N4328" t="s">
        <v>11866</v>
      </c>
      <c r="O4328">
        <v>121</v>
      </c>
      <c r="P4328" cm="1">
        <f t="array" ref="P4328">_xlfn.XLOOKUP(D4328, CPI!$A:A, CPI!$B:B)</f>
        <v>184</v>
      </c>
      <c r="Q4328" s="9">
        <f>IF(M4328="","",PRODUCT(M4328,CPI!$B$112/P4328))</f>
        <v>12032684.142934782</v>
      </c>
    </row>
    <row r="4329" spans="1:17">
      <c r="A4329" t="s">
        <v>13119</v>
      </c>
      <c r="B4329" t="s">
        <v>2010</v>
      </c>
      <c r="C4329" t="s">
        <v>115</v>
      </c>
      <c r="D4329">
        <v>2003</v>
      </c>
      <c r="E4329" t="s">
        <v>12941</v>
      </c>
      <c r="F4329">
        <v>6.5</v>
      </c>
      <c r="G4329">
        <v>58000</v>
      </c>
      <c r="H4329" t="s">
        <v>7050</v>
      </c>
      <c r="I4329" t="s">
        <v>13120</v>
      </c>
      <c r="J4329" t="s">
        <v>4136</v>
      </c>
      <c r="K4329" t="s">
        <v>41</v>
      </c>
      <c r="L4329">
        <v>50000000</v>
      </c>
      <c r="M4329">
        <v>55495563</v>
      </c>
      <c r="N4329" t="s">
        <v>129</v>
      </c>
      <c r="O4329">
        <v>105</v>
      </c>
      <c r="P4329" cm="1">
        <f t="array" ref="P4329">_xlfn.XLOOKUP(D4329, CPI!$A:A, CPI!$B:B)</f>
        <v>184</v>
      </c>
      <c r="Q4329" s="9">
        <f>IF(M4329="","",PRODUCT(M4329,CPI!$B$112/P4329))</f>
        <v>91899445.902717397</v>
      </c>
    </row>
    <row r="4330" spans="1:17">
      <c r="A4330" t="s">
        <v>13121</v>
      </c>
      <c r="B4330" t="s">
        <v>2010</v>
      </c>
      <c r="C4330" t="s">
        <v>45</v>
      </c>
      <c r="D4330">
        <v>2003</v>
      </c>
      <c r="E4330" t="s">
        <v>11842</v>
      </c>
      <c r="F4330">
        <v>5.5</v>
      </c>
      <c r="G4330">
        <v>95000</v>
      </c>
      <c r="H4330" t="s">
        <v>6184</v>
      </c>
      <c r="I4330" t="s">
        <v>13122</v>
      </c>
      <c r="J4330" t="s">
        <v>10046</v>
      </c>
      <c r="K4330" t="s">
        <v>33</v>
      </c>
      <c r="L4330">
        <v>60000000</v>
      </c>
      <c r="M4330">
        <v>73498611</v>
      </c>
      <c r="N4330" t="s">
        <v>55</v>
      </c>
      <c r="O4330">
        <v>135</v>
      </c>
      <c r="P4330" cm="1">
        <f t="array" ref="P4330">_xlfn.XLOOKUP(D4330, CPI!$A:A, CPI!$B:B)</f>
        <v>184</v>
      </c>
      <c r="Q4330" s="9">
        <f>IF(M4330="","",PRODUCT(M4330,CPI!$B$112/P4330))</f>
        <v>121712102.0201087</v>
      </c>
    </row>
    <row r="4331" spans="1:17">
      <c r="A4331" t="s">
        <v>13123</v>
      </c>
      <c r="B4331" t="s">
        <v>2010</v>
      </c>
      <c r="C4331" t="s">
        <v>52</v>
      </c>
      <c r="D4331">
        <v>2003</v>
      </c>
      <c r="E4331" t="s">
        <v>13124</v>
      </c>
      <c r="F4331">
        <v>3.4</v>
      </c>
      <c r="G4331">
        <v>38000</v>
      </c>
      <c r="H4331" t="s">
        <v>10436</v>
      </c>
      <c r="I4331" t="s">
        <v>7938</v>
      </c>
      <c r="J4331" t="s">
        <v>13125</v>
      </c>
      <c r="K4331" t="s">
        <v>41</v>
      </c>
      <c r="L4331">
        <v>19000000</v>
      </c>
      <c r="M4331">
        <v>39267515</v>
      </c>
      <c r="N4331" t="s">
        <v>2037</v>
      </c>
      <c r="O4331">
        <v>85</v>
      </c>
      <c r="P4331" cm="1">
        <f t="array" ref="P4331">_xlfn.XLOOKUP(D4331, CPI!$A:A, CPI!$B:B)</f>
        <v>184</v>
      </c>
      <c r="Q4331" s="9">
        <f>IF(M4331="","",PRODUCT(M4331,CPI!$B$112/P4331))</f>
        <v>65026151.198369563</v>
      </c>
    </row>
    <row r="4332" spans="1:17">
      <c r="A4332" t="s">
        <v>13126</v>
      </c>
      <c r="B4332" t="s">
        <v>2010</v>
      </c>
      <c r="C4332" t="s">
        <v>115</v>
      </c>
      <c r="D4332">
        <v>2003</v>
      </c>
      <c r="E4332" t="s">
        <v>12993</v>
      </c>
      <c r="F4332">
        <v>7.1</v>
      </c>
      <c r="G4332">
        <v>94000</v>
      </c>
      <c r="H4332" t="s">
        <v>8770</v>
      </c>
      <c r="I4332" t="s">
        <v>7411</v>
      </c>
      <c r="J4332" t="s">
        <v>2636</v>
      </c>
      <c r="K4332" t="s">
        <v>41</v>
      </c>
      <c r="L4332">
        <v>60000000</v>
      </c>
      <c r="M4332">
        <v>80154140</v>
      </c>
      <c r="N4332" t="s">
        <v>8636</v>
      </c>
      <c r="O4332">
        <v>127</v>
      </c>
      <c r="P4332" cm="1">
        <f t="array" ref="P4332">_xlfn.XLOOKUP(D4332, CPI!$A:A, CPI!$B:B)</f>
        <v>184</v>
      </c>
      <c r="Q4332" s="9">
        <f>IF(M4332="","",PRODUCT(M4332,CPI!$B$112/P4332))</f>
        <v>132733513.35869566</v>
      </c>
    </row>
    <row r="4333" spans="1:17">
      <c r="A4333" t="s">
        <v>13127</v>
      </c>
      <c r="B4333" t="s">
        <v>27</v>
      </c>
      <c r="C4333" t="s">
        <v>63</v>
      </c>
      <c r="D4333">
        <v>2003</v>
      </c>
      <c r="E4333" t="s">
        <v>12731</v>
      </c>
      <c r="F4333">
        <v>5.6</v>
      </c>
      <c r="G4333">
        <v>60000</v>
      </c>
      <c r="H4333" t="s">
        <v>8640</v>
      </c>
      <c r="I4333" t="s">
        <v>8640</v>
      </c>
      <c r="J4333" t="s">
        <v>13128</v>
      </c>
      <c r="K4333" t="s">
        <v>41</v>
      </c>
      <c r="L4333">
        <v>17000000</v>
      </c>
      <c r="M4333">
        <v>63102666</v>
      </c>
      <c r="N4333" t="s">
        <v>91</v>
      </c>
      <c r="O4333">
        <v>104</v>
      </c>
      <c r="P4333" cm="1">
        <f t="array" ref="P4333">_xlfn.XLOOKUP(D4333, CPI!$A:A, CPI!$B:B)</f>
        <v>184</v>
      </c>
      <c r="Q4333" s="9">
        <f>IF(M4333="","",PRODUCT(M4333,CPI!$B$112/P4333))</f>
        <v>104496643.09891304</v>
      </c>
    </row>
    <row r="4334" spans="1:17">
      <c r="A4334" t="s">
        <v>13129</v>
      </c>
      <c r="B4334" t="s">
        <v>2010</v>
      </c>
      <c r="C4334" t="s">
        <v>45</v>
      </c>
      <c r="D4334">
        <v>2003</v>
      </c>
      <c r="E4334" t="s">
        <v>13030</v>
      </c>
      <c r="F4334">
        <v>6.2</v>
      </c>
      <c r="G4334">
        <v>102000</v>
      </c>
      <c r="H4334" t="s">
        <v>10576</v>
      </c>
      <c r="I4334" t="s">
        <v>13130</v>
      </c>
      <c r="J4334" t="s">
        <v>2763</v>
      </c>
      <c r="K4334" t="s">
        <v>41</v>
      </c>
      <c r="L4334">
        <v>50000000</v>
      </c>
      <c r="M4334">
        <v>88323487</v>
      </c>
      <c r="N4334" t="s">
        <v>2103</v>
      </c>
      <c r="O4334">
        <v>114</v>
      </c>
      <c r="P4334" cm="1">
        <f t="array" ref="P4334">_xlfn.XLOOKUP(D4334, CPI!$A:A, CPI!$B:B)</f>
        <v>184</v>
      </c>
      <c r="Q4334" s="9">
        <f>IF(M4334="","",PRODUCT(M4334,CPI!$B$112/P4334))</f>
        <v>146261774.39619565</v>
      </c>
    </row>
    <row r="4335" spans="1:17">
      <c r="A4335" t="s">
        <v>13131</v>
      </c>
      <c r="B4335" t="s">
        <v>27</v>
      </c>
      <c r="C4335" t="s">
        <v>28</v>
      </c>
      <c r="D4335">
        <v>2003</v>
      </c>
      <c r="E4335" t="s">
        <v>12757</v>
      </c>
      <c r="F4335">
        <v>5.5</v>
      </c>
      <c r="G4335">
        <v>90000</v>
      </c>
      <c r="H4335" t="s">
        <v>507</v>
      </c>
      <c r="I4335" t="s">
        <v>31</v>
      </c>
      <c r="J4335" t="s">
        <v>5232</v>
      </c>
      <c r="K4335" t="s">
        <v>41</v>
      </c>
      <c r="L4335">
        <v>68000000</v>
      </c>
      <c r="M4335">
        <v>81240406</v>
      </c>
      <c r="N4335" t="s">
        <v>5120</v>
      </c>
      <c r="O4335">
        <v>134</v>
      </c>
      <c r="P4335" cm="1">
        <f t="array" ref="P4335">_xlfn.XLOOKUP(D4335, CPI!$A:A, CPI!$B:B)</f>
        <v>184</v>
      </c>
      <c r="Q4335" s="9">
        <f>IF(M4335="","",PRODUCT(M4335,CPI!$B$112/P4335))</f>
        <v>134532346.24021739</v>
      </c>
    </row>
    <row r="4336" spans="1:17">
      <c r="A4336" t="s">
        <v>13132</v>
      </c>
      <c r="B4336" t="s">
        <v>27</v>
      </c>
      <c r="C4336" t="s">
        <v>28</v>
      </c>
      <c r="D4336">
        <v>2003</v>
      </c>
      <c r="E4336" t="s">
        <v>13133</v>
      </c>
      <c r="F4336">
        <v>8</v>
      </c>
      <c r="G4336">
        <v>79000</v>
      </c>
      <c r="H4336" t="s">
        <v>11609</v>
      </c>
      <c r="I4336" t="s">
        <v>11609</v>
      </c>
      <c r="J4336" t="s">
        <v>11609</v>
      </c>
      <c r="K4336" t="s">
        <v>931</v>
      </c>
      <c r="M4336">
        <v>8945072</v>
      </c>
      <c r="N4336" t="s">
        <v>13134</v>
      </c>
      <c r="O4336">
        <v>103</v>
      </c>
      <c r="P4336" cm="1">
        <f t="array" ref="P4336">_xlfn.XLOOKUP(D4336, CPI!$A:A, CPI!$B:B)</f>
        <v>184</v>
      </c>
      <c r="Q4336" s="9">
        <f>IF(M4336="","",PRODUCT(M4336,CPI!$B$112/P4336))</f>
        <v>14812844.773913044</v>
      </c>
    </row>
    <row r="4337" spans="1:17">
      <c r="A4337" t="s">
        <v>13135</v>
      </c>
      <c r="B4337" t="s">
        <v>44</v>
      </c>
      <c r="C4337" t="s">
        <v>52</v>
      </c>
      <c r="D4337">
        <v>2003</v>
      </c>
      <c r="E4337" t="s">
        <v>13136</v>
      </c>
      <c r="F4337">
        <v>5.6</v>
      </c>
      <c r="G4337">
        <v>65000</v>
      </c>
      <c r="H4337" t="s">
        <v>11407</v>
      </c>
      <c r="I4337" t="s">
        <v>13137</v>
      </c>
      <c r="J4337" t="s">
        <v>1496</v>
      </c>
      <c r="K4337" t="s">
        <v>41</v>
      </c>
      <c r="L4337">
        <v>60000000</v>
      </c>
      <c r="M4337">
        <v>164433867</v>
      </c>
      <c r="N4337" t="s">
        <v>11866</v>
      </c>
      <c r="O4337">
        <v>92</v>
      </c>
      <c r="P4337" cm="1">
        <f t="array" ref="P4337">_xlfn.XLOOKUP(D4337, CPI!$A:A, CPI!$B:B)</f>
        <v>184</v>
      </c>
      <c r="Q4337" s="9">
        <f>IF(M4337="","",PRODUCT(M4337,CPI!$B$112/P4337))</f>
        <v>272298909.1027174</v>
      </c>
    </row>
    <row r="4338" spans="1:17">
      <c r="A4338" t="s">
        <v>13138</v>
      </c>
      <c r="B4338" t="s">
        <v>2010</v>
      </c>
      <c r="C4338" t="s">
        <v>45</v>
      </c>
      <c r="D4338">
        <v>2003</v>
      </c>
      <c r="E4338" t="s">
        <v>12973</v>
      </c>
      <c r="F4338">
        <v>6.3</v>
      </c>
      <c r="G4338">
        <v>105000</v>
      </c>
      <c r="H4338" t="s">
        <v>7485</v>
      </c>
      <c r="I4338" t="s">
        <v>5666</v>
      </c>
      <c r="J4338" t="s">
        <v>9671</v>
      </c>
      <c r="K4338" t="s">
        <v>41</v>
      </c>
      <c r="L4338">
        <v>60000000</v>
      </c>
      <c r="M4338">
        <v>117248958</v>
      </c>
      <c r="N4338" t="s">
        <v>55</v>
      </c>
      <c r="O4338">
        <v>119</v>
      </c>
      <c r="P4338" cm="1">
        <f t="array" ref="P4338">_xlfn.XLOOKUP(D4338, CPI!$A:A, CPI!$B:B)</f>
        <v>184</v>
      </c>
      <c r="Q4338" s="9">
        <f>IF(M4338="","",PRODUCT(M4338,CPI!$B$112/P4338))</f>
        <v>194161725.55760869</v>
      </c>
    </row>
    <row r="4339" spans="1:17">
      <c r="A4339" t="s">
        <v>13139</v>
      </c>
      <c r="B4339" t="s">
        <v>2010</v>
      </c>
      <c r="C4339" t="s">
        <v>52</v>
      </c>
      <c r="D4339">
        <v>2003</v>
      </c>
      <c r="E4339" t="s">
        <v>13010</v>
      </c>
      <c r="F4339">
        <v>5.9</v>
      </c>
      <c r="G4339">
        <v>56000</v>
      </c>
      <c r="H4339" t="s">
        <v>3531</v>
      </c>
      <c r="I4339" t="s">
        <v>12943</v>
      </c>
      <c r="J4339" t="s">
        <v>8019</v>
      </c>
      <c r="K4339" t="s">
        <v>5828</v>
      </c>
      <c r="L4339">
        <v>40000000</v>
      </c>
      <c r="M4339">
        <v>19322135</v>
      </c>
      <c r="N4339" t="s">
        <v>3755</v>
      </c>
      <c r="O4339">
        <v>89</v>
      </c>
      <c r="P4339" cm="1">
        <f t="array" ref="P4339">_xlfn.XLOOKUP(D4339, CPI!$A:A, CPI!$B:B)</f>
        <v>184</v>
      </c>
      <c r="Q4339" s="9">
        <f>IF(M4339="","",PRODUCT(M4339,CPI!$B$112/P4339))</f>
        <v>31997035.513586957</v>
      </c>
    </row>
    <row r="4340" spans="1:17">
      <c r="A4340" t="s">
        <v>13140</v>
      </c>
      <c r="B4340" t="s">
        <v>2010</v>
      </c>
      <c r="C4340" t="s">
        <v>28</v>
      </c>
      <c r="D4340">
        <v>2003</v>
      </c>
      <c r="E4340" t="s">
        <v>13001</v>
      </c>
      <c r="F4340">
        <v>5.4</v>
      </c>
      <c r="G4340">
        <v>44000</v>
      </c>
      <c r="H4340" t="s">
        <v>13141</v>
      </c>
      <c r="I4340" t="s">
        <v>13142</v>
      </c>
      <c r="J4340" t="s">
        <v>13143</v>
      </c>
      <c r="K4340" t="s">
        <v>41</v>
      </c>
      <c r="L4340">
        <v>18000000</v>
      </c>
      <c r="M4340">
        <v>62228395</v>
      </c>
      <c r="N4340" t="s">
        <v>72</v>
      </c>
      <c r="O4340">
        <v>94</v>
      </c>
      <c r="P4340" cm="1">
        <f t="array" ref="P4340">_xlfn.XLOOKUP(D4340, CPI!$A:A, CPI!$B:B)</f>
        <v>184</v>
      </c>
      <c r="Q4340" s="9">
        <f>IF(M4340="","",PRODUCT(M4340,CPI!$B$112/P4340))</f>
        <v>103048869.32880434</v>
      </c>
    </row>
    <row r="4341" spans="1:17">
      <c r="A4341" t="s">
        <v>13144</v>
      </c>
      <c r="B4341" t="s">
        <v>27</v>
      </c>
      <c r="C4341" t="s">
        <v>115</v>
      </c>
      <c r="D4341">
        <v>2003</v>
      </c>
      <c r="E4341" t="s">
        <v>13028</v>
      </c>
      <c r="F4341">
        <v>6.6</v>
      </c>
      <c r="G4341">
        <v>22000</v>
      </c>
      <c r="H4341" t="s">
        <v>13145</v>
      </c>
      <c r="I4341" t="s">
        <v>13145</v>
      </c>
      <c r="J4341" t="s">
        <v>2086</v>
      </c>
      <c r="K4341" t="s">
        <v>206</v>
      </c>
      <c r="L4341">
        <v>5000000</v>
      </c>
      <c r="M4341">
        <v>2466444</v>
      </c>
      <c r="N4341" t="s">
        <v>10365</v>
      </c>
      <c r="O4341">
        <v>104</v>
      </c>
      <c r="P4341" cm="1">
        <f t="array" ref="P4341">_xlfn.XLOOKUP(D4341, CPI!$A:A, CPI!$B:B)</f>
        <v>184</v>
      </c>
      <c r="Q4341" s="9">
        <f>IF(M4341="","",PRODUCT(M4341,CPI!$B$112/P4341))</f>
        <v>4084377.645652174</v>
      </c>
    </row>
    <row r="4342" spans="1:17">
      <c r="A4342" t="s">
        <v>13146</v>
      </c>
      <c r="B4342" t="s">
        <v>44</v>
      </c>
      <c r="C4342" t="s">
        <v>52</v>
      </c>
      <c r="D4342">
        <v>2003</v>
      </c>
      <c r="E4342" t="s">
        <v>12986</v>
      </c>
      <c r="F4342">
        <v>5.0999999999999996</v>
      </c>
      <c r="G4342">
        <v>44000</v>
      </c>
      <c r="H4342" t="s">
        <v>10708</v>
      </c>
      <c r="I4342" t="s">
        <v>13054</v>
      </c>
      <c r="J4342" t="s">
        <v>1496</v>
      </c>
      <c r="K4342" t="s">
        <v>41</v>
      </c>
      <c r="L4342">
        <v>90000000</v>
      </c>
      <c r="M4342">
        <v>182290266</v>
      </c>
      <c r="N4342" t="s">
        <v>1735</v>
      </c>
      <c r="O4342">
        <v>88</v>
      </c>
      <c r="P4342" cm="1">
        <f t="array" ref="P4342">_xlfn.XLOOKUP(D4342, CPI!$A:A, CPI!$B:B)</f>
        <v>184</v>
      </c>
      <c r="Q4342" s="9">
        <f>IF(M4342="","",PRODUCT(M4342,CPI!$B$112/P4342))</f>
        <v>301868717.66413045</v>
      </c>
    </row>
    <row r="4343" spans="1:17">
      <c r="A4343" t="s">
        <v>13147</v>
      </c>
      <c r="B4343" t="s">
        <v>44</v>
      </c>
      <c r="C4343" t="s">
        <v>401</v>
      </c>
      <c r="D4343">
        <v>2003</v>
      </c>
      <c r="E4343" t="s">
        <v>12970</v>
      </c>
      <c r="F4343">
        <v>6.7</v>
      </c>
      <c r="G4343">
        <v>51000</v>
      </c>
      <c r="H4343" t="s">
        <v>13148</v>
      </c>
      <c r="I4343" t="s">
        <v>11080</v>
      </c>
      <c r="J4343" t="s">
        <v>6546</v>
      </c>
      <c r="K4343" t="s">
        <v>41</v>
      </c>
      <c r="L4343">
        <v>60000000</v>
      </c>
      <c r="M4343">
        <v>80773077</v>
      </c>
      <c r="N4343" t="s">
        <v>9697</v>
      </c>
      <c r="O4343">
        <v>86</v>
      </c>
      <c r="P4343" cm="1">
        <f t="array" ref="P4343">_xlfn.XLOOKUP(D4343, CPI!$A:A, CPI!$B:B)</f>
        <v>184</v>
      </c>
      <c r="Q4343" s="9">
        <f>IF(M4343="","",PRODUCT(M4343,CPI!$B$112/P4343))</f>
        <v>133758459.57554348</v>
      </c>
    </row>
    <row r="4344" spans="1:17">
      <c r="A4344" t="s">
        <v>13149</v>
      </c>
      <c r="B4344" t="s">
        <v>27</v>
      </c>
      <c r="C4344" t="s">
        <v>45</v>
      </c>
      <c r="D4344">
        <v>2003</v>
      </c>
      <c r="E4344" t="s">
        <v>12708</v>
      </c>
      <c r="F4344">
        <v>2.1</v>
      </c>
      <c r="G4344">
        <v>36000</v>
      </c>
      <c r="H4344" t="s">
        <v>13150</v>
      </c>
      <c r="I4344" t="s">
        <v>13151</v>
      </c>
      <c r="J4344" t="s">
        <v>13152</v>
      </c>
      <c r="K4344" t="s">
        <v>5828</v>
      </c>
      <c r="L4344">
        <v>12000000</v>
      </c>
      <c r="M4344">
        <v>13818181</v>
      </c>
      <c r="N4344" t="s">
        <v>13153</v>
      </c>
      <c r="O4344">
        <v>90</v>
      </c>
      <c r="P4344" cm="1">
        <f t="array" ref="P4344">_xlfn.XLOOKUP(D4344, CPI!$A:A, CPI!$B:B)</f>
        <v>184</v>
      </c>
      <c r="Q4344" s="9">
        <f>IF(M4344="","",PRODUCT(M4344,CPI!$B$112/P4344))</f>
        <v>22882607.340760868</v>
      </c>
    </row>
    <row r="4345" spans="1:17">
      <c r="A4345" t="s">
        <v>13154</v>
      </c>
      <c r="B4345" t="s">
        <v>2010</v>
      </c>
      <c r="C4345" t="s">
        <v>74</v>
      </c>
      <c r="D4345">
        <v>2003</v>
      </c>
      <c r="E4345" t="s">
        <v>12748</v>
      </c>
      <c r="F4345">
        <v>6.3</v>
      </c>
      <c r="G4345">
        <v>16000</v>
      </c>
      <c r="H4345" t="s">
        <v>179</v>
      </c>
      <c r="I4345" t="s">
        <v>13155</v>
      </c>
      <c r="J4345" t="s">
        <v>3577</v>
      </c>
      <c r="K4345" t="s">
        <v>41</v>
      </c>
      <c r="L4345">
        <v>56000000</v>
      </c>
      <c r="M4345">
        <v>12923936</v>
      </c>
      <c r="N4345" t="s">
        <v>7007</v>
      </c>
      <c r="O4345">
        <v>219</v>
      </c>
      <c r="P4345" cm="1">
        <f t="array" ref="P4345">_xlfn.XLOOKUP(D4345, CPI!$A:A, CPI!$B:B)</f>
        <v>184</v>
      </c>
      <c r="Q4345" s="9">
        <f>IF(M4345="","",PRODUCT(M4345,CPI!$B$112/P4345))</f>
        <v>21401757.060869567</v>
      </c>
    </row>
    <row r="4346" spans="1:17">
      <c r="A4346" t="s">
        <v>13156</v>
      </c>
      <c r="B4346" t="s">
        <v>27</v>
      </c>
      <c r="C4346" t="s">
        <v>115</v>
      </c>
      <c r="D4346">
        <v>2003</v>
      </c>
      <c r="E4346" t="s">
        <v>12945</v>
      </c>
      <c r="F4346">
        <v>7.5</v>
      </c>
      <c r="G4346">
        <v>66000</v>
      </c>
      <c r="H4346" t="s">
        <v>13157</v>
      </c>
      <c r="I4346" t="s">
        <v>13158</v>
      </c>
      <c r="J4346" t="s">
        <v>2899</v>
      </c>
      <c r="K4346" t="s">
        <v>41</v>
      </c>
      <c r="L4346">
        <v>16500000</v>
      </c>
      <c r="M4346">
        <v>16763804</v>
      </c>
      <c r="N4346" t="s">
        <v>9697</v>
      </c>
      <c r="O4346">
        <v>126</v>
      </c>
      <c r="P4346" cm="1">
        <f t="array" ref="P4346">_xlfn.XLOOKUP(D4346, CPI!$A:A, CPI!$B:B)</f>
        <v>184</v>
      </c>
      <c r="Q4346" s="9">
        <f>IF(M4346="","",PRODUCT(M4346,CPI!$B$112/P4346))</f>
        <v>27760494.993478261</v>
      </c>
    </row>
    <row r="4347" spans="1:17">
      <c r="A4347" t="s">
        <v>13159</v>
      </c>
      <c r="B4347" t="s">
        <v>27</v>
      </c>
      <c r="C4347" t="s">
        <v>45</v>
      </c>
      <c r="D4347">
        <v>2003</v>
      </c>
      <c r="E4347" t="s">
        <v>12515</v>
      </c>
      <c r="F4347">
        <v>6.1</v>
      </c>
      <c r="G4347">
        <v>46000</v>
      </c>
      <c r="H4347" t="s">
        <v>8510</v>
      </c>
      <c r="I4347" t="s">
        <v>13160</v>
      </c>
      <c r="J4347" t="s">
        <v>11829</v>
      </c>
      <c r="K4347" t="s">
        <v>41</v>
      </c>
      <c r="L4347">
        <v>36000000</v>
      </c>
      <c r="M4347">
        <v>44350926</v>
      </c>
      <c r="N4347" t="s">
        <v>13161</v>
      </c>
      <c r="O4347">
        <v>109</v>
      </c>
      <c r="P4347" cm="1">
        <f t="array" ref="P4347">_xlfn.XLOOKUP(D4347, CPI!$A:A, CPI!$B:B)</f>
        <v>184</v>
      </c>
      <c r="Q4347" s="9">
        <f>IF(M4347="","",PRODUCT(M4347,CPI!$B$112/P4347))</f>
        <v>73444169.305434778</v>
      </c>
    </row>
    <row r="4348" spans="1:17">
      <c r="A4348" t="s">
        <v>13162</v>
      </c>
      <c r="B4348" t="s">
        <v>27</v>
      </c>
      <c r="C4348" t="s">
        <v>52</v>
      </c>
      <c r="D4348">
        <v>2003</v>
      </c>
      <c r="E4348" t="s">
        <v>13001</v>
      </c>
      <c r="F4348">
        <v>7.6</v>
      </c>
      <c r="G4348">
        <v>68000</v>
      </c>
      <c r="H4348" t="s">
        <v>13163</v>
      </c>
      <c r="I4348" t="s">
        <v>13163</v>
      </c>
      <c r="J4348" t="s">
        <v>13164</v>
      </c>
      <c r="K4348" t="s">
        <v>41</v>
      </c>
      <c r="L4348">
        <v>500000</v>
      </c>
      <c r="M4348">
        <v>8701337</v>
      </c>
      <c r="N4348" t="s">
        <v>13165</v>
      </c>
      <c r="O4348">
        <v>89</v>
      </c>
      <c r="P4348" cm="1">
        <f t="array" ref="P4348">_xlfn.XLOOKUP(D4348, CPI!$A:A, CPI!$B:B)</f>
        <v>184</v>
      </c>
      <c r="Q4348" s="9">
        <f>IF(M4348="","",PRODUCT(M4348,CPI!$B$112/P4348))</f>
        <v>14409224.9125</v>
      </c>
    </row>
    <row r="4349" spans="1:17">
      <c r="A4349" t="s">
        <v>13166</v>
      </c>
      <c r="B4349" t="s">
        <v>27</v>
      </c>
      <c r="C4349" t="s">
        <v>52</v>
      </c>
      <c r="D4349">
        <v>2003</v>
      </c>
      <c r="E4349" t="s">
        <v>13167</v>
      </c>
      <c r="F4349">
        <v>7.7</v>
      </c>
      <c r="G4349">
        <v>140000</v>
      </c>
      <c r="H4349" t="s">
        <v>13168</v>
      </c>
      <c r="I4349" t="s">
        <v>13169</v>
      </c>
      <c r="J4349" t="s">
        <v>13170</v>
      </c>
      <c r="K4349" t="s">
        <v>5828</v>
      </c>
      <c r="M4349">
        <v>79316957</v>
      </c>
      <c r="N4349" t="s">
        <v>10263</v>
      </c>
      <c r="O4349">
        <v>121</v>
      </c>
      <c r="P4349" cm="1">
        <f t="array" ref="P4349">_xlfn.XLOOKUP(D4349, CPI!$A:A, CPI!$B:B)</f>
        <v>184</v>
      </c>
      <c r="Q4349" s="9">
        <f>IF(M4349="","",PRODUCT(M4349,CPI!$B$112/P4349))</f>
        <v>131347156.51032609</v>
      </c>
    </row>
    <row r="4350" spans="1:17">
      <c r="A4350" t="s">
        <v>13171</v>
      </c>
      <c r="B4350" t="s">
        <v>27</v>
      </c>
      <c r="C4350" t="s">
        <v>45</v>
      </c>
      <c r="D4350">
        <v>2003</v>
      </c>
      <c r="E4350" t="s">
        <v>11842</v>
      </c>
      <c r="F4350">
        <v>6.5</v>
      </c>
      <c r="G4350">
        <v>61000</v>
      </c>
      <c r="H4350" t="s">
        <v>2923</v>
      </c>
      <c r="I4350" t="s">
        <v>13172</v>
      </c>
      <c r="J4350" t="s">
        <v>171</v>
      </c>
      <c r="K4350" t="s">
        <v>5828</v>
      </c>
      <c r="L4350">
        <v>50000000</v>
      </c>
      <c r="M4350">
        <v>42792561</v>
      </c>
      <c r="N4350" t="s">
        <v>9676</v>
      </c>
      <c r="O4350">
        <v>98</v>
      </c>
      <c r="P4350" cm="1">
        <f t="array" ref="P4350">_xlfn.XLOOKUP(D4350, CPI!$A:A, CPI!$B:B)</f>
        <v>184</v>
      </c>
      <c r="Q4350" s="9">
        <f>IF(M4350="","",PRODUCT(M4350,CPI!$B$112/P4350))</f>
        <v>70863550.742934778</v>
      </c>
    </row>
    <row r="4351" spans="1:17">
      <c r="A4351" t="s">
        <v>13173</v>
      </c>
      <c r="B4351" t="s">
        <v>27</v>
      </c>
      <c r="C4351" t="s">
        <v>28</v>
      </c>
      <c r="D4351">
        <v>2003</v>
      </c>
      <c r="E4351" t="s">
        <v>13174</v>
      </c>
      <c r="F4351">
        <v>6.3</v>
      </c>
      <c r="G4351">
        <v>30000</v>
      </c>
      <c r="H4351" t="s">
        <v>1251</v>
      </c>
      <c r="I4351" t="s">
        <v>13175</v>
      </c>
      <c r="J4351" t="s">
        <v>3067</v>
      </c>
      <c r="K4351" t="s">
        <v>5828</v>
      </c>
      <c r="L4351">
        <v>30000000</v>
      </c>
      <c r="M4351">
        <v>22954068</v>
      </c>
      <c r="N4351" t="s">
        <v>3755</v>
      </c>
      <c r="O4351">
        <v>106</v>
      </c>
      <c r="P4351" cm="1">
        <f t="array" ref="P4351">_xlfn.XLOOKUP(D4351, CPI!$A:A, CPI!$B:B)</f>
        <v>184</v>
      </c>
      <c r="Q4351" s="9">
        <f>IF(M4351="","",PRODUCT(M4351,CPI!$B$112/P4351))</f>
        <v>38011437.606521741</v>
      </c>
    </row>
    <row r="4352" spans="1:17">
      <c r="A4352" t="s">
        <v>13176</v>
      </c>
      <c r="B4352" t="s">
        <v>2010</v>
      </c>
      <c r="C4352" t="s">
        <v>36</v>
      </c>
      <c r="D4352">
        <v>2003</v>
      </c>
      <c r="E4352" t="s">
        <v>13043</v>
      </c>
      <c r="F4352">
        <v>6</v>
      </c>
      <c r="G4352">
        <v>12000</v>
      </c>
      <c r="H4352" t="s">
        <v>13177</v>
      </c>
      <c r="I4352" t="s">
        <v>13178</v>
      </c>
      <c r="J4352" t="s">
        <v>13179</v>
      </c>
      <c r="K4352" t="s">
        <v>41</v>
      </c>
      <c r="L4352">
        <v>6000000</v>
      </c>
      <c r="M4352">
        <v>5141166</v>
      </c>
      <c r="N4352" t="s">
        <v>13180</v>
      </c>
      <c r="O4352">
        <v>105</v>
      </c>
      <c r="P4352" cm="1">
        <f t="array" ref="P4352">_xlfn.XLOOKUP(D4352, CPI!$A:A, CPI!$B:B)</f>
        <v>184</v>
      </c>
      <c r="Q4352" s="9">
        <f>IF(M4352="","",PRODUCT(M4352,CPI!$B$112/P4352))</f>
        <v>8513659.1315217391</v>
      </c>
    </row>
    <row r="4353" spans="1:17">
      <c r="A4353" t="s">
        <v>13181</v>
      </c>
      <c r="B4353" t="s">
        <v>27</v>
      </c>
      <c r="C4353" t="s">
        <v>63</v>
      </c>
      <c r="D4353">
        <v>2003</v>
      </c>
      <c r="E4353" t="s">
        <v>13076</v>
      </c>
      <c r="F4353">
        <v>5.8</v>
      </c>
      <c r="G4353">
        <v>108000</v>
      </c>
      <c r="H4353" t="s">
        <v>8550</v>
      </c>
      <c r="I4353" t="s">
        <v>13182</v>
      </c>
      <c r="J4353" t="s">
        <v>9783</v>
      </c>
      <c r="K4353" t="s">
        <v>41</v>
      </c>
      <c r="L4353">
        <v>40000000</v>
      </c>
      <c r="M4353">
        <v>141591324</v>
      </c>
      <c r="N4353" t="s">
        <v>42</v>
      </c>
      <c r="O4353">
        <v>98</v>
      </c>
      <c r="P4353" cm="1">
        <f t="array" ref="P4353">_xlfn.XLOOKUP(D4353, CPI!$A:A, CPI!$B:B)</f>
        <v>184</v>
      </c>
      <c r="Q4353" s="9">
        <f>IF(M4353="","",PRODUCT(M4353,CPI!$B$112/P4353))</f>
        <v>234472154.47173914</v>
      </c>
    </row>
    <row r="4354" spans="1:17">
      <c r="A4354" t="s">
        <v>13183</v>
      </c>
      <c r="B4354" t="s">
        <v>44</v>
      </c>
      <c r="C4354" t="s">
        <v>45</v>
      </c>
      <c r="D4354">
        <v>2003</v>
      </c>
      <c r="E4354" t="s">
        <v>13093</v>
      </c>
      <c r="F4354">
        <v>5.0999999999999996</v>
      </c>
      <c r="G4354">
        <v>34000</v>
      </c>
      <c r="H4354" t="s">
        <v>12250</v>
      </c>
      <c r="I4354" t="s">
        <v>13184</v>
      </c>
      <c r="J4354" t="s">
        <v>11677</v>
      </c>
      <c r="K4354" t="s">
        <v>41</v>
      </c>
      <c r="L4354">
        <v>28000000</v>
      </c>
      <c r="M4354">
        <v>58795814</v>
      </c>
      <c r="N4354" t="s">
        <v>129</v>
      </c>
      <c r="O4354">
        <v>102</v>
      </c>
      <c r="P4354" cm="1">
        <f t="array" ref="P4354">_xlfn.XLOOKUP(D4354, CPI!$A:A, CPI!$B:B)</f>
        <v>184</v>
      </c>
      <c r="Q4354" s="9">
        <f>IF(M4354="","",PRODUCT(M4354,CPI!$B$112/P4354))</f>
        <v>97364589.81413044</v>
      </c>
    </row>
    <row r="4355" spans="1:17">
      <c r="A4355" t="s">
        <v>13185</v>
      </c>
      <c r="B4355" t="s">
        <v>27</v>
      </c>
      <c r="C4355" t="s">
        <v>45</v>
      </c>
      <c r="D4355">
        <v>2003</v>
      </c>
      <c r="E4355" t="s">
        <v>13186</v>
      </c>
      <c r="F4355">
        <v>7.2</v>
      </c>
      <c r="G4355">
        <v>72000</v>
      </c>
      <c r="H4355" t="s">
        <v>13187</v>
      </c>
      <c r="I4355" t="s">
        <v>13188</v>
      </c>
      <c r="J4355" t="s">
        <v>13189</v>
      </c>
      <c r="K4355" t="s">
        <v>13190</v>
      </c>
      <c r="M4355">
        <v>20235426</v>
      </c>
      <c r="N4355" t="s">
        <v>12262</v>
      </c>
      <c r="O4355">
        <v>105</v>
      </c>
      <c r="P4355" cm="1">
        <f t="array" ref="P4355">_xlfn.XLOOKUP(D4355, CPI!$A:A, CPI!$B:B)</f>
        <v>184</v>
      </c>
      <c r="Q4355" s="9">
        <f>IF(M4355="","",PRODUCT(M4355,CPI!$B$112/P4355))</f>
        <v>33509425.555434782</v>
      </c>
    </row>
    <row r="4356" spans="1:17">
      <c r="A4356" t="s">
        <v>13191</v>
      </c>
      <c r="B4356" t="s">
        <v>27</v>
      </c>
      <c r="C4356" t="s">
        <v>52</v>
      </c>
      <c r="D4356">
        <v>2003</v>
      </c>
      <c r="E4356" t="s">
        <v>12986</v>
      </c>
      <c r="F4356">
        <v>7</v>
      </c>
      <c r="G4356">
        <v>137000</v>
      </c>
      <c r="H4356" t="s">
        <v>11884</v>
      </c>
      <c r="I4356" t="s">
        <v>13192</v>
      </c>
      <c r="J4356" t="s">
        <v>7051</v>
      </c>
      <c r="K4356" t="s">
        <v>5828</v>
      </c>
      <c r="L4356">
        <v>23000000</v>
      </c>
      <c r="M4356">
        <v>76490720</v>
      </c>
      <c r="N4356" t="s">
        <v>42</v>
      </c>
      <c r="O4356">
        <v>92</v>
      </c>
      <c r="P4356" cm="1">
        <f t="array" ref="P4356">_xlfn.XLOOKUP(D4356, CPI!$A:A, CPI!$B:B)</f>
        <v>184</v>
      </c>
      <c r="Q4356" s="9">
        <f>IF(M4356="","",PRODUCT(M4356,CPI!$B$112/P4356))</f>
        <v>126666969.47826087</v>
      </c>
    </row>
    <row r="4357" spans="1:17">
      <c r="A4357" t="s">
        <v>13193</v>
      </c>
      <c r="B4357" t="s">
        <v>2010</v>
      </c>
      <c r="C4357" t="s">
        <v>28</v>
      </c>
      <c r="D4357">
        <v>2003</v>
      </c>
      <c r="E4357" t="s">
        <v>12986</v>
      </c>
      <c r="F4357">
        <v>7.1</v>
      </c>
      <c r="G4357">
        <v>34000</v>
      </c>
      <c r="H4357" t="s">
        <v>8046</v>
      </c>
      <c r="I4357" t="s">
        <v>13194</v>
      </c>
      <c r="J4357" t="s">
        <v>12084</v>
      </c>
      <c r="K4357" t="s">
        <v>41</v>
      </c>
      <c r="L4357">
        <v>6000000</v>
      </c>
      <c r="M4357">
        <v>2944752</v>
      </c>
      <c r="N4357" t="s">
        <v>10365</v>
      </c>
      <c r="O4357">
        <v>94</v>
      </c>
      <c r="P4357" cm="1">
        <f t="array" ref="P4357">_xlfn.XLOOKUP(D4357, CPI!$A:A, CPI!$B:B)</f>
        <v>184</v>
      </c>
      <c r="Q4357" s="9">
        <f>IF(M4357="","",PRODUCT(M4357,CPI!$B$112/P4357))</f>
        <v>4876445.2956521744</v>
      </c>
    </row>
    <row r="4358" spans="1:17">
      <c r="A4358" t="s">
        <v>13195</v>
      </c>
      <c r="B4358" t="s">
        <v>44</v>
      </c>
      <c r="C4358" t="s">
        <v>36</v>
      </c>
      <c r="D4358">
        <v>2003</v>
      </c>
      <c r="E4358" t="s">
        <v>13008</v>
      </c>
      <c r="F4358">
        <v>5.5</v>
      </c>
      <c r="G4358">
        <v>37000</v>
      </c>
      <c r="H4358" t="s">
        <v>11185</v>
      </c>
      <c r="I4358" t="s">
        <v>13196</v>
      </c>
      <c r="J4358" t="s">
        <v>13197</v>
      </c>
      <c r="K4358" t="s">
        <v>41</v>
      </c>
      <c r="L4358">
        <v>17000000</v>
      </c>
      <c r="M4358">
        <v>55534455</v>
      </c>
      <c r="N4358" t="s">
        <v>1735</v>
      </c>
      <c r="O4358">
        <v>94</v>
      </c>
      <c r="P4358" cm="1">
        <f t="array" ref="P4358">_xlfn.XLOOKUP(D4358, CPI!$A:A, CPI!$B:B)</f>
        <v>184</v>
      </c>
      <c r="Q4358" s="9">
        <f>IF(M4358="","",PRODUCT(M4358,CPI!$B$112/P4358))</f>
        <v>91963850.209239125</v>
      </c>
    </row>
    <row r="4359" spans="1:17">
      <c r="A4359" t="s">
        <v>13198</v>
      </c>
      <c r="B4359" t="s">
        <v>27</v>
      </c>
      <c r="C4359" t="s">
        <v>28</v>
      </c>
      <c r="D4359">
        <v>2003</v>
      </c>
      <c r="E4359" t="s">
        <v>13089</v>
      </c>
      <c r="F4359">
        <v>6.9</v>
      </c>
      <c r="G4359">
        <v>33000</v>
      </c>
      <c r="H4359" t="s">
        <v>13199</v>
      </c>
      <c r="I4359" t="s">
        <v>13200</v>
      </c>
      <c r="J4359" t="s">
        <v>9006</v>
      </c>
      <c r="K4359" t="s">
        <v>41</v>
      </c>
      <c r="L4359">
        <v>3200000</v>
      </c>
      <c r="M4359">
        <v>10464788</v>
      </c>
      <c r="N4359" t="s">
        <v>13201</v>
      </c>
      <c r="O4359">
        <v>101</v>
      </c>
      <c r="P4359" cm="1">
        <f t="array" ref="P4359">_xlfn.XLOOKUP(D4359, CPI!$A:A, CPI!$B:B)</f>
        <v>184</v>
      </c>
      <c r="Q4359" s="9">
        <f>IF(M4359="","",PRODUCT(M4359,CPI!$B$112/P4359))</f>
        <v>17329461.432608698</v>
      </c>
    </row>
    <row r="4360" spans="1:17">
      <c r="A4360" t="s">
        <v>13202</v>
      </c>
      <c r="B4360" t="s">
        <v>27</v>
      </c>
      <c r="C4360" t="s">
        <v>45</v>
      </c>
      <c r="D4360">
        <v>2003</v>
      </c>
      <c r="E4360" t="s">
        <v>12822</v>
      </c>
      <c r="F4360">
        <v>5.8</v>
      </c>
      <c r="G4360">
        <v>42000</v>
      </c>
      <c r="H4360" t="s">
        <v>11484</v>
      </c>
      <c r="I4360" t="s">
        <v>8503</v>
      </c>
      <c r="J4360" t="s">
        <v>7354</v>
      </c>
      <c r="K4360" t="s">
        <v>41</v>
      </c>
      <c r="L4360">
        <v>25000000</v>
      </c>
      <c r="M4360">
        <v>56489558</v>
      </c>
      <c r="N4360" t="s">
        <v>34</v>
      </c>
      <c r="O4360">
        <v>101</v>
      </c>
      <c r="P4360" cm="1">
        <f t="array" ref="P4360">_xlfn.XLOOKUP(D4360, CPI!$A:A, CPI!$B:B)</f>
        <v>184</v>
      </c>
      <c r="Q4360" s="9">
        <f>IF(M4360="","",PRODUCT(M4360,CPI!$B$112/P4360))</f>
        <v>93545480.014130428</v>
      </c>
    </row>
    <row r="4361" spans="1:17">
      <c r="A4361" t="s">
        <v>13203</v>
      </c>
      <c r="B4361" t="s">
        <v>2010</v>
      </c>
      <c r="C4361" t="s">
        <v>52</v>
      </c>
      <c r="D4361">
        <v>2003</v>
      </c>
      <c r="E4361" t="s">
        <v>13043</v>
      </c>
      <c r="F4361">
        <v>6.2</v>
      </c>
      <c r="G4361">
        <v>36000</v>
      </c>
      <c r="H4361" t="s">
        <v>5923</v>
      </c>
      <c r="I4361" t="s">
        <v>13204</v>
      </c>
      <c r="J4361" t="s">
        <v>13205</v>
      </c>
      <c r="K4361" t="s">
        <v>41</v>
      </c>
      <c r="L4361">
        <v>20000000</v>
      </c>
      <c r="M4361">
        <v>44617342</v>
      </c>
      <c r="N4361" t="s">
        <v>129</v>
      </c>
      <c r="O4361">
        <v>92</v>
      </c>
      <c r="P4361" cm="1">
        <f t="array" ref="P4361">_xlfn.XLOOKUP(D4361, CPI!$A:A, CPI!$B:B)</f>
        <v>184</v>
      </c>
      <c r="Q4361" s="9">
        <f>IF(M4361="","",PRODUCT(M4361,CPI!$B$112/P4361))</f>
        <v>73885348.409782603</v>
      </c>
    </row>
    <row r="4362" spans="1:17">
      <c r="A4362" t="s">
        <v>13206</v>
      </c>
      <c r="B4362" t="s">
        <v>2010</v>
      </c>
      <c r="C4362" t="s">
        <v>52</v>
      </c>
      <c r="D4362">
        <v>2003</v>
      </c>
      <c r="E4362" t="s">
        <v>13136</v>
      </c>
      <c r="F4362">
        <v>7.2</v>
      </c>
      <c r="G4362">
        <v>27000</v>
      </c>
      <c r="H4362" t="s">
        <v>2080</v>
      </c>
      <c r="I4362" t="s">
        <v>2080</v>
      </c>
      <c r="J4362" t="s">
        <v>2080</v>
      </c>
      <c r="K4362" t="s">
        <v>41</v>
      </c>
      <c r="M4362">
        <v>18750246</v>
      </c>
      <c r="N4362" t="s">
        <v>5120</v>
      </c>
      <c r="O4362">
        <v>91</v>
      </c>
      <c r="P4362" cm="1">
        <f t="array" ref="P4362">_xlfn.XLOOKUP(D4362, CPI!$A:A, CPI!$B:B)</f>
        <v>184</v>
      </c>
      <c r="Q4362" s="9">
        <f>IF(M4362="","",PRODUCT(M4362,CPI!$B$112/P4362))</f>
        <v>31049999.76195652</v>
      </c>
    </row>
    <row r="4363" spans="1:17">
      <c r="A4363" t="s">
        <v>13207</v>
      </c>
      <c r="B4363" t="s">
        <v>27</v>
      </c>
      <c r="C4363" t="s">
        <v>28</v>
      </c>
      <c r="D4363">
        <v>2003</v>
      </c>
      <c r="E4363" t="s">
        <v>12931</v>
      </c>
      <c r="F4363">
        <v>5</v>
      </c>
      <c r="G4363">
        <v>22000</v>
      </c>
      <c r="H4363" t="s">
        <v>4960</v>
      </c>
      <c r="I4363" t="s">
        <v>13208</v>
      </c>
      <c r="J4363" t="s">
        <v>1508</v>
      </c>
      <c r="K4363" t="s">
        <v>41</v>
      </c>
      <c r="M4363">
        <v>29119434</v>
      </c>
      <c r="N4363" t="s">
        <v>2103</v>
      </c>
      <c r="O4363">
        <v>118</v>
      </c>
      <c r="P4363" cm="1">
        <f t="array" ref="P4363">_xlfn.XLOOKUP(D4363, CPI!$A:A, CPI!$B:B)</f>
        <v>184</v>
      </c>
      <c r="Q4363" s="9">
        <f>IF(M4363="","",PRODUCT(M4363,CPI!$B$112/P4363))</f>
        <v>48221149.672826089</v>
      </c>
    </row>
    <row r="4364" spans="1:17">
      <c r="A4364" t="s">
        <v>13209</v>
      </c>
      <c r="B4364" t="s">
        <v>2010</v>
      </c>
      <c r="C4364" t="s">
        <v>52</v>
      </c>
      <c r="D4364">
        <v>2003</v>
      </c>
      <c r="E4364" t="s">
        <v>13210</v>
      </c>
      <c r="F4364">
        <v>6.9</v>
      </c>
      <c r="G4364">
        <v>24000</v>
      </c>
      <c r="H4364" t="s">
        <v>11602</v>
      </c>
      <c r="I4364" t="s">
        <v>13211</v>
      </c>
      <c r="J4364" t="s">
        <v>10873</v>
      </c>
      <c r="K4364" t="s">
        <v>33</v>
      </c>
      <c r="L4364">
        <v>10000000</v>
      </c>
      <c r="M4364">
        <v>93400759</v>
      </c>
      <c r="N4364" t="s">
        <v>2103</v>
      </c>
      <c r="O4364">
        <v>108</v>
      </c>
      <c r="P4364" cm="1">
        <f t="array" ref="P4364">_xlfn.XLOOKUP(D4364, CPI!$A:A, CPI!$B:B)</f>
        <v>184</v>
      </c>
      <c r="Q4364" s="9">
        <f>IF(M4364="","",PRODUCT(M4364,CPI!$B$112/P4364))</f>
        <v>154669626.45271739</v>
      </c>
    </row>
    <row r="4365" spans="1:17">
      <c r="A4365" t="s">
        <v>13212</v>
      </c>
      <c r="B4365" t="s">
        <v>458</v>
      </c>
      <c r="C4365" t="s">
        <v>52</v>
      </c>
      <c r="D4365">
        <v>2003</v>
      </c>
      <c r="E4365" t="s">
        <v>13213</v>
      </c>
      <c r="F4365">
        <v>7.9</v>
      </c>
      <c r="G4365">
        <v>65000</v>
      </c>
      <c r="H4365" t="s">
        <v>13214</v>
      </c>
      <c r="I4365" t="s">
        <v>13215</v>
      </c>
      <c r="J4365" t="s">
        <v>13216</v>
      </c>
      <c r="K4365" t="s">
        <v>10304</v>
      </c>
      <c r="M4365">
        <v>13200241</v>
      </c>
      <c r="N4365" t="s">
        <v>10305</v>
      </c>
      <c r="O4365">
        <v>186</v>
      </c>
      <c r="P4365" cm="1">
        <f t="array" ref="P4365">_xlfn.XLOOKUP(D4365, CPI!$A:A, CPI!$B:B)</f>
        <v>184</v>
      </c>
      <c r="Q4365" s="9">
        <f>IF(M4365="","",PRODUCT(M4365,CPI!$B$112/P4365))</f>
        <v>21859312.13423913</v>
      </c>
    </row>
    <row r="4366" spans="1:17">
      <c r="A4366" t="s">
        <v>13217</v>
      </c>
      <c r="B4366" t="s">
        <v>2010</v>
      </c>
      <c r="C4366" t="s">
        <v>52</v>
      </c>
      <c r="D4366">
        <v>2003</v>
      </c>
      <c r="E4366" t="s">
        <v>12757</v>
      </c>
      <c r="F4366">
        <v>5.3</v>
      </c>
      <c r="G4366">
        <v>26000</v>
      </c>
      <c r="H4366" t="s">
        <v>1293</v>
      </c>
      <c r="I4366" t="s">
        <v>13218</v>
      </c>
      <c r="J4366" t="s">
        <v>9145</v>
      </c>
      <c r="K4366" t="s">
        <v>41</v>
      </c>
      <c r="L4366">
        <v>30000000</v>
      </c>
      <c r="M4366">
        <v>19526014</v>
      </c>
      <c r="N4366" t="s">
        <v>3755</v>
      </c>
      <c r="O4366">
        <v>87</v>
      </c>
      <c r="P4366" cm="1">
        <f t="array" ref="P4366">_xlfn.XLOOKUP(D4366, CPI!$A:A, CPI!$B:B)</f>
        <v>184</v>
      </c>
      <c r="Q4366" s="9">
        <f>IF(M4366="","",PRODUCT(M4366,CPI!$B$112/P4366))</f>
        <v>32334654.705434784</v>
      </c>
    </row>
    <row r="4367" spans="1:17">
      <c r="A4367" t="s">
        <v>13219</v>
      </c>
      <c r="B4367" t="s">
        <v>2010</v>
      </c>
      <c r="C4367" t="s">
        <v>52</v>
      </c>
      <c r="D4367">
        <v>2003</v>
      </c>
      <c r="E4367" t="s">
        <v>13003</v>
      </c>
      <c r="F4367">
        <v>5.2</v>
      </c>
      <c r="G4367">
        <v>19000</v>
      </c>
      <c r="H4367" t="s">
        <v>7719</v>
      </c>
      <c r="I4367" t="s">
        <v>13220</v>
      </c>
      <c r="J4367" t="s">
        <v>13221</v>
      </c>
      <c r="K4367" t="s">
        <v>41</v>
      </c>
      <c r="L4367">
        <v>15000000</v>
      </c>
      <c r="M4367">
        <v>34622504</v>
      </c>
      <c r="N4367" t="s">
        <v>34</v>
      </c>
      <c r="O4367">
        <v>86</v>
      </c>
      <c r="P4367" cm="1">
        <f t="array" ref="P4367">_xlfn.XLOOKUP(D4367, CPI!$A:A, CPI!$B:B)</f>
        <v>184</v>
      </c>
      <c r="Q4367" s="9">
        <f>IF(M4367="","",PRODUCT(M4367,CPI!$B$112/P4367))</f>
        <v>57334113.960869566</v>
      </c>
    </row>
    <row r="4368" spans="1:17">
      <c r="A4368" t="s">
        <v>13222</v>
      </c>
      <c r="B4368" t="s">
        <v>44</v>
      </c>
      <c r="C4368" t="s">
        <v>45</v>
      </c>
      <c r="D4368">
        <v>2003</v>
      </c>
      <c r="E4368" t="s">
        <v>13223</v>
      </c>
      <c r="F4368">
        <v>4.4000000000000004</v>
      </c>
      <c r="G4368">
        <v>30000</v>
      </c>
      <c r="H4368" t="s">
        <v>11269</v>
      </c>
      <c r="I4368" t="s">
        <v>2985</v>
      </c>
      <c r="J4368" t="s">
        <v>13224</v>
      </c>
      <c r="K4368" t="s">
        <v>41</v>
      </c>
      <c r="L4368">
        <v>60000000</v>
      </c>
      <c r="M4368">
        <v>88929111</v>
      </c>
      <c r="N4368" t="s">
        <v>5120</v>
      </c>
      <c r="O4368">
        <v>89</v>
      </c>
      <c r="P4368" cm="1">
        <f t="array" ref="P4368">_xlfn.XLOOKUP(D4368, CPI!$A:A, CPI!$B:B)</f>
        <v>184</v>
      </c>
      <c r="Q4368" s="9">
        <f>IF(M4368="","",PRODUCT(M4368,CPI!$B$112/P4368))</f>
        <v>147264674.57445651</v>
      </c>
    </row>
    <row r="4369" spans="1:17">
      <c r="A4369" t="s">
        <v>13225</v>
      </c>
      <c r="B4369" t="s">
        <v>458</v>
      </c>
      <c r="C4369" t="s">
        <v>28</v>
      </c>
      <c r="D4369">
        <v>2003</v>
      </c>
      <c r="E4369" t="s">
        <v>13226</v>
      </c>
      <c r="F4369">
        <v>8</v>
      </c>
      <c r="G4369">
        <v>44000</v>
      </c>
      <c r="H4369" t="s">
        <v>13227</v>
      </c>
      <c r="I4369" t="s">
        <v>13228</v>
      </c>
      <c r="J4369" t="s">
        <v>13229</v>
      </c>
      <c r="K4369" t="s">
        <v>8410</v>
      </c>
      <c r="M4369">
        <v>8482993</v>
      </c>
      <c r="N4369" t="s">
        <v>13230</v>
      </c>
      <c r="O4369">
        <v>110</v>
      </c>
      <c r="P4369" cm="1">
        <f t="array" ref="P4369">_xlfn.XLOOKUP(D4369, CPI!$A:A, CPI!$B:B)</f>
        <v>184</v>
      </c>
      <c r="Q4369" s="9">
        <f>IF(M4369="","",PRODUCT(M4369,CPI!$B$112/P4369))</f>
        <v>14047651.995108696</v>
      </c>
    </row>
    <row r="4370" spans="1:17">
      <c r="A4370" t="s">
        <v>13231</v>
      </c>
      <c r="B4370" t="s">
        <v>44</v>
      </c>
      <c r="C4370" t="s">
        <v>74</v>
      </c>
      <c r="D4370">
        <v>2003</v>
      </c>
      <c r="E4370" t="s">
        <v>13028</v>
      </c>
      <c r="F4370">
        <v>6.9</v>
      </c>
      <c r="G4370">
        <v>39000</v>
      </c>
      <c r="H4370" t="s">
        <v>11918</v>
      </c>
      <c r="I4370" t="s">
        <v>11466</v>
      </c>
      <c r="J4370" t="s">
        <v>6230</v>
      </c>
      <c r="K4370" t="s">
        <v>41</v>
      </c>
      <c r="L4370">
        <v>35000000</v>
      </c>
      <c r="M4370">
        <v>53293628</v>
      </c>
      <c r="N4370" t="s">
        <v>11866</v>
      </c>
      <c r="O4370">
        <v>109</v>
      </c>
      <c r="P4370" cm="1">
        <f t="array" ref="P4370">_xlfn.XLOOKUP(D4370, CPI!$A:A, CPI!$B:B)</f>
        <v>184</v>
      </c>
      <c r="Q4370" s="9">
        <f>IF(M4370="","",PRODUCT(M4370,CPI!$B$112/P4370))</f>
        <v>88253089.410869569</v>
      </c>
    </row>
    <row r="4371" spans="1:17">
      <c r="A4371" t="s">
        <v>13232</v>
      </c>
      <c r="B4371" t="s">
        <v>2010</v>
      </c>
      <c r="C4371" t="s">
        <v>45</v>
      </c>
      <c r="D4371">
        <v>2003</v>
      </c>
      <c r="E4371" t="s">
        <v>12736</v>
      </c>
      <c r="F4371">
        <v>6.6</v>
      </c>
      <c r="G4371">
        <v>131000</v>
      </c>
      <c r="H4371" t="s">
        <v>2138</v>
      </c>
      <c r="I4371" t="s">
        <v>13233</v>
      </c>
      <c r="J4371" t="s">
        <v>147</v>
      </c>
      <c r="K4371" t="s">
        <v>41</v>
      </c>
      <c r="L4371">
        <v>46000000</v>
      </c>
      <c r="M4371">
        <v>101191884</v>
      </c>
      <c r="N4371" t="s">
        <v>2103</v>
      </c>
      <c r="O4371">
        <v>115</v>
      </c>
      <c r="P4371" cm="1">
        <f t="array" ref="P4371">_xlfn.XLOOKUP(D4371, CPI!$A:A, CPI!$B:B)</f>
        <v>184</v>
      </c>
      <c r="Q4371" s="9">
        <f>IF(M4371="","",PRODUCT(M4371,CPI!$B$112/P4371))</f>
        <v>167571560.08043477</v>
      </c>
    </row>
    <row r="4372" spans="1:17">
      <c r="A4372" t="s">
        <v>13234</v>
      </c>
      <c r="B4372" t="s">
        <v>27</v>
      </c>
      <c r="C4372" t="s">
        <v>52</v>
      </c>
      <c r="D4372">
        <v>2003</v>
      </c>
      <c r="E4372" t="s">
        <v>13235</v>
      </c>
      <c r="F4372">
        <v>7.1</v>
      </c>
      <c r="G4372">
        <v>61000</v>
      </c>
      <c r="H4372" t="s">
        <v>2199</v>
      </c>
      <c r="I4372" t="s">
        <v>2199</v>
      </c>
      <c r="J4372" t="s">
        <v>557</v>
      </c>
      <c r="K4372" t="s">
        <v>41</v>
      </c>
      <c r="M4372">
        <v>7929307</v>
      </c>
      <c r="N4372" t="s">
        <v>13236</v>
      </c>
      <c r="O4372">
        <v>95</v>
      </c>
      <c r="P4372" cm="1">
        <f t="array" ref="P4372">_xlfn.XLOOKUP(D4372, CPI!$A:A, CPI!$B:B)</f>
        <v>184</v>
      </c>
      <c r="Q4372" s="9">
        <f>IF(M4372="","",PRODUCT(M4372,CPI!$B$112/P4372))</f>
        <v>13130760.015760869</v>
      </c>
    </row>
    <row r="4373" spans="1:17">
      <c r="A4373" t="s">
        <v>13237</v>
      </c>
      <c r="B4373" t="s">
        <v>520</v>
      </c>
      <c r="C4373" t="s">
        <v>115</v>
      </c>
      <c r="D4373">
        <v>2003</v>
      </c>
      <c r="E4373" t="s">
        <v>13238</v>
      </c>
      <c r="F4373">
        <v>6.4</v>
      </c>
      <c r="G4373">
        <v>13000</v>
      </c>
      <c r="H4373" t="s">
        <v>13239</v>
      </c>
      <c r="I4373" t="s">
        <v>13240</v>
      </c>
      <c r="J4373" t="s">
        <v>9015</v>
      </c>
      <c r="K4373" t="s">
        <v>33</v>
      </c>
      <c r="L4373">
        <v>6400000</v>
      </c>
      <c r="M4373">
        <v>2561820</v>
      </c>
      <c r="N4373" t="s">
        <v>1797</v>
      </c>
      <c r="O4373">
        <v>98</v>
      </c>
      <c r="P4373" cm="1">
        <f t="array" ref="P4373">_xlfn.XLOOKUP(D4373, CPI!$A:A, CPI!$B:B)</f>
        <v>184</v>
      </c>
      <c r="Q4373" s="9">
        <f>IF(M4373="","",PRODUCT(M4373,CPI!$B$112/P4373))</f>
        <v>4242318.2282608692</v>
      </c>
    </row>
    <row r="4374" spans="1:17">
      <c r="A4374" t="s">
        <v>13241</v>
      </c>
      <c r="B4374" t="s">
        <v>2010</v>
      </c>
      <c r="C4374" t="s">
        <v>45</v>
      </c>
      <c r="D4374">
        <v>2003</v>
      </c>
      <c r="E4374" t="s">
        <v>13124</v>
      </c>
      <c r="F4374">
        <v>5.3</v>
      </c>
      <c r="G4374">
        <v>36000</v>
      </c>
      <c r="H4374" t="s">
        <v>1758</v>
      </c>
      <c r="I4374" t="s">
        <v>13242</v>
      </c>
      <c r="J4374" t="s">
        <v>508</v>
      </c>
      <c r="K4374" t="s">
        <v>41</v>
      </c>
      <c r="L4374">
        <v>75000000</v>
      </c>
      <c r="M4374">
        <v>51142659</v>
      </c>
      <c r="N4374" t="s">
        <v>11866</v>
      </c>
      <c r="O4374">
        <v>116</v>
      </c>
      <c r="P4374" cm="1">
        <f t="array" ref="P4374">_xlfn.XLOOKUP(D4374, CPI!$A:A, CPI!$B:B)</f>
        <v>184</v>
      </c>
      <c r="Q4374" s="9">
        <f>IF(M4374="","",PRODUCT(M4374,CPI!$B$112/P4374))</f>
        <v>84691131.507065222</v>
      </c>
    </row>
    <row r="4375" spans="1:17">
      <c r="A4375" t="s">
        <v>13243</v>
      </c>
      <c r="B4375" t="s">
        <v>458</v>
      </c>
      <c r="C4375" t="s">
        <v>28</v>
      </c>
      <c r="D4375">
        <v>2003</v>
      </c>
      <c r="E4375" t="s">
        <v>13244</v>
      </c>
      <c r="F4375">
        <v>7.8</v>
      </c>
      <c r="G4375">
        <v>36000</v>
      </c>
      <c r="H4375" t="s">
        <v>13245</v>
      </c>
      <c r="I4375" t="s">
        <v>13246</v>
      </c>
      <c r="J4375" t="s">
        <v>13247</v>
      </c>
      <c r="K4375" t="s">
        <v>1104</v>
      </c>
      <c r="M4375">
        <v>528245</v>
      </c>
      <c r="N4375" t="s">
        <v>13248</v>
      </c>
      <c r="O4375">
        <v>113</v>
      </c>
      <c r="P4375" cm="1">
        <f t="array" ref="P4375">_xlfn.XLOOKUP(D4375, CPI!$A:A, CPI!$B:B)</f>
        <v>184</v>
      </c>
      <c r="Q4375" s="9">
        <f>IF(M4375="","",PRODUCT(M4375,CPI!$B$112/P4375))</f>
        <v>874762.23641304346</v>
      </c>
    </row>
    <row r="4376" spans="1:17">
      <c r="A4376" t="s">
        <v>13249</v>
      </c>
      <c r="B4376" t="s">
        <v>2010</v>
      </c>
      <c r="C4376" t="s">
        <v>45</v>
      </c>
      <c r="D4376">
        <v>2003</v>
      </c>
      <c r="E4376" t="s">
        <v>13223</v>
      </c>
      <c r="F4376">
        <v>5.6</v>
      </c>
      <c r="G4376">
        <v>49000</v>
      </c>
      <c r="H4376" t="s">
        <v>5786</v>
      </c>
      <c r="I4376" t="s">
        <v>12683</v>
      </c>
      <c r="J4376" t="s">
        <v>9376</v>
      </c>
      <c r="K4376" t="s">
        <v>41</v>
      </c>
      <c r="M4376">
        <v>50097949</v>
      </c>
      <c r="N4376" t="s">
        <v>42</v>
      </c>
      <c r="O4376">
        <v>88</v>
      </c>
      <c r="P4376" cm="1">
        <f t="array" ref="P4376">_xlfn.XLOOKUP(D4376, CPI!$A:A, CPI!$B:B)</f>
        <v>184</v>
      </c>
      <c r="Q4376" s="9">
        <f>IF(M4376="","",PRODUCT(M4376,CPI!$B$112/P4376))</f>
        <v>82961114.458152175</v>
      </c>
    </row>
    <row r="4377" spans="1:17">
      <c r="A4377" t="s">
        <v>13250</v>
      </c>
      <c r="B4377" t="s">
        <v>2010</v>
      </c>
      <c r="C4377" t="s">
        <v>401</v>
      </c>
      <c r="D4377">
        <v>2003</v>
      </c>
      <c r="E4377" t="s">
        <v>12406</v>
      </c>
      <c r="F4377">
        <v>7.8</v>
      </c>
      <c r="G4377">
        <v>51000</v>
      </c>
      <c r="H4377" t="s">
        <v>13251</v>
      </c>
      <c r="I4377" t="s">
        <v>13251</v>
      </c>
      <c r="J4377" t="s">
        <v>13252</v>
      </c>
      <c r="K4377" t="s">
        <v>463</v>
      </c>
      <c r="L4377">
        <v>9500000</v>
      </c>
      <c r="M4377">
        <v>14776760</v>
      </c>
      <c r="N4377" t="s">
        <v>13253</v>
      </c>
      <c r="O4377">
        <v>80</v>
      </c>
      <c r="P4377" cm="1">
        <f t="array" ref="P4377">_xlfn.XLOOKUP(D4377, CPI!$A:A, CPI!$B:B)</f>
        <v>184</v>
      </c>
      <c r="Q4377" s="9">
        <f>IF(M4377="","",PRODUCT(M4377,CPI!$B$112/P4377))</f>
        <v>24469993.326086957</v>
      </c>
    </row>
    <row r="4378" spans="1:17">
      <c r="A4378" t="s">
        <v>13254</v>
      </c>
      <c r="C4378" t="s">
        <v>28</v>
      </c>
      <c r="D4378">
        <v>2003</v>
      </c>
      <c r="E4378" t="s">
        <v>13255</v>
      </c>
      <c r="F4378">
        <v>6.9</v>
      </c>
      <c r="G4378">
        <v>2200</v>
      </c>
      <c r="H4378" t="s">
        <v>13256</v>
      </c>
      <c r="I4378" t="s">
        <v>13257</v>
      </c>
      <c r="J4378" t="s">
        <v>13258</v>
      </c>
      <c r="K4378" t="s">
        <v>931</v>
      </c>
      <c r="M4378">
        <v>5762801</v>
      </c>
      <c r="N4378" t="s">
        <v>13259</v>
      </c>
      <c r="O4378">
        <v>124</v>
      </c>
      <c r="P4378" cm="1">
        <f t="array" ref="P4378">_xlfn.XLOOKUP(D4378, CPI!$A:A, CPI!$B:B)</f>
        <v>184</v>
      </c>
      <c r="Q4378" s="9">
        <f>IF(M4378="","",PRODUCT(M4378,CPI!$B$112/P4378))</f>
        <v>9543073.1777173914</v>
      </c>
    </row>
    <row r="4379" spans="1:17">
      <c r="A4379" t="s">
        <v>13260</v>
      </c>
      <c r="B4379" t="s">
        <v>2718</v>
      </c>
      <c r="C4379" t="s">
        <v>28</v>
      </c>
      <c r="D4379">
        <v>2003</v>
      </c>
      <c r="E4379" t="s">
        <v>13261</v>
      </c>
      <c r="F4379">
        <v>5.2</v>
      </c>
      <c r="G4379">
        <v>4400</v>
      </c>
      <c r="H4379" t="s">
        <v>10967</v>
      </c>
      <c r="I4379" t="s">
        <v>10967</v>
      </c>
      <c r="J4379" t="s">
        <v>13262</v>
      </c>
      <c r="K4379" t="s">
        <v>463</v>
      </c>
      <c r="M4379">
        <v>167999</v>
      </c>
      <c r="N4379" t="s">
        <v>10969</v>
      </c>
      <c r="O4379">
        <v>119</v>
      </c>
      <c r="P4379" cm="1">
        <f t="array" ref="P4379">_xlfn.XLOOKUP(D4379, CPI!$A:A, CPI!$B:B)</f>
        <v>184</v>
      </c>
      <c r="Q4379" s="9">
        <f>IF(M4379="","",PRODUCT(M4379,CPI!$B$112/P4379))</f>
        <v>278202.69184782606</v>
      </c>
    </row>
    <row r="4380" spans="1:17">
      <c r="A4380" t="s">
        <v>13263</v>
      </c>
      <c r="B4380" t="s">
        <v>2010</v>
      </c>
      <c r="C4380" t="s">
        <v>52</v>
      </c>
      <c r="D4380">
        <v>2003</v>
      </c>
      <c r="E4380" t="s">
        <v>13070</v>
      </c>
      <c r="F4380">
        <v>5.7</v>
      </c>
      <c r="G4380">
        <v>52000</v>
      </c>
      <c r="H4380" t="s">
        <v>9074</v>
      </c>
      <c r="I4380" t="s">
        <v>13264</v>
      </c>
      <c r="J4380" t="s">
        <v>9540</v>
      </c>
      <c r="K4380" t="s">
        <v>41</v>
      </c>
      <c r="L4380">
        <v>55000000</v>
      </c>
      <c r="M4380">
        <v>65784503</v>
      </c>
      <c r="N4380" t="s">
        <v>191</v>
      </c>
      <c r="O4380">
        <v>118</v>
      </c>
      <c r="P4380" cm="1">
        <f t="array" ref="P4380">_xlfn.XLOOKUP(D4380, CPI!$A:A, CPI!$B:B)</f>
        <v>184</v>
      </c>
      <c r="Q4380" s="9">
        <f>IF(M4380="","",PRODUCT(M4380,CPI!$B$112/P4380))</f>
        <v>108937706.87010869</v>
      </c>
    </row>
    <row r="4381" spans="1:17">
      <c r="A4381" t="s">
        <v>13265</v>
      </c>
      <c r="B4381" t="s">
        <v>27</v>
      </c>
      <c r="C4381" t="s">
        <v>45</v>
      </c>
      <c r="D4381">
        <v>2003</v>
      </c>
      <c r="E4381" t="s">
        <v>13266</v>
      </c>
      <c r="F4381">
        <v>6.5</v>
      </c>
      <c r="G4381">
        <v>26000</v>
      </c>
      <c r="H4381" t="s">
        <v>12227</v>
      </c>
      <c r="I4381" t="s">
        <v>13267</v>
      </c>
      <c r="J4381" t="s">
        <v>10678</v>
      </c>
      <c r="K4381" t="s">
        <v>259</v>
      </c>
      <c r="M4381">
        <v>6585516</v>
      </c>
      <c r="N4381" t="s">
        <v>6698</v>
      </c>
      <c r="O4381">
        <v>110</v>
      </c>
      <c r="P4381" cm="1">
        <f t="array" ref="P4381">_xlfn.XLOOKUP(D4381, CPI!$A:A, CPI!$B:B)</f>
        <v>184</v>
      </c>
      <c r="Q4381" s="9">
        <f>IF(M4381="","",PRODUCT(M4381,CPI!$B$112/P4381))</f>
        <v>10905471.332608696</v>
      </c>
    </row>
    <row r="4382" spans="1:17">
      <c r="A4382" t="s">
        <v>13268</v>
      </c>
      <c r="B4382" t="s">
        <v>2010</v>
      </c>
      <c r="C4382" t="s">
        <v>401</v>
      </c>
      <c r="D4382">
        <v>2003</v>
      </c>
      <c r="E4382" t="s">
        <v>13269</v>
      </c>
      <c r="F4382">
        <v>7.8</v>
      </c>
      <c r="G4382">
        <v>33000</v>
      </c>
      <c r="H4382" t="s">
        <v>9624</v>
      </c>
      <c r="I4382" t="s">
        <v>9624</v>
      </c>
      <c r="J4382" t="s">
        <v>13270</v>
      </c>
      <c r="K4382" t="s">
        <v>2119</v>
      </c>
      <c r="M4382">
        <v>453133</v>
      </c>
      <c r="N4382" t="s">
        <v>6016</v>
      </c>
      <c r="O4382">
        <v>92</v>
      </c>
      <c r="P4382" cm="1">
        <f t="array" ref="P4382">_xlfn.XLOOKUP(D4382, CPI!$A:A, CPI!$B:B)</f>
        <v>184</v>
      </c>
      <c r="Q4382" s="9">
        <f>IF(M4382="","",PRODUCT(M4382,CPI!$B$112/P4382))</f>
        <v>750378.39728260867</v>
      </c>
    </row>
    <row r="4383" spans="1:17">
      <c r="A4383" t="s">
        <v>13271</v>
      </c>
      <c r="B4383" t="s">
        <v>27</v>
      </c>
      <c r="C4383" t="s">
        <v>52</v>
      </c>
      <c r="D4383">
        <v>2003</v>
      </c>
      <c r="E4383" t="s">
        <v>13272</v>
      </c>
      <c r="F4383">
        <v>4.5999999999999996</v>
      </c>
      <c r="G4383">
        <v>7700</v>
      </c>
      <c r="H4383" t="s">
        <v>13273</v>
      </c>
      <c r="I4383" t="s">
        <v>13274</v>
      </c>
      <c r="J4383" t="s">
        <v>13275</v>
      </c>
      <c r="K4383" t="s">
        <v>41</v>
      </c>
      <c r="M4383">
        <v>436365</v>
      </c>
      <c r="N4383" t="s">
        <v>1492</v>
      </c>
      <c r="O4383">
        <v>96</v>
      </c>
      <c r="P4383" cm="1">
        <f t="array" ref="P4383">_xlfn.XLOOKUP(D4383, CPI!$A:A, CPI!$B:B)</f>
        <v>184</v>
      </c>
      <c r="Q4383" s="9">
        <f>IF(M4383="","",PRODUCT(M4383,CPI!$B$112/P4383))</f>
        <v>722610.95380434778</v>
      </c>
    </row>
    <row r="4384" spans="1:17">
      <c r="A4384" t="s">
        <v>13276</v>
      </c>
      <c r="B4384" t="s">
        <v>27</v>
      </c>
      <c r="C4384" t="s">
        <v>45</v>
      </c>
      <c r="D4384">
        <v>2003</v>
      </c>
      <c r="E4384" t="s">
        <v>13277</v>
      </c>
      <c r="F4384">
        <v>7.5</v>
      </c>
      <c r="G4384">
        <v>48000</v>
      </c>
      <c r="H4384" t="s">
        <v>5474</v>
      </c>
      <c r="I4384" t="s">
        <v>5474</v>
      </c>
      <c r="J4384" t="s">
        <v>5474</v>
      </c>
      <c r="K4384" t="s">
        <v>2119</v>
      </c>
      <c r="M4384">
        <v>34196922</v>
      </c>
      <c r="N4384" t="s">
        <v>13278</v>
      </c>
      <c r="O4384">
        <v>116</v>
      </c>
      <c r="P4384" cm="1">
        <f t="array" ref="P4384">_xlfn.XLOOKUP(D4384, CPI!$A:A, CPI!$B:B)</f>
        <v>184</v>
      </c>
      <c r="Q4384" s="9">
        <f>IF(M4384="","",PRODUCT(M4384,CPI!$B$112/P4384))</f>
        <v>56629359.420652173</v>
      </c>
    </row>
    <row r="4385" spans="1:17">
      <c r="A4385" t="s">
        <v>13279</v>
      </c>
      <c r="B4385" t="s">
        <v>27</v>
      </c>
      <c r="C4385" t="s">
        <v>52</v>
      </c>
      <c r="D4385">
        <v>2003</v>
      </c>
      <c r="E4385" t="s">
        <v>13280</v>
      </c>
      <c r="F4385">
        <v>6.6</v>
      </c>
      <c r="G4385">
        <v>5400</v>
      </c>
      <c r="H4385" t="s">
        <v>9667</v>
      </c>
      <c r="I4385" t="s">
        <v>9667</v>
      </c>
      <c r="J4385" t="s">
        <v>13281</v>
      </c>
      <c r="K4385" t="s">
        <v>33</v>
      </c>
      <c r="M4385">
        <v>2905499</v>
      </c>
      <c r="N4385" t="s">
        <v>13282</v>
      </c>
      <c r="O4385">
        <v>102</v>
      </c>
      <c r="P4385" cm="1">
        <f t="array" ref="P4385">_xlfn.XLOOKUP(D4385, CPI!$A:A, CPI!$B:B)</f>
        <v>184</v>
      </c>
      <c r="Q4385" s="9">
        <f>IF(M4385="","",PRODUCT(M4385,CPI!$B$112/P4385))</f>
        <v>4811443.1809782609</v>
      </c>
    </row>
    <row r="4386" spans="1:17">
      <c r="A4386" t="s">
        <v>13283</v>
      </c>
      <c r="B4386" t="s">
        <v>27</v>
      </c>
      <c r="C4386" t="s">
        <v>52</v>
      </c>
      <c r="D4386">
        <v>2003</v>
      </c>
      <c r="E4386" t="s">
        <v>13133</v>
      </c>
      <c r="F4386">
        <v>7.6</v>
      </c>
      <c r="G4386">
        <v>68000</v>
      </c>
      <c r="H4386" t="s">
        <v>13284</v>
      </c>
      <c r="I4386" t="s">
        <v>13284</v>
      </c>
      <c r="J4386" t="s">
        <v>13285</v>
      </c>
      <c r="K4386" t="s">
        <v>463</v>
      </c>
      <c r="M4386">
        <v>8604201</v>
      </c>
      <c r="N4386" t="s">
        <v>13286</v>
      </c>
      <c r="O4386">
        <v>93</v>
      </c>
      <c r="P4386" cm="1">
        <f t="array" ref="P4386">_xlfn.XLOOKUP(D4386, CPI!$A:A, CPI!$B:B)</f>
        <v>184</v>
      </c>
      <c r="Q4386" s="9">
        <f>IF(M4386="","",PRODUCT(M4386,CPI!$B$112/P4386))</f>
        <v>14248369.808152175</v>
      </c>
    </row>
    <row r="4387" spans="1:17">
      <c r="A4387" t="s">
        <v>13287</v>
      </c>
      <c r="B4387" t="s">
        <v>2010</v>
      </c>
      <c r="C4387" t="s">
        <v>45</v>
      </c>
      <c r="D4387">
        <v>2003</v>
      </c>
      <c r="E4387" t="s">
        <v>13288</v>
      </c>
      <c r="F4387">
        <v>5.5</v>
      </c>
      <c r="G4387">
        <v>48000</v>
      </c>
      <c r="H4387" t="s">
        <v>13289</v>
      </c>
      <c r="I4387" t="s">
        <v>8707</v>
      </c>
      <c r="J4387" t="s">
        <v>10333</v>
      </c>
      <c r="K4387" t="s">
        <v>41</v>
      </c>
      <c r="L4387">
        <v>52000000</v>
      </c>
      <c r="M4387">
        <v>37713879</v>
      </c>
      <c r="N4387" t="s">
        <v>129</v>
      </c>
      <c r="O4387">
        <v>104</v>
      </c>
      <c r="P4387" cm="1">
        <f t="array" ref="P4387">_xlfn.XLOOKUP(D4387, CPI!$A:A, CPI!$B:B)</f>
        <v>184</v>
      </c>
      <c r="Q4387" s="9">
        <f>IF(M4387="","",PRODUCT(M4387,CPI!$B$112/P4387))</f>
        <v>62453363.757065222</v>
      </c>
    </row>
    <row r="4388" spans="1:17">
      <c r="A4388" t="s">
        <v>13290</v>
      </c>
      <c r="B4388" t="s">
        <v>2010</v>
      </c>
      <c r="C4388" t="s">
        <v>52</v>
      </c>
      <c r="D4388">
        <v>2003</v>
      </c>
      <c r="E4388" t="s">
        <v>12126</v>
      </c>
      <c r="F4388">
        <v>6.3</v>
      </c>
      <c r="G4388">
        <v>40000</v>
      </c>
      <c r="H4388" t="s">
        <v>11294</v>
      </c>
      <c r="I4388" t="s">
        <v>13291</v>
      </c>
      <c r="J4388" t="s">
        <v>9015</v>
      </c>
      <c r="K4388" t="s">
        <v>41</v>
      </c>
      <c r="L4388">
        <v>35000000</v>
      </c>
      <c r="M4388">
        <v>39468111</v>
      </c>
      <c r="N4388" t="s">
        <v>9120</v>
      </c>
      <c r="O4388">
        <v>101</v>
      </c>
      <c r="P4388" cm="1">
        <f t="array" ref="P4388">_xlfn.XLOOKUP(D4388, CPI!$A:A, CPI!$B:B)</f>
        <v>184</v>
      </c>
      <c r="Q4388" s="9">
        <f>IF(M4388="","",PRODUCT(M4388,CPI!$B$112/P4388))</f>
        <v>65358333.813586958</v>
      </c>
    </row>
    <row r="4389" spans="1:17">
      <c r="A4389" t="s">
        <v>13292</v>
      </c>
      <c r="B4389" t="s">
        <v>2010</v>
      </c>
      <c r="C4389" t="s">
        <v>45</v>
      </c>
      <c r="D4389">
        <v>2003</v>
      </c>
      <c r="E4389" t="s">
        <v>12736</v>
      </c>
      <c r="F4389">
        <v>4.7</v>
      </c>
      <c r="G4389">
        <v>13000</v>
      </c>
      <c r="H4389" t="s">
        <v>13293</v>
      </c>
      <c r="I4389" t="s">
        <v>13294</v>
      </c>
      <c r="J4389" t="s">
        <v>4738</v>
      </c>
      <c r="K4389" t="s">
        <v>41</v>
      </c>
      <c r="L4389">
        <v>24000000</v>
      </c>
      <c r="M4389">
        <v>23510621</v>
      </c>
      <c r="N4389" t="s">
        <v>9697</v>
      </c>
      <c r="O4389">
        <v>110</v>
      </c>
      <c r="P4389" cm="1">
        <f t="array" ref="P4389">_xlfn.XLOOKUP(D4389, CPI!$A:A, CPI!$B:B)</f>
        <v>184</v>
      </c>
      <c r="Q4389" s="9">
        <f>IF(M4389="","",PRODUCT(M4389,CPI!$B$112/P4389))</f>
        <v>38933077.275543481</v>
      </c>
    </row>
    <row r="4390" spans="1:17">
      <c r="A4390" t="s">
        <v>13295</v>
      </c>
      <c r="B4390" t="s">
        <v>27</v>
      </c>
      <c r="C4390" t="s">
        <v>52</v>
      </c>
      <c r="D4390">
        <v>2003</v>
      </c>
      <c r="E4390" t="s">
        <v>13296</v>
      </c>
      <c r="F4390">
        <v>7.3</v>
      </c>
      <c r="G4390">
        <v>21000</v>
      </c>
      <c r="H4390" t="s">
        <v>13297</v>
      </c>
      <c r="I4390" t="s">
        <v>13297</v>
      </c>
      <c r="J4390" t="s">
        <v>13298</v>
      </c>
      <c r="K4390" t="s">
        <v>3822</v>
      </c>
      <c r="M4390">
        <v>3783</v>
      </c>
      <c r="N4390" t="s">
        <v>13299</v>
      </c>
      <c r="O4390">
        <v>100</v>
      </c>
      <c r="P4390" cm="1">
        <f t="array" ref="P4390">_xlfn.XLOOKUP(D4390, CPI!$A:A, CPI!$B:B)</f>
        <v>184</v>
      </c>
      <c r="Q4390" s="9">
        <f>IF(M4390="","",PRODUCT(M4390,CPI!$B$112/P4390))</f>
        <v>6264.5657608695656</v>
      </c>
    </row>
    <row r="4391" spans="1:17">
      <c r="A4391" t="s">
        <v>13300</v>
      </c>
      <c r="B4391" t="s">
        <v>2010</v>
      </c>
      <c r="C4391" t="s">
        <v>45</v>
      </c>
      <c r="D4391">
        <v>2003</v>
      </c>
      <c r="E4391" t="s">
        <v>13301</v>
      </c>
      <c r="F4391">
        <v>5.3</v>
      </c>
      <c r="G4391">
        <v>40000</v>
      </c>
      <c r="H4391" t="s">
        <v>13302</v>
      </c>
      <c r="I4391" t="s">
        <v>13303</v>
      </c>
      <c r="J4391" t="s">
        <v>2763</v>
      </c>
      <c r="K4391" t="s">
        <v>502</v>
      </c>
      <c r="L4391">
        <v>41000000</v>
      </c>
      <c r="M4391">
        <v>34268701</v>
      </c>
      <c r="N4391" t="s">
        <v>13304</v>
      </c>
      <c r="O4391">
        <v>88</v>
      </c>
      <c r="P4391" cm="1">
        <f t="array" ref="P4391">_xlfn.XLOOKUP(D4391, CPI!$A:A, CPI!$B:B)</f>
        <v>184</v>
      </c>
      <c r="Q4391" s="9">
        <f>IF(M4391="","",PRODUCT(M4391,CPI!$B$112/P4391))</f>
        <v>56748223.88423913</v>
      </c>
    </row>
    <row r="4392" spans="1:17">
      <c r="A4392" t="s">
        <v>13305</v>
      </c>
      <c r="B4392" t="s">
        <v>27</v>
      </c>
      <c r="C4392" t="s">
        <v>74</v>
      </c>
      <c r="D4392">
        <v>2003</v>
      </c>
      <c r="E4392" t="s">
        <v>12542</v>
      </c>
      <c r="F4392">
        <v>7.4</v>
      </c>
      <c r="G4392">
        <v>48000</v>
      </c>
      <c r="H4392" t="s">
        <v>13306</v>
      </c>
      <c r="I4392" t="s">
        <v>13307</v>
      </c>
      <c r="J4392" t="s">
        <v>13308</v>
      </c>
      <c r="K4392" t="s">
        <v>41</v>
      </c>
      <c r="M4392">
        <v>7986084</v>
      </c>
      <c r="N4392" t="s">
        <v>8446</v>
      </c>
      <c r="O4392">
        <v>101</v>
      </c>
      <c r="P4392" cm="1">
        <f t="array" ref="P4392">_xlfn.XLOOKUP(D4392, CPI!$A:A, CPI!$B:B)</f>
        <v>184</v>
      </c>
      <c r="Q4392" s="9">
        <f>IF(M4392="","",PRODUCT(M4392,CPI!$B$112/P4392))</f>
        <v>13224781.493478261</v>
      </c>
    </row>
    <row r="4393" spans="1:17">
      <c r="A4393" t="s">
        <v>13309</v>
      </c>
      <c r="B4393" t="s">
        <v>27</v>
      </c>
      <c r="C4393" t="s">
        <v>52</v>
      </c>
      <c r="D4393">
        <v>2003</v>
      </c>
      <c r="E4393" t="s">
        <v>12126</v>
      </c>
      <c r="F4393">
        <v>6.7</v>
      </c>
      <c r="G4393">
        <v>11000</v>
      </c>
      <c r="H4393" t="s">
        <v>10045</v>
      </c>
      <c r="I4393" t="s">
        <v>10045</v>
      </c>
      <c r="J4393" t="s">
        <v>13310</v>
      </c>
      <c r="K4393" t="s">
        <v>41</v>
      </c>
      <c r="L4393">
        <v>4000000</v>
      </c>
      <c r="M4393">
        <v>826617</v>
      </c>
      <c r="N4393" t="s">
        <v>13311</v>
      </c>
      <c r="O4393">
        <v>96</v>
      </c>
      <c r="P4393" cm="1">
        <f t="array" ref="P4393">_xlfn.XLOOKUP(D4393, CPI!$A:A, CPI!$B:B)</f>
        <v>184</v>
      </c>
      <c r="Q4393" s="9">
        <f>IF(M4393="","",PRODUCT(M4393,CPI!$B$112/P4393))</f>
        <v>1368859.7820652174</v>
      </c>
    </row>
    <row r="4394" spans="1:17">
      <c r="A4394" t="s">
        <v>13312</v>
      </c>
      <c r="B4394" t="s">
        <v>27</v>
      </c>
      <c r="C4394" t="s">
        <v>74</v>
      </c>
      <c r="D4394">
        <v>2003</v>
      </c>
      <c r="E4394" t="s">
        <v>13313</v>
      </c>
      <c r="F4394">
        <v>6.3</v>
      </c>
      <c r="G4394">
        <v>15000</v>
      </c>
      <c r="H4394" t="s">
        <v>13314</v>
      </c>
      <c r="I4394" t="s">
        <v>13314</v>
      </c>
      <c r="J4394" t="s">
        <v>5672</v>
      </c>
      <c r="K4394" t="s">
        <v>41</v>
      </c>
      <c r="L4394">
        <v>5000000</v>
      </c>
      <c r="M4394">
        <v>782606</v>
      </c>
      <c r="N4394" t="s">
        <v>13315</v>
      </c>
      <c r="O4394">
        <v>98</v>
      </c>
      <c r="P4394" cm="1">
        <f t="array" ref="P4394">_xlfn.XLOOKUP(D4394, CPI!$A:A, CPI!$B:B)</f>
        <v>184</v>
      </c>
      <c r="Q4394" s="9">
        <f>IF(M4394="","",PRODUCT(M4394,CPI!$B$112/P4394))</f>
        <v>1295978.522826087</v>
      </c>
    </row>
    <row r="4395" spans="1:17">
      <c r="A4395" t="s">
        <v>13316</v>
      </c>
      <c r="B4395" t="s">
        <v>2010</v>
      </c>
      <c r="C4395" t="s">
        <v>52</v>
      </c>
      <c r="D4395">
        <v>2003</v>
      </c>
      <c r="E4395" t="s">
        <v>12776</v>
      </c>
      <c r="F4395">
        <v>5.6</v>
      </c>
      <c r="G4395">
        <v>35000</v>
      </c>
      <c r="H4395" t="s">
        <v>12052</v>
      </c>
      <c r="I4395" t="s">
        <v>13317</v>
      </c>
      <c r="J4395" t="s">
        <v>862</v>
      </c>
      <c r="K4395" t="s">
        <v>41</v>
      </c>
      <c r="L4395">
        <v>33000000</v>
      </c>
      <c r="M4395">
        <v>164729679</v>
      </c>
      <c r="N4395" t="s">
        <v>2103</v>
      </c>
      <c r="O4395">
        <v>105</v>
      </c>
      <c r="P4395" cm="1">
        <f t="array" ref="P4395">_xlfn.XLOOKUP(D4395, CPI!$A:A, CPI!$B:B)</f>
        <v>184</v>
      </c>
      <c r="Q4395" s="9">
        <f>IF(M4395="","",PRODUCT(M4395,CPI!$B$112/P4395))</f>
        <v>272788767.34402174</v>
      </c>
    </row>
    <row r="4396" spans="1:17">
      <c r="A4396" t="s">
        <v>13318</v>
      </c>
      <c r="B4396" t="s">
        <v>2010</v>
      </c>
      <c r="C4396" t="s">
        <v>28</v>
      </c>
      <c r="D4396">
        <v>2003</v>
      </c>
      <c r="E4396" t="s">
        <v>13093</v>
      </c>
      <c r="F4396">
        <v>6.1</v>
      </c>
      <c r="G4396">
        <v>18000</v>
      </c>
      <c r="H4396" t="s">
        <v>11316</v>
      </c>
      <c r="I4396" t="s">
        <v>11316</v>
      </c>
      <c r="J4396" t="s">
        <v>3297</v>
      </c>
      <c r="K4396" t="s">
        <v>206</v>
      </c>
      <c r="L4396">
        <v>20000000</v>
      </c>
      <c r="M4396">
        <v>8564586</v>
      </c>
      <c r="N4396" t="s">
        <v>2037</v>
      </c>
      <c r="O4396">
        <v>100</v>
      </c>
      <c r="P4396" cm="1">
        <f t="array" ref="P4396">_xlfn.XLOOKUP(D4396, CPI!$A:A, CPI!$B:B)</f>
        <v>184</v>
      </c>
      <c r="Q4396" s="9">
        <f>IF(M4396="","",PRODUCT(M4396,CPI!$B$112/P4396))</f>
        <v>14182768.229347827</v>
      </c>
    </row>
    <row r="4397" spans="1:17">
      <c r="A4397" t="s">
        <v>13319</v>
      </c>
      <c r="B4397" t="s">
        <v>2010</v>
      </c>
      <c r="C4397" t="s">
        <v>52</v>
      </c>
      <c r="D4397">
        <v>2003</v>
      </c>
      <c r="E4397" t="s">
        <v>13070</v>
      </c>
      <c r="F4397">
        <v>5.2</v>
      </c>
      <c r="G4397">
        <v>8200</v>
      </c>
      <c r="H4397" t="s">
        <v>9782</v>
      </c>
      <c r="I4397" t="s">
        <v>3948</v>
      </c>
      <c r="J4397" t="s">
        <v>12626</v>
      </c>
      <c r="K4397" t="s">
        <v>41</v>
      </c>
      <c r="M4397">
        <v>21964072</v>
      </c>
      <c r="N4397" t="s">
        <v>11139</v>
      </c>
      <c r="O4397">
        <v>100</v>
      </c>
      <c r="P4397" cm="1">
        <f t="array" ref="P4397">_xlfn.XLOOKUP(D4397, CPI!$A:A, CPI!$B:B)</f>
        <v>184</v>
      </c>
      <c r="Q4397" s="9">
        <f>IF(M4397="","",PRODUCT(M4397,CPI!$B$112/P4397))</f>
        <v>36372025.752173916</v>
      </c>
    </row>
    <row r="4398" spans="1:17">
      <c r="A4398" t="s">
        <v>13320</v>
      </c>
      <c r="B4398" t="s">
        <v>27</v>
      </c>
      <c r="C4398" t="s">
        <v>28</v>
      </c>
      <c r="D4398">
        <v>2003</v>
      </c>
      <c r="E4398" t="s">
        <v>13321</v>
      </c>
      <c r="F4398">
        <v>8.5</v>
      </c>
      <c r="G4398">
        <v>21000</v>
      </c>
      <c r="H4398" t="s">
        <v>13322</v>
      </c>
      <c r="I4398" t="s">
        <v>13323</v>
      </c>
      <c r="J4398" t="s">
        <v>13324</v>
      </c>
      <c r="K4398" t="s">
        <v>317</v>
      </c>
      <c r="M4398">
        <v>2799773</v>
      </c>
      <c r="N4398" t="s">
        <v>13325</v>
      </c>
      <c r="O4398">
        <v>366</v>
      </c>
      <c r="P4398" cm="1">
        <f t="array" ref="P4398">_xlfn.XLOOKUP(D4398, CPI!$A:A, CPI!$B:B)</f>
        <v>184</v>
      </c>
      <c r="Q4398" s="9">
        <f>IF(M4398="","",PRODUCT(M4398,CPI!$B$112/P4398))</f>
        <v>4636363.2233695649</v>
      </c>
    </row>
    <row r="4399" spans="1:17">
      <c r="A4399" t="s">
        <v>13326</v>
      </c>
      <c r="B4399" t="s">
        <v>2010</v>
      </c>
      <c r="C4399" t="s">
        <v>45</v>
      </c>
      <c r="D4399">
        <v>2003</v>
      </c>
      <c r="E4399" t="s">
        <v>12135</v>
      </c>
      <c r="F4399">
        <v>5.7</v>
      </c>
      <c r="G4399">
        <v>16000</v>
      </c>
      <c r="H4399" t="s">
        <v>4940</v>
      </c>
      <c r="I4399" t="s">
        <v>2499</v>
      </c>
      <c r="J4399" t="s">
        <v>906</v>
      </c>
      <c r="K4399" t="s">
        <v>41</v>
      </c>
      <c r="L4399">
        <v>40000000</v>
      </c>
      <c r="M4399">
        <v>26891849</v>
      </c>
      <c r="N4399" t="s">
        <v>10716</v>
      </c>
      <c r="O4399">
        <v>98</v>
      </c>
      <c r="P4399" cm="1">
        <f t="array" ref="P4399">_xlfn.XLOOKUP(D4399, CPI!$A:A, CPI!$B:B)</f>
        <v>184</v>
      </c>
      <c r="Q4399" s="9">
        <f>IF(M4399="","",PRODUCT(M4399,CPI!$B$112/P4399))</f>
        <v>44532317.338586956</v>
      </c>
    </row>
    <row r="4400" spans="1:17">
      <c r="A4400" t="s">
        <v>13327</v>
      </c>
      <c r="B4400" t="s">
        <v>27</v>
      </c>
      <c r="C4400" t="s">
        <v>115</v>
      </c>
      <c r="D4400">
        <v>2003</v>
      </c>
      <c r="E4400" t="s">
        <v>12611</v>
      </c>
      <c r="F4400">
        <v>6.7</v>
      </c>
      <c r="G4400">
        <v>34000</v>
      </c>
      <c r="H4400" t="s">
        <v>2288</v>
      </c>
      <c r="I4400" t="s">
        <v>13328</v>
      </c>
      <c r="J4400" t="s">
        <v>8854</v>
      </c>
      <c r="K4400" t="s">
        <v>41</v>
      </c>
      <c r="L4400">
        <v>15000000</v>
      </c>
      <c r="M4400">
        <v>23014206</v>
      </c>
      <c r="N4400" t="s">
        <v>10365</v>
      </c>
      <c r="O4400">
        <v>97</v>
      </c>
      <c r="P4400" cm="1">
        <f t="array" ref="P4400">_xlfn.XLOOKUP(D4400, CPI!$A:A, CPI!$B:B)</f>
        <v>184</v>
      </c>
      <c r="Q4400" s="9">
        <f>IF(M4400="","",PRODUCT(M4400,CPI!$B$112/P4400))</f>
        <v>38111024.827173911</v>
      </c>
    </row>
    <row r="4401" spans="1:17">
      <c r="A4401" t="s">
        <v>13329</v>
      </c>
      <c r="B4401" t="s">
        <v>27</v>
      </c>
      <c r="C4401" t="s">
        <v>52</v>
      </c>
      <c r="D4401">
        <v>2003</v>
      </c>
      <c r="E4401" t="s">
        <v>13330</v>
      </c>
      <c r="F4401">
        <v>7</v>
      </c>
      <c r="G4401">
        <v>17000</v>
      </c>
      <c r="H4401" t="s">
        <v>13331</v>
      </c>
      <c r="I4401" t="s">
        <v>13331</v>
      </c>
      <c r="J4401" t="s">
        <v>13332</v>
      </c>
      <c r="K4401" t="s">
        <v>41</v>
      </c>
      <c r="L4401">
        <v>850000</v>
      </c>
      <c r="M4401">
        <v>865028</v>
      </c>
      <c r="N4401" t="s">
        <v>13333</v>
      </c>
      <c r="O4401">
        <v>107</v>
      </c>
      <c r="P4401" cm="1">
        <f t="array" ref="P4401">_xlfn.XLOOKUP(D4401, CPI!$A:A, CPI!$B:B)</f>
        <v>184</v>
      </c>
      <c r="Q4401" s="9">
        <f>IF(M4401="","",PRODUCT(M4401,CPI!$B$112/P4401))</f>
        <v>1432467.5630434782</v>
      </c>
    </row>
    <row r="4402" spans="1:17">
      <c r="A4402" t="s">
        <v>13334</v>
      </c>
      <c r="B4402" t="s">
        <v>27</v>
      </c>
      <c r="C4402" t="s">
        <v>36</v>
      </c>
      <c r="D4402">
        <v>2003</v>
      </c>
      <c r="E4402" t="s">
        <v>13028</v>
      </c>
      <c r="F4402">
        <v>6.5</v>
      </c>
      <c r="G4402">
        <v>26000</v>
      </c>
      <c r="H4402" t="s">
        <v>5027</v>
      </c>
      <c r="I4402" t="s">
        <v>13335</v>
      </c>
      <c r="J4402" t="s">
        <v>10341</v>
      </c>
      <c r="K4402" t="s">
        <v>5828</v>
      </c>
      <c r="L4402">
        <v>35000000</v>
      </c>
      <c r="M4402">
        <v>11705002</v>
      </c>
      <c r="N4402" t="s">
        <v>13336</v>
      </c>
      <c r="O4402">
        <v>127</v>
      </c>
      <c r="P4402" cm="1">
        <f t="array" ref="P4402">_xlfn.XLOOKUP(D4402, CPI!$A:A, CPI!$B:B)</f>
        <v>184</v>
      </c>
      <c r="Q4402" s="9">
        <f>IF(M4402="","",PRODUCT(M4402,CPI!$B$112/P4402))</f>
        <v>19383228.855434783</v>
      </c>
    </row>
    <row r="4403" spans="1:17">
      <c r="A4403" t="s">
        <v>13337</v>
      </c>
      <c r="B4403" t="s">
        <v>2010</v>
      </c>
      <c r="C4403" t="s">
        <v>52</v>
      </c>
      <c r="D4403">
        <v>2003</v>
      </c>
      <c r="E4403" t="s">
        <v>12611</v>
      </c>
      <c r="F4403">
        <v>5.6</v>
      </c>
      <c r="G4403">
        <v>4700</v>
      </c>
      <c r="H4403" t="s">
        <v>1308</v>
      </c>
      <c r="I4403" t="s">
        <v>13338</v>
      </c>
      <c r="J4403" t="s">
        <v>159</v>
      </c>
      <c r="K4403" t="s">
        <v>41</v>
      </c>
      <c r="M4403">
        <v>8211508</v>
      </c>
      <c r="N4403" t="s">
        <v>13339</v>
      </c>
      <c r="O4403">
        <v>109</v>
      </c>
      <c r="P4403" cm="1">
        <f t="array" ref="P4403">_xlfn.XLOOKUP(D4403, CPI!$A:A, CPI!$B:B)</f>
        <v>184</v>
      </c>
      <c r="Q4403" s="9">
        <f>IF(M4403="","",PRODUCT(M4403,CPI!$B$112/P4403))</f>
        <v>13598078.736956522</v>
      </c>
    </row>
    <row r="4404" spans="1:17">
      <c r="A4404" t="s">
        <v>13340</v>
      </c>
      <c r="B4404" t="s">
        <v>44</v>
      </c>
      <c r="C4404" t="s">
        <v>52</v>
      </c>
      <c r="D4404">
        <v>2003</v>
      </c>
      <c r="E4404" t="s">
        <v>13288</v>
      </c>
      <c r="F4404">
        <v>4.8</v>
      </c>
      <c r="G4404">
        <v>4000</v>
      </c>
      <c r="H4404" t="s">
        <v>13341</v>
      </c>
      <c r="I4404" t="s">
        <v>13342</v>
      </c>
      <c r="J4404" t="s">
        <v>13343</v>
      </c>
      <c r="K4404" t="s">
        <v>41</v>
      </c>
      <c r="M4404">
        <v>12661189</v>
      </c>
      <c r="N4404" t="s">
        <v>9120</v>
      </c>
      <c r="O4404">
        <v>80</v>
      </c>
      <c r="P4404" cm="1">
        <f t="array" ref="P4404">_xlfn.XLOOKUP(D4404, CPI!$A:A, CPI!$B:B)</f>
        <v>184</v>
      </c>
      <c r="Q4404" s="9">
        <f>IF(M4404="","",PRODUCT(M4404,CPI!$B$112/P4404))</f>
        <v>20966653.74076087</v>
      </c>
    </row>
    <row r="4405" spans="1:17">
      <c r="A4405" t="s">
        <v>13344</v>
      </c>
      <c r="B4405" t="s">
        <v>2010</v>
      </c>
      <c r="C4405" t="s">
        <v>52</v>
      </c>
      <c r="D4405">
        <v>2003</v>
      </c>
      <c r="E4405" t="s">
        <v>12931</v>
      </c>
      <c r="F4405">
        <v>5.6</v>
      </c>
      <c r="G4405">
        <v>6900</v>
      </c>
      <c r="H4405" t="s">
        <v>2585</v>
      </c>
      <c r="I4405" t="s">
        <v>13345</v>
      </c>
      <c r="J4405" t="s">
        <v>6230</v>
      </c>
      <c r="K4405" t="s">
        <v>41</v>
      </c>
      <c r="L4405">
        <v>30000000</v>
      </c>
      <c r="M4405">
        <v>33972062</v>
      </c>
      <c r="N4405" t="s">
        <v>55</v>
      </c>
      <c r="O4405">
        <v>123</v>
      </c>
      <c r="P4405" cm="1">
        <f t="array" ref="P4405">_xlfn.XLOOKUP(D4405, CPI!$A:A, CPI!$B:B)</f>
        <v>184</v>
      </c>
      <c r="Q4405" s="9">
        <f>IF(M4405="","",PRODUCT(M4405,CPI!$B$112/P4405))</f>
        <v>56256996.148913041</v>
      </c>
    </row>
    <row r="4406" spans="1:17">
      <c r="A4406" t="s">
        <v>13346</v>
      </c>
      <c r="B4406" t="s">
        <v>27</v>
      </c>
      <c r="C4406" t="s">
        <v>52</v>
      </c>
      <c r="D4406">
        <v>2003</v>
      </c>
      <c r="E4406" t="s">
        <v>12931</v>
      </c>
      <c r="F4406">
        <v>6.3</v>
      </c>
      <c r="G4406">
        <v>30000</v>
      </c>
      <c r="H4406" t="s">
        <v>300</v>
      </c>
      <c r="I4406" t="s">
        <v>300</v>
      </c>
      <c r="J4406" t="s">
        <v>300</v>
      </c>
      <c r="K4406" t="s">
        <v>41</v>
      </c>
      <c r="L4406">
        <v>18000000</v>
      </c>
      <c r="M4406">
        <v>13585075</v>
      </c>
      <c r="N4406" t="s">
        <v>9697</v>
      </c>
      <c r="O4406">
        <v>108</v>
      </c>
      <c r="P4406" cm="1">
        <f t="array" ref="P4406">_xlfn.XLOOKUP(D4406, CPI!$A:A, CPI!$B:B)</f>
        <v>184</v>
      </c>
      <c r="Q4406" s="9">
        <f>IF(M4406="","",PRODUCT(M4406,CPI!$B$112/P4406))</f>
        <v>22496588.872282609</v>
      </c>
    </row>
    <row r="4407" spans="1:17">
      <c r="A4407" t="s">
        <v>13347</v>
      </c>
      <c r="B4407" t="s">
        <v>27</v>
      </c>
      <c r="C4407" t="s">
        <v>28</v>
      </c>
      <c r="D4407">
        <v>2003</v>
      </c>
      <c r="E4407" t="s">
        <v>12997</v>
      </c>
      <c r="F4407">
        <v>6.9</v>
      </c>
      <c r="G4407">
        <v>7200</v>
      </c>
      <c r="H4407" t="s">
        <v>13348</v>
      </c>
      <c r="I4407" t="s">
        <v>9022</v>
      </c>
      <c r="J4407" t="s">
        <v>13349</v>
      </c>
      <c r="K4407" t="s">
        <v>33</v>
      </c>
      <c r="L4407">
        <v>8000000</v>
      </c>
      <c r="M4407">
        <v>6586341</v>
      </c>
      <c r="N4407" t="s">
        <v>6575</v>
      </c>
      <c r="O4407">
        <v>113</v>
      </c>
      <c r="P4407" cm="1">
        <f t="array" ref="P4407">_xlfn.XLOOKUP(D4407, CPI!$A:A, CPI!$B:B)</f>
        <v>184</v>
      </c>
      <c r="Q4407" s="9">
        <f>IF(M4407="","",PRODUCT(M4407,CPI!$B$112/P4407))</f>
        <v>10906837.514673913</v>
      </c>
    </row>
    <row r="4408" spans="1:17">
      <c r="A4408" t="s">
        <v>13350</v>
      </c>
      <c r="B4408" t="s">
        <v>2010</v>
      </c>
      <c r="C4408" t="s">
        <v>52</v>
      </c>
      <c r="D4408">
        <v>2003</v>
      </c>
      <c r="E4408" t="s">
        <v>12731</v>
      </c>
      <c r="F4408">
        <v>6.2</v>
      </c>
      <c r="G4408">
        <v>5700</v>
      </c>
      <c r="H4408" t="s">
        <v>9864</v>
      </c>
      <c r="I4408" t="s">
        <v>9864</v>
      </c>
      <c r="J4408" t="s">
        <v>13351</v>
      </c>
      <c r="K4408" t="s">
        <v>41</v>
      </c>
      <c r="M4408">
        <v>2707738</v>
      </c>
      <c r="N4408" t="s">
        <v>12288</v>
      </c>
      <c r="O4408">
        <v>114</v>
      </c>
      <c r="P4408" cm="1">
        <f t="array" ref="P4408">_xlfn.XLOOKUP(D4408, CPI!$A:A, CPI!$B:B)</f>
        <v>184</v>
      </c>
      <c r="Q4408" s="9">
        <f>IF(M4408="","",PRODUCT(M4408,CPI!$B$112/P4408))</f>
        <v>4483955.264130435</v>
      </c>
    </row>
    <row r="4409" spans="1:17">
      <c r="A4409" t="s">
        <v>13352</v>
      </c>
      <c r="B4409" t="s">
        <v>348</v>
      </c>
      <c r="C4409" t="s">
        <v>401</v>
      </c>
      <c r="D4409">
        <v>2003</v>
      </c>
      <c r="E4409" t="s">
        <v>12443</v>
      </c>
      <c r="F4409">
        <v>5.4</v>
      </c>
      <c r="G4409">
        <v>15000</v>
      </c>
      <c r="H4409" t="s">
        <v>13353</v>
      </c>
      <c r="I4409" t="s">
        <v>13354</v>
      </c>
      <c r="J4409" t="s">
        <v>6570</v>
      </c>
      <c r="K4409" t="s">
        <v>41</v>
      </c>
      <c r="L4409">
        <v>20000000</v>
      </c>
      <c r="M4409">
        <v>186303759</v>
      </c>
      <c r="N4409" t="s">
        <v>5954</v>
      </c>
      <c r="O4409">
        <v>72</v>
      </c>
      <c r="P4409" cm="1">
        <f t="array" ref="P4409">_xlfn.XLOOKUP(D4409, CPI!$A:A, CPI!$B:B)</f>
        <v>184</v>
      </c>
      <c r="Q4409" s="9">
        <f>IF(M4409="","",PRODUCT(M4409,CPI!$B$112/P4409))</f>
        <v>308514974.82228261</v>
      </c>
    </row>
    <row r="4410" spans="1:17">
      <c r="A4410" t="s">
        <v>13355</v>
      </c>
      <c r="B4410" t="s">
        <v>2010</v>
      </c>
      <c r="C4410" t="s">
        <v>52</v>
      </c>
      <c r="D4410">
        <v>2003</v>
      </c>
      <c r="E4410" t="s">
        <v>13301</v>
      </c>
      <c r="F4410">
        <v>4.7</v>
      </c>
      <c r="G4410">
        <v>29000</v>
      </c>
      <c r="H4410" t="s">
        <v>4530</v>
      </c>
      <c r="I4410" t="s">
        <v>13063</v>
      </c>
      <c r="J4410" t="s">
        <v>11341</v>
      </c>
      <c r="K4410" t="s">
        <v>41</v>
      </c>
      <c r="L4410">
        <v>14000000</v>
      </c>
      <c r="M4410">
        <v>18191005</v>
      </c>
      <c r="N4410" t="s">
        <v>8998</v>
      </c>
      <c r="O4410">
        <v>86</v>
      </c>
      <c r="P4410" cm="1">
        <f t="array" ref="P4410">_xlfn.XLOOKUP(D4410, CPI!$A:A, CPI!$B:B)</f>
        <v>184</v>
      </c>
      <c r="Q4410" s="9">
        <f>IF(M4410="","",PRODUCT(M4410,CPI!$B$112/P4410))</f>
        <v>30123908.823369566</v>
      </c>
    </row>
    <row r="4411" spans="1:17">
      <c r="A4411" t="s">
        <v>13356</v>
      </c>
      <c r="B4411" t="s">
        <v>2010</v>
      </c>
      <c r="C4411" t="s">
        <v>52</v>
      </c>
      <c r="D4411">
        <v>2003</v>
      </c>
      <c r="E4411" t="s">
        <v>13223</v>
      </c>
      <c r="F4411">
        <v>5.6</v>
      </c>
      <c r="G4411">
        <v>17000</v>
      </c>
      <c r="H4411" t="s">
        <v>11471</v>
      </c>
      <c r="I4411" t="s">
        <v>11344</v>
      </c>
      <c r="J4411" t="s">
        <v>13357</v>
      </c>
      <c r="K4411" t="s">
        <v>41</v>
      </c>
      <c r="L4411">
        <v>20000000</v>
      </c>
      <c r="M4411">
        <v>17432163</v>
      </c>
      <c r="N4411" t="s">
        <v>129</v>
      </c>
      <c r="O4411">
        <v>101</v>
      </c>
      <c r="P4411" cm="1">
        <f t="array" ref="P4411">_xlfn.XLOOKUP(D4411, CPI!$A:A, CPI!$B:B)</f>
        <v>184</v>
      </c>
      <c r="Q4411" s="9">
        <f>IF(M4411="","",PRODUCT(M4411,CPI!$B$112/P4411))</f>
        <v>28867282.967934784</v>
      </c>
    </row>
    <row r="4412" spans="1:17">
      <c r="A4412" t="s">
        <v>13358</v>
      </c>
      <c r="B4412" t="s">
        <v>27</v>
      </c>
      <c r="C4412" t="s">
        <v>52</v>
      </c>
      <c r="D4412">
        <v>2003</v>
      </c>
      <c r="E4412" t="s">
        <v>13359</v>
      </c>
      <c r="F4412">
        <v>6.8</v>
      </c>
      <c r="G4412">
        <v>15000</v>
      </c>
      <c r="H4412" t="s">
        <v>13360</v>
      </c>
      <c r="I4412" t="s">
        <v>13361</v>
      </c>
      <c r="J4412" t="s">
        <v>12403</v>
      </c>
      <c r="K4412" t="s">
        <v>3167</v>
      </c>
      <c r="L4412">
        <v>5000000</v>
      </c>
      <c r="M4412">
        <v>5175215</v>
      </c>
      <c r="N4412" t="s">
        <v>5947</v>
      </c>
      <c r="O4412">
        <v>105</v>
      </c>
      <c r="P4412" cm="1">
        <f t="array" ref="P4412">_xlfn.XLOOKUP(D4412, CPI!$A:A, CPI!$B:B)</f>
        <v>184</v>
      </c>
      <c r="Q4412" s="9">
        <f>IF(M4412="","",PRODUCT(M4412,CPI!$B$112/P4412))</f>
        <v>8570043.5353260878</v>
      </c>
    </row>
    <row r="4413" spans="1:17">
      <c r="A4413" t="s">
        <v>13362</v>
      </c>
      <c r="B4413" t="s">
        <v>27</v>
      </c>
      <c r="C4413" t="s">
        <v>28</v>
      </c>
      <c r="D4413">
        <v>2003</v>
      </c>
      <c r="E4413" t="s">
        <v>13363</v>
      </c>
      <c r="F4413">
        <v>6.8</v>
      </c>
      <c r="G4413">
        <v>10000</v>
      </c>
      <c r="H4413" t="s">
        <v>13364</v>
      </c>
      <c r="I4413" t="s">
        <v>13364</v>
      </c>
      <c r="J4413" t="s">
        <v>13365</v>
      </c>
      <c r="K4413" t="s">
        <v>41</v>
      </c>
      <c r="L4413">
        <v>2500000</v>
      </c>
      <c r="M4413">
        <v>579986</v>
      </c>
      <c r="N4413" t="s">
        <v>9910</v>
      </c>
      <c r="O4413">
        <v>108</v>
      </c>
      <c r="P4413" cm="1">
        <f t="array" ref="P4413">_xlfn.XLOOKUP(D4413, CPI!$A:A, CPI!$B:B)</f>
        <v>184</v>
      </c>
      <c r="Q4413" s="9">
        <f>IF(M4413="","",PRODUCT(M4413,CPI!$B$112/P4413))</f>
        <v>960444.20760869561</v>
      </c>
    </row>
    <row r="4414" spans="1:17">
      <c r="A4414" t="s">
        <v>13366</v>
      </c>
      <c r="B4414" t="s">
        <v>44</v>
      </c>
      <c r="C4414" t="s">
        <v>52</v>
      </c>
      <c r="D4414">
        <v>2003</v>
      </c>
      <c r="E4414" t="s">
        <v>12803</v>
      </c>
      <c r="F4414">
        <v>2.1</v>
      </c>
      <c r="G4414">
        <v>25000</v>
      </c>
      <c r="H4414" t="s">
        <v>10722</v>
      </c>
      <c r="I4414" t="s">
        <v>13367</v>
      </c>
      <c r="J4414" t="s">
        <v>13368</v>
      </c>
      <c r="K4414" t="s">
        <v>41</v>
      </c>
      <c r="L4414">
        <v>12000000</v>
      </c>
      <c r="M4414">
        <v>4928883</v>
      </c>
      <c r="N4414" t="s">
        <v>13369</v>
      </c>
      <c r="O4414">
        <v>81</v>
      </c>
      <c r="P4414" cm="1">
        <f t="array" ref="P4414">_xlfn.XLOOKUP(D4414, CPI!$A:A, CPI!$B:B)</f>
        <v>184</v>
      </c>
      <c r="Q4414" s="9">
        <f>IF(M4414="","",PRODUCT(M4414,CPI!$B$112/P4414))</f>
        <v>8162123.0983695649</v>
      </c>
    </row>
    <row r="4415" spans="1:17">
      <c r="A4415" t="s">
        <v>13370</v>
      </c>
      <c r="B4415" t="s">
        <v>27</v>
      </c>
      <c r="C4415" t="s">
        <v>115</v>
      </c>
      <c r="D4415">
        <v>2003</v>
      </c>
      <c r="E4415" t="s">
        <v>13371</v>
      </c>
      <c r="F4415">
        <v>7.1</v>
      </c>
      <c r="G4415">
        <v>13000</v>
      </c>
      <c r="H4415" t="s">
        <v>13372</v>
      </c>
      <c r="I4415" t="s">
        <v>13373</v>
      </c>
      <c r="J4415" t="s">
        <v>11705</v>
      </c>
      <c r="K4415" t="s">
        <v>206</v>
      </c>
      <c r="L4415">
        <v>10000000</v>
      </c>
      <c r="M4415">
        <v>1271244</v>
      </c>
      <c r="N4415" t="s">
        <v>10047</v>
      </c>
      <c r="O4415">
        <v>104</v>
      </c>
      <c r="P4415" cm="1">
        <f t="array" ref="P4415">_xlfn.XLOOKUP(D4415, CPI!$A:A, CPI!$B:B)</f>
        <v>184</v>
      </c>
      <c r="Q4415" s="9">
        <f>IF(M4415="","",PRODUCT(M4415,CPI!$B$112/P4415))</f>
        <v>2105152.4282608698</v>
      </c>
    </row>
    <row r="4416" spans="1:17">
      <c r="A4416" t="s">
        <v>13374</v>
      </c>
      <c r="B4416" t="s">
        <v>2010</v>
      </c>
      <c r="C4416" t="s">
        <v>52</v>
      </c>
      <c r="D4416">
        <v>2003</v>
      </c>
      <c r="E4416" t="s">
        <v>11842</v>
      </c>
      <c r="F4416">
        <v>5.5</v>
      </c>
      <c r="G4416">
        <v>18000</v>
      </c>
      <c r="H4416" t="s">
        <v>7717</v>
      </c>
      <c r="I4416" t="s">
        <v>7717</v>
      </c>
      <c r="J4416" t="s">
        <v>7717</v>
      </c>
      <c r="K4416" t="s">
        <v>41</v>
      </c>
      <c r="L4416">
        <v>35200000</v>
      </c>
      <c r="M4416">
        <v>38620484</v>
      </c>
      <c r="N4416" t="s">
        <v>9697</v>
      </c>
      <c r="O4416">
        <v>95</v>
      </c>
      <c r="P4416" cm="1">
        <f t="array" ref="P4416">_xlfn.XLOOKUP(D4416, CPI!$A:A, CPI!$B:B)</f>
        <v>184</v>
      </c>
      <c r="Q4416" s="9">
        <f>IF(M4416="","",PRODUCT(M4416,CPI!$B$112/P4416))</f>
        <v>63954681.92826087</v>
      </c>
    </row>
    <row r="4417" spans="1:17">
      <c r="A4417" t="s">
        <v>13375</v>
      </c>
      <c r="B4417" t="s">
        <v>27</v>
      </c>
      <c r="C4417" t="s">
        <v>52</v>
      </c>
      <c r="D4417">
        <v>2003</v>
      </c>
      <c r="E4417" t="s">
        <v>13376</v>
      </c>
      <c r="F4417">
        <v>5.5</v>
      </c>
      <c r="G4417">
        <v>8200</v>
      </c>
      <c r="H4417" t="s">
        <v>1510</v>
      </c>
      <c r="I4417" t="s">
        <v>861</v>
      </c>
      <c r="J4417" t="s">
        <v>4923</v>
      </c>
      <c r="K4417" t="s">
        <v>41</v>
      </c>
      <c r="L4417">
        <v>8000000</v>
      </c>
      <c r="M4417">
        <v>435625</v>
      </c>
      <c r="N4417" t="s">
        <v>5823</v>
      </c>
      <c r="O4417">
        <v>109</v>
      </c>
      <c r="P4417" cm="1">
        <f t="array" ref="P4417">_xlfn.XLOOKUP(D4417, CPI!$A:A, CPI!$B:B)</f>
        <v>184</v>
      </c>
      <c r="Q4417" s="9">
        <f>IF(M4417="","",PRODUCT(M4417,CPI!$B$112/P4417))</f>
        <v>721385.52989130432</v>
      </c>
    </row>
    <row r="4418" spans="1:17">
      <c r="A4418" t="s">
        <v>13377</v>
      </c>
      <c r="B4418" t="s">
        <v>2010</v>
      </c>
      <c r="C4418" t="s">
        <v>52</v>
      </c>
      <c r="D4418">
        <v>2003</v>
      </c>
      <c r="E4418" t="s">
        <v>13378</v>
      </c>
      <c r="F4418">
        <v>7</v>
      </c>
      <c r="G4418">
        <v>20000</v>
      </c>
      <c r="H4418" t="s">
        <v>7389</v>
      </c>
      <c r="I4418" t="s">
        <v>7389</v>
      </c>
      <c r="J4418" t="s">
        <v>12797</v>
      </c>
      <c r="K4418" t="s">
        <v>41</v>
      </c>
      <c r="L4418">
        <v>300000</v>
      </c>
      <c r="M4418">
        <v>3282321</v>
      </c>
      <c r="N4418" t="s">
        <v>91</v>
      </c>
      <c r="O4418">
        <v>80</v>
      </c>
      <c r="P4418" cm="1">
        <f t="array" ref="P4418">_xlfn.XLOOKUP(D4418, CPI!$A:A, CPI!$B:B)</f>
        <v>184</v>
      </c>
      <c r="Q4418" s="9">
        <f>IF(M4418="","",PRODUCT(M4418,CPI!$B$112/P4418))</f>
        <v>5435452.2211956521</v>
      </c>
    </row>
    <row r="4419" spans="1:17">
      <c r="A4419" t="s">
        <v>13379</v>
      </c>
      <c r="B4419" t="s">
        <v>27</v>
      </c>
      <c r="C4419" t="s">
        <v>28</v>
      </c>
      <c r="D4419">
        <v>2003</v>
      </c>
      <c r="E4419" t="s">
        <v>13380</v>
      </c>
      <c r="F4419">
        <v>6.2</v>
      </c>
      <c r="G4419">
        <v>20000</v>
      </c>
      <c r="H4419" t="s">
        <v>9298</v>
      </c>
      <c r="I4419" t="s">
        <v>12692</v>
      </c>
      <c r="J4419" t="s">
        <v>5307</v>
      </c>
      <c r="K4419" t="s">
        <v>33</v>
      </c>
      <c r="L4419">
        <v>7500000</v>
      </c>
      <c r="M4419">
        <v>886018</v>
      </c>
      <c r="N4419" t="s">
        <v>6575</v>
      </c>
      <c r="O4419">
        <v>93</v>
      </c>
      <c r="P4419" cm="1">
        <f t="array" ref="P4419">_xlfn.XLOOKUP(D4419, CPI!$A:A, CPI!$B:B)</f>
        <v>184</v>
      </c>
      <c r="Q4419" s="9">
        <f>IF(M4419="","",PRODUCT(M4419,CPI!$B$112/P4419))</f>
        <v>1467226.5467391305</v>
      </c>
    </row>
    <row r="4420" spans="1:17">
      <c r="A4420" t="s">
        <v>13381</v>
      </c>
      <c r="B4420" t="s">
        <v>27</v>
      </c>
      <c r="C4420" t="s">
        <v>28</v>
      </c>
      <c r="D4420">
        <v>2003</v>
      </c>
      <c r="E4420" t="s">
        <v>13382</v>
      </c>
      <c r="F4420">
        <v>6.6</v>
      </c>
      <c r="G4420">
        <v>10000</v>
      </c>
      <c r="H4420" t="s">
        <v>11713</v>
      </c>
      <c r="I4420" t="s">
        <v>11713</v>
      </c>
      <c r="J4420" t="s">
        <v>3241</v>
      </c>
      <c r="K4420" t="s">
        <v>463</v>
      </c>
      <c r="M4420">
        <v>499149</v>
      </c>
      <c r="N4420" t="s">
        <v>11714</v>
      </c>
      <c r="O4420">
        <v>114</v>
      </c>
      <c r="P4420" cm="1">
        <f t="array" ref="P4420">_xlfn.XLOOKUP(D4420, CPI!$A:A, CPI!$B:B)</f>
        <v>184</v>
      </c>
      <c r="Q4420" s="9">
        <f>IF(M4420="","",PRODUCT(M4420,CPI!$B$112/P4420))</f>
        <v>826579.89293478266</v>
      </c>
    </row>
    <row r="4421" spans="1:17">
      <c r="A4421" t="s">
        <v>13383</v>
      </c>
      <c r="B4421" t="s">
        <v>27</v>
      </c>
      <c r="C4421" t="s">
        <v>52</v>
      </c>
      <c r="D4421">
        <v>2003</v>
      </c>
      <c r="E4421" t="s">
        <v>13384</v>
      </c>
      <c r="F4421">
        <v>4.7</v>
      </c>
      <c r="G4421">
        <v>5900</v>
      </c>
      <c r="H4421" t="s">
        <v>6986</v>
      </c>
      <c r="I4421" t="s">
        <v>12783</v>
      </c>
      <c r="J4421" t="s">
        <v>13385</v>
      </c>
      <c r="K4421" t="s">
        <v>5828</v>
      </c>
      <c r="M4421">
        <v>83439</v>
      </c>
      <c r="N4421" t="s">
        <v>13386</v>
      </c>
      <c r="O4421">
        <v>90</v>
      </c>
      <c r="P4421" cm="1">
        <f t="array" ref="P4421">_xlfn.XLOOKUP(D4421, CPI!$A:A, CPI!$B:B)</f>
        <v>184</v>
      </c>
      <c r="Q4421" s="9">
        <f>IF(M4421="","",PRODUCT(M4421,CPI!$B$112/P4421))</f>
        <v>138173.17010869566</v>
      </c>
    </row>
    <row r="4422" spans="1:17">
      <c r="A4422" t="s">
        <v>13387</v>
      </c>
      <c r="C4422" t="s">
        <v>28</v>
      </c>
      <c r="D4422">
        <v>2003</v>
      </c>
      <c r="E4422" t="s">
        <v>13388</v>
      </c>
      <c r="F4422">
        <v>6.3</v>
      </c>
      <c r="G4422">
        <v>4500</v>
      </c>
      <c r="H4422" t="s">
        <v>13389</v>
      </c>
      <c r="I4422" t="s">
        <v>11196</v>
      </c>
      <c r="J4422" t="s">
        <v>8847</v>
      </c>
      <c r="K4422" t="s">
        <v>463</v>
      </c>
      <c r="M4422">
        <v>5254422</v>
      </c>
      <c r="N4422" t="s">
        <v>10621</v>
      </c>
      <c r="O4422">
        <v>100</v>
      </c>
      <c r="P4422" cm="1">
        <f t="array" ref="P4422">_xlfn.XLOOKUP(D4422, CPI!$A:A, CPI!$B:B)</f>
        <v>184</v>
      </c>
      <c r="Q4422" s="9">
        <f>IF(M4422="","",PRODUCT(M4422,CPI!$B$112/P4422))</f>
        <v>8701208.6054347828</v>
      </c>
    </row>
    <row r="4423" spans="1:17">
      <c r="A4423" t="s">
        <v>13390</v>
      </c>
      <c r="B4423" t="s">
        <v>27</v>
      </c>
      <c r="C4423" t="s">
        <v>63</v>
      </c>
      <c r="D4423">
        <v>2003</v>
      </c>
      <c r="E4423" t="s">
        <v>12664</v>
      </c>
      <c r="F4423">
        <v>5.2</v>
      </c>
      <c r="G4423">
        <v>17000</v>
      </c>
      <c r="H4423" t="s">
        <v>9679</v>
      </c>
      <c r="I4423" t="s">
        <v>9679</v>
      </c>
      <c r="J4423" t="s">
        <v>10678</v>
      </c>
      <c r="K4423" t="s">
        <v>41</v>
      </c>
      <c r="L4423">
        <v>38000000</v>
      </c>
      <c r="M4423">
        <v>11560806</v>
      </c>
      <c r="N4423" t="s">
        <v>191</v>
      </c>
      <c r="O4423">
        <v>102</v>
      </c>
      <c r="P4423" cm="1">
        <f t="array" ref="P4423">_xlfn.XLOOKUP(D4423, CPI!$A:A, CPI!$B:B)</f>
        <v>184</v>
      </c>
      <c r="Q4423" s="9">
        <f>IF(M4423="","",PRODUCT(M4423,CPI!$B$112/P4423))</f>
        <v>19144443.414130434</v>
      </c>
    </row>
    <row r="4424" spans="1:17">
      <c r="A4424" t="s">
        <v>13391</v>
      </c>
      <c r="B4424" t="s">
        <v>27</v>
      </c>
      <c r="C4424" t="s">
        <v>115</v>
      </c>
      <c r="D4424">
        <v>2003</v>
      </c>
      <c r="E4424" t="s">
        <v>13392</v>
      </c>
      <c r="F4424">
        <v>7</v>
      </c>
      <c r="G4424">
        <v>11000</v>
      </c>
      <c r="H4424" t="s">
        <v>12088</v>
      </c>
      <c r="I4424" t="s">
        <v>12089</v>
      </c>
      <c r="J4424" t="s">
        <v>13393</v>
      </c>
      <c r="K4424" t="s">
        <v>2119</v>
      </c>
      <c r="M4424">
        <v>58202</v>
      </c>
      <c r="N4424" t="s">
        <v>13394</v>
      </c>
      <c r="O4424">
        <v>129</v>
      </c>
      <c r="P4424" cm="1">
        <f t="array" ref="P4424">_xlfn.XLOOKUP(D4424, CPI!$A:A, CPI!$B:B)</f>
        <v>184</v>
      </c>
      <c r="Q4424" s="9">
        <f>IF(M4424="","",PRODUCT(M4424,CPI!$B$112/P4424))</f>
        <v>96381.246739130438</v>
      </c>
    </row>
    <row r="4425" spans="1:17">
      <c r="A4425" t="s">
        <v>13395</v>
      </c>
      <c r="B4425" t="s">
        <v>27</v>
      </c>
      <c r="C4425" t="s">
        <v>74</v>
      </c>
      <c r="D4425">
        <v>2003</v>
      </c>
      <c r="E4425" t="s">
        <v>12993</v>
      </c>
      <c r="F4425">
        <v>6.9</v>
      </c>
      <c r="G4425">
        <v>20000</v>
      </c>
      <c r="H4425" t="s">
        <v>839</v>
      </c>
      <c r="I4425" t="s">
        <v>13396</v>
      </c>
      <c r="J4425" t="s">
        <v>10235</v>
      </c>
      <c r="K4425" t="s">
        <v>3167</v>
      </c>
      <c r="L4425">
        <v>17000000</v>
      </c>
      <c r="M4425">
        <v>9439660</v>
      </c>
      <c r="N4425" t="s">
        <v>2103</v>
      </c>
      <c r="O4425">
        <v>98</v>
      </c>
      <c r="P4425" cm="1">
        <f t="array" ref="P4425">_xlfn.XLOOKUP(D4425, CPI!$A:A, CPI!$B:B)</f>
        <v>184</v>
      </c>
      <c r="Q4425" s="9">
        <f>IF(M4425="","",PRODUCT(M4425,CPI!$B$112/P4425))</f>
        <v>15631871.75</v>
      </c>
    </row>
    <row r="4426" spans="1:17">
      <c r="A4426" t="s">
        <v>13397</v>
      </c>
      <c r="B4426" t="s">
        <v>27</v>
      </c>
      <c r="C4426" t="s">
        <v>115</v>
      </c>
      <c r="D4426">
        <v>2003</v>
      </c>
      <c r="E4426" t="s">
        <v>13398</v>
      </c>
      <c r="F4426">
        <v>6.3</v>
      </c>
      <c r="G4426">
        <v>12000</v>
      </c>
      <c r="H4426" t="s">
        <v>13399</v>
      </c>
      <c r="I4426" t="s">
        <v>13399</v>
      </c>
      <c r="J4426" t="s">
        <v>13400</v>
      </c>
      <c r="K4426" t="s">
        <v>41</v>
      </c>
      <c r="L4426">
        <v>10000000</v>
      </c>
      <c r="M4426">
        <v>459098</v>
      </c>
      <c r="N4426" t="s">
        <v>13401</v>
      </c>
      <c r="O4426">
        <v>101</v>
      </c>
      <c r="P4426" cm="1">
        <f t="array" ref="P4426">_xlfn.XLOOKUP(D4426, CPI!$A:A, CPI!$B:B)</f>
        <v>184</v>
      </c>
      <c r="Q4426" s="9">
        <f>IF(M4426="","",PRODUCT(M4426,CPI!$B$112/P4426))</f>
        <v>760256.3076086957</v>
      </c>
    </row>
    <row r="4427" spans="1:17">
      <c r="A4427" t="s">
        <v>13402</v>
      </c>
      <c r="B4427" t="s">
        <v>27</v>
      </c>
      <c r="C4427" t="s">
        <v>28</v>
      </c>
      <c r="D4427">
        <v>2003</v>
      </c>
      <c r="E4427" t="s">
        <v>13403</v>
      </c>
      <c r="F4427">
        <v>6.8</v>
      </c>
      <c r="G4427">
        <v>4000</v>
      </c>
      <c r="H4427" t="s">
        <v>10687</v>
      </c>
      <c r="I4427" t="s">
        <v>2783</v>
      </c>
      <c r="J4427" t="s">
        <v>13404</v>
      </c>
      <c r="K4427" t="s">
        <v>33</v>
      </c>
      <c r="L4427">
        <v>2500000</v>
      </c>
      <c r="M4427">
        <v>3039587</v>
      </c>
      <c r="N4427" t="s">
        <v>6575</v>
      </c>
      <c r="O4427">
        <v>112</v>
      </c>
      <c r="P4427" cm="1">
        <f t="array" ref="P4427">_xlfn.XLOOKUP(D4427, CPI!$A:A, CPI!$B:B)</f>
        <v>184</v>
      </c>
      <c r="Q4427" s="9">
        <f>IF(M4427="","",PRODUCT(M4427,CPI!$B$112/P4427))</f>
        <v>5033489.9940217389</v>
      </c>
    </row>
    <row r="4428" spans="1:17">
      <c r="A4428" t="s">
        <v>13405</v>
      </c>
      <c r="B4428" t="s">
        <v>27</v>
      </c>
      <c r="C4428" t="s">
        <v>74</v>
      </c>
      <c r="D4428">
        <v>2003</v>
      </c>
      <c r="E4428" t="s">
        <v>13025</v>
      </c>
      <c r="F4428">
        <v>6.3</v>
      </c>
      <c r="G4428">
        <v>10000</v>
      </c>
      <c r="H4428" t="s">
        <v>13406</v>
      </c>
      <c r="I4428" t="s">
        <v>13407</v>
      </c>
      <c r="J4428" t="s">
        <v>9145</v>
      </c>
      <c r="K4428" t="s">
        <v>33</v>
      </c>
      <c r="M4428">
        <v>2917393</v>
      </c>
      <c r="N4428" t="s">
        <v>6575</v>
      </c>
      <c r="O4428">
        <v>100</v>
      </c>
      <c r="P4428" cm="1">
        <f t="array" ref="P4428">_xlfn.XLOOKUP(D4428, CPI!$A:A, CPI!$B:B)</f>
        <v>184</v>
      </c>
      <c r="Q4428" s="9">
        <f>IF(M4428="","",PRODUCT(M4428,CPI!$B$112/P4428))</f>
        <v>4831139.3864130434</v>
      </c>
    </row>
    <row r="4429" spans="1:17">
      <c r="A4429" t="s">
        <v>13408</v>
      </c>
      <c r="B4429" t="s">
        <v>44</v>
      </c>
      <c r="C4429" t="s">
        <v>401</v>
      </c>
      <c r="D4429">
        <v>2003</v>
      </c>
      <c r="E4429" t="s">
        <v>13124</v>
      </c>
      <c r="F4429">
        <v>5.6</v>
      </c>
      <c r="G4429">
        <v>7900</v>
      </c>
      <c r="H4429" t="s">
        <v>13409</v>
      </c>
      <c r="I4429" t="s">
        <v>13410</v>
      </c>
      <c r="J4429" t="s">
        <v>13411</v>
      </c>
      <c r="K4429" t="s">
        <v>41</v>
      </c>
      <c r="L4429">
        <v>25000000</v>
      </c>
      <c r="M4429">
        <v>55250496</v>
      </c>
      <c r="N4429" t="s">
        <v>13412</v>
      </c>
      <c r="O4429">
        <v>80</v>
      </c>
      <c r="P4429" cm="1">
        <f t="array" ref="P4429">_xlfn.XLOOKUP(D4429, CPI!$A:A, CPI!$B:B)</f>
        <v>184</v>
      </c>
      <c r="Q4429" s="9">
        <f>IF(M4429="","",PRODUCT(M4429,CPI!$B$112/P4429))</f>
        <v>91493620.278260872</v>
      </c>
    </row>
    <row r="4430" spans="1:17">
      <c r="A4430" t="s">
        <v>13413</v>
      </c>
      <c r="B4430" t="s">
        <v>2010</v>
      </c>
      <c r="C4430" t="s">
        <v>52</v>
      </c>
      <c r="D4430">
        <v>2003</v>
      </c>
      <c r="E4430" t="s">
        <v>12731</v>
      </c>
      <c r="F4430">
        <v>4.9000000000000004</v>
      </c>
      <c r="G4430">
        <v>11000</v>
      </c>
      <c r="H4430" t="s">
        <v>848</v>
      </c>
      <c r="I4430" t="s">
        <v>13414</v>
      </c>
      <c r="J4430" t="s">
        <v>13032</v>
      </c>
      <c r="K4430" t="s">
        <v>41</v>
      </c>
      <c r="M4430">
        <v>12991996</v>
      </c>
      <c r="N4430" t="s">
        <v>850</v>
      </c>
      <c r="O4430">
        <v>117</v>
      </c>
      <c r="P4430" cm="1">
        <f t="array" ref="P4430">_xlfn.XLOOKUP(D4430, CPI!$A:A, CPI!$B:B)</f>
        <v>184</v>
      </c>
      <c r="Q4430" s="9">
        <f>IF(M4430="","",PRODUCT(M4430,CPI!$B$112/P4430))</f>
        <v>21514462.941304348</v>
      </c>
    </row>
    <row r="4431" spans="1:17">
      <c r="A4431" t="s">
        <v>13415</v>
      </c>
      <c r="B4431" t="s">
        <v>2010</v>
      </c>
      <c r="C4431" t="s">
        <v>74</v>
      </c>
      <c r="D4431">
        <v>2003</v>
      </c>
      <c r="E4431" t="s">
        <v>13010</v>
      </c>
      <c r="F4431">
        <v>6.6</v>
      </c>
      <c r="G4431">
        <v>15000</v>
      </c>
      <c r="H4431" t="s">
        <v>1407</v>
      </c>
      <c r="I4431" t="s">
        <v>13416</v>
      </c>
      <c r="J4431" t="s">
        <v>13417</v>
      </c>
      <c r="K4431" t="s">
        <v>5828</v>
      </c>
      <c r="L4431">
        <v>30000000</v>
      </c>
      <c r="M4431">
        <v>29632684</v>
      </c>
      <c r="N4431" t="s">
        <v>13418</v>
      </c>
      <c r="O4431">
        <v>123</v>
      </c>
      <c r="P4431" cm="1">
        <f t="array" ref="P4431">_xlfn.XLOOKUP(D4431, CPI!$A:A, CPI!$B:B)</f>
        <v>184</v>
      </c>
      <c r="Q4431" s="9">
        <f>IF(M4431="","",PRODUCT(M4431,CPI!$B$112/P4431))</f>
        <v>49071080.515217394</v>
      </c>
    </row>
    <row r="4432" spans="1:17">
      <c r="A4432" t="s">
        <v>13419</v>
      </c>
      <c r="B4432" t="s">
        <v>44</v>
      </c>
      <c r="C4432" t="s">
        <v>52</v>
      </c>
      <c r="D4432">
        <v>2003</v>
      </c>
      <c r="E4432" t="s">
        <v>13001</v>
      </c>
      <c r="F4432">
        <v>5.0999999999999996</v>
      </c>
      <c r="G4432">
        <v>2500</v>
      </c>
      <c r="H4432" t="s">
        <v>13420</v>
      </c>
      <c r="I4432" t="s">
        <v>7642</v>
      </c>
      <c r="J4432" t="s">
        <v>13421</v>
      </c>
      <c r="K4432" t="s">
        <v>41</v>
      </c>
      <c r="M4432">
        <v>377271</v>
      </c>
      <c r="N4432" t="s">
        <v>13422</v>
      </c>
      <c r="O4432">
        <v>104</v>
      </c>
      <c r="P4432" cm="1">
        <f t="array" ref="P4432">_xlfn.XLOOKUP(D4432, CPI!$A:A, CPI!$B:B)</f>
        <v>184</v>
      </c>
      <c r="Q4432" s="9">
        <f>IF(M4432="","",PRODUCT(M4432,CPI!$B$112/P4432))</f>
        <v>624752.57445652178</v>
      </c>
    </row>
    <row r="4433" spans="1:17">
      <c r="A4433" t="s">
        <v>13423</v>
      </c>
      <c r="B4433" t="s">
        <v>2010</v>
      </c>
      <c r="C4433" t="s">
        <v>45</v>
      </c>
      <c r="D4433">
        <v>2003</v>
      </c>
      <c r="E4433" t="s">
        <v>13424</v>
      </c>
      <c r="F4433">
        <v>6.7</v>
      </c>
      <c r="G4433">
        <v>20000</v>
      </c>
      <c r="H4433" t="s">
        <v>13425</v>
      </c>
      <c r="I4433" t="s">
        <v>13426</v>
      </c>
      <c r="J4433" t="s">
        <v>13427</v>
      </c>
      <c r="K4433" t="s">
        <v>41</v>
      </c>
      <c r="L4433">
        <v>780000</v>
      </c>
      <c r="M4433">
        <v>1310470</v>
      </c>
      <c r="N4433" t="s">
        <v>13428</v>
      </c>
      <c r="O4433">
        <v>90</v>
      </c>
      <c r="P4433" cm="1">
        <f t="array" ref="P4433">_xlfn.XLOOKUP(D4433, CPI!$A:A, CPI!$B:B)</f>
        <v>184</v>
      </c>
      <c r="Q4433" s="9">
        <f>IF(M4433="","",PRODUCT(M4433,CPI!$B$112/P4433))</f>
        <v>2170109.8315217393</v>
      </c>
    </row>
    <row r="4434" spans="1:17">
      <c r="A4434" t="s">
        <v>13429</v>
      </c>
      <c r="B4434" t="s">
        <v>27</v>
      </c>
      <c r="C4434" t="s">
        <v>28</v>
      </c>
      <c r="D4434">
        <v>2003</v>
      </c>
      <c r="E4434" t="s">
        <v>13430</v>
      </c>
      <c r="F4434">
        <v>7.6</v>
      </c>
      <c r="G4434">
        <v>19000</v>
      </c>
      <c r="H4434" t="s">
        <v>2778</v>
      </c>
      <c r="I4434" t="s">
        <v>2778</v>
      </c>
      <c r="J4434" t="s">
        <v>13431</v>
      </c>
      <c r="K4434" t="s">
        <v>2609</v>
      </c>
      <c r="M4434">
        <v>10781635</v>
      </c>
      <c r="N4434" t="s">
        <v>13432</v>
      </c>
      <c r="O4434">
        <v>145</v>
      </c>
      <c r="P4434" cm="1">
        <f t="array" ref="P4434">_xlfn.XLOOKUP(D4434, CPI!$A:A, CPI!$B:B)</f>
        <v>184</v>
      </c>
      <c r="Q4434" s="9">
        <f>IF(M4434="","",PRODUCT(M4434,CPI!$B$112/P4434))</f>
        <v>17854153.176630434</v>
      </c>
    </row>
    <row r="4435" spans="1:17">
      <c r="A4435" t="s">
        <v>13433</v>
      </c>
      <c r="B4435" t="s">
        <v>458</v>
      </c>
      <c r="C4435" t="s">
        <v>45</v>
      </c>
      <c r="D4435">
        <v>2003</v>
      </c>
      <c r="E4435" t="s">
        <v>13434</v>
      </c>
      <c r="F4435">
        <v>5.8</v>
      </c>
      <c r="G4435">
        <v>41000</v>
      </c>
      <c r="H4435" t="s">
        <v>11723</v>
      </c>
      <c r="I4435" t="s">
        <v>2918</v>
      </c>
      <c r="J4435" t="s">
        <v>10336</v>
      </c>
      <c r="K4435" t="s">
        <v>463</v>
      </c>
      <c r="L4435">
        <v>1300000</v>
      </c>
      <c r="M4435">
        <v>65497208</v>
      </c>
      <c r="N4435" t="s">
        <v>12262</v>
      </c>
      <c r="O4435">
        <v>84</v>
      </c>
      <c r="P4435" cm="1">
        <f t="array" ref="P4435">_xlfn.XLOOKUP(D4435, CPI!$A:A, CPI!$B:B)</f>
        <v>184</v>
      </c>
      <c r="Q4435" s="9">
        <f>IF(M4435="","",PRODUCT(M4435,CPI!$B$112/P4435))</f>
        <v>108461952.59565218</v>
      </c>
    </row>
    <row r="4436" spans="1:17">
      <c r="A4436" t="s">
        <v>13435</v>
      </c>
      <c r="B4436" t="s">
        <v>27</v>
      </c>
      <c r="C4436" t="s">
        <v>28</v>
      </c>
      <c r="D4436">
        <v>2003</v>
      </c>
      <c r="E4436" t="s">
        <v>13436</v>
      </c>
      <c r="F4436">
        <v>7.5</v>
      </c>
      <c r="G4436">
        <v>24000</v>
      </c>
      <c r="H4436" t="s">
        <v>13437</v>
      </c>
      <c r="I4436" t="s">
        <v>13437</v>
      </c>
      <c r="J4436" t="s">
        <v>10828</v>
      </c>
      <c r="K4436" t="s">
        <v>1122</v>
      </c>
      <c r="M4436">
        <v>9781854</v>
      </c>
      <c r="N4436" t="s">
        <v>5209</v>
      </c>
      <c r="O4436">
        <v>106</v>
      </c>
      <c r="P4436" cm="1">
        <f t="array" ref="P4436">_xlfn.XLOOKUP(D4436, CPI!$A:A, CPI!$B:B)</f>
        <v>184</v>
      </c>
      <c r="Q4436" s="9">
        <f>IF(M4436="","",PRODUCT(M4436,CPI!$B$112/P4436))</f>
        <v>16198537.574999999</v>
      </c>
    </row>
    <row r="4437" spans="1:17">
      <c r="A4437" t="s">
        <v>13438</v>
      </c>
      <c r="B4437" t="s">
        <v>2010</v>
      </c>
      <c r="C4437" t="s">
        <v>28</v>
      </c>
      <c r="D4437">
        <v>2003</v>
      </c>
      <c r="E4437" t="s">
        <v>13439</v>
      </c>
      <c r="F4437">
        <v>6.3</v>
      </c>
      <c r="G4437">
        <v>6300</v>
      </c>
      <c r="H4437" t="s">
        <v>106</v>
      </c>
      <c r="I4437" t="s">
        <v>8997</v>
      </c>
      <c r="J4437" t="s">
        <v>8997</v>
      </c>
      <c r="K4437" t="s">
        <v>41</v>
      </c>
      <c r="L4437">
        <v>15000000</v>
      </c>
      <c r="M4437">
        <v>6415017</v>
      </c>
      <c r="N4437" t="s">
        <v>12780</v>
      </c>
      <c r="O4437">
        <v>112</v>
      </c>
      <c r="P4437" cm="1">
        <f t="array" ref="P4437">_xlfn.XLOOKUP(D4437, CPI!$A:A, CPI!$B:B)</f>
        <v>184</v>
      </c>
      <c r="Q4437" s="9">
        <f>IF(M4437="","",PRODUCT(M4437,CPI!$B$112/P4437))</f>
        <v>10623128.695108695</v>
      </c>
    </row>
    <row r="4438" spans="1:17">
      <c r="A4438" t="s">
        <v>13440</v>
      </c>
      <c r="B4438" t="s">
        <v>27</v>
      </c>
      <c r="C4438" t="s">
        <v>52</v>
      </c>
      <c r="D4438">
        <v>2003</v>
      </c>
      <c r="E4438" t="s">
        <v>13441</v>
      </c>
      <c r="F4438">
        <v>7.6</v>
      </c>
      <c r="G4438">
        <v>29000</v>
      </c>
      <c r="H4438" t="s">
        <v>3716</v>
      </c>
      <c r="I4438" t="s">
        <v>3716</v>
      </c>
      <c r="J4438" t="s">
        <v>13442</v>
      </c>
      <c r="K4438" t="s">
        <v>206</v>
      </c>
      <c r="M4438">
        <v>34883010</v>
      </c>
      <c r="N4438" t="s">
        <v>13443</v>
      </c>
      <c r="O4438">
        <v>99</v>
      </c>
      <c r="P4438" cm="1">
        <f t="array" ref="P4438">_xlfn.XLOOKUP(D4438, CPI!$A:A, CPI!$B:B)</f>
        <v>184</v>
      </c>
      <c r="Q4438" s="9">
        <f>IF(M4438="","",PRODUCT(M4438,CPI!$B$112/P4438))</f>
        <v>57765506.233695656</v>
      </c>
    </row>
    <row r="4439" spans="1:17">
      <c r="A4439" t="s">
        <v>13444</v>
      </c>
      <c r="B4439" t="s">
        <v>44</v>
      </c>
      <c r="C4439" t="s">
        <v>52</v>
      </c>
      <c r="D4439">
        <v>2003</v>
      </c>
      <c r="E4439" t="s">
        <v>12708</v>
      </c>
      <c r="F4439">
        <v>5.0999999999999996</v>
      </c>
      <c r="G4439">
        <v>4100</v>
      </c>
      <c r="H4439" t="s">
        <v>13445</v>
      </c>
      <c r="I4439" t="s">
        <v>13446</v>
      </c>
      <c r="J4439" t="s">
        <v>13447</v>
      </c>
      <c r="K4439" t="s">
        <v>41</v>
      </c>
      <c r="L4439">
        <v>18000000</v>
      </c>
      <c r="M4439">
        <v>45490616</v>
      </c>
      <c r="N4439" t="s">
        <v>129</v>
      </c>
      <c r="O4439">
        <v>87</v>
      </c>
      <c r="P4439" cm="1">
        <f t="array" ref="P4439">_xlfn.XLOOKUP(D4439, CPI!$A:A, CPI!$B:B)</f>
        <v>184</v>
      </c>
      <c r="Q4439" s="9">
        <f>IF(M4439="","",PRODUCT(M4439,CPI!$B$112/P4439))</f>
        <v>75331471.169565216</v>
      </c>
    </row>
    <row r="4440" spans="1:17">
      <c r="A4440" t="s">
        <v>13448</v>
      </c>
      <c r="B4440" t="s">
        <v>27</v>
      </c>
      <c r="C4440" t="s">
        <v>28</v>
      </c>
      <c r="D4440">
        <v>2003</v>
      </c>
      <c r="E4440" t="s">
        <v>13449</v>
      </c>
      <c r="F4440">
        <v>7</v>
      </c>
      <c r="G4440">
        <v>23000</v>
      </c>
      <c r="H4440" t="s">
        <v>13450</v>
      </c>
      <c r="I4440" t="s">
        <v>13450</v>
      </c>
      <c r="J4440" t="s">
        <v>12176</v>
      </c>
      <c r="K4440" t="s">
        <v>41</v>
      </c>
      <c r="M4440">
        <v>343847</v>
      </c>
      <c r="N4440" t="s">
        <v>9278</v>
      </c>
      <c r="O4440">
        <v>108</v>
      </c>
      <c r="P4440" cm="1">
        <f t="array" ref="P4440">_xlfn.XLOOKUP(D4440, CPI!$A:A, CPI!$B:B)</f>
        <v>184</v>
      </c>
      <c r="Q4440" s="9">
        <f>IF(M4440="","",PRODUCT(M4440,CPI!$B$112/P4440))</f>
        <v>569403.15706521738</v>
      </c>
    </row>
    <row r="4441" spans="1:17">
      <c r="A4441" t="s">
        <v>13451</v>
      </c>
      <c r="B4441" t="s">
        <v>2010</v>
      </c>
      <c r="C4441" t="s">
        <v>52</v>
      </c>
      <c r="D4441">
        <v>2003</v>
      </c>
      <c r="E4441" t="s">
        <v>13041</v>
      </c>
      <c r="F4441">
        <v>5.6</v>
      </c>
      <c r="G4441">
        <v>9300</v>
      </c>
      <c r="H4441" t="s">
        <v>13452</v>
      </c>
      <c r="I4441" t="s">
        <v>13453</v>
      </c>
      <c r="J4441" t="s">
        <v>12463</v>
      </c>
      <c r="K4441" t="s">
        <v>41</v>
      </c>
      <c r="L4441">
        <v>16000000</v>
      </c>
      <c r="M4441">
        <v>14390329</v>
      </c>
      <c r="N4441" t="s">
        <v>12706</v>
      </c>
      <c r="O4441">
        <v>101</v>
      </c>
      <c r="P4441" cm="1">
        <f t="array" ref="P4441">_xlfn.XLOOKUP(D4441, CPI!$A:A, CPI!$B:B)</f>
        <v>184</v>
      </c>
      <c r="Q4441" s="9">
        <f>IF(M4441="","",PRODUCT(M4441,CPI!$B$112/P4441))</f>
        <v>23830071.99076087</v>
      </c>
    </row>
    <row r="4442" spans="1:17">
      <c r="A4442" t="s">
        <v>13454</v>
      </c>
      <c r="B4442" t="s">
        <v>27</v>
      </c>
      <c r="C4442" t="s">
        <v>28</v>
      </c>
      <c r="D4442">
        <v>2003</v>
      </c>
      <c r="E4442" t="s">
        <v>13455</v>
      </c>
      <c r="F4442">
        <v>5.4</v>
      </c>
      <c r="G4442">
        <v>8100</v>
      </c>
      <c r="H4442" t="s">
        <v>10200</v>
      </c>
      <c r="I4442" t="s">
        <v>13456</v>
      </c>
      <c r="J4442" t="s">
        <v>10578</v>
      </c>
      <c r="K4442" t="s">
        <v>3822</v>
      </c>
      <c r="M4442">
        <v>478996</v>
      </c>
      <c r="N4442" t="s">
        <v>10202</v>
      </c>
      <c r="O4442">
        <v>106</v>
      </c>
      <c r="P4442" cm="1">
        <f t="array" ref="P4442">_xlfn.XLOOKUP(D4442, CPI!$A:A, CPI!$B:B)</f>
        <v>184</v>
      </c>
      <c r="Q4442" s="9">
        <f>IF(M4442="","",PRODUCT(M4442,CPI!$B$112/P4442))</f>
        <v>793206.96304347832</v>
      </c>
    </row>
    <row r="4443" spans="1:17">
      <c r="A4443" t="s">
        <v>13457</v>
      </c>
      <c r="B4443" t="s">
        <v>2010</v>
      </c>
      <c r="C4443" t="s">
        <v>52</v>
      </c>
      <c r="D4443">
        <v>2003</v>
      </c>
      <c r="E4443" t="s">
        <v>13458</v>
      </c>
      <c r="F4443">
        <v>5.4</v>
      </c>
      <c r="G4443">
        <v>4500</v>
      </c>
      <c r="H4443" t="s">
        <v>13459</v>
      </c>
      <c r="I4443" t="s">
        <v>13460</v>
      </c>
      <c r="J4443" t="s">
        <v>13460</v>
      </c>
      <c r="K4443" t="s">
        <v>33</v>
      </c>
      <c r="M4443">
        <v>546106</v>
      </c>
      <c r="N4443" t="s">
        <v>13461</v>
      </c>
      <c r="O4443">
        <v>112</v>
      </c>
      <c r="P4443" cm="1">
        <f t="array" ref="P4443">_xlfn.XLOOKUP(D4443, CPI!$A:A, CPI!$B:B)</f>
        <v>184</v>
      </c>
      <c r="Q4443" s="9">
        <f>IF(M4443="","",PRODUCT(M4443,CPI!$B$112/P4443))</f>
        <v>904339.66413043474</v>
      </c>
    </row>
    <row r="4444" spans="1:17">
      <c r="A4444" t="s">
        <v>13462</v>
      </c>
      <c r="B4444" t="s">
        <v>27</v>
      </c>
      <c r="C4444" t="s">
        <v>52</v>
      </c>
      <c r="D4444">
        <v>2003</v>
      </c>
      <c r="E4444" t="s">
        <v>13463</v>
      </c>
      <c r="F4444">
        <v>7.6</v>
      </c>
      <c r="G4444">
        <v>25000</v>
      </c>
      <c r="H4444" t="s">
        <v>13464</v>
      </c>
      <c r="I4444" t="s">
        <v>13465</v>
      </c>
      <c r="J4444" t="s">
        <v>13466</v>
      </c>
      <c r="K4444" t="s">
        <v>2547</v>
      </c>
      <c r="M4444">
        <v>1277800</v>
      </c>
      <c r="N4444" t="s">
        <v>13467</v>
      </c>
      <c r="O4444">
        <v>111</v>
      </c>
      <c r="P4444" cm="1">
        <f t="array" ref="P4444">_xlfn.XLOOKUP(D4444, CPI!$A:A, CPI!$B:B)</f>
        <v>184</v>
      </c>
      <c r="Q4444" s="9">
        <f>IF(M4444="","",PRODUCT(M4444,CPI!$B$112/P4444))</f>
        <v>2116009.0217391304</v>
      </c>
    </row>
    <row r="4445" spans="1:17">
      <c r="A4445" t="s">
        <v>13468</v>
      </c>
      <c r="B4445" t="s">
        <v>27</v>
      </c>
      <c r="C4445" t="s">
        <v>52</v>
      </c>
      <c r="D4445">
        <v>2004</v>
      </c>
      <c r="E4445" t="s">
        <v>13469</v>
      </c>
      <c r="F4445">
        <v>6.7</v>
      </c>
      <c r="G4445">
        <v>208000</v>
      </c>
      <c r="H4445" t="s">
        <v>12001</v>
      </c>
      <c r="I4445" t="s">
        <v>13470</v>
      </c>
      <c r="J4445" t="s">
        <v>13471</v>
      </c>
      <c r="K4445" t="s">
        <v>41</v>
      </c>
      <c r="L4445">
        <v>25000000</v>
      </c>
      <c r="M4445">
        <v>30381722</v>
      </c>
      <c r="N4445" t="s">
        <v>8636</v>
      </c>
      <c r="O4445">
        <v>109</v>
      </c>
      <c r="P4445" cm="1">
        <f t="array" ref="P4445">_xlfn.XLOOKUP(D4445, CPI!$A:A, CPI!$B:B)</f>
        <v>188.9</v>
      </c>
      <c r="Q4445" s="9">
        <f>IF(M4445="","",PRODUCT(M4445,CPI!$B$112/P4445))</f>
        <v>49006409.17628374</v>
      </c>
    </row>
    <row r="4446" spans="1:17">
      <c r="A4446" t="s">
        <v>13472</v>
      </c>
      <c r="B4446" t="s">
        <v>27</v>
      </c>
      <c r="C4446" t="s">
        <v>52</v>
      </c>
      <c r="D4446">
        <v>2004</v>
      </c>
      <c r="E4446" t="s">
        <v>12950</v>
      </c>
      <c r="F4446">
        <v>6.6</v>
      </c>
      <c r="G4446">
        <v>200000</v>
      </c>
      <c r="H4446" t="s">
        <v>13473</v>
      </c>
      <c r="I4446" t="s">
        <v>13474</v>
      </c>
      <c r="J4446" t="s">
        <v>13475</v>
      </c>
      <c r="K4446" t="s">
        <v>41</v>
      </c>
      <c r="L4446">
        <v>25000000</v>
      </c>
      <c r="M4446">
        <v>22605153</v>
      </c>
      <c r="N4446" t="s">
        <v>9697</v>
      </c>
      <c r="O4446">
        <v>92</v>
      </c>
      <c r="P4446" cm="1">
        <f t="array" ref="P4446">_xlfn.XLOOKUP(D4446, CPI!$A:A, CPI!$B:B)</f>
        <v>188.9</v>
      </c>
      <c r="Q4446" s="9">
        <f>IF(M4446="","",PRODUCT(M4446,CPI!$B$112/P4446))</f>
        <v>36462626.358390681</v>
      </c>
    </row>
    <row r="4447" spans="1:17">
      <c r="A4447" t="s">
        <v>13476</v>
      </c>
      <c r="B4447" t="s">
        <v>2010</v>
      </c>
      <c r="C4447" t="s">
        <v>52</v>
      </c>
      <c r="D4447">
        <v>2004</v>
      </c>
      <c r="E4447" t="s">
        <v>13403</v>
      </c>
      <c r="F4447">
        <v>6.7</v>
      </c>
      <c r="G4447">
        <v>235000</v>
      </c>
      <c r="H4447" t="s">
        <v>13477</v>
      </c>
      <c r="I4447" t="s">
        <v>13477</v>
      </c>
      <c r="J4447" t="s">
        <v>8019</v>
      </c>
      <c r="K4447" t="s">
        <v>41</v>
      </c>
      <c r="L4447">
        <v>20000000</v>
      </c>
      <c r="M4447">
        <v>168423227</v>
      </c>
      <c r="N4447" t="s">
        <v>191</v>
      </c>
      <c r="O4447">
        <v>92</v>
      </c>
      <c r="P4447" cm="1">
        <f t="array" ref="P4447">_xlfn.XLOOKUP(D4447, CPI!$A:A, CPI!$B:B)</f>
        <v>188.9</v>
      </c>
      <c r="Q4447" s="9">
        <f>IF(M4447="","",PRODUCT(M4447,CPI!$B$112/P4447))</f>
        <v>271670499.03070402</v>
      </c>
    </row>
    <row r="4448" spans="1:17">
      <c r="A4448" t="s">
        <v>13478</v>
      </c>
      <c r="B4448" t="s">
        <v>2010</v>
      </c>
      <c r="C4448" t="s">
        <v>52</v>
      </c>
      <c r="D4448">
        <v>2004</v>
      </c>
      <c r="E4448" t="s">
        <v>13479</v>
      </c>
      <c r="F4448">
        <v>5.6</v>
      </c>
      <c r="G4448">
        <v>135000</v>
      </c>
      <c r="H4448" t="s">
        <v>4640</v>
      </c>
      <c r="I4448" t="s">
        <v>4640</v>
      </c>
      <c r="J4448" t="s">
        <v>10021</v>
      </c>
      <c r="K4448" t="s">
        <v>41</v>
      </c>
      <c r="L4448">
        <v>37000000</v>
      </c>
      <c r="M4448">
        <v>113100873</v>
      </c>
      <c r="N4448" t="s">
        <v>11866</v>
      </c>
      <c r="O4448">
        <v>109</v>
      </c>
      <c r="P4448" cm="1">
        <f t="array" ref="P4448">_xlfn.XLOOKUP(D4448, CPI!$A:A, CPI!$B:B)</f>
        <v>188.9</v>
      </c>
      <c r="Q4448" s="9">
        <f>IF(M4448="","",PRODUCT(M4448,CPI!$B$112/P4448))</f>
        <v>182434282.70566434</v>
      </c>
    </row>
    <row r="4449" spans="1:17">
      <c r="A4449" t="s">
        <v>13480</v>
      </c>
      <c r="B4449" t="s">
        <v>2010</v>
      </c>
      <c r="C4449" t="s">
        <v>52</v>
      </c>
      <c r="D4449">
        <v>2004</v>
      </c>
      <c r="E4449" t="s">
        <v>13481</v>
      </c>
      <c r="F4449">
        <v>7</v>
      </c>
      <c r="G4449">
        <v>347000</v>
      </c>
      <c r="H4449" t="s">
        <v>9981</v>
      </c>
      <c r="I4449" t="s">
        <v>13482</v>
      </c>
      <c r="J4449" t="s">
        <v>10103</v>
      </c>
      <c r="K4449" t="s">
        <v>41</v>
      </c>
      <c r="L4449">
        <v>17000000</v>
      </c>
      <c r="M4449">
        <v>130126277</v>
      </c>
      <c r="N4449" t="s">
        <v>55</v>
      </c>
      <c r="O4449">
        <v>97</v>
      </c>
      <c r="P4449" cm="1">
        <f t="array" ref="P4449">_xlfn.XLOOKUP(D4449, CPI!$A:A, CPI!$B:B)</f>
        <v>188.9</v>
      </c>
      <c r="Q4449" s="9">
        <f>IF(M4449="","",PRODUCT(M4449,CPI!$B$112/P4449))</f>
        <v>209896646.91318154</v>
      </c>
    </row>
    <row r="4450" spans="1:17">
      <c r="A4450" t="s">
        <v>13483</v>
      </c>
      <c r="B4450" t="s">
        <v>44</v>
      </c>
      <c r="C4450" t="s">
        <v>36</v>
      </c>
      <c r="D4450">
        <v>2004</v>
      </c>
      <c r="E4450" t="s">
        <v>13484</v>
      </c>
      <c r="F4450">
        <v>7.9</v>
      </c>
      <c r="G4450">
        <v>570000</v>
      </c>
      <c r="H4450" t="s">
        <v>6246</v>
      </c>
      <c r="I4450" t="s">
        <v>11824</v>
      </c>
      <c r="J4450" t="s">
        <v>11825</v>
      </c>
      <c r="K4450" t="s">
        <v>33</v>
      </c>
      <c r="L4450">
        <v>130000000</v>
      </c>
      <c r="M4450">
        <v>797361618</v>
      </c>
      <c r="N4450" t="s">
        <v>34</v>
      </c>
      <c r="O4450">
        <v>142</v>
      </c>
      <c r="P4450" cm="1">
        <f t="array" ref="P4450">_xlfn.XLOOKUP(D4450, CPI!$A:A, CPI!$B:B)</f>
        <v>188.9</v>
      </c>
      <c r="Q4450" s="9">
        <f>IF(M4450="","",PRODUCT(M4450,CPI!$B$112/P4450))</f>
        <v>1286162440.4690311</v>
      </c>
    </row>
    <row r="4451" spans="1:17">
      <c r="A4451" t="s">
        <v>13485</v>
      </c>
      <c r="B4451" t="s">
        <v>27</v>
      </c>
      <c r="C4451" t="s">
        <v>28</v>
      </c>
      <c r="D4451">
        <v>2004</v>
      </c>
      <c r="E4451" t="s">
        <v>13167</v>
      </c>
      <c r="F4451">
        <v>7.2</v>
      </c>
      <c r="G4451">
        <v>500000</v>
      </c>
      <c r="H4451" t="s">
        <v>550</v>
      </c>
      <c r="I4451" t="s">
        <v>11303</v>
      </c>
      <c r="J4451" t="s">
        <v>6546</v>
      </c>
      <c r="K4451" t="s">
        <v>41</v>
      </c>
      <c r="L4451">
        <v>175000000</v>
      </c>
      <c r="M4451">
        <v>497409852</v>
      </c>
      <c r="N4451" t="s">
        <v>34</v>
      </c>
      <c r="O4451">
        <v>163</v>
      </c>
      <c r="P4451" cm="1">
        <f t="array" ref="P4451">_xlfn.XLOOKUP(D4451, CPI!$A:A, CPI!$B:B)</f>
        <v>188.9</v>
      </c>
      <c r="Q4451" s="9">
        <f>IF(M4451="","",PRODUCT(M4451,CPI!$B$112/P4451))</f>
        <v>802333413.99894118</v>
      </c>
    </row>
    <row r="4452" spans="1:17">
      <c r="A4452" t="s">
        <v>13486</v>
      </c>
      <c r="B4452" t="s">
        <v>27</v>
      </c>
      <c r="C4452" t="s">
        <v>28</v>
      </c>
      <c r="D4452">
        <v>2004</v>
      </c>
      <c r="E4452" t="s">
        <v>13487</v>
      </c>
      <c r="F4452">
        <v>8.3000000000000007</v>
      </c>
      <c r="G4452">
        <v>935000</v>
      </c>
      <c r="H4452" t="s">
        <v>12247</v>
      </c>
      <c r="I4452" t="s">
        <v>10742</v>
      </c>
      <c r="J4452" t="s">
        <v>7924</v>
      </c>
      <c r="K4452" t="s">
        <v>41</v>
      </c>
      <c r="L4452">
        <v>20000000</v>
      </c>
      <c r="M4452">
        <v>74036715</v>
      </c>
      <c r="N4452" t="s">
        <v>12706</v>
      </c>
      <c r="O4452">
        <v>108</v>
      </c>
      <c r="P4452" cm="1">
        <f t="array" ref="P4452">_xlfn.XLOOKUP(D4452, CPI!$A:A, CPI!$B:B)</f>
        <v>188.9</v>
      </c>
      <c r="Q4452" s="9">
        <f>IF(M4452="","",PRODUCT(M4452,CPI!$B$112/P4452))</f>
        <v>119422906.6199047</v>
      </c>
    </row>
    <row r="4453" spans="1:17">
      <c r="A4453" t="s">
        <v>13488</v>
      </c>
      <c r="B4453" t="s">
        <v>27</v>
      </c>
      <c r="C4453" t="s">
        <v>45</v>
      </c>
      <c r="D4453">
        <v>2004</v>
      </c>
      <c r="E4453" t="s">
        <v>13359</v>
      </c>
      <c r="F4453">
        <v>8</v>
      </c>
      <c r="G4453">
        <v>702000</v>
      </c>
      <c r="H4453" t="s">
        <v>6786</v>
      </c>
      <c r="I4453" t="s">
        <v>6786</v>
      </c>
      <c r="J4453" t="s">
        <v>7739</v>
      </c>
      <c r="K4453" t="s">
        <v>41</v>
      </c>
      <c r="L4453">
        <v>30000000</v>
      </c>
      <c r="M4453">
        <v>154118820</v>
      </c>
      <c r="N4453" t="s">
        <v>3755</v>
      </c>
      <c r="O4453">
        <v>137</v>
      </c>
      <c r="P4453" cm="1">
        <f t="array" ref="P4453">_xlfn.XLOOKUP(D4453, CPI!$A:A, CPI!$B:B)</f>
        <v>188.9</v>
      </c>
      <c r="Q4453" s="9">
        <f>IF(M4453="","",PRODUCT(M4453,CPI!$B$112/P4453))</f>
        <v>248597164.92323977</v>
      </c>
    </row>
    <row r="4454" spans="1:17">
      <c r="A4454" t="s">
        <v>13489</v>
      </c>
      <c r="B4454" t="s">
        <v>2010</v>
      </c>
      <c r="C4454" t="s">
        <v>28</v>
      </c>
      <c r="D4454">
        <v>2004</v>
      </c>
      <c r="E4454" t="s">
        <v>13490</v>
      </c>
      <c r="F4454">
        <v>7.8</v>
      </c>
      <c r="G4454">
        <v>534000</v>
      </c>
      <c r="H4454" t="s">
        <v>9985</v>
      </c>
      <c r="I4454" t="s">
        <v>3011</v>
      </c>
      <c r="J4454" t="s">
        <v>4944</v>
      </c>
      <c r="K4454" t="s">
        <v>41</v>
      </c>
      <c r="L4454">
        <v>29000000</v>
      </c>
      <c r="M4454">
        <v>117815157</v>
      </c>
      <c r="N4454" t="s">
        <v>2037</v>
      </c>
      <c r="O4454">
        <v>123</v>
      </c>
      <c r="P4454" cm="1">
        <f t="array" ref="P4454">_xlfn.XLOOKUP(D4454, CPI!$A:A, CPI!$B:B)</f>
        <v>188.9</v>
      </c>
      <c r="Q4454" s="9">
        <f>IF(M4454="","",PRODUCT(M4454,CPI!$B$112/P4454))</f>
        <v>190038530.11064053</v>
      </c>
    </row>
    <row r="4455" spans="1:17">
      <c r="A4455" t="s">
        <v>13491</v>
      </c>
      <c r="B4455" t="s">
        <v>2010</v>
      </c>
      <c r="C4455" t="s">
        <v>52</v>
      </c>
      <c r="D4455">
        <v>2004</v>
      </c>
      <c r="E4455" t="s">
        <v>13403</v>
      </c>
      <c r="F4455">
        <v>7.4</v>
      </c>
      <c r="G4455">
        <v>421000</v>
      </c>
      <c r="H4455" t="s">
        <v>506</v>
      </c>
      <c r="I4455" t="s">
        <v>9587</v>
      </c>
      <c r="J4455" t="s">
        <v>2102</v>
      </c>
      <c r="K4455" t="s">
        <v>41</v>
      </c>
      <c r="L4455">
        <v>60000000</v>
      </c>
      <c r="M4455">
        <v>219100084</v>
      </c>
      <c r="N4455" t="s">
        <v>9697</v>
      </c>
      <c r="O4455">
        <v>128</v>
      </c>
      <c r="P4455" cm="1">
        <f t="array" ref="P4455">_xlfn.XLOOKUP(D4455, CPI!$A:A, CPI!$B:B)</f>
        <v>188.9</v>
      </c>
      <c r="Q4455" s="9">
        <f>IF(M4455="","",PRODUCT(M4455,CPI!$B$112/P4455))</f>
        <v>353413422.94759125</v>
      </c>
    </row>
    <row r="4456" spans="1:17">
      <c r="A4456" t="s">
        <v>13492</v>
      </c>
      <c r="B4456" t="s">
        <v>2010</v>
      </c>
      <c r="C4456" t="s">
        <v>45</v>
      </c>
      <c r="D4456">
        <v>2004</v>
      </c>
      <c r="E4456" t="s">
        <v>13493</v>
      </c>
      <c r="F4456">
        <v>6.1</v>
      </c>
      <c r="G4456">
        <v>251000</v>
      </c>
      <c r="H4456" t="s">
        <v>7694</v>
      </c>
      <c r="I4456" t="s">
        <v>7694</v>
      </c>
      <c r="J4456" t="s">
        <v>13494</v>
      </c>
      <c r="K4456" t="s">
        <v>41</v>
      </c>
      <c r="L4456">
        <v>160000000</v>
      </c>
      <c r="M4456">
        <v>300157638</v>
      </c>
      <c r="N4456" t="s">
        <v>72</v>
      </c>
      <c r="O4456">
        <v>131</v>
      </c>
      <c r="P4456" cm="1">
        <f t="array" ref="P4456">_xlfn.XLOOKUP(D4456, CPI!$A:A, CPI!$B:B)</f>
        <v>188.9</v>
      </c>
      <c r="Q4456" s="9">
        <f>IF(M4456="","",PRODUCT(M4456,CPI!$B$112/P4456))</f>
        <v>484161102.69242978</v>
      </c>
    </row>
    <row r="4457" spans="1:17">
      <c r="A4457" t="s">
        <v>13495</v>
      </c>
      <c r="B4457" t="s">
        <v>44</v>
      </c>
      <c r="C4457" t="s">
        <v>401</v>
      </c>
      <c r="D4457">
        <v>2004</v>
      </c>
      <c r="E4457" t="s">
        <v>13496</v>
      </c>
      <c r="F4457">
        <v>8</v>
      </c>
      <c r="G4457">
        <v>673000</v>
      </c>
      <c r="H4457" t="s">
        <v>10745</v>
      </c>
      <c r="I4457" t="s">
        <v>10745</v>
      </c>
      <c r="J4457" t="s">
        <v>13497</v>
      </c>
      <c r="K4457" t="s">
        <v>41</v>
      </c>
      <c r="L4457">
        <v>92000000</v>
      </c>
      <c r="M4457">
        <v>631607053</v>
      </c>
      <c r="N4457" t="s">
        <v>10129</v>
      </c>
      <c r="O4457">
        <v>115</v>
      </c>
      <c r="P4457" cm="1">
        <f t="array" ref="P4457">_xlfn.XLOOKUP(D4457, CPI!$A:A, CPI!$B:B)</f>
        <v>188.9</v>
      </c>
      <c r="Q4457" s="9">
        <f>IF(M4457="","",PRODUCT(M4457,CPI!$B$112/P4457))</f>
        <v>1018796553.9920591</v>
      </c>
    </row>
    <row r="4458" spans="1:17">
      <c r="A4458" t="s">
        <v>13498</v>
      </c>
      <c r="B4458" t="s">
        <v>27</v>
      </c>
      <c r="C4458" t="s">
        <v>63</v>
      </c>
      <c r="D4458">
        <v>2004</v>
      </c>
      <c r="E4458" t="s">
        <v>13499</v>
      </c>
      <c r="F4458">
        <v>7.6</v>
      </c>
      <c r="G4458">
        <v>391000</v>
      </c>
      <c r="H4458" t="s">
        <v>13500</v>
      </c>
      <c r="I4458" t="s">
        <v>13501</v>
      </c>
      <c r="J4458" t="s">
        <v>3864</v>
      </c>
      <c r="K4458" t="s">
        <v>41</v>
      </c>
      <c r="L4458">
        <v>1200000</v>
      </c>
      <c r="M4458">
        <v>103911669</v>
      </c>
      <c r="N4458" t="s">
        <v>13502</v>
      </c>
      <c r="O4458">
        <v>103</v>
      </c>
      <c r="P4458" cm="1">
        <f t="array" ref="P4458">_xlfn.XLOOKUP(D4458, CPI!$A:A, CPI!$B:B)</f>
        <v>188.9</v>
      </c>
      <c r="Q4458" s="9">
        <f>IF(M4458="","",PRODUCT(M4458,CPI!$B$112/P4458))</f>
        <v>167611887.47644255</v>
      </c>
    </row>
    <row r="4459" spans="1:17">
      <c r="A4459" t="s">
        <v>13503</v>
      </c>
      <c r="B4459" t="s">
        <v>27</v>
      </c>
      <c r="C4459" t="s">
        <v>115</v>
      </c>
      <c r="D4459">
        <v>2004</v>
      </c>
      <c r="E4459" t="s">
        <v>13504</v>
      </c>
      <c r="F4459">
        <v>7.5</v>
      </c>
      <c r="G4459">
        <v>373000</v>
      </c>
      <c r="H4459" t="s">
        <v>568</v>
      </c>
      <c r="I4459" t="s">
        <v>13505</v>
      </c>
      <c r="J4459" t="s">
        <v>1489</v>
      </c>
      <c r="K4459" t="s">
        <v>41</v>
      </c>
      <c r="L4459">
        <v>65000000</v>
      </c>
      <c r="M4459">
        <v>220239925</v>
      </c>
      <c r="N4459" t="s">
        <v>55</v>
      </c>
      <c r="O4459">
        <v>120</v>
      </c>
      <c r="P4459" cm="1">
        <f t="array" ref="P4459">_xlfn.XLOOKUP(D4459, CPI!$A:A, CPI!$B:B)</f>
        <v>188.9</v>
      </c>
      <c r="Q4459" s="9">
        <f>IF(M4459="","",PRODUCT(M4459,CPI!$B$112/P4459))</f>
        <v>355252012.42721009</v>
      </c>
    </row>
    <row r="4460" spans="1:17">
      <c r="A4460" t="s">
        <v>3024</v>
      </c>
      <c r="B4460" t="s">
        <v>2010</v>
      </c>
      <c r="C4460" t="s">
        <v>74</v>
      </c>
      <c r="D4460">
        <v>2004</v>
      </c>
      <c r="E4460" t="s">
        <v>12835</v>
      </c>
      <c r="F4460">
        <v>7.5</v>
      </c>
      <c r="G4460">
        <v>342000</v>
      </c>
      <c r="H4460" t="s">
        <v>76</v>
      </c>
      <c r="I4460" t="s">
        <v>11080</v>
      </c>
      <c r="J4460" t="s">
        <v>8521</v>
      </c>
      <c r="K4460" t="s">
        <v>41</v>
      </c>
      <c r="L4460">
        <v>110000000</v>
      </c>
      <c r="M4460">
        <v>213719942</v>
      </c>
      <c r="N4460" t="s">
        <v>13506</v>
      </c>
      <c r="O4460">
        <v>170</v>
      </c>
      <c r="P4460" cm="1">
        <f t="array" ref="P4460">_xlfn.XLOOKUP(D4460, CPI!$A:A, CPI!$B:B)</f>
        <v>188.9</v>
      </c>
      <c r="Q4460" s="9">
        <f>IF(M4460="","",PRODUCT(M4460,CPI!$B$112/P4460))</f>
        <v>344735131.43144518</v>
      </c>
    </row>
    <row r="4461" spans="1:17">
      <c r="A4461" t="s">
        <v>13507</v>
      </c>
      <c r="B4461" t="s">
        <v>2010</v>
      </c>
      <c r="C4461" t="s">
        <v>45</v>
      </c>
      <c r="D4461">
        <v>2004</v>
      </c>
      <c r="E4461" t="s">
        <v>13508</v>
      </c>
      <c r="F4461">
        <v>7.3</v>
      </c>
      <c r="G4461">
        <v>559000</v>
      </c>
      <c r="H4461" t="s">
        <v>522</v>
      </c>
      <c r="I4461" t="s">
        <v>12381</v>
      </c>
      <c r="J4461" t="s">
        <v>10145</v>
      </c>
      <c r="K4461" t="s">
        <v>41</v>
      </c>
      <c r="L4461">
        <v>200000000</v>
      </c>
      <c r="M4461">
        <v>788976453</v>
      </c>
      <c r="N4461" t="s">
        <v>42</v>
      </c>
      <c r="O4461">
        <v>127</v>
      </c>
      <c r="P4461" cm="1">
        <f t="array" ref="P4461">_xlfn.XLOOKUP(D4461, CPI!$A:A, CPI!$B:B)</f>
        <v>188.9</v>
      </c>
      <c r="Q4461" s="9">
        <f>IF(M4461="","",PRODUCT(M4461,CPI!$B$112/P4461))</f>
        <v>1272636978.4494441</v>
      </c>
    </row>
    <row r="4462" spans="1:17">
      <c r="A4462" t="s">
        <v>13509</v>
      </c>
      <c r="B4462" t="s">
        <v>27</v>
      </c>
      <c r="C4462" t="s">
        <v>45</v>
      </c>
      <c r="D4462">
        <v>2004</v>
      </c>
      <c r="E4462" t="s">
        <v>13359</v>
      </c>
      <c r="F4462">
        <v>6.4</v>
      </c>
      <c r="G4462">
        <v>152000</v>
      </c>
      <c r="H4462" t="s">
        <v>8473</v>
      </c>
      <c r="I4462" t="s">
        <v>8473</v>
      </c>
      <c r="J4462" t="s">
        <v>10009</v>
      </c>
      <c r="K4462" t="s">
        <v>41</v>
      </c>
      <c r="L4462">
        <v>33000000</v>
      </c>
      <c r="M4462">
        <v>54700105</v>
      </c>
      <c r="N4462" t="s">
        <v>10365</v>
      </c>
      <c r="O4462">
        <v>124</v>
      </c>
      <c r="P4462" cm="1">
        <f t="array" ref="P4462">_xlfn.XLOOKUP(D4462, CPI!$A:A, CPI!$B:B)</f>
        <v>188.9</v>
      </c>
      <c r="Q4462" s="9">
        <f>IF(M4462="","",PRODUCT(M4462,CPI!$B$112/P4462))</f>
        <v>88232514.523557425</v>
      </c>
    </row>
    <row r="4463" spans="1:17">
      <c r="A4463" t="s">
        <v>13510</v>
      </c>
      <c r="B4463" t="s">
        <v>2010</v>
      </c>
      <c r="C4463" t="s">
        <v>45</v>
      </c>
      <c r="D4463">
        <v>2004</v>
      </c>
      <c r="E4463" t="s">
        <v>13511</v>
      </c>
      <c r="F4463">
        <v>7.1</v>
      </c>
      <c r="G4463">
        <v>509000</v>
      </c>
      <c r="H4463" t="s">
        <v>7947</v>
      </c>
      <c r="I4463" t="s">
        <v>13512</v>
      </c>
      <c r="J4463" t="s">
        <v>7648</v>
      </c>
      <c r="K4463" t="s">
        <v>41</v>
      </c>
      <c r="L4463">
        <v>120000000</v>
      </c>
      <c r="M4463">
        <v>353133898</v>
      </c>
      <c r="N4463" t="s">
        <v>191</v>
      </c>
      <c r="O4463">
        <v>115</v>
      </c>
      <c r="P4463" cm="1">
        <f t="array" ref="P4463">_xlfn.XLOOKUP(D4463, CPI!$A:A, CPI!$B:B)</f>
        <v>188.9</v>
      </c>
      <c r="Q4463" s="9">
        <f>IF(M4463="","",PRODUCT(M4463,CPI!$B$112/P4463))</f>
        <v>569613015.99047112</v>
      </c>
    </row>
    <row r="4464" spans="1:17">
      <c r="A4464" t="s">
        <v>13513</v>
      </c>
      <c r="B4464" t="s">
        <v>44</v>
      </c>
      <c r="C4464" t="s">
        <v>401</v>
      </c>
      <c r="D4464">
        <v>2004</v>
      </c>
      <c r="E4464" t="s">
        <v>13514</v>
      </c>
      <c r="F4464">
        <v>8.1999999999999993</v>
      </c>
      <c r="G4464">
        <v>350000</v>
      </c>
      <c r="H4464" t="s">
        <v>2117</v>
      </c>
      <c r="I4464" t="s">
        <v>2117</v>
      </c>
      <c r="J4464" t="s">
        <v>13515</v>
      </c>
      <c r="K4464" t="s">
        <v>2119</v>
      </c>
      <c r="L4464">
        <v>24000000</v>
      </c>
      <c r="M4464">
        <v>236214446</v>
      </c>
      <c r="N4464" t="s">
        <v>13516</v>
      </c>
      <c r="O4464">
        <v>119</v>
      </c>
      <c r="P4464" cm="1">
        <f t="array" ref="P4464">_xlfn.XLOOKUP(D4464, CPI!$A:A, CPI!$B:B)</f>
        <v>188.9</v>
      </c>
      <c r="Q4464" s="9">
        <f>IF(M4464="","",PRODUCT(M4464,CPI!$B$112/P4464))</f>
        <v>381019278.43409204</v>
      </c>
    </row>
    <row r="4465" spans="1:17">
      <c r="A4465" t="s">
        <v>13517</v>
      </c>
      <c r="B4465" t="s">
        <v>2010</v>
      </c>
      <c r="C4465" t="s">
        <v>52</v>
      </c>
      <c r="D4465">
        <v>2004</v>
      </c>
      <c r="E4465" t="s">
        <v>13518</v>
      </c>
      <c r="F4465">
        <v>6.4</v>
      </c>
      <c r="G4465">
        <v>81000</v>
      </c>
      <c r="H4465" t="s">
        <v>1553</v>
      </c>
      <c r="I4465" t="s">
        <v>1553</v>
      </c>
      <c r="J4465" t="s">
        <v>8525</v>
      </c>
      <c r="K4465" t="s">
        <v>41</v>
      </c>
      <c r="L4465">
        <v>80000000</v>
      </c>
      <c r="M4465">
        <v>55470154</v>
      </c>
      <c r="N4465" t="s">
        <v>42</v>
      </c>
      <c r="O4465">
        <v>131</v>
      </c>
      <c r="P4465" cm="1">
        <f t="array" ref="P4465">_xlfn.XLOOKUP(D4465, CPI!$A:A, CPI!$B:B)</f>
        <v>188.9</v>
      </c>
      <c r="Q4465" s="9">
        <f>IF(M4465="","",PRODUCT(M4465,CPI!$B$112/P4465))</f>
        <v>89474621.08946532</v>
      </c>
    </row>
    <row r="4466" spans="1:17">
      <c r="A4466" t="s">
        <v>13519</v>
      </c>
      <c r="B4466" t="s">
        <v>2010</v>
      </c>
      <c r="C4466" t="s">
        <v>28</v>
      </c>
      <c r="D4466">
        <v>2004</v>
      </c>
      <c r="E4466" t="s">
        <v>13520</v>
      </c>
      <c r="F4466">
        <v>8.1</v>
      </c>
      <c r="G4466">
        <v>650000</v>
      </c>
      <c r="H4466" t="s">
        <v>96</v>
      </c>
      <c r="I4466" t="s">
        <v>13521</v>
      </c>
      <c r="J4466" t="s">
        <v>10787</v>
      </c>
      <c r="K4466" t="s">
        <v>41</v>
      </c>
      <c r="L4466">
        <v>30000000</v>
      </c>
      <c r="M4466">
        <v>216763646</v>
      </c>
      <c r="N4466" t="s">
        <v>34</v>
      </c>
      <c r="O4466">
        <v>132</v>
      </c>
      <c r="P4466" cm="1">
        <f t="array" ref="P4466">_xlfn.XLOOKUP(D4466, CPI!$A:A, CPI!$B:B)</f>
        <v>188.9</v>
      </c>
      <c r="Q4466" s="9">
        <f>IF(M4466="","",PRODUCT(M4466,CPI!$B$112/P4466))</f>
        <v>349644695.26839596</v>
      </c>
    </row>
    <row r="4467" spans="1:17">
      <c r="A4467" t="s">
        <v>13522</v>
      </c>
      <c r="B4467" t="s">
        <v>27</v>
      </c>
      <c r="C4467" t="s">
        <v>52</v>
      </c>
      <c r="D4467">
        <v>2004</v>
      </c>
      <c r="E4467" t="s">
        <v>13523</v>
      </c>
      <c r="F4467">
        <v>7.9</v>
      </c>
      <c r="G4467">
        <v>525000</v>
      </c>
      <c r="H4467" t="s">
        <v>13524</v>
      </c>
      <c r="I4467" t="s">
        <v>13525</v>
      </c>
      <c r="J4467" t="s">
        <v>13525</v>
      </c>
      <c r="K4467" t="s">
        <v>33</v>
      </c>
      <c r="M4467">
        <v>30097092</v>
      </c>
      <c r="N4467" t="s">
        <v>72</v>
      </c>
      <c r="O4467">
        <v>99</v>
      </c>
      <c r="P4467" cm="1">
        <f t="array" ref="P4467">_xlfn.XLOOKUP(D4467, CPI!$A:A, CPI!$B:B)</f>
        <v>188.9</v>
      </c>
      <c r="Q4467" s="9">
        <f>IF(M4467="","",PRODUCT(M4467,CPI!$B$112/P4467))</f>
        <v>48547294.507146634</v>
      </c>
    </row>
    <row r="4468" spans="1:17">
      <c r="A4468" t="s">
        <v>13526</v>
      </c>
      <c r="B4468" t="s">
        <v>2010</v>
      </c>
      <c r="C4468" t="s">
        <v>28</v>
      </c>
      <c r="D4468">
        <v>2004</v>
      </c>
      <c r="E4468" t="s">
        <v>13527</v>
      </c>
      <c r="F4468">
        <v>6.5</v>
      </c>
      <c r="G4468">
        <v>247000</v>
      </c>
      <c r="H4468" t="s">
        <v>10486</v>
      </c>
      <c r="I4468" t="s">
        <v>10486</v>
      </c>
      <c r="J4468" t="s">
        <v>3247</v>
      </c>
      <c r="K4468" t="s">
        <v>41</v>
      </c>
      <c r="L4468">
        <v>60000000</v>
      </c>
      <c r="M4468">
        <v>256697520</v>
      </c>
      <c r="N4468" t="s">
        <v>2103</v>
      </c>
      <c r="O4468">
        <v>108</v>
      </c>
      <c r="P4468" cm="1">
        <f t="array" ref="P4468">_xlfn.XLOOKUP(D4468, CPI!$A:A, CPI!$B:B)</f>
        <v>188.9</v>
      </c>
      <c r="Q4468" s="9">
        <f>IF(M4468="","",PRODUCT(M4468,CPI!$B$112/P4468))</f>
        <v>414058943.05981994</v>
      </c>
    </row>
    <row r="4469" spans="1:17">
      <c r="A4469" t="s">
        <v>13528</v>
      </c>
      <c r="B4469" t="s">
        <v>27</v>
      </c>
      <c r="C4469" t="s">
        <v>28</v>
      </c>
      <c r="D4469">
        <v>2004</v>
      </c>
      <c r="E4469" t="s">
        <v>13529</v>
      </c>
      <c r="F4469">
        <v>6.7</v>
      </c>
      <c r="G4469">
        <v>20000</v>
      </c>
      <c r="H4469" t="s">
        <v>13530</v>
      </c>
      <c r="I4469" t="s">
        <v>13531</v>
      </c>
      <c r="J4469" t="s">
        <v>13532</v>
      </c>
      <c r="K4469" t="s">
        <v>33</v>
      </c>
      <c r="M4469">
        <v>2766976</v>
      </c>
      <c r="N4469" t="s">
        <v>13533</v>
      </c>
      <c r="O4469">
        <v>86</v>
      </c>
      <c r="P4469" cm="1">
        <f t="array" ref="P4469">_xlfn.XLOOKUP(D4469, CPI!$A:A, CPI!$B:B)</f>
        <v>188.9</v>
      </c>
      <c r="Q4469" s="9">
        <f>IF(M4469="","",PRODUCT(M4469,CPI!$B$112/P4469))</f>
        <v>4463195.2736897822</v>
      </c>
    </row>
    <row r="4470" spans="1:17">
      <c r="A4470" t="s">
        <v>13534</v>
      </c>
      <c r="B4470" t="s">
        <v>27</v>
      </c>
      <c r="C4470" t="s">
        <v>28</v>
      </c>
      <c r="D4470">
        <v>2004</v>
      </c>
      <c r="E4470" t="s">
        <v>13535</v>
      </c>
      <c r="F4470">
        <v>7.6</v>
      </c>
      <c r="G4470">
        <v>460000</v>
      </c>
      <c r="H4470" t="s">
        <v>13536</v>
      </c>
      <c r="I4470" t="s">
        <v>13086</v>
      </c>
      <c r="J4470" t="s">
        <v>11341</v>
      </c>
      <c r="K4470" t="s">
        <v>41</v>
      </c>
      <c r="L4470">
        <v>13000000</v>
      </c>
      <c r="M4470">
        <v>96822421</v>
      </c>
      <c r="N4470" t="s">
        <v>13537</v>
      </c>
      <c r="O4470">
        <v>113</v>
      </c>
      <c r="P4470" cm="1">
        <f t="array" ref="P4470">_xlfn.XLOOKUP(D4470, CPI!$A:A, CPI!$B:B)</f>
        <v>188.9</v>
      </c>
      <c r="Q4470" s="9">
        <f>IF(M4470="","",PRODUCT(M4470,CPI!$B$112/P4470))</f>
        <v>156176769.07728955</v>
      </c>
    </row>
    <row r="4471" spans="1:17">
      <c r="A4471" t="s">
        <v>13538</v>
      </c>
      <c r="B4471" t="s">
        <v>2010</v>
      </c>
      <c r="C4471" t="s">
        <v>45</v>
      </c>
      <c r="D4471">
        <v>2004</v>
      </c>
      <c r="E4471" t="s">
        <v>13133</v>
      </c>
      <c r="F4471">
        <v>6.4</v>
      </c>
      <c r="G4471">
        <v>424000</v>
      </c>
      <c r="H4471" t="s">
        <v>6864</v>
      </c>
      <c r="I4471" t="s">
        <v>6864</v>
      </c>
      <c r="J4471" t="s">
        <v>1508</v>
      </c>
      <c r="K4471" t="s">
        <v>41</v>
      </c>
      <c r="L4471">
        <v>125000000</v>
      </c>
      <c r="M4471">
        <v>552639571</v>
      </c>
      <c r="N4471" t="s">
        <v>191</v>
      </c>
      <c r="O4471">
        <v>124</v>
      </c>
      <c r="P4471" cm="1">
        <f t="array" ref="P4471">_xlfn.XLOOKUP(D4471, CPI!$A:A, CPI!$B:B)</f>
        <v>188.9</v>
      </c>
      <c r="Q4471" s="9">
        <f>IF(M4471="","",PRODUCT(M4471,CPI!$B$112/P4471))</f>
        <v>891420207.96029639</v>
      </c>
    </row>
    <row r="4472" spans="1:17">
      <c r="A4472" t="s">
        <v>13539</v>
      </c>
      <c r="B4472" t="s">
        <v>27</v>
      </c>
      <c r="C4472" t="s">
        <v>45</v>
      </c>
      <c r="D4472">
        <v>2004</v>
      </c>
      <c r="E4472" t="s">
        <v>13540</v>
      </c>
      <c r="F4472">
        <v>7.3</v>
      </c>
      <c r="G4472">
        <v>171000</v>
      </c>
      <c r="H4472" t="s">
        <v>13541</v>
      </c>
      <c r="I4472" t="s">
        <v>13542</v>
      </c>
      <c r="J4472" t="s">
        <v>13543</v>
      </c>
      <c r="K4472" t="s">
        <v>33</v>
      </c>
      <c r="M4472">
        <v>11850214</v>
      </c>
      <c r="N4472" t="s">
        <v>12780</v>
      </c>
      <c r="O4472">
        <v>105</v>
      </c>
      <c r="P4472" cm="1">
        <f t="array" ref="P4472">_xlfn.XLOOKUP(D4472, CPI!$A:A, CPI!$B:B)</f>
        <v>188.9</v>
      </c>
      <c r="Q4472" s="9">
        <f>IF(M4472="","",PRODUCT(M4472,CPI!$B$112/P4472))</f>
        <v>19114664.932768658</v>
      </c>
    </row>
    <row r="4473" spans="1:17">
      <c r="A4473" t="s">
        <v>13544</v>
      </c>
      <c r="B4473" t="s">
        <v>44</v>
      </c>
      <c r="C4473" t="s">
        <v>52</v>
      </c>
      <c r="D4473">
        <v>2004</v>
      </c>
      <c r="E4473" t="s">
        <v>12520</v>
      </c>
      <c r="F4473">
        <v>6.9</v>
      </c>
      <c r="G4473">
        <v>204000</v>
      </c>
      <c r="H4473" t="s">
        <v>13545</v>
      </c>
      <c r="I4473" t="s">
        <v>13545</v>
      </c>
      <c r="J4473" t="s">
        <v>13546</v>
      </c>
      <c r="K4473" t="s">
        <v>41</v>
      </c>
      <c r="L4473">
        <v>400000</v>
      </c>
      <c r="M4473">
        <v>46138887</v>
      </c>
      <c r="N4473" t="s">
        <v>9450</v>
      </c>
      <c r="O4473">
        <v>96</v>
      </c>
      <c r="P4473" cm="1">
        <f t="array" ref="P4473">_xlfn.XLOOKUP(D4473, CPI!$A:A, CPI!$B:B)</f>
        <v>188.9</v>
      </c>
      <c r="Q4473" s="9">
        <f>IF(M4473="","",PRODUCT(M4473,CPI!$B$112/P4473))</f>
        <v>74423075.007411316</v>
      </c>
    </row>
    <row r="4474" spans="1:17">
      <c r="A4474" t="s">
        <v>13547</v>
      </c>
      <c r="B4474" t="s">
        <v>2010</v>
      </c>
      <c r="C4474" t="s">
        <v>52</v>
      </c>
      <c r="D4474">
        <v>2004</v>
      </c>
      <c r="E4474" t="s">
        <v>12406</v>
      </c>
      <c r="F4474">
        <v>6.8</v>
      </c>
      <c r="G4474">
        <v>335000</v>
      </c>
      <c r="H4474" t="s">
        <v>8023</v>
      </c>
      <c r="I4474" t="s">
        <v>13548</v>
      </c>
      <c r="J4474" t="s">
        <v>8525</v>
      </c>
      <c r="K4474" t="s">
        <v>41</v>
      </c>
      <c r="L4474">
        <v>75000000</v>
      </c>
      <c r="M4474">
        <v>198520934</v>
      </c>
      <c r="N4474" t="s">
        <v>42</v>
      </c>
      <c r="O4474">
        <v>99</v>
      </c>
      <c r="P4474" cm="1">
        <f t="array" ref="P4474">_xlfn.XLOOKUP(D4474, CPI!$A:A, CPI!$B:B)</f>
        <v>188.9</v>
      </c>
      <c r="Q4474" s="9">
        <f>IF(M4474="","",PRODUCT(M4474,CPI!$B$112/P4474))</f>
        <v>320218785.54685014</v>
      </c>
    </row>
    <row r="4475" spans="1:17">
      <c r="A4475" t="s">
        <v>4137</v>
      </c>
      <c r="B4475" t="s">
        <v>27</v>
      </c>
      <c r="C4475" t="s">
        <v>45</v>
      </c>
      <c r="D4475">
        <v>2004</v>
      </c>
      <c r="E4475" t="s">
        <v>13051</v>
      </c>
      <c r="F4475">
        <v>7.7</v>
      </c>
      <c r="G4475">
        <v>336000</v>
      </c>
      <c r="H4475" t="s">
        <v>1570</v>
      </c>
      <c r="I4475" t="s">
        <v>4140</v>
      </c>
      <c r="J4475" t="s">
        <v>4136</v>
      </c>
      <c r="K4475" t="s">
        <v>41</v>
      </c>
      <c r="L4475">
        <v>70000000</v>
      </c>
      <c r="M4475">
        <v>130834852</v>
      </c>
      <c r="N4475" t="s">
        <v>9120</v>
      </c>
      <c r="O4475">
        <v>146</v>
      </c>
      <c r="P4475" cm="1">
        <f t="array" ref="P4475">_xlfn.XLOOKUP(D4475, CPI!$A:A, CPI!$B:B)</f>
        <v>188.9</v>
      </c>
      <c r="Q4475" s="9">
        <f>IF(M4475="","",PRODUCT(M4475,CPI!$B$112/P4475))</f>
        <v>211039594.51773423</v>
      </c>
    </row>
    <row r="4476" spans="1:17">
      <c r="A4476" t="s">
        <v>13549</v>
      </c>
      <c r="B4476" t="s">
        <v>27</v>
      </c>
      <c r="C4476" t="s">
        <v>74</v>
      </c>
      <c r="D4476">
        <v>2004</v>
      </c>
      <c r="E4476" t="s">
        <v>13550</v>
      </c>
      <c r="F4476">
        <v>8.1999999999999993</v>
      </c>
      <c r="G4476">
        <v>338000</v>
      </c>
      <c r="H4476" t="s">
        <v>12197</v>
      </c>
      <c r="I4476" t="s">
        <v>13551</v>
      </c>
      <c r="J4476" t="s">
        <v>3992</v>
      </c>
      <c r="K4476" t="s">
        <v>5828</v>
      </c>
      <c r="M4476">
        <v>92181574</v>
      </c>
      <c r="N4476" t="s">
        <v>2054</v>
      </c>
      <c r="O4476">
        <v>156</v>
      </c>
      <c r="P4476" cm="1">
        <f t="array" ref="P4476">_xlfn.XLOOKUP(D4476, CPI!$A:A, CPI!$B:B)</f>
        <v>188.9</v>
      </c>
      <c r="Q4476" s="9">
        <f>IF(M4476="","",PRODUCT(M4476,CPI!$B$112/P4476))</f>
        <v>148690977.22498673</v>
      </c>
    </row>
    <row r="4477" spans="1:17">
      <c r="A4477" t="s">
        <v>13552</v>
      </c>
      <c r="B4477" t="s">
        <v>2010</v>
      </c>
      <c r="C4477" t="s">
        <v>52</v>
      </c>
      <c r="D4477">
        <v>2004</v>
      </c>
      <c r="E4477" t="s">
        <v>13051</v>
      </c>
      <c r="F4477">
        <v>6.2</v>
      </c>
      <c r="G4477">
        <v>174000</v>
      </c>
      <c r="H4477" t="s">
        <v>13553</v>
      </c>
      <c r="I4477" t="s">
        <v>11396</v>
      </c>
      <c r="J4477" t="s">
        <v>13554</v>
      </c>
      <c r="K4477" t="s">
        <v>41</v>
      </c>
      <c r="L4477">
        <v>37000000</v>
      </c>
      <c r="M4477">
        <v>96455697</v>
      </c>
      <c r="N4477" t="s">
        <v>11866</v>
      </c>
      <c r="O4477">
        <v>98</v>
      </c>
      <c r="P4477" cm="1">
        <f t="array" ref="P4477">_xlfn.XLOOKUP(D4477, CPI!$A:A, CPI!$B:B)</f>
        <v>188.9</v>
      </c>
      <c r="Q4477" s="9">
        <f>IF(M4477="","",PRODUCT(M4477,CPI!$B$112/P4477))</f>
        <v>155585234.9174166</v>
      </c>
    </row>
    <row r="4478" spans="1:17">
      <c r="A4478" t="s">
        <v>13555</v>
      </c>
      <c r="B4478" t="s">
        <v>44</v>
      </c>
      <c r="C4478" t="s">
        <v>401</v>
      </c>
      <c r="D4478">
        <v>2004</v>
      </c>
      <c r="E4478" t="s">
        <v>13556</v>
      </c>
      <c r="F4478">
        <v>7.2</v>
      </c>
      <c r="G4478">
        <v>431000</v>
      </c>
      <c r="H4478" t="s">
        <v>11861</v>
      </c>
      <c r="I4478" t="s">
        <v>11862</v>
      </c>
      <c r="J4478" t="s">
        <v>6854</v>
      </c>
      <c r="K4478" t="s">
        <v>41</v>
      </c>
      <c r="L4478">
        <v>150000000</v>
      </c>
      <c r="M4478">
        <v>928760770</v>
      </c>
      <c r="N4478" t="s">
        <v>9697</v>
      </c>
      <c r="O4478">
        <v>93</v>
      </c>
      <c r="P4478" cm="1">
        <f t="array" ref="P4478">_xlfn.XLOOKUP(D4478, CPI!$A:A, CPI!$B:B)</f>
        <v>188.9</v>
      </c>
      <c r="Q4478" s="9">
        <f>IF(M4478="","",PRODUCT(M4478,CPI!$B$112/P4478))</f>
        <v>1498112263.7321332</v>
      </c>
    </row>
    <row r="4479" spans="1:17">
      <c r="A4479" t="s">
        <v>9023</v>
      </c>
      <c r="B4479" t="s">
        <v>27</v>
      </c>
      <c r="C4479" t="s">
        <v>115</v>
      </c>
      <c r="D4479">
        <v>2004</v>
      </c>
      <c r="E4479" t="s">
        <v>13557</v>
      </c>
      <c r="F4479">
        <v>7.7</v>
      </c>
      <c r="G4479">
        <v>424000</v>
      </c>
      <c r="H4479" t="s">
        <v>13521</v>
      </c>
      <c r="I4479" t="s">
        <v>13521</v>
      </c>
      <c r="J4479" t="s">
        <v>13558</v>
      </c>
      <c r="K4479" t="s">
        <v>41</v>
      </c>
      <c r="L4479">
        <v>6500000</v>
      </c>
      <c r="M4479">
        <v>98410061</v>
      </c>
      <c r="N4479" t="s">
        <v>13559</v>
      </c>
      <c r="O4479">
        <v>112</v>
      </c>
      <c r="P4479" cm="1">
        <f t="array" ref="P4479">_xlfn.XLOOKUP(D4479, CPI!$A:A, CPI!$B:B)</f>
        <v>188.9</v>
      </c>
      <c r="Q4479" s="9">
        <f>IF(M4479="","",PRODUCT(M4479,CPI!$B$112/P4479))</f>
        <v>158737668.5373213</v>
      </c>
    </row>
    <row r="4480" spans="1:17">
      <c r="A4480" t="s">
        <v>13560</v>
      </c>
      <c r="B4480" t="s">
        <v>2010</v>
      </c>
      <c r="C4480" t="s">
        <v>45</v>
      </c>
      <c r="D4480">
        <v>2004</v>
      </c>
      <c r="E4480" t="s">
        <v>13561</v>
      </c>
      <c r="F4480">
        <v>7.7</v>
      </c>
      <c r="G4480">
        <v>443000</v>
      </c>
      <c r="H4480" t="s">
        <v>12851</v>
      </c>
      <c r="I4480" t="s">
        <v>1771</v>
      </c>
      <c r="J4480" t="s">
        <v>9540</v>
      </c>
      <c r="K4480" t="s">
        <v>41</v>
      </c>
      <c r="L4480">
        <v>75000000</v>
      </c>
      <c r="M4480">
        <v>290835269</v>
      </c>
      <c r="N4480" t="s">
        <v>72</v>
      </c>
      <c r="O4480">
        <v>108</v>
      </c>
      <c r="P4480" cm="1">
        <f t="array" ref="P4480">_xlfn.XLOOKUP(D4480, CPI!$A:A, CPI!$B:B)</f>
        <v>188.9</v>
      </c>
      <c r="Q4480" s="9">
        <f>IF(M4480="","",PRODUCT(M4480,CPI!$B$112/P4480))</f>
        <v>469123909.28692424</v>
      </c>
    </row>
    <row r="4481" spans="1:17">
      <c r="A4481" t="s">
        <v>13562</v>
      </c>
      <c r="B4481" t="s">
        <v>27</v>
      </c>
      <c r="C4481" t="s">
        <v>45</v>
      </c>
      <c r="D4481">
        <v>2004</v>
      </c>
      <c r="E4481" t="s">
        <v>13487</v>
      </c>
      <c r="F4481">
        <v>7.3</v>
      </c>
      <c r="G4481">
        <v>243000</v>
      </c>
      <c r="H4481" t="s">
        <v>13563</v>
      </c>
      <c r="I4481" t="s">
        <v>1084</v>
      </c>
      <c r="J4481" t="s">
        <v>10828</v>
      </c>
      <c r="K4481" t="s">
        <v>41</v>
      </c>
      <c r="L4481">
        <v>26000000</v>
      </c>
      <c r="M4481">
        <v>102278712</v>
      </c>
      <c r="N4481" t="s">
        <v>13564</v>
      </c>
      <c r="O4481">
        <v>101</v>
      </c>
      <c r="P4481" cm="1">
        <f t="array" ref="P4481">_xlfn.XLOOKUP(D4481, CPI!$A:A, CPI!$B:B)</f>
        <v>188.9</v>
      </c>
      <c r="Q4481" s="9">
        <f>IF(M4481="","",PRODUCT(M4481,CPI!$B$112/P4481))</f>
        <v>164977890.66384327</v>
      </c>
    </row>
    <row r="4482" spans="1:17">
      <c r="A4482" t="s">
        <v>13565</v>
      </c>
      <c r="B4482" t="s">
        <v>27</v>
      </c>
      <c r="C4482" t="s">
        <v>28</v>
      </c>
      <c r="D4482">
        <v>2004</v>
      </c>
      <c r="E4482" t="s">
        <v>13566</v>
      </c>
      <c r="F4482">
        <v>7.2</v>
      </c>
      <c r="G4482">
        <v>221000</v>
      </c>
      <c r="H4482" t="s">
        <v>546</v>
      </c>
      <c r="I4482" t="s">
        <v>13567</v>
      </c>
      <c r="J4482" t="s">
        <v>10143</v>
      </c>
      <c r="K4482" t="s">
        <v>41</v>
      </c>
      <c r="L4482">
        <v>30000000</v>
      </c>
      <c r="M4482">
        <v>612054506</v>
      </c>
      <c r="N4482" t="s">
        <v>5823</v>
      </c>
      <c r="O4482">
        <v>127</v>
      </c>
      <c r="P4482" cm="1">
        <f t="array" ref="P4482">_xlfn.XLOOKUP(D4482, CPI!$A:A, CPI!$B:B)</f>
        <v>188.9</v>
      </c>
      <c r="Q4482" s="9">
        <f>IF(M4482="","",PRODUCT(M4482,CPI!$B$112/P4482))</f>
        <v>987257850.59925878</v>
      </c>
    </row>
    <row r="4483" spans="1:17">
      <c r="A4483" t="s">
        <v>13568</v>
      </c>
      <c r="B4483" t="s">
        <v>27</v>
      </c>
      <c r="C4483" t="s">
        <v>45</v>
      </c>
      <c r="D4483">
        <v>2004</v>
      </c>
      <c r="E4483" t="s">
        <v>13569</v>
      </c>
      <c r="F4483">
        <v>6.2</v>
      </c>
      <c r="G4483">
        <v>190000</v>
      </c>
      <c r="H4483" t="s">
        <v>13570</v>
      </c>
      <c r="I4483" t="s">
        <v>8493</v>
      </c>
      <c r="J4483" t="s">
        <v>10848</v>
      </c>
      <c r="K4483" t="s">
        <v>5828</v>
      </c>
      <c r="L4483">
        <v>45000000</v>
      </c>
      <c r="M4483">
        <v>129342769</v>
      </c>
      <c r="N4483" t="s">
        <v>10886</v>
      </c>
      <c r="O4483">
        <v>94</v>
      </c>
      <c r="P4483" cm="1">
        <f t="array" ref="P4483">_xlfn.XLOOKUP(D4483, CPI!$A:A, CPI!$B:B)</f>
        <v>188.9</v>
      </c>
      <c r="Q4483" s="9">
        <f>IF(M4483="","",PRODUCT(M4483,CPI!$B$112/P4483))</f>
        <v>208632830.6739015</v>
      </c>
    </row>
    <row r="4484" spans="1:17">
      <c r="A4484" t="s">
        <v>13571</v>
      </c>
      <c r="B4484" t="s">
        <v>2010</v>
      </c>
      <c r="C4484" t="s">
        <v>45</v>
      </c>
      <c r="D4484">
        <v>2004</v>
      </c>
      <c r="E4484" t="s">
        <v>13572</v>
      </c>
      <c r="F4484">
        <v>6.8</v>
      </c>
      <c r="G4484">
        <v>312000</v>
      </c>
      <c r="H4484" t="s">
        <v>7568</v>
      </c>
      <c r="I4484" t="s">
        <v>7568</v>
      </c>
      <c r="J4484" t="s">
        <v>8633</v>
      </c>
      <c r="K4484" t="s">
        <v>41</v>
      </c>
      <c r="L4484">
        <v>66000000</v>
      </c>
      <c r="M4484">
        <v>99378985</v>
      </c>
      <c r="N4484" t="s">
        <v>11866</v>
      </c>
      <c r="O4484">
        <v>122</v>
      </c>
      <c r="P4484" cm="1">
        <f t="array" ref="P4484">_xlfn.XLOOKUP(D4484, CPI!$A:A, CPI!$B:B)</f>
        <v>188.9</v>
      </c>
      <c r="Q4484" s="9">
        <f>IF(M4484="","",PRODUCT(M4484,CPI!$B$112/P4484))</f>
        <v>160300565.00529379</v>
      </c>
    </row>
    <row r="4485" spans="1:17">
      <c r="A4485" t="s">
        <v>13573</v>
      </c>
      <c r="B4485" t="s">
        <v>2010</v>
      </c>
      <c r="C4485" t="s">
        <v>52</v>
      </c>
      <c r="D4485">
        <v>2004</v>
      </c>
      <c r="E4485" t="s">
        <v>13574</v>
      </c>
      <c r="F4485">
        <v>7.2</v>
      </c>
      <c r="G4485">
        <v>337000</v>
      </c>
      <c r="H4485" t="s">
        <v>13575</v>
      </c>
      <c r="I4485" t="s">
        <v>13055</v>
      </c>
      <c r="J4485" t="s">
        <v>13055</v>
      </c>
      <c r="K4485" t="s">
        <v>41</v>
      </c>
      <c r="L4485">
        <v>26000000</v>
      </c>
      <c r="M4485">
        <v>90709367</v>
      </c>
      <c r="N4485" t="s">
        <v>9697</v>
      </c>
      <c r="O4485">
        <v>94</v>
      </c>
      <c r="P4485" cm="1">
        <f t="array" ref="P4485">_xlfn.XLOOKUP(D4485, CPI!$A:A, CPI!$B:B)</f>
        <v>188.9</v>
      </c>
      <c r="Q4485" s="9">
        <f>IF(M4485="","",PRODUCT(M4485,CPI!$B$112/P4485))</f>
        <v>146316273.82159871</v>
      </c>
    </row>
    <row r="4486" spans="1:17">
      <c r="A4486" t="s">
        <v>13576</v>
      </c>
      <c r="B4486" t="s">
        <v>2010</v>
      </c>
      <c r="C4486" t="s">
        <v>45</v>
      </c>
      <c r="D4486">
        <v>2004</v>
      </c>
      <c r="E4486" t="s">
        <v>13572</v>
      </c>
      <c r="F4486">
        <v>6.3</v>
      </c>
      <c r="G4486">
        <v>72000</v>
      </c>
      <c r="H4486" t="s">
        <v>12793</v>
      </c>
      <c r="I4486" t="s">
        <v>13577</v>
      </c>
      <c r="J4486" t="s">
        <v>12480</v>
      </c>
      <c r="K4486" t="s">
        <v>41</v>
      </c>
      <c r="L4486">
        <v>46000000</v>
      </c>
      <c r="M4486">
        <v>57223890</v>
      </c>
      <c r="N4486" t="s">
        <v>129</v>
      </c>
      <c r="O4486">
        <v>86</v>
      </c>
      <c r="P4486" cm="1">
        <f t="array" ref="P4486">_xlfn.XLOOKUP(D4486, CPI!$A:A, CPI!$B:B)</f>
        <v>188.9</v>
      </c>
      <c r="Q4486" s="9">
        <f>IF(M4486="","",PRODUCT(M4486,CPI!$B$112/P4486))</f>
        <v>92303437.178401262</v>
      </c>
    </row>
    <row r="4487" spans="1:17">
      <c r="A4487" t="s">
        <v>13578</v>
      </c>
      <c r="B4487" t="s">
        <v>27</v>
      </c>
      <c r="C4487" t="s">
        <v>45</v>
      </c>
      <c r="D4487">
        <v>2004</v>
      </c>
      <c r="E4487" t="s">
        <v>12835</v>
      </c>
      <c r="F4487">
        <v>7.3</v>
      </c>
      <c r="G4487">
        <v>185000</v>
      </c>
      <c r="H4487" t="s">
        <v>9052</v>
      </c>
      <c r="I4487" t="s">
        <v>9052</v>
      </c>
      <c r="J4487" t="s">
        <v>557</v>
      </c>
      <c r="K4487" t="s">
        <v>41</v>
      </c>
      <c r="L4487">
        <v>50000000</v>
      </c>
      <c r="M4487">
        <v>34809623</v>
      </c>
      <c r="N4487" t="s">
        <v>2103</v>
      </c>
      <c r="O4487">
        <v>119</v>
      </c>
      <c r="P4487" cm="1">
        <f t="array" ref="P4487">_xlfn.XLOOKUP(D4487, CPI!$A:A, CPI!$B:B)</f>
        <v>188.9</v>
      </c>
      <c r="Q4487" s="9">
        <f>IF(M4487="","",PRODUCT(M4487,CPI!$B$112/P4487))</f>
        <v>56148714.28321863</v>
      </c>
    </row>
    <row r="4488" spans="1:17">
      <c r="A4488" t="s">
        <v>13579</v>
      </c>
      <c r="B4488" t="s">
        <v>44</v>
      </c>
      <c r="C4488" t="s">
        <v>36</v>
      </c>
      <c r="D4488">
        <v>2004</v>
      </c>
      <c r="E4488" t="s">
        <v>13518</v>
      </c>
      <c r="F4488">
        <v>6.8</v>
      </c>
      <c r="G4488">
        <v>199000</v>
      </c>
      <c r="H4488" t="s">
        <v>8554</v>
      </c>
      <c r="I4488" t="s">
        <v>9841</v>
      </c>
      <c r="J4488" t="s">
        <v>7924</v>
      </c>
      <c r="K4488" t="s">
        <v>5828</v>
      </c>
      <c r="L4488">
        <v>140000000</v>
      </c>
      <c r="M4488">
        <v>211468235</v>
      </c>
      <c r="N4488" t="s">
        <v>55</v>
      </c>
      <c r="O4488">
        <v>108</v>
      </c>
      <c r="P4488" cm="1">
        <f t="array" ref="P4488">_xlfn.XLOOKUP(D4488, CPI!$A:A, CPI!$B:B)</f>
        <v>188.9</v>
      </c>
      <c r="Q4488" s="9">
        <f>IF(M4488="","",PRODUCT(M4488,CPI!$B$112/P4488))</f>
        <v>341103076.78401268</v>
      </c>
    </row>
    <row r="4489" spans="1:17">
      <c r="A4489" t="s">
        <v>13580</v>
      </c>
      <c r="B4489" t="s">
        <v>27</v>
      </c>
      <c r="C4489" t="s">
        <v>28</v>
      </c>
      <c r="D4489">
        <v>2004</v>
      </c>
      <c r="E4489" t="s">
        <v>13581</v>
      </c>
      <c r="F4489">
        <v>7.7</v>
      </c>
      <c r="G4489">
        <v>366000</v>
      </c>
      <c r="H4489" t="s">
        <v>12057</v>
      </c>
      <c r="I4489" t="s">
        <v>13582</v>
      </c>
      <c r="J4489" t="s">
        <v>3918</v>
      </c>
      <c r="K4489" t="s">
        <v>1122</v>
      </c>
      <c r="L4489">
        <v>5000000</v>
      </c>
      <c r="M4489">
        <v>8203235</v>
      </c>
      <c r="N4489" t="s">
        <v>13583</v>
      </c>
      <c r="O4489">
        <v>101</v>
      </c>
      <c r="P4489" cm="1">
        <f t="array" ref="P4489">_xlfn.XLOOKUP(D4489, CPI!$A:A, CPI!$B:B)</f>
        <v>188.9</v>
      </c>
      <c r="Q4489" s="9">
        <f>IF(M4489="","",PRODUCT(M4489,CPI!$B$112/P4489))</f>
        <v>13232004.788247749</v>
      </c>
    </row>
    <row r="4490" spans="1:17">
      <c r="A4490" t="s">
        <v>5435</v>
      </c>
      <c r="B4490" t="s">
        <v>2010</v>
      </c>
      <c r="C4490" t="s">
        <v>28</v>
      </c>
      <c r="D4490">
        <v>2004</v>
      </c>
      <c r="E4490" t="s">
        <v>13584</v>
      </c>
      <c r="F4490">
        <v>7.2</v>
      </c>
      <c r="G4490">
        <v>118000</v>
      </c>
      <c r="H4490" t="s">
        <v>839</v>
      </c>
      <c r="I4490" t="s">
        <v>5436</v>
      </c>
      <c r="J4490" t="s">
        <v>11452</v>
      </c>
      <c r="K4490" t="s">
        <v>33</v>
      </c>
      <c r="L4490">
        <v>70000000</v>
      </c>
      <c r="M4490">
        <v>154649125</v>
      </c>
      <c r="N4490" t="s">
        <v>34</v>
      </c>
      <c r="O4490">
        <v>143</v>
      </c>
      <c r="P4490" cm="1">
        <f t="array" ref="P4490">_xlfn.XLOOKUP(D4490, CPI!$A:A, CPI!$B:B)</f>
        <v>188.9</v>
      </c>
      <c r="Q4490" s="9">
        <f>IF(M4490="","",PRODUCT(M4490,CPI!$B$112/P4490))</f>
        <v>249452558.95976704</v>
      </c>
    </row>
    <row r="4491" spans="1:17">
      <c r="A4491" t="s">
        <v>13585</v>
      </c>
      <c r="B4491" t="s">
        <v>27</v>
      </c>
      <c r="C4491" t="s">
        <v>28</v>
      </c>
      <c r="D4491">
        <v>2004</v>
      </c>
      <c r="E4491" t="s">
        <v>13581</v>
      </c>
      <c r="F4491">
        <v>7.2</v>
      </c>
      <c r="G4491">
        <v>207000</v>
      </c>
      <c r="H4491" t="s">
        <v>485</v>
      </c>
      <c r="I4491" t="s">
        <v>13586</v>
      </c>
      <c r="J4491" t="s">
        <v>11416</v>
      </c>
      <c r="K4491" t="s">
        <v>41</v>
      </c>
      <c r="L4491">
        <v>27000000</v>
      </c>
      <c r="M4491">
        <v>115505027</v>
      </c>
      <c r="N4491" t="s">
        <v>42</v>
      </c>
      <c r="O4491">
        <v>104</v>
      </c>
      <c r="P4491" cm="1">
        <f t="array" ref="P4491">_xlfn.XLOOKUP(D4491, CPI!$A:A, CPI!$B:B)</f>
        <v>188.9</v>
      </c>
      <c r="Q4491" s="9">
        <f>IF(M4491="","",PRODUCT(M4491,CPI!$B$112/P4491))</f>
        <v>186312237.83430383</v>
      </c>
    </row>
    <row r="4492" spans="1:17">
      <c r="A4492" t="s">
        <v>13587</v>
      </c>
      <c r="B4492" t="s">
        <v>44</v>
      </c>
      <c r="C4492" t="s">
        <v>45</v>
      </c>
      <c r="D4492">
        <v>2004</v>
      </c>
      <c r="E4492" t="s">
        <v>13588</v>
      </c>
      <c r="F4492">
        <v>6.9</v>
      </c>
      <c r="G4492">
        <v>311000</v>
      </c>
      <c r="H4492" t="s">
        <v>6956</v>
      </c>
      <c r="I4492" t="s">
        <v>2299</v>
      </c>
      <c r="J4492" t="s">
        <v>1546</v>
      </c>
      <c r="K4492" t="s">
        <v>41</v>
      </c>
      <c r="L4492">
        <v>100000000</v>
      </c>
      <c r="M4492">
        <v>347512318</v>
      </c>
      <c r="N4492" t="s">
        <v>1735</v>
      </c>
      <c r="O4492">
        <v>131</v>
      </c>
      <c r="P4492" cm="1">
        <f t="array" ref="P4492">_xlfn.XLOOKUP(D4492, CPI!$A:A, CPI!$B:B)</f>
        <v>188.9</v>
      </c>
      <c r="Q4492" s="9">
        <f>IF(M4492="","",PRODUCT(M4492,CPI!$B$112/P4492))</f>
        <v>560545279.48438323</v>
      </c>
    </row>
    <row r="4493" spans="1:17">
      <c r="A4493" t="s">
        <v>13589</v>
      </c>
      <c r="B4493" t="s">
        <v>27</v>
      </c>
      <c r="C4493" t="s">
        <v>45</v>
      </c>
      <c r="D4493">
        <v>2004</v>
      </c>
      <c r="E4493" t="s">
        <v>13590</v>
      </c>
      <c r="F4493">
        <v>5.6</v>
      </c>
      <c r="G4493">
        <v>165000</v>
      </c>
      <c r="H4493" t="s">
        <v>802</v>
      </c>
      <c r="I4493" t="s">
        <v>802</v>
      </c>
      <c r="J4493" t="s">
        <v>11558</v>
      </c>
      <c r="K4493" t="s">
        <v>41</v>
      </c>
      <c r="L4493">
        <v>155000000</v>
      </c>
      <c r="M4493">
        <v>167298192</v>
      </c>
      <c r="N4493" t="s">
        <v>34</v>
      </c>
      <c r="O4493">
        <v>175</v>
      </c>
      <c r="P4493" cm="1">
        <f t="array" ref="P4493">_xlfn.XLOOKUP(D4493, CPI!$A:A, CPI!$B:B)</f>
        <v>188.9</v>
      </c>
      <c r="Q4493" s="9">
        <f>IF(M4493="","",PRODUCT(M4493,CPI!$B$112/P4493))</f>
        <v>269855791.96611959</v>
      </c>
    </row>
    <row r="4494" spans="1:17">
      <c r="A4494" t="s">
        <v>13591</v>
      </c>
      <c r="B4494" t="s">
        <v>27</v>
      </c>
      <c r="C4494" t="s">
        <v>45</v>
      </c>
      <c r="D4494">
        <v>2004</v>
      </c>
      <c r="E4494" t="s">
        <v>13235</v>
      </c>
      <c r="F4494">
        <v>6.7</v>
      </c>
      <c r="G4494">
        <v>218000</v>
      </c>
      <c r="H4494" t="s">
        <v>4812</v>
      </c>
      <c r="I4494" t="s">
        <v>5515</v>
      </c>
      <c r="J4494" t="s">
        <v>11829</v>
      </c>
      <c r="K4494" t="s">
        <v>41</v>
      </c>
      <c r="L4494">
        <v>105000000</v>
      </c>
      <c r="M4494">
        <v>115900534</v>
      </c>
      <c r="N4494" t="s">
        <v>72</v>
      </c>
      <c r="O4494">
        <v>119</v>
      </c>
      <c r="P4494" cm="1">
        <f t="array" ref="P4494">_xlfn.XLOOKUP(D4494, CPI!$A:A, CPI!$B:B)</f>
        <v>188.9</v>
      </c>
      <c r="Q4494" s="9">
        <f>IF(M4494="","",PRODUCT(M4494,CPI!$B$112/P4494))</f>
        <v>186950199.62837479</v>
      </c>
    </row>
    <row r="4495" spans="1:17">
      <c r="A4495" t="s">
        <v>13592</v>
      </c>
      <c r="B4495" t="s">
        <v>458</v>
      </c>
      <c r="C4495" t="s">
        <v>28</v>
      </c>
      <c r="D4495">
        <v>2004</v>
      </c>
      <c r="E4495" t="s">
        <v>13593</v>
      </c>
      <c r="F4495">
        <v>4.8</v>
      </c>
      <c r="G4495">
        <v>22000</v>
      </c>
      <c r="H4495" t="s">
        <v>9298</v>
      </c>
      <c r="I4495" t="s">
        <v>9298</v>
      </c>
      <c r="J4495" t="s">
        <v>13594</v>
      </c>
      <c r="K4495" t="s">
        <v>33</v>
      </c>
      <c r="M4495">
        <v>1590308</v>
      </c>
      <c r="N4495" t="s">
        <v>12694</v>
      </c>
      <c r="O4495">
        <v>71</v>
      </c>
      <c r="P4495" cm="1">
        <f t="array" ref="P4495">_xlfn.XLOOKUP(D4495, CPI!$A:A, CPI!$B:B)</f>
        <v>188.9</v>
      </c>
      <c r="Q4495" s="9">
        <f>IF(M4495="","",PRODUCT(M4495,CPI!$B$112/P4495))</f>
        <v>2565203.0047644251</v>
      </c>
    </row>
    <row r="4496" spans="1:17">
      <c r="A4496" t="s">
        <v>13595</v>
      </c>
      <c r="B4496" t="s">
        <v>27</v>
      </c>
      <c r="C4496" t="s">
        <v>28</v>
      </c>
      <c r="D4496">
        <v>2004</v>
      </c>
      <c r="E4496" t="s">
        <v>13527</v>
      </c>
      <c r="F4496">
        <v>6.6</v>
      </c>
      <c r="G4496">
        <v>107000</v>
      </c>
      <c r="H4496" t="s">
        <v>303</v>
      </c>
      <c r="I4496" t="s">
        <v>2801</v>
      </c>
      <c r="J4496" t="s">
        <v>4136</v>
      </c>
      <c r="K4496" t="s">
        <v>41</v>
      </c>
      <c r="L4496">
        <v>80000000</v>
      </c>
      <c r="M4496">
        <v>96105910</v>
      </c>
      <c r="N4496" t="s">
        <v>55</v>
      </c>
      <c r="O4496">
        <v>129</v>
      </c>
      <c r="P4496" cm="1">
        <f t="array" ref="P4496">_xlfn.XLOOKUP(D4496, CPI!$A:A, CPI!$B:B)</f>
        <v>188.9</v>
      </c>
      <c r="Q4496" s="9">
        <f>IF(M4496="","",PRODUCT(M4496,CPI!$B$112/P4496))</f>
        <v>155021020.5240868</v>
      </c>
    </row>
    <row r="4497" spans="1:17">
      <c r="A4497" t="s">
        <v>13596</v>
      </c>
      <c r="B4497" t="s">
        <v>2010</v>
      </c>
      <c r="C4497" t="s">
        <v>45</v>
      </c>
      <c r="D4497">
        <v>2004</v>
      </c>
      <c r="E4497" t="s">
        <v>13597</v>
      </c>
      <c r="F4497">
        <v>6.3</v>
      </c>
      <c r="G4497">
        <v>162000</v>
      </c>
      <c r="H4497" t="s">
        <v>10331</v>
      </c>
      <c r="I4497" t="s">
        <v>3547</v>
      </c>
      <c r="J4497" t="s">
        <v>10341</v>
      </c>
      <c r="K4497" t="s">
        <v>41</v>
      </c>
      <c r="L4497">
        <v>120000000</v>
      </c>
      <c r="M4497">
        <v>203567857</v>
      </c>
      <c r="N4497" t="s">
        <v>2103</v>
      </c>
      <c r="O4497">
        <v>126</v>
      </c>
      <c r="P4497" cm="1">
        <f t="array" ref="P4497">_xlfn.XLOOKUP(D4497, CPI!$A:A, CPI!$B:B)</f>
        <v>188.9</v>
      </c>
      <c r="Q4497" s="9">
        <f>IF(M4497="","",PRODUCT(M4497,CPI!$B$112/P4497))</f>
        <v>328359587.23080993</v>
      </c>
    </row>
    <row r="4498" spans="1:17">
      <c r="A4498" t="s">
        <v>13598</v>
      </c>
      <c r="B4498" t="s">
        <v>2010</v>
      </c>
      <c r="C4498" t="s">
        <v>115</v>
      </c>
      <c r="D4498">
        <v>2004</v>
      </c>
      <c r="E4498" t="s">
        <v>13599</v>
      </c>
      <c r="F4498">
        <v>6.5</v>
      </c>
      <c r="G4498">
        <v>367000</v>
      </c>
      <c r="H4498" t="s">
        <v>5117</v>
      </c>
      <c r="I4498" t="s">
        <v>13600</v>
      </c>
      <c r="J4498" t="s">
        <v>9724</v>
      </c>
      <c r="K4498" t="s">
        <v>41</v>
      </c>
      <c r="L4498">
        <v>110000000</v>
      </c>
      <c r="M4498">
        <v>362744280</v>
      </c>
      <c r="N4498" t="s">
        <v>34</v>
      </c>
      <c r="O4498">
        <v>125</v>
      </c>
      <c r="P4498" cm="1">
        <f t="array" ref="P4498">_xlfn.XLOOKUP(D4498, CPI!$A:A, CPI!$B:B)</f>
        <v>188.9</v>
      </c>
      <c r="Q4498" s="9">
        <f>IF(M4498="","",PRODUCT(M4498,CPI!$B$112/P4498))</f>
        <v>585114780.92112219</v>
      </c>
    </row>
    <row r="4499" spans="1:17">
      <c r="A4499" t="s">
        <v>13601</v>
      </c>
      <c r="B4499" t="s">
        <v>27</v>
      </c>
      <c r="C4499" t="s">
        <v>36</v>
      </c>
      <c r="D4499">
        <v>2004</v>
      </c>
      <c r="E4499" t="s">
        <v>13527</v>
      </c>
      <c r="F4499">
        <v>7</v>
      </c>
      <c r="G4499">
        <v>185000</v>
      </c>
      <c r="H4499" t="s">
        <v>11339</v>
      </c>
      <c r="I4499" t="s">
        <v>13602</v>
      </c>
      <c r="J4499" t="s">
        <v>13603</v>
      </c>
      <c r="K4499" t="s">
        <v>41</v>
      </c>
      <c r="L4499">
        <v>9000000</v>
      </c>
      <c r="M4499">
        <v>23936908</v>
      </c>
      <c r="N4499" t="s">
        <v>13604</v>
      </c>
      <c r="O4499">
        <v>88</v>
      </c>
      <c r="P4499" cm="1">
        <f t="array" ref="P4499">_xlfn.XLOOKUP(D4499, CPI!$A:A, CPI!$B:B)</f>
        <v>188.9</v>
      </c>
      <c r="Q4499" s="9">
        <f>IF(M4499="","",PRODUCT(M4499,CPI!$B$112/P4499))</f>
        <v>38610777.488618314</v>
      </c>
    </row>
    <row r="4500" spans="1:17">
      <c r="A4500" t="s">
        <v>13605</v>
      </c>
      <c r="B4500" t="s">
        <v>27</v>
      </c>
      <c r="C4500" t="s">
        <v>45</v>
      </c>
      <c r="D4500">
        <v>2004</v>
      </c>
      <c r="E4500" t="s">
        <v>13606</v>
      </c>
      <c r="F4500">
        <v>5.8</v>
      </c>
      <c r="G4500">
        <v>169000</v>
      </c>
      <c r="H4500" t="s">
        <v>5870</v>
      </c>
      <c r="I4500" t="s">
        <v>5870</v>
      </c>
      <c r="J4500" t="s">
        <v>6352</v>
      </c>
      <c r="K4500" t="s">
        <v>41</v>
      </c>
      <c r="L4500">
        <v>65000000</v>
      </c>
      <c r="M4500">
        <v>131977904</v>
      </c>
      <c r="N4500" t="s">
        <v>2037</v>
      </c>
      <c r="O4500">
        <v>113</v>
      </c>
      <c r="P4500" cm="1">
        <f t="array" ref="P4500">_xlfn.XLOOKUP(D4500, CPI!$A:A, CPI!$B:B)</f>
        <v>188.9</v>
      </c>
      <c r="Q4500" s="9">
        <f>IF(M4500="","",PRODUCT(M4500,CPI!$B$112/P4500))</f>
        <v>212883363.41344625</v>
      </c>
    </row>
    <row r="4501" spans="1:17">
      <c r="A4501" t="s">
        <v>13607</v>
      </c>
      <c r="B4501" t="s">
        <v>2010</v>
      </c>
      <c r="C4501" t="s">
        <v>45</v>
      </c>
      <c r="D4501">
        <v>2004</v>
      </c>
      <c r="E4501" t="s">
        <v>13608</v>
      </c>
      <c r="F4501">
        <v>5.6</v>
      </c>
      <c r="G4501">
        <v>188000</v>
      </c>
      <c r="H4501" t="s">
        <v>8493</v>
      </c>
      <c r="I4501" t="s">
        <v>1580</v>
      </c>
      <c r="J4501" t="s">
        <v>11424</v>
      </c>
      <c r="K4501" t="s">
        <v>41</v>
      </c>
      <c r="L4501">
        <v>60000000</v>
      </c>
      <c r="M4501">
        <v>177427090</v>
      </c>
      <c r="N4501" t="s">
        <v>191</v>
      </c>
      <c r="O4501">
        <v>101</v>
      </c>
      <c r="P4501" cm="1">
        <f t="array" ref="P4501">_xlfn.XLOOKUP(D4501, CPI!$A:A, CPI!$B:B)</f>
        <v>188.9</v>
      </c>
      <c r="Q4501" s="9">
        <f>IF(M4501="","",PRODUCT(M4501,CPI!$B$112/P4501))</f>
        <v>286193935.00794065</v>
      </c>
    </row>
    <row r="4502" spans="1:17">
      <c r="A4502" t="s">
        <v>13609</v>
      </c>
      <c r="B4502" t="s">
        <v>2010</v>
      </c>
      <c r="C4502" t="s">
        <v>52</v>
      </c>
      <c r="D4502">
        <v>2004</v>
      </c>
      <c r="E4502" t="s">
        <v>13610</v>
      </c>
      <c r="F4502">
        <v>6.3</v>
      </c>
      <c r="G4502">
        <v>257000</v>
      </c>
      <c r="H4502" t="s">
        <v>9533</v>
      </c>
      <c r="I4502" t="s">
        <v>11344</v>
      </c>
      <c r="J4502" t="s">
        <v>8019</v>
      </c>
      <c r="K4502" t="s">
        <v>41</v>
      </c>
      <c r="L4502">
        <v>80000000</v>
      </c>
      <c r="M4502">
        <v>522657936</v>
      </c>
      <c r="N4502" t="s">
        <v>72</v>
      </c>
      <c r="O4502">
        <v>115</v>
      </c>
      <c r="P4502" cm="1">
        <f t="array" ref="P4502">_xlfn.XLOOKUP(D4502, CPI!$A:A, CPI!$B:B)</f>
        <v>188.9</v>
      </c>
      <c r="Q4502" s="9">
        <f>IF(M4502="","",PRODUCT(M4502,CPI!$B$112/P4502))</f>
        <v>843059148.22233975</v>
      </c>
    </row>
    <row r="4503" spans="1:17">
      <c r="A4503" t="s">
        <v>13611</v>
      </c>
      <c r="B4503" t="s">
        <v>27</v>
      </c>
      <c r="C4503" t="s">
        <v>52</v>
      </c>
      <c r="D4503">
        <v>2004</v>
      </c>
      <c r="E4503" t="s">
        <v>13612</v>
      </c>
      <c r="F4503">
        <v>7.5</v>
      </c>
      <c r="G4503">
        <v>183000</v>
      </c>
      <c r="H4503" t="s">
        <v>9366</v>
      </c>
      <c r="I4503" t="s">
        <v>13613</v>
      </c>
      <c r="J4503" t="s">
        <v>13308</v>
      </c>
      <c r="K4503" t="s">
        <v>41</v>
      </c>
      <c r="L4503">
        <v>16000000</v>
      </c>
      <c r="M4503">
        <v>109706931</v>
      </c>
      <c r="N4503" t="s">
        <v>9450</v>
      </c>
      <c r="O4503">
        <v>127</v>
      </c>
      <c r="P4503" cm="1">
        <f t="array" ref="P4503">_xlfn.XLOOKUP(D4503, CPI!$A:A, CPI!$B:B)</f>
        <v>188.9</v>
      </c>
      <c r="Q4503" s="9">
        <f>IF(M4503="","",PRODUCT(M4503,CPI!$B$112/P4503))</f>
        <v>176959777.00211751</v>
      </c>
    </row>
    <row r="4504" spans="1:17">
      <c r="A4504" t="s">
        <v>13614</v>
      </c>
      <c r="B4504" t="s">
        <v>2010</v>
      </c>
      <c r="C4504" t="s">
        <v>45</v>
      </c>
      <c r="D4504">
        <v>2004</v>
      </c>
      <c r="E4504" t="s">
        <v>13615</v>
      </c>
      <c r="F4504">
        <v>7.2</v>
      </c>
      <c r="G4504">
        <v>60000</v>
      </c>
      <c r="H4504" t="s">
        <v>6757</v>
      </c>
      <c r="I4504" t="s">
        <v>13194</v>
      </c>
      <c r="J4504" t="s">
        <v>7051</v>
      </c>
      <c r="K4504" t="s">
        <v>5828</v>
      </c>
      <c r="L4504">
        <v>30000000</v>
      </c>
      <c r="M4504">
        <v>61950770</v>
      </c>
      <c r="N4504" t="s">
        <v>72</v>
      </c>
      <c r="O4504">
        <v>118</v>
      </c>
      <c r="P4504" cm="1">
        <f t="array" ref="P4504">_xlfn.XLOOKUP(D4504, CPI!$A:A, CPI!$B:B)</f>
        <v>188.9</v>
      </c>
      <c r="Q4504" s="9">
        <f>IF(M4504="","",PRODUCT(M4504,CPI!$B$112/P4504))</f>
        <v>99928002.21810481</v>
      </c>
    </row>
    <row r="4505" spans="1:17">
      <c r="A4505" t="s">
        <v>13616</v>
      </c>
      <c r="B4505" t="s">
        <v>2010</v>
      </c>
      <c r="C4505" t="s">
        <v>52</v>
      </c>
      <c r="D4505">
        <v>2004</v>
      </c>
      <c r="E4505" t="s">
        <v>13441</v>
      </c>
      <c r="F4505">
        <v>6.1</v>
      </c>
      <c r="G4505">
        <v>141000</v>
      </c>
      <c r="H4505" t="s">
        <v>11288</v>
      </c>
      <c r="I4505" t="s">
        <v>13617</v>
      </c>
      <c r="J4505" t="s">
        <v>8019</v>
      </c>
      <c r="K4505" t="s">
        <v>41</v>
      </c>
      <c r="L4505">
        <v>60000000</v>
      </c>
      <c r="M4505">
        <v>170268750</v>
      </c>
      <c r="N4505" t="s">
        <v>8998</v>
      </c>
      <c r="O4505">
        <v>101</v>
      </c>
      <c r="P4505" cm="1">
        <f t="array" ref="P4505">_xlfn.XLOOKUP(D4505, CPI!$A:A, CPI!$B:B)</f>
        <v>188.9</v>
      </c>
      <c r="Q4505" s="9">
        <f>IF(M4505="","",PRODUCT(M4505,CPI!$B$112/P4505))</f>
        <v>274647369.64002115</v>
      </c>
    </row>
    <row r="4506" spans="1:17">
      <c r="A4506" t="s">
        <v>13618</v>
      </c>
      <c r="B4506" t="s">
        <v>44</v>
      </c>
      <c r="C4506" t="s">
        <v>401</v>
      </c>
      <c r="D4506">
        <v>2004</v>
      </c>
      <c r="E4506" t="s">
        <v>13619</v>
      </c>
      <c r="F4506">
        <v>6</v>
      </c>
      <c r="G4506">
        <v>171000</v>
      </c>
      <c r="H4506" t="s">
        <v>11383</v>
      </c>
      <c r="I4506" t="s">
        <v>12450</v>
      </c>
      <c r="J4506" t="s">
        <v>7648</v>
      </c>
      <c r="K4506" t="s">
        <v>41</v>
      </c>
      <c r="L4506">
        <v>75000000</v>
      </c>
      <c r="M4506">
        <v>374583879</v>
      </c>
      <c r="N4506" t="s">
        <v>10184</v>
      </c>
      <c r="O4506">
        <v>90</v>
      </c>
      <c r="P4506" cm="1">
        <f t="array" ref="P4506">_xlfn.XLOOKUP(D4506, CPI!$A:A, CPI!$B:B)</f>
        <v>188.9</v>
      </c>
      <c r="Q4506" s="9">
        <f>IF(M4506="","",PRODUCT(M4506,CPI!$B$112/P4506))</f>
        <v>604212323.61725771</v>
      </c>
    </row>
    <row r="4507" spans="1:17">
      <c r="A4507" t="s">
        <v>13620</v>
      </c>
      <c r="B4507" t="s">
        <v>27</v>
      </c>
      <c r="C4507" t="s">
        <v>28</v>
      </c>
      <c r="D4507">
        <v>2004</v>
      </c>
      <c r="E4507" t="s">
        <v>13527</v>
      </c>
      <c r="F4507">
        <v>8.1</v>
      </c>
      <c r="G4507">
        <v>244000</v>
      </c>
      <c r="H4507" t="s">
        <v>5762</v>
      </c>
      <c r="I4507" t="s">
        <v>5762</v>
      </c>
      <c r="J4507" t="s">
        <v>2654</v>
      </c>
      <c r="K4507" t="s">
        <v>41</v>
      </c>
      <c r="L4507">
        <v>2700000</v>
      </c>
      <c r="M4507">
        <v>15936507</v>
      </c>
      <c r="N4507" t="s">
        <v>13621</v>
      </c>
      <c r="O4507">
        <v>80</v>
      </c>
      <c r="P4507" cm="1">
        <f t="array" ref="P4507">_xlfn.XLOOKUP(D4507, CPI!$A:A, CPI!$B:B)</f>
        <v>188.9</v>
      </c>
      <c r="Q4507" s="9">
        <f>IF(M4507="","",PRODUCT(M4507,CPI!$B$112/P4507))</f>
        <v>25705948.559555318</v>
      </c>
    </row>
    <row r="4508" spans="1:17">
      <c r="A4508" t="s">
        <v>13622</v>
      </c>
      <c r="B4508" t="s">
        <v>44</v>
      </c>
      <c r="C4508" t="s">
        <v>52</v>
      </c>
      <c r="D4508">
        <v>2004</v>
      </c>
      <c r="E4508" t="s">
        <v>13469</v>
      </c>
      <c r="F4508">
        <v>6.3</v>
      </c>
      <c r="G4508">
        <v>64000</v>
      </c>
      <c r="H4508" t="s">
        <v>12124</v>
      </c>
      <c r="I4508" t="s">
        <v>3616</v>
      </c>
      <c r="J4508" t="s">
        <v>13623</v>
      </c>
      <c r="K4508" t="s">
        <v>41</v>
      </c>
      <c r="L4508">
        <v>31000000</v>
      </c>
      <c r="M4508">
        <v>27388767</v>
      </c>
      <c r="N4508" t="s">
        <v>3755</v>
      </c>
      <c r="O4508">
        <v>96</v>
      </c>
      <c r="P4508" cm="1">
        <f t="array" ref="P4508">_xlfn.XLOOKUP(D4508, CPI!$A:A, CPI!$B:B)</f>
        <v>188.9</v>
      </c>
      <c r="Q4508" s="9">
        <f>IF(M4508="","",PRODUCT(M4508,CPI!$B$112/P4508))</f>
        <v>44178704.631551079</v>
      </c>
    </row>
    <row r="4509" spans="1:17">
      <c r="A4509" t="s">
        <v>13624</v>
      </c>
      <c r="B4509" t="s">
        <v>2010</v>
      </c>
      <c r="C4509" t="s">
        <v>28</v>
      </c>
      <c r="D4509">
        <v>2004</v>
      </c>
      <c r="E4509" t="s">
        <v>13625</v>
      </c>
      <c r="F4509">
        <v>6.9</v>
      </c>
      <c r="G4509">
        <v>101000</v>
      </c>
      <c r="H4509" t="s">
        <v>13626</v>
      </c>
      <c r="I4509" t="s">
        <v>13626</v>
      </c>
      <c r="J4509" t="s">
        <v>13626</v>
      </c>
      <c r="K4509" t="s">
        <v>41</v>
      </c>
      <c r="L4509">
        <v>7000</v>
      </c>
      <c r="M4509">
        <v>545436</v>
      </c>
      <c r="N4509" t="s">
        <v>13627</v>
      </c>
      <c r="O4509">
        <v>77</v>
      </c>
      <c r="P4509" cm="1">
        <f t="array" ref="P4509">_xlfn.XLOOKUP(D4509, CPI!$A:A, CPI!$B:B)</f>
        <v>188.9</v>
      </c>
      <c r="Q4509" s="9">
        <f>IF(M4509="","",PRODUCT(M4509,CPI!$B$112/P4509))</f>
        <v>879800.68395976699</v>
      </c>
    </row>
    <row r="4510" spans="1:17">
      <c r="A4510" t="s">
        <v>13628</v>
      </c>
      <c r="B4510" t="s">
        <v>44</v>
      </c>
      <c r="C4510" t="s">
        <v>52</v>
      </c>
      <c r="D4510">
        <v>2004</v>
      </c>
      <c r="E4510" t="s">
        <v>13511</v>
      </c>
      <c r="F4510">
        <v>5.9</v>
      </c>
      <c r="G4510">
        <v>83000</v>
      </c>
      <c r="H4510" t="s">
        <v>1167</v>
      </c>
      <c r="I4510" t="s">
        <v>13629</v>
      </c>
      <c r="J4510" t="s">
        <v>13197</v>
      </c>
      <c r="K4510" t="s">
        <v>41</v>
      </c>
      <c r="L4510">
        <v>19000000</v>
      </c>
      <c r="M4510">
        <v>70067909</v>
      </c>
      <c r="N4510" t="s">
        <v>34</v>
      </c>
      <c r="O4510">
        <v>95</v>
      </c>
      <c r="P4510" cm="1">
        <f t="array" ref="P4510">_xlfn.XLOOKUP(D4510, CPI!$A:A, CPI!$B:B)</f>
        <v>188.9</v>
      </c>
      <c r="Q4510" s="9">
        <f>IF(M4510="","",PRODUCT(M4510,CPI!$B$112/P4510))</f>
        <v>113021132.19851772</v>
      </c>
    </row>
    <row r="4511" spans="1:17">
      <c r="A4511" t="s">
        <v>13630</v>
      </c>
      <c r="B4511" t="s">
        <v>2010</v>
      </c>
      <c r="C4511" t="s">
        <v>52</v>
      </c>
      <c r="D4511">
        <v>2004</v>
      </c>
      <c r="E4511" t="s">
        <v>13089</v>
      </c>
      <c r="F4511">
        <v>6</v>
      </c>
      <c r="G4511">
        <v>129000</v>
      </c>
      <c r="H4511" t="s">
        <v>13631</v>
      </c>
      <c r="I4511" t="s">
        <v>13631</v>
      </c>
      <c r="J4511" t="s">
        <v>8019</v>
      </c>
      <c r="K4511" t="s">
        <v>41</v>
      </c>
      <c r="L4511">
        <v>42000000</v>
      </c>
      <c r="M4511">
        <v>178311729</v>
      </c>
      <c r="N4511" t="s">
        <v>72</v>
      </c>
      <c r="O4511">
        <v>90</v>
      </c>
      <c r="P4511" cm="1">
        <f t="array" ref="P4511">_xlfn.XLOOKUP(D4511, CPI!$A:A, CPI!$B:B)</f>
        <v>188.9</v>
      </c>
      <c r="Q4511" s="9">
        <f>IF(M4511="","",PRODUCT(M4511,CPI!$B$112/P4511))</f>
        <v>287620877.85230279</v>
      </c>
    </row>
    <row r="4512" spans="1:17">
      <c r="A4512" t="s">
        <v>13632</v>
      </c>
      <c r="B4512" t="s">
        <v>458</v>
      </c>
      <c r="C4512" t="s">
        <v>28</v>
      </c>
      <c r="D4512">
        <v>2004</v>
      </c>
      <c r="E4512" t="s">
        <v>13633</v>
      </c>
      <c r="F4512">
        <v>6.7</v>
      </c>
      <c r="G4512">
        <v>7600</v>
      </c>
      <c r="H4512" t="s">
        <v>13634</v>
      </c>
      <c r="I4512" t="s">
        <v>13634</v>
      </c>
      <c r="J4512" t="s">
        <v>13635</v>
      </c>
      <c r="K4512" t="s">
        <v>259</v>
      </c>
      <c r="M4512">
        <v>1482316</v>
      </c>
      <c r="N4512" t="s">
        <v>13636</v>
      </c>
      <c r="O4512">
        <v>106</v>
      </c>
      <c r="P4512" cm="1">
        <f t="array" ref="P4512">_xlfn.XLOOKUP(D4512, CPI!$A:A, CPI!$B:B)</f>
        <v>188.9</v>
      </c>
      <c r="Q4512" s="9">
        <f>IF(M4512="","",PRODUCT(M4512,CPI!$B$112/P4512))</f>
        <v>2391009.4505029111</v>
      </c>
    </row>
    <row r="4513" spans="1:17">
      <c r="A4513" t="s">
        <v>13637</v>
      </c>
      <c r="B4513" t="s">
        <v>44</v>
      </c>
      <c r="C4513" t="s">
        <v>401</v>
      </c>
      <c r="D4513">
        <v>2004</v>
      </c>
      <c r="E4513" t="s">
        <v>13588</v>
      </c>
      <c r="F4513">
        <v>7.1</v>
      </c>
      <c r="G4513">
        <v>82000</v>
      </c>
      <c r="H4513" t="s">
        <v>13638</v>
      </c>
      <c r="I4513" t="s">
        <v>13639</v>
      </c>
      <c r="J4513" t="s">
        <v>13640</v>
      </c>
      <c r="K4513" t="s">
        <v>41</v>
      </c>
      <c r="L4513">
        <v>30000000</v>
      </c>
      <c r="M4513">
        <v>141067127</v>
      </c>
      <c r="N4513" t="s">
        <v>55</v>
      </c>
      <c r="O4513">
        <v>87</v>
      </c>
      <c r="P4513" cm="1">
        <f t="array" ref="P4513">_xlfn.XLOOKUP(D4513, CPI!$A:A, CPI!$B:B)</f>
        <v>188.9</v>
      </c>
      <c r="Q4513" s="9">
        <f>IF(M4513="","",PRODUCT(M4513,CPI!$B$112/P4513))</f>
        <v>227544487.01376387</v>
      </c>
    </row>
    <row r="4514" spans="1:17">
      <c r="A4514" t="s">
        <v>13641</v>
      </c>
      <c r="B4514" t="s">
        <v>44</v>
      </c>
      <c r="C4514" t="s">
        <v>36</v>
      </c>
      <c r="D4514">
        <v>2004</v>
      </c>
      <c r="E4514" t="s">
        <v>13266</v>
      </c>
      <c r="F4514">
        <v>5.0999999999999996</v>
      </c>
      <c r="G4514">
        <v>52000</v>
      </c>
      <c r="H4514" t="s">
        <v>9566</v>
      </c>
      <c r="I4514" t="s">
        <v>11441</v>
      </c>
      <c r="J4514" t="s">
        <v>10724</v>
      </c>
      <c r="K4514" t="s">
        <v>41</v>
      </c>
      <c r="L4514">
        <v>80000000</v>
      </c>
      <c r="M4514">
        <v>181216833</v>
      </c>
      <c r="N4514" t="s">
        <v>34</v>
      </c>
      <c r="O4514">
        <v>93</v>
      </c>
      <c r="P4514" cm="1">
        <f t="array" ref="P4514">_xlfn.XLOOKUP(D4514, CPI!$A:A, CPI!$B:B)</f>
        <v>188.9</v>
      </c>
      <c r="Q4514" s="9">
        <f>IF(M4514="","",PRODUCT(M4514,CPI!$B$112/P4514))</f>
        <v>292306876.7342509</v>
      </c>
    </row>
    <row r="4515" spans="1:17">
      <c r="A4515" t="s">
        <v>13642</v>
      </c>
      <c r="B4515" t="s">
        <v>27</v>
      </c>
      <c r="C4515" t="s">
        <v>52</v>
      </c>
      <c r="D4515">
        <v>2004</v>
      </c>
      <c r="E4515" t="s">
        <v>13266</v>
      </c>
      <c r="F4515">
        <v>6.2</v>
      </c>
      <c r="G4515">
        <v>101000</v>
      </c>
      <c r="H4515" t="s">
        <v>2934</v>
      </c>
      <c r="I4515" t="s">
        <v>2105</v>
      </c>
      <c r="J4515" t="s">
        <v>2102</v>
      </c>
      <c r="K4515" t="s">
        <v>41</v>
      </c>
      <c r="L4515">
        <v>35000000</v>
      </c>
      <c r="M4515">
        <v>76665191</v>
      </c>
      <c r="N4515" t="s">
        <v>2103</v>
      </c>
      <c r="O4515">
        <v>104</v>
      </c>
      <c r="P4515" cm="1">
        <f t="array" ref="P4515">_xlfn.XLOOKUP(D4515, CPI!$A:A, CPI!$B:B)</f>
        <v>188.9</v>
      </c>
      <c r="Q4515" s="9">
        <f>IF(M4515="","",PRODUCT(M4515,CPI!$B$112/P4515))</f>
        <v>123662698.24086817</v>
      </c>
    </row>
    <row r="4516" spans="1:17">
      <c r="A4516" t="s">
        <v>13643</v>
      </c>
      <c r="B4516" t="s">
        <v>2010</v>
      </c>
      <c r="C4516" t="s">
        <v>74</v>
      </c>
      <c r="D4516">
        <v>2004</v>
      </c>
      <c r="E4516" t="s">
        <v>13644</v>
      </c>
      <c r="F4516">
        <v>8.1</v>
      </c>
      <c r="G4516">
        <v>340000</v>
      </c>
      <c r="H4516" t="s">
        <v>13645</v>
      </c>
      <c r="I4516" t="s">
        <v>13646</v>
      </c>
      <c r="J4516" t="s">
        <v>13558</v>
      </c>
      <c r="K4516" t="s">
        <v>33</v>
      </c>
      <c r="L4516">
        <v>17500000</v>
      </c>
      <c r="M4516">
        <v>33882243</v>
      </c>
      <c r="N4516" t="s">
        <v>91</v>
      </c>
      <c r="O4516">
        <v>121</v>
      </c>
      <c r="P4516" cm="1">
        <f t="array" ref="P4516">_xlfn.XLOOKUP(D4516, CPI!$A:A, CPI!$B:B)</f>
        <v>188.9</v>
      </c>
      <c r="Q4516" s="9">
        <f>IF(M4516="","",PRODUCT(M4516,CPI!$B$112/P4516))</f>
        <v>54652829.232927471</v>
      </c>
    </row>
    <row r="4517" spans="1:17">
      <c r="A4517" t="s">
        <v>13647</v>
      </c>
      <c r="B4517" t="s">
        <v>27</v>
      </c>
      <c r="C4517" t="s">
        <v>115</v>
      </c>
      <c r="D4517">
        <v>2004</v>
      </c>
      <c r="E4517" t="s">
        <v>13487</v>
      </c>
      <c r="F4517">
        <v>6.2</v>
      </c>
      <c r="G4517">
        <v>84000</v>
      </c>
      <c r="H4517" t="s">
        <v>12722</v>
      </c>
      <c r="I4517" t="s">
        <v>13648</v>
      </c>
      <c r="J4517" t="s">
        <v>11984</v>
      </c>
      <c r="K4517" t="s">
        <v>41</v>
      </c>
      <c r="L4517">
        <v>45000000</v>
      </c>
      <c r="M4517">
        <v>65470529</v>
      </c>
      <c r="N4517" t="s">
        <v>34</v>
      </c>
      <c r="O4517">
        <v>103</v>
      </c>
      <c r="P4517" cm="1">
        <f t="array" ref="P4517">_xlfn.XLOOKUP(D4517, CPI!$A:A, CPI!$B:B)</f>
        <v>188.9</v>
      </c>
      <c r="Q4517" s="9">
        <f>IF(M4517="","",PRODUCT(M4517,CPI!$B$112/P4517))</f>
        <v>105605453.60667019</v>
      </c>
    </row>
    <row r="4518" spans="1:17">
      <c r="A4518" t="s">
        <v>13649</v>
      </c>
      <c r="B4518" t="s">
        <v>27</v>
      </c>
      <c r="C4518" t="s">
        <v>45</v>
      </c>
      <c r="D4518">
        <v>2004</v>
      </c>
      <c r="E4518" t="s">
        <v>13650</v>
      </c>
      <c r="F4518">
        <v>7.7</v>
      </c>
      <c r="G4518">
        <v>130000</v>
      </c>
      <c r="H4518" t="s">
        <v>12115</v>
      </c>
      <c r="I4518" t="s">
        <v>12115</v>
      </c>
      <c r="J4518" t="s">
        <v>12115</v>
      </c>
      <c r="K4518" t="s">
        <v>502</v>
      </c>
      <c r="L4518">
        <v>20000000</v>
      </c>
      <c r="M4518">
        <v>104882445</v>
      </c>
      <c r="N4518" t="s">
        <v>13651</v>
      </c>
      <c r="O4518">
        <v>99</v>
      </c>
      <c r="P4518" cm="1">
        <f t="array" ref="P4518">_xlfn.XLOOKUP(D4518, CPI!$A:A, CPI!$B:B)</f>
        <v>188.9</v>
      </c>
      <c r="Q4518" s="9">
        <f>IF(M4518="","",PRODUCT(M4518,CPI!$B$112/P4518))</f>
        <v>169177771.26257277</v>
      </c>
    </row>
    <row r="4519" spans="1:17">
      <c r="A4519" t="s">
        <v>13652</v>
      </c>
      <c r="B4519" t="s">
        <v>2010</v>
      </c>
      <c r="C4519" t="s">
        <v>52</v>
      </c>
      <c r="D4519">
        <v>2004</v>
      </c>
      <c r="E4519" t="s">
        <v>12976</v>
      </c>
      <c r="F4519">
        <v>5.7</v>
      </c>
      <c r="G4519">
        <v>24000</v>
      </c>
      <c r="H4519" t="s">
        <v>9619</v>
      </c>
      <c r="I4519" t="s">
        <v>12043</v>
      </c>
      <c r="J4519" t="s">
        <v>9286</v>
      </c>
      <c r="K4519" t="s">
        <v>41</v>
      </c>
      <c r="L4519">
        <v>40000000</v>
      </c>
      <c r="M4519">
        <v>10898337</v>
      </c>
      <c r="N4519" t="s">
        <v>55</v>
      </c>
      <c r="O4519">
        <v>93</v>
      </c>
      <c r="P4519" cm="1">
        <f t="array" ref="P4519">_xlfn.XLOOKUP(D4519, CPI!$A:A, CPI!$B:B)</f>
        <v>188.9</v>
      </c>
      <c r="Q4519" s="9">
        <f>IF(M4519="","",PRODUCT(M4519,CPI!$B$112/P4519))</f>
        <v>17579265.6638433</v>
      </c>
    </row>
    <row r="4520" spans="1:17">
      <c r="A4520" t="s">
        <v>13653</v>
      </c>
      <c r="B4520" t="s">
        <v>27</v>
      </c>
      <c r="C4520" t="s">
        <v>52</v>
      </c>
      <c r="D4520">
        <v>2004</v>
      </c>
      <c r="E4520" t="s">
        <v>13065</v>
      </c>
      <c r="F4520">
        <v>7.4</v>
      </c>
      <c r="G4520">
        <v>209000</v>
      </c>
      <c r="H4520" t="s">
        <v>13654</v>
      </c>
      <c r="I4520" t="s">
        <v>13654</v>
      </c>
      <c r="J4520" t="s">
        <v>13654</v>
      </c>
      <c r="K4520" t="s">
        <v>41</v>
      </c>
      <c r="L4520">
        <v>2500000</v>
      </c>
      <c r="M4520">
        <v>35825316</v>
      </c>
      <c r="N4520" t="s">
        <v>13655</v>
      </c>
      <c r="O4520">
        <v>102</v>
      </c>
      <c r="P4520" cm="1">
        <f t="array" ref="P4520">_xlfn.XLOOKUP(D4520, CPI!$A:A, CPI!$B:B)</f>
        <v>188.9</v>
      </c>
      <c r="Q4520" s="9">
        <f>IF(M4520="","",PRODUCT(M4520,CPI!$B$112/P4520))</f>
        <v>57787050.212811001</v>
      </c>
    </row>
    <row r="4521" spans="1:17">
      <c r="A4521" t="s">
        <v>13656</v>
      </c>
      <c r="B4521" t="s">
        <v>348</v>
      </c>
      <c r="C4521" t="s">
        <v>52</v>
      </c>
      <c r="D4521">
        <v>2004</v>
      </c>
      <c r="E4521" t="s">
        <v>13657</v>
      </c>
      <c r="F4521">
        <v>5.8</v>
      </c>
      <c r="G4521">
        <v>76000</v>
      </c>
      <c r="H4521" t="s">
        <v>1242</v>
      </c>
      <c r="I4521" t="s">
        <v>11897</v>
      </c>
      <c r="J4521" t="s">
        <v>13623</v>
      </c>
      <c r="K4521" t="s">
        <v>41</v>
      </c>
      <c r="L4521">
        <v>40000000</v>
      </c>
      <c r="M4521">
        <v>134734481</v>
      </c>
      <c r="N4521" t="s">
        <v>1735</v>
      </c>
      <c r="O4521">
        <v>113</v>
      </c>
      <c r="P4521" cm="1">
        <f t="array" ref="P4521">_xlfn.XLOOKUP(D4521, CPI!$A:A, CPI!$B:B)</f>
        <v>188.9</v>
      </c>
      <c r="Q4521" s="9">
        <f>IF(M4521="","",PRODUCT(M4521,CPI!$B$112/P4521))</f>
        <v>217329784.86341977</v>
      </c>
    </row>
    <row r="4522" spans="1:17">
      <c r="A4522" t="s">
        <v>13658</v>
      </c>
      <c r="B4522" t="s">
        <v>27</v>
      </c>
      <c r="C4522" t="s">
        <v>115</v>
      </c>
      <c r="D4522">
        <v>2004</v>
      </c>
      <c r="E4522" t="s">
        <v>13659</v>
      </c>
      <c r="F4522">
        <v>5.3</v>
      </c>
      <c r="G4522">
        <v>21000</v>
      </c>
      <c r="H4522" t="s">
        <v>1525</v>
      </c>
      <c r="I4522" t="s">
        <v>13660</v>
      </c>
      <c r="J4522" t="s">
        <v>7643</v>
      </c>
      <c r="K4522" t="s">
        <v>5828</v>
      </c>
      <c r="L4522">
        <v>50000000</v>
      </c>
      <c r="M4522">
        <v>40954603</v>
      </c>
      <c r="N4522" t="s">
        <v>55</v>
      </c>
      <c r="O4522">
        <v>97</v>
      </c>
      <c r="P4522" cm="1">
        <f t="array" ref="P4522">_xlfn.XLOOKUP(D4522, CPI!$A:A, CPI!$B:B)</f>
        <v>188.9</v>
      </c>
      <c r="Q4522" s="9">
        <f>IF(M4522="","",PRODUCT(M4522,CPI!$B$112/P4522))</f>
        <v>66060706.90365272</v>
      </c>
    </row>
    <row r="4523" spans="1:17">
      <c r="A4523" t="s">
        <v>13661</v>
      </c>
      <c r="B4523" t="s">
        <v>2010</v>
      </c>
      <c r="C4523" t="s">
        <v>45</v>
      </c>
      <c r="D4523">
        <v>2004</v>
      </c>
      <c r="E4523" t="s">
        <v>13561</v>
      </c>
      <c r="F4523">
        <v>3.4</v>
      </c>
      <c r="G4523">
        <v>113000</v>
      </c>
      <c r="H4523" t="s">
        <v>13662</v>
      </c>
      <c r="I4523" t="s">
        <v>5084</v>
      </c>
      <c r="J4523" t="s">
        <v>9783</v>
      </c>
      <c r="K4523" t="s">
        <v>41</v>
      </c>
      <c r="L4523">
        <v>100000000</v>
      </c>
      <c r="M4523">
        <v>82102379</v>
      </c>
      <c r="N4523" t="s">
        <v>34</v>
      </c>
      <c r="O4523">
        <v>104</v>
      </c>
      <c r="P4523" cm="1">
        <f t="array" ref="P4523">_xlfn.XLOOKUP(D4523, CPI!$A:A, CPI!$B:B)</f>
        <v>188.9</v>
      </c>
      <c r="Q4523" s="9">
        <f>IF(M4523="","",PRODUCT(M4523,CPI!$B$112/P4523))</f>
        <v>132433006.2535733</v>
      </c>
    </row>
    <row r="4524" spans="1:17">
      <c r="A4524" t="s">
        <v>13663</v>
      </c>
      <c r="B4524" t="s">
        <v>27</v>
      </c>
      <c r="C4524" t="s">
        <v>52</v>
      </c>
      <c r="D4524">
        <v>2004</v>
      </c>
      <c r="E4524" t="s">
        <v>13664</v>
      </c>
      <c r="F4524">
        <v>4.8</v>
      </c>
      <c r="G4524">
        <v>40000</v>
      </c>
      <c r="H4524" t="s">
        <v>4523</v>
      </c>
      <c r="I4524" t="s">
        <v>4523</v>
      </c>
      <c r="J4524" t="s">
        <v>9061</v>
      </c>
      <c r="K4524" t="s">
        <v>41</v>
      </c>
      <c r="L4524">
        <v>12000000</v>
      </c>
      <c r="M4524">
        <v>24829644</v>
      </c>
      <c r="N4524" t="s">
        <v>13665</v>
      </c>
      <c r="O4524">
        <v>87</v>
      </c>
      <c r="P4524" cm="1">
        <f t="array" ref="P4524">_xlfn.XLOOKUP(D4524, CPI!$A:A, CPI!$B:B)</f>
        <v>188.9</v>
      </c>
      <c r="Q4524" s="9">
        <f>IF(M4524="","",PRODUCT(M4524,CPI!$B$112/P4524))</f>
        <v>40050780.978295386</v>
      </c>
    </row>
    <row r="4525" spans="1:17">
      <c r="A4525">
        <v>2046</v>
      </c>
      <c r="B4525" t="s">
        <v>27</v>
      </c>
      <c r="C4525" t="s">
        <v>28</v>
      </c>
      <c r="D4525">
        <v>2004</v>
      </c>
      <c r="E4525" t="s">
        <v>13666</v>
      </c>
      <c r="F4525">
        <v>7.4</v>
      </c>
      <c r="G4525">
        <v>53000</v>
      </c>
      <c r="H4525" t="s">
        <v>4727</v>
      </c>
      <c r="I4525" t="s">
        <v>4727</v>
      </c>
      <c r="J4525" t="s">
        <v>11326</v>
      </c>
      <c r="K4525" t="s">
        <v>502</v>
      </c>
      <c r="L4525">
        <v>12000000</v>
      </c>
      <c r="M4525">
        <v>20205757</v>
      </c>
      <c r="N4525" t="s">
        <v>7969</v>
      </c>
      <c r="O4525">
        <v>129</v>
      </c>
      <c r="P4525" cm="1">
        <f t="array" ref="P4525">_xlfn.XLOOKUP(D4525, CPI!$A:A, CPI!$B:B)</f>
        <v>188.9</v>
      </c>
      <c r="Q4525" s="9">
        <f>IF(M4525="","",PRODUCT(M4525,CPI!$B$112/P4525))</f>
        <v>32592345.992059287</v>
      </c>
    </row>
    <row r="4526" spans="1:17">
      <c r="A4526" t="s">
        <v>13667</v>
      </c>
      <c r="B4526" t="s">
        <v>2010</v>
      </c>
      <c r="C4526" t="s">
        <v>45</v>
      </c>
      <c r="D4526">
        <v>2004</v>
      </c>
      <c r="E4526" t="s">
        <v>13089</v>
      </c>
      <c r="F4526">
        <v>4.0999999999999996</v>
      </c>
      <c r="G4526">
        <v>27000</v>
      </c>
      <c r="H4526" t="s">
        <v>13668</v>
      </c>
      <c r="I4526" t="s">
        <v>13669</v>
      </c>
      <c r="J4526" t="s">
        <v>13670</v>
      </c>
      <c r="K4526" t="s">
        <v>41</v>
      </c>
      <c r="L4526">
        <v>40000000</v>
      </c>
      <c r="M4526">
        <v>46546197</v>
      </c>
      <c r="N4526" t="s">
        <v>34</v>
      </c>
      <c r="O4526">
        <v>84</v>
      </c>
      <c r="P4526" cm="1">
        <f t="array" ref="P4526">_xlfn.XLOOKUP(D4526, CPI!$A:A, CPI!$B:B)</f>
        <v>188.9</v>
      </c>
      <c r="Q4526" s="9">
        <f>IF(M4526="","",PRODUCT(M4526,CPI!$B$112/P4526))</f>
        <v>75080075.30915828</v>
      </c>
    </row>
    <row r="4527" spans="1:17">
      <c r="A4527" t="s">
        <v>13671</v>
      </c>
      <c r="B4527" t="s">
        <v>2010</v>
      </c>
      <c r="C4527" t="s">
        <v>74</v>
      </c>
      <c r="D4527">
        <v>2004</v>
      </c>
      <c r="E4527" t="s">
        <v>13499</v>
      </c>
      <c r="F4527">
        <v>7.7</v>
      </c>
      <c r="G4527">
        <v>141000</v>
      </c>
      <c r="H4527" t="s">
        <v>1020</v>
      </c>
      <c r="I4527" t="s">
        <v>1020</v>
      </c>
      <c r="J4527" t="s">
        <v>9897</v>
      </c>
      <c r="K4527" t="s">
        <v>41</v>
      </c>
      <c r="L4527">
        <v>40000000</v>
      </c>
      <c r="M4527">
        <v>123971376</v>
      </c>
      <c r="N4527" t="s">
        <v>72</v>
      </c>
      <c r="O4527">
        <v>152</v>
      </c>
      <c r="P4527" cm="1">
        <f t="array" ref="P4527">_xlfn.XLOOKUP(D4527, CPI!$A:A, CPI!$B:B)</f>
        <v>188.9</v>
      </c>
      <c r="Q4527" s="9">
        <f>IF(M4527="","",PRODUCT(M4527,CPI!$B$112/P4527))</f>
        <v>199968651.4939121</v>
      </c>
    </row>
    <row r="4528" spans="1:17">
      <c r="A4528" t="s">
        <v>13672</v>
      </c>
      <c r="B4528" t="s">
        <v>2010</v>
      </c>
      <c r="C4528" t="s">
        <v>52</v>
      </c>
      <c r="D4528">
        <v>2004</v>
      </c>
      <c r="E4528" t="s">
        <v>12945</v>
      </c>
      <c r="F4528">
        <v>6.1</v>
      </c>
      <c r="G4528">
        <v>37000</v>
      </c>
      <c r="H4528" t="s">
        <v>9991</v>
      </c>
      <c r="I4528" t="s">
        <v>13673</v>
      </c>
      <c r="J4528" t="s">
        <v>12463</v>
      </c>
      <c r="K4528" t="s">
        <v>41</v>
      </c>
      <c r="L4528">
        <v>23000000</v>
      </c>
      <c r="M4528">
        <v>12313323</v>
      </c>
      <c r="N4528" t="s">
        <v>11139</v>
      </c>
      <c r="O4528">
        <v>111</v>
      </c>
      <c r="P4528" cm="1">
        <f t="array" ref="P4528">_xlfn.XLOOKUP(D4528, CPI!$A:A, CPI!$B:B)</f>
        <v>188.9</v>
      </c>
      <c r="Q4528" s="9">
        <f>IF(M4528="","",PRODUCT(M4528,CPI!$B$112/P4528))</f>
        <v>19861670.291688722</v>
      </c>
    </row>
    <row r="4529" spans="1:17">
      <c r="A4529" t="s">
        <v>13674</v>
      </c>
      <c r="B4529" t="s">
        <v>2010</v>
      </c>
      <c r="C4529" t="s">
        <v>28</v>
      </c>
      <c r="D4529">
        <v>2004</v>
      </c>
      <c r="E4529" t="s">
        <v>13675</v>
      </c>
      <c r="F4529">
        <v>6.5</v>
      </c>
      <c r="G4529">
        <v>186000</v>
      </c>
      <c r="H4529" t="s">
        <v>5914</v>
      </c>
      <c r="I4529" t="s">
        <v>31</v>
      </c>
      <c r="J4529" t="s">
        <v>5694</v>
      </c>
      <c r="K4529" t="s">
        <v>41</v>
      </c>
      <c r="L4529">
        <v>40000000</v>
      </c>
      <c r="M4529">
        <v>92913171</v>
      </c>
      <c r="N4529" t="s">
        <v>13676</v>
      </c>
      <c r="O4529">
        <v>96</v>
      </c>
      <c r="P4529" cm="1">
        <f t="array" ref="P4529">_xlfn.XLOOKUP(D4529, CPI!$A:A, CPI!$B:B)</f>
        <v>188.9</v>
      </c>
      <c r="Q4529" s="9">
        <f>IF(M4529="","",PRODUCT(M4529,CPI!$B$112/P4529))</f>
        <v>149871059.83959764</v>
      </c>
    </row>
    <row r="4530" spans="1:17">
      <c r="A4530" t="s">
        <v>13677</v>
      </c>
      <c r="B4530" t="s">
        <v>2010</v>
      </c>
      <c r="C4530" t="s">
        <v>52</v>
      </c>
      <c r="D4530">
        <v>2004</v>
      </c>
      <c r="E4530" t="s">
        <v>13678</v>
      </c>
      <c r="F4530">
        <v>6.2</v>
      </c>
      <c r="G4530">
        <v>20000</v>
      </c>
      <c r="H4530" t="s">
        <v>7863</v>
      </c>
      <c r="I4530" t="s">
        <v>7642</v>
      </c>
      <c r="J4530" t="s">
        <v>13670</v>
      </c>
      <c r="K4530" t="s">
        <v>33</v>
      </c>
      <c r="L4530">
        <v>7000000</v>
      </c>
      <c r="M4530">
        <v>24716440</v>
      </c>
      <c r="N4530" t="s">
        <v>10854</v>
      </c>
      <c r="O4530">
        <v>122</v>
      </c>
      <c r="P4530" cm="1">
        <f t="array" ref="P4530">_xlfn.XLOOKUP(D4530, CPI!$A:A, CPI!$B:B)</f>
        <v>188.9</v>
      </c>
      <c r="Q4530" s="9">
        <f>IF(M4530="","",PRODUCT(M4530,CPI!$B$112/P4530))</f>
        <v>39868180.349391207</v>
      </c>
    </row>
    <row r="4531" spans="1:17">
      <c r="A4531" t="s">
        <v>13679</v>
      </c>
      <c r="B4531" t="s">
        <v>44</v>
      </c>
      <c r="C4531" t="s">
        <v>74</v>
      </c>
      <c r="D4531">
        <v>2004</v>
      </c>
      <c r="E4531" t="s">
        <v>13518</v>
      </c>
      <c r="F4531">
        <v>7.7</v>
      </c>
      <c r="G4531">
        <v>201000</v>
      </c>
      <c r="H4531" t="s">
        <v>11955</v>
      </c>
      <c r="I4531" t="s">
        <v>13680</v>
      </c>
      <c r="J4531" t="s">
        <v>5694</v>
      </c>
      <c r="K4531" t="s">
        <v>41</v>
      </c>
      <c r="L4531">
        <v>25000000</v>
      </c>
      <c r="M4531">
        <v>116650613</v>
      </c>
      <c r="N4531" t="s">
        <v>3755</v>
      </c>
      <c r="O4531">
        <v>106</v>
      </c>
      <c r="P4531" cm="1">
        <f t="array" ref="P4531">_xlfn.XLOOKUP(D4531, CPI!$A:A, CPI!$B:B)</f>
        <v>188.9</v>
      </c>
      <c r="Q4531" s="9">
        <f>IF(M4531="","",PRODUCT(M4531,CPI!$B$112/P4531))</f>
        <v>188160094.12969822</v>
      </c>
    </row>
    <row r="4532" spans="1:17">
      <c r="A4532" t="s">
        <v>13681</v>
      </c>
      <c r="B4532" t="s">
        <v>27</v>
      </c>
      <c r="C4532" t="s">
        <v>45</v>
      </c>
      <c r="D4532">
        <v>2004</v>
      </c>
      <c r="E4532" t="s">
        <v>13682</v>
      </c>
      <c r="F4532">
        <v>7.2</v>
      </c>
      <c r="G4532">
        <v>162000</v>
      </c>
      <c r="H4532" t="s">
        <v>9749</v>
      </c>
      <c r="I4532" t="s">
        <v>9749</v>
      </c>
      <c r="J4532" t="s">
        <v>9749</v>
      </c>
      <c r="K4532" t="s">
        <v>41</v>
      </c>
      <c r="L4532">
        <v>32000000</v>
      </c>
      <c r="M4532">
        <v>50826898</v>
      </c>
      <c r="N4532" t="s">
        <v>55</v>
      </c>
      <c r="O4532">
        <v>98</v>
      </c>
      <c r="P4532" cm="1">
        <f t="array" ref="P4532">_xlfn.XLOOKUP(D4532, CPI!$A:A, CPI!$B:B)</f>
        <v>188.9</v>
      </c>
      <c r="Q4532" s="9">
        <f>IF(M4532="","",PRODUCT(M4532,CPI!$B$112/P4532))</f>
        <v>81984943.465325564</v>
      </c>
    </row>
    <row r="4533" spans="1:17">
      <c r="A4533" t="s">
        <v>13683</v>
      </c>
      <c r="B4533" t="s">
        <v>44</v>
      </c>
      <c r="C4533" t="s">
        <v>52</v>
      </c>
      <c r="D4533">
        <v>2004</v>
      </c>
      <c r="E4533" t="s">
        <v>13574</v>
      </c>
      <c r="F4533">
        <v>5.4</v>
      </c>
      <c r="G4533">
        <v>16000</v>
      </c>
      <c r="H4533" t="s">
        <v>13684</v>
      </c>
      <c r="I4533" t="s">
        <v>9692</v>
      </c>
      <c r="J4533" t="s">
        <v>11960</v>
      </c>
      <c r="K4533" t="s">
        <v>41</v>
      </c>
      <c r="L4533">
        <v>10000000</v>
      </c>
      <c r="M4533">
        <v>10143022</v>
      </c>
      <c r="N4533" t="s">
        <v>129</v>
      </c>
      <c r="O4533">
        <v>89</v>
      </c>
      <c r="P4533" cm="1">
        <f t="array" ref="P4533">_xlfn.XLOOKUP(D4533, CPI!$A:A, CPI!$B:B)</f>
        <v>188.9</v>
      </c>
      <c r="Q4533" s="9">
        <f>IF(M4533="","",PRODUCT(M4533,CPI!$B$112/P4533))</f>
        <v>16360925.375330862</v>
      </c>
    </row>
    <row r="4534" spans="1:17">
      <c r="A4534" t="s">
        <v>13685</v>
      </c>
      <c r="B4534" t="s">
        <v>2010</v>
      </c>
      <c r="C4534" t="s">
        <v>63</v>
      </c>
      <c r="D4534">
        <v>2004</v>
      </c>
      <c r="E4534" t="s">
        <v>13612</v>
      </c>
      <c r="F4534">
        <v>5.9</v>
      </c>
      <c r="G4534">
        <v>140000</v>
      </c>
      <c r="H4534" t="s">
        <v>12725</v>
      </c>
      <c r="I4534" t="s">
        <v>13686</v>
      </c>
      <c r="J4534" t="s">
        <v>10690</v>
      </c>
      <c r="K4534" t="s">
        <v>41</v>
      </c>
      <c r="L4534">
        <v>10000000</v>
      </c>
      <c r="M4534">
        <v>187281115</v>
      </c>
      <c r="N4534" t="s">
        <v>42</v>
      </c>
      <c r="O4534">
        <v>91</v>
      </c>
      <c r="P4534" cm="1">
        <f t="array" ref="P4534">_xlfn.XLOOKUP(D4534, CPI!$A:A, CPI!$B:B)</f>
        <v>188.9</v>
      </c>
      <c r="Q4534" s="9">
        <f>IF(M4534="","",PRODUCT(M4534,CPI!$B$112/P4534))</f>
        <v>302088701.64372683</v>
      </c>
    </row>
    <row r="4535" spans="1:17">
      <c r="A4535" t="s">
        <v>13687</v>
      </c>
      <c r="B4535" t="s">
        <v>44</v>
      </c>
      <c r="C4535" t="s">
        <v>45</v>
      </c>
      <c r="D4535">
        <v>2004</v>
      </c>
      <c r="E4535" t="s">
        <v>13688</v>
      </c>
      <c r="F4535">
        <v>5.9</v>
      </c>
      <c r="G4535">
        <v>87000</v>
      </c>
      <c r="H4535" t="s">
        <v>10109</v>
      </c>
      <c r="I4535" t="s">
        <v>13689</v>
      </c>
      <c r="J4535" t="s">
        <v>2763</v>
      </c>
      <c r="K4535" t="s">
        <v>41</v>
      </c>
      <c r="L4535">
        <v>110000000</v>
      </c>
      <c r="M4535">
        <v>72178895</v>
      </c>
      <c r="N4535" t="s">
        <v>1735</v>
      </c>
      <c r="O4535">
        <v>120</v>
      </c>
      <c r="P4535" cm="1">
        <f t="array" ref="P4535">_xlfn.XLOOKUP(D4535, CPI!$A:A, CPI!$B:B)</f>
        <v>188.9</v>
      </c>
      <c r="Q4535" s="9">
        <f>IF(M4535="","",PRODUCT(M4535,CPI!$B$112/P4535))</f>
        <v>116426200.66966647</v>
      </c>
    </row>
    <row r="4536" spans="1:17">
      <c r="A4536" t="s">
        <v>13690</v>
      </c>
      <c r="B4536" t="s">
        <v>2010</v>
      </c>
      <c r="C4536" t="s">
        <v>52</v>
      </c>
      <c r="D4536">
        <v>2004</v>
      </c>
      <c r="E4536" t="s">
        <v>13691</v>
      </c>
      <c r="F4536">
        <v>6.3</v>
      </c>
      <c r="G4536">
        <v>61000</v>
      </c>
      <c r="H4536" t="s">
        <v>1355</v>
      </c>
      <c r="I4536" t="s">
        <v>2555</v>
      </c>
      <c r="J4536" t="s">
        <v>10178</v>
      </c>
      <c r="K4536" t="s">
        <v>33</v>
      </c>
      <c r="L4536">
        <v>31000000</v>
      </c>
      <c r="M4536">
        <v>41682237</v>
      </c>
      <c r="N4536" t="s">
        <v>72</v>
      </c>
      <c r="O4536">
        <v>98</v>
      </c>
      <c r="P4536" cm="1">
        <f t="array" ref="P4536">_xlfn.XLOOKUP(D4536, CPI!$A:A, CPI!$B:B)</f>
        <v>188.9</v>
      </c>
      <c r="Q4536" s="9">
        <f>IF(M4536="","",PRODUCT(M4536,CPI!$B$112/P4536))</f>
        <v>67234397.109052405</v>
      </c>
    </row>
    <row r="4537" spans="1:17">
      <c r="A4537" t="s">
        <v>13692</v>
      </c>
      <c r="B4537" t="s">
        <v>44</v>
      </c>
      <c r="C4537" t="s">
        <v>45</v>
      </c>
      <c r="D4537">
        <v>2004</v>
      </c>
      <c r="E4537" t="s">
        <v>13105</v>
      </c>
      <c r="F4537">
        <v>3.7</v>
      </c>
      <c r="G4537">
        <v>35000</v>
      </c>
      <c r="H4537" t="s">
        <v>6917</v>
      </c>
      <c r="I4537" t="s">
        <v>6917</v>
      </c>
      <c r="J4537" t="s">
        <v>13693</v>
      </c>
      <c r="K4537" t="s">
        <v>41</v>
      </c>
      <c r="L4537">
        <v>50000000</v>
      </c>
      <c r="M4537">
        <v>71992655</v>
      </c>
      <c r="N4537" t="s">
        <v>8998</v>
      </c>
      <c r="O4537">
        <v>93</v>
      </c>
      <c r="P4537" cm="1">
        <f t="array" ref="P4537">_xlfn.XLOOKUP(D4537, CPI!$A:A, CPI!$B:B)</f>
        <v>188.9</v>
      </c>
      <c r="Q4537" s="9">
        <f>IF(M4537="","",PRODUCT(M4537,CPI!$B$112/P4537))</f>
        <v>116125791.31021704</v>
      </c>
    </row>
    <row r="4538" spans="1:17">
      <c r="A4538" t="s">
        <v>13694</v>
      </c>
      <c r="B4538" t="s">
        <v>348</v>
      </c>
      <c r="C4538" t="s">
        <v>401</v>
      </c>
      <c r="D4538">
        <v>2004</v>
      </c>
      <c r="E4538" t="s">
        <v>13695</v>
      </c>
      <c r="F4538">
        <v>6.6</v>
      </c>
      <c r="G4538">
        <v>185000</v>
      </c>
      <c r="H4538" t="s">
        <v>2066</v>
      </c>
      <c r="I4538" t="s">
        <v>13696</v>
      </c>
      <c r="J4538" t="s">
        <v>2102</v>
      </c>
      <c r="K4538" t="s">
        <v>41</v>
      </c>
      <c r="L4538">
        <v>165000000</v>
      </c>
      <c r="M4538">
        <v>314215454</v>
      </c>
      <c r="N4538" t="s">
        <v>5120</v>
      </c>
      <c r="O4538">
        <v>100</v>
      </c>
      <c r="P4538" cm="1">
        <f t="array" ref="P4538">_xlfn.XLOOKUP(D4538, CPI!$A:A, CPI!$B:B)</f>
        <v>188.9</v>
      </c>
      <c r="Q4538" s="9">
        <f>IF(M4538="","",PRODUCT(M4538,CPI!$B$112/P4538))</f>
        <v>506836679.90365267</v>
      </c>
    </row>
    <row r="4539" spans="1:17">
      <c r="A4539" t="s">
        <v>13697</v>
      </c>
      <c r="B4539" t="s">
        <v>2010</v>
      </c>
      <c r="C4539" t="s">
        <v>36</v>
      </c>
      <c r="D4539">
        <v>2004</v>
      </c>
      <c r="E4539" t="s">
        <v>13065</v>
      </c>
      <c r="F4539">
        <v>5.9</v>
      </c>
      <c r="G4539">
        <v>45000</v>
      </c>
      <c r="H4539" t="s">
        <v>6820</v>
      </c>
      <c r="I4539" t="s">
        <v>9224</v>
      </c>
      <c r="J4539" t="s">
        <v>10329</v>
      </c>
      <c r="K4539" t="s">
        <v>41</v>
      </c>
      <c r="L4539">
        <v>19000000</v>
      </c>
      <c r="M4539">
        <v>73029190</v>
      </c>
      <c r="N4539" t="s">
        <v>55</v>
      </c>
      <c r="O4539">
        <v>95</v>
      </c>
      <c r="P4539" cm="1">
        <f t="array" ref="P4539">_xlfn.XLOOKUP(D4539, CPI!$A:A, CPI!$B:B)</f>
        <v>188.9</v>
      </c>
      <c r="Q4539" s="9">
        <f>IF(M4539="","",PRODUCT(M4539,CPI!$B$112/P4539))</f>
        <v>117797745.8602435</v>
      </c>
    </row>
    <row r="4540" spans="1:17">
      <c r="A4540" t="s">
        <v>13698</v>
      </c>
      <c r="B4540" t="s">
        <v>44</v>
      </c>
      <c r="C4540" t="s">
        <v>74</v>
      </c>
      <c r="D4540">
        <v>2004</v>
      </c>
      <c r="E4540" t="s">
        <v>12745</v>
      </c>
      <c r="F4540">
        <v>7.5</v>
      </c>
      <c r="G4540">
        <v>50000</v>
      </c>
      <c r="H4540" t="s">
        <v>13699</v>
      </c>
      <c r="I4540" t="s">
        <v>13700</v>
      </c>
      <c r="J4540" t="s">
        <v>518</v>
      </c>
      <c r="K4540" t="s">
        <v>206</v>
      </c>
      <c r="L4540">
        <v>28000000</v>
      </c>
      <c r="M4540">
        <v>64445708</v>
      </c>
      <c r="N4540" t="s">
        <v>13701</v>
      </c>
      <c r="O4540">
        <v>135</v>
      </c>
      <c r="P4540" cm="1">
        <f t="array" ref="P4540">_xlfn.XLOOKUP(D4540, CPI!$A:A, CPI!$B:B)</f>
        <v>188.9</v>
      </c>
      <c r="Q4540" s="9">
        <f>IF(M4540="","",PRODUCT(M4540,CPI!$B$112/P4540))</f>
        <v>103952394.00529379</v>
      </c>
    </row>
    <row r="4541" spans="1:17">
      <c r="A4541" t="s">
        <v>13702</v>
      </c>
      <c r="B4541" t="s">
        <v>27</v>
      </c>
      <c r="C4541" t="s">
        <v>115</v>
      </c>
      <c r="D4541">
        <v>2004</v>
      </c>
      <c r="E4541" t="s">
        <v>13703</v>
      </c>
      <c r="F4541">
        <v>6.4</v>
      </c>
      <c r="G4541">
        <v>59000</v>
      </c>
      <c r="H4541" t="s">
        <v>3797</v>
      </c>
      <c r="I4541" t="s">
        <v>13199</v>
      </c>
      <c r="J4541" t="s">
        <v>2086</v>
      </c>
      <c r="K4541" t="s">
        <v>1431</v>
      </c>
      <c r="L4541">
        <v>27000000</v>
      </c>
      <c r="M4541">
        <v>21148829</v>
      </c>
      <c r="N4541" t="s">
        <v>8998</v>
      </c>
      <c r="O4541">
        <v>106</v>
      </c>
      <c r="P4541" cm="1">
        <f t="array" ref="P4541">_xlfn.XLOOKUP(D4541, CPI!$A:A, CPI!$B:B)</f>
        <v>188.9</v>
      </c>
      <c r="Q4541" s="9">
        <f>IF(M4541="","",PRODUCT(M4541,CPI!$B$112/P4541))</f>
        <v>34113542.595553197</v>
      </c>
    </row>
    <row r="4542" spans="1:17">
      <c r="A4542" t="s">
        <v>13704</v>
      </c>
      <c r="B4542" t="s">
        <v>2718</v>
      </c>
      <c r="C4542" t="s">
        <v>28</v>
      </c>
      <c r="D4542">
        <v>2004</v>
      </c>
      <c r="E4542" t="s">
        <v>12647</v>
      </c>
      <c r="F4542">
        <v>7.6</v>
      </c>
      <c r="G4542">
        <v>67000</v>
      </c>
      <c r="H4542" t="s">
        <v>7254</v>
      </c>
      <c r="I4542" t="s">
        <v>7254</v>
      </c>
      <c r="J4542" t="s">
        <v>13705</v>
      </c>
      <c r="K4542" t="s">
        <v>41</v>
      </c>
      <c r="M4542">
        <v>1532932</v>
      </c>
      <c r="N4542" t="s">
        <v>13706</v>
      </c>
      <c r="O4542">
        <v>105</v>
      </c>
      <c r="P4542" cm="1">
        <f t="array" ref="P4542">_xlfn.XLOOKUP(D4542, CPI!$A:A, CPI!$B:B)</f>
        <v>188.9</v>
      </c>
      <c r="Q4542" s="9">
        <f>IF(M4542="","",PRODUCT(M4542,CPI!$B$112/P4542))</f>
        <v>2472654.2106934884</v>
      </c>
    </row>
    <row r="4543" spans="1:17">
      <c r="A4543" t="s">
        <v>13707</v>
      </c>
      <c r="B4543" t="s">
        <v>44</v>
      </c>
      <c r="C4543" t="s">
        <v>52</v>
      </c>
      <c r="D4543">
        <v>2004</v>
      </c>
      <c r="E4543" t="s">
        <v>13572</v>
      </c>
      <c r="F4543">
        <v>5.9</v>
      </c>
      <c r="G4543">
        <v>38000</v>
      </c>
      <c r="H4543" t="s">
        <v>1544</v>
      </c>
      <c r="I4543" t="s">
        <v>13708</v>
      </c>
      <c r="J4543" t="s">
        <v>11995</v>
      </c>
      <c r="K4543" t="s">
        <v>41</v>
      </c>
      <c r="L4543">
        <v>22000000</v>
      </c>
      <c r="M4543">
        <v>37666766</v>
      </c>
      <c r="N4543" t="s">
        <v>10365</v>
      </c>
      <c r="O4543">
        <v>111</v>
      </c>
      <c r="P4543" cm="1">
        <f t="array" ref="P4543">_xlfn.XLOOKUP(D4543, CPI!$A:A, CPI!$B:B)</f>
        <v>188.9</v>
      </c>
      <c r="Q4543" s="9">
        <f>IF(M4543="","",PRODUCT(M4543,CPI!$B$112/P4543))</f>
        <v>60757350.980412908</v>
      </c>
    </row>
    <row r="4544" spans="1:17">
      <c r="A4544" t="s">
        <v>10334</v>
      </c>
      <c r="B4544" t="s">
        <v>2010</v>
      </c>
      <c r="C4544" t="s">
        <v>45</v>
      </c>
      <c r="D4544">
        <v>2004</v>
      </c>
      <c r="E4544" t="s">
        <v>13709</v>
      </c>
      <c r="F4544">
        <v>4.5</v>
      </c>
      <c r="G4544">
        <v>41000</v>
      </c>
      <c r="H4544" t="s">
        <v>12729</v>
      </c>
      <c r="I4544" t="s">
        <v>2918</v>
      </c>
      <c r="J4544" t="s">
        <v>13710</v>
      </c>
      <c r="K4544" t="s">
        <v>41</v>
      </c>
      <c r="L4544">
        <v>25000000</v>
      </c>
      <c r="M4544">
        <v>71255003</v>
      </c>
      <c r="N4544" t="s">
        <v>191</v>
      </c>
      <c r="O4544">
        <v>97</v>
      </c>
      <c r="P4544" cm="1">
        <f t="array" ref="P4544">_xlfn.XLOOKUP(D4544, CPI!$A:A, CPI!$B:B)</f>
        <v>188.9</v>
      </c>
      <c r="Q4544" s="9">
        <f>IF(M4544="","",PRODUCT(M4544,CPI!$B$112/P4544))</f>
        <v>114935941.84277394</v>
      </c>
    </row>
    <row r="4545" spans="1:17">
      <c r="A4545" t="s">
        <v>13711</v>
      </c>
      <c r="B4545" t="s">
        <v>2010</v>
      </c>
      <c r="C4545" t="s">
        <v>28</v>
      </c>
      <c r="D4545">
        <v>2004</v>
      </c>
      <c r="E4545" t="s">
        <v>13712</v>
      </c>
      <c r="F4545">
        <v>7</v>
      </c>
      <c r="G4545">
        <v>53000</v>
      </c>
      <c r="H4545" t="s">
        <v>10602</v>
      </c>
      <c r="I4545" t="s">
        <v>13713</v>
      </c>
      <c r="J4545" t="s">
        <v>11865</v>
      </c>
      <c r="K4545" t="s">
        <v>41</v>
      </c>
      <c r="L4545">
        <v>30000000</v>
      </c>
      <c r="M4545">
        <v>21741598</v>
      </c>
      <c r="N4545" t="s">
        <v>129</v>
      </c>
      <c r="O4545">
        <v>114</v>
      </c>
      <c r="P4545" cm="1">
        <f t="array" ref="P4545">_xlfn.XLOOKUP(D4545, CPI!$A:A, CPI!$B:B)</f>
        <v>188.9</v>
      </c>
      <c r="Q4545" s="9">
        <f>IF(M4545="","",PRODUCT(M4545,CPI!$B$112/P4545))</f>
        <v>35069692.485971406</v>
      </c>
    </row>
    <row r="4546" spans="1:17">
      <c r="A4546" t="s">
        <v>13714</v>
      </c>
      <c r="B4546" t="s">
        <v>2010</v>
      </c>
      <c r="C4546" t="s">
        <v>45</v>
      </c>
      <c r="D4546">
        <v>2004</v>
      </c>
      <c r="E4546" t="s">
        <v>13569</v>
      </c>
      <c r="F4546">
        <v>6.5</v>
      </c>
      <c r="G4546">
        <v>95000</v>
      </c>
      <c r="H4546" t="s">
        <v>9327</v>
      </c>
      <c r="I4546" t="s">
        <v>2495</v>
      </c>
      <c r="J4546" t="s">
        <v>4071</v>
      </c>
      <c r="K4546" t="s">
        <v>41</v>
      </c>
      <c r="L4546">
        <v>25000000</v>
      </c>
      <c r="M4546">
        <v>57678321</v>
      </c>
      <c r="N4546" t="s">
        <v>2037</v>
      </c>
      <c r="O4546">
        <v>94</v>
      </c>
      <c r="P4546" cm="1">
        <f t="array" ref="P4546">_xlfn.XLOOKUP(D4546, CPI!$A:A, CPI!$B:B)</f>
        <v>188.9</v>
      </c>
      <c r="Q4546" s="9">
        <f>IF(M4546="","",PRODUCT(M4546,CPI!$B$112/P4546))</f>
        <v>93036444.72578083</v>
      </c>
    </row>
    <row r="4547" spans="1:17">
      <c r="A4547" t="s">
        <v>13715</v>
      </c>
      <c r="B4547" t="s">
        <v>27</v>
      </c>
      <c r="C4547" t="s">
        <v>74</v>
      </c>
      <c r="D4547">
        <v>2004</v>
      </c>
      <c r="E4547" t="s">
        <v>13716</v>
      </c>
      <c r="F4547">
        <v>7.1</v>
      </c>
      <c r="G4547">
        <v>48000</v>
      </c>
      <c r="H4547" t="s">
        <v>1892</v>
      </c>
      <c r="I4547" t="s">
        <v>1892</v>
      </c>
      <c r="J4547" t="s">
        <v>5721</v>
      </c>
      <c r="K4547" t="s">
        <v>41</v>
      </c>
      <c r="L4547">
        <v>11000000</v>
      </c>
      <c r="M4547">
        <v>17050017</v>
      </c>
      <c r="N4547" t="s">
        <v>9450</v>
      </c>
      <c r="O4547">
        <v>118</v>
      </c>
      <c r="P4547" cm="1">
        <f t="array" ref="P4547">_xlfn.XLOOKUP(D4547, CPI!$A:A, CPI!$B:B)</f>
        <v>188.9</v>
      </c>
      <c r="Q4547" s="9">
        <f>IF(M4547="","",PRODUCT(M4547,CPI!$B$112/P4547))</f>
        <v>27502065.53679195</v>
      </c>
    </row>
    <row r="4548" spans="1:17">
      <c r="A4548" t="s">
        <v>13717</v>
      </c>
      <c r="B4548" t="s">
        <v>2010</v>
      </c>
      <c r="C4548" t="s">
        <v>45</v>
      </c>
      <c r="D4548">
        <v>2004</v>
      </c>
      <c r="E4548" t="s">
        <v>12520</v>
      </c>
      <c r="F4548">
        <v>4.7</v>
      </c>
      <c r="G4548">
        <v>30000</v>
      </c>
      <c r="H4548" t="s">
        <v>4620</v>
      </c>
      <c r="I4548" t="s">
        <v>9632</v>
      </c>
      <c r="J4548" t="s">
        <v>12861</v>
      </c>
      <c r="K4548" t="s">
        <v>41</v>
      </c>
      <c r="L4548">
        <v>20000000</v>
      </c>
      <c r="M4548">
        <v>70992898</v>
      </c>
      <c r="N4548" t="s">
        <v>10886</v>
      </c>
      <c r="O4548">
        <v>97</v>
      </c>
      <c r="P4548" cm="1">
        <f t="array" ref="P4548">_xlfn.XLOOKUP(D4548, CPI!$A:A, CPI!$B:B)</f>
        <v>188.9</v>
      </c>
      <c r="Q4548" s="9">
        <f>IF(M4548="","",PRODUCT(M4548,CPI!$B$112/P4548))</f>
        <v>114513160.51138167</v>
      </c>
    </row>
    <row r="4549" spans="1:17">
      <c r="A4549" t="s">
        <v>13718</v>
      </c>
      <c r="B4549" t="s">
        <v>27</v>
      </c>
      <c r="C4549" t="s">
        <v>28</v>
      </c>
      <c r="D4549">
        <v>2004</v>
      </c>
      <c r="E4549" t="s">
        <v>13719</v>
      </c>
      <c r="F4549">
        <v>6.4</v>
      </c>
      <c r="G4549">
        <v>6500</v>
      </c>
      <c r="H4549" t="s">
        <v>11386</v>
      </c>
      <c r="I4549" t="s">
        <v>13720</v>
      </c>
      <c r="J4549" t="s">
        <v>11386</v>
      </c>
      <c r="K4549" t="s">
        <v>41</v>
      </c>
      <c r="M4549">
        <v>217499</v>
      </c>
      <c r="N4549" t="s">
        <v>13721</v>
      </c>
      <c r="O4549">
        <v>97</v>
      </c>
      <c r="P4549" cm="1">
        <f t="array" ref="P4549">_xlfn.XLOOKUP(D4549, CPI!$A:A, CPI!$B:B)</f>
        <v>188.9</v>
      </c>
      <c r="Q4549" s="9">
        <f>IF(M4549="","",PRODUCT(M4549,CPI!$B$112/P4549))</f>
        <v>350830.83800952882</v>
      </c>
    </row>
    <row r="4550" spans="1:17">
      <c r="A4550" t="s">
        <v>13722</v>
      </c>
      <c r="B4550" t="s">
        <v>44</v>
      </c>
      <c r="C4550" t="s">
        <v>52</v>
      </c>
      <c r="D4550">
        <v>2004</v>
      </c>
      <c r="E4550" t="s">
        <v>12950</v>
      </c>
      <c r="F4550">
        <v>4.7</v>
      </c>
      <c r="G4550">
        <v>28000</v>
      </c>
      <c r="H4550" t="s">
        <v>13723</v>
      </c>
      <c r="I4550" t="s">
        <v>13724</v>
      </c>
      <c r="J4550" t="s">
        <v>10103</v>
      </c>
      <c r="K4550" t="s">
        <v>5828</v>
      </c>
      <c r="L4550">
        <v>15000000</v>
      </c>
      <c r="M4550">
        <v>33251890</v>
      </c>
      <c r="N4550" t="s">
        <v>1735</v>
      </c>
      <c r="O4550">
        <v>89</v>
      </c>
      <c r="P4550" cm="1">
        <f t="array" ref="P4550">_xlfn.XLOOKUP(D4550, CPI!$A:A, CPI!$B:B)</f>
        <v>188.9</v>
      </c>
      <c r="Q4550" s="9">
        <f>IF(M4550="","",PRODUCT(M4550,CPI!$B$112/P4550))</f>
        <v>53636055.49497088</v>
      </c>
    </row>
    <row r="4551" spans="1:17">
      <c r="A4551" t="s">
        <v>13725</v>
      </c>
      <c r="B4551" t="s">
        <v>2010</v>
      </c>
      <c r="C4551" t="s">
        <v>52</v>
      </c>
      <c r="D4551">
        <v>2004</v>
      </c>
      <c r="E4551" t="s">
        <v>13133</v>
      </c>
      <c r="F4551">
        <v>6</v>
      </c>
      <c r="G4551">
        <v>36000</v>
      </c>
      <c r="H4551" t="s">
        <v>1242</v>
      </c>
      <c r="I4551" t="s">
        <v>7539</v>
      </c>
      <c r="J4551" t="s">
        <v>13032</v>
      </c>
      <c r="K4551" t="s">
        <v>41</v>
      </c>
      <c r="L4551">
        <v>50000000</v>
      </c>
      <c r="M4551">
        <v>49718611</v>
      </c>
      <c r="N4551" t="s">
        <v>2103</v>
      </c>
      <c r="O4551">
        <v>119</v>
      </c>
      <c r="P4551" cm="1">
        <f t="array" ref="P4551">_xlfn.XLOOKUP(D4551, CPI!$A:A, CPI!$B:B)</f>
        <v>188.9</v>
      </c>
      <c r="Q4551" s="9">
        <f>IF(M4551="","",PRODUCT(M4551,CPI!$B$112/P4551))</f>
        <v>80197251.305981994</v>
      </c>
    </row>
    <row r="4552" spans="1:17">
      <c r="A4552" t="s">
        <v>13726</v>
      </c>
      <c r="B4552" t="s">
        <v>44</v>
      </c>
      <c r="C4552" t="s">
        <v>52</v>
      </c>
      <c r="D4552">
        <v>2004</v>
      </c>
      <c r="E4552" t="s">
        <v>12835</v>
      </c>
      <c r="F4552">
        <v>4.3</v>
      </c>
      <c r="G4552">
        <v>12000</v>
      </c>
      <c r="H4552" t="s">
        <v>5645</v>
      </c>
      <c r="I4552" t="s">
        <v>4302</v>
      </c>
      <c r="J4552" t="s">
        <v>13727</v>
      </c>
      <c r="K4552" t="s">
        <v>41</v>
      </c>
      <c r="L4552">
        <v>26000000</v>
      </c>
      <c r="M4552">
        <v>48551322</v>
      </c>
      <c r="N4552" t="s">
        <v>191</v>
      </c>
      <c r="O4552">
        <v>93</v>
      </c>
      <c r="P4552" cm="1">
        <f t="array" ref="P4552">_xlfn.XLOOKUP(D4552, CPI!$A:A, CPI!$B:B)</f>
        <v>188.9</v>
      </c>
      <c r="Q4552" s="9">
        <f>IF(M4552="","",PRODUCT(M4552,CPI!$B$112/P4552))</f>
        <v>78314387.577554256</v>
      </c>
    </row>
    <row r="4553" spans="1:17">
      <c r="A4553" t="s">
        <v>13728</v>
      </c>
      <c r="B4553" t="s">
        <v>44</v>
      </c>
      <c r="C4553" t="s">
        <v>45</v>
      </c>
      <c r="D4553">
        <v>2004</v>
      </c>
      <c r="E4553" t="s">
        <v>13691</v>
      </c>
      <c r="F4553">
        <v>6</v>
      </c>
      <c r="G4553">
        <v>83000</v>
      </c>
      <c r="H4553" t="s">
        <v>13729</v>
      </c>
      <c r="I4553" t="s">
        <v>13729</v>
      </c>
      <c r="J4553" t="s">
        <v>9145</v>
      </c>
      <c r="K4553" t="s">
        <v>41</v>
      </c>
      <c r="L4553">
        <v>70000000</v>
      </c>
      <c r="M4553">
        <v>57947036</v>
      </c>
      <c r="N4553" t="s">
        <v>55</v>
      </c>
      <c r="O4553">
        <v>106</v>
      </c>
      <c r="P4553" cm="1">
        <f t="array" ref="P4553">_xlfn.XLOOKUP(D4553, CPI!$A:A, CPI!$B:B)</f>
        <v>188.9</v>
      </c>
      <c r="Q4553" s="9">
        <f>IF(M4553="","",PRODUCT(M4553,CPI!$B$112/P4553))</f>
        <v>93469888.137638956</v>
      </c>
    </row>
    <row r="4554" spans="1:17">
      <c r="A4554" t="s">
        <v>13730</v>
      </c>
      <c r="B4554" t="s">
        <v>2010</v>
      </c>
      <c r="C4554" t="s">
        <v>28</v>
      </c>
      <c r="D4554">
        <v>2004</v>
      </c>
      <c r="E4554" t="s">
        <v>13682</v>
      </c>
      <c r="F4554">
        <v>6.2</v>
      </c>
      <c r="G4554">
        <v>32000</v>
      </c>
      <c r="H4554" t="s">
        <v>13731</v>
      </c>
      <c r="I4554" t="s">
        <v>13731</v>
      </c>
      <c r="J4554" t="s">
        <v>108</v>
      </c>
      <c r="K4554" t="s">
        <v>41</v>
      </c>
      <c r="M4554">
        <v>3222439</v>
      </c>
      <c r="N4554" t="s">
        <v>13732</v>
      </c>
      <c r="O4554">
        <v>95</v>
      </c>
      <c r="P4554" cm="1">
        <f t="array" ref="P4554">_xlfn.XLOOKUP(D4554, CPI!$A:A, CPI!$B:B)</f>
        <v>188.9</v>
      </c>
      <c r="Q4554" s="9">
        <f>IF(M4554="","",PRODUCT(M4554,CPI!$B$112/P4554))</f>
        <v>5197867.4605611432</v>
      </c>
    </row>
    <row r="4555" spans="1:17">
      <c r="A4555" t="s">
        <v>13733</v>
      </c>
      <c r="B4555" t="s">
        <v>2010</v>
      </c>
      <c r="C4555" t="s">
        <v>52</v>
      </c>
      <c r="D4555">
        <v>2004</v>
      </c>
      <c r="E4555" t="s">
        <v>13235</v>
      </c>
      <c r="F4555">
        <v>5.3</v>
      </c>
      <c r="G4555">
        <v>62000</v>
      </c>
      <c r="H4555" t="s">
        <v>2232</v>
      </c>
      <c r="I4555" t="s">
        <v>1224</v>
      </c>
      <c r="J4555" t="s">
        <v>5222</v>
      </c>
      <c r="K4555" t="s">
        <v>41</v>
      </c>
      <c r="L4555">
        <v>90000000</v>
      </c>
      <c r="M4555">
        <v>103370127</v>
      </c>
      <c r="N4555" t="s">
        <v>55</v>
      </c>
      <c r="O4555">
        <v>93</v>
      </c>
      <c r="P4555" cm="1">
        <f t="array" ref="P4555">_xlfn.XLOOKUP(D4555, CPI!$A:A, CPI!$B:B)</f>
        <v>188.9</v>
      </c>
      <c r="Q4555" s="9">
        <f>IF(M4555="","",PRODUCT(M4555,CPI!$B$112/P4555))</f>
        <v>166738367.90312332</v>
      </c>
    </row>
    <row r="4556" spans="1:17">
      <c r="A4556" t="s">
        <v>13734</v>
      </c>
      <c r="B4556" t="s">
        <v>2010</v>
      </c>
      <c r="C4556" t="s">
        <v>52</v>
      </c>
      <c r="D4556">
        <v>2004</v>
      </c>
      <c r="E4556" t="s">
        <v>13682</v>
      </c>
      <c r="F4556">
        <v>6.1</v>
      </c>
      <c r="G4556">
        <v>45000</v>
      </c>
      <c r="H4556" t="s">
        <v>6513</v>
      </c>
      <c r="I4556" t="s">
        <v>13735</v>
      </c>
      <c r="J4556" t="s">
        <v>195</v>
      </c>
      <c r="K4556" t="s">
        <v>41</v>
      </c>
      <c r="L4556">
        <v>50000000</v>
      </c>
      <c r="M4556">
        <v>170128460</v>
      </c>
      <c r="N4556" t="s">
        <v>3755</v>
      </c>
      <c r="O4556">
        <v>106</v>
      </c>
      <c r="P4556" cm="1">
        <f t="array" ref="P4556">_xlfn.XLOOKUP(D4556, CPI!$A:A, CPI!$B:B)</f>
        <v>188.9</v>
      </c>
      <c r="Q4556" s="9">
        <f>IF(M4556="","",PRODUCT(M4556,CPI!$B$112/P4556))</f>
        <v>274421078.67654842</v>
      </c>
    </row>
    <row r="4557" spans="1:17">
      <c r="A4557" t="s">
        <v>13736</v>
      </c>
      <c r="B4557" t="s">
        <v>2010</v>
      </c>
      <c r="C4557" t="s">
        <v>45</v>
      </c>
      <c r="D4557">
        <v>2004</v>
      </c>
      <c r="E4557" t="s">
        <v>13737</v>
      </c>
      <c r="F4557">
        <v>7.5</v>
      </c>
      <c r="G4557">
        <v>109000</v>
      </c>
      <c r="H4557" t="s">
        <v>5999</v>
      </c>
      <c r="I4557" t="s">
        <v>12521</v>
      </c>
      <c r="J4557" t="s">
        <v>13738</v>
      </c>
      <c r="K4557" t="s">
        <v>6002</v>
      </c>
      <c r="M4557">
        <v>92863945</v>
      </c>
      <c r="N4557" t="s">
        <v>13739</v>
      </c>
      <c r="O4557">
        <v>119</v>
      </c>
      <c r="P4557" cm="1">
        <f t="array" ref="P4557">_xlfn.XLOOKUP(D4557, CPI!$A:A, CPI!$B:B)</f>
        <v>188.9</v>
      </c>
      <c r="Q4557" s="9">
        <f>IF(M4557="","",PRODUCT(M4557,CPI!$B$112/P4557))</f>
        <v>149791657.18104815</v>
      </c>
    </row>
    <row r="4558" spans="1:17">
      <c r="A4558" t="s">
        <v>13740</v>
      </c>
      <c r="B4558" t="s">
        <v>27</v>
      </c>
      <c r="C4558" t="s">
        <v>45</v>
      </c>
      <c r="D4558">
        <v>2004</v>
      </c>
      <c r="E4558" t="s">
        <v>13741</v>
      </c>
      <c r="F4558">
        <v>7.1</v>
      </c>
      <c r="G4558">
        <v>68000</v>
      </c>
      <c r="H4558" t="s">
        <v>13742</v>
      </c>
      <c r="I4558" t="s">
        <v>2918</v>
      </c>
      <c r="J4558" t="s">
        <v>13743</v>
      </c>
      <c r="K4558" t="s">
        <v>463</v>
      </c>
      <c r="M4558">
        <v>11169386</v>
      </c>
      <c r="N4558" t="s">
        <v>12262</v>
      </c>
      <c r="O4558">
        <v>84</v>
      </c>
      <c r="P4558" cm="1">
        <f t="array" ref="P4558">_xlfn.XLOOKUP(D4558, CPI!$A:A, CPI!$B:B)</f>
        <v>188.9</v>
      </c>
      <c r="Q4558" s="9">
        <f>IF(M4558="","",PRODUCT(M4558,CPI!$B$112/P4558))</f>
        <v>18016473.870831124</v>
      </c>
    </row>
    <row r="4559" spans="1:17">
      <c r="A4559" t="s">
        <v>13744</v>
      </c>
      <c r="B4559" t="s">
        <v>458</v>
      </c>
      <c r="C4559" t="s">
        <v>115</v>
      </c>
      <c r="D4559">
        <v>2004</v>
      </c>
      <c r="E4559" t="s">
        <v>13745</v>
      </c>
      <c r="F4559">
        <v>7.6</v>
      </c>
      <c r="G4559">
        <v>51000</v>
      </c>
      <c r="H4559" t="s">
        <v>11190</v>
      </c>
      <c r="I4559" t="s">
        <v>12746</v>
      </c>
      <c r="J4559" t="s">
        <v>12746</v>
      </c>
      <c r="K4559" t="s">
        <v>33</v>
      </c>
      <c r="M4559">
        <v>203450</v>
      </c>
      <c r="N4559" t="s">
        <v>13746</v>
      </c>
      <c r="O4559">
        <v>90</v>
      </c>
      <c r="P4559" cm="1">
        <f t="array" ref="P4559">_xlfn.XLOOKUP(D4559, CPI!$A:A, CPI!$B:B)</f>
        <v>188.9</v>
      </c>
      <c r="Q4559" s="9">
        <f>IF(M4559="","",PRODUCT(M4559,CPI!$B$112/P4559))</f>
        <v>328169.48120698781</v>
      </c>
    </row>
    <row r="4560" spans="1:17">
      <c r="A4560" t="s">
        <v>13747</v>
      </c>
      <c r="B4560" t="s">
        <v>2010</v>
      </c>
      <c r="C4560" t="s">
        <v>45</v>
      </c>
      <c r="D4560">
        <v>2004</v>
      </c>
      <c r="E4560" t="s">
        <v>13664</v>
      </c>
      <c r="F4560">
        <v>6.3</v>
      </c>
      <c r="G4560">
        <v>45000</v>
      </c>
      <c r="H4560" t="s">
        <v>9791</v>
      </c>
      <c r="I4560" t="s">
        <v>13748</v>
      </c>
      <c r="J4560" t="s">
        <v>4744</v>
      </c>
      <c r="K4560" t="s">
        <v>41</v>
      </c>
      <c r="L4560">
        <v>60000000</v>
      </c>
      <c r="M4560">
        <v>62657868</v>
      </c>
      <c r="N4560" t="s">
        <v>2037</v>
      </c>
      <c r="O4560">
        <v>97</v>
      </c>
      <c r="P4560" cm="1">
        <f t="array" ref="P4560">_xlfn.XLOOKUP(D4560, CPI!$A:A, CPI!$B:B)</f>
        <v>188.9</v>
      </c>
      <c r="Q4560" s="9">
        <f>IF(M4560="","",PRODUCT(M4560,CPI!$B$112/P4560))</f>
        <v>101068567.38803598</v>
      </c>
    </row>
    <row r="4561" spans="1:17">
      <c r="A4561" t="s">
        <v>13749</v>
      </c>
      <c r="B4561" t="s">
        <v>27</v>
      </c>
      <c r="C4561" t="s">
        <v>28</v>
      </c>
      <c r="D4561">
        <v>2004</v>
      </c>
      <c r="E4561" t="s">
        <v>13737</v>
      </c>
      <c r="F4561">
        <v>7.6</v>
      </c>
      <c r="G4561">
        <v>72000</v>
      </c>
      <c r="H4561" t="s">
        <v>6368</v>
      </c>
      <c r="I4561" t="s">
        <v>13750</v>
      </c>
      <c r="J4561" t="s">
        <v>11875</v>
      </c>
      <c r="K4561" t="s">
        <v>463</v>
      </c>
      <c r="L4561">
        <v>56600000</v>
      </c>
      <c r="M4561">
        <v>69424389</v>
      </c>
      <c r="N4561" t="s">
        <v>13751</v>
      </c>
      <c r="O4561">
        <v>133</v>
      </c>
      <c r="P4561" cm="1">
        <f t="array" ref="P4561">_xlfn.XLOOKUP(D4561, CPI!$A:A, CPI!$B:B)</f>
        <v>188.9</v>
      </c>
      <c r="Q4561" s="9">
        <f>IF(M4561="","",PRODUCT(M4561,CPI!$B$112/P4561))</f>
        <v>111983119.78983589</v>
      </c>
    </row>
    <row r="4562" spans="1:17">
      <c r="A4562" t="s">
        <v>13752</v>
      </c>
      <c r="B4562" t="s">
        <v>2010</v>
      </c>
      <c r="C4562" t="s">
        <v>28</v>
      </c>
      <c r="D4562">
        <v>2004</v>
      </c>
      <c r="E4562" t="s">
        <v>13523</v>
      </c>
      <c r="F4562">
        <v>5.8</v>
      </c>
      <c r="G4562">
        <v>65000</v>
      </c>
      <c r="H4562" t="s">
        <v>2180</v>
      </c>
      <c r="I4562" t="s">
        <v>9230</v>
      </c>
      <c r="J4562" t="s">
        <v>8778</v>
      </c>
      <c r="K4562" t="s">
        <v>41</v>
      </c>
      <c r="L4562">
        <v>42000000</v>
      </c>
      <c r="M4562">
        <v>117592831</v>
      </c>
      <c r="N4562" t="s">
        <v>11866</v>
      </c>
      <c r="O4562">
        <v>91</v>
      </c>
      <c r="P4562" cm="1">
        <f t="array" ref="P4562">_xlfn.XLOOKUP(D4562, CPI!$A:A, CPI!$B:B)</f>
        <v>188.9</v>
      </c>
      <c r="Q4562" s="9">
        <f>IF(M4562="","",PRODUCT(M4562,CPI!$B$112/P4562))</f>
        <v>189679913.21175224</v>
      </c>
    </row>
    <row r="4563" spans="1:17">
      <c r="A4563" t="s">
        <v>13753</v>
      </c>
      <c r="B4563" t="s">
        <v>2010</v>
      </c>
      <c r="C4563" t="s">
        <v>45</v>
      </c>
      <c r="D4563">
        <v>2004</v>
      </c>
      <c r="E4563" t="s">
        <v>13518</v>
      </c>
      <c r="F4563">
        <v>6.1</v>
      </c>
      <c r="G4563">
        <v>52000</v>
      </c>
      <c r="H4563" t="s">
        <v>11962</v>
      </c>
      <c r="I4563" t="s">
        <v>13754</v>
      </c>
      <c r="J4563" t="s">
        <v>1508</v>
      </c>
      <c r="K4563" t="s">
        <v>41</v>
      </c>
      <c r="L4563">
        <v>45000000</v>
      </c>
      <c r="M4563">
        <v>35021497</v>
      </c>
      <c r="N4563" t="s">
        <v>191</v>
      </c>
      <c r="O4563">
        <v>113</v>
      </c>
      <c r="P4563" cm="1">
        <f t="array" ref="P4563">_xlfn.XLOOKUP(D4563, CPI!$A:A, CPI!$B:B)</f>
        <v>188.9</v>
      </c>
      <c r="Q4563" s="9">
        <f>IF(M4563="","",PRODUCT(M4563,CPI!$B$112/P4563))</f>
        <v>56490471.868184216</v>
      </c>
    </row>
    <row r="4564" spans="1:17">
      <c r="A4564" t="s">
        <v>13755</v>
      </c>
      <c r="B4564" t="s">
        <v>2010</v>
      </c>
      <c r="C4564" t="s">
        <v>52</v>
      </c>
      <c r="D4564">
        <v>2004</v>
      </c>
      <c r="E4564" t="s">
        <v>13235</v>
      </c>
      <c r="F4564">
        <v>6.7</v>
      </c>
      <c r="G4564">
        <v>45000</v>
      </c>
      <c r="H4564" t="s">
        <v>13756</v>
      </c>
      <c r="I4564" t="s">
        <v>13756</v>
      </c>
      <c r="J4564" t="s">
        <v>13757</v>
      </c>
      <c r="K4564" t="s">
        <v>41</v>
      </c>
      <c r="L4564">
        <v>5000000</v>
      </c>
      <c r="M4564">
        <v>10275509</v>
      </c>
      <c r="N4564" t="s">
        <v>91</v>
      </c>
      <c r="O4564">
        <v>92</v>
      </c>
      <c r="P4564" cm="1">
        <f t="array" ref="P4564">_xlfn.XLOOKUP(D4564, CPI!$A:A, CPI!$B:B)</f>
        <v>188.9</v>
      </c>
      <c r="Q4564" s="9">
        <f>IF(M4564="","",PRODUCT(M4564,CPI!$B$112/P4564))</f>
        <v>16574629.922181046</v>
      </c>
    </row>
    <row r="4565" spans="1:17">
      <c r="A4565" t="s">
        <v>13758</v>
      </c>
      <c r="B4565" t="s">
        <v>44</v>
      </c>
      <c r="C4565" t="s">
        <v>401</v>
      </c>
      <c r="D4565">
        <v>2004</v>
      </c>
      <c r="E4565" t="s">
        <v>13235</v>
      </c>
      <c r="F4565">
        <v>5</v>
      </c>
      <c r="G4565">
        <v>81000</v>
      </c>
      <c r="H4565" t="s">
        <v>6278</v>
      </c>
      <c r="I4565" t="s">
        <v>13759</v>
      </c>
      <c r="J4565" t="s">
        <v>11289</v>
      </c>
      <c r="K4565" t="s">
        <v>41</v>
      </c>
      <c r="L4565">
        <v>50000000</v>
      </c>
      <c r="M4565">
        <v>203172417</v>
      </c>
      <c r="N4565" t="s">
        <v>191</v>
      </c>
      <c r="O4565">
        <v>80</v>
      </c>
      <c r="P4565" cm="1">
        <f t="array" ref="P4565">_xlfn.XLOOKUP(D4565, CPI!$A:A, CPI!$B:B)</f>
        <v>188.9</v>
      </c>
      <c r="Q4565" s="9">
        <f>IF(M4565="","",PRODUCT(M4565,CPI!$B$112/P4565))</f>
        <v>327721733.50926411</v>
      </c>
    </row>
    <row r="4566" spans="1:17">
      <c r="A4566" t="s">
        <v>13760</v>
      </c>
      <c r="B4566" t="s">
        <v>2010</v>
      </c>
      <c r="C4566" t="s">
        <v>52</v>
      </c>
      <c r="D4566">
        <v>2004</v>
      </c>
      <c r="E4566" t="s">
        <v>13737</v>
      </c>
      <c r="F4566">
        <v>6.4</v>
      </c>
      <c r="G4566">
        <v>54000</v>
      </c>
      <c r="H4566" t="s">
        <v>10664</v>
      </c>
      <c r="I4566" t="s">
        <v>10664</v>
      </c>
      <c r="J4566" t="s">
        <v>1508</v>
      </c>
      <c r="K4566" t="s">
        <v>41</v>
      </c>
      <c r="L4566">
        <v>26000000</v>
      </c>
      <c r="M4566">
        <v>61315215</v>
      </c>
      <c r="N4566" t="s">
        <v>72</v>
      </c>
      <c r="O4566">
        <v>109</v>
      </c>
      <c r="P4566" cm="1">
        <f t="array" ref="P4566">_xlfn.XLOOKUP(D4566, CPI!$A:A, CPI!$B:B)</f>
        <v>188.9</v>
      </c>
      <c r="Q4566" s="9">
        <f>IF(M4566="","",PRODUCT(M4566,CPI!$B$112/P4566))</f>
        <v>98902837.535733178</v>
      </c>
    </row>
    <row r="4567" spans="1:17">
      <c r="A4567" t="s">
        <v>13761</v>
      </c>
      <c r="B4567" t="s">
        <v>44</v>
      </c>
      <c r="C4567" t="s">
        <v>52</v>
      </c>
      <c r="D4567">
        <v>2004</v>
      </c>
      <c r="E4567" t="s">
        <v>13523</v>
      </c>
      <c r="F4567">
        <v>5.0999999999999996</v>
      </c>
      <c r="G4567">
        <v>21000</v>
      </c>
      <c r="H4567" t="s">
        <v>4850</v>
      </c>
      <c r="I4567" t="s">
        <v>11295</v>
      </c>
      <c r="J4567" t="s">
        <v>12797</v>
      </c>
      <c r="K4567" t="s">
        <v>41</v>
      </c>
      <c r="L4567">
        <v>30000000</v>
      </c>
      <c r="M4567">
        <v>10592180</v>
      </c>
      <c r="N4567" t="s">
        <v>8636</v>
      </c>
      <c r="O4567">
        <v>106</v>
      </c>
      <c r="P4567" cm="1">
        <f t="array" ref="P4567">_xlfn.XLOOKUP(D4567, CPI!$A:A, CPI!$B:B)</f>
        <v>188.9</v>
      </c>
      <c r="Q4567" s="9">
        <f>IF(M4567="","",PRODUCT(M4567,CPI!$B$112/P4567))</f>
        <v>17085427.453679193</v>
      </c>
    </row>
    <row r="4568" spans="1:17">
      <c r="A4568" t="s">
        <v>13762</v>
      </c>
      <c r="B4568" t="s">
        <v>2010</v>
      </c>
      <c r="C4568" t="s">
        <v>52</v>
      </c>
      <c r="D4568">
        <v>2004</v>
      </c>
      <c r="E4568" t="s">
        <v>13266</v>
      </c>
      <c r="F4568">
        <v>6.2</v>
      </c>
      <c r="G4568">
        <v>64000</v>
      </c>
      <c r="H4568" t="s">
        <v>7981</v>
      </c>
      <c r="I4568" t="s">
        <v>7981</v>
      </c>
      <c r="J4568" t="s">
        <v>9671</v>
      </c>
      <c r="K4568" t="s">
        <v>41</v>
      </c>
      <c r="L4568">
        <v>35000000</v>
      </c>
      <c r="M4568">
        <v>35492921</v>
      </c>
      <c r="N4568" t="s">
        <v>3755</v>
      </c>
      <c r="O4568">
        <v>102</v>
      </c>
      <c r="P4568" cm="1">
        <f t="array" ref="P4568">_xlfn.XLOOKUP(D4568, CPI!$A:A, CPI!$B:B)</f>
        <v>188.9</v>
      </c>
      <c r="Q4568" s="9">
        <f>IF(M4568="","",PRODUCT(M4568,CPI!$B$112/P4568))</f>
        <v>57250889.511381678</v>
      </c>
    </row>
    <row r="4569" spans="1:17">
      <c r="A4569" t="s">
        <v>13763</v>
      </c>
      <c r="B4569" t="s">
        <v>2010</v>
      </c>
      <c r="C4569" t="s">
        <v>28</v>
      </c>
      <c r="D4569">
        <v>2004</v>
      </c>
      <c r="E4569" t="s">
        <v>13469</v>
      </c>
      <c r="F4569">
        <v>6</v>
      </c>
      <c r="G4569">
        <v>20000</v>
      </c>
      <c r="H4569" t="s">
        <v>7525</v>
      </c>
      <c r="I4569" t="s">
        <v>9165</v>
      </c>
      <c r="J4569" t="s">
        <v>1508</v>
      </c>
      <c r="K4569" t="s">
        <v>41</v>
      </c>
      <c r="L4569">
        <v>107000000</v>
      </c>
      <c r="M4569">
        <v>25819961</v>
      </c>
      <c r="N4569" t="s">
        <v>2103</v>
      </c>
      <c r="O4569">
        <v>137</v>
      </c>
      <c r="P4569" cm="1">
        <f t="array" ref="P4569">_xlfn.XLOOKUP(D4569, CPI!$A:A, CPI!$B:B)</f>
        <v>188.9</v>
      </c>
      <c r="Q4569" s="9">
        <f>IF(M4569="","",PRODUCT(M4569,CPI!$B$112/P4569))</f>
        <v>41648184.842244565</v>
      </c>
    </row>
    <row r="4570" spans="1:17">
      <c r="A4570" t="s">
        <v>13764</v>
      </c>
      <c r="B4570" t="s">
        <v>27</v>
      </c>
      <c r="C4570" t="s">
        <v>28</v>
      </c>
      <c r="D4570">
        <v>2004</v>
      </c>
      <c r="E4570" t="s">
        <v>13765</v>
      </c>
      <c r="F4570">
        <v>7.1</v>
      </c>
      <c r="G4570">
        <v>25000</v>
      </c>
      <c r="H4570" t="s">
        <v>13766</v>
      </c>
      <c r="I4570" t="s">
        <v>13767</v>
      </c>
      <c r="J4570" t="s">
        <v>9286</v>
      </c>
      <c r="K4570" t="s">
        <v>41</v>
      </c>
      <c r="M4570">
        <v>2039526</v>
      </c>
      <c r="N4570" t="s">
        <v>10365</v>
      </c>
      <c r="O4570">
        <v>119</v>
      </c>
      <c r="P4570" cm="1">
        <f t="array" ref="P4570">_xlfn.XLOOKUP(D4570, CPI!$A:A, CPI!$B:B)</f>
        <v>188.9</v>
      </c>
      <c r="Q4570" s="9">
        <f>IF(M4570="","",PRODUCT(M4570,CPI!$B$112/P4570))</f>
        <v>3289801.8644785597</v>
      </c>
    </row>
    <row r="4571" spans="1:17">
      <c r="A4571" t="s">
        <v>13768</v>
      </c>
      <c r="B4571" t="s">
        <v>44</v>
      </c>
      <c r="C4571" t="s">
        <v>248</v>
      </c>
      <c r="D4571">
        <v>2004</v>
      </c>
      <c r="E4571" t="s">
        <v>13615</v>
      </c>
      <c r="F4571">
        <v>5.9</v>
      </c>
      <c r="G4571">
        <v>27000</v>
      </c>
      <c r="H4571" t="s">
        <v>10513</v>
      </c>
      <c r="I4571" t="s">
        <v>13769</v>
      </c>
      <c r="J4571" t="s">
        <v>13197</v>
      </c>
      <c r="K4571" t="s">
        <v>41</v>
      </c>
      <c r="L4571">
        <v>15000000</v>
      </c>
      <c r="M4571">
        <v>14867514</v>
      </c>
      <c r="N4571" t="s">
        <v>2037</v>
      </c>
      <c r="O4571">
        <v>103</v>
      </c>
      <c r="P4571" cm="1">
        <f t="array" ref="P4571">_xlfn.XLOOKUP(D4571, CPI!$A:A, CPI!$B:B)</f>
        <v>188.9</v>
      </c>
      <c r="Q4571" s="9">
        <f>IF(M4571="","",PRODUCT(M4571,CPI!$B$112/P4571))</f>
        <v>23981638.516675487</v>
      </c>
    </row>
    <row r="4572" spans="1:17">
      <c r="A4572" t="s">
        <v>13770</v>
      </c>
      <c r="B4572" t="s">
        <v>2010</v>
      </c>
      <c r="C4572" t="s">
        <v>45</v>
      </c>
      <c r="D4572">
        <v>2004</v>
      </c>
      <c r="E4572" t="s">
        <v>13441</v>
      </c>
      <c r="F4572">
        <v>6.7</v>
      </c>
      <c r="G4572">
        <v>79000</v>
      </c>
      <c r="H4572" t="s">
        <v>5107</v>
      </c>
      <c r="I4572" t="s">
        <v>3434</v>
      </c>
      <c r="J4572" t="s">
        <v>13771</v>
      </c>
      <c r="K4572" t="s">
        <v>41</v>
      </c>
      <c r="L4572">
        <v>100000000</v>
      </c>
      <c r="M4572">
        <v>108040622</v>
      </c>
      <c r="N4572" t="s">
        <v>2103</v>
      </c>
      <c r="O4572">
        <v>136</v>
      </c>
      <c r="P4572" cm="1">
        <f t="array" ref="P4572">_xlfn.XLOOKUP(D4572, CPI!$A:A, CPI!$B:B)</f>
        <v>188.9</v>
      </c>
      <c r="Q4572" s="9">
        <f>IF(M4572="","",PRODUCT(M4572,CPI!$B$112/P4572))</f>
        <v>174271982.65431443</v>
      </c>
    </row>
    <row r="4573" spans="1:17">
      <c r="A4573" t="s">
        <v>13772</v>
      </c>
      <c r="B4573" t="s">
        <v>27</v>
      </c>
      <c r="C4573" t="s">
        <v>52</v>
      </c>
      <c r="D4573">
        <v>2004</v>
      </c>
      <c r="E4573" t="s">
        <v>13588</v>
      </c>
      <c r="F4573">
        <v>6</v>
      </c>
      <c r="G4573">
        <v>109000</v>
      </c>
      <c r="H4573" t="s">
        <v>8558</v>
      </c>
      <c r="I4573" t="s">
        <v>11972</v>
      </c>
      <c r="J4573" t="s">
        <v>8039</v>
      </c>
      <c r="K4573" t="s">
        <v>33</v>
      </c>
      <c r="L4573">
        <v>40000000</v>
      </c>
      <c r="M4573">
        <v>265126918</v>
      </c>
      <c r="N4573" t="s">
        <v>72</v>
      </c>
      <c r="O4573">
        <v>108</v>
      </c>
      <c r="P4573" cm="1">
        <f t="array" ref="P4573">_xlfn.XLOOKUP(D4573, CPI!$A:A, CPI!$B:B)</f>
        <v>188.9</v>
      </c>
      <c r="Q4573" s="9">
        <f>IF(M4573="","",PRODUCT(M4573,CPI!$B$112/P4573))</f>
        <v>427655753.91529906</v>
      </c>
    </row>
    <row r="4574" spans="1:17">
      <c r="A4574" t="s">
        <v>13773</v>
      </c>
      <c r="B4574" t="s">
        <v>27</v>
      </c>
      <c r="C4574" t="s">
        <v>115</v>
      </c>
      <c r="D4574">
        <v>2004</v>
      </c>
      <c r="E4574" t="s">
        <v>13774</v>
      </c>
      <c r="F4574">
        <v>7.2</v>
      </c>
      <c r="G4574">
        <v>31000</v>
      </c>
      <c r="H4574" t="s">
        <v>13775</v>
      </c>
      <c r="I4574" t="s">
        <v>13775</v>
      </c>
      <c r="J4574" t="s">
        <v>13776</v>
      </c>
      <c r="K4574" t="s">
        <v>41</v>
      </c>
      <c r="L4574">
        <v>500000</v>
      </c>
      <c r="M4574">
        <v>802948</v>
      </c>
      <c r="N4574" t="s">
        <v>13777</v>
      </c>
      <c r="O4574">
        <v>90</v>
      </c>
      <c r="P4574" cm="1">
        <f t="array" ref="P4574">_xlfn.XLOOKUP(D4574, CPI!$A:A, CPI!$B:B)</f>
        <v>188.9</v>
      </c>
      <c r="Q4574" s="9">
        <f>IF(M4574="","",PRODUCT(M4574,CPI!$B$112/P4574))</f>
        <v>1295173.4017998939</v>
      </c>
    </row>
    <row r="4575" spans="1:17">
      <c r="A4575" t="s">
        <v>13778</v>
      </c>
      <c r="B4575" t="s">
        <v>2010</v>
      </c>
      <c r="C4575" t="s">
        <v>28</v>
      </c>
      <c r="D4575">
        <v>2004</v>
      </c>
      <c r="E4575" t="s">
        <v>13659</v>
      </c>
      <c r="F4575">
        <v>6</v>
      </c>
      <c r="G4575">
        <v>27000</v>
      </c>
      <c r="H4575" t="s">
        <v>13779</v>
      </c>
      <c r="I4575" t="s">
        <v>13780</v>
      </c>
      <c r="J4575" t="s">
        <v>13781</v>
      </c>
      <c r="K4575" t="s">
        <v>41</v>
      </c>
      <c r="L4575">
        <v>25000000</v>
      </c>
      <c r="M4575">
        <v>27685016</v>
      </c>
      <c r="N4575" t="s">
        <v>10365</v>
      </c>
      <c r="O4575">
        <v>86</v>
      </c>
      <c r="P4575" cm="1">
        <f t="array" ref="P4575">_xlfn.XLOOKUP(D4575, CPI!$A:A, CPI!$B:B)</f>
        <v>188.9</v>
      </c>
      <c r="Q4575" s="9">
        <f>IF(M4575="","",PRODUCT(M4575,CPI!$B$112/P4575))</f>
        <v>44656561.012175746</v>
      </c>
    </row>
    <row r="4576" spans="1:17">
      <c r="A4576" t="s">
        <v>13782</v>
      </c>
      <c r="B4576" t="s">
        <v>2010</v>
      </c>
      <c r="C4576" t="s">
        <v>45</v>
      </c>
      <c r="D4576">
        <v>2004</v>
      </c>
      <c r="E4576" t="s">
        <v>13424</v>
      </c>
      <c r="F4576">
        <v>5.3</v>
      </c>
      <c r="G4576">
        <v>15000</v>
      </c>
      <c r="H4576" t="s">
        <v>13783</v>
      </c>
      <c r="I4576" t="s">
        <v>13783</v>
      </c>
      <c r="J4576" t="s">
        <v>13784</v>
      </c>
      <c r="K4576" t="s">
        <v>41</v>
      </c>
      <c r="L4576">
        <v>3500000</v>
      </c>
      <c r="M4576">
        <v>97446</v>
      </c>
      <c r="N4576" t="s">
        <v>10886</v>
      </c>
      <c r="O4576">
        <v>91</v>
      </c>
      <c r="P4576" cm="1">
        <f t="array" ref="P4576">_xlfn.XLOOKUP(D4576, CPI!$A:A, CPI!$B:B)</f>
        <v>188.9</v>
      </c>
      <c r="Q4576" s="9">
        <f>IF(M4576="","",PRODUCT(M4576,CPI!$B$112/P4576))</f>
        <v>157182.6161990471</v>
      </c>
    </row>
    <row r="4577" spans="1:17">
      <c r="A4577" t="s">
        <v>13785</v>
      </c>
      <c r="B4577" t="s">
        <v>27</v>
      </c>
      <c r="C4577" t="s">
        <v>36</v>
      </c>
      <c r="D4577">
        <v>2004</v>
      </c>
      <c r="E4577" t="s">
        <v>13682</v>
      </c>
      <c r="F4577">
        <v>7.8</v>
      </c>
      <c r="G4577">
        <v>98000</v>
      </c>
      <c r="H4577" t="s">
        <v>10475</v>
      </c>
      <c r="I4577" t="s">
        <v>13786</v>
      </c>
      <c r="J4577" t="s">
        <v>13787</v>
      </c>
      <c r="K4577" t="s">
        <v>2998</v>
      </c>
      <c r="M4577">
        <v>57663711</v>
      </c>
      <c r="N4577" t="s">
        <v>11072</v>
      </c>
      <c r="O4577">
        <v>126</v>
      </c>
      <c r="P4577" cm="1">
        <f t="array" ref="P4577">_xlfn.XLOOKUP(D4577, CPI!$A:A, CPI!$B:B)</f>
        <v>188.9</v>
      </c>
      <c r="Q4577" s="9">
        <f>IF(M4577="","",PRODUCT(M4577,CPI!$B$112/P4577))</f>
        <v>93012878.463208035</v>
      </c>
    </row>
    <row r="4578" spans="1:17">
      <c r="A4578" t="s">
        <v>13788</v>
      </c>
      <c r="B4578" t="s">
        <v>27</v>
      </c>
      <c r="C4578" t="s">
        <v>52</v>
      </c>
      <c r="D4578">
        <v>2004</v>
      </c>
      <c r="E4578" t="s">
        <v>13659</v>
      </c>
      <c r="F4578">
        <v>5.7</v>
      </c>
      <c r="G4578">
        <v>29000</v>
      </c>
      <c r="H4578" t="s">
        <v>11888</v>
      </c>
      <c r="I4578" t="s">
        <v>11888</v>
      </c>
      <c r="J4578" t="s">
        <v>11888</v>
      </c>
      <c r="K4578" t="s">
        <v>41</v>
      </c>
      <c r="L4578">
        <v>8600000</v>
      </c>
      <c r="M4578">
        <v>7565807</v>
      </c>
      <c r="N4578" t="s">
        <v>13789</v>
      </c>
      <c r="O4578">
        <v>104</v>
      </c>
      <c r="P4578" cm="1">
        <f t="array" ref="P4578">_xlfn.XLOOKUP(D4578, CPI!$A:A, CPI!$B:B)</f>
        <v>188.9</v>
      </c>
      <c r="Q4578" s="9">
        <f>IF(M4578="","",PRODUCT(M4578,CPI!$B$112/P4578))</f>
        <v>12203818.914240338</v>
      </c>
    </row>
    <row r="4579" spans="1:17">
      <c r="A4579" t="s">
        <v>13790</v>
      </c>
      <c r="B4579" t="s">
        <v>27</v>
      </c>
      <c r="C4579" t="s">
        <v>28</v>
      </c>
      <c r="D4579">
        <v>2004</v>
      </c>
      <c r="E4579" t="s">
        <v>13791</v>
      </c>
      <c r="F4579">
        <v>6</v>
      </c>
      <c r="G4579">
        <v>6400</v>
      </c>
      <c r="H4579" t="s">
        <v>8845</v>
      </c>
      <c r="I4579" t="s">
        <v>4727</v>
      </c>
      <c r="J4579" t="s">
        <v>4923</v>
      </c>
      <c r="K4579" t="s">
        <v>33</v>
      </c>
      <c r="M4579">
        <v>1553020</v>
      </c>
      <c r="N4579" t="s">
        <v>9717</v>
      </c>
      <c r="O4579">
        <v>104</v>
      </c>
      <c r="P4579" cm="1">
        <f t="array" ref="P4579">_xlfn.XLOOKUP(D4579, CPI!$A:A, CPI!$B:B)</f>
        <v>188.9</v>
      </c>
      <c r="Q4579" s="9">
        <f>IF(M4579="","",PRODUCT(M4579,CPI!$B$112/P4579))</f>
        <v>2505056.6119640018</v>
      </c>
    </row>
    <row r="4580" spans="1:17">
      <c r="A4580" t="s">
        <v>13792</v>
      </c>
      <c r="B4580" t="s">
        <v>520</v>
      </c>
      <c r="C4580" t="s">
        <v>115</v>
      </c>
      <c r="D4580">
        <v>2004</v>
      </c>
      <c r="E4580" t="s">
        <v>13186</v>
      </c>
      <c r="F4580">
        <v>7.4</v>
      </c>
      <c r="G4580">
        <v>57000</v>
      </c>
      <c r="H4580" t="s">
        <v>3484</v>
      </c>
      <c r="I4580" t="s">
        <v>3484</v>
      </c>
      <c r="J4580" t="s">
        <v>13787</v>
      </c>
      <c r="K4580" t="s">
        <v>1122</v>
      </c>
      <c r="L4580">
        <v>5000000</v>
      </c>
      <c r="M4580">
        <v>40423279</v>
      </c>
      <c r="N4580" t="s">
        <v>8800</v>
      </c>
      <c r="O4580">
        <v>106</v>
      </c>
      <c r="P4580" cm="1">
        <f t="array" ref="P4580">_xlfn.XLOOKUP(D4580, CPI!$A:A, CPI!$B:B)</f>
        <v>188.9</v>
      </c>
      <c r="Q4580" s="9">
        <f>IF(M4580="","",PRODUCT(M4580,CPI!$B$112/P4580))</f>
        <v>65203669.196929581</v>
      </c>
    </row>
    <row r="4581" spans="1:17">
      <c r="A4581" t="s">
        <v>13793</v>
      </c>
      <c r="B4581" t="s">
        <v>27</v>
      </c>
      <c r="C4581" t="s">
        <v>52</v>
      </c>
      <c r="D4581">
        <v>2004</v>
      </c>
      <c r="E4581" t="s">
        <v>13133</v>
      </c>
      <c r="F4581">
        <v>4.5</v>
      </c>
      <c r="G4581">
        <v>22000</v>
      </c>
      <c r="H4581" t="s">
        <v>13794</v>
      </c>
      <c r="I4581" t="s">
        <v>13795</v>
      </c>
      <c r="J4581" t="s">
        <v>13796</v>
      </c>
      <c r="K4581" t="s">
        <v>41</v>
      </c>
      <c r="L4581">
        <v>16000000</v>
      </c>
      <c r="M4581">
        <v>14821824</v>
      </c>
      <c r="N4581" t="s">
        <v>129</v>
      </c>
      <c r="O4581">
        <v>86</v>
      </c>
      <c r="P4581" cm="1">
        <f t="array" ref="P4581">_xlfn.XLOOKUP(D4581, CPI!$A:A, CPI!$B:B)</f>
        <v>188.9</v>
      </c>
      <c r="Q4581" s="9">
        <f>IF(M4581="","",PRODUCT(M4581,CPI!$B$112/P4581))</f>
        <v>23907939.506617256</v>
      </c>
    </row>
    <row r="4582" spans="1:17">
      <c r="A4582" t="s">
        <v>13797</v>
      </c>
      <c r="B4582" t="s">
        <v>27</v>
      </c>
      <c r="C4582" t="s">
        <v>115</v>
      </c>
      <c r="D4582">
        <v>2004</v>
      </c>
      <c r="E4582" t="s">
        <v>13798</v>
      </c>
      <c r="F4582">
        <v>8</v>
      </c>
      <c r="G4582">
        <v>52000</v>
      </c>
      <c r="H4582" t="s">
        <v>11609</v>
      </c>
      <c r="I4582" t="s">
        <v>11609</v>
      </c>
      <c r="J4582" t="s">
        <v>13799</v>
      </c>
      <c r="K4582" t="s">
        <v>931</v>
      </c>
      <c r="L4582">
        <v>1000000</v>
      </c>
      <c r="M4582">
        <v>3403957</v>
      </c>
      <c r="N4582" t="s">
        <v>13800</v>
      </c>
      <c r="O4582">
        <v>88</v>
      </c>
      <c r="P4582" cm="1">
        <f t="array" ref="P4582">_xlfn.XLOOKUP(D4582, CPI!$A:A, CPI!$B:B)</f>
        <v>188.9</v>
      </c>
      <c r="Q4582" s="9">
        <f>IF(M4582="","",PRODUCT(M4582,CPI!$B$112/P4582))</f>
        <v>5490660.1265219683</v>
      </c>
    </row>
    <row r="4583" spans="1:17">
      <c r="A4583" t="s">
        <v>13801</v>
      </c>
      <c r="B4583" t="s">
        <v>44</v>
      </c>
      <c r="C4583" t="s">
        <v>45</v>
      </c>
      <c r="D4583">
        <v>2004</v>
      </c>
      <c r="E4583" t="s">
        <v>13527</v>
      </c>
      <c r="F4583">
        <v>4.3</v>
      </c>
      <c r="G4583">
        <v>13000</v>
      </c>
      <c r="H4583" t="s">
        <v>9087</v>
      </c>
      <c r="I4583" t="s">
        <v>13802</v>
      </c>
      <c r="J4583" t="s">
        <v>4401</v>
      </c>
      <c r="K4583" t="s">
        <v>33</v>
      </c>
      <c r="L4583">
        <v>57000000</v>
      </c>
      <c r="M4583">
        <v>28283637</v>
      </c>
      <c r="N4583" t="s">
        <v>2785</v>
      </c>
      <c r="O4583">
        <v>95</v>
      </c>
      <c r="P4583" cm="1">
        <f t="array" ref="P4583">_xlfn.XLOOKUP(D4583, CPI!$A:A, CPI!$B:B)</f>
        <v>188.9</v>
      </c>
      <c r="Q4583" s="9">
        <f>IF(M4583="","",PRODUCT(M4583,CPI!$B$112/P4583))</f>
        <v>45622150.311805181</v>
      </c>
    </row>
    <row r="4584" spans="1:17">
      <c r="A4584" t="s">
        <v>13803</v>
      </c>
      <c r="B4584" t="s">
        <v>44</v>
      </c>
      <c r="C4584" t="s">
        <v>52</v>
      </c>
      <c r="D4584">
        <v>2004</v>
      </c>
      <c r="E4584" t="s">
        <v>13493</v>
      </c>
      <c r="F4584">
        <v>5</v>
      </c>
      <c r="G4584">
        <v>22000</v>
      </c>
      <c r="H4584" t="s">
        <v>11911</v>
      </c>
      <c r="I4584" t="s">
        <v>13804</v>
      </c>
      <c r="J4584" t="s">
        <v>13805</v>
      </c>
      <c r="K4584" t="s">
        <v>41</v>
      </c>
      <c r="L4584">
        <v>30000000</v>
      </c>
      <c r="M4584">
        <v>21289826</v>
      </c>
      <c r="N4584" t="s">
        <v>34</v>
      </c>
      <c r="O4584">
        <v>91</v>
      </c>
      <c r="P4584" cm="1">
        <f t="array" ref="P4584">_xlfn.XLOOKUP(D4584, CPI!$A:A, CPI!$B:B)</f>
        <v>188.9</v>
      </c>
      <c r="Q4584" s="9">
        <f>IF(M4584="","",PRODUCT(M4584,CPI!$B$112/P4584))</f>
        <v>34340973.966119632</v>
      </c>
    </row>
    <row r="4585" spans="1:17">
      <c r="A4585" t="s">
        <v>13806</v>
      </c>
      <c r="B4585" t="s">
        <v>27</v>
      </c>
      <c r="C4585" t="s">
        <v>28</v>
      </c>
      <c r="D4585">
        <v>2004</v>
      </c>
      <c r="E4585" t="s">
        <v>13499</v>
      </c>
      <c r="F4585">
        <v>6.2</v>
      </c>
      <c r="G4585">
        <v>35000</v>
      </c>
      <c r="H4585" t="s">
        <v>11322</v>
      </c>
      <c r="I4585" t="s">
        <v>1385</v>
      </c>
      <c r="J4585" t="s">
        <v>5222</v>
      </c>
      <c r="K4585" t="s">
        <v>33</v>
      </c>
      <c r="L4585">
        <v>20000000</v>
      </c>
      <c r="M4585">
        <v>23925492</v>
      </c>
      <c r="N4585" t="s">
        <v>2037</v>
      </c>
      <c r="O4585">
        <v>100</v>
      </c>
      <c r="P4585" cm="1">
        <f t="array" ref="P4585">_xlfn.XLOOKUP(D4585, CPI!$A:A, CPI!$B:B)</f>
        <v>188.9</v>
      </c>
      <c r="Q4585" s="9">
        <f>IF(M4585="","",PRODUCT(M4585,CPI!$B$112/P4585))</f>
        <v>38592363.220751718</v>
      </c>
    </row>
    <row r="4586" spans="1:17">
      <c r="A4586" t="s">
        <v>13807</v>
      </c>
      <c r="B4586" t="s">
        <v>2010</v>
      </c>
      <c r="C4586" t="s">
        <v>28</v>
      </c>
      <c r="D4586">
        <v>2004</v>
      </c>
      <c r="E4586" t="s">
        <v>13808</v>
      </c>
      <c r="F4586">
        <v>6.2</v>
      </c>
      <c r="G4586">
        <v>21000</v>
      </c>
      <c r="H4586" t="s">
        <v>4854</v>
      </c>
      <c r="I4586" t="s">
        <v>13809</v>
      </c>
      <c r="J4586" t="s">
        <v>7791</v>
      </c>
      <c r="K4586" t="s">
        <v>41</v>
      </c>
      <c r="L4586">
        <v>23000000</v>
      </c>
      <c r="M4586">
        <v>19463185</v>
      </c>
      <c r="N4586" t="s">
        <v>12706</v>
      </c>
      <c r="O4586">
        <v>141</v>
      </c>
      <c r="P4586" cm="1">
        <f t="array" ref="P4586">_xlfn.XLOOKUP(D4586, CPI!$A:A, CPI!$B:B)</f>
        <v>188.9</v>
      </c>
      <c r="Q4586" s="9">
        <f>IF(M4586="","",PRODUCT(M4586,CPI!$B$112/P4586))</f>
        <v>31394560.452620432</v>
      </c>
    </row>
    <row r="4587" spans="1:17">
      <c r="A4587" t="s">
        <v>13810</v>
      </c>
      <c r="B4587" t="s">
        <v>27</v>
      </c>
      <c r="C4587" t="s">
        <v>63</v>
      </c>
      <c r="D4587">
        <v>2004</v>
      </c>
      <c r="E4587" t="s">
        <v>13065</v>
      </c>
      <c r="F4587">
        <v>5.0999999999999996</v>
      </c>
      <c r="G4587">
        <v>34000</v>
      </c>
      <c r="H4587" t="s">
        <v>3797</v>
      </c>
      <c r="I4587" t="s">
        <v>5772</v>
      </c>
      <c r="J4587" t="s">
        <v>9892</v>
      </c>
      <c r="K4587" t="s">
        <v>41</v>
      </c>
      <c r="L4587">
        <v>80000000</v>
      </c>
      <c r="M4587">
        <v>78110021</v>
      </c>
      <c r="N4587" t="s">
        <v>4542</v>
      </c>
      <c r="O4587">
        <v>114</v>
      </c>
      <c r="P4587" cm="1">
        <f t="array" ref="P4587">_xlfn.XLOOKUP(D4587, CPI!$A:A, CPI!$B:B)</f>
        <v>188.9</v>
      </c>
      <c r="Q4587" s="9">
        <f>IF(M4587="","",PRODUCT(M4587,CPI!$B$112/P4587))</f>
        <v>125993241.92006351</v>
      </c>
    </row>
    <row r="4588" spans="1:17">
      <c r="A4588" t="s">
        <v>13811</v>
      </c>
      <c r="B4588" t="s">
        <v>520</v>
      </c>
      <c r="C4588" t="s">
        <v>52</v>
      </c>
      <c r="D4588">
        <v>2004</v>
      </c>
      <c r="E4588" t="s">
        <v>13523</v>
      </c>
      <c r="F4588">
        <v>5.0999999999999996</v>
      </c>
      <c r="G4588">
        <v>12000</v>
      </c>
      <c r="H4588" t="s">
        <v>4575</v>
      </c>
      <c r="I4588" t="s">
        <v>4575</v>
      </c>
      <c r="J4588" t="s">
        <v>13812</v>
      </c>
      <c r="K4588" t="s">
        <v>41</v>
      </c>
      <c r="L4588">
        <v>15000000</v>
      </c>
      <c r="M4588">
        <v>1914166</v>
      </c>
      <c r="N4588" t="s">
        <v>7537</v>
      </c>
      <c r="O4588">
        <v>89</v>
      </c>
      <c r="P4588" cm="1">
        <f t="array" ref="P4588">_xlfn.XLOOKUP(D4588, CPI!$A:A, CPI!$B:B)</f>
        <v>188.9</v>
      </c>
      <c r="Q4588" s="9">
        <f>IF(M4588="","",PRODUCT(M4588,CPI!$B$112/P4588))</f>
        <v>3087593.33086289</v>
      </c>
    </row>
    <row r="4589" spans="1:17">
      <c r="A4589" t="s">
        <v>13813</v>
      </c>
      <c r="B4589" t="s">
        <v>458</v>
      </c>
      <c r="C4589" t="s">
        <v>28</v>
      </c>
      <c r="D4589">
        <v>2004</v>
      </c>
      <c r="E4589" t="s">
        <v>13814</v>
      </c>
      <c r="F4589">
        <v>8.1999999999999993</v>
      </c>
      <c r="G4589">
        <v>86000</v>
      </c>
      <c r="H4589" t="s">
        <v>12141</v>
      </c>
      <c r="I4589" t="s">
        <v>13815</v>
      </c>
      <c r="J4589" t="s">
        <v>10303</v>
      </c>
      <c r="K4589" t="s">
        <v>10304</v>
      </c>
      <c r="M4589">
        <v>1953889</v>
      </c>
      <c r="N4589" t="s">
        <v>13816</v>
      </c>
      <c r="O4589">
        <v>189</v>
      </c>
      <c r="P4589" cm="1">
        <f t="array" ref="P4589">_xlfn.XLOOKUP(D4589, CPI!$A:A, CPI!$B:B)</f>
        <v>188.9</v>
      </c>
      <c r="Q4589" s="9">
        <f>IF(M4589="","",PRODUCT(M4589,CPI!$B$112/P4589))</f>
        <v>3151667.4340921119</v>
      </c>
    </row>
    <row r="4590" spans="1:17">
      <c r="A4590" t="s">
        <v>13817</v>
      </c>
      <c r="B4590" t="s">
        <v>27</v>
      </c>
      <c r="C4590" t="s">
        <v>52</v>
      </c>
      <c r="D4590">
        <v>2004</v>
      </c>
      <c r="E4590" t="s">
        <v>13612</v>
      </c>
      <c r="F4590">
        <v>6.6</v>
      </c>
      <c r="G4590">
        <v>63000</v>
      </c>
      <c r="H4590" t="s">
        <v>8198</v>
      </c>
      <c r="I4590" t="s">
        <v>8198</v>
      </c>
      <c r="J4590" t="s">
        <v>10152</v>
      </c>
      <c r="K4590" t="s">
        <v>33</v>
      </c>
      <c r="L4590">
        <v>20000000</v>
      </c>
      <c r="M4590">
        <v>20094909</v>
      </c>
      <c r="N4590" t="s">
        <v>9450</v>
      </c>
      <c r="O4590">
        <v>107</v>
      </c>
      <c r="P4590" cm="1">
        <f t="array" ref="P4590">_xlfn.XLOOKUP(D4590, CPI!$A:A, CPI!$B:B)</f>
        <v>188.9</v>
      </c>
      <c r="Q4590" s="9">
        <f>IF(M4590="","",PRODUCT(M4590,CPI!$B$112/P4590))</f>
        <v>32413545.644785598</v>
      </c>
    </row>
    <row r="4591" spans="1:17">
      <c r="A4591" t="s">
        <v>13818</v>
      </c>
      <c r="B4591" t="s">
        <v>2010</v>
      </c>
      <c r="C4591" t="s">
        <v>74</v>
      </c>
      <c r="D4591">
        <v>2004</v>
      </c>
      <c r="E4591" t="s">
        <v>13819</v>
      </c>
      <c r="F4591">
        <v>8</v>
      </c>
      <c r="G4591">
        <v>79000</v>
      </c>
      <c r="H4591" t="s">
        <v>9740</v>
      </c>
      <c r="I4591" t="s">
        <v>9740</v>
      </c>
      <c r="J4591" t="s">
        <v>11582</v>
      </c>
      <c r="K4591" t="s">
        <v>1122</v>
      </c>
      <c r="M4591">
        <v>43731621</v>
      </c>
      <c r="N4591" t="s">
        <v>13820</v>
      </c>
      <c r="O4591">
        <v>126</v>
      </c>
      <c r="P4591" cm="1">
        <f t="array" ref="P4591">_xlfn.XLOOKUP(D4591, CPI!$A:A, CPI!$B:B)</f>
        <v>188.9</v>
      </c>
      <c r="Q4591" s="9">
        <f>IF(M4591="","",PRODUCT(M4591,CPI!$B$112/P4591))</f>
        <v>70540100.151932225</v>
      </c>
    </row>
    <row r="4592" spans="1:17">
      <c r="A4592" t="s">
        <v>13821</v>
      </c>
      <c r="B4592" t="s">
        <v>27</v>
      </c>
      <c r="C4592" t="s">
        <v>52</v>
      </c>
      <c r="D4592">
        <v>2004</v>
      </c>
      <c r="E4592" t="s">
        <v>13504</v>
      </c>
      <c r="F4592">
        <v>6.7</v>
      </c>
      <c r="G4592">
        <v>15000</v>
      </c>
      <c r="H4592" t="s">
        <v>13822</v>
      </c>
      <c r="I4592" t="s">
        <v>1135</v>
      </c>
      <c r="J4592" t="s">
        <v>673</v>
      </c>
      <c r="K4592" t="s">
        <v>41</v>
      </c>
      <c r="L4592">
        <v>7500000</v>
      </c>
      <c r="M4592">
        <v>6715067</v>
      </c>
      <c r="N4592" t="s">
        <v>12706</v>
      </c>
      <c r="O4592">
        <v>111</v>
      </c>
      <c r="P4592" cm="1">
        <f t="array" ref="P4592">_xlfn.XLOOKUP(D4592, CPI!$A:A, CPI!$B:B)</f>
        <v>188.9</v>
      </c>
      <c r="Q4592" s="9">
        <f>IF(M4592="","",PRODUCT(M4592,CPI!$B$112/P4592))</f>
        <v>10831555.928533614</v>
      </c>
    </row>
    <row r="4593" spans="1:17">
      <c r="A4593" t="s">
        <v>13823</v>
      </c>
      <c r="B4593" t="s">
        <v>2010</v>
      </c>
      <c r="C4593" t="s">
        <v>52</v>
      </c>
      <c r="D4593">
        <v>2004</v>
      </c>
      <c r="E4593" t="s">
        <v>13469</v>
      </c>
      <c r="F4593">
        <v>5.5</v>
      </c>
      <c r="G4593">
        <v>55000</v>
      </c>
      <c r="H4593" t="s">
        <v>3267</v>
      </c>
      <c r="I4593" t="s">
        <v>11364</v>
      </c>
      <c r="J4593" t="s">
        <v>4470</v>
      </c>
      <c r="K4593" t="s">
        <v>41</v>
      </c>
      <c r="L4593">
        <v>40000000</v>
      </c>
      <c r="M4593">
        <v>26170671</v>
      </c>
      <c r="N4593" t="s">
        <v>13824</v>
      </c>
      <c r="O4593">
        <v>98</v>
      </c>
      <c r="P4593" cm="1">
        <f t="array" ref="P4593">_xlfn.XLOOKUP(D4593, CPI!$A:A, CPI!$B:B)</f>
        <v>188.9</v>
      </c>
      <c r="Q4593" s="9">
        <f>IF(M4593="","",PRODUCT(M4593,CPI!$B$112/P4593))</f>
        <v>42213888.05558496</v>
      </c>
    </row>
    <row r="4594" spans="1:17">
      <c r="A4594" t="s">
        <v>13825</v>
      </c>
      <c r="B4594" t="s">
        <v>2010</v>
      </c>
      <c r="C4594" t="s">
        <v>52</v>
      </c>
      <c r="D4594">
        <v>2004</v>
      </c>
      <c r="E4594" t="s">
        <v>13481</v>
      </c>
      <c r="F4594">
        <v>4.8</v>
      </c>
      <c r="G4594">
        <v>30000</v>
      </c>
      <c r="H4594" t="s">
        <v>1138</v>
      </c>
      <c r="I4594" t="s">
        <v>13826</v>
      </c>
      <c r="J4594" t="s">
        <v>8019</v>
      </c>
      <c r="K4594" t="s">
        <v>41</v>
      </c>
      <c r="L4594">
        <v>40000000</v>
      </c>
      <c r="M4594">
        <v>14494036</v>
      </c>
      <c r="N4594" t="s">
        <v>9697</v>
      </c>
      <c r="O4594">
        <v>99</v>
      </c>
      <c r="P4594" cm="1">
        <f t="array" ref="P4594">_xlfn.XLOOKUP(D4594, CPI!$A:A, CPI!$B:B)</f>
        <v>188.9</v>
      </c>
      <c r="Q4594" s="9">
        <f>IF(M4594="","",PRODUCT(M4594,CPI!$B$112/P4594))</f>
        <v>23379210.001058757</v>
      </c>
    </row>
    <row r="4595" spans="1:17">
      <c r="A4595" t="s">
        <v>13827</v>
      </c>
      <c r="B4595" t="s">
        <v>27</v>
      </c>
      <c r="C4595" t="s">
        <v>52</v>
      </c>
      <c r="D4595">
        <v>2004</v>
      </c>
      <c r="E4595" t="s">
        <v>13496</v>
      </c>
      <c r="F4595">
        <v>6.2</v>
      </c>
      <c r="G4595">
        <v>51000</v>
      </c>
      <c r="H4595" t="s">
        <v>2362</v>
      </c>
      <c r="I4595" t="s">
        <v>13828</v>
      </c>
      <c r="J4595" t="s">
        <v>10820</v>
      </c>
      <c r="K4595" t="s">
        <v>33</v>
      </c>
      <c r="L4595">
        <v>60000000</v>
      </c>
      <c r="M4595">
        <v>35060882</v>
      </c>
      <c r="N4595" t="s">
        <v>55</v>
      </c>
      <c r="O4595">
        <v>103</v>
      </c>
      <c r="P4595" cm="1">
        <f t="array" ref="P4595">_xlfn.XLOOKUP(D4595, CPI!$A:A, CPI!$B:B)</f>
        <v>188.9</v>
      </c>
      <c r="Q4595" s="9">
        <f>IF(M4595="","",PRODUCT(M4595,CPI!$B$112/P4595))</f>
        <v>56554000.769719422</v>
      </c>
    </row>
    <row r="4596" spans="1:17">
      <c r="A4596" t="s">
        <v>13829</v>
      </c>
      <c r="B4596" t="s">
        <v>44</v>
      </c>
      <c r="C4596" t="s">
        <v>52</v>
      </c>
      <c r="D4596">
        <v>2004</v>
      </c>
      <c r="E4596" t="s">
        <v>12520</v>
      </c>
      <c r="F4596">
        <v>1.9</v>
      </c>
      <c r="G4596">
        <v>30000</v>
      </c>
      <c r="H4596" t="s">
        <v>527</v>
      </c>
      <c r="I4596" t="s">
        <v>13830</v>
      </c>
      <c r="J4596" t="s">
        <v>1306</v>
      </c>
      <c r="K4596" t="s">
        <v>5828</v>
      </c>
      <c r="L4596">
        <v>20000000</v>
      </c>
      <c r="M4596">
        <v>9448644</v>
      </c>
      <c r="N4596" t="s">
        <v>12833</v>
      </c>
      <c r="O4596">
        <v>88</v>
      </c>
      <c r="P4596" cm="1">
        <f t="array" ref="P4596">_xlfn.XLOOKUP(D4596, CPI!$A:A, CPI!$B:B)</f>
        <v>188.9</v>
      </c>
      <c r="Q4596" s="9">
        <f>IF(M4596="","",PRODUCT(M4596,CPI!$B$112/P4596))</f>
        <v>15240877.854949707</v>
      </c>
    </row>
    <row r="4597" spans="1:17">
      <c r="A4597" t="s">
        <v>13831</v>
      </c>
      <c r="B4597" t="s">
        <v>2010</v>
      </c>
      <c r="C4597" t="s">
        <v>28</v>
      </c>
      <c r="D4597">
        <v>2004</v>
      </c>
      <c r="E4597" t="s">
        <v>13832</v>
      </c>
      <c r="F4597">
        <v>8.1</v>
      </c>
      <c r="G4597">
        <v>26000</v>
      </c>
      <c r="H4597" t="s">
        <v>10542</v>
      </c>
      <c r="I4597" t="s">
        <v>10542</v>
      </c>
      <c r="J4597" t="s">
        <v>13833</v>
      </c>
      <c r="K4597" t="s">
        <v>2119</v>
      </c>
      <c r="M4597">
        <v>2288093</v>
      </c>
      <c r="N4597" t="s">
        <v>6127</v>
      </c>
      <c r="O4597">
        <v>141</v>
      </c>
      <c r="P4597" cm="1">
        <f t="array" ref="P4597">_xlfn.XLOOKUP(D4597, CPI!$A:A, CPI!$B:B)</f>
        <v>188.9</v>
      </c>
      <c r="Q4597" s="9">
        <f>IF(M4597="","",PRODUCT(M4597,CPI!$B$112/P4597))</f>
        <v>3690746.0937003703</v>
      </c>
    </row>
    <row r="4598" spans="1:17">
      <c r="A4598" t="s">
        <v>13834</v>
      </c>
      <c r="B4598" t="s">
        <v>458</v>
      </c>
      <c r="C4598" t="s">
        <v>45</v>
      </c>
      <c r="D4598">
        <v>2004</v>
      </c>
      <c r="E4598" t="s">
        <v>13835</v>
      </c>
      <c r="F4598">
        <v>8.5</v>
      </c>
      <c r="G4598">
        <v>20000</v>
      </c>
      <c r="H4598" t="s">
        <v>13836</v>
      </c>
      <c r="I4598" t="s">
        <v>13836</v>
      </c>
      <c r="J4598" t="s">
        <v>13837</v>
      </c>
      <c r="K4598" t="s">
        <v>10304</v>
      </c>
      <c r="M4598">
        <v>1610897</v>
      </c>
      <c r="N4598" t="s">
        <v>13838</v>
      </c>
      <c r="O4598">
        <v>143</v>
      </c>
      <c r="P4598" cm="1">
        <f t="array" ref="P4598">_xlfn.XLOOKUP(D4598, CPI!$A:A, CPI!$B:B)</f>
        <v>188.9</v>
      </c>
      <c r="Q4598" s="9">
        <f>IF(M4598="","",PRODUCT(M4598,CPI!$B$112/P4598))</f>
        <v>2598413.5304393857</v>
      </c>
    </row>
    <row r="4599" spans="1:17">
      <c r="A4599" t="s">
        <v>13839</v>
      </c>
      <c r="B4599" t="s">
        <v>2010</v>
      </c>
      <c r="C4599" t="s">
        <v>52</v>
      </c>
      <c r="D4599">
        <v>2004</v>
      </c>
      <c r="E4599" t="s">
        <v>13840</v>
      </c>
      <c r="F4599">
        <v>4.5</v>
      </c>
      <c r="G4599">
        <v>7400</v>
      </c>
      <c r="H4599" t="s">
        <v>13841</v>
      </c>
      <c r="I4599" t="s">
        <v>13842</v>
      </c>
      <c r="J4599" t="s">
        <v>13843</v>
      </c>
      <c r="K4599" t="s">
        <v>41</v>
      </c>
      <c r="L4599">
        <v>12000000</v>
      </c>
      <c r="M4599">
        <v>31326183</v>
      </c>
      <c r="N4599" t="s">
        <v>9450</v>
      </c>
      <c r="O4599">
        <v>97</v>
      </c>
      <c r="P4599" cm="1">
        <f t="array" ref="P4599">_xlfn.XLOOKUP(D4599, CPI!$A:A, CPI!$B:B)</f>
        <v>188.9</v>
      </c>
      <c r="Q4599" s="9">
        <f>IF(M4599="","",PRODUCT(M4599,CPI!$B$112/P4599))</f>
        <v>50529846.268395968</v>
      </c>
    </row>
    <row r="4600" spans="1:17">
      <c r="A4600" t="s">
        <v>13844</v>
      </c>
      <c r="B4600" t="s">
        <v>2010</v>
      </c>
      <c r="C4600" t="s">
        <v>52</v>
      </c>
      <c r="D4600">
        <v>2004</v>
      </c>
      <c r="E4600" t="s">
        <v>13845</v>
      </c>
      <c r="F4600">
        <v>7.9</v>
      </c>
      <c r="G4600">
        <v>59000</v>
      </c>
      <c r="H4600" t="s">
        <v>13846</v>
      </c>
      <c r="I4600" t="s">
        <v>13847</v>
      </c>
      <c r="J4600" t="s">
        <v>13848</v>
      </c>
      <c r="K4600" t="s">
        <v>463</v>
      </c>
      <c r="M4600">
        <v>88385944</v>
      </c>
      <c r="N4600" t="s">
        <v>13849</v>
      </c>
      <c r="O4600">
        <v>97</v>
      </c>
      <c r="P4600" cm="1">
        <f t="array" ref="P4600">_xlfn.XLOOKUP(D4600, CPI!$A:A, CPI!$B:B)</f>
        <v>188.9</v>
      </c>
      <c r="Q4600" s="9">
        <f>IF(M4600="","",PRODUCT(M4600,CPI!$B$112/P4600))</f>
        <v>142568539.6336686</v>
      </c>
    </row>
    <row r="4601" spans="1:17">
      <c r="A4601" t="s">
        <v>13850</v>
      </c>
      <c r="B4601" t="s">
        <v>27</v>
      </c>
      <c r="C4601" t="s">
        <v>28</v>
      </c>
      <c r="D4601">
        <v>2004</v>
      </c>
      <c r="E4601" t="s">
        <v>13851</v>
      </c>
      <c r="F4601">
        <v>7.2</v>
      </c>
      <c r="G4601">
        <v>33000</v>
      </c>
      <c r="H4601" t="s">
        <v>13852</v>
      </c>
      <c r="I4601" t="s">
        <v>13853</v>
      </c>
      <c r="J4601" t="s">
        <v>2057</v>
      </c>
      <c r="K4601" t="s">
        <v>41</v>
      </c>
      <c r="M4601">
        <v>4678405</v>
      </c>
      <c r="N4601" t="s">
        <v>13854</v>
      </c>
      <c r="O4601">
        <v>87</v>
      </c>
      <c r="P4601" cm="1">
        <f t="array" ref="P4601">_xlfn.XLOOKUP(D4601, CPI!$A:A, CPI!$B:B)</f>
        <v>188.9</v>
      </c>
      <c r="Q4601" s="9">
        <f>IF(M4601="","",PRODUCT(M4601,CPI!$B$112/P4601))</f>
        <v>7546373.7612493373</v>
      </c>
    </row>
    <row r="4602" spans="1:17">
      <c r="A4602" t="s">
        <v>13855</v>
      </c>
      <c r="B4602" t="s">
        <v>27</v>
      </c>
      <c r="C4602" t="s">
        <v>63</v>
      </c>
      <c r="D4602">
        <v>2004</v>
      </c>
      <c r="E4602" t="s">
        <v>13856</v>
      </c>
      <c r="F4602">
        <v>7</v>
      </c>
      <c r="G4602">
        <v>19000</v>
      </c>
      <c r="H4602" t="s">
        <v>13857</v>
      </c>
      <c r="I4602" t="s">
        <v>12598</v>
      </c>
      <c r="J4602" t="s">
        <v>13858</v>
      </c>
      <c r="K4602" t="s">
        <v>502</v>
      </c>
      <c r="M4602">
        <v>516930</v>
      </c>
      <c r="N4602" t="s">
        <v>13859</v>
      </c>
      <c r="O4602">
        <v>125</v>
      </c>
      <c r="P4602" cm="1">
        <f t="array" ref="P4602">_xlfn.XLOOKUP(D4602, CPI!$A:A, CPI!$B:B)</f>
        <v>188.9</v>
      </c>
      <c r="Q4602" s="9">
        <f>IF(M4602="","",PRODUCT(M4602,CPI!$B$112/P4602))</f>
        <v>833819.85706723121</v>
      </c>
    </row>
    <row r="4603" spans="1:17">
      <c r="A4603" t="s">
        <v>13860</v>
      </c>
      <c r="B4603" t="s">
        <v>27</v>
      </c>
      <c r="C4603" t="s">
        <v>45</v>
      </c>
      <c r="D4603">
        <v>2004</v>
      </c>
      <c r="E4603" t="s">
        <v>13675</v>
      </c>
      <c r="F4603">
        <v>6.5</v>
      </c>
      <c r="G4603">
        <v>29000</v>
      </c>
      <c r="H4603" t="s">
        <v>698</v>
      </c>
      <c r="I4603" t="s">
        <v>698</v>
      </c>
      <c r="J4603" t="s">
        <v>2086</v>
      </c>
      <c r="K4603" t="s">
        <v>5828</v>
      </c>
      <c r="L4603">
        <v>19250000</v>
      </c>
      <c r="M4603">
        <v>8112712</v>
      </c>
      <c r="N4603" t="s">
        <v>10716</v>
      </c>
      <c r="O4603">
        <v>106</v>
      </c>
      <c r="P4603" cm="1">
        <f t="array" ref="P4603">_xlfn.XLOOKUP(D4603, CPI!$A:A, CPI!$B:B)</f>
        <v>188.9</v>
      </c>
      <c r="Q4603" s="9">
        <f>IF(M4603="","",PRODUCT(M4603,CPI!$B$112/P4603))</f>
        <v>13085989.128639489</v>
      </c>
    </row>
    <row r="4604" spans="1:17">
      <c r="A4604" t="s">
        <v>13861</v>
      </c>
      <c r="B4604" t="s">
        <v>44</v>
      </c>
      <c r="C4604" t="s">
        <v>401</v>
      </c>
      <c r="D4604">
        <v>2004</v>
      </c>
      <c r="E4604" t="s">
        <v>13572</v>
      </c>
      <c r="F4604">
        <v>5.4</v>
      </c>
      <c r="G4604">
        <v>21000</v>
      </c>
      <c r="H4604" t="s">
        <v>13862</v>
      </c>
      <c r="I4604" t="s">
        <v>13862</v>
      </c>
      <c r="J4604" t="s">
        <v>9881</v>
      </c>
      <c r="K4604" t="s">
        <v>41</v>
      </c>
      <c r="L4604">
        <v>110000000</v>
      </c>
      <c r="M4604">
        <v>145358062</v>
      </c>
      <c r="N4604" t="s">
        <v>1735</v>
      </c>
      <c r="O4604">
        <v>76</v>
      </c>
      <c r="P4604" cm="1">
        <f t="array" ref="P4604">_xlfn.XLOOKUP(D4604, CPI!$A:A, CPI!$B:B)</f>
        <v>188.9</v>
      </c>
      <c r="Q4604" s="9">
        <f>IF(M4604="","",PRODUCT(M4604,CPI!$B$112/P4604))</f>
        <v>234465862.84489146</v>
      </c>
    </row>
    <row r="4605" spans="1:17">
      <c r="A4605" t="s">
        <v>13863</v>
      </c>
      <c r="B4605" t="s">
        <v>44</v>
      </c>
      <c r="C4605" t="s">
        <v>52</v>
      </c>
      <c r="D4605">
        <v>2004</v>
      </c>
      <c r="E4605" t="s">
        <v>13590</v>
      </c>
      <c r="F4605">
        <v>5.4</v>
      </c>
      <c r="G4605">
        <v>45000</v>
      </c>
      <c r="H4605" t="s">
        <v>3983</v>
      </c>
      <c r="I4605" t="s">
        <v>7411</v>
      </c>
      <c r="J4605" t="s">
        <v>8090</v>
      </c>
      <c r="K4605" t="s">
        <v>41</v>
      </c>
      <c r="L4605">
        <v>60000000</v>
      </c>
      <c r="M4605">
        <v>96593018</v>
      </c>
      <c r="N4605" t="s">
        <v>11866</v>
      </c>
      <c r="O4605">
        <v>99</v>
      </c>
      <c r="P4605" cm="1">
        <f t="array" ref="P4605">_xlfn.XLOOKUP(D4605, CPI!$A:A, CPI!$B:B)</f>
        <v>188.9</v>
      </c>
      <c r="Q4605" s="9">
        <f>IF(M4605="","",PRODUCT(M4605,CPI!$B$112/P4605))</f>
        <v>155806736.81630489</v>
      </c>
    </row>
    <row r="4606" spans="1:17">
      <c r="A4606" t="s">
        <v>13864</v>
      </c>
      <c r="B4606" t="s">
        <v>2010</v>
      </c>
      <c r="C4606" t="s">
        <v>52</v>
      </c>
      <c r="D4606">
        <v>2004</v>
      </c>
      <c r="E4606" t="s">
        <v>13535</v>
      </c>
      <c r="F4606">
        <v>5.6</v>
      </c>
      <c r="G4606">
        <v>27000</v>
      </c>
      <c r="H4606" t="s">
        <v>11834</v>
      </c>
      <c r="I4606" t="s">
        <v>13865</v>
      </c>
      <c r="J4606" t="s">
        <v>12494</v>
      </c>
      <c r="K4606" t="s">
        <v>41</v>
      </c>
      <c r="L4606">
        <v>22000000</v>
      </c>
      <c r="M4606">
        <v>21513434</v>
      </c>
      <c r="N4606" t="s">
        <v>9697</v>
      </c>
      <c r="O4606">
        <v>95</v>
      </c>
      <c r="P4606" cm="1">
        <f t="array" ref="P4606">_xlfn.XLOOKUP(D4606, CPI!$A:A, CPI!$B:B)</f>
        <v>188.9</v>
      </c>
      <c r="Q4606" s="9">
        <f>IF(M4606="","",PRODUCT(M4606,CPI!$B$112/P4606))</f>
        <v>34701658.760190576</v>
      </c>
    </row>
    <row r="4607" spans="1:17">
      <c r="A4607" t="s">
        <v>13866</v>
      </c>
      <c r="B4607" t="s">
        <v>27</v>
      </c>
      <c r="C4607" t="s">
        <v>45</v>
      </c>
      <c r="D4607">
        <v>2004</v>
      </c>
      <c r="E4607" t="s">
        <v>13867</v>
      </c>
      <c r="F4607">
        <v>6.4</v>
      </c>
      <c r="G4607">
        <v>53000</v>
      </c>
      <c r="H4607" t="s">
        <v>13868</v>
      </c>
      <c r="I4607" t="s">
        <v>13868</v>
      </c>
      <c r="J4607" t="s">
        <v>13869</v>
      </c>
      <c r="K4607" t="s">
        <v>8410</v>
      </c>
      <c r="L4607">
        <v>4200000</v>
      </c>
      <c r="M4607">
        <v>50336279</v>
      </c>
      <c r="N4607" t="s">
        <v>13870</v>
      </c>
      <c r="O4607">
        <v>114</v>
      </c>
      <c r="P4607" cm="1">
        <f t="array" ref="P4607">_xlfn.XLOOKUP(D4607, CPI!$A:A, CPI!$B:B)</f>
        <v>188.9</v>
      </c>
      <c r="Q4607" s="9">
        <f>IF(M4607="","",PRODUCT(M4607,CPI!$B$112/P4607))</f>
        <v>81193563.850185275</v>
      </c>
    </row>
    <row r="4608" spans="1:17">
      <c r="A4608" t="s">
        <v>13871</v>
      </c>
      <c r="B4608" t="s">
        <v>27</v>
      </c>
      <c r="C4608" t="s">
        <v>28</v>
      </c>
      <c r="D4608">
        <v>2004</v>
      </c>
      <c r="E4608" t="s">
        <v>13872</v>
      </c>
      <c r="F4608">
        <v>7</v>
      </c>
      <c r="G4608">
        <v>36000</v>
      </c>
      <c r="H4608" t="s">
        <v>2083</v>
      </c>
      <c r="I4608" t="s">
        <v>5265</v>
      </c>
      <c r="J4608" t="s">
        <v>147</v>
      </c>
      <c r="K4608" t="s">
        <v>33</v>
      </c>
      <c r="L4608">
        <v>30000000</v>
      </c>
      <c r="M4608">
        <v>21560182</v>
      </c>
      <c r="N4608" t="s">
        <v>13873</v>
      </c>
      <c r="O4608">
        <v>131</v>
      </c>
      <c r="P4608" cm="1">
        <f t="array" ref="P4608">_xlfn.XLOOKUP(D4608, CPI!$A:A, CPI!$B:B)</f>
        <v>188.9</v>
      </c>
      <c r="Q4608" s="9">
        <f>IF(M4608="","",PRODUCT(M4608,CPI!$B$112/P4608))</f>
        <v>34777064.34833245</v>
      </c>
    </row>
    <row r="4609" spans="1:17">
      <c r="A4609" t="s">
        <v>13874</v>
      </c>
      <c r="B4609" t="s">
        <v>2010</v>
      </c>
      <c r="C4609" t="s">
        <v>45</v>
      </c>
      <c r="D4609">
        <v>2004</v>
      </c>
      <c r="E4609" t="s">
        <v>13619</v>
      </c>
      <c r="F4609">
        <v>6.5</v>
      </c>
      <c r="G4609">
        <v>55000</v>
      </c>
      <c r="H4609" t="s">
        <v>11675</v>
      </c>
      <c r="I4609" t="s">
        <v>7660</v>
      </c>
      <c r="J4609" t="s">
        <v>10578</v>
      </c>
      <c r="K4609" t="s">
        <v>41</v>
      </c>
      <c r="L4609">
        <v>55000000</v>
      </c>
      <c r="M4609">
        <v>100572044</v>
      </c>
      <c r="N4609" t="s">
        <v>2103</v>
      </c>
      <c r="O4609">
        <v>115</v>
      </c>
      <c r="P4609" cm="1">
        <f t="array" ref="P4609">_xlfn.XLOOKUP(D4609, CPI!$A:A, CPI!$B:B)</f>
        <v>188.9</v>
      </c>
      <c r="Q4609" s="9">
        <f>IF(M4609="","",PRODUCT(M4609,CPI!$B$112/P4609))</f>
        <v>162224996.3303335</v>
      </c>
    </row>
    <row r="4610" spans="1:17">
      <c r="A4610" t="s">
        <v>13875</v>
      </c>
      <c r="B4610" t="s">
        <v>27</v>
      </c>
      <c r="C4610" t="s">
        <v>74</v>
      </c>
      <c r="D4610">
        <v>2004</v>
      </c>
      <c r="E4610" t="s">
        <v>13876</v>
      </c>
      <c r="F4610">
        <v>6.3</v>
      </c>
      <c r="G4610">
        <v>35000</v>
      </c>
      <c r="H4610" t="s">
        <v>13877</v>
      </c>
      <c r="I4610" t="s">
        <v>13878</v>
      </c>
      <c r="J4610" t="s">
        <v>5694</v>
      </c>
      <c r="K4610" t="s">
        <v>33</v>
      </c>
      <c r="M4610">
        <v>10852064</v>
      </c>
      <c r="N4610" t="s">
        <v>13879</v>
      </c>
      <c r="O4610">
        <v>114</v>
      </c>
      <c r="P4610" cm="1">
        <f t="array" ref="P4610">_xlfn.XLOOKUP(D4610, CPI!$A:A, CPI!$B:B)</f>
        <v>188.9</v>
      </c>
      <c r="Q4610" s="9">
        <f>IF(M4610="","",PRODUCT(M4610,CPI!$B$112/P4610))</f>
        <v>17504626.261514027</v>
      </c>
    </row>
    <row r="4611" spans="1:17">
      <c r="A4611" t="s">
        <v>13880</v>
      </c>
      <c r="B4611" t="s">
        <v>520</v>
      </c>
      <c r="C4611" t="s">
        <v>28</v>
      </c>
      <c r="D4611">
        <v>2004</v>
      </c>
      <c r="E4611" t="s">
        <v>13881</v>
      </c>
      <c r="F4611">
        <v>5.0999999999999996</v>
      </c>
      <c r="G4611">
        <v>6600</v>
      </c>
      <c r="H4611" t="s">
        <v>13882</v>
      </c>
      <c r="I4611" t="s">
        <v>13883</v>
      </c>
      <c r="J4611" t="s">
        <v>3241</v>
      </c>
      <c r="K4611" t="s">
        <v>463</v>
      </c>
      <c r="M4611">
        <v>1510052</v>
      </c>
      <c r="N4611" t="s">
        <v>10325</v>
      </c>
      <c r="O4611">
        <v>110</v>
      </c>
      <c r="P4611" cm="1">
        <f t="array" ref="P4611">_xlfn.XLOOKUP(D4611, CPI!$A:A, CPI!$B:B)</f>
        <v>188.9</v>
      </c>
      <c r="Q4611" s="9">
        <f>IF(M4611="","",PRODUCT(M4611,CPI!$B$112/P4611))</f>
        <v>2435748.2498676544</v>
      </c>
    </row>
    <row r="4612" spans="1:17">
      <c r="A4612" t="s">
        <v>13884</v>
      </c>
      <c r="B4612" t="s">
        <v>2010</v>
      </c>
      <c r="C4612" t="s">
        <v>28</v>
      </c>
      <c r="D4612">
        <v>2004</v>
      </c>
      <c r="E4612" t="s">
        <v>12976</v>
      </c>
      <c r="F4612">
        <v>3.9</v>
      </c>
      <c r="G4612">
        <v>26000</v>
      </c>
      <c r="H4612" t="s">
        <v>13885</v>
      </c>
      <c r="I4612" t="s">
        <v>13885</v>
      </c>
      <c r="J4612" t="s">
        <v>13886</v>
      </c>
      <c r="K4612" t="s">
        <v>41</v>
      </c>
      <c r="L4612">
        <v>8000000</v>
      </c>
      <c r="M4612">
        <v>50576805</v>
      </c>
      <c r="N4612" t="s">
        <v>10886</v>
      </c>
      <c r="O4612">
        <v>95</v>
      </c>
      <c r="P4612" cm="1">
        <f t="array" ref="P4612">_xlfn.XLOOKUP(D4612, CPI!$A:A, CPI!$B:B)</f>
        <v>188.9</v>
      </c>
      <c r="Q4612" s="9">
        <f>IF(M4612="","",PRODUCT(M4612,CPI!$B$112/P4612))</f>
        <v>81581537.763366848</v>
      </c>
    </row>
    <row r="4613" spans="1:17">
      <c r="A4613" t="s">
        <v>13887</v>
      </c>
      <c r="B4613" t="s">
        <v>44</v>
      </c>
      <c r="C4613" t="s">
        <v>28</v>
      </c>
      <c r="D4613">
        <v>2004</v>
      </c>
      <c r="E4613" t="s">
        <v>13888</v>
      </c>
      <c r="F4613">
        <v>6.5</v>
      </c>
      <c r="G4613">
        <v>12000</v>
      </c>
      <c r="H4613" t="s">
        <v>11151</v>
      </c>
      <c r="I4613" t="s">
        <v>5067</v>
      </c>
      <c r="J4613" t="s">
        <v>9017</v>
      </c>
      <c r="K4613" t="s">
        <v>33</v>
      </c>
      <c r="M4613">
        <v>6878433</v>
      </c>
      <c r="N4613" t="s">
        <v>6990</v>
      </c>
      <c r="O4613">
        <v>93</v>
      </c>
      <c r="P4613" cm="1">
        <f t="array" ref="P4613">_xlfn.XLOOKUP(D4613, CPI!$A:A, CPI!$B:B)</f>
        <v>188.9</v>
      </c>
      <c r="Q4613" s="9">
        <f>IF(M4613="","",PRODUCT(M4613,CPI!$B$112/P4613))</f>
        <v>11095069.005293805</v>
      </c>
    </row>
    <row r="4614" spans="1:17">
      <c r="A4614" t="s">
        <v>13889</v>
      </c>
      <c r="B4614" t="s">
        <v>2010</v>
      </c>
      <c r="C4614" t="s">
        <v>74</v>
      </c>
      <c r="D4614">
        <v>2004</v>
      </c>
      <c r="E4614" t="s">
        <v>13890</v>
      </c>
      <c r="F4614">
        <v>6.7</v>
      </c>
      <c r="G4614">
        <v>15000</v>
      </c>
      <c r="H4614" t="s">
        <v>8373</v>
      </c>
      <c r="I4614" t="s">
        <v>8373</v>
      </c>
      <c r="J4614" t="s">
        <v>8373</v>
      </c>
      <c r="K4614" t="s">
        <v>33</v>
      </c>
      <c r="L4614">
        <v>23000000</v>
      </c>
      <c r="M4614">
        <v>8447615</v>
      </c>
      <c r="N4614" t="s">
        <v>10365</v>
      </c>
      <c r="O4614">
        <v>118</v>
      </c>
      <c r="P4614" cm="1">
        <f t="array" ref="P4614">_xlfn.XLOOKUP(D4614, CPI!$A:A, CPI!$B:B)</f>
        <v>188.9</v>
      </c>
      <c r="Q4614" s="9">
        <f>IF(M4614="","",PRODUCT(M4614,CPI!$B$112/P4614))</f>
        <v>13626195.291159341</v>
      </c>
    </row>
    <row r="4615" spans="1:17">
      <c r="A4615" t="s">
        <v>13891</v>
      </c>
      <c r="B4615" t="s">
        <v>2010</v>
      </c>
      <c r="C4615" t="s">
        <v>28</v>
      </c>
      <c r="D4615">
        <v>2004</v>
      </c>
      <c r="E4615" t="s">
        <v>13892</v>
      </c>
      <c r="F4615">
        <v>7</v>
      </c>
      <c r="G4615">
        <v>11000</v>
      </c>
      <c r="H4615" t="s">
        <v>13893</v>
      </c>
      <c r="I4615" t="s">
        <v>13894</v>
      </c>
      <c r="J4615" t="s">
        <v>9881</v>
      </c>
      <c r="K4615" t="s">
        <v>33</v>
      </c>
      <c r="M4615">
        <v>20421130</v>
      </c>
      <c r="N4615" t="s">
        <v>13895</v>
      </c>
      <c r="O4615">
        <v>104</v>
      </c>
      <c r="P4615" cm="1">
        <f t="array" ref="P4615">_xlfn.XLOOKUP(D4615, CPI!$A:A, CPI!$B:B)</f>
        <v>188.9</v>
      </c>
      <c r="Q4615" s="9">
        <f>IF(M4615="","",PRODUCT(M4615,CPI!$B$112/P4615))</f>
        <v>32939747.543673899</v>
      </c>
    </row>
    <row r="4616" spans="1:17">
      <c r="A4616" t="s">
        <v>13896</v>
      </c>
      <c r="B4616" t="s">
        <v>27</v>
      </c>
      <c r="C4616" t="s">
        <v>52</v>
      </c>
      <c r="D4616">
        <v>2004</v>
      </c>
      <c r="E4616" t="s">
        <v>13897</v>
      </c>
      <c r="F4616">
        <v>6.5</v>
      </c>
      <c r="G4616">
        <v>8700</v>
      </c>
      <c r="H4616" t="s">
        <v>13898</v>
      </c>
      <c r="I4616" t="s">
        <v>13898</v>
      </c>
      <c r="J4616" t="s">
        <v>13899</v>
      </c>
      <c r="K4616" t="s">
        <v>33</v>
      </c>
      <c r="L4616">
        <v>6500000</v>
      </c>
      <c r="M4616">
        <v>89781</v>
      </c>
      <c r="N4616" t="s">
        <v>13900</v>
      </c>
      <c r="O4616">
        <v>91</v>
      </c>
      <c r="P4616" cm="1">
        <f t="array" ref="P4616">_xlfn.XLOOKUP(D4616, CPI!$A:A, CPI!$B:B)</f>
        <v>188.9</v>
      </c>
      <c r="Q4616" s="9">
        <f>IF(M4616="","",PRODUCT(M4616,CPI!$B$112/P4616))</f>
        <v>144818.7967178401</v>
      </c>
    </row>
    <row r="4617" spans="1:17">
      <c r="A4617" t="s">
        <v>13901</v>
      </c>
      <c r="C4617" t="s">
        <v>28</v>
      </c>
      <c r="D4617">
        <v>2004</v>
      </c>
      <c r="E4617" t="s">
        <v>13902</v>
      </c>
      <c r="F4617">
        <v>7.4</v>
      </c>
      <c r="G4617">
        <v>15000</v>
      </c>
      <c r="H4617" t="s">
        <v>13903</v>
      </c>
      <c r="I4617" t="s">
        <v>13903</v>
      </c>
      <c r="J4617" t="s">
        <v>13904</v>
      </c>
      <c r="K4617" t="s">
        <v>5828</v>
      </c>
      <c r="M4617">
        <v>3764219</v>
      </c>
      <c r="N4617" t="s">
        <v>13905</v>
      </c>
      <c r="O4617">
        <v>110</v>
      </c>
      <c r="P4617" cm="1">
        <f t="array" ref="P4617">_xlfn.XLOOKUP(D4617, CPI!$A:A, CPI!$B:B)</f>
        <v>188.9</v>
      </c>
      <c r="Q4617" s="9">
        <f>IF(M4617="","",PRODUCT(M4617,CPI!$B$112/P4617))</f>
        <v>6071770.9332980402</v>
      </c>
    </row>
    <row r="4618" spans="1:17">
      <c r="A4618" t="s">
        <v>13906</v>
      </c>
      <c r="B4618" t="s">
        <v>27</v>
      </c>
      <c r="C4618" t="s">
        <v>52</v>
      </c>
      <c r="D4618">
        <v>2004</v>
      </c>
      <c r="E4618" t="s">
        <v>12647</v>
      </c>
      <c r="F4618">
        <v>7.4</v>
      </c>
      <c r="G4618">
        <v>11000</v>
      </c>
      <c r="H4618" t="s">
        <v>13907</v>
      </c>
      <c r="I4618" t="s">
        <v>13907</v>
      </c>
      <c r="J4618" t="s">
        <v>11572</v>
      </c>
      <c r="K4618" t="s">
        <v>41</v>
      </c>
      <c r="M4618">
        <v>1236518</v>
      </c>
      <c r="N4618" t="s">
        <v>11081</v>
      </c>
      <c r="O4618">
        <v>91</v>
      </c>
      <c r="P4618" cm="1">
        <f t="array" ref="P4618">_xlfn.XLOOKUP(D4618, CPI!$A:A, CPI!$B:B)</f>
        <v>188.9</v>
      </c>
      <c r="Q4618" s="9">
        <f>IF(M4618="","",PRODUCT(M4618,CPI!$B$112/P4618))</f>
        <v>1994531.6813128637</v>
      </c>
    </row>
    <row r="4619" spans="1:17">
      <c r="A4619" t="s">
        <v>13908</v>
      </c>
      <c r="B4619" t="s">
        <v>2010</v>
      </c>
      <c r="C4619" t="s">
        <v>52</v>
      </c>
      <c r="D4619">
        <v>2004</v>
      </c>
      <c r="E4619" t="s">
        <v>12976</v>
      </c>
      <c r="F4619">
        <v>4.9000000000000004</v>
      </c>
      <c r="G4619">
        <v>18000</v>
      </c>
      <c r="H4619" t="s">
        <v>5980</v>
      </c>
      <c r="I4619" t="s">
        <v>2960</v>
      </c>
      <c r="J4619" t="s">
        <v>9053</v>
      </c>
      <c r="K4619" t="s">
        <v>41</v>
      </c>
      <c r="L4619">
        <v>50000000</v>
      </c>
      <c r="M4619">
        <v>6808550</v>
      </c>
      <c r="N4619" t="s">
        <v>13909</v>
      </c>
      <c r="O4619">
        <v>88</v>
      </c>
      <c r="P4619" cm="1">
        <f t="array" ref="P4619">_xlfn.XLOOKUP(D4619, CPI!$A:A, CPI!$B:B)</f>
        <v>188.9</v>
      </c>
      <c r="Q4619" s="9">
        <f>IF(M4619="","",PRODUCT(M4619,CPI!$B$112/P4619))</f>
        <v>10982346.135521438</v>
      </c>
    </row>
    <row r="4620" spans="1:17">
      <c r="A4620" t="s">
        <v>13910</v>
      </c>
      <c r="B4620" t="s">
        <v>458</v>
      </c>
      <c r="C4620" t="s">
        <v>28</v>
      </c>
      <c r="D4620">
        <v>2004</v>
      </c>
      <c r="E4620" t="s">
        <v>13911</v>
      </c>
      <c r="F4620">
        <v>7.8</v>
      </c>
      <c r="G4620">
        <v>50000</v>
      </c>
      <c r="H4620" t="s">
        <v>13912</v>
      </c>
      <c r="I4620" t="s">
        <v>13913</v>
      </c>
      <c r="J4620" t="s">
        <v>10303</v>
      </c>
      <c r="K4620" t="s">
        <v>10304</v>
      </c>
      <c r="L4620">
        <v>7000000</v>
      </c>
      <c r="M4620">
        <v>6887221</v>
      </c>
      <c r="N4620" t="s">
        <v>13914</v>
      </c>
      <c r="O4620">
        <v>192</v>
      </c>
      <c r="P4620" cm="1">
        <f t="array" ref="P4620">_xlfn.XLOOKUP(D4620, CPI!$A:A, CPI!$B:B)</f>
        <v>188.9</v>
      </c>
      <c r="Q4620" s="9">
        <f>IF(M4620="","",PRODUCT(M4620,CPI!$B$112/P4620))</f>
        <v>11109244.249338273</v>
      </c>
    </row>
    <row r="4621" spans="1:17">
      <c r="A4621" t="s">
        <v>13915</v>
      </c>
      <c r="B4621" t="s">
        <v>2010</v>
      </c>
      <c r="C4621" t="s">
        <v>52</v>
      </c>
      <c r="D4621">
        <v>2004</v>
      </c>
      <c r="E4621" t="s">
        <v>13504</v>
      </c>
      <c r="F4621">
        <v>5.3</v>
      </c>
      <c r="G4621">
        <v>18000</v>
      </c>
      <c r="H4621" t="s">
        <v>13916</v>
      </c>
      <c r="I4621" t="s">
        <v>13917</v>
      </c>
      <c r="J4621" t="s">
        <v>13205</v>
      </c>
      <c r="K4621" t="s">
        <v>41</v>
      </c>
      <c r="L4621">
        <v>35000000</v>
      </c>
      <c r="M4621">
        <v>22035509</v>
      </c>
      <c r="N4621" t="s">
        <v>11866</v>
      </c>
      <c r="O4621">
        <v>107</v>
      </c>
      <c r="P4621" cm="1">
        <f t="array" ref="P4621">_xlfn.XLOOKUP(D4621, CPI!$A:A, CPI!$B:B)</f>
        <v>188.9</v>
      </c>
      <c r="Q4621" s="9">
        <f>IF(M4621="","",PRODUCT(M4621,CPI!$B$112/P4621))</f>
        <v>35543777.619375326</v>
      </c>
    </row>
    <row r="4622" spans="1:17">
      <c r="A4622" t="s">
        <v>13918</v>
      </c>
      <c r="B4622" t="s">
        <v>2010</v>
      </c>
      <c r="C4622" t="s">
        <v>52</v>
      </c>
      <c r="D4622">
        <v>2004</v>
      </c>
      <c r="E4622" t="s">
        <v>13481</v>
      </c>
      <c r="F4622">
        <v>5.9</v>
      </c>
      <c r="G4622">
        <v>23000</v>
      </c>
      <c r="H4622" t="s">
        <v>10244</v>
      </c>
      <c r="I4622" t="s">
        <v>13919</v>
      </c>
      <c r="J4622" t="s">
        <v>4744</v>
      </c>
      <c r="K4622" t="s">
        <v>3167</v>
      </c>
      <c r="L4622">
        <v>32000000</v>
      </c>
      <c r="M4622">
        <v>30031874</v>
      </c>
      <c r="N4622" t="s">
        <v>13920</v>
      </c>
      <c r="O4622">
        <v>90</v>
      </c>
      <c r="P4622" cm="1">
        <f t="array" ref="P4622">_xlfn.XLOOKUP(D4622, CPI!$A:A, CPI!$B:B)</f>
        <v>188.9</v>
      </c>
      <c r="Q4622" s="9">
        <f>IF(M4622="","",PRODUCT(M4622,CPI!$B$112/P4622))</f>
        <v>48442096.388565369</v>
      </c>
    </row>
    <row r="4623" spans="1:17">
      <c r="A4623" t="s">
        <v>13921</v>
      </c>
      <c r="B4623" t="s">
        <v>27</v>
      </c>
      <c r="C4623" t="s">
        <v>28</v>
      </c>
      <c r="D4623">
        <v>2004</v>
      </c>
      <c r="E4623" t="s">
        <v>13922</v>
      </c>
      <c r="F4623">
        <v>6.6</v>
      </c>
      <c r="G4623">
        <v>8600</v>
      </c>
      <c r="H4623" t="s">
        <v>13364</v>
      </c>
      <c r="I4623" t="s">
        <v>13923</v>
      </c>
      <c r="J4623" t="s">
        <v>11370</v>
      </c>
      <c r="K4623" t="s">
        <v>41</v>
      </c>
      <c r="M4623">
        <v>156767</v>
      </c>
      <c r="N4623" t="s">
        <v>91</v>
      </c>
      <c r="O4623">
        <v>108</v>
      </c>
      <c r="P4623" cm="1">
        <f t="array" ref="P4623">_xlfn.XLOOKUP(D4623, CPI!$A:A, CPI!$B:B)</f>
        <v>188.9</v>
      </c>
      <c r="Q4623" s="9">
        <f>IF(M4623="","",PRODUCT(M4623,CPI!$B$112/P4623))</f>
        <v>252868.73954473264</v>
      </c>
    </row>
    <row r="4624" spans="1:17">
      <c r="A4624" t="s">
        <v>13924</v>
      </c>
      <c r="B4624" t="s">
        <v>27</v>
      </c>
      <c r="C4624" t="s">
        <v>28</v>
      </c>
      <c r="D4624">
        <v>2004</v>
      </c>
      <c r="E4624" t="s">
        <v>13925</v>
      </c>
      <c r="F4624">
        <v>6.6</v>
      </c>
      <c r="G4624">
        <v>15000</v>
      </c>
      <c r="H4624" t="s">
        <v>4392</v>
      </c>
      <c r="I4624" t="s">
        <v>4392</v>
      </c>
      <c r="J4624" t="s">
        <v>11008</v>
      </c>
      <c r="K4624" t="s">
        <v>33</v>
      </c>
      <c r="M4624">
        <v>3664858</v>
      </c>
      <c r="N4624" t="s">
        <v>13926</v>
      </c>
      <c r="O4624">
        <v>132</v>
      </c>
      <c r="P4624" cm="1">
        <f t="array" ref="P4624">_xlfn.XLOOKUP(D4624, CPI!$A:A, CPI!$B:B)</f>
        <v>188.9</v>
      </c>
      <c r="Q4624" s="9">
        <f>IF(M4624="","",PRODUCT(M4624,CPI!$B$112/P4624))</f>
        <v>5911499.3785071457</v>
      </c>
    </row>
    <row r="4625" spans="1:17">
      <c r="A4625" t="s">
        <v>13927</v>
      </c>
      <c r="B4625" t="s">
        <v>27</v>
      </c>
      <c r="C4625" t="s">
        <v>115</v>
      </c>
      <c r="D4625">
        <v>2004</v>
      </c>
      <c r="E4625" t="s">
        <v>13504</v>
      </c>
      <c r="F4625">
        <v>7.4</v>
      </c>
      <c r="G4625">
        <v>34000</v>
      </c>
      <c r="H4625" t="s">
        <v>13928</v>
      </c>
      <c r="I4625" t="s">
        <v>13928</v>
      </c>
      <c r="J4625" t="s">
        <v>13929</v>
      </c>
      <c r="K4625" t="s">
        <v>13930</v>
      </c>
      <c r="L4625">
        <v>3000000</v>
      </c>
      <c r="M4625">
        <v>12594630</v>
      </c>
      <c r="N4625" t="s">
        <v>12897</v>
      </c>
      <c r="O4625">
        <v>101</v>
      </c>
      <c r="P4625" cm="1">
        <f t="array" ref="P4625">_xlfn.XLOOKUP(D4625, CPI!$A:A, CPI!$B:B)</f>
        <v>188.9</v>
      </c>
      <c r="Q4625" s="9">
        <f>IF(M4625="","",PRODUCT(M4625,CPI!$B$112/P4625))</f>
        <v>20315424.886183161</v>
      </c>
    </row>
    <row r="4626" spans="1:17">
      <c r="A4626" t="s">
        <v>13931</v>
      </c>
      <c r="B4626" t="s">
        <v>27</v>
      </c>
      <c r="C4626" t="s">
        <v>115</v>
      </c>
      <c r="D4626">
        <v>2004</v>
      </c>
      <c r="E4626" t="s">
        <v>13644</v>
      </c>
      <c r="F4626">
        <v>7.6</v>
      </c>
      <c r="G4626">
        <v>24000</v>
      </c>
      <c r="H4626" t="s">
        <v>4874</v>
      </c>
      <c r="I4626" t="s">
        <v>4874</v>
      </c>
      <c r="J4626" t="s">
        <v>13932</v>
      </c>
      <c r="K4626" t="s">
        <v>33</v>
      </c>
      <c r="L4626">
        <v>11000000</v>
      </c>
      <c r="M4626">
        <v>13267869</v>
      </c>
      <c r="N4626" t="s">
        <v>10621</v>
      </c>
      <c r="O4626">
        <v>125</v>
      </c>
      <c r="P4626" cm="1">
        <f t="array" ref="P4626">_xlfn.XLOOKUP(D4626, CPI!$A:A, CPI!$B:B)</f>
        <v>188.9</v>
      </c>
      <c r="Q4626" s="9">
        <f>IF(M4626="","",PRODUCT(M4626,CPI!$B$112/P4626))</f>
        <v>21401374.718369506</v>
      </c>
    </row>
    <row r="4627" spans="1:17">
      <c r="A4627" t="s">
        <v>13933</v>
      </c>
      <c r="B4627" t="s">
        <v>44</v>
      </c>
      <c r="C4627" t="s">
        <v>52</v>
      </c>
      <c r="D4627">
        <v>2004</v>
      </c>
      <c r="E4627" t="s">
        <v>13934</v>
      </c>
      <c r="F4627">
        <v>6.9</v>
      </c>
      <c r="G4627">
        <v>25000</v>
      </c>
      <c r="H4627" t="s">
        <v>8097</v>
      </c>
      <c r="I4627" t="s">
        <v>12692</v>
      </c>
      <c r="J4627" t="s">
        <v>13935</v>
      </c>
      <c r="K4627" t="s">
        <v>33</v>
      </c>
      <c r="M4627">
        <v>11782282</v>
      </c>
      <c r="N4627" t="s">
        <v>10854</v>
      </c>
      <c r="O4627">
        <v>98</v>
      </c>
      <c r="P4627" cm="1">
        <f t="array" ref="P4627">_xlfn.XLOOKUP(D4627, CPI!$A:A, CPI!$B:B)</f>
        <v>188.9</v>
      </c>
      <c r="Q4627" s="9">
        <f>IF(M4627="","",PRODUCT(M4627,CPI!$B$112/P4627))</f>
        <v>19005089.070407622</v>
      </c>
    </row>
    <row r="4628" spans="1:17">
      <c r="A4628" t="s">
        <v>13936</v>
      </c>
      <c r="B4628" t="s">
        <v>27</v>
      </c>
      <c r="C4628" t="s">
        <v>74</v>
      </c>
      <c r="D4628">
        <v>2004</v>
      </c>
      <c r="E4628" t="s">
        <v>13937</v>
      </c>
      <c r="F4628">
        <v>7.3</v>
      </c>
      <c r="G4628">
        <v>20000</v>
      </c>
      <c r="H4628" t="s">
        <v>13938</v>
      </c>
      <c r="I4628" t="s">
        <v>13938</v>
      </c>
      <c r="J4628" t="s">
        <v>13939</v>
      </c>
      <c r="K4628" t="s">
        <v>33</v>
      </c>
      <c r="L4628">
        <v>2000000</v>
      </c>
      <c r="M4628">
        <v>1635056</v>
      </c>
      <c r="N4628" t="s">
        <v>13940</v>
      </c>
      <c r="O4628">
        <v>90</v>
      </c>
      <c r="P4628" cm="1">
        <f t="array" ref="P4628">_xlfn.XLOOKUP(D4628, CPI!$A:A, CPI!$B:B)</f>
        <v>188.9</v>
      </c>
      <c r="Q4628" s="9">
        <f>IF(M4628="","",PRODUCT(M4628,CPI!$B$112/P4628))</f>
        <v>2637382.5473795654</v>
      </c>
    </row>
    <row r="4629" spans="1:17">
      <c r="A4629" t="s">
        <v>13941</v>
      </c>
      <c r="B4629" t="s">
        <v>44</v>
      </c>
      <c r="C4629" t="s">
        <v>45</v>
      </c>
      <c r="D4629">
        <v>2004</v>
      </c>
      <c r="E4629" t="s">
        <v>12745</v>
      </c>
      <c r="F4629">
        <v>5.2</v>
      </c>
      <c r="G4629">
        <v>9800</v>
      </c>
      <c r="H4629" t="s">
        <v>13942</v>
      </c>
      <c r="I4629" t="s">
        <v>13943</v>
      </c>
      <c r="J4629" t="s">
        <v>13944</v>
      </c>
      <c r="K4629" t="s">
        <v>41</v>
      </c>
      <c r="L4629">
        <v>12000000</v>
      </c>
      <c r="M4629">
        <v>16951702</v>
      </c>
      <c r="N4629" t="s">
        <v>9120</v>
      </c>
      <c r="O4629">
        <v>91</v>
      </c>
      <c r="P4629" cm="1">
        <f t="array" ref="P4629">_xlfn.XLOOKUP(D4629, CPI!$A:A, CPI!$B:B)</f>
        <v>188.9</v>
      </c>
      <c r="Q4629" s="9">
        <f>IF(M4629="","",PRODUCT(M4629,CPI!$B$112/P4629))</f>
        <v>27343481.203811537</v>
      </c>
    </row>
    <row r="4630" spans="1:17">
      <c r="A4630" t="s">
        <v>13945</v>
      </c>
      <c r="B4630" t="s">
        <v>458</v>
      </c>
      <c r="C4630" t="s">
        <v>45</v>
      </c>
      <c r="D4630">
        <v>2004</v>
      </c>
      <c r="E4630" t="s">
        <v>13403</v>
      </c>
      <c r="F4630">
        <v>7.9</v>
      </c>
      <c r="G4630">
        <v>22000</v>
      </c>
      <c r="H4630" t="s">
        <v>12180</v>
      </c>
      <c r="I4630" t="s">
        <v>13946</v>
      </c>
      <c r="J4630" t="s">
        <v>11792</v>
      </c>
      <c r="K4630" t="s">
        <v>10304</v>
      </c>
      <c r="M4630">
        <v>5859242</v>
      </c>
      <c r="N4630" t="s">
        <v>12182</v>
      </c>
      <c r="O4630">
        <v>186</v>
      </c>
      <c r="P4630" cm="1">
        <f t="array" ref="P4630">_xlfn.XLOOKUP(D4630, CPI!$A:A, CPI!$B:B)</f>
        <v>188.9</v>
      </c>
      <c r="Q4630" s="9">
        <f>IF(M4630="","",PRODUCT(M4630,CPI!$B$112/P4630))</f>
        <v>9451090.7220751718</v>
      </c>
    </row>
    <row r="4631" spans="1:17">
      <c r="A4631" t="s">
        <v>13947</v>
      </c>
      <c r="B4631" t="s">
        <v>458</v>
      </c>
      <c r="C4631" t="s">
        <v>45</v>
      </c>
      <c r="D4631">
        <v>2004</v>
      </c>
      <c r="E4631" t="s">
        <v>13948</v>
      </c>
      <c r="F4631">
        <v>7</v>
      </c>
      <c r="G4631">
        <v>33000</v>
      </c>
      <c r="H4631" t="s">
        <v>13949</v>
      </c>
      <c r="I4631" t="s">
        <v>13949</v>
      </c>
      <c r="J4631" t="s">
        <v>10303</v>
      </c>
      <c r="K4631" t="s">
        <v>10304</v>
      </c>
      <c r="M4631">
        <v>10836270</v>
      </c>
      <c r="N4631" t="s">
        <v>12562</v>
      </c>
      <c r="O4631">
        <v>182</v>
      </c>
      <c r="P4631" cm="1">
        <f t="array" ref="P4631">_xlfn.XLOOKUP(D4631, CPI!$A:A, CPI!$B:B)</f>
        <v>188.9</v>
      </c>
      <c r="Q4631" s="9">
        <f>IF(M4631="","",PRODUCT(M4631,CPI!$B$112/P4631))</f>
        <v>17479150.179989409</v>
      </c>
    </row>
    <row r="4632" spans="1:17">
      <c r="A4632" t="s">
        <v>13950</v>
      </c>
      <c r="B4632" t="s">
        <v>27</v>
      </c>
      <c r="C4632" t="s">
        <v>45</v>
      </c>
      <c r="D4632">
        <v>2004</v>
      </c>
      <c r="E4632" t="s">
        <v>13523</v>
      </c>
      <c r="F4632">
        <v>8</v>
      </c>
      <c r="G4632">
        <v>38000</v>
      </c>
      <c r="H4632" t="s">
        <v>13951</v>
      </c>
      <c r="I4632" t="s">
        <v>13952</v>
      </c>
      <c r="J4632" t="s">
        <v>13953</v>
      </c>
      <c r="K4632" t="s">
        <v>931</v>
      </c>
      <c r="L4632">
        <v>12800000</v>
      </c>
      <c r="M4632">
        <v>76287982</v>
      </c>
      <c r="N4632" t="s">
        <v>13954</v>
      </c>
      <c r="O4632">
        <v>140</v>
      </c>
      <c r="P4632" cm="1">
        <f t="array" ref="P4632">_xlfn.XLOOKUP(D4632, CPI!$A:A, CPI!$B:B)</f>
        <v>188.9</v>
      </c>
      <c r="Q4632" s="9">
        <f>IF(M4632="","",PRODUCT(M4632,CPI!$B$112/P4632))</f>
        <v>123054251.53732131</v>
      </c>
    </row>
    <row r="4633" spans="1:17">
      <c r="A4633" t="s">
        <v>13955</v>
      </c>
      <c r="B4633" t="s">
        <v>27</v>
      </c>
      <c r="C4633" t="s">
        <v>115</v>
      </c>
      <c r="D4633">
        <v>2004</v>
      </c>
      <c r="E4633" t="s">
        <v>13956</v>
      </c>
      <c r="F4633">
        <v>6.9</v>
      </c>
      <c r="G4633">
        <v>4800</v>
      </c>
      <c r="H4633" t="s">
        <v>13957</v>
      </c>
      <c r="I4633" t="s">
        <v>13958</v>
      </c>
      <c r="J4633" t="s">
        <v>13959</v>
      </c>
      <c r="K4633" t="s">
        <v>463</v>
      </c>
      <c r="M4633">
        <v>537871</v>
      </c>
      <c r="N4633" t="s">
        <v>13960</v>
      </c>
      <c r="O4633">
        <v>89</v>
      </c>
      <c r="P4633" cm="1">
        <f t="array" ref="P4633">_xlfn.XLOOKUP(D4633, CPI!$A:A, CPI!$B:B)</f>
        <v>188.9</v>
      </c>
      <c r="Q4633" s="9">
        <f>IF(M4633="","",PRODUCT(M4633,CPI!$B$112/P4633))</f>
        <v>867598.16675489664</v>
      </c>
    </row>
    <row r="4634" spans="1:17">
      <c r="A4634" t="s">
        <v>13961</v>
      </c>
      <c r="B4634" t="s">
        <v>27</v>
      </c>
      <c r="C4634" t="s">
        <v>28</v>
      </c>
      <c r="D4634">
        <v>2004</v>
      </c>
      <c r="E4634" t="s">
        <v>13962</v>
      </c>
      <c r="F4634">
        <v>6.6</v>
      </c>
      <c r="G4634">
        <v>9100</v>
      </c>
      <c r="H4634" t="s">
        <v>11614</v>
      </c>
      <c r="I4634" t="s">
        <v>11614</v>
      </c>
      <c r="J4634" t="s">
        <v>13963</v>
      </c>
      <c r="K4634" t="s">
        <v>463</v>
      </c>
      <c r="M4634">
        <v>7444906</v>
      </c>
      <c r="N4634" t="s">
        <v>11616</v>
      </c>
      <c r="O4634">
        <v>90</v>
      </c>
      <c r="P4634" cm="1">
        <f t="array" ref="P4634">_xlfn.XLOOKUP(D4634, CPI!$A:A, CPI!$B:B)</f>
        <v>188.9</v>
      </c>
      <c r="Q4634" s="9">
        <f>IF(M4634="","",PRODUCT(M4634,CPI!$B$112/P4634))</f>
        <v>12008802.84912652</v>
      </c>
    </row>
    <row r="4635" spans="1:17">
      <c r="A4635" t="s">
        <v>13964</v>
      </c>
      <c r="B4635" t="s">
        <v>27</v>
      </c>
      <c r="C4635" t="s">
        <v>52</v>
      </c>
      <c r="D4635">
        <v>2004</v>
      </c>
      <c r="E4635" t="s">
        <v>13527</v>
      </c>
      <c r="F4635">
        <v>5.3</v>
      </c>
      <c r="G4635">
        <v>7500</v>
      </c>
      <c r="H4635" t="s">
        <v>3439</v>
      </c>
      <c r="I4635" t="s">
        <v>13965</v>
      </c>
      <c r="J4635" t="s">
        <v>13966</v>
      </c>
      <c r="K4635" t="s">
        <v>41</v>
      </c>
      <c r="L4635">
        <v>8000000</v>
      </c>
      <c r="M4635">
        <v>1526951</v>
      </c>
      <c r="N4635" t="s">
        <v>3441</v>
      </c>
      <c r="O4635">
        <v>138</v>
      </c>
      <c r="P4635" cm="1">
        <f t="array" ref="P4635">_xlfn.XLOOKUP(D4635, CPI!$A:A, CPI!$B:B)</f>
        <v>188.9</v>
      </c>
      <c r="Q4635" s="9">
        <f>IF(M4635="","",PRODUCT(M4635,CPI!$B$112/P4635))</f>
        <v>2463006.7215457913</v>
      </c>
    </row>
    <row r="4636" spans="1:17">
      <c r="A4636" t="s">
        <v>13967</v>
      </c>
      <c r="B4636" t="s">
        <v>8593</v>
      </c>
      <c r="C4636" t="s">
        <v>401</v>
      </c>
      <c r="D4636">
        <v>2004</v>
      </c>
      <c r="E4636" t="s">
        <v>13968</v>
      </c>
      <c r="F4636">
        <v>7.8</v>
      </c>
      <c r="G4636">
        <v>8700</v>
      </c>
      <c r="H4636" t="s">
        <v>13969</v>
      </c>
      <c r="I4636" t="s">
        <v>13970</v>
      </c>
      <c r="J4636" t="s">
        <v>13971</v>
      </c>
      <c r="K4636" t="s">
        <v>2119</v>
      </c>
      <c r="M4636">
        <v>36613</v>
      </c>
      <c r="N4636" t="s">
        <v>13972</v>
      </c>
      <c r="O4636">
        <v>103</v>
      </c>
      <c r="P4636" cm="1">
        <f t="array" ref="P4636">_xlfn.XLOOKUP(D4636, CPI!$A:A, CPI!$B:B)</f>
        <v>188.9</v>
      </c>
      <c r="Q4636" s="9">
        <f>IF(M4636="","",PRODUCT(M4636,CPI!$B$112/P4636))</f>
        <v>59057.602435150868</v>
      </c>
    </row>
    <row r="4637" spans="1:17">
      <c r="A4637" t="s">
        <v>13973</v>
      </c>
      <c r="B4637" t="s">
        <v>458</v>
      </c>
      <c r="C4637" t="s">
        <v>52</v>
      </c>
      <c r="D4637">
        <v>2004</v>
      </c>
      <c r="E4637" t="s">
        <v>13974</v>
      </c>
      <c r="F4637">
        <v>7.5</v>
      </c>
      <c r="G4637">
        <v>17000</v>
      </c>
      <c r="H4637" t="s">
        <v>13975</v>
      </c>
      <c r="I4637" t="s">
        <v>13976</v>
      </c>
      <c r="J4637" t="s">
        <v>13977</v>
      </c>
      <c r="K4637" t="s">
        <v>1104</v>
      </c>
      <c r="M4637">
        <v>18328469</v>
      </c>
      <c r="N4637" t="s">
        <v>13978</v>
      </c>
      <c r="O4637">
        <v>133</v>
      </c>
      <c r="P4637" cm="1">
        <f t="array" ref="P4637">_xlfn.XLOOKUP(D4637, CPI!$A:A, CPI!$B:B)</f>
        <v>188.9</v>
      </c>
      <c r="Q4637" s="9">
        <f>IF(M4637="","",PRODUCT(M4637,CPI!$B$112/P4637))</f>
        <v>29564237.714663841</v>
      </c>
    </row>
    <row r="4638" spans="1:17">
      <c r="A4638" t="s">
        <v>13979</v>
      </c>
      <c r="B4638" t="s">
        <v>458</v>
      </c>
      <c r="C4638" t="s">
        <v>52</v>
      </c>
      <c r="D4638">
        <v>2004</v>
      </c>
      <c r="E4638" t="s">
        <v>13980</v>
      </c>
      <c r="F4638">
        <v>6.7</v>
      </c>
      <c r="G4638">
        <v>12000</v>
      </c>
      <c r="H4638" t="s">
        <v>8692</v>
      </c>
      <c r="I4638" t="s">
        <v>8692</v>
      </c>
      <c r="J4638" t="s">
        <v>4964</v>
      </c>
      <c r="K4638" t="s">
        <v>41</v>
      </c>
      <c r="M4638">
        <v>809686</v>
      </c>
      <c r="N4638" t="s">
        <v>13981</v>
      </c>
      <c r="O4638">
        <v>100</v>
      </c>
      <c r="P4638" cm="1">
        <f t="array" ref="P4638">_xlfn.XLOOKUP(D4638, CPI!$A:A, CPI!$B:B)</f>
        <v>188.9</v>
      </c>
      <c r="Q4638" s="9">
        <f>IF(M4638="","",PRODUCT(M4638,CPI!$B$112/P4638))</f>
        <v>1306041.9491794598</v>
      </c>
    </row>
    <row r="4639" spans="1:17">
      <c r="A4639" t="s">
        <v>13982</v>
      </c>
      <c r="B4639" t="s">
        <v>458</v>
      </c>
      <c r="C4639" t="s">
        <v>45</v>
      </c>
      <c r="D4639">
        <v>2004</v>
      </c>
      <c r="E4639" t="s">
        <v>13983</v>
      </c>
      <c r="F4639">
        <v>6.7</v>
      </c>
      <c r="G4639">
        <v>19000</v>
      </c>
      <c r="H4639" t="s">
        <v>13984</v>
      </c>
      <c r="I4639" t="s">
        <v>13985</v>
      </c>
      <c r="J4639" t="s">
        <v>13986</v>
      </c>
      <c r="K4639" t="s">
        <v>10304</v>
      </c>
      <c r="M4639">
        <v>7312209</v>
      </c>
      <c r="N4639" t="s">
        <v>13914</v>
      </c>
      <c r="O4639">
        <v>129</v>
      </c>
      <c r="P4639" cm="1">
        <f t="array" ref="P4639">_xlfn.XLOOKUP(D4639, CPI!$A:A, CPI!$B:B)</f>
        <v>188.9</v>
      </c>
      <c r="Q4639" s="9">
        <f>IF(M4639="","",PRODUCT(M4639,CPI!$B$112/P4639))</f>
        <v>11794759.567496028</v>
      </c>
    </row>
    <row r="4640" spans="1:17">
      <c r="A4640" t="s">
        <v>13987</v>
      </c>
      <c r="B4640" t="s">
        <v>2010</v>
      </c>
      <c r="C4640" t="s">
        <v>52</v>
      </c>
      <c r="D4640">
        <v>2004</v>
      </c>
      <c r="E4640" t="s">
        <v>12950</v>
      </c>
      <c r="F4640">
        <v>5.2</v>
      </c>
      <c r="G4640">
        <v>12000</v>
      </c>
      <c r="H4640" t="s">
        <v>4507</v>
      </c>
      <c r="I4640" t="s">
        <v>8728</v>
      </c>
      <c r="J4640" t="s">
        <v>84</v>
      </c>
      <c r="K4640" t="s">
        <v>41</v>
      </c>
      <c r="L4640">
        <v>30000000</v>
      </c>
      <c r="M4640">
        <v>14615099</v>
      </c>
      <c r="N4640" t="s">
        <v>191</v>
      </c>
      <c r="O4640">
        <v>110</v>
      </c>
      <c r="P4640" cm="1">
        <f t="array" ref="P4640">_xlfn.XLOOKUP(D4640, CPI!$A:A, CPI!$B:B)</f>
        <v>188.9</v>
      </c>
      <c r="Q4640" s="9">
        <f>IF(M4640="","",PRODUCT(M4640,CPI!$B$112/P4640))</f>
        <v>23574487.37586024</v>
      </c>
    </row>
    <row r="4641" spans="1:17">
      <c r="A4641" t="s">
        <v>13988</v>
      </c>
      <c r="B4641" t="s">
        <v>2010</v>
      </c>
      <c r="C4641" t="s">
        <v>401</v>
      </c>
      <c r="D4641">
        <v>2004</v>
      </c>
      <c r="E4641" t="s">
        <v>13523</v>
      </c>
      <c r="F4641">
        <v>7.5</v>
      </c>
      <c r="G4641">
        <v>37000</v>
      </c>
      <c r="H4641" t="s">
        <v>8595</v>
      </c>
      <c r="I4641" t="s">
        <v>8596</v>
      </c>
      <c r="J4641" t="s">
        <v>13989</v>
      </c>
      <c r="K4641" t="s">
        <v>2119</v>
      </c>
      <c r="M4641">
        <v>9789651</v>
      </c>
      <c r="N4641" t="s">
        <v>6127</v>
      </c>
      <c r="O4641">
        <v>100</v>
      </c>
      <c r="P4641" cm="1">
        <f t="array" ref="P4641">_xlfn.XLOOKUP(D4641, CPI!$A:A, CPI!$B:B)</f>
        <v>188.9</v>
      </c>
      <c r="Q4641" s="9">
        <f>IF(M4641="","",PRODUCT(M4641,CPI!$B$112/P4641))</f>
        <v>15790929.90841715</v>
      </c>
    </row>
    <row r="4642" spans="1:17">
      <c r="A4642" t="s">
        <v>13990</v>
      </c>
      <c r="B4642" t="s">
        <v>348</v>
      </c>
      <c r="C4642" t="s">
        <v>401</v>
      </c>
      <c r="D4642">
        <v>2004</v>
      </c>
      <c r="E4642" t="s">
        <v>13051</v>
      </c>
      <c r="F4642">
        <v>5.4</v>
      </c>
      <c r="G4642">
        <v>822</v>
      </c>
      <c r="H4642" t="s">
        <v>13991</v>
      </c>
      <c r="I4642" t="s">
        <v>13992</v>
      </c>
      <c r="J4642" t="s">
        <v>394</v>
      </c>
      <c r="K4642" t="s">
        <v>41</v>
      </c>
      <c r="L4642">
        <v>70000</v>
      </c>
      <c r="M4642">
        <v>3255426</v>
      </c>
      <c r="N4642" t="s">
        <v>13993</v>
      </c>
      <c r="O4642">
        <v>74</v>
      </c>
      <c r="P4642" cm="1">
        <f t="array" ref="P4642">_xlfn.XLOOKUP(D4642, CPI!$A:A, CPI!$B:B)</f>
        <v>188.9</v>
      </c>
      <c r="Q4642" s="9">
        <f>IF(M4642="","",PRODUCT(M4642,CPI!$B$112/P4642))</f>
        <v>5251076.2424563253</v>
      </c>
    </row>
    <row r="4643" spans="1:17">
      <c r="A4643" t="s">
        <v>13994</v>
      </c>
      <c r="B4643" t="s">
        <v>27</v>
      </c>
      <c r="C4643" t="s">
        <v>52</v>
      </c>
      <c r="D4643">
        <v>2004</v>
      </c>
      <c r="E4643" t="s">
        <v>13995</v>
      </c>
      <c r="F4643">
        <v>7.2</v>
      </c>
      <c r="G4643">
        <v>14000</v>
      </c>
      <c r="H4643" t="s">
        <v>13996</v>
      </c>
      <c r="I4643" t="s">
        <v>13997</v>
      </c>
      <c r="J4643" t="s">
        <v>13998</v>
      </c>
      <c r="K4643" t="s">
        <v>5828</v>
      </c>
      <c r="M4643">
        <v>2096892</v>
      </c>
      <c r="N4643" t="s">
        <v>13999</v>
      </c>
      <c r="O4643">
        <v>98</v>
      </c>
      <c r="P4643" cm="1">
        <f t="array" ref="P4643">_xlfn.XLOOKUP(D4643, CPI!$A:A, CPI!$B:B)</f>
        <v>188.9</v>
      </c>
      <c r="Q4643" s="9">
        <f>IF(M4643="","",PRODUCT(M4643,CPI!$B$112/P4643))</f>
        <v>3382334.5283218632</v>
      </c>
    </row>
    <row r="4644" spans="1:17">
      <c r="A4644" t="s">
        <v>14000</v>
      </c>
      <c r="B4644" t="s">
        <v>2010</v>
      </c>
      <c r="C4644" t="s">
        <v>52</v>
      </c>
      <c r="D4644">
        <v>2004</v>
      </c>
      <c r="E4644" t="s">
        <v>13550</v>
      </c>
      <c r="F4644">
        <v>6.4</v>
      </c>
      <c r="G4644">
        <v>31000</v>
      </c>
      <c r="H4644" t="s">
        <v>300</v>
      </c>
      <c r="I4644" t="s">
        <v>300</v>
      </c>
      <c r="J4644" t="s">
        <v>13055</v>
      </c>
      <c r="K4644" t="s">
        <v>41</v>
      </c>
      <c r="M4644">
        <v>20129327</v>
      </c>
      <c r="N4644" t="s">
        <v>9450</v>
      </c>
      <c r="O4644">
        <v>99</v>
      </c>
      <c r="P4644" cm="1">
        <f t="array" ref="P4644">_xlfn.XLOOKUP(D4644, CPI!$A:A, CPI!$B:B)</f>
        <v>188.9</v>
      </c>
      <c r="Q4644" s="9">
        <f>IF(M4644="","",PRODUCT(M4644,CPI!$B$112/P4644))</f>
        <v>32469062.662255157</v>
      </c>
    </row>
    <row r="4645" spans="1:17">
      <c r="A4645" t="s">
        <v>14001</v>
      </c>
      <c r="B4645" t="s">
        <v>2010</v>
      </c>
      <c r="C4645" t="s">
        <v>36</v>
      </c>
      <c r="D4645">
        <v>2005</v>
      </c>
      <c r="E4645" t="s">
        <v>14002</v>
      </c>
      <c r="F4645">
        <v>7.7</v>
      </c>
      <c r="G4645">
        <v>566000</v>
      </c>
      <c r="H4645" t="s">
        <v>274</v>
      </c>
      <c r="I4645" t="s">
        <v>2267</v>
      </c>
      <c r="J4645" t="s">
        <v>11825</v>
      </c>
      <c r="K4645" t="s">
        <v>33</v>
      </c>
      <c r="L4645">
        <v>150000000</v>
      </c>
      <c r="M4645">
        <v>896678241</v>
      </c>
      <c r="N4645" t="s">
        <v>34</v>
      </c>
      <c r="O4645">
        <v>157</v>
      </c>
      <c r="P4645" cm="1">
        <f t="array" ref="P4645">_xlfn.XLOOKUP(D4645, CPI!$A:A, CPI!$B:B)</f>
        <v>195.3</v>
      </c>
      <c r="Q4645" s="9">
        <f>IF(M4645="","",PRODUCT(M4645,CPI!$B$112/P4645))</f>
        <v>1398964977.1259599</v>
      </c>
    </row>
    <row r="4646" spans="1:17">
      <c r="A4646" t="s">
        <v>14003</v>
      </c>
      <c r="B4646" t="s">
        <v>27</v>
      </c>
      <c r="C4646" t="s">
        <v>52</v>
      </c>
      <c r="D4646">
        <v>2005</v>
      </c>
      <c r="E4646" t="s">
        <v>14004</v>
      </c>
      <c r="F4646">
        <v>7.1</v>
      </c>
      <c r="G4646">
        <v>407000</v>
      </c>
      <c r="H4646" t="s">
        <v>8562</v>
      </c>
      <c r="I4646" t="s">
        <v>8562</v>
      </c>
      <c r="J4646" t="s">
        <v>14005</v>
      </c>
      <c r="K4646" t="s">
        <v>41</v>
      </c>
      <c r="L4646">
        <v>26000000</v>
      </c>
      <c r="M4646">
        <v>177378645</v>
      </c>
      <c r="N4646" t="s">
        <v>72</v>
      </c>
      <c r="O4646">
        <v>116</v>
      </c>
      <c r="P4646" cm="1">
        <f t="array" ref="P4646">_xlfn.XLOOKUP(D4646, CPI!$A:A, CPI!$B:B)</f>
        <v>195.3</v>
      </c>
      <c r="Q4646" s="9">
        <f>IF(M4646="","",PRODUCT(M4646,CPI!$B$112/P4646))</f>
        <v>276739749.77726573</v>
      </c>
    </row>
    <row r="4647" spans="1:17">
      <c r="A4647" t="s">
        <v>14006</v>
      </c>
      <c r="B4647" t="s">
        <v>2010</v>
      </c>
      <c r="C4647" t="s">
        <v>28</v>
      </c>
      <c r="D4647">
        <v>2005</v>
      </c>
      <c r="E4647" t="s">
        <v>14007</v>
      </c>
      <c r="F4647">
        <v>7.3</v>
      </c>
      <c r="G4647">
        <v>141000</v>
      </c>
      <c r="H4647" t="s">
        <v>12461</v>
      </c>
      <c r="I4647" t="s">
        <v>14008</v>
      </c>
      <c r="J4647" t="s">
        <v>13738</v>
      </c>
      <c r="K4647" t="s">
        <v>463</v>
      </c>
      <c r="L4647">
        <v>85000000</v>
      </c>
      <c r="M4647">
        <v>162242962</v>
      </c>
      <c r="N4647" t="s">
        <v>42</v>
      </c>
      <c r="O4647">
        <v>145</v>
      </c>
      <c r="P4647" cm="1">
        <f t="array" ref="P4647">_xlfn.XLOOKUP(D4647, CPI!$A:A, CPI!$B:B)</f>
        <v>195.3</v>
      </c>
      <c r="Q4647" s="9">
        <f>IF(M4647="","",PRODUCT(M4647,CPI!$B$112/P4647))</f>
        <v>253125604.30824372</v>
      </c>
    </row>
    <row r="4648" spans="1:17">
      <c r="A4648" t="s">
        <v>14009</v>
      </c>
      <c r="B4648" t="s">
        <v>44</v>
      </c>
      <c r="C4648" t="s">
        <v>28</v>
      </c>
      <c r="D4648">
        <v>2005</v>
      </c>
      <c r="E4648" t="s">
        <v>14010</v>
      </c>
      <c r="F4648">
        <v>7.8</v>
      </c>
      <c r="G4648">
        <v>269000</v>
      </c>
      <c r="H4648" t="s">
        <v>14011</v>
      </c>
      <c r="I4648" t="s">
        <v>14012</v>
      </c>
      <c r="J4648" t="s">
        <v>14013</v>
      </c>
      <c r="K4648" t="s">
        <v>463</v>
      </c>
      <c r="L4648">
        <v>28000000</v>
      </c>
      <c r="M4648">
        <v>121616555</v>
      </c>
      <c r="N4648" t="s">
        <v>12706</v>
      </c>
      <c r="O4648">
        <v>129</v>
      </c>
      <c r="P4648" cm="1">
        <f t="array" ref="P4648">_xlfn.XLOOKUP(D4648, CPI!$A:A, CPI!$B:B)</f>
        <v>195.3</v>
      </c>
      <c r="Q4648" s="9">
        <f>IF(M4648="","",PRODUCT(M4648,CPI!$B$112/P4648))</f>
        <v>189741752.73169482</v>
      </c>
    </row>
    <row r="4649" spans="1:17">
      <c r="A4649" t="s">
        <v>14014</v>
      </c>
      <c r="B4649" t="s">
        <v>2010</v>
      </c>
      <c r="C4649" t="s">
        <v>45</v>
      </c>
      <c r="D4649">
        <v>2005</v>
      </c>
      <c r="E4649" t="s">
        <v>14015</v>
      </c>
      <c r="F4649">
        <v>8.1999999999999993</v>
      </c>
      <c r="G4649">
        <v>1300000</v>
      </c>
      <c r="H4649" t="s">
        <v>10282</v>
      </c>
      <c r="I4649" t="s">
        <v>5084</v>
      </c>
      <c r="J4649" t="s">
        <v>3918</v>
      </c>
      <c r="K4649" t="s">
        <v>33</v>
      </c>
      <c r="L4649">
        <v>150000000</v>
      </c>
      <c r="M4649">
        <v>373661946</v>
      </c>
      <c r="N4649" t="s">
        <v>34</v>
      </c>
      <c r="O4649">
        <v>140</v>
      </c>
      <c r="P4649" cm="1">
        <f t="array" ref="P4649">_xlfn.XLOOKUP(D4649, CPI!$A:A, CPI!$B:B)</f>
        <v>195.3</v>
      </c>
      <c r="Q4649" s="9">
        <f>IF(M4649="","",PRODUCT(M4649,CPI!$B$112/P4649))</f>
        <v>582973860.45161283</v>
      </c>
    </row>
    <row r="4650" spans="1:17">
      <c r="A4650" t="s">
        <v>14016</v>
      </c>
      <c r="B4650" t="s">
        <v>27</v>
      </c>
      <c r="C4650" t="s">
        <v>36</v>
      </c>
      <c r="D4650">
        <v>2005</v>
      </c>
      <c r="E4650" t="s">
        <v>14017</v>
      </c>
      <c r="F4650">
        <v>7.2</v>
      </c>
      <c r="G4650">
        <v>207000</v>
      </c>
      <c r="H4650" t="s">
        <v>14018</v>
      </c>
      <c r="I4650" t="s">
        <v>14018</v>
      </c>
      <c r="J4650" t="s">
        <v>14019</v>
      </c>
      <c r="K4650" t="s">
        <v>33</v>
      </c>
      <c r="M4650">
        <v>57130027</v>
      </c>
      <c r="N4650" t="s">
        <v>14020</v>
      </c>
      <c r="O4650">
        <v>99</v>
      </c>
      <c r="P4650" cm="1">
        <f t="array" ref="P4650">_xlfn.XLOOKUP(D4650, CPI!$A:A, CPI!$B:B)</f>
        <v>195.3</v>
      </c>
      <c r="Q4650" s="9">
        <f>IF(M4650="","",PRODUCT(M4650,CPI!$B$112/P4650))</f>
        <v>89132202.902713761</v>
      </c>
    </row>
    <row r="4651" spans="1:17">
      <c r="A4651" t="s">
        <v>14021</v>
      </c>
      <c r="B4651" t="s">
        <v>27</v>
      </c>
      <c r="C4651" t="s">
        <v>28</v>
      </c>
      <c r="D4651">
        <v>2005</v>
      </c>
      <c r="E4651" t="s">
        <v>14022</v>
      </c>
      <c r="F4651">
        <v>7.7</v>
      </c>
      <c r="G4651">
        <v>333000</v>
      </c>
      <c r="H4651" t="s">
        <v>7795</v>
      </c>
      <c r="I4651" t="s">
        <v>12268</v>
      </c>
      <c r="J4651" t="s">
        <v>10816</v>
      </c>
      <c r="K4651" t="s">
        <v>41</v>
      </c>
      <c r="L4651">
        <v>14000000</v>
      </c>
      <c r="M4651">
        <v>178062759</v>
      </c>
      <c r="N4651" t="s">
        <v>12706</v>
      </c>
      <c r="O4651">
        <v>134</v>
      </c>
      <c r="P4651" cm="1">
        <f t="array" ref="P4651">_xlfn.XLOOKUP(D4651, CPI!$A:A, CPI!$B:B)</f>
        <v>195.3</v>
      </c>
      <c r="Q4651" s="9">
        <f>IF(M4651="","",PRODUCT(M4651,CPI!$B$112/P4651))</f>
        <v>277807079.7096774</v>
      </c>
    </row>
    <row r="4652" spans="1:17">
      <c r="A4652" t="s">
        <v>14023</v>
      </c>
      <c r="B4652" t="s">
        <v>27</v>
      </c>
      <c r="C4652" t="s">
        <v>115</v>
      </c>
      <c r="D4652">
        <v>2005</v>
      </c>
      <c r="E4652" t="s">
        <v>14024</v>
      </c>
      <c r="F4652">
        <v>8</v>
      </c>
      <c r="G4652">
        <v>745000</v>
      </c>
      <c r="H4652" t="s">
        <v>14025</v>
      </c>
      <c r="I4652" t="s">
        <v>14025</v>
      </c>
      <c r="J4652" t="s">
        <v>2798</v>
      </c>
      <c r="K4652" t="s">
        <v>41</v>
      </c>
      <c r="L4652">
        <v>40000000</v>
      </c>
      <c r="M4652">
        <v>158733820</v>
      </c>
      <c r="N4652" t="s">
        <v>8998</v>
      </c>
      <c r="O4652">
        <v>124</v>
      </c>
      <c r="P4652" cm="1">
        <f t="array" ref="P4652">_xlfn.XLOOKUP(D4652, CPI!$A:A, CPI!$B:B)</f>
        <v>195.3</v>
      </c>
      <c r="Q4652" s="9">
        <f>IF(M4652="","",PRODUCT(M4652,CPI!$B$112/P4652))</f>
        <v>247650767.81362006</v>
      </c>
    </row>
    <row r="4653" spans="1:17">
      <c r="A4653" t="s">
        <v>14026</v>
      </c>
      <c r="B4653" t="s">
        <v>44</v>
      </c>
      <c r="C4653" t="s">
        <v>36</v>
      </c>
      <c r="D4653">
        <v>2005</v>
      </c>
      <c r="E4653" t="s">
        <v>14027</v>
      </c>
      <c r="F4653">
        <v>6.6</v>
      </c>
      <c r="G4653">
        <v>441000</v>
      </c>
      <c r="H4653" t="s">
        <v>2680</v>
      </c>
      <c r="I4653" t="s">
        <v>5716</v>
      </c>
      <c r="J4653" t="s">
        <v>5694</v>
      </c>
      <c r="K4653" t="s">
        <v>33</v>
      </c>
      <c r="L4653">
        <v>150000000</v>
      </c>
      <c r="M4653">
        <v>474968763</v>
      </c>
      <c r="N4653" t="s">
        <v>34</v>
      </c>
      <c r="O4653">
        <v>115</v>
      </c>
      <c r="P4653" cm="1">
        <f t="array" ref="P4653">_xlfn.XLOOKUP(D4653, CPI!$A:A, CPI!$B:B)</f>
        <v>195.3</v>
      </c>
      <c r="Q4653" s="9">
        <f>IF(M4653="","",PRODUCT(M4653,CPI!$B$112/P4653))</f>
        <v>741029094.14285707</v>
      </c>
    </row>
    <row r="4654" spans="1:17">
      <c r="A4654" t="s">
        <v>14028</v>
      </c>
      <c r="B4654" t="s">
        <v>27</v>
      </c>
      <c r="C4654" t="s">
        <v>45</v>
      </c>
      <c r="D4654">
        <v>2005</v>
      </c>
      <c r="E4654" t="s">
        <v>14029</v>
      </c>
      <c r="F4654">
        <v>8.1</v>
      </c>
      <c r="G4654">
        <v>1100000</v>
      </c>
      <c r="H4654" t="s">
        <v>14030</v>
      </c>
      <c r="I4654" t="s">
        <v>8672</v>
      </c>
      <c r="J4654" t="s">
        <v>6654</v>
      </c>
      <c r="K4654" t="s">
        <v>41</v>
      </c>
      <c r="L4654">
        <v>54000000</v>
      </c>
      <c r="M4654">
        <v>132511035</v>
      </c>
      <c r="N4654" t="s">
        <v>34</v>
      </c>
      <c r="O4654">
        <v>132</v>
      </c>
      <c r="P4654" cm="1">
        <f t="array" ref="P4654">_xlfn.XLOOKUP(D4654, CPI!$A:A, CPI!$B:B)</f>
        <v>195.3</v>
      </c>
      <c r="Q4654" s="9">
        <f>IF(M4654="","",PRODUCT(M4654,CPI!$B$112/P4654))</f>
        <v>206738926.59754223</v>
      </c>
    </row>
    <row r="4655" spans="1:17">
      <c r="A4655" t="s">
        <v>14031</v>
      </c>
      <c r="B4655" t="s">
        <v>44</v>
      </c>
      <c r="C4655" t="s">
        <v>36</v>
      </c>
      <c r="D4655">
        <v>2005</v>
      </c>
      <c r="E4655" t="s">
        <v>14032</v>
      </c>
      <c r="F4655">
        <v>6.9</v>
      </c>
      <c r="G4655">
        <v>375000</v>
      </c>
      <c r="H4655" t="s">
        <v>11861</v>
      </c>
      <c r="I4655" t="s">
        <v>14033</v>
      </c>
      <c r="J4655" t="s">
        <v>6142</v>
      </c>
      <c r="K4655" t="s">
        <v>33</v>
      </c>
      <c r="L4655">
        <v>180000000</v>
      </c>
      <c r="M4655">
        <v>745013115</v>
      </c>
      <c r="N4655" t="s">
        <v>1735</v>
      </c>
      <c r="O4655">
        <v>143</v>
      </c>
      <c r="P4655" cm="1">
        <f t="array" ref="P4655">_xlfn.XLOOKUP(D4655, CPI!$A:A, CPI!$B:B)</f>
        <v>195.3</v>
      </c>
      <c r="Q4655" s="9">
        <f>IF(M4655="","",PRODUCT(M4655,CPI!$B$112/P4655))</f>
        <v>1162342530.1612902</v>
      </c>
    </row>
    <row r="4656" spans="1:17">
      <c r="A4656" t="s">
        <v>14034</v>
      </c>
      <c r="B4656" t="s">
        <v>27</v>
      </c>
      <c r="C4656" t="s">
        <v>52</v>
      </c>
      <c r="D4656">
        <v>2005</v>
      </c>
      <c r="E4656" t="s">
        <v>14027</v>
      </c>
      <c r="F4656">
        <v>6.9</v>
      </c>
      <c r="G4656">
        <v>339000</v>
      </c>
      <c r="H4656" t="s">
        <v>10576</v>
      </c>
      <c r="I4656" t="s">
        <v>14035</v>
      </c>
      <c r="J4656" t="s">
        <v>9053</v>
      </c>
      <c r="K4656" t="s">
        <v>41</v>
      </c>
      <c r="L4656">
        <v>40000000</v>
      </c>
      <c r="M4656">
        <v>288467645</v>
      </c>
      <c r="N4656" t="s">
        <v>2037</v>
      </c>
      <c r="O4656">
        <v>119</v>
      </c>
      <c r="P4656" cm="1">
        <f t="array" ref="P4656">_xlfn.XLOOKUP(D4656, CPI!$A:A, CPI!$B:B)</f>
        <v>195.3</v>
      </c>
      <c r="Q4656" s="9">
        <f>IF(M4656="","",PRODUCT(M4656,CPI!$B$112/P4656))</f>
        <v>450056791.76395285</v>
      </c>
    </row>
    <row r="4657" spans="1:17">
      <c r="A4657" t="s">
        <v>14036</v>
      </c>
      <c r="B4657" t="s">
        <v>2010</v>
      </c>
      <c r="C4657" t="s">
        <v>36</v>
      </c>
      <c r="D4657">
        <v>2005</v>
      </c>
      <c r="E4657" t="s">
        <v>14037</v>
      </c>
      <c r="F4657">
        <v>6.5</v>
      </c>
      <c r="G4657">
        <v>424000</v>
      </c>
      <c r="H4657" t="s">
        <v>506</v>
      </c>
      <c r="I4657" t="s">
        <v>14038</v>
      </c>
      <c r="J4657" t="s">
        <v>1489</v>
      </c>
      <c r="K4657" t="s">
        <v>41</v>
      </c>
      <c r="L4657">
        <v>132000000</v>
      </c>
      <c r="M4657">
        <v>603873119</v>
      </c>
      <c r="N4657" t="s">
        <v>55</v>
      </c>
      <c r="O4657">
        <v>116</v>
      </c>
      <c r="P4657" cm="1">
        <f t="array" ref="P4657">_xlfn.XLOOKUP(D4657, CPI!$A:A, CPI!$B:B)</f>
        <v>195.3</v>
      </c>
      <c r="Q4657" s="9">
        <f>IF(M4657="","",PRODUCT(M4657,CPI!$B$112/P4657))</f>
        <v>942141010.54429078</v>
      </c>
    </row>
    <row r="4658" spans="1:17">
      <c r="A4658" t="s">
        <v>14039</v>
      </c>
      <c r="B4658" t="s">
        <v>27</v>
      </c>
      <c r="C4658" t="s">
        <v>45</v>
      </c>
      <c r="D4658">
        <v>2005</v>
      </c>
      <c r="E4658" t="s">
        <v>13557</v>
      </c>
      <c r="F4658">
        <v>7.2</v>
      </c>
      <c r="G4658">
        <v>272000</v>
      </c>
      <c r="H4658" t="s">
        <v>1001</v>
      </c>
      <c r="I4658" t="s">
        <v>14040</v>
      </c>
      <c r="J4658" t="s">
        <v>14041</v>
      </c>
      <c r="K4658" t="s">
        <v>33</v>
      </c>
      <c r="L4658">
        <v>130000000</v>
      </c>
      <c r="M4658">
        <v>218122627</v>
      </c>
      <c r="N4658" t="s">
        <v>191</v>
      </c>
      <c r="O4658">
        <v>144</v>
      </c>
      <c r="P4658" cm="1">
        <f t="array" ref="P4658">_xlfn.XLOOKUP(D4658, CPI!$A:A, CPI!$B:B)</f>
        <v>195.3</v>
      </c>
      <c r="Q4658" s="9">
        <f>IF(M4658="","",PRODUCT(M4658,CPI!$B$112/P4658))</f>
        <v>340307037.61853558</v>
      </c>
    </row>
    <row r="4659" spans="1:17">
      <c r="A4659" t="s">
        <v>14042</v>
      </c>
      <c r="B4659" t="s">
        <v>27</v>
      </c>
      <c r="C4659" t="s">
        <v>45</v>
      </c>
      <c r="D4659">
        <v>2005</v>
      </c>
      <c r="E4659" t="s">
        <v>13872</v>
      </c>
      <c r="F4659">
        <v>7</v>
      </c>
      <c r="G4659">
        <v>317000</v>
      </c>
      <c r="H4659" t="s">
        <v>14043</v>
      </c>
      <c r="I4659" t="s">
        <v>14044</v>
      </c>
      <c r="J4659" t="s">
        <v>5087</v>
      </c>
      <c r="K4659" t="s">
        <v>41</v>
      </c>
      <c r="L4659">
        <v>100000000</v>
      </c>
      <c r="M4659">
        <v>230884728</v>
      </c>
      <c r="N4659" t="s">
        <v>34</v>
      </c>
      <c r="O4659">
        <v>121</v>
      </c>
      <c r="P4659" cm="1">
        <f t="array" ref="P4659">_xlfn.XLOOKUP(D4659, CPI!$A:A, CPI!$B:B)</f>
        <v>195.3</v>
      </c>
      <c r="Q4659" s="9">
        <f>IF(M4659="","",PRODUCT(M4659,CPI!$B$112/P4659))</f>
        <v>360218006.25499231</v>
      </c>
    </row>
    <row r="4660" spans="1:17">
      <c r="A4660" t="s">
        <v>14045</v>
      </c>
      <c r="B4660" t="s">
        <v>2010</v>
      </c>
      <c r="C4660" t="s">
        <v>45</v>
      </c>
      <c r="D4660">
        <v>2005</v>
      </c>
      <c r="E4660" t="s">
        <v>14046</v>
      </c>
      <c r="F4660">
        <v>7.5</v>
      </c>
      <c r="G4660">
        <v>729000</v>
      </c>
      <c r="H4660" t="s">
        <v>4492</v>
      </c>
      <c r="I4660" t="s">
        <v>4492</v>
      </c>
      <c r="J4660" t="s">
        <v>12084</v>
      </c>
      <c r="K4660" t="s">
        <v>41</v>
      </c>
      <c r="L4660">
        <v>113000000</v>
      </c>
      <c r="M4660">
        <v>868390560</v>
      </c>
      <c r="N4660" t="s">
        <v>50</v>
      </c>
      <c r="O4660">
        <v>140</v>
      </c>
      <c r="P4660" cm="1">
        <f t="array" ref="P4660">_xlfn.XLOOKUP(D4660, CPI!$A:A, CPI!$B:B)</f>
        <v>195.3</v>
      </c>
      <c r="Q4660" s="9">
        <f>IF(M4660="","",PRODUCT(M4660,CPI!$B$112/P4660))</f>
        <v>1354831559.8156681</v>
      </c>
    </row>
    <row r="4661" spans="1:17">
      <c r="A4661" t="s">
        <v>14047</v>
      </c>
      <c r="B4661" t="s">
        <v>2010</v>
      </c>
      <c r="C4661" t="s">
        <v>45</v>
      </c>
      <c r="D4661">
        <v>2005</v>
      </c>
      <c r="E4661" t="s">
        <v>14048</v>
      </c>
      <c r="F4661">
        <v>7.2</v>
      </c>
      <c r="G4661">
        <v>403000</v>
      </c>
      <c r="H4661" t="s">
        <v>6894</v>
      </c>
      <c r="I4661" t="s">
        <v>7977</v>
      </c>
      <c r="J4661" t="s">
        <v>11838</v>
      </c>
      <c r="K4661" t="s">
        <v>41</v>
      </c>
      <c r="L4661">
        <v>207000000</v>
      </c>
      <c r="M4661">
        <v>562363449</v>
      </c>
      <c r="N4661" t="s">
        <v>72</v>
      </c>
      <c r="O4661">
        <v>187</v>
      </c>
      <c r="P4661" cm="1">
        <f t="array" ref="P4661">_xlfn.XLOOKUP(D4661, CPI!$A:A, CPI!$B:B)</f>
        <v>195.3</v>
      </c>
      <c r="Q4661" s="9">
        <f>IF(M4661="","",PRODUCT(M4661,CPI!$B$112/P4661))</f>
        <v>877379123.9646697</v>
      </c>
    </row>
    <row r="4662" spans="1:17">
      <c r="A4662" t="s">
        <v>14049</v>
      </c>
      <c r="B4662" t="s">
        <v>44</v>
      </c>
      <c r="C4662" t="s">
        <v>36</v>
      </c>
      <c r="D4662">
        <v>2005</v>
      </c>
      <c r="E4662" t="s">
        <v>13934</v>
      </c>
      <c r="F4662">
        <v>6.7</v>
      </c>
      <c r="G4662">
        <v>190000</v>
      </c>
      <c r="H4662" t="s">
        <v>14050</v>
      </c>
      <c r="I4662" t="s">
        <v>14051</v>
      </c>
      <c r="J4662" t="s">
        <v>14052</v>
      </c>
      <c r="K4662" t="s">
        <v>33</v>
      </c>
      <c r="L4662">
        <v>50000000</v>
      </c>
      <c r="M4662">
        <v>104478416</v>
      </c>
      <c r="N4662" t="s">
        <v>2103</v>
      </c>
      <c r="O4662">
        <v>109</v>
      </c>
      <c r="P4662" cm="1">
        <f t="array" ref="P4662">_xlfn.XLOOKUP(D4662, CPI!$A:A, CPI!$B:B)</f>
        <v>195.3</v>
      </c>
      <c r="Q4662" s="9">
        <f>IF(M4662="","",PRODUCT(M4662,CPI!$B$112/P4662))</f>
        <v>163003447.79928315</v>
      </c>
    </row>
    <row r="4663" spans="1:17">
      <c r="A4663" t="s">
        <v>14053</v>
      </c>
      <c r="B4663" t="s">
        <v>2010</v>
      </c>
      <c r="C4663" t="s">
        <v>45</v>
      </c>
      <c r="D4663">
        <v>2005</v>
      </c>
      <c r="E4663" t="s">
        <v>14054</v>
      </c>
      <c r="F4663">
        <v>5.7</v>
      </c>
      <c r="G4663">
        <v>316000</v>
      </c>
      <c r="H4663" t="s">
        <v>12729</v>
      </c>
      <c r="I4663" t="s">
        <v>7309</v>
      </c>
      <c r="J4663" t="s">
        <v>14055</v>
      </c>
      <c r="K4663" t="s">
        <v>41</v>
      </c>
      <c r="L4663">
        <v>100000000</v>
      </c>
      <c r="M4663">
        <v>333535934</v>
      </c>
      <c r="N4663" t="s">
        <v>191</v>
      </c>
      <c r="O4663">
        <v>106</v>
      </c>
      <c r="P4663" cm="1">
        <f t="array" ref="P4663">_xlfn.XLOOKUP(D4663, CPI!$A:A, CPI!$B:B)</f>
        <v>195.3</v>
      </c>
      <c r="Q4663" s="9">
        <f>IF(M4663="","",PRODUCT(M4663,CPI!$B$112/P4663))</f>
        <v>520370707.06502813</v>
      </c>
    </row>
    <row r="4664" spans="1:17">
      <c r="A4664" t="s">
        <v>14056</v>
      </c>
      <c r="B4664" t="s">
        <v>27</v>
      </c>
      <c r="C4664" t="s">
        <v>115</v>
      </c>
      <c r="D4664">
        <v>2005</v>
      </c>
      <c r="E4664" t="s">
        <v>14057</v>
      </c>
      <c r="F4664">
        <v>7.4</v>
      </c>
      <c r="G4664">
        <v>144000</v>
      </c>
      <c r="H4664" t="s">
        <v>14058</v>
      </c>
      <c r="I4664" t="s">
        <v>14058</v>
      </c>
      <c r="J4664" t="s">
        <v>7696</v>
      </c>
      <c r="K4664" t="s">
        <v>33</v>
      </c>
      <c r="M4664">
        <v>3814717</v>
      </c>
      <c r="N4664" t="s">
        <v>14059</v>
      </c>
      <c r="O4664">
        <v>109</v>
      </c>
      <c r="P4664" cm="1">
        <f t="array" ref="P4664">_xlfn.XLOOKUP(D4664, CPI!$A:A, CPI!$B:B)</f>
        <v>195.3</v>
      </c>
      <c r="Q4664" s="9">
        <f>IF(M4664="","",PRODUCT(M4664,CPI!$B$112/P4664))</f>
        <v>5951583.5632360466</v>
      </c>
    </row>
    <row r="4665" spans="1:17">
      <c r="A4665" t="s">
        <v>14060</v>
      </c>
      <c r="B4665" t="s">
        <v>2010</v>
      </c>
      <c r="C4665" t="s">
        <v>45</v>
      </c>
      <c r="D4665">
        <v>2005</v>
      </c>
      <c r="E4665" t="s">
        <v>14061</v>
      </c>
      <c r="F4665">
        <v>7.8</v>
      </c>
      <c r="G4665">
        <v>287000</v>
      </c>
      <c r="H4665" t="s">
        <v>6869</v>
      </c>
      <c r="I4665" t="s">
        <v>6869</v>
      </c>
      <c r="J4665" t="s">
        <v>14062</v>
      </c>
      <c r="K4665" t="s">
        <v>41</v>
      </c>
      <c r="L4665">
        <v>39000000</v>
      </c>
      <c r="M4665">
        <v>40445129</v>
      </c>
      <c r="N4665" t="s">
        <v>72</v>
      </c>
      <c r="O4665">
        <v>119</v>
      </c>
      <c r="P4665" cm="1">
        <f t="array" ref="P4665">_xlfn.XLOOKUP(D4665, CPI!$A:A, CPI!$B:B)</f>
        <v>195.3</v>
      </c>
      <c r="Q4665" s="9">
        <f>IF(M4665="","",PRODUCT(M4665,CPI!$B$112/P4665))</f>
        <v>63101028.194060415</v>
      </c>
    </row>
    <row r="4666" spans="1:17">
      <c r="A4666" t="s">
        <v>14063</v>
      </c>
      <c r="B4666" t="s">
        <v>2010</v>
      </c>
      <c r="C4666" t="s">
        <v>45</v>
      </c>
      <c r="D4666">
        <v>2005</v>
      </c>
      <c r="E4666" t="s">
        <v>13105</v>
      </c>
      <c r="F4666">
        <v>6.5</v>
      </c>
      <c r="G4666">
        <v>461000</v>
      </c>
      <c r="H4666" t="s">
        <v>9091</v>
      </c>
      <c r="I4666" t="s">
        <v>14064</v>
      </c>
      <c r="J4666" t="s">
        <v>6546</v>
      </c>
      <c r="K4666" t="s">
        <v>41</v>
      </c>
      <c r="L4666">
        <v>110000000</v>
      </c>
      <c r="M4666">
        <v>487287646</v>
      </c>
      <c r="N4666" t="s">
        <v>8636</v>
      </c>
      <c r="O4666">
        <v>120</v>
      </c>
      <c r="P4666" cm="1">
        <f t="array" ref="P4666">_xlfn.XLOOKUP(D4666, CPI!$A:A, CPI!$B:B)</f>
        <v>195.3</v>
      </c>
      <c r="Q4666" s="9">
        <f>IF(M4666="","",PRODUCT(M4666,CPI!$B$112/P4666))</f>
        <v>760248570.07782888</v>
      </c>
    </row>
    <row r="4667" spans="1:17">
      <c r="A4667" t="s">
        <v>280</v>
      </c>
      <c r="B4667" t="s">
        <v>2010</v>
      </c>
      <c r="C4667" t="s">
        <v>45</v>
      </c>
      <c r="D4667">
        <v>2005</v>
      </c>
      <c r="E4667" t="s">
        <v>14065</v>
      </c>
      <c r="F4667">
        <v>6.8</v>
      </c>
      <c r="G4667">
        <v>304000</v>
      </c>
      <c r="H4667" t="s">
        <v>8522</v>
      </c>
      <c r="I4667" t="s">
        <v>13335</v>
      </c>
      <c r="J4667" t="s">
        <v>9286</v>
      </c>
      <c r="K4667" t="s">
        <v>41</v>
      </c>
      <c r="L4667">
        <v>126000000</v>
      </c>
      <c r="M4667">
        <v>162949164</v>
      </c>
      <c r="N4667" t="s">
        <v>9697</v>
      </c>
      <c r="O4667">
        <v>136</v>
      </c>
      <c r="P4667" cm="1">
        <f t="array" ref="P4667">_xlfn.XLOOKUP(D4667, CPI!$A:A, CPI!$B:B)</f>
        <v>195.3</v>
      </c>
      <c r="Q4667" s="9">
        <f>IF(M4667="","",PRODUCT(M4667,CPI!$B$112/P4667))</f>
        <v>254227395.13978493</v>
      </c>
    </row>
    <row r="4668" spans="1:17">
      <c r="A4668" t="s">
        <v>14066</v>
      </c>
      <c r="B4668" t="s">
        <v>27</v>
      </c>
      <c r="C4668" t="s">
        <v>52</v>
      </c>
      <c r="D4668">
        <v>2005</v>
      </c>
      <c r="E4668" t="s">
        <v>14067</v>
      </c>
      <c r="F4668">
        <v>6.7</v>
      </c>
      <c r="G4668">
        <v>93000</v>
      </c>
      <c r="H4668" t="s">
        <v>14068</v>
      </c>
      <c r="I4668" t="s">
        <v>14068</v>
      </c>
      <c r="J4668" t="s">
        <v>12502</v>
      </c>
      <c r="K4668" t="s">
        <v>41</v>
      </c>
      <c r="L4668">
        <v>3000000</v>
      </c>
      <c r="M4668">
        <v>18637690</v>
      </c>
      <c r="N4668" t="s">
        <v>14069</v>
      </c>
      <c r="O4668">
        <v>94</v>
      </c>
      <c r="P4668" cm="1">
        <f t="array" ref="P4668">_xlfn.XLOOKUP(D4668, CPI!$A:A, CPI!$B:B)</f>
        <v>195.3</v>
      </c>
      <c r="Q4668" s="9">
        <f>IF(M4668="","",PRODUCT(M4668,CPI!$B$112/P4668))</f>
        <v>29077850.194572452</v>
      </c>
    </row>
    <row r="4669" spans="1:17">
      <c r="A4669" t="s">
        <v>14070</v>
      </c>
      <c r="B4669" t="s">
        <v>27</v>
      </c>
      <c r="C4669" t="s">
        <v>28</v>
      </c>
      <c r="D4669">
        <v>2005</v>
      </c>
      <c r="E4669" t="s">
        <v>14071</v>
      </c>
      <c r="F4669">
        <v>7.6</v>
      </c>
      <c r="G4669">
        <v>209000</v>
      </c>
      <c r="H4669" t="s">
        <v>300</v>
      </c>
      <c r="I4669" t="s">
        <v>300</v>
      </c>
      <c r="J4669" t="s">
        <v>9286</v>
      </c>
      <c r="K4669" t="s">
        <v>33</v>
      </c>
      <c r="L4669">
        <v>15000000</v>
      </c>
      <c r="M4669">
        <v>85638656</v>
      </c>
      <c r="N4669" t="s">
        <v>6575</v>
      </c>
      <c r="O4669">
        <v>124</v>
      </c>
      <c r="P4669" cm="1">
        <f t="array" ref="P4669">_xlfn.XLOOKUP(D4669, CPI!$A:A, CPI!$B:B)</f>
        <v>195.3</v>
      </c>
      <c r="Q4669" s="9">
        <f>IF(M4669="","",PRODUCT(M4669,CPI!$B$112/P4669))</f>
        <v>133610335.29544289</v>
      </c>
    </row>
    <row r="4670" spans="1:17">
      <c r="A4670" t="s">
        <v>14072</v>
      </c>
      <c r="B4670" t="s">
        <v>27</v>
      </c>
      <c r="C4670" t="s">
        <v>63</v>
      </c>
      <c r="D4670">
        <v>2005</v>
      </c>
      <c r="E4670" t="s">
        <v>14073</v>
      </c>
      <c r="F4670">
        <v>5.9</v>
      </c>
      <c r="G4670">
        <v>172000</v>
      </c>
      <c r="H4670" t="s">
        <v>12543</v>
      </c>
      <c r="I4670" t="s">
        <v>12543</v>
      </c>
      <c r="J4670" t="s">
        <v>14074</v>
      </c>
      <c r="K4670" t="s">
        <v>41</v>
      </c>
      <c r="L4670">
        <v>4800000</v>
      </c>
      <c r="M4670">
        <v>81979826</v>
      </c>
      <c r="N4670" t="s">
        <v>14075</v>
      </c>
      <c r="O4670">
        <v>94</v>
      </c>
      <c r="P4670" cm="1">
        <f t="array" ref="P4670">_xlfn.XLOOKUP(D4670, CPI!$A:A, CPI!$B:B)</f>
        <v>195.3</v>
      </c>
      <c r="Q4670" s="9">
        <f>IF(M4670="","",PRODUCT(M4670,CPI!$B$112/P4670))</f>
        <v>127901960.99436763</v>
      </c>
    </row>
    <row r="4671" spans="1:17">
      <c r="A4671" t="s">
        <v>14076</v>
      </c>
      <c r="B4671" t="s">
        <v>44</v>
      </c>
      <c r="C4671" t="s">
        <v>36</v>
      </c>
      <c r="D4671">
        <v>2005</v>
      </c>
      <c r="E4671" t="s">
        <v>14077</v>
      </c>
      <c r="F4671">
        <v>6.2</v>
      </c>
      <c r="G4671">
        <v>81000</v>
      </c>
      <c r="H4671" t="s">
        <v>10769</v>
      </c>
      <c r="I4671" t="s">
        <v>14078</v>
      </c>
      <c r="J4671" t="s">
        <v>518</v>
      </c>
      <c r="K4671" t="s">
        <v>41</v>
      </c>
      <c r="L4671">
        <v>35000000</v>
      </c>
      <c r="M4671">
        <v>86369815</v>
      </c>
      <c r="N4671" t="s">
        <v>1735</v>
      </c>
      <c r="O4671">
        <v>100</v>
      </c>
      <c r="P4671" cm="1">
        <f t="array" ref="P4671">_xlfn.XLOOKUP(D4671, CPI!$A:A, CPI!$B:B)</f>
        <v>195.3</v>
      </c>
      <c r="Q4671" s="9">
        <f>IF(M4671="","",PRODUCT(M4671,CPI!$B$112/P4671))</f>
        <v>134751063.1362007</v>
      </c>
    </row>
    <row r="4672" spans="1:17">
      <c r="A4672" t="s">
        <v>14079</v>
      </c>
      <c r="B4672" t="s">
        <v>27</v>
      </c>
      <c r="C4672" t="s">
        <v>45</v>
      </c>
      <c r="D4672">
        <v>2005</v>
      </c>
      <c r="E4672" t="s">
        <v>14080</v>
      </c>
      <c r="F4672">
        <v>6.3</v>
      </c>
      <c r="G4672">
        <v>75000</v>
      </c>
      <c r="H4672" t="s">
        <v>14081</v>
      </c>
      <c r="I4672" t="s">
        <v>137</v>
      </c>
      <c r="J4672" t="s">
        <v>2654</v>
      </c>
      <c r="K4672" t="s">
        <v>463</v>
      </c>
      <c r="L4672">
        <v>30000000</v>
      </c>
      <c r="M4672">
        <v>35294470</v>
      </c>
      <c r="N4672" t="s">
        <v>13665</v>
      </c>
      <c r="O4672">
        <v>109</v>
      </c>
      <c r="P4672" cm="1">
        <f t="array" ref="P4672">_xlfn.XLOOKUP(D4672, CPI!$A:A, CPI!$B:B)</f>
        <v>195.3</v>
      </c>
      <c r="Q4672" s="9">
        <f>IF(M4672="","",PRODUCT(M4672,CPI!$B$112/P4672))</f>
        <v>55065156.216077827</v>
      </c>
    </row>
    <row r="4673" spans="1:17">
      <c r="A4673" t="s">
        <v>14082</v>
      </c>
      <c r="B4673" t="s">
        <v>44</v>
      </c>
      <c r="C4673" t="s">
        <v>401</v>
      </c>
      <c r="D4673">
        <v>2005</v>
      </c>
      <c r="E4673" t="s">
        <v>13892</v>
      </c>
      <c r="F4673">
        <v>6.9</v>
      </c>
      <c r="G4673">
        <v>376000</v>
      </c>
      <c r="H4673" t="s">
        <v>10270</v>
      </c>
      <c r="I4673" t="s">
        <v>14083</v>
      </c>
      <c r="J4673" t="s">
        <v>7717</v>
      </c>
      <c r="K4673" t="s">
        <v>41</v>
      </c>
      <c r="L4673">
        <v>75000000</v>
      </c>
      <c r="M4673">
        <v>542063846</v>
      </c>
      <c r="N4673" t="s">
        <v>10184</v>
      </c>
      <c r="O4673">
        <v>86</v>
      </c>
      <c r="P4673" cm="1">
        <f t="array" ref="P4673">_xlfn.XLOOKUP(D4673, CPI!$A:A, CPI!$B:B)</f>
        <v>195.3</v>
      </c>
      <c r="Q4673" s="9">
        <f>IF(M4673="","",PRODUCT(M4673,CPI!$B$112/P4673))</f>
        <v>845708417.18484378</v>
      </c>
    </row>
    <row r="4674" spans="1:17">
      <c r="A4674" t="s">
        <v>14084</v>
      </c>
      <c r="B4674" t="s">
        <v>27</v>
      </c>
      <c r="C4674" t="s">
        <v>28</v>
      </c>
      <c r="D4674">
        <v>2005</v>
      </c>
      <c r="E4674" t="s">
        <v>14085</v>
      </c>
      <c r="F4674">
        <v>7.1</v>
      </c>
      <c r="G4674">
        <v>156000</v>
      </c>
      <c r="H4674" t="s">
        <v>14086</v>
      </c>
      <c r="I4674" t="s">
        <v>14087</v>
      </c>
      <c r="J4674" t="s">
        <v>14088</v>
      </c>
      <c r="K4674" t="s">
        <v>41</v>
      </c>
      <c r="L4674">
        <v>950000</v>
      </c>
      <c r="M4674">
        <v>7022209</v>
      </c>
      <c r="N4674" t="s">
        <v>10365</v>
      </c>
      <c r="O4674">
        <v>104</v>
      </c>
      <c r="P4674" cm="1">
        <f t="array" ref="P4674">_xlfn.XLOOKUP(D4674, CPI!$A:A, CPI!$B:B)</f>
        <v>195.3</v>
      </c>
      <c r="Q4674" s="9">
        <f>IF(M4674="","",PRODUCT(M4674,CPI!$B$112/P4674))</f>
        <v>10955796.63236047</v>
      </c>
    </row>
    <row r="4675" spans="1:17">
      <c r="A4675" t="s">
        <v>14089</v>
      </c>
      <c r="B4675" t="s">
        <v>44</v>
      </c>
      <c r="C4675" t="s">
        <v>52</v>
      </c>
      <c r="D4675">
        <v>2005</v>
      </c>
      <c r="E4675" t="s">
        <v>14090</v>
      </c>
      <c r="F4675">
        <v>6.5</v>
      </c>
      <c r="G4675">
        <v>56000</v>
      </c>
      <c r="H4675" t="s">
        <v>4886</v>
      </c>
      <c r="I4675" t="s">
        <v>14091</v>
      </c>
      <c r="J4675" t="s">
        <v>14092</v>
      </c>
      <c r="K4675" t="s">
        <v>41</v>
      </c>
      <c r="L4675">
        <v>25000000</v>
      </c>
      <c r="M4675">
        <v>42013878</v>
      </c>
      <c r="N4675" t="s">
        <v>11139</v>
      </c>
      <c r="O4675">
        <v>119</v>
      </c>
      <c r="P4675" cm="1">
        <f t="array" ref="P4675">_xlfn.XLOOKUP(D4675, CPI!$A:A, CPI!$B:B)</f>
        <v>195.3</v>
      </c>
      <c r="Q4675" s="9">
        <f>IF(M4675="","",PRODUCT(M4675,CPI!$B$112/P4675))</f>
        <v>65548533.674347155</v>
      </c>
    </row>
    <row r="4676" spans="1:17">
      <c r="A4676" t="s">
        <v>14093</v>
      </c>
      <c r="B4676" t="s">
        <v>2010</v>
      </c>
      <c r="C4676" t="s">
        <v>52</v>
      </c>
      <c r="D4676">
        <v>2005</v>
      </c>
      <c r="E4676" t="s">
        <v>13892</v>
      </c>
      <c r="F4676">
        <v>6.4</v>
      </c>
      <c r="G4676">
        <v>167000</v>
      </c>
      <c r="H4676" t="s">
        <v>8023</v>
      </c>
      <c r="I4676" t="s">
        <v>8102</v>
      </c>
      <c r="J4676" t="s">
        <v>8525</v>
      </c>
      <c r="K4676" t="s">
        <v>41</v>
      </c>
      <c r="L4676">
        <v>82000000</v>
      </c>
      <c r="M4676">
        <v>191466556</v>
      </c>
      <c r="N4676" t="s">
        <v>55</v>
      </c>
      <c r="O4676">
        <v>113</v>
      </c>
      <c r="P4676" cm="1">
        <f t="array" ref="P4676">_xlfn.XLOOKUP(D4676, CPI!$A:A, CPI!$B:B)</f>
        <v>195.3</v>
      </c>
      <c r="Q4676" s="9">
        <f>IF(M4676="","",PRODUCT(M4676,CPI!$B$112/P4676))</f>
        <v>298719199.2483359</v>
      </c>
    </row>
    <row r="4677" spans="1:17">
      <c r="A4677" t="s">
        <v>14094</v>
      </c>
      <c r="B4677" t="s">
        <v>2010</v>
      </c>
      <c r="C4677" t="s">
        <v>1215</v>
      </c>
      <c r="D4677">
        <v>2005</v>
      </c>
      <c r="E4677" t="s">
        <v>14004</v>
      </c>
      <c r="F4677">
        <v>6.5</v>
      </c>
      <c r="G4677">
        <v>115000</v>
      </c>
      <c r="H4677" t="s">
        <v>706</v>
      </c>
      <c r="I4677" t="s">
        <v>14095</v>
      </c>
      <c r="J4677" t="s">
        <v>14096</v>
      </c>
      <c r="K4677" t="s">
        <v>41</v>
      </c>
      <c r="L4677">
        <v>26000000</v>
      </c>
      <c r="M4677">
        <v>96258201</v>
      </c>
      <c r="N4677" t="s">
        <v>9697</v>
      </c>
      <c r="O4677">
        <v>85</v>
      </c>
      <c r="P4677" cm="1">
        <f t="array" ref="P4677">_xlfn.XLOOKUP(D4677, CPI!$A:A, CPI!$B:B)</f>
        <v>195.3</v>
      </c>
      <c r="Q4677" s="9">
        <f>IF(M4677="","",PRODUCT(M4677,CPI!$B$112/P4677))</f>
        <v>150178565.51305681</v>
      </c>
    </row>
    <row r="4678" spans="1:17">
      <c r="A4678" t="s">
        <v>14097</v>
      </c>
      <c r="B4678" t="s">
        <v>27</v>
      </c>
      <c r="C4678" t="s">
        <v>63</v>
      </c>
      <c r="D4678">
        <v>2005</v>
      </c>
      <c r="E4678" t="s">
        <v>13557</v>
      </c>
      <c r="F4678">
        <v>5.4</v>
      </c>
      <c r="G4678">
        <v>118000</v>
      </c>
      <c r="H4678" t="s">
        <v>14098</v>
      </c>
      <c r="I4678" t="s">
        <v>14099</v>
      </c>
      <c r="J4678" t="s">
        <v>14100</v>
      </c>
      <c r="K4678" t="s">
        <v>259</v>
      </c>
      <c r="L4678">
        <v>40000000</v>
      </c>
      <c r="M4678">
        <v>68766121</v>
      </c>
      <c r="N4678" t="s">
        <v>34</v>
      </c>
      <c r="O4678">
        <v>113</v>
      </c>
      <c r="P4678" cm="1">
        <f t="array" ref="P4678">_xlfn.XLOOKUP(D4678, CPI!$A:A, CPI!$B:B)</f>
        <v>195.3</v>
      </c>
      <c r="Q4678" s="9">
        <f>IF(M4678="","",PRODUCT(M4678,CPI!$B$112/P4678))</f>
        <v>107286416.12237583</v>
      </c>
    </row>
    <row r="4679" spans="1:17">
      <c r="A4679" t="s">
        <v>14101</v>
      </c>
      <c r="B4679" t="s">
        <v>27</v>
      </c>
      <c r="C4679" t="s">
        <v>45</v>
      </c>
      <c r="D4679">
        <v>2005</v>
      </c>
      <c r="E4679" t="s">
        <v>13529</v>
      </c>
      <c r="F4679">
        <v>6.8</v>
      </c>
      <c r="G4679">
        <v>138000</v>
      </c>
      <c r="H4679" t="s">
        <v>6229</v>
      </c>
      <c r="I4679" t="s">
        <v>14102</v>
      </c>
      <c r="J4679" t="s">
        <v>9049</v>
      </c>
      <c r="K4679" t="s">
        <v>41</v>
      </c>
      <c r="L4679">
        <v>45000000</v>
      </c>
      <c r="M4679">
        <v>92374674</v>
      </c>
      <c r="N4679" t="s">
        <v>55</v>
      </c>
      <c r="O4679">
        <v>109</v>
      </c>
      <c r="P4679" cm="1">
        <f t="array" ref="P4679">_xlfn.XLOOKUP(D4679, CPI!$A:A, CPI!$B:B)</f>
        <v>195.3</v>
      </c>
      <c r="Q4679" s="9">
        <f>IF(M4679="","",PRODUCT(M4679,CPI!$B$112/P4679))</f>
        <v>144119627.07526881</v>
      </c>
    </row>
    <row r="4680" spans="1:17">
      <c r="A4680" t="s">
        <v>14103</v>
      </c>
      <c r="B4680" t="s">
        <v>2010</v>
      </c>
      <c r="C4680" t="s">
        <v>52</v>
      </c>
      <c r="D4680">
        <v>2005</v>
      </c>
      <c r="E4680" t="s">
        <v>14104</v>
      </c>
      <c r="F4680">
        <v>5.0999999999999996</v>
      </c>
      <c r="G4680">
        <v>76000</v>
      </c>
      <c r="H4680" t="s">
        <v>11888</v>
      </c>
      <c r="I4680" t="s">
        <v>14105</v>
      </c>
      <c r="J4680" t="s">
        <v>14106</v>
      </c>
      <c r="K4680" t="s">
        <v>41</v>
      </c>
      <c r="L4680">
        <v>50000000</v>
      </c>
      <c r="M4680">
        <v>111069515</v>
      </c>
      <c r="N4680" t="s">
        <v>34</v>
      </c>
      <c r="O4680">
        <v>104</v>
      </c>
      <c r="P4680" cm="1">
        <f t="array" ref="P4680">_xlfn.XLOOKUP(D4680, CPI!$A:A, CPI!$B:B)</f>
        <v>195.3</v>
      </c>
      <c r="Q4680" s="9">
        <f>IF(M4680="","",PRODUCT(M4680,CPI!$B$112/P4680))</f>
        <v>173286642.19406042</v>
      </c>
    </row>
    <row r="4681" spans="1:17">
      <c r="A4681" t="s">
        <v>14107</v>
      </c>
      <c r="B4681" t="s">
        <v>2010</v>
      </c>
      <c r="C4681" t="s">
        <v>115</v>
      </c>
      <c r="D4681">
        <v>2005</v>
      </c>
      <c r="E4681" t="s">
        <v>13650</v>
      </c>
      <c r="F4681">
        <v>6.4</v>
      </c>
      <c r="G4681">
        <v>101000</v>
      </c>
      <c r="H4681" t="s">
        <v>631</v>
      </c>
      <c r="I4681" t="s">
        <v>3088</v>
      </c>
      <c r="J4681" t="s">
        <v>5222</v>
      </c>
      <c r="K4681" t="s">
        <v>33</v>
      </c>
      <c r="L4681">
        <v>80000000</v>
      </c>
      <c r="M4681">
        <v>162944923</v>
      </c>
      <c r="N4681" t="s">
        <v>72</v>
      </c>
      <c r="O4681">
        <v>128</v>
      </c>
      <c r="P4681" cm="1">
        <f t="array" ref="P4681">_xlfn.XLOOKUP(D4681, CPI!$A:A, CPI!$B:B)</f>
        <v>195.3</v>
      </c>
      <c r="Q4681" s="9">
        <f>IF(M4681="","",PRODUCT(M4681,CPI!$B$112/P4681))</f>
        <v>254220778.48489502</v>
      </c>
    </row>
    <row r="4682" spans="1:17">
      <c r="A4682" t="s">
        <v>14108</v>
      </c>
      <c r="B4682" t="s">
        <v>2010</v>
      </c>
      <c r="C4682" t="s">
        <v>74</v>
      </c>
      <c r="D4682">
        <v>2005</v>
      </c>
      <c r="E4682" t="s">
        <v>14002</v>
      </c>
      <c r="F4682">
        <v>7.8</v>
      </c>
      <c r="G4682">
        <v>239000</v>
      </c>
      <c r="H4682" t="s">
        <v>8821</v>
      </c>
      <c r="I4682" t="s">
        <v>14109</v>
      </c>
      <c r="J4682" t="s">
        <v>10578</v>
      </c>
      <c r="K4682" t="s">
        <v>41</v>
      </c>
      <c r="L4682">
        <v>28000000</v>
      </c>
      <c r="M4682">
        <v>186797986</v>
      </c>
      <c r="N4682" t="s">
        <v>9120</v>
      </c>
      <c r="O4682">
        <v>136</v>
      </c>
      <c r="P4682" cm="1">
        <f t="array" ref="P4682">_xlfn.XLOOKUP(D4682, CPI!$A:A, CPI!$B:B)</f>
        <v>195.3</v>
      </c>
      <c r="Q4682" s="9">
        <f>IF(M4682="","",PRODUCT(M4682,CPI!$B$112/P4682))</f>
        <v>291435465.10087043</v>
      </c>
    </row>
    <row r="4683" spans="1:17">
      <c r="A4683" t="s">
        <v>14110</v>
      </c>
      <c r="B4683" t="s">
        <v>2010</v>
      </c>
      <c r="C4683" t="s">
        <v>74</v>
      </c>
      <c r="D4683">
        <v>2005</v>
      </c>
      <c r="E4683" t="s">
        <v>13540</v>
      </c>
      <c r="F4683">
        <v>7.1</v>
      </c>
      <c r="G4683">
        <v>53000</v>
      </c>
      <c r="H4683" t="s">
        <v>12962</v>
      </c>
      <c r="I4683" t="s">
        <v>14111</v>
      </c>
      <c r="J4683" t="s">
        <v>10678</v>
      </c>
      <c r="K4683" t="s">
        <v>41</v>
      </c>
      <c r="L4683">
        <v>25000000</v>
      </c>
      <c r="M4683">
        <v>13411957</v>
      </c>
      <c r="N4683" t="s">
        <v>42</v>
      </c>
      <c r="O4683">
        <v>107</v>
      </c>
      <c r="P4683" cm="1">
        <f t="array" ref="P4683">_xlfn.XLOOKUP(D4683, CPI!$A:A, CPI!$B:B)</f>
        <v>195.3</v>
      </c>
      <c r="Q4683" s="9">
        <f>IF(M4683="","",PRODUCT(M4683,CPI!$B$112/P4683))</f>
        <v>20924850.47567844</v>
      </c>
    </row>
    <row r="4684" spans="1:17">
      <c r="A4684" t="s">
        <v>14112</v>
      </c>
      <c r="B4684" t="s">
        <v>27</v>
      </c>
      <c r="C4684" t="s">
        <v>45</v>
      </c>
      <c r="D4684">
        <v>2005</v>
      </c>
      <c r="E4684" t="s">
        <v>14073</v>
      </c>
      <c r="F4684">
        <v>7.5</v>
      </c>
      <c r="G4684">
        <v>216000</v>
      </c>
      <c r="H4684" t="s">
        <v>506</v>
      </c>
      <c r="I4684" t="s">
        <v>14113</v>
      </c>
      <c r="J4684" t="s">
        <v>11495</v>
      </c>
      <c r="K4684" t="s">
        <v>41</v>
      </c>
      <c r="L4684">
        <v>70000000</v>
      </c>
      <c r="M4684">
        <v>130982129</v>
      </c>
      <c r="N4684" t="s">
        <v>9697</v>
      </c>
      <c r="O4684">
        <v>164</v>
      </c>
      <c r="P4684" cm="1">
        <f t="array" ref="P4684">_xlfn.XLOOKUP(D4684, CPI!$A:A, CPI!$B:B)</f>
        <v>195.3</v>
      </c>
      <c r="Q4684" s="9">
        <f>IF(M4684="","",PRODUCT(M4684,CPI!$B$112/P4684))</f>
        <v>204353582.72555041</v>
      </c>
    </row>
    <row r="4685" spans="1:17">
      <c r="A4685" t="s">
        <v>14114</v>
      </c>
      <c r="B4685" t="s">
        <v>27</v>
      </c>
      <c r="C4685" t="s">
        <v>52</v>
      </c>
      <c r="D4685">
        <v>2005</v>
      </c>
      <c r="E4685" t="s">
        <v>14002</v>
      </c>
      <c r="F4685">
        <v>7.5</v>
      </c>
      <c r="G4685">
        <v>219000</v>
      </c>
      <c r="H4685" t="s">
        <v>3894</v>
      </c>
      <c r="I4685" t="s">
        <v>14115</v>
      </c>
      <c r="J4685" t="s">
        <v>4923</v>
      </c>
      <c r="K4685" t="s">
        <v>41</v>
      </c>
      <c r="L4685">
        <v>15000000</v>
      </c>
      <c r="M4685">
        <v>15785148</v>
      </c>
      <c r="N4685" t="s">
        <v>34</v>
      </c>
      <c r="O4685">
        <v>103</v>
      </c>
      <c r="P4685" cm="1">
        <f t="array" ref="P4685">_xlfn.XLOOKUP(D4685, CPI!$A:A, CPI!$B:B)</f>
        <v>195.3</v>
      </c>
      <c r="Q4685" s="9">
        <f>IF(M4685="","",PRODUCT(M4685,CPI!$B$112/P4685))</f>
        <v>24627417.284178186</v>
      </c>
    </row>
    <row r="4686" spans="1:17">
      <c r="A4686" t="s">
        <v>14116</v>
      </c>
      <c r="B4686" t="s">
        <v>27</v>
      </c>
      <c r="C4686" t="s">
        <v>28</v>
      </c>
      <c r="D4686">
        <v>2005</v>
      </c>
      <c r="E4686" t="s">
        <v>14117</v>
      </c>
      <c r="F4686">
        <v>7.4</v>
      </c>
      <c r="G4686">
        <v>135000</v>
      </c>
      <c r="H4686" t="s">
        <v>12407</v>
      </c>
      <c r="I4686" t="s">
        <v>14118</v>
      </c>
      <c r="J4686" t="s">
        <v>8110</v>
      </c>
      <c r="K4686" t="s">
        <v>33</v>
      </c>
      <c r="L4686">
        <v>25000000</v>
      </c>
      <c r="M4686">
        <v>82468097</v>
      </c>
      <c r="N4686" t="s">
        <v>12706</v>
      </c>
      <c r="O4686">
        <v>129</v>
      </c>
      <c r="P4686" cm="1">
        <f t="array" ref="P4686">_xlfn.XLOOKUP(D4686, CPI!$A:A, CPI!$B:B)</f>
        <v>195.3</v>
      </c>
      <c r="Q4686" s="9">
        <f>IF(M4686="","",PRODUCT(M4686,CPI!$B$112/P4686))</f>
        <v>128663743.75780849</v>
      </c>
    </row>
    <row r="4687" spans="1:17">
      <c r="A4687" t="s">
        <v>14119</v>
      </c>
      <c r="B4687" t="s">
        <v>44</v>
      </c>
      <c r="C4687" t="s">
        <v>45</v>
      </c>
      <c r="D4687">
        <v>2005</v>
      </c>
      <c r="E4687" t="s">
        <v>13819</v>
      </c>
      <c r="F4687">
        <v>5.6</v>
      </c>
      <c r="G4687">
        <v>90000</v>
      </c>
      <c r="H4687" t="s">
        <v>12052</v>
      </c>
      <c r="I4687" t="s">
        <v>14120</v>
      </c>
      <c r="J4687" t="s">
        <v>11829</v>
      </c>
      <c r="K4687" t="s">
        <v>206</v>
      </c>
      <c r="L4687">
        <v>56000000</v>
      </c>
      <c r="M4687">
        <v>198636868</v>
      </c>
      <c r="N4687" t="s">
        <v>1735</v>
      </c>
      <c r="O4687">
        <v>95</v>
      </c>
      <c r="P4687" cm="1">
        <f t="array" ref="P4687">_xlfn.XLOOKUP(D4687, CPI!$A:A, CPI!$B:B)</f>
        <v>195.3</v>
      </c>
      <c r="Q4687" s="9">
        <f>IF(M4687="","",PRODUCT(M4687,CPI!$B$112/P4687))</f>
        <v>309906060.82744491</v>
      </c>
    </row>
    <row r="4688" spans="1:17">
      <c r="A4688" t="s">
        <v>14121</v>
      </c>
      <c r="B4688" t="s">
        <v>27</v>
      </c>
      <c r="C4688" t="s">
        <v>28</v>
      </c>
      <c r="D4688">
        <v>2005</v>
      </c>
      <c r="E4688" t="s">
        <v>14061</v>
      </c>
      <c r="F4688">
        <v>7.4</v>
      </c>
      <c r="G4688">
        <v>228000</v>
      </c>
      <c r="H4688" t="s">
        <v>592</v>
      </c>
      <c r="I4688" t="s">
        <v>8630</v>
      </c>
      <c r="J4688" t="s">
        <v>13771</v>
      </c>
      <c r="K4688" t="s">
        <v>206</v>
      </c>
      <c r="L4688">
        <v>32000000</v>
      </c>
      <c r="M4688">
        <v>61385065</v>
      </c>
      <c r="N4688" t="s">
        <v>2037</v>
      </c>
      <c r="O4688">
        <v>96</v>
      </c>
      <c r="P4688" cm="1">
        <f t="array" ref="P4688">_xlfn.XLOOKUP(D4688, CPI!$A:A, CPI!$B:B)</f>
        <v>195.3</v>
      </c>
      <c r="Q4688" s="9">
        <f>IF(M4688="","",PRODUCT(M4688,CPI!$B$112/P4688))</f>
        <v>95770759.372759849</v>
      </c>
    </row>
    <row r="4689" spans="1:17">
      <c r="A4689" t="s">
        <v>14122</v>
      </c>
      <c r="B4689" t="s">
        <v>27</v>
      </c>
      <c r="C4689" t="s">
        <v>63</v>
      </c>
      <c r="D4689">
        <v>2005</v>
      </c>
      <c r="E4689" t="s">
        <v>14065</v>
      </c>
      <c r="F4689">
        <v>6.8</v>
      </c>
      <c r="G4689">
        <v>95000</v>
      </c>
      <c r="H4689" t="s">
        <v>13013</v>
      </c>
      <c r="I4689" t="s">
        <v>13013</v>
      </c>
      <c r="J4689" t="s">
        <v>13014</v>
      </c>
      <c r="K4689" t="s">
        <v>41</v>
      </c>
      <c r="L4689">
        <v>7000000</v>
      </c>
      <c r="M4689">
        <v>20901859</v>
      </c>
      <c r="N4689" t="s">
        <v>10365</v>
      </c>
      <c r="O4689">
        <v>107</v>
      </c>
      <c r="P4689" cm="1">
        <f t="array" ref="P4689">_xlfn.XLOOKUP(D4689, CPI!$A:A, CPI!$B:B)</f>
        <v>195.3</v>
      </c>
      <c r="Q4689" s="9">
        <f>IF(M4689="","",PRODUCT(M4689,CPI!$B$112/P4689))</f>
        <v>32610324.819764461</v>
      </c>
    </row>
    <row r="4690" spans="1:17">
      <c r="A4690" t="s">
        <v>14123</v>
      </c>
      <c r="B4690" t="s">
        <v>2010</v>
      </c>
      <c r="C4690" t="s">
        <v>52</v>
      </c>
      <c r="D4690">
        <v>2005</v>
      </c>
      <c r="E4690" t="s">
        <v>13186</v>
      </c>
      <c r="F4690">
        <v>6.6</v>
      </c>
      <c r="G4690">
        <v>301000</v>
      </c>
      <c r="H4690" t="s">
        <v>8676</v>
      </c>
      <c r="I4690" t="s">
        <v>14124</v>
      </c>
      <c r="J4690" t="s">
        <v>7648</v>
      </c>
      <c r="K4690" t="s">
        <v>41</v>
      </c>
      <c r="L4690">
        <v>70000000</v>
      </c>
      <c r="M4690">
        <v>371594210</v>
      </c>
      <c r="N4690" t="s">
        <v>42</v>
      </c>
      <c r="O4690">
        <v>118</v>
      </c>
      <c r="P4690" cm="1">
        <f t="array" ref="P4690">_xlfn.XLOOKUP(D4690, CPI!$A:A, CPI!$B:B)</f>
        <v>195.3</v>
      </c>
      <c r="Q4690" s="9">
        <f>IF(M4690="","",PRODUCT(M4690,CPI!$B$112/P4690))</f>
        <v>579747853.4920634</v>
      </c>
    </row>
    <row r="4691" spans="1:17">
      <c r="A4691" t="s">
        <v>14125</v>
      </c>
      <c r="B4691" t="s">
        <v>44</v>
      </c>
      <c r="C4691" t="s">
        <v>36</v>
      </c>
      <c r="D4691">
        <v>2005</v>
      </c>
      <c r="E4691" t="s">
        <v>14126</v>
      </c>
      <c r="F4691">
        <v>6.8</v>
      </c>
      <c r="G4691">
        <v>22000</v>
      </c>
      <c r="H4691" t="s">
        <v>14127</v>
      </c>
      <c r="I4691" t="s">
        <v>14128</v>
      </c>
      <c r="J4691" t="s">
        <v>14129</v>
      </c>
      <c r="K4691" t="s">
        <v>33</v>
      </c>
      <c r="L4691">
        <v>4000000</v>
      </c>
      <c r="M4691">
        <v>866999</v>
      </c>
      <c r="N4691" t="s">
        <v>11081</v>
      </c>
      <c r="O4691">
        <v>101</v>
      </c>
      <c r="P4691" cm="1">
        <f t="array" ref="P4691">_xlfn.XLOOKUP(D4691, CPI!$A:A, CPI!$B:B)</f>
        <v>195.3</v>
      </c>
      <c r="Q4691" s="9">
        <f>IF(M4691="","",PRODUCT(M4691,CPI!$B$112/P4691))</f>
        <v>1352660.4982078853</v>
      </c>
    </row>
    <row r="4692" spans="1:17">
      <c r="A4692" t="s">
        <v>14130</v>
      </c>
      <c r="B4692" t="s">
        <v>2010</v>
      </c>
      <c r="C4692" t="s">
        <v>28</v>
      </c>
      <c r="D4692">
        <v>2005</v>
      </c>
      <c r="E4692" t="s">
        <v>14010</v>
      </c>
      <c r="F4692">
        <v>6.9</v>
      </c>
      <c r="G4692">
        <v>49000</v>
      </c>
      <c r="H4692" t="s">
        <v>2062</v>
      </c>
      <c r="I4692" t="s">
        <v>14131</v>
      </c>
      <c r="J4692" t="s">
        <v>10933</v>
      </c>
      <c r="K4692" t="s">
        <v>41</v>
      </c>
      <c r="L4692">
        <v>40000000</v>
      </c>
      <c r="M4692">
        <v>31670620</v>
      </c>
      <c r="N4692" t="s">
        <v>14132</v>
      </c>
      <c r="O4692">
        <v>135</v>
      </c>
      <c r="P4692" cm="1">
        <f t="array" ref="P4692">_xlfn.XLOOKUP(D4692, CPI!$A:A, CPI!$B:B)</f>
        <v>195.3</v>
      </c>
      <c r="Q4692" s="9">
        <f>IF(M4692="","",PRODUCT(M4692,CPI!$B$112/P4692))</f>
        <v>49411356.446492575</v>
      </c>
    </row>
    <row r="4693" spans="1:17">
      <c r="A4693" t="s">
        <v>14133</v>
      </c>
      <c r="B4693" t="s">
        <v>44</v>
      </c>
      <c r="C4693" t="s">
        <v>401</v>
      </c>
      <c r="D4693">
        <v>2005</v>
      </c>
      <c r="E4693" t="s">
        <v>13678</v>
      </c>
      <c r="F4693">
        <v>6.3</v>
      </c>
      <c r="G4693">
        <v>137000</v>
      </c>
      <c r="H4693" t="s">
        <v>12449</v>
      </c>
      <c r="I4693" t="s">
        <v>14134</v>
      </c>
      <c r="J4693" t="s">
        <v>9015</v>
      </c>
      <c r="K4693" t="s">
        <v>41</v>
      </c>
      <c r="L4693">
        <v>75000000</v>
      </c>
      <c r="M4693">
        <v>262511490</v>
      </c>
      <c r="N4693" t="s">
        <v>14135</v>
      </c>
      <c r="O4693">
        <v>91</v>
      </c>
      <c r="P4693" cm="1">
        <f t="array" ref="P4693">_xlfn.XLOOKUP(D4693, CPI!$A:A, CPI!$B:B)</f>
        <v>195.3</v>
      </c>
      <c r="Q4693" s="9">
        <f>IF(M4693="","",PRODUCT(M4693,CPI!$B$112/P4693))</f>
        <v>409560937.03533024</v>
      </c>
    </row>
    <row r="4694" spans="1:17">
      <c r="A4694" t="s">
        <v>14136</v>
      </c>
      <c r="B4694" t="s">
        <v>27</v>
      </c>
      <c r="C4694" t="s">
        <v>45</v>
      </c>
      <c r="D4694">
        <v>2005</v>
      </c>
      <c r="E4694" t="s">
        <v>14137</v>
      </c>
      <c r="F4694">
        <v>7</v>
      </c>
      <c r="G4694">
        <v>179000</v>
      </c>
      <c r="H4694" t="s">
        <v>10671</v>
      </c>
      <c r="I4694" t="s">
        <v>11261</v>
      </c>
      <c r="J4694" t="s">
        <v>10816</v>
      </c>
      <c r="K4694" t="s">
        <v>41</v>
      </c>
      <c r="L4694">
        <v>72000000</v>
      </c>
      <c r="M4694">
        <v>97076152</v>
      </c>
      <c r="N4694" t="s">
        <v>72</v>
      </c>
      <c r="O4694">
        <v>125</v>
      </c>
      <c r="P4694" cm="1">
        <f t="array" ref="P4694">_xlfn.XLOOKUP(D4694, CPI!$A:A, CPI!$B:B)</f>
        <v>195.3</v>
      </c>
      <c r="Q4694" s="9">
        <f>IF(M4694="","",PRODUCT(M4694,CPI!$B$112/P4694))</f>
        <v>151454703.09472606</v>
      </c>
    </row>
    <row r="4695" spans="1:17">
      <c r="A4695" t="s">
        <v>14138</v>
      </c>
      <c r="B4695" t="s">
        <v>2010</v>
      </c>
      <c r="C4695" t="s">
        <v>45</v>
      </c>
      <c r="D4695">
        <v>2005</v>
      </c>
      <c r="E4695" t="s">
        <v>14061</v>
      </c>
      <c r="F4695">
        <v>5.9</v>
      </c>
      <c r="G4695">
        <v>74000</v>
      </c>
      <c r="H4695" t="s">
        <v>2894</v>
      </c>
      <c r="I4695" t="s">
        <v>13669</v>
      </c>
      <c r="J4695" t="s">
        <v>10557</v>
      </c>
      <c r="K4695" t="s">
        <v>41</v>
      </c>
      <c r="L4695">
        <v>50000000</v>
      </c>
      <c r="M4695">
        <v>46117696</v>
      </c>
      <c r="N4695" t="s">
        <v>42</v>
      </c>
      <c r="O4695">
        <v>110</v>
      </c>
      <c r="P4695" cm="1">
        <f t="array" ref="P4695">_xlfn.XLOOKUP(D4695, CPI!$A:A, CPI!$B:B)</f>
        <v>195.3</v>
      </c>
      <c r="Q4695" s="9">
        <f>IF(M4695="","",PRODUCT(M4695,CPI!$B$112/P4695))</f>
        <v>71951162.166922674</v>
      </c>
    </row>
    <row r="4696" spans="1:17">
      <c r="A4696" t="s">
        <v>14139</v>
      </c>
      <c r="B4696" t="s">
        <v>27</v>
      </c>
      <c r="C4696" t="s">
        <v>63</v>
      </c>
      <c r="D4696">
        <v>2005</v>
      </c>
      <c r="E4696" t="s">
        <v>14140</v>
      </c>
      <c r="F4696">
        <v>6.6</v>
      </c>
      <c r="G4696">
        <v>239000</v>
      </c>
      <c r="H4696" t="s">
        <v>14141</v>
      </c>
      <c r="I4696" t="s">
        <v>13501</v>
      </c>
      <c r="J4696" t="s">
        <v>14142</v>
      </c>
      <c r="K4696" t="s">
        <v>206</v>
      </c>
      <c r="L4696">
        <v>4000000</v>
      </c>
      <c r="M4696">
        <v>147748505</v>
      </c>
      <c r="N4696" t="s">
        <v>14143</v>
      </c>
      <c r="O4696">
        <v>93</v>
      </c>
      <c r="P4696" cm="1">
        <f t="array" ref="P4696">_xlfn.XLOOKUP(D4696, CPI!$A:A, CPI!$B:B)</f>
        <v>195.3</v>
      </c>
      <c r="Q4696" s="9">
        <f>IF(M4696="","",PRODUCT(M4696,CPI!$B$112/P4696))</f>
        <v>230511876.4644137</v>
      </c>
    </row>
    <row r="4697" spans="1:17">
      <c r="A4697" t="s">
        <v>14144</v>
      </c>
      <c r="B4697" t="s">
        <v>27</v>
      </c>
      <c r="C4697" t="s">
        <v>45</v>
      </c>
      <c r="D4697">
        <v>2005</v>
      </c>
      <c r="E4697" t="s">
        <v>14145</v>
      </c>
      <c r="F4697">
        <v>6.4</v>
      </c>
      <c r="G4697">
        <v>92000</v>
      </c>
      <c r="H4697" t="s">
        <v>10091</v>
      </c>
      <c r="I4697" t="s">
        <v>2918</v>
      </c>
      <c r="J4697" t="s">
        <v>11251</v>
      </c>
      <c r="K4697" t="s">
        <v>463</v>
      </c>
      <c r="M4697">
        <v>7155807</v>
      </c>
      <c r="N4697" t="s">
        <v>12262</v>
      </c>
      <c r="O4697">
        <v>111</v>
      </c>
      <c r="P4697" cm="1">
        <f t="array" ref="P4697">_xlfn.XLOOKUP(D4697, CPI!$A:A, CPI!$B:B)</f>
        <v>195.3</v>
      </c>
      <c r="Q4697" s="9">
        <f>IF(M4697="","",PRODUCT(M4697,CPI!$B$112/P4697))</f>
        <v>11164231.402457757</v>
      </c>
    </row>
    <row r="4698" spans="1:17">
      <c r="A4698" t="s">
        <v>14146</v>
      </c>
      <c r="B4698" t="s">
        <v>2010</v>
      </c>
      <c r="C4698" t="s">
        <v>28</v>
      </c>
      <c r="D4698">
        <v>2005</v>
      </c>
      <c r="E4698" t="s">
        <v>14147</v>
      </c>
      <c r="F4698">
        <v>6.3</v>
      </c>
      <c r="G4698">
        <v>155000</v>
      </c>
      <c r="H4698" t="s">
        <v>14148</v>
      </c>
      <c r="I4698" t="s">
        <v>14149</v>
      </c>
      <c r="J4698" t="s">
        <v>4372</v>
      </c>
      <c r="K4698" t="s">
        <v>41</v>
      </c>
      <c r="L4698">
        <v>55000000</v>
      </c>
      <c r="M4698">
        <v>223387299</v>
      </c>
      <c r="N4698" t="s">
        <v>2103</v>
      </c>
      <c r="O4698">
        <v>98</v>
      </c>
      <c r="P4698" cm="1">
        <f t="array" ref="P4698">_xlfn.XLOOKUP(D4698, CPI!$A:A, CPI!$B:B)</f>
        <v>195.3</v>
      </c>
      <c r="Q4698" s="9">
        <f>IF(M4698="","",PRODUCT(M4698,CPI!$B$112/P4698))</f>
        <v>348520788.55760366</v>
      </c>
    </row>
    <row r="4699" spans="1:17">
      <c r="A4699" t="s">
        <v>14150</v>
      </c>
      <c r="B4699" t="s">
        <v>2010</v>
      </c>
      <c r="C4699" t="s">
        <v>74</v>
      </c>
      <c r="D4699">
        <v>2005</v>
      </c>
      <c r="E4699" t="s">
        <v>13737</v>
      </c>
      <c r="F4699">
        <v>7.3</v>
      </c>
      <c r="G4699">
        <v>133000</v>
      </c>
      <c r="H4699" t="s">
        <v>7633</v>
      </c>
      <c r="I4699" t="s">
        <v>11566</v>
      </c>
      <c r="J4699" t="s">
        <v>9420</v>
      </c>
      <c r="K4699" t="s">
        <v>41</v>
      </c>
      <c r="L4699">
        <v>30000000</v>
      </c>
      <c r="M4699">
        <v>76669554</v>
      </c>
      <c r="N4699" t="s">
        <v>14150</v>
      </c>
      <c r="O4699">
        <v>136</v>
      </c>
      <c r="P4699" cm="1">
        <f t="array" ref="P4699">_xlfn.XLOOKUP(D4699, CPI!$A:A, CPI!$B:B)</f>
        <v>195.3</v>
      </c>
      <c r="Q4699" s="9">
        <f>IF(M4699="","",PRODUCT(M4699,CPI!$B$112/P4699))</f>
        <v>119617066.58371735</v>
      </c>
    </row>
    <row r="4700" spans="1:17">
      <c r="A4700" t="s">
        <v>14151</v>
      </c>
      <c r="B4700" t="s">
        <v>2010</v>
      </c>
      <c r="C4700" t="s">
        <v>28</v>
      </c>
      <c r="D4700">
        <v>2005</v>
      </c>
      <c r="E4700" t="s">
        <v>14054</v>
      </c>
      <c r="F4700">
        <v>5.6</v>
      </c>
      <c r="G4700">
        <v>60000</v>
      </c>
      <c r="H4700" t="s">
        <v>10475</v>
      </c>
      <c r="I4700" t="s">
        <v>14152</v>
      </c>
      <c r="J4700" t="s">
        <v>2899</v>
      </c>
      <c r="K4700" t="s">
        <v>41</v>
      </c>
      <c r="L4700">
        <v>30000000</v>
      </c>
      <c r="M4700">
        <v>68357079</v>
      </c>
      <c r="N4700" t="s">
        <v>2103</v>
      </c>
      <c r="O4700">
        <v>105</v>
      </c>
      <c r="P4700" cm="1">
        <f t="array" ref="P4700">_xlfn.XLOOKUP(D4700, CPI!$A:A, CPI!$B:B)</f>
        <v>195.3</v>
      </c>
      <c r="Q4700" s="9">
        <f>IF(M4700="","",PRODUCT(M4700,CPI!$B$112/P4700))</f>
        <v>106648243.58064516</v>
      </c>
    </row>
    <row r="4701" spans="1:17">
      <c r="A4701" t="s">
        <v>14153</v>
      </c>
      <c r="B4701" t="s">
        <v>27</v>
      </c>
      <c r="C4701" t="s">
        <v>45</v>
      </c>
      <c r="D4701">
        <v>2005</v>
      </c>
      <c r="E4701" t="s">
        <v>14154</v>
      </c>
      <c r="F4701">
        <v>7.6</v>
      </c>
      <c r="G4701">
        <v>300000</v>
      </c>
      <c r="H4701" t="s">
        <v>9587</v>
      </c>
      <c r="I4701" t="s">
        <v>9587</v>
      </c>
      <c r="J4701" t="s">
        <v>1546</v>
      </c>
      <c r="K4701" t="s">
        <v>463</v>
      </c>
      <c r="L4701">
        <v>50000000</v>
      </c>
      <c r="M4701">
        <v>72617068</v>
      </c>
      <c r="N4701" t="s">
        <v>14155</v>
      </c>
      <c r="O4701">
        <v>122</v>
      </c>
      <c r="P4701" cm="1">
        <f t="array" ref="P4701">_xlfn.XLOOKUP(D4701, CPI!$A:A, CPI!$B:B)</f>
        <v>195.3</v>
      </c>
      <c r="Q4701" s="9">
        <f>IF(M4701="","",PRODUCT(M4701,CPI!$B$112/P4701))</f>
        <v>113294524.42191499</v>
      </c>
    </row>
    <row r="4702" spans="1:17">
      <c r="A4702" t="s">
        <v>14156</v>
      </c>
      <c r="B4702" t="s">
        <v>44</v>
      </c>
      <c r="C4702" t="s">
        <v>45</v>
      </c>
      <c r="D4702">
        <v>2005</v>
      </c>
      <c r="E4702" t="s">
        <v>14157</v>
      </c>
      <c r="F4702">
        <v>6.2</v>
      </c>
      <c r="G4702">
        <v>97000</v>
      </c>
      <c r="H4702" t="s">
        <v>9092</v>
      </c>
      <c r="I4702" t="s">
        <v>13696</v>
      </c>
      <c r="J4702" t="s">
        <v>14158</v>
      </c>
      <c r="K4702" t="s">
        <v>41</v>
      </c>
      <c r="L4702">
        <v>65000000</v>
      </c>
      <c r="M4702">
        <v>65079104</v>
      </c>
      <c r="N4702" t="s">
        <v>42</v>
      </c>
      <c r="O4702">
        <v>101</v>
      </c>
      <c r="P4702" cm="1">
        <f t="array" ref="P4702">_xlfn.XLOOKUP(D4702, CPI!$A:A, CPI!$B:B)</f>
        <v>195.3</v>
      </c>
      <c r="Q4702" s="9">
        <f>IF(M4702="","",PRODUCT(M4702,CPI!$B$112/P4702))</f>
        <v>101534065.4828469</v>
      </c>
    </row>
    <row r="4703" spans="1:17">
      <c r="A4703" t="s">
        <v>14159</v>
      </c>
      <c r="B4703" t="s">
        <v>27</v>
      </c>
      <c r="C4703" t="s">
        <v>115</v>
      </c>
      <c r="D4703">
        <v>2005</v>
      </c>
      <c r="E4703" t="s">
        <v>14160</v>
      </c>
      <c r="F4703">
        <v>6.2</v>
      </c>
      <c r="G4703">
        <v>16000</v>
      </c>
      <c r="H4703" t="s">
        <v>10795</v>
      </c>
      <c r="I4703" t="s">
        <v>14161</v>
      </c>
      <c r="J4703" t="s">
        <v>14162</v>
      </c>
      <c r="K4703" t="s">
        <v>41</v>
      </c>
      <c r="L4703">
        <v>900000</v>
      </c>
      <c r="M4703">
        <v>381420</v>
      </c>
      <c r="N4703" t="s">
        <v>14163</v>
      </c>
      <c r="O4703">
        <v>96</v>
      </c>
      <c r="P4703" cm="1">
        <f t="array" ref="P4703">_xlfn.XLOOKUP(D4703, CPI!$A:A, CPI!$B:B)</f>
        <v>195.3</v>
      </c>
      <c r="Q4703" s="9">
        <f>IF(M4703="","",PRODUCT(M4703,CPI!$B$112/P4703))</f>
        <v>595077.6958525345</v>
      </c>
    </row>
    <row r="4704" spans="1:17">
      <c r="A4704" t="s">
        <v>14164</v>
      </c>
      <c r="B4704" t="s">
        <v>27</v>
      </c>
      <c r="C4704" t="s">
        <v>63</v>
      </c>
      <c r="D4704">
        <v>2005</v>
      </c>
      <c r="E4704" t="s">
        <v>14165</v>
      </c>
      <c r="F4704">
        <v>6</v>
      </c>
      <c r="G4704">
        <v>107000</v>
      </c>
      <c r="H4704" t="s">
        <v>14166</v>
      </c>
      <c r="I4704" t="s">
        <v>13582</v>
      </c>
      <c r="J4704" t="s">
        <v>12502</v>
      </c>
      <c r="K4704" t="s">
        <v>41</v>
      </c>
      <c r="L4704">
        <v>19000000</v>
      </c>
      <c r="M4704">
        <v>107516369</v>
      </c>
      <c r="N4704" t="s">
        <v>129</v>
      </c>
      <c r="O4704">
        <v>90</v>
      </c>
      <c r="P4704" cm="1">
        <f t="array" ref="P4704">_xlfn.XLOOKUP(D4704, CPI!$A:A, CPI!$B:B)</f>
        <v>195.3</v>
      </c>
      <c r="Q4704" s="9">
        <f>IF(M4704="","",PRODUCT(M4704,CPI!$B$112/P4704))</f>
        <v>167743152.24935994</v>
      </c>
    </row>
    <row r="4705" spans="1:17">
      <c r="A4705" t="s">
        <v>14167</v>
      </c>
      <c r="B4705" t="s">
        <v>2010</v>
      </c>
      <c r="C4705" t="s">
        <v>52</v>
      </c>
      <c r="D4705">
        <v>2005</v>
      </c>
      <c r="E4705" t="s">
        <v>13819</v>
      </c>
      <c r="F4705">
        <v>5.6</v>
      </c>
      <c r="G4705">
        <v>68000</v>
      </c>
      <c r="H4705" t="s">
        <v>8510</v>
      </c>
      <c r="I4705" t="s">
        <v>2960</v>
      </c>
      <c r="J4705" t="s">
        <v>171</v>
      </c>
      <c r="K4705" t="s">
        <v>41</v>
      </c>
      <c r="L4705">
        <v>53000000</v>
      </c>
      <c r="M4705">
        <v>95763716</v>
      </c>
      <c r="N4705" t="s">
        <v>129</v>
      </c>
      <c r="O4705">
        <v>118</v>
      </c>
      <c r="P4705" cm="1">
        <f t="array" ref="P4705">_xlfn.XLOOKUP(D4705, CPI!$A:A, CPI!$B:B)</f>
        <v>195.3</v>
      </c>
      <c r="Q4705" s="9">
        <f>IF(M4705="","",PRODUCT(M4705,CPI!$B$112/P4705))</f>
        <v>149407087.89144903</v>
      </c>
    </row>
    <row r="4706" spans="1:17">
      <c r="A4706" t="s">
        <v>14168</v>
      </c>
      <c r="B4706" t="s">
        <v>2010</v>
      </c>
      <c r="C4706" t="s">
        <v>52</v>
      </c>
      <c r="D4706">
        <v>2005</v>
      </c>
      <c r="E4706" t="s">
        <v>14010</v>
      </c>
      <c r="F4706">
        <v>6.2</v>
      </c>
      <c r="G4706">
        <v>109000</v>
      </c>
      <c r="H4706" t="s">
        <v>8765</v>
      </c>
      <c r="I4706" t="s">
        <v>14169</v>
      </c>
      <c r="J4706" t="s">
        <v>12502</v>
      </c>
      <c r="K4706" t="s">
        <v>5828</v>
      </c>
      <c r="M4706">
        <v>51024243</v>
      </c>
      <c r="N4706" t="s">
        <v>14170</v>
      </c>
      <c r="O4706">
        <v>96</v>
      </c>
      <c r="P4706" cm="1">
        <f t="array" ref="P4706">_xlfn.XLOOKUP(D4706, CPI!$A:A, CPI!$B:B)</f>
        <v>195.3</v>
      </c>
      <c r="Q4706" s="9">
        <f>IF(M4706="","",PRODUCT(M4706,CPI!$B$112/P4706))</f>
        <v>79606179.427035332</v>
      </c>
    </row>
    <row r="4707" spans="1:17">
      <c r="A4707" t="s">
        <v>14171</v>
      </c>
      <c r="B4707" t="s">
        <v>44</v>
      </c>
      <c r="C4707" t="s">
        <v>52</v>
      </c>
      <c r="D4707">
        <v>2005</v>
      </c>
      <c r="E4707" t="s">
        <v>14010</v>
      </c>
      <c r="F4707">
        <v>5.5</v>
      </c>
      <c r="G4707">
        <v>27000</v>
      </c>
      <c r="H4707" t="s">
        <v>9566</v>
      </c>
      <c r="I4707" t="s">
        <v>14172</v>
      </c>
      <c r="J4707" t="s">
        <v>1508</v>
      </c>
      <c r="K4707" t="s">
        <v>41</v>
      </c>
      <c r="L4707">
        <v>45000000</v>
      </c>
      <c r="M4707">
        <v>72662923</v>
      </c>
      <c r="N4707" t="s">
        <v>55</v>
      </c>
      <c r="O4707">
        <v>88</v>
      </c>
      <c r="P4707" cm="1">
        <f t="array" ref="P4707">_xlfn.XLOOKUP(D4707, CPI!$A:A, CPI!$B:B)</f>
        <v>195.3</v>
      </c>
      <c r="Q4707" s="9">
        <f>IF(M4707="","",PRODUCT(M4707,CPI!$B$112/P4707))</f>
        <v>113366065.73527905</v>
      </c>
    </row>
    <row r="4708" spans="1:17">
      <c r="A4708" t="s">
        <v>14173</v>
      </c>
      <c r="B4708" t="s">
        <v>2010</v>
      </c>
      <c r="C4708" t="s">
        <v>74</v>
      </c>
      <c r="D4708">
        <v>2005</v>
      </c>
      <c r="E4708" t="s">
        <v>13540</v>
      </c>
      <c r="F4708">
        <v>8</v>
      </c>
      <c r="G4708">
        <v>179000</v>
      </c>
      <c r="H4708" t="s">
        <v>1145</v>
      </c>
      <c r="I4708" t="s">
        <v>14174</v>
      </c>
      <c r="J4708" t="s">
        <v>7013</v>
      </c>
      <c r="K4708" t="s">
        <v>41</v>
      </c>
      <c r="L4708">
        <v>88000000</v>
      </c>
      <c r="M4708">
        <v>108539911</v>
      </c>
      <c r="N4708" t="s">
        <v>72</v>
      </c>
      <c r="O4708">
        <v>144</v>
      </c>
      <c r="P4708" cm="1">
        <f t="array" ref="P4708">_xlfn.XLOOKUP(D4708, CPI!$A:A, CPI!$B:B)</f>
        <v>195.3</v>
      </c>
      <c r="Q4708" s="9">
        <f>IF(M4708="","",PRODUCT(M4708,CPI!$B$112/P4708))</f>
        <v>169340045.47721455</v>
      </c>
    </row>
    <row r="4709" spans="1:17">
      <c r="A4709" t="s">
        <v>14175</v>
      </c>
      <c r="B4709" t="s">
        <v>44</v>
      </c>
      <c r="C4709" t="s">
        <v>52</v>
      </c>
      <c r="D4709">
        <v>2005</v>
      </c>
      <c r="E4709" t="s">
        <v>14176</v>
      </c>
      <c r="F4709">
        <v>6.6</v>
      </c>
      <c r="G4709">
        <v>70000</v>
      </c>
      <c r="H4709" t="s">
        <v>10392</v>
      </c>
      <c r="I4709" t="s">
        <v>8514</v>
      </c>
      <c r="J4709" t="s">
        <v>8514</v>
      </c>
      <c r="K4709" t="s">
        <v>41</v>
      </c>
      <c r="L4709">
        <v>25000000</v>
      </c>
      <c r="M4709">
        <v>123276807</v>
      </c>
      <c r="N4709" t="s">
        <v>72</v>
      </c>
      <c r="O4709">
        <v>97</v>
      </c>
      <c r="P4709" cm="1">
        <f t="array" ref="P4709">_xlfn.XLOOKUP(D4709, CPI!$A:A, CPI!$B:B)</f>
        <v>195.3</v>
      </c>
      <c r="Q4709" s="9">
        <f>IF(M4709="","",PRODUCT(M4709,CPI!$B$112/P4709))</f>
        <v>192332017.88479263</v>
      </c>
    </row>
    <row r="4710" spans="1:17">
      <c r="A4710" t="s">
        <v>14177</v>
      </c>
      <c r="B4710" t="s">
        <v>2010</v>
      </c>
      <c r="C4710" t="s">
        <v>45</v>
      </c>
      <c r="D4710">
        <v>2005</v>
      </c>
      <c r="E4710" t="s">
        <v>14178</v>
      </c>
      <c r="F4710">
        <v>5.9</v>
      </c>
      <c r="G4710">
        <v>118000</v>
      </c>
      <c r="H4710" t="s">
        <v>578</v>
      </c>
      <c r="I4710" t="s">
        <v>10885</v>
      </c>
      <c r="J4710" t="s">
        <v>9540</v>
      </c>
      <c r="K4710" t="s">
        <v>41</v>
      </c>
      <c r="L4710">
        <v>88000000</v>
      </c>
      <c r="M4710">
        <v>105316267</v>
      </c>
      <c r="N4710" t="s">
        <v>8998</v>
      </c>
      <c r="O4710">
        <v>118</v>
      </c>
      <c r="P4710" cm="1">
        <f t="array" ref="P4710">_xlfn.XLOOKUP(D4710, CPI!$A:A, CPI!$B:B)</f>
        <v>195.3</v>
      </c>
      <c r="Q4710" s="9">
        <f>IF(M4710="","",PRODUCT(M4710,CPI!$B$112/P4710))</f>
        <v>164310632.64157704</v>
      </c>
    </row>
    <row r="4711" spans="1:17">
      <c r="A4711" t="s">
        <v>1709</v>
      </c>
      <c r="B4711" t="s">
        <v>2010</v>
      </c>
      <c r="C4711" t="s">
        <v>45</v>
      </c>
      <c r="D4711">
        <v>2005</v>
      </c>
      <c r="E4711" t="s">
        <v>13550</v>
      </c>
      <c r="F4711">
        <v>6</v>
      </c>
      <c r="G4711">
        <v>94000</v>
      </c>
      <c r="H4711" t="s">
        <v>14179</v>
      </c>
      <c r="I4711" t="s">
        <v>14180</v>
      </c>
      <c r="J4711" t="s">
        <v>9032</v>
      </c>
      <c r="K4711" t="s">
        <v>33</v>
      </c>
      <c r="L4711">
        <v>130000000</v>
      </c>
      <c r="M4711">
        <v>119240351</v>
      </c>
      <c r="N4711" t="s">
        <v>55</v>
      </c>
      <c r="O4711">
        <v>124</v>
      </c>
      <c r="P4711" cm="1">
        <f t="array" ref="P4711">_xlfn.XLOOKUP(D4711, CPI!$A:A, CPI!$B:B)</f>
        <v>195.3</v>
      </c>
      <c r="Q4711" s="9">
        <f>IF(M4711="","",PRODUCT(M4711,CPI!$B$112/P4711))</f>
        <v>186034485.14951354</v>
      </c>
    </row>
    <row r="4712" spans="1:17">
      <c r="A4712" t="s">
        <v>14181</v>
      </c>
      <c r="B4712" t="s">
        <v>44</v>
      </c>
      <c r="C4712" t="s">
        <v>401</v>
      </c>
      <c r="D4712">
        <v>2005</v>
      </c>
      <c r="E4712" t="s">
        <v>14147</v>
      </c>
      <c r="F4712">
        <v>7.3</v>
      </c>
      <c r="G4712">
        <v>251000</v>
      </c>
      <c r="H4712" t="s">
        <v>2680</v>
      </c>
      <c r="I4712" t="s">
        <v>2680</v>
      </c>
      <c r="J4712" t="s">
        <v>5694</v>
      </c>
      <c r="K4712" t="s">
        <v>41</v>
      </c>
      <c r="L4712">
        <v>40000000</v>
      </c>
      <c r="M4712">
        <v>118090836</v>
      </c>
      <c r="N4712" t="s">
        <v>34</v>
      </c>
      <c r="O4712">
        <v>77</v>
      </c>
      <c r="P4712" cm="1">
        <f t="array" ref="P4712">_xlfn.XLOOKUP(D4712, CPI!$A:A, CPI!$B:B)</f>
        <v>195.3</v>
      </c>
      <c r="Q4712" s="9">
        <f>IF(M4712="","",PRODUCT(M4712,CPI!$B$112/P4712))</f>
        <v>184241053.40092164</v>
      </c>
    </row>
    <row r="4713" spans="1:17">
      <c r="A4713" t="s">
        <v>14182</v>
      </c>
      <c r="B4713" t="s">
        <v>27</v>
      </c>
      <c r="C4713" t="s">
        <v>45</v>
      </c>
      <c r="D4713">
        <v>2005</v>
      </c>
      <c r="E4713" t="s">
        <v>14183</v>
      </c>
      <c r="F4713">
        <v>6.3</v>
      </c>
      <c r="G4713">
        <v>195000</v>
      </c>
      <c r="H4713" t="s">
        <v>12491</v>
      </c>
      <c r="I4713" t="s">
        <v>2918</v>
      </c>
      <c r="J4713" t="s">
        <v>11251</v>
      </c>
      <c r="K4713" t="s">
        <v>463</v>
      </c>
      <c r="L4713">
        <v>32000000</v>
      </c>
      <c r="M4713">
        <v>89083229</v>
      </c>
      <c r="N4713" t="s">
        <v>12262</v>
      </c>
      <c r="O4713">
        <v>87</v>
      </c>
      <c r="P4713" cm="1">
        <f t="array" ref="P4713">_xlfn.XLOOKUP(D4713, CPI!$A:A, CPI!$B:B)</f>
        <v>195.3</v>
      </c>
      <c r="Q4713" s="9">
        <f>IF(M4713="","",PRODUCT(M4713,CPI!$B$112/P4713))</f>
        <v>138984433.5704045</v>
      </c>
    </row>
    <row r="4714" spans="1:17">
      <c r="A4714" t="s">
        <v>14184</v>
      </c>
      <c r="B4714" t="s">
        <v>27</v>
      </c>
      <c r="C4714" t="s">
        <v>115</v>
      </c>
      <c r="D4714">
        <v>2005</v>
      </c>
      <c r="E4714" t="s">
        <v>14067</v>
      </c>
      <c r="F4714">
        <v>6.3</v>
      </c>
      <c r="G4714">
        <v>44000</v>
      </c>
      <c r="H4714" t="s">
        <v>12722</v>
      </c>
      <c r="I4714" t="s">
        <v>14185</v>
      </c>
      <c r="J4714" t="s">
        <v>9032</v>
      </c>
      <c r="K4714" t="s">
        <v>41</v>
      </c>
      <c r="L4714">
        <v>35000000</v>
      </c>
      <c r="M4714">
        <v>30526509</v>
      </c>
      <c r="N4714" t="s">
        <v>72</v>
      </c>
      <c r="O4714">
        <v>122</v>
      </c>
      <c r="P4714" cm="1">
        <f t="array" ref="P4714">_xlfn.XLOOKUP(D4714, CPI!$A:A, CPI!$B:B)</f>
        <v>195.3</v>
      </c>
      <c r="Q4714" s="9">
        <f>IF(M4714="","",PRODUCT(M4714,CPI!$B$112/P4714))</f>
        <v>47626355.823348694</v>
      </c>
    </row>
    <row r="4715" spans="1:17">
      <c r="A4715" t="s">
        <v>14186</v>
      </c>
      <c r="B4715" t="s">
        <v>2010</v>
      </c>
      <c r="C4715" t="s">
        <v>74</v>
      </c>
      <c r="D4715">
        <v>2005</v>
      </c>
      <c r="E4715" t="s">
        <v>14071</v>
      </c>
      <c r="F4715">
        <v>6.7</v>
      </c>
      <c r="G4715">
        <v>84000</v>
      </c>
      <c r="H4715" t="s">
        <v>10141</v>
      </c>
      <c r="I4715" t="s">
        <v>10141</v>
      </c>
      <c r="J4715" t="s">
        <v>11558</v>
      </c>
      <c r="K4715" t="s">
        <v>41</v>
      </c>
      <c r="L4715">
        <v>30000000</v>
      </c>
      <c r="M4715">
        <v>49334775</v>
      </c>
      <c r="N4715" t="s">
        <v>2037</v>
      </c>
      <c r="O4715">
        <v>135</v>
      </c>
      <c r="P4715" cm="1">
        <f t="array" ref="P4715">_xlfn.XLOOKUP(D4715, CPI!$A:A, CPI!$B:B)</f>
        <v>195.3</v>
      </c>
      <c r="Q4715" s="9">
        <f>IF(M4715="","",PRODUCT(M4715,CPI!$B$112/P4715))</f>
        <v>76970332.52688171</v>
      </c>
    </row>
    <row r="4716" spans="1:17">
      <c r="A4716" t="s">
        <v>14187</v>
      </c>
      <c r="B4716" t="s">
        <v>27</v>
      </c>
      <c r="C4716" t="s">
        <v>45</v>
      </c>
      <c r="D4716">
        <v>2005</v>
      </c>
      <c r="E4716" t="s">
        <v>14188</v>
      </c>
      <c r="F4716">
        <v>7.3</v>
      </c>
      <c r="G4716">
        <v>103000</v>
      </c>
      <c r="H4716" t="s">
        <v>14189</v>
      </c>
      <c r="I4716" t="s">
        <v>14189</v>
      </c>
      <c r="J4716" t="s">
        <v>12138</v>
      </c>
      <c r="K4716" t="s">
        <v>41</v>
      </c>
      <c r="L4716">
        <v>475000</v>
      </c>
      <c r="M4716">
        <v>3947579</v>
      </c>
      <c r="N4716" t="s">
        <v>14190</v>
      </c>
      <c r="O4716">
        <v>110</v>
      </c>
      <c r="P4716" cm="1">
        <f t="array" ref="P4716">_xlfn.XLOOKUP(D4716, CPI!$A:A, CPI!$B:B)</f>
        <v>195.3</v>
      </c>
      <c r="Q4716" s="9">
        <f>IF(M4716="","",PRODUCT(M4716,CPI!$B$112/P4716))</f>
        <v>6158870.0527393753</v>
      </c>
    </row>
    <row r="4717" spans="1:17">
      <c r="A4717" t="s">
        <v>14191</v>
      </c>
      <c r="B4717" t="s">
        <v>27</v>
      </c>
      <c r="C4717" t="s">
        <v>63</v>
      </c>
      <c r="D4717">
        <v>2005</v>
      </c>
      <c r="E4717" t="s">
        <v>14192</v>
      </c>
      <c r="F4717">
        <v>6.2</v>
      </c>
      <c r="G4717">
        <v>69000</v>
      </c>
      <c r="H4717" t="s">
        <v>14193</v>
      </c>
      <c r="I4717" t="s">
        <v>14193</v>
      </c>
      <c r="J4717" t="s">
        <v>14194</v>
      </c>
      <c r="K4717" t="s">
        <v>259</v>
      </c>
      <c r="L4717">
        <v>1000000</v>
      </c>
      <c r="M4717">
        <v>30894796</v>
      </c>
      <c r="N4717" t="s">
        <v>6698</v>
      </c>
      <c r="O4717">
        <v>99</v>
      </c>
      <c r="P4717" cm="1">
        <f t="array" ref="P4717">_xlfn.XLOOKUP(D4717, CPI!$A:A, CPI!$B:B)</f>
        <v>195.3</v>
      </c>
      <c r="Q4717" s="9">
        <f>IF(M4717="","",PRODUCT(M4717,CPI!$B$112/P4717))</f>
        <v>48200943.887352787</v>
      </c>
    </row>
    <row r="4718" spans="1:17">
      <c r="A4718" t="s">
        <v>14195</v>
      </c>
      <c r="B4718" t="s">
        <v>27</v>
      </c>
      <c r="C4718" t="s">
        <v>52</v>
      </c>
      <c r="D4718">
        <v>2005</v>
      </c>
      <c r="E4718" t="s">
        <v>14073</v>
      </c>
      <c r="F4718">
        <v>7.2</v>
      </c>
      <c r="G4718">
        <v>21000</v>
      </c>
      <c r="H4718" t="s">
        <v>2254</v>
      </c>
      <c r="I4718" t="s">
        <v>2254</v>
      </c>
      <c r="J4718" t="s">
        <v>12403</v>
      </c>
      <c r="K4718" t="s">
        <v>3167</v>
      </c>
      <c r="M4718">
        <v>3942254</v>
      </c>
      <c r="N4718" t="s">
        <v>10854</v>
      </c>
      <c r="O4718">
        <v>128</v>
      </c>
      <c r="P4718" cm="1">
        <f t="array" ref="P4718">_xlfn.XLOOKUP(D4718, CPI!$A:A, CPI!$B:B)</f>
        <v>195.3</v>
      </c>
      <c r="Q4718" s="9">
        <f>IF(M4718="","",PRODUCT(M4718,CPI!$B$112/P4718))</f>
        <v>6150562.1802355349</v>
      </c>
    </row>
    <row r="4719" spans="1:17">
      <c r="A4719" t="s">
        <v>14196</v>
      </c>
      <c r="B4719" t="s">
        <v>2010</v>
      </c>
      <c r="C4719" t="s">
        <v>28</v>
      </c>
      <c r="D4719">
        <v>2005</v>
      </c>
      <c r="E4719" t="s">
        <v>14197</v>
      </c>
      <c r="F4719">
        <v>6.7</v>
      </c>
      <c r="G4719">
        <v>122000</v>
      </c>
      <c r="H4719" t="s">
        <v>14198</v>
      </c>
      <c r="I4719" t="s">
        <v>14199</v>
      </c>
      <c r="J4719" t="s">
        <v>8478</v>
      </c>
      <c r="K4719" t="s">
        <v>41</v>
      </c>
      <c r="L4719">
        <v>19000000</v>
      </c>
      <c r="M4719">
        <v>145166804</v>
      </c>
      <c r="N4719" t="s">
        <v>10886</v>
      </c>
      <c r="O4719">
        <v>119</v>
      </c>
      <c r="P4719" cm="1">
        <f t="array" ref="P4719">_xlfn.XLOOKUP(D4719, CPI!$A:A, CPI!$B:B)</f>
        <v>195.3</v>
      </c>
      <c r="Q4719" s="9">
        <f>IF(M4719="","",PRODUCT(M4719,CPI!$B$112/P4719))</f>
        <v>226483999.89144903</v>
      </c>
    </row>
    <row r="4720" spans="1:17">
      <c r="A4720" t="s">
        <v>14200</v>
      </c>
      <c r="B4720" t="s">
        <v>2010</v>
      </c>
      <c r="C4720" t="s">
        <v>45</v>
      </c>
      <c r="D4720">
        <v>2005</v>
      </c>
      <c r="E4720" t="s">
        <v>13737</v>
      </c>
      <c r="F4720">
        <v>4.7</v>
      </c>
      <c r="G4720">
        <v>89000</v>
      </c>
      <c r="H4720" t="s">
        <v>7596</v>
      </c>
      <c r="I4720" t="s">
        <v>7522</v>
      </c>
      <c r="J4720" t="s">
        <v>13554</v>
      </c>
      <c r="K4720" t="s">
        <v>206</v>
      </c>
      <c r="L4720">
        <v>43000000</v>
      </c>
      <c r="M4720">
        <v>56995646</v>
      </c>
      <c r="N4720" t="s">
        <v>191</v>
      </c>
      <c r="O4720">
        <v>97</v>
      </c>
      <c r="P4720" cm="1">
        <f t="array" ref="P4720">_xlfn.XLOOKUP(D4720, CPI!$A:A, CPI!$B:B)</f>
        <v>195.3</v>
      </c>
      <c r="Q4720" s="9">
        <f>IF(M4720="","",PRODUCT(M4720,CPI!$B$112/P4720))</f>
        <v>88922546.524321556</v>
      </c>
    </row>
    <row r="4721" spans="1:17">
      <c r="A4721" t="s">
        <v>14201</v>
      </c>
      <c r="B4721" t="s">
        <v>27</v>
      </c>
      <c r="C4721" t="s">
        <v>45</v>
      </c>
      <c r="D4721">
        <v>2005</v>
      </c>
      <c r="E4721" t="s">
        <v>14202</v>
      </c>
      <c r="F4721">
        <v>5.2</v>
      </c>
      <c r="G4721">
        <v>110000</v>
      </c>
      <c r="H4721" t="s">
        <v>11484</v>
      </c>
      <c r="I4721" t="s">
        <v>14203</v>
      </c>
      <c r="J4721" t="s">
        <v>14204</v>
      </c>
      <c r="K4721" t="s">
        <v>33</v>
      </c>
      <c r="L4721">
        <v>60000000</v>
      </c>
      <c r="M4721">
        <v>58072119</v>
      </c>
      <c r="N4721" t="s">
        <v>14205</v>
      </c>
      <c r="O4721">
        <v>105</v>
      </c>
      <c r="P4721" cm="1">
        <f t="array" ref="P4721">_xlfn.XLOOKUP(D4721, CPI!$A:A, CPI!$B:B)</f>
        <v>195.3</v>
      </c>
      <c r="Q4721" s="9">
        <f>IF(M4721="","",PRODUCT(M4721,CPI!$B$112/P4721))</f>
        <v>90602020.784946233</v>
      </c>
    </row>
    <row r="4722" spans="1:17">
      <c r="A4722" t="s">
        <v>14206</v>
      </c>
      <c r="B4722" t="s">
        <v>44</v>
      </c>
      <c r="C4722" t="s">
        <v>45</v>
      </c>
      <c r="D4722">
        <v>2005</v>
      </c>
      <c r="E4722" t="s">
        <v>14140</v>
      </c>
      <c r="F4722">
        <v>6</v>
      </c>
      <c r="G4722">
        <v>95000</v>
      </c>
      <c r="H4722" t="s">
        <v>5027</v>
      </c>
      <c r="I4722" t="s">
        <v>14207</v>
      </c>
      <c r="J4722" t="s">
        <v>8161</v>
      </c>
      <c r="K4722" t="s">
        <v>41</v>
      </c>
      <c r="L4722">
        <v>75000000</v>
      </c>
      <c r="M4722">
        <v>142400065</v>
      </c>
      <c r="N4722" t="s">
        <v>42</v>
      </c>
      <c r="O4722">
        <v>129</v>
      </c>
      <c r="P4722" cm="1">
        <f t="array" ref="P4722">_xlfn.XLOOKUP(D4722, CPI!$A:A, CPI!$B:B)</f>
        <v>195.3</v>
      </c>
      <c r="Q4722" s="9">
        <f>IF(M4722="","",PRODUCT(M4722,CPI!$B$112/P4722))</f>
        <v>222167433.71991807</v>
      </c>
    </row>
    <row r="4723" spans="1:17">
      <c r="A4723" t="s">
        <v>14208</v>
      </c>
      <c r="B4723" t="s">
        <v>44</v>
      </c>
      <c r="C4723" t="s">
        <v>36</v>
      </c>
      <c r="D4723">
        <v>2005</v>
      </c>
      <c r="E4723" t="s">
        <v>14209</v>
      </c>
      <c r="F4723">
        <v>5.5</v>
      </c>
      <c r="G4723">
        <v>56000</v>
      </c>
      <c r="H4723" t="s">
        <v>12052</v>
      </c>
      <c r="I4723" t="s">
        <v>7437</v>
      </c>
      <c r="J4723" t="s">
        <v>862</v>
      </c>
      <c r="K4723" t="s">
        <v>41</v>
      </c>
      <c r="L4723">
        <v>60000000</v>
      </c>
      <c r="M4723">
        <v>130154568</v>
      </c>
      <c r="N4723" t="s">
        <v>191</v>
      </c>
      <c r="O4723">
        <v>94</v>
      </c>
      <c r="P4723" cm="1">
        <f t="array" ref="P4723">_xlfn.XLOOKUP(D4723, CPI!$A:A, CPI!$B:B)</f>
        <v>195.3</v>
      </c>
      <c r="Q4723" s="9">
        <f>IF(M4723="","",PRODUCT(M4723,CPI!$B$112/P4723))</f>
        <v>203062451.96927801</v>
      </c>
    </row>
    <row r="4724" spans="1:17">
      <c r="A4724" t="s">
        <v>14210</v>
      </c>
      <c r="B4724" t="s">
        <v>2010</v>
      </c>
      <c r="C4724" t="s">
        <v>45</v>
      </c>
      <c r="D4724">
        <v>2005</v>
      </c>
      <c r="E4724" t="s">
        <v>14211</v>
      </c>
      <c r="F4724">
        <v>5.5</v>
      </c>
      <c r="G4724">
        <v>125000</v>
      </c>
      <c r="H4724" t="s">
        <v>11664</v>
      </c>
      <c r="I4724" t="s">
        <v>12218</v>
      </c>
      <c r="J4724" t="s">
        <v>11008</v>
      </c>
      <c r="K4724" t="s">
        <v>41</v>
      </c>
      <c r="L4724">
        <v>62000000</v>
      </c>
      <c r="M4724">
        <v>53321673</v>
      </c>
      <c r="N4724" t="s">
        <v>55</v>
      </c>
      <c r="O4724">
        <v>93</v>
      </c>
      <c r="P4724" cm="1">
        <f t="array" ref="P4724">_xlfn.XLOOKUP(D4724, CPI!$A:A, CPI!$B:B)</f>
        <v>195.3</v>
      </c>
      <c r="Q4724" s="9">
        <f>IF(M4724="","",PRODUCT(M4724,CPI!$B$112/P4724))</f>
        <v>83190546.662058368</v>
      </c>
    </row>
    <row r="4725" spans="1:17">
      <c r="A4725" t="s">
        <v>14212</v>
      </c>
      <c r="B4725" t="s">
        <v>44</v>
      </c>
      <c r="C4725" t="s">
        <v>52</v>
      </c>
      <c r="D4725">
        <v>2005</v>
      </c>
      <c r="E4725" t="s">
        <v>13872</v>
      </c>
      <c r="F4725">
        <v>2.2000000000000002</v>
      </c>
      <c r="G4725">
        <v>53000</v>
      </c>
      <c r="H4725" t="s">
        <v>12164</v>
      </c>
      <c r="I4725" t="s">
        <v>14213</v>
      </c>
      <c r="J4725" t="s">
        <v>13221</v>
      </c>
      <c r="K4725" t="s">
        <v>41</v>
      </c>
      <c r="L4725">
        <v>84000000</v>
      </c>
      <c r="M4725">
        <v>59981548</v>
      </c>
      <c r="N4725" t="s">
        <v>2037</v>
      </c>
      <c r="O4725">
        <v>94</v>
      </c>
      <c r="P4725" cm="1">
        <f t="array" ref="P4725">_xlfn.XLOOKUP(D4725, CPI!$A:A, CPI!$B:B)</f>
        <v>195.3</v>
      </c>
      <c r="Q4725" s="9">
        <f>IF(M4725="","",PRODUCT(M4725,CPI!$B$112/P4725))</f>
        <v>93581042.885816693</v>
      </c>
    </row>
    <row r="4726" spans="1:17">
      <c r="A4726" t="s">
        <v>14214</v>
      </c>
      <c r="B4726" t="s">
        <v>2010</v>
      </c>
      <c r="C4726" t="s">
        <v>52</v>
      </c>
      <c r="D4726">
        <v>2005</v>
      </c>
      <c r="E4726" t="s">
        <v>14192</v>
      </c>
      <c r="F4726">
        <v>5.5</v>
      </c>
      <c r="G4726">
        <v>55000</v>
      </c>
      <c r="H4726" t="s">
        <v>2079</v>
      </c>
      <c r="I4726" t="s">
        <v>10857</v>
      </c>
      <c r="J4726" t="s">
        <v>9789</v>
      </c>
      <c r="K4726" t="s">
        <v>41</v>
      </c>
      <c r="L4726">
        <v>70000000</v>
      </c>
      <c r="M4726">
        <v>88933562</v>
      </c>
      <c r="N4726" t="s">
        <v>34</v>
      </c>
      <c r="O4726">
        <v>97</v>
      </c>
      <c r="P4726" cm="1">
        <f t="array" ref="P4726">_xlfn.XLOOKUP(D4726, CPI!$A:A, CPI!$B:B)</f>
        <v>195.3</v>
      </c>
      <c r="Q4726" s="9">
        <f>IF(M4726="","",PRODUCT(M4726,CPI!$B$112/P4726))</f>
        <v>138750928.52739376</v>
      </c>
    </row>
    <row r="4727" spans="1:17">
      <c r="A4727" t="s">
        <v>14215</v>
      </c>
      <c r="B4727" t="s">
        <v>2010</v>
      </c>
      <c r="C4727" t="s">
        <v>52</v>
      </c>
      <c r="D4727">
        <v>2005</v>
      </c>
      <c r="E4727" t="s">
        <v>14192</v>
      </c>
      <c r="F4727">
        <v>6.3</v>
      </c>
      <c r="G4727">
        <v>42000</v>
      </c>
      <c r="H4727" t="s">
        <v>14216</v>
      </c>
      <c r="I4727" t="s">
        <v>290</v>
      </c>
      <c r="J4727" t="s">
        <v>9734</v>
      </c>
      <c r="K4727" t="s">
        <v>41</v>
      </c>
      <c r="L4727">
        <v>45000000</v>
      </c>
      <c r="M4727">
        <v>38075318</v>
      </c>
      <c r="N4727" t="s">
        <v>72</v>
      </c>
      <c r="O4727">
        <v>134</v>
      </c>
      <c r="P4727" cm="1">
        <f t="array" ref="P4727">_xlfn.XLOOKUP(D4727, CPI!$A:A, CPI!$B:B)</f>
        <v>195.3</v>
      </c>
      <c r="Q4727" s="9">
        <f>IF(M4727="","",PRODUCT(M4727,CPI!$B$112/P4727))</f>
        <v>59403734.739375316</v>
      </c>
    </row>
    <row r="4728" spans="1:17">
      <c r="A4728" t="s">
        <v>14217</v>
      </c>
      <c r="B4728" t="s">
        <v>2010</v>
      </c>
      <c r="C4728" t="s">
        <v>52</v>
      </c>
      <c r="D4728">
        <v>2005</v>
      </c>
      <c r="E4728" t="s">
        <v>14007</v>
      </c>
      <c r="F4728">
        <v>5.8</v>
      </c>
      <c r="G4728">
        <v>36000</v>
      </c>
      <c r="H4728" t="s">
        <v>7022</v>
      </c>
      <c r="I4728" t="s">
        <v>14218</v>
      </c>
      <c r="J4728" t="s">
        <v>14219</v>
      </c>
      <c r="K4728" t="s">
        <v>41</v>
      </c>
      <c r="M4728">
        <v>40442443</v>
      </c>
      <c r="N4728" t="s">
        <v>14220</v>
      </c>
      <c r="O4728">
        <v>94</v>
      </c>
      <c r="P4728" cm="1">
        <f t="array" ref="P4728">_xlfn.XLOOKUP(D4728, CPI!$A:A, CPI!$B:B)</f>
        <v>195.3</v>
      </c>
      <c r="Q4728" s="9">
        <f>IF(M4728="","",PRODUCT(M4728,CPI!$B$112/P4728))</f>
        <v>63096837.593958005</v>
      </c>
    </row>
    <row r="4729" spans="1:17">
      <c r="A4729" t="s">
        <v>14221</v>
      </c>
      <c r="B4729" t="s">
        <v>44</v>
      </c>
      <c r="C4729" t="s">
        <v>52</v>
      </c>
      <c r="D4729">
        <v>2005</v>
      </c>
      <c r="E4729" t="s">
        <v>13703</v>
      </c>
      <c r="F4729">
        <v>5.6</v>
      </c>
      <c r="G4729">
        <v>37000</v>
      </c>
      <c r="H4729" t="s">
        <v>12005</v>
      </c>
      <c r="I4729" t="s">
        <v>8089</v>
      </c>
      <c r="J4729" t="s">
        <v>13055</v>
      </c>
      <c r="K4729" t="s">
        <v>41</v>
      </c>
      <c r="L4729">
        <v>45000000</v>
      </c>
      <c r="M4729">
        <v>56070433</v>
      </c>
      <c r="N4729" t="s">
        <v>72</v>
      </c>
      <c r="O4729">
        <v>95</v>
      </c>
      <c r="P4729" cm="1">
        <f t="array" ref="P4729">_xlfn.XLOOKUP(D4729, CPI!$A:A, CPI!$B:B)</f>
        <v>195.3</v>
      </c>
      <c r="Q4729" s="9">
        <f>IF(M4729="","",PRODUCT(M4729,CPI!$B$112/P4729))</f>
        <v>87479062.647721455</v>
      </c>
    </row>
    <row r="4730" spans="1:17">
      <c r="A4730" t="s">
        <v>14222</v>
      </c>
      <c r="B4730" t="s">
        <v>2010</v>
      </c>
      <c r="C4730" t="s">
        <v>45</v>
      </c>
      <c r="D4730">
        <v>2005</v>
      </c>
      <c r="E4730" t="s">
        <v>14178</v>
      </c>
      <c r="F4730">
        <v>5.0999999999999996</v>
      </c>
      <c r="G4730">
        <v>36000</v>
      </c>
      <c r="H4730" t="s">
        <v>14223</v>
      </c>
      <c r="I4730" t="s">
        <v>7858</v>
      </c>
      <c r="J4730" t="s">
        <v>11271</v>
      </c>
      <c r="K4730" t="s">
        <v>41</v>
      </c>
      <c r="L4730">
        <v>30000000</v>
      </c>
      <c r="M4730">
        <v>33296457</v>
      </c>
      <c r="N4730" t="s">
        <v>10886</v>
      </c>
      <c r="O4730">
        <v>97</v>
      </c>
      <c r="P4730" cm="1">
        <f t="array" ref="P4730">_xlfn.XLOOKUP(D4730, CPI!$A:A, CPI!$B:B)</f>
        <v>195.3</v>
      </c>
      <c r="Q4730" s="9">
        <f>IF(M4730="","",PRODUCT(M4730,CPI!$B$112/P4730))</f>
        <v>51947928.560675882</v>
      </c>
    </row>
    <row r="4731" spans="1:17">
      <c r="A4731" t="s">
        <v>14224</v>
      </c>
      <c r="B4731" t="s">
        <v>27</v>
      </c>
      <c r="C4731" t="s">
        <v>115</v>
      </c>
      <c r="D4731">
        <v>2005</v>
      </c>
      <c r="E4731" t="s">
        <v>14225</v>
      </c>
      <c r="F4731">
        <v>7.6</v>
      </c>
      <c r="G4731">
        <v>74000</v>
      </c>
      <c r="H4731" t="s">
        <v>12598</v>
      </c>
      <c r="I4731" t="s">
        <v>12598</v>
      </c>
      <c r="J4731" t="s">
        <v>14226</v>
      </c>
      <c r="K4731" t="s">
        <v>931</v>
      </c>
      <c r="M4731">
        <v>23834149</v>
      </c>
      <c r="N4731" t="s">
        <v>12601</v>
      </c>
      <c r="O4731">
        <v>115</v>
      </c>
      <c r="P4731" cm="1">
        <f t="array" ref="P4731">_xlfn.XLOOKUP(D4731, CPI!$A:A, CPI!$B:B)</f>
        <v>195.3</v>
      </c>
      <c r="Q4731" s="9">
        <f>IF(M4731="","",PRODUCT(M4731,CPI!$B$112/P4731))</f>
        <v>37185177.676907316</v>
      </c>
    </row>
    <row r="4732" spans="1:17">
      <c r="A4732" t="s">
        <v>14227</v>
      </c>
      <c r="B4732" t="s">
        <v>27</v>
      </c>
      <c r="C4732" t="s">
        <v>52</v>
      </c>
      <c r="D4732">
        <v>2005</v>
      </c>
      <c r="E4732" t="s">
        <v>14178</v>
      </c>
      <c r="F4732">
        <v>7.2</v>
      </c>
      <c r="G4732">
        <v>100000</v>
      </c>
      <c r="H4732" t="s">
        <v>2199</v>
      </c>
      <c r="I4732" t="s">
        <v>2199</v>
      </c>
      <c r="J4732" t="s">
        <v>557</v>
      </c>
      <c r="K4732" t="s">
        <v>463</v>
      </c>
      <c r="L4732">
        <v>10000000</v>
      </c>
      <c r="M4732">
        <v>47329961</v>
      </c>
      <c r="N4732" t="s">
        <v>12706</v>
      </c>
      <c r="O4732">
        <v>106</v>
      </c>
      <c r="P4732" cm="1">
        <f t="array" ref="P4732">_xlfn.XLOOKUP(D4732, CPI!$A:A, CPI!$B:B)</f>
        <v>195.3</v>
      </c>
      <c r="Q4732" s="9">
        <f>IF(M4732="","",PRODUCT(M4732,CPI!$B$112/P4732))</f>
        <v>73842494.197132617</v>
      </c>
    </row>
    <row r="4733" spans="1:17">
      <c r="A4733" t="s">
        <v>14228</v>
      </c>
      <c r="B4733" t="s">
        <v>2010</v>
      </c>
      <c r="C4733" t="s">
        <v>52</v>
      </c>
      <c r="D4733">
        <v>2005</v>
      </c>
      <c r="E4733" t="s">
        <v>14209</v>
      </c>
      <c r="F4733">
        <v>6.2</v>
      </c>
      <c r="G4733">
        <v>139000</v>
      </c>
      <c r="H4733" t="s">
        <v>10647</v>
      </c>
      <c r="I4733" t="s">
        <v>8562</v>
      </c>
      <c r="J4733" t="s">
        <v>7924</v>
      </c>
      <c r="K4733" t="s">
        <v>41</v>
      </c>
      <c r="L4733">
        <v>100000000</v>
      </c>
      <c r="M4733">
        <v>204681899</v>
      </c>
      <c r="N4733" t="s">
        <v>42</v>
      </c>
      <c r="O4733">
        <v>90</v>
      </c>
      <c r="P4733" cm="1">
        <f t="array" ref="P4733">_xlfn.XLOOKUP(D4733, CPI!$A:A, CPI!$B:B)</f>
        <v>195.3</v>
      </c>
      <c r="Q4733" s="9">
        <f>IF(M4733="","",PRODUCT(M4733,CPI!$B$112/P4733))</f>
        <v>319337299.66871476</v>
      </c>
    </row>
    <row r="4734" spans="1:17">
      <c r="A4734" t="s">
        <v>14229</v>
      </c>
      <c r="B4734" t="s">
        <v>27</v>
      </c>
      <c r="C4734" t="s">
        <v>52</v>
      </c>
      <c r="D4734">
        <v>2005</v>
      </c>
      <c r="E4734" t="s">
        <v>14230</v>
      </c>
      <c r="F4734">
        <v>6.8</v>
      </c>
      <c r="G4734">
        <v>31000</v>
      </c>
      <c r="H4734" t="s">
        <v>14231</v>
      </c>
      <c r="I4734" t="s">
        <v>14231</v>
      </c>
      <c r="J4734" t="s">
        <v>11271</v>
      </c>
      <c r="K4734" t="s">
        <v>33</v>
      </c>
      <c r="L4734">
        <v>7900000</v>
      </c>
      <c r="M4734">
        <v>2635305</v>
      </c>
      <c r="N4734" t="s">
        <v>6575</v>
      </c>
      <c r="O4734">
        <v>90</v>
      </c>
      <c r="P4734" cm="1">
        <f t="array" ref="P4734">_xlfn.XLOOKUP(D4734, CPI!$A:A, CPI!$B:B)</f>
        <v>195.3</v>
      </c>
      <c r="Q4734" s="9">
        <f>IF(M4734="","",PRODUCT(M4734,CPI!$B$112/P4734))</f>
        <v>4111507.5960061443</v>
      </c>
    </row>
    <row r="4735" spans="1:17">
      <c r="A4735" t="s">
        <v>14232</v>
      </c>
      <c r="B4735" t="s">
        <v>2010</v>
      </c>
      <c r="C4735" t="s">
        <v>52</v>
      </c>
      <c r="D4735">
        <v>2005</v>
      </c>
      <c r="E4735" t="s">
        <v>14233</v>
      </c>
      <c r="F4735">
        <v>6.3</v>
      </c>
      <c r="G4735">
        <v>63000</v>
      </c>
      <c r="H4735" t="s">
        <v>11820</v>
      </c>
      <c r="I4735" t="s">
        <v>11820</v>
      </c>
      <c r="J4735" t="s">
        <v>7189</v>
      </c>
      <c r="K4735" t="s">
        <v>41</v>
      </c>
      <c r="L4735">
        <v>18000000</v>
      </c>
      <c r="M4735">
        <v>92884429</v>
      </c>
      <c r="N4735" t="s">
        <v>14232</v>
      </c>
      <c r="O4735">
        <v>103</v>
      </c>
      <c r="P4735" cm="1">
        <f t="array" ref="P4735">_xlfn.XLOOKUP(D4735, CPI!$A:A, CPI!$B:B)</f>
        <v>195.3</v>
      </c>
      <c r="Q4735" s="9">
        <f>IF(M4735="","",PRODUCT(M4735,CPI!$B$112/P4735))</f>
        <v>144914928.39887351</v>
      </c>
    </row>
    <row r="4736" spans="1:17">
      <c r="A4736" t="s">
        <v>14234</v>
      </c>
      <c r="B4736" t="s">
        <v>2010</v>
      </c>
      <c r="C4736" t="s">
        <v>52</v>
      </c>
      <c r="D4736">
        <v>2005</v>
      </c>
      <c r="E4736" t="s">
        <v>14154</v>
      </c>
      <c r="F4736">
        <v>6.7</v>
      </c>
      <c r="G4736">
        <v>101000</v>
      </c>
      <c r="H4736" t="s">
        <v>9981</v>
      </c>
      <c r="I4736" t="s">
        <v>14235</v>
      </c>
      <c r="J4736" t="s">
        <v>7791</v>
      </c>
      <c r="K4736" t="s">
        <v>41</v>
      </c>
      <c r="L4736">
        <v>58000000</v>
      </c>
      <c r="M4736">
        <v>102854431</v>
      </c>
      <c r="N4736" t="s">
        <v>9697</v>
      </c>
      <c r="O4736">
        <v>95</v>
      </c>
      <c r="P4736" cm="1">
        <f t="array" ref="P4736">_xlfn.XLOOKUP(D4736, CPI!$A:A, CPI!$B:B)</f>
        <v>195.3</v>
      </c>
      <c r="Q4736" s="9">
        <f>IF(M4736="","",PRODUCT(M4736,CPI!$B$112/P4736))</f>
        <v>160469765.10855094</v>
      </c>
    </row>
    <row r="4737" spans="1:17">
      <c r="A4737" t="s">
        <v>14236</v>
      </c>
      <c r="B4737" t="s">
        <v>27</v>
      </c>
      <c r="C4737" t="s">
        <v>74</v>
      </c>
      <c r="D4737">
        <v>2005</v>
      </c>
      <c r="E4737" t="s">
        <v>14237</v>
      </c>
      <c r="F4737">
        <v>7.3</v>
      </c>
      <c r="G4737">
        <v>128000</v>
      </c>
      <c r="H4737" t="s">
        <v>14238</v>
      </c>
      <c r="I4737" t="s">
        <v>14239</v>
      </c>
      <c r="J4737" t="s">
        <v>11705</v>
      </c>
      <c r="K4737" t="s">
        <v>41</v>
      </c>
      <c r="L4737">
        <v>7000000</v>
      </c>
      <c r="M4737">
        <v>49327405</v>
      </c>
      <c r="N4737" t="s">
        <v>91</v>
      </c>
      <c r="O4737">
        <v>114</v>
      </c>
      <c r="P4737" cm="1">
        <f t="array" ref="P4737">_xlfn.XLOOKUP(D4737, CPI!$A:A, CPI!$B:B)</f>
        <v>195.3</v>
      </c>
      <c r="Q4737" s="9">
        <f>IF(M4737="","",PRODUCT(M4737,CPI!$B$112/P4737))</f>
        <v>76958834.119303629</v>
      </c>
    </row>
    <row r="4738" spans="1:17">
      <c r="A4738" t="s">
        <v>14240</v>
      </c>
      <c r="B4738" t="s">
        <v>2010</v>
      </c>
      <c r="C4738" t="s">
        <v>28</v>
      </c>
      <c r="D4738">
        <v>2005</v>
      </c>
      <c r="E4738" t="s">
        <v>14241</v>
      </c>
      <c r="F4738">
        <v>6.5</v>
      </c>
      <c r="G4738">
        <v>108000</v>
      </c>
      <c r="H4738" t="s">
        <v>8345</v>
      </c>
      <c r="I4738" t="s">
        <v>10885</v>
      </c>
      <c r="J4738" t="s">
        <v>13032</v>
      </c>
      <c r="K4738" t="s">
        <v>41</v>
      </c>
      <c r="L4738">
        <v>43000000</v>
      </c>
      <c r="M4738">
        <v>93983911</v>
      </c>
      <c r="N4738" t="s">
        <v>72</v>
      </c>
      <c r="O4738">
        <v>104</v>
      </c>
      <c r="P4738" cm="1">
        <f t="array" ref="P4738">_xlfn.XLOOKUP(D4738, CPI!$A:A, CPI!$B:B)</f>
        <v>195.3</v>
      </c>
      <c r="Q4738" s="9">
        <f>IF(M4738="","",PRODUCT(M4738,CPI!$B$112/P4738))</f>
        <v>146630300.46953404</v>
      </c>
    </row>
    <row r="4739" spans="1:17">
      <c r="A4739" t="s">
        <v>14242</v>
      </c>
      <c r="B4739" t="s">
        <v>27</v>
      </c>
      <c r="C4739" t="s">
        <v>52</v>
      </c>
      <c r="D4739">
        <v>2005</v>
      </c>
      <c r="E4739" t="s">
        <v>14233</v>
      </c>
      <c r="F4739">
        <v>7.3</v>
      </c>
      <c r="G4739">
        <v>80000</v>
      </c>
      <c r="H4739" t="s">
        <v>8704</v>
      </c>
      <c r="I4739" t="s">
        <v>8704</v>
      </c>
      <c r="J4739" t="s">
        <v>14243</v>
      </c>
      <c r="K4739" t="s">
        <v>41</v>
      </c>
      <c r="L4739">
        <v>1500000</v>
      </c>
      <c r="M4739">
        <v>11098131</v>
      </c>
      <c r="N4739" t="s">
        <v>12341</v>
      </c>
      <c r="O4739">
        <v>81</v>
      </c>
      <c r="P4739" cm="1">
        <f t="array" ref="P4739">_xlfn.XLOOKUP(D4739, CPI!$A:A, CPI!$B:B)</f>
        <v>195.3</v>
      </c>
      <c r="Q4739" s="9">
        <f>IF(M4739="","",PRODUCT(M4739,CPI!$B$112/P4739))</f>
        <v>17314902.794162825</v>
      </c>
    </row>
    <row r="4740" spans="1:17">
      <c r="A4740" t="s">
        <v>14244</v>
      </c>
      <c r="B4740" t="s">
        <v>27</v>
      </c>
      <c r="C4740" t="s">
        <v>63</v>
      </c>
      <c r="D4740">
        <v>2005</v>
      </c>
      <c r="E4740" t="s">
        <v>12647</v>
      </c>
      <c r="F4740">
        <v>6.2</v>
      </c>
      <c r="G4740">
        <v>93000</v>
      </c>
      <c r="H4740" t="s">
        <v>1084</v>
      </c>
      <c r="I4740" t="s">
        <v>1084</v>
      </c>
      <c r="J4740" t="s">
        <v>9914</v>
      </c>
      <c r="K4740" t="s">
        <v>41</v>
      </c>
      <c r="L4740">
        <v>15000000</v>
      </c>
      <c r="M4740">
        <v>47074133</v>
      </c>
      <c r="N4740" t="s">
        <v>72</v>
      </c>
      <c r="O4740">
        <v>93</v>
      </c>
      <c r="P4740" cm="1">
        <f t="array" ref="P4740">_xlfn.XLOOKUP(D4740, CPI!$A:A, CPI!$B:B)</f>
        <v>195.3</v>
      </c>
      <c r="Q4740" s="9">
        <f>IF(M4740="","",PRODUCT(M4740,CPI!$B$112/P4740))</f>
        <v>73443360.599590376</v>
      </c>
    </row>
    <row r="4741" spans="1:17">
      <c r="A4741" t="s">
        <v>8732</v>
      </c>
      <c r="B4741" t="s">
        <v>2010</v>
      </c>
      <c r="C4741" t="s">
        <v>52</v>
      </c>
      <c r="D4741">
        <v>2005</v>
      </c>
      <c r="E4741" t="s">
        <v>14245</v>
      </c>
      <c r="F4741">
        <v>5.4</v>
      </c>
      <c r="G4741">
        <v>23000</v>
      </c>
      <c r="H4741" t="s">
        <v>3363</v>
      </c>
      <c r="I4741" t="s">
        <v>14246</v>
      </c>
      <c r="J4741" t="s">
        <v>1887</v>
      </c>
      <c r="K4741" t="s">
        <v>41</v>
      </c>
      <c r="L4741">
        <v>40000000</v>
      </c>
      <c r="M4741">
        <v>21577624</v>
      </c>
      <c r="N4741" t="s">
        <v>11866</v>
      </c>
      <c r="O4741">
        <v>100</v>
      </c>
      <c r="P4741" cm="1">
        <f t="array" ref="P4741">_xlfn.XLOOKUP(D4741, CPI!$A:A, CPI!$B:B)</f>
        <v>195.3</v>
      </c>
      <c r="Q4741" s="9">
        <f>IF(M4741="","",PRODUCT(M4741,CPI!$B$112/P4741))</f>
        <v>33664628.944188423</v>
      </c>
    </row>
    <row r="4742" spans="1:17">
      <c r="A4742" t="s">
        <v>14247</v>
      </c>
      <c r="B4742" t="s">
        <v>2010</v>
      </c>
      <c r="C4742" t="s">
        <v>52</v>
      </c>
      <c r="D4742">
        <v>2005</v>
      </c>
      <c r="E4742" t="s">
        <v>14248</v>
      </c>
      <c r="F4742">
        <v>6.4</v>
      </c>
      <c r="G4742">
        <v>68000</v>
      </c>
      <c r="H4742" t="s">
        <v>997</v>
      </c>
      <c r="I4742" t="s">
        <v>997</v>
      </c>
      <c r="J4742" t="s">
        <v>14041</v>
      </c>
      <c r="K4742" t="s">
        <v>41</v>
      </c>
      <c r="L4742">
        <v>45000000</v>
      </c>
      <c r="M4742">
        <v>52164016</v>
      </c>
      <c r="N4742" t="s">
        <v>55</v>
      </c>
      <c r="O4742">
        <v>123</v>
      </c>
      <c r="P4742" cm="1">
        <f t="array" ref="P4742">_xlfn.XLOOKUP(D4742, CPI!$A:A, CPI!$B:B)</f>
        <v>195.3</v>
      </c>
      <c r="Q4742" s="9">
        <f>IF(M4742="","",PRODUCT(M4742,CPI!$B$112/P4742))</f>
        <v>81384412.05939579</v>
      </c>
    </row>
    <row r="4743" spans="1:17">
      <c r="A4743" t="s">
        <v>14249</v>
      </c>
      <c r="B4743" t="s">
        <v>348</v>
      </c>
      <c r="C4743" t="s">
        <v>401</v>
      </c>
      <c r="D4743">
        <v>2005</v>
      </c>
      <c r="E4743" t="s">
        <v>14137</v>
      </c>
      <c r="F4743">
        <v>5.7</v>
      </c>
      <c r="G4743">
        <v>88000</v>
      </c>
      <c r="H4743" t="s">
        <v>9953</v>
      </c>
      <c r="I4743" t="s">
        <v>9953</v>
      </c>
      <c r="J4743" t="s">
        <v>13654</v>
      </c>
      <c r="K4743" t="s">
        <v>41</v>
      </c>
      <c r="L4743">
        <v>150000000</v>
      </c>
      <c r="M4743">
        <v>314432837</v>
      </c>
      <c r="N4743" t="s">
        <v>1735</v>
      </c>
      <c r="O4743">
        <v>81</v>
      </c>
      <c r="P4743" cm="1">
        <f t="array" ref="P4743">_xlfn.XLOOKUP(D4743, CPI!$A:A, CPI!$B:B)</f>
        <v>195.3</v>
      </c>
      <c r="Q4743" s="9">
        <f>IF(M4743="","",PRODUCT(M4743,CPI!$B$112/P4743))</f>
        <v>490566745.69329232</v>
      </c>
    </row>
    <row r="4744" spans="1:17">
      <c r="A4744" t="s">
        <v>14250</v>
      </c>
      <c r="B4744" t="s">
        <v>2010</v>
      </c>
      <c r="C4744" t="s">
        <v>52</v>
      </c>
      <c r="D4744">
        <v>2005</v>
      </c>
      <c r="E4744" t="s">
        <v>13703</v>
      </c>
      <c r="F4744">
        <v>5.6</v>
      </c>
      <c r="G4744">
        <v>58000</v>
      </c>
      <c r="H4744" t="s">
        <v>11834</v>
      </c>
      <c r="I4744" t="s">
        <v>14251</v>
      </c>
      <c r="J4744" t="s">
        <v>9713</v>
      </c>
      <c r="K4744" t="s">
        <v>41</v>
      </c>
      <c r="L4744">
        <v>43000000</v>
      </c>
      <c r="M4744">
        <v>155457327</v>
      </c>
      <c r="N4744" t="s">
        <v>2037</v>
      </c>
      <c r="O4744">
        <v>101</v>
      </c>
      <c r="P4744" cm="1">
        <f t="array" ref="P4744">_xlfn.XLOOKUP(D4744, CPI!$A:A, CPI!$B:B)</f>
        <v>195.3</v>
      </c>
      <c r="Q4744" s="9">
        <f>IF(M4744="","",PRODUCT(M4744,CPI!$B$112/P4744))</f>
        <v>242538901.87864822</v>
      </c>
    </row>
    <row r="4745" spans="1:17">
      <c r="A4745" t="s">
        <v>14252</v>
      </c>
      <c r="B4745" t="s">
        <v>27</v>
      </c>
      <c r="C4745" t="s">
        <v>45</v>
      </c>
      <c r="D4745">
        <v>2005</v>
      </c>
      <c r="E4745" t="s">
        <v>14248</v>
      </c>
      <c r="F4745">
        <v>5.9</v>
      </c>
      <c r="G4745">
        <v>65000</v>
      </c>
      <c r="H4745" t="s">
        <v>1570</v>
      </c>
      <c r="I4745" t="s">
        <v>11847</v>
      </c>
      <c r="J4745" t="s">
        <v>14013</v>
      </c>
      <c r="K4745" t="s">
        <v>41</v>
      </c>
      <c r="L4745">
        <v>50000000</v>
      </c>
      <c r="M4745">
        <v>22984628</v>
      </c>
      <c r="N4745" t="s">
        <v>2037</v>
      </c>
      <c r="O4745">
        <v>127</v>
      </c>
      <c r="P4745" cm="1">
        <f t="array" ref="P4745">_xlfn.XLOOKUP(D4745, CPI!$A:A, CPI!$B:B)</f>
        <v>195.3</v>
      </c>
      <c r="Q4745" s="9">
        <f>IF(M4745="","",PRODUCT(M4745,CPI!$B$112/P4745))</f>
        <v>35859785.722478233</v>
      </c>
    </row>
    <row r="4746" spans="1:17">
      <c r="A4746" t="s">
        <v>14253</v>
      </c>
      <c r="B4746" t="s">
        <v>2010</v>
      </c>
      <c r="C4746" t="s">
        <v>63</v>
      </c>
      <c r="D4746">
        <v>2005</v>
      </c>
      <c r="E4746" t="s">
        <v>14254</v>
      </c>
      <c r="F4746">
        <v>5.4</v>
      </c>
      <c r="G4746">
        <v>93000</v>
      </c>
      <c r="H4746" t="s">
        <v>14255</v>
      </c>
      <c r="I4746" t="s">
        <v>10885</v>
      </c>
      <c r="J4746" t="s">
        <v>11838</v>
      </c>
      <c r="K4746" t="s">
        <v>41</v>
      </c>
      <c r="L4746">
        <v>50000000</v>
      </c>
      <c r="M4746">
        <v>163995949</v>
      </c>
      <c r="N4746" t="s">
        <v>9697</v>
      </c>
      <c r="O4746">
        <v>110</v>
      </c>
      <c r="P4746" cm="1">
        <f t="array" ref="P4746">_xlfn.XLOOKUP(D4746, CPI!$A:A, CPI!$B:B)</f>
        <v>195.3</v>
      </c>
      <c r="Q4746" s="9">
        <f>IF(M4746="","",PRODUCT(M4746,CPI!$B$112/P4746))</f>
        <v>255860551.25601637</v>
      </c>
    </row>
    <row r="4747" spans="1:17">
      <c r="A4747" t="s">
        <v>14256</v>
      </c>
      <c r="B4747" t="s">
        <v>27</v>
      </c>
      <c r="C4747" t="s">
        <v>28</v>
      </c>
      <c r="D4747">
        <v>2005</v>
      </c>
      <c r="E4747" t="s">
        <v>14257</v>
      </c>
      <c r="F4747">
        <v>6.5</v>
      </c>
      <c r="G4747">
        <v>23000</v>
      </c>
      <c r="H4747" t="s">
        <v>14258</v>
      </c>
      <c r="I4747" t="s">
        <v>14258</v>
      </c>
      <c r="J4747" t="s">
        <v>12995</v>
      </c>
      <c r="K4747" t="s">
        <v>33</v>
      </c>
      <c r="M4747">
        <v>20361</v>
      </c>
      <c r="N4747" t="s">
        <v>11081</v>
      </c>
      <c r="O4747">
        <v>92</v>
      </c>
      <c r="P4747" cm="1">
        <f t="array" ref="P4747">_xlfn.XLOOKUP(D4747, CPI!$A:A, CPI!$B:B)</f>
        <v>195.3</v>
      </c>
      <c r="Q4747" s="9">
        <f>IF(M4747="","",PRODUCT(M4747,CPI!$B$112/P4747))</f>
        <v>31766.496159754221</v>
      </c>
    </row>
    <row r="4748" spans="1:17">
      <c r="A4748" t="s">
        <v>14259</v>
      </c>
      <c r="B4748" t="s">
        <v>27</v>
      </c>
      <c r="C4748" t="s">
        <v>52</v>
      </c>
      <c r="D4748">
        <v>2005</v>
      </c>
      <c r="E4748" t="s">
        <v>14241</v>
      </c>
      <c r="F4748">
        <v>4.7</v>
      </c>
      <c r="G4748">
        <v>49000</v>
      </c>
      <c r="H4748" t="s">
        <v>14260</v>
      </c>
      <c r="I4748" t="s">
        <v>10770</v>
      </c>
      <c r="J4748" t="s">
        <v>10771</v>
      </c>
      <c r="K4748" t="s">
        <v>41</v>
      </c>
      <c r="L4748">
        <v>22000000</v>
      </c>
      <c r="M4748">
        <v>45109561</v>
      </c>
      <c r="N4748" t="s">
        <v>42</v>
      </c>
      <c r="O4748">
        <v>83</v>
      </c>
      <c r="P4748" cm="1">
        <f t="array" ref="P4748">_xlfn.XLOOKUP(D4748, CPI!$A:A, CPI!$B:B)</f>
        <v>195.3</v>
      </c>
      <c r="Q4748" s="9">
        <f>IF(M4748="","",PRODUCT(M4748,CPI!$B$112/P4748))</f>
        <v>70378306.383512542</v>
      </c>
    </row>
    <row r="4749" spans="1:17">
      <c r="A4749" t="s">
        <v>14261</v>
      </c>
      <c r="B4749" t="s">
        <v>27</v>
      </c>
      <c r="C4749" t="s">
        <v>45</v>
      </c>
      <c r="D4749">
        <v>2005</v>
      </c>
      <c r="E4749" t="s">
        <v>14262</v>
      </c>
      <c r="F4749">
        <v>6.9</v>
      </c>
      <c r="G4749">
        <v>64000</v>
      </c>
      <c r="H4749" t="s">
        <v>11879</v>
      </c>
      <c r="I4749" t="s">
        <v>11879</v>
      </c>
      <c r="J4749" t="s">
        <v>3918</v>
      </c>
      <c r="K4749" t="s">
        <v>41</v>
      </c>
      <c r="L4749">
        <v>2000000</v>
      </c>
      <c r="M4749">
        <v>5969708</v>
      </c>
      <c r="N4749" t="s">
        <v>14163</v>
      </c>
      <c r="O4749">
        <v>116</v>
      </c>
      <c r="P4749" cm="1">
        <f t="array" ref="P4749">_xlfn.XLOOKUP(D4749, CPI!$A:A, CPI!$B:B)</f>
        <v>195.3</v>
      </c>
      <c r="Q4749" s="9">
        <f>IF(M4749="","",PRODUCT(M4749,CPI!$B$112/P4749))</f>
        <v>9313722.6195596512</v>
      </c>
    </row>
    <row r="4750" spans="1:17">
      <c r="A4750" t="s">
        <v>14263</v>
      </c>
      <c r="B4750" t="s">
        <v>2010</v>
      </c>
      <c r="C4750" t="s">
        <v>52</v>
      </c>
      <c r="D4750">
        <v>2005</v>
      </c>
      <c r="E4750" t="s">
        <v>14245</v>
      </c>
      <c r="F4750">
        <v>5.8</v>
      </c>
      <c r="G4750">
        <v>14000</v>
      </c>
      <c r="H4750" t="s">
        <v>14264</v>
      </c>
      <c r="I4750" t="s">
        <v>14265</v>
      </c>
      <c r="J4750" t="s">
        <v>14266</v>
      </c>
      <c r="K4750" t="s">
        <v>41</v>
      </c>
      <c r="L4750">
        <v>5500000</v>
      </c>
      <c r="M4750">
        <v>50652203</v>
      </c>
      <c r="N4750" t="s">
        <v>14267</v>
      </c>
      <c r="O4750">
        <v>116</v>
      </c>
      <c r="P4750" cm="1">
        <f t="array" ref="P4750">_xlfn.XLOOKUP(D4750, CPI!$A:A, CPI!$B:B)</f>
        <v>195.3</v>
      </c>
      <c r="Q4750" s="9">
        <f>IF(M4750="","",PRODUCT(M4750,CPI!$B$112/P4750))</f>
        <v>79025736.068100348</v>
      </c>
    </row>
    <row r="4751" spans="1:17">
      <c r="A4751" t="s">
        <v>14268</v>
      </c>
      <c r="B4751" t="s">
        <v>348</v>
      </c>
      <c r="C4751" t="s">
        <v>36</v>
      </c>
      <c r="D4751">
        <v>2005</v>
      </c>
      <c r="E4751" t="s">
        <v>14269</v>
      </c>
      <c r="F4751">
        <v>4.8</v>
      </c>
      <c r="G4751">
        <v>46000</v>
      </c>
      <c r="H4751" t="s">
        <v>13783</v>
      </c>
      <c r="I4751" t="s">
        <v>14120</v>
      </c>
      <c r="J4751" t="s">
        <v>10103</v>
      </c>
      <c r="K4751" t="s">
        <v>41</v>
      </c>
      <c r="L4751">
        <v>50000000</v>
      </c>
      <c r="M4751">
        <v>144146816</v>
      </c>
      <c r="N4751" t="s">
        <v>1735</v>
      </c>
      <c r="O4751">
        <v>101</v>
      </c>
      <c r="P4751" cm="1">
        <f t="array" ref="P4751">_xlfn.XLOOKUP(D4751, CPI!$A:A, CPI!$B:B)</f>
        <v>195.3</v>
      </c>
      <c r="Q4751" s="9">
        <f>IF(M4751="","",PRODUCT(M4751,CPI!$B$112/P4751))</f>
        <v>224892651.48591909</v>
      </c>
    </row>
    <row r="4752" spans="1:17">
      <c r="A4752" t="s">
        <v>14270</v>
      </c>
      <c r="B4752" t="s">
        <v>348</v>
      </c>
      <c r="C4752" t="s">
        <v>401</v>
      </c>
      <c r="D4752">
        <v>2005</v>
      </c>
      <c r="E4752" t="s">
        <v>14067</v>
      </c>
      <c r="F4752">
        <v>7.4</v>
      </c>
      <c r="G4752">
        <v>128000</v>
      </c>
      <c r="H4752" t="s">
        <v>14271</v>
      </c>
      <c r="I4752" t="s">
        <v>14271</v>
      </c>
      <c r="J4752" t="s">
        <v>14272</v>
      </c>
      <c r="K4752" t="s">
        <v>33</v>
      </c>
      <c r="L4752">
        <v>30000000</v>
      </c>
      <c r="M4752">
        <v>194137091</v>
      </c>
      <c r="N4752" t="s">
        <v>11310</v>
      </c>
      <c r="O4752">
        <v>85</v>
      </c>
      <c r="P4752" cm="1">
        <f t="array" ref="P4752">_xlfn.XLOOKUP(D4752, CPI!$A:A, CPI!$B:B)</f>
        <v>195.3</v>
      </c>
      <c r="Q4752" s="9">
        <f>IF(M4752="","",PRODUCT(M4752,CPI!$B$112/P4752))</f>
        <v>302885671.41679466</v>
      </c>
    </row>
    <row r="4753" spans="1:17">
      <c r="A4753" t="s">
        <v>14273</v>
      </c>
      <c r="B4753" t="s">
        <v>27</v>
      </c>
      <c r="C4753" t="s">
        <v>36</v>
      </c>
      <c r="D4753">
        <v>2005</v>
      </c>
      <c r="E4753" t="s">
        <v>14073</v>
      </c>
      <c r="F4753">
        <v>6.5</v>
      </c>
      <c r="G4753">
        <v>53000</v>
      </c>
      <c r="H4753" t="s">
        <v>2889</v>
      </c>
      <c r="I4753" t="s">
        <v>14274</v>
      </c>
      <c r="J4753" t="s">
        <v>10678</v>
      </c>
      <c r="K4753" t="s">
        <v>41</v>
      </c>
      <c r="M4753">
        <v>37691644</v>
      </c>
      <c r="N4753" t="s">
        <v>2103</v>
      </c>
      <c r="O4753">
        <v>112</v>
      </c>
      <c r="P4753" cm="1">
        <f t="array" ref="P4753">_xlfn.XLOOKUP(D4753, CPI!$A:A, CPI!$B:B)</f>
        <v>195.3</v>
      </c>
      <c r="Q4753" s="9">
        <f>IF(M4753="","",PRODUCT(M4753,CPI!$B$112/P4753))</f>
        <v>58805140.434203789</v>
      </c>
    </row>
    <row r="4754" spans="1:17">
      <c r="A4754" t="s">
        <v>14275</v>
      </c>
      <c r="B4754" t="s">
        <v>27</v>
      </c>
      <c r="C4754" t="s">
        <v>28</v>
      </c>
      <c r="D4754">
        <v>2005</v>
      </c>
      <c r="E4754" t="s">
        <v>13819</v>
      </c>
      <c r="F4754">
        <v>7.1</v>
      </c>
      <c r="G4754">
        <v>110000</v>
      </c>
      <c r="H4754" t="s">
        <v>14276</v>
      </c>
      <c r="I4754" t="s">
        <v>14277</v>
      </c>
      <c r="J4754" t="s">
        <v>11175</v>
      </c>
      <c r="K4754" t="s">
        <v>5828</v>
      </c>
      <c r="L4754">
        <v>29000000</v>
      </c>
      <c r="M4754">
        <v>21733230</v>
      </c>
      <c r="N4754" t="s">
        <v>13336</v>
      </c>
      <c r="O4754">
        <v>103</v>
      </c>
      <c r="P4754" cm="1">
        <f t="array" ref="P4754">_xlfn.XLOOKUP(D4754, CPI!$A:A, CPI!$B:B)</f>
        <v>195.3</v>
      </c>
      <c r="Q4754" s="9">
        <f>IF(M4754="","",PRODUCT(M4754,CPI!$B$112/P4754))</f>
        <v>33907399.800307214</v>
      </c>
    </row>
    <row r="4755" spans="1:17">
      <c r="A4755" t="s">
        <v>14278</v>
      </c>
      <c r="B4755" t="s">
        <v>2010</v>
      </c>
      <c r="C4755" t="s">
        <v>52</v>
      </c>
      <c r="D4755">
        <v>2005</v>
      </c>
      <c r="E4755" t="s">
        <v>13644</v>
      </c>
      <c r="F4755">
        <v>6.2</v>
      </c>
      <c r="G4755">
        <v>50000</v>
      </c>
      <c r="H4755" t="s">
        <v>13452</v>
      </c>
      <c r="I4755" t="s">
        <v>14279</v>
      </c>
      <c r="J4755" t="s">
        <v>7189</v>
      </c>
      <c r="K4755" t="s">
        <v>41</v>
      </c>
      <c r="L4755">
        <v>15000000</v>
      </c>
      <c r="M4755">
        <v>47096206</v>
      </c>
      <c r="N4755" t="s">
        <v>12468</v>
      </c>
      <c r="O4755">
        <v>90</v>
      </c>
      <c r="P4755" cm="1">
        <f t="array" ref="P4755">_xlfn.XLOOKUP(D4755, CPI!$A:A, CPI!$B:B)</f>
        <v>195.3</v>
      </c>
      <c r="Q4755" s="9">
        <f>IF(M4755="","",PRODUCT(M4755,CPI!$B$112/P4755))</f>
        <v>73477798.096262157</v>
      </c>
    </row>
    <row r="4756" spans="1:17">
      <c r="A4756" t="s">
        <v>14280</v>
      </c>
      <c r="B4756" t="s">
        <v>27</v>
      </c>
      <c r="C4756" t="s">
        <v>52</v>
      </c>
      <c r="D4756">
        <v>2005</v>
      </c>
      <c r="E4756" t="s">
        <v>14188</v>
      </c>
      <c r="F4756">
        <v>7.6</v>
      </c>
      <c r="G4756">
        <v>215000</v>
      </c>
      <c r="H4756" t="s">
        <v>14281</v>
      </c>
      <c r="I4756" t="s">
        <v>14281</v>
      </c>
      <c r="J4756" t="s">
        <v>10046</v>
      </c>
      <c r="K4756" t="s">
        <v>41</v>
      </c>
      <c r="L4756">
        <v>6500000</v>
      </c>
      <c r="M4756">
        <v>39323027</v>
      </c>
      <c r="N4756" t="s">
        <v>14282</v>
      </c>
      <c r="O4756">
        <v>92</v>
      </c>
      <c r="P4756" cm="1">
        <f t="array" ref="P4756">_xlfn.XLOOKUP(D4756, CPI!$A:A, CPI!$B:B)</f>
        <v>195.3</v>
      </c>
      <c r="Q4756" s="9">
        <f>IF(M4756="","",PRODUCT(M4756,CPI!$B$112/P4756))</f>
        <v>61350365.217101887</v>
      </c>
    </row>
    <row r="4757" spans="1:17">
      <c r="A4757" t="s">
        <v>14283</v>
      </c>
      <c r="B4757" t="s">
        <v>27</v>
      </c>
      <c r="C4757" t="s">
        <v>28</v>
      </c>
      <c r="D4757">
        <v>2005</v>
      </c>
      <c r="E4757" t="s">
        <v>13520</v>
      </c>
      <c r="F4757">
        <v>6</v>
      </c>
      <c r="G4757">
        <v>83000</v>
      </c>
      <c r="H4757" t="s">
        <v>12674</v>
      </c>
      <c r="I4757" t="s">
        <v>14284</v>
      </c>
      <c r="J4757" t="s">
        <v>78</v>
      </c>
      <c r="K4757" t="s">
        <v>5828</v>
      </c>
      <c r="L4757">
        <v>30000000</v>
      </c>
      <c r="M4757">
        <v>127369981</v>
      </c>
      <c r="N4757" t="s">
        <v>191</v>
      </c>
      <c r="O4757">
        <v>101</v>
      </c>
      <c r="P4757" cm="1">
        <f t="array" ref="P4757">_xlfn.XLOOKUP(D4757, CPI!$A:A, CPI!$B:B)</f>
        <v>195.3</v>
      </c>
      <c r="Q4757" s="9">
        <f>IF(M4757="","",PRODUCT(M4757,CPI!$B$112/P4757))</f>
        <v>198718039.99334356</v>
      </c>
    </row>
    <row r="4758" spans="1:17">
      <c r="A4758" t="s">
        <v>14285</v>
      </c>
      <c r="B4758" t="s">
        <v>2010</v>
      </c>
      <c r="C4758" t="s">
        <v>52</v>
      </c>
      <c r="D4758">
        <v>2005</v>
      </c>
      <c r="E4758" t="s">
        <v>14245</v>
      </c>
      <c r="F4758">
        <v>5</v>
      </c>
      <c r="G4758">
        <v>31000</v>
      </c>
      <c r="H4758" t="s">
        <v>706</v>
      </c>
      <c r="I4758" t="s">
        <v>8996</v>
      </c>
      <c r="J4758" t="s">
        <v>8571</v>
      </c>
      <c r="K4758" t="s">
        <v>5828</v>
      </c>
      <c r="L4758">
        <v>38000000</v>
      </c>
      <c r="M4758">
        <v>29621722</v>
      </c>
      <c r="N4758" t="s">
        <v>8998</v>
      </c>
      <c r="O4758">
        <v>97</v>
      </c>
      <c r="P4758" cm="1">
        <f t="array" ref="P4758">_xlfn.XLOOKUP(D4758, CPI!$A:A, CPI!$B:B)</f>
        <v>195.3</v>
      </c>
      <c r="Q4758" s="9">
        <f>IF(M4758="","",PRODUCT(M4758,CPI!$B$112/P4758))</f>
        <v>46214739.853558622</v>
      </c>
    </row>
    <row r="4759" spans="1:17">
      <c r="A4759" t="s">
        <v>14286</v>
      </c>
      <c r="B4759" t="s">
        <v>2010</v>
      </c>
      <c r="C4759" t="s">
        <v>45</v>
      </c>
      <c r="D4759">
        <v>2005</v>
      </c>
      <c r="E4759" t="s">
        <v>14287</v>
      </c>
      <c r="F4759">
        <v>5.0999999999999996</v>
      </c>
      <c r="G4759">
        <v>71000</v>
      </c>
      <c r="H4759" t="s">
        <v>8088</v>
      </c>
      <c r="I4759" t="s">
        <v>7741</v>
      </c>
      <c r="J4759" t="s">
        <v>8601</v>
      </c>
      <c r="K4759" t="s">
        <v>41</v>
      </c>
      <c r="L4759">
        <v>45000000</v>
      </c>
      <c r="M4759">
        <v>101393569</v>
      </c>
      <c r="N4759" t="s">
        <v>5120</v>
      </c>
      <c r="O4759">
        <v>115</v>
      </c>
      <c r="P4759" cm="1">
        <f t="array" ref="P4759">_xlfn.XLOOKUP(D4759, CPI!$A:A, CPI!$B:B)</f>
        <v>195.3</v>
      </c>
      <c r="Q4759" s="9">
        <f>IF(M4759="","",PRODUCT(M4759,CPI!$B$112/P4759))</f>
        <v>158190581.02560163</v>
      </c>
    </row>
    <row r="4760" spans="1:17">
      <c r="A4760" t="s">
        <v>14288</v>
      </c>
      <c r="B4760" t="s">
        <v>2010</v>
      </c>
      <c r="C4760" t="s">
        <v>52</v>
      </c>
      <c r="D4760">
        <v>2005</v>
      </c>
      <c r="E4760" t="s">
        <v>14065</v>
      </c>
      <c r="F4760">
        <v>5.8</v>
      </c>
      <c r="G4760">
        <v>21000</v>
      </c>
      <c r="H4760" t="s">
        <v>5762</v>
      </c>
      <c r="I4760" t="s">
        <v>1004</v>
      </c>
      <c r="J4760" t="s">
        <v>7051</v>
      </c>
      <c r="K4760" t="s">
        <v>41</v>
      </c>
      <c r="L4760">
        <v>35000000</v>
      </c>
      <c r="M4760">
        <v>34252847</v>
      </c>
      <c r="N4760" t="s">
        <v>55</v>
      </c>
      <c r="O4760">
        <v>113</v>
      </c>
      <c r="P4760" cm="1">
        <f t="array" ref="P4760">_xlfn.XLOOKUP(D4760, CPI!$A:A, CPI!$B:B)</f>
        <v>195.3</v>
      </c>
      <c r="Q4760" s="9">
        <f>IF(M4760="","",PRODUCT(M4760,CPI!$B$112/P4760))</f>
        <v>53440053.665642597</v>
      </c>
    </row>
    <row r="4761" spans="1:17">
      <c r="A4761" t="s">
        <v>3068</v>
      </c>
      <c r="B4761" t="s">
        <v>2010</v>
      </c>
      <c r="C4761" t="s">
        <v>52</v>
      </c>
      <c r="D4761">
        <v>2005</v>
      </c>
      <c r="E4761" t="s">
        <v>13550</v>
      </c>
      <c r="F4761">
        <v>6.2</v>
      </c>
      <c r="G4761">
        <v>43000</v>
      </c>
      <c r="H4761" t="s">
        <v>9074</v>
      </c>
      <c r="I4761" t="s">
        <v>1146</v>
      </c>
      <c r="J4761" t="s">
        <v>2142</v>
      </c>
      <c r="K4761" t="s">
        <v>41</v>
      </c>
      <c r="L4761">
        <v>30000000</v>
      </c>
      <c r="M4761">
        <v>50605163</v>
      </c>
      <c r="N4761" t="s">
        <v>9120</v>
      </c>
      <c r="O4761">
        <v>104</v>
      </c>
      <c r="P4761" cm="1">
        <f t="array" ref="P4761">_xlfn.XLOOKUP(D4761, CPI!$A:A, CPI!$B:B)</f>
        <v>195.3</v>
      </c>
      <c r="Q4761" s="9">
        <f>IF(M4761="","",PRODUCT(M4761,CPI!$B$112/P4761))</f>
        <v>78952345.960573465</v>
      </c>
    </row>
    <row r="4762" spans="1:17">
      <c r="A4762" t="s">
        <v>14289</v>
      </c>
      <c r="B4762" t="s">
        <v>2010</v>
      </c>
      <c r="C4762" t="s">
        <v>52</v>
      </c>
      <c r="D4762">
        <v>2005</v>
      </c>
      <c r="E4762" t="s">
        <v>14290</v>
      </c>
      <c r="F4762">
        <v>7.1</v>
      </c>
      <c r="G4762">
        <v>19000</v>
      </c>
      <c r="H4762" t="s">
        <v>14291</v>
      </c>
      <c r="I4762" t="s">
        <v>14292</v>
      </c>
      <c r="J4762" t="s">
        <v>12666</v>
      </c>
      <c r="K4762" t="s">
        <v>41</v>
      </c>
      <c r="M4762">
        <v>9950133</v>
      </c>
      <c r="N4762" t="s">
        <v>3755</v>
      </c>
      <c r="O4762">
        <v>107</v>
      </c>
      <c r="P4762" cm="1">
        <f t="array" ref="P4762">_xlfn.XLOOKUP(D4762, CPI!$A:A, CPI!$B:B)</f>
        <v>195.3</v>
      </c>
      <c r="Q4762" s="9">
        <f>IF(M4762="","",PRODUCT(M4762,CPI!$B$112/P4762))</f>
        <v>15523837.814132104</v>
      </c>
    </row>
    <row r="4763" spans="1:17">
      <c r="A4763" t="s">
        <v>14293</v>
      </c>
      <c r="B4763" t="s">
        <v>2010</v>
      </c>
      <c r="C4763" t="s">
        <v>45</v>
      </c>
      <c r="D4763">
        <v>2005</v>
      </c>
      <c r="E4763" t="s">
        <v>13934</v>
      </c>
      <c r="F4763">
        <v>4.5</v>
      </c>
      <c r="G4763">
        <v>68000</v>
      </c>
      <c r="H4763" t="s">
        <v>8067</v>
      </c>
      <c r="I4763" t="s">
        <v>8036</v>
      </c>
      <c r="J4763" t="s">
        <v>8511</v>
      </c>
      <c r="K4763" t="s">
        <v>41</v>
      </c>
      <c r="L4763">
        <v>113000000</v>
      </c>
      <c r="M4763">
        <v>71022693</v>
      </c>
      <c r="N4763" t="s">
        <v>42</v>
      </c>
      <c r="O4763">
        <v>101</v>
      </c>
      <c r="P4763" cm="1">
        <f t="array" ref="P4763">_xlfn.XLOOKUP(D4763, CPI!$A:A, CPI!$B:B)</f>
        <v>195.3</v>
      </c>
      <c r="Q4763" s="9">
        <f>IF(M4763="","",PRODUCT(M4763,CPI!$B$112/P4763))</f>
        <v>110807038.18279569</v>
      </c>
    </row>
    <row r="4764" spans="1:17">
      <c r="A4764" t="s">
        <v>14294</v>
      </c>
      <c r="B4764" t="s">
        <v>27</v>
      </c>
      <c r="C4764" t="s">
        <v>28</v>
      </c>
      <c r="D4764">
        <v>2005</v>
      </c>
      <c r="E4764" t="s">
        <v>14032</v>
      </c>
      <c r="F4764">
        <v>6.9</v>
      </c>
      <c r="G4764">
        <v>127000</v>
      </c>
      <c r="H4764" t="s">
        <v>12796</v>
      </c>
      <c r="I4764" t="s">
        <v>12796</v>
      </c>
      <c r="J4764" t="s">
        <v>9724</v>
      </c>
      <c r="K4764" t="s">
        <v>41</v>
      </c>
      <c r="L4764">
        <v>50000000</v>
      </c>
      <c r="M4764">
        <v>93974620</v>
      </c>
      <c r="N4764" t="s">
        <v>34</v>
      </c>
      <c r="O4764">
        <v>128</v>
      </c>
      <c r="P4764" cm="1">
        <f t="array" ref="P4764">_xlfn.XLOOKUP(D4764, CPI!$A:A, CPI!$B:B)</f>
        <v>195.3</v>
      </c>
      <c r="Q4764" s="9">
        <f>IF(M4764="","",PRODUCT(M4764,CPI!$B$112/P4764))</f>
        <v>146615804.98719916</v>
      </c>
    </row>
    <row r="4765" spans="1:17">
      <c r="A4765" t="s">
        <v>14295</v>
      </c>
      <c r="B4765" t="s">
        <v>27</v>
      </c>
      <c r="C4765" t="s">
        <v>28</v>
      </c>
      <c r="D4765">
        <v>2005</v>
      </c>
      <c r="E4765" t="s">
        <v>14202</v>
      </c>
      <c r="F4765">
        <v>7.3</v>
      </c>
      <c r="G4765">
        <v>41000</v>
      </c>
      <c r="H4765" t="s">
        <v>12732</v>
      </c>
      <c r="I4765" t="s">
        <v>11750</v>
      </c>
      <c r="J4765" t="s">
        <v>11008</v>
      </c>
      <c r="K4765" t="s">
        <v>41</v>
      </c>
      <c r="L4765">
        <v>35000000</v>
      </c>
      <c r="M4765">
        <v>25211175</v>
      </c>
      <c r="N4765" t="s">
        <v>34</v>
      </c>
      <c r="O4765">
        <v>126</v>
      </c>
      <c r="P4765" cm="1">
        <f t="array" ref="P4765">_xlfn.XLOOKUP(D4765, CPI!$A:A, CPI!$B:B)</f>
        <v>195.3</v>
      </c>
      <c r="Q4765" s="9">
        <f>IF(M4765="","",PRODUCT(M4765,CPI!$B$112/P4765))</f>
        <v>39333563.863287248</v>
      </c>
    </row>
    <row r="4766" spans="1:17">
      <c r="A4766" t="s">
        <v>14296</v>
      </c>
      <c r="B4766" t="s">
        <v>27</v>
      </c>
      <c r="C4766" t="s">
        <v>115</v>
      </c>
      <c r="D4766">
        <v>2005</v>
      </c>
      <c r="E4766" t="s">
        <v>14157</v>
      </c>
      <c r="F4766">
        <v>6.6</v>
      </c>
      <c r="G4766">
        <v>72000</v>
      </c>
      <c r="H4766" t="s">
        <v>13245</v>
      </c>
      <c r="I4766" t="s">
        <v>13505</v>
      </c>
      <c r="J4766" t="s">
        <v>10341</v>
      </c>
      <c r="K4766" t="s">
        <v>41</v>
      </c>
      <c r="L4766">
        <v>22000000</v>
      </c>
      <c r="M4766">
        <v>57479076</v>
      </c>
      <c r="N4766" t="s">
        <v>14297</v>
      </c>
      <c r="O4766">
        <v>108</v>
      </c>
      <c r="P4766" cm="1">
        <f t="array" ref="P4766">_xlfn.XLOOKUP(D4766, CPI!$A:A, CPI!$B:B)</f>
        <v>195.3</v>
      </c>
      <c r="Q4766" s="9">
        <f>IF(M4766="","",PRODUCT(M4766,CPI!$B$112/P4766))</f>
        <v>89676776.5345622</v>
      </c>
    </row>
    <row r="4767" spans="1:17">
      <c r="A4767" t="s">
        <v>14298</v>
      </c>
      <c r="B4767" t="s">
        <v>27</v>
      </c>
      <c r="C4767" t="s">
        <v>52</v>
      </c>
      <c r="D4767">
        <v>2005</v>
      </c>
      <c r="E4767" t="s">
        <v>14299</v>
      </c>
      <c r="F4767">
        <v>6.2</v>
      </c>
      <c r="G4767">
        <v>12000</v>
      </c>
      <c r="H4767" t="s">
        <v>6321</v>
      </c>
      <c r="I4767" t="s">
        <v>6321</v>
      </c>
      <c r="J4767" t="s">
        <v>14300</v>
      </c>
      <c r="K4767" t="s">
        <v>41</v>
      </c>
      <c r="M4767">
        <v>2935242</v>
      </c>
      <c r="N4767" t="s">
        <v>91</v>
      </c>
      <c r="O4767">
        <v>105</v>
      </c>
      <c r="P4767" cm="1">
        <f t="array" ref="P4767">_xlfn.XLOOKUP(D4767, CPI!$A:A, CPI!$B:B)</f>
        <v>195.3</v>
      </c>
      <c r="Q4767" s="9">
        <f>IF(M4767="","",PRODUCT(M4767,CPI!$B$112/P4767))</f>
        <v>4579458.4608294927</v>
      </c>
    </row>
    <row r="4768" spans="1:17">
      <c r="A4768" t="s">
        <v>14301</v>
      </c>
      <c r="B4768" t="s">
        <v>44</v>
      </c>
      <c r="C4768" t="s">
        <v>52</v>
      </c>
      <c r="D4768">
        <v>2005</v>
      </c>
      <c r="E4768" t="s">
        <v>13514</v>
      </c>
      <c r="F4768">
        <v>5.5</v>
      </c>
      <c r="G4768">
        <v>29000</v>
      </c>
      <c r="H4768" t="s">
        <v>1167</v>
      </c>
      <c r="I4768" t="s">
        <v>14302</v>
      </c>
      <c r="J4768" t="s">
        <v>13197</v>
      </c>
      <c r="K4768" t="s">
        <v>41</v>
      </c>
      <c r="L4768">
        <v>10000000</v>
      </c>
      <c r="M4768">
        <v>19770475</v>
      </c>
      <c r="N4768" t="s">
        <v>72</v>
      </c>
      <c r="O4768">
        <v>100</v>
      </c>
      <c r="P4768" cm="1">
        <f t="array" ref="P4768">_xlfn.XLOOKUP(D4768, CPI!$A:A, CPI!$B:B)</f>
        <v>195.3</v>
      </c>
      <c r="Q4768" s="9">
        <f>IF(M4768="","",PRODUCT(M4768,CPI!$B$112/P4768))</f>
        <v>30845180.401945721</v>
      </c>
    </row>
    <row r="4769" spans="1:17">
      <c r="A4769" t="s">
        <v>14303</v>
      </c>
      <c r="B4769" t="s">
        <v>27</v>
      </c>
      <c r="C4769" t="s">
        <v>45</v>
      </c>
      <c r="D4769">
        <v>2005</v>
      </c>
      <c r="E4769" t="s">
        <v>13703</v>
      </c>
      <c r="F4769">
        <v>7</v>
      </c>
      <c r="G4769">
        <v>100000</v>
      </c>
      <c r="H4769" t="s">
        <v>12491</v>
      </c>
      <c r="I4769" t="s">
        <v>2918</v>
      </c>
      <c r="J4769" t="s">
        <v>7354</v>
      </c>
      <c r="K4769" t="s">
        <v>33</v>
      </c>
      <c r="L4769">
        <v>45000000</v>
      </c>
      <c r="M4769">
        <v>50871113</v>
      </c>
      <c r="N4769" t="s">
        <v>13665</v>
      </c>
      <c r="O4769">
        <v>103</v>
      </c>
      <c r="P4769" cm="1">
        <f t="array" ref="P4769">_xlfn.XLOOKUP(D4769, CPI!$A:A, CPI!$B:B)</f>
        <v>195.3</v>
      </c>
      <c r="Q4769" s="9">
        <f>IF(M4769="","",PRODUCT(M4769,CPI!$B$112/P4769))</f>
        <v>79367271.536610335</v>
      </c>
    </row>
    <row r="4770" spans="1:17">
      <c r="A4770" t="s">
        <v>14304</v>
      </c>
      <c r="B4770" t="s">
        <v>27</v>
      </c>
      <c r="C4770" t="s">
        <v>45</v>
      </c>
      <c r="D4770">
        <v>2005</v>
      </c>
      <c r="E4770" t="s">
        <v>13678</v>
      </c>
      <c r="F4770">
        <v>6.5</v>
      </c>
      <c r="G4770">
        <v>108000</v>
      </c>
      <c r="H4770" t="s">
        <v>14305</v>
      </c>
      <c r="I4770" t="s">
        <v>14306</v>
      </c>
      <c r="J4770" t="s">
        <v>4470</v>
      </c>
      <c r="K4770" t="s">
        <v>41</v>
      </c>
      <c r="L4770">
        <v>52000000</v>
      </c>
      <c r="M4770">
        <v>77663556</v>
      </c>
      <c r="N4770" t="s">
        <v>3755</v>
      </c>
      <c r="O4770">
        <v>113</v>
      </c>
      <c r="P4770" cm="1">
        <f t="array" ref="P4770">_xlfn.XLOOKUP(D4770, CPI!$A:A, CPI!$B:B)</f>
        <v>195.3</v>
      </c>
      <c r="Q4770" s="9">
        <f>IF(M4770="","",PRODUCT(M4770,CPI!$B$112/P4770))</f>
        <v>121167872.57142857</v>
      </c>
    </row>
    <row r="4771" spans="1:17">
      <c r="A4771" t="s">
        <v>14307</v>
      </c>
      <c r="B4771" t="s">
        <v>44</v>
      </c>
      <c r="C4771" t="s">
        <v>74</v>
      </c>
      <c r="D4771">
        <v>2005</v>
      </c>
      <c r="E4771" t="s">
        <v>14061</v>
      </c>
      <c r="F4771">
        <v>7.4</v>
      </c>
      <c r="G4771">
        <v>29000</v>
      </c>
      <c r="H4771" t="s">
        <v>4401</v>
      </c>
      <c r="I4771" t="s">
        <v>7309</v>
      </c>
      <c r="J4771" t="s">
        <v>13005</v>
      </c>
      <c r="K4771" t="s">
        <v>41</v>
      </c>
      <c r="L4771">
        <v>26000000</v>
      </c>
      <c r="M4771">
        <v>15431177</v>
      </c>
      <c r="N4771" t="s">
        <v>14308</v>
      </c>
      <c r="O4771">
        <v>120</v>
      </c>
      <c r="P4771" cm="1">
        <f t="array" ref="P4771">_xlfn.XLOOKUP(D4771, CPI!$A:A, CPI!$B:B)</f>
        <v>195.3</v>
      </c>
      <c r="Q4771" s="9">
        <f>IF(M4771="","",PRODUCT(M4771,CPI!$B$112/P4771))</f>
        <v>24075164.525857653</v>
      </c>
    </row>
    <row r="4772" spans="1:17">
      <c r="A4772" t="s">
        <v>14309</v>
      </c>
      <c r="B4772" t="s">
        <v>27</v>
      </c>
      <c r="C4772" t="s">
        <v>28</v>
      </c>
      <c r="D4772">
        <v>2005</v>
      </c>
      <c r="E4772" t="s">
        <v>14310</v>
      </c>
      <c r="F4772">
        <v>7.3</v>
      </c>
      <c r="G4772">
        <v>76000</v>
      </c>
      <c r="H4772" t="s">
        <v>11713</v>
      </c>
      <c r="I4772" t="s">
        <v>11713</v>
      </c>
      <c r="J4772" t="s">
        <v>7130</v>
      </c>
      <c r="K4772" t="s">
        <v>463</v>
      </c>
      <c r="M4772">
        <v>16197824</v>
      </c>
      <c r="N4772" t="s">
        <v>989</v>
      </c>
      <c r="O4772">
        <v>117</v>
      </c>
      <c r="P4772" cm="1">
        <f t="array" ref="P4772">_xlfn.XLOOKUP(D4772, CPI!$A:A, CPI!$B:B)</f>
        <v>195.3</v>
      </c>
      <c r="Q4772" s="9">
        <f>IF(M4772="","",PRODUCT(M4772,CPI!$B$112/P4772))</f>
        <v>25271259.461341523</v>
      </c>
    </row>
    <row r="4773" spans="1:17">
      <c r="A4773" t="s">
        <v>14311</v>
      </c>
      <c r="B4773" t="s">
        <v>27</v>
      </c>
      <c r="C4773" t="s">
        <v>74</v>
      </c>
      <c r="D4773">
        <v>2005</v>
      </c>
      <c r="E4773" t="s">
        <v>12072</v>
      </c>
      <c r="F4773">
        <v>5.4</v>
      </c>
      <c r="G4773">
        <v>45000</v>
      </c>
      <c r="H4773" t="s">
        <v>5181</v>
      </c>
      <c r="I4773" t="s">
        <v>14312</v>
      </c>
      <c r="J4773" t="s">
        <v>14313</v>
      </c>
      <c r="K4773" t="s">
        <v>41</v>
      </c>
      <c r="L4773">
        <v>40000000</v>
      </c>
      <c r="M4773">
        <v>46563961</v>
      </c>
      <c r="N4773" t="s">
        <v>14314</v>
      </c>
      <c r="O4773">
        <v>117</v>
      </c>
      <c r="P4773" cm="1">
        <f t="array" ref="P4773">_xlfn.XLOOKUP(D4773, CPI!$A:A, CPI!$B:B)</f>
        <v>195.3</v>
      </c>
      <c r="Q4773" s="9">
        <f>IF(M4773="","",PRODUCT(M4773,CPI!$B$112/P4773))</f>
        <v>72647408.687660009</v>
      </c>
    </row>
    <row r="4774" spans="1:17">
      <c r="A4774" t="s">
        <v>14315</v>
      </c>
      <c r="B4774" t="s">
        <v>2010</v>
      </c>
      <c r="C4774" t="s">
        <v>52</v>
      </c>
      <c r="D4774">
        <v>2005</v>
      </c>
      <c r="E4774" t="s">
        <v>12647</v>
      </c>
      <c r="F4774">
        <v>4.8</v>
      </c>
      <c r="G4774">
        <v>70000</v>
      </c>
      <c r="H4774" t="s">
        <v>1596</v>
      </c>
      <c r="I4774" t="s">
        <v>1596</v>
      </c>
      <c r="J4774" t="s">
        <v>5222</v>
      </c>
      <c r="K4774" t="s">
        <v>41</v>
      </c>
      <c r="L4774">
        <v>85000000</v>
      </c>
      <c r="M4774">
        <v>131426169</v>
      </c>
      <c r="N4774" t="s">
        <v>42</v>
      </c>
      <c r="O4774">
        <v>102</v>
      </c>
      <c r="P4774" cm="1">
        <f t="array" ref="P4774">_xlfn.XLOOKUP(D4774, CPI!$A:A, CPI!$B:B)</f>
        <v>195.3</v>
      </c>
      <c r="Q4774" s="9">
        <f>IF(M4774="","",PRODUCT(M4774,CPI!$B$112/P4774))</f>
        <v>205046357.88172042</v>
      </c>
    </row>
    <row r="4775" spans="1:17">
      <c r="A4775" t="s">
        <v>14316</v>
      </c>
      <c r="B4775" t="s">
        <v>44</v>
      </c>
      <c r="C4775" t="s">
        <v>401</v>
      </c>
      <c r="D4775">
        <v>2005</v>
      </c>
      <c r="E4775" t="s">
        <v>14022</v>
      </c>
      <c r="F4775">
        <v>6.4</v>
      </c>
      <c r="G4775">
        <v>58000</v>
      </c>
      <c r="H4775" t="s">
        <v>14317</v>
      </c>
      <c r="I4775" t="s">
        <v>14318</v>
      </c>
      <c r="J4775" t="s">
        <v>13623</v>
      </c>
      <c r="K4775" t="s">
        <v>41</v>
      </c>
      <c r="L4775">
        <v>30000000</v>
      </c>
      <c r="M4775">
        <v>110013167</v>
      </c>
      <c r="N4775" t="s">
        <v>13879</v>
      </c>
      <c r="O4775">
        <v>80</v>
      </c>
      <c r="P4775" cm="1">
        <f t="array" ref="P4775">_xlfn.XLOOKUP(D4775, CPI!$A:A, CPI!$B:B)</f>
        <v>195.3</v>
      </c>
      <c r="Q4775" s="9">
        <f>IF(M4775="","",PRODUCT(M4775,CPI!$B$112/P4775))</f>
        <v>171638566.23092678</v>
      </c>
    </row>
    <row r="4776" spans="1:17">
      <c r="A4776" t="s">
        <v>14319</v>
      </c>
      <c r="B4776" t="s">
        <v>27</v>
      </c>
      <c r="C4776" t="s">
        <v>52</v>
      </c>
      <c r="D4776">
        <v>2005</v>
      </c>
      <c r="E4776" t="s">
        <v>14320</v>
      </c>
      <c r="F4776">
        <v>7.8</v>
      </c>
      <c r="G4776">
        <v>47000</v>
      </c>
      <c r="H4776" t="s">
        <v>13297</v>
      </c>
      <c r="I4776" t="s">
        <v>13297</v>
      </c>
      <c r="J4776" t="s">
        <v>10201</v>
      </c>
      <c r="K4776" t="s">
        <v>3822</v>
      </c>
      <c r="M4776">
        <v>2421577</v>
      </c>
      <c r="N4776" t="s">
        <v>13299</v>
      </c>
      <c r="O4776">
        <v>94</v>
      </c>
      <c r="P4776" cm="1">
        <f t="array" ref="P4776">_xlfn.XLOOKUP(D4776, CPI!$A:A, CPI!$B:B)</f>
        <v>195.3</v>
      </c>
      <c r="Q4776" s="9">
        <f>IF(M4776="","",PRODUCT(M4776,CPI!$B$112/P4776))</f>
        <v>3778056.8965693801</v>
      </c>
    </row>
    <row r="4777" spans="1:17">
      <c r="A4777" t="s">
        <v>14321</v>
      </c>
      <c r="B4777" t="s">
        <v>27</v>
      </c>
      <c r="C4777" t="s">
        <v>45</v>
      </c>
      <c r="D4777">
        <v>2005</v>
      </c>
      <c r="E4777" t="s">
        <v>14073</v>
      </c>
      <c r="F4777">
        <v>2.9</v>
      </c>
      <c r="G4777">
        <v>34000</v>
      </c>
      <c r="H4777" t="s">
        <v>13150</v>
      </c>
      <c r="I4777" t="s">
        <v>14322</v>
      </c>
      <c r="J4777" t="s">
        <v>14323</v>
      </c>
      <c r="K4777" t="s">
        <v>5828</v>
      </c>
      <c r="L4777">
        <v>25000000</v>
      </c>
      <c r="M4777">
        <v>3650275</v>
      </c>
      <c r="N4777" t="s">
        <v>13153</v>
      </c>
      <c r="O4777">
        <v>95</v>
      </c>
      <c r="P4777" cm="1">
        <f t="array" ref="P4777">_xlfn.XLOOKUP(D4777, CPI!$A:A, CPI!$B:B)</f>
        <v>195.3</v>
      </c>
      <c r="Q4777" s="9">
        <f>IF(M4777="","",PRODUCT(M4777,CPI!$B$112/P4777))</f>
        <v>5695027.0993343573</v>
      </c>
    </row>
    <row r="4778" spans="1:17">
      <c r="A4778" t="s">
        <v>14324</v>
      </c>
      <c r="B4778" t="s">
        <v>27</v>
      </c>
      <c r="C4778" t="s">
        <v>36</v>
      </c>
      <c r="D4778">
        <v>2005</v>
      </c>
      <c r="E4778" t="s">
        <v>14325</v>
      </c>
      <c r="F4778">
        <v>7.4</v>
      </c>
      <c r="G4778">
        <v>39000</v>
      </c>
      <c r="H4778" t="s">
        <v>1887</v>
      </c>
      <c r="I4778" t="s">
        <v>11374</v>
      </c>
      <c r="J4778" t="s">
        <v>1887</v>
      </c>
      <c r="K4778" t="s">
        <v>463</v>
      </c>
      <c r="L4778">
        <v>15000000</v>
      </c>
      <c r="M4778">
        <v>12045362</v>
      </c>
      <c r="N4778" t="s">
        <v>12262</v>
      </c>
      <c r="O4778">
        <v>121</v>
      </c>
      <c r="P4778" cm="1">
        <f t="array" ref="P4778">_xlfn.XLOOKUP(D4778, CPI!$A:A, CPI!$B:B)</f>
        <v>195.3</v>
      </c>
      <c r="Q4778" s="9">
        <f>IF(M4778="","",PRODUCT(M4778,CPI!$B$112/P4778))</f>
        <v>18792738.358422939</v>
      </c>
    </row>
    <row r="4779" spans="1:17">
      <c r="A4779" t="s">
        <v>14326</v>
      </c>
      <c r="B4779" t="s">
        <v>27</v>
      </c>
      <c r="C4779" t="s">
        <v>45</v>
      </c>
      <c r="D4779">
        <v>2005</v>
      </c>
      <c r="E4779" t="s">
        <v>14327</v>
      </c>
      <c r="F4779">
        <v>6.3</v>
      </c>
      <c r="G4779">
        <v>30000</v>
      </c>
      <c r="H4779" t="s">
        <v>14328</v>
      </c>
      <c r="I4779" t="s">
        <v>14329</v>
      </c>
      <c r="J4779" t="s">
        <v>14330</v>
      </c>
      <c r="K4779" t="s">
        <v>41</v>
      </c>
      <c r="L4779">
        <v>3200000</v>
      </c>
      <c r="M4779">
        <v>719135</v>
      </c>
      <c r="N4779" t="s">
        <v>8998</v>
      </c>
      <c r="O4779">
        <v>95</v>
      </c>
      <c r="P4779" cm="1">
        <f t="array" ref="P4779">_xlfn.XLOOKUP(D4779, CPI!$A:A, CPI!$B:B)</f>
        <v>195.3</v>
      </c>
      <c r="Q4779" s="9">
        <f>IF(M4779="","",PRODUCT(M4779,CPI!$B$112/P4779))</f>
        <v>1121968.4306195595</v>
      </c>
    </row>
    <row r="4780" spans="1:17">
      <c r="A4780" t="s">
        <v>14331</v>
      </c>
      <c r="B4780" t="s">
        <v>44</v>
      </c>
      <c r="C4780" t="s">
        <v>36</v>
      </c>
      <c r="D4780">
        <v>2005</v>
      </c>
      <c r="E4780" t="s">
        <v>14332</v>
      </c>
      <c r="F4780">
        <v>6.7</v>
      </c>
      <c r="G4780">
        <v>61000</v>
      </c>
      <c r="H4780" t="s">
        <v>8629</v>
      </c>
      <c r="I4780" t="s">
        <v>14333</v>
      </c>
      <c r="J4780" t="s">
        <v>14334</v>
      </c>
      <c r="K4780" t="s">
        <v>41</v>
      </c>
      <c r="L4780">
        <v>10000000</v>
      </c>
      <c r="M4780">
        <v>27610873</v>
      </c>
      <c r="N4780" t="s">
        <v>14335</v>
      </c>
      <c r="O4780">
        <v>118</v>
      </c>
      <c r="P4780" cm="1">
        <f t="array" ref="P4780">_xlfn.XLOOKUP(D4780, CPI!$A:A, CPI!$B:B)</f>
        <v>195.3</v>
      </c>
      <c r="Q4780" s="9">
        <f>IF(M4780="","",PRODUCT(M4780,CPI!$B$112/P4780))</f>
        <v>43077485.934971832</v>
      </c>
    </row>
    <row r="4781" spans="1:17">
      <c r="A4781" t="s">
        <v>14336</v>
      </c>
      <c r="B4781" t="s">
        <v>27</v>
      </c>
      <c r="C4781" t="s">
        <v>74</v>
      </c>
      <c r="D4781">
        <v>2005</v>
      </c>
      <c r="E4781" t="s">
        <v>14337</v>
      </c>
      <c r="F4781">
        <v>6.5</v>
      </c>
      <c r="G4781">
        <v>11000</v>
      </c>
      <c r="H4781" t="s">
        <v>9439</v>
      </c>
      <c r="I4781" t="s">
        <v>9439</v>
      </c>
      <c r="J4781" t="s">
        <v>14338</v>
      </c>
      <c r="K4781" t="s">
        <v>41</v>
      </c>
      <c r="M4781">
        <v>1778006</v>
      </c>
      <c r="N4781" t="s">
        <v>12897</v>
      </c>
      <c r="O4781">
        <v>91</v>
      </c>
      <c r="P4781" cm="1">
        <f t="array" ref="P4781">_xlfn.XLOOKUP(D4781, CPI!$A:A, CPI!$B:B)</f>
        <v>195.3</v>
      </c>
      <c r="Q4781" s="9">
        <f>IF(M4781="","",PRODUCT(M4781,CPI!$B$112/P4781))</f>
        <v>2773980.6871479773</v>
      </c>
    </row>
    <row r="4782" spans="1:17">
      <c r="A4782" t="s">
        <v>14339</v>
      </c>
      <c r="B4782" t="s">
        <v>27</v>
      </c>
      <c r="C4782" t="s">
        <v>45</v>
      </c>
      <c r="D4782">
        <v>2005</v>
      </c>
      <c r="E4782" t="s">
        <v>14340</v>
      </c>
      <c r="F4782">
        <v>4</v>
      </c>
      <c r="G4782">
        <v>6100</v>
      </c>
      <c r="H4782" t="s">
        <v>6905</v>
      </c>
      <c r="I4782" t="s">
        <v>3279</v>
      </c>
      <c r="J4782" t="s">
        <v>8421</v>
      </c>
      <c r="K4782" t="s">
        <v>41</v>
      </c>
      <c r="L4782">
        <v>30000000</v>
      </c>
      <c r="M4782">
        <v>1123136</v>
      </c>
      <c r="N4782" t="s">
        <v>10365</v>
      </c>
      <c r="O4782">
        <v>97</v>
      </c>
      <c r="P4782" cm="1">
        <f t="array" ref="P4782">_xlfn.XLOOKUP(D4782, CPI!$A:A, CPI!$B:B)</f>
        <v>195.3</v>
      </c>
      <c r="Q4782" s="9">
        <f>IF(M4782="","",PRODUCT(M4782,CPI!$B$112/P4782))</f>
        <v>1752276.1863799281</v>
      </c>
    </row>
    <row r="4783" spans="1:17">
      <c r="A4783" t="s">
        <v>14341</v>
      </c>
      <c r="B4783" t="s">
        <v>44</v>
      </c>
      <c r="C4783" t="s">
        <v>74</v>
      </c>
      <c r="D4783">
        <v>2005</v>
      </c>
      <c r="E4783" t="s">
        <v>14137</v>
      </c>
      <c r="F4783">
        <v>7.4</v>
      </c>
      <c r="G4783">
        <v>95000</v>
      </c>
      <c r="H4783" t="s">
        <v>9724</v>
      </c>
      <c r="I4783" t="s">
        <v>9724</v>
      </c>
      <c r="J4783" t="s">
        <v>14342</v>
      </c>
      <c r="K4783" t="s">
        <v>41</v>
      </c>
      <c r="L4783">
        <v>7000000</v>
      </c>
      <c r="M4783">
        <v>54641191</v>
      </c>
      <c r="N4783" t="s">
        <v>13621</v>
      </c>
      <c r="O4783">
        <v>93</v>
      </c>
      <c r="P4783" cm="1">
        <f t="array" ref="P4783">_xlfn.XLOOKUP(D4783, CPI!$A:A, CPI!$B:B)</f>
        <v>195.3</v>
      </c>
      <c r="Q4783" s="9">
        <f>IF(M4783="","",PRODUCT(M4783,CPI!$B$112/P4783))</f>
        <v>85249210.945724517</v>
      </c>
    </row>
    <row r="4784" spans="1:17">
      <c r="A4784" t="s">
        <v>14343</v>
      </c>
      <c r="B4784" t="s">
        <v>348</v>
      </c>
      <c r="C4784" t="s">
        <v>52</v>
      </c>
      <c r="D4784">
        <v>2005</v>
      </c>
      <c r="E4784" t="s">
        <v>14254</v>
      </c>
      <c r="F4784">
        <v>6</v>
      </c>
      <c r="G4784">
        <v>26000</v>
      </c>
      <c r="H4784" t="s">
        <v>13348</v>
      </c>
      <c r="I4784" t="s">
        <v>11897</v>
      </c>
      <c r="J4784" t="s">
        <v>9235</v>
      </c>
      <c r="K4784" t="s">
        <v>41</v>
      </c>
      <c r="M4784">
        <v>27645491</v>
      </c>
      <c r="N4784" t="s">
        <v>1735</v>
      </c>
      <c r="O4784">
        <v>98</v>
      </c>
      <c r="P4784" cm="1">
        <f t="array" ref="P4784">_xlfn.XLOOKUP(D4784, CPI!$A:A, CPI!$B:B)</f>
        <v>195.3</v>
      </c>
      <c r="Q4784" s="9">
        <f>IF(M4784="","",PRODUCT(M4784,CPI!$B$112/P4784))</f>
        <v>43131495.687147975</v>
      </c>
    </row>
    <row r="4785" spans="1:17">
      <c r="A4785" t="s">
        <v>14344</v>
      </c>
      <c r="B4785" t="s">
        <v>2010</v>
      </c>
      <c r="C4785" t="s">
        <v>52</v>
      </c>
      <c r="D4785">
        <v>2005</v>
      </c>
      <c r="E4785" t="s">
        <v>13650</v>
      </c>
      <c r="F4785">
        <v>6.6</v>
      </c>
      <c r="G4785">
        <v>68000</v>
      </c>
      <c r="H4785" t="s">
        <v>11602</v>
      </c>
      <c r="I4785" t="s">
        <v>14345</v>
      </c>
      <c r="J4785" t="s">
        <v>11341</v>
      </c>
      <c r="K4785" t="s">
        <v>41</v>
      </c>
      <c r="L4785">
        <v>30000000</v>
      </c>
      <c r="M4785">
        <v>42886719</v>
      </c>
      <c r="N4785" t="s">
        <v>2103</v>
      </c>
      <c r="O4785">
        <v>107</v>
      </c>
      <c r="P4785" cm="1">
        <f t="array" ref="P4785">_xlfn.XLOOKUP(D4785, CPI!$A:A, CPI!$B:B)</f>
        <v>195.3</v>
      </c>
      <c r="Q4785" s="9">
        <f>IF(M4785="","",PRODUCT(M4785,CPI!$B$112/P4785))</f>
        <v>66910308.649769582</v>
      </c>
    </row>
    <row r="4786" spans="1:17">
      <c r="A4786" t="s">
        <v>14346</v>
      </c>
      <c r="B4786" t="s">
        <v>2010</v>
      </c>
      <c r="C4786" t="s">
        <v>28</v>
      </c>
      <c r="D4786">
        <v>2005</v>
      </c>
      <c r="E4786" t="s">
        <v>14154</v>
      </c>
      <c r="F4786">
        <v>5.8</v>
      </c>
      <c r="G4786">
        <v>26000</v>
      </c>
      <c r="H4786" t="s">
        <v>14347</v>
      </c>
      <c r="I4786" t="s">
        <v>14347</v>
      </c>
      <c r="J4786" t="s">
        <v>14348</v>
      </c>
      <c r="K4786" t="s">
        <v>41</v>
      </c>
      <c r="L4786">
        <v>1000000</v>
      </c>
      <c r="M4786">
        <v>32586408</v>
      </c>
      <c r="N4786" t="s">
        <v>13665</v>
      </c>
      <c r="O4786">
        <v>90</v>
      </c>
      <c r="P4786" cm="1">
        <f t="array" ref="P4786">_xlfn.XLOOKUP(D4786, CPI!$A:A, CPI!$B:B)</f>
        <v>195.3</v>
      </c>
      <c r="Q4786" s="9">
        <f>IF(M4786="","",PRODUCT(M4786,CPI!$B$112/P4786))</f>
        <v>50840135.778801844</v>
      </c>
    </row>
    <row r="4787" spans="1:17">
      <c r="A4787" t="s">
        <v>14349</v>
      </c>
      <c r="B4787" t="s">
        <v>27</v>
      </c>
      <c r="C4787" t="s">
        <v>115</v>
      </c>
      <c r="D4787">
        <v>2005</v>
      </c>
      <c r="E4787" t="s">
        <v>14350</v>
      </c>
      <c r="F4787">
        <v>7.3</v>
      </c>
      <c r="G4787">
        <v>51000</v>
      </c>
      <c r="H4787" t="s">
        <v>14351</v>
      </c>
      <c r="I4787" t="s">
        <v>14352</v>
      </c>
      <c r="J4787" t="s">
        <v>10940</v>
      </c>
      <c r="K4787" t="s">
        <v>259</v>
      </c>
      <c r="L4787">
        <v>20000000</v>
      </c>
      <c r="M4787">
        <v>5048693</v>
      </c>
      <c r="N4787" t="s">
        <v>13895</v>
      </c>
      <c r="O4787">
        <v>104</v>
      </c>
      <c r="P4787" cm="1">
        <f t="array" ref="P4787">_xlfn.XLOOKUP(D4787, CPI!$A:A, CPI!$B:B)</f>
        <v>195.3</v>
      </c>
      <c r="Q4787" s="9">
        <f>IF(M4787="","",PRODUCT(M4787,CPI!$B$112/P4787))</f>
        <v>7876788.3108038912</v>
      </c>
    </row>
    <row r="4788" spans="1:17">
      <c r="A4788" t="s">
        <v>14353</v>
      </c>
      <c r="B4788" t="s">
        <v>2010</v>
      </c>
      <c r="C4788" t="s">
        <v>74</v>
      </c>
      <c r="D4788">
        <v>2005</v>
      </c>
      <c r="E4788" t="s">
        <v>14354</v>
      </c>
      <c r="F4788">
        <v>7.8</v>
      </c>
      <c r="G4788">
        <v>53000</v>
      </c>
      <c r="H4788" t="s">
        <v>2138</v>
      </c>
      <c r="I4788" t="s">
        <v>2138</v>
      </c>
      <c r="J4788" t="s">
        <v>3067</v>
      </c>
      <c r="K4788" t="s">
        <v>1888</v>
      </c>
      <c r="L4788">
        <v>25000000</v>
      </c>
      <c r="M4788">
        <v>18299138</v>
      </c>
      <c r="N4788" t="s">
        <v>14355</v>
      </c>
      <c r="O4788">
        <v>127</v>
      </c>
      <c r="P4788" cm="1">
        <f t="array" ref="P4788">_xlfn.XLOOKUP(D4788, CPI!$A:A, CPI!$B:B)</f>
        <v>195.3</v>
      </c>
      <c r="Q4788" s="9">
        <f>IF(M4788="","",PRODUCT(M4788,CPI!$B$112/P4788))</f>
        <v>28549653.602662567</v>
      </c>
    </row>
    <row r="4789" spans="1:17">
      <c r="A4789" t="s">
        <v>14356</v>
      </c>
      <c r="B4789" t="s">
        <v>2010</v>
      </c>
      <c r="C4789" t="s">
        <v>45</v>
      </c>
      <c r="D4789">
        <v>2005</v>
      </c>
      <c r="E4789" t="s">
        <v>14077</v>
      </c>
      <c r="F4789">
        <v>5.0999999999999996</v>
      </c>
      <c r="G4789">
        <v>52000</v>
      </c>
      <c r="H4789" t="s">
        <v>2494</v>
      </c>
      <c r="I4789" t="s">
        <v>190</v>
      </c>
      <c r="J4789" t="s">
        <v>14357</v>
      </c>
      <c r="K4789" t="s">
        <v>41</v>
      </c>
      <c r="L4789">
        <v>135000000</v>
      </c>
      <c r="M4789">
        <v>79268322</v>
      </c>
      <c r="N4789" t="s">
        <v>42</v>
      </c>
      <c r="O4789">
        <v>121</v>
      </c>
      <c r="P4789" cm="1">
        <f t="array" ref="P4789">_xlfn.XLOOKUP(D4789, CPI!$A:A, CPI!$B:B)</f>
        <v>195.3</v>
      </c>
      <c r="Q4789" s="9">
        <f>IF(M4789="","",PRODUCT(M4789,CPI!$B$112/P4789))</f>
        <v>123671570.47311828</v>
      </c>
    </row>
    <row r="4790" spans="1:17">
      <c r="A4790" t="s">
        <v>14358</v>
      </c>
      <c r="B4790" t="s">
        <v>27</v>
      </c>
      <c r="C4790" t="s">
        <v>115</v>
      </c>
      <c r="D4790">
        <v>2005</v>
      </c>
      <c r="E4790" t="s">
        <v>14065</v>
      </c>
      <c r="F4790">
        <v>7.3</v>
      </c>
      <c r="G4790">
        <v>39000</v>
      </c>
      <c r="H4790" t="s">
        <v>14359</v>
      </c>
      <c r="I4790" t="s">
        <v>14359</v>
      </c>
      <c r="J4790" t="s">
        <v>14360</v>
      </c>
      <c r="K4790" t="s">
        <v>41</v>
      </c>
      <c r="L4790">
        <v>2800000</v>
      </c>
      <c r="M4790">
        <v>23563727</v>
      </c>
      <c r="N4790" t="s">
        <v>14361</v>
      </c>
      <c r="O4790">
        <v>116</v>
      </c>
      <c r="P4790" cm="1">
        <f t="array" ref="P4790">_xlfn.XLOOKUP(D4790, CPI!$A:A, CPI!$B:B)</f>
        <v>195.3</v>
      </c>
      <c r="Q4790" s="9">
        <f>IF(M4790="","",PRODUCT(M4790,CPI!$B$112/P4790))</f>
        <v>36763275.048131078</v>
      </c>
    </row>
    <row r="4791" spans="1:17">
      <c r="A4791" t="s">
        <v>14362</v>
      </c>
      <c r="B4791" t="s">
        <v>27</v>
      </c>
      <c r="C4791" t="s">
        <v>52</v>
      </c>
      <c r="D4791">
        <v>2005</v>
      </c>
      <c r="E4791" t="s">
        <v>14176</v>
      </c>
      <c r="F4791">
        <v>6.7</v>
      </c>
      <c r="G4791">
        <v>44000</v>
      </c>
      <c r="H4791" t="s">
        <v>14363</v>
      </c>
      <c r="I4791" t="s">
        <v>14363</v>
      </c>
      <c r="J4791" t="s">
        <v>4744</v>
      </c>
      <c r="K4791" t="s">
        <v>3167</v>
      </c>
      <c r="L4791">
        <v>12500000</v>
      </c>
      <c r="M4791">
        <v>17356268</v>
      </c>
      <c r="N4791" t="s">
        <v>14364</v>
      </c>
      <c r="O4791">
        <v>96</v>
      </c>
      <c r="P4791" cm="1">
        <f t="array" ref="P4791">_xlfn.XLOOKUP(D4791, CPI!$A:A, CPI!$B:B)</f>
        <v>195.3</v>
      </c>
      <c r="Q4791" s="9">
        <f>IF(M4791="","",PRODUCT(M4791,CPI!$B$112/P4791))</f>
        <v>27078621.912954427</v>
      </c>
    </row>
    <row r="4792" spans="1:17">
      <c r="A4792" t="s">
        <v>14365</v>
      </c>
      <c r="B4792" t="s">
        <v>2010</v>
      </c>
      <c r="C4792" t="s">
        <v>52</v>
      </c>
      <c r="D4792">
        <v>2005</v>
      </c>
      <c r="E4792" t="s">
        <v>14067</v>
      </c>
      <c r="F4792">
        <v>6.4</v>
      </c>
      <c r="G4792">
        <v>60000</v>
      </c>
      <c r="H4792" t="s">
        <v>1674</v>
      </c>
      <c r="I4792" t="s">
        <v>14366</v>
      </c>
      <c r="J4792" t="s">
        <v>8054</v>
      </c>
      <c r="K4792" t="s">
        <v>41</v>
      </c>
      <c r="M4792">
        <v>83697473</v>
      </c>
      <c r="N4792" t="s">
        <v>9120</v>
      </c>
      <c r="O4792">
        <v>130</v>
      </c>
      <c r="P4792" cm="1">
        <f t="array" ref="P4792">_xlfn.XLOOKUP(D4792, CPI!$A:A, CPI!$B:B)</f>
        <v>195.3</v>
      </c>
      <c r="Q4792" s="9">
        <f>IF(M4792="","",PRODUCT(M4792,CPI!$B$112/P4792))</f>
        <v>130581771.7516641</v>
      </c>
    </row>
    <row r="4793" spans="1:17">
      <c r="A4793" t="s">
        <v>135</v>
      </c>
      <c r="B4793" t="s">
        <v>2010</v>
      </c>
      <c r="C4793" t="s">
        <v>63</v>
      </c>
      <c r="D4793">
        <v>2005</v>
      </c>
      <c r="E4793" t="s">
        <v>14248</v>
      </c>
      <c r="F4793">
        <v>3.7</v>
      </c>
      <c r="G4793">
        <v>35000</v>
      </c>
      <c r="H4793" t="s">
        <v>8058</v>
      </c>
      <c r="I4793" t="s">
        <v>13122</v>
      </c>
      <c r="J4793" t="s">
        <v>14367</v>
      </c>
      <c r="K4793" t="s">
        <v>41</v>
      </c>
      <c r="L4793">
        <v>18000000</v>
      </c>
      <c r="M4793">
        <v>46201432</v>
      </c>
      <c r="N4793" t="s">
        <v>11866</v>
      </c>
      <c r="O4793">
        <v>100</v>
      </c>
      <c r="P4793" cm="1">
        <f t="array" ref="P4793">_xlfn.XLOOKUP(D4793, CPI!$A:A, CPI!$B:B)</f>
        <v>195.3</v>
      </c>
      <c r="Q4793" s="9">
        <f>IF(M4793="","",PRODUCT(M4793,CPI!$B$112/P4793))</f>
        <v>72081804.047107011</v>
      </c>
    </row>
    <row r="4794" spans="1:17">
      <c r="A4794" t="s">
        <v>14368</v>
      </c>
      <c r="B4794" t="s">
        <v>44</v>
      </c>
      <c r="C4794" t="s">
        <v>52</v>
      </c>
      <c r="D4794">
        <v>2005</v>
      </c>
      <c r="E4794" t="s">
        <v>13872</v>
      </c>
      <c r="F4794">
        <v>6.3</v>
      </c>
      <c r="G4794">
        <v>11000</v>
      </c>
      <c r="H4794" t="s">
        <v>4264</v>
      </c>
      <c r="I4794" t="s">
        <v>14369</v>
      </c>
      <c r="J4794" t="s">
        <v>14370</v>
      </c>
      <c r="K4794" t="s">
        <v>41</v>
      </c>
      <c r="L4794">
        <v>14000000</v>
      </c>
      <c r="M4794">
        <v>33589427</v>
      </c>
      <c r="N4794" t="s">
        <v>191</v>
      </c>
      <c r="O4794">
        <v>106</v>
      </c>
      <c r="P4794" cm="1">
        <f t="array" ref="P4794">_xlfn.XLOOKUP(D4794, CPI!$A:A, CPI!$B:B)</f>
        <v>195.3</v>
      </c>
      <c r="Q4794" s="9">
        <f>IF(M4794="","",PRODUCT(M4794,CPI!$B$112/P4794))</f>
        <v>52405009.763952889</v>
      </c>
    </row>
    <row r="4795" spans="1:17">
      <c r="A4795" t="s">
        <v>14371</v>
      </c>
      <c r="B4795" t="s">
        <v>2718</v>
      </c>
      <c r="C4795" t="s">
        <v>115</v>
      </c>
      <c r="D4795">
        <v>2005</v>
      </c>
      <c r="E4795" t="s">
        <v>14372</v>
      </c>
      <c r="F4795">
        <v>6.5</v>
      </c>
      <c r="G4795">
        <v>17000</v>
      </c>
      <c r="H4795" t="s">
        <v>6620</v>
      </c>
      <c r="I4795" t="s">
        <v>6620</v>
      </c>
      <c r="J4795" t="s">
        <v>2057</v>
      </c>
      <c r="K4795" t="s">
        <v>206</v>
      </c>
      <c r="L4795">
        <v>25000000</v>
      </c>
      <c r="M4795">
        <v>3487678</v>
      </c>
      <c r="N4795" t="s">
        <v>14373</v>
      </c>
      <c r="O4795">
        <v>107</v>
      </c>
      <c r="P4795" cm="1">
        <f t="array" ref="P4795">_xlfn.XLOOKUP(D4795, CPI!$A:A, CPI!$B:B)</f>
        <v>195.3</v>
      </c>
      <c r="Q4795" s="9">
        <f>IF(M4795="","",PRODUCT(M4795,CPI!$B$112/P4795))</f>
        <v>5441349.137736815</v>
      </c>
    </row>
    <row r="4796" spans="1:17">
      <c r="A4796" t="s">
        <v>14374</v>
      </c>
      <c r="B4796" t="s">
        <v>2010</v>
      </c>
      <c r="C4796" t="s">
        <v>52</v>
      </c>
      <c r="D4796">
        <v>2005</v>
      </c>
      <c r="E4796" t="s">
        <v>14077</v>
      </c>
      <c r="F4796">
        <v>5.9</v>
      </c>
      <c r="G4796">
        <v>31000</v>
      </c>
      <c r="H4796" t="s">
        <v>5405</v>
      </c>
      <c r="I4796" t="s">
        <v>14375</v>
      </c>
      <c r="J4796" t="s">
        <v>10811</v>
      </c>
      <c r="K4796" t="s">
        <v>41</v>
      </c>
      <c r="L4796">
        <v>30000000</v>
      </c>
      <c r="M4796">
        <v>58231520</v>
      </c>
      <c r="N4796" t="s">
        <v>34</v>
      </c>
      <c r="O4796">
        <v>98</v>
      </c>
      <c r="P4796" cm="1">
        <f t="array" ref="P4796">_xlfn.XLOOKUP(D4796, CPI!$A:A, CPI!$B:B)</f>
        <v>195.3</v>
      </c>
      <c r="Q4796" s="9">
        <f>IF(M4796="","",PRODUCT(M4796,CPI!$B$112/P4796))</f>
        <v>90850712.462877616</v>
      </c>
    </row>
    <row r="4797" spans="1:17">
      <c r="A4797" t="s">
        <v>14376</v>
      </c>
      <c r="B4797" t="s">
        <v>2010</v>
      </c>
      <c r="C4797" t="s">
        <v>52</v>
      </c>
      <c r="D4797">
        <v>2005</v>
      </c>
      <c r="E4797" t="s">
        <v>13424</v>
      </c>
      <c r="F4797">
        <v>5.9</v>
      </c>
      <c r="G4797">
        <v>41000</v>
      </c>
      <c r="H4797" t="s">
        <v>10440</v>
      </c>
      <c r="I4797" t="s">
        <v>14377</v>
      </c>
      <c r="J4797" t="s">
        <v>11341</v>
      </c>
      <c r="K4797" t="s">
        <v>41</v>
      </c>
      <c r="L4797">
        <v>35000000</v>
      </c>
      <c r="M4797">
        <v>103121466</v>
      </c>
      <c r="N4797" t="s">
        <v>42</v>
      </c>
      <c r="O4797">
        <v>105</v>
      </c>
      <c r="P4797" cm="1">
        <f t="array" ref="P4797">_xlfn.XLOOKUP(D4797, CPI!$A:A, CPI!$B:B)</f>
        <v>195.3</v>
      </c>
      <c r="Q4797" s="9">
        <f>IF(M4797="","",PRODUCT(M4797,CPI!$B$112/P4797))</f>
        <v>160886383.46236557</v>
      </c>
    </row>
    <row r="4798" spans="1:17">
      <c r="A4798" t="s">
        <v>14378</v>
      </c>
      <c r="B4798" t="s">
        <v>27</v>
      </c>
      <c r="C4798" t="s">
        <v>28</v>
      </c>
      <c r="D4798">
        <v>2005</v>
      </c>
      <c r="E4798" t="s">
        <v>13550</v>
      </c>
      <c r="F4798">
        <v>6.6</v>
      </c>
      <c r="G4798">
        <v>11000</v>
      </c>
      <c r="H4798" t="s">
        <v>14379</v>
      </c>
      <c r="I4798" t="s">
        <v>14379</v>
      </c>
      <c r="J4798" t="s">
        <v>4587</v>
      </c>
      <c r="K4798" t="s">
        <v>41</v>
      </c>
      <c r="L4798">
        <v>1500000</v>
      </c>
      <c r="M4798">
        <v>916051</v>
      </c>
      <c r="N4798" t="s">
        <v>12288</v>
      </c>
      <c r="O4798">
        <v>112</v>
      </c>
      <c r="P4798" cm="1">
        <f t="array" ref="P4798">_xlfn.XLOOKUP(D4798, CPI!$A:A, CPI!$B:B)</f>
        <v>195.3</v>
      </c>
      <c r="Q4798" s="9">
        <f>IF(M4798="","",PRODUCT(M4798,CPI!$B$112/P4798))</f>
        <v>1429189.6554019456</v>
      </c>
    </row>
    <row r="4799" spans="1:17">
      <c r="A4799" t="s">
        <v>14380</v>
      </c>
      <c r="B4799" t="s">
        <v>27</v>
      </c>
      <c r="C4799" t="s">
        <v>28</v>
      </c>
      <c r="D4799">
        <v>2005</v>
      </c>
      <c r="E4799" t="s">
        <v>14202</v>
      </c>
      <c r="F4799">
        <v>6.8</v>
      </c>
      <c r="G4799">
        <v>77000</v>
      </c>
      <c r="H4799" t="s">
        <v>11955</v>
      </c>
      <c r="I4799" t="s">
        <v>12570</v>
      </c>
      <c r="J4799" t="s">
        <v>9015</v>
      </c>
      <c r="K4799" t="s">
        <v>41</v>
      </c>
      <c r="L4799">
        <v>50000000</v>
      </c>
      <c r="M4799">
        <v>8483797</v>
      </c>
      <c r="N4799" t="s">
        <v>8636</v>
      </c>
      <c r="O4799">
        <v>99</v>
      </c>
      <c r="P4799" cm="1">
        <f t="array" ref="P4799">_xlfn.XLOOKUP(D4799, CPI!$A:A, CPI!$B:B)</f>
        <v>195.3</v>
      </c>
      <c r="Q4799" s="9">
        <f>IF(M4799="","",PRODUCT(M4799,CPI!$B$112/P4799))</f>
        <v>13236113.394265233</v>
      </c>
    </row>
    <row r="4800" spans="1:17">
      <c r="A4800" t="s">
        <v>14381</v>
      </c>
      <c r="B4800" t="s">
        <v>27</v>
      </c>
      <c r="C4800" t="s">
        <v>45</v>
      </c>
      <c r="D4800">
        <v>2005</v>
      </c>
      <c r="E4800" t="s">
        <v>14241</v>
      </c>
      <c r="F4800">
        <v>6.7</v>
      </c>
      <c r="G4800">
        <v>21000</v>
      </c>
      <c r="H4800" t="s">
        <v>5322</v>
      </c>
      <c r="I4800" t="s">
        <v>14382</v>
      </c>
      <c r="J4800" t="s">
        <v>14383</v>
      </c>
      <c r="K4800" t="s">
        <v>41</v>
      </c>
      <c r="L4800">
        <v>80000000</v>
      </c>
      <c r="M4800">
        <v>10777375</v>
      </c>
      <c r="N4800" t="s">
        <v>3755</v>
      </c>
      <c r="O4800">
        <v>132</v>
      </c>
      <c r="P4800" cm="1">
        <f t="array" ref="P4800">_xlfn.XLOOKUP(D4800, CPI!$A:A, CPI!$B:B)</f>
        <v>195.3</v>
      </c>
      <c r="Q4800" s="9">
        <f>IF(M4800="","",PRODUCT(M4800,CPI!$B$112/P4800))</f>
        <v>16814470.878136199</v>
      </c>
    </row>
    <row r="4801" spans="1:17">
      <c r="A4801" t="s">
        <v>813</v>
      </c>
      <c r="B4801" t="s">
        <v>27</v>
      </c>
      <c r="C4801" t="s">
        <v>63</v>
      </c>
      <c r="D4801">
        <v>2005</v>
      </c>
      <c r="E4801" t="s">
        <v>14154</v>
      </c>
      <c r="F4801">
        <v>4.5999999999999996</v>
      </c>
      <c r="G4801">
        <v>9700</v>
      </c>
      <c r="H4801" t="s">
        <v>9591</v>
      </c>
      <c r="I4801" t="s">
        <v>6434</v>
      </c>
      <c r="J4801" t="s">
        <v>14384</v>
      </c>
      <c r="K4801" t="s">
        <v>41</v>
      </c>
      <c r="M4801">
        <v>881779</v>
      </c>
      <c r="N4801" t="s">
        <v>8998</v>
      </c>
      <c r="O4801">
        <v>87</v>
      </c>
      <c r="P4801" cm="1">
        <f t="array" ref="P4801">_xlfn.XLOOKUP(D4801, CPI!$A:A, CPI!$B:B)</f>
        <v>195.3</v>
      </c>
      <c r="Q4801" s="9">
        <f>IF(M4801="","",PRODUCT(M4801,CPI!$B$112/P4801))</f>
        <v>1375719.7199180746</v>
      </c>
    </row>
    <row r="4802" spans="1:17">
      <c r="A4802" t="s">
        <v>14385</v>
      </c>
      <c r="B4802" t="s">
        <v>27</v>
      </c>
      <c r="C4802" t="s">
        <v>28</v>
      </c>
      <c r="D4802">
        <v>2005</v>
      </c>
      <c r="E4802" t="s">
        <v>14386</v>
      </c>
      <c r="F4802">
        <v>6.5</v>
      </c>
      <c r="G4802">
        <v>32000</v>
      </c>
      <c r="H4802" t="s">
        <v>578</v>
      </c>
      <c r="I4802" t="s">
        <v>14387</v>
      </c>
      <c r="J4802" t="s">
        <v>673</v>
      </c>
      <c r="K4802" t="s">
        <v>33</v>
      </c>
      <c r="L4802">
        <v>19300000</v>
      </c>
      <c r="M4802">
        <v>566611</v>
      </c>
      <c r="N4802" t="s">
        <v>1797</v>
      </c>
      <c r="O4802">
        <v>120</v>
      </c>
      <c r="P4802" cm="1">
        <f t="array" ref="P4802">_xlfn.XLOOKUP(D4802, CPI!$A:A, CPI!$B:B)</f>
        <v>195.3</v>
      </c>
      <c r="Q4802" s="9">
        <f>IF(M4802="","",PRODUCT(M4802,CPI!$B$112/P4802))</f>
        <v>884005.99948796711</v>
      </c>
    </row>
    <row r="4803" spans="1:17">
      <c r="A4803" t="s">
        <v>14388</v>
      </c>
      <c r="B4803" t="s">
        <v>2010</v>
      </c>
      <c r="C4803" t="s">
        <v>52</v>
      </c>
      <c r="D4803">
        <v>2005</v>
      </c>
      <c r="E4803" t="s">
        <v>14147</v>
      </c>
      <c r="F4803">
        <v>6.2</v>
      </c>
      <c r="G4803">
        <v>6800</v>
      </c>
      <c r="H4803" t="s">
        <v>10932</v>
      </c>
      <c r="I4803" t="s">
        <v>14389</v>
      </c>
      <c r="J4803" t="s">
        <v>12581</v>
      </c>
      <c r="K4803" t="s">
        <v>41</v>
      </c>
      <c r="M4803">
        <v>17521290</v>
      </c>
      <c r="N4803" t="s">
        <v>14390</v>
      </c>
      <c r="O4803">
        <v>112</v>
      </c>
      <c r="P4803" cm="1">
        <f t="array" ref="P4803">_xlfn.XLOOKUP(D4803, CPI!$A:A, CPI!$B:B)</f>
        <v>195.3</v>
      </c>
      <c r="Q4803" s="9">
        <f>IF(M4803="","",PRODUCT(M4803,CPI!$B$112/P4803))</f>
        <v>27336083.2718894</v>
      </c>
    </row>
    <row r="4804" spans="1:17">
      <c r="A4804" t="s">
        <v>14391</v>
      </c>
      <c r="B4804" t="s">
        <v>27</v>
      </c>
      <c r="C4804" t="s">
        <v>45</v>
      </c>
      <c r="D4804">
        <v>2005</v>
      </c>
      <c r="E4804" t="s">
        <v>13520</v>
      </c>
      <c r="F4804">
        <v>2.4</v>
      </c>
      <c r="G4804">
        <v>42000</v>
      </c>
      <c r="H4804" t="s">
        <v>13150</v>
      </c>
      <c r="I4804" t="s">
        <v>14392</v>
      </c>
      <c r="J4804" t="s">
        <v>5302</v>
      </c>
      <c r="K4804" t="s">
        <v>206</v>
      </c>
      <c r="L4804">
        <v>20000000</v>
      </c>
      <c r="M4804">
        <v>12693645</v>
      </c>
      <c r="N4804" t="s">
        <v>14393</v>
      </c>
      <c r="O4804">
        <v>96</v>
      </c>
      <c r="P4804" cm="1">
        <f t="array" ref="P4804">_xlfn.XLOOKUP(D4804, CPI!$A:A, CPI!$B:B)</f>
        <v>195.3</v>
      </c>
      <c r="Q4804" s="9">
        <f>IF(M4804="","",PRODUCT(M4804,CPI!$B$112/P4804))</f>
        <v>19804166.059907831</v>
      </c>
    </row>
    <row r="4805" spans="1:17">
      <c r="A4805" t="s">
        <v>14394</v>
      </c>
      <c r="B4805" t="s">
        <v>2010</v>
      </c>
      <c r="C4805" t="s">
        <v>28</v>
      </c>
      <c r="D4805">
        <v>2005</v>
      </c>
      <c r="E4805" t="s">
        <v>14337</v>
      </c>
      <c r="F4805">
        <v>5.0999999999999996</v>
      </c>
      <c r="G4805">
        <v>25000</v>
      </c>
      <c r="H4805" t="s">
        <v>11458</v>
      </c>
      <c r="I4805" t="s">
        <v>14395</v>
      </c>
      <c r="J4805" t="s">
        <v>113</v>
      </c>
      <c r="K4805" t="s">
        <v>33</v>
      </c>
      <c r="L4805">
        <v>14000000</v>
      </c>
      <c r="M4805">
        <v>29612137</v>
      </c>
      <c r="N4805" t="s">
        <v>14396</v>
      </c>
      <c r="O4805">
        <v>83</v>
      </c>
      <c r="P4805" cm="1">
        <f t="array" ref="P4805">_xlfn.XLOOKUP(D4805, CPI!$A:A, CPI!$B:B)</f>
        <v>195.3</v>
      </c>
      <c r="Q4805" s="9">
        <f>IF(M4805="","",PRODUCT(M4805,CPI!$B$112/P4805))</f>
        <v>46199785.683051713</v>
      </c>
    </row>
    <row r="4806" spans="1:17">
      <c r="A4806" t="s">
        <v>14397</v>
      </c>
      <c r="B4806" t="s">
        <v>2010</v>
      </c>
      <c r="C4806" t="s">
        <v>45</v>
      </c>
      <c r="D4806">
        <v>2005</v>
      </c>
      <c r="E4806" t="s">
        <v>14398</v>
      </c>
      <c r="F4806">
        <v>4.3</v>
      </c>
      <c r="G4806">
        <v>4400</v>
      </c>
      <c r="H4806" t="s">
        <v>10555</v>
      </c>
      <c r="I4806" t="s">
        <v>9872</v>
      </c>
      <c r="J4806" t="s">
        <v>14399</v>
      </c>
      <c r="K4806" t="s">
        <v>41</v>
      </c>
      <c r="L4806">
        <v>16000000</v>
      </c>
      <c r="M4806">
        <v>3344431</v>
      </c>
      <c r="N4806" t="s">
        <v>14400</v>
      </c>
      <c r="O4806">
        <v>80</v>
      </c>
      <c r="P4806" cm="1">
        <f t="array" ref="P4806">_xlfn.XLOOKUP(D4806, CPI!$A:A, CPI!$B:B)</f>
        <v>195.3</v>
      </c>
      <c r="Q4806" s="9">
        <f>IF(M4806="","",PRODUCT(M4806,CPI!$B$112/P4806))</f>
        <v>5217860.346646185</v>
      </c>
    </row>
    <row r="4807" spans="1:17">
      <c r="A4807" t="s">
        <v>14401</v>
      </c>
      <c r="B4807" t="s">
        <v>2010</v>
      </c>
      <c r="C4807" t="s">
        <v>115</v>
      </c>
      <c r="D4807">
        <v>2005</v>
      </c>
      <c r="E4807" t="s">
        <v>14061</v>
      </c>
      <c r="F4807">
        <v>6.8</v>
      </c>
      <c r="G4807">
        <v>32000</v>
      </c>
      <c r="H4807" t="s">
        <v>3496</v>
      </c>
      <c r="I4807" t="s">
        <v>4387</v>
      </c>
      <c r="J4807" t="s">
        <v>14402</v>
      </c>
      <c r="K4807" t="s">
        <v>463</v>
      </c>
      <c r="L4807">
        <v>60000000</v>
      </c>
      <c r="M4807">
        <v>42580321</v>
      </c>
      <c r="N4807" t="s">
        <v>12388</v>
      </c>
      <c r="O4807">
        <v>130</v>
      </c>
      <c r="P4807" cm="1">
        <f t="array" ref="P4807">_xlfn.XLOOKUP(D4807, CPI!$A:A, CPI!$B:B)</f>
        <v>195.3</v>
      </c>
      <c r="Q4807" s="9">
        <f>IF(M4807="","",PRODUCT(M4807,CPI!$B$112/P4807))</f>
        <v>66432277.566308238</v>
      </c>
    </row>
    <row r="4808" spans="1:17">
      <c r="A4808" t="s">
        <v>14403</v>
      </c>
      <c r="B4808" t="s">
        <v>2010</v>
      </c>
      <c r="C4808" t="s">
        <v>28</v>
      </c>
      <c r="D4808">
        <v>2005</v>
      </c>
      <c r="E4808" t="s">
        <v>13716</v>
      </c>
      <c r="F4808">
        <v>5.5</v>
      </c>
      <c r="G4808">
        <v>48000</v>
      </c>
      <c r="H4808" t="s">
        <v>14404</v>
      </c>
      <c r="I4808" t="s">
        <v>14405</v>
      </c>
      <c r="J4808" t="s">
        <v>1576</v>
      </c>
      <c r="K4808" t="s">
        <v>33</v>
      </c>
      <c r="L4808">
        <v>10000000</v>
      </c>
      <c r="M4808">
        <v>91196419</v>
      </c>
      <c r="N4808" t="s">
        <v>72</v>
      </c>
      <c r="O4808">
        <v>101</v>
      </c>
      <c r="P4808" cm="1">
        <f t="array" ref="P4808">_xlfn.XLOOKUP(D4808, CPI!$A:A, CPI!$B:B)</f>
        <v>195.3</v>
      </c>
      <c r="Q4808" s="9">
        <f>IF(M4808="","",PRODUCT(M4808,CPI!$B$112/P4808))</f>
        <v>142281356.21761391</v>
      </c>
    </row>
    <row r="4809" spans="1:17">
      <c r="A4809" t="s">
        <v>14406</v>
      </c>
      <c r="B4809" t="s">
        <v>44</v>
      </c>
      <c r="C4809" t="s">
        <v>36</v>
      </c>
      <c r="D4809">
        <v>2005</v>
      </c>
      <c r="E4809" t="s">
        <v>13765</v>
      </c>
      <c r="F4809">
        <v>4.7</v>
      </c>
      <c r="G4809">
        <v>30000</v>
      </c>
      <c r="H4809" t="s">
        <v>6409</v>
      </c>
      <c r="I4809" t="s">
        <v>14407</v>
      </c>
      <c r="J4809" t="s">
        <v>8511</v>
      </c>
      <c r="K4809" t="s">
        <v>41</v>
      </c>
      <c r="L4809">
        <v>32000000</v>
      </c>
      <c r="M4809">
        <v>97918663</v>
      </c>
      <c r="N4809" t="s">
        <v>11866</v>
      </c>
      <c r="O4809">
        <v>95</v>
      </c>
      <c r="P4809" cm="1">
        <f t="array" ref="P4809">_xlfn.XLOOKUP(D4809, CPI!$A:A, CPI!$B:B)</f>
        <v>195.3</v>
      </c>
      <c r="Q4809" s="9">
        <f>IF(M4809="","",PRODUCT(M4809,CPI!$B$112/P4809))</f>
        <v>152769158.30056322</v>
      </c>
    </row>
    <row r="4810" spans="1:17">
      <c r="A4810" t="s">
        <v>2986</v>
      </c>
      <c r="B4810" t="s">
        <v>27</v>
      </c>
      <c r="C4810" t="s">
        <v>45</v>
      </c>
      <c r="D4810">
        <v>2005</v>
      </c>
      <c r="E4810" t="s">
        <v>14408</v>
      </c>
      <c r="F4810">
        <v>7.1</v>
      </c>
      <c r="G4810">
        <v>36000</v>
      </c>
      <c r="H4810" t="s">
        <v>13187</v>
      </c>
      <c r="I4810" t="s">
        <v>14409</v>
      </c>
      <c r="J4810" t="s">
        <v>13189</v>
      </c>
      <c r="K4810" t="s">
        <v>13190</v>
      </c>
      <c r="M4810">
        <v>27165581</v>
      </c>
      <c r="N4810" t="s">
        <v>14410</v>
      </c>
      <c r="O4810">
        <v>111</v>
      </c>
      <c r="P4810" cm="1">
        <f t="array" ref="P4810">_xlfn.XLOOKUP(D4810, CPI!$A:A, CPI!$B:B)</f>
        <v>195.3</v>
      </c>
      <c r="Q4810" s="9">
        <f>IF(M4810="","",PRODUCT(M4810,CPI!$B$112/P4810))</f>
        <v>42382757.453661032</v>
      </c>
    </row>
    <row r="4811" spans="1:17">
      <c r="A4811" t="s">
        <v>6652</v>
      </c>
      <c r="B4811" t="s">
        <v>2010</v>
      </c>
      <c r="C4811" t="s">
        <v>28</v>
      </c>
      <c r="D4811">
        <v>2005</v>
      </c>
      <c r="E4811" t="s">
        <v>14067</v>
      </c>
      <c r="F4811">
        <v>6.7</v>
      </c>
      <c r="G4811">
        <v>44000</v>
      </c>
      <c r="H4811" t="s">
        <v>7901</v>
      </c>
      <c r="I4811" t="s">
        <v>14411</v>
      </c>
      <c r="J4811" t="s">
        <v>9145</v>
      </c>
      <c r="K4811" t="s">
        <v>41</v>
      </c>
      <c r="L4811">
        <v>20000000</v>
      </c>
      <c r="M4811">
        <v>14189860</v>
      </c>
      <c r="N4811" t="s">
        <v>3755</v>
      </c>
      <c r="O4811">
        <v>100</v>
      </c>
      <c r="P4811" cm="1">
        <f t="array" ref="P4811">_xlfn.XLOOKUP(D4811, CPI!$A:A, CPI!$B:B)</f>
        <v>195.3</v>
      </c>
      <c r="Q4811" s="9">
        <f>IF(M4811="","",PRODUCT(M4811,CPI!$B$112/P4811))</f>
        <v>22138506.615463387</v>
      </c>
    </row>
    <row r="4812" spans="1:17">
      <c r="A4812" t="s">
        <v>14412</v>
      </c>
      <c r="B4812" t="s">
        <v>27</v>
      </c>
      <c r="C4812" t="s">
        <v>28</v>
      </c>
      <c r="D4812">
        <v>2005</v>
      </c>
      <c r="E4812" t="s">
        <v>14413</v>
      </c>
      <c r="F4812">
        <v>5.8</v>
      </c>
      <c r="G4812">
        <v>22000</v>
      </c>
      <c r="H4812" t="s">
        <v>5236</v>
      </c>
      <c r="I4812" t="s">
        <v>5236</v>
      </c>
      <c r="J4812" t="s">
        <v>12952</v>
      </c>
      <c r="K4812" t="s">
        <v>41</v>
      </c>
      <c r="M4812">
        <v>2456454</v>
      </c>
      <c r="N4812" t="s">
        <v>12897</v>
      </c>
      <c r="O4812">
        <v>97</v>
      </c>
      <c r="P4812" cm="1">
        <f t="array" ref="P4812">_xlfn.XLOOKUP(D4812, CPI!$A:A, CPI!$B:B)</f>
        <v>195.3</v>
      </c>
      <c r="Q4812" s="9">
        <f>IF(M4812="","",PRODUCT(M4812,CPI!$B$112/P4812))</f>
        <v>3832470.7311827955</v>
      </c>
    </row>
    <row r="4813" spans="1:17">
      <c r="A4813" t="s">
        <v>14414</v>
      </c>
      <c r="B4813" t="s">
        <v>44</v>
      </c>
      <c r="C4813" t="s">
        <v>36</v>
      </c>
      <c r="D4813">
        <v>2005</v>
      </c>
      <c r="E4813" t="s">
        <v>13737</v>
      </c>
      <c r="F4813">
        <v>5.2</v>
      </c>
      <c r="G4813">
        <v>16000</v>
      </c>
      <c r="H4813" t="s">
        <v>10403</v>
      </c>
      <c r="I4813" t="s">
        <v>14415</v>
      </c>
      <c r="J4813" t="s">
        <v>11677</v>
      </c>
      <c r="K4813" t="s">
        <v>41</v>
      </c>
      <c r="L4813">
        <v>30000000</v>
      </c>
      <c r="M4813">
        <v>90754475</v>
      </c>
      <c r="N4813" t="s">
        <v>11139</v>
      </c>
      <c r="O4813">
        <v>102</v>
      </c>
      <c r="P4813" cm="1">
        <f t="array" ref="P4813">_xlfn.XLOOKUP(D4813, CPI!$A:A, CPI!$B:B)</f>
        <v>195.3</v>
      </c>
      <c r="Q4813" s="9">
        <f>IF(M4813="","",PRODUCT(M4813,CPI!$B$112/P4813))</f>
        <v>141591851.16487455</v>
      </c>
    </row>
    <row r="4814" spans="1:17">
      <c r="A4814" t="s">
        <v>14416</v>
      </c>
      <c r="B4814" t="s">
        <v>2010</v>
      </c>
      <c r="C4814" t="s">
        <v>45</v>
      </c>
      <c r="D4814">
        <v>2005</v>
      </c>
      <c r="E4814" t="s">
        <v>14183</v>
      </c>
      <c r="F4814">
        <v>4.2</v>
      </c>
      <c r="G4814">
        <v>19000</v>
      </c>
      <c r="H4814" t="s">
        <v>718</v>
      </c>
      <c r="I4814" t="s">
        <v>1648</v>
      </c>
      <c r="J4814" t="s">
        <v>8854</v>
      </c>
      <c r="K4814" t="s">
        <v>9413</v>
      </c>
      <c r="L4814">
        <v>80000000</v>
      </c>
      <c r="M4814">
        <v>11665465</v>
      </c>
      <c r="N4814" t="s">
        <v>10716</v>
      </c>
      <c r="O4814">
        <v>110</v>
      </c>
      <c r="P4814" cm="1">
        <f t="array" ref="P4814">_xlfn.XLOOKUP(D4814, CPI!$A:A, CPI!$B:B)</f>
        <v>195.3</v>
      </c>
      <c r="Q4814" s="9">
        <f>IF(M4814="","",PRODUCT(M4814,CPI!$B$112/P4814))</f>
        <v>18200036.792114694</v>
      </c>
    </row>
    <row r="4815" spans="1:17">
      <c r="A4815" t="s">
        <v>14417</v>
      </c>
      <c r="B4815" t="s">
        <v>27</v>
      </c>
      <c r="C4815" t="s">
        <v>52</v>
      </c>
      <c r="D4815">
        <v>2005</v>
      </c>
      <c r="E4815" t="s">
        <v>14140</v>
      </c>
      <c r="F4815">
        <v>6.5</v>
      </c>
      <c r="G4815">
        <v>78000</v>
      </c>
      <c r="H4815" t="s">
        <v>9733</v>
      </c>
      <c r="I4815" t="s">
        <v>14418</v>
      </c>
      <c r="J4815" t="s">
        <v>1546</v>
      </c>
      <c r="K4815" t="s">
        <v>41</v>
      </c>
      <c r="L4815">
        <v>22000000</v>
      </c>
      <c r="M4815">
        <v>19126398</v>
      </c>
      <c r="N4815" t="s">
        <v>55</v>
      </c>
      <c r="O4815">
        <v>102</v>
      </c>
      <c r="P4815" cm="1">
        <f t="array" ref="P4815">_xlfn.XLOOKUP(D4815, CPI!$A:A, CPI!$B:B)</f>
        <v>195.3</v>
      </c>
      <c r="Q4815" s="9">
        <f>IF(M4815="","",PRODUCT(M4815,CPI!$B$112/P4815))</f>
        <v>29840314.749615975</v>
      </c>
    </row>
    <row r="4816" spans="1:17">
      <c r="A4816" t="s">
        <v>14419</v>
      </c>
      <c r="B4816" t="s">
        <v>27</v>
      </c>
      <c r="C4816" t="s">
        <v>52</v>
      </c>
      <c r="D4816">
        <v>2005</v>
      </c>
      <c r="E4816" t="s">
        <v>14420</v>
      </c>
      <c r="F4816">
        <v>6.8</v>
      </c>
      <c r="G4816">
        <v>34000</v>
      </c>
      <c r="H4816" t="s">
        <v>14405</v>
      </c>
      <c r="I4816" t="s">
        <v>8163</v>
      </c>
      <c r="J4816" t="s">
        <v>9767</v>
      </c>
      <c r="K4816" t="s">
        <v>33</v>
      </c>
      <c r="L4816">
        <v>169000</v>
      </c>
      <c r="M4816">
        <v>18586834</v>
      </c>
      <c r="N4816" t="s">
        <v>10093</v>
      </c>
      <c r="O4816">
        <v>99</v>
      </c>
      <c r="P4816" cm="1">
        <f t="array" ref="P4816">_xlfn.XLOOKUP(D4816, CPI!$A:A, CPI!$B:B)</f>
        <v>195.3</v>
      </c>
      <c r="Q4816" s="9">
        <f>IF(M4816="","",PRODUCT(M4816,CPI!$B$112/P4816))</f>
        <v>28998506.501792114</v>
      </c>
    </row>
    <row r="4817" spans="1:17">
      <c r="A4817" t="s">
        <v>14421</v>
      </c>
      <c r="B4817" t="s">
        <v>27</v>
      </c>
      <c r="C4817" t="s">
        <v>52</v>
      </c>
      <c r="D4817">
        <v>2005</v>
      </c>
      <c r="E4817" t="s">
        <v>14422</v>
      </c>
      <c r="F4817">
        <v>7.1</v>
      </c>
      <c r="G4817">
        <v>33000</v>
      </c>
      <c r="H4817" t="s">
        <v>2918</v>
      </c>
      <c r="I4817" t="s">
        <v>2918</v>
      </c>
      <c r="J4817" t="s">
        <v>14423</v>
      </c>
      <c r="K4817" t="s">
        <v>463</v>
      </c>
      <c r="M4817">
        <v>9995168</v>
      </c>
      <c r="N4817" t="s">
        <v>12262</v>
      </c>
      <c r="O4817">
        <v>91</v>
      </c>
      <c r="P4817" cm="1">
        <f t="array" ref="P4817">_xlfn.XLOOKUP(D4817, CPI!$A:A, CPI!$B:B)</f>
        <v>195.3</v>
      </c>
      <c r="Q4817" s="9">
        <f>IF(M4817="","",PRODUCT(M4817,CPI!$B$112/P4817))</f>
        <v>15594099.793138759</v>
      </c>
    </row>
    <row r="4818" spans="1:17">
      <c r="A4818" t="s">
        <v>14424</v>
      </c>
      <c r="B4818" t="s">
        <v>2010</v>
      </c>
      <c r="C4818" t="s">
        <v>28</v>
      </c>
      <c r="D4818">
        <v>2005</v>
      </c>
      <c r="E4818" t="s">
        <v>14154</v>
      </c>
      <c r="F4818">
        <v>7</v>
      </c>
      <c r="G4818">
        <v>29000</v>
      </c>
      <c r="H4818" t="s">
        <v>2889</v>
      </c>
      <c r="I4818" t="s">
        <v>5470</v>
      </c>
      <c r="J4818" t="s">
        <v>9713</v>
      </c>
      <c r="K4818" t="s">
        <v>5828</v>
      </c>
      <c r="L4818">
        <v>30000000</v>
      </c>
      <c r="M4818">
        <v>18618284</v>
      </c>
      <c r="N4818" t="s">
        <v>3755</v>
      </c>
      <c r="O4818">
        <v>108</v>
      </c>
      <c r="P4818" cm="1">
        <f t="array" ref="P4818">_xlfn.XLOOKUP(D4818, CPI!$A:A, CPI!$B:B)</f>
        <v>195.3</v>
      </c>
      <c r="Q4818" s="9">
        <f>IF(M4818="","",PRODUCT(M4818,CPI!$B$112/P4818))</f>
        <v>29047573.654889911</v>
      </c>
    </row>
    <row r="4819" spans="1:17">
      <c r="A4819" t="s">
        <v>14425</v>
      </c>
      <c r="B4819" t="s">
        <v>2010</v>
      </c>
      <c r="C4819" t="s">
        <v>28</v>
      </c>
      <c r="D4819">
        <v>2005</v>
      </c>
      <c r="E4819" t="s">
        <v>13644</v>
      </c>
      <c r="F4819">
        <v>4.2</v>
      </c>
      <c r="G4819">
        <v>30000</v>
      </c>
      <c r="H4819" t="s">
        <v>10007</v>
      </c>
      <c r="I4819" t="s">
        <v>14426</v>
      </c>
      <c r="J4819" t="s">
        <v>12787</v>
      </c>
      <c r="K4819" t="s">
        <v>41</v>
      </c>
      <c r="L4819">
        <v>20000000</v>
      </c>
      <c r="M4819">
        <v>67192859</v>
      </c>
      <c r="N4819" t="s">
        <v>10886</v>
      </c>
      <c r="O4819">
        <v>89</v>
      </c>
      <c r="P4819" cm="1">
        <f t="array" ref="P4819">_xlfn.XLOOKUP(D4819, CPI!$A:A, CPI!$B:B)</f>
        <v>195.3</v>
      </c>
      <c r="Q4819" s="9">
        <f>IF(M4819="","",PRODUCT(M4819,CPI!$B$112/P4819))</f>
        <v>104831869.62263185</v>
      </c>
    </row>
    <row r="4820" spans="1:17">
      <c r="A4820" t="s">
        <v>14427</v>
      </c>
      <c r="B4820" t="s">
        <v>27</v>
      </c>
      <c r="C4820" t="s">
        <v>28</v>
      </c>
      <c r="D4820">
        <v>2005</v>
      </c>
      <c r="E4820" t="s">
        <v>14428</v>
      </c>
      <c r="F4820">
        <v>6.5</v>
      </c>
      <c r="G4820">
        <v>6600</v>
      </c>
      <c r="H4820" t="s">
        <v>2663</v>
      </c>
      <c r="I4820" t="s">
        <v>14429</v>
      </c>
      <c r="J4820" t="s">
        <v>10811</v>
      </c>
      <c r="K4820" t="s">
        <v>41</v>
      </c>
      <c r="M4820">
        <v>269755</v>
      </c>
      <c r="N4820" t="s">
        <v>14430</v>
      </c>
      <c r="O4820">
        <v>107</v>
      </c>
      <c r="P4820" cm="1">
        <f t="array" ref="P4820">_xlfn.XLOOKUP(D4820, CPI!$A:A, CPI!$B:B)</f>
        <v>195.3</v>
      </c>
      <c r="Q4820" s="9">
        <f>IF(M4820="","",PRODUCT(M4820,CPI!$B$112/P4820))</f>
        <v>420861.99948796717</v>
      </c>
    </row>
    <row r="4821" spans="1:17">
      <c r="A4821" t="s">
        <v>14431</v>
      </c>
      <c r="B4821" t="s">
        <v>27</v>
      </c>
      <c r="C4821" t="s">
        <v>28</v>
      </c>
      <c r="D4821">
        <v>2005</v>
      </c>
      <c r="E4821" t="s">
        <v>14057</v>
      </c>
      <c r="F4821">
        <v>6.1</v>
      </c>
      <c r="G4821">
        <v>4900</v>
      </c>
      <c r="H4821" t="s">
        <v>13239</v>
      </c>
      <c r="I4821" t="s">
        <v>12772</v>
      </c>
      <c r="J4821" t="s">
        <v>5019</v>
      </c>
      <c r="K4821" t="s">
        <v>33</v>
      </c>
      <c r="M4821">
        <v>2788033</v>
      </c>
      <c r="N4821" t="s">
        <v>14432</v>
      </c>
      <c r="O4821">
        <v>99</v>
      </c>
      <c r="P4821" cm="1">
        <f t="array" ref="P4821">_xlfn.XLOOKUP(D4821, CPI!$A:A, CPI!$B:B)</f>
        <v>195.3</v>
      </c>
      <c r="Q4821" s="9">
        <f>IF(M4821="","",PRODUCT(M4821,CPI!$B$112/P4821))</f>
        <v>4349788.3005632358</v>
      </c>
    </row>
    <row r="4822" spans="1:17">
      <c r="A4822" t="s">
        <v>14433</v>
      </c>
      <c r="B4822" t="s">
        <v>27</v>
      </c>
      <c r="C4822" t="s">
        <v>52</v>
      </c>
      <c r="D4822">
        <v>2005</v>
      </c>
      <c r="E4822" t="s">
        <v>14104</v>
      </c>
      <c r="F4822">
        <v>7.3</v>
      </c>
      <c r="G4822">
        <v>36000</v>
      </c>
      <c r="H4822" t="s">
        <v>14434</v>
      </c>
      <c r="I4822" t="s">
        <v>14434</v>
      </c>
      <c r="J4822" t="s">
        <v>14435</v>
      </c>
      <c r="K4822" t="s">
        <v>41</v>
      </c>
      <c r="L4822">
        <v>800000</v>
      </c>
      <c r="M4822">
        <v>8012838</v>
      </c>
      <c r="N4822" t="s">
        <v>14436</v>
      </c>
      <c r="O4822">
        <v>91</v>
      </c>
      <c r="P4822" cm="1">
        <f t="array" ref="P4822">_xlfn.XLOOKUP(D4822, CPI!$A:A, CPI!$B:B)</f>
        <v>195.3</v>
      </c>
      <c r="Q4822" s="9">
        <f>IF(M4822="","",PRODUCT(M4822,CPI!$B$112/P4822))</f>
        <v>12501340.187403994</v>
      </c>
    </row>
    <row r="4823" spans="1:17">
      <c r="A4823" t="s">
        <v>14437</v>
      </c>
      <c r="B4823" t="s">
        <v>27</v>
      </c>
      <c r="C4823" t="s">
        <v>36</v>
      </c>
      <c r="D4823">
        <v>2005</v>
      </c>
      <c r="E4823" t="s">
        <v>13867</v>
      </c>
      <c r="F4823">
        <v>7.4</v>
      </c>
      <c r="G4823">
        <v>41000</v>
      </c>
      <c r="H4823" t="s">
        <v>14438</v>
      </c>
      <c r="I4823" t="s">
        <v>14438</v>
      </c>
      <c r="J4823" t="s">
        <v>14439</v>
      </c>
      <c r="K4823" t="s">
        <v>41</v>
      </c>
      <c r="L4823">
        <v>1000000</v>
      </c>
      <c r="M4823">
        <v>15151744</v>
      </c>
      <c r="N4823" t="s">
        <v>14440</v>
      </c>
      <c r="O4823">
        <v>103</v>
      </c>
      <c r="P4823" cm="1">
        <f t="array" ref="P4823">_xlfn.XLOOKUP(D4823, CPI!$A:A, CPI!$B:B)</f>
        <v>195.3</v>
      </c>
      <c r="Q4823" s="9">
        <f>IF(M4823="","",PRODUCT(M4823,CPI!$B$112/P4823))</f>
        <v>23639203.260624677</v>
      </c>
    </row>
    <row r="4824" spans="1:17">
      <c r="A4824" t="s">
        <v>14441</v>
      </c>
      <c r="B4824" t="s">
        <v>27</v>
      </c>
      <c r="C4824" t="s">
        <v>28</v>
      </c>
      <c r="D4824">
        <v>2005</v>
      </c>
      <c r="E4824" t="s">
        <v>14290</v>
      </c>
      <c r="F4824">
        <v>6.6</v>
      </c>
      <c r="G4824">
        <v>9300</v>
      </c>
      <c r="H4824" t="s">
        <v>7069</v>
      </c>
      <c r="I4824" t="s">
        <v>14442</v>
      </c>
      <c r="J4824" t="s">
        <v>7069</v>
      </c>
      <c r="K4824" t="s">
        <v>41</v>
      </c>
      <c r="L4824">
        <v>9600000</v>
      </c>
      <c r="M4824">
        <v>4408011</v>
      </c>
      <c r="N4824" t="s">
        <v>14443</v>
      </c>
      <c r="O4824">
        <v>144</v>
      </c>
      <c r="P4824" cm="1">
        <f t="array" ref="P4824">_xlfn.XLOOKUP(D4824, CPI!$A:A, CPI!$B:B)</f>
        <v>195.3</v>
      </c>
      <c r="Q4824" s="9">
        <f>IF(M4824="","",PRODUCT(M4824,CPI!$B$112/P4824))</f>
        <v>6877219.4147465434</v>
      </c>
    </row>
    <row r="4825" spans="1:17">
      <c r="A4825" t="s">
        <v>14444</v>
      </c>
      <c r="B4825" t="s">
        <v>2010</v>
      </c>
      <c r="C4825" t="s">
        <v>52</v>
      </c>
      <c r="D4825">
        <v>2005</v>
      </c>
      <c r="E4825" t="s">
        <v>14445</v>
      </c>
      <c r="F4825">
        <v>5.6</v>
      </c>
      <c r="G4825">
        <v>17000</v>
      </c>
      <c r="H4825" t="s">
        <v>13141</v>
      </c>
      <c r="I4825" t="s">
        <v>13345</v>
      </c>
      <c r="J4825" t="s">
        <v>13710</v>
      </c>
      <c r="K4825" t="s">
        <v>41</v>
      </c>
      <c r="M4825">
        <v>37245453</v>
      </c>
      <c r="N4825" t="s">
        <v>129</v>
      </c>
      <c r="O4825">
        <v>105</v>
      </c>
      <c r="P4825" cm="1">
        <f t="array" ref="P4825">_xlfn.XLOOKUP(D4825, CPI!$A:A, CPI!$B:B)</f>
        <v>195.3</v>
      </c>
      <c r="Q4825" s="9">
        <f>IF(M4825="","",PRODUCT(M4825,CPI!$B$112/P4825))</f>
        <v>58109009.365591392</v>
      </c>
    </row>
    <row r="4826" spans="1:17">
      <c r="A4826" t="s">
        <v>14446</v>
      </c>
      <c r="B4826" t="s">
        <v>27</v>
      </c>
      <c r="C4826" t="s">
        <v>52</v>
      </c>
      <c r="D4826">
        <v>2005</v>
      </c>
      <c r="E4826" t="s">
        <v>14024</v>
      </c>
      <c r="F4826">
        <v>6.8</v>
      </c>
      <c r="G4826">
        <v>21000</v>
      </c>
      <c r="H4826" t="s">
        <v>6169</v>
      </c>
      <c r="I4826" t="s">
        <v>6169</v>
      </c>
      <c r="J4826" t="s">
        <v>11649</v>
      </c>
      <c r="K4826" t="s">
        <v>41</v>
      </c>
      <c r="L4826">
        <v>12000000</v>
      </c>
      <c r="M4826">
        <v>28237488</v>
      </c>
      <c r="N4826" t="s">
        <v>2037</v>
      </c>
      <c r="O4826">
        <v>118</v>
      </c>
      <c r="P4826" cm="1">
        <f t="array" ref="P4826">_xlfn.XLOOKUP(D4826, CPI!$A:A, CPI!$B:B)</f>
        <v>195.3</v>
      </c>
      <c r="Q4826" s="9">
        <f>IF(M4826="","",PRODUCT(M4826,CPI!$B$112/P4826))</f>
        <v>44055108.00614439</v>
      </c>
    </row>
    <row r="4827" spans="1:17">
      <c r="A4827" t="s">
        <v>14447</v>
      </c>
      <c r="B4827" t="s">
        <v>27</v>
      </c>
      <c r="C4827" t="s">
        <v>52</v>
      </c>
      <c r="D4827">
        <v>2005</v>
      </c>
      <c r="E4827" t="s">
        <v>14448</v>
      </c>
      <c r="F4827">
        <v>6.9</v>
      </c>
      <c r="G4827">
        <v>18000</v>
      </c>
      <c r="H4827" t="s">
        <v>14449</v>
      </c>
      <c r="I4827" t="s">
        <v>14449</v>
      </c>
      <c r="J4827" t="s">
        <v>11370</v>
      </c>
      <c r="K4827" t="s">
        <v>41</v>
      </c>
      <c r="L4827">
        <v>6800000</v>
      </c>
      <c r="M4827">
        <v>351401</v>
      </c>
      <c r="N4827" t="s">
        <v>14450</v>
      </c>
      <c r="O4827">
        <v>108</v>
      </c>
      <c r="P4827" cm="1">
        <f t="array" ref="P4827">_xlfn.XLOOKUP(D4827, CPI!$A:A, CPI!$B:B)</f>
        <v>195.3</v>
      </c>
      <c r="Q4827" s="9">
        <f>IF(M4827="","",PRODUCT(M4827,CPI!$B$112/P4827))</f>
        <v>548243.13722478237</v>
      </c>
    </row>
    <row r="4828" spans="1:17">
      <c r="A4828" t="s">
        <v>14451</v>
      </c>
      <c r="B4828" t="s">
        <v>2010</v>
      </c>
      <c r="C4828" t="s">
        <v>45</v>
      </c>
      <c r="D4828">
        <v>2005</v>
      </c>
      <c r="E4828" t="s">
        <v>14197</v>
      </c>
      <c r="F4828">
        <v>5.6</v>
      </c>
      <c r="G4828">
        <v>25000</v>
      </c>
      <c r="H4828" t="s">
        <v>6908</v>
      </c>
      <c r="I4828" t="s">
        <v>7306</v>
      </c>
      <c r="J4828" t="s">
        <v>9420</v>
      </c>
      <c r="K4828" t="s">
        <v>41</v>
      </c>
      <c r="L4828">
        <v>33000000</v>
      </c>
      <c r="M4828">
        <v>13485145</v>
      </c>
      <c r="N4828" t="s">
        <v>2037</v>
      </c>
      <c r="O4828">
        <v>83</v>
      </c>
      <c r="P4828" cm="1">
        <f t="array" ref="P4828">_xlfn.XLOOKUP(D4828, CPI!$A:A, CPI!$B:B)</f>
        <v>195.3</v>
      </c>
      <c r="Q4828" s="9">
        <f>IF(M4828="","",PRODUCT(M4828,CPI!$B$112/P4828))</f>
        <v>21039035.747567844</v>
      </c>
    </row>
    <row r="4829" spans="1:17">
      <c r="A4829" t="s">
        <v>14452</v>
      </c>
      <c r="B4829" t="s">
        <v>348</v>
      </c>
      <c r="C4829" t="s">
        <v>401</v>
      </c>
      <c r="D4829">
        <v>2005</v>
      </c>
      <c r="E4829" t="s">
        <v>14004</v>
      </c>
      <c r="F4829">
        <v>5.5</v>
      </c>
      <c r="G4829">
        <v>22000</v>
      </c>
      <c r="H4829" t="s">
        <v>14453</v>
      </c>
      <c r="I4829" t="s">
        <v>14454</v>
      </c>
      <c r="J4829" t="s">
        <v>9015</v>
      </c>
      <c r="K4829" t="s">
        <v>33</v>
      </c>
      <c r="L4829">
        <v>35000000</v>
      </c>
      <c r="M4829">
        <v>61746888</v>
      </c>
      <c r="N4829" t="s">
        <v>14455</v>
      </c>
      <c r="O4829">
        <v>76</v>
      </c>
      <c r="P4829" cm="1">
        <f t="array" ref="P4829">_xlfn.XLOOKUP(D4829, CPI!$A:A, CPI!$B:B)</f>
        <v>195.3</v>
      </c>
      <c r="Q4829" s="9">
        <f>IF(M4829="","",PRODUCT(M4829,CPI!$B$112/P4829))</f>
        <v>96335262.537634403</v>
      </c>
    </row>
    <row r="4830" spans="1:17">
      <c r="A4830" t="s">
        <v>14456</v>
      </c>
      <c r="B4830" t="s">
        <v>2010</v>
      </c>
      <c r="C4830" t="s">
        <v>52</v>
      </c>
      <c r="D4830">
        <v>2005</v>
      </c>
      <c r="E4830" t="s">
        <v>14140</v>
      </c>
      <c r="F4830">
        <v>6.2</v>
      </c>
      <c r="G4830">
        <v>40000</v>
      </c>
      <c r="H4830" t="s">
        <v>11414</v>
      </c>
      <c r="I4830" t="s">
        <v>11414</v>
      </c>
      <c r="J4830" t="s">
        <v>7739</v>
      </c>
      <c r="K4830" t="s">
        <v>41</v>
      </c>
      <c r="L4830">
        <v>22000000</v>
      </c>
      <c r="M4830">
        <v>67937494</v>
      </c>
      <c r="N4830" t="s">
        <v>14457</v>
      </c>
      <c r="O4830">
        <v>105</v>
      </c>
      <c r="P4830" cm="1">
        <f t="array" ref="P4830">_xlfn.XLOOKUP(D4830, CPI!$A:A, CPI!$B:B)</f>
        <v>195.3</v>
      </c>
      <c r="Q4830" s="9">
        <f>IF(M4830="","",PRODUCT(M4830,CPI!$B$112/P4830))</f>
        <v>105993622.2314388</v>
      </c>
    </row>
    <row r="4831" spans="1:17">
      <c r="A4831" t="s">
        <v>14458</v>
      </c>
      <c r="B4831" t="s">
        <v>458</v>
      </c>
      <c r="C4831" t="s">
        <v>28</v>
      </c>
      <c r="D4831">
        <v>2005</v>
      </c>
      <c r="E4831" t="s">
        <v>14459</v>
      </c>
      <c r="F4831">
        <v>7.3</v>
      </c>
      <c r="G4831">
        <v>23000</v>
      </c>
      <c r="H4831" t="s">
        <v>6535</v>
      </c>
      <c r="I4831" t="s">
        <v>6535</v>
      </c>
      <c r="J4831" t="s">
        <v>14460</v>
      </c>
      <c r="K4831" t="s">
        <v>3822</v>
      </c>
      <c r="L4831">
        <v>14200000</v>
      </c>
      <c r="M4831">
        <v>674918</v>
      </c>
      <c r="N4831" t="s">
        <v>10425</v>
      </c>
      <c r="O4831">
        <v>139</v>
      </c>
      <c r="P4831" cm="1">
        <f t="array" ref="P4831">_xlfn.XLOOKUP(D4831, CPI!$A:A, CPI!$B:B)</f>
        <v>195.3</v>
      </c>
      <c r="Q4831" s="9">
        <f>IF(M4831="","",PRODUCT(M4831,CPI!$B$112/P4831))</f>
        <v>1052982.665642601</v>
      </c>
    </row>
    <row r="4832" spans="1:17">
      <c r="A4832" t="s">
        <v>14461</v>
      </c>
      <c r="B4832" t="s">
        <v>27</v>
      </c>
      <c r="C4832" t="s">
        <v>52</v>
      </c>
      <c r="D4832">
        <v>2005</v>
      </c>
      <c r="E4832" t="s">
        <v>14154</v>
      </c>
      <c r="F4832">
        <v>6.9</v>
      </c>
      <c r="G4832">
        <v>22000</v>
      </c>
      <c r="H4832" t="s">
        <v>14462</v>
      </c>
      <c r="I4832" t="s">
        <v>14463</v>
      </c>
      <c r="J4832" t="s">
        <v>14464</v>
      </c>
      <c r="K4832" t="s">
        <v>41</v>
      </c>
      <c r="L4832">
        <v>1000000</v>
      </c>
      <c r="M4832">
        <v>3399228</v>
      </c>
      <c r="N4832" t="s">
        <v>14465</v>
      </c>
      <c r="O4832">
        <v>106</v>
      </c>
      <c r="P4832" cm="1">
        <f t="array" ref="P4832">_xlfn.XLOOKUP(D4832, CPI!$A:A, CPI!$B:B)</f>
        <v>195.3</v>
      </c>
      <c r="Q4832" s="9">
        <f>IF(M4832="","",PRODUCT(M4832,CPI!$B$112/P4832))</f>
        <v>5303352.6451612897</v>
      </c>
    </row>
    <row r="4833" spans="1:17">
      <c r="A4833" t="s">
        <v>14466</v>
      </c>
      <c r="B4833" t="s">
        <v>27</v>
      </c>
      <c r="C4833" t="s">
        <v>28</v>
      </c>
      <c r="D4833">
        <v>2005</v>
      </c>
      <c r="E4833" t="s">
        <v>14467</v>
      </c>
      <c r="F4833">
        <v>5.2</v>
      </c>
      <c r="G4833">
        <v>11000</v>
      </c>
      <c r="H4833" t="s">
        <v>194</v>
      </c>
      <c r="I4833" t="s">
        <v>14468</v>
      </c>
      <c r="J4833" t="s">
        <v>9892</v>
      </c>
      <c r="K4833" t="s">
        <v>41</v>
      </c>
      <c r="L4833">
        <v>30000000</v>
      </c>
      <c r="M4833">
        <v>251495</v>
      </c>
      <c r="N4833" t="s">
        <v>4542</v>
      </c>
      <c r="O4833">
        <v>117</v>
      </c>
      <c r="P4833" cm="1">
        <f t="array" ref="P4833">_xlfn.XLOOKUP(D4833, CPI!$A:A, CPI!$B:B)</f>
        <v>195.3</v>
      </c>
      <c r="Q4833" s="9">
        <f>IF(M4833="","",PRODUCT(M4833,CPI!$B$112/P4833))</f>
        <v>392373.40757808497</v>
      </c>
    </row>
    <row r="4834" spans="1:17">
      <c r="A4834" t="s">
        <v>14469</v>
      </c>
      <c r="B4834" t="s">
        <v>2718</v>
      </c>
      <c r="C4834" t="s">
        <v>115</v>
      </c>
      <c r="D4834">
        <v>2005</v>
      </c>
      <c r="E4834" t="s">
        <v>14470</v>
      </c>
      <c r="F4834">
        <v>5.6</v>
      </c>
      <c r="G4834">
        <v>6100</v>
      </c>
      <c r="H4834" t="s">
        <v>14471</v>
      </c>
      <c r="I4834" t="s">
        <v>14471</v>
      </c>
      <c r="J4834" t="s">
        <v>14472</v>
      </c>
      <c r="K4834" t="s">
        <v>1205</v>
      </c>
      <c r="M4834">
        <v>258227</v>
      </c>
      <c r="N4834" t="s">
        <v>11808</v>
      </c>
      <c r="O4834">
        <v>98</v>
      </c>
      <c r="P4834" cm="1">
        <f t="array" ref="P4834">_xlfn.XLOOKUP(D4834, CPI!$A:A, CPI!$B:B)</f>
        <v>195.3</v>
      </c>
      <c r="Q4834" s="9">
        <f>IF(M4834="","",PRODUCT(M4834,CPI!$B$112/P4834))</f>
        <v>402876.4306195596</v>
      </c>
    </row>
    <row r="4835" spans="1:17">
      <c r="A4835" t="s">
        <v>14473</v>
      </c>
      <c r="B4835" t="s">
        <v>44</v>
      </c>
      <c r="C4835" t="s">
        <v>52</v>
      </c>
      <c r="D4835">
        <v>2005</v>
      </c>
      <c r="E4835" t="s">
        <v>14474</v>
      </c>
      <c r="F4835">
        <v>7.5</v>
      </c>
      <c r="G4835">
        <v>23000</v>
      </c>
      <c r="H4835" t="s">
        <v>14475</v>
      </c>
      <c r="I4835" t="s">
        <v>14476</v>
      </c>
      <c r="J4835" t="s">
        <v>14158</v>
      </c>
      <c r="K4835" t="s">
        <v>41</v>
      </c>
      <c r="M4835">
        <v>1254005</v>
      </c>
      <c r="N4835" t="s">
        <v>8636</v>
      </c>
      <c r="O4835">
        <v>90</v>
      </c>
      <c r="P4835" cm="1">
        <f t="array" ref="P4835">_xlfn.XLOOKUP(D4835, CPI!$A:A, CPI!$B:B)</f>
        <v>195.3</v>
      </c>
      <c r="Q4835" s="9">
        <f>IF(M4835="","",PRODUCT(M4835,CPI!$B$112/P4835))</f>
        <v>1956453.2693292371</v>
      </c>
    </row>
    <row r="4836" spans="1:17">
      <c r="A4836" t="s">
        <v>14477</v>
      </c>
      <c r="B4836" t="s">
        <v>44</v>
      </c>
      <c r="C4836" t="s">
        <v>28</v>
      </c>
      <c r="D4836">
        <v>2005</v>
      </c>
      <c r="E4836" t="s">
        <v>14202</v>
      </c>
      <c r="F4836">
        <v>6.8</v>
      </c>
      <c r="G4836">
        <v>12000</v>
      </c>
      <c r="H4836" t="s">
        <v>14478</v>
      </c>
      <c r="I4836" t="s">
        <v>14478</v>
      </c>
      <c r="J4836" t="s">
        <v>518</v>
      </c>
      <c r="K4836" t="s">
        <v>41</v>
      </c>
      <c r="L4836">
        <v>32000000</v>
      </c>
      <c r="M4836">
        <v>38741732</v>
      </c>
      <c r="N4836" t="s">
        <v>9697</v>
      </c>
      <c r="O4836">
        <v>106</v>
      </c>
      <c r="P4836" cm="1">
        <f t="array" ref="P4836">_xlfn.XLOOKUP(D4836, CPI!$A:A, CPI!$B:B)</f>
        <v>195.3</v>
      </c>
      <c r="Q4836" s="9">
        <f>IF(M4836="","",PRODUCT(M4836,CPI!$B$112/P4836))</f>
        <v>60443449.771633379</v>
      </c>
    </row>
    <row r="4837" spans="1:17">
      <c r="A4837" t="s">
        <v>14479</v>
      </c>
      <c r="B4837" t="s">
        <v>458</v>
      </c>
      <c r="C4837" t="s">
        <v>28</v>
      </c>
      <c r="D4837">
        <v>2005</v>
      </c>
      <c r="E4837" t="s">
        <v>13644</v>
      </c>
      <c r="F4837">
        <v>8.1999999999999993</v>
      </c>
      <c r="G4837">
        <v>34000</v>
      </c>
      <c r="H4837" t="s">
        <v>12560</v>
      </c>
      <c r="I4837" t="s">
        <v>12560</v>
      </c>
      <c r="J4837" t="s">
        <v>14480</v>
      </c>
      <c r="K4837" t="s">
        <v>10304</v>
      </c>
      <c r="M4837">
        <v>1266341</v>
      </c>
      <c r="N4837" t="s">
        <v>14481</v>
      </c>
      <c r="O4837">
        <v>122</v>
      </c>
      <c r="P4837" cm="1">
        <f t="array" ref="P4837">_xlfn.XLOOKUP(D4837, CPI!$A:A, CPI!$B:B)</f>
        <v>195.3</v>
      </c>
      <c r="Q4837" s="9">
        <f>IF(M4837="","",PRODUCT(M4837,CPI!$B$112/P4837))</f>
        <v>1975699.4505888375</v>
      </c>
    </row>
    <row r="4838" spans="1:17">
      <c r="A4838" t="s">
        <v>14482</v>
      </c>
      <c r="B4838" t="s">
        <v>27</v>
      </c>
      <c r="C4838" t="s">
        <v>52</v>
      </c>
      <c r="D4838">
        <v>2005</v>
      </c>
      <c r="E4838" t="s">
        <v>14483</v>
      </c>
      <c r="F4838">
        <v>6.6</v>
      </c>
      <c r="G4838">
        <v>14000</v>
      </c>
      <c r="H4838" t="s">
        <v>14484</v>
      </c>
      <c r="I4838" t="s">
        <v>4066</v>
      </c>
      <c r="J4838" t="s">
        <v>1228</v>
      </c>
      <c r="K4838" t="s">
        <v>9893</v>
      </c>
      <c r="L4838">
        <v>1000000</v>
      </c>
      <c r="M4838">
        <v>2708087</v>
      </c>
      <c r="N4838" t="s">
        <v>14485</v>
      </c>
      <c r="O4838">
        <v>94</v>
      </c>
      <c r="P4838" cm="1">
        <f t="array" ref="P4838">_xlfn.XLOOKUP(D4838, CPI!$A:A, CPI!$B:B)</f>
        <v>195.3</v>
      </c>
      <c r="Q4838" s="9">
        <f>IF(M4838="","",PRODUCT(M4838,CPI!$B$112/P4838))</f>
        <v>4225059.4413722474</v>
      </c>
    </row>
    <row r="4839" spans="1:17">
      <c r="A4839" t="s">
        <v>14486</v>
      </c>
      <c r="B4839" t="s">
        <v>27</v>
      </c>
      <c r="C4839" t="s">
        <v>45</v>
      </c>
      <c r="D4839">
        <v>2005</v>
      </c>
      <c r="E4839" t="s">
        <v>14487</v>
      </c>
      <c r="F4839">
        <v>5.8</v>
      </c>
      <c r="G4839">
        <v>18000</v>
      </c>
      <c r="H4839" t="s">
        <v>14488</v>
      </c>
      <c r="I4839" t="s">
        <v>14489</v>
      </c>
      <c r="J4839" t="s">
        <v>14490</v>
      </c>
      <c r="K4839" t="s">
        <v>206</v>
      </c>
      <c r="M4839">
        <v>92076</v>
      </c>
      <c r="N4839" t="s">
        <v>13873</v>
      </c>
      <c r="O4839">
        <v>103</v>
      </c>
      <c r="P4839" cm="1">
        <f t="array" ref="P4839">_xlfn.XLOOKUP(D4839, CPI!$A:A, CPI!$B:B)</f>
        <v>195.3</v>
      </c>
      <c r="Q4839" s="9">
        <f>IF(M4839="","",PRODUCT(M4839,CPI!$B$112/P4839))</f>
        <v>143653.64669738861</v>
      </c>
    </row>
    <row r="4840" spans="1:17">
      <c r="A4840" t="s">
        <v>14491</v>
      </c>
      <c r="B4840" t="s">
        <v>2010</v>
      </c>
      <c r="C4840" t="s">
        <v>28</v>
      </c>
      <c r="D4840">
        <v>2005</v>
      </c>
      <c r="E4840" t="s">
        <v>14492</v>
      </c>
      <c r="F4840">
        <v>7.7</v>
      </c>
      <c r="G4840">
        <v>28000</v>
      </c>
      <c r="H4840" t="s">
        <v>14493</v>
      </c>
      <c r="I4840" t="s">
        <v>14493</v>
      </c>
      <c r="J4840" t="s">
        <v>14494</v>
      </c>
      <c r="K4840" t="s">
        <v>463</v>
      </c>
      <c r="M4840">
        <v>17709155</v>
      </c>
      <c r="N4840" t="s">
        <v>13286</v>
      </c>
      <c r="O4840">
        <v>116</v>
      </c>
      <c r="P4840" cm="1">
        <f t="array" ref="P4840">_xlfn.XLOOKUP(D4840, CPI!$A:A, CPI!$B:B)</f>
        <v>195.3</v>
      </c>
      <c r="Q4840" s="9">
        <f>IF(M4840="","",PRODUCT(M4840,CPI!$B$112/P4840))</f>
        <v>27629183.453661032</v>
      </c>
    </row>
    <row r="4841" spans="1:17">
      <c r="A4841" t="s">
        <v>14495</v>
      </c>
      <c r="B4841" t="s">
        <v>27</v>
      </c>
      <c r="C4841" t="s">
        <v>52</v>
      </c>
      <c r="D4841">
        <v>2005</v>
      </c>
      <c r="E4841" t="s">
        <v>14496</v>
      </c>
      <c r="F4841">
        <v>3.6</v>
      </c>
      <c r="G4841">
        <v>6800</v>
      </c>
      <c r="H4841" t="s">
        <v>14497</v>
      </c>
      <c r="I4841" t="s">
        <v>14498</v>
      </c>
      <c r="J4841" t="s">
        <v>14498</v>
      </c>
      <c r="K4841" t="s">
        <v>41</v>
      </c>
      <c r="M4841">
        <v>36099</v>
      </c>
      <c r="N4841" t="s">
        <v>14499</v>
      </c>
      <c r="O4841">
        <v>91</v>
      </c>
      <c r="P4841" cm="1">
        <f t="array" ref="P4841">_xlfn.XLOOKUP(D4841, CPI!$A:A, CPI!$B:B)</f>
        <v>195.3</v>
      </c>
      <c r="Q4841" s="9">
        <f>IF(M4841="","",PRODUCT(M4841,CPI!$B$112/P4841))</f>
        <v>56320.354838709674</v>
      </c>
    </row>
    <row r="4842" spans="1:17">
      <c r="A4842" t="s">
        <v>14500</v>
      </c>
      <c r="B4842" t="s">
        <v>2010</v>
      </c>
      <c r="C4842" t="s">
        <v>52</v>
      </c>
      <c r="D4842">
        <v>2005</v>
      </c>
      <c r="E4842" t="s">
        <v>14501</v>
      </c>
      <c r="F4842">
        <v>7.4</v>
      </c>
      <c r="G4842">
        <v>57000</v>
      </c>
      <c r="H4842" t="s">
        <v>14502</v>
      </c>
      <c r="I4842" t="s">
        <v>14503</v>
      </c>
      <c r="J4842" t="s">
        <v>7696</v>
      </c>
      <c r="K4842" t="s">
        <v>41</v>
      </c>
      <c r="L4842">
        <v>7000000</v>
      </c>
      <c r="M4842">
        <v>3601974</v>
      </c>
      <c r="N4842" t="s">
        <v>13621</v>
      </c>
      <c r="O4842">
        <v>106</v>
      </c>
      <c r="P4842" cm="1">
        <f t="array" ref="P4842">_xlfn.XLOOKUP(D4842, CPI!$A:A, CPI!$B:B)</f>
        <v>195.3</v>
      </c>
      <c r="Q4842" s="9">
        <f>IF(M4842="","",PRODUCT(M4842,CPI!$B$112/P4842))</f>
        <v>5619669.6251920117</v>
      </c>
    </row>
    <row r="4843" spans="1:17">
      <c r="A4843" t="s">
        <v>14504</v>
      </c>
      <c r="B4843" t="s">
        <v>27</v>
      </c>
      <c r="C4843" t="s">
        <v>52</v>
      </c>
      <c r="D4843">
        <v>2005</v>
      </c>
      <c r="E4843" t="s">
        <v>14067</v>
      </c>
      <c r="F4843">
        <v>6.6</v>
      </c>
      <c r="G4843">
        <v>21000</v>
      </c>
      <c r="H4843" t="s">
        <v>14505</v>
      </c>
      <c r="I4843" t="s">
        <v>14506</v>
      </c>
      <c r="J4843" t="s">
        <v>14507</v>
      </c>
      <c r="K4843" t="s">
        <v>41</v>
      </c>
      <c r="L4843">
        <v>4000000</v>
      </c>
      <c r="M4843">
        <v>2138742</v>
      </c>
      <c r="N4843" t="s">
        <v>13559</v>
      </c>
      <c r="O4843">
        <v>96</v>
      </c>
      <c r="P4843" cm="1">
        <f t="array" ref="P4843">_xlfn.XLOOKUP(D4843, CPI!$A:A, CPI!$B:B)</f>
        <v>195.3</v>
      </c>
      <c r="Q4843" s="9">
        <f>IF(M4843="","",PRODUCT(M4843,CPI!$B$112/P4843))</f>
        <v>3336787.9539170503</v>
      </c>
    </row>
    <row r="4844" spans="1:17">
      <c r="A4844" t="s">
        <v>14508</v>
      </c>
      <c r="B4844" t="s">
        <v>44</v>
      </c>
      <c r="C4844" t="s">
        <v>52</v>
      </c>
      <c r="D4844">
        <v>2005</v>
      </c>
      <c r="E4844" t="s">
        <v>13529</v>
      </c>
      <c r="F4844">
        <v>5.2</v>
      </c>
      <c r="G4844">
        <v>13000</v>
      </c>
      <c r="H4844" t="s">
        <v>11407</v>
      </c>
      <c r="I4844" t="s">
        <v>14509</v>
      </c>
      <c r="J4844" t="s">
        <v>9376</v>
      </c>
      <c r="K4844" t="s">
        <v>41</v>
      </c>
      <c r="L4844">
        <v>33100000</v>
      </c>
      <c r="M4844">
        <v>17492014</v>
      </c>
      <c r="N4844" t="s">
        <v>191</v>
      </c>
      <c r="O4844">
        <v>86</v>
      </c>
      <c r="P4844" cm="1">
        <f t="array" ref="P4844">_xlfn.XLOOKUP(D4844, CPI!$A:A, CPI!$B:B)</f>
        <v>195.3</v>
      </c>
      <c r="Q4844" s="9">
        <f>IF(M4844="","",PRODUCT(M4844,CPI!$B$112/P4844))</f>
        <v>27290407.915002558</v>
      </c>
    </row>
    <row r="4845" spans="1:17">
      <c r="A4845" t="s">
        <v>14510</v>
      </c>
      <c r="B4845" t="s">
        <v>27</v>
      </c>
      <c r="C4845" t="s">
        <v>115</v>
      </c>
      <c r="D4845">
        <v>2006</v>
      </c>
      <c r="E4845" t="s">
        <v>14420</v>
      </c>
      <c r="F4845">
        <v>8.5</v>
      </c>
      <c r="G4845">
        <v>1200000</v>
      </c>
      <c r="H4845" t="s">
        <v>76</v>
      </c>
      <c r="I4845" t="s">
        <v>14040</v>
      </c>
      <c r="J4845" t="s">
        <v>8521</v>
      </c>
      <c r="K4845" t="s">
        <v>41</v>
      </c>
      <c r="L4845">
        <v>90000000</v>
      </c>
      <c r="M4845">
        <v>291465373</v>
      </c>
      <c r="N4845" t="s">
        <v>34</v>
      </c>
      <c r="O4845">
        <v>151</v>
      </c>
      <c r="P4845" cm="1">
        <f t="array" ref="P4845">_xlfn.XLOOKUP(D4845, CPI!$A:A, CPI!$B:B)</f>
        <v>201.6</v>
      </c>
      <c r="Q4845" s="9">
        <f>IF(M4845="","",PRODUCT(M4845,CPI!$B$112/P4845))</f>
        <v>440523309.29117066</v>
      </c>
    </row>
    <row r="4846" spans="1:17">
      <c r="A4846" t="s">
        <v>14511</v>
      </c>
      <c r="B4846" t="s">
        <v>2010</v>
      </c>
      <c r="C4846" t="s">
        <v>45</v>
      </c>
      <c r="D4846">
        <v>2006</v>
      </c>
      <c r="E4846" t="s">
        <v>14512</v>
      </c>
      <c r="F4846">
        <v>6</v>
      </c>
      <c r="G4846">
        <v>252000</v>
      </c>
      <c r="H4846" t="s">
        <v>12612</v>
      </c>
      <c r="I4846" t="s">
        <v>14513</v>
      </c>
      <c r="J4846" t="s">
        <v>14514</v>
      </c>
      <c r="K4846" t="s">
        <v>41</v>
      </c>
      <c r="L4846">
        <v>85000000</v>
      </c>
      <c r="M4846">
        <v>158964610</v>
      </c>
      <c r="N4846" t="s">
        <v>72</v>
      </c>
      <c r="O4846">
        <v>104</v>
      </c>
      <c r="P4846" cm="1">
        <f t="array" ref="P4846">_xlfn.XLOOKUP(D4846, CPI!$A:A, CPI!$B:B)</f>
        <v>201.6</v>
      </c>
      <c r="Q4846" s="9">
        <f>IF(M4846="","",PRODUCT(M4846,CPI!$B$112/P4846))</f>
        <v>240260499.34027779</v>
      </c>
    </row>
    <row r="4847" spans="1:17">
      <c r="A4847" t="s">
        <v>14515</v>
      </c>
      <c r="B4847" t="s">
        <v>2010</v>
      </c>
      <c r="C4847" t="s">
        <v>52</v>
      </c>
      <c r="D4847">
        <v>2006</v>
      </c>
      <c r="E4847" t="s">
        <v>14017</v>
      </c>
      <c r="F4847">
        <v>6.6</v>
      </c>
      <c r="G4847">
        <v>172000</v>
      </c>
      <c r="H4847" t="s">
        <v>13575</v>
      </c>
      <c r="I4847" t="s">
        <v>13055</v>
      </c>
      <c r="J4847" t="s">
        <v>13055</v>
      </c>
      <c r="K4847" t="s">
        <v>41</v>
      </c>
      <c r="L4847">
        <v>72500000</v>
      </c>
      <c r="M4847">
        <v>163362095</v>
      </c>
      <c r="N4847" t="s">
        <v>42</v>
      </c>
      <c r="O4847">
        <v>108</v>
      </c>
      <c r="P4847" cm="1">
        <f t="array" ref="P4847">_xlfn.XLOOKUP(D4847, CPI!$A:A, CPI!$B:B)</f>
        <v>201.6</v>
      </c>
      <c r="Q4847" s="9">
        <f>IF(M4847="","",PRODUCT(M4847,CPI!$B$112/P4847))</f>
        <v>246906896.56001985</v>
      </c>
    </row>
    <row r="4848" spans="1:17">
      <c r="A4848" t="s">
        <v>14516</v>
      </c>
      <c r="B4848" t="s">
        <v>2010</v>
      </c>
      <c r="C4848" t="s">
        <v>28</v>
      </c>
      <c r="D4848">
        <v>2006</v>
      </c>
      <c r="E4848" t="s">
        <v>14517</v>
      </c>
      <c r="F4848">
        <v>8.5</v>
      </c>
      <c r="G4848">
        <v>1200000</v>
      </c>
      <c r="H4848" t="s">
        <v>10282</v>
      </c>
      <c r="I4848" t="s">
        <v>14518</v>
      </c>
      <c r="J4848" t="s">
        <v>3918</v>
      </c>
      <c r="K4848" t="s">
        <v>33</v>
      </c>
      <c r="L4848">
        <v>40000000</v>
      </c>
      <c r="M4848">
        <v>109676311</v>
      </c>
      <c r="N4848" t="s">
        <v>2103</v>
      </c>
      <c r="O4848">
        <v>130</v>
      </c>
      <c r="P4848" cm="1">
        <f t="array" ref="P4848">_xlfn.XLOOKUP(D4848, CPI!$A:A, CPI!$B:B)</f>
        <v>201.6</v>
      </c>
      <c r="Q4848" s="9">
        <f>IF(M4848="","",PRODUCT(M4848,CPI!$B$112/P4848))</f>
        <v>165765733.93700397</v>
      </c>
    </row>
    <row r="4849" spans="1:17">
      <c r="A4849" t="s">
        <v>14519</v>
      </c>
      <c r="B4849" t="s">
        <v>348</v>
      </c>
      <c r="C4849" t="s">
        <v>401</v>
      </c>
      <c r="D4849">
        <v>2006</v>
      </c>
      <c r="E4849" t="s">
        <v>14350</v>
      </c>
      <c r="F4849">
        <v>7.1</v>
      </c>
      <c r="G4849">
        <v>381000</v>
      </c>
      <c r="H4849" t="s">
        <v>8488</v>
      </c>
      <c r="I4849" t="s">
        <v>8488</v>
      </c>
      <c r="J4849" t="s">
        <v>9053</v>
      </c>
      <c r="K4849" t="s">
        <v>41</v>
      </c>
      <c r="L4849">
        <v>120000000</v>
      </c>
      <c r="M4849">
        <v>461991867</v>
      </c>
      <c r="N4849" t="s">
        <v>10129</v>
      </c>
      <c r="O4849">
        <v>117</v>
      </c>
      <c r="P4849" cm="1">
        <f t="array" ref="P4849">_xlfn.XLOOKUP(D4849, CPI!$A:A, CPI!$B:B)</f>
        <v>201.6</v>
      </c>
      <c r="Q4849" s="9">
        <f>IF(M4849="","",PRODUCT(M4849,CPI!$B$112/P4849))</f>
        <v>698258541.04613101</v>
      </c>
    </row>
    <row r="4850" spans="1:17">
      <c r="A4850">
        <v>300</v>
      </c>
      <c r="B4850" t="s">
        <v>27</v>
      </c>
      <c r="C4850" t="s">
        <v>45</v>
      </c>
      <c r="D4850">
        <v>2006</v>
      </c>
      <c r="E4850" t="s">
        <v>14520</v>
      </c>
      <c r="F4850">
        <v>7.6</v>
      </c>
      <c r="G4850">
        <v>750000</v>
      </c>
      <c r="H4850" t="s">
        <v>13563</v>
      </c>
      <c r="I4850" t="s">
        <v>13563</v>
      </c>
      <c r="J4850" t="s">
        <v>11452</v>
      </c>
      <c r="K4850" t="s">
        <v>41</v>
      </c>
      <c r="L4850">
        <v>65000000</v>
      </c>
      <c r="M4850">
        <v>456068181</v>
      </c>
      <c r="N4850" t="s">
        <v>34</v>
      </c>
      <c r="O4850">
        <v>117</v>
      </c>
      <c r="P4850" cm="1">
        <f t="array" ref="P4850">_xlfn.XLOOKUP(D4850, CPI!$A:A, CPI!$B:B)</f>
        <v>201.6</v>
      </c>
      <c r="Q4850" s="9">
        <f>IF(M4850="","",PRODUCT(M4850,CPI!$B$112/P4850))</f>
        <v>689305430.31101191</v>
      </c>
    </row>
    <row r="4851" spans="1:17">
      <c r="A4851" t="s">
        <v>14521</v>
      </c>
      <c r="B4851" t="s">
        <v>2010</v>
      </c>
      <c r="C4851" t="s">
        <v>52</v>
      </c>
      <c r="D4851">
        <v>2006</v>
      </c>
      <c r="E4851" t="s">
        <v>14522</v>
      </c>
      <c r="F4851">
        <v>6.9</v>
      </c>
      <c r="G4851">
        <v>385000</v>
      </c>
      <c r="H4851" t="s">
        <v>8966</v>
      </c>
      <c r="I4851" t="s">
        <v>13919</v>
      </c>
      <c r="J4851" t="s">
        <v>13623</v>
      </c>
      <c r="K4851" t="s">
        <v>41</v>
      </c>
      <c r="L4851">
        <v>35000000</v>
      </c>
      <c r="M4851">
        <v>326706115</v>
      </c>
      <c r="N4851" t="s">
        <v>9120</v>
      </c>
      <c r="O4851">
        <v>109</v>
      </c>
      <c r="P4851" cm="1">
        <f t="array" ref="P4851">_xlfn.XLOOKUP(D4851, CPI!$A:A, CPI!$B:B)</f>
        <v>201.6</v>
      </c>
      <c r="Q4851" s="9">
        <f>IF(M4851="","",PRODUCT(M4851,CPI!$B$112/P4851))</f>
        <v>493786474.40724206</v>
      </c>
    </row>
    <row r="4852" spans="1:17">
      <c r="A4852" t="s">
        <v>14523</v>
      </c>
      <c r="B4852" t="s">
        <v>2010</v>
      </c>
      <c r="C4852" t="s">
        <v>45</v>
      </c>
      <c r="D4852">
        <v>2006</v>
      </c>
      <c r="E4852" t="s">
        <v>14524</v>
      </c>
      <c r="F4852">
        <v>8</v>
      </c>
      <c r="G4852">
        <v>594000</v>
      </c>
      <c r="H4852" t="s">
        <v>5027</v>
      </c>
      <c r="I4852" t="s">
        <v>10749</v>
      </c>
      <c r="J4852" t="s">
        <v>13543</v>
      </c>
      <c r="K4852" t="s">
        <v>33</v>
      </c>
      <c r="L4852">
        <v>150000000</v>
      </c>
      <c r="M4852">
        <v>616502912</v>
      </c>
      <c r="N4852" t="s">
        <v>42</v>
      </c>
      <c r="O4852">
        <v>144</v>
      </c>
      <c r="P4852" cm="1">
        <f t="array" ref="P4852">_xlfn.XLOOKUP(D4852, CPI!$A:A, CPI!$B:B)</f>
        <v>201.6</v>
      </c>
      <c r="Q4852" s="9">
        <f>IF(M4852="","",PRODUCT(M4852,CPI!$B$112/P4852))</f>
        <v>931787883.3650794</v>
      </c>
    </row>
    <row r="4853" spans="1:17">
      <c r="A4853" t="s">
        <v>14525</v>
      </c>
      <c r="B4853" t="s">
        <v>27</v>
      </c>
      <c r="C4853" t="s">
        <v>28</v>
      </c>
      <c r="D4853">
        <v>2006</v>
      </c>
      <c r="E4853" t="s">
        <v>14526</v>
      </c>
      <c r="F4853">
        <v>8.1999999999999993</v>
      </c>
      <c r="G4853">
        <v>631000</v>
      </c>
      <c r="H4853" t="s">
        <v>7568</v>
      </c>
      <c r="I4853" t="s">
        <v>7568</v>
      </c>
      <c r="J4853" t="s">
        <v>14527</v>
      </c>
      <c r="K4853" t="s">
        <v>1122</v>
      </c>
      <c r="L4853">
        <v>19000000</v>
      </c>
      <c r="M4853">
        <v>83850267</v>
      </c>
      <c r="N4853" t="s">
        <v>14528</v>
      </c>
      <c r="O4853">
        <v>118</v>
      </c>
      <c r="P4853" cm="1">
        <f t="array" ref="P4853">_xlfn.XLOOKUP(D4853, CPI!$A:A, CPI!$B:B)</f>
        <v>201.6</v>
      </c>
      <c r="Q4853" s="9">
        <f>IF(M4853="","",PRODUCT(M4853,CPI!$B$112/P4853))</f>
        <v>126732025.56994048</v>
      </c>
    </row>
    <row r="4854" spans="1:17">
      <c r="A4854" t="s">
        <v>14529</v>
      </c>
      <c r="B4854" t="s">
        <v>2010</v>
      </c>
      <c r="C4854" t="s">
        <v>45</v>
      </c>
      <c r="D4854">
        <v>2006</v>
      </c>
      <c r="E4854" t="s">
        <v>14530</v>
      </c>
      <c r="F4854">
        <v>7.3</v>
      </c>
      <c r="G4854">
        <v>668000</v>
      </c>
      <c r="H4854" t="s">
        <v>9733</v>
      </c>
      <c r="I4854" t="s">
        <v>12917</v>
      </c>
      <c r="J4854" t="s">
        <v>5694</v>
      </c>
      <c r="K4854" t="s">
        <v>41</v>
      </c>
      <c r="L4854">
        <v>225000000</v>
      </c>
      <c r="M4854">
        <v>1066179747</v>
      </c>
      <c r="N4854" t="s">
        <v>1735</v>
      </c>
      <c r="O4854">
        <v>151</v>
      </c>
      <c r="P4854" cm="1">
        <f t="array" ref="P4854">_xlfn.XLOOKUP(D4854, CPI!$A:A, CPI!$B:B)</f>
        <v>201.6</v>
      </c>
      <c r="Q4854" s="9">
        <f>IF(M4854="","",PRODUCT(M4854,CPI!$B$112/P4854))</f>
        <v>1611433377.5342262</v>
      </c>
    </row>
    <row r="4855" spans="1:17">
      <c r="A4855" t="s">
        <v>14531</v>
      </c>
      <c r="B4855" t="s">
        <v>27</v>
      </c>
      <c r="C4855" t="s">
        <v>36</v>
      </c>
      <c r="D4855">
        <v>2006</v>
      </c>
      <c r="E4855" t="s">
        <v>14532</v>
      </c>
      <c r="F4855">
        <v>6.6</v>
      </c>
      <c r="G4855">
        <v>150000</v>
      </c>
      <c r="H4855" t="s">
        <v>9173</v>
      </c>
      <c r="I4855" t="s">
        <v>9173</v>
      </c>
      <c r="J4855" t="s">
        <v>9054</v>
      </c>
      <c r="K4855" t="s">
        <v>41</v>
      </c>
      <c r="M4855">
        <v>495303</v>
      </c>
      <c r="N4855" t="s">
        <v>191</v>
      </c>
      <c r="O4855">
        <v>84</v>
      </c>
      <c r="P4855" cm="1">
        <f t="array" ref="P4855">_xlfn.XLOOKUP(D4855, CPI!$A:A, CPI!$B:B)</f>
        <v>201.6</v>
      </c>
      <c r="Q4855" s="9">
        <f>IF(M4855="","",PRODUCT(M4855,CPI!$B$112/P4855))</f>
        <v>748605.27827380958</v>
      </c>
    </row>
    <row r="4856" spans="1:17">
      <c r="A4856" t="s">
        <v>14533</v>
      </c>
      <c r="B4856" t="s">
        <v>27</v>
      </c>
      <c r="C4856" t="s">
        <v>45</v>
      </c>
      <c r="D4856">
        <v>2006</v>
      </c>
      <c r="E4856" t="s">
        <v>14534</v>
      </c>
      <c r="F4856">
        <v>7.8</v>
      </c>
      <c r="G4856">
        <v>297000</v>
      </c>
      <c r="H4856" t="s">
        <v>546</v>
      </c>
      <c r="I4856" t="s">
        <v>546</v>
      </c>
      <c r="J4856" t="s">
        <v>14535</v>
      </c>
      <c r="K4856" t="s">
        <v>41</v>
      </c>
      <c r="L4856">
        <v>40000000</v>
      </c>
      <c r="M4856">
        <v>120673227</v>
      </c>
      <c r="N4856" t="s">
        <v>5823</v>
      </c>
      <c r="O4856">
        <v>139</v>
      </c>
      <c r="P4856" cm="1">
        <f t="array" ref="P4856">_xlfn.XLOOKUP(D4856, CPI!$A:A, CPI!$B:B)</f>
        <v>201.6</v>
      </c>
      <c r="Q4856" s="9">
        <f>IF(M4856="","",PRODUCT(M4856,CPI!$B$112/P4856))</f>
        <v>182386568.78422621</v>
      </c>
    </row>
    <row r="4857" spans="1:17">
      <c r="A4857" t="s">
        <v>14536</v>
      </c>
      <c r="B4857" t="s">
        <v>2010</v>
      </c>
      <c r="C4857" t="s">
        <v>52</v>
      </c>
      <c r="D4857">
        <v>2006</v>
      </c>
      <c r="E4857" t="s">
        <v>14029</v>
      </c>
      <c r="F4857">
        <v>6.3</v>
      </c>
      <c r="G4857">
        <v>149000</v>
      </c>
      <c r="H4857" t="s">
        <v>14537</v>
      </c>
      <c r="I4857" t="s">
        <v>14538</v>
      </c>
      <c r="J4857" t="s">
        <v>13039</v>
      </c>
      <c r="K4857" t="s">
        <v>41</v>
      </c>
      <c r="L4857">
        <v>20000000</v>
      </c>
      <c r="M4857">
        <v>57194667</v>
      </c>
      <c r="N4857" t="s">
        <v>9697</v>
      </c>
      <c r="O4857">
        <v>105</v>
      </c>
      <c r="P4857" cm="1">
        <f t="array" ref="P4857">_xlfn.XLOOKUP(D4857, CPI!$A:A, CPI!$B:B)</f>
        <v>201.6</v>
      </c>
      <c r="Q4857" s="9">
        <f>IF(M4857="","",PRODUCT(M4857,CPI!$B$112/P4857))</f>
        <v>86444519.022321433</v>
      </c>
    </row>
    <row r="4858" spans="1:17">
      <c r="A4858" t="s">
        <v>14539</v>
      </c>
      <c r="B4858" t="s">
        <v>27</v>
      </c>
      <c r="C4858" t="s">
        <v>28</v>
      </c>
      <c r="D4858">
        <v>2006</v>
      </c>
      <c r="E4858" t="s">
        <v>14540</v>
      </c>
      <c r="F4858">
        <v>7.5</v>
      </c>
      <c r="G4858">
        <v>107000</v>
      </c>
      <c r="H4858" t="s">
        <v>12099</v>
      </c>
      <c r="I4858" t="s">
        <v>12099</v>
      </c>
      <c r="J4858" t="s">
        <v>10500</v>
      </c>
      <c r="K4858" t="s">
        <v>41</v>
      </c>
      <c r="L4858">
        <v>26000000</v>
      </c>
      <c r="M4858">
        <v>14821658</v>
      </c>
      <c r="N4858" t="s">
        <v>2037</v>
      </c>
      <c r="O4858">
        <v>137</v>
      </c>
      <c r="P4858" cm="1">
        <f t="array" ref="P4858">_xlfn.XLOOKUP(D4858, CPI!$A:A, CPI!$B:B)</f>
        <v>201.6</v>
      </c>
      <c r="Q4858" s="9">
        <f>IF(M4858="","",PRODUCT(M4858,CPI!$B$112/P4858))</f>
        <v>22401583.296626985</v>
      </c>
    </row>
    <row r="4859" spans="1:17">
      <c r="A4859" t="s">
        <v>14541</v>
      </c>
      <c r="B4859" t="s">
        <v>27</v>
      </c>
      <c r="C4859" t="s">
        <v>36</v>
      </c>
      <c r="D4859">
        <v>2006</v>
      </c>
      <c r="E4859" t="s">
        <v>14542</v>
      </c>
      <c r="F4859">
        <v>7.9</v>
      </c>
      <c r="G4859">
        <v>474000</v>
      </c>
      <c r="H4859" t="s">
        <v>6246</v>
      </c>
      <c r="I4859" t="s">
        <v>6246</v>
      </c>
      <c r="J4859" t="s">
        <v>8778</v>
      </c>
      <c r="K4859" t="s">
        <v>41</v>
      </c>
      <c r="L4859">
        <v>76000000</v>
      </c>
      <c r="M4859">
        <v>70595464</v>
      </c>
      <c r="N4859" t="s">
        <v>72</v>
      </c>
      <c r="O4859">
        <v>109</v>
      </c>
      <c r="P4859" cm="1">
        <f t="array" ref="P4859">_xlfn.XLOOKUP(D4859, CPI!$A:A, CPI!$B:B)</f>
        <v>201.6</v>
      </c>
      <c r="Q4859" s="9">
        <f>IF(M4859="","",PRODUCT(M4859,CPI!$B$112/P4859))</f>
        <v>106698600.59920636</v>
      </c>
    </row>
    <row r="4860" spans="1:17">
      <c r="A4860" t="s">
        <v>14543</v>
      </c>
      <c r="B4860" t="s">
        <v>2010</v>
      </c>
      <c r="C4860" t="s">
        <v>4895</v>
      </c>
      <c r="D4860">
        <v>2006</v>
      </c>
      <c r="E4860" t="s">
        <v>14544</v>
      </c>
      <c r="F4860">
        <v>6.6</v>
      </c>
      <c r="G4860">
        <v>410000</v>
      </c>
      <c r="H4860" t="s">
        <v>1145</v>
      </c>
      <c r="I4860" t="s">
        <v>8353</v>
      </c>
      <c r="J4860" t="s">
        <v>2102</v>
      </c>
      <c r="K4860" t="s">
        <v>41</v>
      </c>
      <c r="L4860">
        <v>125000000</v>
      </c>
      <c r="M4860">
        <v>760006945</v>
      </c>
      <c r="N4860" t="s">
        <v>42</v>
      </c>
      <c r="O4860">
        <v>149</v>
      </c>
      <c r="P4860" cm="1">
        <f t="array" ref="P4860">_xlfn.XLOOKUP(D4860, CPI!$A:A, CPI!$B:B)</f>
        <v>201.6</v>
      </c>
      <c r="Q4860" s="9">
        <f>IF(M4860="","",PRODUCT(M4860,CPI!$B$112/P4860))</f>
        <v>1148681131.6542659</v>
      </c>
    </row>
    <row r="4861" spans="1:17">
      <c r="A4861" t="s">
        <v>14545</v>
      </c>
      <c r="B4861" t="s">
        <v>2010</v>
      </c>
      <c r="C4861" t="s">
        <v>74</v>
      </c>
      <c r="D4861">
        <v>2006</v>
      </c>
      <c r="E4861" t="s">
        <v>14546</v>
      </c>
      <c r="F4861">
        <v>8</v>
      </c>
      <c r="G4861">
        <v>465000</v>
      </c>
      <c r="H4861" t="s">
        <v>14547</v>
      </c>
      <c r="I4861" t="s">
        <v>14418</v>
      </c>
      <c r="J4861" t="s">
        <v>7648</v>
      </c>
      <c r="K4861" t="s">
        <v>41</v>
      </c>
      <c r="L4861">
        <v>55000000</v>
      </c>
      <c r="M4861">
        <v>307127625</v>
      </c>
      <c r="N4861" t="s">
        <v>42</v>
      </c>
      <c r="O4861">
        <v>117</v>
      </c>
      <c r="P4861" cm="1">
        <f t="array" ref="P4861">_xlfn.XLOOKUP(D4861, CPI!$A:A, CPI!$B:B)</f>
        <v>201.6</v>
      </c>
      <c r="Q4861" s="9">
        <f>IF(M4861="","",PRODUCT(M4861,CPI!$B$112/P4861))</f>
        <v>464195373.69791669</v>
      </c>
    </row>
    <row r="4862" spans="1:17">
      <c r="A4862" t="s">
        <v>14548</v>
      </c>
      <c r="B4862" t="s">
        <v>27</v>
      </c>
      <c r="C4862" t="s">
        <v>52</v>
      </c>
      <c r="D4862">
        <v>2006</v>
      </c>
      <c r="E4862" t="s">
        <v>14549</v>
      </c>
      <c r="F4862">
        <v>7.8</v>
      </c>
      <c r="G4862">
        <v>450000</v>
      </c>
      <c r="H4862" t="s">
        <v>14550</v>
      </c>
      <c r="I4862" t="s">
        <v>14551</v>
      </c>
      <c r="J4862" t="s">
        <v>14005</v>
      </c>
      <c r="K4862" t="s">
        <v>41</v>
      </c>
      <c r="L4862">
        <v>8000000</v>
      </c>
      <c r="M4862">
        <v>101058954</v>
      </c>
      <c r="N4862" t="s">
        <v>9450</v>
      </c>
      <c r="O4862">
        <v>101</v>
      </c>
      <c r="P4862" cm="1">
        <f t="array" ref="P4862">_xlfn.XLOOKUP(D4862, CPI!$A:A, CPI!$B:B)</f>
        <v>201.6</v>
      </c>
      <c r="Q4862" s="9">
        <f>IF(M4862="","",PRODUCT(M4862,CPI!$B$112/P4862))</f>
        <v>152741385.33630952</v>
      </c>
    </row>
    <row r="4863" spans="1:17">
      <c r="A4863" t="s">
        <v>14552</v>
      </c>
      <c r="B4863" t="s">
        <v>27</v>
      </c>
      <c r="C4863" t="s">
        <v>74</v>
      </c>
      <c r="D4863">
        <v>2006</v>
      </c>
      <c r="E4863" t="s">
        <v>14526</v>
      </c>
      <c r="F4863">
        <v>7.7</v>
      </c>
      <c r="G4863">
        <v>179000</v>
      </c>
      <c r="H4863" t="s">
        <v>14553</v>
      </c>
      <c r="I4863" t="s">
        <v>14554</v>
      </c>
      <c r="J4863" t="s">
        <v>14555</v>
      </c>
      <c r="K4863" t="s">
        <v>33</v>
      </c>
      <c r="L4863">
        <v>6000000</v>
      </c>
      <c r="M4863">
        <v>48618191</v>
      </c>
      <c r="N4863" t="s">
        <v>9450</v>
      </c>
      <c r="O4863">
        <v>123</v>
      </c>
      <c r="P4863" cm="1">
        <f t="array" ref="P4863">_xlfn.XLOOKUP(D4863, CPI!$A:A, CPI!$B:B)</f>
        <v>201.6</v>
      </c>
      <c r="Q4863" s="9">
        <f>IF(M4863="","",PRODUCT(M4863,CPI!$B$112/P4863))</f>
        <v>73481958.321924612</v>
      </c>
    </row>
    <row r="4864" spans="1:17">
      <c r="A4864" t="s">
        <v>14556</v>
      </c>
      <c r="B4864" t="s">
        <v>27</v>
      </c>
      <c r="C4864" t="s">
        <v>36</v>
      </c>
      <c r="D4864">
        <v>2006</v>
      </c>
      <c r="E4864" t="s">
        <v>14534</v>
      </c>
      <c r="F4864">
        <v>8</v>
      </c>
      <c r="G4864">
        <v>511000</v>
      </c>
      <c r="H4864" t="s">
        <v>3360</v>
      </c>
      <c r="I4864" t="s">
        <v>9442</v>
      </c>
      <c r="J4864" t="s">
        <v>8521</v>
      </c>
      <c r="K4864" t="s">
        <v>41</v>
      </c>
      <c r="L4864">
        <v>100000000</v>
      </c>
      <c r="M4864">
        <v>171720398</v>
      </c>
      <c r="N4864" t="s">
        <v>34</v>
      </c>
      <c r="O4864">
        <v>143</v>
      </c>
      <c r="P4864" cm="1">
        <f t="array" ref="P4864">_xlfn.XLOOKUP(D4864, CPI!$A:A, CPI!$B:B)</f>
        <v>201.6</v>
      </c>
      <c r="Q4864" s="9">
        <f>IF(M4864="","",PRODUCT(M4864,CPI!$B$112/P4864))</f>
        <v>259539708.68353176</v>
      </c>
    </row>
    <row r="4865" spans="1:17">
      <c r="A4865" t="s">
        <v>14557</v>
      </c>
      <c r="B4865" t="s">
        <v>27</v>
      </c>
      <c r="C4865" t="s">
        <v>28</v>
      </c>
      <c r="D4865">
        <v>2006</v>
      </c>
      <c r="E4865" t="s">
        <v>14558</v>
      </c>
      <c r="F4865">
        <v>8.4</v>
      </c>
      <c r="G4865">
        <v>368000</v>
      </c>
      <c r="H4865" t="s">
        <v>14559</v>
      </c>
      <c r="I4865" t="s">
        <v>14559</v>
      </c>
      <c r="J4865" t="s">
        <v>14560</v>
      </c>
      <c r="K4865" t="s">
        <v>5828</v>
      </c>
      <c r="L4865">
        <v>2000000</v>
      </c>
      <c r="M4865">
        <v>77356942</v>
      </c>
      <c r="N4865" t="s">
        <v>14561</v>
      </c>
      <c r="O4865">
        <v>137</v>
      </c>
      <c r="P4865" cm="1">
        <f t="array" ref="P4865">_xlfn.XLOOKUP(D4865, CPI!$A:A, CPI!$B:B)</f>
        <v>201.6</v>
      </c>
      <c r="Q4865" s="9">
        <f>IF(M4865="","",PRODUCT(M4865,CPI!$B$112/P4865))</f>
        <v>116917957.47718255</v>
      </c>
    </row>
    <row r="4866" spans="1:17">
      <c r="A4866" t="s">
        <v>14562</v>
      </c>
      <c r="B4866" t="s">
        <v>44</v>
      </c>
      <c r="C4866" t="s">
        <v>36</v>
      </c>
      <c r="D4866">
        <v>2006</v>
      </c>
      <c r="E4866" t="s">
        <v>14563</v>
      </c>
      <c r="F4866">
        <v>6.4</v>
      </c>
      <c r="G4866">
        <v>323000</v>
      </c>
      <c r="H4866" t="s">
        <v>12617</v>
      </c>
      <c r="I4866" t="s">
        <v>14564</v>
      </c>
      <c r="J4866" t="s">
        <v>8019</v>
      </c>
      <c r="K4866" t="s">
        <v>41</v>
      </c>
      <c r="L4866">
        <v>110000000</v>
      </c>
      <c r="M4866">
        <v>574481229</v>
      </c>
      <c r="N4866" t="s">
        <v>191</v>
      </c>
      <c r="O4866">
        <v>108</v>
      </c>
      <c r="P4866" cm="1">
        <f t="array" ref="P4866">_xlfn.XLOOKUP(D4866, CPI!$A:A, CPI!$B:B)</f>
        <v>201.6</v>
      </c>
      <c r="Q4866" s="9">
        <f>IF(M4866="","",PRODUCT(M4866,CPI!$B$112/P4866))</f>
        <v>868275944.82291675</v>
      </c>
    </row>
    <row r="4867" spans="1:17">
      <c r="A4867" t="s">
        <v>14565</v>
      </c>
      <c r="B4867" t="s">
        <v>2010</v>
      </c>
      <c r="C4867" t="s">
        <v>45</v>
      </c>
      <c r="D4867">
        <v>2006</v>
      </c>
      <c r="E4867" t="s">
        <v>14337</v>
      </c>
      <c r="F4867">
        <v>6.9</v>
      </c>
      <c r="G4867">
        <v>337000</v>
      </c>
      <c r="H4867" t="s">
        <v>6361</v>
      </c>
      <c r="I4867" t="s">
        <v>14566</v>
      </c>
      <c r="J4867" t="s">
        <v>1489</v>
      </c>
      <c r="K4867" t="s">
        <v>41</v>
      </c>
      <c r="L4867">
        <v>150000000</v>
      </c>
      <c r="M4867">
        <v>398479497</v>
      </c>
      <c r="N4867" t="s">
        <v>55</v>
      </c>
      <c r="O4867">
        <v>126</v>
      </c>
      <c r="P4867" cm="1">
        <f t="array" ref="P4867">_xlfn.XLOOKUP(D4867, CPI!$A:A, CPI!$B:B)</f>
        <v>201.6</v>
      </c>
      <c r="Q4867" s="9">
        <f>IF(M4867="","",PRODUCT(M4867,CPI!$B$112/P4867))</f>
        <v>602265390.55505955</v>
      </c>
    </row>
    <row r="4868" spans="1:17">
      <c r="A4868" t="s">
        <v>14567</v>
      </c>
      <c r="B4868" t="s">
        <v>2010</v>
      </c>
      <c r="C4868" t="s">
        <v>74</v>
      </c>
      <c r="D4868">
        <v>2006</v>
      </c>
      <c r="E4868" t="s">
        <v>14517</v>
      </c>
      <c r="F4868">
        <v>6.5</v>
      </c>
      <c r="G4868">
        <v>104000</v>
      </c>
      <c r="H4868" t="s">
        <v>10698</v>
      </c>
      <c r="I4868" t="s">
        <v>10698</v>
      </c>
      <c r="J4868" t="s">
        <v>10178</v>
      </c>
      <c r="K4868" t="s">
        <v>41</v>
      </c>
      <c r="L4868">
        <v>40000000</v>
      </c>
      <c r="M4868">
        <v>60917189</v>
      </c>
      <c r="N4868" t="s">
        <v>42</v>
      </c>
      <c r="O4868">
        <v>123</v>
      </c>
      <c r="P4868" cm="1">
        <f t="array" ref="P4868">_xlfn.XLOOKUP(D4868, CPI!$A:A, CPI!$B:B)</f>
        <v>201.6</v>
      </c>
      <c r="Q4868" s="9">
        <f>IF(M4868="","",PRODUCT(M4868,CPI!$B$112/P4868))</f>
        <v>92070771.271329373</v>
      </c>
    </row>
    <row r="4869" spans="1:17">
      <c r="A4869" t="s">
        <v>14568</v>
      </c>
      <c r="B4869" t="s">
        <v>27</v>
      </c>
      <c r="C4869" t="s">
        <v>115</v>
      </c>
      <c r="D4869">
        <v>2006</v>
      </c>
      <c r="E4869" t="s">
        <v>14354</v>
      </c>
      <c r="F4869">
        <v>7.6</v>
      </c>
      <c r="G4869">
        <v>350000</v>
      </c>
      <c r="H4869" t="s">
        <v>3439</v>
      </c>
      <c r="I4869" t="s">
        <v>14569</v>
      </c>
      <c r="J4869" t="s">
        <v>4136</v>
      </c>
      <c r="K4869" t="s">
        <v>41</v>
      </c>
      <c r="L4869">
        <v>45000000</v>
      </c>
      <c r="M4869">
        <v>186003591</v>
      </c>
      <c r="N4869" t="s">
        <v>72</v>
      </c>
      <c r="O4869">
        <v>129</v>
      </c>
      <c r="P4869" cm="1">
        <f t="array" ref="P4869">_xlfn.XLOOKUP(D4869, CPI!$A:A, CPI!$B:B)</f>
        <v>201.6</v>
      </c>
      <c r="Q4869" s="9">
        <f>IF(M4869="","",PRODUCT(M4869,CPI!$B$112/P4869))</f>
        <v>281127451.27827382</v>
      </c>
    </row>
    <row r="4870" spans="1:17">
      <c r="A4870" t="s">
        <v>3442</v>
      </c>
      <c r="B4870" t="s">
        <v>27</v>
      </c>
      <c r="C4870" t="s">
        <v>45</v>
      </c>
      <c r="D4870">
        <v>2006</v>
      </c>
      <c r="E4870" t="s">
        <v>14325</v>
      </c>
      <c r="F4870">
        <v>7.3</v>
      </c>
      <c r="G4870">
        <v>98000</v>
      </c>
      <c r="H4870" t="s">
        <v>13199</v>
      </c>
      <c r="I4870" t="s">
        <v>13199</v>
      </c>
      <c r="J4870" t="s">
        <v>10557</v>
      </c>
      <c r="K4870" t="s">
        <v>5828</v>
      </c>
      <c r="L4870">
        <v>15000000</v>
      </c>
      <c r="M4870">
        <v>9380029</v>
      </c>
      <c r="N4870" t="s">
        <v>2037</v>
      </c>
      <c r="O4870">
        <v>122</v>
      </c>
      <c r="P4870" cm="1">
        <f t="array" ref="P4870">_xlfn.XLOOKUP(D4870, CPI!$A:A, CPI!$B:B)</f>
        <v>201.6</v>
      </c>
      <c r="Q4870" s="9">
        <f>IF(M4870="","",PRODUCT(M4870,CPI!$B$112/P4870))</f>
        <v>14177057.719742063</v>
      </c>
    </row>
    <row r="4871" spans="1:17">
      <c r="A4871" t="s">
        <v>14570</v>
      </c>
      <c r="B4871" t="s">
        <v>2010</v>
      </c>
      <c r="C4871" t="s">
        <v>52</v>
      </c>
      <c r="D4871">
        <v>2006</v>
      </c>
      <c r="E4871" t="s">
        <v>14549</v>
      </c>
      <c r="F4871">
        <v>6.4</v>
      </c>
      <c r="G4871">
        <v>127000</v>
      </c>
      <c r="H4871" t="s">
        <v>14571</v>
      </c>
      <c r="I4871" t="s">
        <v>14572</v>
      </c>
      <c r="J4871" t="s">
        <v>14573</v>
      </c>
      <c r="K4871" t="s">
        <v>41</v>
      </c>
      <c r="L4871">
        <v>23000000</v>
      </c>
      <c r="M4871">
        <v>38623262</v>
      </c>
      <c r="N4871" t="s">
        <v>72</v>
      </c>
      <c r="O4871">
        <v>93</v>
      </c>
      <c r="P4871" cm="1">
        <f t="array" ref="P4871">_xlfn.XLOOKUP(D4871, CPI!$A:A, CPI!$B:B)</f>
        <v>201.6</v>
      </c>
      <c r="Q4871" s="9">
        <f>IF(M4871="","",PRODUCT(M4871,CPI!$B$112/P4871))</f>
        <v>58375535.37400794</v>
      </c>
    </row>
    <row r="4872" spans="1:17">
      <c r="A4872" t="s">
        <v>14574</v>
      </c>
      <c r="B4872" t="s">
        <v>2010</v>
      </c>
      <c r="C4872" t="s">
        <v>45</v>
      </c>
      <c r="D4872">
        <v>2006</v>
      </c>
      <c r="E4872" t="s">
        <v>14575</v>
      </c>
      <c r="F4872">
        <v>6</v>
      </c>
      <c r="G4872">
        <v>274000</v>
      </c>
      <c r="H4872" t="s">
        <v>8470</v>
      </c>
      <c r="I4872" t="s">
        <v>14576</v>
      </c>
      <c r="J4872" t="s">
        <v>14577</v>
      </c>
      <c r="K4872" t="s">
        <v>41</v>
      </c>
      <c r="L4872">
        <v>270000000</v>
      </c>
      <c r="M4872">
        <v>391081192</v>
      </c>
      <c r="N4872" t="s">
        <v>34</v>
      </c>
      <c r="O4872">
        <v>154</v>
      </c>
      <c r="P4872" cm="1">
        <f t="array" ref="P4872">_xlfn.XLOOKUP(D4872, CPI!$A:A, CPI!$B:B)</f>
        <v>201.6</v>
      </c>
      <c r="Q4872" s="9">
        <f>IF(M4872="","",PRODUCT(M4872,CPI!$B$112/P4872))</f>
        <v>591083527.78968263</v>
      </c>
    </row>
    <row r="4873" spans="1:17">
      <c r="A4873" t="s">
        <v>14578</v>
      </c>
      <c r="B4873" t="s">
        <v>27</v>
      </c>
      <c r="C4873" t="s">
        <v>52</v>
      </c>
      <c r="D4873">
        <v>2006</v>
      </c>
      <c r="E4873" t="s">
        <v>14579</v>
      </c>
      <c r="F4873">
        <v>6.5</v>
      </c>
      <c r="G4873">
        <v>76000</v>
      </c>
      <c r="H4873" t="s">
        <v>11777</v>
      </c>
      <c r="I4873" t="s">
        <v>11777</v>
      </c>
      <c r="J4873" t="s">
        <v>14062</v>
      </c>
      <c r="K4873" t="s">
        <v>206</v>
      </c>
      <c r="L4873">
        <v>15000000</v>
      </c>
      <c r="M4873">
        <v>12834936</v>
      </c>
      <c r="N4873" t="s">
        <v>12468</v>
      </c>
      <c r="O4873">
        <v>95</v>
      </c>
      <c r="P4873" cm="1">
        <f t="array" ref="P4873">_xlfn.XLOOKUP(D4873, CPI!$A:A, CPI!$B:B)</f>
        <v>201.6</v>
      </c>
      <c r="Q4873" s="9">
        <f>IF(M4873="","",PRODUCT(M4873,CPI!$B$112/P4873))</f>
        <v>19398834.321428571</v>
      </c>
    </row>
    <row r="4874" spans="1:17">
      <c r="A4874" t="s">
        <v>14580</v>
      </c>
      <c r="B4874" t="s">
        <v>44</v>
      </c>
      <c r="C4874" t="s">
        <v>52</v>
      </c>
      <c r="D4874">
        <v>2006</v>
      </c>
      <c r="E4874" t="s">
        <v>14512</v>
      </c>
      <c r="F4874">
        <v>5.8</v>
      </c>
      <c r="G4874">
        <v>83000</v>
      </c>
      <c r="H4874" t="s">
        <v>13545</v>
      </c>
      <c r="I4874" t="s">
        <v>13545</v>
      </c>
      <c r="J4874" t="s">
        <v>11928</v>
      </c>
      <c r="K4874" t="s">
        <v>41</v>
      </c>
      <c r="L4874">
        <v>35000000</v>
      </c>
      <c r="M4874">
        <v>99255460</v>
      </c>
      <c r="N4874" t="s">
        <v>55</v>
      </c>
      <c r="O4874">
        <v>92</v>
      </c>
      <c r="P4874" cm="1">
        <f t="array" ref="P4874">_xlfn.XLOOKUP(D4874, CPI!$A:A, CPI!$B:B)</f>
        <v>201.6</v>
      </c>
      <c r="Q4874" s="9">
        <f>IF(M4874="","",PRODUCT(M4874,CPI!$B$112/P4874))</f>
        <v>150015568.75992066</v>
      </c>
    </row>
    <row r="4875" spans="1:17">
      <c r="A4875" t="s">
        <v>14581</v>
      </c>
      <c r="B4875" t="s">
        <v>2010</v>
      </c>
      <c r="C4875" t="s">
        <v>45</v>
      </c>
      <c r="D4875">
        <v>2006</v>
      </c>
      <c r="E4875" t="s">
        <v>14408</v>
      </c>
      <c r="F4875">
        <v>5.3</v>
      </c>
      <c r="G4875">
        <v>48000</v>
      </c>
      <c r="H4875" t="s">
        <v>3797</v>
      </c>
      <c r="I4875" t="s">
        <v>14582</v>
      </c>
      <c r="J4875" t="s">
        <v>14583</v>
      </c>
      <c r="K4875" t="s">
        <v>41</v>
      </c>
      <c r="L4875">
        <v>20000000</v>
      </c>
      <c r="M4875">
        <v>37598767</v>
      </c>
      <c r="N4875" t="s">
        <v>10886</v>
      </c>
      <c r="O4875">
        <v>97</v>
      </c>
      <c r="P4875" cm="1">
        <f t="array" ref="P4875">_xlfn.XLOOKUP(D4875, CPI!$A:A, CPI!$B:B)</f>
        <v>201.6</v>
      </c>
      <c r="Q4875" s="9">
        <f>IF(M4875="","",PRODUCT(M4875,CPI!$B$112/P4875))</f>
        <v>56827104.68700397</v>
      </c>
    </row>
    <row r="4876" spans="1:17">
      <c r="A4876" t="s">
        <v>14584</v>
      </c>
      <c r="B4876" t="s">
        <v>27</v>
      </c>
      <c r="C4876" t="s">
        <v>63</v>
      </c>
      <c r="D4876">
        <v>2006</v>
      </c>
      <c r="E4876" t="s">
        <v>13876</v>
      </c>
      <c r="F4876">
        <v>6.4</v>
      </c>
      <c r="G4876">
        <v>162000</v>
      </c>
      <c r="H4876" t="s">
        <v>13106</v>
      </c>
      <c r="I4876" t="s">
        <v>706</v>
      </c>
      <c r="J4876" t="s">
        <v>14585</v>
      </c>
      <c r="K4876" t="s">
        <v>41</v>
      </c>
      <c r="L4876">
        <v>15000000</v>
      </c>
      <c r="M4876">
        <v>70009308</v>
      </c>
      <c r="N4876" t="s">
        <v>11119</v>
      </c>
      <c r="O4876">
        <v>107</v>
      </c>
      <c r="P4876" cm="1">
        <f t="array" ref="P4876">_xlfn.XLOOKUP(D4876, CPI!$A:A, CPI!$B:B)</f>
        <v>201.6</v>
      </c>
      <c r="Q4876" s="9">
        <f>IF(M4876="","",PRODUCT(M4876,CPI!$B$112/P4876))</f>
        <v>105812679.30357143</v>
      </c>
    </row>
    <row r="4877" spans="1:17">
      <c r="A4877" t="s">
        <v>14586</v>
      </c>
      <c r="B4877" t="s">
        <v>2010</v>
      </c>
      <c r="C4877" t="s">
        <v>28</v>
      </c>
      <c r="D4877">
        <v>2006</v>
      </c>
      <c r="E4877" t="s">
        <v>14587</v>
      </c>
      <c r="F4877">
        <v>7.2</v>
      </c>
      <c r="G4877">
        <v>232000</v>
      </c>
      <c r="H4877" t="s">
        <v>10216</v>
      </c>
      <c r="I4877" t="s">
        <v>10216</v>
      </c>
      <c r="J4877" t="s">
        <v>13494</v>
      </c>
      <c r="K4877" t="s">
        <v>206</v>
      </c>
      <c r="L4877">
        <v>35000000</v>
      </c>
      <c r="M4877">
        <v>16468343</v>
      </c>
      <c r="N4877" t="s">
        <v>34</v>
      </c>
      <c r="O4877">
        <v>97</v>
      </c>
      <c r="P4877" cm="1">
        <f t="array" ref="P4877">_xlfn.XLOOKUP(D4877, CPI!$A:A, CPI!$B:B)</f>
        <v>201.6</v>
      </c>
      <c r="Q4877" s="9">
        <f>IF(M4877="","",PRODUCT(M4877,CPI!$B$112/P4877))</f>
        <v>24890397.381448414</v>
      </c>
    </row>
    <row r="4878" spans="1:17">
      <c r="A4878" t="s">
        <v>14588</v>
      </c>
      <c r="B4878" t="s">
        <v>2010</v>
      </c>
      <c r="C4878" t="s">
        <v>45</v>
      </c>
      <c r="D4878">
        <v>2006</v>
      </c>
      <c r="E4878" t="s">
        <v>14290</v>
      </c>
      <c r="F4878">
        <v>6.7</v>
      </c>
      <c r="G4878">
        <v>491000</v>
      </c>
      <c r="H4878" t="s">
        <v>9791</v>
      </c>
      <c r="I4878" t="s">
        <v>14064</v>
      </c>
      <c r="J4878" t="s">
        <v>8006</v>
      </c>
      <c r="K4878" t="s">
        <v>41</v>
      </c>
      <c r="L4878">
        <v>210000000</v>
      </c>
      <c r="M4878">
        <v>460435291</v>
      </c>
      <c r="N4878" t="s">
        <v>191</v>
      </c>
      <c r="O4878">
        <v>104</v>
      </c>
      <c r="P4878" cm="1">
        <f t="array" ref="P4878">_xlfn.XLOOKUP(D4878, CPI!$A:A, CPI!$B:B)</f>
        <v>201.6</v>
      </c>
      <c r="Q4878" s="9">
        <f>IF(M4878="","",PRODUCT(M4878,CPI!$B$112/P4878))</f>
        <v>695905918.49057543</v>
      </c>
    </row>
    <row r="4879" spans="1:17">
      <c r="A4879" t="s">
        <v>14589</v>
      </c>
      <c r="B4879" t="s">
        <v>27</v>
      </c>
      <c r="C4879" t="s">
        <v>45</v>
      </c>
      <c r="D4879">
        <v>2006</v>
      </c>
      <c r="E4879" t="s">
        <v>14071</v>
      </c>
      <c r="F4879">
        <v>6.7</v>
      </c>
      <c r="G4879">
        <v>193000</v>
      </c>
      <c r="H4879" t="s">
        <v>12932</v>
      </c>
      <c r="I4879" t="s">
        <v>14590</v>
      </c>
      <c r="J4879" t="s">
        <v>12934</v>
      </c>
      <c r="K4879" t="s">
        <v>41</v>
      </c>
      <c r="L4879">
        <v>50000000</v>
      </c>
      <c r="M4879">
        <v>111476513</v>
      </c>
      <c r="N4879" t="s">
        <v>10886</v>
      </c>
      <c r="O4879">
        <v>106</v>
      </c>
      <c r="P4879" cm="1">
        <f t="array" ref="P4879">_xlfn.XLOOKUP(D4879, CPI!$A:A, CPI!$B:B)</f>
        <v>201.6</v>
      </c>
      <c r="Q4879" s="9">
        <f>IF(M4879="","",PRODUCT(M4879,CPI!$B$112/P4879))</f>
        <v>168486574.95585319</v>
      </c>
    </row>
    <row r="4880" spans="1:17">
      <c r="A4880" t="s">
        <v>14591</v>
      </c>
      <c r="B4880" t="s">
        <v>2010</v>
      </c>
      <c r="C4880" t="s">
        <v>52</v>
      </c>
      <c r="D4880">
        <v>2006</v>
      </c>
      <c r="E4880" t="s">
        <v>14592</v>
      </c>
      <c r="F4880">
        <v>6.4</v>
      </c>
      <c r="G4880">
        <v>313000</v>
      </c>
      <c r="H4880" t="s">
        <v>10109</v>
      </c>
      <c r="I4880" t="s">
        <v>10308</v>
      </c>
      <c r="J4880" t="s">
        <v>8525</v>
      </c>
      <c r="K4880" t="s">
        <v>41</v>
      </c>
      <c r="L4880">
        <v>82500000</v>
      </c>
      <c r="M4880">
        <v>240685326</v>
      </c>
      <c r="N4880" t="s">
        <v>42</v>
      </c>
      <c r="O4880">
        <v>107</v>
      </c>
      <c r="P4880" cm="1">
        <f t="array" ref="P4880">_xlfn.XLOOKUP(D4880, CPI!$A:A, CPI!$B:B)</f>
        <v>201.6</v>
      </c>
      <c r="Q4880" s="9">
        <f>IF(M4880="","",PRODUCT(M4880,CPI!$B$112/P4880))</f>
        <v>363773902.9375</v>
      </c>
    </row>
    <row r="4881" spans="1:17">
      <c r="A4881" t="s">
        <v>14593</v>
      </c>
      <c r="B4881" t="s">
        <v>2010</v>
      </c>
      <c r="C4881" t="s">
        <v>52</v>
      </c>
      <c r="D4881">
        <v>2006</v>
      </c>
      <c r="E4881" t="s">
        <v>14534</v>
      </c>
      <c r="F4881">
        <v>6.9</v>
      </c>
      <c r="G4881">
        <v>258000</v>
      </c>
      <c r="H4881" t="s">
        <v>225</v>
      </c>
      <c r="I4881" t="s">
        <v>225</v>
      </c>
      <c r="J4881" t="s">
        <v>10500</v>
      </c>
      <c r="K4881" t="s">
        <v>41</v>
      </c>
      <c r="L4881">
        <v>85000000</v>
      </c>
      <c r="M4881">
        <v>205850134</v>
      </c>
      <c r="N4881" t="s">
        <v>42</v>
      </c>
      <c r="O4881">
        <v>136</v>
      </c>
      <c r="P4881" cm="1">
        <f t="array" ref="P4881">_xlfn.XLOOKUP(D4881, CPI!$A:A, CPI!$B:B)</f>
        <v>201.6</v>
      </c>
      <c r="Q4881" s="9">
        <f>IF(M4881="","",PRODUCT(M4881,CPI!$B$112/P4881))</f>
        <v>311123689.63194448</v>
      </c>
    </row>
    <row r="4882" spans="1:17">
      <c r="A4882" t="s">
        <v>14594</v>
      </c>
      <c r="B4882" t="s">
        <v>27</v>
      </c>
      <c r="C4882" t="s">
        <v>63</v>
      </c>
      <c r="D4882">
        <v>2006</v>
      </c>
      <c r="E4882" t="s">
        <v>14595</v>
      </c>
      <c r="F4882">
        <v>6.5</v>
      </c>
      <c r="G4882">
        <v>217000</v>
      </c>
      <c r="H4882" t="s">
        <v>12033</v>
      </c>
      <c r="I4882" t="s">
        <v>7564</v>
      </c>
      <c r="J4882" t="s">
        <v>10447</v>
      </c>
      <c r="K4882" t="s">
        <v>206</v>
      </c>
      <c r="L4882">
        <v>50000000</v>
      </c>
      <c r="M4882">
        <v>100605135</v>
      </c>
      <c r="N4882" t="s">
        <v>2111</v>
      </c>
      <c r="O4882">
        <v>125</v>
      </c>
      <c r="P4882" cm="1">
        <f t="array" ref="P4882">_xlfn.XLOOKUP(D4882, CPI!$A:A, CPI!$B:B)</f>
        <v>201.6</v>
      </c>
      <c r="Q4882" s="9">
        <f>IF(M4882="","",PRODUCT(M4882,CPI!$B$112/P4882))</f>
        <v>152055479.33779761</v>
      </c>
    </row>
    <row r="4883" spans="1:17">
      <c r="A4883" t="s">
        <v>14596</v>
      </c>
      <c r="B4883" t="s">
        <v>27</v>
      </c>
      <c r="C4883" t="s">
        <v>28</v>
      </c>
      <c r="D4883">
        <v>2006</v>
      </c>
      <c r="E4883" t="s">
        <v>14579</v>
      </c>
      <c r="F4883">
        <v>4.3</v>
      </c>
      <c r="G4883">
        <v>38000</v>
      </c>
      <c r="H4883" t="s">
        <v>5279</v>
      </c>
      <c r="I4883" t="s">
        <v>2741</v>
      </c>
      <c r="J4883" t="s">
        <v>6669</v>
      </c>
      <c r="K4883" t="s">
        <v>33</v>
      </c>
      <c r="L4883">
        <v>70000000</v>
      </c>
      <c r="M4883">
        <v>38629478</v>
      </c>
      <c r="N4883" t="s">
        <v>129</v>
      </c>
      <c r="O4883">
        <v>114</v>
      </c>
      <c r="P4883" cm="1">
        <f t="array" ref="P4883">_xlfn.XLOOKUP(D4883, CPI!$A:A, CPI!$B:B)</f>
        <v>201.6</v>
      </c>
      <c r="Q4883" s="9">
        <f>IF(M4883="","",PRODUCT(M4883,CPI!$B$112/P4883))</f>
        <v>58384930.290674604</v>
      </c>
    </row>
    <row r="4884" spans="1:17">
      <c r="A4884" t="s">
        <v>14597</v>
      </c>
      <c r="B4884" t="s">
        <v>27</v>
      </c>
      <c r="C4884" t="s">
        <v>115</v>
      </c>
      <c r="D4884">
        <v>2006</v>
      </c>
      <c r="E4884" t="s">
        <v>14598</v>
      </c>
      <c r="F4884">
        <v>5.6</v>
      </c>
      <c r="G4884">
        <v>72000</v>
      </c>
      <c r="H4884" t="s">
        <v>116</v>
      </c>
      <c r="I4884" t="s">
        <v>14038</v>
      </c>
      <c r="J4884" t="s">
        <v>11865</v>
      </c>
      <c r="K4884" t="s">
        <v>41</v>
      </c>
      <c r="L4884">
        <v>50000000</v>
      </c>
      <c r="M4884">
        <v>49332692</v>
      </c>
      <c r="N4884" t="s">
        <v>72</v>
      </c>
      <c r="O4884">
        <v>121</v>
      </c>
      <c r="P4884" cm="1">
        <f t="array" ref="P4884">_xlfn.XLOOKUP(D4884, CPI!$A:A, CPI!$B:B)</f>
        <v>201.6</v>
      </c>
      <c r="Q4884" s="9">
        <f>IF(M4884="","",PRODUCT(M4884,CPI!$B$112/P4884))</f>
        <v>74561861.371031746</v>
      </c>
    </row>
    <row r="4885" spans="1:17">
      <c r="A4885" t="s">
        <v>14599</v>
      </c>
      <c r="B4885" t="s">
        <v>27</v>
      </c>
      <c r="C4885" t="s">
        <v>115</v>
      </c>
      <c r="D4885">
        <v>2006</v>
      </c>
      <c r="E4885" t="s">
        <v>14542</v>
      </c>
      <c r="F4885">
        <v>7.5</v>
      </c>
      <c r="G4885">
        <v>239000</v>
      </c>
      <c r="H4885" t="s">
        <v>10261</v>
      </c>
      <c r="I4885" t="s">
        <v>2977</v>
      </c>
      <c r="J4885" t="s">
        <v>14600</v>
      </c>
      <c r="K4885" t="s">
        <v>5828</v>
      </c>
      <c r="L4885">
        <v>60000000</v>
      </c>
      <c r="M4885">
        <v>135039924</v>
      </c>
      <c r="N4885" t="s">
        <v>14601</v>
      </c>
      <c r="O4885">
        <v>147</v>
      </c>
      <c r="P4885" cm="1">
        <f t="array" ref="P4885">_xlfn.XLOOKUP(D4885, CPI!$A:A, CPI!$B:B)</f>
        <v>201.6</v>
      </c>
      <c r="Q4885" s="9">
        <f>IF(M4885="","",PRODUCT(M4885,CPI!$B$112/P4885))</f>
        <v>204100520.05357143</v>
      </c>
    </row>
    <row r="4886" spans="1:17">
      <c r="A4886" t="s">
        <v>14602</v>
      </c>
      <c r="B4886" t="s">
        <v>27</v>
      </c>
      <c r="C4886" t="s">
        <v>115</v>
      </c>
      <c r="D4886">
        <v>2006</v>
      </c>
      <c r="E4886" t="s">
        <v>14603</v>
      </c>
      <c r="F4886">
        <v>7.7</v>
      </c>
      <c r="G4886">
        <v>303000</v>
      </c>
      <c r="H4886" t="s">
        <v>10602</v>
      </c>
      <c r="I4886" t="s">
        <v>14604</v>
      </c>
      <c r="J4886" t="s">
        <v>11865</v>
      </c>
      <c r="K4886" t="s">
        <v>41</v>
      </c>
      <c r="L4886">
        <v>27000000</v>
      </c>
      <c r="M4886">
        <v>56308881</v>
      </c>
      <c r="N4886" t="s">
        <v>13879</v>
      </c>
      <c r="O4886">
        <v>110</v>
      </c>
      <c r="P4886" cm="1">
        <f t="array" ref="P4886">_xlfn.XLOOKUP(D4886, CPI!$A:A, CPI!$B:B)</f>
        <v>201.6</v>
      </c>
      <c r="Q4886" s="9">
        <f>IF(M4886="","",PRODUCT(M4886,CPI!$B$112/P4886))</f>
        <v>85105734.328869045</v>
      </c>
    </row>
    <row r="4887" spans="1:17">
      <c r="A4887" t="s">
        <v>14605</v>
      </c>
      <c r="B4887" t="s">
        <v>27</v>
      </c>
      <c r="C4887" t="s">
        <v>45</v>
      </c>
      <c r="D4887">
        <v>2006</v>
      </c>
      <c r="E4887" t="s">
        <v>14606</v>
      </c>
      <c r="F4887">
        <v>6.7</v>
      </c>
      <c r="G4887">
        <v>140000</v>
      </c>
      <c r="H4887" t="s">
        <v>12743</v>
      </c>
      <c r="I4887" t="s">
        <v>12743</v>
      </c>
      <c r="J4887" t="s">
        <v>8147</v>
      </c>
      <c r="K4887" t="s">
        <v>33</v>
      </c>
      <c r="L4887">
        <v>17000000</v>
      </c>
      <c r="M4887">
        <v>57232879</v>
      </c>
      <c r="N4887" t="s">
        <v>72</v>
      </c>
      <c r="O4887">
        <v>108</v>
      </c>
      <c r="P4887" cm="1">
        <f t="array" ref="P4887">_xlfn.XLOOKUP(D4887, CPI!$A:A, CPI!$B:B)</f>
        <v>201.6</v>
      </c>
      <c r="Q4887" s="9">
        <f>IF(M4887="","",PRODUCT(M4887,CPI!$B$112/P4887))</f>
        <v>86502272.972718254</v>
      </c>
    </row>
    <row r="4888" spans="1:17">
      <c r="A4888" t="s">
        <v>14607</v>
      </c>
      <c r="B4888" t="s">
        <v>458</v>
      </c>
      <c r="C4888" t="s">
        <v>115</v>
      </c>
      <c r="D4888">
        <v>2006</v>
      </c>
      <c r="E4888" t="s">
        <v>14608</v>
      </c>
      <c r="F4888">
        <v>7.7</v>
      </c>
      <c r="G4888">
        <v>117000</v>
      </c>
      <c r="H4888" t="s">
        <v>11190</v>
      </c>
      <c r="I4888" t="s">
        <v>11190</v>
      </c>
      <c r="J4888" t="s">
        <v>14609</v>
      </c>
      <c r="K4888" t="s">
        <v>33</v>
      </c>
      <c r="M4888">
        <v>8481254</v>
      </c>
      <c r="N4888" t="s">
        <v>13746</v>
      </c>
      <c r="O4888">
        <v>101</v>
      </c>
      <c r="P4888" cm="1">
        <f t="array" ref="P4888">_xlfn.XLOOKUP(D4888, CPI!$A:A, CPI!$B:B)</f>
        <v>201.6</v>
      </c>
      <c r="Q4888" s="9">
        <f>IF(M4888="","",PRODUCT(M4888,CPI!$B$112/P4888))</f>
        <v>12818641.338293651</v>
      </c>
    </row>
    <row r="4889" spans="1:17">
      <c r="A4889" t="s">
        <v>14610</v>
      </c>
      <c r="B4889" t="s">
        <v>27</v>
      </c>
      <c r="C4889" t="s">
        <v>52</v>
      </c>
      <c r="D4889">
        <v>2006</v>
      </c>
      <c r="E4889" t="s">
        <v>14611</v>
      </c>
      <c r="F4889">
        <v>7.1</v>
      </c>
      <c r="G4889">
        <v>84000</v>
      </c>
      <c r="H4889" t="s">
        <v>14612</v>
      </c>
      <c r="I4889" t="s">
        <v>14612</v>
      </c>
      <c r="J4889" t="s">
        <v>14613</v>
      </c>
      <c r="K4889" t="s">
        <v>33</v>
      </c>
      <c r="M4889">
        <v>2294291</v>
      </c>
      <c r="N4889" t="s">
        <v>14614</v>
      </c>
      <c r="O4889">
        <v>102</v>
      </c>
      <c r="P4889" cm="1">
        <f t="array" ref="P4889">_xlfn.XLOOKUP(D4889, CPI!$A:A, CPI!$B:B)</f>
        <v>201.6</v>
      </c>
      <c r="Q4889" s="9">
        <f>IF(M4889="","",PRODUCT(M4889,CPI!$B$112/P4889))</f>
        <v>3467611.4469246035</v>
      </c>
    </row>
    <row r="4890" spans="1:17">
      <c r="A4890" t="s">
        <v>14615</v>
      </c>
      <c r="B4890" t="s">
        <v>2010</v>
      </c>
      <c r="C4890" t="s">
        <v>45</v>
      </c>
      <c r="D4890">
        <v>2006</v>
      </c>
      <c r="E4890" t="s">
        <v>14587</v>
      </c>
      <c r="F4890">
        <v>7</v>
      </c>
      <c r="G4890">
        <v>298000</v>
      </c>
      <c r="H4890" t="s">
        <v>1570</v>
      </c>
      <c r="I4890" t="s">
        <v>14616</v>
      </c>
      <c r="J4890" t="s">
        <v>4136</v>
      </c>
      <c r="K4890" t="s">
        <v>41</v>
      </c>
      <c r="L4890">
        <v>75000000</v>
      </c>
      <c r="M4890">
        <v>180557550</v>
      </c>
      <c r="N4890" t="s">
        <v>2103</v>
      </c>
      <c r="O4890">
        <v>126</v>
      </c>
      <c r="P4890" cm="1">
        <f t="array" ref="P4890">_xlfn.XLOOKUP(D4890, CPI!$A:A, CPI!$B:B)</f>
        <v>201.6</v>
      </c>
      <c r="Q4890" s="9">
        <f>IF(M4890="","",PRODUCT(M4890,CPI!$B$112/P4890))</f>
        <v>272896257.36607146</v>
      </c>
    </row>
    <row r="4891" spans="1:17">
      <c r="A4891" t="s">
        <v>14617</v>
      </c>
      <c r="B4891" t="s">
        <v>27</v>
      </c>
      <c r="C4891" t="s">
        <v>52</v>
      </c>
      <c r="D4891">
        <v>2006</v>
      </c>
      <c r="E4891" t="s">
        <v>14073</v>
      </c>
      <c r="F4891">
        <v>7</v>
      </c>
      <c r="G4891">
        <v>79000</v>
      </c>
      <c r="H4891" t="s">
        <v>14618</v>
      </c>
      <c r="I4891" t="s">
        <v>14619</v>
      </c>
      <c r="J4891" t="s">
        <v>14620</v>
      </c>
      <c r="K4891" t="s">
        <v>41</v>
      </c>
      <c r="M4891">
        <v>6566277</v>
      </c>
      <c r="N4891" t="s">
        <v>191</v>
      </c>
      <c r="O4891">
        <v>94</v>
      </c>
      <c r="P4891" cm="1">
        <f t="array" ref="P4891">_xlfn.XLOOKUP(D4891, CPI!$A:A, CPI!$B:B)</f>
        <v>201.6</v>
      </c>
      <c r="Q4891" s="9">
        <f>IF(M4891="","",PRODUCT(M4891,CPI!$B$112/P4891))</f>
        <v>9924328.3824404757</v>
      </c>
    </row>
    <row r="4892" spans="1:17">
      <c r="A4892" t="s">
        <v>14621</v>
      </c>
      <c r="B4892" t="s">
        <v>44</v>
      </c>
      <c r="C4892" t="s">
        <v>36</v>
      </c>
      <c r="D4892">
        <v>2006</v>
      </c>
      <c r="E4892" t="s">
        <v>14085</v>
      </c>
      <c r="F4892">
        <v>5.5</v>
      </c>
      <c r="G4892">
        <v>57000</v>
      </c>
      <c r="H4892" t="s">
        <v>6240</v>
      </c>
      <c r="I4892" t="s">
        <v>13137</v>
      </c>
      <c r="J4892" t="s">
        <v>108</v>
      </c>
      <c r="K4892" t="s">
        <v>33</v>
      </c>
      <c r="L4892">
        <v>50000000</v>
      </c>
      <c r="M4892">
        <v>87528173</v>
      </c>
      <c r="N4892" t="s">
        <v>42</v>
      </c>
      <c r="O4892">
        <v>99</v>
      </c>
      <c r="P4892" cm="1">
        <f t="array" ref="P4892">_xlfn.XLOOKUP(D4892, CPI!$A:A, CPI!$B:B)</f>
        <v>201.6</v>
      </c>
      <c r="Q4892" s="9">
        <f>IF(M4892="","",PRODUCT(M4892,CPI!$B$112/P4892))</f>
        <v>132290844.80704366</v>
      </c>
    </row>
    <row r="4893" spans="1:17">
      <c r="A4893" t="s">
        <v>14622</v>
      </c>
      <c r="B4893" t="s">
        <v>27</v>
      </c>
      <c r="C4893" t="s">
        <v>36</v>
      </c>
      <c r="D4893">
        <v>2006</v>
      </c>
      <c r="E4893" t="s">
        <v>14587</v>
      </c>
      <c r="F4893">
        <v>6.8</v>
      </c>
      <c r="G4893">
        <v>104000</v>
      </c>
      <c r="H4893" t="s">
        <v>14623</v>
      </c>
      <c r="I4893" t="s">
        <v>11928</v>
      </c>
      <c r="J4893" t="s">
        <v>11928</v>
      </c>
      <c r="K4893" t="s">
        <v>41</v>
      </c>
      <c r="L4893">
        <v>20000000</v>
      </c>
      <c r="M4893">
        <v>13939963</v>
      </c>
      <c r="N4893" t="s">
        <v>14624</v>
      </c>
      <c r="O4893">
        <v>93</v>
      </c>
      <c r="P4893" cm="1">
        <f t="array" ref="P4893">_xlfn.XLOOKUP(D4893, CPI!$A:A, CPI!$B:B)</f>
        <v>201.6</v>
      </c>
      <c r="Q4893" s="9">
        <f>IF(M4893="","",PRODUCT(M4893,CPI!$B$112/P4893))</f>
        <v>21068981.776289683</v>
      </c>
    </row>
    <row r="4894" spans="1:17">
      <c r="A4894" t="s">
        <v>14625</v>
      </c>
      <c r="B4894" t="s">
        <v>27</v>
      </c>
      <c r="C4894" t="s">
        <v>28</v>
      </c>
      <c r="D4894">
        <v>2006</v>
      </c>
      <c r="E4894" t="s">
        <v>14626</v>
      </c>
      <c r="F4894">
        <v>7.7</v>
      </c>
      <c r="G4894">
        <v>74000</v>
      </c>
      <c r="H4894" t="s">
        <v>2657</v>
      </c>
      <c r="I4894" t="s">
        <v>2658</v>
      </c>
      <c r="J4894" t="s">
        <v>14627</v>
      </c>
      <c r="K4894" t="s">
        <v>1431</v>
      </c>
      <c r="L4894">
        <v>21000000</v>
      </c>
      <c r="M4894">
        <v>26768563</v>
      </c>
      <c r="N4894" t="s">
        <v>14628</v>
      </c>
      <c r="O4894">
        <v>145</v>
      </c>
      <c r="P4894" cm="1">
        <f t="array" ref="P4894">_xlfn.XLOOKUP(D4894, CPI!$A:A, CPI!$B:B)</f>
        <v>201.6</v>
      </c>
      <c r="Q4894" s="9">
        <f>IF(M4894="","",PRODUCT(M4894,CPI!$B$112/P4894))</f>
        <v>40458239.81200397</v>
      </c>
    </row>
    <row r="4895" spans="1:17">
      <c r="A4895" t="s">
        <v>14629</v>
      </c>
      <c r="B4895" t="s">
        <v>2010</v>
      </c>
      <c r="C4895" t="s">
        <v>52</v>
      </c>
      <c r="D4895">
        <v>2006</v>
      </c>
      <c r="E4895" t="s">
        <v>14085</v>
      </c>
      <c r="F4895">
        <v>6.4</v>
      </c>
      <c r="G4895">
        <v>27000</v>
      </c>
      <c r="H4895" t="s">
        <v>11295</v>
      </c>
      <c r="I4895" t="s">
        <v>11295</v>
      </c>
      <c r="J4895" t="s">
        <v>14630</v>
      </c>
      <c r="K4895" t="s">
        <v>5828</v>
      </c>
      <c r="M4895">
        <v>31976848</v>
      </c>
      <c r="N4895" t="s">
        <v>14631</v>
      </c>
      <c r="O4895">
        <v>103</v>
      </c>
      <c r="P4895" cm="1">
        <f t="array" ref="P4895">_xlfn.XLOOKUP(D4895, CPI!$A:A, CPI!$B:B)</f>
        <v>201.6</v>
      </c>
      <c r="Q4895" s="9">
        <f>IF(M4895="","",PRODUCT(M4895,CPI!$B$112/P4895))</f>
        <v>48330087.230158731</v>
      </c>
    </row>
    <row r="4896" spans="1:17">
      <c r="A4896" t="s">
        <v>14632</v>
      </c>
      <c r="B4896" t="s">
        <v>2010</v>
      </c>
      <c r="C4896" t="s">
        <v>115</v>
      </c>
      <c r="D4896">
        <v>2006</v>
      </c>
      <c r="E4896" t="s">
        <v>14633</v>
      </c>
      <c r="F4896">
        <v>6.5</v>
      </c>
      <c r="G4896">
        <v>113000</v>
      </c>
      <c r="H4896" t="s">
        <v>14634</v>
      </c>
      <c r="I4896" t="s">
        <v>11994</v>
      </c>
      <c r="J4896" t="s">
        <v>14635</v>
      </c>
      <c r="K4896" t="s">
        <v>41</v>
      </c>
      <c r="L4896">
        <v>12000000</v>
      </c>
      <c r="M4896">
        <v>114197742</v>
      </c>
      <c r="N4896" t="s">
        <v>2103</v>
      </c>
      <c r="O4896">
        <v>104</v>
      </c>
      <c r="P4896" cm="1">
        <f t="array" ref="P4896">_xlfn.XLOOKUP(D4896, CPI!$A:A, CPI!$B:B)</f>
        <v>201.6</v>
      </c>
      <c r="Q4896" s="9">
        <f>IF(M4896="","",PRODUCT(M4896,CPI!$B$112/P4896))</f>
        <v>172599464.2232143</v>
      </c>
    </row>
    <row r="4897" spans="1:17">
      <c r="A4897" t="s">
        <v>14636</v>
      </c>
      <c r="B4897" t="s">
        <v>27</v>
      </c>
      <c r="C4897" t="s">
        <v>45</v>
      </c>
      <c r="D4897">
        <v>2006</v>
      </c>
      <c r="E4897" t="s">
        <v>14558</v>
      </c>
      <c r="F4897">
        <v>7.1</v>
      </c>
      <c r="G4897">
        <v>112000</v>
      </c>
      <c r="H4897" t="s">
        <v>12955</v>
      </c>
      <c r="I4897" t="s">
        <v>12955</v>
      </c>
      <c r="J4897" t="s">
        <v>12600</v>
      </c>
      <c r="K4897" t="s">
        <v>931</v>
      </c>
      <c r="M4897">
        <v>89433436</v>
      </c>
      <c r="N4897" t="s">
        <v>14637</v>
      </c>
      <c r="O4897">
        <v>120</v>
      </c>
      <c r="P4897" cm="1">
        <f t="array" ref="P4897">_xlfn.XLOOKUP(D4897, CPI!$A:A, CPI!$B:B)</f>
        <v>201.6</v>
      </c>
      <c r="Q4897" s="9">
        <f>IF(M4897="","",PRODUCT(M4897,CPI!$B$112/P4897))</f>
        <v>135170475.93849206</v>
      </c>
    </row>
    <row r="4898" spans="1:17">
      <c r="A4898" t="s">
        <v>14638</v>
      </c>
      <c r="B4898" t="s">
        <v>27</v>
      </c>
      <c r="C4898" t="s">
        <v>52</v>
      </c>
      <c r="D4898">
        <v>2006</v>
      </c>
      <c r="E4898" t="s">
        <v>14639</v>
      </c>
      <c r="F4898">
        <v>7.3</v>
      </c>
      <c r="G4898">
        <v>387000</v>
      </c>
      <c r="H4898" t="s">
        <v>13459</v>
      </c>
      <c r="I4898" t="s">
        <v>14640</v>
      </c>
      <c r="J4898" t="s">
        <v>14640</v>
      </c>
      <c r="K4898" t="s">
        <v>41</v>
      </c>
      <c r="L4898">
        <v>18000000</v>
      </c>
      <c r="M4898">
        <v>262552893</v>
      </c>
      <c r="N4898" t="s">
        <v>14641</v>
      </c>
      <c r="O4898">
        <v>84</v>
      </c>
      <c r="P4898" cm="1">
        <f t="array" ref="P4898">_xlfn.XLOOKUP(D4898, CPI!$A:A, CPI!$B:B)</f>
        <v>201.6</v>
      </c>
      <c r="Q4898" s="9">
        <f>IF(M4898="","",PRODUCT(M4898,CPI!$B$112/P4898))</f>
        <v>396824734.60863096</v>
      </c>
    </row>
    <row r="4899" spans="1:17">
      <c r="A4899" t="s">
        <v>14642</v>
      </c>
      <c r="B4899" t="s">
        <v>27</v>
      </c>
      <c r="C4899" t="s">
        <v>45</v>
      </c>
      <c r="D4899">
        <v>2006</v>
      </c>
      <c r="E4899" t="s">
        <v>14549</v>
      </c>
      <c r="F4899">
        <v>5.4</v>
      </c>
      <c r="G4899">
        <v>134000</v>
      </c>
      <c r="H4899" t="s">
        <v>9327</v>
      </c>
      <c r="I4899" t="s">
        <v>14643</v>
      </c>
      <c r="J4899" t="s">
        <v>9420</v>
      </c>
      <c r="K4899" t="s">
        <v>41</v>
      </c>
      <c r="L4899">
        <v>33000000</v>
      </c>
      <c r="M4899">
        <v>62022014</v>
      </c>
      <c r="N4899" t="s">
        <v>2037</v>
      </c>
      <c r="O4899">
        <v>105</v>
      </c>
      <c r="P4899" cm="1">
        <f t="array" ref="P4899">_xlfn.XLOOKUP(D4899, CPI!$A:A, CPI!$B:B)</f>
        <v>201.6</v>
      </c>
      <c r="Q4899" s="9">
        <f>IF(M4899="","",PRODUCT(M4899,CPI!$B$112/P4899))</f>
        <v>93740613.421626985</v>
      </c>
    </row>
    <row r="4900" spans="1:17">
      <c r="A4900" t="s">
        <v>14644</v>
      </c>
      <c r="B4900" t="s">
        <v>2010</v>
      </c>
      <c r="C4900" t="s">
        <v>28</v>
      </c>
      <c r="D4900">
        <v>2006</v>
      </c>
      <c r="E4900" t="s">
        <v>14645</v>
      </c>
      <c r="F4900">
        <v>5.5</v>
      </c>
      <c r="G4900">
        <v>96000</v>
      </c>
      <c r="H4900" t="s">
        <v>10486</v>
      </c>
      <c r="I4900" t="s">
        <v>10486</v>
      </c>
      <c r="J4900" t="s">
        <v>13308</v>
      </c>
      <c r="K4900" t="s">
        <v>41</v>
      </c>
      <c r="L4900">
        <v>70000000</v>
      </c>
      <c r="M4900">
        <v>72785169</v>
      </c>
      <c r="N4900" t="s">
        <v>34</v>
      </c>
      <c r="O4900">
        <v>110</v>
      </c>
      <c r="P4900" cm="1">
        <f t="array" ref="P4900">_xlfn.XLOOKUP(D4900, CPI!$A:A, CPI!$B:B)</f>
        <v>201.6</v>
      </c>
      <c r="Q4900" s="9">
        <f>IF(M4900="","",PRODUCT(M4900,CPI!$B$112/P4900))</f>
        <v>110008139.85267858</v>
      </c>
    </row>
    <row r="4901" spans="1:17">
      <c r="A4901" t="s">
        <v>14646</v>
      </c>
      <c r="B4901" t="s">
        <v>27</v>
      </c>
      <c r="C4901" t="s">
        <v>45</v>
      </c>
      <c r="D4901">
        <v>2006</v>
      </c>
      <c r="E4901" t="s">
        <v>14647</v>
      </c>
      <c r="F4901">
        <v>6.9</v>
      </c>
      <c r="G4901">
        <v>239000</v>
      </c>
      <c r="H4901" t="s">
        <v>14648</v>
      </c>
      <c r="I4901" t="s">
        <v>14648</v>
      </c>
      <c r="J4901" t="s">
        <v>11251</v>
      </c>
      <c r="K4901" t="s">
        <v>41</v>
      </c>
      <c r="L4901">
        <v>12000000</v>
      </c>
      <c r="M4901">
        <v>42931041</v>
      </c>
      <c r="N4901" t="s">
        <v>9999</v>
      </c>
      <c r="O4901">
        <v>88</v>
      </c>
      <c r="P4901" cm="1">
        <f t="array" ref="P4901">_xlfn.XLOOKUP(D4901, CPI!$A:A, CPI!$B:B)</f>
        <v>201.6</v>
      </c>
      <c r="Q4901" s="9">
        <f>IF(M4901="","",PRODUCT(M4901,CPI!$B$112/P4901))</f>
        <v>64886350.162202381</v>
      </c>
    </row>
    <row r="4902" spans="1:17">
      <c r="A4902" t="s">
        <v>14649</v>
      </c>
      <c r="B4902" t="s">
        <v>2010</v>
      </c>
      <c r="C4902" t="s">
        <v>28</v>
      </c>
      <c r="D4902">
        <v>2006</v>
      </c>
      <c r="E4902" t="s">
        <v>14647</v>
      </c>
      <c r="F4902">
        <v>7.6</v>
      </c>
      <c r="G4902">
        <v>360000</v>
      </c>
      <c r="H4902" t="s">
        <v>14650</v>
      </c>
      <c r="I4902" t="s">
        <v>14650</v>
      </c>
      <c r="J4902" t="s">
        <v>10088</v>
      </c>
      <c r="K4902" t="s">
        <v>41</v>
      </c>
      <c r="L4902">
        <v>16500000</v>
      </c>
      <c r="M4902">
        <v>87892388</v>
      </c>
      <c r="N4902" t="s">
        <v>14651</v>
      </c>
      <c r="O4902">
        <v>110</v>
      </c>
      <c r="P4902" cm="1">
        <f t="array" ref="P4902">_xlfn.XLOOKUP(D4902, CPI!$A:A, CPI!$B:B)</f>
        <v>201.6</v>
      </c>
      <c r="Q4902" s="9">
        <f>IF(M4902="","",PRODUCT(M4902,CPI!$B$112/P4902))</f>
        <v>132841322.53769842</v>
      </c>
    </row>
    <row r="4903" spans="1:17">
      <c r="A4903" t="s">
        <v>14652</v>
      </c>
      <c r="B4903" t="s">
        <v>44</v>
      </c>
      <c r="C4903" t="s">
        <v>401</v>
      </c>
      <c r="D4903">
        <v>2006</v>
      </c>
      <c r="E4903" t="s">
        <v>14544</v>
      </c>
      <c r="F4903">
        <v>6.7</v>
      </c>
      <c r="G4903">
        <v>164000</v>
      </c>
      <c r="H4903" t="s">
        <v>14653</v>
      </c>
      <c r="I4903" t="s">
        <v>556</v>
      </c>
      <c r="J4903" t="s">
        <v>4470</v>
      </c>
      <c r="K4903" t="s">
        <v>41</v>
      </c>
      <c r="L4903">
        <v>80000000</v>
      </c>
      <c r="M4903">
        <v>339795890</v>
      </c>
      <c r="N4903" t="s">
        <v>10184</v>
      </c>
      <c r="O4903">
        <v>83</v>
      </c>
      <c r="P4903" cm="1">
        <f t="array" ref="P4903">_xlfn.XLOOKUP(D4903, CPI!$A:A, CPI!$B:B)</f>
        <v>201.6</v>
      </c>
      <c r="Q4903" s="9">
        <f>IF(M4903="","",PRODUCT(M4903,CPI!$B$112/P4903))</f>
        <v>513570474.61805558</v>
      </c>
    </row>
    <row r="4904" spans="1:17">
      <c r="A4904" t="s">
        <v>14654</v>
      </c>
      <c r="B4904" t="s">
        <v>27</v>
      </c>
      <c r="C4904" t="s">
        <v>63</v>
      </c>
      <c r="D4904">
        <v>2006</v>
      </c>
      <c r="E4904" t="s">
        <v>14257</v>
      </c>
      <c r="F4904">
        <v>5.8</v>
      </c>
      <c r="G4904">
        <v>133000</v>
      </c>
      <c r="H4904" t="s">
        <v>11315</v>
      </c>
      <c r="I4904" t="s">
        <v>11316</v>
      </c>
      <c r="J4904" t="s">
        <v>14655</v>
      </c>
      <c r="K4904" t="s">
        <v>41</v>
      </c>
      <c r="L4904">
        <v>25000000</v>
      </c>
      <c r="M4904">
        <v>118890272</v>
      </c>
      <c r="N4904" t="s">
        <v>2037</v>
      </c>
      <c r="O4904">
        <v>93</v>
      </c>
      <c r="P4904" cm="1">
        <f t="array" ref="P4904">_xlfn.XLOOKUP(D4904, CPI!$A:A, CPI!$B:B)</f>
        <v>201.6</v>
      </c>
      <c r="Q4904" s="9">
        <f>IF(M4904="","",PRODUCT(M4904,CPI!$B$112/P4904))</f>
        <v>179691795.03174603</v>
      </c>
    </row>
    <row r="4905" spans="1:17">
      <c r="A4905" t="s">
        <v>14656</v>
      </c>
      <c r="B4905" t="s">
        <v>2010</v>
      </c>
      <c r="C4905" t="s">
        <v>52</v>
      </c>
      <c r="D4905">
        <v>2006</v>
      </c>
      <c r="E4905" t="s">
        <v>14262</v>
      </c>
      <c r="F4905">
        <v>7.5</v>
      </c>
      <c r="G4905">
        <v>222000</v>
      </c>
      <c r="H4905" t="s">
        <v>11955</v>
      </c>
      <c r="I4905" t="s">
        <v>14657</v>
      </c>
      <c r="J4905" t="s">
        <v>13055</v>
      </c>
      <c r="K4905" t="s">
        <v>41</v>
      </c>
      <c r="L4905">
        <v>30000000</v>
      </c>
      <c r="M4905">
        <v>53653224</v>
      </c>
      <c r="N4905" t="s">
        <v>42</v>
      </c>
      <c r="O4905">
        <v>113</v>
      </c>
      <c r="P4905" cm="1">
        <f t="array" ref="P4905">_xlfn.XLOOKUP(D4905, CPI!$A:A, CPI!$B:B)</f>
        <v>201.6</v>
      </c>
      <c r="Q4905" s="9">
        <f>IF(M4905="","",PRODUCT(M4905,CPI!$B$112/P4905))</f>
        <v>81091951.15476191</v>
      </c>
    </row>
    <row r="4906" spans="1:17">
      <c r="A4906" t="s">
        <v>14658</v>
      </c>
      <c r="B4906" t="s">
        <v>27</v>
      </c>
      <c r="C4906" t="s">
        <v>74</v>
      </c>
      <c r="D4906">
        <v>2006</v>
      </c>
      <c r="E4906" t="s">
        <v>14659</v>
      </c>
      <c r="F4906">
        <v>6.9</v>
      </c>
      <c r="G4906">
        <v>100000</v>
      </c>
      <c r="H4906" t="s">
        <v>9985</v>
      </c>
      <c r="I4906" t="s">
        <v>9985</v>
      </c>
      <c r="J4906" t="s">
        <v>13471</v>
      </c>
      <c r="K4906" t="s">
        <v>5828</v>
      </c>
      <c r="M4906">
        <v>32351125</v>
      </c>
      <c r="N4906" t="s">
        <v>14660</v>
      </c>
      <c r="O4906">
        <v>122</v>
      </c>
      <c r="P4906" cm="1">
        <f t="array" ref="P4906">_xlfn.XLOOKUP(D4906, CPI!$A:A, CPI!$B:B)</f>
        <v>201.6</v>
      </c>
      <c r="Q4906" s="9">
        <f>IF(M4906="","",PRODUCT(M4906,CPI!$B$112/P4906))</f>
        <v>48895772.755456351</v>
      </c>
    </row>
    <row r="4907" spans="1:17">
      <c r="A4907" t="s">
        <v>14661</v>
      </c>
      <c r="B4907" t="s">
        <v>44</v>
      </c>
      <c r="C4907" t="s">
        <v>52</v>
      </c>
      <c r="D4907">
        <v>2006</v>
      </c>
      <c r="E4907" t="s">
        <v>13867</v>
      </c>
      <c r="F4907">
        <v>5.4</v>
      </c>
      <c r="G4907">
        <v>39000</v>
      </c>
      <c r="H4907" t="s">
        <v>14662</v>
      </c>
      <c r="I4907" t="s">
        <v>14663</v>
      </c>
      <c r="J4907" t="s">
        <v>14664</v>
      </c>
      <c r="K4907" t="s">
        <v>41</v>
      </c>
      <c r="L4907">
        <v>12000000</v>
      </c>
      <c r="M4907">
        <v>22989957</v>
      </c>
      <c r="N4907" t="s">
        <v>9120</v>
      </c>
      <c r="O4907">
        <v>110</v>
      </c>
      <c r="P4907" cm="1">
        <f t="array" ref="P4907">_xlfn.XLOOKUP(D4907, CPI!$A:A, CPI!$B:B)</f>
        <v>201.6</v>
      </c>
      <c r="Q4907" s="9">
        <f>IF(M4907="","",PRODUCT(M4907,CPI!$B$112/P4907))</f>
        <v>34747221.715773813</v>
      </c>
    </row>
    <row r="4908" spans="1:17">
      <c r="A4908" t="s">
        <v>14665</v>
      </c>
      <c r="B4908" t="s">
        <v>2010</v>
      </c>
      <c r="C4908" t="s">
        <v>52</v>
      </c>
      <c r="D4908">
        <v>2006</v>
      </c>
      <c r="E4908" t="s">
        <v>14188</v>
      </c>
      <c r="F4908">
        <v>5.0999999999999996</v>
      </c>
      <c r="G4908">
        <v>116000</v>
      </c>
      <c r="H4908" t="s">
        <v>4530</v>
      </c>
      <c r="I4908" t="s">
        <v>11776</v>
      </c>
      <c r="J4908" t="s">
        <v>11263</v>
      </c>
      <c r="K4908" t="s">
        <v>41</v>
      </c>
      <c r="L4908">
        <v>45000000</v>
      </c>
      <c r="M4908">
        <v>178262620</v>
      </c>
      <c r="N4908" t="s">
        <v>8998</v>
      </c>
      <c r="O4908">
        <v>83</v>
      </c>
      <c r="P4908" cm="1">
        <f t="array" ref="P4908">_xlfn.XLOOKUP(D4908, CPI!$A:A, CPI!$B:B)</f>
        <v>201.6</v>
      </c>
      <c r="Q4908" s="9">
        <f>IF(M4908="","",PRODUCT(M4908,CPI!$B$112/P4908))</f>
        <v>269427680.12896824</v>
      </c>
    </row>
    <row r="4909" spans="1:17">
      <c r="A4909" t="s">
        <v>14666</v>
      </c>
      <c r="B4909" t="s">
        <v>27</v>
      </c>
      <c r="C4909" t="s">
        <v>36</v>
      </c>
      <c r="D4909">
        <v>2006</v>
      </c>
      <c r="E4909" t="s">
        <v>14667</v>
      </c>
      <c r="F4909">
        <v>7.9</v>
      </c>
      <c r="G4909">
        <v>109000</v>
      </c>
      <c r="H4909" t="s">
        <v>11312</v>
      </c>
      <c r="I4909" t="s">
        <v>14185</v>
      </c>
      <c r="J4909" t="s">
        <v>14668</v>
      </c>
      <c r="K4909" t="s">
        <v>41</v>
      </c>
      <c r="L4909">
        <v>30000000</v>
      </c>
      <c r="M4909">
        <v>3669465</v>
      </c>
      <c r="N4909" t="s">
        <v>14669</v>
      </c>
      <c r="O4909">
        <v>117</v>
      </c>
      <c r="P4909" cm="1">
        <f t="array" ref="P4909">_xlfn.XLOOKUP(D4909, CPI!$A:A, CPI!$B:B)</f>
        <v>201.6</v>
      </c>
      <c r="Q4909" s="9">
        <f>IF(M4909="","",PRODUCT(M4909,CPI!$B$112/P4909))</f>
        <v>5546061.4360119049</v>
      </c>
    </row>
    <row r="4910" spans="1:17">
      <c r="A4910" t="s">
        <v>14670</v>
      </c>
      <c r="B4910" t="s">
        <v>2010</v>
      </c>
      <c r="C4910" t="s">
        <v>52</v>
      </c>
      <c r="D4910">
        <v>2006</v>
      </c>
      <c r="E4910" t="s">
        <v>14671</v>
      </c>
      <c r="F4910">
        <v>5.8</v>
      </c>
      <c r="G4910">
        <v>81000</v>
      </c>
      <c r="H4910" t="s">
        <v>8615</v>
      </c>
      <c r="I4910" t="s">
        <v>14672</v>
      </c>
      <c r="J4910" t="s">
        <v>14673</v>
      </c>
      <c r="K4910" t="s">
        <v>41</v>
      </c>
      <c r="L4910">
        <v>18000000</v>
      </c>
      <c r="M4910">
        <v>68844775</v>
      </c>
      <c r="N4910" t="s">
        <v>191</v>
      </c>
      <c r="O4910">
        <v>89</v>
      </c>
      <c r="P4910" cm="1">
        <f t="array" ref="P4910">_xlfn.XLOOKUP(D4910, CPI!$A:A, CPI!$B:B)</f>
        <v>201.6</v>
      </c>
      <c r="Q4910" s="9">
        <f>IF(M4910="","",PRODUCT(M4910,CPI!$B$112/P4910))</f>
        <v>104052593.96081349</v>
      </c>
    </row>
    <row r="4911" spans="1:17">
      <c r="A4911" t="s">
        <v>14674</v>
      </c>
      <c r="B4911" t="s">
        <v>27</v>
      </c>
      <c r="C4911" t="s">
        <v>28</v>
      </c>
      <c r="D4911">
        <v>2006</v>
      </c>
      <c r="E4911" t="s">
        <v>14563</v>
      </c>
      <c r="F4911">
        <v>6.7</v>
      </c>
      <c r="G4911">
        <v>100000</v>
      </c>
      <c r="H4911" t="s">
        <v>78</v>
      </c>
      <c r="I4911" t="s">
        <v>4172</v>
      </c>
      <c r="J4911" t="s">
        <v>9540</v>
      </c>
      <c r="K4911" t="s">
        <v>41</v>
      </c>
      <c r="L4911">
        <v>110000000</v>
      </c>
      <c r="M4911">
        <v>100266865</v>
      </c>
      <c r="N4911" t="s">
        <v>72</v>
      </c>
      <c r="O4911">
        <v>167</v>
      </c>
      <c r="P4911" cm="1">
        <f t="array" ref="P4911">_xlfn.XLOOKUP(D4911, CPI!$A:A, CPI!$B:B)</f>
        <v>201.6</v>
      </c>
      <c r="Q4911" s="9">
        <f>IF(M4911="","",PRODUCT(M4911,CPI!$B$112/P4911))</f>
        <v>151544215.10664684</v>
      </c>
    </row>
    <row r="4912" spans="1:17">
      <c r="A4912" t="s">
        <v>14675</v>
      </c>
      <c r="B4912" t="s">
        <v>44</v>
      </c>
      <c r="C4912" t="s">
        <v>45</v>
      </c>
      <c r="D4912">
        <v>2006</v>
      </c>
      <c r="E4912" t="s">
        <v>14676</v>
      </c>
      <c r="F4912">
        <v>7.1</v>
      </c>
      <c r="G4912">
        <v>208000</v>
      </c>
      <c r="H4912" t="s">
        <v>772</v>
      </c>
      <c r="I4912" t="s">
        <v>772</v>
      </c>
      <c r="J4912" t="s">
        <v>772</v>
      </c>
      <c r="K4912" t="s">
        <v>41</v>
      </c>
      <c r="L4912">
        <v>24000000</v>
      </c>
      <c r="M4912">
        <v>155929020</v>
      </c>
      <c r="N4912" t="s">
        <v>129</v>
      </c>
      <c r="O4912">
        <v>102</v>
      </c>
      <c r="P4912" cm="1">
        <f t="array" ref="P4912">_xlfn.XLOOKUP(D4912, CPI!$A:A, CPI!$B:B)</f>
        <v>201.6</v>
      </c>
      <c r="Q4912" s="9">
        <f>IF(M4912="","",PRODUCT(M4912,CPI!$B$112/P4912))</f>
        <v>235672482.11309525</v>
      </c>
    </row>
    <row r="4913" spans="1:17">
      <c r="A4913" t="s">
        <v>14677</v>
      </c>
      <c r="B4913" t="s">
        <v>44</v>
      </c>
      <c r="C4913" t="s">
        <v>45</v>
      </c>
      <c r="D4913">
        <v>2006</v>
      </c>
      <c r="E4913" t="s">
        <v>14546</v>
      </c>
      <c r="F4913">
        <v>5.0999999999999996</v>
      </c>
      <c r="G4913">
        <v>123000</v>
      </c>
      <c r="H4913" t="s">
        <v>14678</v>
      </c>
      <c r="I4913" t="s">
        <v>14679</v>
      </c>
      <c r="J4913" t="s">
        <v>14680</v>
      </c>
      <c r="K4913" t="s">
        <v>41</v>
      </c>
      <c r="L4913">
        <v>100000000</v>
      </c>
      <c r="M4913">
        <v>250425512</v>
      </c>
      <c r="N4913" t="s">
        <v>9120</v>
      </c>
      <c r="O4913">
        <v>104</v>
      </c>
      <c r="P4913" cm="1">
        <f t="array" ref="P4913">_xlfn.XLOOKUP(D4913, CPI!$A:A, CPI!$B:B)</f>
        <v>201.6</v>
      </c>
      <c r="Q4913" s="9">
        <f>IF(M4913="","",PRODUCT(M4913,CPI!$B$112/P4913))</f>
        <v>378495305.09126985</v>
      </c>
    </row>
    <row r="4914" spans="1:17">
      <c r="A4914" t="s">
        <v>14681</v>
      </c>
      <c r="B4914" t="s">
        <v>2010</v>
      </c>
      <c r="C4914" t="s">
        <v>28</v>
      </c>
      <c r="D4914">
        <v>2006</v>
      </c>
      <c r="E4914" t="s">
        <v>14682</v>
      </c>
      <c r="F4914">
        <v>6.5</v>
      </c>
      <c r="G4914">
        <v>71000</v>
      </c>
      <c r="H4914" t="s">
        <v>1892</v>
      </c>
      <c r="I4914" t="s">
        <v>14683</v>
      </c>
      <c r="J4914" t="s">
        <v>14684</v>
      </c>
      <c r="K4914" t="s">
        <v>41</v>
      </c>
      <c r="L4914">
        <v>70000000</v>
      </c>
      <c r="M4914">
        <v>155430335</v>
      </c>
      <c r="N4914" t="s">
        <v>9697</v>
      </c>
      <c r="O4914">
        <v>130</v>
      </c>
      <c r="P4914" cm="1">
        <f t="array" ref="P4914">_xlfn.XLOOKUP(D4914, CPI!$A:A, CPI!$B:B)</f>
        <v>201.6</v>
      </c>
      <c r="Q4914" s="9">
        <f>IF(M4914="","",PRODUCT(M4914,CPI!$B$112/P4914))</f>
        <v>234918765.25049603</v>
      </c>
    </row>
    <row r="4915" spans="1:17">
      <c r="A4915" t="s">
        <v>14685</v>
      </c>
      <c r="B4915" t="s">
        <v>2010</v>
      </c>
      <c r="C4915" t="s">
        <v>74</v>
      </c>
      <c r="D4915">
        <v>2006</v>
      </c>
      <c r="E4915" t="s">
        <v>14524</v>
      </c>
      <c r="F4915">
        <v>7.3</v>
      </c>
      <c r="G4915">
        <v>106000</v>
      </c>
      <c r="H4915" t="s">
        <v>2216</v>
      </c>
      <c r="I4915" t="s">
        <v>14554</v>
      </c>
      <c r="J4915" t="s">
        <v>10873</v>
      </c>
      <c r="K4915" t="s">
        <v>33</v>
      </c>
      <c r="M4915">
        <v>123384128</v>
      </c>
      <c r="N4915" t="s">
        <v>10854</v>
      </c>
      <c r="O4915">
        <v>103</v>
      </c>
      <c r="P4915" cm="1">
        <f t="array" ref="P4915">_xlfn.XLOOKUP(D4915, CPI!$A:A, CPI!$B:B)</f>
        <v>201.6</v>
      </c>
      <c r="Q4915" s="9">
        <f>IF(M4915="","",PRODUCT(M4915,CPI!$B$112/P4915))</f>
        <v>186483848.22222224</v>
      </c>
    </row>
    <row r="4916" spans="1:17">
      <c r="A4916" t="s">
        <v>14686</v>
      </c>
      <c r="B4916" t="s">
        <v>27</v>
      </c>
      <c r="C4916" t="s">
        <v>28</v>
      </c>
      <c r="D4916">
        <v>2006</v>
      </c>
      <c r="E4916" t="s">
        <v>14262</v>
      </c>
      <c r="F4916">
        <v>7.4</v>
      </c>
      <c r="G4916">
        <v>293000</v>
      </c>
      <c r="H4916" t="s">
        <v>11373</v>
      </c>
      <c r="I4916" t="s">
        <v>11374</v>
      </c>
      <c r="J4916" t="s">
        <v>6546</v>
      </c>
      <c r="K4916" t="s">
        <v>41</v>
      </c>
      <c r="L4916">
        <v>25000000</v>
      </c>
      <c r="M4916">
        <v>135330182</v>
      </c>
      <c r="N4916" t="s">
        <v>55</v>
      </c>
      <c r="O4916">
        <v>143</v>
      </c>
      <c r="P4916" cm="1">
        <f t="array" ref="P4916">_xlfn.XLOOKUP(D4916, CPI!$A:A, CPI!$B:B)</f>
        <v>201.6</v>
      </c>
      <c r="Q4916" s="9">
        <f>IF(M4916="","",PRODUCT(M4916,CPI!$B$112/P4916))</f>
        <v>204539218.52876985</v>
      </c>
    </row>
    <row r="4917" spans="1:17">
      <c r="A4917" t="s">
        <v>14687</v>
      </c>
      <c r="B4917" t="s">
        <v>2010</v>
      </c>
      <c r="C4917" t="s">
        <v>52</v>
      </c>
      <c r="D4917">
        <v>2006</v>
      </c>
      <c r="E4917" t="s">
        <v>14262</v>
      </c>
      <c r="F4917">
        <v>7</v>
      </c>
      <c r="G4917">
        <v>91000</v>
      </c>
      <c r="H4917" t="s">
        <v>1001</v>
      </c>
      <c r="I4917" t="s">
        <v>12031</v>
      </c>
      <c r="J4917" t="s">
        <v>7013</v>
      </c>
      <c r="K4917" t="s">
        <v>41</v>
      </c>
      <c r="L4917">
        <v>35000000</v>
      </c>
      <c r="M4917">
        <v>42269923</v>
      </c>
      <c r="N4917" t="s">
        <v>9120</v>
      </c>
      <c r="O4917">
        <v>117</v>
      </c>
      <c r="P4917" cm="1">
        <f t="array" ref="P4917">_xlfn.XLOOKUP(D4917, CPI!$A:A, CPI!$B:B)</f>
        <v>201.6</v>
      </c>
      <c r="Q4917" s="9">
        <f>IF(M4917="","",PRODUCT(M4917,CPI!$B$112/P4917))</f>
        <v>63887130.645337306</v>
      </c>
    </row>
    <row r="4918" spans="1:17">
      <c r="A4918" t="s">
        <v>14688</v>
      </c>
      <c r="B4918" t="s">
        <v>27</v>
      </c>
      <c r="C4918" t="s">
        <v>45</v>
      </c>
      <c r="D4918">
        <v>2006</v>
      </c>
      <c r="E4918" t="s">
        <v>14671</v>
      </c>
      <c r="F4918">
        <v>6</v>
      </c>
      <c r="G4918">
        <v>112000</v>
      </c>
      <c r="H4918" t="s">
        <v>568</v>
      </c>
      <c r="I4918" t="s">
        <v>568</v>
      </c>
      <c r="J4918" t="s">
        <v>11558</v>
      </c>
      <c r="K4918" t="s">
        <v>5828</v>
      </c>
      <c r="L4918">
        <v>135000000</v>
      </c>
      <c r="M4918">
        <v>163794509</v>
      </c>
      <c r="N4918" t="s">
        <v>72</v>
      </c>
      <c r="O4918">
        <v>132</v>
      </c>
      <c r="P4918" cm="1">
        <f t="array" ref="P4918">_xlfn.XLOOKUP(D4918, CPI!$A:A, CPI!$B:B)</f>
        <v>201.6</v>
      </c>
      <c r="Q4918" s="9">
        <f>IF(M4918="","",PRODUCT(M4918,CPI!$B$112/P4918))</f>
        <v>247560450.85466272</v>
      </c>
    </row>
    <row r="4919" spans="1:17">
      <c r="A4919" t="s">
        <v>14689</v>
      </c>
      <c r="B4919" t="s">
        <v>27</v>
      </c>
      <c r="C4919" t="s">
        <v>115</v>
      </c>
      <c r="D4919">
        <v>2006</v>
      </c>
      <c r="E4919" t="s">
        <v>14690</v>
      </c>
      <c r="F4919">
        <v>6.2</v>
      </c>
      <c r="G4919">
        <v>183000</v>
      </c>
      <c r="H4919" t="s">
        <v>14141</v>
      </c>
      <c r="I4919" t="s">
        <v>13501</v>
      </c>
      <c r="J4919" t="s">
        <v>14691</v>
      </c>
      <c r="K4919" t="s">
        <v>206</v>
      </c>
      <c r="L4919">
        <v>10000000</v>
      </c>
      <c r="M4919">
        <v>164874275</v>
      </c>
      <c r="N4919" t="s">
        <v>14143</v>
      </c>
      <c r="O4919">
        <v>108</v>
      </c>
      <c r="P4919" cm="1">
        <f t="array" ref="P4919">_xlfn.XLOOKUP(D4919, CPI!$A:A, CPI!$B:B)</f>
        <v>201.6</v>
      </c>
      <c r="Q4919" s="9">
        <f>IF(M4919="","",PRODUCT(M4919,CPI!$B$112/P4919))</f>
        <v>249192418.61359128</v>
      </c>
    </row>
    <row r="4920" spans="1:17">
      <c r="A4920" t="s">
        <v>14692</v>
      </c>
      <c r="B4920" t="s">
        <v>44</v>
      </c>
      <c r="C4920" t="s">
        <v>401</v>
      </c>
      <c r="D4920">
        <v>2006</v>
      </c>
      <c r="E4920" t="s">
        <v>14524</v>
      </c>
      <c r="F4920">
        <v>6.4</v>
      </c>
      <c r="G4920">
        <v>174000</v>
      </c>
      <c r="H4920" t="s">
        <v>544</v>
      </c>
      <c r="I4920" t="s">
        <v>544</v>
      </c>
      <c r="J4920" t="s">
        <v>7696</v>
      </c>
      <c r="K4920" t="s">
        <v>41</v>
      </c>
      <c r="L4920">
        <v>100000000</v>
      </c>
      <c r="M4920">
        <v>384336108</v>
      </c>
      <c r="N4920" t="s">
        <v>34</v>
      </c>
      <c r="O4920">
        <v>108</v>
      </c>
      <c r="P4920" cm="1">
        <f t="array" ref="P4920">_xlfn.XLOOKUP(D4920, CPI!$A:A, CPI!$B:B)</f>
        <v>201.6</v>
      </c>
      <c r="Q4920" s="9">
        <f>IF(M4920="","",PRODUCT(M4920,CPI!$B$112/P4920))</f>
        <v>580888948.94642866</v>
      </c>
    </row>
    <row r="4921" spans="1:17">
      <c r="A4921" t="s">
        <v>14693</v>
      </c>
      <c r="B4921" t="s">
        <v>27</v>
      </c>
      <c r="C4921" t="s">
        <v>63</v>
      </c>
      <c r="D4921">
        <v>2006</v>
      </c>
      <c r="E4921" t="s">
        <v>14420</v>
      </c>
      <c r="F4921">
        <v>5.8</v>
      </c>
      <c r="G4921">
        <v>69000</v>
      </c>
      <c r="H4921" t="s">
        <v>13113</v>
      </c>
      <c r="I4921" t="s">
        <v>14694</v>
      </c>
      <c r="J4921" t="s">
        <v>10126</v>
      </c>
      <c r="K4921" t="s">
        <v>41</v>
      </c>
      <c r="L4921">
        <v>16000000</v>
      </c>
      <c r="M4921">
        <v>51764406</v>
      </c>
      <c r="N4921" t="s">
        <v>2037</v>
      </c>
      <c r="O4921">
        <v>91</v>
      </c>
      <c r="P4921" cm="1">
        <f t="array" ref="P4921">_xlfn.XLOOKUP(D4921, CPI!$A:A, CPI!$B:B)</f>
        <v>201.6</v>
      </c>
      <c r="Q4921" s="9">
        <f>IF(M4921="","",PRODUCT(M4921,CPI!$B$112/P4921))</f>
        <v>78237175.139880955</v>
      </c>
    </row>
    <row r="4922" spans="1:17">
      <c r="A4922" t="s">
        <v>14695</v>
      </c>
      <c r="B4922" t="s">
        <v>27</v>
      </c>
      <c r="C4922" t="s">
        <v>28</v>
      </c>
      <c r="D4922">
        <v>2006</v>
      </c>
      <c r="E4922" t="s">
        <v>14696</v>
      </c>
      <c r="F4922">
        <v>6.9</v>
      </c>
      <c r="G4922">
        <v>62000</v>
      </c>
      <c r="H4922" t="s">
        <v>14359</v>
      </c>
      <c r="I4922" t="s">
        <v>14359</v>
      </c>
      <c r="J4922" t="s">
        <v>8571</v>
      </c>
      <c r="K4922" t="s">
        <v>41</v>
      </c>
      <c r="L4922">
        <v>15000000</v>
      </c>
      <c r="M4922">
        <v>10907485</v>
      </c>
      <c r="N4922" t="s">
        <v>14432</v>
      </c>
      <c r="O4922">
        <v>116</v>
      </c>
      <c r="P4922" cm="1">
        <f t="array" ref="P4922">_xlfn.XLOOKUP(D4922, CPI!$A:A, CPI!$B:B)</f>
        <v>201.6</v>
      </c>
      <c r="Q4922" s="9">
        <f>IF(M4922="","",PRODUCT(M4922,CPI!$B$112/P4922))</f>
        <v>16485668.053075397</v>
      </c>
    </row>
    <row r="4923" spans="1:17">
      <c r="A4923" t="s">
        <v>14697</v>
      </c>
      <c r="B4923" t="s">
        <v>27</v>
      </c>
      <c r="C4923" t="s">
        <v>401</v>
      </c>
      <c r="D4923">
        <v>2006</v>
      </c>
      <c r="E4923" t="s">
        <v>14698</v>
      </c>
      <c r="F4923">
        <v>7.7</v>
      </c>
      <c r="G4923">
        <v>75000</v>
      </c>
      <c r="H4923" t="s">
        <v>9624</v>
      </c>
      <c r="I4923" t="s">
        <v>14699</v>
      </c>
      <c r="J4923" t="s">
        <v>14700</v>
      </c>
      <c r="K4923" t="s">
        <v>2119</v>
      </c>
      <c r="M4923">
        <v>946590</v>
      </c>
      <c r="N4923" t="s">
        <v>6016</v>
      </c>
      <c r="O4923">
        <v>90</v>
      </c>
      <c r="P4923" cm="1">
        <f t="array" ref="P4923">_xlfn.XLOOKUP(D4923, CPI!$A:A, CPI!$B:B)</f>
        <v>201.6</v>
      </c>
      <c r="Q4923" s="9">
        <f>IF(M4923="","",PRODUCT(M4923,CPI!$B$112/P4923))</f>
        <v>1430684.3898809524</v>
      </c>
    </row>
    <row r="4924" spans="1:17">
      <c r="A4924" t="s">
        <v>14701</v>
      </c>
      <c r="B4924" t="s">
        <v>44</v>
      </c>
      <c r="C4924" t="s">
        <v>401</v>
      </c>
      <c r="D4924">
        <v>2006</v>
      </c>
      <c r="E4924" t="s">
        <v>14645</v>
      </c>
      <c r="F4924">
        <v>6.6</v>
      </c>
      <c r="G4924">
        <v>106000</v>
      </c>
      <c r="H4924" t="s">
        <v>14702</v>
      </c>
      <c r="I4924" t="s">
        <v>14703</v>
      </c>
      <c r="J4924" t="s">
        <v>14704</v>
      </c>
      <c r="K4924" t="s">
        <v>41</v>
      </c>
      <c r="L4924">
        <v>75000000</v>
      </c>
      <c r="M4924">
        <v>141861243</v>
      </c>
      <c r="N4924" t="s">
        <v>42</v>
      </c>
      <c r="O4924">
        <v>91</v>
      </c>
      <c r="P4924" cm="1">
        <f t="array" ref="P4924">_xlfn.XLOOKUP(D4924, CPI!$A:A, CPI!$B:B)</f>
        <v>201.6</v>
      </c>
      <c r="Q4924" s="9">
        <f>IF(M4924="","",PRODUCT(M4924,CPI!$B$112/P4924))</f>
        <v>214410321.14136904</v>
      </c>
    </row>
    <row r="4925" spans="1:17">
      <c r="A4925" t="s">
        <v>14705</v>
      </c>
      <c r="B4925" t="s">
        <v>2010</v>
      </c>
      <c r="C4925" t="s">
        <v>52</v>
      </c>
      <c r="D4925">
        <v>2006</v>
      </c>
      <c r="E4925" t="s">
        <v>14671</v>
      </c>
      <c r="F4925">
        <v>6.6</v>
      </c>
      <c r="G4925">
        <v>82000</v>
      </c>
      <c r="H4925" t="s">
        <v>300</v>
      </c>
      <c r="I4925" t="s">
        <v>300</v>
      </c>
      <c r="J4925" t="s">
        <v>9286</v>
      </c>
      <c r="K4925" t="s">
        <v>33</v>
      </c>
      <c r="L4925">
        <v>17300000</v>
      </c>
      <c r="M4925">
        <v>39220946</v>
      </c>
      <c r="N4925" t="s">
        <v>6575</v>
      </c>
      <c r="O4925">
        <v>96</v>
      </c>
      <c r="P4925" cm="1">
        <f t="array" ref="P4925">_xlfn.XLOOKUP(D4925, CPI!$A:A, CPI!$B:B)</f>
        <v>201.6</v>
      </c>
      <c r="Q4925" s="9">
        <f>IF(M4925="","",PRODUCT(M4925,CPI!$B$112/P4925))</f>
        <v>59278880.189484127</v>
      </c>
    </row>
    <row r="4926" spans="1:17">
      <c r="A4926" t="s">
        <v>14706</v>
      </c>
      <c r="B4926" t="s">
        <v>2010</v>
      </c>
      <c r="C4926" t="s">
        <v>28</v>
      </c>
      <c r="D4926">
        <v>2006</v>
      </c>
      <c r="E4926" t="s">
        <v>14707</v>
      </c>
      <c r="F4926">
        <v>5.9</v>
      </c>
      <c r="G4926">
        <v>79000</v>
      </c>
      <c r="H4926" t="s">
        <v>802</v>
      </c>
      <c r="I4926" t="s">
        <v>14708</v>
      </c>
      <c r="J4926" t="s">
        <v>1546</v>
      </c>
      <c r="K4926" t="s">
        <v>41</v>
      </c>
      <c r="L4926">
        <v>65000000</v>
      </c>
      <c r="M4926">
        <v>163247198</v>
      </c>
      <c r="N4926" t="s">
        <v>55</v>
      </c>
      <c r="O4926">
        <v>129</v>
      </c>
      <c r="P4926" cm="1">
        <f t="array" ref="P4926">_xlfn.XLOOKUP(D4926, CPI!$A:A, CPI!$B:B)</f>
        <v>201.6</v>
      </c>
      <c r="Q4926" s="9">
        <f>IF(M4926="","",PRODUCT(M4926,CPI!$B$112/P4926))</f>
        <v>246733240.23115081</v>
      </c>
    </row>
    <row r="4927" spans="1:17">
      <c r="A4927" t="s">
        <v>14709</v>
      </c>
      <c r="B4927" t="s">
        <v>2010</v>
      </c>
      <c r="C4927" t="s">
        <v>52</v>
      </c>
      <c r="D4927">
        <v>2006</v>
      </c>
      <c r="E4927" t="s">
        <v>14420</v>
      </c>
      <c r="F4927">
        <v>5.5</v>
      </c>
      <c r="G4927">
        <v>46000</v>
      </c>
      <c r="H4927" t="s">
        <v>14710</v>
      </c>
      <c r="I4927" t="s">
        <v>14711</v>
      </c>
      <c r="J4927" t="s">
        <v>14712</v>
      </c>
      <c r="K4927" t="s">
        <v>41</v>
      </c>
      <c r="L4927">
        <v>12000000</v>
      </c>
      <c r="M4927">
        <v>38395414</v>
      </c>
      <c r="N4927" t="s">
        <v>14713</v>
      </c>
      <c r="O4927">
        <v>103</v>
      </c>
      <c r="P4927" cm="1">
        <f t="array" ref="P4927">_xlfn.XLOOKUP(D4927, CPI!$A:A, CPI!$B:B)</f>
        <v>201.6</v>
      </c>
      <c r="Q4927" s="9">
        <f>IF(M4927="","",PRODUCT(M4927,CPI!$B$112/P4927))</f>
        <v>58031163.917658731</v>
      </c>
    </row>
    <row r="4928" spans="1:17">
      <c r="A4928" t="s">
        <v>14714</v>
      </c>
      <c r="B4928" t="s">
        <v>2010</v>
      </c>
      <c r="C4928" t="s">
        <v>52</v>
      </c>
      <c r="D4928">
        <v>2006</v>
      </c>
      <c r="E4928" t="s">
        <v>14715</v>
      </c>
      <c r="F4928">
        <v>4.5</v>
      </c>
      <c r="G4928">
        <v>52000</v>
      </c>
      <c r="H4928" t="s">
        <v>4640</v>
      </c>
      <c r="I4928" t="s">
        <v>4640</v>
      </c>
      <c r="J4928" t="s">
        <v>9102</v>
      </c>
      <c r="K4928" t="s">
        <v>41</v>
      </c>
      <c r="L4928">
        <v>64000000</v>
      </c>
      <c r="M4928">
        <v>104003322</v>
      </c>
      <c r="N4928" t="s">
        <v>11866</v>
      </c>
      <c r="O4928">
        <v>98</v>
      </c>
      <c r="P4928" cm="1">
        <f t="array" ref="P4928">_xlfn.XLOOKUP(D4928, CPI!$A:A, CPI!$B:B)</f>
        <v>201.6</v>
      </c>
      <c r="Q4928" s="9">
        <f>IF(M4928="","",PRODUCT(M4928,CPI!$B$112/P4928))</f>
        <v>157191528.83630952</v>
      </c>
    </row>
    <row r="4929" spans="1:17">
      <c r="A4929" t="s">
        <v>14716</v>
      </c>
      <c r="B4929" t="s">
        <v>2010</v>
      </c>
      <c r="C4929" t="s">
        <v>52</v>
      </c>
      <c r="D4929">
        <v>2006</v>
      </c>
      <c r="E4929" t="s">
        <v>14603</v>
      </c>
      <c r="F4929">
        <v>5.5</v>
      </c>
      <c r="G4929">
        <v>49000</v>
      </c>
      <c r="H4929" t="s">
        <v>5786</v>
      </c>
      <c r="I4929" t="s">
        <v>14620</v>
      </c>
      <c r="J4929" t="s">
        <v>11138</v>
      </c>
      <c r="K4929" t="s">
        <v>41</v>
      </c>
      <c r="L4929">
        <v>33000000</v>
      </c>
      <c r="M4929">
        <v>64962629</v>
      </c>
      <c r="N4929" t="s">
        <v>11866</v>
      </c>
      <c r="O4929">
        <v>85</v>
      </c>
      <c r="P4929" cm="1">
        <f t="array" ref="P4929">_xlfn.XLOOKUP(D4929, CPI!$A:A, CPI!$B:B)</f>
        <v>201.6</v>
      </c>
      <c r="Q4929" s="9">
        <f>IF(M4929="","",PRODUCT(M4929,CPI!$B$112/P4929))</f>
        <v>98185084.604662701</v>
      </c>
    </row>
    <row r="4930" spans="1:17">
      <c r="A4930" t="s">
        <v>14717</v>
      </c>
      <c r="B4930" t="s">
        <v>2010</v>
      </c>
      <c r="C4930" t="s">
        <v>45</v>
      </c>
      <c r="D4930">
        <v>2006</v>
      </c>
      <c r="E4930" t="s">
        <v>14332</v>
      </c>
      <c r="F4930">
        <v>5.7</v>
      </c>
      <c r="G4930">
        <v>100000</v>
      </c>
      <c r="H4930" t="s">
        <v>550</v>
      </c>
      <c r="I4930" t="s">
        <v>11313</v>
      </c>
      <c r="J4930" t="s">
        <v>356</v>
      </c>
      <c r="K4930" t="s">
        <v>41</v>
      </c>
      <c r="L4930">
        <v>160000000</v>
      </c>
      <c r="M4930">
        <v>181674817</v>
      </c>
      <c r="N4930" t="s">
        <v>34</v>
      </c>
      <c r="O4930">
        <v>98</v>
      </c>
      <c r="P4930" cm="1">
        <f t="array" ref="P4930">_xlfn.XLOOKUP(D4930, CPI!$A:A, CPI!$B:B)</f>
        <v>201.6</v>
      </c>
      <c r="Q4930" s="9">
        <f>IF(M4930="","",PRODUCT(M4930,CPI!$B$112/P4930))</f>
        <v>274584904.4637897</v>
      </c>
    </row>
    <row r="4931" spans="1:17">
      <c r="A4931" t="s">
        <v>14718</v>
      </c>
      <c r="B4931" t="s">
        <v>44</v>
      </c>
      <c r="C4931" t="s">
        <v>401</v>
      </c>
      <c r="D4931">
        <v>2006</v>
      </c>
      <c r="E4931" t="s">
        <v>14639</v>
      </c>
      <c r="F4931">
        <v>6.6</v>
      </c>
      <c r="G4931">
        <v>117000</v>
      </c>
      <c r="H4931" t="s">
        <v>14719</v>
      </c>
      <c r="I4931" t="s">
        <v>3053</v>
      </c>
      <c r="J4931" t="s">
        <v>13494</v>
      </c>
      <c r="K4931" t="s">
        <v>33</v>
      </c>
      <c r="L4931">
        <v>149000000</v>
      </c>
      <c r="M4931">
        <v>178281554</v>
      </c>
      <c r="N4931" t="s">
        <v>11310</v>
      </c>
      <c r="O4931">
        <v>85</v>
      </c>
      <c r="P4931" cm="1">
        <f t="array" ref="P4931">_xlfn.XLOOKUP(D4931, CPI!$A:A, CPI!$B:B)</f>
        <v>201.6</v>
      </c>
      <c r="Q4931" s="9">
        <f>IF(M4931="","",PRODUCT(M4931,CPI!$B$112/P4931))</f>
        <v>269456297.14186507</v>
      </c>
    </row>
    <row r="4932" spans="1:17">
      <c r="A4932" t="s">
        <v>5973</v>
      </c>
      <c r="B4932" t="s">
        <v>2010</v>
      </c>
      <c r="C4932" t="s">
        <v>45</v>
      </c>
      <c r="D4932">
        <v>2006</v>
      </c>
      <c r="E4932" t="s">
        <v>14720</v>
      </c>
      <c r="F4932">
        <v>6.9</v>
      </c>
      <c r="G4932">
        <v>89000</v>
      </c>
      <c r="H4932" t="s">
        <v>2931</v>
      </c>
      <c r="I4932" t="s">
        <v>14721</v>
      </c>
      <c r="J4932" t="s">
        <v>2840</v>
      </c>
      <c r="K4932" t="s">
        <v>41</v>
      </c>
      <c r="L4932">
        <v>70000000</v>
      </c>
      <c r="M4932">
        <v>94973540</v>
      </c>
      <c r="N4932" t="s">
        <v>2103</v>
      </c>
      <c r="O4932">
        <v>139</v>
      </c>
      <c r="P4932" cm="1">
        <f t="array" ref="P4932">_xlfn.XLOOKUP(D4932, CPI!$A:A, CPI!$B:B)</f>
        <v>201.6</v>
      </c>
      <c r="Q4932" s="9">
        <f>IF(M4932="","",PRODUCT(M4932,CPI!$B$112/P4932))</f>
        <v>143543837.49007937</v>
      </c>
    </row>
    <row r="4933" spans="1:17">
      <c r="A4933" t="s">
        <v>14722</v>
      </c>
      <c r="B4933" t="s">
        <v>2010</v>
      </c>
      <c r="C4933" t="s">
        <v>45</v>
      </c>
      <c r="D4933">
        <v>2006</v>
      </c>
      <c r="E4933" t="s">
        <v>14723</v>
      </c>
      <c r="F4933">
        <v>7.3</v>
      </c>
      <c r="G4933">
        <v>103000</v>
      </c>
      <c r="H4933" t="s">
        <v>14724</v>
      </c>
      <c r="I4933" t="s">
        <v>14724</v>
      </c>
      <c r="J4933" t="s">
        <v>3918</v>
      </c>
      <c r="K4933" t="s">
        <v>41</v>
      </c>
      <c r="L4933">
        <v>10000000</v>
      </c>
      <c r="M4933">
        <v>7177143</v>
      </c>
      <c r="N4933" t="s">
        <v>129</v>
      </c>
      <c r="O4933">
        <v>120</v>
      </c>
      <c r="P4933" cm="1">
        <f t="array" ref="P4933">_xlfn.XLOOKUP(D4933, CPI!$A:A, CPI!$B:B)</f>
        <v>201.6</v>
      </c>
      <c r="Q4933" s="9">
        <f>IF(M4933="","",PRODUCT(M4933,CPI!$B$112/P4933))</f>
        <v>10847596.587797619</v>
      </c>
    </row>
    <row r="4934" spans="1:17">
      <c r="A4934" t="s">
        <v>14725</v>
      </c>
      <c r="B4934" t="s">
        <v>2010</v>
      </c>
      <c r="C4934" t="s">
        <v>63</v>
      </c>
      <c r="D4934">
        <v>2006</v>
      </c>
      <c r="E4934" t="s">
        <v>14237</v>
      </c>
      <c r="F4934">
        <v>5.0999999999999996</v>
      </c>
      <c r="G4934">
        <v>44000</v>
      </c>
      <c r="H4934" t="s">
        <v>9548</v>
      </c>
      <c r="I4934" t="s">
        <v>14726</v>
      </c>
      <c r="J4934" t="s">
        <v>14162</v>
      </c>
      <c r="K4934" t="s">
        <v>41</v>
      </c>
      <c r="L4934">
        <v>15000000</v>
      </c>
      <c r="M4934">
        <v>67062123</v>
      </c>
      <c r="N4934" t="s">
        <v>10886</v>
      </c>
      <c r="O4934">
        <v>87</v>
      </c>
      <c r="P4934" cm="1">
        <f t="array" ref="P4934">_xlfn.XLOOKUP(D4934, CPI!$A:A, CPI!$B:B)</f>
        <v>201.6</v>
      </c>
      <c r="Q4934" s="9">
        <f>IF(M4934="","",PRODUCT(M4934,CPI!$B$112/P4934))</f>
        <v>101358278.16517858</v>
      </c>
    </row>
    <row r="4935" spans="1:17">
      <c r="A4935" t="s">
        <v>14727</v>
      </c>
      <c r="B4935" t="s">
        <v>27</v>
      </c>
      <c r="C4935" t="s">
        <v>401</v>
      </c>
      <c r="D4935">
        <v>2006</v>
      </c>
      <c r="E4935" t="s">
        <v>14671</v>
      </c>
      <c r="F4935">
        <v>7.1</v>
      </c>
      <c r="G4935">
        <v>108000</v>
      </c>
      <c r="H4935" t="s">
        <v>5762</v>
      </c>
      <c r="I4935" t="s">
        <v>5666</v>
      </c>
      <c r="J4935" t="s">
        <v>5087</v>
      </c>
      <c r="K4935" t="s">
        <v>41</v>
      </c>
      <c r="L4935">
        <v>8700000</v>
      </c>
      <c r="M4935">
        <v>7659918</v>
      </c>
      <c r="N4935" t="s">
        <v>13621</v>
      </c>
      <c r="O4935">
        <v>100</v>
      </c>
      <c r="P4935" cm="1">
        <f t="array" ref="P4935">_xlfn.XLOOKUP(D4935, CPI!$A:A, CPI!$B:B)</f>
        <v>201.6</v>
      </c>
      <c r="Q4935" s="9">
        <f>IF(M4935="","",PRODUCT(M4935,CPI!$B$112/P4935))</f>
        <v>11577266.9375</v>
      </c>
    </row>
    <row r="4936" spans="1:17">
      <c r="A4936" t="s">
        <v>14728</v>
      </c>
      <c r="B4936" t="s">
        <v>2010</v>
      </c>
      <c r="C4936" t="s">
        <v>45</v>
      </c>
      <c r="D4936">
        <v>2006</v>
      </c>
      <c r="E4936" t="s">
        <v>14729</v>
      </c>
      <c r="F4936">
        <v>4.8</v>
      </c>
      <c r="G4936">
        <v>44000</v>
      </c>
      <c r="H4936" t="s">
        <v>2820</v>
      </c>
      <c r="I4936" t="s">
        <v>5669</v>
      </c>
      <c r="J4936" t="s">
        <v>14730</v>
      </c>
      <c r="K4936" t="s">
        <v>33</v>
      </c>
      <c r="L4936">
        <v>21000000</v>
      </c>
      <c r="M4936">
        <v>7563172</v>
      </c>
      <c r="N4936" t="s">
        <v>8998</v>
      </c>
      <c r="O4936">
        <v>87</v>
      </c>
      <c r="P4936" cm="1">
        <f t="array" ref="P4936">_xlfn.XLOOKUP(D4936, CPI!$A:A, CPI!$B:B)</f>
        <v>201.6</v>
      </c>
      <c r="Q4936" s="9">
        <f>IF(M4936="","",PRODUCT(M4936,CPI!$B$112/P4936))</f>
        <v>11431044.188492063</v>
      </c>
    </row>
    <row r="4937" spans="1:17">
      <c r="A4937" t="s">
        <v>14731</v>
      </c>
      <c r="B4937" t="s">
        <v>458</v>
      </c>
      <c r="C4937" t="s">
        <v>52</v>
      </c>
      <c r="D4937">
        <v>2006</v>
      </c>
      <c r="E4937" t="s">
        <v>14517</v>
      </c>
      <c r="F4937">
        <v>6.4</v>
      </c>
      <c r="G4937">
        <v>32000</v>
      </c>
      <c r="H4937" t="s">
        <v>12062</v>
      </c>
      <c r="I4937" t="s">
        <v>12062</v>
      </c>
      <c r="J4937" t="s">
        <v>14732</v>
      </c>
      <c r="K4937" t="s">
        <v>41</v>
      </c>
      <c r="L4937">
        <v>2000000</v>
      </c>
      <c r="M4937">
        <v>5526675</v>
      </c>
      <c r="N4937" t="s">
        <v>14733</v>
      </c>
      <c r="O4937">
        <v>101</v>
      </c>
      <c r="P4937" cm="1">
        <f t="array" ref="P4937">_xlfn.XLOOKUP(D4937, CPI!$A:A, CPI!$B:B)</f>
        <v>201.6</v>
      </c>
      <c r="Q4937" s="9">
        <f>IF(M4937="","",PRODUCT(M4937,CPI!$B$112/P4937))</f>
        <v>8353064.84375</v>
      </c>
    </row>
    <row r="4938" spans="1:17">
      <c r="A4938" t="s">
        <v>14734</v>
      </c>
      <c r="B4938" t="s">
        <v>2010</v>
      </c>
      <c r="C4938" t="s">
        <v>52</v>
      </c>
      <c r="D4938">
        <v>2006</v>
      </c>
      <c r="E4938" t="s">
        <v>14606</v>
      </c>
      <c r="F4938">
        <v>6</v>
      </c>
      <c r="G4938">
        <v>25000</v>
      </c>
      <c r="H4938" t="s">
        <v>10164</v>
      </c>
      <c r="I4938" t="s">
        <v>10164</v>
      </c>
      <c r="J4938" t="s">
        <v>13554</v>
      </c>
      <c r="K4938" t="s">
        <v>41</v>
      </c>
      <c r="L4938">
        <v>25000000</v>
      </c>
      <c r="M4938">
        <v>16162580</v>
      </c>
      <c r="N4938" t="s">
        <v>42</v>
      </c>
      <c r="O4938">
        <v>124</v>
      </c>
      <c r="P4938" cm="1">
        <f t="array" ref="P4938">_xlfn.XLOOKUP(D4938, CPI!$A:A, CPI!$B:B)</f>
        <v>201.6</v>
      </c>
      <c r="Q4938" s="9">
        <f>IF(M4938="","",PRODUCT(M4938,CPI!$B$112/P4938))</f>
        <v>24428264.513888892</v>
      </c>
    </row>
    <row r="4939" spans="1:17">
      <c r="A4939" t="s">
        <v>14735</v>
      </c>
      <c r="B4939" t="s">
        <v>2010</v>
      </c>
      <c r="C4939" t="s">
        <v>52</v>
      </c>
      <c r="D4939">
        <v>2006</v>
      </c>
      <c r="E4939" t="s">
        <v>13741</v>
      </c>
      <c r="F4939">
        <v>5.8</v>
      </c>
      <c r="G4939">
        <v>128000</v>
      </c>
      <c r="H4939" t="s">
        <v>11294</v>
      </c>
      <c r="I4939" t="s">
        <v>14736</v>
      </c>
      <c r="J4939" t="s">
        <v>9789</v>
      </c>
      <c r="K4939" t="s">
        <v>41</v>
      </c>
      <c r="L4939">
        <v>52000000</v>
      </c>
      <c r="M4939">
        <v>205668210</v>
      </c>
      <c r="N4939" t="s">
        <v>72</v>
      </c>
      <c r="O4939">
        <v>106</v>
      </c>
      <c r="P4939" cm="1">
        <f t="array" ref="P4939">_xlfn.XLOOKUP(D4939, CPI!$A:A, CPI!$B:B)</f>
        <v>201.6</v>
      </c>
      <c r="Q4939" s="9">
        <f>IF(M4939="","",PRODUCT(M4939,CPI!$B$112/P4939))</f>
        <v>310848728.11011904</v>
      </c>
    </row>
    <row r="4940" spans="1:17">
      <c r="A4940" t="s">
        <v>14737</v>
      </c>
      <c r="B4940" t="s">
        <v>458</v>
      </c>
      <c r="C4940" t="s">
        <v>115</v>
      </c>
      <c r="D4940">
        <v>2006</v>
      </c>
      <c r="E4940" t="s">
        <v>14738</v>
      </c>
      <c r="F4940">
        <v>7.5</v>
      </c>
      <c r="G4940">
        <v>52000</v>
      </c>
      <c r="H4940" t="s">
        <v>13285</v>
      </c>
      <c r="I4940" t="s">
        <v>13285</v>
      </c>
      <c r="J4940" t="s">
        <v>14739</v>
      </c>
      <c r="K4940" t="s">
        <v>463</v>
      </c>
      <c r="M4940">
        <v>33428799</v>
      </c>
      <c r="N4940" t="s">
        <v>14740</v>
      </c>
      <c r="O4940">
        <v>131</v>
      </c>
      <c r="P4940" cm="1">
        <f t="array" ref="P4940">_xlfn.XLOOKUP(D4940, CPI!$A:A, CPI!$B:B)</f>
        <v>201.6</v>
      </c>
      <c r="Q4940" s="9">
        <f>IF(M4940="","",PRODUCT(M4940,CPI!$B$112/P4940))</f>
        <v>50524578.647321433</v>
      </c>
    </row>
    <row r="4941" spans="1:17">
      <c r="A4941" t="s">
        <v>14741</v>
      </c>
      <c r="B4941" t="s">
        <v>27</v>
      </c>
      <c r="C4941" t="s">
        <v>45</v>
      </c>
      <c r="D4941">
        <v>2006</v>
      </c>
      <c r="E4941" t="s">
        <v>14085</v>
      </c>
      <c r="F4941">
        <v>7.6</v>
      </c>
      <c r="G4941">
        <v>100000</v>
      </c>
      <c r="H4941" t="s">
        <v>12851</v>
      </c>
      <c r="I4941" t="s">
        <v>12851</v>
      </c>
      <c r="J4941" t="s">
        <v>14742</v>
      </c>
      <c r="K4941" t="s">
        <v>41</v>
      </c>
      <c r="L4941">
        <v>15000000</v>
      </c>
      <c r="M4941">
        <v>76700659</v>
      </c>
      <c r="N4941" t="s">
        <v>72</v>
      </c>
      <c r="O4941">
        <v>111</v>
      </c>
      <c r="P4941" cm="1">
        <f t="array" ref="P4941">_xlfn.XLOOKUP(D4941, CPI!$A:A, CPI!$B:B)</f>
        <v>201.6</v>
      </c>
      <c r="Q4941" s="9">
        <f>IF(M4941="","",PRODUCT(M4941,CPI!$B$112/P4941))</f>
        <v>115926045.62152778</v>
      </c>
    </row>
    <row r="4942" spans="1:17">
      <c r="A4942" t="s">
        <v>14743</v>
      </c>
      <c r="B4942" t="s">
        <v>44</v>
      </c>
      <c r="C4942" t="s">
        <v>36</v>
      </c>
      <c r="D4942">
        <v>2006</v>
      </c>
      <c r="E4942" t="s">
        <v>14257</v>
      </c>
      <c r="F4942">
        <v>5.7</v>
      </c>
      <c r="G4942">
        <v>83000</v>
      </c>
      <c r="H4942" t="s">
        <v>12617</v>
      </c>
      <c r="I4942" t="s">
        <v>556</v>
      </c>
      <c r="J4942" t="s">
        <v>862</v>
      </c>
      <c r="K4942" t="s">
        <v>41</v>
      </c>
      <c r="L4942">
        <v>80000000</v>
      </c>
      <c r="M4942">
        <v>164115897</v>
      </c>
      <c r="N4942" t="s">
        <v>129</v>
      </c>
      <c r="O4942">
        <v>93</v>
      </c>
      <c r="P4942" cm="1">
        <f t="array" ref="P4942">_xlfn.XLOOKUP(D4942, CPI!$A:A, CPI!$B:B)</f>
        <v>201.6</v>
      </c>
      <c r="Q4942" s="9">
        <f>IF(M4942="","",PRODUCT(M4942,CPI!$B$112/P4942))</f>
        <v>248046199.48363096</v>
      </c>
    </row>
    <row r="4943" spans="1:17">
      <c r="A4943" t="s">
        <v>14744</v>
      </c>
      <c r="B4943" t="s">
        <v>27</v>
      </c>
      <c r="C4943" t="s">
        <v>45</v>
      </c>
      <c r="D4943">
        <v>2006</v>
      </c>
      <c r="E4943" t="s">
        <v>14745</v>
      </c>
      <c r="F4943">
        <v>7.9</v>
      </c>
      <c r="G4943">
        <v>156000</v>
      </c>
      <c r="H4943" t="s">
        <v>96</v>
      </c>
      <c r="I4943" t="s">
        <v>14746</v>
      </c>
      <c r="J4943" t="s">
        <v>2810</v>
      </c>
      <c r="K4943" t="s">
        <v>41</v>
      </c>
      <c r="L4943">
        <v>19000000</v>
      </c>
      <c r="M4943">
        <v>68673228</v>
      </c>
      <c r="N4943" t="s">
        <v>9697</v>
      </c>
      <c r="O4943">
        <v>141</v>
      </c>
      <c r="P4943" cm="1">
        <f t="array" ref="P4943">_xlfn.XLOOKUP(D4943, CPI!$A:A, CPI!$B:B)</f>
        <v>201.6</v>
      </c>
      <c r="Q4943" s="9">
        <f>IF(M4943="","",PRODUCT(M4943,CPI!$B$112/P4943))</f>
        <v>103793316.32738096</v>
      </c>
    </row>
    <row r="4944" spans="1:17">
      <c r="A4944" t="s">
        <v>14747</v>
      </c>
      <c r="B4944" t="s">
        <v>27</v>
      </c>
      <c r="C4944" t="s">
        <v>52</v>
      </c>
      <c r="D4944">
        <v>2006</v>
      </c>
      <c r="E4944" t="s">
        <v>14748</v>
      </c>
      <c r="F4944">
        <v>5.4</v>
      </c>
      <c r="G4944">
        <v>38000</v>
      </c>
      <c r="H4944" t="s">
        <v>11847</v>
      </c>
      <c r="I4944" t="s">
        <v>11847</v>
      </c>
      <c r="J4944" t="s">
        <v>12480</v>
      </c>
      <c r="K4944" t="s">
        <v>463</v>
      </c>
      <c r="L4944">
        <v>17000000</v>
      </c>
      <c r="M4944">
        <v>374743</v>
      </c>
      <c r="N4944" t="s">
        <v>72</v>
      </c>
      <c r="O4944">
        <v>145</v>
      </c>
      <c r="P4944" cm="1">
        <f t="array" ref="P4944">_xlfn.XLOOKUP(D4944, CPI!$A:A, CPI!$B:B)</f>
        <v>201.6</v>
      </c>
      <c r="Q4944" s="9">
        <f>IF(M4944="","",PRODUCT(M4944,CPI!$B$112/P4944))</f>
        <v>566389.84176587302</v>
      </c>
    </row>
    <row r="4945" spans="1:17">
      <c r="A4945" t="s">
        <v>14749</v>
      </c>
      <c r="B4945" t="s">
        <v>27</v>
      </c>
      <c r="C4945" t="s">
        <v>28</v>
      </c>
      <c r="D4945">
        <v>2006</v>
      </c>
      <c r="E4945" t="s">
        <v>14750</v>
      </c>
      <c r="F4945">
        <v>6.9</v>
      </c>
      <c r="G4945">
        <v>55000</v>
      </c>
      <c r="H4945" t="s">
        <v>2012</v>
      </c>
      <c r="I4945" t="s">
        <v>2012</v>
      </c>
      <c r="J4945" t="s">
        <v>14751</v>
      </c>
      <c r="K4945" t="s">
        <v>463</v>
      </c>
      <c r="M4945">
        <v>4046144</v>
      </c>
      <c r="N4945" t="s">
        <v>6866</v>
      </c>
      <c r="O4945">
        <v>180</v>
      </c>
      <c r="P4945" cm="1">
        <f t="array" ref="P4945">_xlfn.XLOOKUP(D4945, CPI!$A:A, CPI!$B:B)</f>
        <v>201.6</v>
      </c>
      <c r="Q4945" s="9">
        <f>IF(M4945="","",PRODUCT(M4945,CPI!$B$112/P4945))</f>
        <v>6115377.3650793657</v>
      </c>
    </row>
    <row r="4946" spans="1:17">
      <c r="A4946" t="s">
        <v>14752</v>
      </c>
      <c r="B4946" t="s">
        <v>27</v>
      </c>
      <c r="C4946" t="s">
        <v>45</v>
      </c>
      <c r="D4946">
        <v>2006</v>
      </c>
      <c r="E4946" t="s">
        <v>14517</v>
      </c>
      <c r="F4946">
        <v>7.1</v>
      </c>
      <c r="G4946">
        <v>119000</v>
      </c>
      <c r="H4946" t="s">
        <v>96</v>
      </c>
      <c r="I4946" t="s">
        <v>11261</v>
      </c>
      <c r="J4946" t="s">
        <v>10239</v>
      </c>
      <c r="K4946" t="s">
        <v>41</v>
      </c>
      <c r="L4946">
        <v>90000000</v>
      </c>
      <c r="M4946">
        <v>65900249</v>
      </c>
      <c r="N4946" t="s">
        <v>9697</v>
      </c>
      <c r="O4946">
        <v>135</v>
      </c>
      <c r="P4946" cm="1">
        <f t="array" ref="P4946">_xlfn.XLOOKUP(D4946, CPI!$A:A, CPI!$B:B)</f>
        <v>201.6</v>
      </c>
      <c r="Q4946" s="9">
        <f>IF(M4946="","",PRODUCT(M4946,CPI!$B$112/P4946))</f>
        <v>99602211.658234134</v>
      </c>
    </row>
    <row r="4947" spans="1:17">
      <c r="A4947" t="s">
        <v>14753</v>
      </c>
      <c r="B4947" t="s">
        <v>2010</v>
      </c>
      <c r="C4947" t="s">
        <v>52</v>
      </c>
      <c r="D4947">
        <v>2006</v>
      </c>
      <c r="E4947" t="s">
        <v>13876</v>
      </c>
      <c r="F4947">
        <v>5.6</v>
      </c>
      <c r="G4947">
        <v>76000</v>
      </c>
      <c r="H4947" t="s">
        <v>11426</v>
      </c>
      <c r="I4947" t="s">
        <v>14754</v>
      </c>
      <c r="J4947" t="s">
        <v>9032</v>
      </c>
      <c r="K4947" t="s">
        <v>41</v>
      </c>
      <c r="L4947">
        <v>50000000</v>
      </c>
      <c r="M4947">
        <v>130224158</v>
      </c>
      <c r="N4947" t="s">
        <v>55</v>
      </c>
      <c r="O4947">
        <v>97</v>
      </c>
      <c r="P4947" cm="1">
        <f t="array" ref="P4947">_xlfn.XLOOKUP(D4947, CPI!$A:A, CPI!$B:B)</f>
        <v>201.6</v>
      </c>
      <c r="Q4947" s="9">
        <f>IF(M4947="","",PRODUCT(M4947,CPI!$B$112/P4947))</f>
        <v>196821929.27876985</v>
      </c>
    </row>
    <row r="4948" spans="1:17">
      <c r="A4948" t="s">
        <v>14755</v>
      </c>
      <c r="B4948" t="s">
        <v>27</v>
      </c>
      <c r="C4948" t="s">
        <v>52</v>
      </c>
      <c r="D4948">
        <v>2006</v>
      </c>
      <c r="E4948" t="s">
        <v>14645</v>
      </c>
      <c r="F4948">
        <v>7.3</v>
      </c>
      <c r="G4948">
        <v>131000</v>
      </c>
      <c r="H4948" t="s">
        <v>7981</v>
      </c>
      <c r="I4948" t="s">
        <v>7981</v>
      </c>
      <c r="J4948" t="s">
        <v>7982</v>
      </c>
      <c r="K4948" t="s">
        <v>41</v>
      </c>
      <c r="L4948">
        <v>5000000</v>
      </c>
      <c r="M4948">
        <v>26986174</v>
      </c>
      <c r="N4948" t="s">
        <v>13879</v>
      </c>
      <c r="O4948">
        <v>97</v>
      </c>
      <c r="P4948" cm="1">
        <f t="array" ref="P4948">_xlfn.XLOOKUP(D4948, CPI!$A:A, CPI!$B:B)</f>
        <v>201.6</v>
      </c>
      <c r="Q4948" s="9">
        <f>IF(M4948="","",PRODUCT(M4948,CPI!$B$112/P4948))</f>
        <v>40787138.977182545</v>
      </c>
    </row>
    <row r="4949" spans="1:17">
      <c r="A4949" t="s">
        <v>14756</v>
      </c>
      <c r="B4949" t="s">
        <v>2010</v>
      </c>
      <c r="C4949" t="s">
        <v>45</v>
      </c>
      <c r="D4949">
        <v>2006</v>
      </c>
      <c r="E4949" t="s">
        <v>13867</v>
      </c>
      <c r="F4949">
        <v>6.6</v>
      </c>
      <c r="G4949">
        <v>128000</v>
      </c>
      <c r="H4949" t="s">
        <v>1164</v>
      </c>
      <c r="I4949" t="s">
        <v>3580</v>
      </c>
      <c r="J4949" t="s">
        <v>4470</v>
      </c>
      <c r="K4949" t="s">
        <v>41</v>
      </c>
      <c r="L4949">
        <v>52000000</v>
      </c>
      <c r="M4949">
        <v>65664721</v>
      </c>
      <c r="N4949" t="s">
        <v>11139</v>
      </c>
      <c r="O4949">
        <v>102</v>
      </c>
      <c r="P4949" cm="1">
        <f t="array" ref="P4949">_xlfn.XLOOKUP(D4949, CPI!$A:A, CPI!$B:B)</f>
        <v>201.6</v>
      </c>
      <c r="Q4949" s="9">
        <f>IF(M4949="","",PRODUCT(M4949,CPI!$B$112/P4949))</f>
        <v>99246232.582837313</v>
      </c>
    </row>
    <row r="4950" spans="1:17">
      <c r="A4950" t="s">
        <v>14757</v>
      </c>
      <c r="B4950" t="s">
        <v>2010</v>
      </c>
      <c r="C4950" t="s">
        <v>52</v>
      </c>
      <c r="D4950">
        <v>2006</v>
      </c>
      <c r="E4950" t="s">
        <v>14645</v>
      </c>
      <c r="F4950">
        <v>5.0999999999999996</v>
      </c>
      <c r="G4950">
        <v>63000</v>
      </c>
      <c r="H4950" t="s">
        <v>555</v>
      </c>
      <c r="I4950" t="s">
        <v>14758</v>
      </c>
      <c r="J4950" t="s">
        <v>7739</v>
      </c>
      <c r="K4950" t="s">
        <v>41</v>
      </c>
      <c r="L4950">
        <v>30000000</v>
      </c>
      <c r="M4950">
        <v>61108981</v>
      </c>
      <c r="N4950" t="s">
        <v>8636</v>
      </c>
      <c r="O4950">
        <v>96</v>
      </c>
      <c r="P4950" cm="1">
        <f t="array" ref="P4950">_xlfn.XLOOKUP(D4950, CPI!$A:A, CPI!$B:B)</f>
        <v>201.6</v>
      </c>
      <c r="Q4950" s="9">
        <f>IF(M4950="","",PRODUCT(M4950,CPI!$B$112/P4950))</f>
        <v>92360647.37450397</v>
      </c>
    </row>
    <row r="4951" spans="1:17">
      <c r="A4951" t="s">
        <v>14759</v>
      </c>
      <c r="B4951" t="s">
        <v>2010</v>
      </c>
      <c r="C4951" t="s">
        <v>45</v>
      </c>
      <c r="D4951">
        <v>2006</v>
      </c>
      <c r="E4951" t="s">
        <v>14022</v>
      </c>
      <c r="F4951">
        <v>6.8</v>
      </c>
      <c r="G4951">
        <v>51000</v>
      </c>
      <c r="H4951" t="s">
        <v>2049</v>
      </c>
      <c r="I4951" t="s">
        <v>13109</v>
      </c>
      <c r="J4951" t="s">
        <v>12913</v>
      </c>
      <c r="K4951" t="s">
        <v>41</v>
      </c>
      <c r="M4951">
        <v>28047963</v>
      </c>
      <c r="N4951" t="s">
        <v>191</v>
      </c>
      <c r="O4951">
        <v>125</v>
      </c>
      <c r="P4951" cm="1">
        <f t="array" ref="P4951">_xlfn.XLOOKUP(D4951, CPI!$A:A, CPI!$B:B)</f>
        <v>201.6</v>
      </c>
      <c r="Q4951" s="9">
        <f>IF(M4951="","",PRODUCT(M4951,CPI!$B$112/P4951))</f>
        <v>42391936.141369052</v>
      </c>
    </row>
    <row r="4952" spans="1:17">
      <c r="A4952" t="s">
        <v>14760</v>
      </c>
      <c r="B4952" t="s">
        <v>44</v>
      </c>
      <c r="C4952" t="s">
        <v>28</v>
      </c>
      <c r="D4952">
        <v>2006</v>
      </c>
      <c r="E4952" t="s">
        <v>14512</v>
      </c>
      <c r="F4952">
        <v>6.8</v>
      </c>
      <c r="G4952">
        <v>143000</v>
      </c>
      <c r="H4952" t="s">
        <v>14761</v>
      </c>
      <c r="I4952" t="s">
        <v>14411</v>
      </c>
      <c r="J4952" t="s">
        <v>5087</v>
      </c>
      <c r="K4952" t="s">
        <v>41</v>
      </c>
      <c r="L4952">
        <v>40000000</v>
      </c>
      <c r="M4952">
        <v>114830111</v>
      </c>
      <c r="N4952" t="s">
        <v>34</v>
      </c>
      <c r="O4952">
        <v>99</v>
      </c>
      <c r="P4952" cm="1">
        <f t="array" ref="P4952">_xlfn.XLOOKUP(D4952, CPI!$A:A, CPI!$B:B)</f>
        <v>201.6</v>
      </c>
      <c r="Q4952" s="9">
        <f>IF(M4952="","",PRODUCT(M4952,CPI!$B$112/P4952))</f>
        <v>173555232.25049603</v>
      </c>
    </row>
    <row r="4953" spans="1:17">
      <c r="A4953" t="s">
        <v>14762</v>
      </c>
      <c r="B4953" t="s">
        <v>2010</v>
      </c>
      <c r="C4953" t="s">
        <v>63</v>
      </c>
      <c r="D4953">
        <v>2006</v>
      </c>
      <c r="E4953" t="s">
        <v>14647</v>
      </c>
      <c r="F4953">
        <v>3.7</v>
      </c>
      <c r="G4953">
        <v>65000</v>
      </c>
      <c r="H4953" t="s">
        <v>10045</v>
      </c>
      <c r="I4953" t="s">
        <v>10045</v>
      </c>
      <c r="J4953" t="s">
        <v>1546</v>
      </c>
      <c r="K4953" t="s">
        <v>41</v>
      </c>
      <c r="L4953">
        <v>40000000</v>
      </c>
      <c r="M4953">
        <v>38805380</v>
      </c>
      <c r="N4953" t="s">
        <v>34</v>
      </c>
      <c r="O4953">
        <v>102</v>
      </c>
      <c r="P4953" cm="1">
        <f t="array" ref="P4953">_xlfn.XLOOKUP(D4953, CPI!$A:A, CPI!$B:B)</f>
        <v>201.6</v>
      </c>
      <c r="Q4953" s="9">
        <f>IF(M4953="","",PRODUCT(M4953,CPI!$B$112/P4953))</f>
        <v>58650790.109126985</v>
      </c>
    </row>
    <row r="4954" spans="1:17">
      <c r="A4954" t="s">
        <v>14763</v>
      </c>
      <c r="B4954" t="s">
        <v>44</v>
      </c>
      <c r="C4954" t="s">
        <v>401</v>
      </c>
      <c r="D4954">
        <v>2006</v>
      </c>
      <c r="E4954" t="s">
        <v>14720</v>
      </c>
      <c r="F4954">
        <v>6.1</v>
      </c>
      <c r="G4954">
        <v>89000</v>
      </c>
      <c r="H4954" t="s">
        <v>7919</v>
      </c>
      <c r="I4954" t="s">
        <v>14764</v>
      </c>
      <c r="J4954" t="s">
        <v>11341</v>
      </c>
      <c r="K4954" t="s">
        <v>41</v>
      </c>
      <c r="L4954">
        <v>85000000</v>
      </c>
      <c r="M4954">
        <v>200811689</v>
      </c>
      <c r="N4954" t="s">
        <v>42</v>
      </c>
      <c r="O4954">
        <v>86</v>
      </c>
      <c r="P4954" cm="1">
        <f t="array" ref="P4954">_xlfn.XLOOKUP(D4954, CPI!$A:A, CPI!$B:B)</f>
        <v>201.6</v>
      </c>
      <c r="Q4954" s="9">
        <f>IF(M4954="","",PRODUCT(M4954,CPI!$B$112/P4954))</f>
        <v>303508539.87251985</v>
      </c>
    </row>
    <row r="4955" spans="1:17">
      <c r="A4955" t="s">
        <v>14765</v>
      </c>
      <c r="B4955" t="s">
        <v>348</v>
      </c>
      <c r="C4955" t="s">
        <v>36</v>
      </c>
      <c r="D4955">
        <v>2006</v>
      </c>
      <c r="E4955" t="s">
        <v>14546</v>
      </c>
      <c r="F4955">
        <v>6.3</v>
      </c>
      <c r="G4955">
        <v>39000</v>
      </c>
      <c r="H4955" t="s">
        <v>13553</v>
      </c>
      <c r="I4955" t="s">
        <v>10164</v>
      </c>
      <c r="J4955" t="s">
        <v>14766</v>
      </c>
      <c r="K4955" t="s">
        <v>41</v>
      </c>
      <c r="L4955">
        <v>85000000</v>
      </c>
      <c r="M4955">
        <v>148963822</v>
      </c>
      <c r="N4955" t="s">
        <v>55</v>
      </c>
      <c r="O4955">
        <v>97</v>
      </c>
      <c r="P4955" cm="1">
        <f t="array" ref="P4955">_xlfn.XLOOKUP(D4955, CPI!$A:A, CPI!$B:B)</f>
        <v>201.6</v>
      </c>
      <c r="Q4955" s="9">
        <f>IF(M4955="","",PRODUCT(M4955,CPI!$B$112/P4955))</f>
        <v>225145221.04861113</v>
      </c>
    </row>
    <row r="4956" spans="1:17">
      <c r="A4956" t="s">
        <v>14767</v>
      </c>
      <c r="B4956" t="s">
        <v>27</v>
      </c>
      <c r="C4956" t="s">
        <v>28</v>
      </c>
      <c r="D4956">
        <v>2006</v>
      </c>
      <c r="E4956" t="s">
        <v>14768</v>
      </c>
      <c r="F4956">
        <v>7.2</v>
      </c>
      <c r="G4956">
        <v>44000</v>
      </c>
      <c r="H4956" t="s">
        <v>14769</v>
      </c>
      <c r="I4956" t="s">
        <v>14770</v>
      </c>
      <c r="J4956" t="s">
        <v>10678</v>
      </c>
      <c r="K4956" t="s">
        <v>259</v>
      </c>
      <c r="M4956">
        <v>2105096</v>
      </c>
      <c r="N4956" t="s">
        <v>14771</v>
      </c>
      <c r="O4956">
        <v>108</v>
      </c>
      <c r="P4956" cm="1">
        <f t="array" ref="P4956">_xlfn.XLOOKUP(D4956, CPI!$A:A, CPI!$B:B)</f>
        <v>201.6</v>
      </c>
      <c r="Q4956" s="9">
        <f>IF(M4956="","",PRODUCT(M4956,CPI!$B$112/P4956))</f>
        <v>3181660.4722222225</v>
      </c>
    </row>
    <row r="4957" spans="1:17">
      <c r="A4957" t="s">
        <v>14772</v>
      </c>
      <c r="B4957" t="s">
        <v>27</v>
      </c>
      <c r="C4957" t="s">
        <v>45</v>
      </c>
      <c r="D4957">
        <v>2006</v>
      </c>
      <c r="E4957" t="s">
        <v>14773</v>
      </c>
      <c r="F4957">
        <v>5.5</v>
      </c>
      <c r="G4957">
        <v>57000</v>
      </c>
      <c r="H4957" t="s">
        <v>11962</v>
      </c>
      <c r="I4957" t="s">
        <v>683</v>
      </c>
      <c r="J4957" t="s">
        <v>14502</v>
      </c>
      <c r="K4957" t="s">
        <v>41</v>
      </c>
      <c r="L4957">
        <v>25000000</v>
      </c>
      <c r="M4957">
        <v>119974972</v>
      </c>
      <c r="N4957" t="s">
        <v>191</v>
      </c>
      <c r="O4957">
        <v>110</v>
      </c>
      <c r="P4957" cm="1">
        <f t="array" ref="P4957">_xlfn.XLOOKUP(D4957, CPI!$A:A, CPI!$B:B)</f>
        <v>201.6</v>
      </c>
      <c r="Q4957" s="9">
        <f>IF(M4957="","",PRODUCT(M4957,CPI!$B$112/P4957))</f>
        <v>181331220.08134922</v>
      </c>
    </row>
    <row r="4958" spans="1:17">
      <c r="A4958" t="s">
        <v>14774</v>
      </c>
      <c r="B4958" t="s">
        <v>458</v>
      </c>
      <c r="C4958" t="s">
        <v>28</v>
      </c>
      <c r="D4958">
        <v>2006</v>
      </c>
      <c r="E4958" t="s">
        <v>14775</v>
      </c>
      <c r="F4958">
        <v>7.5</v>
      </c>
      <c r="G4958">
        <v>48000</v>
      </c>
      <c r="H4958" t="s">
        <v>6077</v>
      </c>
      <c r="I4958" t="s">
        <v>12890</v>
      </c>
      <c r="J4958" t="s">
        <v>12403</v>
      </c>
      <c r="K4958" t="s">
        <v>3167</v>
      </c>
      <c r="M4958">
        <v>22903165</v>
      </c>
      <c r="N4958" t="s">
        <v>14776</v>
      </c>
      <c r="O4958">
        <v>127</v>
      </c>
      <c r="P4958" cm="1">
        <f t="array" ref="P4958">_xlfn.XLOOKUP(D4958, CPI!$A:A, CPI!$B:B)</f>
        <v>201.6</v>
      </c>
      <c r="Q4958" s="9">
        <f>IF(M4958="","",PRODUCT(M4958,CPI!$B$112/P4958))</f>
        <v>34616043.529265873</v>
      </c>
    </row>
    <row r="4959" spans="1:17">
      <c r="A4959" t="s">
        <v>14777</v>
      </c>
      <c r="B4959" t="s">
        <v>44</v>
      </c>
      <c r="C4959" t="s">
        <v>52</v>
      </c>
      <c r="D4959">
        <v>2006</v>
      </c>
      <c r="E4959" t="s">
        <v>14778</v>
      </c>
      <c r="F4959">
        <v>6.7</v>
      </c>
      <c r="G4959">
        <v>61000</v>
      </c>
      <c r="H4959" t="s">
        <v>14779</v>
      </c>
      <c r="I4959" t="s">
        <v>14780</v>
      </c>
      <c r="J4959" t="s">
        <v>8571</v>
      </c>
      <c r="K4959" t="s">
        <v>33</v>
      </c>
      <c r="L4959">
        <v>15000000</v>
      </c>
      <c r="M4959">
        <v>21156270</v>
      </c>
      <c r="N4959" t="s">
        <v>10093</v>
      </c>
      <c r="O4959">
        <v>104</v>
      </c>
      <c r="P4959" cm="1">
        <f t="array" ref="P4959">_xlfn.XLOOKUP(D4959, CPI!$A:A, CPI!$B:B)</f>
        <v>201.6</v>
      </c>
      <c r="Q4959" s="9">
        <f>IF(M4959="","",PRODUCT(M4959,CPI!$B$112/P4959))</f>
        <v>31975771.175595239</v>
      </c>
    </row>
    <row r="4960" spans="1:17">
      <c r="A4960" t="s">
        <v>14781</v>
      </c>
      <c r="B4960" t="s">
        <v>44</v>
      </c>
      <c r="C4960" t="s">
        <v>401</v>
      </c>
      <c r="D4960">
        <v>2006</v>
      </c>
      <c r="E4960" t="s">
        <v>14579</v>
      </c>
      <c r="F4960">
        <v>6.8</v>
      </c>
      <c r="G4960">
        <v>262000</v>
      </c>
      <c r="H4960" t="s">
        <v>14782</v>
      </c>
      <c r="I4960" t="s">
        <v>12306</v>
      </c>
      <c r="J4960" t="s">
        <v>13899</v>
      </c>
      <c r="K4960" t="s">
        <v>41</v>
      </c>
      <c r="L4960">
        <v>80000000</v>
      </c>
      <c r="M4960">
        <v>667094506</v>
      </c>
      <c r="N4960" t="s">
        <v>14135</v>
      </c>
      <c r="O4960">
        <v>91</v>
      </c>
      <c r="P4960" cm="1">
        <f t="array" ref="P4960">_xlfn.XLOOKUP(D4960, CPI!$A:A, CPI!$B:B)</f>
        <v>201.6</v>
      </c>
      <c r="Q4960" s="9">
        <f>IF(M4960="","",PRODUCT(M4960,CPI!$B$112/P4960))</f>
        <v>1008252460.2093254</v>
      </c>
    </row>
    <row r="4961" spans="1:17">
      <c r="A4961" t="s">
        <v>14783</v>
      </c>
      <c r="B4961" t="s">
        <v>27</v>
      </c>
      <c r="C4961" t="s">
        <v>52</v>
      </c>
      <c r="D4961">
        <v>2006</v>
      </c>
      <c r="E4961" t="s">
        <v>14160</v>
      </c>
      <c r="F4961">
        <v>6.3</v>
      </c>
      <c r="G4961">
        <v>65000</v>
      </c>
      <c r="H4961" t="s">
        <v>11888</v>
      </c>
      <c r="I4961" t="s">
        <v>11888</v>
      </c>
      <c r="J4961" t="s">
        <v>11888</v>
      </c>
      <c r="K4961" t="s">
        <v>41</v>
      </c>
      <c r="L4961">
        <v>17500000</v>
      </c>
      <c r="M4961">
        <v>20387597</v>
      </c>
      <c r="N4961" t="s">
        <v>34</v>
      </c>
      <c r="O4961">
        <v>110</v>
      </c>
      <c r="P4961" cm="1">
        <f t="array" ref="P4961">_xlfn.XLOOKUP(D4961, CPI!$A:A, CPI!$B:B)</f>
        <v>201.6</v>
      </c>
      <c r="Q4961" s="9">
        <f>IF(M4961="","",PRODUCT(M4961,CPI!$B$112/P4961))</f>
        <v>30813992.092757937</v>
      </c>
    </row>
    <row r="4962" spans="1:17">
      <c r="A4962" t="s">
        <v>14784</v>
      </c>
      <c r="B4962" t="s">
        <v>2010</v>
      </c>
      <c r="C4962" t="s">
        <v>162</v>
      </c>
      <c r="D4962">
        <v>2006</v>
      </c>
      <c r="E4962" t="s">
        <v>14354</v>
      </c>
      <c r="F4962">
        <v>5.0999999999999996</v>
      </c>
      <c r="G4962">
        <v>31000</v>
      </c>
      <c r="H4962" t="s">
        <v>14785</v>
      </c>
      <c r="I4962" t="s">
        <v>14785</v>
      </c>
      <c r="J4962" t="s">
        <v>14786</v>
      </c>
      <c r="K4962" t="s">
        <v>41</v>
      </c>
      <c r="L4962">
        <v>7000000</v>
      </c>
      <c r="M4962">
        <v>27298695</v>
      </c>
      <c r="N4962" t="s">
        <v>5732</v>
      </c>
      <c r="O4962">
        <v>85</v>
      </c>
      <c r="P4962" cm="1">
        <f t="array" ref="P4962">_xlfn.XLOOKUP(D4962, CPI!$A:A, CPI!$B:B)</f>
        <v>201.6</v>
      </c>
      <c r="Q4962" s="9">
        <f>IF(M4962="","",PRODUCT(M4962,CPI!$B$112/P4962))</f>
        <v>41259485.944940478</v>
      </c>
    </row>
    <row r="4963" spans="1:17">
      <c r="A4963" t="s">
        <v>14787</v>
      </c>
      <c r="B4963" t="s">
        <v>27</v>
      </c>
      <c r="C4963" t="s">
        <v>28</v>
      </c>
      <c r="D4963">
        <v>2006</v>
      </c>
      <c r="E4963" t="s">
        <v>14788</v>
      </c>
      <c r="F4963">
        <v>6.1</v>
      </c>
      <c r="G4963">
        <v>34000</v>
      </c>
      <c r="H4963" t="s">
        <v>146</v>
      </c>
      <c r="I4963" t="s">
        <v>14789</v>
      </c>
      <c r="J4963" t="s">
        <v>7643</v>
      </c>
      <c r="K4963" t="s">
        <v>41</v>
      </c>
      <c r="L4963">
        <v>4000000</v>
      </c>
      <c r="M4963">
        <v>8095658</v>
      </c>
      <c r="N4963" t="s">
        <v>10365</v>
      </c>
      <c r="O4963">
        <v>102</v>
      </c>
      <c r="P4963" cm="1">
        <f t="array" ref="P4963">_xlfn.XLOOKUP(D4963, CPI!$A:A, CPI!$B:B)</f>
        <v>201.6</v>
      </c>
      <c r="Q4963" s="9">
        <f>IF(M4963="","",PRODUCT(M4963,CPI!$B$112/P4963))</f>
        <v>12235848.177579366</v>
      </c>
    </row>
    <row r="4964" spans="1:17">
      <c r="A4964" t="s">
        <v>14790</v>
      </c>
      <c r="B4964" t="s">
        <v>27</v>
      </c>
      <c r="C4964" t="s">
        <v>63</v>
      </c>
      <c r="D4964">
        <v>2006</v>
      </c>
      <c r="E4964" t="s">
        <v>14791</v>
      </c>
      <c r="F4964">
        <v>5.4</v>
      </c>
      <c r="G4964">
        <v>37000</v>
      </c>
      <c r="H4964" t="s">
        <v>2894</v>
      </c>
      <c r="I4964" t="s">
        <v>14792</v>
      </c>
      <c r="J4964" t="s">
        <v>14793</v>
      </c>
      <c r="K4964" t="s">
        <v>41</v>
      </c>
      <c r="L4964">
        <v>10000000</v>
      </c>
      <c r="M4964">
        <v>14756513</v>
      </c>
      <c r="N4964" t="s">
        <v>14794</v>
      </c>
      <c r="O4964">
        <v>93</v>
      </c>
      <c r="P4964" cm="1">
        <f t="array" ref="P4964">_xlfn.XLOOKUP(D4964, CPI!$A:A, CPI!$B:B)</f>
        <v>201.6</v>
      </c>
      <c r="Q4964" s="9">
        <f>IF(M4964="","",PRODUCT(M4964,CPI!$B$112/P4964))</f>
        <v>22303122.574900795</v>
      </c>
    </row>
    <row r="4965" spans="1:17">
      <c r="A4965" t="s">
        <v>14795</v>
      </c>
      <c r="B4965" t="s">
        <v>27</v>
      </c>
      <c r="C4965" t="s">
        <v>115</v>
      </c>
      <c r="D4965">
        <v>2006</v>
      </c>
      <c r="E4965" t="s">
        <v>14606</v>
      </c>
      <c r="F4965">
        <v>7.4</v>
      </c>
      <c r="G4965">
        <v>76000</v>
      </c>
      <c r="H4965" t="s">
        <v>12211</v>
      </c>
      <c r="I4965" t="s">
        <v>13586</v>
      </c>
      <c r="J4965" t="s">
        <v>10235</v>
      </c>
      <c r="K4965" t="s">
        <v>33</v>
      </c>
      <c r="L4965">
        <v>15000000</v>
      </c>
      <c r="M4965">
        <v>49814392</v>
      </c>
      <c r="N4965" t="s">
        <v>9450</v>
      </c>
      <c r="O4965">
        <v>92</v>
      </c>
      <c r="P4965" cm="1">
        <f t="array" ref="P4965">_xlfn.XLOOKUP(D4965, CPI!$A:A, CPI!$B:B)</f>
        <v>201.6</v>
      </c>
      <c r="Q4965" s="9">
        <f>IF(M4965="","",PRODUCT(M4965,CPI!$B$112/P4965))</f>
        <v>75289906.956349209</v>
      </c>
    </row>
    <row r="4966" spans="1:17">
      <c r="A4966" t="s">
        <v>14796</v>
      </c>
      <c r="B4966" t="s">
        <v>27</v>
      </c>
      <c r="C4966" t="s">
        <v>52</v>
      </c>
      <c r="D4966">
        <v>2006</v>
      </c>
      <c r="E4966" t="s">
        <v>14729</v>
      </c>
      <c r="F4966">
        <v>7.2</v>
      </c>
      <c r="G4966">
        <v>71000</v>
      </c>
      <c r="H4966" t="s">
        <v>619</v>
      </c>
      <c r="I4966" t="s">
        <v>14797</v>
      </c>
      <c r="J4966" t="s">
        <v>6385</v>
      </c>
      <c r="K4966" t="s">
        <v>463</v>
      </c>
      <c r="L4966">
        <v>13000000</v>
      </c>
      <c r="M4966">
        <v>17471727</v>
      </c>
      <c r="N4966" t="s">
        <v>14798</v>
      </c>
      <c r="O4966">
        <v>120</v>
      </c>
      <c r="P4966" cm="1">
        <f t="array" ref="P4966">_xlfn.XLOOKUP(D4966, CPI!$A:A, CPI!$B:B)</f>
        <v>201.6</v>
      </c>
      <c r="Q4966" s="9">
        <f>IF(M4966="","",PRODUCT(M4966,CPI!$B$112/P4966))</f>
        <v>26406920.71875</v>
      </c>
    </row>
    <row r="4967" spans="1:17">
      <c r="A4967" t="s">
        <v>14799</v>
      </c>
      <c r="B4967" t="s">
        <v>27</v>
      </c>
      <c r="C4967" t="s">
        <v>52</v>
      </c>
      <c r="D4967">
        <v>2006</v>
      </c>
      <c r="E4967" t="s">
        <v>14606</v>
      </c>
      <c r="F4967">
        <v>7.6</v>
      </c>
      <c r="G4967">
        <v>97000</v>
      </c>
      <c r="H4967" t="s">
        <v>3484</v>
      </c>
      <c r="I4967" t="s">
        <v>3484</v>
      </c>
      <c r="J4967" t="s">
        <v>6975</v>
      </c>
      <c r="K4967" t="s">
        <v>1122</v>
      </c>
      <c r="M4967">
        <v>85585177</v>
      </c>
      <c r="N4967" t="s">
        <v>8800</v>
      </c>
      <c r="O4967">
        <v>121</v>
      </c>
      <c r="P4967" cm="1">
        <f t="array" ref="P4967">_xlfn.XLOOKUP(D4967, CPI!$A:A, CPI!$B:B)</f>
        <v>201.6</v>
      </c>
      <c r="Q4967" s="9">
        <f>IF(M4967="","",PRODUCT(M4967,CPI!$B$112/P4967))</f>
        <v>129354183.68998016</v>
      </c>
    </row>
    <row r="4968" spans="1:17">
      <c r="A4968" t="s">
        <v>14800</v>
      </c>
      <c r="B4968" t="s">
        <v>27</v>
      </c>
      <c r="C4968" t="s">
        <v>45</v>
      </c>
      <c r="D4968">
        <v>2006</v>
      </c>
      <c r="E4968" t="s">
        <v>14801</v>
      </c>
      <c r="F4968">
        <v>6.7</v>
      </c>
      <c r="G4968">
        <v>30000</v>
      </c>
      <c r="H4968" t="s">
        <v>14802</v>
      </c>
      <c r="I4968" t="s">
        <v>14802</v>
      </c>
      <c r="J4968" t="s">
        <v>4744</v>
      </c>
      <c r="K4968" t="s">
        <v>41</v>
      </c>
      <c r="L4968">
        <v>18000000</v>
      </c>
      <c r="M4968">
        <v>1220058</v>
      </c>
      <c r="N4968" t="s">
        <v>5823</v>
      </c>
      <c r="O4968">
        <v>115</v>
      </c>
      <c r="P4968" cm="1">
        <f t="array" ref="P4968">_xlfn.XLOOKUP(D4968, CPI!$A:A, CPI!$B:B)</f>
        <v>201.6</v>
      </c>
      <c r="Q4968" s="9">
        <f>IF(M4968="","",PRODUCT(M4968,CPI!$B$112/P4968))</f>
        <v>1844006.3125</v>
      </c>
    </row>
    <row r="4969" spans="1:17">
      <c r="A4969" t="s">
        <v>14803</v>
      </c>
      <c r="B4969" t="s">
        <v>44</v>
      </c>
      <c r="C4969" t="s">
        <v>74</v>
      </c>
      <c r="D4969">
        <v>2006</v>
      </c>
      <c r="E4969" t="s">
        <v>14160</v>
      </c>
      <c r="F4969">
        <v>7.1</v>
      </c>
      <c r="G4969">
        <v>68000</v>
      </c>
      <c r="H4969" t="s">
        <v>14804</v>
      </c>
      <c r="I4969" t="s">
        <v>14805</v>
      </c>
      <c r="J4969" t="s">
        <v>9049</v>
      </c>
      <c r="K4969" t="s">
        <v>41</v>
      </c>
      <c r="L4969">
        <v>40000000</v>
      </c>
      <c r="M4969">
        <v>58480828</v>
      </c>
      <c r="N4969" t="s">
        <v>1735</v>
      </c>
      <c r="O4969">
        <v>105</v>
      </c>
      <c r="P4969" cm="1">
        <f t="array" ref="P4969">_xlfn.XLOOKUP(D4969, CPI!$A:A, CPI!$B:B)</f>
        <v>201.6</v>
      </c>
      <c r="Q4969" s="9">
        <f>IF(M4969="","",PRODUCT(M4969,CPI!$B$112/P4969))</f>
        <v>88388433.986111119</v>
      </c>
    </row>
    <row r="4970" spans="1:17">
      <c r="A4970" t="s">
        <v>14806</v>
      </c>
      <c r="B4970" t="s">
        <v>2010</v>
      </c>
      <c r="C4970" t="s">
        <v>45</v>
      </c>
      <c r="D4970">
        <v>2006</v>
      </c>
      <c r="E4970" t="s">
        <v>14257</v>
      </c>
      <c r="F4970">
        <v>5.8</v>
      </c>
      <c r="G4970">
        <v>57000</v>
      </c>
      <c r="H4970" t="s">
        <v>1355</v>
      </c>
      <c r="I4970" t="s">
        <v>14807</v>
      </c>
      <c r="J4970" t="s">
        <v>508</v>
      </c>
      <c r="K4970" t="s">
        <v>41</v>
      </c>
      <c r="L4970">
        <v>50000000</v>
      </c>
      <c r="M4970">
        <v>82751189</v>
      </c>
      <c r="N4970" t="s">
        <v>34</v>
      </c>
      <c r="O4970">
        <v>105</v>
      </c>
      <c r="P4970" cm="1">
        <f t="array" ref="P4970">_xlfn.XLOOKUP(D4970, CPI!$A:A, CPI!$B:B)</f>
        <v>201.6</v>
      </c>
      <c r="Q4970" s="9">
        <f>IF(M4970="","",PRODUCT(M4970,CPI!$B$112/P4970))</f>
        <v>125070869.48561509</v>
      </c>
    </row>
    <row r="4971" spans="1:17">
      <c r="A4971" t="s">
        <v>14808</v>
      </c>
      <c r="B4971" t="s">
        <v>458</v>
      </c>
      <c r="C4971" t="s">
        <v>28</v>
      </c>
      <c r="D4971">
        <v>2006</v>
      </c>
      <c r="E4971" t="s">
        <v>14809</v>
      </c>
      <c r="F4971">
        <v>5.4</v>
      </c>
      <c r="G4971">
        <v>3100</v>
      </c>
      <c r="H4971" t="s">
        <v>12548</v>
      </c>
      <c r="I4971" t="s">
        <v>12548</v>
      </c>
      <c r="J4971" t="s">
        <v>14810</v>
      </c>
      <c r="K4971" t="s">
        <v>463</v>
      </c>
      <c r="M4971">
        <v>154210</v>
      </c>
      <c r="N4971" t="s">
        <v>14811</v>
      </c>
      <c r="O4971">
        <v>100</v>
      </c>
      <c r="P4971" cm="1">
        <f t="array" ref="P4971">_xlfn.XLOOKUP(D4971, CPI!$A:A, CPI!$B:B)</f>
        <v>201.6</v>
      </c>
      <c r="Q4971" s="9">
        <f>IF(M4971="","",PRODUCT(M4971,CPI!$B$112/P4971))</f>
        <v>233074.34027777778</v>
      </c>
    </row>
    <row r="4972" spans="1:17">
      <c r="A4972" t="s">
        <v>14812</v>
      </c>
      <c r="B4972" t="s">
        <v>27</v>
      </c>
      <c r="C4972" t="s">
        <v>52</v>
      </c>
      <c r="D4972">
        <v>2006</v>
      </c>
      <c r="E4972" t="s">
        <v>14813</v>
      </c>
      <c r="F4972">
        <v>5.7</v>
      </c>
      <c r="G4972">
        <v>30000</v>
      </c>
      <c r="H4972" t="s">
        <v>14814</v>
      </c>
      <c r="I4972" t="s">
        <v>14814</v>
      </c>
      <c r="J4972" t="s">
        <v>12018</v>
      </c>
      <c r="K4972" t="s">
        <v>41</v>
      </c>
      <c r="L4972">
        <v>1500000</v>
      </c>
      <c r="M4972">
        <v>208550</v>
      </c>
      <c r="N4972" t="s">
        <v>14815</v>
      </c>
      <c r="O4972">
        <v>93</v>
      </c>
      <c r="P4972" cm="1">
        <f t="array" ref="P4972">_xlfn.XLOOKUP(D4972, CPI!$A:A, CPI!$B:B)</f>
        <v>201.6</v>
      </c>
      <c r="Q4972" s="9">
        <f>IF(M4972="","",PRODUCT(M4972,CPI!$B$112/P4972))</f>
        <v>315204.29067460319</v>
      </c>
    </row>
    <row r="4973" spans="1:17">
      <c r="A4973" t="s">
        <v>14816</v>
      </c>
      <c r="B4973" t="s">
        <v>44</v>
      </c>
      <c r="C4973" t="s">
        <v>28</v>
      </c>
      <c r="D4973">
        <v>2006</v>
      </c>
      <c r="E4973" t="s">
        <v>14563</v>
      </c>
      <c r="F4973">
        <v>7.1</v>
      </c>
      <c r="G4973">
        <v>59000</v>
      </c>
      <c r="H4973" t="s">
        <v>11285</v>
      </c>
      <c r="I4973" t="s">
        <v>14817</v>
      </c>
      <c r="J4973" t="s">
        <v>9032</v>
      </c>
      <c r="K4973" t="s">
        <v>41</v>
      </c>
      <c r="L4973">
        <v>65000000</v>
      </c>
      <c r="M4973">
        <v>43545364</v>
      </c>
      <c r="N4973" t="s">
        <v>34</v>
      </c>
      <c r="O4973">
        <v>131</v>
      </c>
      <c r="P4973" cm="1">
        <f t="array" ref="P4973">_xlfn.XLOOKUP(D4973, CPI!$A:A, CPI!$B:B)</f>
        <v>201.6</v>
      </c>
      <c r="Q4973" s="9">
        <f>IF(M4973="","",PRODUCT(M4973,CPI!$B$112/P4973))</f>
        <v>65814843.307539687</v>
      </c>
    </row>
    <row r="4974" spans="1:17">
      <c r="A4974" t="s">
        <v>14818</v>
      </c>
      <c r="B4974" t="s">
        <v>2010</v>
      </c>
      <c r="C4974" t="s">
        <v>52</v>
      </c>
      <c r="D4974">
        <v>2006</v>
      </c>
      <c r="E4974" t="s">
        <v>14332</v>
      </c>
      <c r="F4974">
        <v>5.4</v>
      </c>
      <c r="G4974">
        <v>55000</v>
      </c>
      <c r="H4974" t="s">
        <v>4507</v>
      </c>
      <c r="I4974" t="s">
        <v>8570</v>
      </c>
      <c r="J4974" t="s">
        <v>10103</v>
      </c>
      <c r="K4974" t="s">
        <v>41</v>
      </c>
      <c r="L4974">
        <v>28000000</v>
      </c>
      <c r="M4974">
        <v>38159905</v>
      </c>
      <c r="N4974" t="s">
        <v>8636</v>
      </c>
      <c r="O4974">
        <v>103</v>
      </c>
      <c r="P4974" cm="1">
        <f t="array" ref="P4974">_xlfn.XLOOKUP(D4974, CPI!$A:A, CPI!$B:B)</f>
        <v>201.6</v>
      </c>
      <c r="Q4974" s="9">
        <f>IF(M4974="","",PRODUCT(M4974,CPI!$B$112/P4974))</f>
        <v>57675213.559027784</v>
      </c>
    </row>
    <row r="4975" spans="1:17">
      <c r="A4975" t="s">
        <v>14819</v>
      </c>
      <c r="B4975" t="s">
        <v>2010</v>
      </c>
      <c r="C4975" t="s">
        <v>52</v>
      </c>
      <c r="D4975">
        <v>2006</v>
      </c>
      <c r="E4975" t="s">
        <v>14325</v>
      </c>
      <c r="F4975">
        <v>5.3</v>
      </c>
      <c r="G4975">
        <v>11000</v>
      </c>
      <c r="H4975" t="s">
        <v>14265</v>
      </c>
      <c r="I4975" t="s">
        <v>14265</v>
      </c>
      <c r="J4975" t="s">
        <v>14265</v>
      </c>
      <c r="K4975" t="s">
        <v>41</v>
      </c>
      <c r="L4975">
        <v>6000000</v>
      </c>
      <c r="M4975">
        <v>63368939</v>
      </c>
      <c r="N4975" t="s">
        <v>10365</v>
      </c>
      <c r="O4975">
        <v>107</v>
      </c>
      <c r="P4975" cm="1">
        <f t="array" ref="P4975">_xlfn.XLOOKUP(D4975, CPI!$A:A, CPI!$B:B)</f>
        <v>201.6</v>
      </c>
      <c r="Q4975" s="9">
        <f>IF(M4975="","",PRODUCT(M4975,CPI!$B$112/P4975))</f>
        <v>95776367.62549603</v>
      </c>
    </row>
    <row r="4976" spans="1:17">
      <c r="A4976" t="s">
        <v>14820</v>
      </c>
      <c r="B4976" t="s">
        <v>2010</v>
      </c>
      <c r="C4976" t="s">
        <v>45</v>
      </c>
      <c r="D4976">
        <v>2006</v>
      </c>
      <c r="E4976" t="s">
        <v>14821</v>
      </c>
      <c r="F4976">
        <v>4.7</v>
      </c>
      <c r="G4976">
        <v>33000</v>
      </c>
      <c r="H4976" t="s">
        <v>14822</v>
      </c>
      <c r="I4976" t="s">
        <v>14823</v>
      </c>
      <c r="J4976" t="s">
        <v>14824</v>
      </c>
      <c r="K4976" t="s">
        <v>41</v>
      </c>
      <c r="L4976">
        <v>20000000</v>
      </c>
      <c r="M4976">
        <v>22165608</v>
      </c>
      <c r="N4976" t="s">
        <v>191</v>
      </c>
      <c r="O4976">
        <v>92</v>
      </c>
      <c r="P4976" cm="1">
        <f t="array" ref="P4976">_xlfn.XLOOKUP(D4976, CPI!$A:A, CPI!$B:B)</f>
        <v>201.6</v>
      </c>
      <c r="Q4976" s="9">
        <f>IF(M4976="","",PRODUCT(M4976,CPI!$B$112/P4976))</f>
        <v>33501293.44047619</v>
      </c>
    </row>
    <row r="4977" spans="1:17">
      <c r="A4977" t="s">
        <v>14825</v>
      </c>
      <c r="B4977" t="s">
        <v>2010</v>
      </c>
      <c r="C4977" t="s">
        <v>28</v>
      </c>
      <c r="D4977">
        <v>2006</v>
      </c>
      <c r="E4977" t="s">
        <v>14526</v>
      </c>
      <c r="F4977">
        <v>7.5</v>
      </c>
      <c r="G4977">
        <v>90000</v>
      </c>
      <c r="H4977" t="s">
        <v>14826</v>
      </c>
      <c r="I4977" t="s">
        <v>2438</v>
      </c>
      <c r="J4977" t="s">
        <v>11838</v>
      </c>
      <c r="K4977" t="s">
        <v>6002</v>
      </c>
      <c r="L4977">
        <v>19400000</v>
      </c>
      <c r="M4977">
        <v>26910847</v>
      </c>
      <c r="N4977" t="s">
        <v>14827</v>
      </c>
      <c r="O4977">
        <v>125</v>
      </c>
      <c r="P4977" cm="1">
        <f t="array" ref="P4977">_xlfn.XLOOKUP(D4977, CPI!$A:A, CPI!$B:B)</f>
        <v>201.6</v>
      </c>
      <c r="Q4977" s="9">
        <f>IF(M4977="","",PRODUCT(M4977,CPI!$B$112/P4977))</f>
        <v>40673289.091765873</v>
      </c>
    </row>
    <row r="4978" spans="1:17">
      <c r="A4978" t="s">
        <v>14828</v>
      </c>
      <c r="B4978" t="s">
        <v>27</v>
      </c>
      <c r="C4978" t="s">
        <v>52</v>
      </c>
      <c r="D4978">
        <v>2006</v>
      </c>
      <c r="E4978" t="s">
        <v>14524</v>
      </c>
      <c r="F4978">
        <v>6</v>
      </c>
      <c r="G4978">
        <v>24000</v>
      </c>
      <c r="H4978" t="s">
        <v>14829</v>
      </c>
      <c r="I4978" t="s">
        <v>14564</v>
      </c>
      <c r="J4978" t="s">
        <v>14830</v>
      </c>
      <c r="K4978" t="s">
        <v>41</v>
      </c>
      <c r="M4978">
        <v>4630045</v>
      </c>
      <c r="N4978" t="s">
        <v>14831</v>
      </c>
      <c r="O4978">
        <v>84</v>
      </c>
      <c r="P4978" cm="1">
        <f t="array" ref="P4978">_xlfn.XLOOKUP(D4978, CPI!$A:A, CPI!$B:B)</f>
        <v>201.6</v>
      </c>
      <c r="Q4978" s="9">
        <f>IF(M4978="","",PRODUCT(M4978,CPI!$B$112/P4978))</f>
        <v>6997890.434027778</v>
      </c>
    </row>
    <row r="4979" spans="1:17">
      <c r="A4979" t="s">
        <v>14832</v>
      </c>
      <c r="B4979" t="s">
        <v>2010</v>
      </c>
      <c r="C4979" t="s">
        <v>45</v>
      </c>
      <c r="D4979">
        <v>2006</v>
      </c>
      <c r="E4979" t="s">
        <v>13867</v>
      </c>
      <c r="F4979">
        <v>4.4000000000000004</v>
      </c>
      <c r="G4979">
        <v>80000</v>
      </c>
      <c r="H4979" t="s">
        <v>12477</v>
      </c>
      <c r="I4979" t="s">
        <v>12477</v>
      </c>
      <c r="J4979" t="s">
        <v>10848</v>
      </c>
      <c r="K4979" t="s">
        <v>41</v>
      </c>
      <c r="L4979">
        <v>30000000</v>
      </c>
      <c r="M4979">
        <v>31070211</v>
      </c>
      <c r="N4979" t="s">
        <v>10886</v>
      </c>
      <c r="O4979">
        <v>88</v>
      </c>
      <c r="P4979" cm="1">
        <f t="array" ref="P4979">_xlfn.XLOOKUP(D4979, CPI!$A:A, CPI!$B:B)</f>
        <v>201.6</v>
      </c>
      <c r="Q4979" s="9">
        <f>IF(M4979="","",PRODUCT(M4979,CPI!$B$112/P4979))</f>
        <v>46959788.153273813</v>
      </c>
    </row>
    <row r="4980" spans="1:17">
      <c r="A4980" t="s">
        <v>14833</v>
      </c>
      <c r="B4980" t="s">
        <v>27</v>
      </c>
      <c r="C4980" t="s">
        <v>74</v>
      </c>
      <c r="D4980">
        <v>2006</v>
      </c>
      <c r="E4980" t="s">
        <v>14834</v>
      </c>
      <c r="F4980">
        <v>6.4</v>
      </c>
      <c r="G4980">
        <v>21000</v>
      </c>
      <c r="H4980" t="s">
        <v>14835</v>
      </c>
      <c r="I4980" t="s">
        <v>14836</v>
      </c>
      <c r="J4980" t="s">
        <v>14837</v>
      </c>
      <c r="K4980" t="s">
        <v>41</v>
      </c>
      <c r="L4980">
        <v>7000000</v>
      </c>
      <c r="M4980">
        <v>3572632</v>
      </c>
      <c r="N4980" t="s">
        <v>13879</v>
      </c>
      <c r="O4980">
        <v>90</v>
      </c>
      <c r="P4980" cm="1">
        <f t="array" ref="P4980">_xlfn.XLOOKUP(D4980, CPI!$A:A, CPI!$B:B)</f>
        <v>201.6</v>
      </c>
      <c r="Q4980" s="9">
        <f>IF(M4980="","",PRODUCT(M4980,CPI!$B$112/P4980))</f>
        <v>5399707.194444445</v>
      </c>
    </row>
    <row r="4981" spans="1:17">
      <c r="A4981" t="s">
        <v>14838</v>
      </c>
      <c r="B4981" t="s">
        <v>44</v>
      </c>
      <c r="C4981" t="s">
        <v>28</v>
      </c>
      <c r="D4981">
        <v>2006</v>
      </c>
      <c r="E4981" t="s">
        <v>14085</v>
      </c>
      <c r="F4981">
        <v>7.4</v>
      </c>
      <c r="G4981">
        <v>19000</v>
      </c>
      <c r="H4981" t="s">
        <v>14839</v>
      </c>
      <c r="I4981" t="s">
        <v>14839</v>
      </c>
      <c r="J4981" t="s">
        <v>7533</v>
      </c>
      <c r="K4981" t="s">
        <v>41</v>
      </c>
      <c r="L4981">
        <v>8000000</v>
      </c>
      <c r="M4981">
        <v>18948425</v>
      </c>
      <c r="N4981" t="s">
        <v>14840</v>
      </c>
      <c r="O4981">
        <v>112</v>
      </c>
      <c r="P4981" cm="1">
        <f t="array" ref="P4981">_xlfn.XLOOKUP(D4981, CPI!$A:A, CPI!$B:B)</f>
        <v>201.6</v>
      </c>
      <c r="Q4981" s="9">
        <f>IF(M4981="","",PRODUCT(M4981,CPI!$B$112/P4981))</f>
        <v>28638814.967757937</v>
      </c>
    </row>
    <row r="4982" spans="1:17">
      <c r="A4982" t="s">
        <v>14841</v>
      </c>
      <c r="B4982" t="s">
        <v>2010</v>
      </c>
      <c r="C4982" t="s">
        <v>74</v>
      </c>
      <c r="D4982">
        <v>2006</v>
      </c>
      <c r="E4982" t="s">
        <v>14842</v>
      </c>
      <c r="F4982">
        <v>6.7</v>
      </c>
      <c r="G4982">
        <v>2900</v>
      </c>
      <c r="H4982" t="s">
        <v>4301</v>
      </c>
      <c r="I4982" t="s">
        <v>14843</v>
      </c>
      <c r="J4982" t="s">
        <v>14844</v>
      </c>
      <c r="K4982" t="s">
        <v>463</v>
      </c>
      <c r="M4982">
        <v>1930133</v>
      </c>
      <c r="N4982" t="s">
        <v>72</v>
      </c>
      <c r="O4982">
        <v>93</v>
      </c>
      <c r="P4982" cm="1">
        <f t="array" ref="P4982">_xlfn.XLOOKUP(D4982, CPI!$A:A, CPI!$B:B)</f>
        <v>201.6</v>
      </c>
      <c r="Q4982" s="9">
        <f>IF(M4982="","",PRODUCT(M4982,CPI!$B$112/P4982))</f>
        <v>2917219.8665674604</v>
      </c>
    </row>
    <row r="4983" spans="1:17">
      <c r="A4983" t="s">
        <v>14845</v>
      </c>
      <c r="B4983" t="s">
        <v>44</v>
      </c>
      <c r="C4983" t="s">
        <v>28</v>
      </c>
      <c r="D4983">
        <v>2006</v>
      </c>
      <c r="E4983" t="s">
        <v>14520</v>
      </c>
      <c r="F4983">
        <v>7.3</v>
      </c>
      <c r="G4983">
        <v>18000</v>
      </c>
      <c r="H4983" t="s">
        <v>14846</v>
      </c>
      <c r="I4983" t="s">
        <v>14847</v>
      </c>
      <c r="J4983" t="s">
        <v>14848</v>
      </c>
      <c r="K4983" t="s">
        <v>41</v>
      </c>
      <c r="M4983">
        <v>3438735</v>
      </c>
      <c r="N4983" t="s">
        <v>14849</v>
      </c>
      <c r="O4983">
        <v>114</v>
      </c>
      <c r="P4983" cm="1">
        <f t="array" ref="P4983">_xlfn.XLOOKUP(D4983, CPI!$A:A, CPI!$B:B)</f>
        <v>201.6</v>
      </c>
      <c r="Q4983" s="9">
        <f>IF(M4983="","",PRODUCT(M4983,CPI!$B$112/P4983))</f>
        <v>5197334.0997023815</v>
      </c>
    </row>
    <row r="4984" spans="1:17">
      <c r="A4984" t="s">
        <v>14850</v>
      </c>
      <c r="B4984" t="s">
        <v>44</v>
      </c>
      <c r="C4984" t="s">
        <v>401</v>
      </c>
      <c r="D4984">
        <v>2006</v>
      </c>
      <c r="E4984" t="s">
        <v>14017</v>
      </c>
      <c r="F4984">
        <v>5.6</v>
      </c>
      <c r="G4984">
        <v>29000</v>
      </c>
      <c r="H4984" t="s">
        <v>8655</v>
      </c>
      <c r="I4984" t="s">
        <v>8655</v>
      </c>
      <c r="J4984" t="s">
        <v>14851</v>
      </c>
      <c r="K4984" t="s">
        <v>41</v>
      </c>
      <c r="L4984">
        <v>51000000</v>
      </c>
      <c r="M4984">
        <v>116755080</v>
      </c>
      <c r="N4984" t="s">
        <v>9802</v>
      </c>
      <c r="O4984">
        <v>90</v>
      </c>
      <c r="P4984" cm="1">
        <f t="array" ref="P4984">_xlfn.XLOOKUP(D4984, CPI!$A:A, CPI!$B:B)</f>
        <v>201.6</v>
      </c>
      <c r="Q4984" s="9">
        <f>IF(M4984="","",PRODUCT(M4984,CPI!$B$112/P4984))</f>
        <v>176464647.20238096</v>
      </c>
    </row>
    <row r="4985" spans="1:17">
      <c r="A4985" t="s">
        <v>14852</v>
      </c>
      <c r="B4985" t="s">
        <v>44</v>
      </c>
      <c r="C4985" t="s">
        <v>401</v>
      </c>
      <c r="D4985">
        <v>2006</v>
      </c>
      <c r="E4985" t="s">
        <v>14659</v>
      </c>
      <c r="F4985">
        <v>6</v>
      </c>
      <c r="G4985">
        <v>34000</v>
      </c>
      <c r="H4985" t="s">
        <v>2918</v>
      </c>
      <c r="I4985" t="s">
        <v>14853</v>
      </c>
      <c r="J4985" t="s">
        <v>14854</v>
      </c>
      <c r="K4985" t="s">
        <v>463</v>
      </c>
      <c r="L4985">
        <v>86000000</v>
      </c>
      <c r="M4985">
        <v>108605609</v>
      </c>
      <c r="N4985" t="s">
        <v>12262</v>
      </c>
      <c r="O4985">
        <v>94</v>
      </c>
      <c r="P4985" cm="1">
        <f t="array" ref="P4985">_xlfn.XLOOKUP(D4985, CPI!$A:A, CPI!$B:B)</f>
        <v>201.6</v>
      </c>
      <c r="Q4985" s="9">
        <f>IF(M4985="","",PRODUCT(M4985,CPI!$B$112/P4985))</f>
        <v>164147465.58680555</v>
      </c>
    </row>
    <row r="4986" spans="1:17">
      <c r="A4986" t="s">
        <v>14855</v>
      </c>
      <c r="B4986" t="s">
        <v>44</v>
      </c>
      <c r="C4986" t="s">
        <v>45</v>
      </c>
      <c r="D4986">
        <v>2006</v>
      </c>
      <c r="E4986" t="s">
        <v>14633</v>
      </c>
      <c r="F4986">
        <v>4.4000000000000004</v>
      </c>
      <c r="G4986">
        <v>19000</v>
      </c>
      <c r="H4986" t="s">
        <v>6278</v>
      </c>
      <c r="I4986" t="s">
        <v>8222</v>
      </c>
      <c r="J4986" t="s">
        <v>8090</v>
      </c>
      <c r="K4986" t="s">
        <v>41</v>
      </c>
      <c r="L4986">
        <v>35000000</v>
      </c>
      <c r="M4986">
        <v>12506362</v>
      </c>
      <c r="N4986" t="s">
        <v>11866</v>
      </c>
      <c r="O4986">
        <v>83</v>
      </c>
      <c r="P4986" cm="1">
        <f t="array" ref="P4986">_xlfn.XLOOKUP(D4986, CPI!$A:A, CPI!$B:B)</f>
        <v>201.6</v>
      </c>
      <c r="Q4986" s="9">
        <f>IF(M4986="","",PRODUCT(M4986,CPI!$B$112/P4986))</f>
        <v>18902224.709325399</v>
      </c>
    </row>
    <row r="4987" spans="1:17">
      <c r="A4987" t="s">
        <v>14856</v>
      </c>
      <c r="B4987" t="s">
        <v>44</v>
      </c>
      <c r="C4987" t="s">
        <v>36</v>
      </c>
      <c r="D4987">
        <v>2006</v>
      </c>
      <c r="E4987" t="s">
        <v>14310</v>
      </c>
      <c r="F4987">
        <v>7.3</v>
      </c>
      <c r="G4987">
        <v>62000</v>
      </c>
      <c r="H4987" t="s">
        <v>5731</v>
      </c>
      <c r="I4987" t="s">
        <v>14857</v>
      </c>
      <c r="J4987" t="s">
        <v>10557</v>
      </c>
      <c r="K4987" t="s">
        <v>41</v>
      </c>
      <c r="L4987">
        <v>40000000</v>
      </c>
      <c r="M4987">
        <v>120455994</v>
      </c>
      <c r="N4987" t="s">
        <v>1735</v>
      </c>
      <c r="O4987">
        <v>120</v>
      </c>
      <c r="P4987" cm="1">
        <f t="array" ref="P4987">_xlfn.XLOOKUP(D4987, CPI!$A:A, CPI!$B:B)</f>
        <v>201.6</v>
      </c>
      <c r="Q4987" s="9">
        <f>IF(M4987="","",PRODUCT(M4987,CPI!$B$112/P4987))</f>
        <v>182058240.93154764</v>
      </c>
    </row>
    <row r="4988" spans="1:17">
      <c r="A4988" t="s">
        <v>14858</v>
      </c>
      <c r="B4988" t="s">
        <v>27</v>
      </c>
      <c r="C4988" t="s">
        <v>45</v>
      </c>
      <c r="D4988">
        <v>2006</v>
      </c>
      <c r="E4988" t="s">
        <v>14659</v>
      </c>
      <c r="F4988">
        <v>7</v>
      </c>
      <c r="G4988">
        <v>43000</v>
      </c>
      <c r="H4988" t="s">
        <v>5999</v>
      </c>
      <c r="I4988" t="s">
        <v>14859</v>
      </c>
      <c r="J4988" t="s">
        <v>10333</v>
      </c>
      <c r="K4988" t="s">
        <v>502</v>
      </c>
      <c r="L4988">
        <v>45000000</v>
      </c>
      <c r="M4988">
        <v>78568977</v>
      </c>
      <c r="N4988" t="s">
        <v>14860</v>
      </c>
      <c r="O4988">
        <v>114</v>
      </c>
      <c r="P4988" cm="1">
        <f t="array" ref="P4988">_xlfn.XLOOKUP(D4988, CPI!$A:A, CPI!$B:B)</f>
        <v>201.6</v>
      </c>
      <c r="Q4988" s="9">
        <f>IF(M4988="","",PRODUCT(M4988,CPI!$B$112/P4988))</f>
        <v>118749837.75744048</v>
      </c>
    </row>
    <row r="4989" spans="1:17">
      <c r="A4989" t="s">
        <v>14861</v>
      </c>
      <c r="B4989" t="s">
        <v>27</v>
      </c>
      <c r="C4989" t="s">
        <v>28</v>
      </c>
      <c r="D4989">
        <v>2006</v>
      </c>
      <c r="E4989" t="s">
        <v>14862</v>
      </c>
      <c r="F4989">
        <v>7.3</v>
      </c>
      <c r="G4989">
        <v>9800</v>
      </c>
      <c r="H4989" t="s">
        <v>14863</v>
      </c>
      <c r="I4989" t="s">
        <v>14863</v>
      </c>
      <c r="J4989" t="s">
        <v>14864</v>
      </c>
      <c r="K4989" t="s">
        <v>9893</v>
      </c>
      <c r="M4989">
        <v>1297260</v>
      </c>
      <c r="N4989" t="s">
        <v>14865</v>
      </c>
      <c r="O4989">
        <v>105</v>
      </c>
      <c r="P4989" cm="1">
        <f t="array" ref="P4989">_xlfn.XLOOKUP(D4989, CPI!$A:A, CPI!$B:B)</f>
        <v>201.6</v>
      </c>
      <c r="Q4989" s="9">
        <f>IF(M4989="","",PRODUCT(M4989,CPI!$B$112/P4989))</f>
        <v>1960690.0892857143</v>
      </c>
    </row>
    <row r="4990" spans="1:17">
      <c r="A4990" t="s">
        <v>14866</v>
      </c>
      <c r="B4990" t="s">
        <v>2010</v>
      </c>
      <c r="C4990" t="s">
        <v>52</v>
      </c>
      <c r="D4990">
        <v>2006</v>
      </c>
      <c r="E4990" t="s">
        <v>14310</v>
      </c>
      <c r="F4990">
        <v>2.8</v>
      </c>
      <c r="G4990">
        <v>58000</v>
      </c>
      <c r="H4990" t="s">
        <v>14867</v>
      </c>
      <c r="I4990" t="s">
        <v>9250</v>
      </c>
      <c r="J4990" t="s">
        <v>14868</v>
      </c>
      <c r="K4990" t="s">
        <v>41</v>
      </c>
      <c r="L4990">
        <v>20000000</v>
      </c>
      <c r="M4990">
        <v>85749034</v>
      </c>
      <c r="N4990" t="s">
        <v>8636</v>
      </c>
      <c r="O4990">
        <v>83</v>
      </c>
      <c r="P4990" cm="1">
        <f t="array" ref="P4990">_xlfn.XLOOKUP(D4990, CPI!$A:A, CPI!$B:B)</f>
        <v>201.6</v>
      </c>
      <c r="Q4990" s="9">
        <f>IF(M4990="","",PRODUCT(M4990,CPI!$B$112/P4990))</f>
        <v>129601838.59027779</v>
      </c>
    </row>
    <row r="4991" spans="1:17">
      <c r="A4991" t="s">
        <v>14869</v>
      </c>
      <c r="B4991" t="s">
        <v>2010</v>
      </c>
      <c r="C4991" t="s">
        <v>45</v>
      </c>
      <c r="D4991">
        <v>2006</v>
      </c>
      <c r="E4991" t="s">
        <v>14870</v>
      </c>
      <c r="F4991">
        <v>6.5</v>
      </c>
      <c r="G4991">
        <v>42000</v>
      </c>
      <c r="H4991" t="s">
        <v>198</v>
      </c>
      <c r="I4991" t="s">
        <v>14871</v>
      </c>
      <c r="J4991" t="s">
        <v>12913</v>
      </c>
      <c r="K4991" t="s">
        <v>33</v>
      </c>
      <c r="L4991">
        <v>60000000</v>
      </c>
      <c r="M4991">
        <v>17858059</v>
      </c>
      <c r="N4991" t="s">
        <v>14872</v>
      </c>
      <c r="O4991">
        <v>140</v>
      </c>
      <c r="P4991" cm="1">
        <f t="array" ref="P4991">_xlfn.XLOOKUP(D4991, CPI!$A:A, CPI!$B:B)</f>
        <v>201.6</v>
      </c>
      <c r="Q4991" s="9">
        <f>IF(M4991="","",PRODUCT(M4991,CPI!$B$112/P4991))</f>
        <v>26990826.276289683</v>
      </c>
    </row>
    <row r="4992" spans="1:17">
      <c r="A4992" t="s">
        <v>14873</v>
      </c>
      <c r="B4992" t="s">
        <v>27</v>
      </c>
      <c r="C4992" t="s">
        <v>74</v>
      </c>
      <c r="D4992">
        <v>2006</v>
      </c>
      <c r="E4992" t="s">
        <v>14029</v>
      </c>
      <c r="F4992">
        <v>7</v>
      </c>
      <c r="G4992">
        <v>33000</v>
      </c>
      <c r="H4992" t="s">
        <v>415</v>
      </c>
      <c r="I4992" t="s">
        <v>415</v>
      </c>
      <c r="J4992" t="s">
        <v>11829</v>
      </c>
      <c r="K4992" t="s">
        <v>5828</v>
      </c>
      <c r="L4992">
        <v>13000000</v>
      </c>
      <c r="M4992">
        <v>2636637</v>
      </c>
      <c r="N4992" t="s">
        <v>14874</v>
      </c>
      <c r="O4992">
        <v>125</v>
      </c>
      <c r="P4992" cm="1">
        <f t="array" ref="P4992">_xlfn.XLOOKUP(D4992, CPI!$A:A, CPI!$B:B)</f>
        <v>201.6</v>
      </c>
      <c r="Q4992" s="9">
        <f>IF(M4992="","",PRODUCT(M4992,CPI!$B$112/P4992))</f>
        <v>3985036.1800595238</v>
      </c>
    </row>
    <row r="4993" spans="1:17">
      <c r="A4993" t="s">
        <v>14875</v>
      </c>
      <c r="B4993" t="s">
        <v>2010</v>
      </c>
      <c r="C4993" t="s">
        <v>52</v>
      </c>
      <c r="D4993">
        <v>2006</v>
      </c>
      <c r="E4993" t="s">
        <v>14715</v>
      </c>
      <c r="F4993">
        <v>5.6</v>
      </c>
      <c r="G4993">
        <v>79000</v>
      </c>
      <c r="H4993" t="s">
        <v>14876</v>
      </c>
      <c r="I4993" t="s">
        <v>14877</v>
      </c>
      <c r="J4993" t="s">
        <v>13032</v>
      </c>
      <c r="K4993" t="s">
        <v>41</v>
      </c>
      <c r="L4993">
        <v>54000000</v>
      </c>
      <c r="M4993">
        <v>130628903</v>
      </c>
      <c r="N4993" t="s">
        <v>72</v>
      </c>
      <c r="O4993">
        <v>110</v>
      </c>
      <c r="P4993" cm="1">
        <f t="array" ref="P4993">_xlfn.XLOOKUP(D4993, CPI!$A:A, CPI!$B:B)</f>
        <v>201.6</v>
      </c>
      <c r="Q4993" s="9">
        <f>IF(M4993="","",PRODUCT(M4993,CPI!$B$112/P4993))</f>
        <v>197433664.40525794</v>
      </c>
    </row>
    <row r="4994" spans="1:17">
      <c r="A4994" t="s">
        <v>14878</v>
      </c>
      <c r="B4994" t="s">
        <v>348</v>
      </c>
      <c r="C4994" t="s">
        <v>401</v>
      </c>
      <c r="D4994">
        <v>2006</v>
      </c>
      <c r="E4994" t="s">
        <v>14257</v>
      </c>
      <c r="F4994">
        <v>6.5</v>
      </c>
      <c r="G4994">
        <v>16000</v>
      </c>
      <c r="H4994" t="s">
        <v>14879</v>
      </c>
      <c r="I4994" t="s">
        <v>11275</v>
      </c>
      <c r="J4994" t="s">
        <v>13055</v>
      </c>
      <c r="K4994" t="s">
        <v>41</v>
      </c>
      <c r="L4994">
        <v>50000000</v>
      </c>
      <c r="M4994">
        <v>69865924</v>
      </c>
      <c r="N4994" t="s">
        <v>4889</v>
      </c>
      <c r="O4994">
        <v>87</v>
      </c>
      <c r="P4994" cm="1">
        <f t="array" ref="P4994">_xlfn.XLOOKUP(D4994, CPI!$A:A, CPI!$B:B)</f>
        <v>201.6</v>
      </c>
      <c r="Q4994" s="9">
        <f>IF(M4994="","",PRODUCT(M4994,CPI!$B$112/P4994))</f>
        <v>105595967.47420636</v>
      </c>
    </row>
    <row r="4995" spans="1:17">
      <c r="A4995" t="s">
        <v>14880</v>
      </c>
      <c r="B4995" t="s">
        <v>2010</v>
      </c>
      <c r="C4995" t="s">
        <v>401</v>
      </c>
      <c r="D4995">
        <v>2006</v>
      </c>
      <c r="E4995" t="s">
        <v>14881</v>
      </c>
      <c r="F4995">
        <v>6.4</v>
      </c>
      <c r="G4995">
        <v>37000</v>
      </c>
      <c r="H4995" t="s">
        <v>14882</v>
      </c>
      <c r="I4995" t="s">
        <v>14883</v>
      </c>
      <c r="J4995" t="s">
        <v>3072</v>
      </c>
      <c r="K4995" t="s">
        <v>2119</v>
      </c>
      <c r="M4995">
        <v>68673762</v>
      </c>
      <c r="N4995" t="s">
        <v>13516</v>
      </c>
      <c r="O4995">
        <v>115</v>
      </c>
      <c r="P4995" cm="1">
        <f t="array" ref="P4995">_xlfn.XLOOKUP(D4995, CPI!$A:A, CPI!$B:B)</f>
        <v>201.6</v>
      </c>
      <c r="Q4995" s="9">
        <f>IF(M4995="","",PRODUCT(M4995,CPI!$B$112/P4995))</f>
        <v>103794123.41964287</v>
      </c>
    </row>
    <row r="4996" spans="1:17">
      <c r="A4996" t="s">
        <v>14884</v>
      </c>
      <c r="B4996" t="s">
        <v>44</v>
      </c>
      <c r="C4996" t="s">
        <v>36</v>
      </c>
      <c r="D4996">
        <v>2006</v>
      </c>
      <c r="E4996" t="s">
        <v>14517</v>
      </c>
      <c r="F4996">
        <v>6.1</v>
      </c>
      <c r="G4996">
        <v>7600</v>
      </c>
      <c r="H4996" t="s">
        <v>14885</v>
      </c>
      <c r="I4996" t="s">
        <v>2729</v>
      </c>
      <c r="J4996" t="s">
        <v>14886</v>
      </c>
      <c r="K4996" t="s">
        <v>41</v>
      </c>
      <c r="L4996">
        <v>15000000</v>
      </c>
      <c r="M4996">
        <v>21893591</v>
      </c>
      <c r="N4996" t="s">
        <v>9120</v>
      </c>
      <c r="O4996">
        <v>95</v>
      </c>
      <c r="P4996" cm="1">
        <f t="array" ref="P4996">_xlfn.XLOOKUP(D4996, CPI!$A:A, CPI!$B:B)</f>
        <v>201.6</v>
      </c>
      <c r="Q4996" s="9">
        <f>IF(M4996="","",PRODUCT(M4996,CPI!$B$112/P4996))</f>
        <v>33090164.571924604</v>
      </c>
    </row>
    <row r="4997" spans="1:17">
      <c r="A4997" t="s">
        <v>14887</v>
      </c>
      <c r="B4997" t="s">
        <v>27</v>
      </c>
      <c r="C4997" t="s">
        <v>28</v>
      </c>
      <c r="D4997">
        <v>2006</v>
      </c>
      <c r="E4997" t="s">
        <v>14888</v>
      </c>
      <c r="F4997">
        <v>7.7</v>
      </c>
      <c r="G4997">
        <v>33000</v>
      </c>
      <c r="H4997" t="s">
        <v>12869</v>
      </c>
      <c r="I4997" t="s">
        <v>12869</v>
      </c>
      <c r="J4997" t="s">
        <v>14889</v>
      </c>
      <c r="K4997" t="s">
        <v>3822</v>
      </c>
      <c r="M4997">
        <v>11632723</v>
      </c>
      <c r="N4997" t="s">
        <v>10425</v>
      </c>
      <c r="O4997">
        <v>120</v>
      </c>
      <c r="P4997" cm="1">
        <f t="array" ref="P4997">_xlfn.XLOOKUP(D4997, CPI!$A:A, CPI!$B:B)</f>
        <v>201.6</v>
      </c>
      <c r="Q4997" s="9">
        <f>IF(M4997="","",PRODUCT(M4997,CPI!$B$112/P4997))</f>
        <v>17581799.097718254</v>
      </c>
    </row>
    <row r="4998" spans="1:17">
      <c r="A4998" t="s">
        <v>14890</v>
      </c>
      <c r="B4998" t="s">
        <v>44</v>
      </c>
      <c r="C4998" t="s">
        <v>74</v>
      </c>
      <c r="D4998">
        <v>2006</v>
      </c>
      <c r="E4998" t="s">
        <v>14022</v>
      </c>
      <c r="F4998">
        <v>7.2</v>
      </c>
      <c r="G4998">
        <v>44000</v>
      </c>
      <c r="H4998" t="s">
        <v>14891</v>
      </c>
      <c r="I4998" t="s">
        <v>14892</v>
      </c>
      <c r="J4998" t="s">
        <v>14357</v>
      </c>
      <c r="K4998" t="s">
        <v>41</v>
      </c>
      <c r="M4998">
        <v>42938449</v>
      </c>
      <c r="N4998" t="s">
        <v>1735</v>
      </c>
      <c r="O4998">
        <v>118</v>
      </c>
      <c r="P4998" cm="1">
        <f t="array" ref="P4998">_xlfn.XLOOKUP(D4998, CPI!$A:A, CPI!$B:B)</f>
        <v>201.6</v>
      </c>
      <c r="Q4998" s="9">
        <f>IF(M4998="","",PRODUCT(M4998,CPI!$B$112/P4998))</f>
        <v>64897546.678075403</v>
      </c>
    </row>
    <row r="4999" spans="1:17">
      <c r="A4999" t="s">
        <v>14893</v>
      </c>
      <c r="B4999" t="s">
        <v>27</v>
      </c>
      <c r="C4999" t="s">
        <v>63</v>
      </c>
      <c r="D4999">
        <v>2006</v>
      </c>
      <c r="E4999" t="s">
        <v>14682</v>
      </c>
      <c r="F4999">
        <v>4.5999999999999996</v>
      </c>
      <c r="G4999">
        <v>25000</v>
      </c>
      <c r="H4999" t="s">
        <v>11316</v>
      </c>
      <c r="I4999" t="s">
        <v>11316</v>
      </c>
      <c r="J4999" t="s">
        <v>9235</v>
      </c>
      <c r="K4999" t="s">
        <v>206</v>
      </c>
      <c r="L4999">
        <v>9000000</v>
      </c>
      <c r="M4999">
        <v>21510851</v>
      </c>
      <c r="N4999" t="s">
        <v>8998</v>
      </c>
      <c r="O4999">
        <v>95</v>
      </c>
      <c r="P4999" cm="1">
        <f t="array" ref="P4999">_xlfn.XLOOKUP(D4999, CPI!$A:A, CPI!$B:B)</f>
        <v>201.6</v>
      </c>
      <c r="Q4999" s="9">
        <f>IF(M4999="","",PRODUCT(M4999,CPI!$B$112/P4999))</f>
        <v>32511687.994543653</v>
      </c>
    </row>
    <row r="5000" spans="1:17">
      <c r="A5000" t="s">
        <v>14894</v>
      </c>
      <c r="B5000" t="s">
        <v>27</v>
      </c>
      <c r="C5000" t="s">
        <v>52</v>
      </c>
      <c r="D5000">
        <v>2006</v>
      </c>
      <c r="E5000" t="s">
        <v>14895</v>
      </c>
      <c r="F5000">
        <v>7.3</v>
      </c>
      <c r="G5000">
        <v>54000</v>
      </c>
      <c r="H5000" t="s">
        <v>14896</v>
      </c>
      <c r="I5000" t="s">
        <v>14896</v>
      </c>
      <c r="J5000" t="s">
        <v>14897</v>
      </c>
      <c r="K5000" t="s">
        <v>41</v>
      </c>
      <c r="L5000">
        <v>1000000</v>
      </c>
      <c r="M5000">
        <v>454026</v>
      </c>
      <c r="N5000" t="s">
        <v>14898</v>
      </c>
      <c r="O5000">
        <v>88</v>
      </c>
      <c r="P5000" cm="1">
        <f t="array" ref="P5000">_xlfn.XLOOKUP(D5000, CPI!$A:A, CPI!$B:B)</f>
        <v>201.6</v>
      </c>
      <c r="Q5000" s="9">
        <f>IF(M5000="","",PRODUCT(M5000,CPI!$B$112/P5000))</f>
        <v>686218.86011904769</v>
      </c>
    </row>
    <row r="5001" spans="1:17">
      <c r="A5001" t="s">
        <v>14899</v>
      </c>
      <c r="B5001" t="s">
        <v>27</v>
      </c>
      <c r="C5001" t="s">
        <v>45</v>
      </c>
      <c r="D5001">
        <v>2006</v>
      </c>
      <c r="E5001" t="s">
        <v>14544</v>
      </c>
      <c r="F5001">
        <v>5.0999999999999996</v>
      </c>
      <c r="G5001">
        <v>26000</v>
      </c>
      <c r="H5001" t="s">
        <v>14900</v>
      </c>
      <c r="I5001" t="s">
        <v>14901</v>
      </c>
      <c r="J5001" t="s">
        <v>14902</v>
      </c>
      <c r="K5001" t="s">
        <v>41</v>
      </c>
      <c r="L5001">
        <v>8000000</v>
      </c>
      <c r="M5001">
        <v>18707966</v>
      </c>
      <c r="N5001" t="s">
        <v>14903</v>
      </c>
      <c r="O5001">
        <v>84</v>
      </c>
      <c r="P5001" cm="1">
        <f t="array" ref="P5001">_xlfn.XLOOKUP(D5001, CPI!$A:A, CPI!$B:B)</f>
        <v>201.6</v>
      </c>
      <c r="Q5001" s="9">
        <f>IF(M5001="","",PRODUCT(M5001,CPI!$B$112/P5001))</f>
        <v>28275383.135912701</v>
      </c>
    </row>
    <row r="5002" spans="1:17">
      <c r="A5002" t="s">
        <v>14904</v>
      </c>
      <c r="B5002" t="s">
        <v>2010</v>
      </c>
      <c r="C5002" t="s">
        <v>52</v>
      </c>
      <c r="D5002">
        <v>2006</v>
      </c>
      <c r="E5002" t="s">
        <v>14022</v>
      </c>
      <c r="F5002">
        <v>6.5</v>
      </c>
      <c r="G5002">
        <v>30000</v>
      </c>
      <c r="H5002" t="s">
        <v>4264</v>
      </c>
      <c r="I5002" t="s">
        <v>1923</v>
      </c>
      <c r="J5002" t="s">
        <v>13710</v>
      </c>
      <c r="K5002" t="s">
        <v>41</v>
      </c>
      <c r="L5002">
        <v>45000000</v>
      </c>
      <c r="M5002">
        <v>43451846</v>
      </c>
      <c r="N5002" t="s">
        <v>14905</v>
      </c>
      <c r="O5002">
        <v>112</v>
      </c>
      <c r="P5002" cm="1">
        <f t="array" ref="P5002">_xlfn.XLOOKUP(D5002, CPI!$A:A, CPI!$B:B)</f>
        <v>201.6</v>
      </c>
      <c r="Q5002" s="9">
        <f>IF(M5002="","",PRODUCT(M5002,CPI!$B$112/P5002))</f>
        <v>65673499.385912701</v>
      </c>
    </row>
    <row r="5003" spans="1:17">
      <c r="A5003" t="s">
        <v>14906</v>
      </c>
      <c r="B5003" t="s">
        <v>27</v>
      </c>
      <c r="C5003" t="s">
        <v>52</v>
      </c>
      <c r="D5003">
        <v>2006</v>
      </c>
      <c r="E5003" t="s">
        <v>14595</v>
      </c>
      <c r="F5003">
        <v>5.8</v>
      </c>
      <c r="G5003">
        <v>29000</v>
      </c>
      <c r="H5003" t="s">
        <v>12346</v>
      </c>
      <c r="I5003" t="s">
        <v>12346</v>
      </c>
      <c r="J5003" t="s">
        <v>9789</v>
      </c>
      <c r="K5003" t="s">
        <v>41</v>
      </c>
      <c r="L5003">
        <v>6500000</v>
      </c>
      <c r="M5003">
        <v>18245244</v>
      </c>
      <c r="N5003" t="s">
        <v>13090</v>
      </c>
      <c r="O5003">
        <v>88</v>
      </c>
      <c r="P5003" cm="1">
        <f t="array" ref="P5003">_xlfn.XLOOKUP(D5003, CPI!$A:A, CPI!$B:B)</f>
        <v>201.6</v>
      </c>
      <c r="Q5003" s="9">
        <f>IF(M5003="","",PRODUCT(M5003,CPI!$B$112/P5003))</f>
        <v>27576021.06547619</v>
      </c>
    </row>
    <row r="5004" spans="1:17">
      <c r="A5004" t="s">
        <v>14907</v>
      </c>
      <c r="B5004" t="s">
        <v>2010</v>
      </c>
      <c r="C5004" t="s">
        <v>28</v>
      </c>
      <c r="D5004">
        <v>2006</v>
      </c>
      <c r="E5004" t="s">
        <v>14870</v>
      </c>
      <c r="F5004">
        <v>6.2</v>
      </c>
      <c r="G5004">
        <v>24000</v>
      </c>
      <c r="H5004" t="s">
        <v>7549</v>
      </c>
      <c r="I5004" t="s">
        <v>7549</v>
      </c>
      <c r="J5004" t="s">
        <v>998</v>
      </c>
      <c r="K5004" t="s">
        <v>5828</v>
      </c>
      <c r="L5004">
        <v>55000000</v>
      </c>
      <c r="M5004">
        <v>9451623</v>
      </c>
      <c r="N5004" t="s">
        <v>42</v>
      </c>
      <c r="O5004">
        <v>128</v>
      </c>
      <c r="P5004" cm="1">
        <f t="array" ref="P5004">_xlfn.XLOOKUP(D5004, CPI!$A:A, CPI!$B:B)</f>
        <v>201.6</v>
      </c>
      <c r="Q5004" s="9">
        <f>IF(M5004="","",PRODUCT(M5004,CPI!$B$112/P5004))</f>
        <v>14285265.516369049</v>
      </c>
    </row>
    <row r="5005" spans="1:17">
      <c r="A5005" t="s">
        <v>14908</v>
      </c>
      <c r="B5005" t="s">
        <v>27</v>
      </c>
      <c r="C5005" t="s">
        <v>74</v>
      </c>
      <c r="D5005">
        <v>2006</v>
      </c>
      <c r="E5005" t="s">
        <v>14408</v>
      </c>
      <c r="F5005">
        <v>6.5</v>
      </c>
      <c r="G5005">
        <v>33000</v>
      </c>
      <c r="H5005" t="s">
        <v>14909</v>
      </c>
      <c r="I5005" t="s">
        <v>14910</v>
      </c>
      <c r="J5005" t="s">
        <v>11175</v>
      </c>
      <c r="K5005" t="s">
        <v>41</v>
      </c>
      <c r="L5005">
        <v>28000000</v>
      </c>
      <c r="M5005">
        <v>16800438</v>
      </c>
      <c r="N5005" t="s">
        <v>12706</v>
      </c>
      <c r="O5005">
        <v>126</v>
      </c>
      <c r="P5005" cm="1">
        <f t="array" ref="P5005">_xlfn.XLOOKUP(D5005, CPI!$A:A, CPI!$B:B)</f>
        <v>201.6</v>
      </c>
      <c r="Q5005" s="9">
        <f>IF(M5005="","",PRODUCT(M5005,CPI!$B$112/P5005))</f>
        <v>25392328.663690478</v>
      </c>
    </row>
    <row r="5006" spans="1:17">
      <c r="A5006" t="s">
        <v>14911</v>
      </c>
      <c r="B5006" t="s">
        <v>458</v>
      </c>
      <c r="C5006" t="s">
        <v>45</v>
      </c>
      <c r="D5006">
        <v>2006</v>
      </c>
      <c r="E5006" t="s">
        <v>14912</v>
      </c>
      <c r="F5006">
        <v>7.1</v>
      </c>
      <c r="G5006">
        <v>19000</v>
      </c>
      <c r="H5006" t="s">
        <v>14913</v>
      </c>
      <c r="I5006" t="s">
        <v>14914</v>
      </c>
      <c r="J5006" t="s">
        <v>14915</v>
      </c>
      <c r="K5006" t="s">
        <v>463</v>
      </c>
      <c r="M5006">
        <v>23055884</v>
      </c>
      <c r="N5006" t="s">
        <v>562</v>
      </c>
      <c r="O5006">
        <v>99</v>
      </c>
      <c r="P5006" cm="1">
        <f t="array" ref="P5006">_xlfn.XLOOKUP(D5006, CPI!$A:A, CPI!$B:B)</f>
        <v>201.6</v>
      </c>
      <c r="Q5006" s="9">
        <f>IF(M5006="","",PRODUCT(M5006,CPI!$B$112/P5006))</f>
        <v>34846864.359126985</v>
      </c>
    </row>
    <row r="5007" spans="1:17">
      <c r="A5007" t="s">
        <v>14916</v>
      </c>
      <c r="B5007" t="s">
        <v>2010</v>
      </c>
      <c r="C5007" t="s">
        <v>52</v>
      </c>
      <c r="D5007">
        <v>2006</v>
      </c>
      <c r="E5007" t="s">
        <v>14579</v>
      </c>
      <c r="F5007">
        <v>6.2</v>
      </c>
      <c r="G5007">
        <v>11000</v>
      </c>
      <c r="H5007" t="s">
        <v>14917</v>
      </c>
      <c r="I5007" t="s">
        <v>14918</v>
      </c>
      <c r="J5007" t="s">
        <v>14919</v>
      </c>
      <c r="K5007" t="s">
        <v>41</v>
      </c>
      <c r="L5007">
        <v>20000000</v>
      </c>
      <c r="M5007">
        <v>21170563</v>
      </c>
      <c r="N5007" t="s">
        <v>14920</v>
      </c>
      <c r="O5007">
        <v>105</v>
      </c>
      <c r="P5007" cm="1">
        <f t="array" ref="P5007">_xlfn.XLOOKUP(D5007, CPI!$A:A, CPI!$B:B)</f>
        <v>201.6</v>
      </c>
      <c r="Q5007" s="9">
        <f>IF(M5007="","",PRODUCT(M5007,CPI!$B$112/P5007))</f>
        <v>31997373.740575399</v>
      </c>
    </row>
    <row r="5008" spans="1:17">
      <c r="A5008" t="s">
        <v>14921</v>
      </c>
      <c r="B5008" t="s">
        <v>44</v>
      </c>
      <c r="C5008" t="s">
        <v>45</v>
      </c>
      <c r="D5008">
        <v>2006</v>
      </c>
      <c r="E5008" t="s">
        <v>14821</v>
      </c>
      <c r="F5008">
        <v>5.0999999999999996</v>
      </c>
      <c r="G5008">
        <v>24000</v>
      </c>
      <c r="H5008" t="s">
        <v>14404</v>
      </c>
      <c r="I5008" t="s">
        <v>14922</v>
      </c>
      <c r="J5008" t="s">
        <v>14923</v>
      </c>
      <c r="K5008" t="s">
        <v>33</v>
      </c>
      <c r="M5008">
        <v>23937870</v>
      </c>
      <c r="N5008" t="s">
        <v>9668</v>
      </c>
      <c r="O5008">
        <v>93</v>
      </c>
      <c r="P5008" cm="1">
        <f t="array" ref="P5008">_xlfn.XLOOKUP(D5008, CPI!$A:A, CPI!$B:B)</f>
        <v>201.6</v>
      </c>
      <c r="Q5008" s="9">
        <f>IF(M5008="","",PRODUCT(M5008,CPI!$B$112/P5008))</f>
        <v>36179905.699404761</v>
      </c>
    </row>
    <row r="5009" spans="1:17">
      <c r="A5009" t="s">
        <v>7679</v>
      </c>
      <c r="B5009" t="s">
        <v>2010</v>
      </c>
      <c r="C5009" t="s">
        <v>45</v>
      </c>
      <c r="D5009">
        <v>2006</v>
      </c>
      <c r="E5009" t="s">
        <v>14870</v>
      </c>
      <c r="F5009">
        <v>7.6</v>
      </c>
      <c r="G5009">
        <v>74000</v>
      </c>
      <c r="H5009" t="s">
        <v>9919</v>
      </c>
      <c r="I5009" t="s">
        <v>14924</v>
      </c>
      <c r="J5009" t="s">
        <v>7354</v>
      </c>
      <c r="K5009" t="s">
        <v>6002</v>
      </c>
      <c r="M5009">
        <v>68072848</v>
      </c>
      <c r="N5009" t="s">
        <v>565</v>
      </c>
      <c r="O5009">
        <v>104</v>
      </c>
      <c r="P5009" cm="1">
        <f t="array" ref="P5009">_xlfn.XLOOKUP(D5009, CPI!$A:A, CPI!$B:B)</f>
        <v>201.6</v>
      </c>
      <c r="Q5009" s="9">
        <f>IF(M5009="","",PRODUCT(M5009,CPI!$B$112/P5009))</f>
        <v>102885896.75396825</v>
      </c>
    </row>
    <row r="5010" spans="1:17">
      <c r="A5010" t="s">
        <v>14925</v>
      </c>
      <c r="B5010" t="s">
        <v>27</v>
      </c>
      <c r="C5010" t="s">
        <v>52</v>
      </c>
      <c r="D5010">
        <v>2006</v>
      </c>
      <c r="E5010" t="s">
        <v>14821</v>
      </c>
      <c r="F5010">
        <v>6.7</v>
      </c>
      <c r="G5010">
        <v>22000</v>
      </c>
      <c r="H5010" t="s">
        <v>14926</v>
      </c>
      <c r="I5010" t="s">
        <v>14926</v>
      </c>
      <c r="J5010" t="s">
        <v>14927</v>
      </c>
      <c r="K5010" t="s">
        <v>41</v>
      </c>
      <c r="M5010">
        <v>69136</v>
      </c>
      <c r="N5010" t="s">
        <v>14928</v>
      </c>
      <c r="O5010">
        <v>92</v>
      </c>
      <c r="P5010" cm="1">
        <f t="array" ref="P5010">_xlfn.XLOOKUP(D5010, CPI!$A:A, CPI!$B:B)</f>
        <v>201.6</v>
      </c>
      <c r="Q5010" s="9">
        <f>IF(M5010="","",PRODUCT(M5010,CPI!$B$112/P5010))</f>
        <v>104492.75396825398</v>
      </c>
    </row>
    <row r="5011" spans="1:17">
      <c r="A5011" t="s">
        <v>14929</v>
      </c>
      <c r="B5011" t="s">
        <v>27</v>
      </c>
      <c r="C5011" t="s">
        <v>74</v>
      </c>
      <c r="D5011">
        <v>2006</v>
      </c>
      <c r="E5011" t="s">
        <v>14930</v>
      </c>
      <c r="F5011">
        <v>7</v>
      </c>
      <c r="G5011">
        <v>41000</v>
      </c>
      <c r="H5011" t="s">
        <v>2588</v>
      </c>
      <c r="I5011" t="s">
        <v>2588</v>
      </c>
      <c r="J5011" t="s">
        <v>3067</v>
      </c>
      <c r="K5011" t="s">
        <v>41</v>
      </c>
      <c r="L5011">
        <v>14000000</v>
      </c>
      <c r="M5011">
        <v>20718608</v>
      </c>
      <c r="N5011" t="s">
        <v>13879</v>
      </c>
      <c r="O5011">
        <v>117</v>
      </c>
      <c r="P5011" cm="1">
        <f t="array" ref="P5011">_xlfn.XLOOKUP(D5011, CPI!$A:A, CPI!$B:B)</f>
        <v>201.6</v>
      </c>
      <c r="Q5011" s="9">
        <f>IF(M5011="","",PRODUCT(M5011,CPI!$B$112/P5011))</f>
        <v>31314285.007936511</v>
      </c>
    </row>
    <row r="5012" spans="1:17">
      <c r="A5012" t="s">
        <v>14931</v>
      </c>
      <c r="B5012" t="s">
        <v>27</v>
      </c>
      <c r="C5012" t="s">
        <v>28</v>
      </c>
      <c r="D5012">
        <v>2006</v>
      </c>
      <c r="E5012" t="s">
        <v>14870</v>
      </c>
      <c r="F5012">
        <v>7.2</v>
      </c>
      <c r="G5012">
        <v>85000</v>
      </c>
      <c r="H5012" t="s">
        <v>14932</v>
      </c>
      <c r="I5012" t="s">
        <v>14932</v>
      </c>
      <c r="J5012" t="s">
        <v>12176</v>
      </c>
      <c r="K5012" t="s">
        <v>41</v>
      </c>
      <c r="L5012">
        <v>700000</v>
      </c>
      <c r="M5012">
        <v>4660481</v>
      </c>
      <c r="N5012" t="s">
        <v>14933</v>
      </c>
      <c r="O5012">
        <v>106</v>
      </c>
      <c r="P5012" cm="1">
        <f t="array" ref="P5012">_xlfn.XLOOKUP(D5012, CPI!$A:A, CPI!$B:B)</f>
        <v>201.6</v>
      </c>
      <c r="Q5012" s="9">
        <f>IF(M5012="","",PRODUCT(M5012,CPI!$B$112/P5012))</f>
        <v>7043891.670138889</v>
      </c>
    </row>
    <row r="5013" spans="1:17">
      <c r="A5013" t="s">
        <v>14934</v>
      </c>
      <c r="B5013" t="s">
        <v>348</v>
      </c>
      <c r="C5013" t="s">
        <v>401</v>
      </c>
      <c r="D5013">
        <v>2006</v>
      </c>
      <c r="E5013" t="s">
        <v>14188</v>
      </c>
      <c r="F5013">
        <v>5.2</v>
      </c>
      <c r="G5013">
        <v>25000</v>
      </c>
      <c r="H5013" t="s">
        <v>14935</v>
      </c>
      <c r="I5013" t="s">
        <v>10122</v>
      </c>
      <c r="J5013" t="s">
        <v>5479</v>
      </c>
      <c r="K5013" t="s">
        <v>206</v>
      </c>
      <c r="L5013">
        <v>80000000</v>
      </c>
      <c r="M5013">
        <v>102338515</v>
      </c>
      <c r="N5013" t="s">
        <v>14936</v>
      </c>
      <c r="O5013">
        <v>82</v>
      </c>
      <c r="P5013" cm="1">
        <f t="array" ref="P5013">_xlfn.XLOOKUP(D5013, CPI!$A:A, CPI!$B:B)</f>
        <v>201.6</v>
      </c>
      <c r="Q5013" s="9">
        <f>IF(M5013="","",PRODUCT(M5013,CPI!$B$112/P5013))</f>
        <v>154675325.00248018</v>
      </c>
    </row>
    <row r="5014" spans="1:17">
      <c r="A5014" t="s">
        <v>14937</v>
      </c>
      <c r="B5014" t="s">
        <v>27</v>
      </c>
      <c r="C5014" t="s">
        <v>74</v>
      </c>
      <c r="D5014">
        <v>2006</v>
      </c>
      <c r="E5014" t="s">
        <v>14821</v>
      </c>
      <c r="F5014">
        <v>7.1</v>
      </c>
      <c r="G5014">
        <v>17000</v>
      </c>
      <c r="H5014" t="s">
        <v>9144</v>
      </c>
      <c r="I5014" t="s">
        <v>9144</v>
      </c>
      <c r="J5014" t="s">
        <v>14938</v>
      </c>
      <c r="K5014" t="s">
        <v>41</v>
      </c>
      <c r="L5014">
        <v>13000000</v>
      </c>
      <c r="M5014">
        <v>2689799</v>
      </c>
      <c r="N5014" t="s">
        <v>13621</v>
      </c>
      <c r="O5014">
        <v>110</v>
      </c>
      <c r="P5014" cm="1">
        <f t="array" ref="P5014">_xlfn.XLOOKUP(D5014, CPI!$A:A, CPI!$B:B)</f>
        <v>201.6</v>
      </c>
      <c r="Q5014" s="9">
        <f>IF(M5014="","",PRODUCT(M5014,CPI!$B$112/P5014))</f>
        <v>4065385.6909722225</v>
      </c>
    </row>
    <row r="5015" spans="1:17">
      <c r="A5015" t="s">
        <v>9223</v>
      </c>
      <c r="B5015" t="s">
        <v>458</v>
      </c>
      <c r="C5015" t="s">
        <v>52</v>
      </c>
      <c r="D5015">
        <v>2006</v>
      </c>
      <c r="E5015" t="s">
        <v>14939</v>
      </c>
      <c r="F5015">
        <v>5.8</v>
      </c>
      <c r="G5015">
        <v>40000</v>
      </c>
      <c r="H5015" t="s">
        <v>14940</v>
      </c>
      <c r="I5015" t="s">
        <v>14940</v>
      </c>
      <c r="J5015" t="s">
        <v>14941</v>
      </c>
      <c r="K5015" t="s">
        <v>1888</v>
      </c>
      <c r="M5015">
        <v>4947717</v>
      </c>
      <c r="N5015" t="s">
        <v>14942</v>
      </c>
      <c r="O5015">
        <v>87</v>
      </c>
      <c r="P5015" cm="1">
        <f t="array" ref="P5015">_xlfn.XLOOKUP(D5015, CPI!$A:A, CPI!$B:B)</f>
        <v>201.6</v>
      </c>
      <c r="Q5015" s="9">
        <f>IF(M5015="","",PRODUCT(M5015,CPI!$B$112/P5015))</f>
        <v>7478022.6681547621</v>
      </c>
    </row>
    <row r="5016" spans="1:17">
      <c r="A5016" t="s">
        <v>14943</v>
      </c>
      <c r="B5016" t="s">
        <v>2010</v>
      </c>
      <c r="C5016" t="s">
        <v>28</v>
      </c>
      <c r="D5016">
        <v>2006</v>
      </c>
      <c r="E5016" t="s">
        <v>14603</v>
      </c>
      <c r="F5016">
        <v>6.6</v>
      </c>
      <c r="G5016">
        <v>25000</v>
      </c>
      <c r="H5016" t="s">
        <v>14944</v>
      </c>
      <c r="I5016" t="s">
        <v>14945</v>
      </c>
      <c r="J5016" t="s">
        <v>8161</v>
      </c>
      <c r="K5016" t="s">
        <v>41</v>
      </c>
      <c r="L5016">
        <v>30000000</v>
      </c>
      <c r="M5016">
        <v>66500090</v>
      </c>
      <c r="N5016" t="s">
        <v>2037</v>
      </c>
      <c r="O5016">
        <v>118</v>
      </c>
      <c r="P5016" cm="1">
        <f t="array" ref="P5016">_xlfn.XLOOKUP(D5016, CPI!$A:A, CPI!$B:B)</f>
        <v>201.6</v>
      </c>
      <c r="Q5016" s="9">
        <f>IF(M5016="","",PRODUCT(M5016,CPI!$B$112/P5016))</f>
        <v>100508816.58234127</v>
      </c>
    </row>
    <row r="5017" spans="1:17">
      <c r="A5017" t="s">
        <v>14946</v>
      </c>
      <c r="B5017" t="s">
        <v>2010</v>
      </c>
      <c r="C5017" t="s">
        <v>74</v>
      </c>
      <c r="D5017">
        <v>2006</v>
      </c>
      <c r="E5017" t="s">
        <v>14598</v>
      </c>
      <c r="F5017">
        <v>6.9</v>
      </c>
      <c r="G5017">
        <v>58000</v>
      </c>
      <c r="H5017" t="s">
        <v>4112</v>
      </c>
      <c r="I5017" t="s">
        <v>7454</v>
      </c>
      <c r="J5017" t="s">
        <v>12480</v>
      </c>
      <c r="K5017" t="s">
        <v>41</v>
      </c>
      <c r="L5017">
        <v>30000000</v>
      </c>
      <c r="M5017">
        <v>41480851</v>
      </c>
      <c r="N5017" t="s">
        <v>4023</v>
      </c>
      <c r="O5017">
        <v>125</v>
      </c>
      <c r="P5017" cm="1">
        <f t="array" ref="P5017">_xlfn.XLOOKUP(D5017, CPI!$A:A, CPI!$B:B)</f>
        <v>201.6</v>
      </c>
      <c r="Q5017" s="9">
        <f>IF(M5017="","",PRODUCT(M5017,CPI!$B$112/P5017))</f>
        <v>62694520.335813493</v>
      </c>
    </row>
    <row r="5018" spans="1:17">
      <c r="A5018" t="s">
        <v>14947</v>
      </c>
      <c r="B5018" t="s">
        <v>44</v>
      </c>
      <c r="C5018" t="s">
        <v>401</v>
      </c>
      <c r="D5018">
        <v>2006</v>
      </c>
      <c r="E5018" t="s">
        <v>14671</v>
      </c>
      <c r="F5018">
        <v>5.8</v>
      </c>
      <c r="G5018">
        <v>38000</v>
      </c>
      <c r="H5018" t="s">
        <v>12118</v>
      </c>
      <c r="I5018" t="s">
        <v>12118</v>
      </c>
      <c r="J5018" t="s">
        <v>13308</v>
      </c>
      <c r="K5018" t="s">
        <v>41</v>
      </c>
      <c r="L5018">
        <v>50000000</v>
      </c>
      <c r="M5018">
        <v>55181129</v>
      </c>
      <c r="N5018" t="s">
        <v>34</v>
      </c>
      <c r="O5018">
        <v>88</v>
      </c>
      <c r="P5018" cm="1">
        <f t="array" ref="P5018">_xlfn.XLOOKUP(D5018, CPI!$A:A, CPI!$B:B)</f>
        <v>201.6</v>
      </c>
      <c r="Q5018" s="9">
        <f>IF(M5018="","",PRODUCT(M5018,CPI!$B$112/P5018))</f>
        <v>83401240.11061509</v>
      </c>
    </row>
    <row r="5019" spans="1:17">
      <c r="A5019" t="s">
        <v>14948</v>
      </c>
      <c r="B5019" t="s">
        <v>27</v>
      </c>
      <c r="C5019" t="s">
        <v>74</v>
      </c>
      <c r="D5019">
        <v>2006</v>
      </c>
      <c r="E5019" t="s">
        <v>14949</v>
      </c>
      <c r="F5019">
        <v>6.4</v>
      </c>
      <c r="G5019">
        <v>15000</v>
      </c>
      <c r="H5019" t="s">
        <v>12421</v>
      </c>
      <c r="I5019" t="s">
        <v>12422</v>
      </c>
      <c r="J5019" t="s">
        <v>5222</v>
      </c>
      <c r="K5019" t="s">
        <v>41</v>
      </c>
      <c r="L5019">
        <v>16800000</v>
      </c>
      <c r="M5019">
        <v>2312717</v>
      </c>
      <c r="N5019" t="s">
        <v>6448</v>
      </c>
      <c r="O5019">
        <v>122</v>
      </c>
      <c r="P5019" cm="1">
        <f t="array" ref="P5019">_xlfn.XLOOKUP(D5019, CPI!$A:A, CPI!$B:B)</f>
        <v>201.6</v>
      </c>
      <c r="Q5019" s="9">
        <f>IF(M5019="","",PRODUCT(M5019,CPI!$B$112/P5019))</f>
        <v>3495460.6641865079</v>
      </c>
    </row>
    <row r="5020" spans="1:17">
      <c r="A5020" t="s">
        <v>14950</v>
      </c>
      <c r="B5020" t="s">
        <v>458</v>
      </c>
      <c r="C5020" t="s">
        <v>52</v>
      </c>
      <c r="D5020">
        <v>2006</v>
      </c>
      <c r="E5020" t="s">
        <v>14951</v>
      </c>
      <c r="F5020">
        <v>8.1</v>
      </c>
      <c r="G5020">
        <v>115000</v>
      </c>
      <c r="H5020" t="s">
        <v>14952</v>
      </c>
      <c r="I5020" t="s">
        <v>14953</v>
      </c>
      <c r="J5020" t="s">
        <v>12142</v>
      </c>
      <c r="K5020" t="s">
        <v>10304</v>
      </c>
      <c r="M5020">
        <v>10800778</v>
      </c>
      <c r="N5020" t="s">
        <v>14954</v>
      </c>
      <c r="O5020">
        <v>167</v>
      </c>
      <c r="P5020" cm="1">
        <f t="array" ref="P5020">_xlfn.XLOOKUP(D5020, CPI!$A:A, CPI!$B:B)</f>
        <v>201.6</v>
      </c>
      <c r="Q5020" s="9">
        <f>IF(M5020="","",PRODUCT(M5020,CPI!$B$112/P5020))</f>
        <v>16324390.161706351</v>
      </c>
    </row>
    <row r="5021" spans="1:17">
      <c r="A5021" t="s">
        <v>14955</v>
      </c>
      <c r="B5021" t="s">
        <v>2010</v>
      </c>
      <c r="C5021" t="s">
        <v>28</v>
      </c>
      <c r="D5021">
        <v>2006</v>
      </c>
      <c r="E5021" t="s">
        <v>14592</v>
      </c>
      <c r="F5021">
        <v>7.3</v>
      </c>
      <c r="G5021">
        <v>27000</v>
      </c>
      <c r="H5021" t="s">
        <v>8640</v>
      </c>
      <c r="I5021" t="s">
        <v>14956</v>
      </c>
      <c r="J5021" t="s">
        <v>13475</v>
      </c>
      <c r="K5021" t="s">
        <v>41</v>
      </c>
      <c r="L5021">
        <v>10000000</v>
      </c>
      <c r="M5021">
        <v>4326927</v>
      </c>
      <c r="N5021" t="s">
        <v>14957</v>
      </c>
      <c r="O5021">
        <v>120</v>
      </c>
      <c r="P5021" cm="1">
        <f t="array" ref="P5021">_xlfn.XLOOKUP(D5021, CPI!$A:A, CPI!$B:B)</f>
        <v>201.6</v>
      </c>
      <c r="Q5021" s="9">
        <f>IF(M5021="","",PRODUCT(M5021,CPI!$B$112/P5021))</f>
        <v>6539755.2425595243</v>
      </c>
    </row>
    <row r="5022" spans="1:17">
      <c r="A5022" t="s">
        <v>14958</v>
      </c>
      <c r="B5022" t="s">
        <v>348</v>
      </c>
      <c r="C5022" t="s">
        <v>36</v>
      </c>
      <c r="D5022">
        <v>2006</v>
      </c>
      <c r="E5022" t="s">
        <v>14639</v>
      </c>
      <c r="F5022">
        <v>4.8</v>
      </c>
      <c r="G5022">
        <v>34000</v>
      </c>
      <c r="H5022" t="s">
        <v>12778</v>
      </c>
      <c r="I5022" t="s">
        <v>10122</v>
      </c>
      <c r="J5022" t="s">
        <v>8090</v>
      </c>
      <c r="K5022" t="s">
        <v>41</v>
      </c>
      <c r="L5022">
        <v>12000000</v>
      </c>
      <c r="M5022">
        <v>110768122</v>
      </c>
      <c r="N5022" t="s">
        <v>1735</v>
      </c>
      <c r="O5022">
        <v>92</v>
      </c>
      <c r="P5022" cm="1">
        <f t="array" ref="P5022">_xlfn.XLOOKUP(D5022, CPI!$A:A, CPI!$B:B)</f>
        <v>201.6</v>
      </c>
      <c r="Q5022" s="9">
        <f>IF(M5022="","",PRODUCT(M5022,CPI!$B$112/P5022))</f>
        <v>167415906.61408731</v>
      </c>
    </row>
    <row r="5023" spans="1:17">
      <c r="A5023" t="s">
        <v>14959</v>
      </c>
      <c r="B5023" t="s">
        <v>44</v>
      </c>
      <c r="C5023" t="s">
        <v>74</v>
      </c>
      <c r="D5023">
        <v>2006</v>
      </c>
      <c r="E5023" t="s">
        <v>14520</v>
      </c>
      <c r="F5023">
        <v>7</v>
      </c>
      <c r="G5023">
        <v>28000</v>
      </c>
      <c r="H5023" t="s">
        <v>8607</v>
      </c>
      <c r="I5023" t="s">
        <v>14960</v>
      </c>
      <c r="J5023" t="s">
        <v>8039</v>
      </c>
      <c r="K5023" t="s">
        <v>33</v>
      </c>
      <c r="L5023">
        <v>30000000</v>
      </c>
      <c r="M5023">
        <v>35078241</v>
      </c>
      <c r="N5023" t="s">
        <v>9676</v>
      </c>
      <c r="O5023">
        <v>88</v>
      </c>
      <c r="P5023" cm="1">
        <f t="array" ref="P5023">_xlfn.XLOOKUP(D5023, CPI!$A:A, CPI!$B:B)</f>
        <v>201.6</v>
      </c>
      <c r="Q5023" s="9">
        <f>IF(M5023="","",PRODUCT(M5023,CPI!$B$112/P5023))</f>
        <v>53017559.68601191</v>
      </c>
    </row>
    <row r="5024" spans="1:17">
      <c r="A5024" t="s">
        <v>14961</v>
      </c>
      <c r="B5024" t="s">
        <v>2010</v>
      </c>
      <c r="C5024" t="s">
        <v>52</v>
      </c>
      <c r="D5024">
        <v>2006</v>
      </c>
      <c r="E5024" t="s">
        <v>14176</v>
      </c>
      <c r="F5024">
        <v>4.8</v>
      </c>
      <c r="G5024">
        <v>41000</v>
      </c>
      <c r="H5024" t="s">
        <v>7719</v>
      </c>
      <c r="I5024" t="s">
        <v>9357</v>
      </c>
      <c r="J5024" t="s">
        <v>9376</v>
      </c>
      <c r="K5024" t="s">
        <v>41</v>
      </c>
      <c r="L5024">
        <v>40000000</v>
      </c>
      <c r="M5024">
        <v>141522961</v>
      </c>
      <c r="N5024" t="s">
        <v>191</v>
      </c>
      <c r="O5024">
        <v>99</v>
      </c>
      <c r="P5024" cm="1">
        <f t="array" ref="P5024">_xlfn.XLOOKUP(D5024, CPI!$A:A, CPI!$B:B)</f>
        <v>201.6</v>
      </c>
      <c r="Q5024" s="9">
        <f>IF(M5024="","",PRODUCT(M5024,CPI!$B$112/P5024))</f>
        <v>213899038.77331349</v>
      </c>
    </row>
    <row r="5025" spans="1:17">
      <c r="A5025" t="s">
        <v>4955</v>
      </c>
      <c r="B5025" t="s">
        <v>2010</v>
      </c>
      <c r="C5025" t="s">
        <v>63</v>
      </c>
      <c r="D5025">
        <v>2006</v>
      </c>
      <c r="E5025" t="s">
        <v>14633</v>
      </c>
      <c r="F5025">
        <v>4.8</v>
      </c>
      <c r="G5025">
        <v>28000</v>
      </c>
      <c r="H5025" t="s">
        <v>14962</v>
      </c>
      <c r="I5025" t="s">
        <v>9814</v>
      </c>
      <c r="J5025" t="s">
        <v>14963</v>
      </c>
      <c r="K5025" t="s">
        <v>41</v>
      </c>
      <c r="L5025">
        <v>20500000</v>
      </c>
      <c r="M5025">
        <v>29907685</v>
      </c>
      <c r="N5025" t="s">
        <v>8998</v>
      </c>
      <c r="O5025">
        <v>90</v>
      </c>
      <c r="P5025" cm="1">
        <f t="array" ref="P5025">_xlfn.XLOOKUP(D5025, CPI!$A:A, CPI!$B:B)</f>
        <v>201.6</v>
      </c>
      <c r="Q5025" s="9">
        <f>IF(M5025="","",PRODUCT(M5025,CPI!$B$112/P5025))</f>
        <v>45202736.207837306</v>
      </c>
    </row>
    <row r="5026" spans="1:17">
      <c r="A5026" t="s">
        <v>14964</v>
      </c>
      <c r="B5026" t="s">
        <v>27</v>
      </c>
      <c r="C5026" t="s">
        <v>52</v>
      </c>
      <c r="D5026">
        <v>2006</v>
      </c>
      <c r="E5026" t="s">
        <v>14598</v>
      </c>
      <c r="F5026">
        <v>6.4</v>
      </c>
      <c r="G5026">
        <v>41000</v>
      </c>
      <c r="H5026" t="s">
        <v>10735</v>
      </c>
      <c r="I5026" t="s">
        <v>13521</v>
      </c>
      <c r="J5026" t="s">
        <v>13654</v>
      </c>
      <c r="K5026" t="s">
        <v>41</v>
      </c>
      <c r="L5026">
        <v>20000000</v>
      </c>
      <c r="M5026">
        <v>15852401</v>
      </c>
      <c r="N5026" t="s">
        <v>9999</v>
      </c>
      <c r="O5026">
        <v>104</v>
      </c>
      <c r="P5026" cm="1">
        <f t="array" ref="P5026">_xlfn.XLOOKUP(D5026, CPI!$A:A, CPI!$B:B)</f>
        <v>201.6</v>
      </c>
      <c r="Q5026" s="9">
        <f>IF(M5026="","",PRODUCT(M5026,CPI!$B$112/P5026))</f>
        <v>23959457.265376985</v>
      </c>
    </row>
    <row r="5027" spans="1:17">
      <c r="A5027" t="s">
        <v>14965</v>
      </c>
      <c r="B5027" t="s">
        <v>27</v>
      </c>
      <c r="C5027" t="s">
        <v>52</v>
      </c>
      <c r="D5027">
        <v>2006</v>
      </c>
      <c r="E5027" t="s">
        <v>14966</v>
      </c>
      <c r="F5027">
        <v>6.3</v>
      </c>
      <c r="G5027">
        <v>12000</v>
      </c>
      <c r="H5027" t="s">
        <v>14967</v>
      </c>
      <c r="I5027" t="s">
        <v>14968</v>
      </c>
      <c r="J5027" t="s">
        <v>14590</v>
      </c>
      <c r="K5027" t="s">
        <v>41</v>
      </c>
      <c r="M5027">
        <v>245292</v>
      </c>
      <c r="N5027" t="s">
        <v>10720</v>
      </c>
      <c r="O5027">
        <v>85</v>
      </c>
      <c r="P5027" cm="1">
        <f t="array" ref="P5027">_xlfn.XLOOKUP(D5027, CPI!$A:A, CPI!$B:B)</f>
        <v>201.6</v>
      </c>
      <c r="Q5027" s="9">
        <f>IF(M5027="","",PRODUCT(M5027,CPI!$B$112/P5027))</f>
        <v>370736.47023809527</v>
      </c>
    </row>
    <row r="5028" spans="1:17">
      <c r="A5028" t="s">
        <v>14969</v>
      </c>
      <c r="B5028" t="s">
        <v>44</v>
      </c>
      <c r="C5028" t="s">
        <v>36</v>
      </c>
      <c r="D5028">
        <v>2006</v>
      </c>
      <c r="E5028" t="s">
        <v>14970</v>
      </c>
      <c r="F5028">
        <v>6.3</v>
      </c>
      <c r="G5028">
        <v>22000</v>
      </c>
      <c r="H5028" t="s">
        <v>14971</v>
      </c>
      <c r="I5028" t="s">
        <v>14972</v>
      </c>
      <c r="J5028" t="s">
        <v>7051</v>
      </c>
      <c r="K5028" t="s">
        <v>41</v>
      </c>
      <c r="L5028">
        <v>13000000</v>
      </c>
      <c r="M5028">
        <v>11130889</v>
      </c>
      <c r="N5028" t="s">
        <v>34</v>
      </c>
      <c r="O5028">
        <v>104</v>
      </c>
      <c r="P5028" cm="1">
        <f t="array" ref="P5028">_xlfn.XLOOKUP(D5028, CPI!$A:A, CPI!$B:B)</f>
        <v>201.6</v>
      </c>
      <c r="Q5028" s="9">
        <f>IF(M5028="","",PRODUCT(M5028,CPI!$B$112/P5028))</f>
        <v>16823322.80902778</v>
      </c>
    </row>
    <row r="5029" spans="1:17">
      <c r="A5029" t="s">
        <v>14973</v>
      </c>
      <c r="B5029" t="s">
        <v>2010</v>
      </c>
      <c r="C5029" t="s">
        <v>52</v>
      </c>
      <c r="D5029">
        <v>2006</v>
      </c>
      <c r="E5029" t="s">
        <v>14520</v>
      </c>
      <c r="F5029">
        <v>6.7</v>
      </c>
      <c r="G5029">
        <v>22000</v>
      </c>
      <c r="H5029" t="s">
        <v>14974</v>
      </c>
      <c r="I5029" t="s">
        <v>14975</v>
      </c>
      <c r="J5029" t="s">
        <v>14555</v>
      </c>
      <c r="K5029" t="s">
        <v>33</v>
      </c>
      <c r="M5029">
        <v>1736394</v>
      </c>
      <c r="N5029" t="s">
        <v>6575</v>
      </c>
      <c r="O5029">
        <v>92</v>
      </c>
      <c r="P5029" cm="1">
        <f t="array" ref="P5029">_xlfn.XLOOKUP(D5029, CPI!$A:A, CPI!$B:B)</f>
        <v>201.6</v>
      </c>
      <c r="Q5029" s="9">
        <f>IF(M5029="","",PRODUCT(M5029,CPI!$B$112/P5029))</f>
        <v>2624401.0505952383</v>
      </c>
    </row>
    <row r="5030" spans="1:17">
      <c r="A5030" t="s">
        <v>14976</v>
      </c>
      <c r="B5030" t="s">
        <v>27</v>
      </c>
      <c r="C5030" t="s">
        <v>52</v>
      </c>
      <c r="D5030">
        <v>2006</v>
      </c>
      <c r="E5030" t="s">
        <v>14977</v>
      </c>
      <c r="F5030">
        <v>5.8</v>
      </c>
      <c r="G5030">
        <v>8100</v>
      </c>
      <c r="H5030" t="s">
        <v>14978</v>
      </c>
      <c r="I5030" t="s">
        <v>14978</v>
      </c>
      <c r="J5030" t="s">
        <v>4475</v>
      </c>
      <c r="K5030" t="s">
        <v>41</v>
      </c>
      <c r="L5030">
        <v>6000000</v>
      </c>
      <c r="M5030">
        <v>156318</v>
      </c>
      <c r="N5030" t="s">
        <v>14979</v>
      </c>
      <c r="O5030">
        <v>91</v>
      </c>
      <c r="P5030" cm="1">
        <f t="array" ref="P5030">_xlfn.XLOOKUP(D5030, CPI!$A:A, CPI!$B:B)</f>
        <v>201.6</v>
      </c>
      <c r="Q5030" s="9">
        <f>IF(M5030="","",PRODUCT(M5030,CPI!$B$112/P5030))</f>
        <v>236260.3898809524</v>
      </c>
    </row>
    <row r="5031" spans="1:17">
      <c r="A5031" t="s">
        <v>1473</v>
      </c>
      <c r="B5031" t="s">
        <v>27</v>
      </c>
      <c r="C5031" t="s">
        <v>74</v>
      </c>
      <c r="D5031">
        <v>2006</v>
      </c>
      <c r="E5031" t="s">
        <v>14980</v>
      </c>
      <c r="F5031">
        <v>6.4</v>
      </c>
      <c r="G5031">
        <v>20000</v>
      </c>
      <c r="H5031" t="s">
        <v>14981</v>
      </c>
      <c r="I5031" t="s">
        <v>14981</v>
      </c>
      <c r="J5031" t="s">
        <v>171</v>
      </c>
      <c r="K5031" t="s">
        <v>5828</v>
      </c>
      <c r="L5031">
        <v>18000000</v>
      </c>
      <c r="M5031">
        <v>2520835</v>
      </c>
      <c r="N5031" t="s">
        <v>14982</v>
      </c>
      <c r="O5031">
        <v>108</v>
      </c>
      <c r="P5031" cm="1">
        <f t="array" ref="P5031">_xlfn.XLOOKUP(D5031, CPI!$A:A, CPI!$B:B)</f>
        <v>201.6</v>
      </c>
      <c r="Q5031" s="9">
        <f>IF(M5031="","",PRODUCT(M5031,CPI!$B$112/P5031))</f>
        <v>3810012.0262896828</v>
      </c>
    </row>
    <row r="5032" spans="1:17">
      <c r="A5032" t="s">
        <v>14983</v>
      </c>
      <c r="B5032" t="s">
        <v>27</v>
      </c>
      <c r="C5032" t="s">
        <v>115</v>
      </c>
      <c r="D5032">
        <v>2006</v>
      </c>
      <c r="E5032" t="s">
        <v>14821</v>
      </c>
      <c r="F5032">
        <v>7</v>
      </c>
      <c r="G5032">
        <v>25000</v>
      </c>
      <c r="H5032" t="s">
        <v>14984</v>
      </c>
      <c r="I5032" t="s">
        <v>14984</v>
      </c>
      <c r="J5032" t="s">
        <v>4923</v>
      </c>
      <c r="K5032" t="s">
        <v>41</v>
      </c>
      <c r="M5032">
        <v>2035468</v>
      </c>
      <c r="N5032" t="s">
        <v>14440</v>
      </c>
      <c r="O5032">
        <v>100</v>
      </c>
      <c r="P5032" cm="1">
        <f t="array" ref="P5032">_xlfn.XLOOKUP(D5032, CPI!$A:A, CPI!$B:B)</f>
        <v>201.6</v>
      </c>
      <c r="Q5032" s="9">
        <f>IF(M5032="","",PRODUCT(M5032,CPI!$B$112/P5032))</f>
        <v>3076424.1051587304</v>
      </c>
    </row>
    <row r="5033" spans="1:17">
      <c r="A5033" t="s">
        <v>14985</v>
      </c>
      <c r="B5033" t="s">
        <v>348</v>
      </c>
      <c r="C5033" t="s">
        <v>401</v>
      </c>
      <c r="D5033">
        <v>2006</v>
      </c>
      <c r="E5033" t="s">
        <v>14598</v>
      </c>
      <c r="F5033">
        <v>5.7</v>
      </c>
      <c r="G5033">
        <v>8300</v>
      </c>
      <c r="H5033" t="s">
        <v>14986</v>
      </c>
      <c r="I5033" t="s">
        <v>14987</v>
      </c>
      <c r="J5033" t="s">
        <v>14988</v>
      </c>
      <c r="K5033" t="s">
        <v>206</v>
      </c>
      <c r="L5033">
        <v>35000000</v>
      </c>
      <c r="M5033">
        <v>16627188</v>
      </c>
      <c r="N5033" t="s">
        <v>14989</v>
      </c>
      <c r="O5033">
        <v>87</v>
      </c>
      <c r="P5033" cm="1">
        <f t="array" ref="P5033">_xlfn.XLOOKUP(D5033, CPI!$A:A, CPI!$B:B)</f>
        <v>201.6</v>
      </c>
      <c r="Q5033" s="9">
        <f>IF(M5033="","",PRODUCT(M5033,CPI!$B$112/P5033))</f>
        <v>25130477.101190478</v>
      </c>
    </row>
    <row r="5034" spans="1:17">
      <c r="A5034" t="s">
        <v>14990</v>
      </c>
      <c r="B5034" t="s">
        <v>27</v>
      </c>
      <c r="C5034" t="s">
        <v>52</v>
      </c>
      <c r="D5034">
        <v>2006</v>
      </c>
      <c r="E5034" t="s">
        <v>14991</v>
      </c>
      <c r="F5034">
        <v>6.5</v>
      </c>
      <c r="G5034">
        <v>37000</v>
      </c>
      <c r="H5034" t="s">
        <v>14992</v>
      </c>
      <c r="I5034" t="s">
        <v>14993</v>
      </c>
      <c r="J5034" t="s">
        <v>14994</v>
      </c>
      <c r="K5034" t="s">
        <v>33</v>
      </c>
      <c r="M5034">
        <v>5515163</v>
      </c>
      <c r="N5034" t="s">
        <v>14995</v>
      </c>
      <c r="O5034">
        <v>96</v>
      </c>
      <c r="P5034" cm="1">
        <f t="array" ref="P5034">_xlfn.XLOOKUP(D5034, CPI!$A:A, CPI!$B:B)</f>
        <v>201.6</v>
      </c>
      <c r="Q5034" s="9">
        <f>IF(M5034="","",PRODUCT(M5034,CPI!$B$112/P5034))</f>
        <v>8335665.5064484132</v>
      </c>
    </row>
    <row r="5035" spans="1:17">
      <c r="A5035" t="s">
        <v>14996</v>
      </c>
      <c r="B5035" t="s">
        <v>458</v>
      </c>
      <c r="C5035" t="s">
        <v>28</v>
      </c>
      <c r="D5035">
        <v>2006</v>
      </c>
      <c r="E5035" t="s">
        <v>14997</v>
      </c>
      <c r="F5035">
        <v>6.3</v>
      </c>
      <c r="G5035">
        <v>12000</v>
      </c>
      <c r="H5035" t="s">
        <v>14998</v>
      </c>
      <c r="I5035" t="s">
        <v>14998</v>
      </c>
      <c r="J5035" t="s">
        <v>14999</v>
      </c>
      <c r="K5035" t="s">
        <v>41</v>
      </c>
      <c r="L5035">
        <v>1000000</v>
      </c>
      <c r="N5035" t="s">
        <v>15000</v>
      </c>
      <c r="O5035">
        <v>77</v>
      </c>
      <c r="P5035" cm="1">
        <f t="array" ref="P5035">_xlfn.XLOOKUP(D5035, CPI!$A:A, CPI!$B:B)</f>
        <v>201.6</v>
      </c>
      <c r="Q5035" s="9" t="str">
        <f>IF(M5035="","",PRODUCT(M5035,CPI!$B$112/P5035))</f>
        <v/>
      </c>
    </row>
    <row r="5036" spans="1:17">
      <c r="A5036" t="s">
        <v>15001</v>
      </c>
      <c r="B5036" t="s">
        <v>458</v>
      </c>
      <c r="C5036" t="s">
        <v>28</v>
      </c>
      <c r="D5036">
        <v>2006</v>
      </c>
      <c r="E5036" t="s">
        <v>15002</v>
      </c>
      <c r="F5036">
        <v>6.1</v>
      </c>
      <c r="G5036">
        <v>19000</v>
      </c>
      <c r="H5036" t="s">
        <v>10302</v>
      </c>
      <c r="I5036" t="s">
        <v>10302</v>
      </c>
      <c r="J5036" t="s">
        <v>10303</v>
      </c>
      <c r="K5036" t="s">
        <v>10304</v>
      </c>
      <c r="M5036">
        <v>25229168</v>
      </c>
      <c r="N5036" t="s">
        <v>10305</v>
      </c>
      <c r="O5036">
        <v>193</v>
      </c>
      <c r="P5036" cm="1">
        <f t="array" ref="P5036">_xlfn.XLOOKUP(D5036, CPI!$A:A, CPI!$B:B)</f>
        <v>201.6</v>
      </c>
      <c r="Q5036" s="9">
        <f>IF(M5036="","",PRODUCT(M5036,CPI!$B$112/P5036))</f>
        <v>38131584.769841269</v>
      </c>
    </row>
    <row r="5037" spans="1:17">
      <c r="A5037" t="s">
        <v>15003</v>
      </c>
      <c r="B5037" t="s">
        <v>2718</v>
      </c>
      <c r="C5037" t="s">
        <v>28</v>
      </c>
      <c r="D5037">
        <v>2006</v>
      </c>
      <c r="E5037" t="s">
        <v>15004</v>
      </c>
      <c r="F5037">
        <v>6.8</v>
      </c>
      <c r="G5037">
        <v>7000</v>
      </c>
      <c r="H5037" t="s">
        <v>8443</v>
      </c>
      <c r="I5037" t="s">
        <v>15005</v>
      </c>
      <c r="J5037" t="s">
        <v>15006</v>
      </c>
      <c r="K5037" t="s">
        <v>41</v>
      </c>
      <c r="L5037">
        <v>300000</v>
      </c>
      <c r="M5037">
        <v>301047</v>
      </c>
      <c r="N5037" t="s">
        <v>15007</v>
      </c>
      <c r="O5037">
        <v>76</v>
      </c>
      <c r="P5037" cm="1">
        <f t="array" ref="P5037">_xlfn.XLOOKUP(D5037, CPI!$A:A, CPI!$B:B)</f>
        <v>201.6</v>
      </c>
      <c r="Q5037" s="9">
        <f>IF(M5037="","",PRODUCT(M5037,CPI!$B$112/P5037))</f>
        <v>455005.06398809527</v>
      </c>
    </row>
    <row r="5038" spans="1:17">
      <c r="A5038" t="s">
        <v>15008</v>
      </c>
      <c r="B5038" t="s">
        <v>2010</v>
      </c>
      <c r="C5038" t="s">
        <v>63</v>
      </c>
      <c r="D5038">
        <v>2006</v>
      </c>
      <c r="E5038" t="s">
        <v>14821</v>
      </c>
      <c r="F5038">
        <v>5.0999999999999996</v>
      </c>
      <c r="G5038">
        <v>48000</v>
      </c>
      <c r="H5038" t="s">
        <v>12725</v>
      </c>
      <c r="I5038" t="s">
        <v>13686</v>
      </c>
      <c r="J5038" t="s">
        <v>14092</v>
      </c>
      <c r="K5038" t="s">
        <v>41</v>
      </c>
      <c r="L5038">
        <v>20000000</v>
      </c>
      <c r="M5038">
        <v>70711175</v>
      </c>
      <c r="N5038" t="s">
        <v>42</v>
      </c>
      <c r="O5038">
        <v>102</v>
      </c>
      <c r="P5038" cm="1">
        <f t="array" ref="P5038">_xlfn.XLOOKUP(D5038, CPI!$A:A, CPI!$B:B)</f>
        <v>201.6</v>
      </c>
      <c r="Q5038" s="9">
        <f>IF(M5038="","",PRODUCT(M5038,CPI!$B$112/P5038))</f>
        <v>106873487.21478175</v>
      </c>
    </row>
    <row r="5039" spans="1:17">
      <c r="A5039" t="s">
        <v>15009</v>
      </c>
      <c r="B5039" t="s">
        <v>2010</v>
      </c>
      <c r="C5039" t="s">
        <v>52</v>
      </c>
      <c r="D5039">
        <v>2006</v>
      </c>
      <c r="E5039" t="s">
        <v>14587</v>
      </c>
      <c r="F5039">
        <v>6.3</v>
      </c>
      <c r="G5039">
        <v>14000</v>
      </c>
      <c r="H5039" t="s">
        <v>2080</v>
      </c>
      <c r="I5039" t="s">
        <v>2080</v>
      </c>
      <c r="J5039" t="s">
        <v>15010</v>
      </c>
      <c r="K5039" t="s">
        <v>41</v>
      </c>
      <c r="L5039">
        <v>12000000</v>
      </c>
      <c r="M5039">
        <v>5925637</v>
      </c>
      <c r="N5039" t="s">
        <v>13909</v>
      </c>
      <c r="O5039">
        <v>86</v>
      </c>
      <c r="P5039" cm="1">
        <f t="array" ref="P5039">_xlfn.XLOOKUP(D5039, CPI!$A:A, CPI!$B:B)</f>
        <v>201.6</v>
      </c>
      <c r="Q5039" s="9">
        <f>IF(M5039="","",PRODUCT(M5039,CPI!$B$112/P5039))</f>
        <v>8956059.4935515877</v>
      </c>
    </row>
    <row r="5040" spans="1:17">
      <c r="A5040" t="s">
        <v>15011</v>
      </c>
      <c r="B5040" t="s">
        <v>2010</v>
      </c>
      <c r="C5040" t="s">
        <v>45</v>
      </c>
      <c r="D5040">
        <v>2006</v>
      </c>
      <c r="E5040" t="s">
        <v>14595</v>
      </c>
      <c r="F5040">
        <v>6.1</v>
      </c>
      <c r="G5040">
        <v>49000</v>
      </c>
      <c r="H5040" t="s">
        <v>12998</v>
      </c>
      <c r="I5040" t="s">
        <v>13600</v>
      </c>
      <c r="J5040" t="s">
        <v>1830</v>
      </c>
      <c r="K5040" t="s">
        <v>41</v>
      </c>
      <c r="L5040">
        <v>60000000</v>
      </c>
      <c r="M5040">
        <v>78810595</v>
      </c>
      <c r="N5040" t="s">
        <v>191</v>
      </c>
      <c r="O5040">
        <v>108</v>
      </c>
      <c r="P5040" cm="1">
        <f t="array" ref="P5040">_xlfn.XLOOKUP(D5040, CPI!$A:A, CPI!$B:B)</f>
        <v>201.6</v>
      </c>
      <c r="Q5040" s="9">
        <f>IF(M5040="","",PRODUCT(M5040,CPI!$B$112/P5040))</f>
        <v>119115021.31200397</v>
      </c>
    </row>
    <row r="5041" spans="1:17">
      <c r="A5041" t="s">
        <v>15012</v>
      </c>
      <c r="B5041" t="s">
        <v>27</v>
      </c>
      <c r="C5041" t="s">
        <v>45</v>
      </c>
      <c r="D5041">
        <v>2006</v>
      </c>
      <c r="E5041" t="s">
        <v>15013</v>
      </c>
      <c r="F5041">
        <v>5.0999999999999996</v>
      </c>
      <c r="G5041">
        <v>13000</v>
      </c>
      <c r="H5041" t="s">
        <v>15014</v>
      </c>
      <c r="I5041" t="s">
        <v>5364</v>
      </c>
      <c r="J5041" t="s">
        <v>11665</v>
      </c>
      <c r="K5041" t="s">
        <v>5828</v>
      </c>
      <c r="M5041">
        <v>1689984</v>
      </c>
      <c r="N5041" t="s">
        <v>15015</v>
      </c>
      <c r="O5041">
        <v>91</v>
      </c>
      <c r="P5041" cm="1">
        <f t="array" ref="P5041">_xlfn.XLOOKUP(D5041, CPI!$A:A, CPI!$B:B)</f>
        <v>201.6</v>
      </c>
      <c r="Q5041" s="9">
        <f>IF(M5041="","",PRODUCT(M5041,CPI!$B$112/P5041))</f>
        <v>2554256.5714285714</v>
      </c>
    </row>
    <row r="5042" spans="1:17">
      <c r="A5042" t="s">
        <v>15016</v>
      </c>
      <c r="B5042" t="s">
        <v>27</v>
      </c>
      <c r="C5042" t="s">
        <v>45</v>
      </c>
      <c r="D5042">
        <v>2006</v>
      </c>
      <c r="E5042" t="s">
        <v>15017</v>
      </c>
      <c r="F5042">
        <v>4.5999999999999996</v>
      </c>
      <c r="G5042">
        <v>13000</v>
      </c>
      <c r="H5042" t="s">
        <v>5453</v>
      </c>
      <c r="I5042" t="s">
        <v>9137</v>
      </c>
      <c r="J5042" t="s">
        <v>15018</v>
      </c>
      <c r="K5042" t="s">
        <v>206</v>
      </c>
      <c r="M5042">
        <v>3269736</v>
      </c>
      <c r="N5042" t="s">
        <v>14713</v>
      </c>
      <c r="O5042">
        <v>110</v>
      </c>
      <c r="P5042" cm="1">
        <f t="array" ref="P5042">_xlfn.XLOOKUP(D5042, CPI!$A:A, CPI!$B:B)</f>
        <v>201.6</v>
      </c>
      <c r="Q5042" s="9">
        <f>IF(M5042="","",PRODUCT(M5042,CPI!$B$112/P5042))</f>
        <v>4941907.5357142864</v>
      </c>
    </row>
    <row r="5043" spans="1:17">
      <c r="A5043" t="s">
        <v>15019</v>
      </c>
      <c r="B5043" t="s">
        <v>44</v>
      </c>
      <c r="C5043" t="s">
        <v>36</v>
      </c>
      <c r="D5043">
        <v>2006</v>
      </c>
      <c r="E5043" t="s">
        <v>14337</v>
      </c>
      <c r="F5043">
        <v>5.5</v>
      </c>
      <c r="G5043">
        <v>8000</v>
      </c>
      <c r="H5043" t="s">
        <v>15020</v>
      </c>
      <c r="I5043" t="s">
        <v>15020</v>
      </c>
      <c r="J5043" t="s">
        <v>15021</v>
      </c>
      <c r="K5043" t="s">
        <v>41</v>
      </c>
      <c r="L5043">
        <v>15000000</v>
      </c>
      <c r="M5043">
        <v>8224998</v>
      </c>
      <c r="N5043" t="s">
        <v>15022</v>
      </c>
      <c r="O5043">
        <v>91</v>
      </c>
      <c r="P5043" cm="1">
        <f t="array" ref="P5043">_xlfn.XLOOKUP(D5043, CPI!$A:A, CPI!$B:B)</f>
        <v>201.6</v>
      </c>
      <c r="Q5043" s="9">
        <f>IF(M5043="","",PRODUCT(M5043,CPI!$B$112/P5043))</f>
        <v>12431333.782738095</v>
      </c>
    </row>
    <row r="5044" spans="1:17">
      <c r="A5044" t="s">
        <v>15023</v>
      </c>
      <c r="B5044" t="s">
        <v>44</v>
      </c>
      <c r="C5044" t="s">
        <v>401</v>
      </c>
      <c r="D5044">
        <v>2006</v>
      </c>
      <c r="E5044" t="s">
        <v>14512</v>
      </c>
      <c r="F5044">
        <v>5</v>
      </c>
      <c r="G5044">
        <v>40000</v>
      </c>
      <c r="H5044" t="s">
        <v>11011</v>
      </c>
      <c r="I5044" t="s">
        <v>4400</v>
      </c>
      <c r="J5044" t="s">
        <v>11289</v>
      </c>
      <c r="K5044" t="s">
        <v>33</v>
      </c>
      <c r="L5044">
        <v>60000000</v>
      </c>
      <c r="M5044">
        <v>143325970</v>
      </c>
      <c r="N5044" t="s">
        <v>191</v>
      </c>
      <c r="O5044">
        <v>82</v>
      </c>
      <c r="P5044" cm="1">
        <f t="array" ref="P5044">_xlfn.XLOOKUP(D5044, CPI!$A:A, CPI!$B:B)</f>
        <v>201.6</v>
      </c>
      <c r="Q5044" s="9">
        <f>IF(M5044="","",PRODUCT(M5044,CPI!$B$112/P5044))</f>
        <v>216624122.31646827</v>
      </c>
    </row>
    <row r="5045" spans="1:17">
      <c r="A5045" t="s">
        <v>15024</v>
      </c>
      <c r="B5045" t="s">
        <v>27</v>
      </c>
      <c r="C5045" t="s">
        <v>28</v>
      </c>
      <c r="D5045">
        <v>2007</v>
      </c>
      <c r="E5045" t="s">
        <v>15025</v>
      </c>
      <c r="F5045">
        <v>8.1999999999999993</v>
      </c>
      <c r="G5045">
        <v>535000</v>
      </c>
      <c r="H5045" t="s">
        <v>9107</v>
      </c>
      <c r="I5045" t="s">
        <v>9107</v>
      </c>
      <c r="J5045" t="s">
        <v>4587</v>
      </c>
      <c r="K5045" t="s">
        <v>41</v>
      </c>
      <c r="L5045">
        <v>25000000</v>
      </c>
      <c r="M5045">
        <v>76182388</v>
      </c>
      <c r="N5045" t="s">
        <v>15026</v>
      </c>
      <c r="O5045">
        <v>158</v>
      </c>
      <c r="P5045" cm="1">
        <f t="array" ref="P5045">_xlfn.XLOOKUP(D5045, CPI!$A:A, CPI!$B:B)</f>
        <v>207.3</v>
      </c>
      <c r="Q5045" s="9">
        <f>IF(M5045="","",PRODUCT(M5045,CPI!$B$112/P5045))</f>
        <v>111976717.91413409</v>
      </c>
    </row>
    <row r="5046" spans="1:17">
      <c r="A5046" t="s">
        <v>15027</v>
      </c>
      <c r="B5046" t="s">
        <v>27</v>
      </c>
      <c r="C5046" t="s">
        <v>115</v>
      </c>
      <c r="D5046">
        <v>2007</v>
      </c>
      <c r="E5046" t="s">
        <v>15028</v>
      </c>
      <c r="F5046">
        <v>8.1</v>
      </c>
      <c r="G5046">
        <v>886000</v>
      </c>
      <c r="H5046" t="s">
        <v>2934</v>
      </c>
      <c r="I5046" t="s">
        <v>2105</v>
      </c>
      <c r="J5046" t="s">
        <v>1887</v>
      </c>
      <c r="K5046" t="s">
        <v>41</v>
      </c>
      <c r="L5046">
        <v>25000000</v>
      </c>
      <c r="M5046">
        <v>171627166</v>
      </c>
      <c r="N5046" t="s">
        <v>15026</v>
      </c>
      <c r="O5046">
        <v>122</v>
      </c>
      <c r="P5046" cm="1">
        <f t="array" ref="P5046">_xlfn.XLOOKUP(D5046, CPI!$A:A, CPI!$B:B)</f>
        <v>207.3</v>
      </c>
      <c r="Q5046" s="9">
        <f>IF(M5046="","",PRODUCT(M5046,CPI!$B$112/P5046))</f>
        <v>252266268.59720209</v>
      </c>
    </row>
    <row r="5047" spans="1:17">
      <c r="A5047" t="s">
        <v>15029</v>
      </c>
      <c r="B5047" t="s">
        <v>2010</v>
      </c>
      <c r="C5047" t="s">
        <v>36</v>
      </c>
      <c r="D5047">
        <v>2007</v>
      </c>
      <c r="E5047" t="s">
        <v>15017</v>
      </c>
      <c r="F5047">
        <v>7.6</v>
      </c>
      <c r="G5047">
        <v>260000</v>
      </c>
      <c r="H5047" t="s">
        <v>13541</v>
      </c>
      <c r="I5047" t="s">
        <v>15030</v>
      </c>
      <c r="J5047" t="s">
        <v>15031</v>
      </c>
      <c r="K5047" t="s">
        <v>33</v>
      </c>
      <c r="L5047">
        <v>70000000</v>
      </c>
      <c r="M5047">
        <v>137515140</v>
      </c>
      <c r="N5047" t="s">
        <v>55</v>
      </c>
      <c r="O5047">
        <v>127</v>
      </c>
      <c r="P5047" cm="1">
        <f t="array" ref="P5047">_xlfn.XLOOKUP(D5047, CPI!$A:A, CPI!$B:B)</f>
        <v>207.3</v>
      </c>
      <c r="Q5047" s="9">
        <f>IF(M5047="","",PRODUCT(M5047,CPI!$B$112/P5047))</f>
        <v>202126691.54848045</v>
      </c>
    </row>
    <row r="5048" spans="1:17">
      <c r="A5048" t="s">
        <v>15032</v>
      </c>
      <c r="B5048" t="s">
        <v>27</v>
      </c>
      <c r="C5048" t="s">
        <v>115</v>
      </c>
      <c r="D5048">
        <v>2007</v>
      </c>
      <c r="E5048" t="s">
        <v>15033</v>
      </c>
      <c r="F5048">
        <v>7.6</v>
      </c>
      <c r="G5048">
        <v>258000</v>
      </c>
      <c r="H5048" t="s">
        <v>9671</v>
      </c>
      <c r="I5048" t="s">
        <v>9671</v>
      </c>
      <c r="J5048" t="s">
        <v>5232</v>
      </c>
      <c r="K5048" t="s">
        <v>41</v>
      </c>
      <c r="L5048">
        <v>19000000</v>
      </c>
      <c r="M5048">
        <v>34612443</v>
      </c>
      <c r="N5048" t="s">
        <v>3755</v>
      </c>
      <c r="O5048">
        <v>114</v>
      </c>
      <c r="P5048" cm="1">
        <f t="array" ref="P5048">_xlfn.XLOOKUP(D5048, CPI!$A:A, CPI!$B:B)</f>
        <v>207.3</v>
      </c>
      <c r="Q5048" s="9">
        <f>IF(M5048="","",PRODUCT(M5048,CPI!$B$112/P5048))</f>
        <v>50875115.205499269</v>
      </c>
    </row>
    <row r="5049" spans="1:17">
      <c r="A5049" t="s">
        <v>15034</v>
      </c>
      <c r="B5049" t="s">
        <v>2010</v>
      </c>
      <c r="C5049" t="s">
        <v>115</v>
      </c>
      <c r="D5049">
        <v>2007</v>
      </c>
      <c r="E5049" t="s">
        <v>15035</v>
      </c>
      <c r="F5049">
        <v>6.8</v>
      </c>
      <c r="G5049">
        <v>226000</v>
      </c>
      <c r="H5049" t="s">
        <v>12722</v>
      </c>
      <c r="I5049" t="s">
        <v>15036</v>
      </c>
      <c r="J5049" t="s">
        <v>13005</v>
      </c>
      <c r="K5049" t="s">
        <v>41</v>
      </c>
      <c r="L5049">
        <v>20000000</v>
      </c>
      <c r="M5049">
        <v>118114220</v>
      </c>
      <c r="N5049" t="s">
        <v>9697</v>
      </c>
      <c r="O5049">
        <v>105</v>
      </c>
      <c r="P5049" cm="1">
        <f t="array" ref="P5049">_xlfn.XLOOKUP(D5049, CPI!$A:A, CPI!$B:B)</f>
        <v>207.3</v>
      </c>
      <c r="Q5049" s="9">
        <f>IF(M5049="","",PRODUCT(M5049,CPI!$B$112/P5049))</f>
        <v>173610240.39556196</v>
      </c>
    </row>
    <row r="5050" spans="1:17">
      <c r="A5050" t="s">
        <v>15037</v>
      </c>
      <c r="B5050" t="s">
        <v>27</v>
      </c>
      <c r="C5050" t="s">
        <v>115</v>
      </c>
      <c r="D5050">
        <v>2007</v>
      </c>
      <c r="E5050" t="s">
        <v>14696</v>
      </c>
      <c r="F5050">
        <v>7.7</v>
      </c>
      <c r="G5050">
        <v>486000</v>
      </c>
      <c r="H5050" t="s">
        <v>6829</v>
      </c>
      <c r="I5050" t="s">
        <v>13172</v>
      </c>
      <c r="J5050" t="s">
        <v>10816</v>
      </c>
      <c r="K5050" t="s">
        <v>41</v>
      </c>
      <c r="L5050">
        <v>65000000</v>
      </c>
      <c r="M5050">
        <v>84785914</v>
      </c>
      <c r="N5050" t="s">
        <v>55</v>
      </c>
      <c r="O5050">
        <v>157</v>
      </c>
      <c r="P5050" cm="1">
        <f t="array" ref="P5050">_xlfn.XLOOKUP(D5050, CPI!$A:A, CPI!$B:B)</f>
        <v>207.3</v>
      </c>
      <c r="Q5050" s="9">
        <f>IF(M5050="","",PRODUCT(M5050,CPI!$B$112/P5050))</f>
        <v>124622614.54799806</v>
      </c>
    </row>
    <row r="5051" spans="1:17">
      <c r="A5051" t="s">
        <v>15038</v>
      </c>
      <c r="B5051" t="s">
        <v>27</v>
      </c>
      <c r="C5051" t="s">
        <v>52</v>
      </c>
      <c r="D5051">
        <v>2007</v>
      </c>
      <c r="E5051" t="s">
        <v>15039</v>
      </c>
      <c r="F5051">
        <v>7.6</v>
      </c>
      <c r="G5051">
        <v>535000</v>
      </c>
      <c r="H5051" t="s">
        <v>9361</v>
      </c>
      <c r="I5051" t="s">
        <v>15040</v>
      </c>
      <c r="J5051" t="s">
        <v>15041</v>
      </c>
      <c r="K5051" t="s">
        <v>41</v>
      </c>
      <c r="L5051">
        <v>20000000</v>
      </c>
      <c r="M5051">
        <v>170812526</v>
      </c>
      <c r="N5051" t="s">
        <v>42</v>
      </c>
      <c r="O5051">
        <v>113</v>
      </c>
      <c r="P5051" cm="1">
        <f t="array" ref="P5051">_xlfn.XLOOKUP(D5051, CPI!$A:A, CPI!$B:B)</f>
        <v>207.3</v>
      </c>
      <c r="Q5051" s="9">
        <f>IF(M5051="","",PRODUCT(M5051,CPI!$B$112/P5051))</f>
        <v>251068869.61987454</v>
      </c>
    </row>
    <row r="5052" spans="1:17">
      <c r="A5052" t="s">
        <v>15042</v>
      </c>
      <c r="B5052" t="s">
        <v>2010</v>
      </c>
      <c r="C5052" t="s">
        <v>45</v>
      </c>
      <c r="D5052">
        <v>2007</v>
      </c>
      <c r="E5052" t="s">
        <v>15043</v>
      </c>
      <c r="F5052">
        <v>7</v>
      </c>
      <c r="G5052">
        <v>607000</v>
      </c>
      <c r="H5052" t="s">
        <v>8522</v>
      </c>
      <c r="I5052" t="s">
        <v>14207</v>
      </c>
      <c r="J5052" t="s">
        <v>13005</v>
      </c>
      <c r="K5052" t="s">
        <v>41</v>
      </c>
      <c r="L5052">
        <v>150000000</v>
      </c>
      <c r="M5052">
        <v>709709780</v>
      </c>
      <c r="N5052" t="s">
        <v>9697</v>
      </c>
      <c r="O5052">
        <v>144</v>
      </c>
      <c r="P5052" cm="1">
        <f t="array" ref="P5052">_xlfn.XLOOKUP(D5052, CPI!$A:A, CPI!$B:B)</f>
        <v>207.3</v>
      </c>
      <c r="Q5052" s="9">
        <f>IF(M5052="","",PRODUCT(M5052,CPI!$B$112/P5052))</f>
        <v>1043167245.3738542</v>
      </c>
    </row>
    <row r="5053" spans="1:17">
      <c r="A5053" t="s">
        <v>15044</v>
      </c>
      <c r="B5053" t="s">
        <v>2010</v>
      </c>
      <c r="C5053" t="s">
        <v>45</v>
      </c>
      <c r="D5053">
        <v>2007</v>
      </c>
      <c r="E5053" t="s">
        <v>15045</v>
      </c>
      <c r="F5053">
        <v>7.5</v>
      </c>
      <c r="G5053">
        <v>527000</v>
      </c>
      <c r="H5053" t="s">
        <v>15046</v>
      </c>
      <c r="I5053" t="s">
        <v>9392</v>
      </c>
      <c r="J5053" t="s">
        <v>11825</v>
      </c>
      <c r="K5053" t="s">
        <v>33</v>
      </c>
      <c r="L5053">
        <v>150000000</v>
      </c>
      <c r="M5053">
        <v>942172396</v>
      </c>
      <c r="N5053" t="s">
        <v>34</v>
      </c>
      <c r="O5053">
        <v>138</v>
      </c>
      <c r="P5053" cm="1">
        <f t="array" ref="P5053">_xlfn.XLOOKUP(D5053, CPI!$A:A, CPI!$B:B)</f>
        <v>207.3</v>
      </c>
      <c r="Q5053" s="9">
        <f>IF(M5053="","",PRODUCT(M5053,CPI!$B$112/P5053))</f>
        <v>1384852528.0328026</v>
      </c>
    </row>
    <row r="5054" spans="1:17">
      <c r="A5054" t="s">
        <v>15047</v>
      </c>
      <c r="B5054" t="s">
        <v>27</v>
      </c>
      <c r="C5054" t="s">
        <v>36</v>
      </c>
      <c r="D5054">
        <v>2007</v>
      </c>
      <c r="E5054" t="s">
        <v>15033</v>
      </c>
      <c r="F5054">
        <v>8.1</v>
      </c>
      <c r="G5054">
        <v>588000</v>
      </c>
      <c r="H5054" t="s">
        <v>998</v>
      </c>
      <c r="I5054" t="s">
        <v>998</v>
      </c>
      <c r="J5054" t="s">
        <v>13471</v>
      </c>
      <c r="K5054" t="s">
        <v>41</v>
      </c>
      <c r="L5054">
        <v>15000000</v>
      </c>
      <c r="M5054">
        <v>56675895</v>
      </c>
      <c r="N5054" t="s">
        <v>15026</v>
      </c>
      <c r="O5054">
        <v>148</v>
      </c>
      <c r="P5054" cm="1">
        <f t="array" ref="P5054">_xlfn.XLOOKUP(D5054, CPI!$A:A, CPI!$B:B)</f>
        <v>207.3</v>
      </c>
      <c r="Q5054" s="9">
        <f>IF(M5054="","",PRODUCT(M5054,CPI!$B$112/P5054))</f>
        <v>83305090.238784358</v>
      </c>
    </row>
    <row r="5055" spans="1:17">
      <c r="A5055" t="s">
        <v>15048</v>
      </c>
      <c r="B5055" t="s">
        <v>348</v>
      </c>
      <c r="C5055" t="s">
        <v>401</v>
      </c>
      <c r="D5055">
        <v>2007</v>
      </c>
      <c r="E5055" t="s">
        <v>15049</v>
      </c>
      <c r="F5055">
        <v>8</v>
      </c>
      <c r="G5055">
        <v>660000</v>
      </c>
      <c r="H5055" t="s">
        <v>10745</v>
      </c>
      <c r="I5055" t="s">
        <v>10745</v>
      </c>
      <c r="J5055" t="s">
        <v>15050</v>
      </c>
      <c r="K5055" t="s">
        <v>41</v>
      </c>
      <c r="L5055">
        <v>150000000</v>
      </c>
      <c r="M5055">
        <v>623726085</v>
      </c>
      <c r="N5055" t="s">
        <v>1735</v>
      </c>
      <c r="O5055">
        <v>111</v>
      </c>
      <c r="P5055" cm="1">
        <f t="array" ref="P5055">_xlfn.XLOOKUP(D5055, CPI!$A:A, CPI!$B:B)</f>
        <v>207.3</v>
      </c>
      <c r="Q5055" s="9">
        <f>IF(M5055="","",PRODUCT(M5055,CPI!$B$112/P5055))</f>
        <v>916784071.87409544</v>
      </c>
    </row>
    <row r="5056" spans="1:17">
      <c r="A5056" t="s">
        <v>15051</v>
      </c>
      <c r="B5056" t="s">
        <v>27</v>
      </c>
      <c r="C5056" t="s">
        <v>28</v>
      </c>
      <c r="D5056">
        <v>2007</v>
      </c>
      <c r="E5056" t="s">
        <v>15052</v>
      </c>
      <c r="F5056">
        <v>7.8</v>
      </c>
      <c r="G5056">
        <v>259000</v>
      </c>
      <c r="H5056" t="s">
        <v>14011</v>
      </c>
      <c r="I5056" t="s">
        <v>5907</v>
      </c>
      <c r="J5056" t="s">
        <v>14013</v>
      </c>
      <c r="K5056" t="s">
        <v>33</v>
      </c>
      <c r="L5056">
        <v>30000000</v>
      </c>
      <c r="M5056">
        <v>131016624</v>
      </c>
      <c r="N5056" t="s">
        <v>72</v>
      </c>
      <c r="O5056">
        <v>123</v>
      </c>
      <c r="P5056" cm="1">
        <f t="array" ref="P5056">_xlfn.XLOOKUP(D5056, CPI!$A:A, CPI!$B:B)</f>
        <v>207.3</v>
      </c>
      <c r="Q5056" s="9">
        <f>IF(M5056="","",PRODUCT(M5056,CPI!$B$112/P5056))</f>
        <v>192574844.82778579</v>
      </c>
    </row>
    <row r="5057" spans="1:17">
      <c r="A5057" t="s">
        <v>15053</v>
      </c>
      <c r="B5057" t="s">
        <v>27</v>
      </c>
      <c r="C5057" t="s">
        <v>45</v>
      </c>
      <c r="D5057">
        <v>2007</v>
      </c>
      <c r="E5057" t="s">
        <v>14775</v>
      </c>
      <c r="F5057">
        <v>7.2</v>
      </c>
      <c r="G5057">
        <v>317000</v>
      </c>
      <c r="H5057" t="s">
        <v>10331</v>
      </c>
      <c r="I5057" t="s">
        <v>15054</v>
      </c>
      <c r="J5057" t="s">
        <v>9049</v>
      </c>
      <c r="K5057" t="s">
        <v>41</v>
      </c>
      <c r="L5057">
        <v>61000000</v>
      </c>
      <c r="M5057">
        <v>95696996</v>
      </c>
      <c r="N5057" t="s">
        <v>55</v>
      </c>
      <c r="O5057">
        <v>124</v>
      </c>
      <c r="P5057" cm="1">
        <f t="array" ref="P5057">_xlfn.XLOOKUP(D5057, CPI!$A:A, CPI!$B:B)</f>
        <v>207.3</v>
      </c>
      <c r="Q5057" s="9">
        <f>IF(M5057="","",PRODUCT(M5057,CPI!$B$112/P5057))</f>
        <v>140660273.4259527</v>
      </c>
    </row>
    <row r="5058" spans="1:17">
      <c r="A5058" t="s">
        <v>15055</v>
      </c>
      <c r="B5058" t="s">
        <v>27</v>
      </c>
      <c r="C5058" t="s">
        <v>74</v>
      </c>
      <c r="D5058">
        <v>2007</v>
      </c>
      <c r="E5058" t="s">
        <v>14895</v>
      </c>
      <c r="F5058">
        <v>7.8</v>
      </c>
      <c r="G5058">
        <v>401000</v>
      </c>
      <c r="H5058" t="s">
        <v>1001</v>
      </c>
      <c r="I5058" t="s">
        <v>7549</v>
      </c>
      <c r="J5058" t="s">
        <v>4136</v>
      </c>
      <c r="K5058" t="s">
        <v>41</v>
      </c>
      <c r="L5058">
        <v>100000000</v>
      </c>
      <c r="M5058">
        <v>269755430</v>
      </c>
      <c r="N5058" t="s">
        <v>72</v>
      </c>
      <c r="O5058">
        <v>157</v>
      </c>
      <c r="P5058" cm="1">
        <f t="array" ref="P5058">_xlfn.XLOOKUP(D5058, CPI!$A:A, CPI!$B:B)</f>
        <v>207.3</v>
      </c>
      <c r="Q5058" s="9">
        <f>IF(M5058="","",PRODUCT(M5058,CPI!$B$112/P5058))</f>
        <v>396500142.40713936</v>
      </c>
    </row>
    <row r="5059" spans="1:17">
      <c r="A5059" t="s">
        <v>15056</v>
      </c>
      <c r="B5059" t="s">
        <v>2010</v>
      </c>
      <c r="C5059" t="s">
        <v>45</v>
      </c>
      <c r="D5059">
        <v>2007</v>
      </c>
      <c r="E5059" t="s">
        <v>15057</v>
      </c>
      <c r="F5059">
        <v>6.2</v>
      </c>
      <c r="G5059">
        <v>513000</v>
      </c>
      <c r="H5059" t="s">
        <v>522</v>
      </c>
      <c r="I5059" t="s">
        <v>522</v>
      </c>
      <c r="J5059" t="s">
        <v>10145</v>
      </c>
      <c r="K5059" t="s">
        <v>41</v>
      </c>
      <c r="L5059">
        <v>258000000</v>
      </c>
      <c r="M5059">
        <v>894983373</v>
      </c>
      <c r="N5059" t="s">
        <v>42</v>
      </c>
      <c r="O5059">
        <v>139</v>
      </c>
      <c r="P5059" cm="1">
        <f t="array" ref="P5059">_xlfn.XLOOKUP(D5059, CPI!$A:A, CPI!$B:B)</f>
        <v>207.3</v>
      </c>
      <c r="Q5059" s="9">
        <f>IF(M5059="","",PRODUCT(M5059,CPI!$B$112/P5059))</f>
        <v>1315491720.9507959</v>
      </c>
    </row>
    <row r="5060" spans="1:17">
      <c r="A5060" t="s">
        <v>15058</v>
      </c>
      <c r="B5060" t="s">
        <v>2010</v>
      </c>
      <c r="C5060" t="s">
        <v>45</v>
      </c>
      <c r="D5060">
        <v>2007</v>
      </c>
      <c r="E5060" t="s">
        <v>15059</v>
      </c>
      <c r="F5060">
        <v>7.1</v>
      </c>
      <c r="G5060">
        <v>394000</v>
      </c>
      <c r="H5060" t="s">
        <v>12932</v>
      </c>
      <c r="I5060" t="s">
        <v>15060</v>
      </c>
      <c r="J5060" t="s">
        <v>4470</v>
      </c>
      <c r="K5060" t="s">
        <v>41</v>
      </c>
      <c r="L5060">
        <v>110000000</v>
      </c>
      <c r="M5060">
        <v>388156011</v>
      </c>
      <c r="N5060" t="s">
        <v>191</v>
      </c>
      <c r="O5060">
        <v>128</v>
      </c>
      <c r="P5060" cm="1">
        <f t="array" ref="P5060">_xlfn.XLOOKUP(D5060, CPI!$A:A, CPI!$B:B)</f>
        <v>207.3</v>
      </c>
      <c r="Q5060" s="9">
        <f>IF(M5060="","",PRODUCT(M5060,CPI!$B$112/P5060))</f>
        <v>570531290.6497829</v>
      </c>
    </row>
    <row r="5061" spans="1:17">
      <c r="A5061" t="s">
        <v>15061</v>
      </c>
      <c r="B5061" t="s">
        <v>27</v>
      </c>
      <c r="C5061" t="s">
        <v>45</v>
      </c>
      <c r="D5061">
        <v>2007</v>
      </c>
      <c r="E5061" t="s">
        <v>15062</v>
      </c>
      <c r="F5061">
        <v>7.8</v>
      </c>
      <c r="G5061">
        <v>476000</v>
      </c>
      <c r="H5061" t="s">
        <v>13524</v>
      </c>
      <c r="I5061" t="s">
        <v>13524</v>
      </c>
      <c r="J5061" t="s">
        <v>13525</v>
      </c>
      <c r="K5061" t="s">
        <v>33</v>
      </c>
      <c r="M5061">
        <v>80743363</v>
      </c>
      <c r="N5061" t="s">
        <v>72</v>
      </c>
      <c r="O5061">
        <v>121</v>
      </c>
      <c r="P5061" cm="1">
        <f t="array" ref="P5061">_xlfn.XLOOKUP(D5061, CPI!$A:A, CPI!$B:B)</f>
        <v>207.3</v>
      </c>
      <c r="Q5061" s="9">
        <f>IF(M5061="","",PRODUCT(M5061,CPI!$B$112/P5061))</f>
        <v>118680669.10805595</v>
      </c>
    </row>
    <row r="5062" spans="1:17">
      <c r="A5062" t="s">
        <v>15063</v>
      </c>
      <c r="B5062" t="s">
        <v>2010</v>
      </c>
      <c r="C5062" t="s">
        <v>45</v>
      </c>
      <c r="D5062">
        <v>2007</v>
      </c>
      <c r="E5062" t="s">
        <v>14788</v>
      </c>
      <c r="F5062">
        <v>7.1</v>
      </c>
      <c r="G5062">
        <v>608000</v>
      </c>
      <c r="H5062" t="s">
        <v>9733</v>
      </c>
      <c r="I5062" t="s">
        <v>12917</v>
      </c>
      <c r="J5062" t="s">
        <v>5694</v>
      </c>
      <c r="K5062" t="s">
        <v>41</v>
      </c>
      <c r="L5062">
        <v>300000000</v>
      </c>
      <c r="M5062">
        <v>960996492</v>
      </c>
      <c r="N5062" t="s">
        <v>1735</v>
      </c>
      <c r="O5062">
        <v>169</v>
      </c>
      <c r="P5062" cm="1">
        <f t="array" ref="P5062">_xlfn.XLOOKUP(D5062, CPI!$A:A, CPI!$B:B)</f>
        <v>207.3</v>
      </c>
      <c r="Q5062" s="9">
        <f>IF(M5062="","",PRODUCT(M5062,CPI!$B$112/P5062))</f>
        <v>1412521134.164978</v>
      </c>
    </row>
    <row r="5063" spans="1:17">
      <c r="A5063" t="s">
        <v>15064</v>
      </c>
      <c r="B5063" t="s">
        <v>2010</v>
      </c>
      <c r="C5063" t="s">
        <v>45</v>
      </c>
      <c r="D5063">
        <v>2007</v>
      </c>
      <c r="E5063" t="s">
        <v>15065</v>
      </c>
      <c r="F5063">
        <v>7.2</v>
      </c>
      <c r="G5063">
        <v>704000</v>
      </c>
      <c r="H5063" t="s">
        <v>14043</v>
      </c>
      <c r="I5063" t="s">
        <v>11313</v>
      </c>
      <c r="J5063" t="s">
        <v>7648</v>
      </c>
      <c r="K5063" t="s">
        <v>41</v>
      </c>
      <c r="L5063">
        <v>150000000</v>
      </c>
      <c r="M5063">
        <v>585410052</v>
      </c>
      <c r="N5063" t="s">
        <v>34</v>
      </c>
      <c r="O5063">
        <v>101</v>
      </c>
      <c r="P5063" cm="1">
        <f t="array" ref="P5063">_xlfn.XLOOKUP(D5063, CPI!$A:A, CPI!$B:B)</f>
        <v>207.3</v>
      </c>
      <c r="Q5063" s="9">
        <f>IF(M5063="","",PRODUCT(M5063,CPI!$B$112/P5063))</f>
        <v>860465233.20984066</v>
      </c>
    </row>
    <row r="5064" spans="1:17">
      <c r="A5064" t="s">
        <v>8848</v>
      </c>
      <c r="B5064" t="s">
        <v>27</v>
      </c>
      <c r="C5064" t="s">
        <v>341</v>
      </c>
      <c r="D5064">
        <v>2007</v>
      </c>
      <c r="E5064" t="s">
        <v>14723</v>
      </c>
      <c r="F5064">
        <v>7.2</v>
      </c>
      <c r="G5064">
        <v>238000</v>
      </c>
      <c r="H5064" t="s">
        <v>8097</v>
      </c>
      <c r="I5064" t="s">
        <v>12402</v>
      </c>
      <c r="J5064" t="s">
        <v>12403</v>
      </c>
      <c r="K5064" t="s">
        <v>33</v>
      </c>
      <c r="M5064">
        <v>34806812</v>
      </c>
      <c r="N5064" t="s">
        <v>12404</v>
      </c>
      <c r="O5064">
        <v>107</v>
      </c>
      <c r="P5064" cm="1">
        <f t="array" ref="P5064">_xlfn.XLOOKUP(D5064, CPI!$A:A, CPI!$B:B)</f>
        <v>207.3</v>
      </c>
      <c r="Q5064" s="9">
        <f>IF(M5064="","",PRODUCT(M5064,CPI!$B$112/P5064))</f>
        <v>51160808.569223344</v>
      </c>
    </row>
    <row r="5065" spans="1:17">
      <c r="A5065" t="s">
        <v>15066</v>
      </c>
      <c r="B5065" t="s">
        <v>2010</v>
      </c>
      <c r="C5065" t="s">
        <v>52</v>
      </c>
      <c r="D5065">
        <v>2007</v>
      </c>
      <c r="E5065" t="s">
        <v>15067</v>
      </c>
      <c r="F5065">
        <v>7.4</v>
      </c>
      <c r="G5065">
        <v>499000</v>
      </c>
      <c r="H5065" t="s">
        <v>14281</v>
      </c>
      <c r="I5065" t="s">
        <v>15068</v>
      </c>
      <c r="J5065" t="s">
        <v>15069</v>
      </c>
      <c r="K5065" t="s">
        <v>41</v>
      </c>
      <c r="L5065">
        <v>7500000</v>
      </c>
      <c r="M5065">
        <v>232372681</v>
      </c>
      <c r="N5065" t="s">
        <v>9450</v>
      </c>
      <c r="O5065">
        <v>96</v>
      </c>
      <c r="P5065" cm="1">
        <f t="array" ref="P5065">_xlfn.XLOOKUP(D5065, CPI!$A:A, CPI!$B:B)</f>
        <v>207.3</v>
      </c>
      <c r="Q5065" s="9">
        <f>IF(M5065="","",PRODUCT(M5065,CPI!$B$112/P5065))</f>
        <v>341553091.65798354</v>
      </c>
    </row>
    <row r="5066" spans="1:17">
      <c r="A5066" t="s">
        <v>15070</v>
      </c>
      <c r="B5066" t="s">
        <v>27</v>
      </c>
      <c r="C5066" t="s">
        <v>63</v>
      </c>
      <c r="D5066">
        <v>2007</v>
      </c>
      <c r="E5066" t="s">
        <v>14888</v>
      </c>
      <c r="F5066">
        <v>7</v>
      </c>
      <c r="G5066">
        <v>263000</v>
      </c>
      <c r="H5066" t="s">
        <v>15071</v>
      </c>
      <c r="I5066" t="s">
        <v>15072</v>
      </c>
      <c r="J5066" t="s">
        <v>12754</v>
      </c>
      <c r="K5066" t="s">
        <v>33</v>
      </c>
      <c r="L5066">
        <v>15000000</v>
      </c>
      <c r="M5066">
        <v>65048678</v>
      </c>
      <c r="N5066" t="s">
        <v>14794</v>
      </c>
      <c r="O5066">
        <v>100</v>
      </c>
      <c r="P5066" cm="1">
        <f t="array" ref="P5066">_xlfn.XLOOKUP(D5066, CPI!$A:A, CPI!$B:B)</f>
        <v>207.3</v>
      </c>
      <c r="Q5066" s="9">
        <f>IF(M5066="","",PRODUCT(M5066,CPI!$B$112/P5066))</f>
        <v>95611829.168355033</v>
      </c>
    </row>
    <row r="5067" spans="1:17">
      <c r="A5067" t="s">
        <v>15073</v>
      </c>
      <c r="B5067" t="s">
        <v>27</v>
      </c>
      <c r="C5067" t="s">
        <v>45</v>
      </c>
      <c r="D5067">
        <v>2007</v>
      </c>
      <c r="E5067" t="s">
        <v>15028</v>
      </c>
      <c r="F5067">
        <v>6.3</v>
      </c>
      <c r="G5067">
        <v>163000</v>
      </c>
      <c r="H5067" t="s">
        <v>15074</v>
      </c>
      <c r="I5067" t="s">
        <v>10428</v>
      </c>
      <c r="J5067" t="s">
        <v>11657</v>
      </c>
      <c r="K5067" t="s">
        <v>463</v>
      </c>
      <c r="L5067">
        <v>24000000</v>
      </c>
      <c r="M5067">
        <v>101276318</v>
      </c>
      <c r="N5067" t="s">
        <v>191</v>
      </c>
      <c r="O5067">
        <v>100</v>
      </c>
      <c r="P5067" cm="1">
        <f t="array" ref="P5067">_xlfn.XLOOKUP(D5067, CPI!$A:A, CPI!$B:B)</f>
        <v>207.3</v>
      </c>
      <c r="Q5067" s="9">
        <f>IF(M5067="","",PRODUCT(M5067,CPI!$B$112/P5067))</f>
        <v>148861042.42450553</v>
      </c>
    </row>
    <row r="5068" spans="1:17">
      <c r="A5068" t="s">
        <v>15075</v>
      </c>
      <c r="B5068" t="s">
        <v>44</v>
      </c>
      <c r="C5068" t="s">
        <v>52</v>
      </c>
      <c r="D5068">
        <v>2007</v>
      </c>
      <c r="E5068" t="s">
        <v>15028</v>
      </c>
      <c r="F5068">
        <v>7</v>
      </c>
      <c r="G5068">
        <v>181000</v>
      </c>
      <c r="H5068" t="s">
        <v>8577</v>
      </c>
      <c r="I5068" t="s">
        <v>10191</v>
      </c>
      <c r="J5068" t="s">
        <v>15076</v>
      </c>
      <c r="K5068" t="s">
        <v>41</v>
      </c>
      <c r="L5068">
        <v>85000000</v>
      </c>
      <c r="M5068">
        <v>340487836</v>
      </c>
      <c r="N5068" t="s">
        <v>1735</v>
      </c>
      <c r="O5068">
        <v>107</v>
      </c>
      <c r="P5068" cm="1">
        <f t="array" ref="P5068">_xlfn.XLOOKUP(D5068, CPI!$A:A, CPI!$B:B)</f>
        <v>207.3</v>
      </c>
      <c r="Q5068" s="9">
        <f>IF(M5068="","",PRODUCT(M5068,CPI!$B$112/P5068))</f>
        <v>500466201.78099364</v>
      </c>
    </row>
    <row r="5069" spans="1:17">
      <c r="A5069" t="s">
        <v>15077</v>
      </c>
      <c r="B5069" t="s">
        <v>27</v>
      </c>
      <c r="C5069" t="s">
        <v>63</v>
      </c>
      <c r="D5069">
        <v>2007</v>
      </c>
      <c r="E5069" t="s">
        <v>15028</v>
      </c>
      <c r="F5069">
        <v>7.1</v>
      </c>
      <c r="G5069">
        <v>287000</v>
      </c>
      <c r="H5069" t="s">
        <v>7907</v>
      </c>
      <c r="I5069" t="s">
        <v>7907</v>
      </c>
      <c r="J5069" t="s">
        <v>10009</v>
      </c>
      <c r="K5069" t="s">
        <v>41</v>
      </c>
      <c r="L5069">
        <v>18000000</v>
      </c>
      <c r="M5069">
        <v>57470220</v>
      </c>
      <c r="N5069" t="s">
        <v>8998</v>
      </c>
      <c r="O5069">
        <v>126</v>
      </c>
      <c r="P5069" cm="1">
        <f t="array" ref="P5069">_xlfn.XLOOKUP(D5069, CPI!$A:A, CPI!$B:B)</f>
        <v>207.3</v>
      </c>
      <c r="Q5069" s="9">
        <f>IF(M5069="","",PRODUCT(M5069,CPI!$B$112/P5069))</f>
        <v>84472629.204052091</v>
      </c>
    </row>
    <row r="5070" spans="1:17">
      <c r="A5070" t="s">
        <v>4573</v>
      </c>
      <c r="B5070" t="s">
        <v>44</v>
      </c>
      <c r="C5070" t="s">
        <v>52</v>
      </c>
      <c r="D5070">
        <v>2007</v>
      </c>
      <c r="E5070" t="s">
        <v>15078</v>
      </c>
      <c r="F5070">
        <v>6.6</v>
      </c>
      <c r="G5070">
        <v>122000</v>
      </c>
      <c r="H5070" t="s">
        <v>12052</v>
      </c>
      <c r="I5070" t="s">
        <v>3952</v>
      </c>
      <c r="J5070" t="s">
        <v>171</v>
      </c>
      <c r="K5070" t="s">
        <v>41</v>
      </c>
      <c r="L5070">
        <v>75000000</v>
      </c>
      <c r="M5070">
        <v>203553311</v>
      </c>
      <c r="N5070" t="s">
        <v>2037</v>
      </c>
      <c r="O5070">
        <v>117</v>
      </c>
      <c r="P5070" cm="1">
        <f t="array" ref="P5070">_xlfn.XLOOKUP(D5070, CPI!$A:A, CPI!$B:B)</f>
        <v>207.3</v>
      </c>
      <c r="Q5070" s="9">
        <f>IF(M5070="","",PRODUCT(M5070,CPI!$B$112/P5070))</f>
        <v>299192927.45634341</v>
      </c>
    </row>
    <row r="5071" spans="1:17">
      <c r="A5071" t="s">
        <v>15079</v>
      </c>
      <c r="B5071" t="s">
        <v>27</v>
      </c>
      <c r="C5071" t="s">
        <v>52</v>
      </c>
      <c r="D5071">
        <v>2007</v>
      </c>
      <c r="E5071" t="s">
        <v>15080</v>
      </c>
      <c r="F5071">
        <v>6.9</v>
      </c>
      <c r="G5071">
        <v>356000</v>
      </c>
      <c r="H5071" t="s">
        <v>8562</v>
      </c>
      <c r="I5071" t="s">
        <v>8562</v>
      </c>
      <c r="J5071" t="s">
        <v>15040</v>
      </c>
      <c r="K5071" t="s">
        <v>41</v>
      </c>
      <c r="L5071">
        <v>30000000</v>
      </c>
      <c r="M5071">
        <v>219922417</v>
      </c>
      <c r="N5071" t="s">
        <v>72</v>
      </c>
      <c r="O5071">
        <v>129</v>
      </c>
      <c r="P5071" cm="1">
        <f t="array" ref="P5071">_xlfn.XLOOKUP(D5071, CPI!$A:A, CPI!$B:B)</f>
        <v>207.3</v>
      </c>
      <c r="Q5071" s="9">
        <f>IF(M5071="","",PRODUCT(M5071,CPI!$B$112/P5071))</f>
        <v>323253065.41196328</v>
      </c>
    </row>
    <row r="5072" spans="1:17">
      <c r="A5072" t="s">
        <v>15081</v>
      </c>
      <c r="B5072" t="s">
        <v>27</v>
      </c>
      <c r="C5072" t="s">
        <v>28</v>
      </c>
      <c r="D5072">
        <v>2007</v>
      </c>
      <c r="E5072" t="s">
        <v>15082</v>
      </c>
      <c r="F5072">
        <v>7.3</v>
      </c>
      <c r="G5072">
        <v>350000</v>
      </c>
      <c r="H5072" t="s">
        <v>2680</v>
      </c>
      <c r="I5072" t="s">
        <v>11080</v>
      </c>
      <c r="J5072" t="s">
        <v>5694</v>
      </c>
      <c r="K5072" t="s">
        <v>41</v>
      </c>
      <c r="L5072">
        <v>50000000</v>
      </c>
      <c r="M5072">
        <v>153383627</v>
      </c>
      <c r="N5072" t="s">
        <v>9697</v>
      </c>
      <c r="O5072">
        <v>116</v>
      </c>
      <c r="P5072" cm="1">
        <f t="array" ref="P5072">_xlfn.XLOOKUP(D5072, CPI!$A:A, CPI!$B:B)</f>
        <v>207.3</v>
      </c>
      <c r="Q5072" s="9">
        <f>IF(M5072="","",PRODUCT(M5072,CPI!$B$112/P5072))</f>
        <v>225450994.43753013</v>
      </c>
    </row>
    <row r="5073" spans="1:17">
      <c r="A5073" t="s">
        <v>15083</v>
      </c>
      <c r="B5073" t="s">
        <v>27</v>
      </c>
      <c r="C5073" t="s">
        <v>45</v>
      </c>
      <c r="D5073">
        <v>2007</v>
      </c>
      <c r="E5073" t="s">
        <v>15084</v>
      </c>
      <c r="F5073">
        <v>7.5</v>
      </c>
      <c r="G5073">
        <v>180000</v>
      </c>
      <c r="H5073" t="s">
        <v>619</v>
      </c>
      <c r="I5073" t="s">
        <v>6917</v>
      </c>
      <c r="J5073" t="s">
        <v>518</v>
      </c>
      <c r="K5073" t="s">
        <v>41</v>
      </c>
      <c r="L5073">
        <v>67000000</v>
      </c>
      <c r="M5073">
        <v>25422088</v>
      </c>
      <c r="N5073" t="s">
        <v>8998</v>
      </c>
      <c r="O5073">
        <v>191</v>
      </c>
      <c r="P5073" cm="1">
        <f t="array" ref="P5073">_xlfn.XLOOKUP(D5073, CPI!$A:A, CPI!$B:B)</f>
        <v>207.3</v>
      </c>
      <c r="Q5073" s="9">
        <f>IF(M5073="","",PRODUCT(M5073,CPI!$B$112/P5073))</f>
        <v>37366667.697057404</v>
      </c>
    </row>
    <row r="5074" spans="1:17">
      <c r="A5074" t="s">
        <v>15085</v>
      </c>
      <c r="B5074" t="s">
        <v>2010</v>
      </c>
      <c r="C5074" t="s">
        <v>45</v>
      </c>
      <c r="D5074">
        <v>2007</v>
      </c>
      <c r="E5074" t="s">
        <v>14834</v>
      </c>
      <c r="F5074">
        <v>5.3</v>
      </c>
      <c r="G5074">
        <v>227000</v>
      </c>
      <c r="H5074" t="s">
        <v>7522</v>
      </c>
      <c r="I5074" t="s">
        <v>7522</v>
      </c>
      <c r="J5074" t="s">
        <v>1546</v>
      </c>
      <c r="K5074" t="s">
        <v>41</v>
      </c>
      <c r="L5074">
        <v>110000000</v>
      </c>
      <c r="M5074">
        <v>228738393</v>
      </c>
      <c r="N5074" t="s">
        <v>42</v>
      </c>
      <c r="O5074">
        <v>110</v>
      </c>
      <c r="P5074" cm="1">
        <f t="array" ref="P5074">_xlfn.XLOOKUP(D5074, CPI!$A:A, CPI!$B:B)</f>
        <v>207.3</v>
      </c>
      <c r="Q5074" s="9">
        <f>IF(M5074="","",PRODUCT(M5074,CPI!$B$112/P5074))</f>
        <v>336211231.7756874</v>
      </c>
    </row>
    <row r="5075" spans="1:17">
      <c r="A5075" t="s">
        <v>15086</v>
      </c>
      <c r="B5075" t="s">
        <v>2010</v>
      </c>
      <c r="C5075" t="s">
        <v>52</v>
      </c>
      <c r="D5075">
        <v>2007</v>
      </c>
      <c r="E5075" t="s">
        <v>15087</v>
      </c>
      <c r="F5075">
        <v>6.7</v>
      </c>
      <c r="G5075">
        <v>80000</v>
      </c>
      <c r="H5075" t="s">
        <v>15088</v>
      </c>
      <c r="I5075" t="s">
        <v>15089</v>
      </c>
      <c r="J5075" t="s">
        <v>15090</v>
      </c>
      <c r="K5075" t="s">
        <v>41</v>
      </c>
      <c r="M5075">
        <v>14353654</v>
      </c>
      <c r="N5075" t="s">
        <v>55</v>
      </c>
      <c r="O5075">
        <v>88</v>
      </c>
      <c r="P5075" cm="1">
        <f t="array" ref="P5075">_xlfn.XLOOKUP(D5075, CPI!$A:A, CPI!$B:B)</f>
        <v>207.3</v>
      </c>
      <c r="Q5075" s="9">
        <f>IF(M5075="","",PRODUCT(M5075,CPI!$B$112/P5075))</f>
        <v>21097724.909792569</v>
      </c>
    </row>
    <row r="5076" spans="1:17">
      <c r="A5076" t="s">
        <v>15091</v>
      </c>
      <c r="B5076" t="s">
        <v>27</v>
      </c>
      <c r="C5076" t="s">
        <v>36</v>
      </c>
      <c r="D5076">
        <v>2007</v>
      </c>
      <c r="E5076" t="s">
        <v>15092</v>
      </c>
      <c r="F5076">
        <v>7.2</v>
      </c>
      <c r="G5076">
        <v>186000</v>
      </c>
      <c r="H5076" t="s">
        <v>9052</v>
      </c>
      <c r="I5076" t="s">
        <v>9052</v>
      </c>
      <c r="J5076" t="s">
        <v>9053</v>
      </c>
      <c r="K5076" t="s">
        <v>41</v>
      </c>
      <c r="L5076">
        <v>16000000</v>
      </c>
      <c r="M5076">
        <v>35310019</v>
      </c>
      <c r="N5076" t="s">
        <v>9450</v>
      </c>
      <c r="O5076">
        <v>91</v>
      </c>
      <c r="P5076" cm="1">
        <f t="array" ref="P5076">_xlfn.XLOOKUP(D5076, CPI!$A:A, CPI!$B:B)</f>
        <v>207.3</v>
      </c>
      <c r="Q5076" s="9">
        <f>IF(M5076="","",PRODUCT(M5076,CPI!$B$112/P5076))</f>
        <v>51900447.608779542</v>
      </c>
    </row>
    <row r="5077" spans="1:17">
      <c r="A5077" t="s">
        <v>15093</v>
      </c>
      <c r="B5077" t="s">
        <v>44</v>
      </c>
      <c r="C5077" t="s">
        <v>28</v>
      </c>
      <c r="D5077">
        <v>2007</v>
      </c>
      <c r="E5077" t="s">
        <v>14834</v>
      </c>
      <c r="F5077">
        <v>7.1</v>
      </c>
      <c r="G5077">
        <v>147000</v>
      </c>
      <c r="H5077" t="s">
        <v>15094</v>
      </c>
      <c r="I5077" t="s">
        <v>15095</v>
      </c>
      <c r="J5077" t="s">
        <v>14158</v>
      </c>
      <c r="K5077" t="s">
        <v>41</v>
      </c>
      <c r="L5077">
        <v>17000000</v>
      </c>
      <c r="M5077">
        <v>137587063</v>
      </c>
      <c r="N5077" t="s">
        <v>15096</v>
      </c>
      <c r="O5077">
        <v>96</v>
      </c>
      <c r="P5077" cm="1">
        <f t="array" ref="P5077">_xlfn.XLOOKUP(D5077, CPI!$A:A, CPI!$B:B)</f>
        <v>207.3</v>
      </c>
      <c r="Q5077" s="9">
        <f>IF(M5077="","",PRODUCT(M5077,CPI!$B$112/P5077))</f>
        <v>202232407.60299081</v>
      </c>
    </row>
    <row r="5078" spans="1:17">
      <c r="A5078" t="s">
        <v>15097</v>
      </c>
      <c r="B5078" t="s">
        <v>2010</v>
      </c>
      <c r="C5078" t="s">
        <v>52</v>
      </c>
      <c r="D5078">
        <v>2007</v>
      </c>
      <c r="E5078" t="s">
        <v>15098</v>
      </c>
      <c r="F5078">
        <v>6.2</v>
      </c>
      <c r="G5078">
        <v>57000</v>
      </c>
      <c r="H5078" t="s">
        <v>13306</v>
      </c>
      <c r="I5078" t="s">
        <v>15099</v>
      </c>
      <c r="J5078" t="s">
        <v>9286</v>
      </c>
      <c r="K5078" t="s">
        <v>41</v>
      </c>
      <c r="L5078">
        <v>20000000</v>
      </c>
      <c r="M5078">
        <v>47817020</v>
      </c>
      <c r="N5078" t="s">
        <v>13879</v>
      </c>
      <c r="O5078">
        <v>105</v>
      </c>
      <c r="P5078" cm="1">
        <f t="array" ref="P5078">_xlfn.XLOOKUP(D5078, CPI!$A:A, CPI!$B:B)</f>
        <v>207.3</v>
      </c>
      <c r="Q5078" s="9">
        <f>IF(M5078="","",PRODUCT(M5078,CPI!$B$112/P5078))</f>
        <v>70283868.760250837</v>
      </c>
    </row>
    <row r="5079" spans="1:17">
      <c r="A5079" t="s">
        <v>15100</v>
      </c>
      <c r="B5079" t="s">
        <v>27</v>
      </c>
      <c r="C5079" t="s">
        <v>115</v>
      </c>
      <c r="D5079">
        <v>2007</v>
      </c>
      <c r="E5079" t="s">
        <v>15101</v>
      </c>
      <c r="F5079">
        <v>6.6</v>
      </c>
      <c r="G5079">
        <v>93000</v>
      </c>
      <c r="H5079" t="s">
        <v>11713</v>
      </c>
      <c r="I5079" t="s">
        <v>11713</v>
      </c>
      <c r="J5079" t="s">
        <v>11838</v>
      </c>
      <c r="K5079" t="s">
        <v>41</v>
      </c>
      <c r="L5079">
        <v>15000000</v>
      </c>
      <c r="M5079">
        <v>7938872</v>
      </c>
      <c r="N5079" t="s">
        <v>15102</v>
      </c>
      <c r="O5079">
        <v>111</v>
      </c>
      <c r="P5079" cm="1">
        <f t="array" ref="P5079">_xlfn.XLOOKUP(D5079, CPI!$A:A, CPI!$B:B)</f>
        <v>207.3</v>
      </c>
      <c r="Q5079" s="9">
        <f>IF(M5079="","",PRODUCT(M5079,CPI!$B$112/P5079))</f>
        <v>11668954.647370959</v>
      </c>
    </row>
    <row r="5080" spans="1:17">
      <c r="A5080" t="s">
        <v>15103</v>
      </c>
      <c r="B5080" t="s">
        <v>27</v>
      </c>
      <c r="C5080" t="s">
        <v>63</v>
      </c>
      <c r="D5080">
        <v>2007</v>
      </c>
      <c r="E5080" t="s">
        <v>15104</v>
      </c>
      <c r="F5080">
        <v>6.1</v>
      </c>
      <c r="G5080">
        <v>111000</v>
      </c>
      <c r="H5080" t="s">
        <v>13013</v>
      </c>
      <c r="I5080" t="s">
        <v>13013</v>
      </c>
      <c r="J5080" t="s">
        <v>15105</v>
      </c>
      <c r="K5080" t="s">
        <v>41</v>
      </c>
      <c r="L5080">
        <v>15000000</v>
      </c>
      <c r="M5080">
        <v>80460948</v>
      </c>
      <c r="N5080" t="s">
        <v>8998</v>
      </c>
      <c r="O5080">
        <v>109</v>
      </c>
      <c r="P5080" cm="1">
        <f t="array" ref="P5080">_xlfn.XLOOKUP(D5080, CPI!$A:A, CPI!$B:B)</f>
        <v>207.3</v>
      </c>
      <c r="Q5080" s="9">
        <f>IF(M5080="","",PRODUCT(M5080,CPI!$B$112/P5080))</f>
        <v>118265561.29088277</v>
      </c>
    </row>
    <row r="5081" spans="1:17">
      <c r="A5081" t="s">
        <v>15106</v>
      </c>
      <c r="B5081" t="s">
        <v>27</v>
      </c>
      <c r="C5081" t="s">
        <v>45</v>
      </c>
      <c r="D5081">
        <v>2007</v>
      </c>
      <c r="E5081" t="s">
        <v>15107</v>
      </c>
      <c r="F5081">
        <v>7.6</v>
      </c>
      <c r="G5081">
        <v>232000</v>
      </c>
      <c r="H5081" t="s">
        <v>592</v>
      </c>
      <c r="I5081" t="s">
        <v>12665</v>
      </c>
      <c r="J5081" t="s">
        <v>11838</v>
      </c>
      <c r="K5081" t="s">
        <v>33</v>
      </c>
      <c r="M5081">
        <v>56107312</v>
      </c>
      <c r="N5081" t="s">
        <v>15108</v>
      </c>
      <c r="O5081">
        <v>100</v>
      </c>
      <c r="P5081" cm="1">
        <f t="array" ref="P5081">_xlfn.XLOOKUP(D5081, CPI!$A:A, CPI!$B:B)</f>
        <v>207.3</v>
      </c>
      <c r="Q5081" s="9">
        <f>IF(M5081="","",PRODUCT(M5081,CPI!$B$112/P5081))</f>
        <v>82469358.255668104</v>
      </c>
    </row>
    <row r="5082" spans="1:17">
      <c r="A5082" t="s">
        <v>15109</v>
      </c>
      <c r="B5082" t="s">
        <v>2010</v>
      </c>
      <c r="C5082" t="s">
        <v>45</v>
      </c>
      <c r="D5082">
        <v>2007</v>
      </c>
      <c r="E5082" t="s">
        <v>15087</v>
      </c>
      <c r="F5082">
        <v>8</v>
      </c>
      <c r="G5082">
        <v>612000</v>
      </c>
      <c r="H5082" t="s">
        <v>12851</v>
      </c>
      <c r="I5082" t="s">
        <v>6969</v>
      </c>
      <c r="J5082" t="s">
        <v>9540</v>
      </c>
      <c r="K5082" t="s">
        <v>41</v>
      </c>
      <c r="L5082">
        <v>110000000</v>
      </c>
      <c r="M5082">
        <v>444100035</v>
      </c>
      <c r="N5082" t="s">
        <v>72</v>
      </c>
      <c r="O5082">
        <v>115</v>
      </c>
      <c r="P5082" cm="1">
        <f t="array" ref="P5082">_xlfn.XLOOKUP(D5082, CPI!$A:A, CPI!$B:B)</f>
        <v>207.3</v>
      </c>
      <c r="Q5082" s="9">
        <f>IF(M5082="","",PRODUCT(M5082,CPI!$B$112/P5082))</f>
        <v>652760639.96382046</v>
      </c>
    </row>
    <row r="5083" spans="1:17">
      <c r="A5083" t="s">
        <v>15110</v>
      </c>
      <c r="B5083" t="s">
        <v>2010</v>
      </c>
      <c r="C5083" t="s">
        <v>52</v>
      </c>
      <c r="D5083">
        <v>2007</v>
      </c>
      <c r="E5083" t="s">
        <v>14540</v>
      </c>
      <c r="F5083">
        <v>4.0999999999999996</v>
      </c>
      <c r="G5083">
        <v>71000</v>
      </c>
      <c r="H5083" t="s">
        <v>9619</v>
      </c>
      <c r="I5083" t="s">
        <v>1496</v>
      </c>
      <c r="J5083" t="s">
        <v>1496</v>
      </c>
      <c r="K5083" t="s">
        <v>41</v>
      </c>
      <c r="L5083">
        <v>60000000</v>
      </c>
      <c r="M5083">
        <v>159814490</v>
      </c>
      <c r="N5083" t="s">
        <v>9697</v>
      </c>
      <c r="O5083">
        <v>102</v>
      </c>
      <c r="P5083" cm="1">
        <f t="array" ref="P5083">_xlfn.XLOOKUP(D5083, CPI!$A:A, CPI!$B:B)</f>
        <v>207.3</v>
      </c>
      <c r="Q5083" s="9">
        <f>IF(M5083="","",PRODUCT(M5083,CPI!$B$112/P5083))</f>
        <v>234903401.36517122</v>
      </c>
    </row>
    <row r="5084" spans="1:17">
      <c r="A5084" t="s">
        <v>15111</v>
      </c>
      <c r="B5084" t="s">
        <v>27</v>
      </c>
      <c r="C5084" t="s">
        <v>115</v>
      </c>
      <c r="D5084">
        <v>2007</v>
      </c>
      <c r="E5084" t="s">
        <v>15062</v>
      </c>
      <c r="F5084">
        <v>7.2</v>
      </c>
      <c r="G5084">
        <v>192000</v>
      </c>
      <c r="H5084" t="s">
        <v>9038</v>
      </c>
      <c r="I5084" t="s">
        <v>5809</v>
      </c>
      <c r="J5084" t="s">
        <v>3067</v>
      </c>
      <c r="K5084" t="s">
        <v>41</v>
      </c>
      <c r="M5084">
        <v>92011561</v>
      </c>
      <c r="N5084" t="s">
        <v>2037</v>
      </c>
      <c r="O5084">
        <v>113</v>
      </c>
      <c r="P5084" cm="1">
        <f t="array" ref="P5084">_xlfn.XLOOKUP(D5084, CPI!$A:A, CPI!$B:B)</f>
        <v>207.3</v>
      </c>
      <c r="Q5084" s="9">
        <f>IF(M5084="","",PRODUCT(M5084,CPI!$B$112/P5084))</f>
        <v>135243235.10226724</v>
      </c>
    </row>
    <row r="5085" spans="1:17">
      <c r="A5085" t="s">
        <v>15112</v>
      </c>
      <c r="B5085" t="s">
        <v>2010</v>
      </c>
      <c r="C5085" t="s">
        <v>401</v>
      </c>
      <c r="D5085">
        <v>2007</v>
      </c>
      <c r="E5085" t="s">
        <v>15113</v>
      </c>
      <c r="F5085">
        <v>6.2</v>
      </c>
      <c r="G5085">
        <v>163000</v>
      </c>
      <c r="H5085" t="s">
        <v>2066</v>
      </c>
      <c r="I5085" t="s">
        <v>14128</v>
      </c>
      <c r="J5085" t="s">
        <v>10940</v>
      </c>
      <c r="K5085" t="s">
        <v>41</v>
      </c>
      <c r="L5085">
        <v>150000000</v>
      </c>
      <c r="M5085">
        <v>196393745</v>
      </c>
      <c r="N5085" t="s">
        <v>55</v>
      </c>
      <c r="O5085">
        <v>115</v>
      </c>
      <c r="P5085" cm="1">
        <f t="array" ref="P5085">_xlfn.XLOOKUP(D5085, CPI!$A:A, CPI!$B:B)</f>
        <v>207.3</v>
      </c>
      <c r="Q5085" s="9">
        <f>IF(M5085="","",PRODUCT(M5085,CPI!$B$112/P5085))</f>
        <v>288669436.0902074</v>
      </c>
    </row>
    <row r="5086" spans="1:17">
      <c r="A5086" t="s">
        <v>15114</v>
      </c>
      <c r="B5086" t="s">
        <v>2010</v>
      </c>
      <c r="C5086" t="s">
        <v>45</v>
      </c>
      <c r="D5086">
        <v>2007</v>
      </c>
      <c r="E5086" t="s">
        <v>15115</v>
      </c>
      <c r="F5086">
        <v>6.2</v>
      </c>
      <c r="G5086">
        <v>152000</v>
      </c>
      <c r="H5086" t="s">
        <v>8067</v>
      </c>
      <c r="I5086" t="s">
        <v>3265</v>
      </c>
      <c r="J5086" t="s">
        <v>1546</v>
      </c>
      <c r="K5086" t="s">
        <v>41</v>
      </c>
      <c r="L5086">
        <v>70000000</v>
      </c>
      <c r="M5086">
        <v>77621983</v>
      </c>
      <c r="N5086" t="s">
        <v>55</v>
      </c>
      <c r="O5086">
        <v>96</v>
      </c>
      <c r="P5086" cm="1">
        <f t="array" ref="P5086">_xlfn.XLOOKUP(D5086, CPI!$A:A, CPI!$B:B)</f>
        <v>207.3</v>
      </c>
      <c r="Q5086" s="9">
        <f>IF(M5086="","",PRODUCT(M5086,CPI!$B$112/P5086))</f>
        <v>114092707.28461166</v>
      </c>
    </row>
    <row r="5087" spans="1:17">
      <c r="A5087" t="s">
        <v>15116</v>
      </c>
      <c r="B5087" t="s">
        <v>27</v>
      </c>
      <c r="C5087" t="s">
        <v>45</v>
      </c>
      <c r="D5087">
        <v>2007</v>
      </c>
      <c r="E5087" t="s">
        <v>15117</v>
      </c>
      <c r="F5087">
        <v>7.7</v>
      </c>
      <c r="G5087">
        <v>295000</v>
      </c>
      <c r="H5087" t="s">
        <v>8821</v>
      </c>
      <c r="I5087" t="s">
        <v>15118</v>
      </c>
      <c r="J5087" t="s">
        <v>7013</v>
      </c>
      <c r="K5087" t="s">
        <v>41</v>
      </c>
      <c r="L5087">
        <v>55000000</v>
      </c>
      <c r="M5087">
        <v>70016220</v>
      </c>
      <c r="N5087" t="s">
        <v>14713</v>
      </c>
      <c r="O5087">
        <v>122</v>
      </c>
      <c r="P5087" cm="1">
        <f t="array" ref="P5087">_xlfn.XLOOKUP(D5087, CPI!$A:A, CPI!$B:B)</f>
        <v>207.3</v>
      </c>
      <c r="Q5087" s="9">
        <f>IF(M5087="","",PRODUCT(M5087,CPI!$B$112/P5087))</f>
        <v>102913373.05354558</v>
      </c>
    </row>
    <row r="5088" spans="1:17">
      <c r="A5088" t="s">
        <v>15119</v>
      </c>
      <c r="B5088" t="s">
        <v>2010</v>
      </c>
      <c r="C5088" t="s">
        <v>28</v>
      </c>
      <c r="D5088">
        <v>2007</v>
      </c>
      <c r="E5088" t="s">
        <v>15120</v>
      </c>
      <c r="F5088">
        <v>7.3</v>
      </c>
      <c r="G5088">
        <v>107000</v>
      </c>
      <c r="H5088" t="s">
        <v>10945</v>
      </c>
      <c r="I5088" t="s">
        <v>3053</v>
      </c>
      <c r="J5088" t="s">
        <v>12963</v>
      </c>
      <c r="K5088" t="s">
        <v>41</v>
      </c>
      <c r="L5088">
        <v>45000000</v>
      </c>
      <c r="M5088">
        <v>29625761</v>
      </c>
      <c r="N5088" t="s">
        <v>11866</v>
      </c>
      <c r="O5088">
        <v>133</v>
      </c>
      <c r="P5088" cm="1">
        <f t="array" ref="P5088">_xlfn.XLOOKUP(D5088, CPI!$A:A, CPI!$B:B)</f>
        <v>207.3</v>
      </c>
      <c r="Q5088" s="9">
        <f>IF(M5088="","",PRODUCT(M5088,CPI!$B$112/P5088))</f>
        <v>43545438.38253738</v>
      </c>
    </row>
    <row r="5089" spans="1:17">
      <c r="A5089" t="s">
        <v>15121</v>
      </c>
      <c r="B5089" t="s">
        <v>2010</v>
      </c>
      <c r="C5089" t="s">
        <v>115</v>
      </c>
      <c r="D5089">
        <v>2007</v>
      </c>
      <c r="E5089" t="s">
        <v>15122</v>
      </c>
      <c r="F5089">
        <v>6.9</v>
      </c>
      <c r="G5089">
        <v>328000</v>
      </c>
      <c r="H5089" t="s">
        <v>5117</v>
      </c>
      <c r="I5089" t="s">
        <v>12283</v>
      </c>
      <c r="J5089" t="s">
        <v>9724</v>
      </c>
      <c r="K5089" t="s">
        <v>41</v>
      </c>
      <c r="L5089">
        <v>85000000</v>
      </c>
      <c r="M5089">
        <v>311312624</v>
      </c>
      <c r="N5089" t="s">
        <v>34</v>
      </c>
      <c r="O5089">
        <v>122</v>
      </c>
      <c r="P5089" cm="1">
        <f t="array" ref="P5089">_xlfn.XLOOKUP(D5089, CPI!$A:A, CPI!$B:B)</f>
        <v>207.3</v>
      </c>
      <c r="Q5089" s="9">
        <f>IF(M5089="","",PRODUCT(M5089,CPI!$B$112/P5089))</f>
        <v>457583003.05258071</v>
      </c>
    </row>
    <row r="5090" spans="1:17">
      <c r="A5090" t="s">
        <v>15123</v>
      </c>
      <c r="B5090" t="s">
        <v>2010</v>
      </c>
      <c r="C5090" t="s">
        <v>52</v>
      </c>
      <c r="D5090">
        <v>2007</v>
      </c>
      <c r="E5090" t="s">
        <v>14558</v>
      </c>
      <c r="F5090">
        <v>6.3</v>
      </c>
      <c r="G5090">
        <v>161000</v>
      </c>
      <c r="H5090" t="s">
        <v>15124</v>
      </c>
      <c r="I5090" t="s">
        <v>15125</v>
      </c>
      <c r="J5090" t="s">
        <v>13055</v>
      </c>
      <c r="K5090" t="s">
        <v>41</v>
      </c>
      <c r="L5090">
        <v>61000000</v>
      </c>
      <c r="M5090">
        <v>145710347</v>
      </c>
      <c r="N5090" t="s">
        <v>9697</v>
      </c>
      <c r="O5090">
        <v>93</v>
      </c>
      <c r="P5090" cm="1">
        <f t="array" ref="P5090">_xlfn.XLOOKUP(D5090, CPI!$A:A, CPI!$B:B)</f>
        <v>207.3</v>
      </c>
      <c r="Q5090" s="9">
        <f>IF(M5090="","",PRODUCT(M5090,CPI!$B$112/P5090))</f>
        <v>214172420.3130728</v>
      </c>
    </row>
    <row r="5091" spans="1:17">
      <c r="A5091" t="s">
        <v>15126</v>
      </c>
      <c r="B5091" t="s">
        <v>44</v>
      </c>
      <c r="C5091" t="s">
        <v>401</v>
      </c>
      <c r="D5091">
        <v>2007</v>
      </c>
      <c r="E5091" t="s">
        <v>15122</v>
      </c>
      <c r="F5091">
        <v>6.7</v>
      </c>
      <c r="G5091">
        <v>72000</v>
      </c>
      <c r="H5091" t="s">
        <v>15127</v>
      </c>
      <c r="I5091" t="s">
        <v>9357</v>
      </c>
      <c r="J5091" t="s">
        <v>13005</v>
      </c>
      <c r="K5091" t="s">
        <v>41</v>
      </c>
      <c r="L5091">
        <v>100000000</v>
      </c>
      <c r="M5091">
        <v>152005713</v>
      </c>
      <c r="N5091" t="s">
        <v>42</v>
      </c>
      <c r="O5091">
        <v>85</v>
      </c>
      <c r="P5091" cm="1">
        <f t="array" ref="P5091">_xlfn.XLOOKUP(D5091, CPI!$A:A, CPI!$B:B)</f>
        <v>207.3</v>
      </c>
      <c r="Q5091" s="9">
        <f>IF(M5091="","",PRODUCT(M5091,CPI!$B$112/P5091))</f>
        <v>223425666.91316929</v>
      </c>
    </row>
    <row r="5092" spans="1:17">
      <c r="A5092" t="s">
        <v>15128</v>
      </c>
      <c r="B5092" t="s">
        <v>27</v>
      </c>
      <c r="C5092" t="s">
        <v>45</v>
      </c>
      <c r="D5092">
        <v>2007</v>
      </c>
      <c r="E5092" t="s">
        <v>15107</v>
      </c>
      <c r="F5092">
        <v>6.2</v>
      </c>
      <c r="G5092">
        <v>187000</v>
      </c>
      <c r="H5092" t="s">
        <v>2344</v>
      </c>
      <c r="I5092" t="s">
        <v>8493</v>
      </c>
      <c r="J5092" t="s">
        <v>10848</v>
      </c>
      <c r="K5092" t="s">
        <v>463</v>
      </c>
      <c r="L5092">
        <v>45000000</v>
      </c>
      <c r="M5092">
        <v>147717833</v>
      </c>
      <c r="N5092" t="s">
        <v>10886</v>
      </c>
      <c r="O5092">
        <v>94</v>
      </c>
      <c r="P5092" cm="1">
        <f t="array" ref="P5092">_xlfn.XLOOKUP(D5092, CPI!$A:A, CPI!$B:B)</f>
        <v>207.3</v>
      </c>
      <c r="Q5092" s="9">
        <f>IF(M5092="","",PRODUCT(M5092,CPI!$B$112/P5092))</f>
        <v>217123124.53014952</v>
      </c>
    </row>
    <row r="5093" spans="1:17">
      <c r="A5093" t="s">
        <v>15129</v>
      </c>
      <c r="B5093" t="s">
        <v>27</v>
      </c>
      <c r="C5093" t="s">
        <v>45</v>
      </c>
      <c r="D5093">
        <v>2007</v>
      </c>
      <c r="E5093" t="s">
        <v>15033</v>
      </c>
      <c r="F5093">
        <v>6.6</v>
      </c>
      <c r="G5093">
        <v>168000</v>
      </c>
      <c r="H5093" t="s">
        <v>14086</v>
      </c>
      <c r="I5093" t="s">
        <v>15130</v>
      </c>
      <c r="J5093" t="s">
        <v>11865</v>
      </c>
      <c r="K5093" t="s">
        <v>41</v>
      </c>
      <c r="L5093">
        <v>30000000</v>
      </c>
      <c r="M5093">
        <v>75513170</v>
      </c>
      <c r="N5093" t="s">
        <v>42</v>
      </c>
      <c r="O5093">
        <v>113</v>
      </c>
      <c r="P5093" cm="1">
        <f t="array" ref="P5093">_xlfn.XLOOKUP(D5093, CPI!$A:A, CPI!$B:B)</f>
        <v>207.3</v>
      </c>
      <c r="Q5093" s="9">
        <f>IF(M5093="","",PRODUCT(M5093,CPI!$B$112/P5093))</f>
        <v>110993067.53014953</v>
      </c>
    </row>
    <row r="5094" spans="1:17">
      <c r="A5094" t="s">
        <v>15131</v>
      </c>
      <c r="B5094" t="s">
        <v>27</v>
      </c>
      <c r="C5094" t="s">
        <v>115</v>
      </c>
      <c r="D5094">
        <v>2007</v>
      </c>
      <c r="E5094" t="s">
        <v>14428</v>
      </c>
      <c r="F5094">
        <v>6.5</v>
      </c>
      <c r="G5094">
        <v>73000</v>
      </c>
      <c r="H5094" t="s">
        <v>15132</v>
      </c>
      <c r="I5094" t="s">
        <v>15132</v>
      </c>
      <c r="J5094" t="s">
        <v>12084</v>
      </c>
      <c r="K5094" t="s">
        <v>41</v>
      </c>
      <c r="L5094">
        <v>8600000</v>
      </c>
      <c r="M5094">
        <v>32730062</v>
      </c>
      <c r="N5094" t="s">
        <v>13879</v>
      </c>
      <c r="O5094">
        <v>84</v>
      </c>
      <c r="P5094" cm="1">
        <f t="array" ref="P5094">_xlfn.XLOOKUP(D5094, CPI!$A:A, CPI!$B:B)</f>
        <v>207.3</v>
      </c>
      <c r="Q5094" s="9">
        <f>IF(M5094="","",PRODUCT(M5094,CPI!$B$112/P5094))</f>
        <v>48108296.630004816</v>
      </c>
    </row>
    <row r="5095" spans="1:17">
      <c r="A5095" t="s">
        <v>15133</v>
      </c>
      <c r="B5095" t="s">
        <v>27</v>
      </c>
      <c r="C5095" t="s">
        <v>63</v>
      </c>
      <c r="D5095">
        <v>2007</v>
      </c>
      <c r="E5095" t="s">
        <v>15134</v>
      </c>
      <c r="F5095">
        <v>6.2</v>
      </c>
      <c r="G5095">
        <v>89000</v>
      </c>
      <c r="H5095" t="s">
        <v>13500</v>
      </c>
      <c r="I5095" t="s">
        <v>13501</v>
      </c>
      <c r="J5095" t="s">
        <v>15135</v>
      </c>
      <c r="K5095" t="s">
        <v>41</v>
      </c>
      <c r="L5095">
        <v>20000000</v>
      </c>
      <c r="M5095">
        <v>22382047</v>
      </c>
      <c r="N5095" t="s">
        <v>72</v>
      </c>
      <c r="O5095">
        <v>89</v>
      </c>
      <c r="P5095" cm="1">
        <f t="array" ref="P5095">_xlfn.XLOOKUP(D5095, CPI!$A:A, CPI!$B:B)</f>
        <v>207.3</v>
      </c>
      <c r="Q5095" s="9">
        <f>IF(M5095="","",PRODUCT(M5095,CPI!$B$112/P5095))</f>
        <v>32898262.040038586</v>
      </c>
    </row>
    <row r="5096" spans="1:17">
      <c r="A5096" t="s">
        <v>15136</v>
      </c>
      <c r="B5096" t="s">
        <v>44</v>
      </c>
      <c r="C5096" t="s">
        <v>401</v>
      </c>
      <c r="D5096">
        <v>2007</v>
      </c>
      <c r="E5096" t="s">
        <v>14895</v>
      </c>
      <c r="F5096">
        <v>6.1</v>
      </c>
      <c r="G5096">
        <v>148000</v>
      </c>
      <c r="H5096" t="s">
        <v>15137</v>
      </c>
      <c r="I5096" t="s">
        <v>15138</v>
      </c>
      <c r="J5096" t="s">
        <v>15138</v>
      </c>
      <c r="K5096" t="s">
        <v>41</v>
      </c>
      <c r="L5096">
        <v>150000000</v>
      </c>
      <c r="M5096">
        <v>293514336</v>
      </c>
      <c r="N5096" t="s">
        <v>10184</v>
      </c>
      <c r="O5096">
        <v>91</v>
      </c>
      <c r="P5096" cm="1">
        <f t="array" ref="P5096">_xlfn.XLOOKUP(D5096, CPI!$A:A, CPI!$B:B)</f>
        <v>207.3</v>
      </c>
      <c r="Q5096" s="9">
        <f>IF(M5096="","",PRODUCT(M5096,CPI!$B$112/P5096))</f>
        <v>431422181.27930528</v>
      </c>
    </row>
    <row r="5097" spans="1:17">
      <c r="A5097" t="s">
        <v>15139</v>
      </c>
      <c r="B5097" t="s">
        <v>27</v>
      </c>
      <c r="C5097" t="s">
        <v>52</v>
      </c>
      <c r="D5097">
        <v>2007</v>
      </c>
      <c r="E5097" t="s">
        <v>15140</v>
      </c>
      <c r="F5097">
        <v>5.8</v>
      </c>
      <c r="G5097">
        <v>88000</v>
      </c>
      <c r="H5097" t="s">
        <v>9074</v>
      </c>
      <c r="I5097" t="s">
        <v>15141</v>
      </c>
      <c r="J5097" t="s">
        <v>8019</v>
      </c>
      <c r="K5097" t="s">
        <v>41</v>
      </c>
      <c r="L5097">
        <v>60000000</v>
      </c>
      <c r="M5097">
        <v>128453183</v>
      </c>
      <c r="N5097" t="s">
        <v>9697</v>
      </c>
      <c r="O5097">
        <v>116</v>
      </c>
      <c r="P5097" cm="1">
        <f t="array" ref="P5097">_xlfn.XLOOKUP(D5097, CPI!$A:A, CPI!$B:B)</f>
        <v>207.3</v>
      </c>
      <c r="Q5097" s="9">
        <f>IF(M5097="","",PRODUCT(M5097,CPI!$B$112/P5097))</f>
        <v>188806969.89917991</v>
      </c>
    </row>
    <row r="5098" spans="1:17">
      <c r="A5098" t="s">
        <v>15142</v>
      </c>
      <c r="B5098" t="s">
        <v>27</v>
      </c>
      <c r="C5098" t="s">
        <v>45</v>
      </c>
      <c r="D5098">
        <v>2007</v>
      </c>
      <c r="E5098" t="s">
        <v>15067</v>
      </c>
      <c r="F5098">
        <v>4.5999999999999996</v>
      </c>
      <c r="G5098">
        <v>118000</v>
      </c>
      <c r="H5098" t="s">
        <v>15143</v>
      </c>
      <c r="I5098" t="s">
        <v>15144</v>
      </c>
      <c r="J5098" t="s">
        <v>15145</v>
      </c>
      <c r="K5098" t="s">
        <v>41</v>
      </c>
      <c r="L5098">
        <v>40000000</v>
      </c>
      <c r="M5098">
        <v>130290885</v>
      </c>
      <c r="N5098" t="s">
        <v>191</v>
      </c>
      <c r="O5098">
        <v>94</v>
      </c>
      <c r="P5098" cm="1">
        <f t="array" ref="P5098">_xlfn.XLOOKUP(D5098, CPI!$A:A, CPI!$B:B)</f>
        <v>207.3</v>
      </c>
      <c r="Q5098" s="9">
        <f>IF(M5098="","",PRODUCT(M5098,CPI!$B$112/P5098))</f>
        <v>191508117.02604917</v>
      </c>
    </row>
    <row r="5099" spans="1:17">
      <c r="A5099" t="s">
        <v>15146</v>
      </c>
      <c r="B5099" t="s">
        <v>44</v>
      </c>
      <c r="C5099" t="s">
        <v>401</v>
      </c>
      <c r="D5099">
        <v>2007</v>
      </c>
      <c r="E5099" t="s">
        <v>14626</v>
      </c>
      <c r="F5099">
        <v>6.1</v>
      </c>
      <c r="G5099">
        <v>288000</v>
      </c>
      <c r="H5099" t="s">
        <v>9260</v>
      </c>
      <c r="I5099" t="s">
        <v>1923</v>
      </c>
      <c r="J5099" t="s">
        <v>6854</v>
      </c>
      <c r="K5099" t="s">
        <v>41</v>
      </c>
      <c r="L5099">
        <v>160000000</v>
      </c>
      <c r="M5099">
        <v>813367380</v>
      </c>
      <c r="N5099" t="s">
        <v>14601</v>
      </c>
      <c r="O5099">
        <v>93</v>
      </c>
      <c r="P5099" cm="1">
        <f t="array" ref="P5099">_xlfn.XLOOKUP(D5099, CPI!$A:A, CPI!$B:B)</f>
        <v>207.3</v>
      </c>
      <c r="Q5099" s="9">
        <f>IF(M5099="","",PRODUCT(M5099,CPI!$B$112/P5099))</f>
        <v>1195528416.2373371</v>
      </c>
    </row>
    <row r="5100" spans="1:17">
      <c r="A5100">
        <v>1408</v>
      </c>
      <c r="B5100" t="s">
        <v>2010</v>
      </c>
      <c r="C5100" t="s">
        <v>162</v>
      </c>
      <c r="D5100">
        <v>2007</v>
      </c>
      <c r="E5100" t="s">
        <v>14698</v>
      </c>
      <c r="F5100">
        <v>6.8</v>
      </c>
      <c r="G5100">
        <v>260000</v>
      </c>
      <c r="H5100" t="s">
        <v>13245</v>
      </c>
      <c r="I5100" t="s">
        <v>15147</v>
      </c>
      <c r="J5100" t="s">
        <v>2636</v>
      </c>
      <c r="K5100" t="s">
        <v>41</v>
      </c>
      <c r="L5100">
        <v>25000000</v>
      </c>
      <c r="M5100">
        <v>132963417</v>
      </c>
      <c r="N5100" t="s">
        <v>8998</v>
      </c>
      <c r="O5100">
        <v>104</v>
      </c>
      <c r="P5100" cm="1">
        <f t="array" ref="P5100">_xlfn.XLOOKUP(D5100, CPI!$A:A, CPI!$B:B)</f>
        <v>207.3</v>
      </c>
      <c r="Q5100" s="9">
        <f>IF(M5100="","",PRODUCT(M5100,CPI!$B$112/P5100))</f>
        <v>195436339.41099852</v>
      </c>
    </row>
    <row r="5101" spans="1:17">
      <c r="A5101" t="s">
        <v>15148</v>
      </c>
      <c r="B5101" t="s">
        <v>27</v>
      </c>
      <c r="C5101" t="s">
        <v>45</v>
      </c>
      <c r="D5101">
        <v>2007</v>
      </c>
      <c r="E5101" t="s">
        <v>15149</v>
      </c>
      <c r="F5101">
        <v>7</v>
      </c>
      <c r="G5101">
        <v>121000</v>
      </c>
      <c r="H5101" t="s">
        <v>6757</v>
      </c>
      <c r="I5101" t="s">
        <v>15150</v>
      </c>
      <c r="J5101" t="s">
        <v>9897</v>
      </c>
      <c r="K5101" t="s">
        <v>41</v>
      </c>
      <c r="L5101">
        <v>70000000</v>
      </c>
      <c r="M5101">
        <v>87019158</v>
      </c>
      <c r="N5101" t="s">
        <v>72</v>
      </c>
      <c r="O5101">
        <v>110</v>
      </c>
      <c r="P5101" cm="1">
        <f t="array" ref="P5101">_xlfn.XLOOKUP(D5101, CPI!$A:A, CPI!$B:B)</f>
        <v>207.3</v>
      </c>
      <c r="Q5101" s="9">
        <f>IF(M5101="","",PRODUCT(M5101,CPI!$B$112/P5101))</f>
        <v>127905149.26483355</v>
      </c>
    </row>
    <row r="5102" spans="1:17">
      <c r="A5102" t="s">
        <v>15151</v>
      </c>
      <c r="B5102" t="s">
        <v>27</v>
      </c>
      <c r="C5102" t="s">
        <v>74</v>
      </c>
      <c r="D5102">
        <v>2007</v>
      </c>
      <c r="E5102" t="s">
        <v>15033</v>
      </c>
      <c r="F5102">
        <v>7.5</v>
      </c>
      <c r="G5102">
        <v>173000</v>
      </c>
      <c r="H5102" t="s">
        <v>11493</v>
      </c>
      <c r="I5102" t="s">
        <v>11493</v>
      </c>
      <c r="J5102" t="s">
        <v>6546</v>
      </c>
      <c r="K5102" t="s">
        <v>41</v>
      </c>
      <c r="L5102">
        <v>30000000</v>
      </c>
      <c r="M5102">
        <v>15001776</v>
      </c>
      <c r="N5102" t="s">
        <v>34</v>
      </c>
      <c r="O5102">
        <v>160</v>
      </c>
      <c r="P5102" cm="1">
        <f t="array" ref="P5102">_xlfn.XLOOKUP(D5102, CPI!$A:A, CPI!$B:B)</f>
        <v>207.3</v>
      </c>
      <c r="Q5102" s="9">
        <f>IF(M5102="","",PRODUCT(M5102,CPI!$B$112/P5102))</f>
        <v>22050367.328509405</v>
      </c>
    </row>
    <row r="5103" spans="1:17">
      <c r="A5103" t="s">
        <v>15152</v>
      </c>
      <c r="B5103" t="s">
        <v>27</v>
      </c>
      <c r="C5103" t="s">
        <v>52</v>
      </c>
      <c r="D5103">
        <v>2007</v>
      </c>
      <c r="E5103" t="s">
        <v>15107</v>
      </c>
      <c r="F5103">
        <v>5.6</v>
      </c>
      <c r="G5103">
        <v>87000</v>
      </c>
      <c r="H5103" t="s">
        <v>15153</v>
      </c>
      <c r="I5103" t="s">
        <v>15154</v>
      </c>
      <c r="J5103" t="s">
        <v>15155</v>
      </c>
      <c r="K5103" t="s">
        <v>41</v>
      </c>
      <c r="L5103">
        <v>25000000</v>
      </c>
      <c r="M5103">
        <v>59768495</v>
      </c>
      <c r="N5103" t="s">
        <v>14713</v>
      </c>
      <c r="O5103">
        <v>96</v>
      </c>
      <c r="P5103" cm="1">
        <f t="array" ref="P5103">_xlfn.XLOOKUP(D5103, CPI!$A:A, CPI!$B:B)</f>
        <v>207.3</v>
      </c>
      <c r="Q5103" s="9">
        <f>IF(M5103="","",PRODUCT(M5103,CPI!$B$112/P5103))</f>
        <v>87850749.76603955</v>
      </c>
    </row>
    <row r="5104" spans="1:17">
      <c r="A5104" t="s">
        <v>15156</v>
      </c>
      <c r="B5104" t="s">
        <v>27</v>
      </c>
      <c r="C5104" t="s">
        <v>63</v>
      </c>
      <c r="D5104">
        <v>2007</v>
      </c>
      <c r="E5104" t="s">
        <v>15122</v>
      </c>
      <c r="F5104">
        <v>5.5</v>
      </c>
      <c r="G5104">
        <v>87000</v>
      </c>
      <c r="H5104" t="s">
        <v>12543</v>
      </c>
      <c r="I5104" t="s">
        <v>12543</v>
      </c>
      <c r="J5104" t="s">
        <v>15157</v>
      </c>
      <c r="K5104" t="s">
        <v>41</v>
      </c>
      <c r="L5104">
        <v>10200000</v>
      </c>
      <c r="M5104">
        <v>35728183</v>
      </c>
      <c r="N5104" t="s">
        <v>14713</v>
      </c>
      <c r="O5104">
        <v>94</v>
      </c>
      <c r="P5104" cm="1">
        <f t="array" ref="P5104">_xlfn.XLOOKUP(D5104, CPI!$A:A, CPI!$B:B)</f>
        <v>207.3</v>
      </c>
      <c r="Q5104" s="9">
        <f>IF(M5104="","",PRODUCT(M5104,CPI!$B$112/P5104))</f>
        <v>52515086.155812822</v>
      </c>
    </row>
    <row r="5105" spans="1:17">
      <c r="A5105" t="s">
        <v>15158</v>
      </c>
      <c r="B5105" t="s">
        <v>44</v>
      </c>
      <c r="C5105" t="s">
        <v>45</v>
      </c>
      <c r="D5105">
        <v>2007</v>
      </c>
      <c r="E5105" t="s">
        <v>14729</v>
      </c>
      <c r="F5105">
        <v>5.6</v>
      </c>
      <c r="G5105">
        <v>254000</v>
      </c>
      <c r="H5105" t="s">
        <v>12729</v>
      </c>
      <c r="I5105" t="s">
        <v>14758</v>
      </c>
      <c r="J5105" t="s">
        <v>14055</v>
      </c>
      <c r="K5105" t="s">
        <v>41</v>
      </c>
      <c r="L5105">
        <v>130000000</v>
      </c>
      <c r="M5105">
        <v>301913131</v>
      </c>
      <c r="N5105" t="s">
        <v>191</v>
      </c>
      <c r="O5105">
        <v>92</v>
      </c>
      <c r="P5105" cm="1">
        <f t="array" ref="P5105">_xlfn.XLOOKUP(D5105, CPI!$A:A, CPI!$B:B)</f>
        <v>207.3</v>
      </c>
      <c r="Q5105" s="9">
        <f>IF(M5105="","",PRODUCT(M5105,CPI!$B$112/P5105))</f>
        <v>443767153.95899659</v>
      </c>
    </row>
    <row r="5106" spans="1:17">
      <c r="A5106" t="s">
        <v>15159</v>
      </c>
      <c r="B5106" t="s">
        <v>2010</v>
      </c>
      <c r="C5106" t="s">
        <v>36</v>
      </c>
      <c r="D5106">
        <v>2007</v>
      </c>
      <c r="E5106" t="s">
        <v>15160</v>
      </c>
      <c r="F5106">
        <v>6.1</v>
      </c>
      <c r="G5106">
        <v>182000</v>
      </c>
      <c r="H5106" t="s">
        <v>12318</v>
      </c>
      <c r="I5106" t="s">
        <v>12318</v>
      </c>
      <c r="J5106" t="s">
        <v>5222</v>
      </c>
      <c r="K5106" t="s">
        <v>33</v>
      </c>
      <c r="L5106">
        <v>180000000</v>
      </c>
      <c r="M5106">
        <v>372234864</v>
      </c>
      <c r="N5106" t="s">
        <v>2037</v>
      </c>
      <c r="O5106">
        <v>113</v>
      </c>
      <c r="P5106" cm="1">
        <f t="array" ref="P5106">_xlfn.XLOOKUP(D5106, CPI!$A:A, CPI!$B:B)</f>
        <v>207.3</v>
      </c>
      <c r="Q5106" s="9">
        <f>IF(M5106="","",PRODUCT(M5106,CPI!$B$112/P5106))</f>
        <v>547129585.43560052</v>
      </c>
    </row>
    <row r="5107" spans="1:17">
      <c r="A5107" t="s">
        <v>15161</v>
      </c>
      <c r="B5107" t="s">
        <v>2010</v>
      </c>
      <c r="C5107" t="s">
        <v>45</v>
      </c>
      <c r="D5107">
        <v>2007</v>
      </c>
      <c r="E5107" t="s">
        <v>15017</v>
      </c>
      <c r="F5107">
        <v>6.2</v>
      </c>
      <c r="G5107">
        <v>157000</v>
      </c>
      <c r="H5107" t="s">
        <v>9791</v>
      </c>
      <c r="I5107" t="s">
        <v>12399</v>
      </c>
      <c r="J5107" t="s">
        <v>2763</v>
      </c>
      <c r="K5107" t="s">
        <v>41</v>
      </c>
      <c r="L5107">
        <v>140000000</v>
      </c>
      <c r="M5107">
        <v>258097122</v>
      </c>
      <c r="N5107" t="s">
        <v>2037</v>
      </c>
      <c r="O5107">
        <v>91</v>
      </c>
      <c r="P5107" cm="1">
        <f t="array" ref="P5107">_xlfn.XLOOKUP(D5107, CPI!$A:A, CPI!$B:B)</f>
        <v>207.3</v>
      </c>
      <c r="Q5107" s="9">
        <f>IF(M5107="","",PRODUCT(M5107,CPI!$B$112/P5107))</f>
        <v>379364173.05065119</v>
      </c>
    </row>
    <row r="5108" spans="1:17">
      <c r="A5108" t="s">
        <v>15162</v>
      </c>
      <c r="B5108" t="s">
        <v>27</v>
      </c>
      <c r="C5108" t="s">
        <v>28</v>
      </c>
      <c r="D5108">
        <v>2007</v>
      </c>
      <c r="E5108" t="s">
        <v>15163</v>
      </c>
      <c r="F5108">
        <v>5.6</v>
      </c>
      <c r="G5108">
        <v>11000</v>
      </c>
      <c r="H5108" t="s">
        <v>15164</v>
      </c>
      <c r="I5108" t="s">
        <v>15164</v>
      </c>
      <c r="J5108" t="s">
        <v>15165</v>
      </c>
      <c r="K5108" t="s">
        <v>41</v>
      </c>
      <c r="M5108">
        <v>44852</v>
      </c>
      <c r="N5108" t="s">
        <v>15166</v>
      </c>
      <c r="O5108">
        <v>88</v>
      </c>
      <c r="P5108" cm="1">
        <f t="array" ref="P5108">_xlfn.XLOOKUP(D5108, CPI!$A:A, CPI!$B:B)</f>
        <v>207.3</v>
      </c>
      <c r="Q5108" s="9">
        <f>IF(M5108="","",PRODUCT(M5108,CPI!$B$112/P5108))</f>
        <v>65925.732754462122</v>
      </c>
    </row>
    <row r="5109" spans="1:17">
      <c r="A5109" t="s">
        <v>15167</v>
      </c>
      <c r="B5109" t="s">
        <v>27</v>
      </c>
      <c r="C5109" t="s">
        <v>63</v>
      </c>
      <c r="D5109">
        <v>2007</v>
      </c>
      <c r="E5109" t="s">
        <v>15168</v>
      </c>
      <c r="F5109">
        <v>7.2</v>
      </c>
      <c r="G5109">
        <v>60000</v>
      </c>
      <c r="H5109" t="s">
        <v>15169</v>
      </c>
      <c r="I5109" t="s">
        <v>15169</v>
      </c>
      <c r="J5109" t="s">
        <v>15170</v>
      </c>
      <c r="K5109" t="s">
        <v>1122</v>
      </c>
      <c r="L5109">
        <v>2600000</v>
      </c>
      <c r="M5109">
        <v>553198</v>
      </c>
      <c r="N5109" t="s">
        <v>15171</v>
      </c>
      <c r="O5109">
        <v>92</v>
      </c>
      <c r="P5109" cm="1">
        <f t="array" ref="P5109">_xlfn.XLOOKUP(D5109, CPI!$A:A, CPI!$B:B)</f>
        <v>207.3</v>
      </c>
      <c r="Q5109" s="9">
        <f>IF(M5109="","",PRODUCT(M5109,CPI!$B$112/P5109))</f>
        <v>813118.33381572587</v>
      </c>
    </row>
    <row r="5110" spans="1:17">
      <c r="A5110" t="s">
        <v>15172</v>
      </c>
      <c r="B5110" t="s">
        <v>2010</v>
      </c>
      <c r="C5110" t="s">
        <v>36</v>
      </c>
      <c r="D5110">
        <v>2007</v>
      </c>
      <c r="E5110" t="s">
        <v>14606</v>
      </c>
      <c r="F5110">
        <v>2.4</v>
      </c>
      <c r="G5110">
        <v>103000</v>
      </c>
      <c r="H5110" t="s">
        <v>9250</v>
      </c>
      <c r="I5110" t="s">
        <v>9250</v>
      </c>
      <c r="J5110" t="s">
        <v>15173</v>
      </c>
      <c r="K5110" t="s">
        <v>41</v>
      </c>
      <c r="L5110">
        <v>20000000</v>
      </c>
      <c r="M5110">
        <v>87238158</v>
      </c>
      <c r="N5110" t="s">
        <v>8636</v>
      </c>
      <c r="O5110">
        <v>86</v>
      </c>
      <c r="P5110" cm="1">
        <f t="array" ref="P5110">_xlfn.XLOOKUP(D5110, CPI!$A:A, CPI!$B:B)</f>
        <v>207.3</v>
      </c>
      <c r="Q5110" s="9">
        <f>IF(M5110="","",PRODUCT(M5110,CPI!$B$112/P5110))</f>
        <v>128227046.51519535</v>
      </c>
    </row>
    <row r="5111" spans="1:17">
      <c r="A5111" t="s">
        <v>15174</v>
      </c>
      <c r="B5111" t="s">
        <v>348</v>
      </c>
      <c r="C5111" t="s">
        <v>401</v>
      </c>
      <c r="D5111">
        <v>2007</v>
      </c>
      <c r="E5111" t="s">
        <v>14558</v>
      </c>
      <c r="F5111">
        <v>6.8</v>
      </c>
      <c r="G5111">
        <v>91000</v>
      </c>
      <c r="H5111" t="s">
        <v>15175</v>
      </c>
      <c r="I5111" t="s">
        <v>10594</v>
      </c>
      <c r="J5111" t="s">
        <v>15176</v>
      </c>
      <c r="K5111" t="s">
        <v>41</v>
      </c>
      <c r="L5111">
        <v>150000000</v>
      </c>
      <c r="M5111">
        <v>169333034</v>
      </c>
      <c r="N5111" t="s">
        <v>622</v>
      </c>
      <c r="O5111">
        <v>95</v>
      </c>
      <c r="P5111" cm="1">
        <f t="array" ref="P5111">_xlfn.XLOOKUP(D5111, CPI!$A:A, CPI!$B:B)</f>
        <v>207.3</v>
      </c>
      <c r="Q5111" s="9">
        <f>IF(M5111="","",PRODUCT(M5111,CPI!$B$112/P5111))</f>
        <v>248894237.62566325</v>
      </c>
    </row>
    <row r="5112" spans="1:17">
      <c r="A5112" t="s">
        <v>15177</v>
      </c>
      <c r="B5112" t="s">
        <v>27</v>
      </c>
      <c r="C5112" t="s">
        <v>115</v>
      </c>
      <c r="D5112">
        <v>2007</v>
      </c>
      <c r="E5112" t="s">
        <v>15120</v>
      </c>
      <c r="F5112">
        <v>7.2</v>
      </c>
      <c r="G5112">
        <v>159000</v>
      </c>
      <c r="H5112" t="s">
        <v>6969</v>
      </c>
      <c r="I5112" t="s">
        <v>6969</v>
      </c>
      <c r="J5112" t="s">
        <v>9724</v>
      </c>
      <c r="K5112" t="s">
        <v>41</v>
      </c>
      <c r="L5112">
        <v>25000000</v>
      </c>
      <c r="M5112">
        <v>92991835</v>
      </c>
      <c r="N5112" t="s">
        <v>15178</v>
      </c>
      <c r="O5112">
        <v>119</v>
      </c>
      <c r="P5112" cm="1">
        <f t="array" ref="P5112">_xlfn.XLOOKUP(D5112, CPI!$A:A, CPI!$B:B)</f>
        <v>207.3</v>
      </c>
      <c r="Q5112" s="9">
        <f>IF(M5112="","",PRODUCT(M5112,CPI!$B$112/P5112))</f>
        <v>136684091.29040036</v>
      </c>
    </row>
    <row r="5113" spans="1:17">
      <c r="A5113" t="s">
        <v>15179</v>
      </c>
      <c r="B5113" t="s">
        <v>2010</v>
      </c>
      <c r="C5113" t="s">
        <v>36</v>
      </c>
      <c r="D5113">
        <v>2007</v>
      </c>
      <c r="E5113" t="s">
        <v>15052</v>
      </c>
      <c r="F5113">
        <v>7.4</v>
      </c>
      <c r="G5113">
        <v>235000</v>
      </c>
      <c r="H5113" t="s">
        <v>2079</v>
      </c>
      <c r="I5113" t="s">
        <v>15180</v>
      </c>
      <c r="J5113" t="s">
        <v>32</v>
      </c>
      <c r="K5113" t="s">
        <v>41</v>
      </c>
      <c r="L5113">
        <v>45000000</v>
      </c>
      <c r="M5113">
        <v>175372502</v>
      </c>
      <c r="N5113" t="s">
        <v>34</v>
      </c>
      <c r="O5113">
        <v>97</v>
      </c>
      <c r="P5113" cm="1">
        <f t="array" ref="P5113">_xlfn.XLOOKUP(D5113, CPI!$A:A, CPI!$B:B)</f>
        <v>207.3</v>
      </c>
      <c r="Q5113" s="9">
        <f>IF(M5113="","",PRODUCT(M5113,CPI!$B$112/P5113))</f>
        <v>257771352.43318859</v>
      </c>
    </row>
    <row r="5114" spans="1:17">
      <c r="A5114" t="s">
        <v>15181</v>
      </c>
      <c r="B5114" t="s">
        <v>520</v>
      </c>
      <c r="C5114" t="s">
        <v>28</v>
      </c>
      <c r="D5114">
        <v>2007</v>
      </c>
      <c r="E5114" t="s">
        <v>15092</v>
      </c>
      <c r="F5114">
        <v>7.5</v>
      </c>
      <c r="G5114">
        <v>38000</v>
      </c>
      <c r="H5114" t="s">
        <v>7795</v>
      </c>
      <c r="I5114" t="s">
        <v>15182</v>
      </c>
      <c r="J5114" t="s">
        <v>11326</v>
      </c>
      <c r="K5114" t="s">
        <v>3017</v>
      </c>
      <c r="L5114">
        <v>15000000</v>
      </c>
      <c r="M5114">
        <v>67091915</v>
      </c>
      <c r="N5114" t="s">
        <v>15183</v>
      </c>
      <c r="O5114">
        <v>157</v>
      </c>
      <c r="P5114" cm="1">
        <f t="array" ref="P5114">_xlfn.XLOOKUP(D5114, CPI!$A:A, CPI!$B:B)</f>
        <v>207.3</v>
      </c>
      <c r="Q5114" s="9">
        <f>IF(M5114="","",PRODUCT(M5114,CPI!$B$112/P5114))</f>
        <v>98615082.009165451</v>
      </c>
    </row>
    <row r="5115" spans="1:17">
      <c r="A5115" t="s">
        <v>15184</v>
      </c>
      <c r="B5115" t="s">
        <v>27</v>
      </c>
      <c r="C5115" t="s">
        <v>74</v>
      </c>
      <c r="D5115">
        <v>2007</v>
      </c>
      <c r="E5115" t="s">
        <v>15082</v>
      </c>
      <c r="F5115">
        <v>7</v>
      </c>
      <c r="G5115">
        <v>113000</v>
      </c>
      <c r="H5115" t="s">
        <v>485</v>
      </c>
      <c r="I5115" t="s">
        <v>6806</v>
      </c>
      <c r="J5115" t="s">
        <v>2102</v>
      </c>
      <c r="K5115" t="s">
        <v>41</v>
      </c>
      <c r="L5115">
        <v>75000000</v>
      </c>
      <c r="M5115">
        <v>119483446</v>
      </c>
      <c r="N5115" t="s">
        <v>72</v>
      </c>
      <c r="O5115">
        <v>102</v>
      </c>
      <c r="P5115" cm="1">
        <f t="array" ref="P5115">_xlfn.XLOOKUP(D5115, CPI!$A:A, CPI!$B:B)</f>
        <v>207.3</v>
      </c>
      <c r="Q5115" s="9">
        <f>IF(M5115="","",PRODUCT(M5115,CPI!$B$112/P5115))</f>
        <v>175622797.85914132</v>
      </c>
    </row>
    <row r="5116" spans="1:17">
      <c r="A5116" t="s">
        <v>15185</v>
      </c>
      <c r="B5116" t="s">
        <v>27</v>
      </c>
      <c r="C5116" t="s">
        <v>63</v>
      </c>
      <c r="D5116">
        <v>2007</v>
      </c>
      <c r="E5116" t="s">
        <v>15186</v>
      </c>
      <c r="F5116">
        <v>6.3</v>
      </c>
      <c r="G5116">
        <v>225000</v>
      </c>
      <c r="H5116" t="s">
        <v>15187</v>
      </c>
      <c r="I5116" t="s">
        <v>15187</v>
      </c>
      <c r="J5116" t="s">
        <v>15188</v>
      </c>
      <c r="K5116" t="s">
        <v>41</v>
      </c>
      <c r="L5116">
        <v>15000</v>
      </c>
      <c r="M5116">
        <v>193355800</v>
      </c>
      <c r="N5116" t="s">
        <v>15189</v>
      </c>
      <c r="O5116">
        <v>86</v>
      </c>
      <c r="P5116" cm="1">
        <f t="array" ref="P5116">_xlfn.XLOOKUP(D5116, CPI!$A:A, CPI!$B:B)</f>
        <v>207.3</v>
      </c>
      <c r="Q5116" s="9">
        <f>IF(M5116="","",PRODUCT(M5116,CPI!$B$112/P5116))</f>
        <v>284204111.23974913</v>
      </c>
    </row>
    <row r="5117" spans="1:17">
      <c r="A5117" t="s">
        <v>15190</v>
      </c>
      <c r="B5117" t="s">
        <v>2010</v>
      </c>
      <c r="C5117" t="s">
        <v>74</v>
      </c>
      <c r="D5117">
        <v>2007</v>
      </c>
      <c r="E5117" t="s">
        <v>14542</v>
      </c>
      <c r="F5117">
        <v>7.6</v>
      </c>
      <c r="G5117">
        <v>72000</v>
      </c>
      <c r="H5117" t="s">
        <v>6288</v>
      </c>
      <c r="I5117" t="s">
        <v>6288</v>
      </c>
      <c r="J5117" t="s">
        <v>10787</v>
      </c>
      <c r="K5117" t="s">
        <v>5828</v>
      </c>
      <c r="L5117">
        <v>21000000</v>
      </c>
      <c r="M5117">
        <v>43095175</v>
      </c>
      <c r="N5117" t="s">
        <v>55</v>
      </c>
      <c r="O5117">
        <v>123</v>
      </c>
      <c r="P5117" cm="1">
        <f t="array" ref="P5117">_xlfn.XLOOKUP(D5117, CPI!$A:A, CPI!$B:B)</f>
        <v>207.3</v>
      </c>
      <c r="Q5117" s="9">
        <f>IF(M5117="","",PRODUCT(M5117,CPI!$B$112/P5117))</f>
        <v>63343462.7231066</v>
      </c>
    </row>
    <row r="5118" spans="1:17">
      <c r="A5118" t="s">
        <v>15191</v>
      </c>
      <c r="B5118" t="s">
        <v>27</v>
      </c>
      <c r="C5118" t="s">
        <v>115</v>
      </c>
      <c r="D5118">
        <v>2007</v>
      </c>
      <c r="E5118" t="s">
        <v>15092</v>
      </c>
      <c r="F5118">
        <v>7.3</v>
      </c>
      <c r="G5118">
        <v>99000</v>
      </c>
      <c r="H5118" t="s">
        <v>415</v>
      </c>
      <c r="I5118" t="s">
        <v>15192</v>
      </c>
      <c r="J5118" t="s">
        <v>11705</v>
      </c>
      <c r="K5118" t="s">
        <v>41</v>
      </c>
      <c r="L5118">
        <v>18000000</v>
      </c>
      <c r="M5118">
        <v>25038466</v>
      </c>
      <c r="N5118" t="s">
        <v>8223</v>
      </c>
      <c r="O5118">
        <v>117</v>
      </c>
      <c r="P5118" cm="1">
        <f t="array" ref="P5118">_xlfn.XLOOKUP(D5118, CPI!$A:A, CPI!$B:B)</f>
        <v>207.3</v>
      </c>
      <c r="Q5118" s="9">
        <f>IF(M5118="","",PRODUCT(M5118,CPI!$B$112/P5118))</f>
        <v>36802800.724553779</v>
      </c>
    </row>
    <row r="5119" spans="1:17">
      <c r="A5119" t="s">
        <v>15193</v>
      </c>
      <c r="B5119" t="s">
        <v>27</v>
      </c>
      <c r="C5119" t="s">
        <v>115</v>
      </c>
      <c r="D5119">
        <v>2007</v>
      </c>
      <c r="E5119" t="s">
        <v>15149</v>
      </c>
      <c r="F5119">
        <v>7.1</v>
      </c>
      <c r="G5119">
        <v>70000</v>
      </c>
      <c r="H5119" t="s">
        <v>13521</v>
      </c>
      <c r="I5119" t="s">
        <v>13521</v>
      </c>
      <c r="J5119" t="s">
        <v>1887</v>
      </c>
      <c r="K5119" t="s">
        <v>41</v>
      </c>
      <c r="M5119">
        <v>29541790</v>
      </c>
      <c r="N5119" t="s">
        <v>13621</v>
      </c>
      <c r="O5119">
        <v>121</v>
      </c>
      <c r="P5119" cm="1">
        <f t="array" ref="P5119">_xlfn.XLOOKUP(D5119, CPI!$A:A, CPI!$B:B)</f>
        <v>207.3</v>
      </c>
      <c r="Q5119" s="9">
        <f>IF(M5119="","",PRODUCT(M5119,CPI!$B$112/P5119))</f>
        <v>43422013.569705732</v>
      </c>
    </row>
    <row r="5120" spans="1:17">
      <c r="A5120" t="s">
        <v>15194</v>
      </c>
      <c r="B5120" t="s">
        <v>44</v>
      </c>
      <c r="C5120" t="s">
        <v>401</v>
      </c>
      <c r="D5120">
        <v>2007</v>
      </c>
      <c r="E5120" t="s">
        <v>15065</v>
      </c>
      <c r="F5120">
        <v>5.2</v>
      </c>
      <c r="G5120">
        <v>79000</v>
      </c>
      <c r="H5120" t="s">
        <v>11011</v>
      </c>
      <c r="I5120" t="s">
        <v>15195</v>
      </c>
      <c r="J5120" t="s">
        <v>13357</v>
      </c>
      <c r="K5120" t="s">
        <v>41</v>
      </c>
      <c r="L5120">
        <v>60000000</v>
      </c>
      <c r="M5120">
        <v>365352546</v>
      </c>
      <c r="N5120" t="s">
        <v>9120</v>
      </c>
      <c r="O5120">
        <v>92</v>
      </c>
      <c r="P5120" cm="1">
        <f t="array" ref="P5120">_xlfn.XLOOKUP(D5120, CPI!$A:A, CPI!$B:B)</f>
        <v>207.3</v>
      </c>
      <c r="Q5120" s="9">
        <f>IF(M5120="","",PRODUCT(M5120,CPI!$B$112/P5120))</f>
        <v>537013607.16931975</v>
      </c>
    </row>
    <row r="5121" spans="1:17">
      <c r="A5121" t="s">
        <v>15196</v>
      </c>
      <c r="B5121" t="s">
        <v>2010</v>
      </c>
      <c r="C5121" t="s">
        <v>52</v>
      </c>
      <c r="D5121">
        <v>2007</v>
      </c>
      <c r="E5121" t="s">
        <v>15082</v>
      </c>
      <c r="F5121">
        <v>7</v>
      </c>
      <c r="G5121">
        <v>203000</v>
      </c>
      <c r="H5121" t="s">
        <v>6288</v>
      </c>
      <c r="I5121" t="s">
        <v>6288</v>
      </c>
      <c r="J5121" t="s">
        <v>10787</v>
      </c>
      <c r="K5121" t="s">
        <v>41</v>
      </c>
      <c r="L5121">
        <v>30000000</v>
      </c>
      <c r="M5121">
        <v>156835339</v>
      </c>
      <c r="N5121" t="s">
        <v>11139</v>
      </c>
      <c r="O5121">
        <v>126</v>
      </c>
      <c r="P5121" cm="1">
        <f t="array" ref="P5121">_xlfn.XLOOKUP(D5121, CPI!$A:A, CPI!$B:B)</f>
        <v>207.3</v>
      </c>
      <c r="Q5121" s="9">
        <f>IF(M5121="","",PRODUCT(M5121,CPI!$B$112/P5121))</f>
        <v>230524494.90255666</v>
      </c>
    </row>
    <row r="5122" spans="1:17">
      <c r="A5122" t="s">
        <v>15197</v>
      </c>
      <c r="B5122" t="s">
        <v>27</v>
      </c>
      <c r="C5122" t="s">
        <v>52</v>
      </c>
      <c r="D5122">
        <v>2007</v>
      </c>
      <c r="E5122" t="s">
        <v>15082</v>
      </c>
      <c r="F5122">
        <v>6.8</v>
      </c>
      <c r="G5122">
        <v>69000</v>
      </c>
      <c r="H5122" t="s">
        <v>10632</v>
      </c>
      <c r="I5122" t="s">
        <v>8562</v>
      </c>
      <c r="J5122" t="s">
        <v>15198</v>
      </c>
      <c r="K5122" t="s">
        <v>41</v>
      </c>
      <c r="L5122">
        <v>35000000</v>
      </c>
      <c r="M5122">
        <v>20576198</v>
      </c>
      <c r="N5122" t="s">
        <v>15199</v>
      </c>
      <c r="O5122">
        <v>96</v>
      </c>
      <c r="P5122" cm="1">
        <f t="array" ref="P5122">_xlfn.XLOOKUP(D5122, CPI!$A:A, CPI!$B:B)</f>
        <v>207.3</v>
      </c>
      <c r="Q5122" s="9">
        <f>IF(M5122="","",PRODUCT(M5122,CPI!$B$112/P5122))</f>
        <v>30243934.059816688</v>
      </c>
    </row>
    <row r="5123" spans="1:17">
      <c r="A5123" t="s">
        <v>15200</v>
      </c>
      <c r="B5123" t="s">
        <v>44</v>
      </c>
      <c r="C5123" t="s">
        <v>45</v>
      </c>
      <c r="D5123">
        <v>2007</v>
      </c>
      <c r="E5123" t="s">
        <v>15082</v>
      </c>
      <c r="F5123">
        <v>6.5</v>
      </c>
      <c r="G5123">
        <v>223000</v>
      </c>
      <c r="H5123" t="s">
        <v>6956</v>
      </c>
      <c r="I5123" t="s">
        <v>15201</v>
      </c>
      <c r="J5123" t="s">
        <v>1546</v>
      </c>
      <c r="K5123" t="s">
        <v>41</v>
      </c>
      <c r="L5123">
        <v>130000000</v>
      </c>
      <c r="M5123">
        <v>459242249</v>
      </c>
      <c r="N5123" t="s">
        <v>1735</v>
      </c>
      <c r="O5123">
        <v>124</v>
      </c>
      <c r="P5123" cm="1">
        <f t="array" ref="P5123">_xlfn.XLOOKUP(D5123, CPI!$A:A, CPI!$B:B)</f>
        <v>207.3</v>
      </c>
      <c r="Q5123" s="9">
        <f>IF(M5123="","",PRODUCT(M5123,CPI!$B$112/P5123))</f>
        <v>675017430.15098882</v>
      </c>
    </row>
    <row r="5124" spans="1:17">
      <c r="A5124" t="s">
        <v>15202</v>
      </c>
      <c r="B5124" t="s">
        <v>2010</v>
      </c>
      <c r="C5124" t="s">
        <v>52</v>
      </c>
      <c r="D5124">
        <v>2007</v>
      </c>
      <c r="E5124" t="s">
        <v>14895</v>
      </c>
      <c r="F5124">
        <v>7.3</v>
      </c>
      <c r="G5124">
        <v>141000</v>
      </c>
      <c r="H5124" t="s">
        <v>15203</v>
      </c>
      <c r="I5124" t="s">
        <v>15204</v>
      </c>
      <c r="J5124" t="s">
        <v>12176</v>
      </c>
      <c r="K5124" t="s">
        <v>41</v>
      </c>
      <c r="L5124">
        <v>12000000</v>
      </c>
      <c r="M5124">
        <v>11293663</v>
      </c>
      <c r="N5124" t="s">
        <v>129</v>
      </c>
      <c r="O5124">
        <v>106</v>
      </c>
      <c r="P5124" cm="1">
        <f t="array" ref="P5124">_xlfn.XLOOKUP(D5124, CPI!$A:A, CPI!$B:B)</f>
        <v>207.3</v>
      </c>
      <c r="Q5124" s="9">
        <f>IF(M5124="","",PRODUCT(M5124,CPI!$B$112/P5124))</f>
        <v>16599995.736131208</v>
      </c>
    </row>
    <row r="5125" spans="1:17">
      <c r="A5125" t="s">
        <v>15205</v>
      </c>
      <c r="B5125" t="s">
        <v>27</v>
      </c>
      <c r="C5125" t="s">
        <v>28</v>
      </c>
      <c r="D5125">
        <v>2007</v>
      </c>
      <c r="E5125" t="s">
        <v>15052</v>
      </c>
      <c r="F5125">
        <v>7.4</v>
      </c>
      <c r="G5125">
        <v>150000</v>
      </c>
      <c r="H5125" t="s">
        <v>15206</v>
      </c>
      <c r="I5125" t="s">
        <v>15207</v>
      </c>
      <c r="J5125" t="s">
        <v>15208</v>
      </c>
      <c r="K5125" t="s">
        <v>1122</v>
      </c>
      <c r="M5125">
        <v>78638987</v>
      </c>
      <c r="N5125" t="s">
        <v>15209</v>
      </c>
      <c r="O5125">
        <v>105</v>
      </c>
      <c r="P5125" cm="1">
        <f t="array" ref="P5125">_xlfn.XLOOKUP(D5125, CPI!$A:A, CPI!$B:B)</f>
        <v>207.3</v>
      </c>
      <c r="Q5125" s="9">
        <f>IF(M5125="","",PRODUCT(M5125,CPI!$B$112/P5125))</f>
        <v>115587551.08007717</v>
      </c>
    </row>
    <row r="5126" spans="1:17">
      <c r="A5126" t="s">
        <v>15210</v>
      </c>
      <c r="B5126" t="s">
        <v>44</v>
      </c>
      <c r="C5126" t="s">
        <v>52</v>
      </c>
      <c r="D5126">
        <v>2007</v>
      </c>
      <c r="E5126" t="s">
        <v>15149</v>
      </c>
      <c r="F5126">
        <v>6.1</v>
      </c>
      <c r="G5126">
        <v>61000</v>
      </c>
      <c r="H5126" t="s">
        <v>14537</v>
      </c>
      <c r="I5126" t="s">
        <v>15211</v>
      </c>
      <c r="J5126" t="s">
        <v>12480</v>
      </c>
      <c r="K5126" t="s">
        <v>41</v>
      </c>
      <c r="L5126">
        <v>22000000</v>
      </c>
      <c r="M5126">
        <v>147880543</v>
      </c>
      <c r="N5126" t="s">
        <v>1735</v>
      </c>
      <c r="O5126">
        <v>110</v>
      </c>
      <c r="P5126" cm="1">
        <f t="array" ref="P5126">_xlfn.XLOOKUP(D5126, CPI!$A:A, CPI!$B:B)</f>
        <v>207.3</v>
      </c>
      <c r="Q5126" s="9">
        <f>IF(M5126="","",PRODUCT(M5126,CPI!$B$112/P5126))</f>
        <v>217362283.89821512</v>
      </c>
    </row>
    <row r="5127" spans="1:17">
      <c r="A5127" t="s">
        <v>15212</v>
      </c>
      <c r="B5127" t="s">
        <v>27</v>
      </c>
      <c r="C5127" t="s">
        <v>45</v>
      </c>
      <c r="D5127">
        <v>2007</v>
      </c>
      <c r="E5127" t="s">
        <v>14540</v>
      </c>
      <c r="F5127">
        <v>6.2</v>
      </c>
      <c r="G5127">
        <v>106000</v>
      </c>
      <c r="H5127" t="s">
        <v>13072</v>
      </c>
      <c r="I5127" t="s">
        <v>3276</v>
      </c>
      <c r="J5127" t="s">
        <v>15213</v>
      </c>
      <c r="K5127" t="s">
        <v>9413</v>
      </c>
      <c r="L5127">
        <v>50000000</v>
      </c>
      <c r="M5127">
        <v>82169884</v>
      </c>
      <c r="N5127" t="s">
        <v>15214</v>
      </c>
      <c r="O5127">
        <v>121</v>
      </c>
      <c r="P5127" cm="1">
        <f t="array" ref="P5127">_xlfn.XLOOKUP(D5127, CPI!$A:A, CPI!$B:B)</f>
        <v>207.3</v>
      </c>
      <c r="Q5127" s="9">
        <f>IF(M5127="","",PRODUCT(M5127,CPI!$B$112/P5127))</f>
        <v>120777441.65364204</v>
      </c>
    </row>
    <row r="5128" spans="1:17">
      <c r="A5128" t="s">
        <v>15215</v>
      </c>
      <c r="B5128" t="s">
        <v>27</v>
      </c>
      <c r="C5128" t="s">
        <v>115</v>
      </c>
      <c r="D5128">
        <v>2007</v>
      </c>
      <c r="E5128" t="s">
        <v>15092</v>
      </c>
      <c r="F5128">
        <v>5.9</v>
      </c>
      <c r="G5128">
        <v>144000</v>
      </c>
      <c r="H5128" t="s">
        <v>14141</v>
      </c>
      <c r="I5128" t="s">
        <v>14329</v>
      </c>
      <c r="J5128" t="s">
        <v>14691</v>
      </c>
      <c r="K5128" t="s">
        <v>206</v>
      </c>
      <c r="L5128">
        <v>10000000</v>
      </c>
      <c r="M5128">
        <v>139352633</v>
      </c>
      <c r="N5128" t="s">
        <v>14143</v>
      </c>
      <c r="O5128">
        <v>93</v>
      </c>
      <c r="P5128" cm="1">
        <f t="array" ref="P5128">_xlfn.XLOOKUP(D5128, CPI!$A:A, CPI!$B:B)</f>
        <v>207.3</v>
      </c>
      <c r="Q5128" s="9">
        <f>IF(M5128="","",PRODUCT(M5128,CPI!$B$112/P5128))</f>
        <v>204827531.47660393</v>
      </c>
    </row>
    <row r="5129" spans="1:17">
      <c r="A5129" t="s">
        <v>15216</v>
      </c>
      <c r="B5129" t="s">
        <v>2010</v>
      </c>
      <c r="C5129" t="s">
        <v>28</v>
      </c>
      <c r="D5129">
        <v>2007</v>
      </c>
      <c r="E5129" t="s">
        <v>15134</v>
      </c>
      <c r="F5129">
        <v>5.9</v>
      </c>
      <c r="G5129">
        <v>74000</v>
      </c>
      <c r="H5129" t="s">
        <v>15217</v>
      </c>
      <c r="I5129" t="s">
        <v>10191</v>
      </c>
      <c r="J5129" t="s">
        <v>8601</v>
      </c>
      <c r="K5129" t="s">
        <v>41</v>
      </c>
      <c r="L5129">
        <v>20000000</v>
      </c>
      <c r="M5129">
        <v>84297309</v>
      </c>
      <c r="N5129" t="s">
        <v>2111</v>
      </c>
      <c r="O5129">
        <v>96</v>
      </c>
      <c r="P5129" cm="1">
        <f t="array" ref="P5129">_xlfn.XLOOKUP(D5129, CPI!$A:A, CPI!$B:B)</f>
        <v>207.3</v>
      </c>
      <c r="Q5129" s="9">
        <f>IF(M5129="","",PRODUCT(M5129,CPI!$B$112/P5129))</f>
        <v>123904438.26483355</v>
      </c>
    </row>
    <row r="5130" spans="1:17">
      <c r="A5130" t="s">
        <v>15218</v>
      </c>
      <c r="B5130" t="s">
        <v>2010</v>
      </c>
      <c r="C5130" t="s">
        <v>401</v>
      </c>
      <c r="D5130">
        <v>2007</v>
      </c>
      <c r="E5130" t="s">
        <v>14723</v>
      </c>
      <c r="F5130">
        <v>7.3</v>
      </c>
      <c r="G5130">
        <v>314000</v>
      </c>
      <c r="H5130" t="s">
        <v>15219</v>
      </c>
      <c r="I5130" t="s">
        <v>1553</v>
      </c>
      <c r="J5130" t="s">
        <v>15220</v>
      </c>
      <c r="K5130" t="s">
        <v>41</v>
      </c>
      <c r="L5130">
        <v>75000000</v>
      </c>
      <c r="M5130">
        <v>536414293</v>
      </c>
      <c r="N5130" t="s">
        <v>191</v>
      </c>
      <c r="O5130">
        <v>87</v>
      </c>
      <c r="P5130" cm="1">
        <f t="array" ref="P5130">_xlfn.XLOOKUP(D5130, CPI!$A:A, CPI!$B:B)</f>
        <v>207.3</v>
      </c>
      <c r="Q5130" s="9">
        <f>IF(M5130="","",PRODUCT(M5130,CPI!$B$112/P5130))</f>
        <v>788448794.39025557</v>
      </c>
    </row>
    <row r="5131" spans="1:17">
      <c r="A5131" t="s">
        <v>15221</v>
      </c>
      <c r="B5131" t="s">
        <v>27</v>
      </c>
      <c r="C5131" t="s">
        <v>45</v>
      </c>
      <c r="D5131">
        <v>2007</v>
      </c>
      <c r="E5131" t="s">
        <v>15222</v>
      </c>
      <c r="F5131">
        <v>5.4</v>
      </c>
      <c r="G5131">
        <v>42000</v>
      </c>
      <c r="H5131" t="s">
        <v>15223</v>
      </c>
      <c r="I5131" t="s">
        <v>15223</v>
      </c>
      <c r="J5131" t="s">
        <v>15224</v>
      </c>
      <c r="K5131" t="s">
        <v>41</v>
      </c>
      <c r="M5131">
        <v>2340110</v>
      </c>
      <c r="N5131" t="s">
        <v>15225</v>
      </c>
      <c r="O5131">
        <v>94</v>
      </c>
      <c r="P5131" cm="1">
        <f t="array" ref="P5131">_xlfn.XLOOKUP(D5131, CPI!$A:A, CPI!$B:B)</f>
        <v>207.3</v>
      </c>
      <c r="Q5131" s="9">
        <f>IF(M5131="","",PRODUCT(M5131,CPI!$B$112/P5131))</f>
        <v>3439611.7559093097</v>
      </c>
    </row>
    <row r="5132" spans="1:17">
      <c r="A5132" t="s">
        <v>15226</v>
      </c>
      <c r="B5132" t="s">
        <v>27</v>
      </c>
      <c r="C5132" t="s">
        <v>52</v>
      </c>
      <c r="D5132">
        <v>2007</v>
      </c>
      <c r="E5132" t="s">
        <v>15117</v>
      </c>
      <c r="F5132">
        <v>7.4</v>
      </c>
      <c r="G5132">
        <v>111000</v>
      </c>
      <c r="H5132" t="s">
        <v>2232</v>
      </c>
      <c r="I5132" t="s">
        <v>15227</v>
      </c>
      <c r="J5132" t="s">
        <v>15228</v>
      </c>
      <c r="K5132" t="s">
        <v>41</v>
      </c>
      <c r="L5132">
        <v>9000000</v>
      </c>
      <c r="M5132">
        <v>46789413</v>
      </c>
      <c r="N5132" t="s">
        <v>14660</v>
      </c>
      <c r="O5132">
        <v>90</v>
      </c>
      <c r="P5132" cm="1">
        <f t="array" ref="P5132">_xlfn.XLOOKUP(D5132, CPI!$A:A, CPI!$B:B)</f>
        <v>207.3</v>
      </c>
      <c r="Q5132" s="9">
        <f>IF(M5132="","",PRODUCT(M5132,CPI!$B$112/P5132))</f>
        <v>68773440.140376255</v>
      </c>
    </row>
    <row r="5133" spans="1:17">
      <c r="A5133" t="s">
        <v>15229</v>
      </c>
      <c r="B5133" t="s">
        <v>2010</v>
      </c>
      <c r="C5133" t="s">
        <v>45</v>
      </c>
      <c r="D5133">
        <v>2007</v>
      </c>
      <c r="E5133" t="s">
        <v>14696</v>
      </c>
      <c r="F5133">
        <v>5.8</v>
      </c>
      <c r="G5133">
        <v>115000</v>
      </c>
      <c r="H5133" t="s">
        <v>12500</v>
      </c>
      <c r="I5133" t="s">
        <v>15230</v>
      </c>
      <c r="J5133" t="s">
        <v>8090</v>
      </c>
      <c r="K5133" t="s">
        <v>41</v>
      </c>
      <c r="M5133">
        <v>253625427</v>
      </c>
      <c r="N5133" t="s">
        <v>2103</v>
      </c>
      <c r="O5133">
        <v>100</v>
      </c>
      <c r="P5133" cm="1">
        <f t="array" ref="P5133">_xlfn.XLOOKUP(D5133, CPI!$A:A, CPI!$B:B)</f>
        <v>207.3</v>
      </c>
      <c r="Q5133" s="9">
        <f>IF(M5133="","",PRODUCT(M5133,CPI!$B$112/P5133))</f>
        <v>372791450.10564393</v>
      </c>
    </row>
    <row r="5134" spans="1:17">
      <c r="A5134" t="s">
        <v>15231</v>
      </c>
      <c r="B5134" t="s">
        <v>27</v>
      </c>
      <c r="C5134" t="s">
        <v>115</v>
      </c>
      <c r="D5134">
        <v>2007</v>
      </c>
      <c r="E5134" t="s">
        <v>15080</v>
      </c>
      <c r="F5134">
        <v>7.3</v>
      </c>
      <c r="G5134">
        <v>146000</v>
      </c>
      <c r="H5134" t="s">
        <v>2172</v>
      </c>
      <c r="I5134" t="s">
        <v>2172</v>
      </c>
      <c r="J5134" t="s">
        <v>2840</v>
      </c>
      <c r="K5134" t="s">
        <v>41</v>
      </c>
      <c r="L5134">
        <v>20000000</v>
      </c>
      <c r="M5134">
        <v>48443734</v>
      </c>
      <c r="N5134" t="s">
        <v>129</v>
      </c>
      <c r="O5134">
        <v>120</v>
      </c>
      <c r="P5134" cm="1">
        <f t="array" ref="P5134">_xlfn.XLOOKUP(D5134, CPI!$A:A, CPI!$B:B)</f>
        <v>207.3</v>
      </c>
      <c r="Q5134" s="9">
        <f>IF(M5134="","",PRODUCT(M5134,CPI!$B$112/P5134))</f>
        <v>71205044.620356962</v>
      </c>
    </row>
    <row r="5135" spans="1:17">
      <c r="A5135" t="s">
        <v>15232</v>
      </c>
      <c r="B5135" t="s">
        <v>27</v>
      </c>
      <c r="C5135" t="s">
        <v>63</v>
      </c>
      <c r="D5135">
        <v>2007</v>
      </c>
      <c r="E5135" t="s">
        <v>15062</v>
      </c>
      <c r="F5135">
        <v>6.2</v>
      </c>
      <c r="G5135">
        <v>96000</v>
      </c>
      <c r="H5135" t="s">
        <v>13464</v>
      </c>
      <c r="I5135" t="s">
        <v>15233</v>
      </c>
      <c r="J5135" t="s">
        <v>12934</v>
      </c>
      <c r="K5135" t="s">
        <v>41</v>
      </c>
      <c r="L5135">
        <v>19000000</v>
      </c>
      <c r="M5135">
        <v>35442935</v>
      </c>
      <c r="N5135" t="s">
        <v>10886</v>
      </c>
      <c r="O5135">
        <v>85</v>
      </c>
      <c r="P5135" cm="1">
        <f t="array" ref="P5135">_xlfn.XLOOKUP(D5135, CPI!$A:A, CPI!$B:B)</f>
        <v>207.3</v>
      </c>
      <c r="Q5135" s="9">
        <f>IF(M5135="","",PRODUCT(M5135,CPI!$B$112/P5135))</f>
        <v>52095814.252291359</v>
      </c>
    </row>
    <row r="5136" spans="1:17">
      <c r="A5136" t="s">
        <v>15234</v>
      </c>
      <c r="B5136" t="s">
        <v>44</v>
      </c>
      <c r="C5136" t="s">
        <v>28</v>
      </c>
      <c r="D5136">
        <v>2007</v>
      </c>
      <c r="E5136" t="s">
        <v>15235</v>
      </c>
      <c r="F5136">
        <v>8.4</v>
      </c>
      <c r="G5136">
        <v>177000</v>
      </c>
      <c r="H5136" t="s">
        <v>12142</v>
      </c>
      <c r="I5136" t="s">
        <v>15236</v>
      </c>
      <c r="J5136" t="s">
        <v>15237</v>
      </c>
      <c r="K5136" t="s">
        <v>10304</v>
      </c>
      <c r="M5136">
        <v>21897373</v>
      </c>
      <c r="N5136" t="s">
        <v>12143</v>
      </c>
      <c r="O5136">
        <v>165</v>
      </c>
      <c r="P5136" cm="1">
        <f t="array" ref="P5136">_xlfn.XLOOKUP(D5136, CPI!$A:A, CPI!$B:B)</f>
        <v>207.3</v>
      </c>
      <c r="Q5136" s="9">
        <f>IF(M5136="","",PRODUCT(M5136,CPI!$B$112/P5136))</f>
        <v>32185863.739025563</v>
      </c>
    </row>
    <row r="5137" spans="1:17">
      <c r="A5137" t="s">
        <v>15238</v>
      </c>
      <c r="B5137" t="s">
        <v>348</v>
      </c>
      <c r="C5137" t="s">
        <v>52</v>
      </c>
      <c r="D5137">
        <v>2007</v>
      </c>
      <c r="E5137" t="s">
        <v>15098</v>
      </c>
      <c r="F5137">
        <v>6.4</v>
      </c>
      <c r="G5137">
        <v>119000</v>
      </c>
      <c r="H5137" t="s">
        <v>15239</v>
      </c>
      <c r="I5137" t="s">
        <v>9767</v>
      </c>
      <c r="J5137" t="s">
        <v>9767</v>
      </c>
      <c r="K5137" t="s">
        <v>33</v>
      </c>
      <c r="L5137">
        <v>25000000</v>
      </c>
      <c r="M5137">
        <v>232225908</v>
      </c>
      <c r="N5137" t="s">
        <v>72</v>
      </c>
      <c r="O5137">
        <v>90</v>
      </c>
      <c r="P5137" cm="1">
        <f t="array" ref="P5137">_xlfn.XLOOKUP(D5137, CPI!$A:A, CPI!$B:B)</f>
        <v>207.3</v>
      </c>
      <c r="Q5137" s="9">
        <f>IF(M5137="","",PRODUCT(M5137,CPI!$B$112/P5137))</f>
        <v>341337357.29667145</v>
      </c>
    </row>
    <row r="5138" spans="1:17">
      <c r="A5138" t="s">
        <v>15240</v>
      </c>
      <c r="B5138" t="s">
        <v>27</v>
      </c>
      <c r="C5138" t="s">
        <v>115</v>
      </c>
      <c r="D5138">
        <v>2007</v>
      </c>
      <c r="E5138" t="s">
        <v>15035</v>
      </c>
      <c r="F5138">
        <v>5.7</v>
      </c>
      <c r="G5138">
        <v>46000</v>
      </c>
      <c r="H5138" t="s">
        <v>2288</v>
      </c>
      <c r="I5138" t="s">
        <v>15241</v>
      </c>
      <c r="J5138" t="s">
        <v>9783</v>
      </c>
      <c r="K5138" t="s">
        <v>41</v>
      </c>
      <c r="L5138">
        <v>60795000</v>
      </c>
      <c r="M5138">
        <v>73534117</v>
      </c>
      <c r="N5138" t="s">
        <v>11866</v>
      </c>
      <c r="O5138">
        <v>109</v>
      </c>
      <c r="P5138" cm="1">
        <f t="array" ref="P5138">_xlfn.XLOOKUP(D5138, CPI!$A:A, CPI!$B:B)</f>
        <v>207.3</v>
      </c>
      <c r="Q5138" s="9">
        <f>IF(M5138="","",PRODUCT(M5138,CPI!$B$112/P5138))</f>
        <v>108084155.57115291</v>
      </c>
    </row>
    <row r="5139" spans="1:17">
      <c r="A5139" t="s">
        <v>15242</v>
      </c>
      <c r="B5139" t="s">
        <v>27</v>
      </c>
      <c r="C5139" t="s">
        <v>45</v>
      </c>
      <c r="D5139">
        <v>2007</v>
      </c>
      <c r="E5139" t="s">
        <v>15115</v>
      </c>
      <c r="F5139">
        <v>6</v>
      </c>
      <c r="G5139">
        <v>51000</v>
      </c>
      <c r="H5139" t="s">
        <v>15243</v>
      </c>
      <c r="I5139" t="s">
        <v>15243</v>
      </c>
      <c r="J5139" t="s">
        <v>15244</v>
      </c>
      <c r="K5139" t="s">
        <v>41</v>
      </c>
      <c r="M5139">
        <v>8642858</v>
      </c>
      <c r="N5139" t="s">
        <v>14713</v>
      </c>
      <c r="O5139">
        <v>113</v>
      </c>
      <c r="P5139" cm="1">
        <f t="array" ref="P5139">_xlfn.XLOOKUP(D5139, CPI!$A:A, CPI!$B:B)</f>
        <v>207.3</v>
      </c>
      <c r="Q5139" s="9">
        <f>IF(M5139="","",PRODUCT(M5139,CPI!$B$112/P5139))</f>
        <v>12703708.792088758</v>
      </c>
    </row>
    <row r="5140" spans="1:17">
      <c r="A5140" t="s">
        <v>15245</v>
      </c>
      <c r="B5140" t="s">
        <v>27</v>
      </c>
      <c r="C5140" t="s">
        <v>52</v>
      </c>
      <c r="D5140">
        <v>2007</v>
      </c>
      <c r="E5140" t="s">
        <v>15117</v>
      </c>
      <c r="F5140">
        <v>5.3</v>
      </c>
      <c r="G5140">
        <v>11000</v>
      </c>
      <c r="H5140" t="s">
        <v>14829</v>
      </c>
      <c r="I5140" t="s">
        <v>15246</v>
      </c>
      <c r="J5140" t="s">
        <v>15247</v>
      </c>
      <c r="K5140" t="s">
        <v>41</v>
      </c>
      <c r="L5140">
        <v>10000000</v>
      </c>
      <c r="M5140">
        <v>1035056</v>
      </c>
      <c r="N5140" t="s">
        <v>14831</v>
      </c>
      <c r="O5140">
        <v>93</v>
      </c>
      <c r="P5140" cm="1">
        <f t="array" ref="P5140">_xlfn.XLOOKUP(D5140, CPI!$A:A, CPI!$B:B)</f>
        <v>207.3</v>
      </c>
      <c r="Q5140" s="9">
        <f>IF(M5140="","",PRODUCT(M5140,CPI!$B$112/P5140))</f>
        <v>1521377.5359382536</v>
      </c>
    </row>
    <row r="5141" spans="1:17">
      <c r="A5141" t="s">
        <v>15248</v>
      </c>
      <c r="B5141" t="s">
        <v>44</v>
      </c>
      <c r="C5141" t="s">
        <v>28</v>
      </c>
      <c r="D5141">
        <v>2007</v>
      </c>
      <c r="E5141" t="s">
        <v>15028</v>
      </c>
      <c r="F5141">
        <v>7.5</v>
      </c>
      <c r="G5141">
        <v>105000</v>
      </c>
      <c r="H5141" t="s">
        <v>15249</v>
      </c>
      <c r="I5141" t="s">
        <v>2097</v>
      </c>
      <c r="J5141" t="s">
        <v>14854</v>
      </c>
      <c r="K5141" t="s">
        <v>41</v>
      </c>
      <c r="L5141">
        <v>30000000</v>
      </c>
      <c r="M5141">
        <v>66122026</v>
      </c>
      <c r="N5141" t="s">
        <v>34</v>
      </c>
      <c r="O5141">
        <v>114</v>
      </c>
      <c r="P5141" cm="1">
        <f t="array" ref="P5141">_xlfn.XLOOKUP(D5141, CPI!$A:A, CPI!$B:B)</f>
        <v>207.3</v>
      </c>
      <c r="Q5141" s="9">
        <f>IF(M5141="","",PRODUCT(M5141,CPI!$B$112/P5141))</f>
        <v>97189490.21804148</v>
      </c>
    </row>
    <row r="5142" spans="1:17">
      <c r="A5142" t="s">
        <v>15250</v>
      </c>
      <c r="B5142" t="s">
        <v>2010</v>
      </c>
      <c r="C5142" t="s">
        <v>52</v>
      </c>
      <c r="D5142">
        <v>2007</v>
      </c>
      <c r="E5142" t="s">
        <v>15251</v>
      </c>
      <c r="F5142">
        <v>6.5</v>
      </c>
      <c r="G5142">
        <v>99000</v>
      </c>
      <c r="H5142" t="s">
        <v>7741</v>
      </c>
      <c r="I5142" t="s">
        <v>7741</v>
      </c>
      <c r="J5142" t="s">
        <v>6922</v>
      </c>
      <c r="K5142" t="s">
        <v>41</v>
      </c>
      <c r="L5142">
        <v>40000000</v>
      </c>
      <c r="M5142">
        <v>145896422</v>
      </c>
      <c r="N5142" t="s">
        <v>5120</v>
      </c>
      <c r="O5142">
        <v>104</v>
      </c>
      <c r="P5142" cm="1">
        <f t="array" ref="P5142">_xlfn.XLOOKUP(D5142, CPI!$A:A, CPI!$B:B)</f>
        <v>207.3</v>
      </c>
      <c r="Q5142" s="9">
        <f>IF(M5142="","",PRODUCT(M5142,CPI!$B$112/P5142))</f>
        <v>214445922.73709598</v>
      </c>
    </row>
    <row r="5143" spans="1:17">
      <c r="A5143" t="s">
        <v>15252</v>
      </c>
      <c r="B5143" t="s">
        <v>27</v>
      </c>
      <c r="C5143" t="s">
        <v>115</v>
      </c>
      <c r="D5143">
        <v>2007</v>
      </c>
      <c r="E5143" t="s">
        <v>15253</v>
      </c>
      <c r="F5143">
        <v>6.7</v>
      </c>
      <c r="G5143">
        <v>23000</v>
      </c>
      <c r="H5143" t="s">
        <v>13645</v>
      </c>
      <c r="I5143" t="s">
        <v>15254</v>
      </c>
      <c r="J5143" t="s">
        <v>10578</v>
      </c>
      <c r="K5143" t="s">
        <v>41</v>
      </c>
      <c r="L5143">
        <v>11000000</v>
      </c>
      <c r="M5143">
        <v>1783226</v>
      </c>
      <c r="N5143" t="s">
        <v>12706</v>
      </c>
      <c r="O5143">
        <v>102</v>
      </c>
      <c r="P5143" cm="1">
        <f t="array" ref="P5143">_xlfn.XLOOKUP(D5143, CPI!$A:A, CPI!$B:B)</f>
        <v>207.3</v>
      </c>
      <c r="Q5143" s="9">
        <f>IF(M5143="","",PRODUCT(M5143,CPI!$B$112/P5143))</f>
        <v>2621075.5533043896</v>
      </c>
    </row>
    <row r="5144" spans="1:17">
      <c r="A5144" t="s">
        <v>15255</v>
      </c>
      <c r="B5144" t="s">
        <v>27</v>
      </c>
      <c r="C5144" t="s">
        <v>74</v>
      </c>
      <c r="D5144">
        <v>2007</v>
      </c>
      <c r="E5144" t="s">
        <v>15160</v>
      </c>
      <c r="F5144">
        <v>6.9</v>
      </c>
      <c r="G5144">
        <v>57000</v>
      </c>
      <c r="H5144" t="s">
        <v>6564</v>
      </c>
      <c r="I5144" t="s">
        <v>6564</v>
      </c>
      <c r="J5144" t="s">
        <v>3918</v>
      </c>
      <c r="K5144" t="s">
        <v>5828</v>
      </c>
      <c r="L5144">
        <v>20000000</v>
      </c>
      <c r="M5144">
        <v>11792542</v>
      </c>
      <c r="N5144" t="s">
        <v>12063</v>
      </c>
      <c r="O5144">
        <v>135</v>
      </c>
      <c r="P5144" cm="1">
        <f t="array" ref="P5144">_xlfn.XLOOKUP(D5144, CPI!$A:A, CPI!$B:B)</f>
        <v>207.3</v>
      </c>
      <c r="Q5144" s="9">
        <f>IF(M5144="","",PRODUCT(M5144,CPI!$B$112/P5144))</f>
        <v>17333273.262904003</v>
      </c>
    </row>
    <row r="5145" spans="1:17">
      <c r="A5145" t="s">
        <v>15256</v>
      </c>
      <c r="B5145" t="s">
        <v>27</v>
      </c>
      <c r="C5145" t="s">
        <v>52</v>
      </c>
      <c r="D5145">
        <v>2007</v>
      </c>
      <c r="E5145" t="s">
        <v>14970</v>
      </c>
      <c r="F5145">
        <v>5.9</v>
      </c>
      <c r="G5145">
        <v>26000</v>
      </c>
      <c r="H5145" t="s">
        <v>14564</v>
      </c>
      <c r="I5145" t="s">
        <v>14564</v>
      </c>
      <c r="J5145" t="s">
        <v>14120</v>
      </c>
      <c r="K5145" t="s">
        <v>41</v>
      </c>
      <c r="L5145">
        <v>10000000</v>
      </c>
      <c r="M5145">
        <v>22021262</v>
      </c>
      <c r="N5145" t="s">
        <v>191</v>
      </c>
      <c r="O5145">
        <v>84</v>
      </c>
      <c r="P5145" cm="1">
        <f t="array" ref="P5145">_xlfn.XLOOKUP(D5145, CPI!$A:A, CPI!$B:B)</f>
        <v>207.3</v>
      </c>
      <c r="Q5145" s="9">
        <f>IF(M5145="","",PRODUCT(M5145,CPI!$B$112/P5145))</f>
        <v>32367962.042450551</v>
      </c>
    </row>
    <row r="5146" spans="1:17">
      <c r="A5146" t="s">
        <v>15257</v>
      </c>
      <c r="B5146" t="s">
        <v>27</v>
      </c>
      <c r="C5146" t="s">
        <v>115</v>
      </c>
      <c r="D5146">
        <v>2007</v>
      </c>
      <c r="E5146" t="s">
        <v>14970</v>
      </c>
      <c r="F5146">
        <v>6.4</v>
      </c>
      <c r="G5146">
        <v>196000</v>
      </c>
      <c r="H5146" t="s">
        <v>839</v>
      </c>
      <c r="I5146" t="s">
        <v>15258</v>
      </c>
      <c r="J5146" t="s">
        <v>7924</v>
      </c>
      <c r="K5146" t="s">
        <v>41</v>
      </c>
      <c r="L5146">
        <v>30000000</v>
      </c>
      <c r="M5146">
        <v>77677553</v>
      </c>
      <c r="N5146" t="s">
        <v>2037</v>
      </c>
      <c r="O5146">
        <v>98</v>
      </c>
      <c r="P5146" cm="1">
        <f t="array" ref="P5146">_xlfn.XLOOKUP(D5146, CPI!$A:A, CPI!$B:B)</f>
        <v>207.3</v>
      </c>
      <c r="Q5146" s="9">
        <f>IF(M5146="","",PRODUCT(M5146,CPI!$B$112/P5146))</f>
        <v>114174386.87457789</v>
      </c>
    </row>
    <row r="5147" spans="1:17">
      <c r="A5147" t="s">
        <v>15259</v>
      </c>
      <c r="B5147" t="s">
        <v>27</v>
      </c>
      <c r="C5147" t="s">
        <v>45</v>
      </c>
      <c r="D5147">
        <v>2007</v>
      </c>
      <c r="E5147" t="s">
        <v>15117</v>
      </c>
      <c r="F5147">
        <v>6.6</v>
      </c>
      <c r="G5147">
        <v>146000</v>
      </c>
      <c r="H5147" t="s">
        <v>10031</v>
      </c>
      <c r="I5147" t="s">
        <v>10031</v>
      </c>
      <c r="J5147" t="s">
        <v>10341</v>
      </c>
      <c r="K5147" t="s">
        <v>41</v>
      </c>
      <c r="L5147">
        <v>39000000</v>
      </c>
      <c r="M5147">
        <v>27122238</v>
      </c>
      <c r="N5147" t="s">
        <v>2037</v>
      </c>
      <c r="O5147">
        <v>86</v>
      </c>
      <c r="P5147" cm="1">
        <f t="array" ref="P5147">_xlfn.XLOOKUP(D5147, CPI!$A:A, CPI!$B:B)</f>
        <v>207.3</v>
      </c>
      <c r="Q5147" s="9">
        <f>IF(M5147="","",PRODUCT(M5147,CPI!$B$112/P5147))</f>
        <v>39865633.953690298</v>
      </c>
    </row>
    <row r="5148" spans="1:17">
      <c r="A5148" t="s">
        <v>15260</v>
      </c>
      <c r="B5148" t="s">
        <v>44</v>
      </c>
      <c r="C5148" t="s">
        <v>52</v>
      </c>
      <c r="D5148">
        <v>2007</v>
      </c>
      <c r="E5148" t="s">
        <v>14698</v>
      </c>
      <c r="F5148">
        <v>5.4</v>
      </c>
      <c r="G5148">
        <v>142000</v>
      </c>
      <c r="H5148" t="s">
        <v>7958</v>
      </c>
      <c r="I5148" t="s">
        <v>8655</v>
      </c>
      <c r="J5148" t="s">
        <v>14005</v>
      </c>
      <c r="K5148" t="s">
        <v>41</v>
      </c>
      <c r="L5148">
        <v>175000000</v>
      </c>
      <c r="M5148">
        <v>174440724</v>
      </c>
      <c r="N5148" t="s">
        <v>72</v>
      </c>
      <c r="O5148">
        <v>96</v>
      </c>
      <c r="P5148" cm="1">
        <f t="array" ref="P5148">_xlfn.XLOOKUP(D5148, CPI!$A:A, CPI!$B:B)</f>
        <v>207.3</v>
      </c>
      <c r="Q5148" s="9">
        <f>IF(M5148="","",PRODUCT(M5148,CPI!$B$112/P5148))</f>
        <v>256401778.11287984</v>
      </c>
    </row>
    <row r="5149" spans="1:17">
      <c r="A5149" t="s">
        <v>15261</v>
      </c>
      <c r="B5149" t="s">
        <v>2010</v>
      </c>
      <c r="C5149" t="s">
        <v>52</v>
      </c>
      <c r="D5149">
        <v>2007</v>
      </c>
      <c r="E5149" t="s">
        <v>15092</v>
      </c>
      <c r="F5149">
        <v>6.7</v>
      </c>
      <c r="G5149">
        <v>99000</v>
      </c>
      <c r="H5149" t="s">
        <v>7389</v>
      </c>
      <c r="I5149" t="s">
        <v>11782</v>
      </c>
      <c r="J5149" t="s">
        <v>14005</v>
      </c>
      <c r="K5149" t="s">
        <v>41</v>
      </c>
      <c r="L5149">
        <v>25000000</v>
      </c>
      <c r="M5149">
        <v>68474305</v>
      </c>
      <c r="N5149" t="s">
        <v>2103</v>
      </c>
      <c r="O5149">
        <v>98</v>
      </c>
      <c r="P5149" cm="1">
        <f t="array" ref="P5149">_xlfn.XLOOKUP(D5149, CPI!$A:A, CPI!$B:B)</f>
        <v>207.3</v>
      </c>
      <c r="Q5149" s="9">
        <f>IF(M5149="","",PRODUCT(M5149,CPI!$B$112/P5149))</f>
        <v>100646988.58417751</v>
      </c>
    </row>
    <row r="5150" spans="1:17">
      <c r="A5150" t="s">
        <v>13462</v>
      </c>
      <c r="B5150" t="s">
        <v>27</v>
      </c>
      <c r="C5150" t="s">
        <v>74</v>
      </c>
      <c r="D5150">
        <v>2007</v>
      </c>
      <c r="E5150" t="s">
        <v>15262</v>
      </c>
      <c r="F5150">
        <v>7.7</v>
      </c>
      <c r="G5150">
        <v>63000</v>
      </c>
      <c r="H5150" t="s">
        <v>15263</v>
      </c>
      <c r="I5150" t="s">
        <v>15264</v>
      </c>
      <c r="J5150" t="s">
        <v>15265</v>
      </c>
      <c r="K5150" t="s">
        <v>33</v>
      </c>
      <c r="M5150">
        <v>8159508</v>
      </c>
      <c r="N5150" t="s">
        <v>15266</v>
      </c>
      <c r="O5150">
        <v>122</v>
      </c>
      <c r="P5150" cm="1">
        <f t="array" ref="P5150">_xlfn.XLOOKUP(D5150, CPI!$A:A, CPI!$B:B)</f>
        <v>207.3</v>
      </c>
      <c r="Q5150" s="9">
        <f>IF(M5150="","",PRODUCT(M5150,CPI!$B$112/P5150))</f>
        <v>11993256.573082488</v>
      </c>
    </row>
    <row r="5151" spans="1:17">
      <c r="A5151" t="s">
        <v>15267</v>
      </c>
      <c r="B5151" t="s">
        <v>27</v>
      </c>
      <c r="C5151" t="s">
        <v>115</v>
      </c>
      <c r="D5151">
        <v>2007</v>
      </c>
      <c r="E5151" t="s">
        <v>14558</v>
      </c>
      <c r="F5151">
        <v>7</v>
      </c>
      <c r="G5151">
        <v>57000</v>
      </c>
      <c r="H5151" t="s">
        <v>6419</v>
      </c>
      <c r="I5151" t="s">
        <v>6419</v>
      </c>
      <c r="J5151" t="s">
        <v>12138</v>
      </c>
      <c r="K5151" t="s">
        <v>41</v>
      </c>
      <c r="L5151">
        <v>16000000</v>
      </c>
      <c r="M5151">
        <v>5371181</v>
      </c>
      <c r="N5151" t="s">
        <v>3755</v>
      </c>
      <c r="O5151">
        <v>99</v>
      </c>
      <c r="P5151" cm="1">
        <f t="array" ref="P5151">_xlfn.XLOOKUP(D5151, CPI!$A:A, CPI!$B:B)</f>
        <v>207.3</v>
      </c>
      <c r="Q5151" s="9">
        <f>IF(M5151="","",PRODUCT(M5151,CPI!$B$112/P5151))</f>
        <v>7894832.8543174136</v>
      </c>
    </row>
    <row r="5152" spans="1:17">
      <c r="A5152" t="s">
        <v>15268</v>
      </c>
      <c r="B5152" t="s">
        <v>27</v>
      </c>
      <c r="C5152" t="s">
        <v>45</v>
      </c>
      <c r="D5152">
        <v>2007</v>
      </c>
      <c r="E5152" t="s">
        <v>15269</v>
      </c>
      <c r="F5152">
        <v>6.7</v>
      </c>
      <c r="G5152">
        <v>59000</v>
      </c>
      <c r="H5152" t="s">
        <v>2254</v>
      </c>
      <c r="I5152" t="s">
        <v>1829</v>
      </c>
      <c r="J5152" t="s">
        <v>4372</v>
      </c>
      <c r="K5152" t="s">
        <v>41</v>
      </c>
      <c r="L5152">
        <v>70000000</v>
      </c>
      <c r="M5152">
        <v>69787394</v>
      </c>
      <c r="N5152" t="s">
        <v>34</v>
      </c>
      <c r="O5152">
        <v>122</v>
      </c>
      <c r="P5152" cm="1">
        <f t="array" ref="P5152">_xlfn.XLOOKUP(D5152, CPI!$A:A, CPI!$B:B)</f>
        <v>207.3</v>
      </c>
      <c r="Q5152" s="9">
        <f>IF(M5152="","",PRODUCT(M5152,CPI!$B$112/P5152))</f>
        <v>102577033.05258079</v>
      </c>
    </row>
    <row r="5153" spans="1:17">
      <c r="A5153" t="s">
        <v>15270</v>
      </c>
      <c r="B5153" t="s">
        <v>2010</v>
      </c>
      <c r="C5153" t="s">
        <v>52</v>
      </c>
      <c r="D5153">
        <v>2007</v>
      </c>
      <c r="E5153" t="s">
        <v>15078</v>
      </c>
      <c r="F5153">
        <v>5.9</v>
      </c>
      <c r="G5153">
        <v>143000</v>
      </c>
      <c r="H5153" t="s">
        <v>5786</v>
      </c>
      <c r="I5153" t="s">
        <v>9075</v>
      </c>
      <c r="J5153" t="s">
        <v>8525</v>
      </c>
      <c r="K5153" t="s">
        <v>41</v>
      </c>
      <c r="L5153">
        <v>85000000</v>
      </c>
      <c r="M5153">
        <v>187134117</v>
      </c>
      <c r="N5153" t="s">
        <v>72</v>
      </c>
      <c r="O5153">
        <v>115</v>
      </c>
      <c r="P5153" cm="1">
        <f t="array" ref="P5153">_xlfn.XLOOKUP(D5153, CPI!$A:A, CPI!$B:B)</f>
        <v>207.3</v>
      </c>
      <c r="Q5153" s="9">
        <f>IF(M5153="","",PRODUCT(M5153,CPI!$B$112/P5153))</f>
        <v>275059167.63096958</v>
      </c>
    </row>
    <row r="5154" spans="1:17">
      <c r="A5154" t="s">
        <v>15271</v>
      </c>
      <c r="B5154" t="s">
        <v>27</v>
      </c>
      <c r="C5154" t="s">
        <v>45</v>
      </c>
      <c r="D5154">
        <v>2007</v>
      </c>
      <c r="E5154" t="s">
        <v>15272</v>
      </c>
      <c r="F5154">
        <v>6.2</v>
      </c>
      <c r="G5154">
        <v>29000</v>
      </c>
      <c r="H5154" t="s">
        <v>14193</v>
      </c>
      <c r="I5154" t="s">
        <v>14193</v>
      </c>
      <c r="J5154" t="s">
        <v>15273</v>
      </c>
      <c r="K5154" t="s">
        <v>259</v>
      </c>
      <c r="M5154">
        <v>4631926</v>
      </c>
      <c r="N5154" t="s">
        <v>8998</v>
      </c>
      <c r="O5154">
        <v>99</v>
      </c>
      <c r="P5154" cm="1">
        <f t="array" ref="P5154">_xlfn.XLOOKUP(D5154, CPI!$A:A, CPI!$B:B)</f>
        <v>207.3</v>
      </c>
      <c r="Q5154" s="9">
        <f>IF(M5154="","",PRODUCT(M5154,CPI!$B$112/P5154))</f>
        <v>6808238.5537867816</v>
      </c>
    </row>
    <row r="5155" spans="1:17">
      <c r="A5155" t="s">
        <v>15274</v>
      </c>
      <c r="B5155" t="s">
        <v>2010</v>
      </c>
      <c r="C5155" t="s">
        <v>74</v>
      </c>
      <c r="D5155">
        <v>2007</v>
      </c>
      <c r="E5155" t="s">
        <v>15078</v>
      </c>
      <c r="F5155">
        <v>7.6</v>
      </c>
      <c r="G5155">
        <v>84000</v>
      </c>
      <c r="H5155" t="s">
        <v>15275</v>
      </c>
      <c r="I5155" t="s">
        <v>15276</v>
      </c>
      <c r="J5155" t="s">
        <v>15277</v>
      </c>
      <c r="K5155" t="s">
        <v>463</v>
      </c>
      <c r="L5155">
        <v>25000000</v>
      </c>
      <c r="M5155">
        <v>86274793</v>
      </c>
      <c r="N5155" t="s">
        <v>11543</v>
      </c>
      <c r="O5155">
        <v>140</v>
      </c>
      <c r="P5155" cm="1">
        <f t="array" ref="P5155">_xlfn.XLOOKUP(D5155, CPI!$A:A, CPI!$B:B)</f>
        <v>207.3</v>
      </c>
      <c r="Q5155" s="9">
        <f>IF(M5155="","",PRODUCT(M5155,CPI!$B$112/P5155))</f>
        <v>126811044.02846116</v>
      </c>
    </row>
    <row r="5156" spans="1:17">
      <c r="A5156" t="s">
        <v>15278</v>
      </c>
      <c r="B5156" t="s">
        <v>27</v>
      </c>
      <c r="C5156" t="s">
        <v>28</v>
      </c>
      <c r="D5156">
        <v>2007</v>
      </c>
      <c r="E5156" t="s">
        <v>14729</v>
      </c>
      <c r="F5156">
        <v>7.8</v>
      </c>
      <c r="G5156">
        <v>112000</v>
      </c>
      <c r="H5156" t="s">
        <v>15279</v>
      </c>
      <c r="I5156" t="s">
        <v>15279</v>
      </c>
      <c r="J5156" t="s">
        <v>15280</v>
      </c>
      <c r="K5156" t="s">
        <v>3167</v>
      </c>
      <c r="L5156">
        <v>150000</v>
      </c>
      <c r="M5156">
        <v>20936722</v>
      </c>
      <c r="N5156" t="s">
        <v>12853</v>
      </c>
      <c r="O5156">
        <v>86</v>
      </c>
      <c r="P5156" cm="1">
        <f t="array" ref="P5156">_xlfn.XLOOKUP(D5156, CPI!$A:A, CPI!$B:B)</f>
        <v>207.3</v>
      </c>
      <c r="Q5156" s="9">
        <f>IF(M5156="","",PRODUCT(M5156,CPI!$B$112/P5156))</f>
        <v>30773850.426435113</v>
      </c>
    </row>
    <row r="5157" spans="1:17">
      <c r="A5157" t="s">
        <v>15281</v>
      </c>
      <c r="B5157" t="s">
        <v>27</v>
      </c>
      <c r="C5157" t="s">
        <v>45</v>
      </c>
      <c r="D5157">
        <v>2007</v>
      </c>
      <c r="E5157" t="s">
        <v>15098</v>
      </c>
      <c r="F5157">
        <v>6.2</v>
      </c>
      <c r="G5157">
        <v>87000</v>
      </c>
      <c r="H5157" t="s">
        <v>15282</v>
      </c>
      <c r="I5157" t="s">
        <v>15283</v>
      </c>
      <c r="J5157" t="s">
        <v>7354</v>
      </c>
      <c r="K5157" t="s">
        <v>206</v>
      </c>
      <c r="L5157">
        <v>25000000</v>
      </c>
      <c r="M5157">
        <v>40481352</v>
      </c>
      <c r="N5157" t="s">
        <v>14713</v>
      </c>
      <c r="O5157">
        <v>103</v>
      </c>
      <c r="P5157" cm="1">
        <f t="array" ref="P5157">_xlfn.XLOOKUP(D5157, CPI!$A:A, CPI!$B:B)</f>
        <v>207.3</v>
      </c>
      <c r="Q5157" s="9">
        <f>IF(M5157="","",PRODUCT(M5157,CPI!$B$112/P5157))</f>
        <v>59501533.788712002</v>
      </c>
    </row>
    <row r="5158" spans="1:17">
      <c r="A5158" t="s">
        <v>15284</v>
      </c>
      <c r="B5158" t="s">
        <v>2010</v>
      </c>
      <c r="C5158" t="s">
        <v>28</v>
      </c>
      <c r="D5158">
        <v>2007</v>
      </c>
      <c r="E5158" t="s">
        <v>15285</v>
      </c>
      <c r="F5158">
        <v>7.6</v>
      </c>
      <c r="G5158">
        <v>42000</v>
      </c>
      <c r="H5158" t="s">
        <v>13163</v>
      </c>
      <c r="I5158" t="s">
        <v>13163</v>
      </c>
      <c r="J5158" t="s">
        <v>15286</v>
      </c>
      <c r="K5158" t="s">
        <v>41</v>
      </c>
      <c r="L5158">
        <v>4000000</v>
      </c>
      <c r="M5158">
        <v>18197518</v>
      </c>
      <c r="N5158" t="s">
        <v>15287</v>
      </c>
      <c r="O5158">
        <v>104</v>
      </c>
      <c r="P5158" cm="1">
        <f t="array" ref="P5158">_xlfn.XLOOKUP(D5158, CPI!$A:A, CPI!$B:B)</f>
        <v>207.3</v>
      </c>
      <c r="Q5158" s="9">
        <f>IF(M5158="","",PRODUCT(M5158,CPI!$B$112/P5158))</f>
        <v>26747630.171731785</v>
      </c>
    </row>
    <row r="5159" spans="1:17">
      <c r="A5159" t="s">
        <v>15288</v>
      </c>
      <c r="B5159" t="s">
        <v>2010</v>
      </c>
      <c r="C5159" t="s">
        <v>74</v>
      </c>
      <c r="D5159">
        <v>2007</v>
      </c>
      <c r="E5159" t="s">
        <v>15120</v>
      </c>
      <c r="F5159">
        <v>6.8</v>
      </c>
      <c r="G5159">
        <v>69000</v>
      </c>
      <c r="H5159" t="s">
        <v>10233</v>
      </c>
      <c r="I5159" t="s">
        <v>7662</v>
      </c>
      <c r="J5159" t="s">
        <v>10235</v>
      </c>
      <c r="K5159" t="s">
        <v>33</v>
      </c>
      <c r="L5159">
        <v>55000000</v>
      </c>
      <c r="M5159">
        <v>75782758</v>
      </c>
      <c r="N5159" t="s">
        <v>72</v>
      </c>
      <c r="O5159">
        <v>114</v>
      </c>
      <c r="P5159" cm="1">
        <f t="array" ref="P5159">_xlfn.XLOOKUP(D5159, CPI!$A:A, CPI!$B:B)</f>
        <v>207.3</v>
      </c>
      <c r="Q5159" s="9">
        <f>IF(M5159="","",PRODUCT(M5159,CPI!$B$112/P5159))</f>
        <v>111389321.57549444</v>
      </c>
    </row>
    <row r="5160" spans="1:17">
      <c r="A5160" t="s">
        <v>15289</v>
      </c>
      <c r="B5160" t="s">
        <v>2010</v>
      </c>
      <c r="C5160" t="s">
        <v>52</v>
      </c>
      <c r="D5160">
        <v>2007</v>
      </c>
      <c r="E5160" t="s">
        <v>14788</v>
      </c>
      <c r="F5160">
        <v>7</v>
      </c>
      <c r="G5160">
        <v>44000</v>
      </c>
      <c r="H5160" t="s">
        <v>5448</v>
      </c>
      <c r="I5160" t="s">
        <v>5448</v>
      </c>
      <c r="J5160" t="s">
        <v>15290</v>
      </c>
      <c r="K5160" t="s">
        <v>41</v>
      </c>
      <c r="L5160">
        <v>1500000</v>
      </c>
      <c r="M5160">
        <v>22240529</v>
      </c>
      <c r="N5160" t="s">
        <v>15291</v>
      </c>
      <c r="O5160">
        <v>108</v>
      </c>
      <c r="P5160" cm="1">
        <f t="array" ref="P5160">_xlfn.XLOOKUP(D5160, CPI!$A:A, CPI!$B:B)</f>
        <v>207.3</v>
      </c>
      <c r="Q5160" s="9">
        <f>IF(M5160="","",PRODUCT(M5160,CPI!$B$112/P5160))</f>
        <v>32690251.742884703</v>
      </c>
    </row>
    <row r="5161" spans="1:17">
      <c r="A5161" t="s">
        <v>15292</v>
      </c>
      <c r="B5161" t="s">
        <v>44</v>
      </c>
      <c r="C5161" t="s">
        <v>36</v>
      </c>
      <c r="D5161">
        <v>2007</v>
      </c>
      <c r="E5161" t="s">
        <v>15140</v>
      </c>
      <c r="F5161">
        <v>4.8</v>
      </c>
      <c r="G5161">
        <v>15000</v>
      </c>
      <c r="H5161" t="s">
        <v>15293</v>
      </c>
      <c r="I5161" t="s">
        <v>8098</v>
      </c>
      <c r="J5161" t="s">
        <v>15294</v>
      </c>
      <c r="K5161" t="s">
        <v>41</v>
      </c>
      <c r="L5161">
        <v>45000000</v>
      </c>
      <c r="M5161">
        <v>31852619</v>
      </c>
      <c r="N5161" t="s">
        <v>191</v>
      </c>
      <c r="O5161">
        <v>99</v>
      </c>
      <c r="P5161" cm="1">
        <f t="array" ref="P5161">_xlfn.XLOOKUP(D5161, CPI!$A:A, CPI!$B:B)</f>
        <v>207.3</v>
      </c>
      <c r="Q5161" s="9">
        <f>IF(M5161="","",PRODUCT(M5161,CPI!$B$112/P5161))</f>
        <v>46818586.634346351</v>
      </c>
    </row>
    <row r="5162" spans="1:17">
      <c r="A5162" t="s">
        <v>15295</v>
      </c>
      <c r="B5162" t="s">
        <v>44</v>
      </c>
      <c r="C5162" t="s">
        <v>52</v>
      </c>
      <c r="D5162">
        <v>2007</v>
      </c>
      <c r="E5162" t="s">
        <v>14723</v>
      </c>
      <c r="F5162">
        <v>6.3</v>
      </c>
      <c r="G5162">
        <v>72000</v>
      </c>
      <c r="H5162" t="s">
        <v>9220</v>
      </c>
      <c r="I5162" t="s">
        <v>15296</v>
      </c>
      <c r="J5162" t="s">
        <v>15297</v>
      </c>
      <c r="K5162" t="s">
        <v>41</v>
      </c>
      <c r="L5162">
        <v>28000000</v>
      </c>
      <c r="M5162">
        <v>92601050</v>
      </c>
      <c r="N5162" t="s">
        <v>5120</v>
      </c>
      <c r="O5162">
        <v>104</v>
      </c>
      <c r="P5162" cm="1">
        <f t="array" ref="P5162">_xlfn.XLOOKUP(D5162, CPI!$A:A, CPI!$B:B)</f>
        <v>207.3</v>
      </c>
      <c r="Q5162" s="9">
        <f>IF(M5162="","",PRODUCT(M5162,CPI!$B$112/P5162))</f>
        <v>136109695.77906415</v>
      </c>
    </row>
    <row r="5163" spans="1:17">
      <c r="A5163" t="s">
        <v>15298</v>
      </c>
      <c r="B5163" t="s">
        <v>44</v>
      </c>
      <c r="C5163" t="s">
        <v>401</v>
      </c>
      <c r="D5163">
        <v>2007</v>
      </c>
      <c r="E5163" t="s">
        <v>14775</v>
      </c>
      <c r="F5163">
        <v>6.2</v>
      </c>
      <c r="G5163">
        <v>62000</v>
      </c>
      <c r="H5163" t="s">
        <v>15299</v>
      </c>
      <c r="I5163" t="s">
        <v>15299</v>
      </c>
      <c r="J5163" t="s">
        <v>8006</v>
      </c>
      <c r="K5163" t="s">
        <v>502</v>
      </c>
      <c r="L5163">
        <v>34000000</v>
      </c>
      <c r="M5163">
        <v>95802916</v>
      </c>
      <c r="N5163" t="s">
        <v>15300</v>
      </c>
      <c r="O5163">
        <v>103</v>
      </c>
      <c r="P5163" cm="1">
        <f t="array" ref="P5163">_xlfn.XLOOKUP(D5163, CPI!$A:A, CPI!$B:B)</f>
        <v>207.3</v>
      </c>
      <c r="Q5163" s="9">
        <f>IF(M5163="","",PRODUCT(M5163,CPI!$B$112/P5163))</f>
        <v>140815959.98649299</v>
      </c>
    </row>
    <row r="5164" spans="1:17">
      <c r="A5164" t="s">
        <v>15301</v>
      </c>
      <c r="B5164" t="s">
        <v>27</v>
      </c>
      <c r="C5164" t="s">
        <v>63</v>
      </c>
      <c r="D5164">
        <v>2007</v>
      </c>
      <c r="E5164" t="s">
        <v>14775</v>
      </c>
      <c r="F5164">
        <v>5.0999999999999996</v>
      </c>
      <c r="G5164">
        <v>62000</v>
      </c>
      <c r="H5164" t="s">
        <v>15302</v>
      </c>
      <c r="I5164" t="s">
        <v>706</v>
      </c>
      <c r="J5164" t="s">
        <v>15303</v>
      </c>
      <c r="K5164" t="s">
        <v>41</v>
      </c>
      <c r="L5164">
        <v>15000000</v>
      </c>
      <c r="M5164">
        <v>37697773</v>
      </c>
      <c r="N5164" t="s">
        <v>14794</v>
      </c>
      <c r="O5164">
        <v>89</v>
      </c>
      <c r="P5164" cm="1">
        <f t="array" ref="P5164">_xlfn.XLOOKUP(D5164, CPI!$A:A, CPI!$B:B)</f>
        <v>207.3</v>
      </c>
      <c r="Q5164" s="9">
        <f>IF(M5164="","",PRODUCT(M5164,CPI!$B$112/P5164))</f>
        <v>55410088.919922814</v>
      </c>
    </row>
    <row r="5165" spans="1:17">
      <c r="A5165" t="s">
        <v>15304</v>
      </c>
      <c r="B5165" t="s">
        <v>27</v>
      </c>
      <c r="C5165" t="s">
        <v>28</v>
      </c>
      <c r="D5165">
        <v>2007</v>
      </c>
      <c r="E5165" t="s">
        <v>15305</v>
      </c>
      <c r="F5165">
        <v>7.7</v>
      </c>
      <c r="G5165">
        <v>22000</v>
      </c>
      <c r="H5165" t="s">
        <v>15306</v>
      </c>
      <c r="I5165" t="s">
        <v>15306</v>
      </c>
      <c r="J5165" t="s">
        <v>15307</v>
      </c>
      <c r="K5165" t="s">
        <v>41</v>
      </c>
      <c r="M5165">
        <v>142666</v>
      </c>
      <c r="N5165" t="s">
        <v>15308</v>
      </c>
      <c r="O5165">
        <v>97</v>
      </c>
      <c r="P5165" cm="1">
        <f t="array" ref="P5165">_xlfn.XLOOKUP(D5165, CPI!$A:A, CPI!$B:B)</f>
        <v>207.3</v>
      </c>
      <c r="Q5165" s="9">
        <f>IF(M5165="","",PRODUCT(M5165,CPI!$B$112/P5165))</f>
        <v>209697.68547998069</v>
      </c>
    </row>
    <row r="5166" spans="1:17">
      <c r="A5166" t="s">
        <v>3393</v>
      </c>
      <c r="B5166" t="s">
        <v>27</v>
      </c>
      <c r="C5166" t="s">
        <v>115</v>
      </c>
      <c r="D5166">
        <v>2007</v>
      </c>
      <c r="E5166" t="s">
        <v>14526</v>
      </c>
      <c r="F5166">
        <v>5.6</v>
      </c>
      <c r="G5166">
        <v>41000</v>
      </c>
      <c r="H5166" t="s">
        <v>15309</v>
      </c>
      <c r="I5166" t="s">
        <v>3395</v>
      </c>
      <c r="J5166" t="s">
        <v>8280</v>
      </c>
      <c r="K5166" t="s">
        <v>41</v>
      </c>
      <c r="L5166">
        <v>10000000</v>
      </c>
      <c r="M5166">
        <v>25399945</v>
      </c>
      <c r="N5166" t="s">
        <v>12706</v>
      </c>
      <c r="O5166">
        <v>84</v>
      </c>
      <c r="P5166" cm="1">
        <f t="array" ref="P5166">_xlfn.XLOOKUP(D5166, CPI!$A:A, CPI!$B:B)</f>
        <v>207.3</v>
      </c>
      <c r="Q5166" s="9">
        <f>IF(M5166="","",PRODUCT(M5166,CPI!$B$112/P5166))</f>
        <v>37334120.798359863</v>
      </c>
    </row>
    <row r="5167" spans="1:17">
      <c r="A5167" t="s">
        <v>15310</v>
      </c>
      <c r="B5167" t="s">
        <v>2010</v>
      </c>
      <c r="C5167" t="s">
        <v>52</v>
      </c>
      <c r="D5167">
        <v>2007</v>
      </c>
      <c r="E5167" t="s">
        <v>15107</v>
      </c>
      <c r="F5167">
        <v>6.2</v>
      </c>
      <c r="G5167">
        <v>47000</v>
      </c>
      <c r="H5167" t="s">
        <v>13684</v>
      </c>
      <c r="I5167" t="s">
        <v>15311</v>
      </c>
      <c r="J5167" t="s">
        <v>13039</v>
      </c>
      <c r="K5167" t="s">
        <v>41</v>
      </c>
      <c r="L5167">
        <v>16500000</v>
      </c>
      <c r="M5167">
        <v>13620075</v>
      </c>
      <c r="N5167" t="s">
        <v>4542</v>
      </c>
      <c r="O5167">
        <v>108</v>
      </c>
      <c r="P5167" cm="1">
        <f t="array" ref="P5167">_xlfn.XLOOKUP(D5167, CPI!$A:A, CPI!$B:B)</f>
        <v>207.3</v>
      </c>
      <c r="Q5167" s="9">
        <f>IF(M5167="","",PRODUCT(M5167,CPI!$B$112/P5167))</f>
        <v>20019473.480463095</v>
      </c>
    </row>
    <row r="5168" spans="1:17">
      <c r="A5168" t="s">
        <v>15312</v>
      </c>
      <c r="B5168" t="s">
        <v>2010</v>
      </c>
      <c r="C5168" t="s">
        <v>28</v>
      </c>
      <c r="D5168">
        <v>2007</v>
      </c>
      <c r="E5168" t="s">
        <v>15052</v>
      </c>
      <c r="F5168">
        <v>7.6</v>
      </c>
      <c r="G5168">
        <v>78000</v>
      </c>
      <c r="H5168" t="s">
        <v>11955</v>
      </c>
      <c r="I5168" t="s">
        <v>12570</v>
      </c>
      <c r="J5168" t="s">
        <v>15313</v>
      </c>
      <c r="K5168" t="s">
        <v>41</v>
      </c>
      <c r="L5168">
        <v>20000000</v>
      </c>
      <c r="M5168">
        <v>75011029</v>
      </c>
      <c r="N5168" t="s">
        <v>9697</v>
      </c>
      <c r="O5168">
        <v>128</v>
      </c>
      <c r="P5168" cm="1">
        <f t="array" ref="P5168">_xlfn.XLOOKUP(D5168, CPI!$A:A, CPI!$B:B)</f>
        <v>207.3</v>
      </c>
      <c r="Q5168" s="9">
        <f>IF(M5168="","",PRODUCT(M5168,CPI!$B$112/P5168))</f>
        <v>110254995.35118185</v>
      </c>
    </row>
    <row r="5169" spans="1:17">
      <c r="A5169" t="s">
        <v>15314</v>
      </c>
      <c r="B5169" t="s">
        <v>27</v>
      </c>
      <c r="C5169" t="s">
        <v>28</v>
      </c>
      <c r="D5169">
        <v>2007</v>
      </c>
      <c r="E5169" t="s">
        <v>14775</v>
      </c>
      <c r="F5169">
        <v>7.4</v>
      </c>
      <c r="G5169">
        <v>94000</v>
      </c>
      <c r="H5169" t="s">
        <v>6169</v>
      </c>
      <c r="I5169" t="s">
        <v>6169</v>
      </c>
      <c r="J5169" t="s">
        <v>8525</v>
      </c>
      <c r="K5169" t="s">
        <v>41</v>
      </c>
      <c r="L5169">
        <v>20000000</v>
      </c>
      <c r="M5169">
        <v>22242388</v>
      </c>
      <c r="N5169" t="s">
        <v>15315</v>
      </c>
      <c r="O5169">
        <v>124</v>
      </c>
      <c r="P5169" cm="1">
        <f t="array" ref="P5169">_xlfn.XLOOKUP(D5169, CPI!$A:A, CPI!$B:B)</f>
        <v>207.3</v>
      </c>
      <c r="Q5169" s="9">
        <f>IF(M5169="","",PRODUCT(M5169,CPI!$B$112/P5169))</f>
        <v>32692984.194886632</v>
      </c>
    </row>
    <row r="5170" spans="1:17">
      <c r="A5170" t="s">
        <v>15316</v>
      </c>
      <c r="B5170" t="s">
        <v>44</v>
      </c>
      <c r="C5170" t="s">
        <v>52</v>
      </c>
      <c r="D5170">
        <v>2007</v>
      </c>
      <c r="E5170" t="s">
        <v>15087</v>
      </c>
      <c r="F5170">
        <v>3.1</v>
      </c>
      <c r="G5170">
        <v>18000</v>
      </c>
      <c r="H5170" t="s">
        <v>10513</v>
      </c>
      <c r="I5170" t="s">
        <v>13196</v>
      </c>
      <c r="J5170" t="s">
        <v>15317</v>
      </c>
      <c r="K5170" t="s">
        <v>41</v>
      </c>
      <c r="L5170">
        <v>20000000</v>
      </c>
      <c r="M5170">
        <v>26013153</v>
      </c>
      <c r="N5170" t="s">
        <v>15318</v>
      </c>
      <c r="O5170">
        <v>110</v>
      </c>
      <c r="P5170" cm="1">
        <f t="array" ref="P5170">_xlfn.XLOOKUP(D5170, CPI!$A:A, CPI!$B:B)</f>
        <v>207.3</v>
      </c>
      <c r="Q5170" s="9">
        <f>IF(M5170="","",PRODUCT(M5170,CPI!$B$112/P5170))</f>
        <v>38235444.858176552</v>
      </c>
    </row>
    <row r="5171" spans="1:17">
      <c r="A5171" t="s">
        <v>15319</v>
      </c>
      <c r="B5171" t="s">
        <v>2010</v>
      </c>
      <c r="C5171" t="s">
        <v>28</v>
      </c>
      <c r="D5171">
        <v>2007</v>
      </c>
      <c r="E5171" t="s">
        <v>15251</v>
      </c>
      <c r="F5171">
        <v>5.8</v>
      </c>
      <c r="G5171">
        <v>7200</v>
      </c>
      <c r="H5171" t="s">
        <v>14265</v>
      </c>
      <c r="I5171" t="s">
        <v>14265</v>
      </c>
      <c r="J5171" t="s">
        <v>15320</v>
      </c>
      <c r="K5171" t="s">
        <v>41</v>
      </c>
      <c r="L5171">
        <v>10000000</v>
      </c>
      <c r="M5171">
        <v>31609243</v>
      </c>
      <c r="N5171" t="s">
        <v>10365</v>
      </c>
      <c r="O5171">
        <v>100</v>
      </c>
      <c r="P5171" cm="1">
        <f t="array" ref="P5171">_xlfn.XLOOKUP(D5171, CPI!$A:A, CPI!$B:B)</f>
        <v>207.3</v>
      </c>
      <c r="Q5171" s="9">
        <f>IF(M5171="","",PRODUCT(M5171,CPI!$B$112/P5171))</f>
        <v>46460860.30921369</v>
      </c>
    </row>
    <row r="5172" spans="1:17">
      <c r="A5172" t="s">
        <v>15321</v>
      </c>
      <c r="B5172" t="s">
        <v>44</v>
      </c>
      <c r="C5172" t="s">
        <v>74</v>
      </c>
      <c r="D5172">
        <v>2007</v>
      </c>
      <c r="E5172" t="s">
        <v>15017</v>
      </c>
      <c r="F5172">
        <v>7</v>
      </c>
      <c r="G5172">
        <v>59000</v>
      </c>
      <c r="H5172" t="s">
        <v>14291</v>
      </c>
      <c r="I5172" t="s">
        <v>7642</v>
      </c>
      <c r="J5172" t="s">
        <v>13623</v>
      </c>
      <c r="K5172" t="s">
        <v>33</v>
      </c>
      <c r="L5172">
        <v>16500000</v>
      </c>
      <c r="M5172">
        <v>37407812</v>
      </c>
      <c r="N5172" t="s">
        <v>15322</v>
      </c>
      <c r="O5172">
        <v>120</v>
      </c>
      <c r="P5172" cm="1">
        <f t="array" ref="P5172">_xlfn.XLOOKUP(D5172, CPI!$A:A, CPI!$B:B)</f>
        <v>207.3</v>
      </c>
      <c r="Q5172" s="9">
        <f>IF(M5172="","",PRODUCT(M5172,CPI!$B$112/P5172))</f>
        <v>54983889.611191504</v>
      </c>
    </row>
    <row r="5173" spans="1:17">
      <c r="A5173" t="s">
        <v>15323</v>
      </c>
      <c r="B5173" t="s">
        <v>2010</v>
      </c>
      <c r="C5173" t="s">
        <v>74</v>
      </c>
      <c r="D5173">
        <v>2007</v>
      </c>
      <c r="E5173" t="s">
        <v>14834</v>
      </c>
      <c r="F5173">
        <v>7</v>
      </c>
      <c r="G5173">
        <v>58000</v>
      </c>
      <c r="H5173" t="s">
        <v>8046</v>
      </c>
      <c r="I5173" t="s">
        <v>15324</v>
      </c>
      <c r="J5173" t="s">
        <v>4163</v>
      </c>
      <c r="K5173" t="s">
        <v>41</v>
      </c>
      <c r="M5173">
        <v>40953935</v>
      </c>
      <c r="N5173" t="s">
        <v>72</v>
      </c>
      <c r="O5173">
        <v>110</v>
      </c>
      <c r="P5173" cm="1">
        <f t="array" ref="P5173">_xlfn.XLOOKUP(D5173, CPI!$A:A, CPI!$B:B)</f>
        <v>207.3</v>
      </c>
      <c r="Q5173" s="9">
        <f>IF(M5173="","",PRODUCT(M5173,CPI!$B$112/P5173))</f>
        <v>60196160.127834052</v>
      </c>
    </row>
    <row r="5174" spans="1:17">
      <c r="A5174" t="s">
        <v>15325</v>
      </c>
      <c r="B5174" t="s">
        <v>2010</v>
      </c>
      <c r="C5174" t="s">
        <v>45</v>
      </c>
      <c r="D5174">
        <v>2007</v>
      </c>
      <c r="E5174" t="s">
        <v>15052</v>
      </c>
      <c r="F5174">
        <v>3.8</v>
      </c>
      <c r="G5174">
        <v>45000</v>
      </c>
      <c r="H5174" t="s">
        <v>13150</v>
      </c>
      <c r="I5174" t="s">
        <v>15326</v>
      </c>
      <c r="J5174" t="s">
        <v>11251</v>
      </c>
      <c r="K5174" t="s">
        <v>5828</v>
      </c>
      <c r="L5174">
        <v>60000000</v>
      </c>
      <c r="M5174">
        <v>13097915</v>
      </c>
      <c r="N5174" t="s">
        <v>13153</v>
      </c>
      <c r="O5174">
        <v>127</v>
      </c>
      <c r="P5174" cm="1">
        <f t="array" ref="P5174">_xlfn.XLOOKUP(D5174, CPI!$A:A, CPI!$B:B)</f>
        <v>207.3</v>
      </c>
      <c r="Q5174" s="9">
        <f>IF(M5174="","",PRODUCT(M5174,CPI!$B$112/P5174))</f>
        <v>19251976.365171246</v>
      </c>
    </row>
    <row r="5175" spans="1:17">
      <c r="A5175" t="s">
        <v>15327</v>
      </c>
      <c r="B5175" t="s">
        <v>2010</v>
      </c>
      <c r="C5175" t="s">
        <v>52</v>
      </c>
      <c r="D5175">
        <v>2007</v>
      </c>
      <c r="E5175" t="s">
        <v>15328</v>
      </c>
      <c r="F5175">
        <v>5.3</v>
      </c>
      <c r="G5175">
        <v>41000</v>
      </c>
      <c r="H5175" t="s">
        <v>14564</v>
      </c>
      <c r="I5175" t="s">
        <v>14120</v>
      </c>
      <c r="J5175" t="s">
        <v>15329</v>
      </c>
      <c r="K5175" t="s">
        <v>41</v>
      </c>
      <c r="M5175">
        <v>41739766</v>
      </c>
      <c r="N5175" t="s">
        <v>13665</v>
      </c>
      <c r="O5175">
        <v>90</v>
      </c>
      <c r="P5175" cm="1">
        <f t="array" ref="P5175">_xlfn.XLOOKUP(D5175, CPI!$A:A, CPI!$B:B)</f>
        <v>207.3</v>
      </c>
      <c r="Q5175" s="9">
        <f>IF(M5175="","",PRODUCT(M5175,CPI!$B$112/P5175))</f>
        <v>61351214.183309205</v>
      </c>
    </row>
    <row r="5176" spans="1:17">
      <c r="A5176" t="s">
        <v>15330</v>
      </c>
      <c r="B5176" t="s">
        <v>27</v>
      </c>
      <c r="C5176" t="s">
        <v>45</v>
      </c>
      <c r="D5176">
        <v>2007</v>
      </c>
      <c r="E5176" t="s">
        <v>15035</v>
      </c>
      <c r="F5176">
        <v>5.4</v>
      </c>
      <c r="G5176">
        <v>43000</v>
      </c>
      <c r="H5176" t="s">
        <v>12994</v>
      </c>
      <c r="I5176" t="s">
        <v>15331</v>
      </c>
      <c r="J5176" t="s">
        <v>14204</v>
      </c>
      <c r="K5176" t="s">
        <v>41</v>
      </c>
      <c r="L5176">
        <v>45000000</v>
      </c>
      <c r="M5176">
        <v>30984583</v>
      </c>
      <c r="N5176" t="s">
        <v>191</v>
      </c>
      <c r="O5176">
        <v>99</v>
      </c>
      <c r="P5176" cm="1">
        <f t="array" ref="P5176">_xlfn.XLOOKUP(D5176, CPI!$A:A, CPI!$B:B)</f>
        <v>207.3</v>
      </c>
      <c r="Q5176" s="9">
        <f>IF(M5176="","",PRODUCT(M5176,CPI!$B$112/P5176))</f>
        <v>45542703.521948859</v>
      </c>
    </row>
    <row r="5177" spans="1:17">
      <c r="A5177" t="s">
        <v>15332</v>
      </c>
      <c r="B5177" t="s">
        <v>2010</v>
      </c>
      <c r="C5177" t="s">
        <v>52</v>
      </c>
      <c r="D5177">
        <v>2007</v>
      </c>
      <c r="E5177" t="s">
        <v>15033</v>
      </c>
      <c r="F5177">
        <v>4.3</v>
      </c>
      <c r="G5177">
        <v>11000</v>
      </c>
      <c r="H5177" t="s">
        <v>12002</v>
      </c>
      <c r="I5177" t="s">
        <v>15333</v>
      </c>
      <c r="J5177" t="s">
        <v>15334</v>
      </c>
      <c r="K5177" t="s">
        <v>41</v>
      </c>
      <c r="L5177">
        <v>20000000</v>
      </c>
      <c r="M5177">
        <v>13539154</v>
      </c>
      <c r="N5177" t="s">
        <v>14794</v>
      </c>
      <c r="O5177">
        <v>84</v>
      </c>
      <c r="P5177" cm="1">
        <f t="array" ref="P5177">_xlfn.XLOOKUP(D5177, CPI!$A:A, CPI!$B:B)</f>
        <v>207.3</v>
      </c>
      <c r="Q5177" s="9">
        <f>IF(M5177="","",PRODUCT(M5177,CPI!$B$112/P5177))</f>
        <v>19900531.71152918</v>
      </c>
    </row>
    <row r="5178" spans="1:17">
      <c r="A5178" t="s">
        <v>15335</v>
      </c>
      <c r="B5178" t="s">
        <v>27</v>
      </c>
      <c r="C5178" t="s">
        <v>45</v>
      </c>
      <c r="D5178">
        <v>2007</v>
      </c>
      <c r="E5178" t="s">
        <v>15120</v>
      </c>
      <c r="F5178">
        <v>6.8</v>
      </c>
      <c r="G5178">
        <v>86000</v>
      </c>
      <c r="H5178" t="s">
        <v>8327</v>
      </c>
      <c r="I5178" t="s">
        <v>8327</v>
      </c>
      <c r="J5178" t="s">
        <v>10578</v>
      </c>
      <c r="K5178" t="s">
        <v>41</v>
      </c>
      <c r="L5178">
        <v>21000000</v>
      </c>
      <c r="M5178">
        <v>55033767</v>
      </c>
      <c r="N5178" t="s">
        <v>42</v>
      </c>
      <c r="O5178">
        <v>117</v>
      </c>
      <c r="P5178" cm="1">
        <f t="array" ref="P5178">_xlfn.XLOOKUP(D5178, CPI!$A:A, CPI!$B:B)</f>
        <v>207.3</v>
      </c>
      <c r="Q5178" s="9">
        <f>IF(M5178="","",PRODUCT(M5178,CPI!$B$112/P5178))</f>
        <v>80891407.645441383</v>
      </c>
    </row>
    <row r="5179" spans="1:17">
      <c r="A5179" t="s">
        <v>15336</v>
      </c>
      <c r="B5179" t="s">
        <v>458</v>
      </c>
      <c r="C5179" t="s">
        <v>28</v>
      </c>
      <c r="D5179">
        <v>2007</v>
      </c>
      <c r="E5179" t="s">
        <v>15337</v>
      </c>
      <c r="F5179">
        <v>5.8</v>
      </c>
      <c r="G5179">
        <v>11000</v>
      </c>
      <c r="H5179" t="s">
        <v>7164</v>
      </c>
      <c r="I5179" t="s">
        <v>15338</v>
      </c>
      <c r="J5179" t="s">
        <v>8778</v>
      </c>
      <c r="K5179" t="s">
        <v>463</v>
      </c>
      <c r="L5179">
        <v>4600000</v>
      </c>
      <c r="M5179">
        <v>1432799</v>
      </c>
      <c r="N5179" t="s">
        <v>15102</v>
      </c>
      <c r="O5179">
        <v>97</v>
      </c>
      <c r="P5179" cm="1">
        <f t="array" ref="P5179">_xlfn.XLOOKUP(D5179, CPI!$A:A, CPI!$B:B)</f>
        <v>207.3</v>
      </c>
      <c r="Q5179" s="9">
        <f>IF(M5179="","",PRODUCT(M5179,CPI!$B$112/P5179))</f>
        <v>2106000.2667631451</v>
      </c>
    </row>
    <row r="5180" spans="1:17">
      <c r="A5180" t="s">
        <v>15339</v>
      </c>
      <c r="B5180" t="s">
        <v>27</v>
      </c>
      <c r="C5180" t="s">
        <v>45</v>
      </c>
      <c r="D5180">
        <v>2007</v>
      </c>
      <c r="E5180" t="s">
        <v>15104</v>
      </c>
      <c r="F5180">
        <v>6.7</v>
      </c>
      <c r="G5180">
        <v>70000</v>
      </c>
      <c r="H5180" t="s">
        <v>13500</v>
      </c>
      <c r="I5180" t="s">
        <v>15340</v>
      </c>
      <c r="J5180" t="s">
        <v>2057</v>
      </c>
      <c r="K5180" t="s">
        <v>41</v>
      </c>
      <c r="L5180">
        <v>20000000</v>
      </c>
      <c r="M5180">
        <v>16974459</v>
      </c>
      <c r="N5180" t="s">
        <v>191</v>
      </c>
      <c r="O5180">
        <v>105</v>
      </c>
      <c r="P5180" cm="1">
        <f t="array" ref="P5180">_xlfn.XLOOKUP(D5180, CPI!$A:A, CPI!$B:B)</f>
        <v>207.3</v>
      </c>
      <c r="Q5180" s="9">
        <f>IF(M5180="","",PRODUCT(M5180,CPI!$B$112/P5180))</f>
        <v>24949916.340086829</v>
      </c>
    </row>
    <row r="5181" spans="1:17">
      <c r="A5181" t="s">
        <v>15341</v>
      </c>
      <c r="B5181" t="s">
        <v>44</v>
      </c>
      <c r="C5181" t="s">
        <v>36</v>
      </c>
      <c r="D5181">
        <v>2007</v>
      </c>
      <c r="E5181" t="s">
        <v>15067</v>
      </c>
      <c r="F5181">
        <v>6.4</v>
      </c>
      <c r="G5181">
        <v>39000</v>
      </c>
      <c r="H5181" t="s">
        <v>11675</v>
      </c>
      <c r="I5181" t="s">
        <v>10012</v>
      </c>
      <c r="J5181" t="s">
        <v>9186</v>
      </c>
      <c r="K5181" t="s">
        <v>1888</v>
      </c>
      <c r="L5181">
        <v>40000000</v>
      </c>
      <c r="M5181">
        <v>103967384</v>
      </c>
      <c r="N5181" t="s">
        <v>11866</v>
      </c>
      <c r="O5181">
        <v>112</v>
      </c>
      <c r="P5181" cm="1">
        <f t="array" ref="P5181">_xlfn.XLOOKUP(D5181, CPI!$A:A, CPI!$B:B)</f>
        <v>207.3</v>
      </c>
      <c r="Q5181" s="9">
        <f>IF(M5181="","",PRODUCT(M5181,CPI!$B$112/P5181))</f>
        <v>152816507.01784852</v>
      </c>
    </row>
    <row r="5182" spans="1:17">
      <c r="A5182" t="s">
        <v>15342</v>
      </c>
      <c r="B5182" t="s">
        <v>27</v>
      </c>
      <c r="C5182" t="s">
        <v>45</v>
      </c>
      <c r="D5182">
        <v>2007</v>
      </c>
      <c r="E5182" t="s">
        <v>15343</v>
      </c>
      <c r="F5182">
        <v>8</v>
      </c>
      <c r="G5182">
        <v>100000</v>
      </c>
      <c r="H5182" t="s">
        <v>15344</v>
      </c>
      <c r="I5182" t="s">
        <v>15345</v>
      </c>
      <c r="J5182" t="s">
        <v>15346</v>
      </c>
      <c r="K5182" t="s">
        <v>2609</v>
      </c>
      <c r="L5182">
        <v>4000000</v>
      </c>
      <c r="M5182">
        <v>14759148</v>
      </c>
      <c r="N5182" t="s">
        <v>15347</v>
      </c>
      <c r="O5182">
        <v>115</v>
      </c>
      <c r="P5182" cm="1">
        <f t="array" ref="P5182">_xlfn.XLOOKUP(D5182, CPI!$A:A, CPI!$B:B)</f>
        <v>207.3</v>
      </c>
      <c r="Q5182" s="9">
        <f>IF(M5182="","",PRODUCT(M5182,CPI!$B$112/P5182))</f>
        <v>21693740.451519534</v>
      </c>
    </row>
    <row r="5183" spans="1:17">
      <c r="A5183" t="s">
        <v>15348</v>
      </c>
      <c r="B5183" t="s">
        <v>2010</v>
      </c>
      <c r="C5183" t="s">
        <v>74</v>
      </c>
      <c r="D5183">
        <v>2007</v>
      </c>
      <c r="E5183" t="s">
        <v>15349</v>
      </c>
      <c r="F5183">
        <v>8</v>
      </c>
      <c r="G5183">
        <v>105000</v>
      </c>
      <c r="H5183" t="s">
        <v>9272</v>
      </c>
      <c r="I5183" t="s">
        <v>1833</v>
      </c>
      <c r="J5183" t="s">
        <v>15350</v>
      </c>
      <c r="K5183" t="s">
        <v>463</v>
      </c>
      <c r="M5183">
        <v>19780116</v>
      </c>
      <c r="N5183" t="s">
        <v>15351</v>
      </c>
      <c r="O5183">
        <v>112</v>
      </c>
      <c r="P5183" cm="1">
        <f t="array" ref="P5183">_xlfn.XLOOKUP(D5183, CPI!$A:A, CPI!$B:B)</f>
        <v>207.3</v>
      </c>
      <c r="Q5183" s="9">
        <f>IF(M5183="","",PRODUCT(M5183,CPI!$B$112/P5183))</f>
        <v>29073812.567293774</v>
      </c>
    </row>
    <row r="5184" spans="1:17">
      <c r="A5184" t="s">
        <v>15352</v>
      </c>
      <c r="B5184" t="s">
        <v>2010</v>
      </c>
      <c r="C5184" t="s">
        <v>28</v>
      </c>
      <c r="D5184">
        <v>2007</v>
      </c>
      <c r="E5184" t="s">
        <v>15353</v>
      </c>
      <c r="F5184">
        <v>6.6</v>
      </c>
      <c r="G5184">
        <v>53000</v>
      </c>
      <c r="H5184" t="s">
        <v>4727</v>
      </c>
      <c r="I5184" t="s">
        <v>4727</v>
      </c>
      <c r="J5184" t="s">
        <v>15354</v>
      </c>
      <c r="K5184" t="s">
        <v>6002</v>
      </c>
      <c r="L5184">
        <v>10000000</v>
      </c>
      <c r="M5184">
        <v>22007671</v>
      </c>
      <c r="N5184" t="s">
        <v>9717</v>
      </c>
      <c r="O5184">
        <v>95</v>
      </c>
      <c r="P5184" cm="1">
        <f t="array" ref="P5184">_xlfn.XLOOKUP(D5184, CPI!$A:A, CPI!$B:B)</f>
        <v>207.3</v>
      </c>
      <c r="Q5184" s="9">
        <f>IF(M5184="","",PRODUCT(M5184,CPI!$B$112/P5184))</f>
        <v>32347985.304872163</v>
      </c>
    </row>
    <row r="5185" spans="1:17">
      <c r="A5185" t="s">
        <v>15355</v>
      </c>
      <c r="B5185" t="s">
        <v>27</v>
      </c>
      <c r="C5185" t="s">
        <v>52</v>
      </c>
      <c r="D5185">
        <v>2007</v>
      </c>
      <c r="E5185" t="s">
        <v>15356</v>
      </c>
      <c r="F5185">
        <v>6</v>
      </c>
      <c r="G5185">
        <v>20000</v>
      </c>
      <c r="H5185" t="s">
        <v>8704</v>
      </c>
      <c r="I5185" t="s">
        <v>8704</v>
      </c>
      <c r="J5185" t="s">
        <v>5222</v>
      </c>
      <c r="K5185" t="s">
        <v>41</v>
      </c>
      <c r="L5185">
        <v>10000000</v>
      </c>
      <c r="M5185">
        <v>2900156</v>
      </c>
      <c r="N5185" t="s">
        <v>9258</v>
      </c>
      <c r="O5185">
        <v>91</v>
      </c>
      <c r="P5185" cm="1">
        <f t="array" ref="P5185">_xlfn.XLOOKUP(D5185, CPI!$A:A, CPI!$B:B)</f>
        <v>207.3</v>
      </c>
      <c r="Q5185" s="9">
        <f>IF(M5185="","",PRODUCT(M5185,CPI!$B$112/P5185))</f>
        <v>4262795.6256632898</v>
      </c>
    </row>
    <row r="5186" spans="1:17">
      <c r="A5186" t="s">
        <v>15357</v>
      </c>
      <c r="B5186" t="s">
        <v>2010</v>
      </c>
      <c r="C5186" t="s">
        <v>28</v>
      </c>
      <c r="D5186">
        <v>2007</v>
      </c>
      <c r="E5186" t="s">
        <v>14745</v>
      </c>
      <c r="F5186">
        <v>5.4</v>
      </c>
      <c r="G5186">
        <v>39000</v>
      </c>
      <c r="H5186" t="s">
        <v>15358</v>
      </c>
      <c r="I5186" t="s">
        <v>15359</v>
      </c>
      <c r="J5186" t="s">
        <v>5885</v>
      </c>
      <c r="K5186" t="s">
        <v>41</v>
      </c>
      <c r="L5186">
        <v>16000000</v>
      </c>
      <c r="M5186">
        <v>55060212</v>
      </c>
      <c r="N5186" t="s">
        <v>10886</v>
      </c>
      <c r="O5186">
        <v>90</v>
      </c>
      <c r="P5186" cm="1">
        <f t="array" ref="P5186">_xlfn.XLOOKUP(D5186, CPI!$A:A, CPI!$B:B)</f>
        <v>207.3</v>
      </c>
      <c r="Q5186" s="9">
        <f>IF(M5186="","",PRODUCT(M5186,CPI!$B$112/P5186))</f>
        <v>80930277.840810403</v>
      </c>
    </row>
    <row r="5187" spans="1:17">
      <c r="A5187" t="s">
        <v>15360</v>
      </c>
      <c r="C5187" t="s">
        <v>28</v>
      </c>
      <c r="D5187">
        <v>2007</v>
      </c>
      <c r="E5187" t="s">
        <v>15361</v>
      </c>
      <c r="F5187">
        <v>6.7</v>
      </c>
      <c r="G5187">
        <v>11000</v>
      </c>
      <c r="H5187" t="s">
        <v>15362</v>
      </c>
      <c r="I5187" t="s">
        <v>15362</v>
      </c>
      <c r="J5187" t="s">
        <v>15363</v>
      </c>
      <c r="K5187" t="s">
        <v>463</v>
      </c>
      <c r="M5187">
        <v>628258</v>
      </c>
      <c r="N5187" t="s">
        <v>15364</v>
      </c>
      <c r="O5187">
        <v>85</v>
      </c>
      <c r="P5187" cm="1">
        <f t="array" ref="P5187">_xlfn.XLOOKUP(D5187, CPI!$A:A, CPI!$B:B)</f>
        <v>207.3</v>
      </c>
      <c r="Q5187" s="9">
        <f>IF(M5187="","",PRODUCT(M5187,CPI!$B$112/P5187))</f>
        <v>923445.30921369989</v>
      </c>
    </row>
    <row r="5188" spans="1:17">
      <c r="A5188" t="s">
        <v>15365</v>
      </c>
      <c r="B5188" t="s">
        <v>458</v>
      </c>
      <c r="C5188" t="s">
        <v>45</v>
      </c>
      <c r="D5188">
        <v>2007</v>
      </c>
      <c r="E5188" t="s">
        <v>15366</v>
      </c>
      <c r="F5188">
        <v>6.7</v>
      </c>
      <c r="G5188">
        <v>40000</v>
      </c>
      <c r="H5188" t="s">
        <v>13949</v>
      </c>
      <c r="I5188" t="s">
        <v>13949</v>
      </c>
      <c r="J5188" t="s">
        <v>10303</v>
      </c>
      <c r="K5188" t="s">
        <v>10304</v>
      </c>
      <c r="M5188">
        <v>39997274</v>
      </c>
      <c r="N5188" t="s">
        <v>15367</v>
      </c>
      <c r="O5188">
        <v>162</v>
      </c>
      <c r="P5188" cm="1">
        <f t="array" ref="P5188">_xlfn.XLOOKUP(D5188, CPI!$A:A, CPI!$B:B)</f>
        <v>207.3</v>
      </c>
      <c r="Q5188" s="9">
        <f>IF(M5188="","",PRODUCT(M5188,CPI!$B$112/P5188))</f>
        <v>58790011.518572107</v>
      </c>
    </row>
    <row r="5189" spans="1:17">
      <c r="A5189" t="s">
        <v>15368</v>
      </c>
      <c r="B5189" t="s">
        <v>27</v>
      </c>
      <c r="C5189" t="s">
        <v>28</v>
      </c>
      <c r="D5189">
        <v>2007</v>
      </c>
      <c r="E5189" t="s">
        <v>15149</v>
      </c>
      <c r="F5189">
        <v>6.6</v>
      </c>
      <c r="G5189">
        <v>16000</v>
      </c>
      <c r="H5189" t="s">
        <v>1251</v>
      </c>
      <c r="I5189" t="s">
        <v>11573</v>
      </c>
      <c r="J5189" t="s">
        <v>5232</v>
      </c>
      <c r="K5189" t="s">
        <v>41</v>
      </c>
      <c r="M5189">
        <v>5741608</v>
      </c>
      <c r="N5189" t="s">
        <v>15369</v>
      </c>
      <c r="O5189">
        <v>97</v>
      </c>
      <c r="P5189" cm="1">
        <f t="array" ref="P5189">_xlfn.XLOOKUP(D5189, CPI!$A:A, CPI!$B:B)</f>
        <v>207.3</v>
      </c>
      <c r="Q5189" s="9">
        <f>IF(M5189="","",PRODUCT(M5189,CPI!$B$112/P5189))</f>
        <v>8439305.1500241179</v>
      </c>
    </row>
    <row r="5190" spans="1:17">
      <c r="A5190" t="s">
        <v>15370</v>
      </c>
      <c r="B5190" t="s">
        <v>2010</v>
      </c>
      <c r="C5190" t="s">
        <v>52</v>
      </c>
      <c r="D5190">
        <v>2007</v>
      </c>
      <c r="E5190" t="s">
        <v>15120</v>
      </c>
      <c r="F5190">
        <v>5.9</v>
      </c>
      <c r="G5190">
        <v>12000</v>
      </c>
      <c r="H5190" t="s">
        <v>14265</v>
      </c>
      <c r="I5190" t="s">
        <v>14265</v>
      </c>
      <c r="J5190" t="s">
        <v>14265</v>
      </c>
      <c r="K5190" t="s">
        <v>41</v>
      </c>
      <c r="L5190">
        <v>15000000</v>
      </c>
      <c r="M5190">
        <v>55862886</v>
      </c>
      <c r="N5190" t="s">
        <v>10365</v>
      </c>
      <c r="O5190">
        <v>113</v>
      </c>
      <c r="P5190" cm="1">
        <f t="array" ref="P5190">_xlfn.XLOOKUP(D5190, CPI!$A:A, CPI!$B:B)</f>
        <v>207.3</v>
      </c>
      <c r="Q5190" s="9">
        <f>IF(M5190="","",PRODUCT(M5190,CPI!$B$112/P5190))</f>
        <v>82110088.587554261</v>
      </c>
    </row>
    <row r="5191" spans="1:17">
      <c r="A5191" t="s">
        <v>15371</v>
      </c>
      <c r="B5191" t="s">
        <v>27</v>
      </c>
      <c r="C5191" t="s">
        <v>28</v>
      </c>
      <c r="D5191">
        <v>2007</v>
      </c>
      <c r="E5191" t="s">
        <v>15113</v>
      </c>
      <c r="F5191">
        <v>6.4</v>
      </c>
      <c r="G5191">
        <v>23000</v>
      </c>
      <c r="H5191" t="s">
        <v>274</v>
      </c>
      <c r="I5191" t="s">
        <v>1833</v>
      </c>
      <c r="J5191" t="s">
        <v>11582</v>
      </c>
      <c r="K5191" t="s">
        <v>41</v>
      </c>
      <c r="L5191">
        <v>45000000</v>
      </c>
      <c r="M5191">
        <v>31575877</v>
      </c>
      <c r="N5191" t="s">
        <v>2037</v>
      </c>
      <c r="O5191">
        <v>139</v>
      </c>
      <c r="P5191" cm="1">
        <f t="array" ref="P5191">_xlfn.XLOOKUP(D5191, CPI!$A:A, CPI!$B:B)</f>
        <v>207.3</v>
      </c>
      <c r="Q5191" s="9">
        <f>IF(M5191="","",PRODUCT(M5191,CPI!$B$112/P5191))</f>
        <v>46411817.278822958</v>
      </c>
    </row>
    <row r="5192" spans="1:17">
      <c r="A5192" t="s">
        <v>15372</v>
      </c>
      <c r="B5192" t="s">
        <v>27</v>
      </c>
      <c r="C5192" t="s">
        <v>115</v>
      </c>
      <c r="D5192">
        <v>2007</v>
      </c>
      <c r="E5192" t="s">
        <v>15373</v>
      </c>
      <c r="F5192">
        <v>5.9</v>
      </c>
      <c r="G5192">
        <v>33000</v>
      </c>
      <c r="H5192" t="s">
        <v>15374</v>
      </c>
      <c r="I5192" t="s">
        <v>13106</v>
      </c>
      <c r="J5192" t="s">
        <v>15375</v>
      </c>
      <c r="K5192" t="s">
        <v>41</v>
      </c>
      <c r="L5192">
        <v>8000000</v>
      </c>
      <c r="M5192">
        <v>7766240</v>
      </c>
      <c r="N5192" t="s">
        <v>15376</v>
      </c>
      <c r="O5192">
        <v>98</v>
      </c>
      <c r="P5192" cm="1">
        <f t="array" ref="P5192">_xlfn.XLOOKUP(D5192, CPI!$A:A, CPI!$B:B)</f>
        <v>207.3</v>
      </c>
      <c r="Q5192" s="9">
        <f>IF(M5192="","",PRODUCT(M5192,CPI!$B$112/P5192))</f>
        <v>11415211.423058368</v>
      </c>
    </row>
    <row r="5193" spans="1:17">
      <c r="A5193" t="s">
        <v>15377</v>
      </c>
      <c r="B5193" t="s">
        <v>27</v>
      </c>
      <c r="C5193" t="s">
        <v>63</v>
      </c>
      <c r="D5193">
        <v>2007</v>
      </c>
      <c r="E5193" t="s">
        <v>15378</v>
      </c>
      <c r="F5193">
        <v>5.6</v>
      </c>
      <c r="G5193">
        <v>42000</v>
      </c>
      <c r="H5193" t="s">
        <v>5240</v>
      </c>
      <c r="I5193" t="s">
        <v>15379</v>
      </c>
      <c r="J5193" t="s">
        <v>10787</v>
      </c>
      <c r="K5193" t="s">
        <v>41</v>
      </c>
      <c r="L5193">
        <v>40000000</v>
      </c>
      <c r="M5193">
        <v>62771059</v>
      </c>
      <c r="N5193" t="s">
        <v>34</v>
      </c>
      <c r="O5193">
        <v>99</v>
      </c>
      <c r="P5193" cm="1">
        <f t="array" ref="P5193">_xlfn.XLOOKUP(D5193, CPI!$A:A, CPI!$B:B)</f>
        <v>207.3</v>
      </c>
      <c r="Q5193" s="9">
        <f>IF(M5193="","",PRODUCT(M5193,CPI!$B$112/P5193))</f>
        <v>92264069.837433666</v>
      </c>
    </row>
    <row r="5194" spans="1:17">
      <c r="A5194" t="s">
        <v>15380</v>
      </c>
      <c r="B5194" t="s">
        <v>2010</v>
      </c>
      <c r="C5194" t="s">
        <v>341</v>
      </c>
      <c r="D5194">
        <v>2007</v>
      </c>
      <c r="E5194" t="s">
        <v>15039</v>
      </c>
      <c r="F5194">
        <v>5.9</v>
      </c>
      <c r="G5194">
        <v>75000</v>
      </c>
      <c r="H5194" t="s">
        <v>12197</v>
      </c>
      <c r="I5194" t="s">
        <v>15381</v>
      </c>
      <c r="J5194" t="s">
        <v>5222</v>
      </c>
      <c r="K5194" t="s">
        <v>41</v>
      </c>
      <c r="L5194">
        <v>80000000</v>
      </c>
      <c r="M5194">
        <v>40170558</v>
      </c>
      <c r="N5194" t="s">
        <v>34</v>
      </c>
      <c r="O5194">
        <v>99</v>
      </c>
      <c r="P5194" cm="1">
        <f t="array" ref="P5194">_xlfn.XLOOKUP(D5194, CPI!$A:A, CPI!$B:B)</f>
        <v>207.3</v>
      </c>
      <c r="Q5194" s="9">
        <f>IF(M5194="","",PRODUCT(M5194,CPI!$B$112/P5194))</f>
        <v>59044713.085383497</v>
      </c>
    </row>
    <row r="5195" spans="1:17">
      <c r="A5195" t="s">
        <v>15382</v>
      </c>
      <c r="B5195" t="s">
        <v>27</v>
      </c>
      <c r="C5195" t="s">
        <v>115</v>
      </c>
      <c r="D5195">
        <v>2007</v>
      </c>
      <c r="E5195" t="s">
        <v>15383</v>
      </c>
      <c r="F5195">
        <v>6.1</v>
      </c>
      <c r="G5195">
        <v>10000</v>
      </c>
      <c r="H5195" t="s">
        <v>116</v>
      </c>
      <c r="I5195" t="s">
        <v>116</v>
      </c>
      <c r="J5195" t="s">
        <v>15384</v>
      </c>
      <c r="K5195" t="s">
        <v>41</v>
      </c>
      <c r="L5195">
        <v>5000000</v>
      </c>
      <c r="M5195">
        <v>784604</v>
      </c>
      <c r="N5195" t="s">
        <v>15385</v>
      </c>
      <c r="O5195">
        <v>90</v>
      </c>
      <c r="P5195" cm="1">
        <f t="array" ref="P5195">_xlfn.XLOOKUP(D5195, CPI!$A:A, CPI!$B:B)</f>
        <v>207.3</v>
      </c>
      <c r="Q5195" s="9">
        <f>IF(M5195="","",PRODUCT(M5195,CPI!$B$112/P5195))</f>
        <v>1153250.5489628557</v>
      </c>
    </row>
    <row r="5196" spans="1:17">
      <c r="A5196" t="s">
        <v>15386</v>
      </c>
      <c r="B5196" t="s">
        <v>2010</v>
      </c>
      <c r="C5196" t="s">
        <v>52</v>
      </c>
      <c r="D5196">
        <v>2007</v>
      </c>
      <c r="E5196" t="s">
        <v>14723</v>
      </c>
      <c r="F5196">
        <v>2.2000000000000002</v>
      </c>
      <c r="G5196">
        <v>15000</v>
      </c>
      <c r="H5196" t="s">
        <v>6400</v>
      </c>
      <c r="I5196" t="s">
        <v>6400</v>
      </c>
      <c r="J5196" t="s">
        <v>15387</v>
      </c>
      <c r="K5196" t="s">
        <v>41</v>
      </c>
      <c r="L5196">
        <v>7000000</v>
      </c>
      <c r="M5196">
        <v>5713425</v>
      </c>
      <c r="N5196" t="s">
        <v>15388</v>
      </c>
      <c r="O5196">
        <v>93</v>
      </c>
      <c r="P5196" cm="1">
        <f t="array" ref="P5196">_xlfn.XLOOKUP(D5196, CPI!$A:A, CPI!$B:B)</f>
        <v>207.3</v>
      </c>
      <c r="Q5196" s="9">
        <f>IF(M5196="","",PRODUCT(M5196,CPI!$B$112/P5196))</f>
        <v>8397880.3545586094</v>
      </c>
    </row>
    <row r="5197" spans="1:17">
      <c r="A5197" t="s">
        <v>15389</v>
      </c>
      <c r="B5197" t="s">
        <v>2010</v>
      </c>
      <c r="C5197" t="s">
        <v>401</v>
      </c>
      <c r="D5197">
        <v>2007</v>
      </c>
      <c r="E5197" t="s">
        <v>15390</v>
      </c>
      <c r="F5197">
        <v>8</v>
      </c>
      <c r="G5197">
        <v>90000</v>
      </c>
      <c r="H5197" t="s">
        <v>15391</v>
      </c>
      <c r="I5197" t="s">
        <v>15392</v>
      </c>
      <c r="J5197" t="s">
        <v>15393</v>
      </c>
      <c r="K5197" t="s">
        <v>463</v>
      </c>
      <c r="L5197">
        <v>7300000</v>
      </c>
      <c r="M5197">
        <v>22783978</v>
      </c>
      <c r="N5197" t="s">
        <v>15394</v>
      </c>
      <c r="O5197">
        <v>96</v>
      </c>
      <c r="P5197" cm="1">
        <f t="array" ref="P5197">_xlfn.XLOOKUP(D5197, CPI!$A:A, CPI!$B:B)</f>
        <v>207.3</v>
      </c>
      <c r="Q5197" s="9">
        <f>IF(M5197="","",PRODUCT(M5197,CPI!$B$112/P5197))</f>
        <v>33489040.504582725</v>
      </c>
    </row>
    <row r="5198" spans="1:17">
      <c r="A5198" t="s">
        <v>15395</v>
      </c>
      <c r="B5198" t="s">
        <v>2010</v>
      </c>
      <c r="C5198" t="s">
        <v>74</v>
      </c>
      <c r="D5198">
        <v>2007</v>
      </c>
      <c r="E5198" t="s">
        <v>15067</v>
      </c>
      <c r="F5198">
        <v>7.5</v>
      </c>
      <c r="G5198">
        <v>57000</v>
      </c>
      <c r="H5198" t="s">
        <v>4136</v>
      </c>
      <c r="I5198" t="s">
        <v>15396</v>
      </c>
      <c r="J5198" t="s">
        <v>4136</v>
      </c>
      <c r="K5198" t="s">
        <v>41</v>
      </c>
      <c r="L5198">
        <v>15000000</v>
      </c>
      <c r="M5198">
        <v>30271556</v>
      </c>
      <c r="N5198" t="s">
        <v>10510</v>
      </c>
      <c r="O5198">
        <v>126</v>
      </c>
      <c r="P5198" cm="1">
        <f t="array" ref="P5198">_xlfn.XLOOKUP(D5198, CPI!$A:A, CPI!$B:B)</f>
        <v>207.3</v>
      </c>
      <c r="Q5198" s="9">
        <f>IF(M5198="","",PRODUCT(M5198,CPI!$B$112/P5198))</f>
        <v>44494660.459237814</v>
      </c>
    </row>
    <row r="5199" spans="1:17">
      <c r="A5199" t="s">
        <v>15397</v>
      </c>
      <c r="B5199" t="s">
        <v>27</v>
      </c>
      <c r="C5199" t="s">
        <v>52</v>
      </c>
      <c r="D5199">
        <v>2007</v>
      </c>
      <c r="E5199" t="s">
        <v>14888</v>
      </c>
      <c r="F5199">
        <v>5.8</v>
      </c>
      <c r="G5199">
        <v>24000</v>
      </c>
      <c r="H5199" t="s">
        <v>1242</v>
      </c>
      <c r="I5199" t="s">
        <v>6767</v>
      </c>
      <c r="J5199" t="s">
        <v>133</v>
      </c>
      <c r="K5199" t="s">
        <v>41</v>
      </c>
      <c r="L5199">
        <v>20000000</v>
      </c>
      <c r="M5199">
        <v>25000167</v>
      </c>
      <c r="N5199" t="s">
        <v>4542</v>
      </c>
      <c r="O5199">
        <v>113</v>
      </c>
      <c r="P5199" cm="1">
        <f t="array" ref="P5199">_xlfn.XLOOKUP(D5199, CPI!$A:A, CPI!$B:B)</f>
        <v>207.3</v>
      </c>
      <c r="Q5199" s="9">
        <f>IF(M5199="","",PRODUCT(M5199,CPI!$B$112/P5199))</f>
        <v>36746506.92185238</v>
      </c>
    </row>
    <row r="5200" spans="1:17">
      <c r="A5200" t="s">
        <v>15398</v>
      </c>
      <c r="B5200" t="s">
        <v>27</v>
      </c>
      <c r="C5200" t="s">
        <v>28</v>
      </c>
      <c r="D5200">
        <v>2007</v>
      </c>
      <c r="E5200" t="s">
        <v>15399</v>
      </c>
      <c r="F5200">
        <v>6.3</v>
      </c>
      <c r="G5200">
        <v>33000</v>
      </c>
      <c r="H5200" t="s">
        <v>10827</v>
      </c>
      <c r="I5200" t="s">
        <v>10827</v>
      </c>
      <c r="J5200" t="s">
        <v>12502</v>
      </c>
      <c r="K5200" t="s">
        <v>41</v>
      </c>
      <c r="M5200">
        <v>130880</v>
      </c>
      <c r="N5200" t="s">
        <v>11081</v>
      </c>
      <c r="O5200">
        <v>100</v>
      </c>
      <c r="P5200" cm="1">
        <f t="array" ref="P5200">_xlfn.XLOOKUP(D5200, CPI!$A:A, CPI!$B:B)</f>
        <v>207.3</v>
      </c>
      <c r="Q5200" s="9">
        <f>IF(M5200="","",PRODUCT(M5200,CPI!$B$112/P5200))</f>
        <v>192374.02797877471</v>
      </c>
    </row>
    <row r="5201" spans="1:17">
      <c r="A5201" t="s">
        <v>15400</v>
      </c>
      <c r="B5201" t="s">
        <v>27</v>
      </c>
      <c r="C5201" t="s">
        <v>115</v>
      </c>
      <c r="D5201">
        <v>2007</v>
      </c>
      <c r="E5201" t="s">
        <v>14723</v>
      </c>
      <c r="F5201">
        <v>3.6</v>
      </c>
      <c r="G5201">
        <v>26000</v>
      </c>
      <c r="H5201" t="s">
        <v>15401</v>
      </c>
      <c r="I5201" t="s">
        <v>15402</v>
      </c>
      <c r="J5201" t="s">
        <v>10103</v>
      </c>
      <c r="K5201" t="s">
        <v>41</v>
      </c>
      <c r="L5201">
        <v>12000000</v>
      </c>
      <c r="M5201">
        <v>9669758</v>
      </c>
      <c r="N5201" t="s">
        <v>15403</v>
      </c>
      <c r="O5201">
        <v>105</v>
      </c>
      <c r="P5201" cm="1">
        <f t="array" ref="P5201">_xlfn.XLOOKUP(D5201, CPI!$A:A, CPI!$B:B)</f>
        <v>207.3</v>
      </c>
      <c r="Q5201" s="9">
        <f>IF(M5201="","",PRODUCT(M5201,CPI!$B$112/P5201))</f>
        <v>14213098.227689337</v>
      </c>
    </row>
    <row r="5202" spans="1:17">
      <c r="A5202" t="s">
        <v>15404</v>
      </c>
      <c r="B5202" t="s">
        <v>348</v>
      </c>
      <c r="C5202" t="s">
        <v>52</v>
      </c>
      <c r="D5202">
        <v>2007</v>
      </c>
      <c r="E5202" t="s">
        <v>15113</v>
      </c>
      <c r="F5202">
        <v>6.2</v>
      </c>
      <c r="G5202">
        <v>44000</v>
      </c>
      <c r="H5202" t="s">
        <v>14657</v>
      </c>
      <c r="I5202" t="s">
        <v>14657</v>
      </c>
      <c r="J5202" t="s">
        <v>11416</v>
      </c>
      <c r="K5202" t="s">
        <v>41</v>
      </c>
      <c r="L5202">
        <v>65000000</v>
      </c>
      <c r="M5202">
        <v>69474661</v>
      </c>
      <c r="N5202" t="s">
        <v>15405</v>
      </c>
      <c r="O5202">
        <v>93</v>
      </c>
      <c r="P5202" cm="1">
        <f t="array" ref="P5202">_xlfn.XLOOKUP(D5202, CPI!$A:A, CPI!$B:B)</f>
        <v>207.3</v>
      </c>
      <c r="Q5202" s="9">
        <f>IF(M5202="","",PRODUCT(M5202,CPI!$B$112/P5202))</f>
        <v>102117362.30921368</v>
      </c>
    </row>
    <row r="5203" spans="1:17">
      <c r="A5203" t="s">
        <v>15406</v>
      </c>
      <c r="B5203" t="s">
        <v>27</v>
      </c>
      <c r="C5203" t="s">
        <v>45</v>
      </c>
      <c r="D5203">
        <v>2007</v>
      </c>
      <c r="E5203" t="s">
        <v>15407</v>
      </c>
      <c r="F5203">
        <v>4.9000000000000004</v>
      </c>
      <c r="G5203">
        <v>12000</v>
      </c>
      <c r="H5203" t="s">
        <v>13182</v>
      </c>
      <c r="I5203" t="s">
        <v>13182</v>
      </c>
      <c r="J5203" t="s">
        <v>15408</v>
      </c>
      <c r="K5203" t="s">
        <v>41</v>
      </c>
      <c r="M5203">
        <v>2850927</v>
      </c>
      <c r="N5203" t="s">
        <v>15405</v>
      </c>
      <c r="O5203">
        <v>97</v>
      </c>
      <c r="P5203" cm="1">
        <f t="array" ref="P5203">_xlfn.XLOOKUP(D5203, CPI!$A:A, CPI!$B:B)</f>
        <v>207.3</v>
      </c>
      <c r="Q5203" s="9">
        <f>IF(M5203="","",PRODUCT(M5203,CPI!$B$112/P5203))</f>
        <v>4190436.3574529663</v>
      </c>
    </row>
    <row r="5204" spans="1:17">
      <c r="A5204" t="s">
        <v>15409</v>
      </c>
      <c r="B5204" t="s">
        <v>44</v>
      </c>
      <c r="C5204" t="s">
        <v>52</v>
      </c>
      <c r="D5204">
        <v>2007</v>
      </c>
      <c r="E5204" t="s">
        <v>15410</v>
      </c>
      <c r="F5204">
        <v>5.4</v>
      </c>
      <c r="G5204">
        <v>22000</v>
      </c>
      <c r="H5204" t="s">
        <v>15411</v>
      </c>
      <c r="I5204" t="s">
        <v>14672</v>
      </c>
      <c r="J5204" t="s">
        <v>14664</v>
      </c>
      <c r="K5204" t="s">
        <v>5828</v>
      </c>
      <c r="L5204">
        <v>35000000</v>
      </c>
      <c r="M5204">
        <v>117252578</v>
      </c>
      <c r="N5204" t="s">
        <v>9697</v>
      </c>
      <c r="O5204">
        <v>100</v>
      </c>
      <c r="P5204" cm="1">
        <f t="array" ref="P5204">_xlfn.XLOOKUP(D5204, CPI!$A:A, CPI!$B:B)</f>
        <v>207.3</v>
      </c>
      <c r="Q5204" s="9">
        <f>IF(M5204="","",PRODUCT(M5204,CPI!$B$112/P5204))</f>
        <v>172343755.50699466</v>
      </c>
    </row>
    <row r="5205" spans="1:17">
      <c r="A5205" t="s">
        <v>15412</v>
      </c>
      <c r="B5205" t="s">
        <v>2010</v>
      </c>
      <c r="C5205" t="s">
        <v>52</v>
      </c>
      <c r="D5205">
        <v>2007</v>
      </c>
      <c r="E5205" t="s">
        <v>14745</v>
      </c>
      <c r="F5205">
        <v>5.7</v>
      </c>
      <c r="G5205">
        <v>38000</v>
      </c>
      <c r="H5205" t="s">
        <v>4498</v>
      </c>
      <c r="I5205" t="s">
        <v>5912</v>
      </c>
      <c r="J5205" t="s">
        <v>2377</v>
      </c>
      <c r="K5205" t="s">
        <v>41</v>
      </c>
      <c r="M5205">
        <v>69485490</v>
      </c>
      <c r="N5205" t="s">
        <v>72</v>
      </c>
      <c r="O5205">
        <v>102</v>
      </c>
      <c r="P5205" cm="1">
        <f t="array" ref="P5205">_xlfn.XLOOKUP(D5205, CPI!$A:A, CPI!$B:B)</f>
        <v>207.3</v>
      </c>
      <c r="Q5205" s="9">
        <f>IF(M5205="","",PRODUCT(M5205,CPI!$B$112/P5205))</f>
        <v>102133279.31982632</v>
      </c>
    </row>
    <row r="5206" spans="1:17">
      <c r="A5206" t="s">
        <v>15413</v>
      </c>
      <c r="B5206" t="s">
        <v>458</v>
      </c>
      <c r="C5206" t="s">
        <v>28</v>
      </c>
      <c r="D5206">
        <v>2007</v>
      </c>
      <c r="E5206" t="s">
        <v>15414</v>
      </c>
      <c r="F5206">
        <v>7.9</v>
      </c>
      <c r="G5206">
        <v>58000</v>
      </c>
      <c r="H5206" t="s">
        <v>15415</v>
      </c>
      <c r="I5206" t="s">
        <v>15415</v>
      </c>
      <c r="J5206" t="s">
        <v>15416</v>
      </c>
      <c r="K5206" t="s">
        <v>15417</v>
      </c>
      <c r="M5206">
        <v>10174839</v>
      </c>
      <c r="N5206" t="s">
        <v>15418</v>
      </c>
      <c r="O5206">
        <v>113</v>
      </c>
      <c r="P5206" cm="1">
        <f t="array" ref="P5206">_xlfn.XLOOKUP(D5206, CPI!$A:A, CPI!$B:B)</f>
        <v>207.3</v>
      </c>
      <c r="Q5206" s="9">
        <f>IF(M5206="","",PRODUCT(M5206,CPI!$B$112/P5206))</f>
        <v>14955491.767004339</v>
      </c>
    </row>
    <row r="5207" spans="1:17">
      <c r="A5207" t="s">
        <v>15419</v>
      </c>
      <c r="B5207" t="s">
        <v>44</v>
      </c>
      <c r="C5207" t="s">
        <v>52</v>
      </c>
      <c r="D5207">
        <v>2007</v>
      </c>
      <c r="E5207" t="s">
        <v>15373</v>
      </c>
      <c r="F5207">
        <v>5.6</v>
      </c>
      <c r="G5207">
        <v>41000</v>
      </c>
      <c r="H5207" t="s">
        <v>10576</v>
      </c>
      <c r="I5207" t="s">
        <v>15420</v>
      </c>
      <c r="J5207" t="s">
        <v>9093</v>
      </c>
      <c r="K5207" t="s">
        <v>41</v>
      </c>
      <c r="L5207">
        <v>100000000</v>
      </c>
      <c r="M5207">
        <v>97838349</v>
      </c>
      <c r="N5207" t="s">
        <v>34</v>
      </c>
      <c r="O5207">
        <v>116</v>
      </c>
      <c r="P5207" cm="1">
        <f t="array" ref="P5207">_xlfn.XLOOKUP(D5207, CPI!$A:A, CPI!$B:B)</f>
        <v>207.3</v>
      </c>
      <c r="Q5207" s="9">
        <f>IF(M5207="","",PRODUCT(M5207,CPI!$B$112/P5207))</f>
        <v>143807742.11432704</v>
      </c>
    </row>
    <row r="5208" spans="1:17">
      <c r="A5208" t="s">
        <v>15421</v>
      </c>
      <c r="B5208" t="s">
        <v>27</v>
      </c>
      <c r="C5208" t="s">
        <v>52</v>
      </c>
      <c r="D5208">
        <v>2007</v>
      </c>
      <c r="E5208" t="s">
        <v>15390</v>
      </c>
      <c r="F5208">
        <v>5.9</v>
      </c>
      <c r="G5208">
        <v>11000</v>
      </c>
      <c r="H5208" t="s">
        <v>4499</v>
      </c>
      <c r="I5208" t="s">
        <v>4499</v>
      </c>
      <c r="J5208" t="s">
        <v>15422</v>
      </c>
      <c r="K5208" t="s">
        <v>41</v>
      </c>
      <c r="L5208">
        <v>5000000</v>
      </c>
      <c r="M5208">
        <v>1229330</v>
      </c>
      <c r="N5208" t="s">
        <v>4990</v>
      </c>
      <c r="O5208">
        <v>117</v>
      </c>
      <c r="P5208" cm="1">
        <f t="array" ref="P5208">_xlfn.XLOOKUP(D5208, CPI!$A:A, CPI!$B:B)</f>
        <v>207.3</v>
      </c>
      <c r="Q5208" s="9">
        <f>IF(M5208="","",PRODUCT(M5208,CPI!$B$112/P5208))</f>
        <v>1806931.263868789</v>
      </c>
    </row>
    <row r="5209" spans="1:17">
      <c r="A5209" t="s">
        <v>15423</v>
      </c>
      <c r="B5209" t="s">
        <v>27</v>
      </c>
      <c r="C5209" t="s">
        <v>115</v>
      </c>
      <c r="D5209">
        <v>2007</v>
      </c>
      <c r="E5209" t="s">
        <v>15373</v>
      </c>
      <c r="F5209">
        <v>6.2</v>
      </c>
      <c r="G5209">
        <v>48000</v>
      </c>
      <c r="H5209" t="s">
        <v>111</v>
      </c>
      <c r="I5209" t="s">
        <v>15150</v>
      </c>
      <c r="J5209" t="s">
        <v>1489</v>
      </c>
      <c r="K5209" t="s">
        <v>41</v>
      </c>
      <c r="L5209">
        <v>35000000</v>
      </c>
      <c r="M5209">
        <v>64811540</v>
      </c>
      <c r="N5209" t="s">
        <v>129</v>
      </c>
      <c r="O5209">
        <v>92</v>
      </c>
      <c r="P5209" cm="1">
        <f t="array" ref="P5209">_xlfn.XLOOKUP(D5209, CPI!$A:A, CPI!$B:B)</f>
        <v>207.3</v>
      </c>
      <c r="Q5209" s="9">
        <f>IF(M5209="","",PRODUCT(M5209,CPI!$B$112/P5209))</f>
        <v>95263271.770381078</v>
      </c>
    </row>
    <row r="5210" spans="1:17">
      <c r="A5210" t="s">
        <v>15424</v>
      </c>
      <c r="B5210" t="s">
        <v>27</v>
      </c>
      <c r="C5210" t="s">
        <v>115</v>
      </c>
      <c r="D5210">
        <v>2007</v>
      </c>
      <c r="E5210" t="s">
        <v>15425</v>
      </c>
      <c r="F5210">
        <v>4.5999999999999996</v>
      </c>
      <c r="G5210">
        <v>23000</v>
      </c>
      <c r="H5210" t="s">
        <v>2166</v>
      </c>
      <c r="I5210" t="s">
        <v>2495</v>
      </c>
      <c r="J5210" t="s">
        <v>15426</v>
      </c>
      <c r="K5210" t="s">
        <v>41</v>
      </c>
      <c r="L5210">
        <v>17000000</v>
      </c>
      <c r="M5210">
        <v>10921200</v>
      </c>
      <c r="N5210" t="s">
        <v>15427</v>
      </c>
      <c r="O5210">
        <v>96</v>
      </c>
      <c r="P5210" cm="1">
        <f t="array" ref="P5210">_xlfn.XLOOKUP(D5210, CPI!$A:A, CPI!$B:B)</f>
        <v>207.3</v>
      </c>
      <c r="Q5210" s="9">
        <f>IF(M5210="","",PRODUCT(M5210,CPI!$B$112/P5210))</f>
        <v>16052530.824891459</v>
      </c>
    </row>
    <row r="5211" spans="1:17">
      <c r="A5211" t="s">
        <v>15428</v>
      </c>
      <c r="B5211" t="s">
        <v>27</v>
      </c>
      <c r="C5211" t="s">
        <v>52</v>
      </c>
      <c r="D5211">
        <v>2007</v>
      </c>
      <c r="E5211" t="s">
        <v>15390</v>
      </c>
      <c r="F5211">
        <v>7</v>
      </c>
      <c r="G5211">
        <v>64000</v>
      </c>
      <c r="H5211" t="s">
        <v>15429</v>
      </c>
      <c r="I5211" t="s">
        <v>15430</v>
      </c>
      <c r="J5211" t="s">
        <v>15431</v>
      </c>
      <c r="K5211" t="s">
        <v>41</v>
      </c>
      <c r="L5211">
        <v>12000000</v>
      </c>
      <c r="M5211">
        <v>5254986</v>
      </c>
      <c r="N5211" t="s">
        <v>129</v>
      </c>
      <c r="O5211">
        <v>97</v>
      </c>
      <c r="P5211" cm="1">
        <f t="array" ref="P5211">_xlfn.XLOOKUP(D5211, CPI!$A:A, CPI!$B:B)</f>
        <v>207.3</v>
      </c>
      <c r="Q5211" s="9">
        <f>IF(M5211="","",PRODUCT(M5211,CPI!$B$112/P5211))</f>
        <v>7724043.5803183783</v>
      </c>
    </row>
    <row r="5212" spans="1:17">
      <c r="A5212" t="s">
        <v>15432</v>
      </c>
      <c r="B5212" t="s">
        <v>2010</v>
      </c>
      <c r="C5212" t="s">
        <v>115</v>
      </c>
      <c r="D5212">
        <v>2007</v>
      </c>
      <c r="E5212" t="s">
        <v>15115</v>
      </c>
      <c r="F5212">
        <v>6.2</v>
      </c>
      <c r="G5212">
        <v>35000</v>
      </c>
      <c r="H5212" t="s">
        <v>5870</v>
      </c>
      <c r="I5212" t="s">
        <v>15433</v>
      </c>
      <c r="J5212" t="s">
        <v>15434</v>
      </c>
      <c r="K5212" t="s">
        <v>41</v>
      </c>
      <c r="L5212">
        <v>30000000</v>
      </c>
      <c r="M5212">
        <v>26810113</v>
      </c>
      <c r="N5212" t="s">
        <v>5732</v>
      </c>
      <c r="O5212">
        <v>102</v>
      </c>
      <c r="P5212" cm="1">
        <f t="array" ref="P5212">_xlfn.XLOOKUP(D5212, CPI!$A:A, CPI!$B:B)</f>
        <v>207.3</v>
      </c>
      <c r="Q5212" s="9">
        <f>IF(M5212="","",PRODUCT(M5212,CPI!$B$112/P5212))</f>
        <v>39406856.879401825</v>
      </c>
    </row>
    <row r="5213" spans="1:17">
      <c r="A5213" t="s">
        <v>15435</v>
      </c>
      <c r="B5213" t="s">
        <v>44</v>
      </c>
      <c r="C5213" t="s">
        <v>45</v>
      </c>
      <c r="D5213">
        <v>2007</v>
      </c>
      <c r="E5213" t="s">
        <v>15087</v>
      </c>
      <c r="F5213">
        <v>4.8</v>
      </c>
      <c r="G5213">
        <v>20000</v>
      </c>
      <c r="H5213" t="s">
        <v>10403</v>
      </c>
      <c r="I5213" t="s">
        <v>8222</v>
      </c>
      <c r="J5213" t="s">
        <v>13164</v>
      </c>
      <c r="K5213" t="s">
        <v>41</v>
      </c>
      <c r="M5213">
        <v>65270477</v>
      </c>
      <c r="N5213" t="s">
        <v>15436</v>
      </c>
      <c r="O5213">
        <v>84</v>
      </c>
      <c r="P5213" cm="1">
        <f t="array" ref="P5213">_xlfn.XLOOKUP(D5213, CPI!$A:A, CPI!$B:B)</f>
        <v>207.3</v>
      </c>
      <c r="Q5213" s="9">
        <f>IF(M5213="","",PRODUCT(M5213,CPI!$B$112/P5213))</f>
        <v>95937840.530149534</v>
      </c>
    </row>
    <row r="5214" spans="1:17">
      <c r="A5214" t="s">
        <v>15437</v>
      </c>
      <c r="B5214" t="s">
        <v>2010</v>
      </c>
      <c r="C5214" t="s">
        <v>45</v>
      </c>
      <c r="D5214">
        <v>2007</v>
      </c>
      <c r="E5214" t="s">
        <v>15039</v>
      </c>
      <c r="F5214">
        <v>5.4</v>
      </c>
      <c r="G5214">
        <v>35000</v>
      </c>
      <c r="H5214" t="s">
        <v>4221</v>
      </c>
      <c r="I5214" t="s">
        <v>12243</v>
      </c>
      <c r="J5214" t="s">
        <v>4212</v>
      </c>
      <c r="K5214" t="s">
        <v>33</v>
      </c>
      <c r="L5214">
        <v>35000000</v>
      </c>
      <c r="M5214">
        <v>25303038</v>
      </c>
      <c r="N5214" t="s">
        <v>604</v>
      </c>
      <c r="O5214">
        <v>101</v>
      </c>
      <c r="P5214" cm="1">
        <f t="array" ref="P5214">_xlfn.XLOOKUP(D5214, CPI!$A:A, CPI!$B:B)</f>
        <v>207.3</v>
      </c>
      <c r="Q5214" s="9">
        <f>IF(M5214="","",PRODUCT(M5214,CPI!$B$112/P5214))</f>
        <v>37191681.999999993</v>
      </c>
    </row>
    <row r="5215" spans="1:17">
      <c r="A5215" t="s">
        <v>15438</v>
      </c>
      <c r="B5215" t="s">
        <v>27</v>
      </c>
      <c r="C5215" t="s">
        <v>162</v>
      </c>
      <c r="D5215">
        <v>2007</v>
      </c>
      <c r="E5215" t="s">
        <v>15390</v>
      </c>
      <c r="F5215">
        <v>5.6</v>
      </c>
      <c r="G5215">
        <v>46000</v>
      </c>
      <c r="H5215" t="s">
        <v>1084</v>
      </c>
      <c r="I5215" t="s">
        <v>1084</v>
      </c>
      <c r="J5215" t="s">
        <v>15439</v>
      </c>
      <c r="K5215" t="s">
        <v>41</v>
      </c>
      <c r="L5215">
        <v>2000000</v>
      </c>
      <c r="M5215">
        <v>5540941</v>
      </c>
      <c r="N5215" t="s">
        <v>15440</v>
      </c>
      <c r="O5215">
        <v>95</v>
      </c>
      <c r="P5215" cm="1">
        <f t="array" ref="P5215">_xlfn.XLOOKUP(D5215, CPI!$A:A, CPI!$B:B)</f>
        <v>207.3</v>
      </c>
      <c r="Q5215" s="9">
        <f>IF(M5215="","",PRODUCT(M5215,CPI!$B$112/P5215))</f>
        <v>8144354.6681138435</v>
      </c>
    </row>
    <row r="5216" spans="1:17">
      <c r="A5216" t="s">
        <v>15441</v>
      </c>
      <c r="B5216" t="s">
        <v>2010</v>
      </c>
      <c r="C5216" t="s">
        <v>401</v>
      </c>
      <c r="D5216">
        <v>2007</v>
      </c>
      <c r="E5216" t="s">
        <v>15442</v>
      </c>
      <c r="F5216">
        <v>7.7</v>
      </c>
      <c r="G5216">
        <v>19000</v>
      </c>
      <c r="H5216" t="s">
        <v>15443</v>
      </c>
      <c r="I5216" t="s">
        <v>15444</v>
      </c>
      <c r="J5216" t="s">
        <v>15445</v>
      </c>
      <c r="K5216" t="s">
        <v>2119</v>
      </c>
      <c r="M5216">
        <v>16444137</v>
      </c>
      <c r="N5216" t="s">
        <v>15446</v>
      </c>
      <c r="O5216">
        <v>98</v>
      </c>
      <c r="P5216" cm="1">
        <f t="array" ref="P5216">_xlfn.XLOOKUP(D5216, CPI!$A:A, CPI!$B:B)</f>
        <v>207.3</v>
      </c>
      <c r="Q5216" s="9">
        <f>IF(M5216="","",PRODUCT(M5216,CPI!$B$112/P5216))</f>
        <v>24170422.305354554</v>
      </c>
    </row>
    <row r="5217" spans="1:17">
      <c r="A5217" t="s">
        <v>15447</v>
      </c>
      <c r="B5217" t="s">
        <v>27</v>
      </c>
      <c r="C5217" t="s">
        <v>45</v>
      </c>
      <c r="D5217">
        <v>2007</v>
      </c>
      <c r="E5217" t="s">
        <v>15448</v>
      </c>
      <c r="F5217">
        <v>7.2</v>
      </c>
      <c r="G5217">
        <v>45000</v>
      </c>
      <c r="H5217" t="s">
        <v>15449</v>
      </c>
      <c r="I5217" t="s">
        <v>15450</v>
      </c>
      <c r="J5217" t="s">
        <v>12090</v>
      </c>
      <c r="K5217" t="s">
        <v>8410</v>
      </c>
      <c r="L5217">
        <v>18000000</v>
      </c>
      <c r="M5217">
        <v>26527510</v>
      </c>
      <c r="N5217" t="s">
        <v>15451</v>
      </c>
      <c r="O5217">
        <v>126</v>
      </c>
      <c r="P5217" cm="1">
        <f t="array" ref="P5217">_xlfn.XLOOKUP(D5217, CPI!$A:A, CPI!$B:B)</f>
        <v>207.3</v>
      </c>
      <c r="Q5217" s="9">
        <f>IF(M5217="","",PRODUCT(M5217,CPI!$B$112/P5217))</f>
        <v>38991472.730342492</v>
      </c>
    </row>
    <row r="5218" spans="1:17">
      <c r="A5218" t="s">
        <v>15452</v>
      </c>
      <c r="B5218" t="s">
        <v>27</v>
      </c>
      <c r="C5218" t="s">
        <v>52</v>
      </c>
      <c r="D5218">
        <v>2007</v>
      </c>
      <c r="E5218" t="s">
        <v>15453</v>
      </c>
      <c r="F5218">
        <v>6.8</v>
      </c>
      <c r="G5218">
        <v>24000</v>
      </c>
      <c r="H5218" t="s">
        <v>15454</v>
      </c>
      <c r="I5218" t="s">
        <v>15455</v>
      </c>
      <c r="J5218" t="s">
        <v>15455</v>
      </c>
      <c r="K5218" t="s">
        <v>1888</v>
      </c>
      <c r="M5218">
        <v>1298037</v>
      </c>
      <c r="N5218" t="s">
        <v>14942</v>
      </c>
      <c r="O5218">
        <v>88</v>
      </c>
      <c r="P5218" cm="1">
        <f t="array" ref="P5218">_xlfn.XLOOKUP(D5218, CPI!$A:A, CPI!$B:B)</f>
        <v>207.3</v>
      </c>
      <c r="Q5218" s="9">
        <f>IF(M5218="","",PRODUCT(M5218,CPI!$B$112/P5218))</f>
        <v>1907920.2793053542</v>
      </c>
    </row>
    <row r="5219" spans="1:17">
      <c r="A5219" t="s">
        <v>15456</v>
      </c>
      <c r="B5219" t="s">
        <v>27</v>
      </c>
      <c r="C5219" t="s">
        <v>28</v>
      </c>
      <c r="D5219">
        <v>2007</v>
      </c>
      <c r="E5219" t="s">
        <v>15457</v>
      </c>
      <c r="F5219">
        <v>6.9</v>
      </c>
      <c r="G5219">
        <v>11000</v>
      </c>
      <c r="H5219" t="s">
        <v>10672</v>
      </c>
      <c r="I5219" t="s">
        <v>10672</v>
      </c>
      <c r="J5219" t="s">
        <v>15458</v>
      </c>
      <c r="K5219" t="s">
        <v>41</v>
      </c>
      <c r="M5219">
        <v>691733</v>
      </c>
      <c r="N5219" t="s">
        <v>15459</v>
      </c>
      <c r="O5219">
        <v>124</v>
      </c>
      <c r="P5219" cm="1">
        <f t="array" ref="P5219">_xlfn.XLOOKUP(D5219, CPI!$A:A, CPI!$B:B)</f>
        <v>207.3</v>
      </c>
      <c r="Q5219" s="9">
        <f>IF(M5219="","",PRODUCT(M5219,CPI!$B$112/P5219))</f>
        <v>1016744.0670525806</v>
      </c>
    </row>
    <row r="5220" spans="1:17">
      <c r="A5220" t="s">
        <v>15460</v>
      </c>
      <c r="B5220" t="s">
        <v>27</v>
      </c>
      <c r="C5220" t="s">
        <v>28</v>
      </c>
      <c r="D5220">
        <v>2007</v>
      </c>
      <c r="E5220" t="s">
        <v>15461</v>
      </c>
      <c r="F5220">
        <v>6.3</v>
      </c>
      <c r="G5220">
        <v>14000</v>
      </c>
      <c r="H5220" t="s">
        <v>13157</v>
      </c>
      <c r="I5220" t="s">
        <v>15462</v>
      </c>
      <c r="J5220" t="s">
        <v>7739</v>
      </c>
      <c r="K5220" t="s">
        <v>41</v>
      </c>
      <c r="L5220">
        <v>13000000</v>
      </c>
      <c r="M5220">
        <v>7248490</v>
      </c>
      <c r="N5220" t="s">
        <v>15463</v>
      </c>
      <c r="O5220">
        <v>90</v>
      </c>
      <c r="P5220" cm="1">
        <f t="array" ref="P5220">_xlfn.XLOOKUP(D5220, CPI!$A:A, CPI!$B:B)</f>
        <v>207.3</v>
      </c>
      <c r="Q5220" s="9">
        <f>IF(M5220="","",PRODUCT(M5220,CPI!$B$112/P5220))</f>
        <v>10654196.348287504</v>
      </c>
    </row>
    <row r="5221" spans="1:17">
      <c r="A5221" t="s">
        <v>15464</v>
      </c>
      <c r="B5221" t="s">
        <v>27</v>
      </c>
      <c r="C5221" t="s">
        <v>115</v>
      </c>
      <c r="D5221">
        <v>2007</v>
      </c>
      <c r="E5221" t="s">
        <v>15465</v>
      </c>
      <c r="F5221">
        <v>7.6</v>
      </c>
      <c r="G5221">
        <v>44000</v>
      </c>
      <c r="H5221" t="s">
        <v>15466</v>
      </c>
      <c r="I5221" t="s">
        <v>15467</v>
      </c>
      <c r="J5221" t="s">
        <v>15468</v>
      </c>
      <c r="K5221" t="s">
        <v>7467</v>
      </c>
      <c r="M5221">
        <v>18814713</v>
      </c>
      <c r="N5221" t="s">
        <v>15469</v>
      </c>
      <c r="O5221">
        <v>99</v>
      </c>
      <c r="P5221" cm="1">
        <f t="array" ref="P5221">_xlfn.XLOOKUP(D5221, CPI!$A:A, CPI!$B:B)</f>
        <v>207.3</v>
      </c>
      <c r="Q5221" s="9">
        <f>IF(M5221="","",PRODUCT(M5221,CPI!$B$112/P5221))</f>
        <v>27654814.525325611</v>
      </c>
    </row>
    <row r="5222" spans="1:17">
      <c r="A5222" t="s">
        <v>15470</v>
      </c>
      <c r="B5222" t="s">
        <v>2010</v>
      </c>
      <c r="C5222" t="s">
        <v>28</v>
      </c>
      <c r="D5222">
        <v>2007</v>
      </c>
      <c r="E5222" t="s">
        <v>15471</v>
      </c>
      <c r="F5222">
        <v>7.2</v>
      </c>
      <c r="G5222">
        <v>10000</v>
      </c>
      <c r="H5222" t="s">
        <v>15472</v>
      </c>
      <c r="I5222" t="s">
        <v>15472</v>
      </c>
      <c r="J5222" t="s">
        <v>15473</v>
      </c>
      <c r="K5222" t="s">
        <v>41</v>
      </c>
      <c r="M5222">
        <v>185699</v>
      </c>
      <c r="N5222" t="s">
        <v>15474</v>
      </c>
      <c r="O5222">
        <v>92</v>
      </c>
      <c r="P5222" cm="1">
        <f t="array" ref="P5222">_xlfn.XLOOKUP(D5222, CPI!$A:A, CPI!$B:B)</f>
        <v>207.3</v>
      </c>
      <c r="Q5222" s="9">
        <f>IF(M5222="","",PRODUCT(M5222,CPI!$B$112/P5222))</f>
        <v>272949.76025084418</v>
      </c>
    </row>
    <row r="5223" spans="1:17">
      <c r="A5223" t="s">
        <v>15475</v>
      </c>
      <c r="B5223" t="s">
        <v>44</v>
      </c>
      <c r="C5223" t="s">
        <v>52</v>
      </c>
      <c r="D5223">
        <v>2007</v>
      </c>
      <c r="E5223" t="s">
        <v>14729</v>
      </c>
      <c r="F5223">
        <v>5.9</v>
      </c>
      <c r="G5223">
        <v>20000</v>
      </c>
      <c r="H5223" t="s">
        <v>4940</v>
      </c>
      <c r="I5223" t="s">
        <v>4940</v>
      </c>
      <c r="J5223" t="s">
        <v>14664</v>
      </c>
      <c r="K5223" t="s">
        <v>41</v>
      </c>
      <c r="L5223">
        <v>20000000</v>
      </c>
      <c r="M5223">
        <v>30666930</v>
      </c>
      <c r="N5223" t="s">
        <v>34</v>
      </c>
      <c r="O5223">
        <v>99</v>
      </c>
      <c r="P5223" cm="1">
        <f t="array" ref="P5223">_xlfn.XLOOKUP(D5223, CPI!$A:A, CPI!$B:B)</f>
        <v>207.3</v>
      </c>
      <c r="Q5223" s="9">
        <f>IF(M5223="","",PRODUCT(M5223,CPI!$B$112/P5223))</f>
        <v>45075801.114327058</v>
      </c>
    </row>
    <row r="5224" spans="1:17">
      <c r="A5224" t="s">
        <v>15476</v>
      </c>
      <c r="B5224" t="s">
        <v>2010</v>
      </c>
      <c r="C5224" t="s">
        <v>52</v>
      </c>
      <c r="D5224">
        <v>2007</v>
      </c>
      <c r="E5224" t="s">
        <v>15062</v>
      </c>
      <c r="F5224">
        <v>6.4</v>
      </c>
      <c r="G5224">
        <v>31000</v>
      </c>
      <c r="H5224" t="s">
        <v>15477</v>
      </c>
      <c r="I5224" t="s">
        <v>15477</v>
      </c>
      <c r="J5224" t="s">
        <v>13179</v>
      </c>
      <c r="K5224" t="s">
        <v>41</v>
      </c>
      <c r="L5224">
        <v>10000000</v>
      </c>
      <c r="M5224">
        <v>17562071</v>
      </c>
      <c r="N5224" t="s">
        <v>5120</v>
      </c>
      <c r="O5224">
        <v>97</v>
      </c>
      <c r="P5224" cm="1">
        <f t="array" ref="P5224">_xlfn.XLOOKUP(D5224, CPI!$A:A, CPI!$B:B)</f>
        <v>207.3</v>
      </c>
      <c r="Q5224" s="9">
        <f>IF(M5224="","",PRODUCT(M5224,CPI!$B$112/P5224))</f>
        <v>25813618.107573561</v>
      </c>
    </row>
    <row r="5225" spans="1:17">
      <c r="A5225" t="s">
        <v>15478</v>
      </c>
      <c r="B5225" t="s">
        <v>27</v>
      </c>
      <c r="C5225" t="s">
        <v>28</v>
      </c>
      <c r="D5225">
        <v>2007</v>
      </c>
      <c r="E5225" t="s">
        <v>15425</v>
      </c>
      <c r="F5225">
        <v>5.9</v>
      </c>
      <c r="G5225">
        <v>12000</v>
      </c>
      <c r="H5225" t="s">
        <v>15479</v>
      </c>
      <c r="I5225" t="s">
        <v>15480</v>
      </c>
      <c r="J5225" t="s">
        <v>9970</v>
      </c>
      <c r="K5225" t="s">
        <v>41</v>
      </c>
      <c r="M5225">
        <v>719968</v>
      </c>
      <c r="N5225" t="s">
        <v>15481</v>
      </c>
      <c r="O5225">
        <v>106</v>
      </c>
      <c r="P5225" cm="1">
        <f t="array" ref="P5225">_xlfn.XLOOKUP(D5225, CPI!$A:A, CPI!$B:B)</f>
        <v>207.3</v>
      </c>
      <c r="Q5225" s="9">
        <f>IF(M5225="","",PRODUCT(M5225,CPI!$B$112/P5225))</f>
        <v>1058245.2947419197</v>
      </c>
    </row>
    <row r="5226" spans="1:17">
      <c r="A5226" t="s">
        <v>15482</v>
      </c>
      <c r="B5226" t="s">
        <v>458</v>
      </c>
      <c r="C5226" t="s">
        <v>52</v>
      </c>
      <c r="D5226">
        <v>2007</v>
      </c>
      <c r="E5226" t="s">
        <v>15092</v>
      </c>
      <c r="F5226">
        <v>7.9</v>
      </c>
      <c r="G5226">
        <v>49000</v>
      </c>
      <c r="H5226" t="s">
        <v>15483</v>
      </c>
      <c r="I5226" t="s">
        <v>15483</v>
      </c>
      <c r="J5226" t="s">
        <v>15484</v>
      </c>
      <c r="K5226" t="s">
        <v>10304</v>
      </c>
      <c r="M5226">
        <v>10065630</v>
      </c>
      <c r="N5226" t="s">
        <v>15485</v>
      </c>
      <c r="O5226">
        <v>138</v>
      </c>
      <c r="P5226" cm="1">
        <f t="array" ref="P5226">_xlfn.XLOOKUP(D5226, CPI!$A:A, CPI!$B:B)</f>
        <v>207.3</v>
      </c>
      <c r="Q5226" s="9">
        <f>IF(M5226="","",PRODUCT(M5226,CPI!$B$112/P5226))</f>
        <v>14794970.868306801</v>
      </c>
    </row>
    <row r="5227" spans="1:17">
      <c r="A5227" t="s">
        <v>15486</v>
      </c>
      <c r="B5227" t="s">
        <v>27</v>
      </c>
      <c r="C5227" t="s">
        <v>28</v>
      </c>
      <c r="D5227">
        <v>2007</v>
      </c>
      <c r="E5227" t="s">
        <v>15033</v>
      </c>
      <c r="F5227">
        <v>6.8</v>
      </c>
      <c r="G5227">
        <v>55000</v>
      </c>
      <c r="H5227" t="s">
        <v>15487</v>
      </c>
      <c r="I5227" t="s">
        <v>15488</v>
      </c>
      <c r="J5227" t="s">
        <v>7791</v>
      </c>
      <c r="K5227" t="s">
        <v>41</v>
      </c>
      <c r="L5227">
        <v>27500000</v>
      </c>
      <c r="M5227">
        <v>27066382</v>
      </c>
      <c r="N5227" t="s">
        <v>15489</v>
      </c>
      <c r="O5227">
        <v>122</v>
      </c>
      <c r="P5227" cm="1">
        <f t="array" ref="P5227">_xlfn.XLOOKUP(D5227, CPI!$A:A, CPI!$B:B)</f>
        <v>207.3</v>
      </c>
      <c r="Q5227" s="9">
        <f>IF(M5227="","",PRODUCT(M5227,CPI!$B$112/P5227))</f>
        <v>39783533.986492999</v>
      </c>
    </row>
    <row r="5228" spans="1:17">
      <c r="A5228" t="s">
        <v>15490</v>
      </c>
      <c r="B5228" t="s">
        <v>2010</v>
      </c>
      <c r="C5228" t="s">
        <v>52</v>
      </c>
      <c r="D5228">
        <v>2007</v>
      </c>
      <c r="E5228" t="s">
        <v>15043</v>
      </c>
      <c r="F5228">
        <v>5.3</v>
      </c>
      <c r="G5228">
        <v>38000</v>
      </c>
      <c r="H5228" t="s">
        <v>4886</v>
      </c>
      <c r="I5228" t="s">
        <v>15491</v>
      </c>
      <c r="J5228" t="s">
        <v>12463</v>
      </c>
      <c r="K5228" t="s">
        <v>41</v>
      </c>
      <c r="L5228">
        <v>35000000</v>
      </c>
      <c r="M5228">
        <v>70181325</v>
      </c>
      <c r="N5228" t="s">
        <v>34</v>
      </c>
      <c r="O5228">
        <v>91</v>
      </c>
      <c r="P5228" cm="1">
        <f t="array" ref="P5228">_xlfn.XLOOKUP(D5228, CPI!$A:A, CPI!$B:B)</f>
        <v>207.3</v>
      </c>
      <c r="Q5228" s="9">
        <f>IF(M5228="","",PRODUCT(M5228,CPI!$B$112/P5228))</f>
        <v>103156052.71345875</v>
      </c>
    </row>
    <row r="5229" spans="1:17">
      <c r="A5229" t="s">
        <v>15492</v>
      </c>
      <c r="B5229" t="s">
        <v>27</v>
      </c>
      <c r="C5229" t="s">
        <v>115</v>
      </c>
      <c r="D5229">
        <v>2007</v>
      </c>
      <c r="E5229" t="s">
        <v>15465</v>
      </c>
      <c r="F5229">
        <v>5.9</v>
      </c>
      <c r="G5229">
        <v>75000</v>
      </c>
      <c r="H5229" t="s">
        <v>6262</v>
      </c>
      <c r="I5229" t="s">
        <v>7001</v>
      </c>
      <c r="J5229" t="s">
        <v>147</v>
      </c>
      <c r="K5229" t="s">
        <v>41</v>
      </c>
      <c r="L5229">
        <v>30000000</v>
      </c>
      <c r="M5229">
        <v>32593385</v>
      </c>
      <c r="N5229" t="s">
        <v>14982</v>
      </c>
      <c r="O5229">
        <v>108</v>
      </c>
      <c r="P5229" cm="1">
        <f t="array" ref="P5229">_xlfn.XLOOKUP(D5229, CPI!$A:A, CPI!$B:B)</f>
        <v>207.3</v>
      </c>
      <c r="Q5229" s="9">
        <f>IF(M5229="","",PRODUCT(M5229,CPI!$B$112/P5229))</f>
        <v>47907401.878919438</v>
      </c>
    </row>
    <row r="5230" spans="1:17">
      <c r="A5230" t="s">
        <v>15493</v>
      </c>
      <c r="B5230" t="s">
        <v>44</v>
      </c>
      <c r="C5230" t="s">
        <v>45</v>
      </c>
      <c r="D5230">
        <v>2007</v>
      </c>
      <c r="E5230" t="s">
        <v>14775</v>
      </c>
      <c r="F5230">
        <v>6.2</v>
      </c>
      <c r="G5230">
        <v>21000</v>
      </c>
      <c r="H5230" t="s">
        <v>6072</v>
      </c>
      <c r="I5230" t="s">
        <v>1685</v>
      </c>
      <c r="J5230" t="s">
        <v>15494</v>
      </c>
      <c r="K5230" t="s">
        <v>41</v>
      </c>
      <c r="M5230">
        <v>27308918</v>
      </c>
      <c r="N5230" t="s">
        <v>2037</v>
      </c>
      <c r="O5230">
        <v>90</v>
      </c>
      <c r="P5230" cm="1">
        <f t="array" ref="P5230">_xlfn.XLOOKUP(D5230, CPI!$A:A, CPI!$B:B)</f>
        <v>207.3</v>
      </c>
      <c r="Q5230" s="9">
        <f>IF(M5230="","",PRODUCT(M5230,CPI!$B$112/P5230))</f>
        <v>40140025.637240708</v>
      </c>
    </row>
    <row r="5231" spans="1:17">
      <c r="A5231" t="s">
        <v>15495</v>
      </c>
      <c r="B5231" t="s">
        <v>27</v>
      </c>
      <c r="C5231" t="s">
        <v>45</v>
      </c>
      <c r="D5231">
        <v>2007</v>
      </c>
      <c r="E5231" t="s">
        <v>14659</v>
      </c>
      <c r="F5231">
        <v>4.8</v>
      </c>
      <c r="G5231">
        <v>13000</v>
      </c>
      <c r="H5231" t="s">
        <v>15496</v>
      </c>
      <c r="I5231" t="s">
        <v>6760</v>
      </c>
      <c r="J5231" t="s">
        <v>15497</v>
      </c>
      <c r="K5231" t="s">
        <v>41</v>
      </c>
      <c r="M5231">
        <v>15291277</v>
      </c>
      <c r="N5231" t="s">
        <v>5732</v>
      </c>
      <c r="O5231">
        <v>93</v>
      </c>
      <c r="P5231" cm="1">
        <f t="array" ref="P5231">_xlfn.XLOOKUP(D5231, CPI!$A:A, CPI!$B:B)</f>
        <v>207.3</v>
      </c>
      <c r="Q5231" s="9">
        <f>IF(M5231="","",PRODUCT(M5231,CPI!$B$112/P5231))</f>
        <v>22475890.506029904</v>
      </c>
    </row>
    <row r="5232" spans="1:17">
      <c r="A5232" t="s">
        <v>15498</v>
      </c>
      <c r="B5232" t="s">
        <v>27</v>
      </c>
      <c r="C5232" t="s">
        <v>52</v>
      </c>
      <c r="D5232">
        <v>2007</v>
      </c>
      <c r="E5232" t="s">
        <v>15499</v>
      </c>
      <c r="F5232">
        <v>5.8</v>
      </c>
      <c r="G5232">
        <v>17000</v>
      </c>
      <c r="H5232" t="s">
        <v>7254</v>
      </c>
      <c r="I5232" t="s">
        <v>15500</v>
      </c>
      <c r="J5232" t="s">
        <v>11263</v>
      </c>
      <c r="K5232" t="s">
        <v>41</v>
      </c>
      <c r="M5232">
        <v>179381</v>
      </c>
      <c r="N5232" t="s">
        <v>15489</v>
      </c>
      <c r="O5232">
        <v>85</v>
      </c>
      <c r="P5232" cm="1">
        <f t="array" ref="P5232">_xlfn.XLOOKUP(D5232, CPI!$A:A, CPI!$B:B)</f>
        <v>207.3</v>
      </c>
      <c r="Q5232" s="9">
        <f>IF(M5232="","",PRODUCT(M5232,CPI!$B$112/P5232))</f>
        <v>263663.2450554751</v>
      </c>
    </row>
    <row r="5233" spans="1:17">
      <c r="A5233" t="s">
        <v>15501</v>
      </c>
      <c r="B5233" t="s">
        <v>27</v>
      </c>
      <c r="C5233" t="s">
        <v>28</v>
      </c>
      <c r="D5233">
        <v>2007</v>
      </c>
      <c r="E5233" t="s">
        <v>15502</v>
      </c>
      <c r="F5233">
        <v>5.0999999999999996</v>
      </c>
      <c r="G5233">
        <v>3600</v>
      </c>
      <c r="H5233" t="s">
        <v>9309</v>
      </c>
      <c r="I5233" t="s">
        <v>9309</v>
      </c>
      <c r="J5233" t="s">
        <v>11386</v>
      </c>
      <c r="K5233" t="s">
        <v>463</v>
      </c>
      <c r="M5233">
        <v>586888</v>
      </c>
      <c r="N5233" t="s">
        <v>6523</v>
      </c>
      <c r="O5233">
        <v>106</v>
      </c>
      <c r="P5233" cm="1">
        <f t="array" ref="P5233">_xlfn.XLOOKUP(D5233, CPI!$A:A, CPI!$B:B)</f>
        <v>207.3</v>
      </c>
      <c r="Q5233" s="9">
        <f>IF(M5233="","",PRODUCT(M5233,CPI!$B$112/P5233))</f>
        <v>862637.59575494437</v>
      </c>
    </row>
    <row r="5234" spans="1:17">
      <c r="A5234" t="s">
        <v>15503</v>
      </c>
      <c r="B5234" t="s">
        <v>27</v>
      </c>
      <c r="C5234" t="s">
        <v>52</v>
      </c>
      <c r="D5234">
        <v>2007</v>
      </c>
      <c r="E5234" t="s">
        <v>15504</v>
      </c>
      <c r="F5234">
        <v>6.2</v>
      </c>
      <c r="G5234">
        <v>20000</v>
      </c>
      <c r="H5234" t="s">
        <v>15505</v>
      </c>
      <c r="I5234" t="s">
        <v>15506</v>
      </c>
      <c r="J5234" t="s">
        <v>10046</v>
      </c>
      <c r="K5234" t="s">
        <v>41</v>
      </c>
      <c r="M5234">
        <v>346592</v>
      </c>
      <c r="N5234" t="s">
        <v>15369</v>
      </c>
      <c r="O5234">
        <v>93</v>
      </c>
      <c r="P5234" cm="1">
        <f t="array" ref="P5234">_xlfn.XLOOKUP(D5234, CPI!$A:A, CPI!$B:B)</f>
        <v>207.3</v>
      </c>
      <c r="Q5234" s="9">
        <f>IF(M5234="","",PRODUCT(M5234,CPI!$B$112/P5234))</f>
        <v>509438.4100337674</v>
      </c>
    </row>
    <row r="5235" spans="1:17">
      <c r="A5235" t="s">
        <v>15507</v>
      </c>
      <c r="B5235" t="s">
        <v>2010</v>
      </c>
      <c r="C5235" t="s">
        <v>28</v>
      </c>
      <c r="D5235">
        <v>2007</v>
      </c>
      <c r="E5235" t="s">
        <v>14659</v>
      </c>
      <c r="F5235">
        <v>5.4</v>
      </c>
      <c r="G5235">
        <v>22000</v>
      </c>
      <c r="H5235" t="s">
        <v>15508</v>
      </c>
      <c r="I5235" t="s">
        <v>15509</v>
      </c>
      <c r="J5235" t="s">
        <v>15510</v>
      </c>
      <c r="K5235" t="s">
        <v>41</v>
      </c>
      <c r="L5235">
        <v>13000000</v>
      </c>
      <c r="M5235">
        <v>75511123</v>
      </c>
      <c r="N5235" t="s">
        <v>15511</v>
      </c>
      <c r="O5235">
        <v>115</v>
      </c>
      <c r="P5235" cm="1">
        <f t="array" ref="P5235">_xlfn.XLOOKUP(D5235, CPI!$A:A, CPI!$B:B)</f>
        <v>207.3</v>
      </c>
      <c r="Q5235" s="9">
        <f>IF(M5235="","",PRODUCT(M5235,CPI!$B$112/P5235))</f>
        <v>110990058.74626145</v>
      </c>
    </row>
    <row r="5236" spans="1:17">
      <c r="A5236" t="s">
        <v>15512</v>
      </c>
      <c r="B5236" t="s">
        <v>27</v>
      </c>
      <c r="C5236" t="s">
        <v>28</v>
      </c>
      <c r="D5236">
        <v>2007</v>
      </c>
      <c r="E5236" t="s">
        <v>15513</v>
      </c>
      <c r="F5236">
        <v>6.3</v>
      </c>
      <c r="G5236">
        <v>6000</v>
      </c>
      <c r="H5236" t="s">
        <v>15514</v>
      </c>
      <c r="I5236" t="s">
        <v>15514</v>
      </c>
      <c r="J5236" t="s">
        <v>14766</v>
      </c>
      <c r="K5236" t="s">
        <v>41</v>
      </c>
      <c r="L5236">
        <v>3750000</v>
      </c>
      <c r="M5236">
        <v>131961</v>
      </c>
      <c r="N5236" t="s">
        <v>15515</v>
      </c>
      <c r="O5236">
        <v>102</v>
      </c>
      <c r="P5236" cm="1">
        <f t="array" ref="P5236">_xlfn.XLOOKUP(D5236, CPI!$A:A, CPI!$B:B)</f>
        <v>207.3</v>
      </c>
      <c r="Q5236" s="9">
        <f>IF(M5236="","",PRODUCT(M5236,CPI!$B$112/P5236))</f>
        <v>193962.93632416785</v>
      </c>
    </row>
    <row r="5237" spans="1:17">
      <c r="A5237" t="s">
        <v>15516</v>
      </c>
      <c r="B5237" t="s">
        <v>27</v>
      </c>
      <c r="C5237" t="s">
        <v>52</v>
      </c>
      <c r="D5237">
        <v>2007</v>
      </c>
      <c r="E5237" t="s">
        <v>15349</v>
      </c>
      <c r="F5237">
        <v>7.1</v>
      </c>
      <c r="G5237">
        <v>36000</v>
      </c>
      <c r="H5237" t="s">
        <v>10528</v>
      </c>
      <c r="I5237" t="s">
        <v>10528</v>
      </c>
      <c r="J5237" t="s">
        <v>8478</v>
      </c>
      <c r="K5237" t="s">
        <v>41</v>
      </c>
      <c r="M5237">
        <v>10653221</v>
      </c>
      <c r="N5237" t="s">
        <v>9450</v>
      </c>
      <c r="O5237">
        <v>113</v>
      </c>
      <c r="P5237" cm="1">
        <f t="array" ref="P5237">_xlfn.XLOOKUP(D5237, CPI!$A:A, CPI!$B:B)</f>
        <v>207.3</v>
      </c>
      <c r="Q5237" s="9">
        <f>IF(M5237="","",PRODUCT(M5237,CPI!$B$112/P5237))</f>
        <v>15658641.768933911</v>
      </c>
    </row>
    <row r="5238" spans="1:17">
      <c r="A5238" t="s">
        <v>15517</v>
      </c>
      <c r="B5238" t="s">
        <v>2010</v>
      </c>
      <c r="C5238" t="s">
        <v>115</v>
      </c>
      <c r="D5238">
        <v>2007</v>
      </c>
      <c r="E5238" t="s">
        <v>15518</v>
      </c>
      <c r="F5238">
        <v>6.7</v>
      </c>
      <c r="G5238">
        <v>51000</v>
      </c>
      <c r="H5238" t="s">
        <v>300</v>
      </c>
      <c r="I5238" t="s">
        <v>300</v>
      </c>
      <c r="J5238" t="s">
        <v>11558</v>
      </c>
      <c r="K5238" t="s">
        <v>41</v>
      </c>
      <c r="M5238">
        <v>22687639</v>
      </c>
      <c r="N5238" t="s">
        <v>15519</v>
      </c>
      <c r="O5238">
        <v>108</v>
      </c>
      <c r="P5238" cm="1">
        <f t="array" ref="P5238">_xlfn.XLOOKUP(D5238, CPI!$A:A, CPI!$B:B)</f>
        <v>207.3</v>
      </c>
      <c r="Q5238" s="9">
        <f>IF(M5238="","",PRODUCT(M5238,CPI!$B$112/P5238))</f>
        <v>33347436.58128316</v>
      </c>
    </row>
    <row r="5239" spans="1:17">
      <c r="A5239" t="s">
        <v>15520</v>
      </c>
      <c r="B5239" t="s">
        <v>27</v>
      </c>
      <c r="C5239" t="s">
        <v>74</v>
      </c>
      <c r="D5239">
        <v>2007</v>
      </c>
      <c r="E5239" t="s">
        <v>15521</v>
      </c>
      <c r="F5239">
        <v>5.7</v>
      </c>
      <c r="G5239">
        <v>11000</v>
      </c>
      <c r="H5239" t="s">
        <v>15522</v>
      </c>
      <c r="I5239" t="s">
        <v>15522</v>
      </c>
      <c r="J5239" t="s">
        <v>15523</v>
      </c>
      <c r="K5239" t="s">
        <v>206</v>
      </c>
      <c r="M5239">
        <v>187488</v>
      </c>
      <c r="N5239" t="s">
        <v>15524</v>
      </c>
      <c r="O5239">
        <v>84</v>
      </c>
      <c r="P5239" cm="1">
        <f t="array" ref="P5239">_xlfn.XLOOKUP(D5239, CPI!$A:A, CPI!$B:B)</f>
        <v>207.3</v>
      </c>
      <c r="Q5239" s="9">
        <f>IF(M5239="","",PRODUCT(M5239,CPI!$B$112/P5239))</f>
        <v>275579.32272069459</v>
      </c>
    </row>
    <row r="5240" spans="1:17">
      <c r="A5240" t="s">
        <v>15525</v>
      </c>
      <c r="B5240" t="s">
        <v>2010</v>
      </c>
      <c r="C5240" t="s">
        <v>52</v>
      </c>
      <c r="D5240">
        <v>2007</v>
      </c>
      <c r="E5240" t="s">
        <v>15140</v>
      </c>
      <c r="F5240">
        <v>6.8</v>
      </c>
      <c r="G5240">
        <v>27000</v>
      </c>
      <c r="H5240" t="s">
        <v>14008</v>
      </c>
      <c r="I5240" t="s">
        <v>14008</v>
      </c>
      <c r="J5240" t="s">
        <v>15526</v>
      </c>
      <c r="K5240" t="s">
        <v>41</v>
      </c>
      <c r="M5240">
        <v>7163566</v>
      </c>
      <c r="N5240" t="s">
        <v>15527</v>
      </c>
      <c r="O5240">
        <v>106</v>
      </c>
      <c r="P5240" cm="1">
        <f t="array" ref="P5240">_xlfn.XLOOKUP(D5240, CPI!$A:A, CPI!$B:B)</f>
        <v>207.3</v>
      </c>
      <c r="Q5240" s="9">
        <f>IF(M5240="","",PRODUCT(M5240,CPI!$B$112/P5240))</f>
        <v>10529370.767969126</v>
      </c>
    </row>
    <row r="5241" spans="1:17">
      <c r="A5241" t="s">
        <v>15528</v>
      </c>
      <c r="B5241" t="s">
        <v>27</v>
      </c>
      <c r="C5241" t="s">
        <v>45</v>
      </c>
      <c r="D5241">
        <v>2007</v>
      </c>
      <c r="E5241" t="s">
        <v>15529</v>
      </c>
      <c r="F5241">
        <v>4.5</v>
      </c>
      <c r="G5241">
        <v>22000</v>
      </c>
      <c r="H5241" t="s">
        <v>13150</v>
      </c>
      <c r="I5241" t="s">
        <v>13150</v>
      </c>
      <c r="J5241" t="s">
        <v>15530</v>
      </c>
      <c r="K5241" t="s">
        <v>41</v>
      </c>
      <c r="L5241">
        <v>15000000</v>
      </c>
      <c r="M5241">
        <v>146741</v>
      </c>
      <c r="N5241" t="s">
        <v>13153</v>
      </c>
      <c r="O5241">
        <v>100</v>
      </c>
      <c r="P5241" cm="1">
        <f t="array" ref="P5241">_xlfn.XLOOKUP(D5241, CPI!$A:A, CPI!$B:B)</f>
        <v>207.3</v>
      </c>
      <c r="Q5241" s="9">
        <f>IF(M5241="","",PRODUCT(M5241,CPI!$B$112/P5241))</f>
        <v>215687.32609744329</v>
      </c>
    </row>
    <row r="5242" spans="1:17">
      <c r="A5242" t="s">
        <v>15531</v>
      </c>
      <c r="B5242" t="s">
        <v>27</v>
      </c>
      <c r="C5242" t="s">
        <v>36</v>
      </c>
      <c r="D5242">
        <v>2007</v>
      </c>
      <c r="E5242" t="s">
        <v>15107</v>
      </c>
      <c r="F5242">
        <v>6.8</v>
      </c>
      <c r="G5242">
        <v>25000</v>
      </c>
      <c r="H5242" t="s">
        <v>14363</v>
      </c>
      <c r="I5242" t="s">
        <v>14363</v>
      </c>
      <c r="J5242" t="s">
        <v>195</v>
      </c>
      <c r="K5242" t="s">
        <v>41</v>
      </c>
      <c r="L5242">
        <v>25000000</v>
      </c>
      <c r="M5242">
        <v>7674033</v>
      </c>
      <c r="N5242" t="s">
        <v>15532</v>
      </c>
      <c r="O5242">
        <v>101</v>
      </c>
      <c r="P5242" cm="1">
        <f t="array" ref="P5242">_xlfn.XLOOKUP(D5242, CPI!$A:A, CPI!$B:B)</f>
        <v>207.3</v>
      </c>
      <c r="Q5242" s="9">
        <f>IF(M5242="","",PRODUCT(M5242,CPI!$B$112/P5242))</f>
        <v>11279680.921852386</v>
      </c>
    </row>
    <row r="5243" spans="1:17">
      <c r="A5243" t="s">
        <v>15533</v>
      </c>
      <c r="B5243" t="s">
        <v>2010</v>
      </c>
      <c r="C5243" t="s">
        <v>45</v>
      </c>
      <c r="D5243">
        <v>2007</v>
      </c>
      <c r="E5243" t="s">
        <v>15285</v>
      </c>
      <c r="F5243">
        <v>7</v>
      </c>
      <c r="G5243">
        <v>31000</v>
      </c>
      <c r="H5243" t="s">
        <v>14050</v>
      </c>
      <c r="I5243" t="s">
        <v>14050</v>
      </c>
      <c r="J5243" t="s">
        <v>15534</v>
      </c>
      <c r="K5243" t="s">
        <v>33</v>
      </c>
      <c r="M5243">
        <v>10871449</v>
      </c>
      <c r="N5243" t="s">
        <v>15535</v>
      </c>
      <c r="O5243">
        <v>96</v>
      </c>
      <c r="P5243" cm="1">
        <f t="array" ref="P5243">_xlfn.XLOOKUP(D5243, CPI!$A:A, CPI!$B:B)</f>
        <v>207.3</v>
      </c>
      <c r="Q5243" s="9">
        <f>IF(M5243="","",PRODUCT(M5243,CPI!$B$112/P5243))</f>
        <v>15979404.294741917</v>
      </c>
    </row>
    <row r="5244" spans="1:17">
      <c r="A5244" t="s">
        <v>15536</v>
      </c>
      <c r="B5244" t="s">
        <v>27</v>
      </c>
      <c r="C5244" t="s">
        <v>28</v>
      </c>
      <c r="D5244">
        <v>2007</v>
      </c>
      <c r="E5244" t="s">
        <v>15033</v>
      </c>
      <c r="F5244">
        <v>7.2</v>
      </c>
      <c r="G5244">
        <v>28000</v>
      </c>
      <c r="H5244" t="s">
        <v>12869</v>
      </c>
      <c r="I5244" t="s">
        <v>15537</v>
      </c>
      <c r="J5244" t="s">
        <v>9783</v>
      </c>
      <c r="K5244" t="s">
        <v>41</v>
      </c>
      <c r="L5244">
        <v>16000000</v>
      </c>
      <c r="M5244">
        <v>8591255</v>
      </c>
      <c r="N5244" t="s">
        <v>9697</v>
      </c>
      <c r="O5244">
        <v>118</v>
      </c>
      <c r="P5244" cm="1">
        <f t="array" ref="P5244">_xlfn.XLOOKUP(D5244, CPI!$A:A, CPI!$B:B)</f>
        <v>207.3</v>
      </c>
      <c r="Q5244" s="9">
        <f>IF(M5244="","",PRODUCT(M5244,CPI!$B$112/P5244))</f>
        <v>12627860.098890495</v>
      </c>
    </row>
    <row r="5245" spans="1:17">
      <c r="A5245" t="s">
        <v>15538</v>
      </c>
      <c r="B5245" t="s">
        <v>2010</v>
      </c>
      <c r="C5245" t="s">
        <v>45</v>
      </c>
      <c r="D5245">
        <v>2008</v>
      </c>
      <c r="E5245" t="s">
        <v>15539</v>
      </c>
      <c r="F5245">
        <v>9</v>
      </c>
      <c r="G5245">
        <v>2400000</v>
      </c>
      <c r="H5245" t="s">
        <v>10282</v>
      </c>
      <c r="I5245" t="s">
        <v>14518</v>
      </c>
      <c r="J5245" t="s">
        <v>3918</v>
      </c>
      <c r="K5245" t="s">
        <v>41</v>
      </c>
      <c r="L5245">
        <v>185000000</v>
      </c>
      <c r="M5245">
        <v>1005973645</v>
      </c>
      <c r="N5245" t="s">
        <v>34</v>
      </c>
      <c r="O5245">
        <v>152</v>
      </c>
      <c r="P5245" cm="1">
        <f t="array" ref="P5245">_xlfn.XLOOKUP(D5245, CPI!$A:A, CPI!$B:B)</f>
        <v>215.3</v>
      </c>
      <c r="Q5245" s="9">
        <f>IF(M5245="","",PRODUCT(M5245,CPI!$B$112/P5245))</f>
        <v>1423688665.2647469</v>
      </c>
    </row>
    <row r="5246" spans="1:17">
      <c r="A5246" t="s">
        <v>10376</v>
      </c>
      <c r="B5246" t="s">
        <v>2010</v>
      </c>
      <c r="C5246" t="s">
        <v>28</v>
      </c>
      <c r="D5246">
        <v>2008</v>
      </c>
      <c r="E5246" t="s">
        <v>15540</v>
      </c>
      <c r="F5246">
        <v>5.2</v>
      </c>
      <c r="G5246">
        <v>435000</v>
      </c>
      <c r="H5246" t="s">
        <v>12962</v>
      </c>
      <c r="I5246" t="s">
        <v>15541</v>
      </c>
      <c r="J5246" t="s">
        <v>13944</v>
      </c>
      <c r="K5246" t="s">
        <v>41</v>
      </c>
      <c r="L5246">
        <v>37000000</v>
      </c>
      <c r="M5246">
        <v>408430415</v>
      </c>
      <c r="N5246" t="s">
        <v>10093</v>
      </c>
      <c r="O5246">
        <v>122</v>
      </c>
      <c r="P5246" cm="1">
        <f t="array" ref="P5246">_xlfn.XLOOKUP(D5246, CPI!$A:A, CPI!$B:B)</f>
        <v>215.3</v>
      </c>
      <c r="Q5246" s="9">
        <f>IF(M5246="","",PRODUCT(M5246,CPI!$B$112/P5246))</f>
        <v>578024837.20622385</v>
      </c>
    </row>
    <row r="5247" spans="1:17">
      <c r="A5247" t="s">
        <v>15542</v>
      </c>
      <c r="B5247" t="s">
        <v>2010</v>
      </c>
      <c r="C5247" t="s">
        <v>45</v>
      </c>
      <c r="D5247">
        <v>2008</v>
      </c>
      <c r="E5247" t="s">
        <v>4726</v>
      </c>
      <c r="F5247">
        <v>7.9</v>
      </c>
      <c r="G5247">
        <v>969000</v>
      </c>
      <c r="H5247" t="s">
        <v>9092</v>
      </c>
      <c r="I5247" t="s">
        <v>15543</v>
      </c>
      <c r="J5247" t="s">
        <v>4923</v>
      </c>
      <c r="K5247" t="s">
        <v>41</v>
      </c>
      <c r="L5247">
        <v>140000000</v>
      </c>
      <c r="M5247">
        <v>585796247</v>
      </c>
      <c r="N5247" t="s">
        <v>55</v>
      </c>
      <c r="O5247">
        <v>126</v>
      </c>
      <c r="P5247" cm="1">
        <f t="array" ref="P5247">_xlfn.XLOOKUP(D5247, CPI!$A:A, CPI!$B:B)</f>
        <v>215.3</v>
      </c>
      <c r="Q5247" s="9">
        <f>IF(M5247="","",PRODUCT(M5247,CPI!$B$112/P5247))</f>
        <v>829039091.78309333</v>
      </c>
    </row>
    <row r="5248" spans="1:17">
      <c r="A5248" t="s">
        <v>15544</v>
      </c>
      <c r="B5248" t="s">
        <v>2010</v>
      </c>
      <c r="C5248" t="s">
        <v>45</v>
      </c>
      <c r="D5248">
        <v>2008</v>
      </c>
      <c r="E5248" t="s">
        <v>15545</v>
      </c>
      <c r="F5248">
        <v>6.7</v>
      </c>
      <c r="G5248">
        <v>448000</v>
      </c>
      <c r="H5248" t="s">
        <v>12491</v>
      </c>
      <c r="I5248" t="s">
        <v>7416</v>
      </c>
      <c r="J5248" t="s">
        <v>10088</v>
      </c>
      <c r="K5248" t="s">
        <v>41</v>
      </c>
      <c r="L5248">
        <v>150000000</v>
      </c>
      <c r="M5248">
        <v>264770996</v>
      </c>
      <c r="N5248" t="s">
        <v>72</v>
      </c>
      <c r="O5248">
        <v>112</v>
      </c>
      <c r="P5248" cm="1">
        <f t="array" ref="P5248">_xlfn.XLOOKUP(D5248, CPI!$A:A, CPI!$B:B)</f>
        <v>215.3</v>
      </c>
      <c r="Q5248" s="9">
        <f>IF(M5248="","",PRODUCT(M5248,CPI!$B$112/P5248))</f>
        <v>374713063.08035296</v>
      </c>
    </row>
    <row r="5249" spans="1:17">
      <c r="A5249" t="s">
        <v>15546</v>
      </c>
      <c r="B5249" t="s">
        <v>44</v>
      </c>
      <c r="C5249" t="s">
        <v>401</v>
      </c>
      <c r="D5249">
        <v>2008</v>
      </c>
      <c r="E5249" t="s">
        <v>15547</v>
      </c>
      <c r="F5249">
        <v>7.6</v>
      </c>
      <c r="G5249">
        <v>432000</v>
      </c>
      <c r="H5249" t="s">
        <v>15548</v>
      </c>
      <c r="I5249" t="s">
        <v>15549</v>
      </c>
      <c r="J5249" t="s">
        <v>11928</v>
      </c>
      <c r="K5249" t="s">
        <v>41</v>
      </c>
      <c r="L5249">
        <v>130000000</v>
      </c>
      <c r="M5249">
        <v>631746197</v>
      </c>
      <c r="N5249" t="s">
        <v>10184</v>
      </c>
      <c r="O5249">
        <v>92</v>
      </c>
      <c r="P5249" cm="1">
        <f t="array" ref="P5249">_xlfn.XLOOKUP(D5249, CPI!$A:A, CPI!$B:B)</f>
        <v>215.3</v>
      </c>
      <c r="Q5249" s="9">
        <f>IF(M5249="","",PRODUCT(M5249,CPI!$B$112/P5249))</f>
        <v>894069048.88945651</v>
      </c>
    </row>
    <row r="5250" spans="1:17">
      <c r="A5250" t="s">
        <v>15550</v>
      </c>
      <c r="B5250" t="s">
        <v>27</v>
      </c>
      <c r="C5250" t="s">
        <v>45</v>
      </c>
      <c r="D5250">
        <v>2008</v>
      </c>
      <c r="E5250" t="s">
        <v>15551</v>
      </c>
      <c r="F5250">
        <v>7</v>
      </c>
      <c r="G5250">
        <v>390000</v>
      </c>
      <c r="H5250" t="s">
        <v>8019</v>
      </c>
      <c r="I5250" t="s">
        <v>15552</v>
      </c>
      <c r="J5250" t="s">
        <v>8019</v>
      </c>
      <c r="K5250" t="s">
        <v>41</v>
      </c>
      <c r="L5250">
        <v>92000000</v>
      </c>
      <c r="M5250">
        <v>195702963</v>
      </c>
      <c r="N5250" t="s">
        <v>9697</v>
      </c>
      <c r="O5250">
        <v>107</v>
      </c>
      <c r="P5250" cm="1">
        <f t="array" ref="P5250">_xlfn.XLOOKUP(D5250, CPI!$A:A, CPI!$B:B)</f>
        <v>215.3</v>
      </c>
      <c r="Q5250" s="9">
        <f>IF(M5250="","",PRODUCT(M5250,CPI!$B$112/P5250))</f>
        <v>276965596.03390616</v>
      </c>
    </row>
    <row r="5251" spans="1:17">
      <c r="A5251" t="s">
        <v>15553</v>
      </c>
      <c r="B5251" t="s">
        <v>27</v>
      </c>
      <c r="C5251" t="s">
        <v>52</v>
      </c>
      <c r="D5251">
        <v>2008</v>
      </c>
      <c r="E5251" t="s">
        <v>15554</v>
      </c>
      <c r="F5251">
        <v>6.9</v>
      </c>
      <c r="G5251">
        <v>274000</v>
      </c>
      <c r="H5251" t="s">
        <v>13575</v>
      </c>
      <c r="I5251" t="s">
        <v>13055</v>
      </c>
      <c r="J5251" t="s">
        <v>13055</v>
      </c>
      <c r="K5251" t="s">
        <v>41</v>
      </c>
      <c r="L5251">
        <v>65000000</v>
      </c>
      <c r="M5251">
        <v>128108211</v>
      </c>
      <c r="N5251" t="s">
        <v>42</v>
      </c>
      <c r="O5251">
        <v>98</v>
      </c>
      <c r="P5251" cm="1">
        <f t="array" ref="P5251">_xlfn.XLOOKUP(D5251, CPI!$A:A, CPI!$B:B)</f>
        <v>215.3</v>
      </c>
      <c r="Q5251" s="9">
        <f>IF(M5251="","",PRODUCT(M5251,CPI!$B$112/P5251))</f>
        <v>181303167.16999534</v>
      </c>
    </row>
    <row r="5252" spans="1:17">
      <c r="A5252" t="s">
        <v>15555</v>
      </c>
      <c r="B5252" t="s">
        <v>2010</v>
      </c>
      <c r="C5252" t="s">
        <v>45</v>
      </c>
      <c r="D5252">
        <v>2008</v>
      </c>
      <c r="E5252" t="s">
        <v>15556</v>
      </c>
      <c r="F5252">
        <v>6.6</v>
      </c>
      <c r="G5252">
        <v>412000</v>
      </c>
      <c r="H5252" t="s">
        <v>11955</v>
      </c>
      <c r="I5252" t="s">
        <v>13521</v>
      </c>
      <c r="J5252" t="s">
        <v>13543</v>
      </c>
      <c r="K5252" t="s">
        <v>33</v>
      </c>
      <c r="L5252">
        <v>200000000</v>
      </c>
      <c r="M5252">
        <v>589580482</v>
      </c>
      <c r="N5252" t="s">
        <v>129</v>
      </c>
      <c r="O5252">
        <v>106</v>
      </c>
      <c r="P5252" cm="1">
        <f t="array" ref="P5252">_xlfn.XLOOKUP(D5252, CPI!$A:A, CPI!$B:B)</f>
        <v>215.3</v>
      </c>
      <c r="Q5252" s="9">
        <f>IF(M5252="","",PRODUCT(M5252,CPI!$B$112/P5252))</f>
        <v>834394671.92475617</v>
      </c>
    </row>
    <row r="5253" spans="1:17">
      <c r="A5253" t="s">
        <v>15557</v>
      </c>
      <c r="B5253" t="s">
        <v>2010</v>
      </c>
      <c r="C5253" t="s">
        <v>52</v>
      </c>
      <c r="D5253">
        <v>2008</v>
      </c>
      <c r="E5253" t="s">
        <v>15539</v>
      </c>
      <c r="F5253">
        <v>6.4</v>
      </c>
      <c r="G5253">
        <v>224000</v>
      </c>
      <c r="H5253" t="s">
        <v>15558</v>
      </c>
      <c r="I5253" t="s">
        <v>15559</v>
      </c>
      <c r="J5253" t="s">
        <v>758</v>
      </c>
      <c r="K5253" t="s">
        <v>41</v>
      </c>
      <c r="L5253">
        <v>52000000</v>
      </c>
      <c r="M5253">
        <v>611257819</v>
      </c>
      <c r="N5253" t="s">
        <v>72</v>
      </c>
      <c r="O5253">
        <v>108</v>
      </c>
      <c r="P5253" cm="1">
        <f t="array" ref="P5253">_xlfn.XLOOKUP(D5253, CPI!$A:A, CPI!$B:B)</f>
        <v>215.3</v>
      </c>
      <c r="Q5253" s="9">
        <f>IF(M5253="","",PRODUCT(M5253,CPI!$B$112/P5253))</f>
        <v>865073188.3385973</v>
      </c>
    </row>
    <row r="5254" spans="1:17">
      <c r="A5254" t="s">
        <v>15560</v>
      </c>
      <c r="B5254" t="s">
        <v>27</v>
      </c>
      <c r="C5254" t="s">
        <v>63</v>
      </c>
      <c r="D5254">
        <v>2008</v>
      </c>
      <c r="E5254" t="s">
        <v>14667</v>
      </c>
      <c r="F5254">
        <v>6.2</v>
      </c>
      <c r="G5254">
        <v>121000</v>
      </c>
      <c r="H5254" t="s">
        <v>15561</v>
      </c>
      <c r="I5254" t="s">
        <v>15561</v>
      </c>
      <c r="J5254" t="s">
        <v>15562</v>
      </c>
      <c r="K5254" t="s">
        <v>41</v>
      </c>
      <c r="L5254">
        <v>9000000</v>
      </c>
      <c r="M5254">
        <v>82410456</v>
      </c>
      <c r="N5254" t="s">
        <v>13665</v>
      </c>
      <c r="O5254">
        <v>86</v>
      </c>
      <c r="P5254" cm="1">
        <f t="array" ref="P5254">_xlfn.XLOOKUP(D5254, CPI!$A:A, CPI!$B:B)</f>
        <v>215.3</v>
      </c>
      <c r="Q5254" s="9">
        <f>IF(M5254="","",PRODUCT(M5254,CPI!$B$112/P5254))</f>
        <v>116630125.14259173</v>
      </c>
    </row>
    <row r="5255" spans="1:17">
      <c r="A5255" t="s">
        <v>15563</v>
      </c>
      <c r="B5255" t="s">
        <v>2010</v>
      </c>
      <c r="C5255" t="s">
        <v>45</v>
      </c>
      <c r="D5255">
        <v>2008</v>
      </c>
      <c r="E5255" t="s">
        <v>15564</v>
      </c>
      <c r="F5255">
        <v>6.1</v>
      </c>
      <c r="G5255">
        <v>433000</v>
      </c>
      <c r="H5255" t="s">
        <v>506</v>
      </c>
      <c r="I5255" t="s">
        <v>5914</v>
      </c>
      <c r="J5255" t="s">
        <v>508</v>
      </c>
      <c r="K5255" t="s">
        <v>41</v>
      </c>
      <c r="L5255">
        <v>185000000</v>
      </c>
      <c r="M5255">
        <v>790653942</v>
      </c>
      <c r="N5255" t="s">
        <v>55</v>
      </c>
      <c r="O5255">
        <v>122</v>
      </c>
      <c r="P5255" cm="1">
        <f t="array" ref="P5255">_xlfn.XLOOKUP(D5255, CPI!$A:A, CPI!$B:B)</f>
        <v>215.3</v>
      </c>
      <c r="Q5255" s="9">
        <f>IF(M5255="","",PRODUCT(M5255,CPI!$B$112/P5255))</f>
        <v>1118960780.8982813</v>
      </c>
    </row>
    <row r="5256" spans="1:17">
      <c r="A5256" t="s">
        <v>15565</v>
      </c>
      <c r="B5256" t="s">
        <v>2010</v>
      </c>
      <c r="C5256" t="s">
        <v>45</v>
      </c>
      <c r="D5256">
        <v>2008</v>
      </c>
      <c r="E5256" t="s">
        <v>15566</v>
      </c>
      <c r="F5256">
        <v>7.8</v>
      </c>
      <c r="G5256">
        <v>575000</v>
      </c>
      <c r="H5256" t="s">
        <v>13742</v>
      </c>
      <c r="I5256" t="s">
        <v>2918</v>
      </c>
      <c r="J5256" t="s">
        <v>5721</v>
      </c>
      <c r="K5256" t="s">
        <v>463</v>
      </c>
      <c r="L5256">
        <v>25000000</v>
      </c>
      <c r="M5256">
        <v>226837760</v>
      </c>
      <c r="N5256" t="s">
        <v>12262</v>
      </c>
      <c r="O5256">
        <v>90</v>
      </c>
      <c r="P5256" cm="1">
        <f t="array" ref="P5256">_xlfn.XLOOKUP(D5256, CPI!$A:A, CPI!$B:B)</f>
        <v>215.3</v>
      </c>
      <c r="Q5256" s="9">
        <f>IF(M5256="","",PRODUCT(M5256,CPI!$B$112/P5256))</f>
        <v>321028636.65582907</v>
      </c>
    </row>
    <row r="5257" spans="1:17">
      <c r="A5257" t="s">
        <v>15567</v>
      </c>
      <c r="B5257" t="s">
        <v>2010</v>
      </c>
      <c r="C5257" t="s">
        <v>28</v>
      </c>
      <c r="D5257">
        <v>2008</v>
      </c>
      <c r="E5257" t="s">
        <v>15568</v>
      </c>
      <c r="F5257">
        <v>7.8</v>
      </c>
      <c r="G5257">
        <v>605000</v>
      </c>
      <c r="H5257" t="s">
        <v>6829</v>
      </c>
      <c r="I5257" t="s">
        <v>4172</v>
      </c>
      <c r="J5257" t="s">
        <v>6546</v>
      </c>
      <c r="K5257" t="s">
        <v>41</v>
      </c>
      <c r="L5257">
        <v>150000000</v>
      </c>
      <c r="M5257">
        <v>335802786</v>
      </c>
      <c r="N5257" t="s">
        <v>34</v>
      </c>
      <c r="O5257">
        <v>166</v>
      </c>
      <c r="P5257" cm="1">
        <f t="array" ref="P5257">_xlfn.XLOOKUP(D5257, CPI!$A:A, CPI!$B:B)</f>
        <v>215.3</v>
      </c>
      <c r="Q5257" s="9">
        <f>IF(M5257="","",PRODUCT(M5257,CPI!$B$112/P5257))</f>
        <v>475239706.89363676</v>
      </c>
    </row>
    <row r="5258" spans="1:17">
      <c r="A5258" t="s">
        <v>15569</v>
      </c>
      <c r="B5258" t="s">
        <v>27</v>
      </c>
      <c r="C5258" t="s">
        <v>45</v>
      </c>
      <c r="D5258">
        <v>2008</v>
      </c>
      <c r="E5258" t="s">
        <v>15570</v>
      </c>
      <c r="F5258">
        <v>6.7</v>
      </c>
      <c r="G5258">
        <v>369000</v>
      </c>
      <c r="H5258" t="s">
        <v>13868</v>
      </c>
      <c r="I5258" t="s">
        <v>15571</v>
      </c>
      <c r="J5258" t="s">
        <v>11984</v>
      </c>
      <c r="K5258" t="s">
        <v>41</v>
      </c>
      <c r="L5258">
        <v>75000000</v>
      </c>
      <c r="M5258">
        <v>342463063</v>
      </c>
      <c r="N5258" t="s">
        <v>72</v>
      </c>
      <c r="O5258">
        <v>110</v>
      </c>
      <c r="P5258" cm="1">
        <f t="array" ref="P5258">_xlfn.XLOOKUP(D5258, CPI!$A:A, CPI!$B:B)</f>
        <v>215.3</v>
      </c>
      <c r="Q5258" s="9">
        <f>IF(M5258="","",PRODUCT(M5258,CPI!$B$112/P5258))</f>
        <v>484665561.05945194</v>
      </c>
    </row>
    <row r="5259" spans="1:17">
      <c r="A5259" t="s">
        <v>15572</v>
      </c>
      <c r="B5259" t="s">
        <v>27</v>
      </c>
      <c r="C5259" t="s">
        <v>52</v>
      </c>
      <c r="D5259">
        <v>2008</v>
      </c>
      <c r="E5259" t="s">
        <v>15573</v>
      </c>
      <c r="F5259">
        <v>7</v>
      </c>
      <c r="G5259">
        <v>317000</v>
      </c>
      <c r="H5259" t="s">
        <v>2934</v>
      </c>
      <c r="I5259" t="s">
        <v>2105</v>
      </c>
      <c r="J5259" t="s">
        <v>6546</v>
      </c>
      <c r="K5259" t="s">
        <v>41</v>
      </c>
      <c r="L5259">
        <v>37000000</v>
      </c>
      <c r="M5259">
        <v>163728902</v>
      </c>
      <c r="N5259" t="s">
        <v>12706</v>
      </c>
      <c r="O5259">
        <v>96</v>
      </c>
      <c r="P5259" cm="1">
        <f t="array" ref="P5259">_xlfn.XLOOKUP(D5259, CPI!$A:A, CPI!$B:B)</f>
        <v>215.3</v>
      </c>
      <c r="Q5259" s="9">
        <f>IF(M5259="","",PRODUCT(M5259,CPI!$B$112/P5259))</f>
        <v>231714799.99721318</v>
      </c>
    </row>
    <row r="5260" spans="1:17">
      <c r="A5260" t="s">
        <v>15574</v>
      </c>
      <c r="B5260" t="s">
        <v>27</v>
      </c>
      <c r="C5260" t="s">
        <v>28</v>
      </c>
      <c r="D5260">
        <v>2008</v>
      </c>
      <c r="E5260" t="s">
        <v>15575</v>
      </c>
      <c r="F5260">
        <v>7.3</v>
      </c>
      <c r="G5260">
        <v>202000</v>
      </c>
      <c r="H5260" t="s">
        <v>10671</v>
      </c>
      <c r="I5260" t="s">
        <v>15576</v>
      </c>
      <c r="J5260" t="s">
        <v>8521</v>
      </c>
      <c r="K5260" t="s">
        <v>41</v>
      </c>
      <c r="L5260">
        <v>35000000</v>
      </c>
      <c r="M5260">
        <v>75981180</v>
      </c>
      <c r="N5260" t="s">
        <v>9697</v>
      </c>
      <c r="O5260">
        <v>119</v>
      </c>
      <c r="P5260" cm="1">
        <f t="array" ref="P5260">_xlfn.XLOOKUP(D5260, CPI!$A:A, CPI!$B:B)</f>
        <v>215.3</v>
      </c>
      <c r="Q5260" s="9">
        <f>IF(M5260="","",PRODUCT(M5260,CPI!$B$112/P5260))</f>
        <v>107531191.57454714</v>
      </c>
    </row>
    <row r="5261" spans="1:17">
      <c r="A5261" t="s">
        <v>15577</v>
      </c>
      <c r="B5261" t="s">
        <v>27</v>
      </c>
      <c r="C5261" t="s">
        <v>52</v>
      </c>
      <c r="D5261">
        <v>2008</v>
      </c>
      <c r="E5261" t="s">
        <v>15578</v>
      </c>
      <c r="F5261">
        <v>6.5</v>
      </c>
      <c r="G5261">
        <v>174000</v>
      </c>
      <c r="H5261" t="s">
        <v>7981</v>
      </c>
      <c r="I5261" t="s">
        <v>7981</v>
      </c>
      <c r="J5261" t="s">
        <v>15040</v>
      </c>
      <c r="K5261" t="s">
        <v>41</v>
      </c>
      <c r="L5261">
        <v>24000000</v>
      </c>
      <c r="M5261">
        <v>42784344</v>
      </c>
      <c r="N5261" t="s">
        <v>15579</v>
      </c>
      <c r="O5261">
        <v>101</v>
      </c>
      <c r="P5261" cm="1">
        <f t="array" ref="P5261">_xlfn.XLOOKUP(D5261, CPI!$A:A, CPI!$B:B)</f>
        <v>215.3</v>
      </c>
      <c r="Q5261" s="9">
        <f>IF(M5261="","",PRODUCT(M5261,CPI!$B$112/P5261))</f>
        <v>60549882.103111938</v>
      </c>
    </row>
    <row r="5262" spans="1:17">
      <c r="A5262" t="s">
        <v>15580</v>
      </c>
      <c r="B5262" t="s">
        <v>348</v>
      </c>
      <c r="C5262" t="s">
        <v>401</v>
      </c>
      <c r="D5262">
        <v>2008</v>
      </c>
      <c r="E5262" t="s">
        <v>15570</v>
      </c>
      <c r="F5262">
        <v>8.4</v>
      </c>
      <c r="G5262">
        <v>1000000</v>
      </c>
      <c r="H5262" t="s">
        <v>12958</v>
      </c>
      <c r="I5262" t="s">
        <v>12958</v>
      </c>
      <c r="J5262" t="s">
        <v>15581</v>
      </c>
      <c r="K5262" t="s">
        <v>41</v>
      </c>
      <c r="L5262">
        <v>180000000</v>
      </c>
      <c r="M5262">
        <v>521311890</v>
      </c>
      <c r="N5262" t="s">
        <v>15582</v>
      </c>
      <c r="O5262">
        <v>98</v>
      </c>
      <c r="P5262" cm="1">
        <f t="array" ref="P5262">_xlfn.XLOOKUP(D5262, CPI!$A:A, CPI!$B:B)</f>
        <v>215.3</v>
      </c>
      <c r="Q5262" s="9">
        <f>IF(M5262="","",PRODUCT(M5262,CPI!$B$112/P5262))</f>
        <v>737778601.40733862</v>
      </c>
    </row>
    <row r="5263" spans="1:17">
      <c r="A5263" t="s">
        <v>15583</v>
      </c>
      <c r="B5263" t="s">
        <v>27</v>
      </c>
      <c r="C5263" t="s">
        <v>52</v>
      </c>
      <c r="D5263">
        <v>2008</v>
      </c>
      <c r="E5263" t="s">
        <v>15465</v>
      </c>
      <c r="F5263">
        <v>7.1</v>
      </c>
      <c r="G5263">
        <v>271000</v>
      </c>
      <c r="H5263" t="s">
        <v>15584</v>
      </c>
      <c r="I5263" t="s">
        <v>15585</v>
      </c>
      <c r="J5263" t="s">
        <v>14963</v>
      </c>
      <c r="K5263" t="s">
        <v>41</v>
      </c>
      <c r="L5263">
        <v>30000000</v>
      </c>
      <c r="M5263">
        <v>105833257</v>
      </c>
      <c r="N5263" t="s">
        <v>72</v>
      </c>
      <c r="O5263">
        <v>111</v>
      </c>
      <c r="P5263" cm="1">
        <f t="array" ref="P5263">_xlfn.XLOOKUP(D5263, CPI!$A:A, CPI!$B:B)</f>
        <v>215.3</v>
      </c>
      <c r="Q5263" s="9">
        <f>IF(M5263="","",PRODUCT(M5263,CPI!$B$112/P5263))</f>
        <v>149778882.52624243</v>
      </c>
    </row>
    <row r="5264" spans="1:17">
      <c r="A5264" t="s">
        <v>15586</v>
      </c>
      <c r="B5264" t="s">
        <v>2010</v>
      </c>
      <c r="C5264" t="s">
        <v>28</v>
      </c>
      <c r="D5264">
        <v>2008</v>
      </c>
      <c r="E5264" t="s">
        <v>15587</v>
      </c>
      <c r="F5264">
        <v>7.6</v>
      </c>
      <c r="G5264">
        <v>291000</v>
      </c>
      <c r="H5264" t="s">
        <v>14547</v>
      </c>
      <c r="I5264" t="s">
        <v>15588</v>
      </c>
      <c r="J5264" t="s">
        <v>7648</v>
      </c>
      <c r="K5264" t="s">
        <v>41</v>
      </c>
      <c r="L5264">
        <v>55000000</v>
      </c>
      <c r="M5264">
        <v>169748929</v>
      </c>
      <c r="N5264" t="s">
        <v>42</v>
      </c>
      <c r="O5264">
        <v>123</v>
      </c>
      <c r="P5264" cm="1">
        <f t="array" ref="P5264">_xlfn.XLOOKUP(D5264, CPI!$A:A, CPI!$B:B)</f>
        <v>215.3</v>
      </c>
      <c r="Q5264" s="9">
        <f>IF(M5264="","",PRODUCT(M5264,CPI!$B$112/P5264))</f>
        <v>240234550.23827216</v>
      </c>
    </row>
    <row r="5265" spans="1:17">
      <c r="A5265" t="s">
        <v>15589</v>
      </c>
      <c r="B5265" t="s">
        <v>2010</v>
      </c>
      <c r="C5265" t="s">
        <v>52</v>
      </c>
      <c r="D5265">
        <v>2008</v>
      </c>
      <c r="E5265" t="s">
        <v>15590</v>
      </c>
      <c r="F5265">
        <v>7.1</v>
      </c>
      <c r="G5265">
        <v>246000</v>
      </c>
      <c r="H5265" t="s">
        <v>300</v>
      </c>
      <c r="I5265" t="s">
        <v>300</v>
      </c>
      <c r="J5265" t="s">
        <v>15591</v>
      </c>
      <c r="K5265" t="s">
        <v>1122</v>
      </c>
      <c r="L5265">
        <v>15500000</v>
      </c>
      <c r="M5265">
        <v>96409300</v>
      </c>
      <c r="N5265" t="s">
        <v>13879</v>
      </c>
      <c r="O5265">
        <v>96</v>
      </c>
      <c r="P5265" cm="1">
        <f t="array" ref="P5265">_xlfn.XLOOKUP(D5265, CPI!$A:A, CPI!$B:B)</f>
        <v>215.3</v>
      </c>
      <c r="Q5265" s="9">
        <f>IF(M5265="","",PRODUCT(M5265,CPI!$B$112/P5265))</f>
        <v>136441772.92150488</v>
      </c>
    </row>
    <row r="5266" spans="1:17">
      <c r="A5266" t="s">
        <v>15592</v>
      </c>
      <c r="B5266" t="s">
        <v>27</v>
      </c>
      <c r="C5266" t="s">
        <v>52</v>
      </c>
      <c r="D5266">
        <v>2008</v>
      </c>
      <c r="E5266" t="s">
        <v>14778</v>
      </c>
      <c r="F5266">
        <v>7.9</v>
      </c>
      <c r="G5266">
        <v>398000</v>
      </c>
      <c r="H5266" t="s">
        <v>15593</v>
      </c>
      <c r="I5266" t="s">
        <v>15593</v>
      </c>
      <c r="J5266" t="s">
        <v>11558</v>
      </c>
      <c r="K5266" t="s">
        <v>33</v>
      </c>
      <c r="L5266">
        <v>15000000</v>
      </c>
      <c r="M5266">
        <v>34085749</v>
      </c>
      <c r="N5266" t="s">
        <v>12706</v>
      </c>
      <c r="O5266">
        <v>107</v>
      </c>
      <c r="P5266" cm="1">
        <f t="array" ref="P5266">_xlfn.XLOOKUP(D5266, CPI!$A:A, CPI!$B:B)</f>
        <v>215.3</v>
      </c>
      <c r="Q5266" s="9">
        <f>IF(M5266="","",PRODUCT(M5266,CPI!$B$112/P5266))</f>
        <v>48239329.866697632</v>
      </c>
    </row>
    <row r="5267" spans="1:17">
      <c r="A5267" t="s">
        <v>15594</v>
      </c>
      <c r="B5267" t="s">
        <v>27</v>
      </c>
      <c r="C5267" t="s">
        <v>52</v>
      </c>
      <c r="D5267">
        <v>2008</v>
      </c>
      <c r="E5267" t="s">
        <v>14667</v>
      </c>
      <c r="F5267">
        <v>5.6</v>
      </c>
      <c r="G5267">
        <v>117000</v>
      </c>
      <c r="H5267" t="s">
        <v>15595</v>
      </c>
      <c r="I5267" t="s">
        <v>15595</v>
      </c>
      <c r="J5267" t="s">
        <v>8967</v>
      </c>
      <c r="K5267" t="s">
        <v>41</v>
      </c>
      <c r="L5267">
        <v>65000000</v>
      </c>
      <c r="M5267">
        <v>418765519</v>
      </c>
      <c r="N5267" t="s">
        <v>2037</v>
      </c>
      <c r="O5267">
        <v>145</v>
      </c>
      <c r="P5267" cm="1">
        <f t="array" ref="P5267">_xlfn.XLOOKUP(D5267, CPI!$A:A, CPI!$B:B)</f>
        <v>215.3</v>
      </c>
      <c r="Q5267" s="9">
        <f>IF(M5267="","",PRODUCT(M5267,CPI!$B$112/P5267))</f>
        <v>592651433.53135157</v>
      </c>
    </row>
    <row r="5268" spans="1:17">
      <c r="A5268" t="s">
        <v>15596</v>
      </c>
      <c r="B5268" t="s">
        <v>27</v>
      </c>
      <c r="C5268" t="s">
        <v>28</v>
      </c>
      <c r="D5268">
        <v>2008</v>
      </c>
      <c r="E5268" t="s">
        <v>15568</v>
      </c>
      <c r="F5268">
        <v>8</v>
      </c>
      <c r="G5268">
        <v>812000</v>
      </c>
      <c r="H5268" t="s">
        <v>8097</v>
      </c>
      <c r="I5268" t="s">
        <v>9646</v>
      </c>
      <c r="J5268" t="s">
        <v>15597</v>
      </c>
      <c r="K5268" t="s">
        <v>33</v>
      </c>
      <c r="L5268">
        <v>15000000</v>
      </c>
      <c r="M5268">
        <v>378410542</v>
      </c>
      <c r="N5268" t="s">
        <v>14020</v>
      </c>
      <c r="O5268">
        <v>120</v>
      </c>
      <c r="P5268" cm="1">
        <f t="array" ref="P5268">_xlfn.XLOOKUP(D5268, CPI!$A:A, CPI!$B:B)</f>
        <v>215.3</v>
      </c>
      <c r="Q5268" s="9">
        <f>IF(M5268="","",PRODUCT(M5268,CPI!$B$112/P5268))</f>
        <v>535539675.55689734</v>
      </c>
    </row>
    <row r="5269" spans="1:17">
      <c r="A5269" t="s">
        <v>15598</v>
      </c>
      <c r="B5269" t="s">
        <v>2010</v>
      </c>
      <c r="C5269" t="s">
        <v>52</v>
      </c>
      <c r="D5269">
        <v>2008</v>
      </c>
      <c r="E5269" t="s">
        <v>15599</v>
      </c>
      <c r="F5269">
        <v>5.5</v>
      </c>
      <c r="G5269">
        <v>81000</v>
      </c>
      <c r="H5269" t="s">
        <v>9224</v>
      </c>
      <c r="I5269" t="s">
        <v>10677</v>
      </c>
      <c r="J5269" t="s">
        <v>11263</v>
      </c>
      <c r="K5269" t="s">
        <v>41</v>
      </c>
      <c r="L5269">
        <v>25000000</v>
      </c>
      <c r="M5269">
        <v>70439696</v>
      </c>
      <c r="N5269" t="s">
        <v>42</v>
      </c>
      <c r="O5269">
        <v>97</v>
      </c>
      <c r="P5269" cm="1">
        <f t="array" ref="P5269">_xlfn.XLOOKUP(D5269, CPI!$A:A, CPI!$B:B)</f>
        <v>215.3</v>
      </c>
      <c r="Q5269" s="9">
        <f>IF(M5269="","",PRODUCT(M5269,CPI!$B$112/P5269))</f>
        <v>99688691.923827216</v>
      </c>
    </row>
    <row r="5270" spans="1:17">
      <c r="A5270" t="s">
        <v>15600</v>
      </c>
      <c r="B5270" t="s">
        <v>27</v>
      </c>
      <c r="C5270" t="s">
        <v>45</v>
      </c>
      <c r="D5270">
        <v>2008</v>
      </c>
      <c r="E5270" t="s">
        <v>15578</v>
      </c>
      <c r="F5270">
        <v>7.3</v>
      </c>
      <c r="G5270">
        <v>241000</v>
      </c>
      <c r="H5270" t="s">
        <v>10091</v>
      </c>
      <c r="I5270" t="s">
        <v>10091</v>
      </c>
      <c r="J5270" t="s">
        <v>11452</v>
      </c>
      <c r="K5270" t="s">
        <v>33</v>
      </c>
      <c r="L5270">
        <v>18000000</v>
      </c>
      <c r="M5270">
        <v>25740863</v>
      </c>
      <c r="N5270" t="s">
        <v>34</v>
      </c>
      <c r="O5270">
        <v>114</v>
      </c>
      <c r="P5270" cm="1">
        <f t="array" ref="P5270">_xlfn.XLOOKUP(D5270, CPI!$A:A, CPI!$B:B)</f>
        <v>215.3</v>
      </c>
      <c r="Q5270" s="9">
        <f>IF(M5270="","",PRODUCT(M5270,CPI!$B$112/P5270))</f>
        <v>36429358.830004647</v>
      </c>
    </row>
    <row r="5271" spans="1:17">
      <c r="A5271" t="s">
        <v>15601</v>
      </c>
      <c r="B5271" t="s">
        <v>27</v>
      </c>
      <c r="C5271" t="s">
        <v>28</v>
      </c>
      <c r="D5271">
        <v>2008</v>
      </c>
      <c r="E5271" t="s">
        <v>15602</v>
      </c>
      <c r="F5271">
        <v>8.1</v>
      </c>
      <c r="G5271">
        <v>734000</v>
      </c>
      <c r="H5271" t="s">
        <v>96</v>
      </c>
      <c r="I5271" t="s">
        <v>15603</v>
      </c>
      <c r="J5271" t="s">
        <v>96</v>
      </c>
      <c r="K5271" t="s">
        <v>5828</v>
      </c>
      <c r="L5271">
        <v>33000000</v>
      </c>
      <c r="M5271">
        <v>269958228</v>
      </c>
      <c r="N5271" t="s">
        <v>15604</v>
      </c>
      <c r="O5271">
        <v>116</v>
      </c>
      <c r="P5271" cm="1">
        <f t="array" ref="P5271">_xlfn.XLOOKUP(D5271, CPI!$A:A, CPI!$B:B)</f>
        <v>215.3</v>
      </c>
      <c r="Q5271" s="9">
        <f>IF(M5271="","",PRODUCT(M5271,CPI!$B$112/P5271))</f>
        <v>382054213.05898744</v>
      </c>
    </row>
    <row r="5272" spans="1:17">
      <c r="A5272" t="s">
        <v>15605</v>
      </c>
      <c r="B5272" t="s">
        <v>2010</v>
      </c>
      <c r="C5272" t="s">
        <v>74</v>
      </c>
      <c r="D5272">
        <v>2008</v>
      </c>
      <c r="E5272" t="s">
        <v>15606</v>
      </c>
      <c r="F5272">
        <v>6.9</v>
      </c>
      <c r="G5272">
        <v>80000</v>
      </c>
      <c r="H5272" t="s">
        <v>15607</v>
      </c>
      <c r="I5272" t="s">
        <v>14274</v>
      </c>
      <c r="J5272" t="s">
        <v>14013</v>
      </c>
      <c r="K5272" t="s">
        <v>33</v>
      </c>
      <c r="M5272">
        <v>43343384</v>
      </c>
      <c r="N5272" t="s">
        <v>15026</v>
      </c>
      <c r="O5272">
        <v>110</v>
      </c>
      <c r="P5272" cm="1">
        <f t="array" ref="P5272">_xlfn.XLOOKUP(D5272, CPI!$A:A, CPI!$B:B)</f>
        <v>215.3</v>
      </c>
      <c r="Q5272" s="9">
        <f>IF(M5272="","",PRODUCT(M5272,CPI!$B$112/P5272))</f>
        <v>61341054.829540178</v>
      </c>
    </row>
    <row r="5273" spans="1:17">
      <c r="A5273" t="s">
        <v>15608</v>
      </c>
      <c r="B5273" t="s">
        <v>27</v>
      </c>
      <c r="C5273" t="s">
        <v>28</v>
      </c>
      <c r="D5273">
        <v>2008</v>
      </c>
      <c r="E5273" t="s">
        <v>15566</v>
      </c>
      <c r="F5273">
        <v>7.6</v>
      </c>
      <c r="G5273">
        <v>234000</v>
      </c>
      <c r="H5273" t="s">
        <v>11368</v>
      </c>
      <c r="I5273" t="s">
        <v>2974</v>
      </c>
      <c r="J5273" t="s">
        <v>10500</v>
      </c>
      <c r="K5273" t="s">
        <v>5828</v>
      </c>
      <c r="L5273">
        <v>32000000</v>
      </c>
      <c r="M5273">
        <v>108902486</v>
      </c>
      <c r="N5273" t="s">
        <v>13879</v>
      </c>
      <c r="O5273">
        <v>124</v>
      </c>
      <c r="P5273" cm="1">
        <f t="array" ref="P5273">_xlfn.XLOOKUP(D5273, CPI!$A:A, CPI!$B:B)</f>
        <v>215.3</v>
      </c>
      <c r="Q5273" s="9">
        <f>IF(M5273="","",PRODUCT(M5273,CPI!$B$112/P5273))</f>
        <v>154122561.4686484</v>
      </c>
    </row>
    <row r="5274" spans="1:17">
      <c r="A5274" t="s">
        <v>15609</v>
      </c>
      <c r="B5274" t="s">
        <v>27</v>
      </c>
      <c r="C5274" t="s">
        <v>28</v>
      </c>
      <c r="D5274">
        <v>2008</v>
      </c>
      <c r="E5274" t="s">
        <v>15610</v>
      </c>
      <c r="F5274">
        <v>7.5</v>
      </c>
      <c r="G5274">
        <v>430000</v>
      </c>
      <c r="H5274" t="s">
        <v>3897</v>
      </c>
      <c r="I5274" t="s">
        <v>15611</v>
      </c>
      <c r="J5274" t="s">
        <v>12754</v>
      </c>
      <c r="K5274" t="s">
        <v>41</v>
      </c>
      <c r="L5274">
        <v>15000000</v>
      </c>
      <c r="M5274">
        <v>49259766</v>
      </c>
      <c r="N5274" t="s">
        <v>15612</v>
      </c>
      <c r="O5274">
        <v>131</v>
      </c>
      <c r="P5274" cm="1">
        <f t="array" ref="P5274">_xlfn.XLOOKUP(D5274, CPI!$A:A, CPI!$B:B)</f>
        <v>215.3</v>
      </c>
      <c r="Q5274" s="9">
        <f>IF(M5274="","",PRODUCT(M5274,CPI!$B$112/P5274))</f>
        <v>69714123.084997669</v>
      </c>
    </row>
    <row r="5275" spans="1:17">
      <c r="A5275" t="s">
        <v>15613</v>
      </c>
      <c r="B5275" t="s">
        <v>27</v>
      </c>
      <c r="C5275" t="s">
        <v>45</v>
      </c>
      <c r="D5275">
        <v>2008</v>
      </c>
      <c r="E5275" t="s">
        <v>15025</v>
      </c>
      <c r="F5275">
        <v>7</v>
      </c>
      <c r="G5275">
        <v>222000</v>
      </c>
      <c r="H5275" t="s">
        <v>772</v>
      </c>
      <c r="I5275" t="s">
        <v>15614</v>
      </c>
      <c r="J5275" t="s">
        <v>772</v>
      </c>
      <c r="K5275" t="s">
        <v>5828</v>
      </c>
      <c r="L5275">
        <v>50000000</v>
      </c>
      <c r="M5275">
        <v>113244290</v>
      </c>
      <c r="N5275" t="s">
        <v>14713</v>
      </c>
      <c r="O5275">
        <v>92</v>
      </c>
      <c r="P5275" cm="1">
        <f t="array" ref="P5275">_xlfn.XLOOKUP(D5275, CPI!$A:A, CPI!$B:B)</f>
        <v>215.3</v>
      </c>
      <c r="Q5275" s="9">
        <f>IF(M5275="","",PRODUCT(M5275,CPI!$B$112/P5275))</f>
        <v>160267232.5267069</v>
      </c>
    </row>
    <row r="5276" spans="1:17">
      <c r="A5276" t="s">
        <v>15615</v>
      </c>
      <c r="B5276" t="s">
        <v>27</v>
      </c>
      <c r="C5276" t="s">
        <v>63</v>
      </c>
      <c r="D5276">
        <v>2008</v>
      </c>
      <c r="E5276" t="s">
        <v>15616</v>
      </c>
      <c r="F5276">
        <v>6.8</v>
      </c>
      <c r="G5276">
        <v>79000</v>
      </c>
      <c r="H5276" t="s">
        <v>15617</v>
      </c>
      <c r="I5276" t="s">
        <v>15617</v>
      </c>
      <c r="J5276" t="s">
        <v>15618</v>
      </c>
      <c r="K5276" t="s">
        <v>33</v>
      </c>
      <c r="M5276">
        <v>3984669</v>
      </c>
      <c r="N5276" t="s">
        <v>15619</v>
      </c>
      <c r="O5276">
        <v>91</v>
      </c>
      <c r="P5276" cm="1">
        <f t="array" ref="P5276">_xlfn.XLOOKUP(D5276, CPI!$A:A, CPI!$B:B)</f>
        <v>215.3</v>
      </c>
      <c r="Q5276" s="9">
        <f>IF(M5276="","",PRODUCT(M5276,CPI!$B$112/P5276))</f>
        <v>5639241.2647468643</v>
      </c>
    </row>
    <row r="5277" spans="1:17">
      <c r="A5277" t="s">
        <v>15620</v>
      </c>
      <c r="B5277" t="s">
        <v>27</v>
      </c>
      <c r="C5277" t="s">
        <v>28</v>
      </c>
      <c r="D5277">
        <v>2008</v>
      </c>
      <c r="E5277" t="s">
        <v>15545</v>
      </c>
      <c r="F5277">
        <v>5</v>
      </c>
      <c r="G5277">
        <v>199000</v>
      </c>
      <c r="H5277" t="s">
        <v>10486</v>
      </c>
      <c r="I5277" t="s">
        <v>10486</v>
      </c>
      <c r="J5277" t="s">
        <v>9049</v>
      </c>
      <c r="K5277" t="s">
        <v>41</v>
      </c>
      <c r="L5277">
        <v>48000000</v>
      </c>
      <c r="M5277">
        <v>163403799</v>
      </c>
      <c r="N5277" t="s">
        <v>191</v>
      </c>
      <c r="O5277">
        <v>91</v>
      </c>
      <c r="P5277" cm="1">
        <f t="array" ref="P5277">_xlfn.XLOOKUP(D5277, CPI!$A:A, CPI!$B:B)</f>
        <v>215.3</v>
      </c>
      <c r="Q5277" s="9">
        <f>IF(M5277="","",PRODUCT(M5277,CPI!$B$112/P5277))</f>
        <v>231254702.99721318</v>
      </c>
    </row>
    <row r="5278" spans="1:17">
      <c r="A5278" t="s">
        <v>15621</v>
      </c>
      <c r="B5278" t="s">
        <v>27</v>
      </c>
      <c r="C5278" t="s">
        <v>28</v>
      </c>
      <c r="D5278">
        <v>2008</v>
      </c>
      <c r="E5278" t="s">
        <v>15566</v>
      </c>
      <c r="F5278">
        <v>7.9</v>
      </c>
      <c r="G5278">
        <v>294000</v>
      </c>
      <c r="H5278" t="s">
        <v>10216</v>
      </c>
      <c r="I5278" t="s">
        <v>15622</v>
      </c>
      <c r="J5278" t="s">
        <v>2798</v>
      </c>
      <c r="K5278" t="s">
        <v>41</v>
      </c>
      <c r="L5278">
        <v>6000000</v>
      </c>
      <c r="M5278">
        <v>44734660</v>
      </c>
      <c r="N5278" t="s">
        <v>15623</v>
      </c>
      <c r="O5278">
        <v>109</v>
      </c>
      <c r="P5278" cm="1">
        <f t="array" ref="P5278">_xlfn.XLOOKUP(D5278, CPI!$A:A, CPI!$B:B)</f>
        <v>215.3</v>
      </c>
      <c r="Q5278" s="9">
        <f>IF(M5278="","",PRODUCT(M5278,CPI!$B$112/P5278))</f>
        <v>63310036.702275895</v>
      </c>
    </row>
    <row r="5279" spans="1:17">
      <c r="A5279" t="s">
        <v>15624</v>
      </c>
      <c r="B5279" t="s">
        <v>2010</v>
      </c>
      <c r="C5279" t="s">
        <v>45</v>
      </c>
      <c r="D5279">
        <v>2008</v>
      </c>
      <c r="E5279" t="s">
        <v>15518</v>
      </c>
      <c r="F5279">
        <v>7</v>
      </c>
      <c r="G5279">
        <v>379000</v>
      </c>
      <c r="H5279" t="s">
        <v>9395</v>
      </c>
      <c r="I5279" t="s">
        <v>15625</v>
      </c>
      <c r="J5279" t="s">
        <v>15626</v>
      </c>
      <c r="K5279" t="s">
        <v>41</v>
      </c>
      <c r="L5279">
        <v>25000000</v>
      </c>
      <c r="M5279">
        <v>172394180</v>
      </c>
      <c r="N5279" t="s">
        <v>55</v>
      </c>
      <c r="O5279">
        <v>85</v>
      </c>
      <c r="P5279" cm="1">
        <f t="array" ref="P5279">_xlfn.XLOOKUP(D5279, CPI!$A:A, CPI!$B:B)</f>
        <v>215.3</v>
      </c>
      <c r="Q5279" s="9">
        <f>IF(M5279="","",PRODUCT(M5279,CPI!$B$112/P5279))</f>
        <v>243978200.86391082</v>
      </c>
    </row>
    <row r="5280" spans="1:17">
      <c r="A5280" t="s">
        <v>15627</v>
      </c>
      <c r="B5280" t="s">
        <v>27</v>
      </c>
      <c r="C5280" t="s">
        <v>74</v>
      </c>
      <c r="D5280">
        <v>2008</v>
      </c>
      <c r="E5280" t="s">
        <v>15578</v>
      </c>
      <c r="F5280">
        <v>7.7</v>
      </c>
      <c r="G5280">
        <v>244000</v>
      </c>
      <c r="H5280" t="s">
        <v>96</v>
      </c>
      <c r="I5280" t="s">
        <v>15628</v>
      </c>
      <c r="J5280" t="s">
        <v>11984</v>
      </c>
      <c r="K5280" t="s">
        <v>41</v>
      </c>
      <c r="L5280">
        <v>55000000</v>
      </c>
      <c r="M5280">
        <v>113398237</v>
      </c>
      <c r="N5280" t="s">
        <v>4889</v>
      </c>
      <c r="O5280">
        <v>141</v>
      </c>
      <c r="P5280" cm="1">
        <f t="array" ref="P5280">_xlfn.XLOOKUP(D5280, CPI!$A:A, CPI!$B:B)</f>
        <v>215.3</v>
      </c>
      <c r="Q5280" s="9">
        <f>IF(M5280="","",PRODUCT(M5280,CPI!$B$112/P5280))</f>
        <v>160485103.64096609</v>
      </c>
    </row>
    <row r="5281" spans="1:17">
      <c r="A5281" t="s">
        <v>15629</v>
      </c>
      <c r="B5281" t="s">
        <v>2010</v>
      </c>
      <c r="C5281" t="s">
        <v>45</v>
      </c>
      <c r="D5281">
        <v>2008</v>
      </c>
      <c r="E5281" t="s">
        <v>15457</v>
      </c>
      <c r="F5281">
        <v>6.6</v>
      </c>
      <c r="G5281">
        <v>180000</v>
      </c>
      <c r="H5281" t="s">
        <v>12722</v>
      </c>
      <c r="I5281" t="s">
        <v>15630</v>
      </c>
      <c r="J5281" t="s">
        <v>13005</v>
      </c>
      <c r="K5281" t="s">
        <v>41</v>
      </c>
      <c r="L5281">
        <v>80000000</v>
      </c>
      <c r="M5281">
        <v>178767383</v>
      </c>
      <c r="N5281" t="s">
        <v>9697</v>
      </c>
      <c r="O5281">
        <v>118</v>
      </c>
      <c r="P5281" cm="1">
        <f t="array" ref="P5281">_xlfn.XLOOKUP(D5281, CPI!$A:A, CPI!$B:B)</f>
        <v>215.3</v>
      </c>
      <c r="Q5281" s="9">
        <f>IF(M5281="","",PRODUCT(M5281,CPI!$B$112/P5281))</f>
        <v>252997777.98467255</v>
      </c>
    </row>
    <row r="5282" spans="1:17">
      <c r="A5282" t="s">
        <v>15631</v>
      </c>
      <c r="B5282" t="s">
        <v>27</v>
      </c>
      <c r="C5282" t="s">
        <v>36</v>
      </c>
      <c r="D5282">
        <v>2008</v>
      </c>
      <c r="E5282" t="s">
        <v>15632</v>
      </c>
      <c r="F5282">
        <v>5.9</v>
      </c>
      <c r="G5282">
        <v>72000</v>
      </c>
      <c r="H5282" t="s">
        <v>15633</v>
      </c>
      <c r="I5282" t="s">
        <v>10273</v>
      </c>
      <c r="J5282" t="s">
        <v>15634</v>
      </c>
      <c r="K5282" t="s">
        <v>41</v>
      </c>
      <c r="L5282">
        <v>8000000</v>
      </c>
      <c r="M5282">
        <v>22818256</v>
      </c>
      <c r="N5282" t="s">
        <v>9697</v>
      </c>
      <c r="O5282">
        <v>90</v>
      </c>
      <c r="P5282" cm="1">
        <f t="array" ref="P5282">_xlfn.XLOOKUP(D5282, CPI!$A:A, CPI!$B:B)</f>
        <v>215.3</v>
      </c>
      <c r="Q5282" s="9">
        <f>IF(M5282="","",PRODUCT(M5282,CPI!$B$112/P5282))</f>
        <v>32293184.408732001</v>
      </c>
    </row>
    <row r="5283" spans="1:17">
      <c r="A5283" t="s">
        <v>15635</v>
      </c>
      <c r="B5283" t="s">
        <v>2010</v>
      </c>
      <c r="C5283" t="s">
        <v>74</v>
      </c>
      <c r="D5283">
        <v>2008</v>
      </c>
      <c r="E5283" t="s">
        <v>14778</v>
      </c>
      <c r="F5283">
        <v>6.7</v>
      </c>
      <c r="G5283">
        <v>107000</v>
      </c>
      <c r="H5283" t="s">
        <v>15636</v>
      </c>
      <c r="I5283" t="s">
        <v>14554</v>
      </c>
      <c r="J5283" t="s">
        <v>11416</v>
      </c>
      <c r="K5283" t="s">
        <v>33</v>
      </c>
      <c r="L5283">
        <v>35000000</v>
      </c>
      <c r="M5283">
        <v>78201830</v>
      </c>
      <c r="N5283" t="s">
        <v>42</v>
      </c>
      <c r="O5283">
        <v>115</v>
      </c>
      <c r="P5283" cm="1">
        <f t="array" ref="P5283">_xlfn.XLOOKUP(D5283, CPI!$A:A, CPI!$B:B)</f>
        <v>215.3</v>
      </c>
      <c r="Q5283" s="9">
        <f>IF(M5283="","",PRODUCT(M5283,CPI!$B$112/P5283))</f>
        <v>110673932.19228983</v>
      </c>
    </row>
    <row r="5284" spans="1:17">
      <c r="A5284">
        <v>21</v>
      </c>
      <c r="B5284" t="s">
        <v>2010</v>
      </c>
      <c r="C5284" t="s">
        <v>115</v>
      </c>
      <c r="D5284">
        <v>2008</v>
      </c>
      <c r="E5284" t="s">
        <v>15637</v>
      </c>
      <c r="F5284">
        <v>6.8</v>
      </c>
      <c r="G5284">
        <v>235000</v>
      </c>
      <c r="H5284" t="s">
        <v>11834</v>
      </c>
      <c r="I5284" t="s">
        <v>11489</v>
      </c>
      <c r="J5284" t="s">
        <v>15638</v>
      </c>
      <c r="K5284" t="s">
        <v>41</v>
      </c>
      <c r="L5284">
        <v>35000000</v>
      </c>
      <c r="M5284">
        <v>159808370</v>
      </c>
      <c r="N5284" t="s">
        <v>42</v>
      </c>
      <c r="O5284">
        <v>123</v>
      </c>
      <c r="P5284" cm="1">
        <f t="array" ref="P5284">_xlfn.XLOOKUP(D5284, CPI!$A:A, CPI!$B:B)</f>
        <v>215.3</v>
      </c>
      <c r="Q5284" s="9">
        <f>IF(M5284="","",PRODUCT(M5284,CPI!$B$112/P5284))</f>
        <v>226166327.63121226</v>
      </c>
    </row>
    <row r="5285" spans="1:17">
      <c r="A5285" t="s">
        <v>15639</v>
      </c>
      <c r="B5285" t="s">
        <v>2010</v>
      </c>
      <c r="C5285" t="s">
        <v>45</v>
      </c>
      <c r="D5285">
        <v>2008</v>
      </c>
      <c r="E5285" t="s">
        <v>15640</v>
      </c>
      <c r="F5285">
        <v>6.6</v>
      </c>
      <c r="G5285">
        <v>98000</v>
      </c>
      <c r="H5285" t="s">
        <v>14347</v>
      </c>
      <c r="I5285" t="s">
        <v>9328</v>
      </c>
      <c r="J5285" t="s">
        <v>15641</v>
      </c>
      <c r="K5285" t="s">
        <v>41</v>
      </c>
      <c r="L5285">
        <v>20000000</v>
      </c>
      <c r="M5285">
        <v>41627431</v>
      </c>
      <c r="N5285" t="s">
        <v>10093</v>
      </c>
      <c r="O5285">
        <v>113</v>
      </c>
      <c r="P5285" cm="1">
        <f t="array" ref="P5285">_xlfn.XLOOKUP(D5285, CPI!$A:A, CPI!$B:B)</f>
        <v>215.3</v>
      </c>
      <c r="Q5285" s="9">
        <f>IF(M5285="","",PRODUCT(M5285,CPI!$B$112/P5285))</f>
        <v>58912578.846725501</v>
      </c>
    </row>
    <row r="5286" spans="1:17">
      <c r="A5286" t="s">
        <v>15642</v>
      </c>
      <c r="B5286" t="s">
        <v>2010</v>
      </c>
      <c r="C5286" t="s">
        <v>45</v>
      </c>
      <c r="D5286">
        <v>2008</v>
      </c>
      <c r="E5286" t="s">
        <v>15643</v>
      </c>
      <c r="F5286">
        <v>5.2</v>
      </c>
      <c r="G5286">
        <v>154000</v>
      </c>
      <c r="H5286" t="s">
        <v>2494</v>
      </c>
      <c r="I5286" t="s">
        <v>13130</v>
      </c>
      <c r="J5286" t="s">
        <v>6940</v>
      </c>
      <c r="K5286" t="s">
        <v>41</v>
      </c>
      <c r="L5286">
        <v>145000000</v>
      </c>
      <c r="M5286">
        <v>403449830</v>
      </c>
      <c r="N5286" t="s">
        <v>72</v>
      </c>
      <c r="O5286">
        <v>112</v>
      </c>
      <c r="P5286" cm="1">
        <f t="array" ref="P5286">_xlfn.XLOOKUP(D5286, CPI!$A:A, CPI!$B:B)</f>
        <v>215.3</v>
      </c>
      <c r="Q5286" s="9">
        <f>IF(M5286="","",PRODUCT(M5286,CPI!$B$112/P5286))</f>
        <v>570976141.20297253</v>
      </c>
    </row>
    <row r="5287" spans="1:17">
      <c r="A5287" t="s">
        <v>15644</v>
      </c>
      <c r="B5287" t="s">
        <v>2010</v>
      </c>
      <c r="C5287" t="s">
        <v>45</v>
      </c>
      <c r="D5287">
        <v>2008</v>
      </c>
      <c r="E5287" t="s">
        <v>15645</v>
      </c>
      <c r="F5287">
        <v>6.4</v>
      </c>
      <c r="G5287">
        <v>454000</v>
      </c>
      <c r="H5287" t="s">
        <v>6757</v>
      </c>
      <c r="I5287" t="s">
        <v>15646</v>
      </c>
      <c r="J5287" t="s">
        <v>7648</v>
      </c>
      <c r="K5287" t="s">
        <v>41</v>
      </c>
      <c r="L5287">
        <v>150000000</v>
      </c>
      <c r="M5287">
        <v>629443428</v>
      </c>
      <c r="N5287" t="s">
        <v>42</v>
      </c>
      <c r="O5287">
        <v>92</v>
      </c>
      <c r="P5287" cm="1">
        <f t="array" ref="P5287">_xlfn.XLOOKUP(D5287, CPI!$A:A, CPI!$B:B)</f>
        <v>215.3</v>
      </c>
      <c r="Q5287" s="9">
        <f>IF(M5287="","",PRODUCT(M5287,CPI!$B$112/P5287))</f>
        <v>890810090.62517416</v>
      </c>
    </row>
    <row r="5288" spans="1:17">
      <c r="A5288" t="s">
        <v>15647</v>
      </c>
      <c r="B5288" t="s">
        <v>44</v>
      </c>
      <c r="C5288" t="s">
        <v>45</v>
      </c>
      <c r="D5288">
        <v>2008</v>
      </c>
      <c r="E5288" t="s">
        <v>15648</v>
      </c>
      <c r="F5288">
        <v>5.8</v>
      </c>
      <c r="G5288">
        <v>116000</v>
      </c>
      <c r="H5288" t="s">
        <v>15649</v>
      </c>
      <c r="I5288" t="s">
        <v>15650</v>
      </c>
      <c r="J5288" t="s">
        <v>6940</v>
      </c>
      <c r="K5288" t="s">
        <v>41</v>
      </c>
      <c r="L5288">
        <v>60000000</v>
      </c>
      <c r="M5288">
        <v>244232688</v>
      </c>
      <c r="N5288" t="s">
        <v>2037</v>
      </c>
      <c r="O5288">
        <v>93</v>
      </c>
      <c r="P5288" cm="1">
        <f t="array" ref="P5288">_xlfn.XLOOKUP(D5288, CPI!$A:A, CPI!$B:B)</f>
        <v>215.3</v>
      </c>
      <c r="Q5288" s="9">
        <f>IF(M5288="","",PRODUCT(M5288,CPI!$B$112/P5288))</f>
        <v>345646539.86809105</v>
      </c>
    </row>
    <row r="5289" spans="1:17">
      <c r="A5289" t="s">
        <v>15651</v>
      </c>
      <c r="B5289" t="s">
        <v>27</v>
      </c>
      <c r="C5289" t="s">
        <v>1215</v>
      </c>
      <c r="D5289">
        <v>2008</v>
      </c>
      <c r="E5289" t="s">
        <v>15652</v>
      </c>
      <c r="F5289">
        <v>7.4</v>
      </c>
      <c r="G5289">
        <v>76000</v>
      </c>
      <c r="H5289" t="s">
        <v>15653</v>
      </c>
      <c r="I5289" t="s">
        <v>15653</v>
      </c>
      <c r="J5289" t="s">
        <v>4044</v>
      </c>
      <c r="K5289" t="s">
        <v>41</v>
      </c>
      <c r="L5289">
        <v>2900000</v>
      </c>
      <c r="N5289" t="s">
        <v>15654</v>
      </c>
      <c r="O5289">
        <v>104</v>
      </c>
      <c r="P5289" cm="1">
        <f t="array" ref="P5289">_xlfn.XLOOKUP(D5289, CPI!$A:A, CPI!$B:B)</f>
        <v>215.3</v>
      </c>
      <c r="Q5289" s="9" t="str">
        <f>IF(M5289="","",PRODUCT(M5289,CPI!$B$112/P5289))</f>
        <v/>
      </c>
    </row>
    <row r="5290" spans="1:17">
      <c r="A5290" t="s">
        <v>15655</v>
      </c>
      <c r="B5290" t="s">
        <v>44</v>
      </c>
      <c r="C5290" t="s">
        <v>401</v>
      </c>
      <c r="D5290">
        <v>2008</v>
      </c>
      <c r="E5290" t="s">
        <v>15540</v>
      </c>
      <c r="F5290">
        <v>6.8</v>
      </c>
      <c r="G5290">
        <v>196000</v>
      </c>
      <c r="H5290" t="s">
        <v>15656</v>
      </c>
      <c r="I5290" t="s">
        <v>15420</v>
      </c>
      <c r="J5290" t="s">
        <v>171</v>
      </c>
      <c r="K5290" t="s">
        <v>41</v>
      </c>
      <c r="L5290">
        <v>150000000</v>
      </c>
      <c r="M5290">
        <v>309979994</v>
      </c>
      <c r="N5290" t="s">
        <v>622</v>
      </c>
      <c r="O5290">
        <v>96</v>
      </c>
      <c r="P5290" cm="1">
        <f t="array" ref="P5290">_xlfn.XLOOKUP(D5290, CPI!$A:A, CPI!$B:B)</f>
        <v>215.3</v>
      </c>
      <c r="Q5290" s="9">
        <f>IF(M5290="","",PRODUCT(M5290,CPI!$B$112/P5290))</f>
        <v>438694399.31165814</v>
      </c>
    </row>
    <row r="5291" spans="1:17">
      <c r="A5291" t="s">
        <v>15657</v>
      </c>
      <c r="B5291" t="s">
        <v>27</v>
      </c>
      <c r="C5291" t="s">
        <v>52</v>
      </c>
      <c r="D5291">
        <v>2008</v>
      </c>
      <c r="E5291" t="s">
        <v>15658</v>
      </c>
      <c r="F5291">
        <v>6.5</v>
      </c>
      <c r="G5291">
        <v>85000</v>
      </c>
      <c r="H5291" t="s">
        <v>15659</v>
      </c>
      <c r="I5291" t="s">
        <v>15659</v>
      </c>
      <c r="J5291" t="s">
        <v>15660</v>
      </c>
      <c r="K5291" t="s">
        <v>41</v>
      </c>
      <c r="L5291">
        <v>19000000</v>
      </c>
      <c r="M5291">
        <v>18755936</v>
      </c>
      <c r="N5291" t="s">
        <v>10093</v>
      </c>
      <c r="O5291">
        <v>109</v>
      </c>
      <c r="P5291" cm="1">
        <f t="array" ref="P5291">_xlfn.XLOOKUP(D5291, CPI!$A:A, CPI!$B:B)</f>
        <v>215.3</v>
      </c>
      <c r="Q5291" s="9">
        <f>IF(M5291="","",PRODUCT(M5291,CPI!$B$112/P5291))</f>
        <v>26544048.765443567</v>
      </c>
    </row>
    <row r="5292" spans="1:17">
      <c r="A5292" t="s">
        <v>15661</v>
      </c>
      <c r="B5292" t="s">
        <v>27</v>
      </c>
      <c r="C5292" t="s">
        <v>45</v>
      </c>
      <c r="D5292">
        <v>2008</v>
      </c>
      <c r="E5292" t="s">
        <v>15599</v>
      </c>
      <c r="F5292">
        <v>6.3</v>
      </c>
      <c r="G5292">
        <v>201000</v>
      </c>
      <c r="H5292" t="s">
        <v>8493</v>
      </c>
      <c r="I5292" t="s">
        <v>8493</v>
      </c>
      <c r="J5292" t="s">
        <v>11251</v>
      </c>
      <c r="K5292" t="s">
        <v>41</v>
      </c>
      <c r="L5292">
        <v>45000000</v>
      </c>
      <c r="M5292">
        <v>76014335</v>
      </c>
      <c r="N5292" t="s">
        <v>72</v>
      </c>
      <c r="O5292">
        <v>105</v>
      </c>
      <c r="P5292" cm="1">
        <f t="array" ref="P5292">_xlfn.XLOOKUP(D5292, CPI!$A:A, CPI!$B:B)</f>
        <v>215.3</v>
      </c>
      <c r="Q5292" s="9">
        <f>IF(M5292="","",PRODUCT(M5292,CPI!$B$112/P5292))</f>
        <v>107578113.67626567</v>
      </c>
    </row>
    <row r="5293" spans="1:17">
      <c r="A5293" t="s">
        <v>15662</v>
      </c>
      <c r="B5293" t="s">
        <v>44</v>
      </c>
      <c r="C5293" t="s">
        <v>45</v>
      </c>
      <c r="D5293">
        <v>2008</v>
      </c>
      <c r="E5293" t="s">
        <v>15663</v>
      </c>
      <c r="F5293">
        <v>6.5</v>
      </c>
      <c r="G5293">
        <v>199000</v>
      </c>
      <c r="H5293" t="s">
        <v>11861</v>
      </c>
      <c r="I5293" t="s">
        <v>11861</v>
      </c>
      <c r="J5293" t="s">
        <v>15664</v>
      </c>
      <c r="K5293" t="s">
        <v>41</v>
      </c>
      <c r="L5293">
        <v>225000000</v>
      </c>
      <c r="M5293">
        <v>419665568</v>
      </c>
      <c r="N5293" t="s">
        <v>1735</v>
      </c>
      <c r="O5293">
        <v>150</v>
      </c>
      <c r="P5293" cm="1">
        <f t="array" ref="P5293">_xlfn.XLOOKUP(D5293, CPI!$A:A, CPI!$B:B)</f>
        <v>215.3</v>
      </c>
      <c r="Q5293" s="9">
        <f>IF(M5293="","",PRODUCT(M5293,CPI!$B$112/P5293))</f>
        <v>593925213.97863448</v>
      </c>
    </row>
    <row r="5294" spans="1:17">
      <c r="A5294" t="s">
        <v>15665</v>
      </c>
      <c r="B5294" t="s">
        <v>27</v>
      </c>
      <c r="C5294" t="s">
        <v>45</v>
      </c>
      <c r="D5294">
        <v>2008</v>
      </c>
      <c r="E5294" t="s">
        <v>15666</v>
      </c>
      <c r="F5294">
        <v>6.9</v>
      </c>
      <c r="G5294">
        <v>322000</v>
      </c>
      <c r="H5294" t="s">
        <v>13364</v>
      </c>
      <c r="I5294" t="s">
        <v>15040</v>
      </c>
      <c r="J5294" t="s">
        <v>15040</v>
      </c>
      <c r="K5294" t="s">
        <v>41</v>
      </c>
      <c r="L5294">
        <v>27000000</v>
      </c>
      <c r="M5294">
        <v>101624843</v>
      </c>
      <c r="N5294" t="s">
        <v>42</v>
      </c>
      <c r="O5294">
        <v>111</v>
      </c>
      <c r="P5294" cm="1">
        <f t="array" ref="P5294">_xlfn.XLOOKUP(D5294, CPI!$A:A, CPI!$B:B)</f>
        <v>215.3</v>
      </c>
      <c r="Q5294" s="9">
        <f>IF(M5294="","",PRODUCT(M5294,CPI!$B$112/P5294))</f>
        <v>143822989.60566652</v>
      </c>
    </row>
    <row r="5295" spans="1:17">
      <c r="A5295" t="s">
        <v>15667</v>
      </c>
      <c r="B5295" t="s">
        <v>2010</v>
      </c>
      <c r="C5295" t="s">
        <v>28</v>
      </c>
      <c r="D5295">
        <v>2008</v>
      </c>
      <c r="E5295" t="s">
        <v>15668</v>
      </c>
      <c r="F5295">
        <v>7.8</v>
      </c>
      <c r="G5295">
        <v>196000</v>
      </c>
      <c r="H5295" t="s">
        <v>7337</v>
      </c>
      <c r="I5295" t="s">
        <v>15669</v>
      </c>
      <c r="J5295" t="s">
        <v>15670</v>
      </c>
      <c r="K5295" t="s">
        <v>33</v>
      </c>
      <c r="L5295">
        <v>12500000</v>
      </c>
      <c r="M5295">
        <v>40416563</v>
      </c>
      <c r="N5295" t="s">
        <v>3755</v>
      </c>
      <c r="O5295">
        <v>94</v>
      </c>
      <c r="P5295" cm="1">
        <f t="array" ref="P5295">_xlfn.XLOOKUP(D5295, CPI!$A:A, CPI!$B:B)</f>
        <v>215.3</v>
      </c>
      <c r="Q5295" s="9">
        <f>IF(M5295="","",PRODUCT(M5295,CPI!$B$112/P5295))</f>
        <v>57198916.609846726</v>
      </c>
    </row>
    <row r="5296" spans="1:17">
      <c r="A5296" t="s">
        <v>15671</v>
      </c>
      <c r="B5296" t="s">
        <v>2010</v>
      </c>
      <c r="C5296" t="s">
        <v>28</v>
      </c>
      <c r="D5296">
        <v>2008</v>
      </c>
      <c r="E5296" t="s">
        <v>15568</v>
      </c>
      <c r="F5296">
        <v>7.1</v>
      </c>
      <c r="G5296">
        <v>233000</v>
      </c>
      <c r="H5296" t="s">
        <v>8470</v>
      </c>
      <c r="I5296" t="s">
        <v>8471</v>
      </c>
      <c r="J5296" t="s">
        <v>1489</v>
      </c>
      <c r="K5296" t="s">
        <v>41</v>
      </c>
      <c r="L5296">
        <v>75000000</v>
      </c>
      <c r="M5296">
        <v>201545517</v>
      </c>
      <c r="N5296" t="s">
        <v>129</v>
      </c>
      <c r="O5296">
        <v>121</v>
      </c>
      <c r="P5296" cm="1">
        <f t="array" ref="P5296">_xlfn.XLOOKUP(D5296, CPI!$A:A, CPI!$B:B)</f>
        <v>215.3</v>
      </c>
      <c r="Q5296" s="9">
        <f>IF(M5296="","",PRODUCT(M5296,CPI!$B$112/P5296))</f>
        <v>285234180.35253137</v>
      </c>
    </row>
    <row r="5297" spans="1:17">
      <c r="A5297" t="s">
        <v>15672</v>
      </c>
      <c r="B5297" t="s">
        <v>2010</v>
      </c>
      <c r="C5297" t="s">
        <v>52</v>
      </c>
      <c r="D5297">
        <v>2008</v>
      </c>
      <c r="E5297" t="s">
        <v>15518</v>
      </c>
      <c r="F5297">
        <v>6.1</v>
      </c>
      <c r="G5297">
        <v>157000</v>
      </c>
      <c r="H5297" t="s">
        <v>14634</v>
      </c>
      <c r="I5297" t="s">
        <v>13919</v>
      </c>
      <c r="J5297" t="s">
        <v>15673</v>
      </c>
      <c r="K5297" t="s">
        <v>41</v>
      </c>
      <c r="L5297">
        <v>30000000</v>
      </c>
      <c r="M5297">
        <v>162655351</v>
      </c>
      <c r="N5297" t="s">
        <v>9120</v>
      </c>
      <c r="O5297">
        <v>111</v>
      </c>
      <c r="P5297" cm="1">
        <f t="array" ref="P5297">_xlfn.XLOOKUP(D5297, CPI!$A:A, CPI!$B:B)</f>
        <v>215.3</v>
      </c>
      <c r="Q5297" s="9">
        <f>IF(M5297="","",PRODUCT(M5297,CPI!$B$112/P5297))</f>
        <v>230195473.52392012</v>
      </c>
    </row>
    <row r="5298" spans="1:17">
      <c r="A5298" t="s">
        <v>15674</v>
      </c>
      <c r="B5298" t="s">
        <v>27</v>
      </c>
      <c r="C5298" t="s">
        <v>115</v>
      </c>
      <c r="D5298">
        <v>2008</v>
      </c>
      <c r="E5298" t="s">
        <v>15675</v>
      </c>
      <c r="F5298">
        <v>7.9</v>
      </c>
      <c r="G5298">
        <v>208000</v>
      </c>
      <c r="H5298" t="s">
        <v>15676</v>
      </c>
      <c r="I5298" t="s">
        <v>15677</v>
      </c>
      <c r="J5298" t="s">
        <v>15678</v>
      </c>
      <c r="K5298" t="s">
        <v>1104</v>
      </c>
      <c r="L5298">
        <v>4000000</v>
      </c>
      <c r="M5298">
        <v>11227336</v>
      </c>
      <c r="N5298" t="s">
        <v>15679</v>
      </c>
      <c r="O5298">
        <v>114</v>
      </c>
      <c r="P5298" cm="1">
        <f t="array" ref="P5298">_xlfn.XLOOKUP(D5298, CPI!$A:A, CPI!$B:B)</f>
        <v>215.3</v>
      </c>
      <c r="Q5298" s="9">
        <f>IF(M5298="","",PRODUCT(M5298,CPI!$B$112/P5298))</f>
        <v>15889313.883882953</v>
      </c>
    </row>
    <row r="5299" spans="1:17">
      <c r="A5299" t="s">
        <v>15680</v>
      </c>
      <c r="B5299" t="s">
        <v>27</v>
      </c>
      <c r="C5299" t="s">
        <v>52</v>
      </c>
      <c r="D5299">
        <v>2008</v>
      </c>
      <c r="E5299" t="s">
        <v>15681</v>
      </c>
      <c r="F5299">
        <v>6.8</v>
      </c>
      <c r="G5299">
        <v>223000</v>
      </c>
      <c r="H5299" t="s">
        <v>11922</v>
      </c>
      <c r="I5299" t="s">
        <v>15682</v>
      </c>
      <c r="J5299" t="s">
        <v>13310</v>
      </c>
      <c r="K5299" t="s">
        <v>5828</v>
      </c>
      <c r="L5299">
        <v>28000000</v>
      </c>
      <c r="M5299">
        <v>92649419</v>
      </c>
      <c r="N5299" t="s">
        <v>72</v>
      </c>
      <c r="O5299">
        <v>99</v>
      </c>
      <c r="P5299" cm="1">
        <f t="array" ref="P5299">_xlfn.XLOOKUP(D5299, CPI!$A:A, CPI!$B:B)</f>
        <v>215.3</v>
      </c>
      <c r="Q5299" s="9">
        <f>IF(M5299="","",PRODUCT(M5299,CPI!$B$112/P5299))</f>
        <v>131120659.40222944</v>
      </c>
    </row>
    <row r="5300" spans="1:17">
      <c r="A5300" t="s">
        <v>15683</v>
      </c>
      <c r="B5300" t="s">
        <v>27</v>
      </c>
      <c r="C5300" t="s">
        <v>45</v>
      </c>
      <c r="D5300">
        <v>2008</v>
      </c>
      <c r="E5300" t="s">
        <v>15410</v>
      </c>
      <c r="F5300">
        <v>7.2</v>
      </c>
      <c r="G5300">
        <v>141000</v>
      </c>
      <c r="H5300" t="s">
        <v>3360</v>
      </c>
      <c r="I5300" t="s">
        <v>15684</v>
      </c>
      <c r="J5300" t="s">
        <v>13543</v>
      </c>
      <c r="K5300" t="s">
        <v>41</v>
      </c>
      <c r="L5300">
        <v>32000000</v>
      </c>
      <c r="M5300">
        <v>51262751</v>
      </c>
      <c r="N5300" t="s">
        <v>15026</v>
      </c>
      <c r="O5300">
        <v>137</v>
      </c>
      <c r="P5300" cm="1">
        <f t="array" ref="P5300">_xlfn.XLOOKUP(D5300, CPI!$A:A, CPI!$B:B)</f>
        <v>215.3</v>
      </c>
      <c r="Q5300" s="9">
        <f>IF(M5300="","",PRODUCT(M5300,CPI!$B$112/P5300))</f>
        <v>72548816.673014402</v>
      </c>
    </row>
    <row r="5301" spans="1:17">
      <c r="A5301" t="s">
        <v>15685</v>
      </c>
      <c r="B5301" t="s">
        <v>2010</v>
      </c>
      <c r="C5301" t="s">
        <v>52</v>
      </c>
      <c r="D5301">
        <v>2008</v>
      </c>
      <c r="E5301" t="s">
        <v>15686</v>
      </c>
      <c r="F5301">
        <v>6.1</v>
      </c>
      <c r="G5301">
        <v>52000</v>
      </c>
      <c r="H5301" t="s">
        <v>15687</v>
      </c>
      <c r="I5301" t="s">
        <v>15688</v>
      </c>
      <c r="J5301" t="s">
        <v>14664</v>
      </c>
      <c r="K5301" t="s">
        <v>41</v>
      </c>
      <c r="L5301">
        <v>20000000</v>
      </c>
      <c r="M5301">
        <v>21972336</v>
      </c>
      <c r="N5301" t="s">
        <v>72</v>
      </c>
      <c r="O5301">
        <v>98</v>
      </c>
      <c r="P5301" cm="1">
        <f t="array" ref="P5301">_xlfn.XLOOKUP(D5301, CPI!$A:A, CPI!$B:B)</f>
        <v>215.3</v>
      </c>
      <c r="Q5301" s="9">
        <f>IF(M5301="","",PRODUCT(M5301,CPI!$B$112/P5301))</f>
        <v>31096009.192754295</v>
      </c>
    </row>
    <row r="5302" spans="1:17">
      <c r="A5302" t="s">
        <v>15689</v>
      </c>
      <c r="B5302" t="s">
        <v>2010</v>
      </c>
      <c r="C5302" t="s">
        <v>52</v>
      </c>
      <c r="D5302">
        <v>2008</v>
      </c>
      <c r="E5302" t="s">
        <v>15690</v>
      </c>
      <c r="F5302">
        <v>7.1</v>
      </c>
      <c r="G5302">
        <v>159000</v>
      </c>
      <c r="H5302" t="s">
        <v>2555</v>
      </c>
      <c r="I5302" t="s">
        <v>2555</v>
      </c>
      <c r="J5302" t="s">
        <v>12502</v>
      </c>
      <c r="K5302" t="s">
        <v>33</v>
      </c>
      <c r="M5302">
        <v>55990299</v>
      </c>
      <c r="N5302" t="s">
        <v>72</v>
      </c>
      <c r="O5302">
        <v>112</v>
      </c>
      <c r="P5302" cm="1">
        <f t="array" ref="P5302">_xlfn.XLOOKUP(D5302, CPI!$A:A, CPI!$B:B)</f>
        <v>215.3</v>
      </c>
      <c r="Q5302" s="9">
        <f>IF(M5302="","",PRODUCT(M5302,CPI!$B$112/P5302))</f>
        <v>79239405.969809562</v>
      </c>
    </row>
    <row r="5303" spans="1:17">
      <c r="A5303" t="s">
        <v>15691</v>
      </c>
      <c r="B5303" t="s">
        <v>2010</v>
      </c>
      <c r="C5303" t="s">
        <v>45</v>
      </c>
      <c r="D5303">
        <v>2008</v>
      </c>
      <c r="E5303" t="s">
        <v>15465</v>
      </c>
      <c r="F5303">
        <v>6.6</v>
      </c>
      <c r="G5303">
        <v>103000</v>
      </c>
      <c r="H5303" t="s">
        <v>10708</v>
      </c>
      <c r="I5303" t="s">
        <v>3434</v>
      </c>
      <c r="J5303" t="s">
        <v>2763</v>
      </c>
      <c r="K5303" t="s">
        <v>41</v>
      </c>
      <c r="L5303">
        <v>55000000</v>
      </c>
      <c r="M5303">
        <v>128792411</v>
      </c>
      <c r="N5303" t="s">
        <v>15692</v>
      </c>
      <c r="O5303">
        <v>104</v>
      </c>
      <c r="P5303" cm="1">
        <f t="array" ref="P5303">_xlfn.XLOOKUP(D5303, CPI!$A:A, CPI!$B:B)</f>
        <v>215.3</v>
      </c>
      <c r="Q5303" s="9">
        <f>IF(M5303="","",PRODUCT(M5303,CPI!$B$112/P5303))</f>
        <v>182271470.65350673</v>
      </c>
    </row>
    <row r="5304" spans="1:17">
      <c r="A5304" t="s">
        <v>15693</v>
      </c>
      <c r="B5304" t="s">
        <v>27</v>
      </c>
      <c r="C5304" t="s">
        <v>45</v>
      </c>
      <c r="D5304">
        <v>2008</v>
      </c>
      <c r="E5304" t="s">
        <v>15694</v>
      </c>
      <c r="F5304">
        <v>7.1</v>
      </c>
      <c r="G5304">
        <v>123000</v>
      </c>
      <c r="H5304" t="s">
        <v>9156</v>
      </c>
      <c r="I5304" t="s">
        <v>15695</v>
      </c>
      <c r="J5304" t="s">
        <v>15696</v>
      </c>
      <c r="K5304" t="s">
        <v>33</v>
      </c>
      <c r="L5304">
        <v>230000</v>
      </c>
      <c r="M5304">
        <v>2260712</v>
      </c>
      <c r="N5304" t="s">
        <v>15697</v>
      </c>
      <c r="O5304">
        <v>92</v>
      </c>
      <c r="P5304" cm="1">
        <f t="array" ref="P5304">_xlfn.XLOOKUP(D5304, CPI!$A:A, CPI!$B:B)</f>
        <v>215.3</v>
      </c>
      <c r="Q5304" s="9">
        <f>IF(M5304="","",PRODUCT(M5304,CPI!$B$112/P5304))</f>
        <v>3199437.7445424986</v>
      </c>
    </row>
    <row r="5305" spans="1:17">
      <c r="A5305" t="s">
        <v>259</v>
      </c>
      <c r="B5305" t="s">
        <v>2010</v>
      </c>
      <c r="C5305" t="s">
        <v>36</v>
      </c>
      <c r="D5305">
        <v>2008</v>
      </c>
      <c r="E5305" t="s">
        <v>15668</v>
      </c>
      <c r="F5305">
        <v>6.6</v>
      </c>
      <c r="G5305">
        <v>121000</v>
      </c>
      <c r="H5305" t="s">
        <v>6988</v>
      </c>
      <c r="I5305" t="s">
        <v>13505</v>
      </c>
      <c r="J5305" t="s">
        <v>5222</v>
      </c>
      <c r="K5305" t="s">
        <v>33</v>
      </c>
      <c r="L5305">
        <v>130000000</v>
      </c>
      <c r="M5305">
        <v>211787511</v>
      </c>
      <c r="N5305" t="s">
        <v>191</v>
      </c>
      <c r="O5305">
        <v>165</v>
      </c>
      <c r="P5305" cm="1">
        <f t="array" ref="P5305">_xlfn.XLOOKUP(D5305, CPI!$A:A, CPI!$B:B)</f>
        <v>215.3</v>
      </c>
      <c r="Q5305" s="9">
        <f>IF(M5305="","",PRODUCT(M5305,CPI!$B$112/P5305))</f>
        <v>299729004.18810964</v>
      </c>
    </row>
    <row r="5306" spans="1:17">
      <c r="A5306" t="s">
        <v>15698</v>
      </c>
      <c r="B5306" t="s">
        <v>2010</v>
      </c>
      <c r="C5306" t="s">
        <v>52</v>
      </c>
      <c r="D5306">
        <v>2008</v>
      </c>
      <c r="E5306" t="s">
        <v>15587</v>
      </c>
      <c r="F5306">
        <v>6.8</v>
      </c>
      <c r="G5306">
        <v>343000</v>
      </c>
      <c r="H5306" t="s">
        <v>11294</v>
      </c>
      <c r="I5306" t="s">
        <v>15584</v>
      </c>
      <c r="J5306" t="s">
        <v>7924</v>
      </c>
      <c r="K5306" t="s">
        <v>41</v>
      </c>
      <c r="L5306">
        <v>70000000</v>
      </c>
      <c r="M5306">
        <v>223241637</v>
      </c>
      <c r="N5306" t="s">
        <v>34</v>
      </c>
      <c r="O5306">
        <v>104</v>
      </c>
      <c r="P5306" cm="1">
        <f t="array" ref="P5306">_xlfn.XLOOKUP(D5306, CPI!$A:A, CPI!$B:B)</f>
        <v>215.3</v>
      </c>
      <c r="Q5306" s="9">
        <f>IF(M5306="","",PRODUCT(M5306,CPI!$B$112/P5306))</f>
        <v>315939279.117046</v>
      </c>
    </row>
    <row r="5307" spans="1:17">
      <c r="A5307" t="s">
        <v>15699</v>
      </c>
      <c r="B5307" t="s">
        <v>27</v>
      </c>
      <c r="C5307" t="s">
        <v>45</v>
      </c>
      <c r="D5307">
        <v>2008</v>
      </c>
      <c r="E5307" t="s">
        <v>15606</v>
      </c>
      <c r="F5307">
        <v>7.1</v>
      </c>
      <c r="G5307">
        <v>218000</v>
      </c>
      <c r="H5307" t="s">
        <v>1001</v>
      </c>
      <c r="I5307" t="s">
        <v>14040</v>
      </c>
      <c r="J5307" t="s">
        <v>8521</v>
      </c>
      <c r="K5307" t="s">
        <v>41</v>
      </c>
      <c r="L5307">
        <v>70000000</v>
      </c>
      <c r="M5307">
        <v>115900897</v>
      </c>
      <c r="N5307" t="s">
        <v>34</v>
      </c>
      <c r="O5307">
        <v>128</v>
      </c>
      <c r="P5307" cm="1">
        <f t="array" ref="P5307">_xlfn.XLOOKUP(D5307, CPI!$A:A, CPI!$B:B)</f>
        <v>215.3</v>
      </c>
      <c r="Q5307" s="9">
        <f>IF(M5307="","",PRODUCT(M5307,CPI!$B$112/P5307))</f>
        <v>164026954.5559684</v>
      </c>
    </row>
    <row r="5308" spans="1:17">
      <c r="A5308" t="s">
        <v>15700</v>
      </c>
      <c r="B5308" t="s">
        <v>2010</v>
      </c>
      <c r="C5308" t="s">
        <v>52</v>
      </c>
      <c r="D5308">
        <v>2008</v>
      </c>
      <c r="E5308" t="s">
        <v>15701</v>
      </c>
      <c r="F5308">
        <v>1.9</v>
      </c>
      <c r="G5308">
        <v>88000</v>
      </c>
      <c r="H5308" t="s">
        <v>9250</v>
      </c>
      <c r="I5308" t="s">
        <v>9250</v>
      </c>
      <c r="J5308" t="s">
        <v>15702</v>
      </c>
      <c r="K5308" t="s">
        <v>41</v>
      </c>
      <c r="L5308">
        <v>20000000</v>
      </c>
      <c r="M5308">
        <v>34816824</v>
      </c>
      <c r="N5308" t="s">
        <v>14713</v>
      </c>
      <c r="O5308">
        <v>87</v>
      </c>
      <c r="P5308" cm="1">
        <f t="array" ref="P5308">_xlfn.XLOOKUP(D5308, CPI!$A:A, CPI!$B:B)</f>
        <v>215.3</v>
      </c>
      <c r="Q5308" s="9">
        <f>IF(M5308="","",PRODUCT(M5308,CPI!$B$112/P5308))</f>
        <v>49273972.470041804</v>
      </c>
    </row>
    <row r="5309" spans="1:17">
      <c r="A5309" t="s">
        <v>15703</v>
      </c>
      <c r="B5309" t="s">
        <v>2010</v>
      </c>
      <c r="C5309" t="s">
        <v>45</v>
      </c>
      <c r="D5309">
        <v>2008</v>
      </c>
      <c r="E5309" t="s">
        <v>15637</v>
      </c>
      <c r="F5309">
        <v>4.5999999999999996</v>
      </c>
      <c r="G5309">
        <v>65000</v>
      </c>
      <c r="H5309" t="s">
        <v>11776</v>
      </c>
      <c r="I5309" t="s">
        <v>11776</v>
      </c>
      <c r="J5309" t="s">
        <v>15704</v>
      </c>
      <c r="K5309" t="s">
        <v>41</v>
      </c>
      <c r="L5309">
        <v>35000000</v>
      </c>
      <c r="M5309">
        <v>71571300</v>
      </c>
      <c r="N5309" t="s">
        <v>8998</v>
      </c>
      <c r="O5309">
        <v>75</v>
      </c>
      <c r="P5309" cm="1">
        <f t="array" ref="P5309">_xlfn.XLOOKUP(D5309, CPI!$A:A, CPI!$B:B)</f>
        <v>215.3</v>
      </c>
      <c r="Q5309" s="9">
        <f>IF(M5309="","",PRODUCT(M5309,CPI!$B$112/P5309))</f>
        <v>101290177.0088249</v>
      </c>
    </row>
    <row r="5310" spans="1:17">
      <c r="A5310" t="s">
        <v>15705</v>
      </c>
      <c r="B5310" t="s">
        <v>348</v>
      </c>
      <c r="C5310" t="s">
        <v>401</v>
      </c>
      <c r="D5310">
        <v>2008</v>
      </c>
      <c r="E5310" t="s">
        <v>15706</v>
      </c>
      <c r="F5310">
        <v>7.7</v>
      </c>
      <c r="G5310">
        <v>131000</v>
      </c>
      <c r="H5310" t="s">
        <v>2117</v>
      </c>
      <c r="I5310" t="s">
        <v>2117</v>
      </c>
      <c r="J5310" t="s">
        <v>10235</v>
      </c>
      <c r="K5310" t="s">
        <v>2119</v>
      </c>
      <c r="L5310">
        <v>34000000</v>
      </c>
      <c r="M5310">
        <v>204826668</v>
      </c>
      <c r="N5310" t="s">
        <v>15707</v>
      </c>
      <c r="O5310">
        <v>101</v>
      </c>
      <c r="P5310" cm="1">
        <f t="array" ref="P5310">_xlfn.XLOOKUP(D5310, CPI!$A:A, CPI!$B:B)</f>
        <v>215.3</v>
      </c>
      <c r="Q5310" s="9">
        <f>IF(M5310="","",PRODUCT(M5310,CPI!$B$112/P5310))</f>
        <v>289877778.63260567</v>
      </c>
    </row>
    <row r="5311" spans="1:17">
      <c r="A5311" t="s">
        <v>15708</v>
      </c>
      <c r="B5311" t="s">
        <v>2010</v>
      </c>
      <c r="C5311" t="s">
        <v>45</v>
      </c>
      <c r="D5311">
        <v>2008</v>
      </c>
      <c r="E5311" t="s">
        <v>15690</v>
      </c>
      <c r="F5311">
        <v>6.1</v>
      </c>
      <c r="G5311">
        <v>292000</v>
      </c>
      <c r="H5311" t="s">
        <v>9091</v>
      </c>
      <c r="I5311" t="s">
        <v>5870</v>
      </c>
      <c r="J5311" t="s">
        <v>12084</v>
      </c>
      <c r="K5311" t="s">
        <v>41</v>
      </c>
      <c r="L5311">
        <v>85000000</v>
      </c>
      <c r="M5311">
        <v>225132113</v>
      </c>
      <c r="N5311" t="s">
        <v>191</v>
      </c>
      <c r="O5311">
        <v>88</v>
      </c>
      <c r="P5311" cm="1">
        <f t="array" ref="P5311">_xlfn.XLOOKUP(D5311, CPI!$A:A, CPI!$B:B)</f>
        <v>215.3</v>
      </c>
      <c r="Q5311" s="9">
        <f>IF(M5311="","",PRODUCT(M5311,CPI!$B$112/P5311))</f>
        <v>318614746.08035296</v>
      </c>
    </row>
    <row r="5312" spans="1:17">
      <c r="A5312" t="s">
        <v>15709</v>
      </c>
      <c r="B5312" t="s">
        <v>44</v>
      </c>
      <c r="C5312" t="s">
        <v>45</v>
      </c>
      <c r="D5312">
        <v>2008</v>
      </c>
      <c r="E5312" t="s">
        <v>14912</v>
      </c>
      <c r="F5312">
        <v>6</v>
      </c>
      <c r="G5312">
        <v>70000</v>
      </c>
      <c r="H5312" t="s">
        <v>9060</v>
      </c>
      <c r="I5312" t="s">
        <v>8672</v>
      </c>
      <c r="J5312" t="s">
        <v>13471</v>
      </c>
      <c r="K5312" t="s">
        <v>41</v>
      </c>
      <c r="L5312">
        <v>120000000</v>
      </c>
      <c r="M5312">
        <v>93945766</v>
      </c>
      <c r="N5312" t="s">
        <v>34</v>
      </c>
      <c r="O5312">
        <v>135</v>
      </c>
      <c r="P5312" cm="1">
        <f t="array" ref="P5312">_xlfn.XLOOKUP(D5312, CPI!$A:A, CPI!$B:B)</f>
        <v>215.3</v>
      </c>
      <c r="Q5312" s="9">
        <f>IF(M5312="","",PRODUCT(M5312,CPI!$B$112/P5312))</f>
        <v>132955294.47375755</v>
      </c>
    </row>
    <row r="5313" spans="1:17">
      <c r="A5313" t="s">
        <v>15710</v>
      </c>
      <c r="B5313" t="s">
        <v>27</v>
      </c>
      <c r="C5313" t="s">
        <v>115</v>
      </c>
      <c r="D5313">
        <v>2008</v>
      </c>
      <c r="E5313" t="s">
        <v>15711</v>
      </c>
      <c r="F5313">
        <v>7.2</v>
      </c>
      <c r="G5313">
        <v>176000</v>
      </c>
      <c r="H5313" t="s">
        <v>2138</v>
      </c>
      <c r="I5313" t="s">
        <v>3053</v>
      </c>
      <c r="J5313" t="s">
        <v>11251</v>
      </c>
      <c r="K5313" t="s">
        <v>33</v>
      </c>
      <c r="L5313">
        <v>20000000</v>
      </c>
      <c r="M5313">
        <v>64828421</v>
      </c>
      <c r="N5313" t="s">
        <v>15712</v>
      </c>
      <c r="O5313">
        <v>111</v>
      </c>
      <c r="P5313" cm="1">
        <f t="array" ref="P5313">_xlfn.XLOOKUP(D5313, CPI!$A:A, CPI!$B:B)</f>
        <v>215.3</v>
      </c>
      <c r="Q5313" s="9">
        <f>IF(M5313="","",PRODUCT(M5313,CPI!$B$112/P5313))</f>
        <v>91747421.638179287</v>
      </c>
    </row>
    <row r="5314" spans="1:17">
      <c r="A5314" t="s">
        <v>15713</v>
      </c>
      <c r="B5314" t="s">
        <v>27</v>
      </c>
      <c r="C5314" t="s">
        <v>45</v>
      </c>
      <c r="D5314">
        <v>2008</v>
      </c>
      <c r="E5314" t="s">
        <v>15714</v>
      </c>
      <c r="F5314">
        <v>6.8</v>
      </c>
      <c r="G5314">
        <v>109000</v>
      </c>
      <c r="H5314" t="s">
        <v>11879</v>
      </c>
      <c r="I5314" t="s">
        <v>4954</v>
      </c>
      <c r="J5314" t="s">
        <v>5087</v>
      </c>
      <c r="K5314" t="s">
        <v>41</v>
      </c>
      <c r="L5314">
        <v>20000000</v>
      </c>
      <c r="M5314">
        <v>66476363</v>
      </c>
      <c r="N5314" t="s">
        <v>9450</v>
      </c>
      <c r="O5314">
        <v>109</v>
      </c>
      <c r="P5314" cm="1">
        <f t="array" ref="P5314">_xlfn.XLOOKUP(D5314, CPI!$A:A, CPI!$B:B)</f>
        <v>215.3</v>
      </c>
      <c r="Q5314" s="9">
        <f>IF(M5314="","",PRODUCT(M5314,CPI!$B$112/P5314))</f>
        <v>94079646.103576407</v>
      </c>
    </row>
    <row r="5315" spans="1:17">
      <c r="A5315" t="s">
        <v>15715</v>
      </c>
      <c r="B5315" t="s">
        <v>2010</v>
      </c>
      <c r="C5315" t="s">
        <v>45</v>
      </c>
      <c r="D5315">
        <v>2008</v>
      </c>
      <c r="E5315" t="s">
        <v>15716</v>
      </c>
      <c r="F5315">
        <v>6.5</v>
      </c>
      <c r="G5315">
        <v>208000</v>
      </c>
      <c r="H5315" t="s">
        <v>8023</v>
      </c>
      <c r="I5315" t="s">
        <v>14754</v>
      </c>
      <c r="J5315" t="s">
        <v>14005</v>
      </c>
      <c r="K5315" t="s">
        <v>41</v>
      </c>
      <c r="L5315">
        <v>80000000</v>
      </c>
      <c r="M5315">
        <v>230685453</v>
      </c>
      <c r="N5315" t="s">
        <v>34</v>
      </c>
      <c r="O5315">
        <v>110</v>
      </c>
      <c r="P5315" cm="1">
        <f t="array" ref="P5315">_xlfn.XLOOKUP(D5315, CPI!$A:A, CPI!$B:B)</f>
        <v>215.3</v>
      </c>
      <c r="Q5315" s="9">
        <f>IF(M5315="","",PRODUCT(M5315,CPI!$B$112/P5315))</f>
        <v>326474024.75197399</v>
      </c>
    </row>
    <row r="5316" spans="1:17">
      <c r="A5316" t="s">
        <v>15717</v>
      </c>
      <c r="B5316" t="s">
        <v>27</v>
      </c>
      <c r="C5316" t="s">
        <v>45</v>
      </c>
      <c r="D5316">
        <v>2008</v>
      </c>
      <c r="E5316" t="s">
        <v>15718</v>
      </c>
      <c r="F5316">
        <v>5.9</v>
      </c>
      <c r="G5316">
        <v>61000</v>
      </c>
      <c r="H5316" t="s">
        <v>14058</v>
      </c>
      <c r="I5316" t="s">
        <v>15719</v>
      </c>
      <c r="J5316" t="s">
        <v>15720</v>
      </c>
      <c r="K5316" t="s">
        <v>41</v>
      </c>
      <c r="L5316">
        <v>35000000</v>
      </c>
      <c r="M5316">
        <v>10161493</v>
      </c>
      <c r="N5316" t="s">
        <v>14713</v>
      </c>
      <c r="O5316">
        <v>103</v>
      </c>
      <c r="P5316" cm="1">
        <f t="array" ref="P5316">_xlfn.XLOOKUP(D5316, CPI!$A:A, CPI!$B:B)</f>
        <v>215.3</v>
      </c>
      <c r="Q5316" s="9">
        <f>IF(M5316="","",PRODUCT(M5316,CPI!$B$112/P5316))</f>
        <v>14380896.038550859</v>
      </c>
    </row>
    <row r="5317" spans="1:17">
      <c r="A5317" t="s">
        <v>15721</v>
      </c>
      <c r="B5317" t="s">
        <v>2010</v>
      </c>
      <c r="C5317" t="s">
        <v>52</v>
      </c>
      <c r="D5317">
        <v>2008</v>
      </c>
      <c r="E5317" t="s">
        <v>15547</v>
      </c>
      <c r="F5317">
        <v>5.5</v>
      </c>
      <c r="G5317">
        <v>194000</v>
      </c>
      <c r="H5317" t="s">
        <v>5786</v>
      </c>
      <c r="I5317" t="s">
        <v>8525</v>
      </c>
      <c r="J5317" t="s">
        <v>8525</v>
      </c>
      <c r="K5317" t="s">
        <v>41</v>
      </c>
      <c r="L5317">
        <v>90000000</v>
      </c>
      <c r="M5317">
        <v>204313400</v>
      </c>
      <c r="N5317" t="s">
        <v>42</v>
      </c>
      <c r="O5317">
        <v>113</v>
      </c>
      <c r="P5317" cm="1">
        <f t="array" ref="P5317">_xlfn.XLOOKUP(D5317, CPI!$A:A, CPI!$B:B)</f>
        <v>215.3</v>
      </c>
      <c r="Q5317" s="9">
        <f>IF(M5317="","",PRODUCT(M5317,CPI!$B$112/P5317))</f>
        <v>289151384.02229446</v>
      </c>
    </row>
    <row r="5318" spans="1:17">
      <c r="A5318" t="s">
        <v>15722</v>
      </c>
      <c r="B5318" t="s">
        <v>2010</v>
      </c>
      <c r="C5318" t="s">
        <v>45</v>
      </c>
      <c r="D5318">
        <v>2008</v>
      </c>
      <c r="E5318" t="s">
        <v>15648</v>
      </c>
      <c r="F5318">
        <v>7</v>
      </c>
      <c r="G5318">
        <v>260000</v>
      </c>
      <c r="H5318" t="s">
        <v>7568</v>
      </c>
      <c r="I5318" t="s">
        <v>7568</v>
      </c>
      <c r="J5318" t="s">
        <v>8633</v>
      </c>
      <c r="K5318" t="s">
        <v>41</v>
      </c>
      <c r="L5318">
        <v>85000000</v>
      </c>
      <c r="M5318">
        <v>168319243</v>
      </c>
      <c r="N5318" t="s">
        <v>72</v>
      </c>
      <c r="O5318">
        <v>120</v>
      </c>
      <c r="P5318" cm="1">
        <f t="array" ref="P5318">_xlfn.XLOOKUP(D5318, CPI!$A:A, CPI!$B:B)</f>
        <v>215.3</v>
      </c>
      <c r="Q5318" s="9">
        <f>IF(M5318="","",PRODUCT(M5318,CPI!$B$112/P5318))</f>
        <v>238211209.20622388</v>
      </c>
    </row>
    <row r="5319" spans="1:17">
      <c r="A5319" t="s">
        <v>15723</v>
      </c>
      <c r="B5319" t="s">
        <v>27</v>
      </c>
      <c r="C5319" t="s">
        <v>28</v>
      </c>
      <c r="D5319">
        <v>2008</v>
      </c>
      <c r="E5319" t="s">
        <v>15724</v>
      </c>
      <c r="F5319">
        <v>7.6</v>
      </c>
      <c r="G5319">
        <v>86000</v>
      </c>
      <c r="H5319" t="s">
        <v>10742</v>
      </c>
      <c r="I5319" t="s">
        <v>10742</v>
      </c>
      <c r="J5319" t="s">
        <v>11705</v>
      </c>
      <c r="K5319" t="s">
        <v>41</v>
      </c>
      <c r="L5319">
        <v>20000000</v>
      </c>
      <c r="M5319">
        <v>4658401</v>
      </c>
      <c r="N5319" t="s">
        <v>14660</v>
      </c>
      <c r="O5319">
        <v>124</v>
      </c>
      <c r="P5319" cm="1">
        <f t="array" ref="P5319">_xlfn.XLOOKUP(D5319, CPI!$A:A, CPI!$B:B)</f>
        <v>215.3</v>
      </c>
      <c r="Q5319" s="9">
        <f>IF(M5319="","",PRODUCT(M5319,CPI!$B$112/P5319))</f>
        <v>6592730.0729215052</v>
      </c>
    </row>
    <row r="5320" spans="1:17">
      <c r="A5320" t="s">
        <v>15725</v>
      </c>
      <c r="B5320" t="s">
        <v>44</v>
      </c>
      <c r="C5320" t="s">
        <v>52</v>
      </c>
      <c r="D5320">
        <v>2008</v>
      </c>
      <c r="E5320" t="s">
        <v>15568</v>
      </c>
      <c r="F5320">
        <v>7.1</v>
      </c>
      <c r="G5320">
        <v>150000</v>
      </c>
      <c r="H5320" t="s">
        <v>8966</v>
      </c>
      <c r="I5320" t="s">
        <v>6419</v>
      </c>
      <c r="J5320" t="s">
        <v>9053</v>
      </c>
      <c r="K5320" t="s">
        <v>41</v>
      </c>
      <c r="L5320">
        <v>60000000</v>
      </c>
      <c r="M5320">
        <v>255743093</v>
      </c>
      <c r="N5320" t="s">
        <v>9120</v>
      </c>
      <c r="O5320">
        <v>115</v>
      </c>
      <c r="P5320" cm="1">
        <f t="array" ref="P5320">_xlfn.XLOOKUP(D5320, CPI!$A:A, CPI!$B:B)</f>
        <v>215.3</v>
      </c>
      <c r="Q5320" s="9">
        <f>IF(M5320="","",PRODUCT(M5320,CPI!$B$112/P5320))</f>
        <v>361936462.78262889</v>
      </c>
    </row>
    <row r="5321" spans="1:17">
      <c r="A5321" t="s">
        <v>15726</v>
      </c>
      <c r="B5321" t="s">
        <v>2010</v>
      </c>
      <c r="C5321" t="s">
        <v>45</v>
      </c>
      <c r="D5321">
        <v>2008</v>
      </c>
      <c r="E5321" t="s">
        <v>15727</v>
      </c>
      <c r="F5321">
        <v>5.7</v>
      </c>
      <c r="G5321">
        <v>76000</v>
      </c>
      <c r="H5321" t="s">
        <v>8676</v>
      </c>
      <c r="I5321" t="s">
        <v>15728</v>
      </c>
      <c r="J5321" t="s">
        <v>9032</v>
      </c>
      <c r="K5321" t="s">
        <v>41</v>
      </c>
      <c r="L5321">
        <v>70000000</v>
      </c>
      <c r="M5321">
        <v>111231041</v>
      </c>
      <c r="N5321" t="s">
        <v>34</v>
      </c>
      <c r="O5321">
        <v>112</v>
      </c>
      <c r="P5321" cm="1">
        <f t="array" ref="P5321">_xlfn.XLOOKUP(D5321, CPI!$A:A, CPI!$B:B)</f>
        <v>215.3</v>
      </c>
      <c r="Q5321" s="9">
        <f>IF(M5321="","",PRODUCT(M5321,CPI!$B$112/P5321))</f>
        <v>157418012.97120297</v>
      </c>
    </row>
    <row r="5322" spans="1:17">
      <c r="A5322" t="s">
        <v>15729</v>
      </c>
      <c r="B5322" t="s">
        <v>2010</v>
      </c>
      <c r="C5322" t="s">
        <v>28</v>
      </c>
      <c r="D5322">
        <v>2008</v>
      </c>
      <c r="E5322" t="s">
        <v>15658</v>
      </c>
      <c r="F5322">
        <v>7.3</v>
      </c>
      <c r="G5322">
        <v>25000</v>
      </c>
      <c r="H5322" t="s">
        <v>11423</v>
      </c>
      <c r="I5322" t="s">
        <v>11423</v>
      </c>
      <c r="J5322" t="s">
        <v>14766</v>
      </c>
      <c r="K5322" t="s">
        <v>41</v>
      </c>
      <c r="L5322">
        <v>11000000</v>
      </c>
      <c r="M5322">
        <v>39952437</v>
      </c>
      <c r="N5322" t="s">
        <v>9450</v>
      </c>
      <c r="O5322">
        <v>114</v>
      </c>
      <c r="P5322" cm="1">
        <f t="array" ref="P5322">_xlfn.XLOOKUP(D5322, CPI!$A:A, CPI!$B:B)</f>
        <v>215.3</v>
      </c>
      <c r="Q5322" s="9">
        <f>IF(M5322="","",PRODUCT(M5322,CPI!$B$112/P5322))</f>
        <v>56542069.456107758</v>
      </c>
    </row>
    <row r="5323" spans="1:17">
      <c r="A5323" t="s">
        <v>15730</v>
      </c>
      <c r="B5323" t="s">
        <v>2010</v>
      </c>
      <c r="C5323" t="s">
        <v>52</v>
      </c>
      <c r="D5323">
        <v>2008</v>
      </c>
      <c r="E5323" t="s">
        <v>15731</v>
      </c>
      <c r="F5323">
        <v>6.6</v>
      </c>
      <c r="G5323">
        <v>90000</v>
      </c>
      <c r="H5323" t="s">
        <v>15732</v>
      </c>
      <c r="I5323" t="s">
        <v>15733</v>
      </c>
      <c r="J5323" t="s">
        <v>15041</v>
      </c>
      <c r="K5323" t="s">
        <v>41</v>
      </c>
      <c r="L5323">
        <v>10000000</v>
      </c>
      <c r="M5323">
        <v>33556631</v>
      </c>
      <c r="N5323" t="s">
        <v>10886</v>
      </c>
      <c r="O5323">
        <v>90</v>
      </c>
      <c r="P5323" cm="1">
        <f t="array" ref="P5323">_xlfn.XLOOKUP(D5323, CPI!$A:A, CPI!$B:B)</f>
        <v>215.3</v>
      </c>
      <c r="Q5323" s="9">
        <f>IF(M5323="","",PRODUCT(M5323,CPI!$B$112/P5323))</f>
        <v>47490503.788666978</v>
      </c>
    </row>
    <row r="5324" spans="1:17">
      <c r="A5324" t="s">
        <v>15734</v>
      </c>
      <c r="B5324" t="s">
        <v>44</v>
      </c>
      <c r="C5324" t="s">
        <v>45</v>
      </c>
      <c r="D5324">
        <v>2008</v>
      </c>
      <c r="E5324" t="s">
        <v>15690</v>
      </c>
      <c r="F5324">
        <v>6.5</v>
      </c>
      <c r="G5324">
        <v>91000</v>
      </c>
      <c r="H5324" t="s">
        <v>9981</v>
      </c>
      <c r="I5324" t="s">
        <v>15735</v>
      </c>
      <c r="J5324" t="s">
        <v>14854</v>
      </c>
      <c r="K5324" t="s">
        <v>41</v>
      </c>
      <c r="L5324">
        <v>90000000</v>
      </c>
      <c r="M5324">
        <v>164170327</v>
      </c>
      <c r="N5324" t="s">
        <v>55</v>
      </c>
      <c r="O5324">
        <v>96</v>
      </c>
      <c r="P5324" cm="1">
        <f t="array" ref="P5324">_xlfn.XLOOKUP(D5324, CPI!$A:A, CPI!$B:B)</f>
        <v>215.3</v>
      </c>
      <c r="Q5324" s="9">
        <f>IF(M5324="","",PRODUCT(M5324,CPI!$B$112/P5324))</f>
        <v>232339519.91128656</v>
      </c>
    </row>
    <row r="5325" spans="1:17">
      <c r="A5325" t="s">
        <v>15736</v>
      </c>
      <c r="B5325" t="s">
        <v>27</v>
      </c>
      <c r="C5325" t="s">
        <v>45</v>
      </c>
      <c r="D5325">
        <v>2008</v>
      </c>
      <c r="E5325" t="s">
        <v>15640</v>
      </c>
      <c r="F5325">
        <v>5.9</v>
      </c>
      <c r="G5325">
        <v>75000</v>
      </c>
      <c r="H5325" t="s">
        <v>14018</v>
      </c>
      <c r="I5325" t="s">
        <v>14018</v>
      </c>
      <c r="J5325" t="s">
        <v>15737</v>
      </c>
      <c r="K5325" t="s">
        <v>33</v>
      </c>
      <c r="L5325">
        <v>30000000</v>
      </c>
      <c r="M5325">
        <v>22472631</v>
      </c>
      <c r="N5325" t="s">
        <v>13665</v>
      </c>
      <c r="O5325">
        <v>105</v>
      </c>
      <c r="P5325" cm="1">
        <f t="array" ref="P5325">_xlfn.XLOOKUP(D5325, CPI!$A:A, CPI!$B:B)</f>
        <v>215.3</v>
      </c>
      <c r="Q5325" s="9">
        <f>IF(M5325="","",PRODUCT(M5325,CPI!$B$112/P5325))</f>
        <v>31804043.965164885</v>
      </c>
    </row>
    <row r="5326" spans="1:17">
      <c r="A5326" t="s">
        <v>15738</v>
      </c>
      <c r="B5326" t="s">
        <v>2010</v>
      </c>
      <c r="C5326" t="s">
        <v>45</v>
      </c>
      <c r="D5326">
        <v>2008</v>
      </c>
      <c r="E5326" t="s">
        <v>15658</v>
      </c>
      <c r="F5326">
        <v>5.3</v>
      </c>
      <c r="G5326">
        <v>123000</v>
      </c>
      <c r="H5326" t="s">
        <v>11962</v>
      </c>
      <c r="I5326" t="s">
        <v>15739</v>
      </c>
      <c r="J5326" t="s">
        <v>9049</v>
      </c>
      <c r="K5326" t="s">
        <v>41</v>
      </c>
      <c r="L5326">
        <v>35000000</v>
      </c>
      <c r="M5326">
        <v>87066930</v>
      </c>
      <c r="N5326" t="s">
        <v>15740</v>
      </c>
      <c r="O5326">
        <v>100</v>
      </c>
      <c r="P5326" cm="1">
        <f t="array" ref="P5326">_xlfn.XLOOKUP(D5326, CPI!$A:A, CPI!$B:B)</f>
        <v>215.3</v>
      </c>
      <c r="Q5326" s="9">
        <f>IF(M5326="","",PRODUCT(M5326,CPI!$B$112/P5326))</f>
        <v>123220128.05852298</v>
      </c>
    </row>
    <row r="5327" spans="1:17">
      <c r="A5327" t="s">
        <v>15741</v>
      </c>
      <c r="B5327" t="s">
        <v>2010</v>
      </c>
      <c r="C5327" t="s">
        <v>28</v>
      </c>
      <c r="D5327">
        <v>2008</v>
      </c>
      <c r="E5327" t="s">
        <v>15675</v>
      </c>
      <c r="F5327">
        <v>5.5</v>
      </c>
      <c r="G5327">
        <v>165000</v>
      </c>
      <c r="H5327" t="s">
        <v>14198</v>
      </c>
      <c r="I5327" t="s">
        <v>11977</v>
      </c>
      <c r="J5327" t="s">
        <v>5087</v>
      </c>
      <c r="K5327" t="s">
        <v>41</v>
      </c>
      <c r="L5327">
        <v>80000000</v>
      </c>
      <c r="M5327">
        <v>233093859</v>
      </c>
      <c r="N5327" t="s">
        <v>191</v>
      </c>
      <c r="O5327">
        <v>104</v>
      </c>
      <c r="P5327" cm="1">
        <f t="array" ref="P5327">_xlfn.XLOOKUP(D5327, CPI!$A:A, CPI!$B:B)</f>
        <v>215.3</v>
      </c>
      <c r="Q5327" s="9">
        <f>IF(M5327="","",PRODUCT(M5327,CPI!$B$112/P5327))</f>
        <v>329882484.14909428</v>
      </c>
    </row>
    <row r="5328" spans="1:17">
      <c r="A5328" t="s">
        <v>15742</v>
      </c>
      <c r="B5328" t="s">
        <v>27</v>
      </c>
      <c r="C5328" t="s">
        <v>74</v>
      </c>
      <c r="D5328">
        <v>2008</v>
      </c>
      <c r="E5328" t="s">
        <v>15566</v>
      </c>
      <c r="F5328">
        <v>7.5</v>
      </c>
      <c r="G5328">
        <v>167000</v>
      </c>
      <c r="H5328" t="s">
        <v>5236</v>
      </c>
      <c r="I5328" t="s">
        <v>15743</v>
      </c>
      <c r="J5328" t="s">
        <v>998</v>
      </c>
      <c r="K5328" t="s">
        <v>41</v>
      </c>
      <c r="L5328">
        <v>20000000</v>
      </c>
      <c r="M5328">
        <v>54589558</v>
      </c>
      <c r="N5328" t="s">
        <v>12706</v>
      </c>
      <c r="O5328">
        <v>128</v>
      </c>
      <c r="P5328" cm="1">
        <f t="array" ref="P5328">_xlfn.XLOOKUP(D5328, CPI!$A:A, CPI!$B:B)</f>
        <v>215.3</v>
      </c>
      <c r="Q5328" s="9">
        <f>IF(M5328="","",PRODUCT(M5328,CPI!$B$112/P5328))</f>
        <v>77257028.901997209</v>
      </c>
    </row>
    <row r="5329" spans="1:17">
      <c r="A5329" t="s">
        <v>15744</v>
      </c>
      <c r="B5329" t="s">
        <v>44</v>
      </c>
      <c r="C5329" t="s">
        <v>401</v>
      </c>
      <c r="D5329">
        <v>2008</v>
      </c>
      <c r="E5329" t="s">
        <v>15681</v>
      </c>
      <c r="F5329">
        <v>6.6</v>
      </c>
      <c r="G5329">
        <v>211000</v>
      </c>
      <c r="H5329" t="s">
        <v>10270</v>
      </c>
      <c r="I5329" t="s">
        <v>15745</v>
      </c>
      <c r="J5329" t="s">
        <v>8019</v>
      </c>
      <c r="K5329" t="s">
        <v>41</v>
      </c>
      <c r="L5329">
        <v>150000000</v>
      </c>
      <c r="M5329">
        <v>603900354</v>
      </c>
      <c r="N5329" t="s">
        <v>10184</v>
      </c>
      <c r="O5329">
        <v>89</v>
      </c>
      <c r="P5329" cm="1">
        <f t="array" ref="P5329">_xlfn.XLOOKUP(D5329, CPI!$A:A, CPI!$B:B)</f>
        <v>215.3</v>
      </c>
      <c r="Q5329" s="9">
        <f>IF(M5329="","",PRODUCT(M5329,CPI!$B$112/P5329))</f>
        <v>854660649.62285185</v>
      </c>
    </row>
    <row r="5330" spans="1:17">
      <c r="A5330" t="s">
        <v>15746</v>
      </c>
      <c r="B5330" t="s">
        <v>2010</v>
      </c>
      <c r="C5330" t="s">
        <v>45</v>
      </c>
      <c r="D5330">
        <v>2008</v>
      </c>
      <c r="E5330" t="s">
        <v>15568</v>
      </c>
      <c r="F5330">
        <v>4.8</v>
      </c>
      <c r="G5330">
        <v>60000</v>
      </c>
      <c r="H5330" t="s">
        <v>14025</v>
      </c>
      <c r="I5330" t="s">
        <v>14025</v>
      </c>
      <c r="J5330" t="s">
        <v>15747</v>
      </c>
      <c r="K5330" t="s">
        <v>41</v>
      </c>
      <c r="L5330">
        <v>60000000</v>
      </c>
      <c r="M5330">
        <v>39164441</v>
      </c>
      <c r="N5330" t="s">
        <v>14713</v>
      </c>
      <c r="O5330">
        <v>103</v>
      </c>
      <c r="P5330" cm="1">
        <f t="array" ref="P5330">_xlfn.XLOOKUP(D5330, CPI!$A:A, CPI!$B:B)</f>
        <v>215.3</v>
      </c>
      <c r="Q5330" s="9">
        <f>IF(M5330="","",PRODUCT(M5330,CPI!$B$112/P5330))</f>
        <v>55426870.286576867</v>
      </c>
    </row>
    <row r="5331" spans="1:17">
      <c r="A5331" t="s">
        <v>15748</v>
      </c>
      <c r="B5331" t="s">
        <v>2010</v>
      </c>
      <c r="C5331" t="s">
        <v>52</v>
      </c>
      <c r="D5331">
        <v>2008</v>
      </c>
      <c r="E5331" t="s">
        <v>15749</v>
      </c>
      <c r="F5331">
        <v>6.7</v>
      </c>
      <c r="G5331">
        <v>71000</v>
      </c>
      <c r="H5331" t="s">
        <v>5914</v>
      </c>
      <c r="I5331" t="s">
        <v>5914</v>
      </c>
      <c r="J5331" t="s">
        <v>15750</v>
      </c>
      <c r="K5331" t="s">
        <v>41</v>
      </c>
      <c r="L5331">
        <v>20000000</v>
      </c>
      <c r="M5331">
        <v>27090159</v>
      </c>
      <c r="N5331" t="s">
        <v>14601</v>
      </c>
      <c r="O5331">
        <v>102</v>
      </c>
      <c r="P5331" cm="1">
        <f t="array" ref="P5331">_xlfn.XLOOKUP(D5331, CPI!$A:A, CPI!$B:B)</f>
        <v>215.3</v>
      </c>
      <c r="Q5331" s="9">
        <f>IF(M5331="","",PRODUCT(M5331,CPI!$B$112/P5331))</f>
        <v>38338929.156061307</v>
      </c>
    </row>
    <row r="5332" spans="1:17">
      <c r="A5332" t="s">
        <v>15751</v>
      </c>
      <c r="B5332" t="s">
        <v>2010</v>
      </c>
      <c r="C5332" t="s">
        <v>52</v>
      </c>
      <c r="D5332">
        <v>2008</v>
      </c>
      <c r="E5332" t="s">
        <v>15752</v>
      </c>
      <c r="F5332">
        <v>6.8</v>
      </c>
      <c r="G5332">
        <v>16000</v>
      </c>
      <c r="H5332" t="s">
        <v>7090</v>
      </c>
      <c r="I5332" t="s">
        <v>15753</v>
      </c>
      <c r="J5332" t="s">
        <v>15754</v>
      </c>
      <c r="K5332" t="s">
        <v>41</v>
      </c>
      <c r="L5332">
        <v>5000000</v>
      </c>
      <c r="M5332">
        <v>4629770</v>
      </c>
      <c r="N5332" t="s">
        <v>15755</v>
      </c>
      <c r="O5332">
        <v>110</v>
      </c>
      <c r="P5332" cm="1">
        <f t="array" ref="P5332">_xlfn.XLOOKUP(D5332, CPI!$A:A, CPI!$B:B)</f>
        <v>215.3</v>
      </c>
      <c r="Q5332" s="9">
        <f>IF(M5332="","",PRODUCT(M5332,CPI!$B$112/P5332))</f>
        <v>6552210.4923362751</v>
      </c>
    </row>
    <row r="5333" spans="1:17">
      <c r="A5333" t="s">
        <v>15756</v>
      </c>
      <c r="B5333" t="s">
        <v>2010</v>
      </c>
      <c r="C5333" t="s">
        <v>52</v>
      </c>
      <c r="D5333">
        <v>2008</v>
      </c>
      <c r="E5333" t="s">
        <v>15757</v>
      </c>
      <c r="F5333">
        <v>6.2</v>
      </c>
      <c r="G5333">
        <v>37000</v>
      </c>
      <c r="H5333" t="s">
        <v>9645</v>
      </c>
      <c r="I5333" t="s">
        <v>15758</v>
      </c>
      <c r="J5333" t="s">
        <v>15759</v>
      </c>
      <c r="K5333" t="s">
        <v>41</v>
      </c>
      <c r="L5333">
        <v>15000000</v>
      </c>
      <c r="M5333">
        <v>8808935</v>
      </c>
      <c r="N5333" t="s">
        <v>14794</v>
      </c>
      <c r="O5333">
        <v>102</v>
      </c>
      <c r="P5333" cm="1">
        <f t="array" ref="P5333">_xlfn.XLOOKUP(D5333, CPI!$A:A, CPI!$B:B)</f>
        <v>215.3</v>
      </c>
      <c r="Q5333" s="9">
        <f>IF(M5333="","",PRODUCT(M5333,CPI!$B$112/P5333))</f>
        <v>12466709.21737111</v>
      </c>
    </row>
    <row r="5334" spans="1:17">
      <c r="A5334" t="s">
        <v>15760</v>
      </c>
      <c r="B5334" t="s">
        <v>2010</v>
      </c>
      <c r="C5334" t="s">
        <v>28</v>
      </c>
      <c r="D5334">
        <v>2008</v>
      </c>
      <c r="E5334" t="s">
        <v>15690</v>
      </c>
      <c r="F5334">
        <v>6.2</v>
      </c>
      <c r="G5334">
        <v>81000</v>
      </c>
      <c r="H5334" t="s">
        <v>15761</v>
      </c>
      <c r="I5334" t="s">
        <v>15762</v>
      </c>
      <c r="J5334" t="s">
        <v>15763</v>
      </c>
      <c r="K5334" t="s">
        <v>41</v>
      </c>
      <c r="L5334">
        <v>17500000</v>
      </c>
      <c r="M5334">
        <v>150988382</v>
      </c>
      <c r="N5334" t="s">
        <v>2103</v>
      </c>
      <c r="O5334">
        <v>98</v>
      </c>
      <c r="P5334" cm="1">
        <f t="array" ref="P5334">_xlfn.XLOOKUP(D5334, CPI!$A:A, CPI!$B:B)</f>
        <v>215.3</v>
      </c>
      <c r="Q5334" s="9">
        <f>IF(M5334="","",PRODUCT(M5334,CPI!$B$112/P5334))</f>
        <v>213683975.82628891</v>
      </c>
    </row>
    <row r="5335" spans="1:17">
      <c r="A5335" t="s">
        <v>15764</v>
      </c>
      <c r="B5335" t="s">
        <v>27</v>
      </c>
      <c r="C5335" t="s">
        <v>52</v>
      </c>
      <c r="D5335">
        <v>2008</v>
      </c>
      <c r="E5335" t="s">
        <v>14778</v>
      </c>
      <c r="F5335">
        <v>5.8</v>
      </c>
      <c r="G5335">
        <v>80000</v>
      </c>
      <c r="H5335" t="s">
        <v>15765</v>
      </c>
      <c r="I5335" t="s">
        <v>15141</v>
      </c>
      <c r="J5335" t="s">
        <v>13055</v>
      </c>
      <c r="K5335" t="s">
        <v>41</v>
      </c>
      <c r="L5335">
        <v>55000000</v>
      </c>
      <c r="M5335">
        <v>44004502</v>
      </c>
      <c r="N5335" t="s">
        <v>2037</v>
      </c>
      <c r="O5335">
        <v>91</v>
      </c>
      <c r="P5335" cm="1">
        <f t="array" ref="P5335">_xlfn.XLOOKUP(D5335, CPI!$A:A, CPI!$B:B)</f>
        <v>215.3</v>
      </c>
      <c r="Q5335" s="9">
        <f>IF(M5335="","",PRODUCT(M5335,CPI!$B$112/P5335))</f>
        <v>62276691.86901997</v>
      </c>
    </row>
    <row r="5336" spans="1:17">
      <c r="A5336" t="s">
        <v>15766</v>
      </c>
      <c r="B5336" t="s">
        <v>27</v>
      </c>
      <c r="C5336" t="s">
        <v>63</v>
      </c>
      <c r="D5336">
        <v>2008</v>
      </c>
      <c r="E5336" t="s">
        <v>15767</v>
      </c>
      <c r="F5336">
        <v>6.6</v>
      </c>
      <c r="G5336">
        <v>24000</v>
      </c>
      <c r="H5336" t="s">
        <v>14141</v>
      </c>
      <c r="I5336" t="s">
        <v>15768</v>
      </c>
      <c r="J5336" t="s">
        <v>15769</v>
      </c>
      <c r="K5336" t="s">
        <v>41</v>
      </c>
      <c r="L5336">
        <v>8500000</v>
      </c>
      <c r="M5336">
        <v>188126</v>
      </c>
      <c r="N5336" t="s">
        <v>14143</v>
      </c>
      <c r="O5336">
        <v>98</v>
      </c>
      <c r="P5336" cm="1">
        <f t="array" ref="P5336">_xlfn.XLOOKUP(D5336, CPI!$A:A, CPI!$B:B)</f>
        <v>215.3</v>
      </c>
      <c r="Q5336" s="9">
        <f>IF(M5336="","",PRODUCT(M5336,CPI!$B$112/P5336))</f>
        <v>266242.41616349277</v>
      </c>
    </row>
    <row r="5337" spans="1:17">
      <c r="A5337" t="s">
        <v>15770</v>
      </c>
      <c r="B5337" t="s">
        <v>27</v>
      </c>
      <c r="C5337" t="s">
        <v>45</v>
      </c>
      <c r="D5337">
        <v>2008</v>
      </c>
      <c r="E5337" t="s">
        <v>15771</v>
      </c>
      <c r="F5337">
        <v>6.2</v>
      </c>
      <c r="G5337">
        <v>73000</v>
      </c>
      <c r="H5337" t="s">
        <v>15772</v>
      </c>
      <c r="I5337" t="s">
        <v>15773</v>
      </c>
      <c r="J5337" t="s">
        <v>10143</v>
      </c>
      <c r="K5337" t="s">
        <v>41</v>
      </c>
      <c r="L5337">
        <v>50000000</v>
      </c>
      <c r="M5337">
        <v>7034698</v>
      </c>
      <c r="N5337" t="s">
        <v>13879</v>
      </c>
      <c r="O5337">
        <v>115</v>
      </c>
      <c r="P5337" cm="1">
        <f t="array" ref="P5337">_xlfn.XLOOKUP(D5337, CPI!$A:A, CPI!$B:B)</f>
        <v>215.3</v>
      </c>
      <c r="Q5337" s="9">
        <f>IF(M5337="","",PRODUCT(M5337,CPI!$B$112/P5337))</f>
        <v>9955747.7036692984</v>
      </c>
    </row>
    <row r="5338" spans="1:17">
      <c r="A5338" t="s">
        <v>15774</v>
      </c>
      <c r="B5338" t="s">
        <v>27</v>
      </c>
      <c r="C5338" t="s">
        <v>115</v>
      </c>
      <c r="D5338">
        <v>2008</v>
      </c>
      <c r="E5338" t="s">
        <v>15775</v>
      </c>
      <c r="F5338">
        <v>5.8</v>
      </c>
      <c r="G5338">
        <v>118000</v>
      </c>
      <c r="H5338" t="s">
        <v>15776</v>
      </c>
      <c r="I5338" t="s">
        <v>14329</v>
      </c>
      <c r="J5338" t="s">
        <v>15777</v>
      </c>
      <c r="K5338" t="s">
        <v>206</v>
      </c>
      <c r="L5338">
        <v>10800000</v>
      </c>
      <c r="M5338">
        <v>113864059</v>
      </c>
      <c r="N5338" t="s">
        <v>14143</v>
      </c>
      <c r="O5338">
        <v>92</v>
      </c>
      <c r="P5338" cm="1">
        <f t="array" ref="P5338">_xlfn.XLOOKUP(D5338, CPI!$A:A, CPI!$B:B)</f>
        <v>215.3</v>
      </c>
      <c r="Q5338" s="9">
        <f>IF(M5338="","",PRODUCT(M5338,CPI!$B$112/P5338))</f>
        <v>161144351.03251278</v>
      </c>
    </row>
    <row r="5339" spans="1:17">
      <c r="A5339" t="s">
        <v>15778</v>
      </c>
      <c r="B5339" t="s">
        <v>2010</v>
      </c>
      <c r="C5339" t="s">
        <v>52</v>
      </c>
      <c r="D5339">
        <v>2008</v>
      </c>
      <c r="E5339" t="s">
        <v>15711</v>
      </c>
      <c r="F5339">
        <v>7.1</v>
      </c>
      <c r="G5339">
        <v>27000</v>
      </c>
      <c r="H5339" t="s">
        <v>15779</v>
      </c>
      <c r="I5339" t="s">
        <v>15780</v>
      </c>
      <c r="J5339" t="s">
        <v>6079</v>
      </c>
      <c r="K5339" t="s">
        <v>33</v>
      </c>
      <c r="M5339">
        <v>16724933</v>
      </c>
      <c r="N5339" t="s">
        <v>12706</v>
      </c>
      <c r="O5339">
        <v>92</v>
      </c>
      <c r="P5339" cm="1">
        <f t="array" ref="P5339">_xlfn.XLOOKUP(D5339, CPI!$A:A, CPI!$B:B)</f>
        <v>215.3</v>
      </c>
      <c r="Q5339" s="9">
        <f>IF(M5339="","",PRODUCT(M5339,CPI!$B$112/P5339))</f>
        <v>23669703.13562471</v>
      </c>
    </row>
    <row r="5340" spans="1:17">
      <c r="A5340" t="s">
        <v>15781</v>
      </c>
      <c r="B5340" t="s">
        <v>458</v>
      </c>
      <c r="C5340" t="s">
        <v>74</v>
      </c>
      <c r="D5340">
        <v>2008</v>
      </c>
      <c r="E5340" t="s">
        <v>15782</v>
      </c>
      <c r="F5340">
        <v>7.5</v>
      </c>
      <c r="G5340">
        <v>68000</v>
      </c>
      <c r="H5340" t="s">
        <v>15783</v>
      </c>
      <c r="I5340" t="s">
        <v>15784</v>
      </c>
      <c r="J5340" t="s">
        <v>15785</v>
      </c>
      <c r="K5340" t="s">
        <v>3167</v>
      </c>
      <c r="M5340">
        <v>3185113</v>
      </c>
      <c r="N5340" t="s">
        <v>15786</v>
      </c>
      <c r="O5340">
        <v>96</v>
      </c>
      <c r="P5340" cm="1">
        <f t="array" ref="P5340">_xlfn.XLOOKUP(D5340, CPI!$A:A, CPI!$B:B)</f>
        <v>215.3</v>
      </c>
      <c r="Q5340" s="9">
        <f>IF(M5340="","",PRODUCT(M5340,CPI!$B$112/P5340))</f>
        <v>4507681.9837436136</v>
      </c>
    </row>
    <row r="5341" spans="1:17">
      <c r="A5341" t="s">
        <v>15787</v>
      </c>
      <c r="B5341" t="s">
        <v>348</v>
      </c>
      <c r="C5341" t="s">
        <v>401</v>
      </c>
      <c r="D5341">
        <v>2008</v>
      </c>
      <c r="E5341" t="s">
        <v>15640</v>
      </c>
      <c r="F5341">
        <v>6.8</v>
      </c>
      <c r="G5341">
        <v>132000</v>
      </c>
      <c r="H5341" t="s">
        <v>15788</v>
      </c>
      <c r="I5341" t="s">
        <v>12108</v>
      </c>
      <c r="J5341" t="s">
        <v>7924</v>
      </c>
      <c r="K5341" t="s">
        <v>41</v>
      </c>
      <c r="L5341">
        <v>85000000</v>
      </c>
      <c r="M5341">
        <v>298572799</v>
      </c>
      <c r="N5341" t="s">
        <v>15789</v>
      </c>
      <c r="O5341">
        <v>86</v>
      </c>
      <c r="P5341" cm="1">
        <f t="array" ref="P5341">_xlfn.XLOOKUP(D5341, CPI!$A:A, CPI!$B:B)</f>
        <v>215.3</v>
      </c>
      <c r="Q5341" s="9">
        <f>IF(M5341="","",PRODUCT(M5341,CPI!$B$112/P5341))</f>
        <v>422550542.75568974</v>
      </c>
    </row>
    <row r="5342" spans="1:17">
      <c r="A5342" t="s">
        <v>15790</v>
      </c>
      <c r="B5342" t="s">
        <v>2010</v>
      </c>
      <c r="C5342" t="s">
        <v>52</v>
      </c>
      <c r="D5342">
        <v>2008</v>
      </c>
      <c r="E5342" t="s">
        <v>15573</v>
      </c>
      <c r="F5342">
        <v>5</v>
      </c>
      <c r="G5342">
        <v>21000</v>
      </c>
      <c r="H5342" t="s">
        <v>15791</v>
      </c>
      <c r="I5342" t="s">
        <v>15791</v>
      </c>
      <c r="J5342" t="s">
        <v>7217</v>
      </c>
      <c r="K5342" t="s">
        <v>41</v>
      </c>
      <c r="L5342">
        <v>16000000</v>
      </c>
      <c r="M5342">
        <v>50007546</v>
      </c>
      <c r="N5342" t="s">
        <v>15792</v>
      </c>
      <c r="O5342">
        <v>114</v>
      </c>
      <c r="P5342" cm="1">
        <f t="array" ref="P5342">_xlfn.XLOOKUP(D5342, CPI!$A:A, CPI!$B:B)</f>
        <v>215.3</v>
      </c>
      <c r="Q5342" s="9">
        <f>IF(M5342="","",PRODUCT(M5342,CPI!$B$112/P5342))</f>
        <v>70772407.181607053</v>
      </c>
    </row>
    <row r="5343" spans="1:17">
      <c r="A5343" t="s">
        <v>15793</v>
      </c>
      <c r="B5343" t="s">
        <v>27</v>
      </c>
      <c r="C5343" t="s">
        <v>52</v>
      </c>
      <c r="D5343">
        <v>2008</v>
      </c>
      <c r="E5343" t="s">
        <v>15794</v>
      </c>
      <c r="F5343">
        <v>6.4</v>
      </c>
      <c r="G5343">
        <v>32000</v>
      </c>
      <c r="H5343" t="s">
        <v>11328</v>
      </c>
      <c r="I5343" t="s">
        <v>11328</v>
      </c>
      <c r="J5343" t="s">
        <v>9970</v>
      </c>
      <c r="K5343" t="s">
        <v>41</v>
      </c>
      <c r="L5343">
        <v>3000000</v>
      </c>
      <c r="M5343">
        <v>3982459</v>
      </c>
      <c r="N5343" t="s">
        <v>9450</v>
      </c>
      <c r="O5343">
        <v>92</v>
      </c>
      <c r="P5343" cm="1">
        <f t="array" ref="P5343">_xlfn.XLOOKUP(D5343, CPI!$A:A, CPI!$B:B)</f>
        <v>215.3</v>
      </c>
      <c r="Q5343" s="9">
        <f>IF(M5343="","",PRODUCT(M5343,CPI!$B$112/P5343))</f>
        <v>5636113.5963771483</v>
      </c>
    </row>
    <row r="5344" spans="1:17">
      <c r="A5344" t="s">
        <v>15795</v>
      </c>
      <c r="B5344" t="s">
        <v>2010</v>
      </c>
      <c r="C5344" t="s">
        <v>28</v>
      </c>
      <c r="D5344">
        <v>2008</v>
      </c>
      <c r="E5344" t="s">
        <v>15568</v>
      </c>
      <c r="F5344">
        <v>7.5</v>
      </c>
      <c r="G5344">
        <v>124000</v>
      </c>
      <c r="H5344" t="s">
        <v>3936</v>
      </c>
      <c r="I5344" t="s">
        <v>3936</v>
      </c>
      <c r="J5344" t="s">
        <v>758</v>
      </c>
      <c r="K5344" t="s">
        <v>41</v>
      </c>
      <c r="L5344">
        <v>20000000</v>
      </c>
      <c r="M5344">
        <v>51699984</v>
      </c>
      <c r="N5344" t="s">
        <v>15796</v>
      </c>
      <c r="O5344">
        <v>104</v>
      </c>
      <c r="P5344" cm="1">
        <f t="array" ref="P5344">_xlfn.XLOOKUP(D5344, CPI!$A:A, CPI!$B:B)</f>
        <v>215.3</v>
      </c>
      <c r="Q5344" s="9">
        <f>IF(M5344="","",PRODUCT(M5344,CPI!$B$112/P5344))</f>
        <v>73167603.923827216</v>
      </c>
    </row>
    <row r="5345" spans="1:17">
      <c r="A5345" t="s">
        <v>15797</v>
      </c>
      <c r="B5345" t="s">
        <v>44</v>
      </c>
      <c r="C5345" t="s">
        <v>36</v>
      </c>
      <c r="D5345">
        <v>2008</v>
      </c>
      <c r="E5345" t="s">
        <v>15568</v>
      </c>
      <c r="F5345">
        <v>6</v>
      </c>
      <c r="G5345">
        <v>90000</v>
      </c>
      <c r="H5345" t="s">
        <v>12052</v>
      </c>
      <c r="I5345" t="s">
        <v>15798</v>
      </c>
      <c r="J5345" t="s">
        <v>8525</v>
      </c>
      <c r="K5345" t="s">
        <v>41</v>
      </c>
      <c r="L5345">
        <v>80000000</v>
      </c>
      <c r="M5345">
        <v>212874864</v>
      </c>
      <c r="N5345" t="s">
        <v>1735</v>
      </c>
      <c r="O5345">
        <v>99</v>
      </c>
      <c r="P5345" cm="1">
        <f t="array" ref="P5345">_xlfn.XLOOKUP(D5345, CPI!$A:A, CPI!$B:B)</f>
        <v>215.3</v>
      </c>
      <c r="Q5345" s="9">
        <f>IF(M5345="","",PRODUCT(M5345,CPI!$B$112/P5345))</f>
        <v>301267863.72875059</v>
      </c>
    </row>
    <row r="5346" spans="1:17">
      <c r="A5346" t="s">
        <v>15799</v>
      </c>
      <c r="B5346" t="s">
        <v>2010</v>
      </c>
      <c r="C5346" t="s">
        <v>45</v>
      </c>
      <c r="D5346">
        <v>2008</v>
      </c>
      <c r="E5346" t="s">
        <v>15711</v>
      </c>
      <c r="F5346">
        <v>5.0999999999999996</v>
      </c>
      <c r="G5346">
        <v>127000</v>
      </c>
      <c r="H5346" t="s">
        <v>6864</v>
      </c>
      <c r="I5346" t="s">
        <v>6864</v>
      </c>
      <c r="J5346" t="s">
        <v>14162</v>
      </c>
      <c r="K5346" t="s">
        <v>41</v>
      </c>
      <c r="L5346">
        <v>105000000</v>
      </c>
      <c r="M5346">
        <v>269784201</v>
      </c>
      <c r="N5346" t="s">
        <v>34</v>
      </c>
      <c r="O5346">
        <v>109</v>
      </c>
      <c r="P5346" cm="1">
        <f t="array" ref="P5346">_xlfn.XLOOKUP(D5346, CPI!$A:A, CPI!$B:B)</f>
        <v>215.3</v>
      </c>
      <c r="Q5346" s="9">
        <f>IF(M5346="","",PRODUCT(M5346,CPI!$B$112/P5346))</f>
        <v>381807924.0348351</v>
      </c>
    </row>
    <row r="5347" spans="1:17">
      <c r="A5347" t="s">
        <v>15800</v>
      </c>
      <c r="B5347" t="s">
        <v>27</v>
      </c>
      <c r="C5347" t="s">
        <v>63</v>
      </c>
      <c r="D5347">
        <v>2008</v>
      </c>
      <c r="E5347" t="s">
        <v>15782</v>
      </c>
      <c r="F5347">
        <v>6</v>
      </c>
      <c r="G5347">
        <v>61000</v>
      </c>
      <c r="H5347" t="s">
        <v>15801</v>
      </c>
      <c r="I5347" t="s">
        <v>15802</v>
      </c>
      <c r="J5347" t="s">
        <v>12189</v>
      </c>
      <c r="K5347" t="s">
        <v>41</v>
      </c>
      <c r="L5347">
        <v>15000000</v>
      </c>
      <c r="M5347">
        <v>3534313</v>
      </c>
      <c r="N5347" t="s">
        <v>9999</v>
      </c>
      <c r="O5347">
        <v>100</v>
      </c>
      <c r="P5347" cm="1">
        <f t="array" ref="P5347">_xlfn.XLOOKUP(D5347, CPI!$A:A, CPI!$B:B)</f>
        <v>215.3</v>
      </c>
      <c r="Q5347" s="9">
        <f>IF(M5347="","",PRODUCT(M5347,CPI!$B$112/P5347))</f>
        <v>5001881.8908499768</v>
      </c>
    </row>
    <row r="5348" spans="1:17">
      <c r="A5348" t="s">
        <v>15803</v>
      </c>
      <c r="B5348" t="s">
        <v>2010</v>
      </c>
      <c r="C5348" t="s">
        <v>45</v>
      </c>
      <c r="D5348">
        <v>2008</v>
      </c>
      <c r="E5348" t="s">
        <v>15804</v>
      </c>
      <c r="F5348">
        <v>5.7</v>
      </c>
      <c r="G5348">
        <v>59000</v>
      </c>
      <c r="H5348" t="s">
        <v>6820</v>
      </c>
      <c r="I5348" t="s">
        <v>15805</v>
      </c>
      <c r="J5348" t="s">
        <v>9053</v>
      </c>
      <c r="K5348" t="s">
        <v>41</v>
      </c>
      <c r="L5348">
        <v>40000000</v>
      </c>
      <c r="M5348">
        <v>49944325</v>
      </c>
      <c r="N5348" t="s">
        <v>55</v>
      </c>
      <c r="O5348">
        <v>110</v>
      </c>
      <c r="P5348" cm="1">
        <f t="array" ref="P5348">_xlfn.XLOOKUP(D5348, CPI!$A:A, CPI!$B:B)</f>
        <v>215.3</v>
      </c>
      <c r="Q5348" s="9">
        <f>IF(M5348="","",PRODUCT(M5348,CPI!$B$112/P5348))</f>
        <v>70682934.637714818</v>
      </c>
    </row>
    <row r="5349" spans="1:17">
      <c r="A5349" t="s">
        <v>15806</v>
      </c>
      <c r="B5349" t="s">
        <v>2010</v>
      </c>
      <c r="C5349" t="s">
        <v>52</v>
      </c>
      <c r="D5349">
        <v>2008</v>
      </c>
      <c r="E5349" t="s">
        <v>4726</v>
      </c>
      <c r="F5349">
        <v>5.9</v>
      </c>
      <c r="G5349">
        <v>69000</v>
      </c>
      <c r="H5349" t="s">
        <v>4301</v>
      </c>
      <c r="I5349" t="s">
        <v>15807</v>
      </c>
      <c r="J5349" t="s">
        <v>3949</v>
      </c>
      <c r="K5349" t="s">
        <v>41</v>
      </c>
      <c r="L5349">
        <v>40000000</v>
      </c>
      <c r="M5349">
        <v>106407672</v>
      </c>
      <c r="N5349" t="s">
        <v>42</v>
      </c>
      <c r="O5349">
        <v>101</v>
      </c>
      <c r="P5349" cm="1">
        <f t="array" ref="P5349">_xlfn.XLOOKUP(D5349, CPI!$A:A, CPI!$B:B)</f>
        <v>215.3</v>
      </c>
      <c r="Q5349" s="9">
        <f>IF(M5349="","",PRODUCT(M5349,CPI!$B$112/P5349))</f>
        <v>150591814.48397586</v>
      </c>
    </row>
    <row r="5350" spans="1:17">
      <c r="A5350" t="s">
        <v>15808</v>
      </c>
      <c r="B5350" t="s">
        <v>2010</v>
      </c>
      <c r="C5350" t="s">
        <v>52</v>
      </c>
      <c r="D5350">
        <v>2008</v>
      </c>
      <c r="E5350" t="s">
        <v>14912</v>
      </c>
      <c r="F5350">
        <v>6.1</v>
      </c>
      <c r="G5350">
        <v>168000</v>
      </c>
      <c r="H5350" t="s">
        <v>14974</v>
      </c>
      <c r="I5350" t="s">
        <v>15809</v>
      </c>
      <c r="J5350" t="s">
        <v>8861</v>
      </c>
      <c r="K5350" t="s">
        <v>41</v>
      </c>
      <c r="L5350">
        <v>35000000</v>
      </c>
      <c r="M5350">
        <v>219375562</v>
      </c>
      <c r="N5350" t="s">
        <v>191</v>
      </c>
      <c r="O5350">
        <v>99</v>
      </c>
      <c r="P5350" cm="1">
        <f t="array" ref="P5350">_xlfn.XLOOKUP(D5350, CPI!$A:A, CPI!$B:B)</f>
        <v>215.3</v>
      </c>
      <c r="Q5350" s="9">
        <f>IF(M5350="","",PRODUCT(M5350,CPI!$B$112/P5350))</f>
        <v>310467876.17928469</v>
      </c>
    </row>
    <row r="5351" spans="1:17">
      <c r="A5351" t="s">
        <v>15810</v>
      </c>
      <c r="B5351" t="s">
        <v>2010</v>
      </c>
      <c r="C5351" t="s">
        <v>45</v>
      </c>
      <c r="D5351">
        <v>2008</v>
      </c>
      <c r="E5351" t="s">
        <v>15811</v>
      </c>
      <c r="F5351">
        <v>6.8</v>
      </c>
      <c r="G5351">
        <v>49000</v>
      </c>
      <c r="H5351" t="s">
        <v>14189</v>
      </c>
      <c r="I5351" t="s">
        <v>14189</v>
      </c>
      <c r="J5351" t="s">
        <v>10039</v>
      </c>
      <c r="K5351" t="s">
        <v>41</v>
      </c>
      <c r="L5351">
        <v>20000000</v>
      </c>
      <c r="M5351">
        <v>5530764</v>
      </c>
      <c r="N5351" t="s">
        <v>13604</v>
      </c>
      <c r="O5351">
        <v>114</v>
      </c>
      <c r="P5351" cm="1">
        <f t="array" ref="P5351">_xlfn.XLOOKUP(D5351, CPI!$A:A, CPI!$B:B)</f>
        <v>215.3</v>
      </c>
      <c r="Q5351" s="9">
        <f>IF(M5351="","",PRODUCT(M5351,CPI!$B$112/P5351))</f>
        <v>7827328.3362749647</v>
      </c>
    </row>
    <row r="5352" spans="1:17">
      <c r="A5352" t="s">
        <v>15812</v>
      </c>
      <c r="B5352" t="s">
        <v>44</v>
      </c>
      <c r="C5352" t="s">
        <v>36</v>
      </c>
      <c r="D5352">
        <v>2008</v>
      </c>
      <c r="E5352" t="s">
        <v>15575</v>
      </c>
      <c r="F5352">
        <v>6.1</v>
      </c>
      <c r="G5352">
        <v>75000</v>
      </c>
      <c r="H5352" t="s">
        <v>8345</v>
      </c>
      <c r="I5352" t="s">
        <v>15813</v>
      </c>
      <c r="J5352" t="s">
        <v>6940</v>
      </c>
      <c r="K5352" t="s">
        <v>5828</v>
      </c>
      <c r="L5352">
        <v>60000000</v>
      </c>
      <c r="M5352">
        <v>62803180</v>
      </c>
      <c r="N5352" t="s">
        <v>2037</v>
      </c>
      <c r="O5352">
        <v>106</v>
      </c>
      <c r="P5352" cm="1">
        <f t="array" ref="P5352">_xlfn.XLOOKUP(D5352, CPI!$A:A, CPI!$B:B)</f>
        <v>215.3</v>
      </c>
      <c r="Q5352" s="9">
        <f>IF(M5352="","",PRODUCT(M5352,CPI!$B$112/P5352))</f>
        <v>88881230.589874595</v>
      </c>
    </row>
    <row r="5353" spans="1:17">
      <c r="A5353" t="s">
        <v>15814</v>
      </c>
      <c r="B5353" t="s">
        <v>27</v>
      </c>
      <c r="C5353" t="s">
        <v>45</v>
      </c>
      <c r="D5353">
        <v>2008</v>
      </c>
      <c r="E5353" t="s">
        <v>15731</v>
      </c>
      <c r="F5353">
        <v>6.7</v>
      </c>
      <c r="G5353">
        <v>59000</v>
      </c>
      <c r="H5353" t="s">
        <v>3141</v>
      </c>
      <c r="I5353" t="s">
        <v>15815</v>
      </c>
      <c r="J5353" t="s">
        <v>3141</v>
      </c>
      <c r="K5353" t="s">
        <v>41</v>
      </c>
      <c r="L5353">
        <v>20000000</v>
      </c>
      <c r="M5353">
        <v>27712362</v>
      </c>
      <c r="N5353" t="s">
        <v>2037</v>
      </c>
      <c r="O5353">
        <v>115</v>
      </c>
      <c r="P5353" cm="1">
        <f t="array" ref="P5353">_xlfn.XLOOKUP(D5353, CPI!$A:A, CPI!$B:B)</f>
        <v>215.3</v>
      </c>
      <c r="Q5353" s="9">
        <f>IF(M5353="","",PRODUCT(M5353,CPI!$B$112/P5353))</f>
        <v>39219492.34277752</v>
      </c>
    </row>
    <row r="5354" spans="1:17">
      <c r="A5354" t="s">
        <v>15816</v>
      </c>
      <c r="B5354" t="s">
        <v>2010</v>
      </c>
      <c r="C5354" t="s">
        <v>45</v>
      </c>
      <c r="D5354">
        <v>2008</v>
      </c>
      <c r="E5354" t="s">
        <v>15390</v>
      </c>
      <c r="F5354">
        <v>6.6</v>
      </c>
      <c r="G5354">
        <v>146000</v>
      </c>
      <c r="H5354" t="s">
        <v>15817</v>
      </c>
      <c r="I5354" t="s">
        <v>15818</v>
      </c>
      <c r="J5354" t="s">
        <v>1508</v>
      </c>
      <c r="K5354" t="s">
        <v>41</v>
      </c>
      <c r="L5354">
        <v>40000000</v>
      </c>
      <c r="M5354">
        <v>152039882</v>
      </c>
      <c r="N5354" t="s">
        <v>42</v>
      </c>
      <c r="O5354">
        <v>90</v>
      </c>
      <c r="P5354" cm="1">
        <f t="array" ref="P5354">_xlfn.XLOOKUP(D5354, CPI!$A:A, CPI!$B:B)</f>
        <v>215.3</v>
      </c>
      <c r="Q5354" s="9">
        <f>IF(M5354="","",PRODUCT(M5354,CPI!$B$112/P5354))</f>
        <v>215172094.96237808</v>
      </c>
    </row>
    <row r="5355" spans="1:17">
      <c r="A5355" t="s">
        <v>15819</v>
      </c>
      <c r="B5355" t="s">
        <v>2010</v>
      </c>
      <c r="C5355" t="s">
        <v>74</v>
      </c>
      <c r="D5355">
        <v>2008</v>
      </c>
      <c r="E5355" t="s">
        <v>15658</v>
      </c>
      <c r="F5355">
        <v>6.3</v>
      </c>
      <c r="G5355">
        <v>47000</v>
      </c>
      <c r="H5355" t="s">
        <v>802</v>
      </c>
      <c r="I5355" t="s">
        <v>3941</v>
      </c>
      <c r="J5355" t="s">
        <v>15820</v>
      </c>
      <c r="K5355" t="s">
        <v>41</v>
      </c>
      <c r="L5355">
        <v>25100000</v>
      </c>
      <c r="M5355">
        <v>29560587</v>
      </c>
      <c r="N5355" t="s">
        <v>14713</v>
      </c>
      <c r="O5355">
        <v>129</v>
      </c>
      <c r="P5355" cm="1">
        <f t="array" ref="P5355">_xlfn.XLOOKUP(D5355, CPI!$A:A, CPI!$B:B)</f>
        <v>215.3</v>
      </c>
      <c r="Q5355" s="9">
        <f>IF(M5355="","",PRODUCT(M5355,CPI!$B$112/P5355))</f>
        <v>41835164.230840683</v>
      </c>
    </row>
    <row r="5356" spans="1:17">
      <c r="A5356" t="s">
        <v>15821</v>
      </c>
      <c r="B5356" t="s">
        <v>2010</v>
      </c>
      <c r="C5356" t="s">
        <v>52</v>
      </c>
      <c r="D5356">
        <v>2008</v>
      </c>
      <c r="E5356" t="s">
        <v>15822</v>
      </c>
      <c r="F5356">
        <v>1.9</v>
      </c>
      <c r="G5356">
        <v>36000</v>
      </c>
      <c r="H5356" t="s">
        <v>15823</v>
      </c>
      <c r="I5356" t="s">
        <v>15824</v>
      </c>
      <c r="J5356" t="s">
        <v>15825</v>
      </c>
      <c r="K5356" t="s">
        <v>41</v>
      </c>
      <c r="M5356">
        <v>1596232</v>
      </c>
      <c r="N5356" t="s">
        <v>15826</v>
      </c>
      <c r="O5356">
        <v>91</v>
      </c>
      <c r="P5356" cm="1">
        <f t="array" ref="P5356">_xlfn.XLOOKUP(D5356, CPI!$A:A, CPI!$B:B)</f>
        <v>215.3</v>
      </c>
      <c r="Q5356" s="9">
        <f>IF(M5356="","",PRODUCT(M5356,CPI!$B$112/P5356))</f>
        <v>2259042.686483976</v>
      </c>
    </row>
    <row r="5357" spans="1:17">
      <c r="A5357" t="s">
        <v>15827</v>
      </c>
      <c r="B5357" t="s">
        <v>27</v>
      </c>
      <c r="C5357" t="s">
        <v>115</v>
      </c>
      <c r="D5357">
        <v>2008</v>
      </c>
      <c r="E5357" t="s">
        <v>15025</v>
      </c>
      <c r="F5357">
        <v>6.2</v>
      </c>
      <c r="G5357">
        <v>48000</v>
      </c>
      <c r="H5357" t="s">
        <v>9038</v>
      </c>
      <c r="I5357" t="s">
        <v>15828</v>
      </c>
      <c r="J5357" t="s">
        <v>10811</v>
      </c>
      <c r="K5357" t="s">
        <v>41</v>
      </c>
      <c r="L5357">
        <v>35000000</v>
      </c>
      <c r="M5357">
        <v>52933513</v>
      </c>
      <c r="N5357" t="s">
        <v>10886</v>
      </c>
      <c r="O5357">
        <v>101</v>
      </c>
      <c r="P5357" cm="1">
        <f t="array" ref="P5357">_xlfn.XLOOKUP(D5357, CPI!$A:A, CPI!$B:B)</f>
        <v>215.3</v>
      </c>
      <c r="Q5357" s="9">
        <f>IF(M5357="","",PRODUCT(M5357,CPI!$B$112/P5357))</f>
        <v>74913336.79098931</v>
      </c>
    </row>
    <row r="5358" spans="1:17">
      <c r="A5358" t="s">
        <v>15829</v>
      </c>
      <c r="B5358" t="s">
        <v>27</v>
      </c>
      <c r="C5358" t="s">
        <v>45</v>
      </c>
      <c r="D5358">
        <v>2008</v>
      </c>
      <c r="E5358" t="s">
        <v>15830</v>
      </c>
      <c r="F5358">
        <v>7.4</v>
      </c>
      <c r="G5358">
        <v>44000</v>
      </c>
      <c r="H5358" t="s">
        <v>7485</v>
      </c>
      <c r="I5358" t="s">
        <v>7485</v>
      </c>
      <c r="J5358" t="s">
        <v>11326</v>
      </c>
      <c r="K5358" t="s">
        <v>6002</v>
      </c>
      <c r="M5358">
        <v>129710514</v>
      </c>
      <c r="N5358" t="s">
        <v>15831</v>
      </c>
      <c r="O5358">
        <v>148</v>
      </c>
      <c r="P5358" cm="1">
        <f t="array" ref="P5358">_xlfn.XLOOKUP(D5358, CPI!$A:A, CPI!$B:B)</f>
        <v>215.3</v>
      </c>
      <c r="Q5358" s="9">
        <f>IF(M5358="","",PRODUCT(M5358,CPI!$B$112/P5358))</f>
        <v>183570801.74547142</v>
      </c>
    </row>
    <row r="5359" spans="1:17">
      <c r="A5359" t="s">
        <v>15832</v>
      </c>
      <c r="B5359" t="s">
        <v>27</v>
      </c>
      <c r="C5359" t="s">
        <v>52</v>
      </c>
      <c r="D5359">
        <v>2008</v>
      </c>
      <c r="E5359" t="s">
        <v>15833</v>
      </c>
      <c r="F5359">
        <v>6.8</v>
      </c>
      <c r="G5359">
        <v>70000</v>
      </c>
      <c r="H5359" t="s">
        <v>13406</v>
      </c>
      <c r="I5359" t="s">
        <v>15834</v>
      </c>
      <c r="J5359" t="s">
        <v>15076</v>
      </c>
      <c r="K5359" t="s">
        <v>41</v>
      </c>
      <c r="L5359">
        <v>8000000</v>
      </c>
      <c r="M5359">
        <v>16580250</v>
      </c>
      <c r="N5359" t="s">
        <v>15835</v>
      </c>
      <c r="O5359">
        <v>91</v>
      </c>
      <c r="P5359" cm="1">
        <f t="array" ref="P5359">_xlfn.XLOOKUP(D5359, CPI!$A:A, CPI!$B:B)</f>
        <v>215.3</v>
      </c>
      <c r="Q5359" s="9">
        <f>IF(M5359="","",PRODUCT(M5359,CPI!$B$112/P5359))</f>
        <v>23464942.754296329</v>
      </c>
    </row>
    <row r="5360" spans="1:17">
      <c r="A5360" t="s">
        <v>15836</v>
      </c>
      <c r="B5360" t="s">
        <v>27</v>
      </c>
      <c r="C5360" t="s">
        <v>74</v>
      </c>
      <c r="D5360">
        <v>2008</v>
      </c>
      <c r="E5360" t="s">
        <v>15731</v>
      </c>
      <c r="F5360">
        <v>6.4</v>
      </c>
      <c r="G5360">
        <v>68000</v>
      </c>
      <c r="H5360" t="s">
        <v>15837</v>
      </c>
      <c r="I5360" t="s">
        <v>14843</v>
      </c>
      <c r="J5360" t="s">
        <v>13525</v>
      </c>
      <c r="K5360" t="s">
        <v>33</v>
      </c>
      <c r="L5360">
        <v>28000000</v>
      </c>
      <c r="M5360">
        <v>19152009</v>
      </c>
      <c r="N5360" t="s">
        <v>15838</v>
      </c>
      <c r="O5360">
        <v>110</v>
      </c>
      <c r="P5360" cm="1">
        <f t="array" ref="P5360">_xlfn.XLOOKUP(D5360, CPI!$A:A, CPI!$B:B)</f>
        <v>215.3</v>
      </c>
      <c r="Q5360" s="9">
        <f>IF(M5360="","",PRODUCT(M5360,CPI!$B$112/P5360))</f>
        <v>27104584.961913608</v>
      </c>
    </row>
    <row r="5361" spans="1:17">
      <c r="A5361" t="s">
        <v>15839</v>
      </c>
      <c r="B5361" t="s">
        <v>2010</v>
      </c>
      <c r="C5361" t="s">
        <v>45</v>
      </c>
      <c r="D5361">
        <v>2008</v>
      </c>
      <c r="E5361" t="s">
        <v>15668</v>
      </c>
      <c r="F5361">
        <v>6.1</v>
      </c>
      <c r="G5361">
        <v>160000</v>
      </c>
      <c r="H5361" t="s">
        <v>15840</v>
      </c>
      <c r="I5361" t="s">
        <v>2918</v>
      </c>
      <c r="J5361" t="s">
        <v>11251</v>
      </c>
      <c r="K5361" t="s">
        <v>463</v>
      </c>
      <c r="L5361">
        <v>30000000</v>
      </c>
      <c r="M5361">
        <v>108979549</v>
      </c>
      <c r="N5361" t="s">
        <v>12262</v>
      </c>
      <c r="O5361">
        <v>104</v>
      </c>
      <c r="P5361" cm="1">
        <f t="array" ref="P5361">_xlfn.XLOOKUP(D5361, CPI!$A:A, CPI!$B:B)</f>
        <v>215.3</v>
      </c>
      <c r="Q5361" s="9">
        <f>IF(M5361="","",PRODUCT(M5361,CPI!$B$112/P5361))</f>
        <v>154231623.68927079</v>
      </c>
    </row>
    <row r="5362" spans="1:17">
      <c r="A5362" t="s">
        <v>201</v>
      </c>
      <c r="B5362" t="s">
        <v>2010</v>
      </c>
      <c r="C5362" t="s">
        <v>63</v>
      </c>
      <c r="D5362">
        <v>2008</v>
      </c>
      <c r="E5362" t="s">
        <v>15714</v>
      </c>
      <c r="F5362">
        <v>3.9</v>
      </c>
      <c r="G5362">
        <v>35000</v>
      </c>
      <c r="H5362" t="s">
        <v>15841</v>
      </c>
      <c r="I5362" t="s">
        <v>14582</v>
      </c>
      <c r="J5362" t="s">
        <v>15842</v>
      </c>
      <c r="K5362" t="s">
        <v>41</v>
      </c>
      <c r="L5362">
        <v>20000000</v>
      </c>
      <c r="M5362">
        <v>57197876</v>
      </c>
      <c r="N5362" t="s">
        <v>10886</v>
      </c>
      <c r="O5362">
        <v>88</v>
      </c>
      <c r="P5362" cm="1">
        <f t="array" ref="P5362">_xlfn.XLOOKUP(D5362, CPI!$A:A, CPI!$B:B)</f>
        <v>215.3</v>
      </c>
      <c r="Q5362" s="9">
        <f>IF(M5362="","",PRODUCT(M5362,CPI!$B$112/P5362))</f>
        <v>80948410.669763118</v>
      </c>
    </row>
    <row r="5363" spans="1:17">
      <c r="A5363" t="s">
        <v>15843</v>
      </c>
      <c r="B5363" t="s">
        <v>348</v>
      </c>
      <c r="C5363" t="s">
        <v>52</v>
      </c>
      <c r="D5363">
        <v>2008</v>
      </c>
      <c r="E5363" t="s">
        <v>15775</v>
      </c>
      <c r="F5363">
        <v>4.9000000000000004</v>
      </c>
      <c r="G5363">
        <v>59000</v>
      </c>
      <c r="H5363" t="s">
        <v>6883</v>
      </c>
      <c r="I5363" t="s">
        <v>15844</v>
      </c>
      <c r="J5363" t="s">
        <v>15845</v>
      </c>
      <c r="K5363" t="s">
        <v>41</v>
      </c>
      <c r="L5363">
        <v>11000000</v>
      </c>
      <c r="M5363">
        <v>252909177</v>
      </c>
      <c r="N5363" t="s">
        <v>1735</v>
      </c>
      <c r="O5363">
        <v>112</v>
      </c>
      <c r="P5363" cm="1">
        <f t="array" ref="P5363">_xlfn.XLOOKUP(D5363, CPI!$A:A, CPI!$B:B)</f>
        <v>215.3</v>
      </c>
      <c r="Q5363" s="9">
        <f>IF(M5363="","",PRODUCT(M5363,CPI!$B$112/P5363))</f>
        <v>357925806.9294008</v>
      </c>
    </row>
    <row r="5364" spans="1:17">
      <c r="A5364" t="s">
        <v>15846</v>
      </c>
      <c r="B5364" t="s">
        <v>27</v>
      </c>
      <c r="C5364" t="s">
        <v>28</v>
      </c>
      <c r="D5364">
        <v>2008</v>
      </c>
      <c r="E5364" t="s">
        <v>15847</v>
      </c>
      <c r="F5364">
        <v>6.7</v>
      </c>
      <c r="G5364">
        <v>48000</v>
      </c>
      <c r="H5364" t="s">
        <v>303</v>
      </c>
      <c r="I5364" t="s">
        <v>15848</v>
      </c>
      <c r="J5364" t="s">
        <v>13623</v>
      </c>
      <c r="K5364" t="s">
        <v>41</v>
      </c>
      <c r="M5364">
        <v>16937968</v>
      </c>
      <c r="N5364" t="s">
        <v>15849</v>
      </c>
      <c r="O5364">
        <v>113</v>
      </c>
      <c r="P5364" cm="1">
        <f t="array" ref="P5364">_xlfn.XLOOKUP(D5364, CPI!$A:A, CPI!$B:B)</f>
        <v>215.3</v>
      </c>
      <c r="Q5364" s="9">
        <f>IF(M5364="","",PRODUCT(M5364,CPI!$B$112/P5364))</f>
        <v>23971197.629354388</v>
      </c>
    </row>
    <row r="5365" spans="1:17">
      <c r="A5365" t="s">
        <v>15850</v>
      </c>
      <c r="B5365" t="s">
        <v>27</v>
      </c>
      <c r="C5365" t="s">
        <v>115</v>
      </c>
      <c r="D5365">
        <v>2008</v>
      </c>
      <c r="E5365" t="s">
        <v>15573</v>
      </c>
      <c r="F5365">
        <v>6</v>
      </c>
      <c r="G5365">
        <v>86000</v>
      </c>
      <c r="H5365" t="s">
        <v>6262</v>
      </c>
      <c r="I5365" t="s">
        <v>14569</v>
      </c>
      <c r="J5365" t="s">
        <v>78</v>
      </c>
      <c r="K5365" t="s">
        <v>41</v>
      </c>
      <c r="L5365">
        <v>60000000</v>
      </c>
      <c r="M5365">
        <v>79498846</v>
      </c>
      <c r="N5365" t="s">
        <v>14982</v>
      </c>
      <c r="O5365">
        <v>101</v>
      </c>
      <c r="P5365" cm="1">
        <f t="array" ref="P5365">_xlfn.XLOOKUP(D5365, CPI!$A:A, CPI!$B:B)</f>
        <v>215.3</v>
      </c>
      <c r="Q5365" s="9">
        <f>IF(M5365="","",PRODUCT(M5365,CPI!$B$112/P5365))</f>
        <v>112509514.05573618</v>
      </c>
    </row>
    <row r="5366" spans="1:17">
      <c r="A5366" t="s">
        <v>15851</v>
      </c>
      <c r="B5366" t="s">
        <v>2010</v>
      </c>
      <c r="C5366" t="s">
        <v>52</v>
      </c>
      <c r="D5366">
        <v>2008</v>
      </c>
      <c r="E5366" t="s">
        <v>15632</v>
      </c>
      <c r="F5366">
        <v>6</v>
      </c>
      <c r="G5366">
        <v>32000</v>
      </c>
      <c r="H5366" t="s">
        <v>9724</v>
      </c>
      <c r="I5366" t="s">
        <v>15852</v>
      </c>
      <c r="J5366" t="s">
        <v>9724</v>
      </c>
      <c r="K5366" t="s">
        <v>41</v>
      </c>
      <c r="L5366">
        <v>58000000</v>
      </c>
      <c r="M5366">
        <v>41319039</v>
      </c>
      <c r="N5366" t="s">
        <v>72</v>
      </c>
      <c r="O5366">
        <v>114</v>
      </c>
      <c r="P5366" cm="1">
        <f t="array" ref="P5366">_xlfn.XLOOKUP(D5366, CPI!$A:A, CPI!$B:B)</f>
        <v>215.3</v>
      </c>
      <c r="Q5366" s="9">
        <f>IF(M5366="","",PRODUCT(M5366,CPI!$B$112/P5366))</f>
        <v>58476131.831398048</v>
      </c>
    </row>
    <row r="5367" spans="1:17">
      <c r="A5367" t="s">
        <v>15853</v>
      </c>
      <c r="B5367" t="s">
        <v>2010</v>
      </c>
      <c r="C5367" t="s">
        <v>52</v>
      </c>
      <c r="D5367">
        <v>2008</v>
      </c>
      <c r="E5367" t="s">
        <v>15025</v>
      </c>
      <c r="F5367">
        <v>2.8</v>
      </c>
      <c r="G5367">
        <v>103000</v>
      </c>
      <c r="H5367" t="s">
        <v>9250</v>
      </c>
      <c r="I5367" t="s">
        <v>9250</v>
      </c>
      <c r="J5367" t="s">
        <v>15854</v>
      </c>
      <c r="K5367" t="s">
        <v>41</v>
      </c>
      <c r="L5367">
        <v>30000000</v>
      </c>
      <c r="M5367">
        <v>85897593</v>
      </c>
      <c r="N5367" t="s">
        <v>8636</v>
      </c>
      <c r="O5367">
        <v>87</v>
      </c>
      <c r="P5367" cm="1">
        <f t="array" ref="P5367">_xlfn.XLOOKUP(D5367, CPI!$A:A, CPI!$B:B)</f>
        <v>215.3</v>
      </c>
      <c r="Q5367" s="9">
        <f>IF(M5367="","",PRODUCT(M5367,CPI!$B$112/P5367))</f>
        <v>121565241.92800742</v>
      </c>
    </row>
    <row r="5368" spans="1:17">
      <c r="A5368" t="s">
        <v>15855</v>
      </c>
      <c r="B5368" t="s">
        <v>44</v>
      </c>
      <c r="C5368" t="s">
        <v>401</v>
      </c>
      <c r="D5368">
        <v>2008</v>
      </c>
      <c r="E5368" t="s">
        <v>15590</v>
      </c>
      <c r="F5368">
        <v>5.9</v>
      </c>
      <c r="G5368">
        <v>61000</v>
      </c>
      <c r="H5368" t="s">
        <v>15856</v>
      </c>
      <c r="I5368" t="s">
        <v>15857</v>
      </c>
      <c r="J5368" t="s">
        <v>15858</v>
      </c>
      <c r="K5368" t="s">
        <v>41</v>
      </c>
      <c r="L5368">
        <v>8500000</v>
      </c>
      <c r="M5368">
        <v>68282844</v>
      </c>
      <c r="N5368" t="s">
        <v>15859</v>
      </c>
      <c r="O5368">
        <v>98</v>
      </c>
      <c r="P5368" cm="1">
        <f t="array" ref="P5368">_xlfn.XLOOKUP(D5368, CPI!$A:A, CPI!$B:B)</f>
        <v>215.3</v>
      </c>
      <c r="Q5368" s="9">
        <f>IF(M5368="","",PRODUCT(M5368,CPI!$B$112/P5368))</f>
        <v>96636240.440315843</v>
      </c>
    </row>
    <row r="5369" spans="1:17">
      <c r="A5369" t="s">
        <v>15860</v>
      </c>
      <c r="B5369" t="s">
        <v>27</v>
      </c>
      <c r="C5369" t="s">
        <v>63</v>
      </c>
      <c r="D5369">
        <v>2008</v>
      </c>
      <c r="E5369" t="s">
        <v>15590</v>
      </c>
      <c r="F5369">
        <v>6.1</v>
      </c>
      <c r="G5369">
        <v>104000</v>
      </c>
      <c r="H5369" t="s">
        <v>13106</v>
      </c>
      <c r="I5369" t="s">
        <v>13106</v>
      </c>
      <c r="J5369" t="s">
        <v>5479</v>
      </c>
      <c r="K5369" t="s">
        <v>41</v>
      </c>
      <c r="L5369">
        <v>35000000</v>
      </c>
      <c r="M5369">
        <v>78094714</v>
      </c>
      <c r="N5369" t="s">
        <v>8636</v>
      </c>
      <c r="O5369">
        <v>110</v>
      </c>
      <c r="P5369" cm="1">
        <f t="array" ref="P5369">_xlfn.XLOOKUP(D5369, CPI!$A:A, CPI!$B:B)</f>
        <v>215.3</v>
      </c>
      <c r="Q5369" s="9">
        <f>IF(M5369="","",PRODUCT(M5369,CPI!$B$112/P5369))</f>
        <v>110522337.92754295</v>
      </c>
    </row>
    <row r="5370" spans="1:17">
      <c r="A5370" t="s">
        <v>15861</v>
      </c>
      <c r="B5370" t="s">
        <v>27</v>
      </c>
      <c r="C5370" t="s">
        <v>36</v>
      </c>
      <c r="D5370">
        <v>2008</v>
      </c>
      <c r="E5370" t="s">
        <v>15862</v>
      </c>
      <c r="F5370">
        <v>6.6</v>
      </c>
      <c r="G5370">
        <v>132000</v>
      </c>
      <c r="H5370" t="s">
        <v>13602</v>
      </c>
      <c r="I5370" t="s">
        <v>13602</v>
      </c>
      <c r="J5370" t="s">
        <v>13603</v>
      </c>
      <c r="K5370" t="s">
        <v>41</v>
      </c>
      <c r="L5370">
        <v>12000000</v>
      </c>
      <c r="M5370">
        <v>43495888</v>
      </c>
      <c r="N5370" t="s">
        <v>2037</v>
      </c>
      <c r="O5370">
        <v>114</v>
      </c>
      <c r="P5370" cm="1">
        <f t="array" ref="P5370">_xlfn.XLOOKUP(D5370, CPI!$A:A, CPI!$B:B)</f>
        <v>215.3</v>
      </c>
      <c r="Q5370" s="9">
        <f>IF(M5370="","",PRODUCT(M5370,CPI!$B$112/P5370))</f>
        <v>61556883.760334417</v>
      </c>
    </row>
    <row r="5371" spans="1:17">
      <c r="A5371" t="s">
        <v>15863</v>
      </c>
      <c r="B5371" t="s">
        <v>2010</v>
      </c>
      <c r="C5371" t="s">
        <v>52</v>
      </c>
      <c r="D5371">
        <v>2008</v>
      </c>
      <c r="E5371" t="s">
        <v>15862</v>
      </c>
      <c r="F5371">
        <v>6</v>
      </c>
      <c r="G5371">
        <v>43000</v>
      </c>
      <c r="H5371" t="s">
        <v>15864</v>
      </c>
      <c r="I5371" t="s">
        <v>15864</v>
      </c>
      <c r="J5371" t="s">
        <v>15865</v>
      </c>
      <c r="K5371" t="s">
        <v>41</v>
      </c>
      <c r="L5371">
        <v>30000000</v>
      </c>
      <c r="M5371">
        <v>64444713</v>
      </c>
      <c r="N5371" t="s">
        <v>15866</v>
      </c>
      <c r="O5371">
        <v>99</v>
      </c>
      <c r="P5371" cm="1">
        <f t="array" ref="P5371">_xlfn.XLOOKUP(D5371, CPI!$A:A, CPI!$B:B)</f>
        <v>215.3</v>
      </c>
      <c r="Q5371" s="9">
        <f>IF(M5371="","",PRODUCT(M5371,CPI!$B$112/P5371))</f>
        <v>91204384.81699954</v>
      </c>
    </row>
    <row r="5372" spans="1:17">
      <c r="A5372" t="s">
        <v>15867</v>
      </c>
      <c r="B5372" t="s">
        <v>44</v>
      </c>
      <c r="C5372" t="s">
        <v>36</v>
      </c>
      <c r="D5372">
        <v>2008</v>
      </c>
      <c r="E5372" t="s">
        <v>15632</v>
      </c>
      <c r="F5372">
        <v>6</v>
      </c>
      <c r="G5372">
        <v>34000</v>
      </c>
      <c r="H5372" t="s">
        <v>14476</v>
      </c>
      <c r="I5372" t="s">
        <v>15868</v>
      </c>
      <c r="J5372" t="s">
        <v>4372</v>
      </c>
      <c r="K5372" t="s">
        <v>41</v>
      </c>
      <c r="L5372">
        <v>37000000</v>
      </c>
      <c r="M5372">
        <v>100104565</v>
      </c>
      <c r="N5372" t="s">
        <v>15096</v>
      </c>
      <c r="O5372">
        <v>96</v>
      </c>
      <c r="P5372" cm="1">
        <f t="array" ref="P5372">_xlfn.XLOOKUP(D5372, CPI!$A:A, CPI!$B:B)</f>
        <v>215.3</v>
      </c>
      <c r="Q5372" s="9">
        <f>IF(M5372="","",PRODUCT(M5372,CPI!$B$112/P5372))</f>
        <v>141671439.64468184</v>
      </c>
    </row>
    <row r="5373" spans="1:17">
      <c r="A5373" t="s">
        <v>15869</v>
      </c>
      <c r="B5373" t="s">
        <v>44</v>
      </c>
      <c r="C5373" t="s">
        <v>36</v>
      </c>
      <c r="D5373">
        <v>2008</v>
      </c>
      <c r="E5373" t="s">
        <v>15606</v>
      </c>
      <c r="F5373">
        <v>6.5</v>
      </c>
      <c r="G5373">
        <v>64000</v>
      </c>
      <c r="H5373" t="s">
        <v>14702</v>
      </c>
      <c r="I5373" t="s">
        <v>8278</v>
      </c>
      <c r="J5373" t="s">
        <v>15870</v>
      </c>
      <c r="K5373" t="s">
        <v>41</v>
      </c>
      <c r="L5373">
        <v>55000000</v>
      </c>
      <c r="M5373">
        <v>17929684</v>
      </c>
      <c r="N5373" t="s">
        <v>15871</v>
      </c>
      <c r="O5373">
        <v>90</v>
      </c>
      <c r="P5373" cm="1">
        <f t="array" ref="P5373">_xlfn.XLOOKUP(D5373, CPI!$A:A, CPI!$B:B)</f>
        <v>215.3</v>
      </c>
      <c r="Q5373" s="9">
        <f>IF(M5373="","",PRODUCT(M5373,CPI!$B$112/P5373))</f>
        <v>25374708.382721782</v>
      </c>
    </row>
    <row r="5374" spans="1:17">
      <c r="A5374" t="s">
        <v>15872</v>
      </c>
      <c r="B5374" t="s">
        <v>27</v>
      </c>
      <c r="C5374" t="s">
        <v>63</v>
      </c>
      <c r="D5374">
        <v>2008</v>
      </c>
      <c r="E5374" t="s">
        <v>15606</v>
      </c>
      <c r="F5374">
        <v>5.9</v>
      </c>
      <c r="G5374">
        <v>71000</v>
      </c>
      <c r="H5374" t="s">
        <v>15873</v>
      </c>
      <c r="I5374" t="s">
        <v>15873</v>
      </c>
      <c r="J5374" t="s">
        <v>15874</v>
      </c>
      <c r="K5374" t="s">
        <v>41</v>
      </c>
      <c r="L5374">
        <v>12000000</v>
      </c>
      <c r="M5374">
        <v>41319906</v>
      </c>
      <c r="N5374" t="s">
        <v>10886</v>
      </c>
      <c r="O5374">
        <v>89</v>
      </c>
      <c r="P5374" cm="1">
        <f t="array" ref="P5374">_xlfn.XLOOKUP(D5374, CPI!$A:A, CPI!$B:B)</f>
        <v>215.3</v>
      </c>
      <c r="Q5374" s="9">
        <f>IF(M5374="","",PRODUCT(M5374,CPI!$B$112/P5374))</f>
        <v>58477358.839758478</v>
      </c>
    </row>
    <row r="5375" spans="1:17">
      <c r="A5375" t="s">
        <v>15875</v>
      </c>
      <c r="B5375" t="s">
        <v>27</v>
      </c>
      <c r="C5375" t="s">
        <v>45</v>
      </c>
      <c r="D5375">
        <v>2008</v>
      </c>
      <c r="E5375" t="s">
        <v>15752</v>
      </c>
      <c r="F5375">
        <v>5.4</v>
      </c>
      <c r="G5375">
        <v>55000</v>
      </c>
      <c r="H5375" t="s">
        <v>15358</v>
      </c>
      <c r="I5375" t="s">
        <v>15876</v>
      </c>
      <c r="J5375" t="s">
        <v>1546</v>
      </c>
      <c r="K5375" t="s">
        <v>41</v>
      </c>
      <c r="L5375">
        <v>45000000</v>
      </c>
      <c r="M5375">
        <v>42487390</v>
      </c>
      <c r="N5375" t="s">
        <v>6743</v>
      </c>
      <c r="O5375">
        <v>99</v>
      </c>
      <c r="P5375" cm="1">
        <f t="array" ref="P5375">_xlfn.XLOOKUP(D5375, CPI!$A:A, CPI!$B:B)</f>
        <v>215.3</v>
      </c>
      <c r="Q5375" s="9">
        <f>IF(M5375="","",PRODUCT(M5375,CPI!$B$112/P5375))</f>
        <v>60129622.540640965</v>
      </c>
    </row>
    <row r="5376" spans="1:17">
      <c r="A5376" t="s">
        <v>15877</v>
      </c>
      <c r="B5376" t="s">
        <v>2010</v>
      </c>
      <c r="C5376" t="s">
        <v>28</v>
      </c>
      <c r="D5376">
        <v>2008</v>
      </c>
      <c r="E5376" t="s">
        <v>15457</v>
      </c>
      <c r="F5376">
        <v>6</v>
      </c>
      <c r="G5376">
        <v>24000</v>
      </c>
      <c r="H5376" t="s">
        <v>15878</v>
      </c>
      <c r="I5376" t="s">
        <v>14033</v>
      </c>
      <c r="J5376" t="s">
        <v>10811</v>
      </c>
      <c r="K5376" t="s">
        <v>41</v>
      </c>
      <c r="L5376">
        <v>30000000</v>
      </c>
      <c r="M5376">
        <v>84375346</v>
      </c>
      <c r="N5376" t="s">
        <v>34</v>
      </c>
      <c r="O5376">
        <v>97</v>
      </c>
      <c r="P5376" cm="1">
        <f t="array" ref="P5376">_xlfn.XLOOKUP(D5376, CPI!$A:A, CPI!$B:B)</f>
        <v>215.3</v>
      </c>
      <c r="Q5376" s="9">
        <f>IF(M5376="","",PRODUCT(M5376,CPI!$B$112/P5376))</f>
        <v>119410905.37018114</v>
      </c>
    </row>
    <row r="5377" spans="1:17">
      <c r="A5377" t="s">
        <v>15879</v>
      </c>
      <c r="B5377" t="s">
        <v>2010</v>
      </c>
      <c r="C5377" t="s">
        <v>52</v>
      </c>
      <c r="D5377">
        <v>2008</v>
      </c>
      <c r="E5377" t="s">
        <v>15668</v>
      </c>
      <c r="F5377">
        <v>5.7</v>
      </c>
      <c r="G5377">
        <v>67000</v>
      </c>
      <c r="H5377" t="s">
        <v>15880</v>
      </c>
      <c r="I5377" t="s">
        <v>15881</v>
      </c>
      <c r="J5377" t="s">
        <v>7791</v>
      </c>
      <c r="K5377" t="s">
        <v>5828</v>
      </c>
      <c r="L5377">
        <v>80000000</v>
      </c>
      <c r="M5377">
        <v>164112721</v>
      </c>
      <c r="N5377" t="s">
        <v>2037</v>
      </c>
      <c r="O5377">
        <v>88</v>
      </c>
      <c r="P5377" cm="1">
        <f t="array" ref="P5377">_xlfn.XLOOKUP(D5377, CPI!$A:A, CPI!$B:B)</f>
        <v>215.3</v>
      </c>
      <c r="Q5377" s="9">
        <f>IF(M5377="","",PRODUCT(M5377,CPI!$B$112/P5377))</f>
        <v>232257993.90942869</v>
      </c>
    </row>
    <row r="5378" spans="1:17">
      <c r="A5378" t="s">
        <v>15882</v>
      </c>
      <c r="B5378" t="s">
        <v>2010</v>
      </c>
      <c r="C5378" t="s">
        <v>52</v>
      </c>
      <c r="D5378">
        <v>2008</v>
      </c>
      <c r="E5378" t="s">
        <v>15666</v>
      </c>
      <c r="F5378">
        <v>6.2</v>
      </c>
      <c r="G5378">
        <v>28000</v>
      </c>
      <c r="H5378" t="s">
        <v>15883</v>
      </c>
      <c r="I5378" t="s">
        <v>15884</v>
      </c>
      <c r="J5378" t="s">
        <v>12896</v>
      </c>
      <c r="K5378" t="s">
        <v>41</v>
      </c>
      <c r="L5378">
        <v>27000000</v>
      </c>
      <c r="M5378">
        <v>44352417</v>
      </c>
      <c r="N5378" t="s">
        <v>11139</v>
      </c>
      <c r="O5378">
        <v>119</v>
      </c>
      <c r="P5378" cm="1">
        <f t="array" ref="P5378">_xlfn.XLOOKUP(D5378, CPI!$A:A, CPI!$B:B)</f>
        <v>215.3</v>
      </c>
      <c r="Q5378" s="9">
        <f>IF(M5378="","",PRODUCT(M5378,CPI!$B$112/P5378))</f>
        <v>62769073.199721314</v>
      </c>
    </row>
    <row r="5379" spans="1:17">
      <c r="A5379" t="s">
        <v>15885</v>
      </c>
      <c r="B5379" t="s">
        <v>27</v>
      </c>
      <c r="C5379" t="s">
        <v>115</v>
      </c>
      <c r="D5379">
        <v>2008</v>
      </c>
      <c r="E5379" t="s">
        <v>15775</v>
      </c>
      <c r="F5379">
        <v>6.6</v>
      </c>
      <c r="G5379">
        <v>60000</v>
      </c>
      <c r="H5379" t="s">
        <v>13699</v>
      </c>
      <c r="I5379" t="s">
        <v>12743</v>
      </c>
      <c r="J5379" t="s">
        <v>10088</v>
      </c>
      <c r="K5379" t="s">
        <v>41</v>
      </c>
      <c r="L5379">
        <v>30000000</v>
      </c>
      <c r="M5379">
        <v>31200557</v>
      </c>
      <c r="N5379" t="s">
        <v>2037</v>
      </c>
      <c r="O5379">
        <v>130</v>
      </c>
      <c r="P5379" cm="1">
        <f t="array" ref="P5379">_xlfn.XLOOKUP(D5379, CPI!$A:A, CPI!$B:B)</f>
        <v>215.3</v>
      </c>
      <c r="Q5379" s="9">
        <f>IF(M5379="","",PRODUCT(M5379,CPI!$B$112/P5379))</f>
        <v>44156106.446353927</v>
      </c>
    </row>
    <row r="5380" spans="1:17">
      <c r="A5380" t="s">
        <v>15886</v>
      </c>
      <c r="B5380" t="s">
        <v>27</v>
      </c>
      <c r="C5380" t="s">
        <v>28</v>
      </c>
      <c r="D5380">
        <v>2008</v>
      </c>
      <c r="E5380" t="s">
        <v>15731</v>
      </c>
      <c r="F5380">
        <v>6.6</v>
      </c>
      <c r="G5380">
        <v>71000</v>
      </c>
      <c r="H5380" t="s">
        <v>12407</v>
      </c>
      <c r="I5380" t="s">
        <v>15887</v>
      </c>
      <c r="J5380" t="s">
        <v>8778</v>
      </c>
      <c r="K5380" t="s">
        <v>2609</v>
      </c>
      <c r="L5380">
        <v>25000000</v>
      </c>
      <c r="M5380">
        <v>19844979</v>
      </c>
      <c r="N5380" t="s">
        <v>10371</v>
      </c>
      <c r="O5380">
        <v>121</v>
      </c>
      <c r="P5380" cm="1">
        <f t="array" ref="P5380">_xlfn.XLOOKUP(D5380, CPI!$A:A, CPI!$B:B)</f>
        <v>215.3</v>
      </c>
      <c r="Q5380" s="9">
        <f>IF(M5380="","",PRODUCT(M5380,CPI!$B$112/P5380))</f>
        <v>28085300.052484903</v>
      </c>
    </row>
    <row r="5381" spans="1:17">
      <c r="A5381" t="s">
        <v>15888</v>
      </c>
      <c r="B5381" t="s">
        <v>458</v>
      </c>
      <c r="C5381" t="s">
        <v>74</v>
      </c>
      <c r="D5381">
        <v>2008</v>
      </c>
      <c r="E5381" t="s">
        <v>15889</v>
      </c>
      <c r="F5381">
        <v>7.2</v>
      </c>
      <c r="G5381">
        <v>45000</v>
      </c>
      <c r="H5381" t="s">
        <v>5117</v>
      </c>
      <c r="I5381" t="s">
        <v>14679</v>
      </c>
      <c r="J5381" t="s">
        <v>10070</v>
      </c>
      <c r="K5381" t="s">
        <v>463</v>
      </c>
      <c r="L5381">
        <v>35000000</v>
      </c>
      <c r="M5381">
        <v>34209066</v>
      </c>
      <c r="N5381" t="s">
        <v>15623</v>
      </c>
      <c r="O5381">
        <v>134</v>
      </c>
      <c r="P5381" cm="1">
        <f t="array" ref="P5381">_xlfn.XLOOKUP(D5381, CPI!$A:A, CPI!$B:B)</f>
        <v>215.3</v>
      </c>
      <c r="Q5381" s="9">
        <f>IF(M5381="","",PRODUCT(M5381,CPI!$B$112/P5381))</f>
        <v>48413852.346493267</v>
      </c>
    </row>
    <row r="5382" spans="1:17">
      <c r="A5382" t="s">
        <v>15890</v>
      </c>
      <c r="B5382" t="s">
        <v>27</v>
      </c>
      <c r="C5382" t="s">
        <v>74</v>
      </c>
      <c r="D5382">
        <v>2008</v>
      </c>
      <c r="E5382" t="s">
        <v>15891</v>
      </c>
      <c r="F5382">
        <v>6.2</v>
      </c>
      <c r="G5382">
        <v>17000</v>
      </c>
      <c r="H5382" t="s">
        <v>14276</v>
      </c>
      <c r="I5382" t="s">
        <v>15892</v>
      </c>
      <c r="J5382" t="s">
        <v>14013</v>
      </c>
      <c r="K5382" t="s">
        <v>33</v>
      </c>
      <c r="M5382">
        <v>4297711</v>
      </c>
      <c r="N5382" t="s">
        <v>6575</v>
      </c>
      <c r="O5382">
        <v>110</v>
      </c>
      <c r="P5382" cm="1">
        <f t="array" ref="P5382">_xlfn.XLOOKUP(D5382, CPI!$A:A, CPI!$B:B)</f>
        <v>215.3</v>
      </c>
      <c r="Q5382" s="9">
        <f>IF(M5382="","",PRODUCT(M5382,CPI!$B$112/P5382))</f>
        <v>6082269.1207617279</v>
      </c>
    </row>
    <row r="5383" spans="1:17">
      <c r="A5383" t="s">
        <v>15893</v>
      </c>
      <c r="B5383" t="s">
        <v>2010</v>
      </c>
      <c r="C5383" t="s">
        <v>28</v>
      </c>
      <c r="D5383">
        <v>2008</v>
      </c>
      <c r="E5383" t="s">
        <v>15894</v>
      </c>
      <c r="F5383">
        <v>6.5</v>
      </c>
      <c r="G5383">
        <v>8000</v>
      </c>
      <c r="H5383" t="s">
        <v>15895</v>
      </c>
      <c r="I5383" t="s">
        <v>15895</v>
      </c>
      <c r="J5383" t="s">
        <v>15896</v>
      </c>
      <c r="K5383" t="s">
        <v>33</v>
      </c>
      <c r="M5383">
        <v>40945</v>
      </c>
      <c r="N5383" t="s">
        <v>15897</v>
      </c>
      <c r="O5383">
        <v>82</v>
      </c>
      <c r="P5383" cm="1">
        <f t="array" ref="P5383">_xlfn.XLOOKUP(D5383, CPI!$A:A, CPI!$B:B)</f>
        <v>215.3</v>
      </c>
      <c r="Q5383" s="9">
        <f>IF(M5383="","",PRODUCT(M5383,CPI!$B$112/P5383))</f>
        <v>57946.778913144452</v>
      </c>
    </row>
    <row r="5384" spans="1:17">
      <c r="A5384" t="s">
        <v>15898</v>
      </c>
      <c r="B5384" t="s">
        <v>27</v>
      </c>
      <c r="C5384" t="s">
        <v>36</v>
      </c>
      <c r="D5384">
        <v>2008</v>
      </c>
      <c r="E5384" t="s">
        <v>15349</v>
      </c>
      <c r="F5384">
        <v>5.3</v>
      </c>
      <c r="G5384">
        <v>21000</v>
      </c>
      <c r="H5384" t="s">
        <v>9224</v>
      </c>
      <c r="I5384" t="s">
        <v>12306</v>
      </c>
      <c r="J5384" t="s">
        <v>12010</v>
      </c>
      <c r="K5384" t="s">
        <v>41</v>
      </c>
      <c r="L5384">
        <v>20000000</v>
      </c>
      <c r="M5384">
        <v>6964734</v>
      </c>
      <c r="N5384" t="s">
        <v>15899</v>
      </c>
      <c r="O5384">
        <v>87</v>
      </c>
      <c r="P5384" cm="1">
        <f t="array" ref="P5384">_xlfn.XLOOKUP(D5384, CPI!$A:A, CPI!$B:B)</f>
        <v>215.3</v>
      </c>
      <c r="Q5384" s="9">
        <f>IF(M5384="","",PRODUCT(M5384,CPI!$B$112/P5384))</f>
        <v>9856732.233163029</v>
      </c>
    </row>
    <row r="5385" spans="1:17">
      <c r="A5385" t="s">
        <v>15900</v>
      </c>
      <c r="B5385" t="s">
        <v>27</v>
      </c>
      <c r="C5385" t="s">
        <v>74</v>
      </c>
      <c r="D5385">
        <v>2008</v>
      </c>
      <c r="E5385" t="s">
        <v>15575</v>
      </c>
      <c r="F5385">
        <v>7.7</v>
      </c>
      <c r="G5385">
        <v>105000</v>
      </c>
      <c r="H5385" t="s">
        <v>1145</v>
      </c>
      <c r="I5385" t="s">
        <v>14554</v>
      </c>
      <c r="J5385" t="s">
        <v>472</v>
      </c>
      <c r="K5385" t="s">
        <v>33</v>
      </c>
      <c r="L5385">
        <v>25000000</v>
      </c>
      <c r="M5385">
        <v>27426335</v>
      </c>
      <c r="N5385" t="s">
        <v>72</v>
      </c>
      <c r="O5385">
        <v>122</v>
      </c>
      <c r="P5385" cm="1">
        <f t="array" ref="P5385">_xlfn.XLOOKUP(D5385, CPI!$A:A, CPI!$B:B)</f>
        <v>215.3</v>
      </c>
      <c r="Q5385" s="9">
        <f>IF(M5385="","",PRODUCT(M5385,CPI!$B$112/P5385))</f>
        <v>38814697.048304692</v>
      </c>
    </row>
    <row r="5386" spans="1:17">
      <c r="A5386" t="s">
        <v>15901</v>
      </c>
      <c r="B5386" t="s">
        <v>458</v>
      </c>
      <c r="C5386" t="s">
        <v>115</v>
      </c>
      <c r="D5386">
        <v>2008</v>
      </c>
      <c r="E5386" t="s">
        <v>15902</v>
      </c>
      <c r="F5386">
        <v>7</v>
      </c>
      <c r="G5386">
        <v>47000</v>
      </c>
      <c r="H5386" t="s">
        <v>15903</v>
      </c>
      <c r="I5386" t="s">
        <v>15904</v>
      </c>
      <c r="J5386" t="s">
        <v>15905</v>
      </c>
      <c r="K5386" t="s">
        <v>317</v>
      </c>
      <c r="M5386">
        <v>34861529</v>
      </c>
      <c r="N5386" t="s">
        <v>2849</v>
      </c>
      <c r="O5386">
        <v>137</v>
      </c>
      <c r="P5386" cm="1">
        <f t="array" ref="P5386">_xlfn.XLOOKUP(D5386, CPI!$A:A, CPI!$B:B)</f>
        <v>215.3</v>
      </c>
      <c r="Q5386" s="9">
        <f>IF(M5386="","",PRODUCT(M5386,CPI!$B$112/P5386))</f>
        <v>49337240.530887134</v>
      </c>
    </row>
    <row r="5387" spans="1:17">
      <c r="A5387" t="s">
        <v>15906</v>
      </c>
      <c r="B5387" t="s">
        <v>27</v>
      </c>
      <c r="C5387" t="s">
        <v>28</v>
      </c>
      <c r="D5387">
        <v>2008</v>
      </c>
      <c r="E5387" t="s">
        <v>15637</v>
      </c>
      <c r="F5387">
        <v>6.4</v>
      </c>
      <c r="G5387">
        <v>20000</v>
      </c>
      <c r="H5387" t="s">
        <v>10786</v>
      </c>
      <c r="I5387" t="s">
        <v>15907</v>
      </c>
      <c r="J5387" t="s">
        <v>10239</v>
      </c>
      <c r="K5387" t="s">
        <v>41</v>
      </c>
      <c r="L5387">
        <v>25000000</v>
      </c>
      <c r="M5387">
        <v>11212953</v>
      </c>
      <c r="N5387" t="s">
        <v>55</v>
      </c>
      <c r="O5387">
        <v>112</v>
      </c>
      <c r="P5387" cm="1">
        <f t="array" ref="P5387">_xlfn.XLOOKUP(D5387, CPI!$A:A, CPI!$B:B)</f>
        <v>215.3</v>
      </c>
      <c r="Q5387" s="9">
        <f>IF(M5387="","",PRODUCT(M5387,CPI!$B$112/P5387))</f>
        <v>15868958.56525778</v>
      </c>
    </row>
    <row r="5388" spans="1:17">
      <c r="A5388" t="s">
        <v>15908</v>
      </c>
      <c r="B5388" t="s">
        <v>27</v>
      </c>
      <c r="C5388" t="s">
        <v>28</v>
      </c>
      <c r="D5388">
        <v>2008</v>
      </c>
      <c r="E5388" t="s">
        <v>15909</v>
      </c>
      <c r="F5388">
        <v>7</v>
      </c>
      <c r="G5388">
        <v>39000</v>
      </c>
      <c r="H5388" t="s">
        <v>8327</v>
      </c>
      <c r="I5388" t="s">
        <v>8327</v>
      </c>
      <c r="J5388" t="s">
        <v>10578</v>
      </c>
      <c r="K5388" t="s">
        <v>41</v>
      </c>
      <c r="L5388">
        <v>9800000</v>
      </c>
      <c r="M5388">
        <v>16303643</v>
      </c>
      <c r="N5388" t="s">
        <v>15463</v>
      </c>
      <c r="O5388">
        <v>110</v>
      </c>
      <c r="P5388" cm="1">
        <f t="array" ref="P5388">_xlfn.XLOOKUP(D5388, CPI!$A:A, CPI!$B:B)</f>
        <v>215.3</v>
      </c>
      <c r="Q5388" s="9">
        <f>IF(M5388="","",PRODUCT(M5388,CPI!$B$112/P5388))</f>
        <v>23073478.9693451</v>
      </c>
    </row>
    <row r="5389" spans="1:17">
      <c r="A5389" t="s">
        <v>15910</v>
      </c>
      <c r="B5389" t="s">
        <v>2010</v>
      </c>
      <c r="C5389" t="s">
        <v>45</v>
      </c>
      <c r="D5389">
        <v>2008</v>
      </c>
      <c r="E5389" t="s">
        <v>15701</v>
      </c>
      <c r="F5389">
        <v>5.6</v>
      </c>
      <c r="G5389">
        <v>94000</v>
      </c>
      <c r="H5389" t="s">
        <v>8550</v>
      </c>
      <c r="I5389" t="s">
        <v>15911</v>
      </c>
      <c r="J5389" t="s">
        <v>11829</v>
      </c>
      <c r="K5389" t="s">
        <v>463</v>
      </c>
      <c r="L5389">
        <v>70000000</v>
      </c>
      <c r="M5389">
        <v>72109200</v>
      </c>
      <c r="N5389" t="s">
        <v>430</v>
      </c>
      <c r="O5389">
        <v>90</v>
      </c>
      <c r="P5389" cm="1">
        <f t="array" ref="P5389">_xlfn.XLOOKUP(D5389, CPI!$A:A, CPI!$B:B)</f>
        <v>215.3</v>
      </c>
      <c r="Q5389" s="9">
        <f>IF(M5389="","",PRODUCT(M5389,CPI!$B$112/P5389))</f>
        <v>102051431.67673014</v>
      </c>
    </row>
    <row r="5390" spans="1:17">
      <c r="A5390" t="s">
        <v>15912</v>
      </c>
      <c r="B5390" t="s">
        <v>27</v>
      </c>
      <c r="C5390" t="s">
        <v>45</v>
      </c>
      <c r="D5390">
        <v>2008</v>
      </c>
      <c r="E5390" t="s">
        <v>15913</v>
      </c>
      <c r="F5390">
        <v>7</v>
      </c>
      <c r="G5390">
        <v>18000</v>
      </c>
      <c r="H5390" t="s">
        <v>13187</v>
      </c>
      <c r="I5390" t="s">
        <v>14409</v>
      </c>
      <c r="J5390" t="s">
        <v>15914</v>
      </c>
      <c r="K5390" t="s">
        <v>13190</v>
      </c>
      <c r="M5390">
        <v>3179014</v>
      </c>
      <c r="N5390" t="s">
        <v>15915</v>
      </c>
      <c r="O5390">
        <v>110</v>
      </c>
      <c r="P5390" cm="1">
        <f t="array" ref="P5390">_xlfn.XLOOKUP(D5390, CPI!$A:A, CPI!$B:B)</f>
        <v>215.3</v>
      </c>
      <c r="Q5390" s="9">
        <f>IF(M5390="","",PRODUCT(M5390,CPI!$B$112/P5390))</f>
        <v>4499050.4681839291</v>
      </c>
    </row>
    <row r="5391" spans="1:17">
      <c r="A5391" t="s">
        <v>15916</v>
      </c>
      <c r="B5391" t="s">
        <v>27</v>
      </c>
      <c r="C5391" t="s">
        <v>45</v>
      </c>
      <c r="D5391">
        <v>2008</v>
      </c>
      <c r="E5391" t="s">
        <v>15917</v>
      </c>
      <c r="F5391">
        <v>6</v>
      </c>
      <c r="G5391">
        <v>21000</v>
      </c>
      <c r="H5391" t="s">
        <v>7901</v>
      </c>
      <c r="I5391" t="s">
        <v>9299</v>
      </c>
      <c r="J5391" t="s">
        <v>10009</v>
      </c>
      <c r="K5391" t="s">
        <v>41</v>
      </c>
      <c r="M5391">
        <v>2961647</v>
      </c>
      <c r="N5391" t="s">
        <v>13879</v>
      </c>
      <c r="O5391">
        <v>95</v>
      </c>
      <c r="P5391" cm="1">
        <f t="array" ref="P5391">_xlfn.XLOOKUP(D5391, CPI!$A:A, CPI!$B:B)</f>
        <v>215.3</v>
      </c>
      <c r="Q5391" s="9">
        <f>IF(M5391="","",PRODUCT(M5391,CPI!$B$112/P5391))</f>
        <v>4191425.1783557828</v>
      </c>
    </row>
    <row r="5392" spans="1:17">
      <c r="A5392" t="s">
        <v>15918</v>
      </c>
      <c r="B5392" t="s">
        <v>27</v>
      </c>
      <c r="C5392" t="s">
        <v>45</v>
      </c>
      <c r="D5392">
        <v>2008</v>
      </c>
      <c r="E5392" t="s">
        <v>15919</v>
      </c>
      <c r="F5392">
        <v>7.3</v>
      </c>
      <c r="G5392">
        <v>34000</v>
      </c>
      <c r="H5392" t="s">
        <v>15920</v>
      </c>
      <c r="I5392" t="s">
        <v>15920</v>
      </c>
      <c r="J5392" t="s">
        <v>12600</v>
      </c>
      <c r="K5392" t="s">
        <v>931</v>
      </c>
      <c r="L5392">
        <v>10000000</v>
      </c>
      <c r="M5392">
        <v>44261209</v>
      </c>
      <c r="N5392" t="s">
        <v>15921</v>
      </c>
      <c r="O5392">
        <v>130</v>
      </c>
      <c r="P5392" cm="1">
        <f t="array" ref="P5392">_xlfn.XLOOKUP(D5392, CPI!$A:A, CPI!$B:B)</f>
        <v>215.3</v>
      </c>
      <c r="Q5392" s="9">
        <f>IF(M5392="","",PRODUCT(M5392,CPI!$B$112/P5392))</f>
        <v>62639992.486298189</v>
      </c>
    </row>
    <row r="5393" spans="1:17">
      <c r="A5393" t="s">
        <v>15922</v>
      </c>
      <c r="B5393" t="s">
        <v>2010</v>
      </c>
      <c r="C5393" t="s">
        <v>788</v>
      </c>
      <c r="D5393">
        <v>2008</v>
      </c>
      <c r="E5393" t="s">
        <v>15923</v>
      </c>
      <c r="F5393">
        <v>5.9</v>
      </c>
      <c r="G5393">
        <v>35000</v>
      </c>
      <c r="H5393" t="s">
        <v>15924</v>
      </c>
      <c r="I5393" t="s">
        <v>15925</v>
      </c>
      <c r="J5393" t="s">
        <v>13623</v>
      </c>
      <c r="K5393" t="s">
        <v>41</v>
      </c>
      <c r="L5393">
        <v>25000000</v>
      </c>
      <c r="M5393">
        <v>5798974</v>
      </c>
      <c r="N5393" t="s">
        <v>2111</v>
      </c>
      <c r="O5393">
        <v>93</v>
      </c>
      <c r="P5393" cm="1">
        <f t="array" ref="P5393">_xlfn.XLOOKUP(D5393, CPI!$A:A, CPI!$B:B)</f>
        <v>215.3</v>
      </c>
      <c r="Q5393" s="9">
        <f>IF(M5393="","",PRODUCT(M5393,CPI!$B$112/P5393))</f>
        <v>8206908.3966558287</v>
      </c>
    </row>
    <row r="5394" spans="1:17">
      <c r="A5394" t="s">
        <v>15926</v>
      </c>
      <c r="B5394" t="s">
        <v>2010</v>
      </c>
      <c r="C5394" t="s">
        <v>63</v>
      </c>
      <c r="D5394">
        <v>2008</v>
      </c>
      <c r="E5394" t="s">
        <v>15804</v>
      </c>
      <c r="F5394">
        <v>5.2</v>
      </c>
      <c r="G5394">
        <v>33000</v>
      </c>
      <c r="H5394" t="s">
        <v>15927</v>
      </c>
      <c r="I5394" t="s">
        <v>15928</v>
      </c>
      <c r="J5394" t="s">
        <v>11481</v>
      </c>
      <c r="K5394" t="s">
        <v>41</v>
      </c>
      <c r="L5394">
        <v>8000000</v>
      </c>
      <c r="M5394">
        <v>48555306</v>
      </c>
      <c r="N5394" t="s">
        <v>8636</v>
      </c>
      <c r="O5394">
        <v>85</v>
      </c>
      <c r="P5394" cm="1">
        <f t="array" ref="P5394">_xlfn.XLOOKUP(D5394, CPI!$A:A, CPI!$B:B)</f>
        <v>215.3</v>
      </c>
      <c r="Q5394" s="9">
        <f>IF(M5394="","",PRODUCT(M5394,CPI!$B$112/P5394))</f>
        <v>68717146.949372962</v>
      </c>
    </row>
    <row r="5395" spans="1:17">
      <c r="A5395" t="s">
        <v>15929</v>
      </c>
      <c r="B5395" t="s">
        <v>27</v>
      </c>
      <c r="C5395" t="s">
        <v>115</v>
      </c>
      <c r="D5395">
        <v>2008</v>
      </c>
      <c r="E5395" t="s">
        <v>15862</v>
      </c>
      <c r="F5395">
        <v>6.1</v>
      </c>
      <c r="G5395">
        <v>38000</v>
      </c>
      <c r="H5395" t="s">
        <v>15930</v>
      </c>
      <c r="I5395" t="s">
        <v>15931</v>
      </c>
      <c r="J5395" t="s">
        <v>13494</v>
      </c>
      <c r="K5395" t="s">
        <v>41</v>
      </c>
      <c r="L5395">
        <v>25000000</v>
      </c>
      <c r="M5395">
        <v>18024545</v>
      </c>
      <c r="N5395" t="s">
        <v>15932</v>
      </c>
      <c r="O5395">
        <v>107</v>
      </c>
      <c r="P5395" cm="1">
        <f t="array" ref="P5395">_xlfn.XLOOKUP(D5395, CPI!$A:A, CPI!$B:B)</f>
        <v>215.3</v>
      </c>
      <c r="Q5395" s="9">
        <f>IF(M5395="","",PRODUCT(M5395,CPI!$B$112/P5395))</f>
        <v>25508958.947979562</v>
      </c>
    </row>
    <row r="5396" spans="1:17">
      <c r="A5396" t="s">
        <v>15933</v>
      </c>
      <c r="B5396" t="s">
        <v>458</v>
      </c>
      <c r="C5396" t="s">
        <v>45</v>
      </c>
      <c r="D5396">
        <v>2008</v>
      </c>
      <c r="E5396" t="s">
        <v>15934</v>
      </c>
      <c r="F5396">
        <v>7.3</v>
      </c>
      <c r="G5396">
        <v>58000</v>
      </c>
      <c r="H5396" t="s">
        <v>15935</v>
      </c>
      <c r="I5396" t="s">
        <v>15936</v>
      </c>
      <c r="J5396" t="s">
        <v>12142</v>
      </c>
      <c r="K5396" t="s">
        <v>10304</v>
      </c>
      <c r="M5396">
        <v>38316584</v>
      </c>
      <c r="N5396" t="s">
        <v>15937</v>
      </c>
      <c r="O5396">
        <v>186</v>
      </c>
      <c r="P5396" cm="1">
        <f t="array" ref="P5396">_xlfn.XLOOKUP(D5396, CPI!$A:A, CPI!$B:B)</f>
        <v>215.3</v>
      </c>
      <c r="Q5396" s="9">
        <f>IF(M5396="","",PRODUCT(M5396,CPI!$B$112/P5396))</f>
        <v>54226953.761263356</v>
      </c>
    </row>
    <row r="5397" spans="1:17">
      <c r="A5397" t="s">
        <v>15938</v>
      </c>
      <c r="B5397" t="s">
        <v>27</v>
      </c>
      <c r="C5397" t="s">
        <v>115</v>
      </c>
      <c r="D5397">
        <v>2008</v>
      </c>
      <c r="E5397" t="s">
        <v>15939</v>
      </c>
      <c r="F5397">
        <v>5.0999999999999996</v>
      </c>
      <c r="G5397">
        <v>11000</v>
      </c>
      <c r="H5397" t="s">
        <v>15940</v>
      </c>
      <c r="I5397" t="s">
        <v>15940</v>
      </c>
      <c r="J5397" t="s">
        <v>15941</v>
      </c>
      <c r="K5397" t="s">
        <v>33</v>
      </c>
      <c r="M5397">
        <v>694422</v>
      </c>
      <c r="N5397" t="s">
        <v>15942</v>
      </c>
      <c r="O5397">
        <v>99</v>
      </c>
      <c r="P5397" cm="1">
        <f t="array" ref="P5397">_xlfn.XLOOKUP(D5397, CPI!$A:A, CPI!$B:B)</f>
        <v>215.3</v>
      </c>
      <c r="Q5397" s="9">
        <f>IF(M5397="","",PRODUCT(M5397,CPI!$B$112/P5397))</f>
        <v>982770.01114723634</v>
      </c>
    </row>
    <row r="5398" spans="1:17">
      <c r="A5398" t="s">
        <v>15943</v>
      </c>
      <c r="B5398" t="s">
        <v>2010</v>
      </c>
      <c r="C5398" t="s">
        <v>28</v>
      </c>
      <c r="D5398">
        <v>2008</v>
      </c>
      <c r="E5398" t="s">
        <v>15349</v>
      </c>
      <c r="F5398">
        <v>5.4</v>
      </c>
      <c r="G5398">
        <v>52000</v>
      </c>
      <c r="H5398" t="s">
        <v>15944</v>
      </c>
      <c r="I5398" t="s">
        <v>13182</v>
      </c>
      <c r="J5398" t="s">
        <v>13143</v>
      </c>
      <c r="K5398" t="s">
        <v>41</v>
      </c>
      <c r="L5398">
        <v>12000000</v>
      </c>
      <c r="M5398">
        <v>58010320</v>
      </c>
      <c r="N5398" t="s">
        <v>14713</v>
      </c>
      <c r="O5398">
        <v>98</v>
      </c>
      <c r="P5398" cm="1">
        <f t="array" ref="P5398">_xlfn.XLOOKUP(D5398, CPI!$A:A, CPI!$B:B)</f>
        <v>215.3</v>
      </c>
      <c r="Q5398" s="9">
        <f>IF(M5398="","",PRODUCT(M5398,CPI!$B$112/P5398))</f>
        <v>82098209.493729681</v>
      </c>
    </row>
    <row r="5399" spans="1:17">
      <c r="A5399" t="s">
        <v>15945</v>
      </c>
      <c r="B5399" t="s">
        <v>2010</v>
      </c>
      <c r="C5399" t="s">
        <v>52</v>
      </c>
      <c r="D5399">
        <v>2008</v>
      </c>
      <c r="E5399" t="s">
        <v>15716</v>
      </c>
      <c r="F5399">
        <v>3.8</v>
      </c>
      <c r="G5399">
        <v>51000</v>
      </c>
      <c r="H5399" t="s">
        <v>15946</v>
      </c>
      <c r="I5399" t="s">
        <v>6854</v>
      </c>
      <c r="J5399" t="s">
        <v>6854</v>
      </c>
      <c r="K5399" t="s">
        <v>33</v>
      </c>
      <c r="L5399">
        <v>62000000</v>
      </c>
      <c r="M5399">
        <v>40877556</v>
      </c>
      <c r="N5399" t="s">
        <v>55</v>
      </c>
      <c r="O5399">
        <v>87</v>
      </c>
      <c r="P5399" cm="1">
        <f t="array" ref="P5399">_xlfn.XLOOKUP(D5399, CPI!$A:A, CPI!$B:B)</f>
        <v>215.3</v>
      </c>
      <c r="Q5399" s="9">
        <f>IF(M5399="","",PRODUCT(M5399,CPI!$B$112/P5399))</f>
        <v>57851329.833720386</v>
      </c>
    </row>
    <row r="5400" spans="1:17">
      <c r="A5400" t="s">
        <v>15947</v>
      </c>
      <c r="B5400" t="s">
        <v>27</v>
      </c>
      <c r="C5400" t="s">
        <v>115</v>
      </c>
      <c r="D5400">
        <v>2008</v>
      </c>
      <c r="E5400" t="s">
        <v>15948</v>
      </c>
      <c r="F5400">
        <v>5</v>
      </c>
      <c r="G5400">
        <v>16000</v>
      </c>
      <c r="H5400" t="s">
        <v>12227</v>
      </c>
      <c r="I5400" t="s">
        <v>3978</v>
      </c>
      <c r="J5400" t="s">
        <v>7051</v>
      </c>
      <c r="K5400" t="s">
        <v>41</v>
      </c>
      <c r="L5400">
        <v>18000000</v>
      </c>
      <c r="M5400">
        <v>382174</v>
      </c>
      <c r="N5400" t="s">
        <v>15949</v>
      </c>
      <c r="O5400">
        <v>98</v>
      </c>
      <c r="P5400" cm="1">
        <f t="array" ref="P5400">_xlfn.XLOOKUP(D5400, CPI!$A:A, CPI!$B:B)</f>
        <v>215.3</v>
      </c>
      <c r="Q5400" s="9">
        <f>IF(M5400="","",PRODUCT(M5400,CPI!$B$112/P5400))</f>
        <v>540865.85137018107</v>
      </c>
    </row>
    <row r="5401" spans="1:17">
      <c r="A5401" t="s">
        <v>15950</v>
      </c>
      <c r="B5401" t="s">
        <v>2010</v>
      </c>
      <c r="C5401" t="s">
        <v>115</v>
      </c>
      <c r="D5401">
        <v>2008</v>
      </c>
      <c r="E5401" t="s">
        <v>15554</v>
      </c>
      <c r="F5401">
        <v>5.9</v>
      </c>
      <c r="G5401">
        <v>89000</v>
      </c>
      <c r="H5401" t="s">
        <v>10314</v>
      </c>
      <c r="I5401" t="s">
        <v>15951</v>
      </c>
      <c r="J5401" t="s">
        <v>10043</v>
      </c>
      <c r="K5401" t="s">
        <v>41</v>
      </c>
      <c r="L5401">
        <v>30000000</v>
      </c>
      <c r="M5401">
        <v>69363381</v>
      </c>
      <c r="N5401" t="s">
        <v>191</v>
      </c>
      <c r="O5401">
        <v>104</v>
      </c>
      <c r="P5401" cm="1">
        <f t="array" ref="P5401">_xlfn.XLOOKUP(D5401, CPI!$A:A, CPI!$B:B)</f>
        <v>215.3</v>
      </c>
      <c r="Q5401" s="9">
        <f>IF(M5401="","",PRODUCT(M5401,CPI!$B$112/P5401))</f>
        <v>98165453.742220148</v>
      </c>
    </row>
    <row r="5402" spans="1:17">
      <c r="A5402" t="s">
        <v>15952</v>
      </c>
      <c r="B5402" t="s">
        <v>458</v>
      </c>
      <c r="C5402" t="s">
        <v>36</v>
      </c>
      <c r="D5402">
        <v>2008</v>
      </c>
      <c r="E5402" t="s">
        <v>15545</v>
      </c>
      <c r="F5402">
        <v>5.2</v>
      </c>
      <c r="G5402">
        <v>28000</v>
      </c>
      <c r="H5402" t="s">
        <v>15953</v>
      </c>
      <c r="I5402" t="s">
        <v>10999</v>
      </c>
      <c r="J5402" t="s">
        <v>1386</v>
      </c>
      <c r="K5402" t="s">
        <v>463</v>
      </c>
      <c r="M5402">
        <v>131856927</v>
      </c>
      <c r="N5402" t="s">
        <v>15954</v>
      </c>
      <c r="O5402">
        <v>116</v>
      </c>
      <c r="P5402" cm="1">
        <f t="array" ref="P5402">_xlfn.XLOOKUP(D5402, CPI!$A:A, CPI!$B:B)</f>
        <v>215.3</v>
      </c>
      <c r="Q5402" s="9">
        <f>IF(M5402="","",PRODUCT(M5402,CPI!$B$112/P5402))</f>
        <v>186608479.5954482</v>
      </c>
    </row>
    <row r="5403" spans="1:17">
      <c r="A5403" t="s">
        <v>15955</v>
      </c>
      <c r="B5403" t="s">
        <v>27</v>
      </c>
      <c r="C5403" t="s">
        <v>28</v>
      </c>
      <c r="D5403">
        <v>2008</v>
      </c>
      <c r="E5403" t="s">
        <v>15956</v>
      </c>
      <c r="F5403">
        <v>7.1</v>
      </c>
      <c r="G5403">
        <v>17000</v>
      </c>
      <c r="H5403" t="s">
        <v>8443</v>
      </c>
      <c r="I5403" t="s">
        <v>15005</v>
      </c>
      <c r="J5403" t="s">
        <v>15957</v>
      </c>
      <c r="K5403" t="s">
        <v>41</v>
      </c>
      <c r="L5403">
        <v>200000</v>
      </c>
      <c r="M5403">
        <v>1192995</v>
      </c>
      <c r="N5403" t="s">
        <v>15958</v>
      </c>
      <c r="O5403">
        <v>80</v>
      </c>
      <c r="P5403" cm="1">
        <f t="array" ref="P5403">_xlfn.XLOOKUP(D5403, CPI!$A:A, CPI!$B:B)</f>
        <v>215.3</v>
      </c>
      <c r="Q5403" s="9">
        <f>IF(M5403="","",PRODUCT(M5403,CPI!$B$112/P5403))</f>
        <v>1688367.7496516488</v>
      </c>
    </row>
    <row r="5404" spans="1:17">
      <c r="A5404" t="s">
        <v>15959</v>
      </c>
      <c r="B5404" t="s">
        <v>2718</v>
      </c>
      <c r="C5404" t="s">
        <v>52</v>
      </c>
      <c r="D5404">
        <v>2008</v>
      </c>
      <c r="E5404" t="s">
        <v>15960</v>
      </c>
      <c r="F5404">
        <v>7.1</v>
      </c>
      <c r="G5404">
        <v>10000</v>
      </c>
      <c r="H5404" t="s">
        <v>3458</v>
      </c>
      <c r="I5404" t="s">
        <v>15961</v>
      </c>
      <c r="J5404" t="s">
        <v>15962</v>
      </c>
      <c r="K5404" t="s">
        <v>463</v>
      </c>
      <c r="M5404">
        <v>1194397</v>
      </c>
      <c r="N5404" t="s">
        <v>15963</v>
      </c>
      <c r="O5404">
        <v>112</v>
      </c>
      <c r="P5404" cm="1">
        <f t="array" ref="P5404">_xlfn.XLOOKUP(D5404, CPI!$A:A, CPI!$B:B)</f>
        <v>215.3</v>
      </c>
      <c r="Q5404" s="9">
        <f>IF(M5404="","",PRODUCT(M5404,CPI!$B$112/P5404))</f>
        <v>1690351.9084997678</v>
      </c>
    </row>
    <row r="5405" spans="1:17">
      <c r="A5405" t="s">
        <v>15964</v>
      </c>
      <c r="B5405" t="s">
        <v>2010</v>
      </c>
      <c r="C5405" t="s">
        <v>63</v>
      </c>
      <c r="D5405">
        <v>2008</v>
      </c>
      <c r="E5405" t="s">
        <v>15965</v>
      </c>
      <c r="F5405">
        <v>4</v>
      </c>
      <c r="G5405">
        <v>31000</v>
      </c>
      <c r="H5405" t="s">
        <v>15966</v>
      </c>
      <c r="I5405" t="s">
        <v>10942</v>
      </c>
      <c r="J5405" t="s">
        <v>8854</v>
      </c>
      <c r="K5405" t="s">
        <v>41</v>
      </c>
      <c r="L5405">
        <v>20000000</v>
      </c>
      <c r="M5405">
        <v>45847751</v>
      </c>
      <c r="N5405" t="s">
        <v>11139</v>
      </c>
      <c r="O5405">
        <v>87</v>
      </c>
      <c r="P5405" cm="1">
        <f t="array" ref="P5405">_xlfn.XLOOKUP(D5405, CPI!$A:A, CPI!$B:B)</f>
        <v>215.3</v>
      </c>
      <c r="Q5405" s="9">
        <f>IF(M5405="","",PRODUCT(M5405,CPI!$B$112/P5405))</f>
        <v>64885321.549930327</v>
      </c>
    </row>
    <row r="5406" spans="1:17">
      <c r="A5406" t="s">
        <v>15967</v>
      </c>
      <c r="B5406" t="s">
        <v>27</v>
      </c>
      <c r="C5406" t="s">
        <v>115</v>
      </c>
      <c r="D5406">
        <v>2008</v>
      </c>
      <c r="E5406" t="s">
        <v>15752</v>
      </c>
      <c r="F5406">
        <v>6.7</v>
      </c>
      <c r="G5406">
        <v>51000</v>
      </c>
      <c r="H5406" t="s">
        <v>12057</v>
      </c>
      <c r="I5406" t="s">
        <v>12057</v>
      </c>
      <c r="J5406" t="s">
        <v>7944</v>
      </c>
      <c r="K5406" t="s">
        <v>33</v>
      </c>
      <c r="L5406">
        <v>15000000</v>
      </c>
      <c r="M5406">
        <v>5926410</v>
      </c>
      <c r="N5406" t="s">
        <v>15968</v>
      </c>
      <c r="O5406">
        <v>111</v>
      </c>
      <c r="P5406" cm="1">
        <f t="array" ref="P5406">_xlfn.XLOOKUP(D5406, CPI!$A:A, CPI!$B:B)</f>
        <v>215.3</v>
      </c>
      <c r="Q5406" s="9">
        <f>IF(M5406="","",PRODUCT(M5406,CPI!$B$112/P5406))</f>
        <v>8387260.2275894098</v>
      </c>
    </row>
    <row r="5407" spans="1:17">
      <c r="A5407" t="s">
        <v>15969</v>
      </c>
      <c r="B5407" t="s">
        <v>2010</v>
      </c>
      <c r="C5407" t="s">
        <v>115</v>
      </c>
      <c r="D5407">
        <v>2008</v>
      </c>
      <c r="E5407" t="s">
        <v>15749</v>
      </c>
      <c r="F5407">
        <v>6.1</v>
      </c>
      <c r="G5407">
        <v>50000</v>
      </c>
      <c r="H5407" t="s">
        <v>10045</v>
      </c>
      <c r="I5407" t="s">
        <v>2181</v>
      </c>
      <c r="J5407" t="s">
        <v>9420</v>
      </c>
      <c r="K5407" t="s">
        <v>41</v>
      </c>
      <c r="L5407">
        <v>20000000</v>
      </c>
      <c r="M5407">
        <v>44655002</v>
      </c>
      <c r="N5407" t="s">
        <v>10886</v>
      </c>
      <c r="O5407">
        <v>110</v>
      </c>
      <c r="P5407" cm="1">
        <f t="array" ref="P5407">_xlfn.XLOOKUP(D5407, CPI!$A:A, CPI!$B:B)</f>
        <v>215.3</v>
      </c>
      <c r="Q5407" s="9">
        <f>IF(M5407="","",PRODUCT(M5407,CPI!$B$112/P5407))</f>
        <v>63197301.947979562</v>
      </c>
    </row>
    <row r="5408" spans="1:17">
      <c r="A5408" t="s">
        <v>15970</v>
      </c>
      <c r="B5408" t="s">
        <v>44</v>
      </c>
      <c r="C5408" t="s">
        <v>28</v>
      </c>
      <c r="D5408">
        <v>2008</v>
      </c>
      <c r="E5408" t="s">
        <v>15457</v>
      </c>
      <c r="F5408">
        <v>6.5</v>
      </c>
      <c r="G5408">
        <v>22000</v>
      </c>
      <c r="H5408" t="s">
        <v>15971</v>
      </c>
      <c r="I5408" t="s">
        <v>15971</v>
      </c>
      <c r="J5408" t="s">
        <v>5490</v>
      </c>
      <c r="K5408" t="s">
        <v>41</v>
      </c>
      <c r="L5408">
        <v>500000</v>
      </c>
      <c r="M5408">
        <v>33473297</v>
      </c>
      <c r="N5408" t="s">
        <v>12341</v>
      </c>
      <c r="O5408">
        <v>122</v>
      </c>
      <c r="P5408" cm="1">
        <f t="array" ref="P5408">_xlfn.XLOOKUP(D5408, CPI!$A:A, CPI!$B:B)</f>
        <v>215.3</v>
      </c>
      <c r="Q5408" s="9">
        <f>IF(M5408="","",PRODUCT(M5408,CPI!$B$112/P5408))</f>
        <v>47372566.632141195</v>
      </c>
    </row>
    <row r="5409" spans="1:17">
      <c r="A5409" t="s">
        <v>15972</v>
      </c>
      <c r="B5409" t="s">
        <v>2010</v>
      </c>
      <c r="C5409" t="s">
        <v>45</v>
      </c>
      <c r="D5409">
        <v>2008</v>
      </c>
      <c r="E5409" t="s">
        <v>15973</v>
      </c>
      <c r="F5409">
        <v>7</v>
      </c>
      <c r="G5409">
        <v>56000</v>
      </c>
      <c r="H5409" t="s">
        <v>15974</v>
      </c>
      <c r="I5409" t="s">
        <v>15974</v>
      </c>
      <c r="J5409" t="s">
        <v>13558</v>
      </c>
      <c r="K5409" t="s">
        <v>41</v>
      </c>
      <c r="L5409">
        <v>22000000</v>
      </c>
      <c r="M5409">
        <v>27675014</v>
      </c>
      <c r="N5409" t="s">
        <v>15835</v>
      </c>
      <c r="O5409">
        <v>114</v>
      </c>
      <c r="P5409" cm="1">
        <f t="array" ref="P5409">_xlfn.XLOOKUP(D5409, CPI!$A:A, CPI!$B:B)</f>
        <v>215.3</v>
      </c>
      <c r="Q5409" s="9">
        <f>IF(M5409="","",PRODUCT(M5409,CPI!$B$112/P5409))</f>
        <v>39166636.16256386</v>
      </c>
    </row>
    <row r="5410" spans="1:17">
      <c r="A5410" t="s">
        <v>15975</v>
      </c>
      <c r="B5410" t="s">
        <v>27</v>
      </c>
      <c r="C5410" t="s">
        <v>52</v>
      </c>
      <c r="D5410">
        <v>2008</v>
      </c>
      <c r="E5410" t="s">
        <v>15749</v>
      </c>
      <c r="F5410">
        <v>5.9</v>
      </c>
      <c r="G5410">
        <v>43000</v>
      </c>
      <c r="H5410" t="s">
        <v>3267</v>
      </c>
      <c r="I5410" t="s">
        <v>15976</v>
      </c>
      <c r="J5410" t="s">
        <v>13032</v>
      </c>
      <c r="K5410" t="s">
        <v>41</v>
      </c>
      <c r="L5410">
        <v>20000000</v>
      </c>
      <c r="M5410">
        <v>41624687</v>
      </c>
      <c r="N5410" t="s">
        <v>14713</v>
      </c>
      <c r="O5410">
        <v>101</v>
      </c>
      <c r="P5410" cm="1">
        <f t="array" ref="P5410">_xlfn.XLOOKUP(D5410, CPI!$A:A, CPI!$B:B)</f>
        <v>215.3</v>
      </c>
      <c r="Q5410" s="9">
        <f>IF(M5410="","",PRODUCT(M5410,CPI!$B$112/P5410))</f>
        <v>58908695.443102643</v>
      </c>
    </row>
    <row r="5411" spans="1:17">
      <c r="A5411" t="s">
        <v>15977</v>
      </c>
      <c r="B5411" t="s">
        <v>27</v>
      </c>
      <c r="C5411" t="s">
        <v>52</v>
      </c>
      <c r="D5411">
        <v>2008</v>
      </c>
      <c r="E5411" t="s">
        <v>15186</v>
      </c>
      <c r="F5411">
        <v>6.2</v>
      </c>
      <c r="G5411">
        <v>45000</v>
      </c>
      <c r="H5411" t="s">
        <v>619</v>
      </c>
      <c r="I5411" t="s">
        <v>15978</v>
      </c>
      <c r="J5411" t="s">
        <v>13005</v>
      </c>
      <c r="K5411" t="s">
        <v>41</v>
      </c>
      <c r="L5411">
        <v>14700000</v>
      </c>
      <c r="M5411">
        <v>14603177</v>
      </c>
      <c r="N5411" t="s">
        <v>15979</v>
      </c>
      <c r="O5411">
        <v>103</v>
      </c>
      <c r="P5411" cm="1">
        <f t="array" ref="P5411">_xlfn.XLOOKUP(D5411, CPI!$A:A, CPI!$B:B)</f>
        <v>215.3</v>
      </c>
      <c r="Q5411" s="9">
        <f>IF(M5411="","",PRODUCT(M5411,CPI!$B$112/P5411))</f>
        <v>20666920.724105898</v>
      </c>
    </row>
    <row r="5412" spans="1:17">
      <c r="A5412" t="s">
        <v>15980</v>
      </c>
      <c r="B5412" t="s">
        <v>27</v>
      </c>
      <c r="C5412" t="s">
        <v>115</v>
      </c>
      <c r="D5412">
        <v>2008</v>
      </c>
      <c r="E5412" t="s">
        <v>15981</v>
      </c>
      <c r="F5412">
        <v>7.2</v>
      </c>
      <c r="G5412">
        <v>37000</v>
      </c>
      <c r="H5412" t="s">
        <v>11648</v>
      </c>
      <c r="I5412" t="s">
        <v>11648</v>
      </c>
      <c r="J5412" t="s">
        <v>12934</v>
      </c>
      <c r="K5412" t="s">
        <v>41</v>
      </c>
      <c r="L5412">
        <v>11500000</v>
      </c>
      <c r="M5412">
        <v>409832</v>
      </c>
      <c r="N5412" t="s">
        <v>15982</v>
      </c>
      <c r="O5412">
        <v>108</v>
      </c>
      <c r="P5412" cm="1">
        <f t="array" ref="P5412">_xlfn.XLOOKUP(D5412, CPI!$A:A, CPI!$B:B)</f>
        <v>215.3</v>
      </c>
      <c r="Q5412" s="9">
        <f>IF(M5412="","",PRODUCT(M5412,CPI!$B$112/P5412))</f>
        <v>580008.4087320019</v>
      </c>
    </row>
    <row r="5413" spans="1:17">
      <c r="A5413" t="s">
        <v>15983</v>
      </c>
      <c r="B5413" t="s">
        <v>27</v>
      </c>
      <c r="C5413" t="s">
        <v>74</v>
      </c>
      <c r="D5413">
        <v>2008</v>
      </c>
      <c r="E5413" t="s">
        <v>15718</v>
      </c>
      <c r="F5413">
        <v>7</v>
      </c>
      <c r="G5413">
        <v>21000</v>
      </c>
      <c r="H5413" t="s">
        <v>15984</v>
      </c>
      <c r="I5413" t="s">
        <v>15984</v>
      </c>
      <c r="J5413" t="s">
        <v>11175</v>
      </c>
      <c r="K5413" t="s">
        <v>41</v>
      </c>
      <c r="L5413">
        <v>12000000</v>
      </c>
      <c r="M5413">
        <v>8883644</v>
      </c>
      <c r="N5413" t="s">
        <v>15985</v>
      </c>
      <c r="O5413">
        <v>109</v>
      </c>
      <c r="P5413" cm="1">
        <f t="array" ref="P5413">_xlfn.XLOOKUP(D5413, CPI!$A:A, CPI!$B:B)</f>
        <v>215.3</v>
      </c>
      <c r="Q5413" s="9">
        <f>IF(M5413="","",PRODUCT(M5413,CPI!$B$112/P5413))</f>
        <v>12572439.975847654</v>
      </c>
    </row>
    <row r="5414" spans="1:17">
      <c r="A5414" t="s">
        <v>15986</v>
      </c>
      <c r="B5414" t="s">
        <v>458</v>
      </c>
      <c r="C5414" t="s">
        <v>162</v>
      </c>
      <c r="D5414">
        <v>2008</v>
      </c>
      <c r="E5414" t="s">
        <v>15987</v>
      </c>
      <c r="F5414">
        <v>6.6</v>
      </c>
      <c r="G5414">
        <v>30000</v>
      </c>
      <c r="H5414" t="s">
        <v>15988</v>
      </c>
      <c r="I5414" t="s">
        <v>15989</v>
      </c>
      <c r="J5414" t="s">
        <v>15990</v>
      </c>
      <c r="K5414" t="s">
        <v>206</v>
      </c>
      <c r="L5414">
        <v>1500000</v>
      </c>
      <c r="M5414">
        <v>32118</v>
      </c>
      <c r="N5414" t="s">
        <v>15991</v>
      </c>
      <c r="O5414">
        <v>93</v>
      </c>
      <c r="P5414" cm="1">
        <f t="array" ref="P5414">_xlfn.XLOOKUP(D5414, CPI!$A:A, CPI!$B:B)</f>
        <v>215.3</v>
      </c>
      <c r="Q5414" s="9">
        <f>IF(M5414="","",PRODUCT(M5414,CPI!$B$112/P5414))</f>
        <v>45454.503483511377</v>
      </c>
    </row>
    <row r="5415" spans="1:17">
      <c r="A5415" t="s">
        <v>15992</v>
      </c>
      <c r="B5415" t="s">
        <v>27</v>
      </c>
      <c r="C5415" t="s">
        <v>52</v>
      </c>
      <c r="D5415">
        <v>2008</v>
      </c>
      <c r="E5415" t="s">
        <v>15540</v>
      </c>
      <c r="F5415">
        <v>7</v>
      </c>
      <c r="G5415">
        <v>38000</v>
      </c>
      <c r="H5415" t="s">
        <v>4874</v>
      </c>
      <c r="I5415" t="s">
        <v>4874</v>
      </c>
      <c r="J5415" t="s">
        <v>15993</v>
      </c>
      <c r="K5415" t="s">
        <v>33</v>
      </c>
      <c r="M5415">
        <v>18696602</v>
      </c>
      <c r="N5415" t="s">
        <v>15786</v>
      </c>
      <c r="O5415">
        <v>118</v>
      </c>
      <c r="P5415" cm="1">
        <f t="array" ref="P5415">_xlfn.XLOOKUP(D5415, CPI!$A:A, CPI!$B:B)</f>
        <v>215.3</v>
      </c>
      <c r="Q5415" s="9">
        <f>IF(M5415="","",PRODUCT(M5415,CPI!$B$112/P5415))</f>
        <v>26460077.238272179</v>
      </c>
    </row>
    <row r="5416" spans="1:17">
      <c r="A5416" t="s">
        <v>15994</v>
      </c>
      <c r="B5416" t="s">
        <v>44</v>
      </c>
      <c r="C5416" t="s">
        <v>36</v>
      </c>
      <c r="D5416">
        <v>2008</v>
      </c>
      <c r="E5416" t="s">
        <v>15731</v>
      </c>
      <c r="F5416">
        <v>3.8</v>
      </c>
      <c r="G5416">
        <v>23000</v>
      </c>
      <c r="H5416" t="s">
        <v>9566</v>
      </c>
      <c r="I5416" t="s">
        <v>15995</v>
      </c>
      <c r="J5416" t="s">
        <v>2142</v>
      </c>
      <c r="K5416" t="s">
        <v>41</v>
      </c>
      <c r="L5416">
        <v>20000000</v>
      </c>
      <c r="M5416">
        <v>149292488</v>
      </c>
      <c r="N5416" t="s">
        <v>9495</v>
      </c>
      <c r="O5416">
        <v>91</v>
      </c>
      <c r="P5416" cm="1">
        <f t="array" ref="P5416">_xlfn.XLOOKUP(D5416, CPI!$A:A, CPI!$B:B)</f>
        <v>215.3</v>
      </c>
      <c r="Q5416" s="9">
        <f>IF(M5416="","",PRODUCT(M5416,CPI!$B$112/P5416))</f>
        <v>211283888.03344169</v>
      </c>
    </row>
    <row r="5417" spans="1:17">
      <c r="A5417" t="s">
        <v>15996</v>
      </c>
      <c r="B5417" t="s">
        <v>27</v>
      </c>
      <c r="C5417" t="s">
        <v>401</v>
      </c>
      <c r="D5417">
        <v>2008</v>
      </c>
      <c r="E5417" t="s">
        <v>15997</v>
      </c>
      <c r="F5417">
        <v>8</v>
      </c>
      <c r="G5417">
        <v>56000</v>
      </c>
      <c r="H5417" t="s">
        <v>15998</v>
      </c>
      <c r="I5417" t="s">
        <v>15998</v>
      </c>
      <c r="J5417" t="s">
        <v>15998</v>
      </c>
      <c r="K5417" t="s">
        <v>1951</v>
      </c>
      <c r="L5417">
        <v>1500000</v>
      </c>
      <c r="M5417">
        <v>11179372</v>
      </c>
      <c r="N5417" t="s">
        <v>15999</v>
      </c>
      <c r="O5417">
        <v>90</v>
      </c>
      <c r="P5417" cm="1">
        <f t="array" ref="P5417">_xlfn.XLOOKUP(D5417, CPI!$A:A, CPI!$B:B)</f>
        <v>215.3</v>
      </c>
      <c r="Q5417" s="9">
        <f>IF(M5417="","",PRODUCT(M5417,CPI!$B$112/P5417))</f>
        <v>15821433.573618207</v>
      </c>
    </row>
    <row r="5418" spans="1:17">
      <c r="A5418" t="s">
        <v>16000</v>
      </c>
      <c r="B5418" t="s">
        <v>27</v>
      </c>
      <c r="C5418" t="s">
        <v>28</v>
      </c>
      <c r="D5418">
        <v>2008</v>
      </c>
      <c r="E5418" t="s">
        <v>14912</v>
      </c>
      <c r="F5418">
        <v>6.7</v>
      </c>
      <c r="G5418">
        <v>21000</v>
      </c>
      <c r="H5418" t="s">
        <v>698</v>
      </c>
      <c r="I5418" t="s">
        <v>698</v>
      </c>
      <c r="J5418" t="s">
        <v>12666</v>
      </c>
      <c r="K5418" t="s">
        <v>41</v>
      </c>
      <c r="L5418">
        <v>7000000</v>
      </c>
      <c r="M5418">
        <v>2674090</v>
      </c>
      <c r="N5418" t="s">
        <v>12780</v>
      </c>
      <c r="O5418">
        <v>99</v>
      </c>
      <c r="P5418" cm="1">
        <f t="array" ref="P5418">_xlfn.XLOOKUP(D5418, CPI!$A:A, CPI!$B:B)</f>
        <v>215.3</v>
      </c>
      <c r="Q5418" s="9">
        <f>IF(M5418="","",PRODUCT(M5418,CPI!$B$112/P5418))</f>
        <v>3784464.5750116115</v>
      </c>
    </row>
    <row r="5419" spans="1:17">
      <c r="A5419" t="s">
        <v>16001</v>
      </c>
      <c r="B5419" t="s">
        <v>2010</v>
      </c>
      <c r="C5419" t="s">
        <v>28</v>
      </c>
      <c r="D5419">
        <v>2008</v>
      </c>
      <c r="E5419" t="s">
        <v>15811</v>
      </c>
      <c r="F5419">
        <v>8.1</v>
      </c>
      <c r="G5419">
        <v>50000</v>
      </c>
      <c r="H5419" t="s">
        <v>16002</v>
      </c>
      <c r="I5419" t="s">
        <v>16003</v>
      </c>
      <c r="J5419" t="s">
        <v>16004</v>
      </c>
      <c r="K5419" t="s">
        <v>2119</v>
      </c>
      <c r="M5419">
        <v>70636951</v>
      </c>
      <c r="N5419" t="s">
        <v>16005</v>
      </c>
      <c r="O5419">
        <v>130</v>
      </c>
      <c r="P5419" cm="1">
        <f t="array" ref="P5419">_xlfn.XLOOKUP(D5419, CPI!$A:A, CPI!$B:B)</f>
        <v>215.3</v>
      </c>
      <c r="Q5419" s="9">
        <f>IF(M5419="","",PRODUCT(M5419,CPI!$B$112/P5419))</f>
        <v>99967854.016256377</v>
      </c>
    </row>
    <row r="5420" spans="1:17">
      <c r="A5420" t="s">
        <v>16006</v>
      </c>
      <c r="B5420" t="s">
        <v>2010</v>
      </c>
      <c r="C5420" t="s">
        <v>52</v>
      </c>
      <c r="D5420">
        <v>2008</v>
      </c>
      <c r="E5420" t="s">
        <v>15518</v>
      </c>
      <c r="F5420">
        <v>5.8</v>
      </c>
      <c r="G5420">
        <v>21000</v>
      </c>
      <c r="H5420" t="s">
        <v>6243</v>
      </c>
      <c r="I5420" t="s">
        <v>16007</v>
      </c>
      <c r="J5420" t="s">
        <v>2377</v>
      </c>
      <c r="K5420" t="s">
        <v>41</v>
      </c>
      <c r="L5420">
        <v>22000000</v>
      </c>
      <c r="M5420">
        <v>26412163</v>
      </c>
      <c r="N5420" t="s">
        <v>16008</v>
      </c>
      <c r="O5420">
        <v>104</v>
      </c>
      <c r="P5420" cm="1">
        <f t="array" ref="P5420">_xlfn.XLOOKUP(D5420, CPI!$A:A, CPI!$B:B)</f>
        <v>215.3</v>
      </c>
      <c r="Q5420" s="9">
        <f>IF(M5420="","",PRODUCT(M5420,CPI!$B$112/P5420))</f>
        <v>37379405.78773804</v>
      </c>
    </row>
    <row r="5421" spans="1:17">
      <c r="A5421" t="s">
        <v>16009</v>
      </c>
      <c r="B5421" t="s">
        <v>27</v>
      </c>
      <c r="C5421" t="s">
        <v>115</v>
      </c>
      <c r="D5421">
        <v>2008</v>
      </c>
      <c r="E5421" t="s">
        <v>16010</v>
      </c>
      <c r="F5421">
        <v>6.8</v>
      </c>
      <c r="G5421">
        <v>19000</v>
      </c>
      <c r="H5421" t="s">
        <v>11374</v>
      </c>
      <c r="I5421" t="s">
        <v>11374</v>
      </c>
      <c r="J5421" t="s">
        <v>11008</v>
      </c>
      <c r="K5421" t="s">
        <v>41</v>
      </c>
      <c r="L5421">
        <v>20000000</v>
      </c>
      <c r="M5421">
        <v>5642478</v>
      </c>
      <c r="N5421" t="s">
        <v>15463</v>
      </c>
      <c r="O5421">
        <v>107</v>
      </c>
      <c r="P5421" cm="1">
        <f t="array" ref="P5421">_xlfn.XLOOKUP(D5421, CPI!$A:A, CPI!$B:B)</f>
        <v>215.3</v>
      </c>
      <c r="Q5421" s="9">
        <f>IF(M5421="","",PRODUCT(M5421,CPI!$B$112/P5421))</f>
        <v>7985429.8495123079</v>
      </c>
    </row>
    <row r="5422" spans="1:17">
      <c r="A5422" t="s">
        <v>16011</v>
      </c>
      <c r="B5422" t="s">
        <v>2010</v>
      </c>
      <c r="C5422" t="s">
        <v>28</v>
      </c>
      <c r="D5422">
        <v>2008</v>
      </c>
      <c r="E5422" t="s">
        <v>15590</v>
      </c>
      <c r="F5422">
        <v>6.7</v>
      </c>
      <c r="G5422">
        <v>12000</v>
      </c>
      <c r="H5422" t="s">
        <v>14291</v>
      </c>
      <c r="I5422" t="s">
        <v>8781</v>
      </c>
      <c r="J5422" t="s">
        <v>16012</v>
      </c>
      <c r="K5422" t="s">
        <v>33</v>
      </c>
      <c r="L5422">
        <v>20000000</v>
      </c>
      <c r="M5422">
        <v>13451186</v>
      </c>
      <c r="N5422" t="s">
        <v>12376</v>
      </c>
      <c r="O5422">
        <v>133</v>
      </c>
      <c r="P5422" cm="1">
        <f t="array" ref="P5422">_xlfn.XLOOKUP(D5422, CPI!$A:A, CPI!$B:B)</f>
        <v>215.3</v>
      </c>
      <c r="Q5422" s="9">
        <f>IF(M5422="","",PRODUCT(M5422,CPI!$B$112/P5422))</f>
        <v>19036583.252206225</v>
      </c>
    </row>
    <row r="5423" spans="1:17">
      <c r="A5423" t="s">
        <v>16013</v>
      </c>
      <c r="B5423" t="s">
        <v>348</v>
      </c>
      <c r="C5423" t="s">
        <v>401</v>
      </c>
      <c r="D5423">
        <v>2008</v>
      </c>
      <c r="E5423" t="s">
        <v>15587</v>
      </c>
      <c r="F5423">
        <v>6.1</v>
      </c>
      <c r="G5423">
        <v>36000</v>
      </c>
      <c r="H5423" t="s">
        <v>16014</v>
      </c>
      <c r="I5423" t="s">
        <v>14369</v>
      </c>
      <c r="J5423" t="s">
        <v>1522</v>
      </c>
      <c r="K5423" t="s">
        <v>33</v>
      </c>
      <c r="L5423">
        <v>60000000</v>
      </c>
      <c r="M5423">
        <v>86957280</v>
      </c>
      <c r="N5423" t="s">
        <v>72</v>
      </c>
      <c r="O5423">
        <v>93</v>
      </c>
      <c r="P5423" cm="1">
        <f t="array" ref="P5423">_xlfn.XLOOKUP(D5423, CPI!$A:A, CPI!$B:B)</f>
        <v>215.3</v>
      </c>
      <c r="Q5423" s="9">
        <f>IF(M5423="","",PRODUCT(M5423,CPI!$B$112/P5423))</f>
        <v>123064947.58941013</v>
      </c>
    </row>
    <row r="5424" spans="1:17">
      <c r="A5424" t="s">
        <v>16015</v>
      </c>
      <c r="B5424" t="s">
        <v>2010</v>
      </c>
      <c r="C5424" t="s">
        <v>52</v>
      </c>
      <c r="D5424">
        <v>2008</v>
      </c>
      <c r="E5424" t="s">
        <v>15804</v>
      </c>
      <c r="F5424">
        <v>4.4000000000000004</v>
      </c>
      <c r="G5424">
        <v>6500</v>
      </c>
      <c r="H5424" t="s">
        <v>14265</v>
      </c>
      <c r="I5424" t="s">
        <v>14265</v>
      </c>
      <c r="J5424" t="s">
        <v>16016</v>
      </c>
      <c r="K5424" t="s">
        <v>41</v>
      </c>
      <c r="M5424">
        <v>41975388</v>
      </c>
      <c r="N5424" t="s">
        <v>16017</v>
      </c>
      <c r="O5424">
        <v>100</v>
      </c>
      <c r="P5424" cm="1">
        <f t="array" ref="P5424">_xlfn.XLOOKUP(D5424, CPI!$A:A, CPI!$B:B)</f>
        <v>215.3</v>
      </c>
      <c r="Q5424" s="9">
        <f>IF(M5424="","",PRODUCT(M5424,CPI!$B$112/P5424))</f>
        <v>59405019.617278218</v>
      </c>
    </row>
    <row r="5425" spans="1:17">
      <c r="A5425" t="s">
        <v>16018</v>
      </c>
      <c r="B5425" t="s">
        <v>27</v>
      </c>
      <c r="C5425" t="s">
        <v>115</v>
      </c>
      <c r="D5425">
        <v>2008</v>
      </c>
      <c r="E5425" t="s">
        <v>16019</v>
      </c>
      <c r="F5425">
        <v>6</v>
      </c>
      <c r="G5425">
        <v>32000</v>
      </c>
      <c r="H5425" t="s">
        <v>16020</v>
      </c>
      <c r="I5425" t="s">
        <v>14648</v>
      </c>
      <c r="J5425" t="s">
        <v>10050</v>
      </c>
      <c r="K5425" t="s">
        <v>41</v>
      </c>
      <c r="L5425">
        <v>8000000</v>
      </c>
      <c r="M5425">
        <v>3234706</v>
      </c>
      <c r="N5425" t="s">
        <v>129</v>
      </c>
      <c r="O5425">
        <v>95</v>
      </c>
      <c r="P5425" cm="1">
        <f t="array" ref="P5425">_xlfn.XLOOKUP(D5425, CPI!$A:A, CPI!$B:B)</f>
        <v>215.3</v>
      </c>
      <c r="Q5425" s="9">
        <f>IF(M5425="","",PRODUCT(M5425,CPI!$B$112/P5425))</f>
        <v>4577867.7111007897</v>
      </c>
    </row>
    <row r="5426" spans="1:17">
      <c r="A5426" t="s">
        <v>16021</v>
      </c>
      <c r="B5426" t="s">
        <v>2010</v>
      </c>
      <c r="C5426" t="s">
        <v>52</v>
      </c>
      <c r="D5426">
        <v>2008</v>
      </c>
      <c r="E5426" t="s">
        <v>16022</v>
      </c>
      <c r="F5426">
        <v>6.6</v>
      </c>
      <c r="G5426">
        <v>32000</v>
      </c>
      <c r="H5426" t="s">
        <v>16023</v>
      </c>
      <c r="I5426" t="s">
        <v>4374</v>
      </c>
      <c r="J5426" t="s">
        <v>12502</v>
      </c>
      <c r="K5426" t="s">
        <v>41</v>
      </c>
      <c r="M5426">
        <v>338440</v>
      </c>
      <c r="N5426" t="s">
        <v>5120</v>
      </c>
      <c r="O5426">
        <v>87</v>
      </c>
      <c r="P5426" cm="1">
        <f t="array" ref="P5426">_xlfn.XLOOKUP(D5426, CPI!$A:A, CPI!$B:B)</f>
        <v>215.3</v>
      </c>
      <c r="Q5426" s="9">
        <f>IF(M5426="","",PRODUCT(M5426,CPI!$B$112/P5426))</f>
        <v>478971.98327914538</v>
      </c>
    </row>
    <row r="5427" spans="1:17">
      <c r="A5427" t="s">
        <v>16024</v>
      </c>
      <c r="B5427" t="s">
        <v>2010</v>
      </c>
      <c r="C5427" t="s">
        <v>52</v>
      </c>
      <c r="D5427">
        <v>2008</v>
      </c>
      <c r="E5427" t="s">
        <v>15390</v>
      </c>
      <c r="F5427">
        <v>6.4</v>
      </c>
      <c r="G5427">
        <v>89000</v>
      </c>
      <c r="H5427" t="s">
        <v>12247</v>
      </c>
      <c r="I5427" t="s">
        <v>12247</v>
      </c>
      <c r="J5427" t="s">
        <v>11928</v>
      </c>
      <c r="K5427" t="s">
        <v>33</v>
      </c>
      <c r="L5427">
        <v>20000000</v>
      </c>
      <c r="M5427">
        <v>30579406</v>
      </c>
      <c r="N5427" t="s">
        <v>2037</v>
      </c>
      <c r="O5427">
        <v>102</v>
      </c>
      <c r="P5427" cm="1">
        <f t="array" ref="P5427">_xlfn.XLOOKUP(D5427, CPI!$A:A, CPI!$B:B)</f>
        <v>215.3</v>
      </c>
      <c r="Q5427" s="9">
        <f>IF(M5427="","",PRODUCT(M5427,CPI!$B$112/P5427))</f>
        <v>43277032.086391084</v>
      </c>
    </row>
    <row r="5428" spans="1:17">
      <c r="A5428" t="s">
        <v>16025</v>
      </c>
      <c r="B5428" t="s">
        <v>44</v>
      </c>
      <c r="C5428" t="s">
        <v>74</v>
      </c>
      <c r="D5428">
        <v>2008</v>
      </c>
      <c r="E5428" t="s">
        <v>15606</v>
      </c>
      <c r="F5428">
        <v>7.3</v>
      </c>
      <c r="G5428">
        <v>20000</v>
      </c>
      <c r="H5428" t="s">
        <v>8770</v>
      </c>
      <c r="I5428" t="s">
        <v>9442</v>
      </c>
      <c r="J5428" t="s">
        <v>16026</v>
      </c>
      <c r="K5428" t="s">
        <v>41</v>
      </c>
      <c r="L5428">
        <v>40000000</v>
      </c>
      <c r="M5428">
        <v>9808124</v>
      </c>
      <c r="N5428" t="s">
        <v>5194</v>
      </c>
      <c r="O5428">
        <v>130</v>
      </c>
      <c r="P5428" cm="1">
        <f t="array" ref="P5428">_xlfn.XLOOKUP(D5428, CPI!$A:A, CPI!$B:B)</f>
        <v>215.3</v>
      </c>
      <c r="Q5428" s="9">
        <f>IF(M5428="","",PRODUCT(M5428,CPI!$B$112/P5428))</f>
        <v>13880796.018578727</v>
      </c>
    </row>
    <row r="5429" spans="1:17">
      <c r="A5429" t="s">
        <v>16027</v>
      </c>
      <c r="B5429" t="s">
        <v>2010</v>
      </c>
      <c r="C5429" t="s">
        <v>52</v>
      </c>
      <c r="D5429">
        <v>2008</v>
      </c>
      <c r="E5429" t="s">
        <v>15811</v>
      </c>
      <c r="F5429">
        <v>6.7</v>
      </c>
      <c r="G5429">
        <v>20000</v>
      </c>
      <c r="H5429" t="s">
        <v>7998</v>
      </c>
      <c r="I5429" t="s">
        <v>7998</v>
      </c>
      <c r="J5429" t="s">
        <v>12995</v>
      </c>
      <c r="K5429" t="s">
        <v>33</v>
      </c>
      <c r="M5429">
        <v>18463793</v>
      </c>
      <c r="N5429" t="s">
        <v>16028</v>
      </c>
      <c r="O5429">
        <v>97</v>
      </c>
      <c r="P5429" cm="1">
        <f t="array" ref="P5429">_xlfn.XLOOKUP(D5429, CPI!$A:A, CPI!$B:B)</f>
        <v>215.3</v>
      </c>
      <c r="Q5429" s="9">
        <f>IF(M5429="","",PRODUCT(M5429,CPI!$B$112/P5429))</f>
        <v>26130597.896423593</v>
      </c>
    </row>
    <row r="5430" spans="1:17">
      <c r="A5430" t="s">
        <v>16029</v>
      </c>
      <c r="B5430" t="s">
        <v>27</v>
      </c>
      <c r="C5430" t="s">
        <v>45</v>
      </c>
      <c r="D5430">
        <v>2008</v>
      </c>
      <c r="E5430" t="s">
        <v>16030</v>
      </c>
      <c r="F5430">
        <v>7.4</v>
      </c>
      <c r="G5430">
        <v>37000</v>
      </c>
      <c r="H5430" t="s">
        <v>5337</v>
      </c>
      <c r="I5430" t="s">
        <v>13551</v>
      </c>
      <c r="J5430" t="s">
        <v>16031</v>
      </c>
      <c r="K5430" t="s">
        <v>5828</v>
      </c>
      <c r="M5430">
        <v>26937355</v>
      </c>
      <c r="N5430" t="s">
        <v>2054</v>
      </c>
      <c r="O5430">
        <v>150</v>
      </c>
      <c r="P5430" cm="1">
        <f t="array" ref="P5430">_xlfn.XLOOKUP(D5430, CPI!$A:A, CPI!$B:B)</f>
        <v>215.3</v>
      </c>
      <c r="Q5430" s="9">
        <f>IF(M5430="","",PRODUCT(M5430,CPI!$B$112/P5430))</f>
        <v>38122675.654900141</v>
      </c>
    </row>
    <row r="5431" spans="1:17">
      <c r="A5431" t="s">
        <v>16032</v>
      </c>
      <c r="B5431" t="s">
        <v>27</v>
      </c>
      <c r="C5431" t="s">
        <v>52</v>
      </c>
      <c r="D5431">
        <v>2008</v>
      </c>
      <c r="E5431" t="s">
        <v>15578</v>
      </c>
      <c r="F5431">
        <v>5.6</v>
      </c>
      <c r="G5431">
        <v>27000</v>
      </c>
      <c r="H5431" t="s">
        <v>1138</v>
      </c>
      <c r="I5431" t="s">
        <v>269</v>
      </c>
      <c r="J5431" t="s">
        <v>78</v>
      </c>
      <c r="K5431" t="s">
        <v>41</v>
      </c>
      <c r="L5431">
        <v>25000000</v>
      </c>
      <c r="M5431">
        <v>6759057</v>
      </c>
      <c r="N5431" t="s">
        <v>15463</v>
      </c>
      <c r="O5431">
        <v>104</v>
      </c>
      <c r="P5431" cm="1">
        <f t="array" ref="P5431">_xlfn.XLOOKUP(D5431, CPI!$A:A, CPI!$B:B)</f>
        <v>215.3</v>
      </c>
      <c r="Q5431" s="9">
        <f>IF(M5431="","",PRODUCT(M5431,CPI!$B$112/P5431))</f>
        <v>9565651.0352995824</v>
      </c>
    </row>
    <row r="5432" spans="1:17">
      <c r="A5432" t="s">
        <v>16033</v>
      </c>
      <c r="B5432" t="s">
        <v>44</v>
      </c>
      <c r="C5432" t="s">
        <v>36</v>
      </c>
      <c r="D5432">
        <v>2008</v>
      </c>
      <c r="E5432" t="s">
        <v>15648</v>
      </c>
      <c r="F5432">
        <v>5</v>
      </c>
      <c r="G5432">
        <v>39000</v>
      </c>
      <c r="H5432" t="s">
        <v>9619</v>
      </c>
      <c r="I5432" t="s">
        <v>16034</v>
      </c>
      <c r="J5432" t="s">
        <v>1496</v>
      </c>
      <c r="K5432" t="s">
        <v>41</v>
      </c>
      <c r="L5432">
        <v>60000000</v>
      </c>
      <c r="M5432">
        <v>51339567</v>
      </c>
      <c r="N5432" t="s">
        <v>191</v>
      </c>
      <c r="O5432">
        <v>90</v>
      </c>
      <c r="P5432" cm="1">
        <f t="array" ref="P5432">_xlfn.XLOOKUP(D5432, CPI!$A:A, CPI!$B:B)</f>
        <v>215.3</v>
      </c>
      <c r="Q5432" s="9">
        <f>IF(M5432="","",PRODUCT(M5432,CPI!$B$112/P5432))</f>
        <v>72657529.330701351</v>
      </c>
    </row>
    <row r="5433" spans="1:17">
      <c r="A5433" t="s">
        <v>16035</v>
      </c>
      <c r="B5433" t="s">
        <v>27</v>
      </c>
      <c r="C5433" t="s">
        <v>45</v>
      </c>
      <c r="D5433">
        <v>2008</v>
      </c>
      <c r="E5433" t="s">
        <v>16036</v>
      </c>
      <c r="F5433">
        <v>7.1</v>
      </c>
      <c r="G5433">
        <v>38000</v>
      </c>
      <c r="H5433" t="s">
        <v>16037</v>
      </c>
      <c r="I5433" t="s">
        <v>16037</v>
      </c>
      <c r="J5433" t="s">
        <v>4550</v>
      </c>
      <c r="K5433" t="s">
        <v>6953</v>
      </c>
      <c r="M5433">
        <v>2342211</v>
      </c>
      <c r="N5433" t="s">
        <v>562</v>
      </c>
      <c r="O5433">
        <v>97</v>
      </c>
      <c r="P5433" cm="1">
        <f t="array" ref="P5433">_xlfn.XLOOKUP(D5433, CPI!$A:A, CPI!$B:B)</f>
        <v>215.3</v>
      </c>
      <c r="Q5433" s="9">
        <f>IF(M5433="","",PRODUCT(M5433,CPI!$B$112/P5433))</f>
        <v>3314777.9456572225</v>
      </c>
    </row>
    <row r="5434" spans="1:17">
      <c r="A5434" t="s">
        <v>16038</v>
      </c>
      <c r="B5434" t="s">
        <v>27</v>
      </c>
      <c r="C5434" t="s">
        <v>45</v>
      </c>
      <c r="D5434">
        <v>2008</v>
      </c>
      <c r="E5434" t="s">
        <v>16039</v>
      </c>
      <c r="F5434">
        <v>5.0999999999999996</v>
      </c>
      <c r="G5434">
        <v>15000</v>
      </c>
      <c r="H5434" t="s">
        <v>9304</v>
      </c>
      <c r="I5434" t="s">
        <v>9304</v>
      </c>
      <c r="J5434" t="s">
        <v>9304</v>
      </c>
      <c r="K5434" t="s">
        <v>41</v>
      </c>
      <c r="M5434">
        <v>390128</v>
      </c>
      <c r="N5434" t="s">
        <v>8998</v>
      </c>
      <c r="O5434">
        <v>84</v>
      </c>
      <c r="P5434" cm="1">
        <f t="array" ref="P5434">_xlfn.XLOOKUP(D5434, CPI!$A:A, CPI!$B:B)</f>
        <v>215.3</v>
      </c>
      <c r="Q5434" s="9">
        <f>IF(M5434="","",PRODUCT(M5434,CPI!$B$112/P5434))</f>
        <v>552122.6270320483</v>
      </c>
    </row>
    <row r="5435" spans="1:17">
      <c r="A5435" t="s">
        <v>16040</v>
      </c>
      <c r="B5435" t="s">
        <v>44</v>
      </c>
      <c r="C5435" t="s">
        <v>401</v>
      </c>
      <c r="D5435">
        <v>2008</v>
      </c>
      <c r="E5435" t="s">
        <v>15749</v>
      </c>
      <c r="F5435">
        <v>6</v>
      </c>
      <c r="G5435">
        <v>23000</v>
      </c>
      <c r="H5435" t="s">
        <v>16041</v>
      </c>
      <c r="I5435" t="s">
        <v>16042</v>
      </c>
      <c r="J5435" t="s">
        <v>2636</v>
      </c>
      <c r="K5435" t="s">
        <v>41</v>
      </c>
      <c r="L5435">
        <v>25000000</v>
      </c>
      <c r="M5435">
        <v>30893885</v>
      </c>
      <c r="N5435" t="s">
        <v>129</v>
      </c>
      <c r="O5435">
        <v>87</v>
      </c>
      <c r="P5435" cm="1">
        <f t="array" ref="P5435">_xlfn.XLOOKUP(D5435, CPI!$A:A, CPI!$B:B)</f>
        <v>215.3</v>
      </c>
      <c r="Q5435" s="9">
        <f>IF(M5435="","",PRODUCT(M5435,CPI!$B$112/P5435))</f>
        <v>43722093.634463541</v>
      </c>
    </row>
    <row r="5436" spans="1:17">
      <c r="A5436" t="s">
        <v>16043</v>
      </c>
      <c r="B5436" t="s">
        <v>27</v>
      </c>
      <c r="C5436" t="s">
        <v>52</v>
      </c>
      <c r="D5436">
        <v>2008</v>
      </c>
      <c r="E5436" t="s">
        <v>15643</v>
      </c>
      <c r="F5436">
        <v>7</v>
      </c>
      <c r="G5436">
        <v>30000</v>
      </c>
      <c r="H5436" t="s">
        <v>16044</v>
      </c>
      <c r="I5436" t="s">
        <v>16044</v>
      </c>
      <c r="J5436" t="s">
        <v>16045</v>
      </c>
      <c r="K5436" t="s">
        <v>33</v>
      </c>
      <c r="L5436">
        <v>6000000</v>
      </c>
      <c r="M5436">
        <v>3175469</v>
      </c>
      <c r="N5436" t="s">
        <v>16046</v>
      </c>
      <c r="O5436">
        <v>99</v>
      </c>
      <c r="P5436" cm="1">
        <f t="array" ref="P5436">_xlfn.XLOOKUP(D5436, CPI!$A:A, CPI!$B:B)</f>
        <v>215.3</v>
      </c>
      <c r="Q5436" s="9">
        <f>IF(M5436="","",PRODUCT(M5436,CPI!$B$112/P5436))</f>
        <v>4494033.4616813743</v>
      </c>
    </row>
    <row r="5437" spans="1:17">
      <c r="A5437" t="s">
        <v>16047</v>
      </c>
      <c r="B5437" t="s">
        <v>44</v>
      </c>
      <c r="C5437" t="s">
        <v>52</v>
      </c>
      <c r="D5437">
        <v>2008</v>
      </c>
      <c r="E5437" t="s">
        <v>16048</v>
      </c>
      <c r="F5437">
        <v>6.4</v>
      </c>
      <c r="G5437">
        <v>15000</v>
      </c>
      <c r="H5437" t="s">
        <v>12115</v>
      </c>
      <c r="I5437" t="s">
        <v>12115</v>
      </c>
      <c r="J5437" t="s">
        <v>12115</v>
      </c>
      <c r="K5437" t="s">
        <v>502</v>
      </c>
      <c r="M5437">
        <v>49529913</v>
      </c>
      <c r="N5437" t="s">
        <v>13651</v>
      </c>
      <c r="O5437">
        <v>88</v>
      </c>
      <c r="P5437" cm="1">
        <f t="array" ref="P5437">_xlfn.XLOOKUP(D5437, CPI!$A:A, CPI!$B:B)</f>
        <v>215.3</v>
      </c>
      <c r="Q5437" s="9">
        <f>IF(M5437="","",PRODUCT(M5437,CPI!$B$112/P5437))</f>
        <v>70096444.454714358</v>
      </c>
    </row>
    <row r="5438" spans="1:17">
      <c r="A5438" t="s">
        <v>16049</v>
      </c>
      <c r="B5438" t="s">
        <v>44</v>
      </c>
      <c r="C5438" t="s">
        <v>36</v>
      </c>
      <c r="D5438">
        <v>2008</v>
      </c>
      <c r="E5438" t="s">
        <v>16050</v>
      </c>
      <c r="F5438">
        <v>4.7</v>
      </c>
      <c r="G5438">
        <v>7000</v>
      </c>
      <c r="H5438" t="s">
        <v>6917</v>
      </c>
      <c r="I5438" t="s">
        <v>6917</v>
      </c>
      <c r="J5438" t="s">
        <v>16051</v>
      </c>
      <c r="K5438" t="s">
        <v>41</v>
      </c>
      <c r="L5438">
        <v>40000000</v>
      </c>
      <c r="M5438">
        <v>28972508</v>
      </c>
      <c r="N5438" t="s">
        <v>34</v>
      </c>
      <c r="O5438">
        <v>89</v>
      </c>
      <c r="P5438" cm="1">
        <f t="array" ref="P5438">_xlfn.XLOOKUP(D5438, CPI!$A:A, CPI!$B:B)</f>
        <v>215.3</v>
      </c>
      <c r="Q5438" s="9">
        <f>IF(M5438="","",PRODUCT(M5438,CPI!$B$112/P5438))</f>
        <v>41002894.508128196</v>
      </c>
    </row>
    <row r="5439" spans="1:17">
      <c r="A5439" t="s">
        <v>16052</v>
      </c>
      <c r="B5439" t="s">
        <v>27</v>
      </c>
      <c r="C5439" t="s">
        <v>115</v>
      </c>
      <c r="D5439">
        <v>2008</v>
      </c>
      <c r="E5439" t="s">
        <v>15752</v>
      </c>
      <c r="F5439">
        <v>7.1</v>
      </c>
      <c r="G5439">
        <v>25000</v>
      </c>
      <c r="H5439" t="s">
        <v>16053</v>
      </c>
      <c r="I5439" t="s">
        <v>16053</v>
      </c>
      <c r="J5439" t="s">
        <v>16054</v>
      </c>
      <c r="K5439" t="s">
        <v>41</v>
      </c>
      <c r="L5439">
        <v>1000000</v>
      </c>
      <c r="M5439">
        <v>5457664</v>
      </c>
      <c r="N5439" t="s">
        <v>16055</v>
      </c>
      <c r="O5439">
        <v>97</v>
      </c>
      <c r="P5439" cm="1">
        <f t="array" ref="P5439">_xlfn.XLOOKUP(D5439, CPI!$A:A, CPI!$B:B)</f>
        <v>215.3</v>
      </c>
      <c r="Q5439" s="9">
        <f>IF(M5439="","",PRODUCT(M5439,CPI!$B$112/P5439))</f>
        <v>7723874.6901997216</v>
      </c>
    </row>
    <row r="5440" spans="1:17">
      <c r="A5440" t="s">
        <v>16056</v>
      </c>
      <c r="B5440" t="s">
        <v>27</v>
      </c>
      <c r="C5440" t="s">
        <v>52</v>
      </c>
      <c r="D5440">
        <v>2008</v>
      </c>
      <c r="E5440" t="s">
        <v>15752</v>
      </c>
      <c r="F5440">
        <v>4.7</v>
      </c>
      <c r="G5440">
        <v>8500</v>
      </c>
      <c r="H5440" t="s">
        <v>16057</v>
      </c>
      <c r="I5440" t="s">
        <v>16057</v>
      </c>
      <c r="J5440" t="s">
        <v>9032</v>
      </c>
      <c r="K5440" t="s">
        <v>41</v>
      </c>
      <c r="L5440">
        <v>6000000</v>
      </c>
      <c r="M5440">
        <v>52132</v>
      </c>
      <c r="N5440" t="s">
        <v>16058</v>
      </c>
      <c r="O5440">
        <v>85</v>
      </c>
      <c r="P5440" cm="1">
        <f t="array" ref="P5440">_xlfn.XLOOKUP(D5440, CPI!$A:A, CPI!$B:B)</f>
        <v>215.3</v>
      </c>
      <c r="Q5440" s="9">
        <f>IF(M5440="","",PRODUCT(M5440,CPI!$B$112/P5440))</f>
        <v>73779.007895959119</v>
      </c>
    </row>
    <row r="5441" spans="1:17">
      <c r="A5441" t="s">
        <v>16059</v>
      </c>
      <c r="B5441" t="s">
        <v>2010</v>
      </c>
      <c r="C5441" t="s">
        <v>28</v>
      </c>
      <c r="D5441">
        <v>2008</v>
      </c>
      <c r="E5441" t="s">
        <v>15410</v>
      </c>
      <c r="F5441">
        <v>6.6</v>
      </c>
      <c r="G5441">
        <v>21000</v>
      </c>
      <c r="H5441" t="s">
        <v>16060</v>
      </c>
      <c r="I5441" t="s">
        <v>16060</v>
      </c>
      <c r="J5441" t="s">
        <v>1062</v>
      </c>
      <c r="K5441" t="s">
        <v>41</v>
      </c>
      <c r="M5441">
        <v>32568427</v>
      </c>
      <c r="N5441" t="s">
        <v>15835</v>
      </c>
      <c r="O5441">
        <v>93</v>
      </c>
      <c r="P5441" cm="1">
        <f t="array" ref="P5441">_xlfn.XLOOKUP(D5441, CPI!$A:A, CPI!$B:B)</f>
        <v>215.3</v>
      </c>
      <c r="Q5441" s="9">
        <f>IF(M5441="","",PRODUCT(M5441,CPI!$B$112/P5441))</f>
        <v>46091963.339061774</v>
      </c>
    </row>
    <row r="5442" spans="1:17">
      <c r="A5442" t="s">
        <v>16061</v>
      </c>
      <c r="B5442" t="s">
        <v>2010</v>
      </c>
      <c r="C5442" t="s">
        <v>52</v>
      </c>
      <c r="D5442">
        <v>2008</v>
      </c>
      <c r="E5442" t="s">
        <v>15727</v>
      </c>
      <c r="F5442">
        <v>5.5</v>
      </c>
      <c r="G5442">
        <v>14000</v>
      </c>
      <c r="H5442" t="s">
        <v>10932</v>
      </c>
      <c r="I5442" t="s">
        <v>10932</v>
      </c>
      <c r="J5442" t="s">
        <v>9376</v>
      </c>
      <c r="K5442" t="s">
        <v>41</v>
      </c>
      <c r="L5442">
        <v>35000000</v>
      </c>
      <c r="M5442">
        <v>43655418</v>
      </c>
      <c r="N5442" t="s">
        <v>72</v>
      </c>
      <c r="O5442">
        <v>114</v>
      </c>
      <c r="P5442" cm="1">
        <f t="array" ref="P5442">_xlfn.XLOOKUP(D5442, CPI!$A:A, CPI!$B:B)</f>
        <v>215.3</v>
      </c>
      <c r="Q5442" s="9">
        <f>IF(M5442="","",PRODUCT(M5442,CPI!$B$112/P5442))</f>
        <v>61782656.129122153</v>
      </c>
    </row>
    <row r="5443" spans="1:17">
      <c r="A5443" t="s">
        <v>16062</v>
      </c>
      <c r="B5443" t="s">
        <v>2010</v>
      </c>
      <c r="C5443" t="s">
        <v>28</v>
      </c>
      <c r="D5443">
        <v>2008</v>
      </c>
      <c r="E5443" t="s">
        <v>15573</v>
      </c>
      <c r="F5443">
        <v>5.8</v>
      </c>
      <c r="G5443">
        <v>6800</v>
      </c>
      <c r="H5443" t="s">
        <v>14265</v>
      </c>
      <c r="I5443" t="s">
        <v>14265</v>
      </c>
      <c r="J5443" t="s">
        <v>6264</v>
      </c>
      <c r="K5443" t="s">
        <v>41</v>
      </c>
      <c r="M5443">
        <v>37105289</v>
      </c>
      <c r="N5443" t="s">
        <v>16063</v>
      </c>
      <c r="O5443">
        <v>111</v>
      </c>
      <c r="P5443" cm="1">
        <f t="array" ref="P5443">_xlfn.XLOOKUP(D5443, CPI!$A:A, CPI!$B:B)</f>
        <v>215.3</v>
      </c>
      <c r="Q5443" s="9">
        <f>IF(M5443="","",PRODUCT(M5443,CPI!$B$112/P5443))</f>
        <v>52512687.219228983</v>
      </c>
    </row>
    <row r="5444" spans="1:17">
      <c r="A5444" t="s">
        <v>16064</v>
      </c>
      <c r="B5444" t="s">
        <v>27</v>
      </c>
      <c r="C5444" t="s">
        <v>115</v>
      </c>
      <c r="D5444">
        <v>2008</v>
      </c>
      <c r="E5444" t="s">
        <v>16065</v>
      </c>
      <c r="F5444">
        <v>6.3</v>
      </c>
      <c r="G5444">
        <v>17000</v>
      </c>
      <c r="H5444" t="s">
        <v>7577</v>
      </c>
      <c r="I5444" t="s">
        <v>16066</v>
      </c>
      <c r="J5444" t="s">
        <v>10070</v>
      </c>
      <c r="K5444" t="s">
        <v>41</v>
      </c>
      <c r="L5444">
        <v>3500000</v>
      </c>
      <c r="M5444">
        <v>1138322</v>
      </c>
      <c r="N5444" t="s">
        <v>16067</v>
      </c>
      <c r="O5444">
        <v>97</v>
      </c>
      <c r="P5444" cm="1">
        <f t="array" ref="P5444">_xlfn.XLOOKUP(D5444, CPI!$A:A, CPI!$B:B)</f>
        <v>215.3</v>
      </c>
      <c r="Q5444" s="9">
        <f>IF(M5444="","",PRODUCT(M5444,CPI!$B$112/P5444))</f>
        <v>1610992.6307477937</v>
      </c>
    </row>
    <row r="5445" spans="1:17">
      <c r="A5445" t="s">
        <v>16068</v>
      </c>
      <c r="B5445" t="s">
        <v>27</v>
      </c>
      <c r="C5445" t="s">
        <v>36</v>
      </c>
      <c r="D5445">
        <v>2009</v>
      </c>
      <c r="E5445" t="s">
        <v>16050</v>
      </c>
      <c r="F5445">
        <v>8.3000000000000007</v>
      </c>
      <c r="G5445">
        <v>1300000</v>
      </c>
      <c r="H5445" t="s">
        <v>6786</v>
      </c>
      <c r="I5445" t="s">
        <v>6786</v>
      </c>
      <c r="J5445" t="s">
        <v>6546</v>
      </c>
      <c r="K5445" t="s">
        <v>41</v>
      </c>
      <c r="L5445">
        <v>70000000</v>
      </c>
      <c r="M5445">
        <v>321457747</v>
      </c>
      <c r="N5445" t="s">
        <v>72</v>
      </c>
      <c r="O5445">
        <v>153</v>
      </c>
      <c r="P5445" cm="1">
        <f t="array" ref="P5445">_xlfn.XLOOKUP(D5445, CPI!$A:A, CPI!$B:B)</f>
        <v>214.5</v>
      </c>
      <c r="Q5445" s="9">
        <f>IF(M5445="","",PRODUCT(M5445,CPI!$B$112/P5445))</f>
        <v>456634850.86666662</v>
      </c>
    </row>
    <row r="5446" spans="1:17">
      <c r="A5446" t="s">
        <v>16069</v>
      </c>
      <c r="B5446" t="s">
        <v>2010</v>
      </c>
      <c r="C5446" t="s">
        <v>45</v>
      </c>
      <c r="D5446">
        <v>2009</v>
      </c>
      <c r="E5446" t="s">
        <v>16070</v>
      </c>
      <c r="F5446">
        <v>7.9</v>
      </c>
      <c r="G5446">
        <v>585000</v>
      </c>
      <c r="H5446" t="s">
        <v>6361</v>
      </c>
      <c r="I5446" t="s">
        <v>14207</v>
      </c>
      <c r="J5446" t="s">
        <v>15754</v>
      </c>
      <c r="K5446" t="s">
        <v>41</v>
      </c>
      <c r="L5446">
        <v>150000000</v>
      </c>
      <c r="M5446">
        <v>385680446</v>
      </c>
      <c r="N5446" t="s">
        <v>55</v>
      </c>
      <c r="O5446">
        <v>127</v>
      </c>
      <c r="P5446" cm="1">
        <f t="array" ref="P5446">_xlfn.XLOOKUP(D5446, CPI!$A:A, CPI!$B:B)</f>
        <v>214.5</v>
      </c>
      <c r="Q5446" s="9">
        <f>IF(M5446="","",PRODUCT(M5446,CPI!$B$112/P5446))</f>
        <v>547864018.16410255</v>
      </c>
    </row>
    <row r="5447" spans="1:17">
      <c r="A5447" t="s">
        <v>16071</v>
      </c>
      <c r="B5447" t="s">
        <v>2010</v>
      </c>
      <c r="C5447" t="s">
        <v>45</v>
      </c>
      <c r="D5447">
        <v>2009</v>
      </c>
      <c r="E5447" t="s">
        <v>16072</v>
      </c>
      <c r="F5447">
        <v>7.8</v>
      </c>
      <c r="G5447">
        <v>1100000</v>
      </c>
      <c r="H5447" t="s">
        <v>2008</v>
      </c>
      <c r="I5447" t="s">
        <v>2008</v>
      </c>
      <c r="J5447" t="s">
        <v>16073</v>
      </c>
      <c r="K5447" t="s">
        <v>41</v>
      </c>
      <c r="L5447">
        <v>237000000</v>
      </c>
      <c r="M5447">
        <v>2847246203</v>
      </c>
      <c r="N5447" t="s">
        <v>191</v>
      </c>
      <c r="O5447">
        <v>162</v>
      </c>
      <c r="P5447" cm="1">
        <f t="array" ref="P5447">_xlfn.XLOOKUP(D5447, CPI!$A:A, CPI!$B:B)</f>
        <v>214.5</v>
      </c>
      <c r="Q5447" s="9">
        <f>IF(M5447="","",PRODUCT(M5447,CPI!$B$112/P5447))</f>
        <v>4044549734.5179482</v>
      </c>
    </row>
    <row r="5448" spans="1:17">
      <c r="A5448" t="s">
        <v>16074</v>
      </c>
      <c r="B5448" t="s">
        <v>27</v>
      </c>
      <c r="C5448" t="s">
        <v>52</v>
      </c>
      <c r="D5448">
        <v>2009</v>
      </c>
      <c r="E5448" t="s">
        <v>16075</v>
      </c>
      <c r="F5448">
        <v>5.3</v>
      </c>
      <c r="G5448">
        <v>121000</v>
      </c>
      <c r="H5448" t="s">
        <v>11664</v>
      </c>
      <c r="I5448" t="s">
        <v>15068</v>
      </c>
      <c r="J5448" t="s">
        <v>16076</v>
      </c>
      <c r="K5448" t="s">
        <v>41</v>
      </c>
      <c r="L5448">
        <v>16000000</v>
      </c>
      <c r="M5448">
        <v>31556061</v>
      </c>
      <c r="N5448" t="s">
        <v>14794</v>
      </c>
      <c r="O5448">
        <v>102</v>
      </c>
      <c r="P5448" cm="1">
        <f t="array" ref="P5448">_xlfn.XLOOKUP(D5448, CPI!$A:A, CPI!$B:B)</f>
        <v>214.5</v>
      </c>
      <c r="Q5448" s="9">
        <f>IF(M5448="","",PRODUCT(M5448,CPI!$B$112/P5448))</f>
        <v>44825789.21538461</v>
      </c>
    </row>
    <row r="5449" spans="1:17">
      <c r="A5449" t="s">
        <v>16077</v>
      </c>
      <c r="B5449" t="s">
        <v>27</v>
      </c>
      <c r="C5449" t="s">
        <v>45</v>
      </c>
      <c r="D5449">
        <v>2009</v>
      </c>
      <c r="E5449" t="s">
        <v>16078</v>
      </c>
      <c r="F5449">
        <v>7.6</v>
      </c>
      <c r="G5449">
        <v>520000</v>
      </c>
      <c r="H5449" t="s">
        <v>13563</v>
      </c>
      <c r="I5449" t="s">
        <v>16079</v>
      </c>
      <c r="J5449" t="s">
        <v>16080</v>
      </c>
      <c r="K5449" t="s">
        <v>41</v>
      </c>
      <c r="L5449">
        <v>130000000</v>
      </c>
      <c r="M5449">
        <v>185382813</v>
      </c>
      <c r="N5449" t="s">
        <v>34</v>
      </c>
      <c r="O5449">
        <v>162</v>
      </c>
      <c r="P5449" cm="1">
        <f t="array" ref="P5449">_xlfn.XLOOKUP(D5449, CPI!$A:A, CPI!$B:B)</f>
        <v>214.5</v>
      </c>
      <c r="Q5449" s="9">
        <f>IF(M5449="","",PRODUCT(M5449,CPI!$B$112/P5449))</f>
        <v>263338662.56923074</v>
      </c>
    </row>
    <row r="5450" spans="1:17">
      <c r="A5450" t="s">
        <v>16081</v>
      </c>
      <c r="B5450" t="s">
        <v>2010</v>
      </c>
      <c r="C5450" t="s">
        <v>45</v>
      </c>
      <c r="D5450">
        <v>2009</v>
      </c>
      <c r="E5450" t="s">
        <v>16082</v>
      </c>
      <c r="F5450">
        <v>6.6</v>
      </c>
      <c r="G5450">
        <v>271000</v>
      </c>
      <c r="H5450" t="s">
        <v>12612</v>
      </c>
      <c r="I5450" t="s">
        <v>14513</v>
      </c>
      <c r="J5450" t="s">
        <v>11829</v>
      </c>
      <c r="K5450" t="s">
        <v>41</v>
      </c>
      <c r="L5450">
        <v>85000000</v>
      </c>
      <c r="M5450">
        <v>360366870</v>
      </c>
      <c r="N5450" t="s">
        <v>72</v>
      </c>
      <c r="O5450">
        <v>107</v>
      </c>
      <c r="P5450" cm="1">
        <f t="array" ref="P5450">_xlfn.XLOOKUP(D5450, CPI!$A:A, CPI!$B:B)</f>
        <v>214.5</v>
      </c>
      <c r="Q5450" s="9">
        <f>IF(M5450="","",PRODUCT(M5450,CPI!$B$112/P5450))</f>
        <v>511905758.92307687</v>
      </c>
    </row>
    <row r="5451" spans="1:17">
      <c r="A5451" t="s">
        <v>16083</v>
      </c>
      <c r="B5451" t="s">
        <v>2010</v>
      </c>
      <c r="C5451" t="s">
        <v>45</v>
      </c>
      <c r="D5451">
        <v>2009</v>
      </c>
      <c r="E5451" t="s">
        <v>16084</v>
      </c>
      <c r="F5451">
        <v>5.8</v>
      </c>
      <c r="G5451">
        <v>202000</v>
      </c>
      <c r="H5451" t="s">
        <v>7694</v>
      </c>
      <c r="I5451" t="s">
        <v>13505</v>
      </c>
      <c r="J5451" t="s">
        <v>1508</v>
      </c>
      <c r="K5451" t="s">
        <v>41</v>
      </c>
      <c r="L5451">
        <v>175000000</v>
      </c>
      <c r="M5451">
        <v>302469017</v>
      </c>
      <c r="N5451" t="s">
        <v>55</v>
      </c>
      <c r="O5451">
        <v>118</v>
      </c>
      <c r="P5451" cm="1">
        <f t="array" ref="P5451">_xlfn.XLOOKUP(D5451, CPI!$A:A, CPI!$B:B)</f>
        <v>214.5</v>
      </c>
      <c r="Q5451" s="9">
        <f>IF(M5451="","",PRODUCT(M5451,CPI!$B$112/P5451))</f>
        <v>429661116.45641023</v>
      </c>
    </row>
    <row r="5452" spans="1:17">
      <c r="A5452" t="s">
        <v>16085</v>
      </c>
      <c r="B5452" t="s">
        <v>27</v>
      </c>
      <c r="C5452" t="s">
        <v>52</v>
      </c>
      <c r="D5452">
        <v>2009</v>
      </c>
      <c r="E5452" t="s">
        <v>16086</v>
      </c>
      <c r="F5452">
        <v>7.7</v>
      </c>
      <c r="G5452">
        <v>733000</v>
      </c>
      <c r="H5452" t="s">
        <v>11288</v>
      </c>
      <c r="I5452" t="s">
        <v>16087</v>
      </c>
      <c r="J5452" t="s">
        <v>16088</v>
      </c>
      <c r="K5452" t="s">
        <v>41</v>
      </c>
      <c r="L5452">
        <v>35000000</v>
      </c>
      <c r="M5452">
        <v>469310836</v>
      </c>
      <c r="N5452" t="s">
        <v>34</v>
      </c>
      <c r="O5452">
        <v>100</v>
      </c>
      <c r="P5452" cm="1">
        <f t="array" ref="P5452">_xlfn.XLOOKUP(D5452, CPI!$A:A, CPI!$B:B)</f>
        <v>214.5</v>
      </c>
      <c r="Q5452" s="9">
        <f>IF(M5452="","",PRODUCT(M5452,CPI!$B$112/P5452))</f>
        <v>666662059.34358966</v>
      </c>
    </row>
    <row r="5453" spans="1:17">
      <c r="A5453" t="s">
        <v>16089</v>
      </c>
      <c r="B5453" t="s">
        <v>44</v>
      </c>
      <c r="C5453" t="s">
        <v>45</v>
      </c>
      <c r="D5453">
        <v>2009</v>
      </c>
      <c r="E5453" t="s">
        <v>16090</v>
      </c>
      <c r="F5453">
        <v>7.6</v>
      </c>
      <c r="G5453">
        <v>492000</v>
      </c>
      <c r="H5453" t="s">
        <v>15046</v>
      </c>
      <c r="I5453" t="s">
        <v>2267</v>
      </c>
      <c r="J5453" t="s">
        <v>11825</v>
      </c>
      <c r="K5453" t="s">
        <v>33</v>
      </c>
      <c r="L5453">
        <v>250000000</v>
      </c>
      <c r="M5453">
        <v>934454096</v>
      </c>
      <c r="N5453" t="s">
        <v>34</v>
      </c>
      <c r="O5453">
        <v>153</v>
      </c>
      <c r="P5453" cm="1">
        <f t="array" ref="P5453">_xlfn.XLOOKUP(D5453, CPI!$A:A, CPI!$B:B)</f>
        <v>214.5</v>
      </c>
      <c r="Q5453" s="9">
        <f>IF(M5453="","",PRODUCT(M5453,CPI!$B$112/P5453))</f>
        <v>1327404023.5487177</v>
      </c>
    </row>
    <row r="5454" spans="1:17">
      <c r="A5454" t="s">
        <v>16091</v>
      </c>
      <c r="B5454" t="s">
        <v>2010</v>
      </c>
      <c r="C5454" t="s">
        <v>52</v>
      </c>
      <c r="D5454">
        <v>2009</v>
      </c>
      <c r="E5454" t="s">
        <v>16092</v>
      </c>
      <c r="F5454">
        <v>6.4</v>
      </c>
      <c r="G5454">
        <v>165000</v>
      </c>
      <c r="H5454" t="s">
        <v>4886</v>
      </c>
      <c r="I5454" t="s">
        <v>10799</v>
      </c>
      <c r="J5454" t="s">
        <v>16093</v>
      </c>
      <c r="K5454" t="s">
        <v>5828</v>
      </c>
      <c r="L5454">
        <v>40000000</v>
      </c>
      <c r="M5454">
        <v>178866158</v>
      </c>
      <c r="N5454" t="s">
        <v>2037</v>
      </c>
      <c r="O5454">
        <v>129</v>
      </c>
      <c r="P5454" cm="1">
        <f t="array" ref="P5454">_xlfn.XLOOKUP(D5454, CPI!$A:A, CPI!$B:B)</f>
        <v>214.5</v>
      </c>
      <c r="Q5454" s="9">
        <f>IF(M5454="","",PRODUCT(M5454,CPI!$B$112/P5454))</f>
        <v>254081670.59487176</v>
      </c>
    </row>
    <row r="5455" spans="1:17">
      <c r="A5455">
        <v>2012</v>
      </c>
      <c r="B5455" t="s">
        <v>2010</v>
      </c>
      <c r="C5455" t="s">
        <v>45</v>
      </c>
      <c r="D5455">
        <v>2009</v>
      </c>
      <c r="E5455" t="s">
        <v>16094</v>
      </c>
      <c r="F5455">
        <v>5.8</v>
      </c>
      <c r="G5455">
        <v>360000</v>
      </c>
      <c r="H5455" t="s">
        <v>6864</v>
      </c>
      <c r="I5455" t="s">
        <v>6864</v>
      </c>
      <c r="J5455" t="s">
        <v>2636</v>
      </c>
      <c r="K5455" t="s">
        <v>41</v>
      </c>
      <c r="L5455">
        <v>200000000</v>
      </c>
      <c r="M5455">
        <v>791217826</v>
      </c>
      <c r="N5455" t="s">
        <v>42</v>
      </c>
      <c r="O5455">
        <v>158</v>
      </c>
      <c r="P5455" cm="1">
        <f t="array" ref="P5455">_xlfn.XLOOKUP(D5455, CPI!$A:A, CPI!$B:B)</f>
        <v>214.5</v>
      </c>
      <c r="Q5455" s="9">
        <f>IF(M5455="","",PRODUCT(M5455,CPI!$B$112/P5455))</f>
        <v>1123935065.6512818</v>
      </c>
    </row>
    <row r="5456" spans="1:17">
      <c r="A5456" t="s">
        <v>16095</v>
      </c>
      <c r="B5456" t="s">
        <v>2010</v>
      </c>
      <c r="C5456" t="s">
        <v>28</v>
      </c>
      <c r="D5456">
        <v>2009</v>
      </c>
      <c r="E5456" t="s">
        <v>16096</v>
      </c>
      <c r="F5456">
        <v>6.7</v>
      </c>
      <c r="G5456">
        <v>162000</v>
      </c>
      <c r="H5456" t="s">
        <v>6894</v>
      </c>
      <c r="I5456" t="s">
        <v>7977</v>
      </c>
      <c r="J5456" t="s">
        <v>10039</v>
      </c>
      <c r="K5456" t="s">
        <v>41</v>
      </c>
      <c r="L5456">
        <v>65000000</v>
      </c>
      <c r="M5456">
        <v>93621340</v>
      </c>
      <c r="N5456" t="s">
        <v>9697</v>
      </c>
      <c r="O5456">
        <v>135</v>
      </c>
      <c r="P5456" cm="1">
        <f t="array" ref="P5456">_xlfn.XLOOKUP(D5456, CPI!$A:A, CPI!$B:B)</f>
        <v>214.5</v>
      </c>
      <c r="Q5456" s="9">
        <f>IF(M5456="","",PRODUCT(M5456,CPI!$B$112/P5456))</f>
        <v>132990313.74358973</v>
      </c>
    </row>
    <row r="5457" spans="1:17">
      <c r="A5457" t="s">
        <v>16097</v>
      </c>
      <c r="B5457" t="s">
        <v>2010</v>
      </c>
      <c r="C5457" t="s">
        <v>115</v>
      </c>
      <c r="D5457">
        <v>2009</v>
      </c>
      <c r="E5457" t="s">
        <v>15833</v>
      </c>
      <c r="F5457">
        <v>7.1</v>
      </c>
      <c r="G5457">
        <v>145000</v>
      </c>
      <c r="H5457" t="s">
        <v>14553</v>
      </c>
      <c r="I5457" t="s">
        <v>15150</v>
      </c>
      <c r="J5457" t="s">
        <v>7013</v>
      </c>
      <c r="K5457" t="s">
        <v>41</v>
      </c>
      <c r="M5457">
        <v>87812371</v>
      </c>
      <c r="N5457" t="s">
        <v>72</v>
      </c>
      <c r="O5457">
        <v>127</v>
      </c>
      <c r="P5457" cm="1">
        <f t="array" ref="P5457">_xlfn.XLOOKUP(D5457, CPI!$A:A, CPI!$B:B)</f>
        <v>214.5</v>
      </c>
      <c r="Q5457" s="9">
        <f>IF(M5457="","",PRODUCT(M5457,CPI!$B$112/P5457))</f>
        <v>124738598.80512819</v>
      </c>
    </row>
    <row r="5458" spans="1:17">
      <c r="A5458" t="s">
        <v>16098</v>
      </c>
      <c r="B5458" t="s">
        <v>27</v>
      </c>
      <c r="C5458" t="s">
        <v>36</v>
      </c>
      <c r="D5458">
        <v>2009</v>
      </c>
      <c r="E5458" t="s">
        <v>16099</v>
      </c>
      <c r="F5458">
        <v>7.6</v>
      </c>
      <c r="G5458">
        <v>534000</v>
      </c>
      <c r="H5458" t="s">
        <v>16100</v>
      </c>
      <c r="I5458" t="s">
        <v>13992</v>
      </c>
      <c r="J5458" t="s">
        <v>16101</v>
      </c>
      <c r="K5458" t="s">
        <v>41</v>
      </c>
      <c r="L5458">
        <v>23600000</v>
      </c>
      <c r="M5458">
        <v>102392080</v>
      </c>
      <c r="N5458" t="s">
        <v>42</v>
      </c>
      <c r="O5458">
        <v>88</v>
      </c>
      <c r="P5458" cm="1">
        <f t="array" ref="P5458">_xlfn.XLOOKUP(D5458, CPI!$A:A, CPI!$B:B)</f>
        <v>214.5</v>
      </c>
      <c r="Q5458" s="9">
        <f>IF(M5458="","",PRODUCT(M5458,CPI!$B$112/P5458))</f>
        <v>145449262.35897434</v>
      </c>
    </row>
    <row r="5459" spans="1:17">
      <c r="A5459" t="s">
        <v>16102</v>
      </c>
      <c r="B5459" t="s">
        <v>2010</v>
      </c>
      <c r="C5459" t="s">
        <v>52</v>
      </c>
      <c r="D5459">
        <v>2009</v>
      </c>
      <c r="E5459" t="s">
        <v>16084</v>
      </c>
      <c r="F5459">
        <v>7.7</v>
      </c>
      <c r="G5459">
        <v>483000</v>
      </c>
      <c r="H5459" t="s">
        <v>16103</v>
      </c>
      <c r="I5459" t="s">
        <v>16104</v>
      </c>
      <c r="J5459" t="s">
        <v>13365</v>
      </c>
      <c r="K5459" t="s">
        <v>41</v>
      </c>
      <c r="L5459">
        <v>7500000</v>
      </c>
      <c r="M5459">
        <v>60800444</v>
      </c>
      <c r="N5459" t="s">
        <v>9450</v>
      </c>
      <c r="O5459">
        <v>95</v>
      </c>
      <c r="P5459" cm="1">
        <f t="array" ref="P5459">_xlfn.XLOOKUP(D5459, CPI!$A:A, CPI!$B:B)</f>
        <v>214.5</v>
      </c>
      <c r="Q5459" s="9">
        <f>IF(M5459="","",PRODUCT(M5459,CPI!$B$112/P5459))</f>
        <v>86367810.194871783</v>
      </c>
    </row>
    <row r="5460" spans="1:17">
      <c r="A5460" t="s">
        <v>16105</v>
      </c>
      <c r="B5460" t="s">
        <v>2010</v>
      </c>
      <c r="C5460" t="s">
        <v>45</v>
      </c>
      <c r="D5460">
        <v>2009</v>
      </c>
      <c r="E5460" t="s">
        <v>16106</v>
      </c>
      <c r="F5460">
        <v>7.6</v>
      </c>
      <c r="G5460">
        <v>596000</v>
      </c>
      <c r="H5460" t="s">
        <v>10091</v>
      </c>
      <c r="I5460" t="s">
        <v>16107</v>
      </c>
      <c r="J5460" t="s">
        <v>4923</v>
      </c>
      <c r="K5460" t="s">
        <v>41</v>
      </c>
      <c r="L5460">
        <v>90000000</v>
      </c>
      <c r="M5460">
        <v>524028679</v>
      </c>
      <c r="N5460" t="s">
        <v>34</v>
      </c>
      <c r="O5460">
        <v>128</v>
      </c>
      <c r="P5460" cm="1">
        <f t="array" ref="P5460">_xlfn.XLOOKUP(D5460, CPI!$A:A, CPI!$B:B)</f>
        <v>214.5</v>
      </c>
      <c r="Q5460" s="9">
        <f>IF(M5460="","",PRODUCT(M5460,CPI!$B$112/P5460))</f>
        <v>744389456.83589733</v>
      </c>
    </row>
    <row r="5461" spans="1:17">
      <c r="A5461" t="s">
        <v>16108</v>
      </c>
      <c r="B5461" t="s">
        <v>27</v>
      </c>
      <c r="C5461" t="s">
        <v>45</v>
      </c>
      <c r="D5461">
        <v>2009</v>
      </c>
      <c r="E5461" t="s">
        <v>15706</v>
      </c>
      <c r="F5461">
        <v>7.9</v>
      </c>
      <c r="G5461">
        <v>648000</v>
      </c>
      <c r="H5461" t="s">
        <v>16109</v>
      </c>
      <c r="I5461" t="s">
        <v>16109</v>
      </c>
      <c r="J5461" t="s">
        <v>16110</v>
      </c>
      <c r="K5461" t="s">
        <v>102</v>
      </c>
      <c r="L5461">
        <v>30000000</v>
      </c>
      <c r="M5461">
        <v>210888950</v>
      </c>
      <c r="N5461" t="s">
        <v>2111</v>
      </c>
      <c r="O5461">
        <v>112</v>
      </c>
      <c r="P5461" cm="1">
        <f t="array" ref="P5461">_xlfn.XLOOKUP(D5461, CPI!$A:A, CPI!$B:B)</f>
        <v>214.5</v>
      </c>
      <c r="Q5461" s="9">
        <f>IF(M5461="","",PRODUCT(M5461,CPI!$B$112/P5461))</f>
        <v>299570457.17948717</v>
      </c>
    </row>
    <row r="5462" spans="1:17">
      <c r="A5462" t="s">
        <v>16111</v>
      </c>
      <c r="B5462" t="s">
        <v>2010</v>
      </c>
      <c r="C5462" t="s">
        <v>74</v>
      </c>
      <c r="D5462">
        <v>2009</v>
      </c>
      <c r="E5462" t="s">
        <v>16112</v>
      </c>
      <c r="F5462">
        <v>7.6</v>
      </c>
      <c r="G5462">
        <v>303000</v>
      </c>
      <c r="H5462" t="s">
        <v>7525</v>
      </c>
      <c r="I5462" t="s">
        <v>7525</v>
      </c>
      <c r="J5462" t="s">
        <v>16113</v>
      </c>
      <c r="K5462" t="s">
        <v>41</v>
      </c>
      <c r="L5462">
        <v>29000000</v>
      </c>
      <c r="M5462">
        <v>309208309</v>
      </c>
      <c r="N5462" t="s">
        <v>11139</v>
      </c>
      <c r="O5462">
        <v>129</v>
      </c>
      <c r="P5462" cm="1">
        <f t="array" ref="P5462">_xlfn.XLOOKUP(D5462, CPI!$A:A, CPI!$B:B)</f>
        <v>214.5</v>
      </c>
      <c r="Q5462" s="9">
        <f>IF(M5462="","",PRODUCT(M5462,CPI!$B$112/P5462))</f>
        <v>439234367.14358968</v>
      </c>
    </row>
    <row r="5463" spans="1:17">
      <c r="A5463" t="s">
        <v>16114</v>
      </c>
      <c r="B5463" t="s">
        <v>44</v>
      </c>
      <c r="C5463" t="s">
        <v>401</v>
      </c>
      <c r="D5463">
        <v>2009</v>
      </c>
      <c r="E5463" t="s">
        <v>16115</v>
      </c>
      <c r="F5463">
        <v>8.1999999999999993</v>
      </c>
      <c r="G5463">
        <v>962000</v>
      </c>
      <c r="H5463" t="s">
        <v>11840</v>
      </c>
      <c r="I5463" t="s">
        <v>11840</v>
      </c>
      <c r="J5463" t="s">
        <v>5427</v>
      </c>
      <c r="K5463" t="s">
        <v>41</v>
      </c>
      <c r="L5463">
        <v>175000000</v>
      </c>
      <c r="M5463">
        <v>735099102</v>
      </c>
      <c r="N5463" t="s">
        <v>10129</v>
      </c>
      <c r="O5463">
        <v>96</v>
      </c>
      <c r="P5463" cm="1">
        <f t="array" ref="P5463">_xlfn.XLOOKUP(D5463, CPI!$A:A, CPI!$B:B)</f>
        <v>214.5</v>
      </c>
      <c r="Q5463" s="9">
        <f>IF(M5463="","",PRODUCT(M5463,CPI!$B$112/P5463))</f>
        <v>1044217698.7384614</v>
      </c>
    </row>
    <row r="5464" spans="1:17">
      <c r="A5464" t="s">
        <v>16116</v>
      </c>
      <c r="B5464" t="s">
        <v>2010</v>
      </c>
      <c r="C5464" t="s">
        <v>45</v>
      </c>
      <c r="D5464">
        <v>2009</v>
      </c>
      <c r="E5464" t="s">
        <v>16117</v>
      </c>
      <c r="F5464">
        <v>6.6</v>
      </c>
      <c r="G5464">
        <v>477000</v>
      </c>
      <c r="H5464" t="s">
        <v>15487</v>
      </c>
      <c r="I5464" t="s">
        <v>12570</v>
      </c>
      <c r="J5464" t="s">
        <v>13494</v>
      </c>
      <c r="K5464" t="s">
        <v>41</v>
      </c>
      <c r="L5464">
        <v>150000000</v>
      </c>
      <c r="M5464">
        <v>373062864</v>
      </c>
      <c r="N5464" t="s">
        <v>191</v>
      </c>
      <c r="O5464">
        <v>107</v>
      </c>
      <c r="P5464" cm="1">
        <f t="array" ref="P5464">_xlfn.XLOOKUP(D5464, CPI!$A:A, CPI!$B:B)</f>
        <v>214.5</v>
      </c>
      <c r="Q5464" s="9">
        <f>IF(M5464="","",PRODUCT(M5464,CPI!$B$112/P5464))</f>
        <v>529940581.1692307</v>
      </c>
    </row>
    <row r="5465" spans="1:17">
      <c r="A5465" t="s">
        <v>16118</v>
      </c>
      <c r="B5465" t="s">
        <v>44</v>
      </c>
      <c r="C5465" t="s">
        <v>401</v>
      </c>
      <c r="D5465">
        <v>2009</v>
      </c>
      <c r="E5465" t="s">
        <v>16119</v>
      </c>
      <c r="F5465">
        <v>7.9</v>
      </c>
      <c r="G5465">
        <v>208000</v>
      </c>
      <c r="H5465" t="s">
        <v>9052</v>
      </c>
      <c r="I5465" t="s">
        <v>5716</v>
      </c>
      <c r="J5465" t="s">
        <v>9724</v>
      </c>
      <c r="K5465" t="s">
        <v>41</v>
      </c>
      <c r="L5465">
        <v>40000000</v>
      </c>
      <c r="M5465">
        <v>46474181</v>
      </c>
      <c r="N5465" t="s">
        <v>191</v>
      </c>
      <c r="O5465">
        <v>87</v>
      </c>
      <c r="P5465" cm="1">
        <f t="array" ref="P5465">_xlfn.XLOOKUP(D5465, CPI!$A:A, CPI!$B:B)</f>
        <v>214.5</v>
      </c>
      <c r="Q5465" s="9">
        <f>IF(M5465="","",PRODUCT(M5465,CPI!$B$112/P5465))</f>
        <v>66017169.933333322</v>
      </c>
    </row>
    <row r="5466" spans="1:17">
      <c r="A5466" t="s">
        <v>16120</v>
      </c>
      <c r="B5466" t="s">
        <v>27</v>
      </c>
      <c r="C5466" t="s">
        <v>45</v>
      </c>
      <c r="D5466">
        <v>2009</v>
      </c>
      <c r="E5466" t="s">
        <v>15830</v>
      </c>
      <c r="F5466">
        <v>7.1</v>
      </c>
      <c r="G5466">
        <v>115000</v>
      </c>
      <c r="H5466" t="s">
        <v>5181</v>
      </c>
      <c r="I5466" t="s">
        <v>12570</v>
      </c>
      <c r="J5466" t="s">
        <v>10816</v>
      </c>
      <c r="K5466" t="s">
        <v>41</v>
      </c>
      <c r="L5466">
        <v>26000000</v>
      </c>
      <c r="M5466">
        <v>43474578</v>
      </c>
      <c r="N5466" t="s">
        <v>14713</v>
      </c>
      <c r="O5466">
        <v>105</v>
      </c>
      <c r="P5466" cm="1">
        <f t="array" ref="P5466">_xlfn.XLOOKUP(D5466, CPI!$A:A, CPI!$B:B)</f>
        <v>214.5</v>
      </c>
      <c r="Q5466" s="9">
        <f>IF(M5466="","",PRODUCT(M5466,CPI!$B$112/P5466))</f>
        <v>61756195.415384606</v>
      </c>
    </row>
    <row r="5467" spans="1:17">
      <c r="A5467" t="s">
        <v>16121</v>
      </c>
      <c r="B5467" t="s">
        <v>27</v>
      </c>
      <c r="C5467" t="s">
        <v>63</v>
      </c>
      <c r="D5467">
        <v>2009</v>
      </c>
      <c r="E5467" t="s">
        <v>16122</v>
      </c>
      <c r="F5467">
        <v>7</v>
      </c>
      <c r="G5467">
        <v>199000</v>
      </c>
      <c r="H5467" t="s">
        <v>14098</v>
      </c>
      <c r="I5467" t="s">
        <v>16123</v>
      </c>
      <c r="J5467" t="s">
        <v>16124</v>
      </c>
      <c r="K5467" t="s">
        <v>41</v>
      </c>
      <c r="M5467">
        <v>77912251</v>
      </c>
      <c r="N5467" t="s">
        <v>10792</v>
      </c>
      <c r="O5467">
        <v>123</v>
      </c>
      <c r="P5467" cm="1">
        <f t="array" ref="P5467">_xlfn.XLOOKUP(D5467, CPI!$A:A, CPI!$B:B)</f>
        <v>214.5</v>
      </c>
      <c r="Q5467" s="9">
        <f>IF(M5467="","",PRODUCT(M5467,CPI!$B$112/P5467))</f>
        <v>110675351.42051281</v>
      </c>
    </row>
    <row r="5468" spans="1:17">
      <c r="A5468" t="s">
        <v>16125</v>
      </c>
      <c r="B5468" t="s">
        <v>2010</v>
      </c>
      <c r="C5468" t="s">
        <v>52</v>
      </c>
      <c r="D5468">
        <v>2009</v>
      </c>
      <c r="E5468" t="s">
        <v>16126</v>
      </c>
      <c r="F5468">
        <v>8.4</v>
      </c>
      <c r="G5468">
        <v>361000</v>
      </c>
      <c r="H5468" t="s">
        <v>16127</v>
      </c>
      <c r="I5468" t="s">
        <v>16127</v>
      </c>
      <c r="J5468" t="s">
        <v>12142</v>
      </c>
      <c r="K5468" t="s">
        <v>10304</v>
      </c>
      <c r="M5468">
        <v>60262836</v>
      </c>
      <c r="N5468" t="s">
        <v>16128</v>
      </c>
      <c r="O5468">
        <v>170</v>
      </c>
      <c r="P5468" cm="1">
        <f t="array" ref="P5468">_xlfn.XLOOKUP(D5468, CPI!$A:A, CPI!$B:B)</f>
        <v>214.5</v>
      </c>
      <c r="Q5468" s="9">
        <f>IF(M5468="","",PRODUCT(M5468,CPI!$B$112/P5468))</f>
        <v>85604131.13846153</v>
      </c>
    </row>
    <row r="5469" spans="1:17">
      <c r="A5469" t="s">
        <v>16129</v>
      </c>
      <c r="B5469" t="s">
        <v>2010</v>
      </c>
      <c r="C5469" t="s">
        <v>36</v>
      </c>
      <c r="D5469">
        <v>2009</v>
      </c>
      <c r="E5469" t="s">
        <v>16130</v>
      </c>
      <c r="F5469">
        <v>6.6</v>
      </c>
      <c r="G5469">
        <v>57000</v>
      </c>
      <c r="H5469" t="s">
        <v>16131</v>
      </c>
      <c r="I5469" t="s">
        <v>16132</v>
      </c>
      <c r="J5469" t="s">
        <v>15329</v>
      </c>
      <c r="K5469" t="s">
        <v>41</v>
      </c>
      <c r="L5469">
        <v>3900000</v>
      </c>
      <c r="M5469">
        <v>961203</v>
      </c>
      <c r="N5469" t="s">
        <v>13879</v>
      </c>
      <c r="O5469">
        <v>90</v>
      </c>
      <c r="P5469" cm="1">
        <f t="array" ref="P5469">_xlfn.XLOOKUP(D5469, CPI!$A:A, CPI!$B:B)</f>
        <v>214.5</v>
      </c>
      <c r="Q5469" s="9">
        <f>IF(M5469="","",PRODUCT(M5469,CPI!$B$112/P5469))</f>
        <v>1365401.1846153846</v>
      </c>
    </row>
    <row r="5470" spans="1:17">
      <c r="A5470" t="s">
        <v>16133</v>
      </c>
      <c r="B5470" t="s">
        <v>2010</v>
      </c>
      <c r="C5470" t="s">
        <v>45</v>
      </c>
      <c r="D5470">
        <v>2009</v>
      </c>
      <c r="E5470" t="s">
        <v>16134</v>
      </c>
      <c r="F5470">
        <v>6</v>
      </c>
      <c r="G5470">
        <v>390000</v>
      </c>
      <c r="H5470" t="s">
        <v>8522</v>
      </c>
      <c r="I5470" t="s">
        <v>10885</v>
      </c>
      <c r="J5470" t="s">
        <v>13005</v>
      </c>
      <c r="K5470" t="s">
        <v>41</v>
      </c>
      <c r="L5470">
        <v>200000000</v>
      </c>
      <c r="M5470">
        <v>836303693</v>
      </c>
      <c r="N5470" t="s">
        <v>9697</v>
      </c>
      <c r="O5470">
        <v>149</v>
      </c>
      <c r="P5470" cm="1">
        <f t="array" ref="P5470">_xlfn.XLOOKUP(D5470, CPI!$A:A, CPI!$B:B)</f>
        <v>214.5</v>
      </c>
      <c r="Q5470" s="9">
        <f>IF(M5470="","",PRODUCT(M5470,CPI!$B$112/P5470))</f>
        <v>1187980117.7487178</v>
      </c>
    </row>
    <row r="5471" spans="1:17">
      <c r="A5471" t="s">
        <v>16135</v>
      </c>
      <c r="B5471" t="s">
        <v>27</v>
      </c>
      <c r="C5471" t="s">
        <v>52</v>
      </c>
      <c r="D5471">
        <v>2009</v>
      </c>
      <c r="E5471" t="s">
        <v>16136</v>
      </c>
      <c r="F5471">
        <v>7.4</v>
      </c>
      <c r="G5471">
        <v>324000</v>
      </c>
      <c r="H5471" t="s">
        <v>14281</v>
      </c>
      <c r="I5471" t="s">
        <v>14506</v>
      </c>
      <c r="J5471" t="s">
        <v>9724</v>
      </c>
      <c r="K5471" t="s">
        <v>41</v>
      </c>
      <c r="L5471">
        <v>25000000</v>
      </c>
      <c r="M5471">
        <v>166842739</v>
      </c>
      <c r="N5471" t="s">
        <v>55</v>
      </c>
      <c r="O5471">
        <v>109</v>
      </c>
      <c r="P5471" cm="1">
        <f t="array" ref="P5471">_xlfn.XLOOKUP(D5471, CPI!$A:A, CPI!$B:B)</f>
        <v>214.5</v>
      </c>
      <c r="Q5471" s="9">
        <f>IF(M5471="","",PRODUCT(M5471,CPI!$B$112/P5471))</f>
        <v>237002249.75897434</v>
      </c>
    </row>
    <row r="5472" spans="1:17">
      <c r="A5472" t="s">
        <v>16137</v>
      </c>
      <c r="B5472" t="s">
        <v>2010</v>
      </c>
      <c r="C5472" t="s">
        <v>36</v>
      </c>
      <c r="D5472">
        <v>2009</v>
      </c>
      <c r="E5472" t="s">
        <v>16112</v>
      </c>
      <c r="F5472">
        <v>4.7</v>
      </c>
      <c r="G5472">
        <v>271000</v>
      </c>
      <c r="H5472" t="s">
        <v>12318</v>
      </c>
      <c r="I5472" t="s">
        <v>15541</v>
      </c>
      <c r="J5472" t="s">
        <v>13944</v>
      </c>
      <c r="K5472" t="s">
        <v>41</v>
      </c>
      <c r="L5472">
        <v>50000000</v>
      </c>
      <c r="M5472">
        <v>711025481</v>
      </c>
      <c r="N5472" t="s">
        <v>16138</v>
      </c>
      <c r="O5472">
        <v>130</v>
      </c>
      <c r="P5472" cm="1">
        <f t="array" ref="P5472">_xlfn.XLOOKUP(D5472, CPI!$A:A, CPI!$B:B)</f>
        <v>214.5</v>
      </c>
      <c r="Q5472" s="9">
        <f>IF(M5472="","",PRODUCT(M5472,CPI!$B$112/P5472))</f>
        <v>1010020811.4717947</v>
      </c>
    </row>
    <row r="5473" spans="1:17">
      <c r="A5473" t="s">
        <v>16139</v>
      </c>
      <c r="B5473" t="s">
        <v>458</v>
      </c>
      <c r="C5473" t="s">
        <v>28</v>
      </c>
      <c r="D5473">
        <v>2009</v>
      </c>
      <c r="E5473" t="s">
        <v>16140</v>
      </c>
      <c r="F5473">
        <v>6.6</v>
      </c>
      <c r="G5473">
        <v>119000</v>
      </c>
      <c r="H5473" t="s">
        <v>6535</v>
      </c>
      <c r="I5473" t="s">
        <v>6535</v>
      </c>
      <c r="J5473" t="s">
        <v>4555</v>
      </c>
      <c r="K5473" t="s">
        <v>3822</v>
      </c>
      <c r="L5473">
        <v>11000000</v>
      </c>
      <c r="M5473">
        <v>7413863</v>
      </c>
      <c r="N5473" t="s">
        <v>10425</v>
      </c>
      <c r="O5473">
        <v>108</v>
      </c>
      <c r="P5473" cm="1">
        <f t="array" ref="P5473">_xlfn.XLOOKUP(D5473, CPI!$A:A, CPI!$B:B)</f>
        <v>214.5</v>
      </c>
      <c r="Q5473" s="9">
        <f>IF(M5473="","",PRODUCT(M5473,CPI!$B$112/P5473))</f>
        <v>10531487.441025639</v>
      </c>
    </row>
    <row r="5474" spans="1:17">
      <c r="A5474" t="s">
        <v>62</v>
      </c>
      <c r="B5474" t="s">
        <v>27</v>
      </c>
      <c r="C5474" t="s">
        <v>63</v>
      </c>
      <c r="D5474">
        <v>2009</v>
      </c>
      <c r="E5474" t="s">
        <v>16141</v>
      </c>
      <c r="F5474">
        <v>5.5</v>
      </c>
      <c r="G5474">
        <v>100000</v>
      </c>
      <c r="H5474" t="s">
        <v>12994</v>
      </c>
      <c r="I5474" t="s">
        <v>66</v>
      </c>
      <c r="J5474" t="s">
        <v>16142</v>
      </c>
      <c r="K5474" t="s">
        <v>41</v>
      </c>
      <c r="L5474">
        <v>19000000</v>
      </c>
      <c r="M5474">
        <v>91509154</v>
      </c>
      <c r="N5474" t="s">
        <v>2037</v>
      </c>
      <c r="O5474">
        <v>97</v>
      </c>
      <c r="P5474" cm="1">
        <f t="array" ref="P5474">_xlfn.XLOOKUP(D5474, CPI!$A:A, CPI!$B:B)</f>
        <v>214.5</v>
      </c>
      <c r="Q5474" s="9">
        <f>IF(M5474="","",PRODUCT(M5474,CPI!$B$112/P5474))</f>
        <v>129989926.45128204</v>
      </c>
    </row>
    <row r="5475" spans="1:17">
      <c r="A5475" t="s">
        <v>16143</v>
      </c>
      <c r="B5475" t="s">
        <v>348</v>
      </c>
      <c r="C5475" t="s">
        <v>401</v>
      </c>
      <c r="D5475">
        <v>2009</v>
      </c>
      <c r="E5475" t="s">
        <v>16144</v>
      </c>
      <c r="F5475">
        <v>7.1</v>
      </c>
      <c r="G5475">
        <v>130000</v>
      </c>
      <c r="H5475" t="s">
        <v>5097</v>
      </c>
      <c r="I5475" t="s">
        <v>5097</v>
      </c>
      <c r="J5475" t="s">
        <v>16145</v>
      </c>
      <c r="K5475" t="s">
        <v>41</v>
      </c>
      <c r="L5475">
        <v>105000000</v>
      </c>
      <c r="M5475">
        <v>267045765</v>
      </c>
      <c r="N5475" t="s">
        <v>622</v>
      </c>
      <c r="O5475">
        <v>97</v>
      </c>
      <c r="P5475" cm="1">
        <f t="array" ref="P5475">_xlfn.XLOOKUP(D5475, CPI!$A:A, CPI!$B:B)</f>
        <v>214.5</v>
      </c>
      <c r="Q5475" s="9">
        <f>IF(M5475="","",PRODUCT(M5475,CPI!$B$112/P5475))</f>
        <v>379341932.8461538</v>
      </c>
    </row>
    <row r="5476" spans="1:17">
      <c r="A5476" t="s">
        <v>16146</v>
      </c>
      <c r="B5476" t="s">
        <v>2010</v>
      </c>
      <c r="C5476" t="s">
        <v>45</v>
      </c>
      <c r="D5476">
        <v>2009</v>
      </c>
      <c r="E5476" t="s">
        <v>16147</v>
      </c>
      <c r="F5476">
        <v>6.5</v>
      </c>
      <c r="G5476">
        <v>348000</v>
      </c>
      <c r="H5476" t="s">
        <v>11285</v>
      </c>
      <c r="I5476" t="s">
        <v>6760</v>
      </c>
      <c r="J5476" t="s">
        <v>3918</v>
      </c>
      <c r="K5476" t="s">
        <v>41</v>
      </c>
      <c r="L5476">
        <v>200000000</v>
      </c>
      <c r="M5476">
        <v>371353001</v>
      </c>
      <c r="N5476" t="s">
        <v>16148</v>
      </c>
      <c r="O5476">
        <v>115</v>
      </c>
      <c r="P5476" cm="1">
        <f t="array" ref="P5476">_xlfn.XLOOKUP(D5476, CPI!$A:A, CPI!$B:B)</f>
        <v>214.5</v>
      </c>
      <c r="Q5476" s="9">
        <f>IF(M5476="","",PRODUCT(M5476,CPI!$B$112/P5476))</f>
        <v>527511698.85641021</v>
      </c>
    </row>
    <row r="5477" spans="1:17">
      <c r="A5477" t="s">
        <v>16149</v>
      </c>
      <c r="B5477" t="s">
        <v>44</v>
      </c>
      <c r="C5477" t="s">
        <v>401</v>
      </c>
      <c r="D5477">
        <v>2009</v>
      </c>
      <c r="E5477" t="s">
        <v>16092</v>
      </c>
      <c r="F5477">
        <v>7.7</v>
      </c>
      <c r="G5477">
        <v>204000</v>
      </c>
      <c r="H5477" t="s">
        <v>7432</v>
      </c>
      <c r="I5477" t="s">
        <v>7432</v>
      </c>
      <c r="J5477" t="s">
        <v>14766</v>
      </c>
      <c r="K5477" t="s">
        <v>41</v>
      </c>
      <c r="L5477">
        <v>60000000</v>
      </c>
      <c r="M5477">
        <v>124596837</v>
      </c>
      <c r="N5477" t="s">
        <v>12706</v>
      </c>
      <c r="O5477">
        <v>100</v>
      </c>
      <c r="P5477" cm="1">
        <f t="array" ref="P5477">_xlfn.XLOOKUP(D5477, CPI!$A:A, CPI!$B:B)</f>
        <v>214.5</v>
      </c>
      <c r="Q5477" s="9">
        <f>IF(M5477="","",PRODUCT(M5477,CPI!$B$112/P5477))</f>
        <v>176991404.35384613</v>
      </c>
    </row>
    <row r="5478" spans="1:17">
      <c r="A5478" t="s">
        <v>16150</v>
      </c>
      <c r="B5478" t="s">
        <v>27</v>
      </c>
      <c r="C5478" t="s">
        <v>28</v>
      </c>
      <c r="D5478">
        <v>2009</v>
      </c>
      <c r="E5478" t="s">
        <v>16151</v>
      </c>
      <c r="F5478">
        <v>7.8</v>
      </c>
      <c r="G5478">
        <v>342000</v>
      </c>
      <c r="H5478" t="s">
        <v>16152</v>
      </c>
      <c r="I5478" t="s">
        <v>16152</v>
      </c>
      <c r="J5478" t="s">
        <v>9970</v>
      </c>
      <c r="K5478" t="s">
        <v>33</v>
      </c>
      <c r="L5478">
        <v>5000000</v>
      </c>
      <c r="M5478">
        <v>9760107</v>
      </c>
      <c r="N5478" t="s">
        <v>12780</v>
      </c>
      <c r="O5478">
        <v>97</v>
      </c>
      <c r="P5478" cm="1">
        <f t="array" ref="P5478">_xlfn.XLOOKUP(D5478, CPI!$A:A, CPI!$B:B)</f>
        <v>214.5</v>
      </c>
      <c r="Q5478" s="9">
        <f>IF(M5478="","",PRODUCT(M5478,CPI!$B$112/P5478))</f>
        <v>13864357.123076921</v>
      </c>
    </row>
    <row r="5479" spans="1:17">
      <c r="A5479" t="s">
        <v>16153</v>
      </c>
      <c r="B5479" t="s">
        <v>27</v>
      </c>
      <c r="C5479" t="s">
        <v>52</v>
      </c>
      <c r="D5479">
        <v>2009</v>
      </c>
      <c r="E5479" t="s">
        <v>15909</v>
      </c>
      <c r="F5479">
        <v>7</v>
      </c>
      <c r="G5479">
        <v>197000</v>
      </c>
      <c r="H5479" t="s">
        <v>13631</v>
      </c>
      <c r="I5479" t="s">
        <v>13631</v>
      </c>
      <c r="J5479" t="s">
        <v>13310</v>
      </c>
      <c r="K5479" t="s">
        <v>41</v>
      </c>
      <c r="L5479">
        <v>40000000</v>
      </c>
      <c r="M5479">
        <v>91980359</v>
      </c>
      <c r="N5479" t="s">
        <v>9697</v>
      </c>
      <c r="O5479">
        <v>105</v>
      </c>
      <c r="P5479" cm="1">
        <f t="array" ref="P5479">_xlfn.XLOOKUP(D5479, CPI!$A:A, CPI!$B:B)</f>
        <v>214.5</v>
      </c>
      <c r="Q5479" s="9">
        <f>IF(M5479="","",PRODUCT(M5479,CPI!$B$112/P5479))</f>
        <v>130659279.19487178</v>
      </c>
    </row>
    <row r="5480" spans="1:17">
      <c r="A5480" t="s">
        <v>16154</v>
      </c>
      <c r="B5480" t="s">
        <v>27</v>
      </c>
      <c r="C5480" t="s">
        <v>74</v>
      </c>
      <c r="D5480">
        <v>2009</v>
      </c>
      <c r="E5480" t="s">
        <v>16155</v>
      </c>
      <c r="F5480">
        <v>7</v>
      </c>
      <c r="G5480">
        <v>287000</v>
      </c>
      <c r="H5480" t="s">
        <v>568</v>
      </c>
      <c r="I5480" t="s">
        <v>16156</v>
      </c>
      <c r="J5480" t="s">
        <v>3918</v>
      </c>
      <c r="K5480" t="s">
        <v>41</v>
      </c>
      <c r="L5480">
        <v>100000000</v>
      </c>
      <c r="M5480">
        <v>214104620</v>
      </c>
      <c r="N5480" t="s">
        <v>72</v>
      </c>
      <c r="O5480">
        <v>140</v>
      </c>
      <c r="P5480" cm="1">
        <f t="array" ref="P5480">_xlfn.XLOOKUP(D5480, CPI!$A:A, CPI!$B:B)</f>
        <v>214.5</v>
      </c>
      <c r="Q5480" s="9">
        <f>IF(M5480="","",PRODUCT(M5480,CPI!$B$112/P5480))</f>
        <v>304138357.6410256</v>
      </c>
    </row>
    <row r="5481" spans="1:17">
      <c r="A5481" t="s">
        <v>16157</v>
      </c>
      <c r="B5481" t="s">
        <v>27</v>
      </c>
      <c r="C5481" t="s">
        <v>63</v>
      </c>
      <c r="D5481">
        <v>2009</v>
      </c>
      <c r="E5481" t="s">
        <v>16158</v>
      </c>
      <c r="F5481">
        <v>4.4000000000000004</v>
      </c>
      <c r="G5481">
        <v>75000</v>
      </c>
      <c r="H5481" t="s">
        <v>16159</v>
      </c>
      <c r="I5481" t="s">
        <v>16159</v>
      </c>
      <c r="J5481" t="s">
        <v>16160</v>
      </c>
      <c r="K5481" t="s">
        <v>1431</v>
      </c>
      <c r="M5481">
        <v>325113</v>
      </c>
      <c r="N5481" t="s">
        <v>16161</v>
      </c>
      <c r="O5481">
        <v>92</v>
      </c>
      <c r="P5481" cm="1">
        <f t="array" ref="P5481">_xlfn.XLOOKUP(D5481, CPI!$A:A, CPI!$B:B)</f>
        <v>214.5</v>
      </c>
      <c r="Q5481" s="9">
        <f>IF(M5481="","",PRODUCT(M5481,CPI!$B$112/P5481))</f>
        <v>461827.18461538455</v>
      </c>
    </row>
    <row r="5482" spans="1:17">
      <c r="A5482" t="s">
        <v>16162</v>
      </c>
      <c r="B5482" t="s">
        <v>27</v>
      </c>
      <c r="C5482" t="s">
        <v>45</v>
      </c>
      <c r="D5482">
        <v>2009</v>
      </c>
      <c r="E5482" t="s">
        <v>15186</v>
      </c>
      <c r="F5482">
        <v>7.4</v>
      </c>
      <c r="G5482">
        <v>279000</v>
      </c>
      <c r="H5482" t="s">
        <v>8510</v>
      </c>
      <c r="I5482" t="s">
        <v>12477</v>
      </c>
      <c r="J5482" t="s">
        <v>11452</v>
      </c>
      <c r="K5482" t="s">
        <v>41</v>
      </c>
      <c r="L5482">
        <v>50000000</v>
      </c>
      <c r="M5482">
        <v>127944208</v>
      </c>
      <c r="N5482" t="s">
        <v>16163</v>
      </c>
      <c r="O5482">
        <v>109</v>
      </c>
      <c r="P5482" cm="1">
        <f t="array" ref="P5482">_xlfn.XLOOKUP(D5482, CPI!$A:A, CPI!$B:B)</f>
        <v>214.5</v>
      </c>
      <c r="Q5482" s="9">
        <f>IF(M5482="","",PRODUCT(M5482,CPI!$B$112/P5482))</f>
        <v>181746387.77435896</v>
      </c>
    </row>
    <row r="5483" spans="1:17">
      <c r="A5483" t="s">
        <v>16164</v>
      </c>
      <c r="B5483" t="s">
        <v>2010</v>
      </c>
      <c r="C5483" t="s">
        <v>52</v>
      </c>
      <c r="D5483">
        <v>2009</v>
      </c>
      <c r="E5483" t="s">
        <v>15811</v>
      </c>
      <c r="F5483">
        <v>6.7</v>
      </c>
      <c r="G5483">
        <v>303000</v>
      </c>
      <c r="H5483" t="s">
        <v>14634</v>
      </c>
      <c r="I5483" t="s">
        <v>16165</v>
      </c>
      <c r="J5483" t="s">
        <v>8601</v>
      </c>
      <c r="K5483" t="s">
        <v>41</v>
      </c>
      <c r="L5483">
        <v>40000000</v>
      </c>
      <c r="M5483">
        <v>317375031</v>
      </c>
      <c r="N5483" t="s">
        <v>2103</v>
      </c>
      <c r="O5483">
        <v>108</v>
      </c>
      <c r="P5483" cm="1">
        <f t="array" ref="P5483">_xlfn.XLOOKUP(D5483, CPI!$A:A, CPI!$B:B)</f>
        <v>214.5</v>
      </c>
      <c r="Q5483" s="9">
        <f>IF(M5483="","",PRODUCT(M5483,CPI!$B$112/P5483))</f>
        <v>450835300.44615382</v>
      </c>
    </row>
    <row r="5484" spans="1:17">
      <c r="A5484" t="s">
        <v>16166</v>
      </c>
      <c r="B5484" t="s">
        <v>27</v>
      </c>
      <c r="C5484" t="s">
        <v>28</v>
      </c>
      <c r="D5484">
        <v>2009</v>
      </c>
      <c r="E5484" t="s">
        <v>16167</v>
      </c>
      <c r="F5484">
        <v>7.8</v>
      </c>
      <c r="G5484">
        <v>222000</v>
      </c>
      <c r="H5484" t="s">
        <v>16168</v>
      </c>
      <c r="I5484" t="s">
        <v>16168</v>
      </c>
      <c r="J5484" t="s">
        <v>9951</v>
      </c>
      <c r="K5484" t="s">
        <v>6953</v>
      </c>
      <c r="L5484">
        <v>47000000</v>
      </c>
      <c r="M5484">
        <v>3559160</v>
      </c>
      <c r="N5484" t="s">
        <v>16169</v>
      </c>
      <c r="O5484">
        <v>141</v>
      </c>
      <c r="P5484" cm="1">
        <f t="array" ref="P5484">_xlfn.XLOOKUP(D5484, CPI!$A:A, CPI!$B:B)</f>
        <v>214.5</v>
      </c>
      <c r="Q5484" s="9">
        <f>IF(M5484="","",PRODUCT(M5484,CPI!$B$112/P5484))</f>
        <v>5055832.41025641</v>
      </c>
    </row>
    <row r="5485" spans="1:17">
      <c r="A5485" t="s">
        <v>16170</v>
      </c>
      <c r="B5485" t="s">
        <v>458</v>
      </c>
      <c r="C5485" t="s">
        <v>28</v>
      </c>
      <c r="D5485">
        <v>2009</v>
      </c>
      <c r="E5485" t="s">
        <v>16171</v>
      </c>
      <c r="F5485">
        <v>7.3</v>
      </c>
      <c r="G5485">
        <v>74000</v>
      </c>
      <c r="H5485" t="s">
        <v>10287</v>
      </c>
      <c r="I5485" t="s">
        <v>10287</v>
      </c>
      <c r="J5485" t="s">
        <v>16172</v>
      </c>
      <c r="K5485" t="s">
        <v>463</v>
      </c>
      <c r="L5485">
        <v>16000000</v>
      </c>
      <c r="M5485">
        <v>775385</v>
      </c>
      <c r="N5485" t="s">
        <v>16173</v>
      </c>
      <c r="O5485">
        <v>161</v>
      </c>
      <c r="P5485" cm="1">
        <f t="array" ref="P5485">_xlfn.XLOOKUP(D5485, CPI!$A:A, CPI!$B:B)</f>
        <v>214.5</v>
      </c>
      <c r="Q5485" s="9">
        <f>IF(M5485="","",PRODUCT(M5485,CPI!$B$112/P5485))</f>
        <v>1101444.3333333333</v>
      </c>
    </row>
    <row r="5486" spans="1:17">
      <c r="A5486" t="s">
        <v>16174</v>
      </c>
      <c r="B5486" t="s">
        <v>2010</v>
      </c>
      <c r="C5486" t="s">
        <v>52</v>
      </c>
      <c r="D5486">
        <v>2009</v>
      </c>
      <c r="E5486" t="s">
        <v>15833</v>
      </c>
      <c r="F5486">
        <v>6.4</v>
      </c>
      <c r="G5486">
        <v>187000</v>
      </c>
      <c r="H5486" t="s">
        <v>12690</v>
      </c>
      <c r="I5486" t="s">
        <v>13317</v>
      </c>
      <c r="J5486" t="s">
        <v>15845</v>
      </c>
      <c r="K5486" t="s">
        <v>41</v>
      </c>
      <c r="L5486">
        <v>20000000</v>
      </c>
      <c r="M5486">
        <v>136316880</v>
      </c>
      <c r="N5486" t="s">
        <v>2037</v>
      </c>
      <c r="O5486">
        <v>102</v>
      </c>
      <c r="P5486" cm="1">
        <f t="array" ref="P5486">_xlfn.XLOOKUP(D5486, CPI!$A:A, CPI!$B:B)</f>
        <v>214.5</v>
      </c>
      <c r="Q5486" s="9">
        <f>IF(M5486="","",PRODUCT(M5486,CPI!$B$112/P5486))</f>
        <v>193639875.69230768</v>
      </c>
    </row>
    <row r="5487" spans="1:17">
      <c r="A5487" t="s">
        <v>16175</v>
      </c>
      <c r="B5487" t="s">
        <v>2010</v>
      </c>
      <c r="C5487" t="s">
        <v>45</v>
      </c>
      <c r="D5487">
        <v>2009</v>
      </c>
      <c r="E5487" t="s">
        <v>15909</v>
      </c>
      <c r="F5487">
        <v>6.2</v>
      </c>
      <c r="G5487">
        <v>225000</v>
      </c>
      <c r="H5487" t="s">
        <v>7947</v>
      </c>
      <c r="I5487" t="s">
        <v>10258</v>
      </c>
      <c r="J5487" t="s">
        <v>1546</v>
      </c>
      <c r="K5487" t="s">
        <v>41</v>
      </c>
      <c r="L5487">
        <v>50000000</v>
      </c>
      <c r="M5487">
        <v>183658498</v>
      </c>
      <c r="N5487" t="s">
        <v>10093</v>
      </c>
      <c r="O5487">
        <v>121</v>
      </c>
      <c r="P5487" cm="1">
        <f t="array" ref="P5487">_xlfn.XLOOKUP(D5487, CPI!$A:A, CPI!$B:B)</f>
        <v>214.5</v>
      </c>
      <c r="Q5487" s="9">
        <f>IF(M5487="","",PRODUCT(M5487,CPI!$B$112/P5487))</f>
        <v>260889251.00512818</v>
      </c>
    </row>
    <row r="5488" spans="1:17">
      <c r="A5488" t="s">
        <v>16176</v>
      </c>
      <c r="B5488" t="s">
        <v>2010</v>
      </c>
      <c r="C5488" t="s">
        <v>52</v>
      </c>
      <c r="D5488">
        <v>2009</v>
      </c>
      <c r="E5488" t="s">
        <v>16177</v>
      </c>
      <c r="F5488">
        <v>6.1</v>
      </c>
      <c r="G5488">
        <v>43000</v>
      </c>
      <c r="H5488" t="s">
        <v>16178</v>
      </c>
      <c r="I5488" t="s">
        <v>16178</v>
      </c>
      <c r="J5488" t="s">
        <v>16179</v>
      </c>
      <c r="K5488" t="s">
        <v>41</v>
      </c>
      <c r="L5488">
        <v>20000000</v>
      </c>
      <c r="M5488">
        <v>18599102</v>
      </c>
      <c r="N5488" t="s">
        <v>10886</v>
      </c>
      <c r="O5488">
        <v>90</v>
      </c>
      <c r="P5488" cm="1">
        <f t="array" ref="P5488">_xlfn.XLOOKUP(D5488, CPI!$A:A, CPI!$B:B)</f>
        <v>214.5</v>
      </c>
      <c r="Q5488" s="9">
        <f>IF(M5488="","",PRODUCT(M5488,CPI!$B$112/P5488))</f>
        <v>26420262.841025639</v>
      </c>
    </row>
    <row r="5489" spans="1:17">
      <c r="A5489" t="s">
        <v>16180</v>
      </c>
      <c r="B5489" t="s">
        <v>458</v>
      </c>
      <c r="C5489" t="s">
        <v>28</v>
      </c>
      <c r="D5489">
        <v>2009</v>
      </c>
      <c r="E5489" t="s">
        <v>16181</v>
      </c>
      <c r="F5489">
        <v>7.2</v>
      </c>
      <c r="G5489">
        <v>87000</v>
      </c>
      <c r="H5489" t="s">
        <v>16182</v>
      </c>
      <c r="I5489" t="s">
        <v>16183</v>
      </c>
      <c r="J5489" t="s">
        <v>16184</v>
      </c>
      <c r="K5489" t="s">
        <v>8944</v>
      </c>
      <c r="M5489">
        <v>676126</v>
      </c>
      <c r="N5489" t="s">
        <v>16185</v>
      </c>
      <c r="O5489">
        <v>97</v>
      </c>
      <c r="P5489" cm="1">
        <f t="array" ref="P5489">_xlfn.XLOOKUP(D5489, CPI!$A:A, CPI!$B:B)</f>
        <v>214.5</v>
      </c>
      <c r="Q5489" s="9">
        <f>IF(M5489="","",PRODUCT(M5489,CPI!$B$112/P5489))</f>
        <v>960445.65128205123</v>
      </c>
    </row>
    <row r="5490" spans="1:17">
      <c r="A5490" t="s">
        <v>16186</v>
      </c>
      <c r="B5490" t="s">
        <v>2010</v>
      </c>
      <c r="C5490" t="s">
        <v>45</v>
      </c>
      <c r="D5490">
        <v>2009</v>
      </c>
      <c r="E5490" t="s">
        <v>16187</v>
      </c>
      <c r="F5490">
        <v>6.7</v>
      </c>
      <c r="G5490">
        <v>280000</v>
      </c>
      <c r="H5490" t="s">
        <v>1145</v>
      </c>
      <c r="I5490" t="s">
        <v>5914</v>
      </c>
      <c r="J5490" t="s">
        <v>2102</v>
      </c>
      <c r="K5490" t="s">
        <v>41</v>
      </c>
      <c r="L5490">
        <v>150000000</v>
      </c>
      <c r="M5490">
        <v>485930816</v>
      </c>
      <c r="N5490" t="s">
        <v>42</v>
      </c>
      <c r="O5490">
        <v>138</v>
      </c>
      <c r="P5490" cm="1">
        <f t="array" ref="P5490">_xlfn.XLOOKUP(D5490, CPI!$A:A, CPI!$B:B)</f>
        <v>214.5</v>
      </c>
      <c r="Q5490" s="9">
        <f>IF(M5490="","",PRODUCT(M5490,CPI!$B$112/P5490))</f>
        <v>690270954.01025629</v>
      </c>
    </row>
    <row r="5491" spans="1:17">
      <c r="A5491" t="s">
        <v>16188</v>
      </c>
      <c r="B5491" t="s">
        <v>27</v>
      </c>
      <c r="C5491" t="s">
        <v>28</v>
      </c>
      <c r="D5491">
        <v>2009</v>
      </c>
      <c r="E5491" t="s">
        <v>16119</v>
      </c>
      <c r="F5491">
        <v>7.2</v>
      </c>
      <c r="G5491">
        <v>228000</v>
      </c>
      <c r="H5491" t="s">
        <v>14351</v>
      </c>
      <c r="I5491" t="s">
        <v>16189</v>
      </c>
      <c r="J5491" t="s">
        <v>13771</v>
      </c>
      <c r="K5491" t="s">
        <v>41</v>
      </c>
      <c r="L5491">
        <v>25000000</v>
      </c>
      <c r="M5491">
        <v>27639579</v>
      </c>
      <c r="N5491" t="s">
        <v>8998</v>
      </c>
      <c r="O5491">
        <v>111</v>
      </c>
      <c r="P5491" cm="1">
        <f t="array" ref="P5491">_xlfn.XLOOKUP(D5491, CPI!$A:A, CPI!$B:B)</f>
        <v>214.5</v>
      </c>
      <c r="Q5491" s="9">
        <f>IF(M5491="","",PRODUCT(M5491,CPI!$B$112/P5491))</f>
        <v>39262376.323076919</v>
      </c>
    </row>
    <row r="5492" spans="1:17">
      <c r="A5492" t="s">
        <v>16190</v>
      </c>
      <c r="B5492" t="s">
        <v>2010</v>
      </c>
      <c r="C5492" t="s">
        <v>28</v>
      </c>
      <c r="D5492">
        <v>2009</v>
      </c>
      <c r="E5492" t="s">
        <v>16099</v>
      </c>
      <c r="F5492">
        <v>6.9</v>
      </c>
      <c r="G5492">
        <v>65000</v>
      </c>
      <c r="H5492" t="s">
        <v>2142</v>
      </c>
      <c r="I5492" t="s">
        <v>16191</v>
      </c>
      <c r="J5492" t="s">
        <v>15069</v>
      </c>
      <c r="K5492" t="s">
        <v>41</v>
      </c>
      <c r="L5492">
        <v>15000000</v>
      </c>
      <c r="M5492">
        <v>16691303</v>
      </c>
      <c r="N5492" t="s">
        <v>9450</v>
      </c>
      <c r="O5492">
        <v>111</v>
      </c>
      <c r="P5492" cm="1">
        <f t="array" ref="P5492">_xlfn.XLOOKUP(D5492, CPI!$A:A, CPI!$B:B)</f>
        <v>214.5</v>
      </c>
      <c r="Q5492" s="9">
        <f>IF(M5492="","",PRODUCT(M5492,CPI!$B$112/P5492))</f>
        <v>23710209.902564101</v>
      </c>
    </row>
    <row r="5493" spans="1:17">
      <c r="A5493" t="s">
        <v>16192</v>
      </c>
      <c r="B5493" t="s">
        <v>27</v>
      </c>
      <c r="C5493" t="s">
        <v>28</v>
      </c>
      <c r="D5493">
        <v>2009</v>
      </c>
      <c r="E5493" t="s">
        <v>16193</v>
      </c>
      <c r="F5493">
        <v>8.1999999999999993</v>
      </c>
      <c r="G5493">
        <v>198000</v>
      </c>
      <c r="H5493" t="s">
        <v>16194</v>
      </c>
      <c r="I5493" t="s">
        <v>16195</v>
      </c>
      <c r="J5493" t="s">
        <v>11653</v>
      </c>
      <c r="K5493" t="s">
        <v>2998</v>
      </c>
      <c r="L5493">
        <v>2000000</v>
      </c>
      <c r="M5493">
        <v>35079650</v>
      </c>
      <c r="N5493" t="s">
        <v>16196</v>
      </c>
      <c r="O5493">
        <v>129</v>
      </c>
      <c r="P5493" cm="1">
        <f t="array" ref="P5493">_xlfn.XLOOKUP(D5493, CPI!$A:A, CPI!$B:B)</f>
        <v>214.5</v>
      </c>
      <c r="Q5493" s="9">
        <f>IF(M5493="","",PRODUCT(M5493,CPI!$B$112/P5493))</f>
        <v>49831092.56410256</v>
      </c>
    </row>
    <row r="5494" spans="1:17">
      <c r="A5494" t="s">
        <v>16197</v>
      </c>
      <c r="B5494" t="s">
        <v>27</v>
      </c>
      <c r="C5494" t="s">
        <v>45</v>
      </c>
      <c r="D5494">
        <v>2009</v>
      </c>
      <c r="E5494" t="s">
        <v>16198</v>
      </c>
      <c r="F5494">
        <v>6.7</v>
      </c>
      <c r="G5494">
        <v>146000</v>
      </c>
      <c r="H5494" t="s">
        <v>16199</v>
      </c>
      <c r="I5494" t="s">
        <v>16200</v>
      </c>
      <c r="J5494" t="s">
        <v>1508</v>
      </c>
      <c r="K5494" t="s">
        <v>5828</v>
      </c>
      <c r="L5494">
        <v>33000000</v>
      </c>
      <c r="M5494">
        <v>20648328</v>
      </c>
      <c r="N5494" t="s">
        <v>2054</v>
      </c>
      <c r="O5494">
        <v>108</v>
      </c>
      <c r="P5494" cm="1">
        <f t="array" ref="P5494">_xlfn.XLOOKUP(D5494, CPI!$A:A, CPI!$B:B)</f>
        <v>214.5</v>
      </c>
      <c r="Q5494" s="9">
        <f>IF(M5494="","",PRODUCT(M5494,CPI!$B$112/P5494))</f>
        <v>29331214.646153841</v>
      </c>
    </row>
    <row r="5495" spans="1:17">
      <c r="A5495" t="s">
        <v>16201</v>
      </c>
      <c r="B5495" t="s">
        <v>44</v>
      </c>
      <c r="C5495" t="s">
        <v>401</v>
      </c>
      <c r="D5495">
        <v>2009</v>
      </c>
      <c r="E5495" t="s">
        <v>16202</v>
      </c>
      <c r="F5495">
        <v>6.4</v>
      </c>
      <c r="G5495">
        <v>151000</v>
      </c>
      <c r="H5495" t="s">
        <v>16203</v>
      </c>
      <c r="I5495" t="s">
        <v>15758</v>
      </c>
      <c r="J5495" t="s">
        <v>7791</v>
      </c>
      <c r="K5495" t="s">
        <v>41</v>
      </c>
      <c r="L5495">
        <v>175000000</v>
      </c>
      <c r="M5495">
        <v>381509870</v>
      </c>
      <c r="N5495" t="s">
        <v>10184</v>
      </c>
      <c r="O5495">
        <v>94</v>
      </c>
      <c r="P5495" cm="1">
        <f t="array" ref="P5495">_xlfn.XLOOKUP(D5495, CPI!$A:A, CPI!$B:B)</f>
        <v>214.5</v>
      </c>
      <c r="Q5495" s="9">
        <f>IF(M5495="","",PRODUCT(M5495,CPI!$B$112/P5495))</f>
        <v>541939661.4871794</v>
      </c>
    </row>
    <row r="5496" spans="1:17">
      <c r="A5496" t="s">
        <v>16204</v>
      </c>
      <c r="B5496" t="s">
        <v>27</v>
      </c>
      <c r="C5496" t="s">
        <v>45</v>
      </c>
      <c r="D5496">
        <v>2009</v>
      </c>
      <c r="E5496" t="s">
        <v>15575</v>
      </c>
      <c r="F5496">
        <v>6.6</v>
      </c>
      <c r="G5496">
        <v>154000</v>
      </c>
      <c r="H5496" t="s">
        <v>16205</v>
      </c>
      <c r="I5496" t="s">
        <v>14590</v>
      </c>
      <c r="J5496" t="s">
        <v>15737</v>
      </c>
      <c r="K5496" t="s">
        <v>41</v>
      </c>
      <c r="L5496">
        <v>35000000</v>
      </c>
      <c r="M5496">
        <v>92158961</v>
      </c>
      <c r="N5496" t="s">
        <v>10886</v>
      </c>
      <c r="O5496">
        <v>92</v>
      </c>
      <c r="P5496" cm="1">
        <f t="array" ref="P5496">_xlfn.XLOOKUP(D5496, CPI!$A:A, CPI!$B:B)</f>
        <v>214.5</v>
      </c>
      <c r="Q5496" s="9">
        <f>IF(M5496="","",PRODUCT(M5496,CPI!$B$112/P5496))</f>
        <v>130912985.62564102</v>
      </c>
    </row>
    <row r="5497" spans="1:17">
      <c r="A5497" t="s">
        <v>16206</v>
      </c>
      <c r="B5497" t="s">
        <v>2010</v>
      </c>
      <c r="C5497" t="s">
        <v>52</v>
      </c>
      <c r="D5497">
        <v>2009</v>
      </c>
      <c r="E5497" t="s">
        <v>16207</v>
      </c>
      <c r="F5497">
        <v>5.5</v>
      </c>
      <c r="G5497">
        <v>104000</v>
      </c>
      <c r="H5497" t="s">
        <v>1564</v>
      </c>
      <c r="I5497" t="s">
        <v>9092</v>
      </c>
      <c r="J5497" t="s">
        <v>9093</v>
      </c>
      <c r="K5497" t="s">
        <v>41</v>
      </c>
      <c r="L5497">
        <v>70000000</v>
      </c>
      <c r="M5497">
        <v>171844840</v>
      </c>
      <c r="N5497" t="s">
        <v>72</v>
      </c>
      <c r="O5497">
        <v>113</v>
      </c>
      <c r="P5497" cm="1">
        <f t="array" ref="P5497">_xlfn.XLOOKUP(D5497, CPI!$A:A, CPI!$B:B)</f>
        <v>214.5</v>
      </c>
      <c r="Q5497" s="9">
        <f>IF(M5497="","",PRODUCT(M5497,CPI!$B$112/P5497))</f>
        <v>244107798.35897434</v>
      </c>
    </row>
    <row r="5498" spans="1:17">
      <c r="A5498" t="s">
        <v>16208</v>
      </c>
      <c r="B5498" t="s">
        <v>2010</v>
      </c>
      <c r="C5498" t="s">
        <v>28</v>
      </c>
      <c r="D5498">
        <v>2009</v>
      </c>
      <c r="E5498" t="s">
        <v>16209</v>
      </c>
      <c r="F5498">
        <v>6.8</v>
      </c>
      <c r="G5498">
        <v>20000</v>
      </c>
      <c r="H5498" t="s">
        <v>2254</v>
      </c>
      <c r="I5498" t="s">
        <v>2254</v>
      </c>
      <c r="J5498" t="s">
        <v>11558</v>
      </c>
      <c r="K5498" t="s">
        <v>3167</v>
      </c>
      <c r="L5498">
        <v>12000000</v>
      </c>
      <c r="M5498">
        <v>1790061</v>
      </c>
      <c r="N5498" t="s">
        <v>16210</v>
      </c>
      <c r="O5498">
        <v>111</v>
      </c>
      <c r="P5498" cm="1">
        <f t="array" ref="P5498">_xlfn.XLOOKUP(D5498, CPI!$A:A, CPI!$B:B)</f>
        <v>214.5</v>
      </c>
      <c r="Q5498" s="9">
        <f>IF(M5498="","",PRODUCT(M5498,CPI!$B$112/P5498))</f>
        <v>2542804.5999999996</v>
      </c>
    </row>
    <row r="5499" spans="1:17">
      <c r="A5499" t="s">
        <v>16211</v>
      </c>
      <c r="B5499" t="s">
        <v>2010</v>
      </c>
      <c r="C5499" t="s">
        <v>63</v>
      </c>
      <c r="D5499">
        <v>2009</v>
      </c>
      <c r="E5499" t="s">
        <v>16115</v>
      </c>
      <c r="F5499">
        <v>6.5</v>
      </c>
      <c r="G5499">
        <v>192000</v>
      </c>
      <c r="H5499" t="s">
        <v>522</v>
      </c>
      <c r="I5499" t="s">
        <v>522</v>
      </c>
      <c r="J5499" t="s">
        <v>14886</v>
      </c>
      <c r="K5499" t="s">
        <v>41</v>
      </c>
      <c r="L5499">
        <v>30000000</v>
      </c>
      <c r="M5499">
        <v>90842646</v>
      </c>
      <c r="N5499" t="s">
        <v>72</v>
      </c>
      <c r="O5499">
        <v>99</v>
      </c>
      <c r="P5499" cm="1">
        <f t="array" ref="P5499">_xlfn.XLOOKUP(D5499, CPI!$A:A, CPI!$B:B)</f>
        <v>214.5</v>
      </c>
      <c r="Q5499" s="9">
        <f>IF(M5499="","",PRODUCT(M5499,CPI!$B$112/P5499))</f>
        <v>129043143.29230767</v>
      </c>
    </row>
    <row r="5500" spans="1:17">
      <c r="A5500" t="s">
        <v>16212</v>
      </c>
      <c r="B5500" t="s">
        <v>27</v>
      </c>
      <c r="C5500" t="s">
        <v>63</v>
      </c>
      <c r="D5500">
        <v>2009</v>
      </c>
      <c r="E5500" t="s">
        <v>16213</v>
      </c>
      <c r="F5500">
        <v>6.5</v>
      </c>
      <c r="G5500">
        <v>88000</v>
      </c>
      <c r="H5500" t="s">
        <v>16214</v>
      </c>
      <c r="I5500" t="s">
        <v>16215</v>
      </c>
      <c r="J5500" t="s">
        <v>16216</v>
      </c>
      <c r="K5500" t="s">
        <v>41</v>
      </c>
      <c r="L5500">
        <v>15000000</v>
      </c>
      <c r="M5500">
        <v>45995223</v>
      </c>
      <c r="N5500" t="s">
        <v>13665</v>
      </c>
      <c r="O5500">
        <v>110</v>
      </c>
      <c r="P5500" cm="1">
        <f t="array" ref="P5500">_xlfn.XLOOKUP(D5500, CPI!$A:A, CPI!$B:B)</f>
        <v>214.5</v>
      </c>
      <c r="Q5500" s="9">
        <f>IF(M5500="","",PRODUCT(M5500,CPI!$B$112/P5500))</f>
        <v>65336803.953846149</v>
      </c>
    </row>
    <row r="5501" spans="1:17">
      <c r="A5501" t="s">
        <v>16217</v>
      </c>
      <c r="B5501" t="s">
        <v>27</v>
      </c>
      <c r="C5501" t="s">
        <v>115</v>
      </c>
      <c r="D5501">
        <v>2009</v>
      </c>
      <c r="E5501" t="s">
        <v>16218</v>
      </c>
      <c r="F5501">
        <v>7.8</v>
      </c>
      <c r="G5501">
        <v>211000</v>
      </c>
      <c r="H5501" t="s">
        <v>16219</v>
      </c>
      <c r="I5501" t="s">
        <v>13943</v>
      </c>
      <c r="J5501" t="s">
        <v>13977</v>
      </c>
      <c r="K5501" t="s">
        <v>1104</v>
      </c>
      <c r="L5501">
        <v>13000000</v>
      </c>
      <c r="M5501">
        <v>104414200</v>
      </c>
      <c r="N5501" t="s">
        <v>16220</v>
      </c>
      <c r="O5501">
        <v>152</v>
      </c>
      <c r="P5501" cm="1">
        <f t="array" ref="P5501">_xlfn.XLOOKUP(D5501, CPI!$A:A, CPI!$B:B)</f>
        <v>214.5</v>
      </c>
      <c r="Q5501" s="9">
        <f>IF(M5501="","",PRODUCT(M5501,CPI!$B$112/P5501))</f>
        <v>148321709.74358973</v>
      </c>
    </row>
    <row r="5502" spans="1:17">
      <c r="A5502" t="s">
        <v>4005</v>
      </c>
      <c r="B5502" t="s">
        <v>2010</v>
      </c>
      <c r="C5502" t="s">
        <v>115</v>
      </c>
      <c r="D5502">
        <v>2009</v>
      </c>
      <c r="E5502" t="s">
        <v>15186</v>
      </c>
      <c r="F5502">
        <v>5.6</v>
      </c>
      <c r="G5502">
        <v>33000</v>
      </c>
      <c r="H5502" t="s">
        <v>15841</v>
      </c>
      <c r="I5502" t="s">
        <v>14582</v>
      </c>
      <c r="J5502" t="s">
        <v>16221</v>
      </c>
      <c r="K5502" t="s">
        <v>41</v>
      </c>
      <c r="L5502">
        <v>20000000</v>
      </c>
      <c r="M5502">
        <v>31198531</v>
      </c>
      <c r="N5502" t="s">
        <v>10886</v>
      </c>
      <c r="O5502">
        <v>101</v>
      </c>
      <c r="P5502" cm="1">
        <f t="array" ref="P5502">_xlfn.XLOOKUP(D5502, CPI!$A:A, CPI!$B:B)</f>
        <v>214.5</v>
      </c>
      <c r="Q5502" s="9">
        <f>IF(M5502="","",PRODUCT(M5502,CPI!$B$112/P5502))</f>
        <v>44317913.266666658</v>
      </c>
    </row>
    <row r="5503" spans="1:17">
      <c r="A5503" t="s">
        <v>16222</v>
      </c>
      <c r="B5503" t="s">
        <v>44</v>
      </c>
      <c r="C5503" t="s">
        <v>36</v>
      </c>
      <c r="D5503">
        <v>2009</v>
      </c>
      <c r="E5503" t="s">
        <v>15186</v>
      </c>
      <c r="F5503">
        <v>6.7</v>
      </c>
      <c r="G5503">
        <v>102000</v>
      </c>
      <c r="H5503" t="s">
        <v>10741</v>
      </c>
      <c r="I5503" t="s">
        <v>10741</v>
      </c>
      <c r="J5503" t="s">
        <v>16223</v>
      </c>
      <c r="K5503" t="s">
        <v>5828</v>
      </c>
      <c r="L5503">
        <v>100000000</v>
      </c>
      <c r="M5503">
        <v>100140916</v>
      </c>
      <c r="N5503" t="s">
        <v>34</v>
      </c>
      <c r="O5503">
        <v>101</v>
      </c>
      <c r="P5503" cm="1">
        <f t="array" ref="P5503">_xlfn.XLOOKUP(D5503, CPI!$A:A, CPI!$B:B)</f>
        <v>214.5</v>
      </c>
      <c r="Q5503" s="9">
        <f>IF(M5503="","",PRODUCT(M5503,CPI!$B$112/P5503))</f>
        <v>142251455.03589743</v>
      </c>
    </row>
    <row r="5504" spans="1:17">
      <c r="A5504" t="s">
        <v>16224</v>
      </c>
      <c r="B5504" t="s">
        <v>27</v>
      </c>
      <c r="C5504" t="s">
        <v>63</v>
      </c>
      <c r="D5504">
        <v>2009</v>
      </c>
      <c r="E5504" t="s">
        <v>16225</v>
      </c>
      <c r="F5504">
        <v>5.0999999999999996</v>
      </c>
      <c r="G5504">
        <v>29000</v>
      </c>
      <c r="H5504" t="s">
        <v>16226</v>
      </c>
      <c r="I5504" t="s">
        <v>15154</v>
      </c>
      <c r="J5504" t="s">
        <v>16227</v>
      </c>
      <c r="K5504" t="s">
        <v>41</v>
      </c>
      <c r="L5504">
        <v>12500000</v>
      </c>
      <c r="M5504">
        <v>27206120</v>
      </c>
      <c r="N5504" t="s">
        <v>16228</v>
      </c>
      <c r="O5504">
        <v>101</v>
      </c>
      <c r="P5504" cm="1">
        <f t="array" ref="P5504">_xlfn.XLOOKUP(D5504, CPI!$A:A, CPI!$B:B)</f>
        <v>214.5</v>
      </c>
      <c r="Q5504" s="9">
        <f>IF(M5504="","",PRODUCT(M5504,CPI!$B$112/P5504))</f>
        <v>38646642.256410249</v>
      </c>
    </row>
    <row r="5505" spans="1:17">
      <c r="A5505" t="s">
        <v>16229</v>
      </c>
      <c r="B5505" t="s">
        <v>27</v>
      </c>
      <c r="C5505" t="s">
        <v>45</v>
      </c>
      <c r="D5505">
        <v>2009</v>
      </c>
      <c r="E5505" t="s">
        <v>16230</v>
      </c>
      <c r="F5505">
        <v>5.8</v>
      </c>
      <c r="G5505">
        <v>131000</v>
      </c>
      <c r="H5505" t="s">
        <v>14648</v>
      </c>
      <c r="I5505" t="s">
        <v>14648</v>
      </c>
      <c r="J5505" t="s">
        <v>11452</v>
      </c>
      <c r="K5505" t="s">
        <v>41</v>
      </c>
      <c r="L5505">
        <v>50000000</v>
      </c>
      <c r="M5505">
        <v>40828540</v>
      </c>
      <c r="N5505" t="s">
        <v>14713</v>
      </c>
      <c r="O5505">
        <v>95</v>
      </c>
      <c r="P5505" cm="1">
        <f t="array" ref="P5505">_xlfn.XLOOKUP(D5505, CPI!$A:A, CPI!$B:B)</f>
        <v>214.5</v>
      </c>
      <c r="Q5505" s="9">
        <f>IF(M5505="","",PRODUCT(M5505,CPI!$B$112/P5505))</f>
        <v>57997464.512820505</v>
      </c>
    </row>
    <row r="5506" spans="1:17">
      <c r="A5506" t="s">
        <v>16231</v>
      </c>
      <c r="B5506" t="s">
        <v>2010</v>
      </c>
      <c r="C5506" t="s">
        <v>36</v>
      </c>
      <c r="D5506">
        <v>2009</v>
      </c>
      <c r="E5506" t="s">
        <v>16232</v>
      </c>
      <c r="F5506">
        <v>6.8</v>
      </c>
      <c r="G5506">
        <v>146000</v>
      </c>
      <c r="H5506" t="s">
        <v>578</v>
      </c>
      <c r="I5506" t="s">
        <v>578</v>
      </c>
      <c r="J5506" t="s">
        <v>2546</v>
      </c>
      <c r="K5506" t="s">
        <v>33</v>
      </c>
      <c r="L5506">
        <v>30000000</v>
      </c>
      <c r="M5506">
        <v>61808775</v>
      </c>
      <c r="N5506" t="s">
        <v>16233</v>
      </c>
      <c r="O5506">
        <v>123</v>
      </c>
      <c r="P5506" cm="1">
        <f t="array" ref="P5506">_xlfn.XLOOKUP(D5506, CPI!$A:A, CPI!$B:B)</f>
        <v>214.5</v>
      </c>
      <c r="Q5506" s="9">
        <f>IF(M5506="","",PRODUCT(M5506,CPI!$B$112/P5506))</f>
        <v>87800157.307692304</v>
      </c>
    </row>
    <row r="5507" spans="1:17">
      <c r="A5507" t="s">
        <v>16234</v>
      </c>
      <c r="B5507" t="s">
        <v>44</v>
      </c>
      <c r="C5507" t="s">
        <v>36</v>
      </c>
      <c r="D5507">
        <v>2009</v>
      </c>
      <c r="E5507" t="s">
        <v>16235</v>
      </c>
      <c r="F5507">
        <v>6</v>
      </c>
      <c r="G5507">
        <v>183000</v>
      </c>
      <c r="H5507" t="s">
        <v>12617</v>
      </c>
      <c r="I5507" t="s">
        <v>14564</v>
      </c>
      <c r="J5507" t="s">
        <v>8019</v>
      </c>
      <c r="K5507" t="s">
        <v>41</v>
      </c>
      <c r="L5507">
        <v>150000000</v>
      </c>
      <c r="M5507">
        <v>413106170</v>
      </c>
      <c r="N5507" t="s">
        <v>191</v>
      </c>
      <c r="O5507">
        <v>105</v>
      </c>
      <c r="P5507" cm="1">
        <f t="array" ref="P5507">_xlfn.XLOOKUP(D5507, CPI!$A:A, CPI!$B:B)</f>
        <v>214.5</v>
      </c>
      <c r="Q5507" s="9">
        <f>IF(M5507="","",PRODUCT(M5507,CPI!$B$112/P5507))</f>
        <v>586822610.71794868</v>
      </c>
    </row>
    <row r="5508" spans="1:17">
      <c r="A5508" t="s">
        <v>16236</v>
      </c>
      <c r="B5508" t="s">
        <v>2010</v>
      </c>
      <c r="C5508" t="s">
        <v>52</v>
      </c>
      <c r="D5508">
        <v>2009</v>
      </c>
      <c r="E5508" t="s">
        <v>15811</v>
      </c>
      <c r="F5508">
        <v>4.9000000000000004</v>
      </c>
      <c r="G5508">
        <v>94000</v>
      </c>
      <c r="H5508" t="s">
        <v>58</v>
      </c>
      <c r="I5508" t="s">
        <v>58</v>
      </c>
      <c r="J5508" t="s">
        <v>11928</v>
      </c>
      <c r="K5508" t="s">
        <v>41</v>
      </c>
      <c r="L5508">
        <v>60000000</v>
      </c>
      <c r="M5508">
        <v>62357900</v>
      </c>
      <c r="N5508" t="s">
        <v>42</v>
      </c>
      <c r="O5508">
        <v>97</v>
      </c>
      <c r="P5508" cm="1">
        <f t="array" ref="P5508">_xlfn.XLOOKUP(D5508, CPI!$A:A, CPI!$B:B)</f>
        <v>214.5</v>
      </c>
      <c r="Q5508" s="9">
        <f>IF(M5508="","",PRODUCT(M5508,CPI!$B$112/P5508))</f>
        <v>88580196.410256401</v>
      </c>
    </row>
    <row r="5509" spans="1:17">
      <c r="A5509" t="s">
        <v>16237</v>
      </c>
      <c r="B5509" t="s">
        <v>27</v>
      </c>
      <c r="C5509" t="s">
        <v>52</v>
      </c>
      <c r="D5509">
        <v>2009</v>
      </c>
      <c r="E5509" t="s">
        <v>16082</v>
      </c>
      <c r="F5509">
        <v>6.8</v>
      </c>
      <c r="G5509">
        <v>155000</v>
      </c>
      <c r="H5509" t="s">
        <v>9361</v>
      </c>
      <c r="I5509" t="s">
        <v>9361</v>
      </c>
      <c r="J5509" t="s">
        <v>16101</v>
      </c>
      <c r="K5509" t="s">
        <v>41</v>
      </c>
      <c r="M5509">
        <v>17164820</v>
      </c>
      <c r="N5509" t="s">
        <v>3755</v>
      </c>
      <c r="O5509">
        <v>107</v>
      </c>
      <c r="P5509" cm="1">
        <f t="array" ref="P5509">_xlfn.XLOOKUP(D5509, CPI!$A:A, CPI!$B:B)</f>
        <v>214.5</v>
      </c>
      <c r="Q5509" s="9">
        <f>IF(M5509="","",PRODUCT(M5509,CPI!$B$112/P5509))</f>
        <v>24382846.871794868</v>
      </c>
    </row>
    <row r="5510" spans="1:17">
      <c r="A5510" t="s">
        <v>16238</v>
      </c>
      <c r="B5510" t="s">
        <v>27</v>
      </c>
      <c r="C5510" t="s">
        <v>28</v>
      </c>
      <c r="D5510">
        <v>2009</v>
      </c>
      <c r="E5510" t="s">
        <v>16112</v>
      </c>
      <c r="F5510">
        <v>7.3</v>
      </c>
      <c r="G5510">
        <v>107000</v>
      </c>
      <c r="H5510" t="s">
        <v>16239</v>
      </c>
      <c r="I5510" t="s">
        <v>16240</v>
      </c>
      <c r="J5510" t="s">
        <v>16241</v>
      </c>
      <c r="K5510" t="s">
        <v>41</v>
      </c>
      <c r="L5510">
        <v>10000000</v>
      </c>
      <c r="M5510">
        <v>63649529</v>
      </c>
      <c r="N5510" t="s">
        <v>14713</v>
      </c>
      <c r="O5510">
        <v>110</v>
      </c>
      <c r="P5510" cm="1">
        <f t="array" ref="P5510">_xlfn.XLOOKUP(D5510, CPI!$A:A, CPI!$B:B)</f>
        <v>214.5</v>
      </c>
      <c r="Q5510" s="9">
        <f>IF(M5510="","",PRODUCT(M5510,CPI!$B$112/P5510))</f>
        <v>90414971.964102551</v>
      </c>
    </row>
    <row r="5511" spans="1:17">
      <c r="A5511" t="s">
        <v>16242</v>
      </c>
      <c r="B5511" t="s">
        <v>2010</v>
      </c>
      <c r="C5511" t="s">
        <v>28</v>
      </c>
      <c r="D5511">
        <v>2009</v>
      </c>
      <c r="E5511" t="s">
        <v>15706</v>
      </c>
      <c r="F5511">
        <v>7.1</v>
      </c>
      <c r="G5511">
        <v>144000</v>
      </c>
      <c r="H5511" t="s">
        <v>14148</v>
      </c>
      <c r="I5511" t="s">
        <v>1685</v>
      </c>
      <c r="J5511" t="s">
        <v>11495</v>
      </c>
      <c r="K5511" t="s">
        <v>41</v>
      </c>
      <c r="L5511">
        <v>39000000</v>
      </c>
      <c r="M5511">
        <v>101344412</v>
      </c>
      <c r="N5511" t="s">
        <v>2037</v>
      </c>
      <c r="O5511">
        <v>107</v>
      </c>
      <c r="P5511" cm="1">
        <f t="array" ref="P5511">_xlfn.XLOOKUP(D5511, CPI!$A:A, CPI!$B:B)</f>
        <v>214.5</v>
      </c>
      <c r="Q5511" s="9">
        <f>IF(M5511="","",PRODUCT(M5511,CPI!$B$112/P5511))</f>
        <v>143961036.53333333</v>
      </c>
    </row>
    <row r="5512" spans="1:17">
      <c r="A5512" t="s">
        <v>16243</v>
      </c>
      <c r="B5512" t="s">
        <v>44</v>
      </c>
      <c r="C5512" t="s">
        <v>401</v>
      </c>
      <c r="D5512">
        <v>2009</v>
      </c>
      <c r="E5512" t="s">
        <v>16075</v>
      </c>
      <c r="F5512">
        <v>6.9</v>
      </c>
      <c r="G5512">
        <v>212000</v>
      </c>
      <c r="H5512" t="s">
        <v>16244</v>
      </c>
      <c r="I5512" t="s">
        <v>16244</v>
      </c>
      <c r="J5512" t="s">
        <v>11263</v>
      </c>
      <c r="K5512" t="s">
        <v>41</v>
      </c>
      <c r="L5512">
        <v>100000000</v>
      </c>
      <c r="M5512">
        <v>243006126</v>
      </c>
      <c r="N5512" t="s">
        <v>42</v>
      </c>
      <c r="O5512">
        <v>90</v>
      </c>
      <c r="P5512" cm="1">
        <f t="array" ref="P5512">_xlfn.XLOOKUP(D5512, CPI!$A:A, CPI!$B:B)</f>
        <v>214.5</v>
      </c>
      <c r="Q5512" s="9">
        <f>IF(M5512="","",PRODUCT(M5512,CPI!$B$112/P5512))</f>
        <v>345193317.44615382</v>
      </c>
    </row>
    <row r="5513" spans="1:17">
      <c r="A5513" t="s">
        <v>16245</v>
      </c>
      <c r="B5513" t="s">
        <v>27</v>
      </c>
      <c r="C5513" t="s">
        <v>28</v>
      </c>
      <c r="D5513">
        <v>2009</v>
      </c>
      <c r="E5513" t="s">
        <v>16084</v>
      </c>
      <c r="F5513">
        <v>6.5</v>
      </c>
      <c r="G5513">
        <v>69000</v>
      </c>
      <c r="H5513" t="s">
        <v>4812</v>
      </c>
      <c r="I5513" t="s">
        <v>4812</v>
      </c>
      <c r="J5513" t="s">
        <v>10848</v>
      </c>
      <c r="K5513" t="s">
        <v>41</v>
      </c>
      <c r="L5513">
        <v>14000000</v>
      </c>
      <c r="M5513">
        <v>22955544</v>
      </c>
      <c r="N5513" t="s">
        <v>15271</v>
      </c>
      <c r="O5513">
        <v>98</v>
      </c>
      <c r="P5513" cm="1">
        <f t="array" ref="P5513">_xlfn.XLOOKUP(D5513, CPI!$A:A, CPI!$B:B)</f>
        <v>214.5</v>
      </c>
      <c r="Q5513" s="9">
        <f>IF(M5513="","",PRODUCT(M5513,CPI!$B$112/P5513))</f>
        <v>32608644.553846151</v>
      </c>
    </row>
    <row r="5514" spans="1:17">
      <c r="A5514" t="s">
        <v>16246</v>
      </c>
      <c r="B5514" t="s">
        <v>2010</v>
      </c>
      <c r="C5514" t="s">
        <v>74</v>
      </c>
      <c r="D5514">
        <v>2009</v>
      </c>
      <c r="E5514" t="s">
        <v>16144</v>
      </c>
      <c r="F5514">
        <v>7.3</v>
      </c>
      <c r="G5514">
        <v>153000</v>
      </c>
      <c r="H5514" t="s">
        <v>96</v>
      </c>
      <c r="I5514" t="s">
        <v>16247</v>
      </c>
      <c r="J5514" t="s">
        <v>5232</v>
      </c>
      <c r="K5514" t="s">
        <v>41</v>
      </c>
      <c r="L5514">
        <v>60000000</v>
      </c>
      <c r="M5514">
        <v>122426792</v>
      </c>
      <c r="N5514" t="s">
        <v>34</v>
      </c>
      <c r="O5514">
        <v>134</v>
      </c>
      <c r="P5514" cm="1">
        <f t="array" ref="P5514">_xlfn.XLOOKUP(D5514, CPI!$A:A, CPI!$B:B)</f>
        <v>214.5</v>
      </c>
      <c r="Q5514" s="9">
        <f>IF(M5514="","",PRODUCT(M5514,CPI!$B$112/P5514))</f>
        <v>173908827.6102564</v>
      </c>
    </row>
    <row r="5515" spans="1:17">
      <c r="A5515" t="s">
        <v>16248</v>
      </c>
      <c r="B5515" t="s">
        <v>27</v>
      </c>
      <c r="C5515" t="s">
        <v>115</v>
      </c>
      <c r="D5515">
        <v>2009</v>
      </c>
      <c r="E5515" t="s">
        <v>16249</v>
      </c>
      <c r="F5515">
        <v>7.8</v>
      </c>
      <c r="G5515">
        <v>56000</v>
      </c>
      <c r="H5515" t="s">
        <v>12955</v>
      </c>
      <c r="I5515" t="s">
        <v>12955</v>
      </c>
      <c r="J5515" t="s">
        <v>16250</v>
      </c>
      <c r="K5515" t="s">
        <v>931</v>
      </c>
      <c r="L5515">
        <v>5000000</v>
      </c>
      <c r="M5515">
        <v>17203507</v>
      </c>
      <c r="N5515" t="s">
        <v>12601</v>
      </c>
      <c r="O5515">
        <v>129</v>
      </c>
      <c r="P5515" cm="1">
        <f t="array" ref="P5515">_xlfn.XLOOKUP(D5515, CPI!$A:A, CPI!$B:B)</f>
        <v>214.5</v>
      </c>
      <c r="Q5515" s="9">
        <f>IF(M5515="","",PRODUCT(M5515,CPI!$B$112/P5515))</f>
        <v>24437802.251282047</v>
      </c>
    </row>
    <row r="5516" spans="1:17">
      <c r="A5516" t="s">
        <v>16251</v>
      </c>
      <c r="B5516" t="s">
        <v>27</v>
      </c>
      <c r="C5516" t="s">
        <v>52</v>
      </c>
      <c r="D5516">
        <v>2009</v>
      </c>
      <c r="E5516" t="s">
        <v>16122</v>
      </c>
      <c r="F5516">
        <v>6.4</v>
      </c>
      <c r="G5516">
        <v>209000</v>
      </c>
      <c r="H5516" t="s">
        <v>11834</v>
      </c>
      <c r="I5516" t="s">
        <v>16252</v>
      </c>
      <c r="J5516" t="s">
        <v>15673</v>
      </c>
      <c r="K5516" t="s">
        <v>41</v>
      </c>
      <c r="L5516">
        <v>38000000</v>
      </c>
      <c r="M5516">
        <v>321682600</v>
      </c>
      <c r="N5516" t="s">
        <v>42</v>
      </c>
      <c r="O5516">
        <v>96</v>
      </c>
      <c r="P5516" cm="1">
        <f t="array" ref="P5516">_xlfn.XLOOKUP(D5516, CPI!$A:A, CPI!$B:B)</f>
        <v>214.5</v>
      </c>
      <c r="Q5516" s="9">
        <f>IF(M5516="","",PRODUCT(M5516,CPI!$B$112/P5516))</f>
        <v>456954257.43589741</v>
      </c>
    </row>
    <row r="5517" spans="1:17">
      <c r="A5517" t="s">
        <v>16253</v>
      </c>
      <c r="B5517" t="s">
        <v>2010</v>
      </c>
      <c r="C5517" t="s">
        <v>52</v>
      </c>
      <c r="D5517">
        <v>2009</v>
      </c>
      <c r="E5517" t="s">
        <v>16099</v>
      </c>
      <c r="F5517">
        <v>6.4</v>
      </c>
      <c r="G5517">
        <v>133000</v>
      </c>
      <c r="H5517" t="s">
        <v>15750</v>
      </c>
      <c r="I5517" t="s">
        <v>15750</v>
      </c>
      <c r="J5517" t="s">
        <v>15750</v>
      </c>
      <c r="K5517" t="s">
        <v>41</v>
      </c>
      <c r="L5517">
        <v>18500000</v>
      </c>
      <c r="M5517">
        <v>32406507</v>
      </c>
      <c r="N5517" t="s">
        <v>34</v>
      </c>
      <c r="O5517">
        <v>100</v>
      </c>
      <c r="P5517" cm="1">
        <f t="array" ref="P5517">_xlfn.XLOOKUP(D5517, CPI!$A:A, CPI!$B:B)</f>
        <v>214.5</v>
      </c>
      <c r="Q5517" s="9">
        <f>IF(M5517="","",PRODUCT(M5517,CPI!$B$112/P5517))</f>
        <v>46033858.661538459</v>
      </c>
    </row>
    <row r="5518" spans="1:17">
      <c r="A5518" t="s">
        <v>16254</v>
      </c>
      <c r="B5518" t="s">
        <v>2010</v>
      </c>
      <c r="C5518" t="s">
        <v>63</v>
      </c>
      <c r="D5518">
        <v>2009</v>
      </c>
      <c r="E5518" t="s">
        <v>16255</v>
      </c>
      <c r="F5518">
        <v>5.9</v>
      </c>
      <c r="G5518">
        <v>75000</v>
      </c>
      <c r="H5518" t="s">
        <v>16256</v>
      </c>
      <c r="I5518" t="s">
        <v>16256</v>
      </c>
      <c r="J5518" t="s">
        <v>10848</v>
      </c>
      <c r="K5518" t="s">
        <v>41</v>
      </c>
      <c r="L5518">
        <v>10000000</v>
      </c>
      <c r="M5518">
        <v>47719794</v>
      </c>
      <c r="N5518" t="s">
        <v>72</v>
      </c>
      <c r="O5518">
        <v>98</v>
      </c>
      <c r="P5518" cm="1">
        <f t="array" ref="P5518">_xlfn.XLOOKUP(D5518, CPI!$A:A, CPI!$B:B)</f>
        <v>214.5</v>
      </c>
      <c r="Q5518" s="9">
        <f>IF(M5518="","",PRODUCT(M5518,CPI!$B$112/P5518))</f>
        <v>67786579.169230759</v>
      </c>
    </row>
    <row r="5519" spans="1:17">
      <c r="A5519" t="s">
        <v>16257</v>
      </c>
      <c r="B5519" t="s">
        <v>27</v>
      </c>
      <c r="C5519" t="s">
        <v>52</v>
      </c>
      <c r="D5519">
        <v>2009</v>
      </c>
      <c r="E5519" t="s">
        <v>16255</v>
      </c>
      <c r="F5519">
        <v>7.1</v>
      </c>
      <c r="G5519">
        <v>137000</v>
      </c>
      <c r="H5519" t="s">
        <v>2934</v>
      </c>
      <c r="I5519" t="s">
        <v>2105</v>
      </c>
      <c r="J5519" t="s">
        <v>16258</v>
      </c>
      <c r="K5519" t="s">
        <v>33</v>
      </c>
      <c r="L5519">
        <v>7000000</v>
      </c>
      <c r="M5519">
        <v>31430334</v>
      </c>
      <c r="N5519" t="s">
        <v>12706</v>
      </c>
      <c r="O5519">
        <v>106</v>
      </c>
      <c r="P5519" cm="1">
        <f t="array" ref="P5519">_xlfn.XLOOKUP(D5519, CPI!$A:A, CPI!$B:B)</f>
        <v>214.5</v>
      </c>
      <c r="Q5519" s="9">
        <f>IF(M5519="","",PRODUCT(M5519,CPI!$B$112/P5519))</f>
        <v>44647192.399999999</v>
      </c>
    </row>
    <row r="5520" spans="1:17">
      <c r="A5520" t="s">
        <v>16259</v>
      </c>
      <c r="B5520" t="s">
        <v>27</v>
      </c>
      <c r="C5520" t="s">
        <v>52</v>
      </c>
      <c r="D5520">
        <v>2009</v>
      </c>
      <c r="E5520" t="s">
        <v>16230</v>
      </c>
      <c r="F5520">
        <v>6.1</v>
      </c>
      <c r="G5520">
        <v>46000</v>
      </c>
      <c r="H5520" t="s">
        <v>9173</v>
      </c>
      <c r="I5520" t="s">
        <v>9173</v>
      </c>
      <c r="J5520" t="s">
        <v>4034</v>
      </c>
      <c r="K5520" t="s">
        <v>41</v>
      </c>
      <c r="L5520">
        <v>8000000</v>
      </c>
      <c r="M5520">
        <v>10848783</v>
      </c>
      <c r="N5520" t="s">
        <v>16260</v>
      </c>
      <c r="O5520">
        <v>92</v>
      </c>
      <c r="P5520" cm="1">
        <f t="array" ref="P5520">_xlfn.XLOOKUP(D5520, CPI!$A:A, CPI!$B:B)</f>
        <v>214.5</v>
      </c>
      <c r="Q5520" s="9">
        <f>IF(M5520="","",PRODUCT(M5520,CPI!$B$112/P5520))</f>
        <v>15410835.338461537</v>
      </c>
    </row>
    <row r="5521" spans="1:17">
      <c r="A5521" t="s">
        <v>16261</v>
      </c>
      <c r="B5521" t="s">
        <v>27</v>
      </c>
      <c r="C5521" t="s">
        <v>63</v>
      </c>
      <c r="D5521">
        <v>2009</v>
      </c>
      <c r="E5521" t="s">
        <v>15610</v>
      </c>
      <c r="F5521">
        <v>6.4</v>
      </c>
      <c r="G5521">
        <v>61000</v>
      </c>
      <c r="H5521" t="s">
        <v>16262</v>
      </c>
      <c r="I5521" t="s">
        <v>14329</v>
      </c>
      <c r="J5521" t="s">
        <v>16263</v>
      </c>
      <c r="K5521" t="s">
        <v>41</v>
      </c>
      <c r="L5521">
        <v>6000000</v>
      </c>
      <c r="M5521">
        <v>10234475</v>
      </c>
      <c r="N5521" t="s">
        <v>16264</v>
      </c>
      <c r="O5521">
        <v>90</v>
      </c>
      <c r="P5521" cm="1">
        <f t="array" ref="P5521">_xlfn.XLOOKUP(D5521, CPI!$A:A, CPI!$B:B)</f>
        <v>214.5</v>
      </c>
      <c r="Q5521" s="9">
        <f>IF(M5521="","",PRODUCT(M5521,CPI!$B$112/P5521))</f>
        <v>14538202.948717946</v>
      </c>
    </row>
    <row r="5522" spans="1:17">
      <c r="A5522" t="s">
        <v>16265</v>
      </c>
      <c r="B5522" t="s">
        <v>27</v>
      </c>
      <c r="C5522" t="s">
        <v>45</v>
      </c>
      <c r="D5522">
        <v>2009</v>
      </c>
      <c r="E5522" t="s">
        <v>16119</v>
      </c>
      <c r="F5522">
        <v>6.3</v>
      </c>
      <c r="G5522">
        <v>70000</v>
      </c>
      <c r="H5522" t="s">
        <v>14030</v>
      </c>
      <c r="I5522" t="s">
        <v>16266</v>
      </c>
      <c r="J5522" t="s">
        <v>16267</v>
      </c>
      <c r="K5522" t="s">
        <v>5828</v>
      </c>
      <c r="L5522">
        <v>40000000</v>
      </c>
      <c r="M5522">
        <v>61601280</v>
      </c>
      <c r="N5522" t="s">
        <v>34</v>
      </c>
      <c r="O5522">
        <v>99</v>
      </c>
      <c r="P5522" cm="1">
        <f t="array" ref="P5522">_xlfn.XLOOKUP(D5522, CPI!$A:A, CPI!$B:B)</f>
        <v>214.5</v>
      </c>
      <c r="Q5522" s="9">
        <f>IF(M5522="","",PRODUCT(M5522,CPI!$B$112/P5522))</f>
        <v>87505407.999999985</v>
      </c>
    </row>
    <row r="5523" spans="1:17">
      <c r="A5523" t="s">
        <v>16268</v>
      </c>
      <c r="B5523" t="s">
        <v>27</v>
      </c>
      <c r="C5523" t="s">
        <v>52</v>
      </c>
      <c r="D5523">
        <v>2009</v>
      </c>
      <c r="E5523" t="s">
        <v>16255</v>
      </c>
      <c r="F5523">
        <v>6.2</v>
      </c>
      <c r="G5523">
        <v>129000</v>
      </c>
      <c r="H5523" t="s">
        <v>16269</v>
      </c>
      <c r="I5523" t="s">
        <v>16270</v>
      </c>
      <c r="J5523" t="s">
        <v>9015</v>
      </c>
      <c r="K5523" t="s">
        <v>41</v>
      </c>
      <c r="L5523">
        <v>25000000</v>
      </c>
      <c r="M5523">
        <v>69095771</v>
      </c>
      <c r="N5523" t="s">
        <v>6575</v>
      </c>
      <c r="O5523">
        <v>94</v>
      </c>
      <c r="P5523" cm="1">
        <f t="array" ref="P5523">_xlfn.XLOOKUP(D5523, CPI!$A:A, CPI!$B:B)</f>
        <v>214.5</v>
      </c>
      <c r="Q5523" s="9">
        <f>IF(M5523="","",PRODUCT(M5523,CPI!$B$112/P5523))</f>
        <v>98151428.548717931</v>
      </c>
    </row>
    <row r="5524" spans="1:17">
      <c r="A5524" t="s">
        <v>16271</v>
      </c>
      <c r="B5524" t="s">
        <v>2010</v>
      </c>
      <c r="C5524" t="s">
        <v>45</v>
      </c>
      <c r="D5524">
        <v>2009</v>
      </c>
      <c r="E5524" t="s">
        <v>16086</v>
      </c>
      <c r="F5524">
        <v>5.3</v>
      </c>
      <c r="G5524">
        <v>68000</v>
      </c>
      <c r="H5524" t="s">
        <v>8554</v>
      </c>
      <c r="I5524" t="s">
        <v>16272</v>
      </c>
      <c r="J5524" t="s">
        <v>13055</v>
      </c>
      <c r="K5524" t="s">
        <v>41</v>
      </c>
      <c r="L5524">
        <v>100000000</v>
      </c>
      <c r="M5524">
        <v>68777554</v>
      </c>
      <c r="N5524" t="s">
        <v>72</v>
      </c>
      <c r="O5524">
        <v>102</v>
      </c>
      <c r="P5524" cm="1">
        <f t="array" ref="P5524">_xlfn.XLOOKUP(D5524, CPI!$A:A, CPI!$B:B)</f>
        <v>214.5</v>
      </c>
      <c r="Q5524" s="9">
        <f>IF(M5524="","",PRODUCT(M5524,CPI!$B$112/P5524))</f>
        <v>97699397.220512807</v>
      </c>
    </row>
    <row r="5525" spans="1:17">
      <c r="A5525" t="s">
        <v>16273</v>
      </c>
      <c r="B5525" t="s">
        <v>27</v>
      </c>
      <c r="C5525" t="s">
        <v>28</v>
      </c>
      <c r="D5525">
        <v>2009</v>
      </c>
      <c r="E5525" t="s">
        <v>16274</v>
      </c>
      <c r="F5525">
        <v>7.5</v>
      </c>
      <c r="G5525">
        <v>108000</v>
      </c>
      <c r="H5525" t="s">
        <v>16275</v>
      </c>
      <c r="I5525" t="s">
        <v>16276</v>
      </c>
      <c r="J5525" t="s">
        <v>4212</v>
      </c>
      <c r="K5525" t="s">
        <v>41</v>
      </c>
      <c r="L5525">
        <v>7000000</v>
      </c>
      <c r="M5525">
        <v>24964890</v>
      </c>
      <c r="N5525" t="s">
        <v>16277</v>
      </c>
      <c r="O5525">
        <v>99</v>
      </c>
      <c r="P5525" cm="1">
        <f t="array" ref="P5525">_xlfn.XLOOKUP(D5525, CPI!$A:A, CPI!$B:B)</f>
        <v>214.5</v>
      </c>
      <c r="Q5525" s="9">
        <f>IF(M5525="","",PRODUCT(M5525,CPI!$B$112/P5525))</f>
        <v>35462946.307692304</v>
      </c>
    </row>
    <row r="5526" spans="1:17">
      <c r="A5526" t="s">
        <v>16278</v>
      </c>
      <c r="B5526" t="s">
        <v>2718</v>
      </c>
      <c r="C5526" t="s">
        <v>28</v>
      </c>
      <c r="D5526">
        <v>2009</v>
      </c>
      <c r="E5526" t="s">
        <v>16279</v>
      </c>
      <c r="F5526">
        <v>5.0999999999999996</v>
      </c>
      <c r="G5526">
        <v>1600</v>
      </c>
      <c r="H5526" t="s">
        <v>16280</v>
      </c>
      <c r="I5526" t="s">
        <v>16280</v>
      </c>
      <c r="J5526" t="s">
        <v>16281</v>
      </c>
      <c r="K5526" t="s">
        <v>41</v>
      </c>
      <c r="M5526">
        <v>1808</v>
      </c>
      <c r="N5526" t="s">
        <v>16282</v>
      </c>
      <c r="O5526">
        <v>99</v>
      </c>
      <c r="P5526" cm="1">
        <f t="array" ref="P5526">_xlfn.XLOOKUP(D5526, CPI!$A:A, CPI!$B:B)</f>
        <v>214.5</v>
      </c>
      <c r="Q5526" s="9">
        <f>IF(M5526="","",PRODUCT(M5526,CPI!$B$112/P5526))</f>
        <v>2568.2871794871794</v>
      </c>
    </row>
    <row r="5527" spans="1:17">
      <c r="A5527" t="s">
        <v>16283</v>
      </c>
      <c r="B5527" t="s">
        <v>27</v>
      </c>
      <c r="C5527" t="s">
        <v>52</v>
      </c>
      <c r="D5527">
        <v>2009</v>
      </c>
      <c r="E5527" t="s">
        <v>16094</v>
      </c>
      <c r="F5527">
        <v>7.4</v>
      </c>
      <c r="G5527">
        <v>108000</v>
      </c>
      <c r="H5527" t="s">
        <v>5458</v>
      </c>
      <c r="I5527" t="s">
        <v>5458</v>
      </c>
      <c r="J5527" t="s">
        <v>11705</v>
      </c>
      <c r="K5527" t="s">
        <v>33</v>
      </c>
      <c r="L5527">
        <v>50000000</v>
      </c>
      <c r="M5527">
        <v>36348784</v>
      </c>
      <c r="N5527" t="s">
        <v>72</v>
      </c>
      <c r="O5527">
        <v>117</v>
      </c>
      <c r="P5527" cm="1">
        <f t="array" ref="P5527">_xlfn.XLOOKUP(D5527, CPI!$A:A, CPI!$B:B)</f>
        <v>214.5</v>
      </c>
      <c r="Q5527" s="9">
        <f>IF(M5527="","",PRODUCT(M5527,CPI!$B$112/P5527))</f>
        <v>51633913.682051279</v>
      </c>
    </row>
    <row r="5528" spans="1:17">
      <c r="A5528" t="s">
        <v>16284</v>
      </c>
      <c r="B5528" t="s">
        <v>44</v>
      </c>
      <c r="C5528" t="s">
        <v>45</v>
      </c>
      <c r="D5528">
        <v>2009</v>
      </c>
      <c r="E5528" t="s">
        <v>15902</v>
      </c>
      <c r="F5528">
        <v>2.5</v>
      </c>
      <c r="G5528">
        <v>71000</v>
      </c>
      <c r="H5528" t="s">
        <v>11315</v>
      </c>
      <c r="I5528" t="s">
        <v>10360</v>
      </c>
      <c r="J5528" t="s">
        <v>15434</v>
      </c>
      <c r="K5528" t="s">
        <v>41</v>
      </c>
      <c r="L5528">
        <v>30000000</v>
      </c>
      <c r="M5528">
        <v>55720772</v>
      </c>
      <c r="N5528" t="s">
        <v>191</v>
      </c>
      <c r="O5528">
        <v>85</v>
      </c>
      <c r="P5528" cm="1">
        <f t="array" ref="P5528">_xlfn.XLOOKUP(D5528, CPI!$A:A, CPI!$B:B)</f>
        <v>214.5</v>
      </c>
      <c r="Q5528" s="9">
        <f>IF(M5528="","",PRODUCT(M5528,CPI!$B$112/P5528))</f>
        <v>79152070.99487178</v>
      </c>
    </row>
    <row r="5529" spans="1:17">
      <c r="A5529" t="s">
        <v>16285</v>
      </c>
      <c r="B5529" t="s">
        <v>27</v>
      </c>
      <c r="C5529" t="s">
        <v>52</v>
      </c>
      <c r="D5529">
        <v>2009</v>
      </c>
      <c r="E5529" t="s">
        <v>16286</v>
      </c>
      <c r="F5529">
        <v>5.8</v>
      </c>
      <c r="G5529">
        <v>39000</v>
      </c>
      <c r="H5529" t="s">
        <v>13239</v>
      </c>
      <c r="I5529" t="s">
        <v>16287</v>
      </c>
      <c r="J5529" t="s">
        <v>11341</v>
      </c>
      <c r="K5529" t="s">
        <v>41</v>
      </c>
      <c r="M5529">
        <v>12035862</v>
      </c>
      <c r="N5529" t="s">
        <v>16288</v>
      </c>
      <c r="O5529">
        <v>97</v>
      </c>
      <c r="P5529" cm="1">
        <f t="array" ref="P5529">_xlfn.XLOOKUP(D5529, CPI!$A:A, CPI!$B:B)</f>
        <v>214.5</v>
      </c>
      <c r="Q5529" s="9">
        <f>IF(M5529="","",PRODUCT(M5529,CPI!$B$112/P5529))</f>
        <v>17097096.276923075</v>
      </c>
    </row>
    <row r="5530" spans="1:17">
      <c r="A5530" t="s">
        <v>16289</v>
      </c>
      <c r="B5530" t="s">
        <v>27</v>
      </c>
      <c r="C5530" t="s">
        <v>63</v>
      </c>
      <c r="D5530">
        <v>2009</v>
      </c>
      <c r="E5530" t="s">
        <v>16290</v>
      </c>
      <c r="F5530">
        <v>6.2</v>
      </c>
      <c r="G5530">
        <v>81000</v>
      </c>
      <c r="H5530" t="s">
        <v>16199</v>
      </c>
      <c r="I5530" t="s">
        <v>16291</v>
      </c>
      <c r="J5530" t="s">
        <v>8039</v>
      </c>
      <c r="K5530" t="s">
        <v>41</v>
      </c>
      <c r="L5530">
        <v>26000000</v>
      </c>
      <c r="M5530">
        <v>28190603</v>
      </c>
      <c r="N5530" t="s">
        <v>15026</v>
      </c>
      <c r="O5530">
        <v>109</v>
      </c>
      <c r="P5530" cm="1">
        <f t="array" ref="P5530">_xlfn.XLOOKUP(D5530, CPI!$A:A, CPI!$B:B)</f>
        <v>214.5</v>
      </c>
      <c r="Q5530" s="9">
        <f>IF(M5530="","",PRODUCT(M5530,CPI!$B$112/P5530))</f>
        <v>40045112.979487173</v>
      </c>
    </row>
    <row r="5531" spans="1:17">
      <c r="A5531" t="s">
        <v>16292</v>
      </c>
      <c r="B5531" t="s">
        <v>27</v>
      </c>
      <c r="C5531" t="s">
        <v>45</v>
      </c>
      <c r="D5531">
        <v>2009</v>
      </c>
      <c r="E5531" t="s">
        <v>16293</v>
      </c>
      <c r="F5531">
        <v>6.4</v>
      </c>
      <c r="G5531">
        <v>189000</v>
      </c>
      <c r="H5531" t="s">
        <v>1570</v>
      </c>
      <c r="I5531" t="s">
        <v>9679</v>
      </c>
      <c r="J5531" t="s">
        <v>4136</v>
      </c>
      <c r="K5531" t="s">
        <v>41</v>
      </c>
      <c r="L5531">
        <v>100000000</v>
      </c>
      <c r="M5531">
        <v>150166126</v>
      </c>
      <c r="N5531" t="s">
        <v>42</v>
      </c>
      <c r="O5531">
        <v>106</v>
      </c>
      <c r="P5531" cm="1">
        <f t="array" ref="P5531">_xlfn.XLOOKUP(D5531, CPI!$A:A, CPI!$B:B)</f>
        <v>214.5</v>
      </c>
      <c r="Q5531" s="9">
        <f>IF(M5531="","",PRODUCT(M5531,CPI!$B$112/P5531))</f>
        <v>213312907.18974358</v>
      </c>
    </row>
    <row r="5532" spans="1:17">
      <c r="A5532" t="s">
        <v>16294</v>
      </c>
      <c r="B5532" t="s">
        <v>27</v>
      </c>
      <c r="C5532" t="s">
        <v>52</v>
      </c>
      <c r="D5532">
        <v>2009</v>
      </c>
      <c r="E5532" t="s">
        <v>16106</v>
      </c>
      <c r="F5532">
        <v>6.5</v>
      </c>
      <c r="G5532">
        <v>88000</v>
      </c>
      <c r="H5532" t="s">
        <v>225</v>
      </c>
      <c r="I5532" t="s">
        <v>225</v>
      </c>
      <c r="J5532" t="s">
        <v>758</v>
      </c>
      <c r="K5532" t="s">
        <v>41</v>
      </c>
      <c r="L5532">
        <v>85000000</v>
      </c>
      <c r="M5532">
        <v>219103655</v>
      </c>
      <c r="N5532" t="s">
        <v>72</v>
      </c>
      <c r="O5532">
        <v>120</v>
      </c>
      <c r="P5532" cm="1">
        <f t="array" ref="P5532">_xlfn.XLOOKUP(D5532, CPI!$A:A, CPI!$B:B)</f>
        <v>214.5</v>
      </c>
      <c r="Q5532" s="9">
        <f>IF(M5532="","",PRODUCT(M5532,CPI!$B$112/P5532))</f>
        <v>311239550.94871789</v>
      </c>
    </row>
    <row r="5533" spans="1:17">
      <c r="A5533" t="s">
        <v>600</v>
      </c>
      <c r="B5533" t="s">
        <v>27</v>
      </c>
      <c r="C5533" t="s">
        <v>63</v>
      </c>
      <c r="D5533">
        <v>2009</v>
      </c>
      <c r="E5533" t="s">
        <v>16295</v>
      </c>
      <c r="F5533">
        <v>4.8</v>
      </c>
      <c r="G5533">
        <v>50000</v>
      </c>
      <c r="H5533" t="s">
        <v>13013</v>
      </c>
      <c r="I5533" t="s">
        <v>13013</v>
      </c>
      <c r="J5533" t="s">
        <v>15105</v>
      </c>
      <c r="K5533" t="s">
        <v>41</v>
      </c>
      <c r="L5533">
        <v>15000000</v>
      </c>
      <c r="M5533">
        <v>39421467</v>
      </c>
      <c r="N5533" t="s">
        <v>8998</v>
      </c>
      <c r="O5533">
        <v>105</v>
      </c>
      <c r="P5533" cm="1">
        <f t="array" ref="P5533">_xlfn.XLOOKUP(D5533, CPI!$A:A, CPI!$B:B)</f>
        <v>214.5</v>
      </c>
      <c r="Q5533" s="9">
        <f>IF(M5533="","",PRODUCT(M5533,CPI!$B$112/P5533))</f>
        <v>55998699.276923068</v>
      </c>
    </row>
    <row r="5534" spans="1:17">
      <c r="A5534" t="s">
        <v>16296</v>
      </c>
      <c r="B5534" t="s">
        <v>27</v>
      </c>
      <c r="C5534" t="s">
        <v>45</v>
      </c>
      <c r="D5534">
        <v>2009</v>
      </c>
      <c r="E5534" t="s">
        <v>16295</v>
      </c>
      <c r="F5534">
        <v>5.2</v>
      </c>
      <c r="G5534">
        <v>99000</v>
      </c>
      <c r="H5534" t="s">
        <v>9327</v>
      </c>
      <c r="I5534" t="s">
        <v>13536</v>
      </c>
      <c r="J5534" t="s">
        <v>16297</v>
      </c>
      <c r="K5534" t="s">
        <v>41</v>
      </c>
      <c r="L5534">
        <v>40000000</v>
      </c>
      <c r="M5534">
        <v>186167139</v>
      </c>
      <c r="N5534" t="s">
        <v>2037</v>
      </c>
      <c r="O5534">
        <v>82</v>
      </c>
      <c r="P5534" cm="1">
        <f t="array" ref="P5534">_xlfn.XLOOKUP(D5534, CPI!$A:A, CPI!$B:B)</f>
        <v>214.5</v>
      </c>
      <c r="Q5534" s="9">
        <f>IF(M5534="","",PRODUCT(M5534,CPI!$B$112/P5534))</f>
        <v>264452807.70769227</v>
      </c>
    </row>
    <row r="5535" spans="1:17">
      <c r="A5535" t="s">
        <v>16298</v>
      </c>
      <c r="B5535" t="s">
        <v>27</v>
      </c>
      <c r="C5535" t="s">
        <v>28</v>
      </c>
      <c r="D5535">
        <v>2009</v>
      </c>
      <c r="E5535" t="s">
        <v>16299</v>
      </c>
      <c r="F5535">
        <v>6.3</v>
      </c>
      <c r="G5535">
        <v>71000</v>
      </c>
      <c r="H5535" t="s">
        <v>6620</v>
      </c>
      <c r="I5535" t="s">
        <v>12422</v>
      </c>
      <c r="J5535" t="s">
        <v>8778</v>
      </c>
      <c r="K5535" t="s">
        <v>41</v>
      </c>
      <c r="L5535">
        <v>14000000</v>
      </c>
      <c r="M5535">
        <v>13657649</v>
      </c>
      <c r="N5535" t="s">
        <v>6866</v>
      </c>
      <c r="O5535">
        <v>96</v>
      </c>
      <c r="P5535" cm="1">
        <f t="array" ref="P5535">_xlfn.XLOOKUP(D5535, CPI!$A:A, CPI!$B:B)</f>
        <v>214.5</v>
      </c>
      <c r="Q5535" s="9">
        <f>IF(M5535="","",PRODUCT(M5535,CPI!$B$112/P5535))</f>
        <v>19400865.502564099</v>
      </c>
    </row>
    <row r="5536" spans="1:17">
      <c r="A5536" t="s">
        <v>16300</v>
      </c>
      <c r="B5536" t="s">
        <v>27</v>
      </c>
      <c r="C5536" t="s">
        <v>36</v>
      </c>
      <c r="D5536">
        <v>2009</v>
      </c>
      <c r="E5536" t="s">
        <v>16301</v>
      </c>
      <c r="F5536">
        <v>7.2</v>
      </c>
      <c r="G5536">
        <v>67000</v>
      </c>
      <c r="H5536" t="s">
        <v>9740</v>
      </c>
      <c r="I5536" t="s">
        <v>9740</v>
      </c>
      <c r="J5536" t="s">
        <v>10039</v>
      </c>
      <c r="K5536" t="s">
        <v>1122</v>
      </c>
      <c r="L5536">
        <v>70000000</v>
      </c>
      <c r="M5536">
        <v>39457342</v>
      </c>
      <c r="N5536" t="s">
        <v>16302</v>
      </c>
      <c r="O5536">
        <v>127</v>
      </c>
      <c r="P5536" cm="1">
        <f t="array" ref="P5536">_xlfn.XLOOKUP(D5536, CPI!$A:A, CPI!$B:B)</f>
        <v>214.5</v>
      </c>
      <c r="Q5536" s="9">
        <f>IF(M5536="","",PRODUCT(M5536,CPI!$B$112/P5536))</f>
        <v>56049660.174358971</v>
      </c>
    </row>
    <row r="5537" spans="1:17">
      <c r="A5537" t="s">
        <v>16303</v>
      </c>
      <c r="B5537" t="s">
        <v>27</v>
      </c>
      <c r="C5537" t="s">
        <v>52</v>
      </c>
      <c r="D5537">
        <v>2009</v>
      </c>
      <c r="E5537" t="s">
        <v>16304</v>
      </c>
      <c r="F5537">
        <v>6.4</v>
      </c>
      <c r="G5537">
        <v>39000</v>
      </c>
      <c r="H5537" t="s">
        <v>16305</v>
      </c>
      <c r="I5537" t="s">
        <v>16306</v>
      </c>
      <c r="J5537" t="s">
        <v>2608</v>
      </c>
      <c r="K5537" t="s">
        <v>41</v>
      </c>
      <c r="L5537">
        <v>10000000</v>
      </c>
      <c r="M5537">
        <v>7043835</v>
      </c>
      <c r="N5537" t="s">
        <v>16307</v>
      </c>
      <c r="O5537">
        <v>96</v>
      </c>
      <c r="P5537" cm="1">
        <f t="array" ref="P5537">_xlfn.XLOOKUP(D5537, CPI!$A:A, CPI!$B:B)</f>
        <v>214.5</v>
      </c>
      <c r="Q5537" s="9">
        <f>IF(M5537="","",PRODUCT(M5537,CPI!$B$112/P5537))</f>
        <v>10005857.923076922</v>
      </c>
    </row>
    <row r="5538" spans="1:17">
      <c r="A5538" t="s">
        <v>16308</v>
      </c>
      <c r="B5538" t="s">
        <v>27</v>
      </c>
      <c r="C5538" t="s">
        <v>45</v>
      </c>
      <c r="D5538">
        <v>2009</v>
      </c>
      <c r="E5538" t="s">
        <v>16232</v>
      </c>
      <c r="F5538">
        <v>6.4</v>
      </c>
      <c r="G5538">
        <v>124000</v>
      </c>
      <c r="H5538" t="s">
        <v>16309</v>
      </c>
      <c r="I5538" t="s">
        <v>16309</v>
      </c>
      <c r="J5538" t="s">
        <v>2654</v>
      </c>
      <c r="K5538" t="s">
        <v>259</v>
      </c>
      <c r="L5538">
        <v>20000000</v>
      </c>
      <c r="M5538">
        <v>51417188</v>
      </c>
      <c r="N5538" t="s">
        <v>14713</v>
      </c>
      <c r="O5538">
        <v>98</v>
      </c>
      <c r="P5538" cm="1">
        <f t="array" ref="P5538">_xlfn.XLOOKUP(D5538, CPI!$A:A, CPI!$B:B)</f>
        <v>214.5</v>
      </c>
      <c r="Q5538" s="9">
        <f>IF(M5538="","",PRODUCT(M5538,CPI!$B$112/P5538))</f>
        <v>73038774.748717934</v>
      </c>
    </row>
    <row r="5539" spans="1:17">
      <c r="A5539" t="s">
        <v>16310</v>
      </c>
      <c r="B5539" t="s">
        <v>2010</v>
      </c>
      <c r="C5539" t="s">
        <v>28</v>
      </c>
      <c r="D5539">
        <v>2009</v>
      </c>
      <c r="E5539" t="s">
        <v>16274</v>
      </c>
      <c r="F5539">
        <v>7.3</v>
      </c>
      <c r="G5539">
        <v>131000</v>
      </c>
      <c r="H5539" t="s">
        <v>16311</v>
      </c>
      <c r="I5539" t="s">
        <v>16312</v>
      </c>
      <c r="J5539" t="s">
        <v>16313</v>
      </c>
      <c r="K5539" t="s">
        <v>33</v>
      </c>
      <c r="L5539">
        <v>7500000</v>
      </c>
      <c r="M5539">
        <v>26096852</v>
      </c>
      <c r="N5539" t="s">
        <v>6575</v>
      </c>
      <c r="O5539">
        <v>100</v>
      </c>
      <c r="P5539" cm="1">
        <f t="array" ref="P5539">_xlfn.XLOOKUP(D5539, CPI!$A:A, CPI!$B:B)</f>
        <v>214.5</v>
      </c>
      <c r="Q5539" s="9">
        <f>IF(M5539="","",PRODUCT(M5539,CPI!$B$112/P5539))</f>
        <v>37070912.841025636</v>
      </c>
    </row>
    <row r="5540" spans="1:17">
      <c r="A5540" t="s">
        <v>16314</v>
      </c>
      <c r="B5540" t="s">
        <v>27</v>
      </c>
      <c r="C5540" t="s">
        <v>28</v>
      </c>
      <c r="D5540">
        <v>2009</v>
      </c>
      <c r="E5540" t="s">
        <v>16274</v>
      </c>
      <c r="F5540">
        <v>7.2</v>
      </c>
      <c r="G5540">
        <v>86000</v>
      </c>
      <c r="H5540" t="s">
        <v>16315</v>
      </c>
      <c r="I5540" t="s">
        <v>16315</v>
      </c>
      <c r="J5540" t="s">
        <v>673</v>
      </c>
      <c r="K5540" t="s">
        <v>41</v>
      </c>
      <c r="L5540">
        <v>7000000</v>
      </c>
      <c r="M5540">
        <v>47405566</v>
      </c>
      <c r="N5540" t="s">
        <v>9450</v>
      </c>
      <c r="O5540">
        <v>112</v>
      </c>
      <c r="P5540" cm="1">
        <f t="array" ref="P5540">_xlfn.XLOOKUP(D5540, CPI!$A:A, CPI!$B:B)</f>
        <v>214.5</v>
      </c>
      <c r="Q5540" s="9">
        <f>IF(M5540="","",PRODUCT(M5540,CPI!$B$112/P5540))</f>
        <v>67340214.266666666</v>
      </c>
    </row>
    <row r="5541" spans="1:17">
      <c r="A5541" t="s">
        <v>16316</v>
      </c>
      <c r="B5541" t="s">
        <v>44</v>
      </c>
      <c r="C5541" t="s">
        <v>401</v>
      </c>
      <c r="D5541">
        <v>2009</v>
      </c>
      <c r="E5541" t="s">
        <v>16155</v>
      </c>
      <c r="F5541">
        <v>6.9</v>
      </c>
      <c r="G5541">
        <v>230000</v>
      </c>
      <c r="H5541" t="s">
        <v>14782</v>
      </c>
      <c r="I5541" t="s">
        <v>16317</v>
      </c>
      <c r="J5541" t="s">
        <v>13899</v>
      </c>
      <c r="K5541" t="s">
        <v>41</v>
      </c>
      <c r="L5541">
        <v>90000000</v>
      </c>
      <c r="M5541">
        <v>886686817</v>
      </c>
      <c r="N5541" t="s">
        <v>14135</v>
      </c>
      <c r="O5541">
        <v>94</v>
      </c>
      <c r="P5541" cm="1">
        <f t="array" ref="P5541">_xlfn.XLOOKUP(D5541, CPI!$A:A, CPI!$B:B)</f>
        <v>214.5</v>
      </c>
      <c r="Q5541" s="9">
        <f>IF(M5541="","",PRODUCT(M5541,CPI!$B$112/P5541))</f>
        <v>1259549991.3282049</v>
      </c>
    </row>
    <row r="5542" spans="1:17">
      <c r="A5542" t="s">
        <v>16318</v>
      </c>
      <c r="B5542" t="s">
        <v>27</v>
      </c>
      <c r="C5542" t="s">
        <v>45</v>
      </c>
      <c r="D5542">
        <v>2009</v>
      </c>
      <c r="E5542" t="s">
        <v>15833</v>
      </c>
      <c r="F5542">
        <v>6.2</v>
      </c>
      <c r="G5542">
        <v>143000</v>
      </c>
      <c r="H5542" t="s">
        <v>14648</v>
      </c>
      <c r="I5542" t="s">
        <v>14648</v>
      </c>
      <c r="J5542" t="s">
        <v>11251</v>
      </c>
      <c r="K5542" t="s">
        <v>41</v>
      </c>
      <c r="L5542">
        <v>20000000</v>
      </c>
      <c r="M5542">
        <v>34572541</v>
      </c>
      <c r="N5542" t="s">
        <v>14713</v>
      </c>
      <c r="O5542">
        <v>96</v>
      </c>
      <c r="P5542" cm="1">
        <f t="array" ref="P5542">_xlfn.XLOOKUP(D5542, CPI!$A:A, CPI!$B:B)</f>
        <v>214.5</v>
      </c>
      <c r="Q5542" s="9">
        <f>IF(M5542="","",PRODUCT(M5542,CPI!$B$112/P5542))</f>
        <v>49110737.728205122</v>
      </c>
    </row>
    <row r="5543" spans="1:17">
      <c r="A5543" t="s">
        <v>16319</v>
      </c>
      <c r="B5543" t="s">
        <v>27</v>
      </c>
      <c r="C5543" t="s">
        <v>45</v>
      </c>
      <c r="D5543">
        <v>2009</v>
      </c>
      <c r="E5543" t="s">
        <v>16141</v>
      </c>
      <c r="F5543">
        <v>6.5</v>
      </c>
      <c r="G5543">
        <v>93000</v>
      </c>
      <c r="H5543" t="s">
        <v>10261</v>
      </c>
      <c r="I5543" t="s">
        <v>16320</v>
      </c>
      <c r="J5543" t="s">
        <v>10341</v>
      </c>
      <c r="K5543" t="s">
        <v>41</v>
      </c>
      <c r="L5543">
        <v>50000000</v>
      </c>
      <c r="M5543">
        <v>60253843</v>
      </c>
      <c r="N5543" t="s">
        <v>42</v>
      </c>
      <c r="O5543">
        <v>118</v>
      </c>
      <c r="P5543" cm="1">
        <f t="array" ref="P5543">_xlfn.XLOOKUP(D5543, CPI!$A:A, CPI!$B:B)</f>
        <v>214.5</v>
      </c>
      <c r="Q5543" s="9">
        <f>IF(M5543="","",PRODUCT(M5543,CPI!$B$112/P5543))</f>
        <v>85591356.466666654</v>
      </c>
    </row>
    <row r="5544" spans="1:17">
      <c r="A5544" t="s">
        <v>16321</v>
      </c>
      <c r="B5544" t="s">
        <v>2010</v>
      </c>
      <c r="C5544" t="s">
        <v>28</v>
      </c>
      <c r="D5544">
        <v>2009</v>
      </c>
      <c r="E5544" t="s">
        <v>15566</v>
      </c>
      <c r="F5544">
        <v>6.3</v>
      </c>
      <c r="G5544">
        <v>78000</v>
      </c>
      <c r="H5544" t="s">
        <v>16322</v>
      </c>
      <c r="I5544" t="s">
        <v>16323</v>
      </c>
      <c r="J5544" t="s">
        <v>16324</v>
      </c>
      <c r="K5544" t="s">
        <v>41</v>
      </c>
      <c r="M5544">
        <v>41633384</v>
      </c>
      <c r="N5544" t="s">
        <v>9697</v>
      </c>
      <c r="O5544">
        <v>87</v>
      </c>
      <c r="P5544" cm="1">
        <f t="array" ref="P5544">_xlfn.XLOOKUP(D5544, CPI!$A:A, CPI!$B:B)</f>
        <v>214.5</v>
      </c>
      <c r="Q5544" s="9">
        <f>IF(M5544="","",PRODUCT(M5544,CPI!$B$112/P5544))</f>
        <v>59140755.733333327</v>
      </c>
    </row>
    <row r="5545" spans="1:17">
      <c r="A5545" t="s">
        <v>738</v>
      </c>
      <c r="B5545" t="s">
        <v>27</v>
      </c>
      <c r="C5545" t="s">
        <v>63</v>
      </c>
      <c r="D5545">
        <v>2009</v>
      </c>
      <c r="E5545" t="s">
        <v>15410</v>
      </c>
      <c r="F5545">
        <v>5.4</v>
      </c>
      <c r="G5545">
        <v>55000</v>
      </c>
      <c r="H5545" t="s">
        <v>11450</v>
      </c>
      <c r="I5545" t="s">
        <v>16325</v>
      </c>
      <c r="J5545" t="s">
        <v>16326</v>
      </c>
      <c r="K5545" t="s">
        <v>41</v>
      </c>
      <c r="L5545">
        <v>15000000</v>
      </c>
      <c r="M5545">
        <v>100734718</v>
      </c>
      <c r="N5545" t="s">
        <v>14713</v>
      </c>
      <c r="O5545">
        <v>101</v>
      </c>
      <c r="P5545" cm="1">
        <f t="array" ref="P5545">_xlfn.XLOOKUP(D5545, CPI!$A:A, CPI!$B:B)</f>
        <v>214.5</v>
      </c>
      <c r="Q5545" s="9">
        <f>IF(M5545="","",PRODUCT(M5545,CPI!$B$112/P5545))</f>
        <v>143094958.38974357</v>
      </c>
    </row>
    <row r="5546" spans="1:17">
      <c r="A5546" t="s">
        <v>16327</v>
      </c>
      <c r="B5546" t="s">
        <v>2010</v>
      </c>
      <c r="C5546" t="s">
        <v>74</v>
      </c>
      <c r="D5546">
        <v>2009</v>
      </c>
      <c r="E5546" t="s">
        <v>16084</v>
      </c>
      <c r="F5546">
        <v>7</v>
      </c>
      <c r="G5546">
        <v>111000</v>
      </c>
      <c r="H5546" t="s">
        <v>1596</v>
      </c>
      <c r="I5546" t="s">
        <v>1596</v>
      </c>
      <c r="J5546" t="s">
        <v>15076</v>
      </c>
      <c r="K5546" t="s">
        <v>41</v>
      </c>
      <c r="L5546">
        <v>40000000</v>
      </c>
      <c r="M5546">
        <v>129540522</v>
      </c>
      <c r="N5546" t="s">
        <v>42</v>
      </c>
      <c r="O5546">
        <v>123</v>
      </c>
      <c r="P5546" cm="1">
        <f t="array" ref="P5546">_xlfn.XLOOKUP(D5546, CPI!$A:A, CPI!$B:B)</f>
        <v>214.5</v>
      </c>
      <c r="Q5546" s="9">
        <f>IF(M5546="","",PRODUCT(M5546,CPI!$B$112/P5546))</f>
        <v>184013972.27692306</v>
      </c>
    </row>
    <row r="5547" spans="1:17">
      <c r="A5547" t="s">
        <v>16328</v>
      </c>
      <c r="B5547" t="s">
        <v>44</v>
      </c>
      <c r="C5547" t="s">
        <v>52</v>
      </c>
      <c r="D5547">
        <v>2009</v>
      </c>
      <c r="E5547" t="s">
        <v>16141</v>
      </c>
      <c r="F5547">
        <v>5.9</v>
      </c>
      <c r="G5547">
        <v>76000</v>
      </c>
      <c r="H5547" t="s">
        <v>8053</v>
      </c>
      <c r="I5547" t="s">
        <v>16329</v>
      </c>
      <c r="J5547" t="s">
        <v>16330</v>
      </c>
      <c r="K5547" t="s">
        <v>41</v>
      </c>
      <c r="M5547">
        <v>108394089</v>
      </c>
      <c r="N5547" t="s">
        <v>2103</v>
      </c>
      <c r="O5547">
        <v>104</v>
      </c>
      <c r="P5547" cm="1">
        <f t="array" ref="P5547">_xlfn.XLOOKUP(D5547, CPI!$A:A, CPI!$B:B)</f>
        <v>214.5</v>
      </c>
      <c r="Q5547" s="9">
        <f>IF(M5547="","",PRODUCT(M5547,CPI!$B$112/P5547))</f>
        <v>153975193.09230769</v>
      </c>
    </row>
    <row r="5548" spans="1:17">
      <c r="A5548" t="s">
        <v>16331</v>
      </c>
      <c r="B5548" t="s">
        <v>44</v>
      </c>
      <c r="C5548" t="s">
        <v>45</v>
      </c>
      <c r="D5548">
        <v>2009</v>
      </c>
      <c r="E5548" t="s">
        <v>16213</v>
      </c>
      <c r="F5548">
        <v>5.7</v>
      </c>
      <c r="G5548">
        <v>57000</v>
      </c>
      <c r="H5548" t="s">
        <v>14537</v>
      </c>
      <c r="I5548" t="s">
        <v>15798</v>
      </c>
      <c r="J5548" t="s">
        <v>12480</v>
      </c>
      <c r="K5548" t="s">
        <v>41</v>
      </c>
      <c r="L5548">
        <v>65000000</v>
      </c>
      <c r="M5548">
        <v>106387141</v>
      </c>
      <c r="N5548" t="s">
        <v>1735</v>
      </c>
      <c r="O5548">
        <v>98</v>
      </c>
      <c r="P5548" cm="1">
        <f t="array" ref="P5548">_xlfn.XLOOKUP(D5548, CPI!$A:A, CPI!$B:B)</f>
        <v>214.5</v>
      </c>
      <c r="Q5548" s="9">
        <f>IF(M5548="","",PRODUCT(M5548,CPI!$B$112/P5548))</f>
        <v>151124297.72820511</v>
      </c>
    </row>
    <row r="5549" spans="1:17">
      <c r="A5549">
        <v>9</v>
      </c>
      <c r="B5549" t="s">
        <v>2010</v>
      </c>
      <c r="C5549" t="s">
        <v>401</v>
      </c>
      <c r="D5549">
        <v>2009</v>
      </c>
      <c r="E5549" t="s">
        <v>16332</v>
      </c>
      <c r="F5549">
        <v>7.1</v>
      </c>
      <c r="G5549">
        <v>135000</v>
      </c>
      <c r="H5549" t="s">
        <v>16333</v>
      </c>
      <c r="I5549" t="s">
        <v>16334</v>
      </c>
      <c r="J5549" t="s">
        <v>7696</v>
      </c>
      <c r="K5549" t="s">
        <v>41</v>
      </c>
      <c r="L5549">
        <v>30000000</v>
      </c>
      <c r="M5549">
        <v>48428063</v>
      </c>
      <c r="N5549" t="s">
        <v>12706</v>
      </c>
      <c r="O5549">
        <v>79</v>
      </c>
      <c r="P5549" cm="1">
        <f t="array" ref="P5549">_xlfn.XLOOKUP(D5549, CPI!$A:A, CPI!$B:B)</f>
        <v>214.5</v>
      </c>
      <c r="Q5549" s="9">
        <f>IF(M5549="","",PRODUCT(M5549,CPI!$B$112/P5549))</f>
        <v>68792684.364102557</v>
      </c>
    </row>
    <row r="5550" spans="1:17">
      <c r="A5550" t="s">
        <v>16335</v>
      </c>
      <c r="B5550" t="s">
        <v>44</v>
      </c>
      <c r="C5550" t="s">
        <v>74</v>
      </c>
      <c r="D5550">
        <v>2009</v>
      </c>
      <c r="E5550" t="s">
        <v>16232</v>
      </c>
      <c r="F5550">
        <v>7.3</v>
      </c>
      <c r="G5550">
        <v>59000</v>
      </c>
      <c r="H5550" t="s">
        <v>16336</v>
      </c>
      <c r="I5550" t="s">
        <v>11936</v>
      </c>
      <c r="J5550" t="s">
        <v>16337</v>
      </c>
      <c r="K5550" t="s">
        <v>33</v>
      </c>
      <c r="L5550">
        <v>35000000</v>
      </c>
      <c r="M5550">
        <v>29196409</v>
      </c>
      <c r="N5550" t="s">
        <v>16338</v>
      </c>
      <c r="O5550">
        <v>105</v>
      </c>
      <c r="P5550" cm="1">
        <f t="array" ref="P5550">_xlfn.XLOOKUP(D5550, CPI!$A:A, CPI!$B:B)</f>
        <v>214.5</v>
      </c>
      <c r="Q5550" s="9">
        <f>IF(M5550="","",PRODUCT(M5550,CPI!$B$112/P5550))</f>
        <v>41473873.297435895</v>
      </c>
    </row>
    <row r="5551" spans="1:17">
      <c r="A5551" t="s">
        <v>16339</v>
      </c>
      <c r="B5551" t="s">
        <v>27</v>
      </c>
      <c r="C5551" t="s">
        <v>28</v>
      </c>
      <c r="D5551">
        <v>2009</v>
      </c>
      <c r="E5551" t="s">
        <v>16340</v>
      </c>
      <c r="F5551">
        <v>5.7</v>
      </c>
      <c r="G5551">
        <v>95000</v>
      </c>
      <c r="H5551" t="s">
        <v>9600</v>
      </c>
      <c r="I5551" t="s">
        <v>9600</v>
      </c>
      <c r="J5551" t="s">
        <v>11175</v>
      </c>
      <c r="K5551" t="s">
        <v>206</v>
      </c>
      <c r="L5551">
        <v>30000000</v>
      </c>
      <c r="M5551">
        <v>27127620</v>
      </c>
      <c r="N5551" t="s">
        <v>6523</v>
      </c>
      <c r="O5551">
        <v>104</v>
      </c>
      <c r="P5551" cm="1">
        <f t="array" ref="P5551">_xlfn.XLOOKUP(D5551, CPI!$A:A, CPI!$B:B)</f>
        <v>214.5</v>
      </c>
      <c r="Q5551" s="9">
        <f>IF(M5551="","",PRODUCT(M5551,CPI!$B$112/P5551))</f>
        <v>38535131.999999993</v>
      </c>
    </row>
    <row r="5552" spans="1:17">
      <c r="A5552" t="s">
        <v>16341</v>
      </c>
      <c r="B5552" t="s">
        <v>27</v>
      </c>
      <c r="C5552" t="s">
        <v>115</v>
      </c>
      <c r="D5552">
        <v>2009</v>
      </c>
      <c r="E5552" t="s">
        <v>16342</v>
      </c>
      <c r="F5552">
        <v>7.9</v>
      </c>
      <c r="G5552">
        <v>95000</v>
      </c>
      <c r="H5552" t="s">
        <v>12359</v>
      </c>
      <c r="I5552" t="s">
        <v>16343</v>
      </c>
      <c r="J5552" t="s">
        <v>16344</v>
      </c>
      <c r="K5552" t="s">
        <v>463</v>
      </c>
      <c r="L5552">
        <v>13000000</v>
      </c>
      <c r="M5552">
        <v>17874044</v>
      </c>
      <c r="N5552" t="s">
        <v>7208</v>
      </c>
      <c r="O5552">
        <v>155</v>
      </c>
      <c r="P5552" cm="1">
        <f t="array" ref="P5552">_xlfn.XLOOKUP(D5552, CPI!$A:A, CPI!$B:B)</f>
        <v>214.5</v>
      </c>
      <c r="Q5552" s="9">
        <f>IF(M5552="","",PRODUCT(M5552,CPI!$B$112/P5552))</f>
        <v>25390308.656410255</v>
      </c>
    </row>
    <row r="5553" spans="1:17">
      <c r="A5553" t="s">
        <v>16345</v>
      </c>
      <c r="B5553" t="s">
        <v>2010</v>
      </c>
      <c r="C5553" t="s">
        <v>28</v>
      </c>
      <c r="D5553">
        <v>2009</v>
      </c>
      <c r="E5553" t="s">
        <v>16346</v>
      </c>
      <c r="F5553">
        <v>7.4</v>
      </c>
      <c r="G5553">
        <v>91000</v>
      </c>
      <c r="H5553" t="s">
        <v>9985</v>
      </c>
      <c r="I5553" t="s">
        <v>3011</v>
      </c>
      <c r="J5553" t="s">
        <v>8861</v>
      </c>
      <c r="K5553" t="s">
        <v>41</v>
      </c>
      <c r="L5553">
        <v>30000000</v>
      </c>
      <c r="M5553">
        <v>95714875</v>
      </c>
      <c r="N5553" t="s">
        <v>16347</v>
      </c>
      <c r="O5553">
        <v>109</v>
      </c>
      <c r="P5553" cm="1">
        <f t="array" ref="P5553">_xlfn.XLOOKUP(D5553, CPI!$A:A, CPI!$B:B)</f>
        <v>214.5</v>
      </c>
      <c r="Q5553" s="9">
        <f>IF(M5553="","",PRODUCT(M5553,CPI!$B$112/P5553))</f>
        <v>135964207.05128205</v>
      </c>
    </row>
    <row r="5554" spans="1:17">
      <c r="A5554" t="s">
        <v>16348</v>
      </c>
      <c r="B5554" t="s">
        <v>44</v>
      </c>
      <c r="C5554" t="s">
        <v>52</v>
      </c>
      <c r="D5554">
        <v>2009</v>
      </c>
      <c r="E5554" t="s">
        <v>15602</v>
      </c>
      <c r="F5554">
        <v>5.5</v>
      </c>
      <c r="G5554">
        <v>102000</v>
      </c>
      <c r="H5554" t="s">
        <v>13553</v>
      </c>
      <c r="I5554" t="s">
        <v>16349</v>
      </c>
      <c r="J5554" t="s">
        <v>13032</v>
      </c>
      <c r="K5554" t="s">
        <v>41</v>
      </c>
      <c r="L5554">
        <v>30000000</v>
      </c>
      <c r="M5554">
        <v>115375850</v>
      </c>
      <c r="N5554" t="s">
        <v>9120</v>
      </c>
      <c r="O5554">
        <v>89</v>
      </c>
      <c r="P5554" cm="1">
        <f t="array" ref="P5554">_xlfn.XLOOKUP(D5554, CPI!$A:A, CPI!$B:B)</f>
        <v>214.5</v>
      </c>
      <c r="Q5554" s="9">
        <f>IF(M5554="","",PRODUCT(M5554,CPI!$B$112/P5554))</f>
        <v>163892874.1025641</v>
      </c>
    </row>
    <row r="5555" spans="1:17">
      <c r="A5555" t="s">
        <v>16350</v>
      </c>
      <c r="B5555" t="s">
        <v>2010</v>
      </c>
      <c r="C5555" t="s">
        <v>45</v>
      </c>
      <c r="D5555">
        <v>2009</v>
      </c>
      <c r="E5555" t="s">
        <v>16198</v>
      </c>
      <c r="F5555">
        <v>6.3</v>
      </c>
      <c r="G5555">
        <v>171000</v>
      </c>
      <c r="H5555" t="s">
        <v>9681</v>
      </c>
      <c r="I5555" t="s">
        <v>16351</v>
      </c>
      <c r="J5555" t="s">
        <v>4470</v>
      </c>
      <c r="K5555" t="s">
        <v>41</v>
      </c>
      <c r="L5555">
        <v>80000000</v>
      </c>
      <c r="M5555">
        <v>122444772</v>
      </c>
      <c r="N5555" t="s">
        <v>2103</v>
      </c>
      <c r="O5555">
        <v>89</v>
      </c>
      <c r="P5555" cm="1">
        <f t="array" ref="P5555">_xlfn.XLOOKUP(D5555, CPI!$A:A, CPI!$B:B)</f>
        <v>214.5</v>
      </c>
      <c r="Q5555" s="9">
        <f>IF(M5555="","",PRODUCT(M5555,CPI!$B$112/P5555))</f>
        <v>173934368.43076921</v>
      </c>
    </row>
    <row r="5556" spans="1:17">
      <c r="A5556" t="s">
        <v>16352</v>
      </c>
      <c r="B5556" t="s">
        <v>458</v>
      </c>
      <c r="C5556" t="s">
        <v>45</v>
      </c>
      <c r="D5556">
        <v>2009</v>
      </c>
      <c r="E5556" t="s">
        <v>16353</v>
      </c>
      <c r="F5556">
        <v>6.1</v>
      </c>
      <c r="G5556">
        <v>57000</v>
      </c>
      <c r="H5556" t="s">
        <v>9156</v>
      </c>
      <c r="I5556" t="s">
        <v>9156</v>
      </c>
      <c r="J5556" t="s">
        <v>14889</v>
      </c>
      <c r="K5556" t="s">
        <v>3822</v>
      </c>
      <c r="M5556">
        <v>282737</v>
      </c>
      <c r="N5556" t="s">
        <v>6575</v>
      </c>
      <c r="O5556">
        <v>93</v>
      </c>
      <c r="P5556" cm="1">
        <f t="array" ref="P5556">_xlfn.XLOOKUP(D5556, CPI!$A:A, CPI!$B:B)</f>
        <v>214.5</v>
      </c>
      <c r="Q5556" s="9">
        <f>IF(M5556="","",PRODUCT(M5556,CPI!$B$112/P5556))</f>
        <v>401631.53333333327</v>
      </c>
    </row>
    <row r="5557" spans="1:17">
      <c r="A5557" t="s">
        <v>16354</v>
      </c>
      <c r="B5557" t="s">
        <v>27</v>
      </c>
      <c r="C5557" t="s">
        <v>52</v>
      </c>
      <c r="D5557">
        <v>2009</v>
      </c>
      <c r="E5557" t="s">
        <v>15610</v>
      </c>
      <c r="F5557">
        <v>6.3</v>
      </c>
      <c r="G5557">
        <v>116000</v>
      </c>
      <c r="H5557" t="s">
        <v>8562</v>
      </c>
      <c r="I5557" t="s">
        <v>8562</v>
      </c>
      <c r="J5557" t="s">
        <v>8525</v>
      </c>
      <c r="K5557" t="s">
        <v>41</v>
      </c>
      <c r="L5557">
        <v>75000000</v>
      </c>
      <c r="M5557">
        <v>71585235</v>
      </c>
      <c r="N5557" t="s">
        <v>72</v>
      </c>
      <c r="O5557">
        <v>146</v>
      </c>
      <c r="P5557" cm="1">
        <f t="array" ref="P5557">_xlfn.XLOOKUP(D5557, CPI!$A:A, CPI!$B:B)</f>
        <v>214.5</v>
      </c>
      <c r="Q5557" s="9">
        <f>IF(M5557="","",PRODUCT(M5557,CPI!$B$112/P5557))</f>
        <v>101687744.07692307</v>
      </c>
    </row>
    <row r="5558" spans="1:17">
      <c r="A5558" t="s">
        <v>16355</v>
      </c>
      <c r="B5558" t="s">
        <v>27</v>
      </c>
      <c r="C5558" t="s">
        <v>63</v>
      </c>
      <c r="D5558">
        <v>2009</v>
      </c>
      <c r="E5558" t="s">
        <v>16356</v>
      </c>
      <c r="F5558">
        <v>6</v>
      </c>
      <c r="G5558">
        <v>105000</v>
      </c>
      <c r="H5558" t="s">
        <v>16357</v>
      </c>
      <c r="I5558" t="s">
        <v>14329</v>
      </c>
      <c r="J5558" t="s">
        <v>14691</v>
      </c>
      <c r="K5558" t="s">
        <v>206</v>
      </c>
      <c r="L5558">
        <v>11000000</v>
      </c>
      <c r="M5558">
        <v>68234154</v>
      </c>
      <c r="N5558" t="s">
        <v>14143</v>
      </c>
      <c r="O5558">
        <v>90</v>
      </c>
      <c r="P5558" cm="1">
        <f t="array" ref="P5558">_xlfn.XLOOKUP(D5558, CPI!$A:A, CPI!$B:B)</f>
        <v>214.5</v>
      </c>
      <c r="Q5558" s="9">
        <f>IF(M5558="","",PRODUCT(M5558,CPI!$B$112/P5558))</f>
        <v>96927490.553846136</v>
      </c>
    </row>
    <row r="5559" spans="1:17">
      <c r="A5559" t="s">
        <v>16358</v>
      </c>
      <c r="B5559" t="s">
        <v>458</v>
      </c>
      <c r="C5559" t="s">
        <v>28</v>
      </c>
      <c r="D5559">
        <v>2009</v>
      </c>
      <c r="E5559" t="s">
        <v>16359</v>
      </c>
      <c r="F5559">
        <v>7.3</v>
      </c>
      <c r="G5559">
        <v>60000</v>
      </c>
      <c r="H5559" t="s">
        <v>16360</v>
      </c>
      <c r="I5559" t="s">
        <v>16360</v>
      </c>
      <c r="J5559" t="s">
        <v>16361</v>
      </c>
      <c r="K5559" t="s">
        <v>1431</v>
      </c>
      <c r="L5559">
        <v>3000000</v>
      </c>
      <c r="M5559">
        <v>2404300</v>
      </c>
      <c r="N5559" t="s">
        <v>6575</v>
      </c>
      <c r="O5559">
        <v>123</v>
      </c>
      <c r="P5559" cm="1">
        <f t="array" ref="P5559">_xlfn.XLOOKUP(D5559, CPI!$A:A, CPI!$B:B)</f>
        <v>214.5</v>
      </c>
      <c r="Q5559" s="9">
        <f>IF(M5559="","",PRODUCT(M5559,CPI!$B$112/P5559))</f>
        <v>3415338.974358974</v>
      </c>
    </row>
    <row r="5560" spans="1:17">
      <c r="A5560" t="s">
        <v>16362</v>
      </c>
      <c r="B5560" t="s">
        <v>2010</v>
      </c>
      <c r="C5560" t="s">
        <v>45</v>
      </c>
      <c r="D5560">
        <v>2009</v>
      </c>
      <c r="E5560" t="s">
        <v>16092</v>
      </c>
      <c r="F5560">
        <v>6.1</v>
      </c>
      <c r="G5560">
        <v>107000</v>
      </c>
      <c r="H5560" t="s">
        <v>10602</v>
      </c>
      <c r="I5560" t="s">
        <v>16363</v>
      </c>
      <c r="J5560" t="s">
        <v>14162</v>
      </c>
      <c r="K5560" t="s">
        <v>41</v>
      </c>
      <c r="L5560">
        <v>38000000</v>
      </c>
      <c r="M5560">
        <v>48858618</v>
      </c>
      <c r="N5560" t="s">
        <v>10093</v>
      </c>
      <c r="O5560">
        <v>111</v>
      </c>
      <c r="P5560" cm="1">
        <f t="array" ref="P5560">_xlfn.XLOOKUP(D5560, CPI!$A:A, CPI!$B:B)</f>
        <v>214.5</v>
      </c>
      <c r="Q5560" s="9">
        <f>IF(M5560="","",PRODUCT(M5560,CPI!$B$112/P5560))</f>
        <v>69404293.261538461</v>
      </c>
    </row>
    <row r="5561" spans="1:17">
      <c r="A5561" t="s">
        <v>16364</v>
      </c>
      <c r="B5561" t="s">
        <v>27</v>
      </c>
      <c r="C5561" t="s">
        <v>28</v>
      </c>
      <c r="D5561">
        <v>2009</v>
      </c>
      <c r="E5561" t="s">
        <v>16365</v>
      </c>
      <c r="F5561">
        <v>5.9</v>
      </c>
      <c r="G5561">
        <v>37000</v>
      </c>
      <c r="H5561" t="s">
        <v>16366</v>
      </c>
      <c r="I5561" t="s">
        <v>16366</v>
      </c>
      <c r="J5561" t="s">
        <v>8571</v>
      </c>
      <c r="K5561" t="s">
        <v>41</v>
      </c>
      <c r="L5561">
        <v>4500000</v>
      </c>
      <c r="M5561">
        <v>2425535</v>
      </c>
      <c r="N5561" t="s">
        <v>16367</v>
      </c>
      <c r="O5561">
        <v>104</v>
      </c>
      <c r="P5561" cm="1">
        <f t="array" ref="P5561">_xlfn.XLOOKUP(D5561, CPI!$A:A, CPI!$B:B)</f>
        <v>214.5</v>
      </c>
      <c r="Q5561" s="9">
        <f>IF(M5561="","",PRODUCT(M5561,CPI!$B$112/P5561))</f>
        <v>3445503.5641025635</v>
      </c>
    </row>
    <row r="5562" spans="1:17">
      <c r="A5562" t="s">
        <v>16368</v>
      </c>
      <c r="B5562" t="s">
        <v>2010</v>
      </c>
      <c r="C5562" t="s">
        <v>28</v>
      </c>
      <c r="D5562">
        <v>2009</v>
      </c>
      <c r="E5562" t="s">
        <v>16106</v>
      </c>
      <c r="F5562">
        <v>5.8</v>
      </c>
      <c r="G5562">
        <v>43000</v>
      </c>
      <c r="H5562" t="s">
        <v>12461</v>
      </c>
      <c r="I5562" t="s">
        <v>5301</v>
      </c>
      <c r="J5562" t="s">
        <v>4587</v>
      </c>
      <c r="K5562" t="s">
        <v>33</v>
      </c>
      <c r="L5562">
        <v>80000000</v>
      </c>
      <c r="M5562">
        <v>54004950</v>
      </c>
      <c r="N5562" t="s">
        <v>13879</v>
      </c>
      <c r="O5562">
        <v>118</v>
      </c>
      <c r="P5562" cm="1">
        <f t="array" ref="P5562">_xlfn.XLOOKUP(D5562, CPI!$A:A, CPI!$B:B)</f>
        <v>214.5</v>
      </c>
      <c r="Q5562" s="9">
        <f>IF(M5562="","",PRODUCT(M5562,CPI!$B$112/P5562))</f>
        <v>76714723.84615384</v>
      </c>
    </row>
    <row r="5563" spans="1:17">
      <c r="A5563" t="s">
        <v>16369</v>
      </c>
      <c r="B5563" t="s">
        <v>2010</v>
      </c>
      <c r="C5563" t="s">
        <v>28</v>
      </c>
      <c r="D5563">
        <v>2009</v>
      </c>
      <c r="E5563" t="s">
        <v>15948</v>
      </c>
      <c r="F5563">
        <v>5</v>
      </c>
      <c r="G5563">
        <v>31000</v>
      </c>
      <c r="H5563" t="s">
        <v>16370</v>
      </c>
      <c r="I5563" t="s">
        <v>2181</v>
      </c>
      <c r="J5563" t="s">
        <v>14684</v>
      </c>
      <c r="K5563" t="s">
        <v>41</v>
      </c>
      <c r="L5563">
        <v>20000000</v>
      </c>
      <c r="M5563">
        <v>73830347</v>
      </c>
      <c r="N5563" t="s">
        <v>10886</v>
      </c>
      <c r="O5563">
        <v>108</v>
      </c>
      <c r="P5563" cm="1">
        <f t="array" ref="P5563">_xlfn.XLOOKUP(D5563, CPI!$A:A, CPI!$B:B)</f>
        <v>214.5</v>
      </c>
      <c r="Q5563" s="9">
        <f>IF(M5563="","",PRODUCT(M5563,CPI!$B$112/P5563))</f>
        <v>104876954.45641024</v>
      </c>
    </row>
    <row r="5564" spans="1:17">
      <c r="A5564" t="s">
        <v>16371</v>
      </c>
      <c r="B5564" t="s">
        <v>44</v>
      </c>
      <c r="C5564" t="s">
        <v>45</v>
      </c>
      <c r="D5564">
        <v>2009</v>
      </c>
      <c r="E5564" t="s">
        <v>15410</v>
      </c>
      <c r="F5564">
        <v>5.2</v>
      </c>
      <c r="G5564">
        <v>105000</v>
      </c>
      <c r="H5564" t="s">
        <v>11407</v>
      </c>
      <c r="I5564" t="s">
        <v>14851</v>
      </c>
      <c r="J5564" t="s">
        <v>14851</v>
      </c>
      <c r="K5564" t="s">
        <v>41</v>
      </c>
      <c r="L5564">
        <v>26000000</v>
      </c>
      <c r="M5564">
        <v>183348429</v>
      </c>
      <c r="N5564" t="s">
        <v>42</v>
      </c>
      <c r="O5564">
        <v>91</v>
      </c>
      <c r="P5564" cm="1">
        <f t="array" ref="P5564">_xlfn.XLOOKUP(D5564, CPI!$A:A, CPI!$B:B)</f>
        <v>214.5</v>
      </c>
      <c r="Q5564" s="9">
        <f>IF(M5564="","",PRODUCT(M5564,CPI!$B$112/P5564))</f>
        <v>260448794.01538458</v>
      </c>
    </row>
    <row r="5565" spans="1:17">
      <c r="A5565" t="s">
        <v>16372</v>
      </c>
      <c r="B5565" t="s">
        <v>2010</v>
      </c>
      <c r="C5565" t="s">
        <v>28</v>
      </c>
      <c r="D5565">
        <v>2009</v>
      </c>
      <c r="E5565" t="s">
        <v>16255</v>
      </c>
      <c r="F5565">
        <v>5.6</v>
      </c>
      <c r="G5565">
        <v>90000</v>
      </c>
      <c r="H5565" t="s">
        <v>11847</v>
      </c>
      <c r="I5565" t="s">
        <v>11847</v>
      </c>
      <c r="J5565" t="s">
        <v>8861</v>
      </c>
      <c r="K5565" t="s">
        <v>41</v>
      </c>
      <c r="L5565">
        <v>30000000</v>
      </c>
      <c r="M5565">
        <v>33334176</v>
      </c>
      <c r="N5565" t="s">
        <v>34</v>
      </c>
      <c r="O5565">
        <v>115</v>
      </c>
      <c r="P5565" cm="1">
        <f t="array" ref="P5565">_xlfn.XLOOKUP(D5565, CPI!$A:A, CPI!$B:B)</f>
        <v>214.5</v>
      </c>
      <c r="Q5565" s="9">
        <f>IF(M5565="","",PRODUCT(M5565,CPI!$B$112/P5565))</f>
        <v>47351624.369230762</v>
      </c>
    </row>
    <row r="5566" spans="1:17">
      <c r="A5566" t="s">
        <v>6080</v>
      </c>
      <c r="B5566" t="s">
        <v>2010</v>
      </c>
      <c r="C5566" t="s">
        <v>36</v>
      </c>
      <c r="D5566">
        <v>2009</v>
      </c>
      <c r="E5566" t="s">
        <v>15830</v>
      </c>
      <c r="F5566">
        <v>7.1</v>
      </c>
      <c r="G5566">
        <v>60000</v>
      </c>
      <c r="H5566" t="s">
        <v>10392</v>
      </c>
      <c r="I5566" t="s">
        <v>10392</v>
      </c>
      <c r="J5566" t="s">
        <v>78</v>
      </c>
      <c r="K5566" t="s">
        <v>41</v>
      </c>
      <c r="L5566">
        <v>21000000</v>
      </c>
      <c r="M5566">
        <v>16443609</v>
      </c>
      <c r="N5566" t="s">
        <v>3755</v>
      </c>
      <c r="O5566">
        <v>99</v>
      </c>
      <c r="P5566" cm="1">
        <f t="array" ref="P5566">_xlfn.XLOOKUP(D5566, CPI!$A:A, CPI!$B:B)</f>
        <v>214.5</v>
      </c>
      <c r="Q5566" s="9">
        <f>IF(M5566="","",PRODUCT(M5566,CPI!$B$112/P5566))</f>
        <v>23358357.399999999</v>
      </c>
    </row>
    <row r="5567" spans="1:17">
      <c r="A5567" t="s">
        <v>16373</v>
      </c>
      <c r="B5567" t="s">
        <v>27</v>
      </c>
      <c r="C5567" t="s">
        <v>52</v>
      </c>
      <c r="D5567">
        <v>2009</v>
      </c>
      <c r="E5567" t="s">
        <v>16151</v>
      </c>
      <c r="F5567">
        <v>5.8</v>
      </c>
      <c r="G5567">
        <v>146000</v>
      </c>
      <c r="H5567" t="s">
        <v>13459</v>
      </c>
      <c r="I5567" t="s">
        <v>14640</v>
      </c>
      <c r="J5567" t="s">
        <v>14640</v>
      </c>
      <c r="K5567" t="s">
        <v>41</v>
      </c>
      <c r="L5567">
        <v>42000000</v>
      </c>
      <c r="M5567">
        <v>138805831</v>
      </c>
      <c r="N5567" t="s">
        <v>72</v>
      </c>
      <c r="O5567">
        <v>81</v>
      </c>
      <c r="P5567" cm="1">
        <f t="array" ref="P5567">_xlfn.XLOOKUP(D5567, CPI!$A:A, CPI!$B:B)</f>
        <v>214.5</v>
      </c>
      <c r="Q5567" s="9">
        <f>IF(M5567="","",PRODUCT(M5567,CPI!$B$112/P5567))</f>
        <v>197175462.49743587</v>
      </c>
    </row>
    <row r="5568" spans="1:17">
      <c r="A5568" t="s">
        <v>16374</v>
      </c>
      <c r="B5568" t="s">
        <v>2010</v>
      </c>
      <c r="C5568" t="s">
        <v>52</v>
      </c>
      <c r="D5568">
        <v>2009</v>
      </c>
      <c r="E5568" t="s">
        <v>16151</v>
      </c>
      <c r="F5568">
        <v>5.3</v>
      </c>
      <c r="G5568">
        <v>34000</v>
      </c>
      <c r="H5568" t="s">
        <v>2062</v>
      </c>
      <c r="I5568" t="s">
        <v>12943</v>
      </c>
      <c r="J5568" t="s">
        <v>16375</v>
      </c>
      <c r="K5568" t="s">
        <v>41</v>
      </c>
      <c r="L5568">
        <v>18000000</v>
      </c>
      <c r="M5568">
        <v>15821907</v>
      </c>
      <c r="N5568" t="s">
        <v>14794</v>
      </c>
      <c r="O5568">
        <v>102</v>
      </c>
      <c r="P5568" cm="1">
        <f t="array" ref="P5568">_xlfn.XLOOKUP(D5568, CPI!$A:A, CPI!$B:B)</f>
        <v>214.5</v>
      </c>
      <c r="Q5568" s="9">
        <f>IF(M5568="","",PRODUCT(M5568,CPI!$B$112/P5568))</f>
        <v>22475221.738461535</v>
      </c>
    </row>
    <row r="5569" spans="1:17">
      <c r="A5569" t="s">
        <v>6758</v>
      </c>
      <c r="B5569" t="s">
        <v>2010</v>
      </c>
      <c r="C5569" t="s">
        <v>28</v>
      </c>
      <c r="D5569">
        <v>2009</v>
      </c>
      <c r="E5569" t="s">
        <v>15602</v>
      </c>
      <c r="F5569">
        <v>4.8</v>
      </c>
      <c r="G5569">
        <v>50000</v>
      </c>
      <c r="H5569" t="s">
        <v>5870</v>
      </c>
      <c r="I5569" t="s">
        <v>5870</v>
      </c>
      <c r="J5569" t="s">
        <v>16376</v>
      </c>
      <c r="K5569" t="s">
        <v>41</v>
      </c>
      <c r="L5569">
        <v>16000000</v>
      </c>
      <c r="M5569">
        <v>76514050</v>
      </c>
      <c r="N5569" t="s">
        <v>13665</v>
      </c>
      <c r="O5569">
        <v>88</v>
      </c>
      <c r="P5569" cm="1">
        <f t="array" ref="P5569">_xlfn.XLOOKUP(D5569, CPI!$A:A, CPI!$B:B)</f>
        <v>214.5</v>
      </c>
      <c r="Q5569" s="9">
        <f>IF(M5569="","",PRODUCT(M5569,CPI!$B$112/P5569))</f>
        <v>108689188.97435896</v>
      </c>
    </row>
    <row r="5570" spans="1:17">
      <c r="A5570" t="s">
        <v>16377</v>
      </c>
      <c r="B5570" t="s">
        <v>27</v>
      </c>
      <c r="C5570" t="s">
        <v>28</v>
      </c>
      <c r="D5570">
        <v>2009</v>
      </c>
      <c r="E5570" t="s">
        <v>16378</v>
      </c>
      <c r="F5570">
        <v>7.1</v>
      </c>
      <c r="G5570">
        <v>44000</v>
      </c>
      <c r="H5570" t="s">
        <v>12598</v>
      </c>
      <c r="I5570" t="s">
        <v>16379</v>
      </c>
      <c r="J5570" t="s">
        <v>12600</v>
      </c>
      <c r="K5570" t="s">
        <v>931</v>
      </c>
      <c r="L5570">
        <v>5000000</v>
      </c>
      <c r="M5570">
        <v>13085023</v>
      </c>
      <c r="N5570" t="s">
        <v>12601</v>
      </c>
      <c r="O5570">
        <v>134</v>
      </c>
      <c r="P5570" cm="1">
        <f t="array" ref="P5570">_xlfn.XLOOKUP(D5570, CPI!$A:A, CPI!$B:B)</f>
        <v>214.5</v>
      </c>
      <c r="Q5570" s="9">
        <f>IF(M5570="","",PRODUCT(M5570,CPI!$B$112/P5570))</f>
        <v>18587442.928205125</v>
      </c>
    </row>
    <row r="5571" spans="1:17">
      <c r="A5571" t="s">
        <v>16380</v>
      </c>
      <c r="B5571" t="s">
        <v>27</v>
      </c>
      <c r="C5571" t="s">
        <v>74</v>
      </c>
      <c r="D5571">
        <v>2009</v>
      </c>
      <c r="E5571" t="s">
        <v>15410</v>
      </c>
      <c r="F5571">
        <v>6.7</v>
      </c>
      <c r="G5571">
        <v>42000</v>
      </c>
      <c r="H5571" t="s">
        <v>9754</v>
      </c>
      <c r="I5571" t="s">
        <v>13293</v>
      </c>
      <c r="J5571" t="s">
        <v>16381</v>
      </c>
      <c r="K5571" t="s">
        <v>41</v>
      </c>
      <c r="L5571">
        <v>20000000</v>
      </c>
      <c r="M5571">
        <v>44420167</v>
      </c>
      <c r="N5571" t="s">
        <v>9450</v>
      </c>
      <c r="O5571">
        <v>122</v>
      </c>
      <c r="P5571" cm="1">
        <f t="array" ref="P5571">_xlfn.XLOOKUP(D5571, CPI!$A:A, CPI!$B:B)</f>
        <v>214.5</v>
      </c>
      <c r="Q5571" s="9">
        <f>IF(M5571="","",PRODUCT(M5571,CPI!$B$112/P5571))</f>
        <v>63099416.712820508</v>
      </c>
    </row>
    <row r="5572" spans="1:17">
      <c r="A5572" t="s">
        <v>16382</v>
      </c>
      <c r="B5572" t="s">
        <v>27</v>
      </c>
      <c r="C5572" t="s">
        <v>52</v>
      </c>
      <c r="D5572">
        <v>2009</v>
      </c>
      <c r="E5572" t="s">
        <v>15830</v>
      </c>
      <c r="F5572">
        <v>5.4</v>
      </c>
      <c r="G5572">
        <v>8000</v>
      </c>
      <c r="H5572" t="s">
        <v>16383</v>
      </c>
      <c r="I5572" t="s">
        <v>5448</v>
      </c>
      <c r="J5572" t="s">
        <v>7217</v>
      </c>
      <c r="K5572" t="s">
        <v>41</v>
      </c>
      <c r="M5572">
        <v>348327</v>
      </c>
      <c r="N5572" t="s">
        <v>15291</v>
      </c>
      <c r="O5572">
        <v>81</v>
      </c>
      <c r="P5572" cm="1">
        <f t="array" ref="P5572">_xlfn.XLOOKUP(D5572, CPI!$A:A, CPI!$B:B)</f>
        <v>214.5</v>
      </c>
      <c r="Q5572" s="9">
        <f>IF(M5572="","",PRODUCT(M5572,CPI!$B$112/P5572))</f>
        <v>494802.9692307692</v>
      </c>
    </row>
    <row r="5573" spans="1:17">
      <c r="A5573" t="s">
        <v>16384</v>
      </c>
      <c r="B5573" t="s">
        <v>2010</v>
      </c>
      <c r="C5573" t="s">
        <v>52</v>
      </c>
      <c r="D5573">
        <v>2009</v>
      </c>
      <c r="E5573" t="s">
        <v>16230</v>
      </c>
      <c r="F5573">
        <v>4.8</v>
      </c>
      <c r="G5573">
        <v>40000</v>
      </c>
      <c r="H5573" t="s">
        <v>16385</v>
      </c>
      <c r="I5573" t="s">
        <v>15491</v>
      </c>
      <c r="J5573" t="s">
        <v>8601</v>
      </c>
      <c r="K5573" t="s">
        <v>41</v>
      </c>
      <c r="L5573">
        <v>15000000</v>
      </c>
      <c r="M5573">
        <v>40105542</v>
      </c>
      <c r="N5573" t="s">
        <v>9120</v>
      </c>
      <c r="O5573">
        <v>99</v>
      </c>
      <c r="P5573" cm="1">
        <f t="array" ref="P5573">_xlfn.XLOOKUP(D5573, CPI!$A:A, CPI!$B:B)</f>
        <v>214.5</v>
      </c>
      <c r="Q5573" s="9">
        <f>IF(M5573="","",PRODUCT(M5573,CPI!$B$112/P5573))</f>
        <v>56970436.58461538</v>
      </c>
    </row>
    <row r="5574" spans="1:17">
      <c r="A5574" t="s">
        <v>16386</v>
      </c>
      <c r="B5574" t="s">
        <v>44</v>
      </c>
      <c r="C5574" t="s">
        <v>52</v>
      </c>
      <c r="D5574">
        <v>2009</v>
      </c>
      <c r="E5574" t="s">
        <v>16119</v>
      </c>
      <c r="F5574">
        <v>5.3</v>
      </c>
      <c r="G5574">
        <v>37000</v>
      </c>
      <c r="H5574" t="s">
        <v>12500</v>
      </c>
      <c r="I5574" t="s">
        <v>11399</v>
      </c>
      <c r="J5574" t="s">
        <v>108</v>
      </c>
      <c r="K5574" t="s">
        <v>41</v>
      </c>
      <c r="L5574">
        <v>35000000</v>
      </c>
      <c r="M5574">
        <v>96753696</v>
      </c>
      <c r="N5574" t="s">
        <v>1735</v>
      </c>
      <c r="O5574">
        <v>88</v>
      </c>
      <c r="P5574" cm="1">
        <f t="array" ref="P5574">_xlfn.XLOOKUP(D5574, CPI!$A:A, CPI!$B:B)</f>
        <v>214.5</v>
      </c>
      <c r="Q5574" s="9">
        <f>IF(M5574="","",PRODUCT(M5574,CPI!$B$112/P5574))</f>
        <v>137439865.59999999</v>
      </c>
    </row>
    <row r="5575" spans="1:17">
      <c r="A5575" t="s">
        <v>16387</v>
      </c>
      <c r="B5575" t="s">
        <v>27</v>
      </c>
      <c r="C5575" t="s">
        <v>74</v>
      </c>
      <c r="D5575">
        <v>2009</v>
      </c>
      <c r="E5575" t="s">
        <v>16388</v>
      </c>
      <c r="F5575">
        <v>7.1</v>
      </c>
      <c r="G5575">
        <v>36000</v>
      </c>
      <c r="H5575" t="s">
        <v>16389</v>
      </c>
      <c r="I5575" t="s">
        <v>16390</v>
      </c>
      <c r="J5575" t="s">
        <v>16391</v>
      </c>
      <c r="K5575" t="s">
        <v>33</v>
      </c>
      <c r="M5575">
        <v>6577779</v>
      </c>
      <c r="N5575" t="s">
        <v>12376</v>
      </c>
      <c r="O5575">
        <v>98</v>
      </c>
      <c r="P5575" cm="1">
        <f t="array" ref="P5575">_xlfn.XLOOKUP(D5575, CPI!$A:A, CPI!$B:B)</f>
        <v>214.5</v>
      </c>
      <c r="Q5575" s="9">
        <f>IF(M5575="","",PRODUCT(M5575,CPI!$B$112/P5575))</f>
        <v>9343819.3999999985</v>
      </c>
    </row>
    <row r="5576" spans="1:17">
      <c r="A5576" t="s">
        <v>16392</v>
      </c>
      <c r="B5576" t="s">
        <v>27</v>
      </c>
      <c r="C5576" t="s">
        <v>28</v>
      </c>
      <c r="D5576">
        <v>2009</v>
      </c>
      <c r="E5576" t="s">
        <v>16286</v>
      </c>
      <c r="F5576">
        <v>5.5</v>
      </c>
      <c r="G5576">
        <v>16000</v>
      </c>
      <c r="H5576" t="s">
        <v>5117</v>
      </c>
      <c r="I5576" t="s">
        <v>10099</v>
      </c>
      <c r="J5576" t="s">
        <v>16393</v>
      </c>
      <c r="K5576" t="s">
        <v>41</v>
      </c>
      <c r="L5576">
        <v>1700000</v>
      </c>
      <c r="M5576">
        <v>1060941</v>
      </c>
      <c r="N5576" t="s">
        <v>16394</v>
      </c>
      <c r="O5576">
        <v>77</v>
      </c>
      <c r="P5576" cm="1">
        <f t="array" ref="P5576">_xlfn.XLOOKUP(D5576, CPI!$A:A, CPI!$B:B)</f>
        <v>214.5</v>
      </c>
      <c r="Q5576" s="9">
        <f>IF(M5576="","",PRODUCT(M5576,CPI!$B$112/P5576))</f>
        <v>1507080.2923076921</v>
      </c>
    </row>
    <row r="5577" spans="1:17">
      <c r="A5577" t="s">
        <v>16395</v>
      </c>
      <c r="B5577" t="s">
        <v>27</v>
      </c>
      <c r="C5577" t="s">
        <v>45</v>
      </c>
      <c r="D5577">
        <v>2009</v>
      </c>
      <c r="E5577" t="s">
        <v>16396</v>
      </c>
      <c r="F5577">
        <v>7.2</v>
      </c>
      <c r="G5577">
        <v>92000</v>
      </c>
      <c r="H5577" t="s">
        <v>16397</v>
      </c>
      <c r="I5577" t="s">
        <v>16398</v>
      </c>
      <c r="J5577" t="s">
        <v>16399</v>
      </c>
      <c r="K5577" t="s">
        <v>1104</v>
      </c>
      <c r="M5577">
        <v>67153225</v>
      </c>
      <c r="N5577" t="s">
        <v>16220</v>
      </c>
      <c r="O5577">
        <v>129</v>
      </c>
      <c r="P5577" cm="1">
        <f t="array" ref="P5577">_xlfn.XLOOKUP(D5577, CPI!$A:A, CPI!$B:B)</f>
        <v>214.5</v>
      </c>
      <c r="Q5577" s="9">
        <f>IF(M5577="","",PRODUCT(M5577,CPI!$B$112/P5577))</f>
        <v>95392017.051282033</v>
      </c>
    </row>
    <row r="5578" spans="1:17">
      <c r="A5578" t="s">
        <v>16400</v>
      </c>
      <c r="B5578" t="s">
        <v>2010</v>
      </c>
      <c r="C5578" t="s">
        <v>52</v>
      </c>
      <c r="D5578">
        <v>2009</v>
      </c>
      <c r="E5578" t="s">
        <v>16117</v>
      </c>
      <c r="F5578">
        <v>5.8</v>
      </c>
      <c r="G5578">
        <v>86000</v>
      </c>
      <c r="H5578" t="s">
        <v>9981</v>
      </c>
      <c r="I5578" t="s">
        <v>16087</v>
      </c>
      <c r="J5578" t="s">
        <v>9032</v>
      </c>
      <c r="K5578" t="s">
        <v>41</v>
      </c>
      <c r="L5578">
        <v>37500000</v>
      </c>
      <c r="M5578">
        <v>102366815</v>
      </c>
      <c r="N5578" t="s">
        <v>16401</v>
      </c>
      <c r="O5578">
        <v>100</v>
      </c>
      <c r="P5578" cm="1">
        <f t="array" ref="P5578">_xlfn.XLOOKUP(D5578, CPI!$A:A, CPI!$B:B)</f>
        <v>214.5</v>
      </c>
      <c r="Q5578" s="9">
        <f>IF(M5578="","",PRODUCT(M5578,CPI!$B$112/P5578))</f>
        <v>145413373.1025641</v>
      </c>
    </row>
    <row r="5579" spans="1:17">
      <c r="A5579" t="s">
        <v>16402</v>
      </c>
      <c r="B5579" t="s">
        <v>2010</v>
      </c>
      <c r="C5579" t="s">
        <v>28</v>
      </c>
      <c r="D5579">
        <v>2009</v>
      </c>
      <c r="E5579" t="s">
        <v>16202</v>
      </c>
      <c r="F5579">
        <v>5.9</v>
      </c>
      <c r="G5579">
        <v>60000</v>
      </c>
      <c r="H5579" t="s">
        <v>16403</v>
      </c>
      <c r="I5579" t="s">
        <v>6007</v>
      </c>
      <c r="J5579" t="s">
        <v>6792</v>
      </c>
      <c r="K5579" t="s">
        <v>41</v>
      </c>
      <c r="L5579">
        <v>10000000</v>
      </c>
      <c r="M5579">
        <v>77578320</v>
      </c>
      <c r="N5579" t="s">
        <v>14713</v>
      </c>
      <c r="O5579">
        <v>92</v>
      </c>
      <c r="P5579" cm="1">
        <f t="array" ref="P5579">_xlfn.XLOOKUP(D5579, CPI!$A:A, CPI!$B:B)</f>
        <v>214.5</v>
      </c>
      <c r="Q5579" s="9">
        <f>IF(M5579="","",PRODUCT(M5579,CPI!$B$112/P5579))</f>
        <v>110200998.15384614</v>
      </c>
    </row>
    <row r="5580" spans="1:17">
      <c r="A5580" t="s">
        <v>16404</v>
      </c>
      <c r="B5580" t="s">
        <v>27</v>
      </c>
      <c r="C5580" t="s">
        <v>74</v>
      </c>
      <c r="D5580">
        <v>2009</v>
      </c>
      <c r="E5580" t="s">
        <v>16405</v>
      </c>
      <c r="F5580">
        <v>6.6</v>
      </c>
      <c r="G5580">
        <v>93000</v>
      </c>
      <c r="H5580" t="s">
        <v>13192</v>
      </c>
      <c r="I5580" t="s">
        <v>12165</v>
      </c>
      <c r="J5580" t="s">
        <v>7924</v>
      </c>
      <c r="K5580" t="s">
        <v>463</v>
      </c>
      <c r="L5580">
        <v>13000000</v>
      </c>
      <c r="M5580">
        <v>20768906</v>
      </c>
      <c r="N5580" t="s">
        <v>12262</v>
      </c>
      <c r="O5580">
        <v>98</v>
      </c>
      <c r="P5580" cm="1">
        <f t="array" ref="P5580">_xlfn.XLOOKUP(D5580, CPI!$A:A, CPI!$B:B)</f>
        <v>214.5</v>
      </c>
      <c r="Q5580" s="9">
        <f>IF(M5580="","",PRODUCT(M5580,CPI!$B$112/P5580))</f>
        <v>29502497.241025638</v>
      </c>
    </row>
    <row r="5581" spans="1:17">
      <c r="A5581" t="s">
        <v>16406</v>
      </c>
      <c r="B5581" t="s">
        <v>27</v>
      </c>
      <c r="C5581" t="s">
        <v>115</v>
      </c>
      <c r="D5581">
        <v>2009</v>
      </c>
      <c r="E5581" t="s">
        <v>16144</v>
      </c>
      <c r="F5581">
        <v>6.6</v>
      </c>
      <c r="G5581">
        <v>75000</v>
      </c>
      <c r="H5581" t="s">
        <v>14724</v>
      </c>
      <c r="I5581" t="s">
        <v>16407</v>
      </c>
      <c r="J5581" t="s">
        <v>1546</v>
      </c>
      <c r="K5581" t="s">
        <v>41</v>
      </c>
      <c r="L5581">
        <v>25000000</v>
      </c>
      <c r="M5581">
        <v>10606422</v>
      </c>
      <c r="N5581" t="s">
        <v>14982</v>
      </c>
      <c r="O5581">
        <v>122</v>
      </c>
      <c r="P5581" cm="1">
        <f t="array" ref="P5581">_xlfn.XLOOKUP(D5581, CPI!$A:A, CPI!$B:B)</f>
        <v>214.5</v>
      </c>
      <c r="Q5581" s="9">
        <f>IF(M5581="","",PRODUCT(M5581,CPI!$B$112/P5581))</f>
        <v>15066558.430769229</v>
      </c>
    </row>
    <row r="5582" spans="1:17">
      <c r="A5582" t="s">
        <v>16408</v>
      </c>
      <c r="B5582" t="s">
        <v>27</v>
      </c>
      <c r="C5582" t="s">
        <v>45</v>
      </c>
      <c r="D5582">
        <v>2009</v>
      </c>
      <c r="E5582" t="s">
        <v>16409</v>
      </c>
      <c r="F5582">
        <v>7.4</v>
      </c>
      <c r="G5582">
        <v>47000</v>
      </c>
      <c r="H5582" t="s">
        <v>16410</v>
      </c>
      <c r="I5582" t="s">
        <v>9652</v>
      </c>
      <c r="J5582" t="s">
        <v>9652</v>
      </c>
      <c r="K5582" t="s">
        <v>41</v>
      </c>
      <c r="L5582">
        <v>2900000</v>
      </c>
      <c r="M5582">
        <v>296557</v>
      </c>
      <c r="N5582" t="s">
        <v>11081</v>
      </c>
      <c r="O5582">
        <v>84</v>
      </c>
      <c r="P5582" cm="1">
        <f t="array" ref="P5582">_xlfn.XLOOKUP(D5582, CPI!$A:A, CPI!$B:B)</f>
        <v>214.5</v>
      </c>
      <c r="Q5582" s="9">
        <f>IF(M5582="","",PRODUCT(M5582,CPI!$B$112/P5582))</f>
        <v>421263.02051282045</v>
      </c>
    </row>
    <row r="5583" spans="1:17">
      <c r="A5583" t="s">
        <v>16411</v>
      </c>
      <c r="B5583" t="s">
        <v>27</v>
      </c>
      <c r="C5583" t="s">
        <v>45</v>
      </c>
      <c r="D5583">
        <v>2009</v>
      </c>
      <c r="E5583" t="s">
        <v>16412</v>
      </c>
      <c r="F5583">
        <v>6.7</v>
      </c>
      <c r="G5583">
        <v>62000</v>
      </c>
      <c r="H5583" t="s">
        <v>10331</v>
      </c>
      <c r="I5583" t="s">
        <v>16413</v>
      </c>
      <c r="J5583" t="s">
        <v>195</v>
      </c>
      <c r="K5583" t="s">
        <v>41</v>
      </c>
      <c r="L5583">
        <v>17000000</v>
      </c>
      <c r="M5583">
        <v>45719985</v>
      </c>
      <c r="N5583" t="s">
        <v>14982</v>
      </c>
      <c r="O5583">
        <v>132</v>
      </c>
      <c r="P5583" cm="1">
        <f t="array" ref="P5583">_xlfn.XLOOKUP(D5583, CPI!$A:A, CPI!$B:B)</f>
        <v>214.5</v>
      </c>
      <c r="Q5583" s="9">
        <f>IF(M5583="","",PRODUCT(M5583,CPI!$B$112/P5583))</f>
        <v>64945824.84615384</v>
      </c>
    </row>
    <row r="5584" spans="1:17">
      <c r="A5584" t="s">
        <v>16414</v>
      </c>
      <c r="B5584" t="s">
        <v>458</v>
      </c>
      <c r="C5584" t="s">
        <v>52</v>
      </c>
      <c r="D5584">
        <v>2009</v>
      </c>
      <c r="E5584" t="s">
        <v>16230</v>
      </c>
      <c r="F5584">
        <v>7.4</v>
      </c>
      <c r="G5584">
        <v>56000</v>
      </c>
      <c r="H5584" t="s">
        <v>16415</v>
      </c>
      <c r="I5584" t="s">
        <v>16416</v>
      </c>
      <c r="J5584" t="s">
        <v>16417</v>
      </c>
      <c r="K5584" t="s">
        <v>33</v>
      </c>
      <c r="M5584">
        <v>7787487</v>
      </c>
      <c r="N5584" t="s">
        <v>6575</v>
      </c>
      <c r="O5584">
        <v>106</v>
      </c>
      <c r="P5584" cm="1">
        <f t="array" ref="P5584">_xlfn.XLOOKUP(D5584, CPI!$A:A, CPI!$B:B)</f>
        <v>214.5</v>
      </c>
      <c r="Q5584" s="9">
        <f>IF(M5584="","",PRODUCT(M5584,CPI!$B$112/P5584))</f>
        <v>11062225.123076921</v>
      </c>
    </row>
    <row r="5585" spans="1:17">
      <c r="A5585" t="s">
        <v>16418</v>
      </c>
      <c r="B5585" t="s">
        <v>27</v>
      </c>
      <c r="C5585" t="s">
        <v>28</v>
      </c>
      <c r="D5585">
        <v>2009</v>
      </c>
      <c r="E5585" t="s">
        <v>16412</v>
      </c>
      <c r="F5585">
        <v>7.8</v>
      </c>
      <c r="G5585">
        <v>70000</v>
      </c>
      <c r="H5585" t="s">
        <v>11713</v>
      </c>
      <c r="I5585" t="s">
        <v>11713</v>
      </c>
      <c r="J5585" t="s">
        <v>16419</v>
      </c>
      <c r="K5585" t="s">
        <v>5828</v>
      </c>
      <c r="L5585">
        <v>18000000</v>
      </c>
      <c r="M5585">
        <v>19319671</v>
      </c>
      <c r="N5585" t="s">
        <v>10263</v>
      </c>
      <c r="O5585">
        <v>144</v>
      </c>
      <c r="P5585" cm="1">
        <f t="array" ref="P5585">_xlfn.XLOOKUP(D5585, CPI!$A:A, CPI!$B:B)</f>
        <v>214.5</v>
      </c>
      <c r="Q5585" s="9">
        <f>IF(M5585="","",PRODUCT(M5585,CPI!$B$112/P5585))</f>
        <v>27443840.343589742</v>
      </c>
    </row>
    <row r="5586" spans="1:17">
      <c r="A5586" t="s">
        <v>16420</v>
      </c>
      <c r="B5586" t="s">
        <v>27</v>
      </c>
      <c r="C5586" t="s">
        <v>45</v>
      </c>
      <c r="D5586">
        <v>2009</v>
      </c>
      <c r="E5586" t="s">
        <v>16144</v>
      </c>
      <c r="F5586">
        <v>6.3</v>
      </c>
      <c r="G5586">
        <v>62000</v>
      </c>
      <c r="H5586" t="s">
        <v>10715</v>
      </c>
      <c r="I5586" t="s">
        <v>10715</v>
      </c>
      <c r="J5586" t="s">
        <v>16421</v>
      </c>
      <c r="K5586" t="s">
        <v>41</v>
      </c>
      <c r="L5586">
        <v>8000000</v>
      </c>
      <c r="M5586">
        <v>10629321</v>
      </c>
      <c r="N5586" t="s">
        <v>15654</v>
      </c>
      <c r="O5586">
        <v>118</v>
      </c>
      <c r="P5586" cm="1">
        <f t="array" ref="P5586">_xlfn.XLOOKUP(D5586, CPI!$A:A, CPI!$B:B)</f>
        <v>214.5</v>
      </c>
      <c r="Q5586" s="9">
        <f>IF(M5586="","",PRODUCT(M5586,CPI!$B$112/P5586))</f>
        <v>15099086.753846152</v>
      </c>
    </row>
    <row r="5587" spans="1:17">
      <c r="A5587" t="s">
        <v>16422</v>
      </c>
      <c r="B5587" t="s">
        <v>2010</v>
      </c>
      <c r="C5587" t="s">
        <v>52</v>
      </c>
      <c r="D5587">
        <v>2009</v>
      </c>
      <c r="E5587" t="s">
        <v>16423</v>
      </c>
      <c r="F5587">
        <v>7.1</v>
      </c>
      <c r="G5587">
        <v>72000</v>
      </c>
      <c r="H5587" t="s">
        <v>300</v>
      </c>
      <c r="I5587" t="s">
        <v>300</v>
      </c>
      <c r="J5587" t="s">
        <v>12963</v>
      </c>
      <c r="K5587" t="s">
        <v>41</v>
      </c>
      <c r="L5587">
        <v>15000000</v>
      </c>
      <c r="M5587">
        <v>36020534</v>
      </c>
      <c r="N5587" t="s">
        <v>12780</v>
      </c>
      <c r="O5587">
        <v>93</v>
      </c>
      <c r="P5587" cm="1">
        <f t="array" ref="P5587">_xlfn.XLOOKUP(D5587, CPI!$A:A, CPI!$B:B)</f>
        <v>214.5</v>
      </c>
      <c r="Q5587" s="9">
        <f>IF(M5587="","",PRODUCT(M5587,CPI!$B$112/P5587))</f>
        <v>51167630.348717943</v>
      </c>
    </row>
    <row r="5588" spans="1:17">
      <c r="A5588" t="s">
        <v>16424</v>
      </c>
      <c r="B5588" t="s">
        <v>348</v>
      </c>
      <c r="C5588" t="s">
        <v>52</v>
      </c>
      <c r="D5588">
        <v>2009</v>
      </c>
      <c r="E5588" t="s">
        <v>15902</v>
      </c>
      <c r="F5588">
        <v>4.5999999999999996</v>
      </c>
      <c r="G5588">
        <v>41000</v>
      </c>
      <c r="H5588" t="s">
        <v>6513</v>
      </c>
      <c r="I5588" t="s">
        <v>16425</v>
      </c>
      <c r="J5588" t="s">
        <v>16426</v>
      </c>
      <c r="K5588" t="s">
        <v>41</v>
      </c>
      <c r="L5588">
        <v>30000000</v>
      </c>
      <c r="M5588">
        <v>155545279</v>
      </c>
      <c r="N5588" t="s">
        <v>16427</v>
      </c>
      <c r="O5588">
        <v>102</v>
      </c>
      <c r="P5588" cm="1">
        <f t="array" ref="P5588">_xlfn.XLOOKUP(D5588, CPI!$A:A, CPI!$B:B)</f>
        <v>214.5</v>
      </c>
      <c r="Q5588" s="9">
        <f>IF(M5588="","",PRODUCT(M5588,CPI!$B$112/P5588))</f>
        <v>220954062.98974356</v>
      </c>
    </row>
    <row r="5589" spans="1:17">
      <c r="A5589" t="s">
        <v>16428</v>
      </c>
      <c r="B5589" t="s">
        <v>973</v>
      </c>
      <c r="C5589" t="s">
        <v>28</v>
      </c>
      <c r="D5589">
        <v>2009</v>
      </c>
      <c r="E5589" t="s">
        <v>16429</v>
      </c>
      <c r="F5589">
        <v>8</v>
      </c>
      <c r="G5589">
        <v>48000</v>
      </c>
      <c r="H5589" t="s">
        <v>16430</v>
      </c>
      <c r="I5589" t="s">
        <v>16430</v>
      </c>
      <c r="J5589" t="s">
        <v>16431</v>
      </c>
      <c r="K5589" t="s">
        <v>5878</v>
      </c>
      <c r="M5589">
        <v>879422</v>
      </c>
      <c r="N5589" t="s">
        <v>16432</v>
      </c>
      <c r="O5589">
        <v>119</v>
      </c>
      <c r="P5589" cm="1">
        <f t="array" ref="P5589">_xlfn.XLOOKUP(D5589, CPI!$A:A, CPI!$B:B)</f>
        <v>214.5</v>
      </c>
      <c r="Q5589" s="9">
        <f>IF(M5589="","",PRODUCT(M5589,CPI!$B$112/P5589))</f>
        <v>1249230.2256410255</v>
      </c>
    </row>
    <row r="5590" spans="1:17">
      <c r="A5590" t="s">
        <v>16433</v>
      </c>
      <c r="B5590" t="s">
        <v>44</v>
      </c>
      <c r="C5590" t="s">
        <v>401</v>
      </c>
      <c r="D5590">
        <v>2009</v>
      </c>
      <c r="E5590" t="s">
        <v>16136</v>
      </c>
      <c r="F5590">
        <v>4.5</v>
      </c>
      <c r="G5590">
        <v>45000</v>
      </c>
      <c r="H5590" t="s">
        <v>8615</v>
      </c>
      <c r="I5590" t="s">
        <v>15195</v>
      </c>
      <c r="J5590" t="s">
        <v>13357</v>
      </c>
      <c r="K5590" t="s">
        <v>41</v>
      </c>
      <c r="L5590">
        <v>75000000</v>
      </c>
      <c r="M5590">
        <v>443140005</v>
      </c>
      <c r="N5590" t="s">
        <v>9120</v>
      </c>
      <c r="O5590">
        <v>88</v>
      </c>
      <c r="P5590" cm="1">
        <f t="array" ref="P5590">_xlfn.XLOOKUP(D5590, CPI!$A:A, CPI!$B:B)</f>
        <v>214.5</v>
      </c>
      <c r="Q5590" s="9">
        <f>IF(M5590="","",PRODUCT(M5590,CPI!$B$112/P5590))</f>
        <v>629486058.3846153</v>
      </c>
    </row>
    <row r="5591" spans="1:17">
      <c r="A5591" t="s">
        <v>16434</v>
      </c>
      <c r="B5591" t="s">
        <v>2010</v>
      </c>
      <c r="C5591" t="s">
        <v>45</v>
      </c>
      <c r="D5591">
        <v>2009</v>
      </c>
      <c r="E5591" t="s">
        <v>16202</v>
      </c>
      <c r="F5591">
        <v>5.6</v>
      </c>
      <c r="G5591">
        <v>28000</v>
      </c>
      <c r="H5591" t="s">
        <v>3797</v>
      </c>
      <c r="I5591" t="s">
        <v>16435</v>
      </c>
      <c r="J5591" t="s">
        <v>14824</v>
      </c>
      <c r="K5591" t="s">
        <v>41</v>
      </c>
      <c r="L5591">
        <v>22000000</v>
      </c>
      <c r="M5591">
        <v>17280326</v>
      </c>
      <c r="N5591" t="s">
        <v>14794</v>
      </c>
      <c r="O5591">
        <v>108</v>
      </c>
      <c r="P5591" cm="1">
        <f t="array" ref="P5591">_xlfn.XLOOKUP(D5591, CPI!$A:A, CPI!$B:B)</f>
        <v>214.5</v>
      </c>
      <c r="Q5591" s="9">
        <f>IF(M5591="","",PRODUCT(M5591,CPI!$B$112/P5591))</f>
        <v>24546924.625641022</v>
      </c>
    </row>
    <row r="5592" spans="1:17">
      <c r="A5592" t="s">
        <v>16436</v>
      </c>
      <c r="B5592" t="s">
        <v>27</v>
      </c>
      <c r="C5592" t="s">
        <v>52</v>
      </c>
      <c r="D5592">
        <v>2009</v>
      </c>
      <c r="E5592" t="s">
        <v>16437</v>
      </c>
      <c r="F5592">
        <v>4.9000000000000004</v>
      </c>
      <c r="G5592">
        <v>21000</v>
      </c>
      <c r="H5592" t="s">
        <v>1084</v>
      </c>
      <c r="I5592" t="s">
        <v>1084</v>
      </c>
      <c r="J5592" t="s">
        <v>16438</v>
      </c>
      <c r="K5592" t="s">
        <v>41</v>
      </c>
      <c r="L5592">
        <v>4000000</v>
      </c>
      <c r="M5592">
        <v>386078</v>
      </c>
      <c r="N5592" t="s">
        <v>16439</v>
      </c>
      <c r="O5592">
        <v>90</v>
      </c>
      <c r="P5592" cm="1">
        <f t="array" ref="P5592">_xlfn.XLOOKUP(D5592, CPI!$A:A, CPI!$B:B)</f>
        <v>214.5</v>
      </c>
      <c r="Q5592" s="9">
        <f>IF(M5592="","",PRODUCT(M5592,CPI!$B$112/P5592))</f>
        <v>548428.74871794868</v>
      </c>
    </row>
    <row r="5593" spans="1:17">
      <c r="A5593" t="s">
        <v>125</v>
      </c>
      <c r="B5593" t="s">
        <v>44</v>
      </c>
      <c r="C5593" t="s">
        <v>52</v>
      </c>
      <c r="D5593">
        <v>2009</v>
      </c>
      <c r="E5593" t="s">
        <v>16198</v>
      </c>
      <c r="F5593">
        <v>5.0999999999999996</v>
      </c>
      <c r="G5593">
        <v>16000</v>
      </c>
      <c r="H5593" t="s">
        <v>16440</v>
      </c>
      <c r="I5593" t="s">
        <v>11573</v>
      </c>
      <c r="J5593" t="s">
        <v>9209</v>
      </c>
      <c r="K5593" t="s">
        <v>41</v>
      </c>
      <c r="L5593">
        <v>18000000</v>
      </c>
      <c r="M5593">
        <v>77211836</v>
      </c>
      <c r="N5593" t="s">
        <v>129</v>
      </c>
      <c r="O5593">
        <v>107</v>
      </c>
      <c r="P5593" cm="1">
        <f t="array" ref="P5593">_xlfn.XLOOKUP(D5593, CPI!$A:A, CPI!$B:B)</f>
        <v>214.5</v>
      </c>
      <c r="Q5593" s="9">
        <f>IF(M5593="","",PRODUCT(M5593,CPI!$B$112/P5593))</f>
        <v>109680402.93333332</v>
      </c>
    </row>
    <row r="5594" spans="1:17">
      <c r="A5594" t="s">
        <v>16441</v>
      </c>
      <c r="B5594" t="s">
        <v>27</v>
      </c>
      <c r="C5594" t="s">
        <v>28</v>
      </c>
      <c r="D5594">
        <v>2009</v>
      </c>
      <c r="E5594" t="s">
        <v>16442</v>
      </c>
      <c r="F5594">
        <v>7</v>
      </c>
      <c r="G5594">
        <v>21000</v>
      </c>
      <c r="H5594" t="s">
        <v>16443</v>
      </c>
      <c r="I5594" t="s">
        <v>16444</v>
      </c>
      <c r="J5594" t="s">
        <v>6142</v>
      </c>
      <c r="K5594" t="s">
        <v>317</v>
      </c>
      <c r="M5594">
        <v>12014663</v>
      </c>
      <c r="N5594" t="s">
        <v>16445</v>
      </c>
      <c r="O5594">
        <v>120</v>
      </c>
      <c r="P5594" cm="1">
        <f t="array" ref="P5594">_xlfn.XLOOKUP(D5594, CPI!$A:A, CPI!$B:B)</f>
        <v>214.5</v>
      </c>
      <c r="Q5594" s="9">
        <f>IF(M5594="","",PRODUCT(M5594,CPI!$B$112/P5594))</f>
        <v>17066982.825641025</v>
      </c>
    </row>
    <row r="5595" spans="1:17">
      <c r="A5595" t="s">
        <v>16446</v>
      </c>
      <c r="B5595" t="s">
        <v>27</v>
      </c>
      <c r="C5595" t="s">
        <v>63</v>
      </c>
      <c r="D5595">
        <v>2009</v>
      </c>
      <c r="E5595" t="s">
        <v>16447</v>
      </c>
      <c r="F5595">
        <v>6.4</v>
      </c>
      <c r="G5595">
        <v>42000</v>
      </c>
      <c r="H5595" t="s">
        <v>16448</v>
      </c>
      <c r="I5595" t="s">
        <v>16448</v>
      </c>
      <c r="J5595" t="s">
        <v>16449</v>
      </c>
      <c r="K5595" t="s">
        <v>41</v>
      </c>
      <c r="L5595">
        <v>900000</v>
      </c>
      <c r="M5595">
        <v>101215</v>
      </c>
      <c r="N5595" t="s">
        <v>16450</v>
      </c>
      <c r="O5595">
        <v>95</v>
      </c>
      <c r="P5595" cm="1">
        <f t="array" ref="P5595">_xlfn.XLOOKUP(D5595, CPI!$A:A, CPI!$B:B)</f>
        <v>214.5</v>
      </c>
      <c r="Q5595" s="9">
        <f>IF(M5595="","",PRODUCT(M5595,CPI!$B$112/P5595))</f>
        <v>143777.20512820513</v>
      </c>
    </row>
    <row r="5596" spans="1:17">
      <c r="A5596" t="s">
        <v>16451</v>
      </c>
      <c r="B5596" t="s">
        <v>27</v>
      </c>
      <c r="C5596" t="s">
        <v>52</v>
      </c>
      <c r="D5596">
        <v>2009</v>
      </c>
      <c r="E5596" t="s">
        <v>16452</v>
      </c>
      <c r="F5596">
        <v>6.8</v>
      </c>
      <c r="G5596">
        <v>37000</v>
      </c>
      <c r="H5596" t="s">
        <v>3530</v>
      </c>
      <c r="I5596" t="s">
        <v>3530</v>
      </c>
      <c r="J5596" t="s">
        <v>9054</v>
      </c>
      <c r="K5596" t="s">
        <v>41</v>
      </c>
      <c r="L5596">
        <v>20000000</v>
      </c>
      <c r="M5596">
        <v>754301</v>
      </c>
      <c r="N5596" t="s">
        <v>55</v>
      </c>
      <c r="O5596">
        <v>105</v>
      </c>
      <c r="P5596" cm="1">
        <f t="array" ref="P5596">_xlfn.XLOOKUP(D5596, CPI!$A:A, CPI!$B:B)</f>
        <v>214.5</v>
      </c>
      <c r="Q5596" s="9">
        <f>IF(M5596="","",PRODUCT(M5596,CPI!$B$112/P5596))</f>
        <v>1071494.2410256409</v>
      </c>
    </row>
    <row r="5597" spans="1:17">
      <c r="A5597" t="s">
        <v>16453</v>
      </c>
      <c r="B5597" t="s">
        <v>44</v>
      </c>
      <c r="C5597" t="s">
        <v>401</v>
      </c>
      <c r="D5597">
        <v>2009</v>
      </c>
      <c r="E5597" t="s">
        <v>16356</v>
      </c>
      <c r="F5597">
        <v>6.3</v>
      </c>
      <c r="G5597">
        <v>34000</v>
      </c>
      <c r="H5597" t="s">
        <v>14719</v>
      </c>
      <c r="I5597" t="s">
        <v>12332</v>
      </c>
      <c r="J5597" t="s">
        <v>14854</v>
      </c>
      <c r="K5597" t="s">
        <v>502</v>
      </c>
      <c r="L5597">
        <v>65000000</v>
      </c>
      <c r="M5597">
        <v>39886986</v>
      </c>
      <c r="N5597" t="s">
        <v>16454</v>
      </c>
      <c r="O5597">
        <v>94</v>
      </c>
      <c r="P5597" cm="1">
        <f t="array" ref="P5597">_xlfn.XLOOKUP(D5597, CPI!$A:A, CPI!$B:B)</f>
        <v>214.5</v>
      </c>
      <c r="Q5597" s="9">
        <f>IF(M5597="","",PRODUCT(M5597,CPI!$B$112/P5597))</f>
        <v>56659974.984615378</v>
      </c>
    </row>
    <row r="5598" spans="1:17">
      <c r="A5598" t="s">
        <v>16455</v>
      </c>
      <c r="B5598" t="s">
        <v>2010</v>
      </c>
      <c r="C5598" t="s">
        <v>36</v>
      </c>
      <c r="D5598">
        <v>2009</v>
      </c>
      <c r="E5598" t="s">
        <v>16456</v>
      </c>
      <c r="F5598">
        <v>6</v>
      </c>
      <c r="G5598">
        <v>45000</v>
      </c>
      <c r="H5598" t="s">
        <v>16457</v>
      </c>
      <c r="I5598" t="s">
        <v>16458</v>
      </c>
      <c r="J5598" t="s">
        <v>15754</v>
      </c>
      <c r="K5598" t="s">
        <v>41</v>
      </c>
      <c r="M5598">
        <v>5805279</v>
      </c>
      <c r="N5598" t="s">
        <v>15026</v>
      </c>
      <c r="O5598">
        <v>84</v>
      </c>
      <c r="P5598" cm="1">
        <f t="array" ref="P5598">_xlfn.XLOOKUP(D5598, CPI!$A:A, CPI!$B:B)</f>
        <v>214.5</v>
      </c>
      <c r="Q5598" s="9">
        <f>IF(M5598="","",PRODUCT(M5598,CPI!$B$112/P5598))</f>
        <v>8246473.2461538455</v>
      </c>
    </row>
    <row r="5599" spans="1:17">
      <c r="A5599" t="s">
        <v>16459</v>
      </c>
      <c r="B5599" t="s">
        <v>2010</v>
      </c>
      <c r="C5599" t="s">
        <v>52</v>
      </c>
      <c r="D5599">
        <v>2009</v>
      </c>
      <c r="E5599" t="s">
        <v>16086</v>
      </c>
      <c r="F5599">
        <v>5.9</v>
      </c>
      <c r="G5599">
        <v>19000</v>
      </c>
      <c r="H5599" t="s">
        <v>4507</v>
      </c>
      <c r="I5599" t="s">
        <v>16460</v>
      </c>
      <c r="J5599" t="s">
        <v>12467</v>
      </c>
      <c r="K5599" t="s">
        <v>41</v>
      </c>
      <c r="L5599">
        <v>17000000</v>
      </c>
      <c r="M5599">
        <v>20458873</v>
      </c>
      <c r="N5599" t="s">
        <v>16461</v>
      </c>
      <c r="O5599">
        <v>95</v>
      </c>
      <c r="P5599" cm="1">
        <f t="array" ref="P5599">_xlfn.XLOOKUP(D5599, CPI!$A:A, CPI!$B:B)</f>
        <v>214.5</v>
      </c>
      <c r="Q5599" s="9">
        <f>IF(M5599="","",PRODUCT(M5599,CPI!$B$112/P5599))</f>
        <v>29062091.389743585</v>
      </c>
    </row>
    <row r="5600" spans="1:17">
      <c r="A5600" t="s">
        <v>16462</v>
      </c>
      <c r="B5600" t="s">
        <v>44</v>
      </c>
      <c r="C5600" t="s">
        <v>401</v>
      </c>
      <c r="D5600">
        <v>2009</v>
      </c>
      <c r="E5600" t="s">
        <v>16122</v>
      </c>
      <c r="F5600">
        <v>5.0999999999999996</v>
      </c>
      <c r="G5600">
        <v>44000</v>
      </c>
      <c r="H5600" t="s">
        <v>16463</v>
      </c>
      <c r="I5600" t="s">
        <v>11306</v>
      </c>
      <c r="J5600" t="s">
        <v>15247</v>
      </c>
      <c r="K5600" t="s">
        <v>41</v>
      </c>
      <c r="L5600">
        <v>150000000</v>
      </c>
      <c r="M5600">
        <v>292817898</v>
      </c>
      <c r="N5600" t="s">
        <v>11299</v>
      </c>
      <c r="O5600">
        <v>88</v>
      </c>
      <c r="P5600" cm="1">
        <f t="array" ref="P5600">_xlfn.XLOOKUP(D5600, CPI!$A:A, CPI!$B:B)</f>
        <v>214.5</v>
      </c>
      <c r="Q5600" s="9">
        <f>IF(M5600="","",PRODUCT(M5600,CPI!$B$112/P5600))</f>
        <v>415951578.18461531</v>
      </c>
    </row>
    <row r="5601" spans="1:17">
      <c r="A5601" t="s">
        <v>16464</v>
      </c>
      <c r="B5601" t="s">
        <v>2010</v>
      </c>
      <c r="C5601" t="s">
        <v>52</v>
      </c>
      <c r="D5601">
        <v>2009</v>
      </c>
      <c r="E5601" t="s">
        <v>16072</v>
      </c>
      <c r="F5601">
        <v>4.9000000000000004</v>
      </c>
      <c r="G5601">
        <v>39000</v>
      </c>
      <c r="H5601" t="s">
        <v>7741</v>
      </c>
      <c r="I5601" t="s">
        <v>7741</v>
      </c>
      <c r="J5601" t="s">
        <v>6922</v>
      </c>
      <c r="K5601" t="s">
        <v>41</v>
      </c>
      <c r="L5601">
        <v>58000000</v>
      </c>
      <c r="M5601">
        <v>85280250</v>
      </c>
      <c r="N5601" t="s">
        <v>42</v>
      </c>
      <c r="O5601">
        <v>103</v>
      </c>
      <c r="P5601" cm="1">
        <f t="array" ref="P5601">_xlfn.XLOOKUP(D5601, CPI!$A:A, CPI!$B:B)</f>
        <v>214.5</v>
      </c>
      <c r="Q5601" s="9">
        <f>IF(M5601="","",PRODUCT(M5601,CPI!$B$112/P5601))</f>
        <v>121141688.46153845</v>
      </c>
    </row>
    <row r="5602" spans="1:17">
      <c r="A5602" t="s">
        <v>16465</v>
      </c>
      <c r="B5602" t="s">
        <v>27</v>
      </c>
      <c r="C5602" t="s">
        <v>36</v>
      </c>
      <c r="D5602">
        <v>2009</v>
      </c>
      <c r="E5602" t="s">
        <v>16346</v>
      </c>
      <c r="F5602">
        <v>7</v>
      </c>
      <c r="G5602">
        <v>52000</v>
      </c>
      <c r="H5602" t="s">
        <v>10671</v>
      </c>
      <c r="I5602" t="s">
        <v>16466</v>
      </c>
      <c r="J5602" t="s">
        <v>16467</v>
      </c>
      <c r="K5602" t="s">
        <v>41</v>
      </c>
      <c r="L5602">
        <v>17000000</v>
      </c>
      <c r="M5602">
        <v>15779455</v>
      </c>
      <c r="N5602" t="s">
        <v>12706</v>
      </c>
      <c r="O5602">
        <v>98</v>
      </c>
      <c r="P5602" cm="1">
        <f t="array" ref="P5602">_xlfn.XLOOKUP(D5602, CPI!$A:A, CPI!$B:B)</f>
        <v>214.5</v>
      </c>
      <c r="Q5602" s="9">
        <f>IF(M5602="","",PRODUCT(M5602,CPI!$B$112/P5602))</f>
        <v>22414918.128205124</v>
      </c>
    </row>
    <row r="5603" spans="1:17">
      <c r="A5603" t="s">
        <v>16468</v>
      </c>
      <c r="B5603" t="s">
        <v>2010</v>
      </c>
      <c r="C5603" t="s">
        <v>28</v>
      </c>
      <c r="D5603">
        <v>2009</v>
      </c>
      <c r="E5603" t="s">
        <v>16075</v>
      </c>
      <c r="F5603">
        <v>5.7</v>
      </c>
      <c r="G5603">
        <v>32000</v>
      </c>
      <c r="H5603" t="s">
        <v>12656</v>
      </c>
      <c r="I5603" t="s">
        <v>12656</v>
      </c>
      <c r="J5603" t="s">
        <v>9789</v>
      </c>
      <c r="K5603" t="s">
        <v>41</v>
      </c>
      <c r="L5603">
        <v>18000000</v>
      </c>
      <c r="M5603">
        <v>36088028</v>
      </c>
      <c r="N5603" t="s">
        <v>72</v>
      </c>
      <c r="O5603">
        <v>109</v>
      </c>
      <c r="P5603" cm="1">
        <f t="array" ref="P5603">_xlfn.XLOOKUP(D5603, CPI!$A:A, CPI!$B:B)</f>
        <v>214.5</v>
      </c>
      <c r="Q5603" s="9">
        <f>IF(M5603="","",PRODUCT(M5603,CPI!$B$112/P5603))</f>
        <v>51263506.441025637</v>
      </c>
    </row>
    <row r="5604" spans="1:17">
      <c r="A5604" t="s">
        <v>16469</v>
      </c>
      <c r="B5604" t="s">
        <v>27</v>
      </c>
      <c r="C5604" t="s">
        <v>115</v>
      </c>
      <c r="D5604">
        <v>2009</v>
      </c>
      <c r="E5604" t="s">
        <v>16470</v>
      </c>
      <c r="F5604">
        <v>7.3</v>
      </c>
      <c r="G5604">
        <v>69000</v>
      </c>
      <c r="H5604" t="s">
        <v>16397</v>
      </c>
      <c r="I5604" t="s">
        <v>16398</v>
      </c>
      <c r="J5604" t="s">
        <v>13977</v>
      </c>
      <c r="K5604" t="s">
        <v>1104</v>
      </c>
      <c r="M5604">
        <v>44276335</v>
      </c>
      <c r="N5604" t="s">
        <v>16471</v>
      </c>
      <c r="O5604">
        <v>147</v>
      </c>
      <c r="P5604" cm="1">
        <f t="array" ref="P5604">_xlfn.XLOOKUP(D5604, CPI!$A:A, CPI!$B:B)</f>
        <v>214.5</v>
      </c>
      <c r="Q5604" s="9">
        <f>IF(M5604="","",PRODUCT(M5604,CPI!$B$112/P5604))</f>
        <v>62895101.512820505</v>
      </c>
    </row>
    <row r="5605" spans="1:17">
      <c r="A5605" t="s">
        <v>16472</v>
      </c>
      <c r="B5605" t="s">
        <v>27</v>
      </c>
      <c r="C5605" t="s">
        <v>52</v>
      </c>
      <c r="D5605">
        <v>2009</v>
      </c>
      <c r="E5605" t="s">
        <v>16232</v>
      </c>
      <c r="F5605">
        <v>6.4</v>
      </c>
      <c r="G5605">
        <v>73000</v>
      </c>
      <c r="H5605" t="s">
        <v>11569</v>
      </c>
      <c r="I5605" t="s">
        <v>15430</v>
      </c>
      <c r="J5605" t="s">
        <v>15041</v>
      </c>
      <c r="K5605" t="s">
        <v>41</v>
      </c>
      <c r="L5605">
        <v>18000000</v>
      </c>
      <c r="M5605">
        <v>19651093</v>
      </c>
      <c r="N5605" t="s">
        <v>8998</v>
      </c>
      <c r="O5605">
        <v>90</v>
      </c>
      <c r="P5605" cm="1">
        <f t="array" ref="P5605">_xlfn.XLOOKUP(D5605, CPI!$A:A, CPI!$B:B)</f>
        <v>214.5</v>
      </c>
      <c r="Q5605" s="9">
        <f>IF(M5605="","",PRODUCT(M5605,CPI!$B$112/P5605))</f>
        <v>27914629.543589741</v>
      </c>
    </row>
    <row r="5606" spans="1:17">
      <c r="A5606" t="s">
        <v>16473</v>
      </c>
      <c r="B5606" t="s">
        <v>27</v>
      </c>
      <c r="C5606" t="s">
        <v>52</v>
      </c>
      <c r="D5606">
        <v>2009</v>
      </c>
      <c r="E5606" t="s">
        <v>15902</v>
      </c>
      <c r="F5606">
        <v>5.8</v>
      </c>
      <c r="G5606">
        <v>61000</v>
      </c>
      <c r="H5606" t="s">
        <v>14967</v>
      </c>
      <c r="I5606" t="s">
        <v>14967</v>
      </c>
      <c r="J5606" t="s">
        <v>15040</v>
      </c>
      <c r="K5606" t="s">
        <v>41</v>
      </c>
      <c r="L5606">
        <v>18000000</v>
      </c>
      <c r="M5606">
        <v>26973554</v>
      </c>
      <c r="N5606" t="s">
        <v>16474</v>
      </c>
      <c r="O5606">
        <v>86</v>
      </c>
      <c r="P5606" cm="1">
        <f t="array" ref="P5606">_xlfn.XLOOKUP(D5606, CPI!$A:A, CPI!$B:B)</f>
        <v>214.5</v>
      </c>
      <c r="Q5606" s="9">
        <f>IF(M5606="","",PRODUCT(M5606,CPI!$B$112/P5606))</f>
        <v>38316279.27179487</v>
      </c>
    </row>
    <row r="5607" spans="1:17">
      <c r="A5607" t="s">
        <v>16475</v>
      </c>
      <c r="B5607" t="s">
        <v>44</v>
      </c>
      <c r="C5607" t="s">
        <v>74</v>
      </c>
      <c r="D5607">
        <v>2009</v>
      </c>
      <c r="E5607" t="s">
        <v>16207</v>
      </c>
      <c r="F5607">
        <v>6.9</v>
      </c>
      <c r="G5607">
        <v>26000</v>
      </c>
      <c r="H5607" t="s">
        <v>5485</v>
      </c>
      <c r="I5607" t="s">
        <v>5485</v>
      </c>
      <c r="J5607" t="s">
        <v>13635</v>
      </c>
      <c r="K5607" t="s">
        <v>33</v>
      </c>
      <c r="L5607">
        <v>8500000</v>
      </c>
      <c r="M5607">
        <v>14374652</v>
      </c>
      <c r="N5607" t="s">
        <v>15954</v>
      </c>
      <c r="O5607">
        <v>119</v>
      </c>
      <c r="P5607" cm="1">
        <f t="array" ref="P5607">_xlfn.XLOOKUP(D5607, CPI!$A:A, CPI!$B:B)</f>
        <v>214.5</v>
      </c>
      <c r="Q5607" s="9">
        <f>IF(M5607="","",PRODUCT(M5607,CPI!$B$112/P5607))</f>
        <v>20419377.456410255</v>
      </c>
    </row>
    <row r="5608" spans="1:17">
      <c r="A5608" t="s">
        <v>16476</v>
      </c>
      <c r="B5608" t="s">
        <v>27</v>
      </c>
      <c r="C5608" t="s">
        <v>45</v>
      </c>
      <c r="D5608">
        <v>2009</v>
      </c>
      <c r="E5608" t="s">
        <v>16477</v>
      </c>
      <c r="F5608">
        <v>7.2</v>
      </c>
      <c r="G5608">
        <v>85000</v>
      </c>
      <c r="H5608" t="s">
        <v>16478</v>
      </c>
      <c r="I5608" t="s">
        <v>16479</v>
      </c>
      <c r="J5608" t="s">
        <v>117</v>
      </c>
      <c r="K5608" t="s">
        <v>33</v>
      </c>
      <c r="L5608">
        <v>7300000</v>
      </c>
      <c r="M5608">
        <v>10371451</v>
      </c>
      <c r="N5608" t="s">
        <v>16480</v>
      </c>
      <c r="O5608">
        <v>103</v>
      </c>
      <c r="P5608" cm="1">
        <f t="array" ref="P5608">_xlfn.XLOOKUP(D5608, CPI!$A:A, CPI!$B:B)</f>
        <v>214.5</v>
      </c>
      <c r="Q5608" s="9">
        <f>IF(M5608="","",PRODUCT(M5608,CPI!$B$112/P5608))</f>
        <v>14732779.112820512</v>
      </c>
    </row>
    <row r="5609" spans="1:17">
      <c r="A5609" t="s">
        <v>16481</v>
      </c>
      <c r="B5609" t="s">
        <v>2010</v>
      </c>
      <c r="C5609" t="s">
        <v>52</v>
      </c>
      <c r="D5609">
        <v>2009</v>
      </c>
      <c r="E5609" t="s">
        <v>15909</v>
      </c>
      <c r="F5609">
        <v>6.2</v>
      </c>
      <c r="G5609">
        <v>49000</v>
      </c>
      <c r="H5609" t="s">
        <v>6969</v>
      </c>
      <c r="I5609" t="s">
        <v>6969</v>
      </c>
      <c r="J5609" t="s">
        <v>6296</v>
      </c>
      <c r="K5609" t="s">
        <v>41</v>
      </c>
      <c r="L5609">
        <v>60000000</v>
      </c>
      <c r="M5609">
        <v>78176181</v>
      </c>
      <c r="N5609" t="s">
        <v>72</v>
      </c>
      <c r="O5609">
        <v>125</v>
      </c>
      <c r="P5609" cm="1">
        <f t="array" ref="P5609">_xlfn.XLOOKUP(D5609, CPI!$A:A, CPI!$B:B)</f>
        <v>214.5</v>
      </c>
      <c r="Q5609" s="9">
        <f>IF(M5609="","",PRODUCT(M5609,CPI!$B$112/P5609))</f>
        <v>111050267.36923076</v>
      </c>
    </row>
    <row r="5610" spans="1:17">
      <c r="A5610" t="s">
        <v>16482</v>
      </c>
      <c r="B5610" t="s">
        <v>44</v>
      </c>
      <c r="C5610" t="s">
        <v>45</v>
      </c>
      <c r="D5610">
        <v>2009</v>
      </c>
      <c r="E5610" t="s">
        <v>16092</v>
      </c>
      <c r="F5610">
        <v>5.6</v>
      </c>
      <c r="G5610">
        <v>43000</v>
      </c>
      <c r="H5610" t="s">
        <v>12250</v>
      </c>
      <c r="I5610" t="s">
        <v>16104</v>
      </c>
      <c r="J5610" t="s">
        <v>862</v>
      </c>
      <c r="K5610" t="s">
        <v>41</v>
      </c>
      <c r="L5610">
        <v>70000000</v>
      </c>
      <c r="M5610">
        <v>76025134</v>
      </c>
      <c r="N5610" t="s">
        <v>129</v>
      </c>
      <c r="O5610">
        <v>92</v>
      </c>
      <c r="P5610" cm="1">
        <f t="array" ref="P5610">_xlfn.XLOOKUP(D5610, CPI!$A:A, CPI!$B:B)</f>
        <v>214.5</v>
      </c>
      <c r="Q5610" s="9">
        <f>IF(M5610="","",PRODUCT(M5610,CPI!$B$112/P5610))</f>
        <v>107994677.52820511</v>
      </c>
    </row>
    <row r="5611" spans="1:17">
      <c r="A5611" t="s">
        <v>16483</v>
      </c>
      <c r="B5611" t="s">
        <v>27</v>
      </c>
      <c r="C5611" t="s">
        <v>74</v>
      </c>
      <c r="D5611">
        <v>2009</v>
      </c>
      <c r="E5611" t="s">
        <v>16075</v>
      </c>
      <c r="F5611">
        <v>6.4</v>
      </c>
      <c r="G5611">
        <v>64000</v>
      </c>
      <c r="H5611" t="s">
        <v>5117</v>
      </c>
      <c r="I5611" t="s">
        <v>16484</v>
      </c>
      <c r="J5611" t="s">
        <v>9540</v>
      </c>
      <c r="K5611" t="s">
        <v>41</v>
      </c>
      <c r="L5611">
        <v>22000000</v>
      </c>
      <c r="M5611">
        <v>41771168</v>
      </c>
      <c r="N5611" t="s">
        <v>34</v>
      </c>
      <c r="O5611">
        <v>108</v>
      </c>
      <c r="P5611" cm="1">
        <f t="array" ref="P5611">_xlfn.XLOOKUP(D5611, CPI!$A:A, CPI!$B:B)</f>
        <v>214.5</v>
      </c>
      <c r="Q5611" s="9">
        <f>IF(M5611="","",PRODUCT(M5611,CPI!$B$112/P5611))</f>
        <v>59336479.671794862</v>
      </c>
    </row>
    <row r="5612" spans="1:17">
      <c r="A5612" t="s">
        <v>16485</v>
      </c>
      <c r="B5612" t="s">
        <v>27</v>
      </c>
      <c r="C5612" t="s">
        <v>52</v>
      </c>
      <c r="D5612">
        <v>2009</v>
      </c>
      <c r="E5612" t="s">
        <v>16486</v>
      </c>
      <c r="F5612">
        <v>6.4</v>
      </c>
      <c r="G5612">
        <v>6500</v>
      </c>
      <c r="H5612" t="s">
        <v>16487</v>
      </c>
      <c r="I5612" t="s">
        <v>16487</v>
      </c>
      <c r="J5612" t="s">
        <v>3430</v>
      </c>
      <c r="K5612" t="s">
        <v>41</v>
      </c>
      <c r="M5612">
        <v>26676</v>
      </c>
      <c r="N5612" t="s">
        <v>16488</v>
      </c>
      <c r="O5612">
        <v>95</v>
      </c>
      <c r="P5612" cm="1">
        <f t="array" ref="P5612">_xlfn.XLOOKUP(D5612, CPI!$A:A, CPI!$B:B)</f>
        <v>214.5</v>
      </c>
      <c r="Q5612" s="9">
        <f>IF(M5612="","",PRODUCT(M5612,CPI!$B$112/P5612))</f>
        <v>37893.599999999999</v>
      </c>
    </row>
    <row r="5613" spans="1:17">
      <c r="A5613" t="s">
        <v>16489</v>
      </c>
      <c r="B5613" t="s">
        <v>44</v>
      </c>
      <c r="C5613" t="s">
        <v>401</v>
      </c>
      <c r="D5613">
        <v>2009</v>
      </c>
      <c r="E5613" t="s">
        <v>16112</v>
      </c>
      <c r="F5613">
        <v>6</v>
      </c>
      <c r="G5613">
        <v>52000</v>
      </c>
      <c r="H5613" t="s">
        <v>16490</v>
      </c>
      <c r="I5613" t="s">
        <v>16491</v>
      </c>
      <c r="J5613" t="s">
        <v>12480</v>
      </c>
      <c r="K5613" t="s">
        <v>1122</v>
      </c>
      <c r="L5613">
        <v>70000000</v>
      </c>
      <c r="M5613">
        <v>105647102</v>
      </c>
      <c r="N5613" t="s">
        <v>2111</v>
      </c>
      <c r="O5613">
        <v>91</v>
      </c>
      <c r="P5613" cm="1">
        <f t="array" ref="P5613">_xlfn.XLOOKUP(D5613, CPI!$A:A, CPI!$B:B)</f>
        <v>214.5</v>
      </c>
      <c r="Q5613" s="9">
        <f>IF(M5613="","",PRODUCT(M5613,CPI!$B$112/P5613))</f>
        <v>150073062.84102562</v>
      </c>
    </row>
    <row r="5614" spans="1:17">
      <c r="A5614" t="s">
        <v>16492</v>
      </c>
      <c r="B5614" t="s">
        <v>27</v>
      </c>
      <c r="C5614" t="s">
        <v>115</v>
      </c>
      <c r="D5614">
        <v>2009</v>
      </c>
      <c r="E5614" t="s">
        <v>16493</v>
      </c>
      <c r="F5614">
        <v>6.7</v>
      </c>
      <c r="G5614">
        <v>23000</v>
      </c>
      <c r="H5614" t="s">
        <v>13199</v>
      </c>
      <c r="I5614" t="s">
        <v>13199</v>
      </c>
      <c r="J5614" t="s">
        <v>508</v>
      </c>
      <c r="K5614" t="s">
        <v>41</v>
      </c>
      <c r="L5614">
        <v>19000000</v>
      </c>
      <c r="M5614">
        <v>3676533</v>
      </c>
      <c r="N5614" t="s">
        <v>13879</v>
      </c>
      <c r="O5614">
        <v>113</v>
      </c>
      <c r="P5614" cm="1">
        <f t="array" ref="P5614">_xlfn.XLOOKUP(D5614, CPI!$A:A, CPI!$B:B)</f>
        <v>214.5</v>
      </c>
      <c r="Q5614" s="9">
        <f>IF(M5614="","",PRODUCT(M5614,CPI!$B$112/P5614))</f>
        <v>5222562.2615384609</v>
      </c>
    </row>
    <row r="5615" spans="1:17">
      <c r="A5615" t="s">
        <v>16494</v>
      </c>
      <c r="B5615" t="s">
        <v>2010</v>
      </c>
      <c r="C5615" t="s">
        <v>52</v>
      </c>
      <c r="D5615">
        <v>2009</v>
      </c>
      <c r="E5615" t="s">
        <v>16177</v>
      </c>
      <c r="F5615">
        <v>4.5</v>
      </c>
      <c r="G5615">
        <v>12000</v>
      </c>
      <c r="H5615" t="s">
        <v>14265</v>
      </c>
      <c r="I5615" t="s">
        <v>14265</v>
      </c>
      <c r="J5615" t="s">
        <v>14265</v>
      </c>
      <c r="K5615" t="s">
        <v>41</v>
      </c>
      <c r="M5615">
        <v>90508336</v>
      </c>
      <c r="N5615" t="s">
        <v>16017</v>
      </c>
      <c r="O5615">
        <v>103</v>
      </c>
      <c r="P5615" cm="1">
        <f t="array" ref="P5615">_xlfn.XLOOKUP(D5615, CPI!$A:A, CPI!$B:B)</f>
        <v>214.5</v>
      </c>
      <c r="Q5615" s="9">
        <f>IF(M5615="","",PRODUCT(M5615,CPI!$B$112/P5615))</f>
        <v>128568251.65128204</v>
      </c>
    </row>
    <row r="5616" spans="1:17">
      <c r="A5616" t="s">
        <v>16495</v>
      </c>
      <c r="B5616" t="s">
        <v>44</v>
      </c>
      <c r="C5616" t="s">
        <v>401</v>
      </c>
      <c r="D5616">
        <v>2009</v>
      </c>
      <c r="E5616" t="s">
        <v>16255</v>
      </c>
      <c r="F5616">
        <v>6.8</v>
      </c>
      <c r="G5616">
        <v>106000</v>
      </c>
      <c r="H5616" t="s">
        <v>2066</v>
      </c>
      <c r="I5616" t="s">
        <v>4387</v>
      </c>
      <c r="J5616" t="s">
        <v>7924</v>
      </c>
      <c r="K5616" t="s">
        <v>41</v>
      </c>
      <c r="L5616">
        <v>200000000</v>
      </c>
      <c r="M5616">
        <v>325286646</v>
      </c>
      <c r="N5616" t="s">
        <v>1735</v>
      </c>
      <c r="O5616">
        <v>96</v>
      </c>
      <c r="P5616" cm="1">
        <f t="array" ref="P5616">_xlfn.XLOOKUP(D5616, CPI!$A:A, CPI!$B:B)</f>
        <v>214.5</v>
      </c>
      <c r="Q5616" s="9">
        <f>IF(M5616="","",PRODUCT(M5616,CPI!$B$112/P5616))</f>
        <v>462073850.98461533</v>
      </c>
    </row>
    <row r="5617" spans="1:17">
      <c r="A5617" t="s">
        <v>16496</v>
      </c>
      <c r="B5617" t="s">
        <v>27</v>
      </c>
      <c r="C5617" t="s">
        <v>36</v>
      </c>
      <c r="D5617">
        <v>2009</v>
      </c>
      <c r="E5617" t="s">
        <v>15833</v>
      </c>
      <c r="F5617">
        <v>7.6</v>
      </c>
      <c r="G5617">
        <v>32000</v>
      </c>
      <c r="H5617" t="s">
        <v>16497</v>
      </c>
      <c r="I5617" t="s">
        <v>16497</v>
      </c>
      <c r="J5617" t="s">
        <v>16498</v>
      </c>
      <c r="K5617" t="s">
        <v>1205</v>
      </c>
      <c r="M5617">
        <v>5102705</v>
      </c>
      <c r="N5617" t="s">
        <v>16499</v>
      </c>
      <c r="O5617">
        <v>96</v>
      </c>
      <c r="P5617" cm="1">
        <f t="array" ref="P5617">_xlfn.XLOOKUP(D5617, CPI!$A:A, CPI!$B:B)</f>
        <v>214.5</v>
      </c>
      <c r="Q5617" s="9">
        <f>IF(M5617="","",PRODUCT(M5617,CPI!$B$112/P5617))</f>
        <v>7248457.8717948711</v>
      </c>
    </row>
    <row r="5618" spans="1:17">
      <c r="A5618" t="s">
        <v>16500</v>
      </c>
      <c r="B5618" t="s">
        <v>2010</v>
      </c>
      <c r="C5618" t="s">
        <v>52</v>
      </c>
      <c r="D5618">
        <v>2009</v>
      </c>
      <c r="E5618" t="s">
        <v>16218</v>
      </c>
      <c r="F5618">
        <v>7.4</v>
      </c>
      <c r="G5618">
        <v>31000</v>
      </c>
      <c r="H5618" t="s">
        <v>16501</v>
      </c>
      <c r="I5618" t="s">
        <v>16501</v>
      </c>
      <c r="J5618" t="s">
        <v>7069</v>
      </c>
      <c r="K5618" t="s">
        <v>41</v>
      </c>
      <c r="L5618">
        <v>6000000</v>
      </c>
      <c r="M5618">
        <v>7878856</v>
      </c>
      <c r="N5618" t="s">
        <v>16502</v>
      </c>
      <c r="O5618">
        <v>104</v>
      </c>
      <c r="P5618" cm="1">
        <f t="array" ref="P5618">_xlfn.XLOOKUP(D5618, CPI!$A:A, CPI!$B:B)</f>
        <v>214.5</v>
      </c>
      <c r="Q5618" s="9">
        <f>IF(M5618="","",PRODUCT(M5618,CPI!$B$112/P5618))</f>
        <v>11192015.958974358</v>
      </c>
    </row>
    <row r="5619" spans="1:17">
      <c r="A5619" t="s">
        <v>16503</v>
      </c>
      <c r="B5619" t="s">
        <v>2010</v>
      </c>
      <c r="C5619" t="s">
        <v>74</v>
      </c>
      <c r="D5619">
        <v>2009</v>
      </c>
      <c r="E5619" t="s">
        <v>16255</v>
      </c>
      <c r="F5619">
        <v>6.7</v>
      </c>
      <c r="G5619">
        <v>39000</v>
      </c>
      <c r="H5619" t="s">
        <v>13389</v>
      </c>
      <c r="I5619" t="s">
        <v>16504</v>
      </c>
      <c r="J5619" t="s">
        <v>11875</v>
      </c>
      <c r="K5619" t="s">
        <v>463</v>
      </c>
      <c r="L5619">
        <v>23000000</v>
      </c>
      <c r="M5619">
        <v>50812934</v>
      </c>
      <c r="N5619" t="s">
        <v>16505</v>
      </c>
      <c r="O5619">
        <v>105</v>
      </c>
      <c r="P5619" cm="1">
        <f t="array" ref="P5619">_xlfn.XLOOKUP(D5619, CPI!$A:A, CPI!$B:B)</f>
        <v>214.5</v>
      </c>
      <c r="Q5619" s="9">
        <f>IF(M5619="","",PRODUCT(M5619,CPI!$B$112/P5619))</f>
        <v>72180424.194871783</v>
      </c>
    </row>
    <row r="5620" spans="1:17">
      <c r="A5620" t="s">
        <v>16506</v>
      </c>
      <c r="B5620" t="s">
        <v>458</v>
      </c>
      <c r="C5620" t="s">
        <v>52</v>
      </c>
      <c r="D5620">
        <v>2009</v>
      </c>
      <c r="E5620" t="s">
        <v>16507</v>
      </c>
      <c r="F5620">
        <v>6.3</v>
      </c>
      <c r="G5620">
        <v>65000</v>
      </c>
      <c r="H5620" t="s">
        <v>16508</v>
      </c>
      <c r="I5620" t="s">
        <v>16508</v>
      </c>
      <c r="J5620" t="s">
        <v>16509</v>
      </c>
      <c r="K5620" t="s">
        <v>9893</v>
      </c>
      <c r="L5620">
        <v>800000</v>
      </c>
      <c r="M5620">
        <v>2166797</v>
      </c>
      <c r="N5620" t="s">
        <v>16510</v>
      </c>
      <c r="O5620">
        <v>91</v>
      </c>
      <c r="P5620" cm="1">
        <f t="array" ref="P5620">_xlfn.XLOOKUP(D5620, CPI!$A:A, CPI!$B:B)</f>
        <v>214.5</v>
      </c>
      <c r="Q5620" s="9">
        <f>IF(M5620="","",PRODUCT(M5620,CPI!$B$112/P5620))</f>
        <v>3077962.9179487177</v>
      </c>
    </row>
    <row r="5621" spans="1:17">
      <c r="A5621" t="s">
        <v>16511</v>
      </c>
      <c r="B5621" t="s">
        <v>44</v>
      </c>
      <c r="C5621" t="s">
        <v>401</v>
      </c>
      <c r="D5621">
        <v>2009</v>
      </c>
      <c r="E5621" t="s">
        <v>16512</v>
      </c>
      <c r="F5621">
        <v>7.5</v>
      </c>
      <c r="G5621">
        <v>27000</v>
      </c>
      <c r="H5621" t="s">
        <v>16513</v>
      </c>
      <c r="I5621" t="s">
        <v>16513</v>
      </c>
      <c r="J5621" t="s">
        <v>16514</v>
      </c>
      <c r="K5621" t="s">
        <v>2119</v>
      </c>
      <c r="M5621">
        <v>18434328</v>
      </c>
      <c r="N5621" t="s">
        <v>6016</v>
      </c>
      <c r="O5621">
        <v>114</v>
      </c>
      <c r="P5621" cm="1">
        <f t="array" ref="P5621">_xlfn.XLOOKUP(D5621, CPI!$A:A, CPI!$B:B)</f>
        <v>214.5</v>
      </c>
      <c r="Q5621" s="9">
        <f>IF(M5621="","",PRODUCT(M5621,CPI!$B$112/P5621))</f>
        <v>26186199.261538457</v>
      </c>
    </row>
    <row r="5622" spans="1:17">
      <c r="A5622" t="s">
        <v>16515</v>
      </c>
      <c r="B5622" t="s">
        <v>27</v>
      </c>
      <c r="C5622" t="s">
        <v>28</v>
      </c>
      <c r="D5622">
        <v>2009</v>
      </c>
      <c r="E5622" t="s">
        <v>15830</v>
      </c>
      <c r="F5622">
        <v>7.1</v>
      </c>
      <c r="G5622">
        <v>34000</v>
      </c>
      <c r="H5622" t="s">
        <v>16516</v>
      </c>
      <c r="I5622" t="s">
        <v>16517</v>
      </c>
      <c r="J5622" t="s">
        <v>16518</v>
      </c>
      <c r="K5622" t="s">
        <v>41</v>
      </c>
      <c r="L5622">
        <v>6500000</v>
      </c>
      <c r="M5622">
        <v>1595417</v>
      </c>
      <c r="N5622" t="s">
        <v>16519</v>
      </c>
      <c r="O5622">
        <v>113</v>
      </c>
      <c r="P5622" cm="1">
        <f t="array" ref="P5622">_xlfn.XLOOKUP(D5622, CPI!$A:A, CPI!$B:B)</f>
        <v>214.5</v>
      </c>
      <c r="Q5622" s="9">
        <f>IF(M5622="","",PRODUCT(M5622,CPI!$B$112/P5622))</f>
        <v>2266310.3025641022</v>
      </c>
    </row>
    <row r="5623" spans="1:17">
      <c r="A5623" t="s">
        <v>16520</v>
      </c>
      <c r="B5623" t="s">
        <v>27</v>
      </c>
      <c r="C5623" t="s">
        <v>45</v>
      </c>
      <c r="D5623">
        <v>2009</v>
      </c>
      <c r="E5623" t="s">
        <v>16521</v>
      </c>
      <c r="F5623">
        <v>4.5</v>
      </c>
      <c r="G5623">
        <v>13000</v>
      </c>
      <c r="H5623" t="s">
        <v>16522</v>
      </c>
      <c r="I5623" t="s">
        <v>16522</v>
      </c>
      <c r="J5623" t="s">
        <v>16523</v>
      </c>
      <c r="K5623" t="s">
        <v>41</v>
      </c>
      <c r="M5623">
        <v>439587</v>
      </c>
      <c r="N5623" t="s">
        <v>16524</v>
      </c>
      <c r="O5623">
        <v>109</v>
      </c>
      <c r="P5623" cm="1">
        <f t="array" ref="P5623">_xlfn.XLOOKUP(D5623, CPI!$A:A, CPI!$B:B)</f>
        <v>214.5</v>
      </c>
      <c r="Q5623" s="9">
        <f>IF(M5623="","",PRODUCT(M5623,CPI!$B$112/P5623))</f>
        <v>624438.9692307692</v>
      </c>
    </row>
    <row r="5624" spans="1:17">
      <c r="A5624" t="s">
        <v>16525</v>
      </c>
      <c r="B5624" t="s">
        <v>2010</v>
      </c>
      <c r="C5624" t="s">
        <v>74</v>
      </c>
      <c r="D5624">
        <v>2009</v>
      </c>
      <c r="E5624" t="s">
        <v>15948</v>
      </c>
      <c r="F5624">
        <v>6.7</v>
      </c>
      <c r="G5624">
        <v>52000</v>
      </c>
      <c r="H5624" t="s">
        <v>14011</v>
      </c>
      <c r="I5624" t="s">
        <v>10164</v>
      </c>
      <c r="J5624" t="s">
        <v>9897</v>
      </c>
      <c r="K5624" t="s">
        <v>33</v>
      </c>
      <c r="L5624">
        <v>60000000</v>
      </c>
      <c r="M5624">
        <v>38332994</v>
      </c>
      <c r="N5624" t="s">
        <v>9697</v>
      </c>
      <c r="O5624">
        <v>117</v>
      </c>
      <c r="P5624" cm="1">
        <f t="array" ref="P5624">_xlfn.XLOOKUP(D5624, CPI!$A:A, CPI!$B:B)</f>
        <v>214.5</v>
      </c>
      <c r="Q5624" s="9">
        <f>IF(M5624="","",PRODUCT(M5624,CPI!$B$112/P5624))</f>
        <v>54452509.425641023</v>
      </c>
    </row>
    <row r="5625" spans="1:17">
      <c r="A5625" t="s">
        <v>16526</v>
      </c>
      <c r="B5625" t="s">
        <v>27</v>
      </c>
      <c r="C5625" t="s">
        <v>52</v>
      </c>
      <c r="D5625">
        <v>2009</v>
      </c>
      <c r="E5625" t="s">
        <v>16527</v>
      </c>
      <c r="F5625">
        <v>6.9</v>
      </c>
      <c r="G5625">
        <v>38000</v>
      </c>
      <c r="H5625" t="s">
        <v>4984</v>
      </c>
      <c r="I5625" t="s">
        <v>4984</v>
      </c>
      <c r="J5625" t="s">
        <v>108</v>
      </c>
      <c r="K5625" t="s">
        <v>41</v>
      </c>
      <c r="M5625">
        <v>221805</v>
      </c>
      <c r="N5625" t="s">
        <v>16394</v>
      </c>
      <c r="O5625">
        <v>99</v>
      </c>
      <c r="P5625" cm="1">
        <f t="array" ref="P5625">_xlfn.XLOOKUP(D5625, CPI!$A:A, CPI!$B:B)</f>
        <v>214.5</v>
      </c>
      <c r="Q5625" s="9">
        <f>IF(M5625="","",PRODUCT(M5625,CPI!$B$112/P5625))</f>
        <v>315076.84615384613</v>
      </c>
    </row>
    <row r="5626" spans="1:17">
      <c r="A5626" t="s">
        <v>16528</v>
      </c>
      <c r="B5626" t="s">
        <v>27</v>
      </c>
      <c r="C5626" t="s">
        <v>45</v>
      </c>
      <c r="D5626">
        <v>2009</v>
      </c>
      <c r="E5626" t="s">
        <v>16225</v>
      </c>
      <c r="F5626">
        <v>5.5</v>
      </c>
      <c r="G5626">
        <v>38000</v>
      </c>
      <c r="H5626" t="s">
        <v>7493</v>
      </c>
      <c r="I5626" t="s">
        <v>16529</v>
      </c>
      <c r="J5626" t="s">
        <v>12934</v>
      </c>
      <c r="K5626" t="s">
        <v>41</v>
      </c>
      <c r="L5626">
        <v>35000000</v>
      </c>
      <c r="M5626">
        <v>17976667</v>
      </c>
      <c r="N5626" t="s">
        <v>34</v>
      </c>
      <c r="O5626">
        <v>101</v>
      </c>
      <c r="P5626" cm="1">
        <f t="array" ref="P5626">_xlfn.XLOOKUP(D5626, CPI!$A:A, CPI!$B:B)</f>
        <v>214.5</v>
      </c>
      <c r="Q5626" s="9">
        <f>IF(M5626="","",PRODUCT(M5626,CPI!$B$112/P5626))</f>
        <v>25536085.94358974</v>
      </c>
    </row>
    <row r="5627" spans="1:17">
      <c r="A5627" t="s">
        <v>16530</v>
      </c>
      <c r="B5627" t="s">
        <v>2010</v>
      </c>
      <c r="C5627" t="s">
        <v>115</v>
      </c>
      <c r="D5627">
        <v>2009</v>
      </c>
      <c r="E5627" t="s">
        <v>16531</v>
      </c>
      <c r="F5627">
        <v>5.9</v>
      </c>
      <c r="G5627">
        <v>12000</v>
      </c>
      <c r="H5627" t="s">
        <v>718</v>
      </c>
      <c r="I5627" t="s">
        <v>718</v>
      </c>
      <c r="J5627" t="s">
        <v>14673</v>
      </c>
      <c r="K5627" t="s">
        <v>41</v>
      </c>
      <c r="L5627">
        <v>25000000</v>
      </c>
      <c r="M5627">
        <v>4515258</v>
      </c>
      <c r="N5627" t="s">
        <v>16532</v>
      </c>
      <c r="O5627">
        <v>106</v>
      </c>
      <c r="P5627" cm="1">
        <f t="array" ref="P5627">_xlfn.XLOOKUP(D5627, CPI!$A:A, CPI!$B:B)</f>
        <v>214.5</v>
      </c>
      <c r="Q5627" s="9">
        <f>IF(M5627="","",PRODUCT(M5627,CPI!$B$112/P5627))</f>
        <v>6413981.8769230759</v>
      </c>
    </row>
    <row r="5628" spans="1:17">
      <c r="A5628" t="s">
        <v>16533</v>
      </c>
      <c r="B5628" t="s">
        <v>27</v>
      </c>
      <c r="C5628" t="s">
        <v>52</v>
      </c>
      <c r="D5628">
        <v>2009</v>
      </c>
      <c r="E5628" t="s">
        <v>16534</v>
      </c>
      <c r="F5628">
        <v>6.6</v>
      </c>
      <c r="G5628">
        <v>19000</v>
      </c>
      <c r="H5628" t="s">
        <v>16535</v>
      </c>
      <c r="I5628" t="s">
        <v>16536</v>
      </c>
      <c r="J5628" t="s">
        <v>3430</v>
      </c>
      <c r="K5628" t="s">
        <v>41</v>
      </c>
      <c r="M5628">
        <v>13514</v>
      </c>
      <c r="N5628" t="s">
        <v>15440</v>
      </c>
      <c r="O5628">
        <v>110</v>
      </c>
      <c r="P5628" cm="1">
        <f t="array" ref="P5628">_xlfn.XLOOKUP(D5628, CPI!$A:A, CPI!$B:B)</f>
        <v>214.5</v>
      </c>
      <c r="Q5628" s="9">
        <f>IF(M5628="","",PRODUCT(M5628,CPI!$B$112/P5628))</f>
        <v>19196.810256410256</v>
      </c>
    </row>
    <row r="5629" spans="1:17">
      <c r="A5629" t="s">
        <v>16537</v>
      </c>
      <c r="B5629" t="s">
        <v>458</v>
      </c>
      <c r="C5629" t="s">
        <v>401</v>
      </c>
      <c r="D5629">
        <v>2009</v>
      </c>
      <c r="E5629" t="s">
        <v>16538</v>
      </c>
      <c r="F5629">
        <v>7.6</v>
      </c>
      <c r="G5629">
        <v>33000</v>
      </c>
      <c r="H5629" t="s">
        <v>16539</v>
      </c>
      <c r="I5629" t="s">
        <v>16539</v>
      </c>
      <c r="J5629" t="s">
        <v>16540</v>
      </c>
      <c r="K5629" t="s">
        <v>3167</v>
      </c>
      <c r="L5629">
        <v>8000000</v>
      </c>
      <c r="M5629">
        <v>1803412</v>
      </c>
      <c r="N5629" t="s">
        <v>13253</v>
      </c>
      <c r="O5629">
        <v>75</v>
      </c>
      <c r="P5629" cm="1">
        <f t="array" ref="P5629">_xlfn.XLOOKUP(D5629, CPI!$A:A, CPI!$B:B)</f>
        <v>214.5</v>
      </c>
      <c r="Q5629" s="9">
        <f>IF(M5629="","",PRODUCT(M5629,CPI!$B$112/P5629))</f>
        <v>2561769.8666666662</v>
      </c>
    </row>
    <row r="5630" spans="1:17">
      <c r="A5630" t="s">
        <v>16541</v>
      </c>
      <c r="B5630" t="s">
        <v>27</v>
      </c>
      <c r="C5630" t="s">
        <v>115</v>
      </c>
      <c r="D5630">
        <v>2009</v>
      </c>
      <c r="E5630" t="s">
        <v>16542</v>
      </c>
      <c r="F5630">
        <v>6.7</v>
      </c>
      <c r="G5630">
        <v>26000</v>
      </c>
      <c r="H5630" t="s">
        <v>16543</v>
      </c>
      <c r="I5630" t="s">
        <v>16543</v>
      </c>
      <c r="J5630" t="s">
        <v>16544</v>
      </c>
      <c r="K5630" t="s">
        <v>33</v>
      </c>
      <c r="L5630">
        <v>800000</v>
      </c>
      <c r="M5630">
        <v>896919</v>
      </c>
      <c r="N5630" t="s">
        <v>16545</v>
      </c>
      <c r="O5630">
        <v>100</v>
      </c>
      <c r="P5630" cm="1">
        <f t="array" ref="P5630">_xlfn.XLOOKUP(D5630, CPI!$A:A, CPI!$B:B)</f>
        <v>214.5</v>
      </c>
      <c r="Q5630" s="9">
        <f>IF(M5630="","",PRODUCT(M5630,CPI!$B$112/P5630))</f>
        <v>1274084.9384615384</v>
      </c>
    </row>
    <row r="5631" spans="1:17">
      <c r="A5631" t="s">
        <v>16546</v>
      </c>
      <c r="B5631" t="s">
        <v>27</v>
      </c>
      <c r="C5631" t="s">
        <v>52</v>
      </c>
      <c r="D5631">
        <v>2009</v>
      </c>
      <c r="E5631" t="s">
        <v>15706</v>
      </c>
      <c r="F5631">
        <v>5.8</v>
      </c>
      <c r="G5631">
        <v>21000</v>
      </c>
      <c r="H5631" t="s">
        <v>16547</v>
      </c>
      <c r="I5631" t="s">
        <v>16548</v>
      </c>
      <c r="J5631" t="s">
        <v>8147</v>
      </c>
      <c r="K5631" t="s">
        <v>41</v>
      </c>
      <c r="L5631">
        <v>10000000</v>
      </c>
      <c r="M5631">
        <v>15300885</v>
      </c>
      <c r="N5631" t="s">
        <v>15026</v>
      </c>
      <c r="O5631">
        <v>89</v>
      </c>
      <c r="P5631" cm="1">
        <f t="array" ref="P5631">_xlfn.XLOOKUP(D5631, CPI!$A:A, CPI!$B:B)</f>
        <v>214.5</v>
      </c>
      <c r="Q5631" s="9">
        <f>IF(M5631="","",PRODUCT(M5631,CPI!$B$112/P5631))</f>
        <v>21735103.307692304</v>
      </c>
    </row>
    <row r="5632" spans="1:17">
      <c r="A5632" t="s">
        <v>16549</v>
      </c>
      <c r="B5632" t="s">
        <v>27</v>
      </c>
      <c r="C5632" t="s">
        <v>52</v>
      </c>
      <c r="D5632">
        <v>2009</v>
      </c>
      <c r="E5632" t="s">
        <v>16213</v>
      </c>
      <c r="F5632">
        <v>5</v>
      </c>
      <c r="G5632">
        <v>21000</v>
      </c>
      <c r="H5632" t="s">
        <v>16550</v>
      </c>
      <c r="I5632" t="s">
        <v>16550</v>
      </c>
      <c r="J5632" t="s">
        <v>16550</v>
      </c>
      <c r="K5632" t="s">
        <v>41</v>
      </c>
      <c r="L5632">
        <v>6000000</v>
      </c>
      <c r="M5632">
        <v>4591629</v>
      </c>
      <c r="N5632" t="s">
        <v>14794</v>
      </c>
      <c r="O5632">
        <v>90</v>
      </c>
      <c r="P5632" cm="1">
        <f t="array" ref="P5632">_xlfn.XLOOKUP(D5632, CPI!$A:A, CPI!$B:B)</f>
        <v>214.5</v>
      </c>
      <c r="Q5632" s="9">
        <f>IF(M5632="","",PRODUCT(M5632,CPI!$B$112/P5632))</f>
        <v>6522467.8615384605</v>
      </c>
    </row>
    <row r="5633" spans="1:17">
      <c r="A5633" t="s">
        <v>16551</v>
      </c>
      <c r="B5633" t="s">
        <v>2010</v>
      </c>
      <c r="C5633" t="s">
        <v>45</v>
      </c>
      <c r="D5633">
        <v>2009</v>
      </c>
      <c r="E5633" t="s">
        <v>16356</v>
      </c>
      <c r="F5633">
        <v>5.8</v>
      </c>
      <c r="G5633">
        <v>44000</v>
      </c>
      <c r="H5633" t="s">
        <v>10664</v>
      </c>
      <c r="I5633" t="s">
        <v>10664</v>
      </c>
      <c r="J5633" t="s">
        <v>16552</v>
      </c>
      <c r="K5633" t="s">
        <v>41</v>
      </c>
      <c r="L5633">
        <v>40000000</v>
      </c>
      <c r="M5633">
        <v>39291383</v>
      </c>
      <c r="N5633" t="s">
        <v>72</v>
      </c>
      <c r="O5633">
        <v>109</v>
      </c>
      <c r="P5633" cm="1">
        <f t="array" ref="P5633">_xlfn.XLOOKUP(D5633, CPI!$A:A, CPI!$B:B)</f>
        <v>214.5</v>
      </c>
      <c r="Q5633" s="9">
        <f>IF(M5633="","",PRODUCT(M5633,CPI!$B$112/P5633))</f>
        <v>55813913.287179478</v>
      </c>
    </row>
    <row r="5634" spans="1:17">
      <c r="A5634" t="s">
        <v>16553</v>
      </c>
      <c r="B5634" t="s">
        <v>44</v>
      </c>
      <c r="C5634" t="s">
        <v>36</v>
      </c>
      <c r="D5634">
        <v>2009</v>
      </c>
      <c r="E5634" t="s">
        <v>15610</v>
      </c>
      <c r="F5634">
        <v>5.4</v>
      </c>
      <c r="G5634">
        <v>21000</v>
      </c>
      <c r="H5634" t="s">
        <v>10893</v>
      </c>
      <c r="I5634" t="s">
        <v>14083</v>
      </c>
      <c r="J5634" t="s">
        <v>16554</v>
      </c>
      <c r="K5634" t="s">
        <v>41</v>
      </c>
      <c r="L5634">
        <v>45000000</v>
      </c>
      <c r="M5634">
        <v>57881056</v>
      </c>
      <c r="N5634" t="s">
        <v>191</v>
      </c>
      <c r="O5634">
        <v>86</v>
      </c>
      <c r="P5634" cm="1">
        <f t="array" ref="P5634">_xlfn.XLOOKUP(D5634, CPI!$A:A, CPI!$B:B)</f>
        <v>214.5</v>
      </c>
      <c r="Q5634" s="9">
        <f>IF(M5634="","",PRODUCT(M5634,CPI!$B$112/P5634))</f>
        <v>82220782.112820506</v>
      </c>
    </row>
    <row r="5635" spans="1:17">
      <c r="A5635" t="s">
        <v>16555</v>
      </c>
      <c r="B5635" t="s">
        <v>2010</v>
      </c>
      <c r="C5635" t="s">
        <v>45</v>
      </c>
      <c r="D5635">
        <v>2009</v>
      </c>
      <c r="E5635" t="s">
        <v>16556</v>
      </c>
      <c r="F5635">
        <v>3.7</v>
      </c>
      <c r="G5635">
        <v>23000</v>
      </c>
      <c r="H5635" t="s">
        <v>11484</v>
      </c>
      <c r="I5635" t="s">
        <v>16557</v>
      </c>
      <c r="J5635" t="s">
        <v>16558</v>
      </c>
      <c r="K5635" t="s">
        <v>206</v>
      </c>
      <c r="L5635">
        <v>18000000</v>
      </c>
      <c r="M5635">
        <v>12764201</v>
      </c>
      <c r="N5635" t="s">
        <v>16559</v>
      </c>
      <c r="O5635">
        <v>96</v>
      </c>
      <c r="P5635" cm="1">
        <f t="array" ref="P5635">_xlfn.XLOOKUP(D5635, CPI!$A:A, CPI!$B:B)</f>
        <v>214.5</v>
      </c>
      <c r="Q5635" s="9">
        <f>IF(M5635="","",PRODUCT(M5635,CPI!$B$112/P5635))</f>
        <v>18131711.164102562</v>
      </c>
    </row>
    <row r="5636" spans="1:17">
      <c r="A5636" t="s">
        <v>16560</v>
      </c>
      <c r="B5636" t="s">
        <v>458</v>
      </c>
      <c r="C5636" t="s">
        <v>28</v>
      </c>
      <c r="D5636">
        <v>2009</v>
      </c>
      <c r="E5636" t="s">
        <v>16396</v>
      </c>
      <c r="F5636">
        <v>6.1</v>
      </c>
      <c r="G5636">
        <v>1500</v>
      </c>
      <c r="H5636" t="s">
        <v>16561</v>
      </c>
      <c r="I5636" t="s">
        <v>16561</v>
      </c>
      <c r="J5636" t="s">
        <v>16562</v>
      </c>
      <c r="K5636" t="s">
        <v>1205</v>
      </c>
      <c r="M5636">
        <v>2372</v>
      </c>
      <c r="N5636" t="s">
        <v>16563</v>
      </c>
      <c r="O5636">
        <v>90</v>
      </c>
      <c r="P5636" cm="1">
        <f t="array" ref="P5636">_xlfn.XLOOKUP(D5636, CPI!$A:A, CPI!$B:B)</f>
        <v>214.5</v>
      </c>
      <c r="Q5636" s="9">
        <f>IF(M5636="","",PRODUCT(M5636,CPI!$B$112/P5636))</f>
        <v>3369.45641025641</v>
      </c>
    </row>
    <row r="5637" spans="1:17">
      <c r="A5637" t="s">
        <v>16564</v>
      </c>
      <c r="B5637" t="s">
        <v>27</v>
      </c>
      <c r="C5637" t="s">
        <v>28</v>
      </c>
      <c r="D5637">
        <v>2009</v>
      </c>
      <c r="E5637" t="s">
        <v>16096</v>
      </c>
      <c r="F5637">
        <v>7.2</v>
      </c>
      <c r="G5637">
        <v>39000</v>
      </c>
      <c r="H5637" t="s">
        <v>3484</v>
      </c>
      <c r="I5637" t="s">
        <v>3484</v>
      </c>
      <c r="J5637" t="s">
        <v>6975</v>
      </c>
      <c r="K5637" t="s">
        <v>1122</v>
      </c>
      <c r="L5637">
        <v>18000000</v>
      </c>
      <c r="M5637">
        <v>37472736</v>
      </c>
      <c r="N5637" t="s">
        <v>16565</v>
      </c>
      <c r="O5637">
        <v>127</v>
      </c>
      <c r="P5637" cm="1">
        <f t="array" ref="P5637">_xlfn.XLOOKUP(D5637, CPI!$A:A, CPI!$B:B)</f>
        <v>214.5</v>
      </c>
      <c r="Q5637" s="9">
        <f>IF(M5637="","",PRODUCT(M5637,CPI!$B$112/P5637))</f>
        <v>53230501.907692298</v>
      </c>
    </row>
    <row r="5638" spans="1:17">
      <c r="A5638" t="s">
        <v>16566</v>
      </c>
      <c r="B5638" t="s">
        <v>2010</v>
      </c>
      <c r="C5638" t="s">
        <v>45</v>
      </c>
      <c r="D5638">
        <v>2009</v>
      </c>
      <c r="E5638" t="s">
        <v>15948</v>
      </c>
      <c r="F5638">
        <v>5.6</v>
      </c>
      <c r="G5638">
        <v>32000</v>
      </c>
      <c r="H5638" t="s">
        <v>14984</v>
      </c>
      <c r="I5638" t="s">
        <v>16567</v>
      </c>
      <c r="J5638" t="s">
        <v>14635</v>
      </c>
      <c r="K5638" t="s">
        <v>41</v>
      </c>
      <c r="M5638">
        <v>32482728</v>
      </c>
      <c r="N5638" t="s">
        <v>13665</v>
      </c>
      <c r="O5638">
        <v>105</v>
      </c>
      <c r="P5638" cm="1">
        <f t="array" ref="P5638">_xlfn.XLOOKUP(D5638, CPI!$A:A, CPI!$B:B)</f>
        <v>214.5</v>
      </c>
      <c r="Q5638" s="9">
        <f>IF(M5638="","",PRODUCT(M5638,CPI!$B$112/P5638))</f>
        <v>46142131.569230765</v>
      </c>
    </row>
    <row r="5639" spans="1:17">
      <c r="A5639" t="s">
        <v>16568</v>
      </c>
      <c r="B5639" t="s">
        <v>27</v>
      </c>
      <c r="C5639" t="s">
        <v>74</v>
      </c>
      <c r="D5639">
        <v>2009</v>
      </c>
      <c r="E5639" t="s">
        <v>16569</v>
      </c>
      <c r="F5639">
        <v>7.5</v>
      </c>
      <c r="G5639">
        <v>42000</v>
      </c>
      <c r="H5639" t="s">
        <v>16570</v>
      </c>
      <c r="I5639" t="s">
        <v>14554</v>
      </c>
      <c r="J5639" t="s">
        <v>9473</v>
      </c>
      <c r="K5639" t="s">
        <v>33</v>
      </c>
      <c r="L5639">
        <v>10000000</v>
      </c>
      <c r="M5639">
        <v>4091378</v>
      </c>
      <c r="N5639" t="s">
        <v>42</v>
      </c>
      <c r="O5639">
        <v>98</v>
      </c>
      <c r="P5639" cm="1">
        <f t="array" ref="P5639">_xlfn.XLOOKUP(D5639, CPI!$A:A, CPI!$B:B)</f>
        <v>214.5</v>
      </c>
      <c r="Q5639" s="9">
        <f>IF(M5639="","",PRODUCT(M5639,CPI!$B$112/P5639))</f>
        <v>5811854.9025641019</v>
      </c>
    </row>
    <row r="5640" spans="1:17">
      <c r="A5640" t="s">
        <v>16571</v>
      </c>
      <c r="B5640" t="s">
        <v>2010</v>
      </c>
      <c r="C5640" t="s">
        <v>36</v>
      </c>
      <c r="D5640">
        <v>2009</v>
      </c>
      <c r="E5640" t="s">
        <v>16572</v>
      </c>
      <c r="F5640">
        <v>6.2</v>
      </c>
      <c r="G5640">
        <v>11000</v>
      </c>
      <c r="H5640" t="s">
        <v>13545</v>
      </c>
      <c r="I5640" t="s">
        <v>13545</v>
      </c>
      <c r="J5640" t="s">
        <v>16573</v>
      </c>
      <c r="K5640" t="s">
        <v>41</v>
      </c>
      <c r="L5640">
        <v>10000000</v>
      </c>
      <c r="M5640">
        <v>118492</v>
      </c>
      <c r="N5640" t="s">
        <v>16574</v>
      </c>
      <c r="O5640">
        <v>90</v>
      </c>
      <c r="P5640" cm="1">
        <f t="array" ref="P5640">_xlfn.XLOOKUP(D5640, CPI!$A:A, CPI!$B:B)</f>
        <v>214.5</v>
      </c>
      <c r="Q5640" s="9">
        <f>IF(M5640="","",PRODUCT(M5640,CPI!$B$112/P5640))</f>
        <v>168319.40512820511</v>
      </c>
    </row>
    <row r="5641" spans="1:17">
      <c r="A5641" t="s">
        <v>16575</v>
      </c>
      <c r="B5641" t="s">
        <v>27</v>
      </c>
      <c r="C5641" t="s">
        <v>52</v>
      </c>
      <c r="D5641">
        <v>2009</v>
      </c>
      <c r="E5641" t="s">
        <v>16576</v>
      </c>
      <c r="F5641">
        <v>6.2</v>
      </c>
      <c r="G5641">
        <v>11000</v>
      </c>
      <c r="H5641" t="s">
        <v>2216</v>
      </c>
      <c r="I5641" t="s">
        <v>4568</v>
      </c>
      <c r="J5641" t="s">
        <v>1025</v>
      </c>
      <c r="K5641" t="s">
        <v>33</v>
      </c>
      <c r="L5641">
        <v>23000000</v>
      </c>
      <c r="M5641">
        <v>9368242</v>
      </c>
      <c r="N5641" t="s">
        <v>16577</v>
      </c>
      <c r="O5641">
        <v>86</v>
      </c>
      <c r="P5641" cm="1">
        <f t="array" ref="P5641">_xlfn.XLOOKUP(D5641, CPI!$A:A, CPI!$B:B)</f>
        <v>214.5</v>
      </c>
      <c r="Q5641" s="9">
        <f>IF(M5641="","",PRODUCT(M5641,CPI!$B$112/P5641))</f>
        <v>13307707.866666665</v>
      </c>
    </row>
    <row r="5642" spans="1:17">
      <c r="A5642" t="s">
        <v>16578</v>
      </c>
      <c r="B5642" t="s">
        <v>27</v>
      </c>
      <c r="C5642" t="s">
        <v>28</v>
      </c>
      <c r="D5642">
        <v>2009</v>
      </c>
      <c r="E5642" t="s">
        <v>16579</v>
      </c>
      <c r="F5642">
        <v>5.8</v>
      </c>
      <c r="G5642">
        <v>3500</v>
      </c>
      <c r="H5642" t="s">
        <v>16580</v>
      </c>
      <c r="I5642" t="s">
        <v>16581</v>
      </c>
      <c r="J5642" t="s">
        <v>16582</v>
      </c>
      <c r="K5642" t="s">
        <v>41</v>
      </c>
      <c r="L5642">
        <v>3000000</v>
      </c>
      <c r="M5642">
        <v>5073</v>
      </c>
      <c r="N5642" t="s">
        <v>16583</v>
      </c>
      <c r="O5642">
        <v>96</v>
      </c>
      <c r="P5642" cm="1">
        <f t="array" ref="P5642">_xlfn.XLOOKUP(D5642, CPI!$A:A, CPI!$B:B)</f>
        <v>214.5</v>
      </c>
      <c r="Q5642" s="9">
        <f>IF(M5642="","",PRODUCT(M5642,CPI!$B$112/P5642))</f>
        <v>7206.2615384615374</v>
      </c>
    </row>
    <row r="5643" spans="1:17">
      <c r="A5643" t="s">
        <v>16584</v>
      </c>
      <c r="B5643" t="s">
        <v>27</v>
      </c>
      <c r="C5643" t="s">
        <v>28</v>
      </c>
      <c r="D5643">
        <v>2009</v>
      </c>
      <c r="E5643" t="s">
        <v>16585</v>
      </c>
      <c r="F5643">
        <v>6.7</v>
      </c>
      <c r="G5643">
        <v>19000</v>
      </c>
      <c r="H5643" t="s">
        <v>16586</v>
      </c>
      <c r="I5643" t="s">
        <v>16587</v>
      </c>
      <c r="J5643" t="s">
        <v>16588</v>
      </c>
      <c r="K5643" t="s">
        <v>33</v>
      </c>
      <c r="M5643">
        <v>101860</v>
      </c>
      <c r="N5643" t="s">
        <v>16589</v>
      </c>
      <c r="O5643">
        <v>104</v>
      </c>
      <c r="P5643" cm="1">
        <f t="array" ref="P5643">_xlfn.XLOOKUP(D5643, CPI!$A:A, CPI!$B:B)</f>
        <v>214.5</v>
      </c>
      <c r="Q5643" s="9">
        <f>IF(M5643="","",PRODUCT(M5643,CPI!$B$112/P5643))</f>
        <v>144693.43589743588</v>
      </c>
    </row>
    <row r="5644" spans="1:17">
      <c r="A5644" t="s">
        <v>16590</v>
      </c>
      <c r="B5644" t="s">
        <v>27</v>
      </c>
      <c r="C5644" t="s">
        <v>63</v>
      </c>
      <c r="D5644">
        <v>2009</v>
      </c>
      <c r="E5644" t="s">
        <v>16591</v>
      </c>
      <c r="F5644">
        <v>6.5</v>
      </c>
      <c r="G5644">
        <v>70000</v>
      </c>
      <c r="H5644" t="s">
        <v>12836</v>
      </c>
      <c r="I5644" t="s">
        <v>12836</v>
      </c>
      <c r="J5644" t="s">
        <v>16592</v>
      </c>
      <c r="K5644" t="s">
        <v>1122</v>
      </c>
      <c r="L5644">
        <v>5600000</v>
      </c>
      <c r="M5644">
        <v>18853164</v>
      </c>
      <c r="N5644" t="s">
        <v>16593</v>
      </c>
      <c r="O5644">
        <v>85</v>
      </c>
      <c r="P5644" cm="1">
        <f t="array" ref="P5644">_xlfn.XLOOKUP(D5644, CPI!$A:A, CPI!$B:B)</f>
        <v>214.5</v>
      </c>
      <c r="Q5644" s="9">
        <f>IF(M5644="","",PRODUCT(M5644,CPI!$B$112/P5644))</f>
        <v>26781161.169230767</v>
      </c>
    </row>
    <row r="5645" spans="1:17">
      <c r="A5645" t="s">
        <v>16594</v>
      </c>
      <c r="B5645" t="s">
        <v>2010</v>
      </c>
      <c r="C5645" t="s">
        <v>45</v>
      </c>
      <c r="D5645">
        <v>2010</v>
      </c>
      <c r="E5645" t="s">
        <v>16595</v>
      </c>
      <c r="F5645">
        <v>8.8000000000000007</v>
      </c>
      <c r="G5645">
        <v>2100000</v>
      </c>
      <c r="H5645" t="s">
        <v>10282</v>
      </c>
      <c r="I5645" t="s">
        <v>10282</v>
      </c>
      <c r="J5645" t="s">
        <v>8521</v>
      </c>
      <c r="K5645" t="s">
        <v>41</v>
      </c>
      <c r="L5645">
        <v>160000000</v>
      </c>
      <c r="M5645">
        <v>836836967</v>
      </c>
      <c r="N5645" t="s">
        <v>34</v>
      </c>
      <c r="O5645">
        <v>148</v>
      </c>
      <c r="P5645" cm="1">
        <f t="array" ref="P5645">_xlfn.XLOOKUP(D5645, CPI!$A:A, CPI!$B:B)</f>
        <v>218.1</v>
      </c>
      <c r="Q5645" s="9">
        <f>IF(M5645="","",PRODUCT(M5645,CPI!$B$112/P5645))</f>
        <v>1169116111.1641448</v>
      </c>
    </row>
    <row r="5646" spans="1:17">
      <c r="A5646" t="s">
        <v>16596</v>
      </c>
      <c r="B5646" t="s">
        <v>2010</v>
      </c>
      <c r="C5646" t="s">
        <v>45</v>
      </c>
      <c r="D5646">
        <v>2010</v>
      </c>
      <c r="E5646" t="s">
        <v>16597</v>
      </c>
      <c r="F5646">
        <v>7</v>
      </c>
      <c r="G5646">
        <v>746000</v>
      </c>
      <c r="H5646" t="s">
        <v>9092</v>
      </c>
      <c r="I5646" t="s">
        <v>15552</v>
      </c>
      <c r="J5646" t="s">
        <v>4923</v>
      </c>
      <c r="K5646" t="s">
        <v>41</v>
      </c>
      <c r="L5646">
        <v>200000000</v>
      </c>
      <c r="M5646">
        <v>623933331</v>
      </c>
      <c r="N5646" t="s">
        <v>55</v>
      </c>
      <c r="O5646">
        <v>124</v>
      </c>
      <c r="P5646" cm="1">
        <f t="array" ref="P5646">_xlfn.XLOOKUP(D5646, CPI!$A:A, CPI!$B:B)</f>
        <v>218.1</v>
      </c>
      <c r="Q5646" s="9">
        <f>IF(M5646="","",PRODUCT(M5646,CPI!$B$112/P5646))</f>
        <v>871675772.37826681</v>
      </c>
    </row>
    <row r="5647" spans="1:17">
      <c r="A5647" t="s">
        <v>16598</v>
      </c>
      <c r="B5647" t="s">
        <v>27</v>
      </c>
      <c r="C5647" t="s">
        <v>4895</v>
      </c>
      <c r="D5647">
        <v>2010</v>
      </c>
      <c r="E5647" t="s">
        <v>16599</v>
      </c>
      <c r="F5647">
        <v>8.1999999999999993</v>
      </c>
      <c r="G5647">
        <v>1200000</v>
      </c>
      <c r="H5647" t="s">
        <v>76</v>
      </c>
      <c r="I5647" t="s">
        <v>15331</v>
      </c>
      <c r="J5647" t="s">
        <v>8521</v>
      </c>
      <c r="K5647" t="s">
        <v>41</v>
      </c>
      <c r="L5647">
        <v>80000000</v>
      </c>
      <c r="M5647">
        <v>294805697</v>
      </c>
      <c r="N5647" t="s">
        <v>55</v>
      </c>
      <c r="O5647">
        <v>138</v>
      </c>
      <c r="P5647" cm="1">
        <f t="array" ref="P5647">_xlfn.XLOOKUP(D5647, CPI!$A:A, CPI!$B:B)</f>
        <v>218.1</v>
      </c>
      <c r="Q5647" s="9">
        <f>IF(M5647="","",PRODUCT(M5647,CPI!$B$112/P5647))</f>
        <v>411862888.01421368</v>
      </c>
    </row>
    <row r="5648" spans="1:17">
      <c r="A5648" t="s">
        <v>16600</v>
      </c>
      <c r="B5648" t="s">
        <v>2010</v>
      </c>
      <c r="C5648" t="s">
        <v>45</v>
      </c>
      <c r="D5648">
        <v>2010</v>
      </c>
      <c r="E5648" t="s">
        <v>16601</v>
      </c>
      <c r="F5648">
        <v>7.5</v>
      </c>
      <c r="G5648">
        <v>394000</v>
      </c>
      <c r="H5648" t="s">
        <v>13524</v>
      </c>
      <c r="I5648" t="s">
        <v>12137</v>
      </c>
      <c r="J5648" t="s">
        <v>15041</v>
      </c>
      <c r="K5648" t="s">
        <v>41</v>
      </c>
      <c r="L5648">
        <v>60000000</v>
      </c>
      <c r="M5648">
        <v>48917974</v>
      </c>
      <c r="N5648" t="s">
        <v>72</v>
      </c>
      <c r="O5648">
        <v>112</v>
      </c>
      <c r="P5648" cm="1">
        <f t="array" ref="P5648">_xlfn.XLOOKUP(D5648, CPI!$A:A, CPI!$B:B)</f>
        <v>218.1</v>
      </c>
      <c r="Q5648" s="9">
        <f>IF(M5648="","",PRODUCT(M5648,CPI!$B$112/P5648))</f>
        <v>68341617.046309039</v>
      </c>
    </row>
    <row r="5649" spans="1:17">
      <c r="A5649" t="s">
        <v>16602</v>
      </c>
      <c r="B5649" t="s">
        <v>2010</v>
      </c>
      <c r="C5649" t="s">
        <v>52</v>
      </c>
      <c r="D5649">
        <v>2010</v>
      </c>
      <c r="E5649" t="s">
        <v>16603</v>
      </c>
      <c r="F5649">
        <v>5.9</v>
      </c>
      <c r="G5649">
        <v>233000</v>
      </c>
      <c r="H5649" t="s">
        <v>5786</v>
      </c>
      <c r="I5649" t="s">
        <v>8525</v>
      </c>
      <c r="J5649" t="s">
        <v>8525</v>
      </c>
      <c r="K5649" t="s">
        <v>41</v>
      </c>
      <c r="L5649">
        <v>80000000</v>
      </c>
      <c r="M5649">
        <v>271457301</v>
      </c>
      <c r="N5649" t="s">
        <v>42</v>
      </c>
      <c r="O5649">
        <v>102</v>
      </c>
      <c r="P5649" cm="1">
        <f t="array" ref="P5649">_xlfn.XLOOKUP(D5649, CPI!$A:A, CPI!$B:B)</f>
        <v>218.1</v>
      </c>
      <c r="Q5649" s="9">
        <f>IF(M5649="","",PRODUCT(M5649,CPI!$B$112/P5649))</f>
        <v>379243647.93535078</v>
      </c>
    </row>
    <row r="5650" spans="1:17">
      <c r="A5650" t="s">
        <v>16604</v>
      </c>
      <c r="B5650" t="s">
        <v>27</v>
      </c>
      <c r="C5650" t="s">
        <v>52</v>
      </c>
      <c r="D5650">
        <v>2010</v>
      </c>
      <c r="E5650" t="s">
        <v>16605</v>
      </c>
      <c r="F5650">
        <v>6.4</v>
      </c>
      <c r="G5650">
        <v>130000</v>
      </c>
      <c r="H5650" t="s">
        <v>16606</v>
      </c>
      <c r="I5650" t="s">
        <v>15659</v>
      </c>
      <c r="J5650" t="s">
        <v>16607</v>
      </c>
      <c r="K5650" t="s">
        <v>41</v>
      </c>
      <c r="L5650">
        <v>20000000</v>
      </c>
      <c r="M5650">
        <v>49779728</v>
      </c>
      <c r="N5650" t="s">
        <v>9697</v>
      </c>
      <c r="O5650">
        <v>104</v>
      </c>
      <c r="P5650" cm="1">
        <f t="array" ref="P5650">_xlfn.XLOOKUP(D5650, CPI!$A:A, CPI!$B:B)</f>
        <v>218.1</v>
      </c>
      <c r="Q5650" s="9">
        <f>IF(M5650="","",PRODUCT(M5650,CPI!$B$112/P5650))</f>
        <v>69545543.886290684</v>
      </c>
    </row>
    <row r="5651" spans="1:17">
      <c r="A5651" t="s">
        <v>16608</v>
      </c>
      <c r="B5651" t="s">
        <v>27</v>
      </c>
      <c r="C5651" t="s">
        <v>45</v>
      </c>
      <c r="D5651">
        <v>2010</v>
      </c>
      <c r="E5651" t="s">
        <v>16609</v>
      </c>
      <c r="F5651">
        <v>7.6</v>
      </c>
      <c r="G5651">
        <v>535000</v>
      </c>
      <c r="H5651" t="s">
        <v>13541</v>
      </c>
      <c r="I5651" t="s">
        <v>15030</v>
      </c>
      <c r="J5651" t="s">
        <v>16391</v>
      </c>
      <c r="K5651" t="s">
        <v>33</v>
      </c>
      <c r="L5651">
        <v>30000000</v>
      </c>
      <c r="M5651">
        <v>96188903</v>
      </c>
      <c r="N5651" t="s">
        <v>16480</v>
      </c>
      <c r="O5651">
        <v>117</v>
      </c>
      <c r="P5651" cm="1">
        <f t="array" ref="P5651">_xlfn.XLOOKUP(D5651, CPI!$A:A, CPI!$B:B)</f>
        <v>218.1</v>
      </c>
      <c r="Q5651" s="9">
        <f>IF(M5651="","",PRODUCT(M5651,CPI!$B$112/P5651))</f>
        <v>134382204.23704723</v>
      </c>
    </row>
    <row r="5652" spans="1:17">
      <c r="A5652" t="s">
        <v>16610</v>
      </c>
      <c r="B5652" t="s">
        <v>27</v>
      </c>
      <c r="C5652" t="s">
        <v>28</v>
      </c>
      <c r="D5652">
        <v>2010</v>
      </c>
      <c r="E5652" t="s">
        <v>16611</v>
      </c>
      <c r="F5652">
        <v>8</v>
      </c>
      <c r="G5652">
        <v>716000</v>
      </c>
      <c r="H5652" t="s">
        <v>10216</v>
      </c>
      <c r="I5652" t="s">
        <v>16612</v>
      </c>
      <c r="J5652" t="s">
        <v>11416</v>
      </c>
      <c r="K5652" t="s">
        <v>41</v>
      </c>
      <c r="L5652">
        <v>13000000</v>
      </c>
      <c r="M5652">
        <v>329398046</v>
      </c>
      <c r="N5652" t="s">
        <v>9450</v>
      </c>
      <c r="O5652">
        <v>108</v>
      </c>
      <c r="P5652" cm="1">
        <f t="array" ref="P5652">_xlfn.XLOOKUP(D5652, CPI!$A:A, CPI!$B:B)</f>
        <v>218.1</v>
      </c>
      <c r="Q5652" s="9">
        <f>IF(M5652="","",PRODUCT(M5652,CPI!$B$112/P5652))</f>
        <v>460190667.65795505</v>
      </c>
    </row>
    <row r="5653" spans="1:17">
      <c r="A5653" t="s">
        <v>16613</v>
      </c>
      <c r="B5653" t="s">
        <v>27</v>
      </c>
      <c r="C5653" t="s">
        <v>115</v>
      </c>
      <c r="D5653">
        <v>2010</v>
      </c>
      <c r="E5653" t="s">
        <v>16614</v>
      </c>
      <c r="F5653">
        <v>7.5</v>
      </c>
      <c r="G5653">
        <v>363000</v>
      </c>
      <c r="H5653" t="s">
        <v>9671</v>
      </c>
      <c r="I5653" t="s">
        <v>16615</v>
      </c>
      <c r="J5653" t="s">
        <v>9671</v>
      </c>
      <c r="K5653" t="s">
        <v>41</v>
      </c>
      <c r="L5653">
        <v>37000000</v>
      </c>
      <c r="M5653">
        <v>154026136</v>
      </c>
      <c r="N5653" t="s">
        <v>34</v>
      </c>
      <c r="O5653">
        <v>125</v>
      </c>
      <c r="P5653" cm="1">
        <f t="array" ref="P5653">_xlfn.XLOOKUP(D5653, CPI!$A:A, CPI!$B:B)</f>
        <v>218.1</v>
      </c>
      <c r="Q5653" s="9">
        <f>IF(M5653="","",PRODUCT(M5653,CPI!$B$112/P5653))</f>
        <v>215184610.90875745</v>
      </c>
    </row>
    <row r="5654" spans="1:17">
      <c r="A5654" t="s">
        <v>16616</v>
      </c>
      <c r="B5654" t="s">
        <v>2010</v>
      </c>
      <c r="C5654" t="s">
        <v>36</v>
      </c>
      <c r="D5654">
        <v>2010</v>
      </c>
      <c r="E5654" t="s">
        <v>16617</v>
      </c>
      <c r="F5654">
        <v>7.7</v>
      </c>
      <c r="G5654">
        <v>495000</v>
      </c>
      <c r="H5654" t="s">
        <v>15046</v>
      </c>
      <c r="I5654" t="s">
        <v>2267</v>
      </c>
      <c r="J5654" t="s">
        <v>11825</v>
      </c>
      <c r="K5654" t="s">
        <v>33</v>
      </c>
      <c r="M5654">
        <v>977043483</v>
      </c>
      <c r="N5654" t="s">
        <v>34</v>
      </c>
      <c r="O5654">
        <v>146</v>
      </c>
      <c r="P5654" cm="1">
        <f t="array" ref="P5654">_xlfn.XLOOKUP(D5654, CPI!$A:A, CPI!$B:B)</f>
        <v>218.1</v>
      </c>
      <c r="Q5654" s="9">
        <f>IF(M5654="","",PRODUCT(M5654,CPI!$B$112/P5654))</f>
        <v>1364993806.8321869</v>
      </c>
    </row>
    <row r="5655" spans="1:17">
      <c r="A5655" t="s">
        <v>16618</v>
      </c>
      <c r="B5655" t="s">
        <v>44</v>
      </c>
      <c r="C5655" t="s">
        <v>52</v>
      </c>
      <c r="D5655">
        <v>2010</v>
      </c>
      <c r="E5655" t="s">
        <v>16619</v>
      </c>
      <c r="F5655">
        <v>7.7</v>
      </c>
      <c r="G5655">
        <v>85000</v>
      </c>
      <c r="H5655" t="s">
        <v>2079</v>
      </c>
      <c r="I5655" t="s">
        <v>2079</v>
      </c>
      <c r="J5655" t="s">
        <v>16620</v>
      </c>
      <c r="K5655" t="s">
        <v>41</v>
      </c>
      <c r="L5655">
        <v>14000000</v>
      </c>
      <c r="M5655">
        <v>4324817</v>
      </c>
      <c r="N5655" t="s">
        <v>5120</v>
      </c>
      <c r="O5655">
        <v>90</v>
      </c>
      <c r="P5655" cm="1">
        <f t="array" ref="P5655">_xlfn.XLOOKUP(D5655, CPI!$A:A, CPI!$B:B)</f>
        <v>218.1</v>
      </c>
      <c r="Q5655" s="9">
        <f>IF(M5655="","",PRODUCT(M5655,CPI!$B$112/P5655))</f>
        <v>6042052.9110499769</v>
      </c>
    </row>
    <row r="5656" spans="1:17">
      <c r="A5656" t="s">
        <v>16621</v>
      </c>
      <c r="B5656" t="s">
        <v>2010</v>
      </c>
      <c r="C5656" t="s">
        <v>74</v>
      </c>
      <c r="D5656">
        <v>2010</v>
      </c>
      <c r="E5656" t="s">
        <v>16290</v>
      </c>
      <c r="F5656">
        <v>7.7</v>
      </c>
      <c r="G5656">
        <v>645000</v>
      </c>
      <c r="H5656" t="s">
        <v>6829</v>
      </c>
      <c r="I5656" t="s">
        <v>6806</v>
      </c>
      <c r="J5656" t="s">
        <v>16101</v>
      </c>
      <c r="K5656" t="s">
        <v>41</v>
      </c>
      <c r="L5656">
        <v>40000000</v>
      </c>
      <c r="M5656">
        <v>224920375</v>
      </c>
      <c r="N5656" t="s">
        <v>42</v>
      </c>
      <c r="O5656">
        <v>120</v>
      </c>
      <c r="P5656" cm="1">
        <f t="array" ref="P5656">_xlfn.XLOOKUP(D5656, CPI!$A:A, CPI!$B:B)</f>
        <v>218.1</v>
      </c>
      <c r="Q5656" s="9">
        <f>IF(M5656="","",PRODUCT(M5656,CPI!$B$112/P5656))</f>
        <v>314228511.06143969</v>
      </c>
    </row>
    <row r="5657" spans="1:17">
      <c r="A5657" t="s">
        <v>16622</v>
      </c>
      <c r="B5657" t="s">
        <v>2010</v>
      </c>
      <c r="C5657" t="s">
        <v>45</v>
      </c>
      <c r="D5657">
        <v>2010</v>
      </c>
      <c r="E5657" t="s">
        <v>16477</v>
      </c>
      <c r="F5657">
        <v>6.6</v>
      </c>
      <c r="G5657">
        <v>257000</v>
      </c>
      <c r="H5657" t="s">
        <v>1001</v>
      </c>
      <c r="I5657" t="s">
        <v>9679</v>
      </c>
      <c r="J5657" t="s">
        <v>7013</v>
      </c>
      <c r="K5657" t="s">
        <v>41</v>
      </c>
      <c r="L5657">
        <v>200000000</v>
      </c>
      <c r="M5657">
        <v>321669741</v>
      </c>
      <c r="N5657" t="s">
        <v>72</v>
      </c>
      <c r="O5657">
        <v>140</v>
      </c>
      <c r="P5657" cm="1">
        <f t="array" ref="P5657">_xlfn.XLOOKUP(D5657, CPI!$A:A, CPI!$B:B)</f>
        <v>218.1</v>
      </c>
      <c r="Q5657" s="9">
        <f>IF(M5657="","",PRODUCT(M5657,CPI!$B$112/P5657))</f>
        <v>449393718.85694635</v>
      </c>
    </row>
    <row r="5658" spans="1:17">
      <c r="A5658" t="s">
        <v>16623</v>
      </c>
      <c r="B5658" t="s">
        <v>27</v>
      </c>
      <c r="C5658" t="s">
        <v>36</v>
      </c>
      <c r="D5658">
        <v>2010</v>
      </c>
      <c r="E5658" t="s">
        <v>16624</v>
      </c>
      <c r="F5658">
        <v>6.4</v>
      </c>
      <c r="G5658">
        <v>89000</v>
      </c>
      <c r="H5658" t="s">
        <v>16625</v>
      </c>
      <c r="I5658" t="s">
        <v>16625</v>
      </c>
      <c r="J5658" t="s">
        <v>16626</v>
      </c>
      <c r="K5658" t="s">
        <v>33</v>
      </c>
      <c r="L5658">
        <v>500000</v>
      </c>
      <c r="M5658">
        <v>5060438</v>
      </c>
      <c r="N5658" t="s">
        <v>16627</v>
      </c>
      <c r="O5658">
        <v>94</v>
      </c>
      <c r="P5658" cm="1">
        <f t="array" ref="P5658">_xlfn.XLOOKUP(D5658, CPI!$A:A, CPI!$B:B)</f>
        <v>218.1</v>
      </c>
      <c r="Q5658" s="9">
        <f>IF(M5658="","",PRODUCT(M5658,CPI!$B$112/P5658))</f>
        <v>7069763.6799633196</v>
      </c>
    </row>
    <row r="5659" spans="1:17">
      <c r="A5659" t="s">
        <v>16628</v>
      </c>
      <c r="B5659" t="s">
        <v>2010</v>
      </c>
      <c r="C5659" t="s">
        <v>63</v>
      </c>
      <c r="D5659">
        <v>2010</v>
      </c>
      <c r="E5659" t="s">
        <v>16629</v>
      </c>
      <c r="F5659">
        <v>6.8</v>
      </c>
      <c r="G5659">
        <v>287000</v>
      </c>
      <c r="H5659" t="s">
        <v>13500</v>
      </c>
      <c r="I5659" t="s">
        <v>13501</v>
      </c>
      <c r="J5659" t="s">
        <v>14088</v>
      </c>
      <c r="K5659" t="s">
        <v>41</v>
      </c>
      <c r="L5659">
        <v>1500000</v>
      </c>
      <c r="M5659">
        <v>99557032</v>
      </c>
      <c r="N5659" t="s">
        <v>16630</v>
      </c>
      <c r="O5659">
        <v>103</v>
      </c>
      <c r="P5659" cm="1">
        <f t="array" ref="P5659">_xlfn.XLOOKUP(D5659, CPI!$A:A, CPI!$B:B)</f>
        <v>218.1</v>
      </c>
      <c r="Q5659" s="9">
        <f>IF(M5659="","",PRODUCT(M5659,CPI!$B$112/P5659))</f>
        <v>139087701.28564879</v>
      </c>
    </row>
    <row r="5660" spans="1:17">
      <c r="A5660" t="s">
        <v>16631</v>
      </c>
      <c r="B5660" t="s">
        <v>44</v>
      </c>
      <c r="C5660" t="s">
        <v>401</v>
      </c>
      <c r="D5660">
        <v>2010</v>
      </c>
      <c r="E5660" t="s">
        <v>16632</v>
      </c>
      <c r="F5660">
        <v>7.7</v>
      </c>
      <c r="G5660">
        <v>417000</v>
      </c>
      <c r="H5660" t="s">
        <v>16633</v>
      </c>
      <c r="I5660" t="s">
        <v>15420</v>
      </c>
      <c r="J5660" t="s">
        <v>12463</v>
      </c>
      <c r="K5660" t="s">
        <v>41</v>
      </c>
      <c r="L5660">
        <v>260000000</v>
      </c>
      <c r="M5660">
        <v>592462816</v>
      </c>
      <c r="N5660" t="s">
        <v>622</v>
      </c>
      <c r="O5660">
        <v>100</v>
      </c>
      <c r="P5660" cm="1">
        <f t="array" ref="P5660">_xlfn.XLOOKUP(D5660, CPI!$A:A, CPI!$B:B)</f>
        <v>218.1</v>
      </c>
      <c r="Q5660" s="9">
        <f>IF(M5660="","",PRODUCT(M5660,CPI!$B$112/P5660))</f>
        <v>827709399.51948643</v>
      </c>
    </row>
    <row r="5661" spans="1:17">
      <c r="A5661" t="s">
        <v>16634</v>
      </c>
      <c r="B5661" t="s">
        <v>2010</v>
      </c>
      <c r="C5661" t="s">
        <v>45</v>
      </c>
      <c r="D5661">
        <v>2010</v>
      </c>
      <c r="E5661" t="s">
        <v>16635</v>
      </c>
      <c r="F5661">
        <v>7</v>
      </c>
      <c r="G5661">
        <v>295000</v>
      </c>
      <c r="H5661" t="s">
        <v>14148</v>
      </c>
      <c r="I5661" t="s">
        <v>16529</v>
      </c>
      <c r="J5661" t="s">
        <v>4470</v>
      </c>
      <c r="K5661" t="s">
        <v>41</v>
      </c>
      <c r="L5661">
        <v>58000000</v>
      </c>
      <c r="M5661">
        <v>199006387</v>
      </c>
      <c r="N5661" t="s">
        <v>10093</v>
      </c>
      <c r="O5661">
        <v>111</v>
      </c>
      <c r="P5661" cm="1">
        <f t="array" ref="P5661">_xlfn.XLOOKUP(D5661, CPI!$A:A, CPI!$B:B)</f>
        <v>218.1</v>
      </c>
      <c r="Q5661" s="9">
        <f>IF(M5661="","",PRODUCT(M5661,CPI!$B$112/P5661))</f>
        <v>278024970.74232006</v>
      </c>
    </row>
    <row r="5662" spans="1:17">
      <c r="A5662" t="s">
        <v>16636</v>
      </c>
      <c r="B5662" t="s">
        <v>27</v>
      </c>
      <c r="C5662" t="s">
        <v>63</v>
      </c>
      <c r="D5662">
        <v>2010</v>
      </c>
      <c r="E5662" t="s">
        <v>16637</v>
      </c>
      <c r="F5662">
        <v>6.3</v>
      </c>
      <c r="G5662">
        <v>79000</v>
      </c>
      <c r="H5662" t="s">
        <v>16638</v>
      </c>
      <c r="I5662" t="s">
        <v>16639</v>
      </c>
      <c r="J5662" t="s">
        <v>16640</v>
      </c>
      <c r="K5662" t="s">
        <v>41</v>
      </c>
      <c r="L5662">
        <v>2000000</v>
      </c>
      <c r="M5662">
        <v>1278650</v>
      </c>
      <c r="N5662" t="s">
        <v>3830</v>
      </c>
      <c r="O5662">
        <v>108</v>
      </c>
      <c r="P5662" cm="1">
        <f t="array" ref="P5662">_xlfn.XLOOKUP(D5662, CPI!$A:A, CPI!$B:B)</f>
        <v>218.1</v>
      </c>
      <c r="Q5662" s="9">
        <f>IF(M5662="","",PRODUCT(M5662,CPI!$B$112/P5662))</f>
        <v>1786357.8862906923</v>
      </c>
    </row>
    <row r="5663" spans="1:17">
      <c r="A5663" t="s">
        <v>16641</v>
      </c>
      <c r="B5663" t="s">
        <v>44</v>
      </c>
      <c r="C5663" t="s">
        <v>45</v>
      </c>
      <c r="D5663">
        <v>2010</v>
      </c>
      <c r="E5663" t="s">
        <v>16642</v>
      </c>
      <c r="F5663">
        <v>4</v>
      </c>
      <c r="G5663">
        <v>156000</v>
      </c>
      <c r="H5663" t="s">
        <v>10486</v>
      </c>
      <c r="I5663" t="s">
        <v>10486</v>
      </c>
      <c r="J5663" t="s">
        <v>16643</v>
      </c>
      <c r="K5663" t="s">
        <v>41</v>
      </c>
      <c r="L5663">
        <v>150000000</v>
      </c>
      <c r="M5663">
        <v>319713881</v>
      </c>
      <c r="N5663" t="s">
        <v>55</v>
      </c>
      <c r="O5663">
        <v>103</v>
      </c>
      <c r="P5663" cm="1">
        <f t="array" ref="P5663">_xlfn.XLOOKUP(D5663, CPI!$A:A, CPI!$B:B)</f>
        <v>218.1</v>
      </c>
      <c r="Q5663" s="9">
        <f>IF(M5663="","",PRODUCT(M5663,CPI!$B$112/P5663))</f>
        <v>446661254.19853276</v>
      </c>
    </row>
    <row r="5664" spans="1:17">
      <c r="A5664" t="s">
        <v>16644</v>
      </c>
      <c r="B5664" t="s">
        <v>44</v>
      </c>
      <c r="C5664" t="s">
        <v>401</v>
      </c>
      <c r="D5664">
        <v>2010</v>
      </c>
      <c r="E5664" t="s">
        <v>16342</v>
      </c>
      <c r="F5664">
        <v>8.1</v>
      </c>
      <c r="G5664">
        <v>685000</v>
      </c>
      <c r="H5664" t="s">
        <v>12457</v>
      </c>
      <c r="I5664" t="s">
        <v>4527</v>
      </c>
      <c r="J5664" t="s">
        <v>16607</v>
      </c>
      <c r="K5664" t="s">
        <v>41</v>
      </c>
      <c r="L5664">
        <v>165000000</v>
      </c>
      <c r="M5664">
        <v>494879471</v>
      </c>
      <c r="N5664" t="s">
        <v>10184</v>
      </c>
      <c r="O5664">
        <v>98</v>
      </c>
      <c r="P5664" cm="1">
        <f t="array" ref="P5664">_xlfn.XLOOKUP(D5664, CPI!$A:A, CPI!$B:B)</f>
        <v>218.1</v>
      </c>
      <c r="Q5664" s="9">
        <f>IF(M5664="","",PRODUCT(M5664,CPI!$B$112/P5664))</f>
        <v>691379068.38010085</v>
      </c>
    </row>
    <row r="5665" spans="1:17">
      <c r="A5665" t="s">
        <v>16645</v>
      </c>
      <c r="B5665" t="s">
        <v>27</v>
      </c>
      <c r="C5665" t="s">
        <v>115</v>
      </c>
      <c r="D5665">
        <v>2010</v>
      </c>
      <c r="E5665" t="s">
        <v>16646</v>
      </c>
      <c r="F5665">
        <v>6.3</v>
      </c>
      <c r="G5665">
        <v>94000</v>
      </c>
      <c r="H5665" t="s">
        <v>15263</v>
      </c>
      <c r="I5665" t="s">
        <v>15072</v>
      </c>
      <c r="J5665" t="s">
        <v>9724</v>
      </c>
      <c r="K5665" t="s">
        <v>41</v>
      </c>
      <c r="L5665">
        <v>20000000</v>
      </c>
      <c r="M5665">
        <v>67876281</v>
      </c>
      <c r="N5665" t="s">
        <v>12706</v>
      </c>
      <c r="O5665">
        <v>105</v>
      </c>
      <c r="P5665" cm="1">
        <f t="array" ref="P5665">_xlfn.XLOOKUP(D5665, CPI!$A:A, CPI!$B:B)</f>
        <v>218.1</v>
      </c>
      <c r="Q5665" s="9">
        <f>IF(M5665="","",PRODUCT(M5665,CPI!$B$112/P5665))</f>
        <v>94827614.95048143</v>
      </c>
    </row>
    <row r="5666" spans="1:17">
      <c r="A5666" t="s">
        <v>16647</v>
      </c>
      <c r="B5666" t="s">
        <v>27</v>
      </c>
      <c r="C5666" t="s">
        <v>28</v>
      </c>
      <c r="D5666">
        <v>2010</v>
      </c>
      <c r="E5666" t="s">
        <v>16648</v>
      </c>
      <c r="F5666">
        <v>8.3000000000000007</v>
      </c>
      <c r="G5666">
        <v>158000</v>
      </c>
      <c r="H5666" t="s">
        <v>11717</v>
      </c>
      <c r="I5666" t="s">
        <v>11717</v>
      </c>
      <c r="J5666" t="s">
        <v>16649</v>
      </c>
      <c r="K5666" t="s">
        <v>206</v>
      </c>
      <c r="L5666">
        <v>6800000</v>
      </c>
      <c r="M5666">
        <v>7099598</v>
      </c>
      <c r="N5666" t="s">
        <v>16650</v>
      </c>
      <c r="O5666">
        <v>131</v>
      </c>
      <c r="P5666" cm="1">
        <f t="array" ref="P5666">_xlfn.XLOOKUP(D5666, CPI!$A:A, CPI!$B:B)</f>
        <v>218.1</v>
      </c>
      <c r="Q5666" s="9">
        <f>IF(M5666="","",PRODUCT(M5666,CPI!$B$112/P5666))</f>
        <v>9918603.9000458512</v>
      </c>
    </row>
    <row r="5667" spans="1:17">
      <c r="A5667" t="s">
        <v>16651</v>
      </c>
      <c r="B5667" t="s">
        <v>27</v>
      </c>
      <c r="C5667" t="s">
        <v>52</v>
      </c>
      <c r="D5667">
        <v>2010</v>
      </c>
      <c r="E5667" t="s">
        <v>16652</v>
      </c>
      <c r="F5667">
        <v>4.5</v>
      </c>
      <c r="G5667">
        <v>76000</v>
      </c>
      <c r="H5667" t="s">
        <v>15595</v>
      </c>
      <c r="I5667" t="s">
        <v>15595</v>
      </c>
      <c r="J5667" t="s">
        <v>8967</v>
      </c>
      <c r="K5667" t="s">
        <v>41</v>
      </c>
      <c r="L5667">
        <v>100000000</v>
      </c>
      <c r="M5667">
        <v>290745055</v>
      </c>
      <c r="N5667" t="s">
        <v>2037</v>
      </c>
      <c r="O5667">
        <v>146</v>
      </c>
      <c r="P5667" cm="1">
        <f t="array" ref="P5667">_xlfn.XLOOKUP(D5667, CPI!$A:A, CPI!$B:B)</f>
        <v>218.1</v>
      </c>
      <c r="Q5667" s="9">
        <f>IF(M5667="","",PRODUCT(M5667,CPI!$B$112/P5667))</f>
        <v>406189904.89912885</v>
      </c>
    </row>
    <row r="5668" spans="1:17">
      <c r="A5668" t="s">
        <v>16653</v>
      </c>
      <c r="B5668" t="s">
        <v>2010</v>
      </c>
      <c r="C5668" t="s">
        <v>28</v>
      </c>
      <c r="D5668">
        <v>2010</v>
      </c>
      <c r="E5668" t="s">
        <v>16632</v>
      </c>
      <c r="F5668">
        <v>6.4</v>
      </c>
      <c r="G5668">
        <v>81000</v>
      </c>
      <c r="H5668" t="s">
        <v>16654</v>
      </c>
      <c r="I5668" t="s">
        <v>16654</v>
      </c>
      <c r="J5668" t="s">
        <v>1272</v>
      </c>
      <c r="K5668" t="s">
        <v>41</v>
      </c>
      <c r="L5668">
        <v>55000000</v>
      </c>
      <c r="M5668">
        <v>89520336</v>
      </c>
      <c r="N5668" t="s">
        <v>10886</v>
      </c>
      <c r="O5668">
        <v>119</v>
      </c>
      <c r="P5668" cm="1">
        <f t="array" ref="P5668">_xlfn.XLOOKUP(D5668, CPI!$A:A, CPI!$B:B)</f>
        <v>218.1</v>
      </c>
      <c r="Q5668" s="9">
        <f>IF(M5668="","",PRODUCT(M5668,CPI!$B$112/P5668))</f>
        <v>125065778.90508941</v>
      </c>
    </row>
    <row r="5669" spans="1:17">
      <c r="A5669" t="s">
        <v>16655</v>
      </c>
      <c r="B5669" t="s">
        <v>44</v>
      </c>
      <c r="C5669" t="s">
        <v>36</v>
      </c>
      <c r="D5669">
        <v>2010</v>
      </c>
      <c r="E5669" t="s">
        <v>16412</v>
      </c>
      <c r="F5669">
        <v>6.4</v>
      </c>
      <c r="G5669">
        <v>392000</v>
      </c>
      <c r="H5669" t="s">
        <v>2680</v>
      </c>
      <c r="I5669" t="s">
        <v>6258</v>
      </c>
      <c r="J5669" t="s">
        <v>16656</v>
      </c>
      <c r="K5669" t="s">
        <v>41</v>
      </c>
      <c r="L5669">
        <v>200000000</v>
      </c>
      <c r="M5669">
        <v>1025468216</v>
      </c>
      <c r="N5669" t="s">
        <v>1735</v>
      </c>
      <c r="O5669">
        <v>108</v>
      </c>
      <c r="P5669" cm="1">
        <f t="array" ref="P5669">_xlfn.XLOOKUP(D5669, CPI!$A:A, CPI!$B:B)</f>
        <v>218.1</v>
      </c>
      <c r="Q5669" s="9">
        <f>IF(M5669="","",PRODUCT(M5669,CPI!$B$112/P5669))</f>
        <v>1432646333.8615315</v>
      </c>
    </row>
    <row r="5670" spans="1:17">
      <c r="A5670" t="s">
        <v>16657</v>
      </c>
      <c r="B5670" t="s">
        <v>44</v>
      </c>
      <c r="C5670" t="s">
        <v>401</v>
      </c>
      <c r="D5670">
        <v>2010</v>
      </c>
      <c r="E5670" t="s">
        <v>16658</v>
      </c>
      <c r="F5670">
        <v>7.6</v>
      </c>
      <c r="G5670">
        <v>512000</v>
      </c>
      <c r="H5670" t="s">
        <v>16659</v>
      </c>
      <c r="I5670" t="s">
        <v>12108</v>
      </c>
      <c r="J5670" t="s">
        <v>14005</v>
      </c>
      <c r="K5670" t="s">
        <v>41</v>
      </c>
      <c r="L5670">
        <v>69000000</v>
      </c>
      <c r="M5670">
        <v>543113985</v>
      </c>
      <c r="N5670" t="s">
        <v>72</v>
      </c>
      <c r="O5670">
        <v>95</v>
      </c>
      <c r="P5670" cm="1">
        <f t="array" ref="P5670">_xlfn.XLOOKUP(D5670, CPI!$A:A, CPI!$B:B)</f>
        <v>218.1</v>
      </c>
      <c r="Q5670" s="9">
        <f>IF(M5670="","",PRODUCT(M5670,CPI!$B$112/P5670))</f>
        <v>758765846.9944979</v>
      </c>
    </row>
    <row r="5671" spans="1:17">
      <c r="A5671" t="s">
        <v>16660</v>
      </c>
      <c r="B5671" t="s">
        <v>27</v>
      </c>
      <c r="C5671" t="s">
        <v>52</v>
      </c>
      <c r="D5671">
        <v>2010</v>
      </c>
      <c r="E5671" t="s">
        <v>16632</v>
      </c>
      <c r="F5671">
        <v>6.7</v>
      </c>
      <c r="G5671">
        <v>186000</v>
      </c>
      <c r="H5671" t="s">
        <v>3360</v>
      </c>
      <c r="I5671" t="s">
        <v>12927</v>
      </c>
      <c r="J5671" t="s">
        <v>10816</v>
      </c>
      <c r="K5671" t="s">
        <v>41</v>
      </c>
      <c r="L5671">
        <v>30000000</v>
      </c>
      <c r="M5671">
        <v>102820008</v>
      </c>
      <c r="N5671" t="s">
        <v>9120</v>
      </c>
      <c r="O5671">
        <v>112</v>
      </c>
      <c r="P5671" cm="1">
        <f t="array" ref="P5671">_xlfn.XLOOKUP(D5671, CPI!$A:A, CPI!$B:B)</f>
        <v>218.1</v>
      </c>
      <c r="Q5671" s="9">
        <f>IF(M5671="","",PRODUCT(M5671,CPI!$B$112/P5671))</f>
        <v>143646292.69876203</v>
      </c>
    </row>
    <row r="5672" spans="1:17">
      <c r="A5672" t="s">
        <v>16661</v>
      </c>
      <c r="B5672" t="s">
        <v>2010</v>
      </c>
      <c r="C5672" t="s">
        <v>28</v>
      </c>
      <c r="D5672">
        <v>2010</v>
      </c>
      <c r="E5672" t="s">
        <v>16662</v>
      </c>
      <c r="F5672">
        <v>7.6</v>
      </c>
      <c r="G5672">
        <v>319000</v>
      </c>
      <c r="H5672" t="s">
        <v>2934</v>
      </c>
      <c r="I5672" t="s">
        <v>2105</v>
      </c>
      <c r="J5672" t="s">
        <v>673</v>
      </c>
      <c r="K5672" t="s">
        <v>41</v>
      </c>
      <c r="L5672">
        <v>38000000</v>
      </c>
      <c r="M5672">
        <v>252276927</v>
      </c>
      <c r="N5672" t="s">
        <v>55</v>
      </c>
      <c r="O5672">
        <v>110</v>
      </c>
      <c r="P5672" cm="1">
        <f t="array" ref="P5672">_xlfn.XLOOKUP(D5672, CPI!$A:A, CPI!$B:B)</f>
        <v>218.1</v>
      </c>
      <c r="Q5672" s="9">
        <f>IF(M5672="","",PRODUCT(M5672,CPI!$B$112/P5672))</f>
        <v>352447407.87207705</v>
      </c>
    </row>
    <row r="5673" spans="1:17">
      <c r="A5673" t="s">
        <v>16663</v>
      </c>
      <c r="B5673" t="s">
        <v>2010</v>
      </c>
      <c r="C5673" t="s">
        <v>45</v>
      </c>
      <c r="D5673">
        <v>2010</v>
      </c>
      <c r="E5673" t="s">
        <v>16664</v>
      </c>
      <c r="F5673">
        <v>6</v>
      </c>
      <c r="G5673">
        <v>230000</v>
      </c>
      <c r="H5673" t="s">
        <v>14559</v>
      </c>
      <c r="I5673" t="s">
        <v>14559</v>
      </c>
      <c r="J5673" t="s">
        <v>5694</v>
      </c>
      <c r="K5673" t="s">
        <v>41</v>
      </c>
      <c r="L5673">
        <v>100000000</v>
      </c>
      <c r="M5673">
        <v>278780441</v>
      </c>
      <c r="N5673" t="s">
        <v>16338</v>
      </c>
      <c r="O5673">
        <v>103</v>
      </c>
      <c r="P5673" cm="1">
        <f t="array" ref="P5673">_xlfn.XLOOKUP(D5673, CPI!$A:A, CPI!$B:B)</f>
        <v>218.1</v>
      </c>
      <c r="Q5673" s="9">
        <f>IF(M5673="","",PRODUCT(M5673,CPI!$B$112/P5673))</f>
        <v>389474554.66620815</v>
      </c>
    </row>
    <row r="5674" spans="1:17">
      <c r="A5674" t="s">
        <v>16665</v>
      </c>
      <c r="B5674" t="s">
        <v>2010</v>
      </c>
      <c r="C5674" t="s">
        <v>45</v>
      </c>
      <c r="D5674">
        <v>2010</v>
      </c>
      <c r="E5674" t="s">
        <v>16666</v>
      </c>
      <c r="F5674">
        <v>5</v>
      </c>
      <c r="G5674">
        <v>233000</v>
      </c>
      <c r="H5674" t="s">
        <v>14086</v>
      </c>
      <c r="I5674" t="s">
        <v>15541</v>
      </c>
      <c r="J5674" t="s">
        <v>13944</v>
      </c>
      <c r="K5674" t="s">
        <v>41</v>
      </c>
      <c r="L5674">
        <v>68000000</v>
      </c>
      <c r="M5674">
        <v>698491347</v>
      </c>
      <c r="N5674" t="s">
        <v>10093</v>
      </c>
      <c r="O5674">
        <v>124</v>
      </c>
      <c r="P5674" cm="1">
        <f t="array" ref="P5674">_xlfn.XLOOKUP(D5674, CPI!$A:A, CPI!$B:B)</f>
        <v>218.1</v>
      </c>
      <c r="Q5674" s="9">
        <f>IF(M5674="","",PRODUCT(M5674,CPI!$B$112/P5674))</f>
        <v>975838209.22008252</v>
      </c>
    </row>
    <row r="5675" spans="1:17">
      <c r="A5675" t="s">
        <v>16667</v>
      </c>
      <c r="B5675" t="s">
        <v>44</v>
      </c>
      <c r="C5675" t="s">
        <v>36</v>
      </c>
      <c r="D5675">
        <v>2010</v>
      </c>
      <c r="E5675" t="s">
        <v>16668</v>
      </c>
      <c r="F5675">
        <v>5.9</v>
      </c>
      <c r="G5675">
        <v>180000</v>
      </c>
      <c r="H5675" t="s">
        <v>2062</v>
      </c>
      <c r="I5675" t="s">
        <v>16669</v>
      </c>
      <c r="J5675" t="s">
        <v>15021</v>
      </c>
      <c r="K5675" t="s">
        <v>33</v>
      </c>
      <c r="L5675">
        <v>95000000</v>
      </c>
      <c r="M5675">
        <v>226497209</v>
      </c>
      <c r="N5675" t="s">
        <v>9120</v>
      </c>
      <c r="O5675">
        <v>118</v>
      </c>
      <c r="P5675" cm="1">
        <f t="array" ref="P5675">_xlfn.XLOOKUP(D5675, CPI!$A:A, CPI!$B:B)</f>
        <v>218.1</v>
      </c>
      <c r="Q5675" s="9">
        <f>IF(M5675="","",PRODUCT(M5675,CPI!$B$112/P5675))</f>
        <v>316431451.54653829</v>
      </c>
    </row>
    <row r="5676" spans="1:17">
      <c r="A5676" t="s">
        <v>532</v>
      </c>
      <c r="B5676" t="s">
        <v>2010</v>
      </c>
      <c r="C5676" t="s">
        <v>45</v>
      </c>
      <c r="D5676">
        <v>2010</v>
      </c>
      <c r="E5676" t="s">
        <v>16670</v>
      </c>
      <c r="F5676">
        <v>5.8</v>
      </c>
      <c r="G5676">
        <v>274000</v>
      </c>
      <c r="H5676" t="s">
        <v>12491</v>
      </c>
      <c r="I5676" t="s">
        <v>16671</v>
      </c>
      <c r="J5676" t="s">
        <v>16073</v>
      </c>
      <c r="K5676" t="s">
        <v>41</v>
      </c>
      <c r="L5676">
        <v>125000000</v>
      </c>
      <c r="M5676">
        <v>493214993</v>
      </c>
      <c r="N5676" t="s">
        <v>34</v>
      </c>
      <c r="O5676">
        <v>106</v>
      </c>
      <c r="P5676" cm="1">
        <f t="array" ref="P5676">_xlfn.XLOOKUP(D5676, CPI!$A:A, CPI!$B:B)</f>
        <v>218.1</v>
      </c>
      <c r="Q5676" s="9">
        <f>IF(M5676="","",PRODUCT(M5676,CPI!$B$112/P5676))</f>
        <v>689053683.48051357</v>
      </c>
    </row>
    <row r="5677" spans="1:17">
      <c r="A5677" t="s">
        <v>16672</v>
      </c>
      <c r="B5677" t="s">
        <v>27</v>
      </c>
      <c r="C5677" t="s">
        <v>45</v>
      </c>
      <c r="D5677">
        <v>2010</v>
      </c>
      <c r="E5677" t="s">
        <v>16096</v>
      </c>
      <c r="F5677">
        <v>6.9</v>
      </c>
      <c r="G5677">
        <v>300000</v>
      </c>
      <c r="H5677" t="s">
        <v>7459</v>
      </c>
      <c r="I5677" t="s">
        <v>16673</v>
      </c>
      <c r="J5677" t="s">
        <v>4136</v>
      </c>
      <c r="K5677" t="s">
        <v>41</v>
      </c>
      <c r="L5677">
        <v>80000000</v>
      </c>
      <c r="M5677">
        <v>157107755</v>
      </c>
      <c r="N5677" t="s">
        <v>11139</v>
      </c>
      <c r="O5677">
        <v>118</v>
      </c>
      <c r="P5677" cm="1">
        <f t="array" ref="P5677">_xlfn.XLOOKUP(D5677, CPI!$A:A, CPI!$B:B)</f>
        <v>218.1</v>
      </c>
      <c r="Q5677" s="9">
        <f>IF(M5677="","",PRODUCT(M5677,CPI!$B$112/P5677))</f>
        <v>219489834.70197156</v>
      </c>
    </row>
    <row r="5678" spans="1:17">
      <c r="A5678" t="s">
        <v>16674</v>
      </c>
      <c r="B5678" t="s">
        <v>27</v>
      </c>
      <c r="C5678" t="s">
        <v>28</v>
      </c>
      <c r="D5678">
        <v>2010</v>
      </c>
      <c r="E5678" t="s">
        <v>16675</v>
      </c>
      <c r="F5678">
        <v>7.3</v>
      </c>
      <c r="G5678">
        <v>188000</v>
      </c>
      <c r="H5678" t="s">
        <v>16676</v>
      </c>
      <c r="I5678" t="s">
        <v>16676</v>
      </c>
      <c r="J5678" t="s">
        <v>12176</v>
      </c>
      <c r="K5678" t="s">
        <v>41</v>
      </c>
      <c r="L5678">
        <v>1000000</v>
      </c>
      <c r="M5678">
        <v>15440333</v>
      </c>
      <c r="N5678" t="s">
        <v>16677</v>
      </c>
      <c r="O5678">
        <v>112</v>
      </c>
      <c r="P5678" cm="1">
        <f t="array" ref="P5678">_xlfn.XLOOKUP(D5678, CPI!$A:A, CPI!$B:B)</f>
        <v>218.1</v>
      </c>
      <c r="Q5678" s="9">
        <f>IF(M5678="","",PRODUCT(M5678,CPI!$B$112/P5678))</f>
        <v>21571157.565795507</v>
      </c>
    </row>
    <row r="5679" spans="1:17">
      <c r="A5679" t="s">
        <v>16678</v>
      </c>
      <c r="B5679" t="s">
        <v>2010</v>
      </c>
      <c r="C5679" t="s">
        <v>45</v>
      </c>
      <c r="D5679">
        <v>2010</v>
      </c>
      <c r="E5679" t="s">
        <v>16679</v>
      </c>
      <c r="F5679">
        <v>6.3</v>
      </c>
      <c r="G5679">
        <v>184000</v>
      </c>
      <c r="H5679" t="s">
        <v>8821</v>
      </c>
      <c r="I5679" t="s">
        <v>16680</v>
      </c>
      <c r="J5679" t="s">
        <v>1489</v>
      </c>
      <c r="K5679" t="s">
        <v>41</v>
      </c>
      <c r="L5679">
        <v>117000000</v>
      </c>
      <c r="M5679">
        <v>261989769</v>
      </c>
      <c r="N5679" t="s">
        <v>191</v>
      </c>
      <c r="O5679">
        <v>109</v>
      </c>
      <c r="P5679" cm="1">
        <f t="array" ref="P5679">_xlfn.XLOOKUP(D5679, CPI!$A:A, CPI!$B:B)</f>
        <v>218.1</v>
      </c>
      <c r="Q5679" s="9">
        <f>IF(M5679="","",PRODUCT(M5679,CPI!$B$112/P5679))</f>
        <v>366016884.98074275</v>
      </c>
    </row>
    <row r="5680" spans="1:17">
      <c r="A5680" t="s">
        <v>16681</v>
      </c>
      <c r="B5680" t="s">
        <v>27</v>
      </c>
      <c r="C5680" t="s">
        <v>52</v>
      </c>
      <c r="D5680">
        <v>2010</v>
      </c>
      <c r="E5680" t="s">
        <v>16682</v>
      </c>
      <c r="F5680">
        <v>5.4</v>
      </c>
      <c r="G5680">
        <v>87000</v>
      </c>
      <c r="H5680" t="s">
        <v>13106</v>
      </c>
      <c r="I5680" t="s">
        <v>16683</v>
      </c>
      <c r="J5680" t="s">
        <v>3884</v>
      </c>
      <c r="K5680" t="s">
        <v>41</v>
      </c>
      <c r="L5680">
        <v>24000000</v>
      </c>
      <c r="M5680">
        <v>83188165</v>
      </c>
      <c r="N5680" t="s">
        <v>8998</v>
      </c>
      <c r="O5680">
        <v>88</v>
      </c>
      <c r="P5680" cm="1">
        <f t="array" ref="P5680">_xlfn.XLOOKUP(D5680, CPI!$A:A, CPI!$B:B)</f>
        <v>218.1</v>
      </c>
      <c r="Q5680" s="9">
        <f>IF(M5680="","",PRODUCT(M5680,CPI!$B$112/P5680))</f>
        <v>116219320.84135717</v>
      </c>
    </row>
    <row r="5681" spans="1:17">
      <c r="A5681" t="s">
        <v>16684</v>
      </c>
      <c r="B5681" t="s">
        <v>27</v>
      </c>
      <c r="C5681" t="s">
        <v>74</v>
      </c>
      <c r="D5681">
        <v>2010</v>
      </c>
      <c r="E5681" t="s">
        <v>16675</v>
      </c>
      <c r="F5681">
        <v>7.5</v>
      </c>
      <c r="G5681">
        <v>356000</v>
      </c>
      <c r="H5681" t="s">
        <v>8097</v>
      </c>
      <c r="I5681" t="s">
        <v>8097</v>
      </c>
      <c r="J5681" t="s">
        <v>12913</v>
      </c>
      <c r="K5681" t="s">
        <v>41</v>
      </c>
      <c r="L5681">
        <v>18000000</v>
      </c>
      <c r="M5681">
        <v>60738797</v>
      </c>
      <c r="N5681" t="s">
        <v>9450</v>
      </c>
      <c r="O5681">
        <v>94</v>
      </c>
      <c r="P5681" cm="1">
        <f t="array" ref="P5681">_xlfn.XLOOKUP(D5681, CPI!$A:A, CPI!$B:B)</f>
        <v>218.1</v>
      </c>
      <c r="Q5681" s="9">
        <f>IF(M5681="","",PRODUCT(M5681,CPI!$B$112/P5681))</f>
        <v>84856081.824392483</v>
      </c>
    </row>
    <row r="5682" spans="1:17">
      <c r="A5682" t="s">
        <v>16685</v>
      </c>
      <c r="B5682" t="s">
        <v>27</v>
      </c>
      <c r="C5682" t="s">
        <v>45</v>
      </c>
      <c r="D5682">
        <v>2010</v>
      </c>
      <c r="E5682" t="s">
        <v>16601</v>
      </c>
      <c r="F5682">
        <v>6.5</v>
      </c>
      <c r="G5682">
        <v>331000</v>
      </c>
      <c r="H5682" t="s">
        <v>772</v>
      </c>
      <c r="I5682" t="s">
        <v>14203</v>
      </c>
      <c r="J5682" t="s">
        <v>772</v>
      </c>
      <c r="K5682" t="s">
        <v>41</v>
      </c>
      <c r="L5682">
        <v>80000000</v>
      </c>
      <c r="M5682">
        <v>274470394</v>
      </c>
      <c r="N5682" t="s">
        <v>14982</v>
      </c>
      <c r="O5682">
        <v>103</v>
      </c>
      <c r="P5682" cm="1">
        <f t="array" ref="P5682">_xlfn.XLOOKUP(D5682, CPI!$A:A, CPI!$B:B)</f>
        <v>218.1</v>
      </c>
      <c r="Q5682" s="9">
        <f>IF(M5682="","",PRODUCT(M5682,CPI!$B$112/P5682))</f>
        <v>383453136.41357177</v>
      </c>
    </row>
    <row r="5683" spans="1:17">
      <c r="A5683" t="s">
        <v>16686</v>
      </c>
      <c r="B5683" t="s">
        <v>2010</v>
      </c>
      <c r="C5683" t="s">
        <v>45</v>
      </c>
      <c r="D5683">
        <v>2010</v>
      </c>
      <c r="E5683" t="s">
        <v>16452</v>
      </c>
      <c r="F5683">
        <v>6.6</v>
      </c>
      <c r="G5683">
        <v>249000</v>
      </c>
      <c r="H5683" t="s">
        <v>13575</v>
      </c>
      <c r="I5683" t="s">
        <v>13575</v>
      </c>
      <c r="J5683" t="s">
        <v>13055</v>
      </c>
      <c r="K5683" t="s">
        <v>41</v>
      </c>
      <c r="L5683">
        <v>100000000</v>
      </c>
      <c r="M5683">
        <v>170458922</v>
      </c>
      <c r="N5683" t="s">
        <v>42</v>
      </c>
      <c r="O5683">
        <v>107</v>
      </c>
      <c r="P5683" cm="1">
        <f t="array" ref="P5683">_xlfn.XLOOKUP(D5683, CPI!$A:A, CPI!$B:B)</f>
        <v>218.1</v>
      </c>
      <c r="Q5683" s="9">
        <f>IF(M5683="","",PRODUCT(M5683,CPI!$B$112/P5683))</f>
        <v>238142290.38697845</v>
      </c>
    </row>
    <row r="5684" spans="1:17">
      <c r="A5684" t="s">
        <v>16687</v>
      </c>
      <c r="B5684" t="s">
        <v>44</v>
      </c>
      <c r="C5684" t="s">
        <v>45</v>
      </c>
      <c r="D5684">
        <v>2010</v>
      </c>
      <c r="E5684" t="s">
        <v>16611</v>
      </c>
      <c r="F5684">
        <v>6.8</v>
      </c>
      <c r="G5684">
        <v>319000</v>
      </c>
      <c r="H5684" t="s">
        <v>16688</v>
      </c>
      <c r="I5684" t="s">
        <v>16689</v>
      </c>
      <c r="J5684" t="s">
        <v>673</v>
      </c>
      <c r="K5684" t="s">
        <v>41</v>
      </c>
      <c r="L5684">
        <v>170000000</v>
      </c>
      <c r="M5684">
        <v>400063852</v>
      </c>
      <c r="N5684" t="s">
        <v>1735</v>
      </c>
      <c r="O5684">
        <v>125</v>
      </c>
      <c r="P5684" cm="1">
        <f t="array" ref="P5684">_xlfn.XLOOKUP(D5684, CPI!$A:A, CPI!$B:B)</f>
        <v>218.1</v>
      </c>
      <c r="Q5684" s="9">
        <f>IF(M5684="","",PRODUCT(M5684,CPI!$B$112/P5684))</f>
        <v>558915431.93214118</v>
      </c>
    </row>
    <row r="5685" spans="1:17">
      <c r="A5685" t="s">
        <v>16690</v>
      </c>
      <c r="B5685" t="s">
        <v>2010</v>
      </c>
      <c r="C5685" t="s">
        <v>52</v>
      </c>
      <c r="D5685">
        <v>2010</v>
      </c>
      <c r="E5685" t="s">
        <v>16691</v>
      </c>
      <c r="F5685">
        <v>6.5</v>
      </c>
      <c r="G5685">
        <v>126000</v>
      </c>
      <c r="H5685" t="s">
        <v>11656</v>
      </c>
      <c r="I5685" t="s">
        <v>16692</v>
      </c>
      <c r="J5685" t="s">
        <v>15673</v>
      </c>
      <c r="K5685" t="s">
        <v>41</v>
      </c>
      <c r="L5685">
        <v>38000000</v>
      </c>
      <c r="M5685">
        <v>105734416</v>
      </c>
      <c r="N5685" t="s">
        <v>16693</v>
      </c>
      <c r="O5685">
        <v>114</v>
      </c>
      <c r="P5685" cm="1">
        <f t="array" ref="P5685">_xlfn.XLOOKUP(D5685, CPI!$A:A, CPI!$B:B)</f>
        <v>218.1</v>
      </c>
      <c r="Q5685" s="9">
        <f>IF(M5685="","",PRODUCT(M5685,CPI!$B$112/P5685))</f>
        <v>147717911.76157725</v>
      </c>
    </row>
    <row r="5686" spans="1:17">
      <c r="A5686" t="s">
        <v>16694</v>
      </c>
      <c r="B5686" t="s">
        <v>458</v>
      </c>
      <c r="C5686" t="s">
        <v>45</v>
      </c>
      <c r="D5686">
        <v>2010</v>
      </c>
      <c r="E5686" t="s">
        <v>16695</v>
      </c>
      <c r="F5686">
        <v>7.8</v>
      </c>
      <c r="G5686">
        <v>117000</v>
      </c>
      <c r="H5686" t="s">
        <v>15920</v>
      </c>
      <c r="I5686" t="s">
        <v>16696</v>
      </c>
      <c r="J5686" t="s">
        <v>16697</v>
      </c>
      <c r="K5686" t="s">
        <v>931</v>
      </c>
      <c r="M5686">
        <v>12966357</v>
      </c>
      <c r="N5686" t="s">
        <v>16698</v>
      </c>
      <c r="O5686">
        <v>144</v>
      </c>
      <c r="P5686" cm="1">
        <f t="array" ref="P5686">_xlfn.XLOOKUP(D5686, CPI!$A:A, CPI!$B:B)</f>
        <v>218.1</v>
      </c>
      <c r="Q5686" s="9">
        <f>IF(M5686="","",PRODUCT(M5686,CPI!$B$112/P5686))</f>
        <v>18114850.884456672</v>
      </c>
    </row>
    <row r="5687" spans="1:17">
      <c r="A5687" t="s">
        <v>16699</v>
      </c>
      <c r="B5687" t="s">
        <v>348</v>
      </c>
      <c r="C5687" t="s">
        <v>401</v>
      </c>
      <c r="D5687">
        <v>2010</v>
      </c>
      <c r="E5687" t="s">
        <v>16700</v>
      </c>
      <c r="F5687">
        <v>8.1999999999999993</v>
      </c>
      <c r="G5687">
        <v>776000</v>
      </c>
      <c r="H5687" t="s">
        <v>16701</v>
      </c>
      <c r="I5687" t="s">
        <v>8488</v>
      </c>
      <c r="J5687" t="s">
        <v>2102</v>
      </c>
      <c r="K5687" t="s">
        <v>41</v>
      </c>
      <c r="L5687">
        <v>200000000</v>
      </c>
      <c r="M5687">
        <v>1066970811</v>
      </c>
      <c r="N5687" t="s">
        <v>1735</v>
      </c>
      <c r="O5687">
        <v>103</v>
      </c>
      <c r="P5687" cm="1">
        <f t="array" ref="P5687">_xlfn.XLOOKUP(D5687, CPI!$A:A, CPI!$B:B)</f>
        <v>218.1</v>
      </c>
      <c r="Q5687" s="9">
        <f>IF(M5687="","",PRODUCT(M5687,CPI!$B$112/P5687))</f>
        <v>1490628180.2462173</v>
      </c>
    </row>
    <row r="5688" spans="1:17">
      <c r="A5688" t="s">
        <v>16702</v>
      </c>
      <c r="B5688" t="s">
        <v>2010</v>
      </c>
      <c r="C5688" t="s">
        <v>45</v>
      </c>
      <c r="D5688">
        <v>2010</v>
      </c>
      <c r="E5688" t="s">
        <v>16617</v>
      </c>
      <c r="F5688">
        <v>7.3</v>
      </c>
      <c r="G5688">
        <v>189000</v>
      </c>
      <c r="H5688" t="s">
        <v>13521</v>
      </c>
      <c r="I5688" t="s">
        <v>13521</v>
      </c>
      <c r="J5688" t="s">
        <v>7013</v>
      </c>
      <c r="K5688" t="s">
        <v>41</v>
      </c>
      <c r="L5688">
        <v>30000000</v>
      </c>
      <c r="M5688">
        <v>67448651</v>
      </c>
      <c r="N5688" t="s">
        <v>14713</v>
      </c>
      <c r="O5688">
        <v>133</v>
      </c>
      <c r="P5688" cm="1">
        <f t="array" ref="P5688">_xlfn.XLOOKUP(D5688, CPI!$A:A, CPI!$B:B)</f>
        <v>218.1</v>
      </c>
      <c r="Q5688" s="9">
        <f>IF(M5688="","",PRODUCT(M5688,CPI!$B$112/P5688))</f>
        <v>94230187.802384228</v>
      </c>
    </row>
    <row r="5689" spans="1:17">
      <c r="A5689" t="s">
        <v>16703</v>
      </c>
      <c r="B5689" t="s">
        <v>2010</v>
      </c>
      <c r="C5689" t="s">
        <v>52</v>
      </c>
      <c r="D5689">
        <v>2010</v>
      </c>
      <c r="E5689" t="s">
        <v>16614</v>
      </c>
      <c r="F5689">
        <v>7</v>
      </c>
      <c r="G5689">
        <v>368000</v>
      </c>
      <c r="H5689" t="s">
        <v>16178</v>
      </c>
      <c r="I5689" t="s">
        <v>16704</v>
      </c>
      <c r="J5689" t="s">
        <v>16705</v>
      </c>
      <c r="K5689" t="s">
        <v>41</v>
      </c>
      <c r="L5689">
        <v>8000000</v>
      </c>
      <c r="M5689">
        <v>75026327</v>
      </c>
      <c r="N5689" t="s">
        <v>10886</v>
      </c>
      <c r="O5689">
        <v>92</v>
      </c>
      <c r="P5689" cm="1">
        <f t="array" ref="P5689">_xlfn.XLOOKUP(D5689, CPI!$A:A, CPI!$B:B)</f>
        <v>218.1</v>
      </c>
      <c r="Q5689" s="9">
        <f>IF(M5689="","",PRODUCT(M5689,CPI!$B$112/P5689))</f>
        <v>104816698.01421367</v>
      </c>
    </row>
    <row r="5690" spans="1:17">
      <c r="A5690" t="s">
        <v>16706</v>
      </c>
      <c r="B5690" t="s">
        <v>27</v>
      </c>
      <c r="C5690" t="s">
        <v>74</v>
      </c>
      <c r="D5690">
        <v>2010</v>
      </c>
      <c r="E5690" t="s">
        <v>16707</v>
      </c>
      <c r="F5690">
        <v>8</v>
      </c>
      <c r="G5690">
        <v>651000</v>
      </c>
      <c r="H5690" t="s">
        <v>16570</v>
      </c>
      <c r="I5690" t="s">
        <v>16708</v>
      </c>
      <c r="J5690" t="s">
        <v>4212</v>
      </c>
      <c r="K5690" t="s">
        <v>33</v>
      </c>
      <c r="L5690">
        <v>15000000</v>
      </c>
      <c r="M5690">
        <v>427374317</v>
      </c>
      <c r="N5690" t="s">
        <v>13879</v>
      </c>
      <c r="O5690">
        <v>118</v>
      </c>
      <c r="P5690" cm="1">
        <f t="array" ref="P5690">_xlfn.XLOOKUP(D5690, CPI!$A:A, CPI!$B:B)</f>
        <v>218.1</v>
      </c>
      <c r="Q5690" s="9">
        <f>IF(M5690="","",PRODUCT(M5690,CPI!$B$112/P5690))</f>
        <v>597069942.18202662</v>
      </c>
    </row>
    <row r="5691" spans="1:17">
      <c r="A5691" t="s">
        <v>16709</v>
      </c>
      <c r="B5691" t="s">
        <v>27</v>
      </c>
      <c r="C5691" t="s">
        <v>74</v>
      </c>
      <c r="D5691">
        <v>2010</v>
      </c>
      <c r="E5691" t="s">
        <v>16611</v>
      </c>
      <c r="F5691">
        <v>7.8</v>
      </c>
      <c r="G5691">
        <v>348000</v>
      </c>
      <c r="H5691" t="s">
        <v>8198</v>
      </c>
      <c r="I5691" t="s">
        <v>11147</v>
      </c>
      <c r="J5691" t="s">
        <v>9049</v>
      </c>
      <c r="K5691" t="s">
        <v>41</v>
      </c>
      <c r="L5691">
        <v>25000000</v>
      </c>
      <c r="M5691">
        <v>129190869</v>
      </c>
      <c r="N5691" t="s">
        <v>16710</v>
      </c>
      <c r="O5691">
        <v>116</v>
      </c>
      <c r="P5691" cm="1">
        <f t="array" ref="P5691">_xlfn.XLOOKUP(D5691, CPI!$A:A, CPI!$B:B)</f>
        <v>218.1</v>
      </c>
      <c r="Q5691" s="9">
        <f>IF(M5691="","",PRODUCT(M5691,CPI!$B$112/P5691))</f>
        <v>180488114.55433288</v>
      </c>
    </row>
    <row r="5692" spans="1:17">
      <c r="A5692" t="s">
        <v>16711</v>
      </c>
      <c r="B5692" t="s">
        <v>27</v>
      </c>
      <c r="C5692" t="s">
        <v>45</v>
      </c>
      <c r="D5692">
        <v>2010</v>
      </c>
      <c r="E5692" t="s">
        <v>16712</v>
      </c>
      <c r="F5692">
        <v>6.6</v>
      </c>
      <c r="G5692">
        <v>192000</v>
      </c>
      <c r="H5692" t="s">
        <v>16713</v>
      </c>
      <c r="I5692" t="s">
        <v>6917</v>
      </c>
      <c r="J5692" t="s">
        <v>16714</v>
      </c>
      <c r="K5692" t="s">
        <v>41</v>
      </c>
      <c r="L5692">
        <v>10500000</v>
      </c>
      <c r="M5692">
        <v>45491656</v>
      </c>
      <c r="N5692" t="s">
        <v>16715</v>
      </c>
      <c r="O5692">
        <v>105</v>
      </c>
      <c r="P5692" cm="1">
        <f t="array" ref="P5692">_xlfn.XLOOKUP(D5692, CPI!$A:A, CPI!$B:B)</f>
        <v>218.1</v>
      </c>
      <c r="Q5692" s="9">
        <f>IF(M5692="","",PRODUCT(M5692,CPI!$B$112/P5692))</f>
        <v>63554826.149472721</v>
      </c>
    </row>
    <row r="5693" spans="1:17">
      <c r="A5693" t="s">
        <v>16716</v>
      </c>
      <c r="B5693" t="s">
        <v>27</v>
      </c>
      <c r="C5693" t="s">
        <v>28</v>
      </c>
      <c r="D5693">
        <v>2010</v>
      </c>
      <c r="E5693" t="s">
        <v>16717</v>
      </c>
      <c r="F5693">
        <v>6.8</v>
      </c>
      <c r="G5693">
        <v>67000</v>
      </c>
      <c r="H5693" t="s">
        <v>7901</v>
      </c>
      <c r="I5693" t="s">
        <v>13541</v>
      </c>
      <c r="J5693" t="s">
        <v>10873</v>
      </c>
      <c r="K5693" t="s">
        <v>41</v>
      </c>
      <c r="L5693">
        <v>20000000</v>
      </c>
      <c r="M5693">
        <v>45636368</v>
      </c>
      <c r="N5693" t="s">
        <v>3755</v>
      </c>
      <c r="O5693">
        <v>113</v>
      </c>
      <c r="P5693" cm="1">
        <f t="array" ref="P5693">_xlfn.XLOOKUP(D5693, CPI!$A:A, CPI!$B:B)</f>
        <v>218.1</v>
      </c>
      <c r="Q5693" s="9">
        <f>IF(M5693="","",PRODUCT(M5693,CPI!$B$112/P5693))</f>
        <v>63756998.301696472</v>
      </c>
    </row>
    <row r="5694" spans="1:17">
      <c r="A5694" t="s">
        <v>16718</v>
      </c>
      <c r="B5694" t="s">
        <v>44</v>
      </c>
      <c r="C5694" t="s">
        <v>401</v>
      </c>
      <c r="D5694">
        <v>2010</v>
      </c>
      <c r="E5694" t="s">
        <v>16719</v>
      </c>
      <c r="F5694">
        <v>7.2</v>
      </c>
      <c r="G5694">
        <v>236000</v>
      </c>
      <c r="H5694" t="s">
        <v>16720</v>
      </c>
      <c r="I5694" t="s">
        <v>16721</v>
      </c>
      <c r="J5694" t="s">
        <v>13055</v>
      </c>
      <c r="K5694" t="s">
        <v>41</v>
      </c>
      <c r="L5694">
        <v>130000000</v>
      </c>
      <c r="M5694">
        <v>321885765</v>
      </c>
      <c r="N5694" t="s">
        <v>10184</v>
      </c>
      <c r="O5694">
        <v>95</v>
      </c>
      <c r="P5694" cm="1">
        <f t="array" ref="P5694">_xlfn.XLOOKUP(D5694, CPI!$A:A, CPI!$B:B)</f>
        <v>218.1</v>
      </c>
      <c r="Q5694" s="9">
        <f>IF(M5694="","",PRODUCT(M5694,CPI!$B$112/P5694))</f>
        <v>449695518.54883081</v>
      </c>
    </row>
    <row r="5695" spans="1:17">
      <c r="A5695" t="s">
        <v>16722</v>
      </c>
      <c r="B5695" t="s">
        <v>2010</v>
      </c>
      <c r="C5695" t="s">
        <v>45</v>
      </c>
      <c r="D5695">
        <v>2010</v>
      </c>
      <c r="E5695" t="s">
        <v>16304</v>
      </c>
      <c r="F5695">
        <v>6.3</v>
      </c>
      <c r="G5695">
        <v>94000</v>
      </c>
      <c r="H5695" t="s">
        <v>15508</v>
      </c>
      <c r="I5695" t="s">
        <v>6757</v>
      </c>
      <c r="J5695" t="s">
        <v>16723</v>
      </c>
      <c r="K5695" t="s">
        <v>41</v>
      </c>
      <c r="L5695">
        <v>25000000</v>
      </c>
      <c r="M5695">
        <v>29397654</v>
      </c>
      <c r="N5695" t="s">
        <v>34</v>
      </c>
      <c r="O5695">
        <v>97</v>
      </c>
      <c r="P5695" cm="1">
        <f t="array" ref="P5695">_xlfn.XLOOKUP(D5695, CPI!$A:A, CPI!$B:B)</f>
        <v>218.1</v>
      </c>
      <c r="Q5695" s="9">
        <f>IF(M5695="","",PRODUCT(M5695,CPI!$B$112/P5695))</f>
        <v>41070450.132049516</v>
      </c>
    </row>
    <row r="5696" spans="1:17">
      <c r="A5696" t="s">
        <v>16724</v>
      </c>
      <c r="B5696" t="s">
        <v>2010</v>
      </c>
      <c r="C5696" t="s">
        <v>45</v>
      </c>
      <c r="D5696">
        <v>2010</v>
      </c>
      <c r="E5696" t="s">
        <v>16470</v>
      </c>
      <c r="F5696">
        <v>6.8</v>
      </c>
      <c r="G5696">
        <v>189000</v>
      </c>
      <c r="H5696" t="s">
        <v>1570</v>
      </c>
      <c r="I5696" t="s">
        <v>15931</v>
      </c>
      <c r="J5696" t="s">
        <v>4136</v>
      </c>
      <c r="K5696" t="s">
        <v>41</v>
      </c>
      <c r="L5696">
        <v>100000000</v>
      </c>
      <c r="M5696">
        <v>167805466</v>
      </c>
      <c r="N5696" t="s">
        <v>191</v>
      </c>
      <c r="O5696">
        <v>98</v>
      </c>
      <c r="P5696" cm="1">
        <f t="array" ref="P5696">_xlfn.XLOOKUP(D5696, CPI!$A:A, CPI!$B:B)</f>
        <v>218.1</v>
      </c>
      <c r="Q5696" s="9">
        <f>IF(M5696="","",PRODUCT(M5696,CPI!$B$112/P5696))</f>
        <v>234435238.37780833</v>
      </c>
    </row>
    <row r="5697" spans="1:17">
      <c r="A5697" t="s">
        <v>2017</v>
      </c>
      <c r="B5697" t="s">
        <v>44</v>
      </c>
      <c r="C5697" t="s">
        <v>45</v>
      </c>
      <c r="D5697">
        <v>2010</v>
      </c>
      <c r="E5697" t="s">
        <v>16725</v>
      </c>
      <c r="F5697">
        <v>6.2</v>
      </c>
      <c r="G5697">
        <v>168000</v>
      </c>
      <c r="H5697" t="s">
        <v>12250</v>
      </c>
      <c r="I5697" t="s">
        <v>16726</v>
      </c>
      <c r="J5697" t="s">
        <v>2763</v>
      </c>
      <c r="K5697" t="s">
        <v>41</v>
      </c>
      <c r="L5697">
        <v>40000000</v>
      </c>
      <c r="M5697">
        <v>359126022</v>
      </c>
      <c r="N5697" t="s">
        <v>42</v>
      </c>
      <c r="O5697">
        <v>140</v>
      </c>
      <c r="P5697" cm="1">
        <f t="array" ref="P5697">_xlfn.XLOOKUP(D5697, CPI!$A:A, CPI!$B:B)</f>
        <v>218.1</v>
      </c>
      <c r="Q5697" s="9">
        <f>IF(M5697="","",PRODUCT(M5697,CPI!$B$112/P5697))</f>
        <v>501722599.28198075</v>
      </c>
    </row>
    <row r="5698" spans="1:17">
      <c r="A5698" t="s">
        <v>16727</v>
      </c>
      <c r="B5698" t="s">
        <v>2010</v>
      </c>
      <c r="C5698" t="s">
        <v>74</v>
      </c>
      <c r="D5698">
        <v>2010</v>
      </c>
      <c r="E5698" t="s">
        <v>16601</v>
      </c>
      <c r="F5698">
        <v>5.8</v>
      </c>
      <c r="G5698">
        <v>92000</v>
      </c>
      <c r="H5698" t="s">
        <v>16728</v>
      </c>
      <c r="I5698" t="s">
        <v>16728</v>
      </c>
      <c r="J5698" t="s">
        <v>6296</v>
      </c>
      <c r="K5698" t="s">
        <v>41</v>
      </c>
      <c r="L5698">
        <v>60000000</v>
      </c>
      <c r="M5698">
        <v>204594016</v>
      </c>
      <c r="N5698" t="s">
        <v>42</v>
      </c>
      <c r="O5698">
        <v>133</v>
      </c>
      <c r="P5698" cm="1">
        <f t="array" ref="P5698">_xlfn.XLOOKUP(D5698, CPI!$A:A, CPI!$B:B)</f>
        <v>218.1</v>
      </c>
      <c r="Q5698" s="9">
        <f>IF(M5698="","",PRODUCT(M5698,CPI!$B$112/P5698))</f>
        <v>285831254.81522238</v>
      </c>
    </row>
    <row r="5699" spans="1:17">
      <c r="A5699" t="s">
        <v>3711</v>
      </c>
      <c r="B5699" t="s">
        <v>27</v>
      </c>
      <c r="C5699" t="s">
        <v>45</v>
      </c>
      <c r="D5699">
        <v>2010</v>
      </c>
      <c r="E5699" t="s">
        <v>16729</v>
      </c>
      <c r="F5699">
        <v>6.3</v>
      </c>
      <c r="G5699">
        <v>80000</v>
      </c>
      <c r="H5699" t="s">
        <v>14018</v>
      </c>
      <c r="I5699" t="s">
        <v>14018</v>
      </c>
      <c r="J5699" t="s">
        <v>16730</v>
      </c>
      <c r="K5699" t="s">
        <v>33</v>
      </c>
      <c r="L5699">
        <v>12000000</v>
      </c>
      <c r="M5699">
        <v>6890432</v>
      </c>
      <c r="N5699" t="s">
        <v>10854</v>
      </c>
      <c r="O5699">
        <v>97</v>
      </c>
      <c r="P5699" cm="1">
        <f t="array" ref="P5699">_xlfn.XLOOKUP(D5699, CPI!$A:A, CPI!$B:B)</f>
        <v>218.1</v>
      </c>
      <c r="Q5699" s="9">
        <f>IF(M5699="","",PRODUCT(M5699,CPI!$B$112/P5699))</f>
        <v>9626385.2838147637</v>
      </c>
    </row>
    <row r="5700" spans="1:17">
      <c r="A5700" t="s">
        <v>16731</v>
      </c>
      <c r="B5700" t="s">
        <v>2010</v>
      </c>
      <c r="C5700" t="s">
        <v>45</v>
      </c>
      <c r="D5700">
        <v>2010</v>
      </c>
      <c r="E5700" t="s">
        <v>16725</v>
      </c>
      <c r="F5700">
        <v>6.7</v>
      </c>
      <c r="G5700">
        <v>250000</v>
      </c>
      <c r="H5700" t="s">
        <v>12743</v>
      </c>
      <c r="I5700" t="s">
        <v>12743</v>
      </c>
      <c r="J5700" t="s">
        <v>5721</v>
      </c>
      <c r="K5700" t="s">
        <v>41</v>
      </c>
      <c r="L5700">
        <v>110000000</v>
      </c>
      <c r="M5700">
        <v>177238796</v>
      </c>
      <c r="N5700" t="s">
        <v>191</v>
      </c>
      <c r="O5700">
        <v>117</v>
      </c>
      <c r="P5700" cm="1">
        <f t="array" ref="P5700">_xlfn.XLOOKUP(D5700, CPI!$A:A, CPI!$B:B)</f>
        <v>218.1</v>
      </c>
      <c r="Q5700" s="9">
        <f>IF(M5700="","",PRODUCT(M5700,CPI!$B$112/P5700))</f>
        <v>247614218.89591929</v>
      </c>
    </row>
    <row r="5701" spans="1:17">
      <c r="A5701" t="s">
        <v>16732</v>
      </c>
      <c r="B5701" t="s">
        <v>27</v>
      </c>
      <c r="C5701" t="s">
        <v>115</v>
      </c>
      <c r="D5701">
        <v>2010</v>
      </c>
      <c r="E5701" t="s">
        <v>16733</v>
      </c>
      <c r="F5701">
        <v>7.3</v>
      </c>
      <c r="G5701">
        <v>56000</v>
      </c>
      <c r="H5701" t="s">
        <v>16734</v>
      </c>
      <c r="I5701" t="s">
        <v>16734</v>
      </c>
      <c r="J5701" t="s">
        <v>16735</v>
      </c>
      <c r="K5701" t="s">
        <v>259</v>
      </c>
      <c r="M5701">
        <v>7209912</v>
      </c>
      <c r="N5701" t="s">
        <v>16736</v>
      </c>
      <c r="O5701">
        <v>113</v>
      </c>
      <c r="P5701" cm="1">
        <f t="array" ref="P5701">_xlfn.XLOOKUP(D5701, CPI!$A:A, CPI!$B:B)</f>
        <v>218.1</v>
      </c>
      <c r="Q5701" s="9">
        <f>IF(M5701="","",PRODUCT(M5701,CPI!$B$112/P5701))</f>
        <v>10072719.790921595</v>
      </c>
    </row>
    <row r="5702" spans="1:17">
      <c r="A5702" t="s">
        <v>16737</v>
      </c>
      <c r="B5702" t="s">
        <v>27</v>
      </c>
      <c r="C5702" t="s">
        <v>52</v>
      </c>
      <c r="D5702">
        <v>2010</v>
      </c>
      <c r="E5702" t="s">
        <v>16342</v>
      </c>
      <c r="F5702">
        <v>6.4</v>
      </c>
      <c r="G5702">
        <v>165000</v>
      </c>
      <c r="H5702" t="s">
        <v>14571</v>
      </c>
      <c r="I5702" t="s">
        <v>16738</v>
      </c>
      <c r="J5702" t="s">
        <v>2636</v>
      </c>
      <c r="K5702" t="s">
        <v>41</v>
      </c>
      <c r="L5702">
        <v>36000000</v>
      </c>
      <c r="M5702">
        <v>64780213</v>
      </c>
      <c r="N5702" t="s">
        <v>129</v>
      </c>
      <c r="O5702">
        <v>101</v>
      </c>
      <c r="P5702" cm="1">
        <f t="array" ref="P5702">_xlfn.XLOOKUP(D5702, CPI!$A:A, CPI!$B:B)</f>
        <v>218.1</v>
      </c>
      <c r="Q5702" s="9">
        <f>IF(M5702="","",PRODUCT(M5702,CPI!$B$112/P5702))</f>
        <v>90502204.956900507</v>
      </c>
    </row>
    <row r="5703" spans="1:17">
      <c r="A5703" t="s">
        <v>16739</v>
      </c>
      <c r="B5703" t="s">
        <v>2010</v>
      </c>
      <c r="C5703" t="s">
        <v>45</v>
      </c>
      <c r="D5703">
        <v>2010</v>
      </c>
      <c r="E5703" t="s">
        <v>16740</v>
      </c>
      <c r="F5703">
        <v>6.6</v>
      </c>
      <c r="G5703">
        <v>277000</v>
      </c>
      <c r="H5703" t="s">
        <v>274</v>
      </c>
      <c r="I5703" t="s">
        <v>5923</v>
      </c>
      <c r="J5703" t="s">
        <v>10816</v>
      </c>
      <c r="K5703" t="s">
        <v>41</v>
      </c>
      <c r="L5703">
        <v>200000000</v>
      </c>
      <c r="M5703">
        <v>336365676</v>
      </c>
      <c r="N5703" t="s">
        <v>1735</v>
      </c>
      <c r="O5703">
        <v>116</v>
      </c>
      <c r="P5703" cm="1">
        <f t="array" ref="P5703">_xlfn.XLOOKUP(D5703, CPI!$A:A, CPI!$B:B)</f>
        <v>218.1</v>
      </c>
      <c r="Q5703" s="9">
        <f>IF(M5703="","",PRODUCT(M5703,CPI!$B$112/P5703))</f>
        <v>469924903.60935348</v>
      </c>
    </row>
    <row r="5704" spans="1:17">
      <c r="A5704" t="s">
        <v>16741</v>
      </c>
      <c r="B5704" t="s">
        <v>44</v>
      </c>
      <c r="C5704" t="s">
        <v>401</v>
      </c>
      <c r="D5704">
        <v>2010</v>
      </c>
      <c r="E5704" t="s">
        <v>16742</v>
      </c>
      <c r="F5704">
        <v>6.2</v>
      </c>
      <c r="G5704">
        <v>45000</v>
      </c>
      <c r="H5704" t="s">
        <v>15411</v>
      </c>
      <c r="I5704" t="s">
        <v>16743</v>
      </c>
      <c r="J5704" t="s">
        <v>16744</v>
      </c>
      <c r="K5704" t="s">
        <v>41</v>
      </c>
      <c r="L5704">
        <v>15000000</v>
      </c>
      <c r="M5704">
        <v>76196538</v>
      </c>
      <c r="N5704" t="s">
        <v>16745</v>
      </c>
      <c r="O5704">
        <v>120</v>
      </c>
      <c r="P5704" cm="1">
        <f t="array" ref="P5704">_xlfn.XLOOKUP(D5704, CPI!$A:A, CPI!$B:B)</f>
        <v>218.1</v>
      </c>
      <c r="Q5704" s="9">
        <f>IF(M5704="","",PRODUCT(M5704,CPI!$B$112/P5704))</f>
        <v>106451559.50756533</v>
      </c>
    </row>
    <row r="5705" spans="1:17">
      <c r="A5705" t="s">
        <v>16746</v>
      </c>
      <c r="B5705" t="s">
        <v>27</v>
      </c>
      <c r="C5705" t="s">
        <v>28</v>
      </c>
      <c r="D5705">
        <v>2010</v>
      </c>
      <c r="E5705" t="s">
        <v>16635</v>
      </c>
      <c r="F5705">
        <v>7.1</v>
      </c>
      <c r="G5705">
        <v>140000</v>
      </c>
      <c r="H5705" t="s">
        <v>12540</v>
      </c>
      <c r="I5705" t="s">
        <v>7482</v>
      </c>
      <c r="J5705" t="s">
        <v>14013</v>
      </c>
      <c r="K5705" t="s">
        <v>33</v>
      </c>
      <c r="L5705">
        <v>15000000</v>
      </c>
      <c r="M5705">
        <v>9918093</v>
      </c>
      <c r="N5705" t="s">
        <v>12404</v>
      </c>
      <c r="O5705">
        <v>103</v>
      </c>
      <c r="P5705" cm="1">
        <f t="array" ref="P5705">_xlfn.XLOOKUP(D5705, CPI!$A:A, CPI!$B:B)</f>
        <v>218.1</v>
      </c>
      <c r="Q5705" s="9">
        <f>IF(M5705="","",PRODUCT(M5705,CPI!$B$112/P5705))</f>
        <v>13856226.213204952</v>
      </c>
    </row>
    <row r="5706" spans="1:17">
      <c r="A5706" t="s">
        <v>16747</v>
      </c>
      <c r="B5706" t="s">
        <v>27</v>
      </c>
      <c r="C5706" t="s">
        <v>45</v>
      </c>
      <c r="D5706">
        <v>2010</v>
      </c>
      <c r="E5706" t="s">
        <v>16658</v>
      </c>
      <c r="F5706">
        <v>6.4</v>
      </c>
      <c r="G5706">
        <v>216000</v>
      </c>
      <c r="H5706" t="s">
        <v>13464</v>
      </c>
      <c r="I5706" t="s">
        <v>16748</v>
      </c>
      <c r="J5706" t="s">
        <v>11175</v>
      </c>
      <c r="K5706" t="s">
        <v>41</v>
      </c>
      <c r="L5706">
        <v>40000000</v>
      </c>
      <c r="M5706">
        <v>127233108</v>
      </c>
      <c r="N5706" t="s">
        <v>191</v>
      </c>
      <c r="O5706">
        <v>107</v>
      </c>
      <c r="P5706" cm="1">
        <f t="array" ref="P5706">_xlfn.XLOOKUP(D5706, CPI!$A:A, CPI!$B:B)</f>
        <v>218.1</v>
      </c>
      <c r="Q5706" s="9">
        <f>IF(M5706="","",PRODUCT(M5706,CPI!$B$112/P5706))</f>
        <v>177752994.07427785</v>
      </c>
    </row>
    <row r="5707" spans="1:17">
      <c r="A5707" t="s">
        <v>16749</v>
      </c>
      <c r="B5707" t="s">
        <v>27</v>
      </c>
      <c r="C5707" t="s">
        <v>28</v>
      </c>
      <c r="D5707">
        <v>2010</v>
      </c>
      <c r="E5707" t="s">
        <v>16635</v>
      </c>
      <c r="F5707">
        <v>7</v>
      </c>
      <c r="G5707">
        <v>153000</v>
      </c>
      <c r="H5707" t="s">
        <v>16750</v>
      </c>
      <c r="I5707" t="s">
        <v>16751</v>
      </c>
      <c r="J5707" t="s">
        <v>12502</v>
      </c>
      <c r="K5707" t="s">
        <v>1122</v>
      </c>
      <c r="L5707">
        <v>3000000</v>
      </c>
      <c r="M5707">
        <v>19439764</v>
      </c>
      <c r="N5707" t="s">
        <v>16752</v>
      </c>
      <c r="O5707">
        <v>95</v>
      </c>
      <c r="P5707" cm="1">
        <f t="array" ref="P5707">_xlfn.XLOOKUP(D5707, CPI!$A:A, CPI!$B:B)</f>
        <v>218.1</v>
      </c>
      <c r="Q5707" s="9">
        <f>IF(M5707="","",PRODUCT(M5707,CPI!$B$112/P5707))</f>
        <v>27158624.900504354</v>
      </c>
    </row>
    <row r="5708" spans="1:17">
      <c r="A5708" t="s">
        <v>16753</v>
      </c>
      <c r="B5708" t="s">
        <v>27</v>
      </c>
      <c r="C5708" t="s">
        <v>45</v>
      </c>
      <c r="D5708">
        <v>2010</v>
      </c>
      <c r="E5708" t="s">
        <v>16754</v>
      </c>
      <c r="F5708">
        <v>5.3</v>
      </c>
      <c r="G5708">
        <v>101000</v>
      </c>
      <c r="H5708" t="s">
        <v>16755</v>
      </c>
      <c r="I5708" t="s">
        <v>16756</v>
      </c>
      <c r="J5708" t="s">
        <v>16757</v>
      </c>
      <c r="K5708" t="s">
        <v>41</v>
      </c>
      <c r="L5708">
        <v>26000000</v>
      </c>
      <c r="M5708">
        <v>67918658</v>
      </c>
      <c r="N5708" t="s">
        <v>10886</v>
      </c>
      <c r="O5708">
        <v>100</v>
      </c>
      <c r="P5708" cm="1">
        <f t="array" ref="P5708">_xlfn.XLOOKUP(D5708, CPI!$A:A, CPI!$B:B)</f>
        <v>218.1</v>
      </c>
      <c r="Q5708" s="9">
        <f>IF(M5708="","",PRODUCT(M5708,CPI!$B$112/P5708))</f>
        <v>94886818.397982582</v>
      </c>
    </row>
    <row r="5709" spans="1:17">
      <c r="A5709" t="s">
        <v>16758</v>
      </c>
      <c r="B5709" t="s">
        <v>2010</v>
      </c>
      <c r="C5709" t="s">
        <v>28</v>
      </c>
      <c r="D5709">
        <v>2010</v>
      </c>
      <c r="E5709" t="s">
        <v>16605</v>
      </c>
      <c r="F5709">
        <v>7.1</v>
      </c>
      <c r="G5709">
        <v>141000</v>
      </c>
      <c r="H5709" t="s">
        <v>14909</v>
      </c>
      <c r="I5709" t="s">
        <v>16759</v>
      </c>
      <c r="J5709" t="s">
        <v>16760</v>
      </c>
      <c r="K5709" t="s">
        <v>41</v>
      </c>
      <c r="L5709">
        <v>16000000</v>
      </c>
      <c r="M5709">
        <v>56032889</v>
      </c>
      <c r="N5709" t="s">
        <v>10093</v>
      </c>
      <c r="O5709">
        <v>113</v>
      </c>
      <c r="P5709" cm="1">
        <f t="array" ref="P5709">_xlfn.XLOOKUP(D5709, CPI!$A:A, CPI!$B:B)</f>
        <v>218.1</v>
      </c>
      <c r="Q5709" s="9">
        <f>IF(M5709="","",PRODUCT(M5709,CPI!$B$112/P5709))</f>
        <v>78281619.79963319</v>
      </c>
    </row>
    <row r="5710" spans="1:17">
      <c r="A5710" t="s">
        <v>16761</v>
      </c>
      <c r="B5710" t="s">
        <v>2010</v>
      </c>
      <c r="C5710" t="s">
        <v>45</v>
      </c>
      <c r="D5710">
        <v>2010</v>
      </c>
      <c r="E5710" t="s">
        <v>16700</v>
      </c>
      <c r="F5710">
        <v>4.7</v>
      </c>
      <c r="G5710">
        <v>56000</v>
      </c>
      <c r="H5710" t="s">
        <v>15788</v>
      </c>
      <c r="I5710" t="s">
        <v>14648</v>
      </c>
      <c r="J5710" t="s">
        <v>15820</v>
      </c>
      <c r="K5710" t="s">
        <v>41</v>
      </c>
      <c r="L5710">
        <v>47000000</v>
      </c>
      <c r="M5710">
        <v>10903312</v>
      </c>
      <c r="N5710" t="s">
        <v>34</v>
      </c>
      <c r="O5710">
        <v>81</v>
      </c>
      <c r="P5710" cm="1">
        <f t="array" ref="P5710">_xlfn.XLOOKUP(D5710, CPI!$A:A, CPI!$B:B)</f>
        <v>218.1</v>
      </c>
      <c r="Q5710" s="9">
        <f>IF(M5710="","",PRODUCT(M5710,CPI!$B$112/P5710))</f>
        <v>15232641.753324162</v>
      </c>
    </row>
    <row r="5711" spans="1:17">
      <c r="A5711" t="s">
        <v>16762</v>
      </c>
      <c r="B5711" t="s">
        <v>2010</v>
      </c>
      <c r="C5711" t="s">
        <v>45</v>
      </c>
      <c r="D5711">
        <v>2010</v>
      </c>
      <c r="E5711" t="s">
        <v>16442</v>
      </c>
      <c r="F5711">
        <v>6.4</v>
      </c>
      <c r="G5711">
        <v>301000</v>
      </c>
      <c r="H5711" t="s">
        <v>5221</v>
      </c>
      <c r="I5711" t="s">
        <v>12477</v>
      </c>
      <c r="J5711" t="s">
        <v>11984</v>
      </c>
      <c r="K5711" t="s">
        <v>41</v>
      </c>
      <c r="L5711">
        <v>110000000</v>
      </c>
      <c r="M5711">
        <v>293503354</v>
      </c>
      <c r="N5711" t="s">
        <v>42</v>
      </c>
      <c r="O5711">
        <v>100</v>
      </c>
      <c r="P5711" cm="1">
        <f t="array" ref="P5711">_xlfn.XLOOKUP(D5711, CPI!$A:A, CPI!$B:B)</f>
        <v>218.1</v>
      </c>
      <c r="Q5711" s="9">
        <f>IF(M5711="","",PRODUCT(M5711,CPI!$B$112/P5711))</f>
        <v>410043429.45346171</v>
      </c>
    </row>
    <row r="5712" spans="1:17">
      <c r="A5712" t="s">
        <v>16763</v>
      </c>
      <c r="B5712" t="s">
        <v>2010</v>
      </c>
      <c r="C5712" t="s">
        <v>52</v>
      </c>
      <c r="D5712">
        <v>2010</v>
      </c>
      <c r="E5712" t="s">
        <v>16764</v>
      </c>
      <c r="F5712">
        <v>6.5</v>
      </c>
      <c r="G5712">
        <v>76000</v>
      </c>
      <c r="H5712" t="s">
        <v>10687</v>
      </c>
      <c r="I5712" t="s">
        <v>13919</v>
      </c>
      <c r="J5712" t="s">
        <v>14096</v>
      </c>
      <c r="K5712" t="s">
        <v>41</v>
      </c>
      <c r="L5712">
        <v>40000000</v>
      </c>
      <c r="M5712">
        <v>60040976</v>
      </c>
      <c r="N5712" t="s">
        <v>16765</v>
      </c>
      <c r="O5712">
        <v>107</v>
      </c>
      <c r="P5712" cm="1">
        <f t="array" ref="P5712">_xlfn.XLOOKUP(D5712, CPI!$A:A, CPI!$B:B)</f>
        <v>218.1</v>
      </c>
      <c r="Q5712" s="9">
        <f>IF(M5712="","",PRODUCT(M5712,CPI!$B$112/P5712))</f>
        <v>83881180.133883536</v>
      </c>
    </row>
    <row r="5713" spans="1:17">
      <c r="A5713" t="s">
        <v>16766</v>
      </c>
      <c r="B5713" t="s">
        <v>27</v>
      </c>
      <c r="C5713" t="s">
        <v>28</v>
      </c>
      <c r="D5713">
        <v>2010</v>
      </c>
      <c r="E5713" t="s">
        <v>16595</v>
      </c>
      <c r="F5713">
        <v>7.2</v>
      </c>
      <c r="G5713">
        <v>138000</v>
      </c>
      <c r="H5713" t="s">
        <v>16767</v>
      </c>
      <c r="I5713" t="s">
        <v>16767</v>
      </c>
      <c r="J5713" t="s">
        <v>16768</v>
      </c>
      <c r="K5713" t="s">
        <v>41</v>
      </c>
      <c r="L5713">
        <v>2000000</v>
      </c>
      <c r="M5713">
        <v>13796834</v>
      </c>
      <c r="N5713" t="s">
        <v>15489</v>
      </c>
      <c r="O5713">
        <v>100</v>
      </c>
      <c r="P5713" cm="1">
        <f t="array" ref="P5713">_xlfn.XLOOKUP(D5713, CPI!$A:A, CPI!$B:B)</f>
        <v>218.1</v>
      </c>
      <c r="Q5713" s="9">
        <f>IF(M5713="","",PRODUCT(M5713,CPI!$B$112/P5713))</f>
        <v>19275081.704722606</v>
      </c>
    </row>
    <row r="5714" spans="1:17">
      <c r="A5714" t="s">
        <v>2034</v>
      </c>
      <c r="B5714" t="s">
        <v>27</v>
      </c>
      <c r="C5714" t="s">
        <v>115</v>
      </c>
      <c r="D5714">
        <v>2010</v>
      </c>
      <c r="E5714" t="s">
        <v>16218</v>
      </c>
      <c r="F5714">
        <v>5.2</v>
      </c>
      <c r="G5714">
        <v>95000</v>
      </c>
      <c r="H5714" t="s">
        <v>16769</v>
      </c>
      <c r="I5714" t="s">
        <v>5451</v>
      </c>
      <c r="J5714" t="s">
        <v>16080</v>
      </c>
      <c r="K5714" t="s">
        <v>41</v>
      </c>
      <c r="L5714">
        <v>35000000</v>
      </c>
      <c r="M5714">
        <v>115695182</v>
      </c>
      <c r="N5714" t="s">
        <v>2037</v>
      </c>
      <c r="O5714">
        <v>95</v>
      </c>
      <c r="P5714" cm="1">
        <f t="array" ref="P5714">_xlfn.XLOOKUP(D5714, CPI!$A:A, CPI!$B:B)</f>
        <v>218.1</v>
      </c>
      <c r="Q5714" s="9">
        <f>IF(M5714="","",PRODUCT(M5714,CPI!$B$112/P5714))</f>
        <v>161633754.95369098</v>
      </c>
    </row>
    <row r="5715" spans="1:17">
      <c r="A5715" t="s">
        <v>16770</v>
      </c>
      <c r="B5715" t="s">
        <v>27</v>
      </c>
      <c r="C5715" t="s">
        <v>45</v>
      </c>
      <c r="D5715">
        <v>2010</v>
      </c>
      <c r="E5715" t="s">
        <v>16619</v>
      </c>
      <c r="F5715">
        <v>5.8</v>
      </c>
      <c r="G5715">
        <v>165000</v>
      </c>
      <c r="H5715" t="s">
        <v>8493</v>
      </c>
      <c r="I5715" t="s">
        <v>8493</v>
      </c>
      <c r="J5715" t="s">
        <v>10848</v>
      </c>
      <c r="K5715" t="s">
        <v>5828</v>
      </c>
      <c r="L5715">
        <v>60000000</v>
      </c>
      <c r="M5715">
        <v>300228084</v>
      </c>
      <c r="N5715" t="s">
        <v>10886</v>
      </c>
      <c r="O5715">
        <v>96</v>
      </c>
      <c r="P5715" cm="1">
        <f t="array" ref="P5715">_xlfn.XLOOKUP(D5715, CPI!$A:A, CPI!$B:B)</f>
        <v>218.1</v>
      </c>
      <c r="Q5715" s="9">
        <f>IF(M5715="","",PRODUCT(M5715,CPI!$B$112/P5715))</f>
        <v>419438318.17881703</v>
      </c>
    </row>
    <row r="5716" spans="1:17">
      <c r="A5716" t="s">
        <v>16771</v>
      </c>
      <c r="B5716" t="s">
        <v>2010</v>
      </c>
      <c r="C5716" t="s">
        <v>45</v>
      </c>
      <c r="D5716">
        <v>2010</v>
      </c>
      <c r="E5716" t="s">
        <v>16396</v>
      </c>
      <c r="F5716">
        <v>6.2</v>
      </c>
      <c r="G5716">
        <v>60000</v>
      </c>
      <c r="H5716" t="s">
        <v>16772</v>
      </c>
      <c r="I5716" t="s">
        <v>16773</v>
      </c>
      <c r="J5716" t="s">
        <v>16774</v>
      </c>
      <c r="K5716" t="s">
        <v>41</v>
      </c>
      <c r="L5716">
        <v>32000000</v>
      </c>
      <c r="M5716">
        <v>80205382</v>
      </c>
      <c r="N5716" t="s">
        <v>10886</v>
      </c>
      <c r="O5716">
        <v>107</v>
      </c>
      <c r="P5716" cm="1">
        <f t="array" ref="P5716">_xlfn.XLOOKUP(D5716, CPI!$A:A, CPI!$B:B)</f>
        <v>218.1</v>
      </c>
      <c r="Q5716" s="9">
        <f>IF(M5716="","",PRODUCT(M5716,CPI!$B$112/P5716))</f>
        <v>112052177.42044933</v>
      </c>
    </row>
    <row r="5717" spans="1:17">
      <c r="A5717" t="s">
        <v>16775</v>
      </c>
      <c r="B5717" t="s">
        <v>458</v>
      </c>
      <c r="C5717" t="s">
        <v>52</v>
      </c>
      <c r="D5717">
        <v>2010</v>
      </c>
      <c r="E5717" t="s">
        <v>16776</v>
      </c>
      <c r="F5717">
        <v>7.5</v>
      </c>
      <c r="G5717">
        <v>23000</v>
      </c>
      <c r="H5717" t="s">
        <v>15454</v>
      </c>
      <c r="I5717" t="s">
        <v>15454</v>
      </c>
      <c r="J5717" t="s">
        <v>16777</v>
      </c>
      <c r="K5717" t="s">
        <v>1888</v>
      </c>
      <c r="M5717">
        <v>43551154</v>
      </c>
      <c r="N5717" t="s">
        <v>16778</v>
      </c>
      <c r="O5717">
        <v>87</v>
      </c>
      <c r="P5717" cm="1">
        <f t="array" ref="P5717">_xlfn.XLOOKUP(D5717, CPI!$A:A, CPI!$B:B)</f>
        <v>218.1</v>
      </c>
      <c r="Q5717" s="9">
        <f>IF(M5717="","",PRODUCT(M5717,CPI!$B$112/P5717))</f>
        <v>60843817.624025673</v>
      </c>
    </row>
    <row r="5718" spans="1:17">
      <c r="A5718" t="s">
        <v>16779</v>
      </c>
      <c r="B5718" t="s">
        <v>2010</v>
      </c>
      <c r="C5718" t="s">
        <v>36</v>
      </c>
      <c r="D5718">
        <v>2010</v>
      </c>
      <c r="E5718" t="s">
        <v>16780</v>
      </c>
      <c r="F5718">
        <v>7.3</v>
      </c>
      <c r="G5718">
        <v>112000</v>
      </c>
      <c r="H5718" t="s">
        <v>714</v>
      </c>
      <c r="I5718" t="s">
        <v>16781</v>
      </c>
      <c r="J5718" t="s">
        <v>15638</v>
      </c>
      <c r="K5718" t="s">
        <v>41</v>
      </c>
      <c r="L5718">
        <v>30000000</v>
      </c>
      <c r="M5718">
        <v>24172201</v>
      </c>
      <c r="N5718" t="s">
        <v>16782</v>
      </c>
      <c r="O5718">
        <v>133</v>
      </c>
      <c r="P5718" cm="1">
        <f t="array" ref="P5718">_xlfn.XLOOKUP(D5718, CPI!$A:A, CPI!$B:B)</f>
        <v>218.1</v>
      </c>
      <c r="Q5718" s="9">
        <f>IF(M5718="","",PRODUCT(M5718,CPI!$B$112/P5718))</f>
        <v>33770149.677670792</v>
      </c>
    </row>
    <row r="5719" spans="1:17">
      <c r="A5719" t="s">
        <v>16783</v>
      </c>
      <c r="B5719" t="s">
        <v>2010</v>
      </c>
      <c r="C5719" t="s">
        <v>45</v>
      </c>
      <c r="D5719">
        <v>2010</v>
      </c>
      <c r="E5719" t="s">
        <v>16340</v>
      </c>
      <c r="F5719">
        <v>5.5</v>
      </c>
      <c r="G5719">
        <v>89000</v>
      </c>
      <c r="H5719" t="s">
        <v>11834</v>
      </c>
      <c r="I5719" t="s">
        <v>16784</v>
      </c>
      <c r="J5719" t="s">
        <v>15673</v>
      </c>
      <c r="K5719" t="s">
        <v>41</v>
      </c>
      <c r="L5719">
        <v>75000000</v>
      </c>
      <c r="M5719">
        <v>98159963</v>
      </c>
      <c r="N5719" t="s">
        <v>14713</v>
      </c>
      <c r="O5719">
        <v>100</v>
      </c>
      <c r="P5719" cm="1">
        <f t="array" ref="P5719">_xlfn.XLOOKUP(D5719, CPI!$A:A, CPI!$B:B)</f>
        <v>218.1</v>
      </c>
      <c r="Q5719" s="9">
        <f>IF(M5719="","",PRODUCT(M5719,CPI!$B$112/P5719))</f>
        <v>137135904.29206786</v>
      </c>
    </row>
    <row r="5720" spans="1:17">
      <c r="A5720" t="s">
        <v>16785</v>
      </c>
      <c r="B5720" t="s">
        <v>27</v>
      </c>
      <c r="C5720" t="s">
        <v>52</v>
      </c>
      <c r="D5720">
        <v>2010</v>
      </c>
      <c r="E5720" t="s">
        <v>16786</v>
      </c>
      <c r="F5720">
        <v>7.5</v>
      </c>
      <c r="G5720">
        <v>169000</v>
      </c>
      <c r="H5720" t="s">
        <v>16787</v>
      </c>
      <c r="I5720" t="s">
        <v>16787</v>
      </c>
      <c r="J5720" t="s">
        <v>16788</v>
      </c>
      <c r="K5720" t="s">
        <v>206</v>
      </c>
      <c r="M5720">
        <v>5224938</v>
      </c>
      <c r="N5720" t="s">
        <v>16789</v>
      </c>
      <c r="O5720">
        <v>89</v>
      </c>
      <c r="P5720" cm="1">
        <f t="array" ref="P5720">_xlfn.XLOOKUP(D5720, CPI!$A:A, CPI!$B:B)</f>
        <v>218.1</v>
      </c>
      <c r="Q5720" s="9">
        <f>IF(M5720="","",PRODUCT(M5720,CPI!$B$112/P5720))</f>
        <v>7299580.9656121042</v>
      </c>
    </row>
    <row r="5721" spans="1:17">
      <c r="A5721" t="s">
        <v>16790</v>
      </c>
      <c r="B5721" t="s">
        <v>27</v>
      </c>
      <c r="C5721" t="s">
        <v>52</v>
      </c>
      <c r="D5721">
        <v>2010</v>
      </c>
      <c r="E5721" t="s">
        <v>16719</v>
      </c>
      <c r="F5721">
        <v>6.5</v>
      </c>
      <c r="G5721">
        <v>329000</v>
      </c>
      <c r="H5721" t="s">
        <v>11288</v>
      </c>
      <c r="I5721" t="s">
        <v>16791</v>
      </c>
      <c r="J5721" t="s">
        <v>4923</v>
      </c>
      <c r="K5721" t="s">
        <v>41</v>
      </c>
      <c r="L5721">
        <v>65000000</v>
      </c>
      <c r="M5721">
        <v>211780824</v>
      </c>
      <c r="N5721" t="s">
        <v>34</v>
      </c>
      <c r="O5721">
        <v>95</v>
      </c>
      <c r="P5721" cm="1">
        <f t="array" ref="P5721">_xlfn.XLOOKUP(D5721, CPI!$A:A, CPI!$B:B)</f>
        <v>218.1</v>
      </c>
      <c r="Q5721" s="9">
        <f>IF(M5721="","",PRODUCT(M5721,CPI!$B$112/P5721))</f>
        <v>295871696.80330122</v>
      </c>
    </row>
    <row r="5722" spans="1:17">
      <c r="A5722" t="s">
        <v>16792</v>
      </c>
      <c r="B5722" t="s">
        <v>2010</v>
      </c>
      <c r="C5722" t="s">
        <v>63</v>
      </c>
      <c r="D5722">
        <v>2010</v>
      </c>
      <c r="E5722" t="s">
        <v>16614</v>
      </c>
      <c r="F5722">
        <v>6.2</v>
      </c>
      <c r="G5722">
        <v>137000</v>
      </c>
      <c r="H5722" t="s">
        <v>15873</v>
      </c>
      <c r="I5722" t="s">
        <v>14087</v>
      </c>
      <c r="J5722" t="s">
        <v>16793</v>
      </c>
      <c r="K5722" t="s">
        <v>41</v>
      </c>
      <c r="L5722">
        <v>10000000</v>
      </c>
      <c r="M5722">
        <v>62695489</v>
      </c>
      <c r="N5722" t="s">
        <v>72</v>
      </c>
      <c r="O5722">
        <v>80</v>
      </c>
      <c r="P5722" cm="1">
        <f t="array" ref="P5722">_xlfn.XLOOKUP(D5722, CPI!$A:A, CPI!$B:B)</f>
        <v>218.1</v>
      </c>
      <c r="Q5722" s="9">
        <f>IF(M5722="","",PRODUCT(M5722,CPI!$B$112/P5722))</f>
        <v>87589708.841357172</v>
      </c>
    </row>
    <row r="5723" spans="1:17">
      <c r="A5723" t="s">
        <v>16794</v>
      </c>
      <c r="B5723" t="s">
        <v>27</v>
      </c>
      <c r="C5723" t="s">
        <v>45</v>
      </c>
      <c r="D5723">
        <v>2010</v>
      </c>
      <c r="E5723" t="s">
        <v>16605</v>
      </c>
      <c r="F5723">
        <v>6.8</v>
      </c>
      <c r="G5723">
        <v>133000</v>
      </c>
      <c r="H5723" t="s">
        <v>12851</v>
      </c>
      <c r="I5723" t="s">
        <v>9679</v>
      </c>
      <c r="J5723" t="s">
        <v>9540</v>
      </c>
      <c r="K5723" t="s">
        <v>33</v>
      </c>
      <c r="L5723">
        <v>100000000</v>
      </c>
      <c r="M5723">
        <v>154711438</v>
      </c>
      <c r="N5723" t="s">
        <v>72</v>
      </c>
      <c r="O5723">
        <v>115</v>
      </c>
      <c r="P5723" cm="1">
        <f t="array" ref="P5723">_xlfn.XLOOKUP(D5723, CPI!$A:A, CPI!$B:B)</f>
        <v>218.1</v>
      </c>
      <c r="Q5723" s="9">
        <f>IF(M5723="","",PRODUCT(M5723,CPI!$B$112/P5723))</f>
        <v>216142022.73544246</v>
      </c>
    </row>
    <row r="5724" spans="1:17">
      <c r="A5724" t="s">
        <v>16795</v>
      </c>
      <c r="B5724" t="s">
        <v>27</v>
      </c>
      <c r="C5724" t="s">
        <v>45</v>
      </c>
      <c r="D5724">
        <v>2010</v>
      </c>
      <c r="E5724" t="s">
        <v>16632</v>
      </c>
      <c r="F5724">
        <v>6.4</v>
      </c>
      <c r="G5724">
        <v>103000</v>
      </c>
      <c r="H5724" t="s">
        <v>9754</v>
      </c>
      <c r="I5724" t="s">
        <v>12643</v>
      </c>
      <c r="J5724" t="s">
        <v>12480</v>
      </c>
      <c r="K5724" t="s">
        <v>41</v>
      </c>
      <c r="L5724">
        <v>24000000</v>
      </c>
      <c r="M5724">
        <v>35626958</v>
      </c>
      <c r="N5724" t="s">
        <v>16796</v>
      </c>
      <c r="O5724">
        <v>98</v>
      </c>
      <c r="P5724" cm="1">
        <f t="array" ref="P5724">_xlfn.XLOOKUP(D5724, CPI!$A:A, CPI!$B:B)</f>
        <v>218.1</v>
      </c>
      <c r="Q5724" s="9">
        <f>IF(M5724="","",PRODUCT(M5724,CPI!$B$112/P5724))</f>
        <v>49773196.252177902</v>
      </c>
    </row>
    <row r="5725" spans="1:17">
      <c r="A5725" t="s">
        <v>16797</v>
      </c>
      <c r="B5725" t="s">
        <v>27</v>
      </c>
      <c r="C5725" t="s">
        <v>45</v>
      </c>
      <c r="D5725">
        <v>2010</v>
      </c>
      <c r="E5725" t="s">
        <v>16798</v>
      </c>
      <c r="F5725">
        <v>6.7</v>
      </c>
      <c r="G5725">
        <v>76000</v>
      </c>
      <c r="H5725" t="s">
        <v>11777</v>
      </c>
      <c r="I5725" t="s">
        <v>11777</v>
      </c>
      <c r="J5725" t="s">
        <v>15759</v>
      </c>
      <c r="K5725" t="s">
        <v>41</v>
      </c>
      <c r="L5725">
        <v>2500000</v>
      </c>
      <c r="M5725">
        <v>422618</v>
      </c>
      <c r="N5725" t="s">
        <v>13090</v>
      </c>
      <c r="O5725">
        <v>96</v>
      </c>
      <c r="P5725" cm="1">
        <f t="array" ref="P5725">_xlfn.XLOOKUP(D5725, CPI!$A:A, CPI!$B:B)</f>
        <v>218.1</v>
      </c>
      <c r="Q5725" s="9">
        <f>IF(M5725="","",PRODUCT(M5725,CPI!$B$112/P5725))</f>
        <v>590425.05547913804</v>
      </c>
    </row>
    <row r="5726" spans="1:17">
      <c r="A5726" t="s">
        <v>16799</v>
      </c>
      <c r="B5726" t="s">
        <v>2010</v>
      </c>
      <c r="C5726" t="s">
        <v>52</v>
      </c>
      <c r="D5726">
        <v>2010</v>
      </c>
      <c r="E5726" t="s">
        <v>16691</v>
      </c>
      <c r="F5726">
        <v>7.1</v>
      </c>
      <c r="G5726">
        <v>139000</v>
      </c>
      <c r="H5726" t="s">
        <v>16800</v>
      </c>
      <c r="I5726" t="s">
        <v>16800</v>
      </c>
      <c r="J5726" t="s">
        <v>16801</v>
      </c>
      <c r="K5726" t="s">
        <v>41</v>
      </c>
      <c r="L5726">
        <v>8000000</v>
      </c>
      <c r="M5726">
        <v>6491240</v>
      </c>
      <c r="N5726" t="s">
        <v>12706</v>
      </c>
      <c r="O5726">
        <v>101</v>
      </c>
      <c r="P5726" cm="1">
        <f t="array" ref="P5726">_xlfn.XLOOKUP(D5726, CPI!$A:A, CPI!$B:B)</f>
        <v>218.1</v>
      </c>
      <c r="Q5726" s="9">
        <f>IF(M5726="","",PRODUCT(M5726,CPI!$B$112/P5726))</f>
        <v>9068687.8862906918</v>
      </c>
    </row>
    <row r="5727" spans="1:17">
      <c r="A5727" t="s">
        <v>16802</v>
      </c>
      <c r="B5727" t="s">
        <v>27</v>
      </c>
      <c r="C5727" t="s">
        <v>63</v>
      </c>
      <c r="D5727">
        <v>2010</v>
      </c>
      <c r="E5727" t="s">
        <v>16803</v>
      </c>
      <c r="F5727">
        <v>6.5</v>
      </c>
      <c r="G5727">
        <v>114000</v>
      </c>
      <c r="H5727" t="s">
        <v>14179</v>
      </c>
      <c r="I5727" t="s">
        <v>13582</v>
      </c>
      <c r="J5727" t="s">
        <v>10447</v>
      </c>
      <c r="K5727" t="s">
        <v>41</v>
      </c>
      <c r="L5727">
        <v>20000000</v>
      </c>
      <c r="M5727">
        <v>54806823</v>
      </c>
      <c r="N5727" t="s">
        <v>15835</v>
      </c>
      <c r="O5727">
        <v>101</v>
      </c>
      <c r="P5727" cm="1">
        <f t="array" ref="P5727">_xlfn.XLOOKUP(D5727, CPI!$A:A, CPI!$B:B)</f>
        <v>218.1</v>
      </c>
      <c r="Q5727" s="9">
        <f>IF(M5727="","",PRODUCT(M5727,CPI!$B$112/P5727))</f>
        <v>76568725.209078401</v>
      </c>
    </row>
    <row r="5728" spans="1:17">
      <c r="A5728" t="s">
        <v>16804</v>
      </c>
      <c r="B5728" t="s">
        <v>44</v>
      </c>
      <c r="C5728" t="s">
        <v>401</v>
      </c>
      <c r="D5728">
        <v>2010</v>
      </c>
      <c r="E5728" t="s">
        <v>16193</v>
      </c>
      <c r="F5728">
        <v>6.3</v>
      </c>
      <c r="G5728">
        <v>190000</v>
      </c>
      <c r="H5728" t="s">
        <v>10769</v>
      </c>
      <c r="I5728" t="s">
        <v>16805</v>
      </c>
      <c r="J5728" t="s">
        <v>6854</v>
      </c>
      <c r="K5728" t="s">
        <v>41</v>
      </c>
      <c r="L5728">
        <v>165000000</v>
      </c>
      <c r="M5728">
        <v>752600867</v>
      </c>
      <c r="N5728" t="s">
        <v>10184</v>
      </c>
      <c r="O5728">
        <v>93</v>
      </c>
      <c r="P5728" cm="1">
        <f t="array" ref="P5728">_xlfn.XLOOKUP(D5728, CPI!$A:A, CPI!$B:B)</f>
        <v>218.1</v>
      </c>
      <c r="Q5728" s="9">
        <f>IF(M5728="","",PRODUCT(M5728,CPI!$B$112/P5728))</f>
        <v>1051432756.4186153</v>
      </c>
    </row>
    <row r="5729" spans="1:17">
      <c r="A5729" t="s">
        <v>16806</v>
      </c>
      <c r="B5729" t="s">
        <v>44</v>
      </c>
      <c r="C5729" t="s">
        <v>36</v>
      </c>
      <c r="D5729">
        <v>2010</v>
      </c>
      <c r="E5729" t="s">
        <v>16664</v>
      </c>
      <c r="F5729">
        <v>6.3</v>
      </c>
      <c r="G5729">
        <v>145000</v>
      </c>
      <c r="H5729" t="s">
        <v>244</v>
      </c>
      <c r="I5729" t="s">
        <v>16807</v>
      </c>
      <c r="J5729" t="s">
        <v>15664</v>
      </c>
      <c r="K5729" t="s">
        <v>41</v>
      </c>
      <c r="L5729">
        <v>155000000</v>
      </c>
      <c r="M5729">
        <v>415686217</v>
      </c>
      <c r="N5729" t="s">
        <v>9120</v>
      </c>
      <c r="O5729">
        <v>113</v>
      </c>
      <c r="P5729" cm="1">
        <f t="array" ref="P5729">_xlfn.XLOOKUP(D5729, CPI!$A:A, CPI!$B:B)</f>
        <v>218.1</v>
      </c>
      <c r="Q5729" s="9">
        <f>IF(M5729="","",PRODUCT(M5729,CPI!$B$112/P5729))</f>
        <v>580740900.13709307</v>
      </c>
    </row>
    <row r="5730" spans="1:17">
      <c r="A5730" t="s">
        <v>16808</v>
      </c>
      <c r="B5730" t="s">
        <v>27</v>
      </c>
      <c r="C5730" t="s">
        <v>115</v>
      </c>
      <c r="D5730">
        <v>2010</v>
      </c>
      <c r="F5730">
        <v>5.6</v>
      </c>
      <c r="G5730">
        <v>93000</v>
      </c>
      <c r="H5730" t="s">
        <v>16357</v>
      </c>
      <c r="I5730" t="s">
        <v>14329</v>
      </c>
      <c r="J5730" t="s">
        <v>14691</v>
      </c>
      <c r="P5730" cm="1">
        <f t="array" ref="P5730">_xlfn.XLOOKUP(D5730, CPI!$A:A, CPI!$B:B)</f>
        <v>218.1</v>
      </c>
      <c r="Q5730" s="9" t="str">
        <f>IF(M5730="","",PRODUCT(M5730,CPI!$B$112/P5730))</f>
        <v/>
      </c>
    </row>
    <row r="5731" spans="1:17">
      <c r="A5731" t="s">
        <v>16809</v>
      </c>
      <c r="B5731" t="s">
        <v>27</v>
      </c>
      <c r="C5731" t="s">
        <v>28</v>
      </c>
      <c r="D5731">
        <v>2010</v>
      </c>
      <c r="E5731" t="s">
        <v>16290</v>
      </c>
      <c r="F5731">
        <v>7.1</v>
      </c>
      <c r="G5731">
        <v>115000</v>
      </c>
      <c r="H5731" t="s">
        <v>9395</v>
      </c>
      <c r="I5731" t="s">
        <v>9395</v>
      </c>
      <c r="J5731" t="s">
        <v>16810</v>
      </c>
      <c r="K5731" t="s">
        <v>33</v>
      </c>
      <c r="L5731">
        <v>20000000</v>
      </c>
      <c r="M5731">
        <v>27093592</v>
      </c>
      <c r="N5731" t="s">
        <v>15835</v>
      </c>
      <c r="O5731">
        <v>116</v>
      </c>
      <c r="P5731" cm="1">
        <f t="array" ref="P5731">_xlfn.XLOOKUP(D5731, CPI!$A:A, CPI!$B:B)</f>
        <v>218.1</v>
      </c>
      <c r="Q5731" s="9">
        <f>IF(M5731="","",PRODUCT(M5731,CPI!$B$112/P5731))</f>
        <v>37851524.449335165</v>
      </c>
    </row>
    <row r="5732" spans="1:17">
      <c r="A5732" t="s">
        <v>16811</v>
      </c>
      <c r="B5732" t="s">
        <v>27</v>
      </c>
      <c r="C5732" t="s">
        <v>28</v>
      </c>
      <c r="D5732">
        <v>2010</v>
      </c>
      <c r="F5732">
        <v>5.8</v>
      </c>
      <c r="G5732">
        <v>104000</v>
      </c>
      <c r="H5732" t="s">
        <v>5107</v>
      </c>
      <c r="I5732" t="s">
        <v>8460</v>
      </c>
      <c r="J5732" t="s">
        <v>16812</v>
      </c>
      <c r="P5732" cm="1">
        <f t="array" ref="P5732">_xlfn.XLOOKUP(D5732, CPI!$A:A, CPI!$B:B)</f>
        <v>218.1</v>
      </c>
      <c r="Q5732" s="9" t="str">
        <f>IF(M5732="","",PRODUCT(M5732,CPI!$B$112/P5732))</f>
        <v/>
      </c>
    </row>
    <row r="5733" spans="1:17">
      <c r="A5733" t="s">
        <v>16813</v>
      </c>
      <c r="B5733" t="s">
        <v>27</v>
      </c>
      <c r="C5733" t="s">
        <v>52</v>
      </c>
      <c r="D5733">
        <v>2010</v>
      </c>
      <c r="E5733" t="s">
        <v>16729</v>
      </c>
      <c r="F5733">
        <v>7</v>
      </c>
      <c r="G5733">
        <v>127000</v>
      </c>
      <c r="H5733" t="s">
        <v>10446</v>
      </c>
      <c r="I5733" t="s">
        <v>10446</v>
      </c>
      <c r="J5733" t="s">
        <v>11041</v>
      </c>
      <c r="K5733" t="s">
        <v>41</v>
      </c>
      <c r="L5733">
        <v>4000000</v>
      </c>
      <c r="M5733">
        <v>34758951</v>
      </c>
      <c r="N5733" t="s">
        <v>12706</v>
      </c>
      <c r="O5733">
        <v>106</v>
      </c>
      <c r="P5733" cm="1">
        <f t="array" ref="P5733">_xlfn.XLOOKUP(D5733, CPI!$A:A, CPI!$B:B)</f>
        <v>218.1</v>
      </c>
      <c r="Q5733" s="9">
        <f>IF(M5733="","",PRODUCT(M5733,CPI!$B$112/P5733))</f>
        <v>48560533.561210454</v>
      </c>
    </row>
    <row r="5734" spans="1:17">
      <c r="A5734" t="s">
        <v>16814</v>
      </c>
      <c r="B5734" t="s">
        <v>2010</v>
      </c>
      <c r="C5734" t="s">
        <v>52</v>
      </c>
      <c r="D5734">
        <v>2010</v>
      </c>
      <c r="E5734" t="s">
        <v>16815</v>
      </c>
      <c r="F5734">
        <v>6.3</v>
      </c>
      <c r="G5734">
        <v>155000</v>
      </c>
      <c r="H5734" t="s">
        <v>12617</v>
      </c>
      <c r="I5734" t="s">
        <v>16805</v>
      </c>
      <c r="J5734" t="s">
        <v>14005</v>
      </c>
      <c r="K5734" t="s">
        <v>41</v>
      </c>
      <c r="L5734">
        <v>55000000</v>
      </c>
      <c r="M5734">
        <v>152263880</v>
      </c>
      <c r="N5734" t="s">
        <v>191</v>
      </c>
      <c r="O5734">
        <v>88</v>
      </c>
      <c r="P5734" cm="1">
        <f t="array" ref="P5734">_xlfn.XLOOKUP(D5734, CPI!$A:A, CPI!$B:B)</f>
        <v>218.1</v>
      </c>
      <c r="Q5734" s="9">
        <f>IF(M5734="","",PRODUCT(M5734,CPI!$B$112/P5734))</f>
        <v>212722623.73223293</v>
      </c>
    </row>
    <row r="5735" spans="1:17">
      <c r="A5735" t="s">
        <v>16816</v>
      </c>
      <c r="B5735" t="s">
        <v>44</v>
      </c>
      <c r="C5735" t="s">
        <v>52</v>
      </c>
      <c r="D5735">
        <v>2010</v>
      </c>
      <c r="E5735" t="s">
        <v>16232</v>
      </c>
      <c r="F5735">
        <v>6.5</v>
      </c>
      <c r="G5735">
        <v>99000</v>
      </c>
      <c r="H5735" t="s">
        <v>16817</v>
      </c>
      <c r="I5735" t="s">
        <v>10174</v>
      </c>
      <c r="J5735" t="s">
        <v>15076</v>
      </c>
      <c r="K5735" t="s">
        <v>41</v>
      </c>
      <c r="L5735">
        <v>19000000</v>
      </c>
      <c r="M5735">
        <v>32686500</v>
      </c>
      <c r="N5735" t="s">
        <v>72</v>
      </c>
      <c r="O5735">
        <v>100</v>
      </c>
      <c r="P5735" cm="1">
        <f t="array" ref="P5735">_xlfn.XLOOKUP(D5735, CPI!$A:A, CPI!$B:B)</f>
        <v>218.1</v>
      </c>
      <c r="Q5735" s="9">
        <f>IF(M5735="","",PRODUCT(M5735,CPI!$B$112/P5735))</f>
        <v>45665183.63136176</v>
      </c>
    </row>
    <row r="5736" spans="1:17">
      <c r="A5736" t="s">
        <v>16818</v>
      </c>
      <c r="B5736" t="s">
        <v>27</v>
      </c>
      <c r="C5736" t="s">
        <v>52</v>
      </c>
      <c r="D5736">
        <v>2010</v>
      </c>
      <c r="E5736" t="s">
        <v>16819</v>
      </c>
      <c r="F5736">
        <v>7.3</v>
      </c>
      <c r="G5736">
        <v>74000</v>
      </c>
      <c r="H5736" t="s">
        <v>16820</v>
      </c>
      <c r="I5736" t="s">
        <v>16820</v>
      </c>
      <c r="J5736" t="s">
        <v>16821</v>
      </c>
      <c r="K5736" t="s">
        <v>33</v>
      </c>
      <c r="M5736">
        <v>6149356</v>
      </c>
      <c r="N5736" t="s">
        <v>15786</v>
      </c>
      <c r="O5736">
        <v>97</v>
      </c>
      <c r="P5736" cm="1">
        <f t="array" ref="P5736">_xlfn.XLOOKUP(D5736, CPI!$A:A, CPI!$B:B)</f>
        <v>218.1</v>
      </c>
      <c r="Q5736" s="9">
        <f>IF(M5736="","",PRODUCT(M5736,CPI!$B$112/P5736))</f>
        <v>8591053.5222375058</v>
      </c>
    </row>
    <row r="5737" spans="1:17">
      <c r="A5737" t="s">
        <v>16822</v>
      </c>
      <c r="B5737" t="s">
        <v>2010</v>
      </c>
      <c r="C5737" t="s">
        <v>52</v>
      </c>
      <c r="D5737">
        <v>2010</v>
      </c>
      <c r="E5737" t="s">
        <v>16662</v>
      </c>
      <c r="F5737">
        <v>5.5</v>
      </c>
      <c r="G5737">
        <v>108000</v>
      </c>
      <c r="H5737" t="s">
        <v>10664</v>
      </c>
      <c r="I5737" t="s">
        <v>13631</v>
      </c>
      <c r="J5737" t="s">
        <v>8019</v>
      </c>
      <c r="K5737" t="s">
        <v>41</v>
      </c>
      <c r="L5737">
        <v>100000000</v>
      </c>
      <c r="M5737">
        <v>310650585</v>
      </c>
      <c r="N5737" t="s">
        <v>72</v>
      </c>
      <c r="O5737">
        <v>98</v>
      </c>
      <c r="P5737" cm="1">
        <f t="array" ref="P5737">_xlfn.XLOOKUP(D5737, CPI!$A:A, CPI!$B:B)</f>
        <v>218.1</v>
      </c>
      <c r="Q5737" s="9">
        <f>IF(M5737="","",PRODUCT(M5737,CPI!$B$112/P5737))</f>
        <v>433999235.44016504</v>
      </c>
    </row>
    <row r="5738" spans="1:17">
      <c r="A5738" t="s">
        <v>16823</v>
      </c>
      <c r="B5738" t="s">
        <v>27</v>
      </c>
      <c r="C5738" t="s">
        <v>74</v>
      </c>
      <c r="D5738">
        <v>2010</v>
      </c>
      <c r="E5738" t="s">
        <v>16824</v>
      </c>
      <c r="F5738">
        <v>6.5</v>
      </c>
      <c r="G5738">
        <v>47000</v>
      </c>
      <c r="H5738" t="s">
        <v>16825</v>
      </c>
      <c r="I5738" t="s">
        <v>16825</v>
      </c>
      <c r="J5738" t="s">
        <v>13944</v>
      </c>
      <c r="K5738" t="s">
        <v>41</v>
      </c>
      <c r="L5738">
        <v>10000000</v>
      </c>
      <c r="M5738">
        <v>4681651</v>
      </c>
      <c r="N5738" t="s">
        <v>16826</v>
      </c>
      <c r="O5738">
        <v>106</v>
      </c>
      <c r="P5738" cm="1">
        <f t="array" ref="P5738">_xlfn.XLOOKUP(D5738, CPI!$A:A, CPI!$B:B)</f>
        <v>218.1</v>
      </c>
      <c r="Q5738" s="9">
        <f>IF(M5738="","",PRODUCT(M5738,CPI!$B$112/P5738))</f>
        <v>6540573.4053186607</v>
      </c>
    </row>
    <row r="5739" spans="1:17">
      <c r="A5739" t="s">
        <v>16827</v>
      </c>
      <c r="B5739" t="s">
        <v>44</v>
      </c>
      <c r="C5739" t="s">
        <v>45</v>
      </c>
      <c r="D5739">
        <v>2010</v>
      </c>
      <c r="E5739" t="s">
        <v>16828</v>
      </c>
      <c r="F5739">
        <v>6.1</v>
      </c>
      <c r="G5739">
        <v>156000</v>
      </c>
      <c r="H5739" t="s">
        <v>6956</v>
      </c>
      <c r="I5739" t="s">
        <v>13047</v>
      </c>
      <c r="J5739" t="s">
        <v>1546</v>
      </c>
      <c r="K5739" t="s">
        <v>41</v>
      </c>
      <c r="L5739">
        <v>150000000</v>
      </c>
      <c r="M5739">
        <v>215283742</v>
      </c>
      <c r="N5739" t="s">
        <v>1735</v>
      </c>
      <c r="O5739">
        <v>109</v>
      </c>
      <c r="P5739" cm="1">
        <f t="array" ref="P5739">_xlfn.XLOOKUP(D5739, CPI!$A:A, CPI!$B:B)</f>
        <v>218.1</v>
      </c>
      <c r="Q5739" s="9">
        <f>IF(M5739="","",PRODUCT(M5739,CPI!$B$112/P5739))</f>
        <v>300765502.92251259</v>
      </c>
    </row>
    <row r="5740" spans="1:17">
      <c r="A5740" t="s">
        <v>16829</v>
      </c>
      <c r="B5740" t="s">
        <v>27</v>
      </c>
      <c r="C5740" t="s">
        <v>45</v>
      </c>
      <c r="D5740">
        <v>2010</v>
      </c>
      <c r="E5740" t="s">
        <v>16193</v>
      </c>
      <c r="F5740">
        <v>5.5</v>
      </c>
      <c r="G5740">
        <v>43000</v>
      </c>
      <c r="H5740" t="s">
        <v>16830</v>
      </c>
      <c r="I5740" t="s">
        <v>15246</v>
      </c>
      <c r="J5740" t="s">
        <v>15246</v>
      </c>
      <c r="K5740" t="s">
        <v>41</v>
      </c>
      <c r="L5740">
        <v>10000000</v>
      </c>
      <c r="M5740">
        <v>9322895</v>
      </c>
      <c r="N5740" t="s">
        <v>15866</v>
      </c>
      <c r="O5740">
        <v>90</v>
      </c>
      <c r="P5740" cm="1">
        <f t="array" ref="P5740">_xlfn.XLOOKUP(D5740, CPI!$A:A, CPI!$B:B)</f>
        <v>218.1</v>
      </c>
      <c r="Q5740" s="9">
        <f>IF(M5740="","",PRODUCT(M5740,CPI!$B$112/P5740))</f>
        <v>13024695.582301697</v>
      </c>
    </row>
    <row r="5741" spans="1:17">
      <c r="A5741" t="s">
        <v>16831</v>
      </c>
      <c r="B5741" t="s">
        <v>27</v>
      </c>
      <c r="C5741" t="s">
        <v>36</v>
      </c>
      <c r="D5741">
        <v>2010</v>
      </c>
      <c r="E5741" t="s">
        <v>16832</v>
      </c>
      <c r="F5741">
        <v>6.1</v>
      </c>
      <c r="G5741">
        <v>70000</v>
      </c>
      <c r="H5741" t="s">
        <v>14814</v>
      </c>
      <c r="I5741" t="s">
        <v>14814</v>
      </c>
      <c r="J5741" t="s">
        <v>15634</v>
      </c>
      <c r="K5741" t="s">
        <v>41</v>
      </c>
      <c r="M5741">
        <v>3843774</v>
      </c>
      <c r="N5741" t="s">
        <v>16833</v>
      </c>
      <c r="O5741">
        <v>93</v>
      </c>
      <c r="P5741" cm="1">
        <f t="array" ref="P5741">_xlfn.XLOOKUP(D5741, CPI!$A:A, CPI!$B:B)</f>
        <v>218.1</v>
      </c>
      <c r="Q5741" s="9">
        <f>IF(M5741="","",PRODUCT(M5741,CPI!$B$112/P5741))</f>
        <v>5370004.2998624481</v>
      </c>
    </row>
    <row r="5742" spans="1:17">
      <c r="A5742" t="s">
        <v>16834</v>
      </c>
      <c r="B5742" t="s">
        <v>27</v>
      </c>
      <c r="C5742" t="s">
        <v>63</v>
      </c>
      <c r="D5742">
        <v>2010</v>
      </c>
      <c r="E5742" t="s">
        <v>16835</v>
      </c>
      <c r="F5742">
        <v>6</v>
      </c>
      <c r="G5742">
        <v>14000</v>
      </c>
      <c r="H5742" t="s">
        <v>16836</v>
      </c>
      <c r="I5742" t="s">
        <v>16836</v>
      </c>
      <c r="J5742" t="s">
        <v>16837</v>
      </c>
      <c r="K5742" t="s">
        <v>206</v>
      </c>
      <c r="M5742">
        <v>56491</v>
      </c>
      <c r="N5742" t="s">
        <v>16838</v>
      </c>
      <c r="O5742">
        <v>110</v>
      </c>
      <c r="P5742" cm="1">
        <f t="array" ref="P5742">_xlfn.XLOOKUP(D5742, CPI!$A:A, CPI!$B:B)</f>
        <v>218.1</v>
      </c>
      <c r="Q5742" s="9">
        <f>IF(M5742="","",PRODUCT(M5742,CPI!$B$112/P5742))</f>
        <v>78921.630903255384</v>
      </c>
    </row>
    <row r="5743" spans="1:17">
      <c r="A5743" t="s">
        <v>16839</v>
      </c>
      <c r="B5743" t="s">
        <v>2010</v>
      </c>
      <c r="C5743" t="s">
        <v>115</v>
      </c>
      <c r="D5743">
        <v>2010</v>
      </c>
      <c r="E5743" t="s">
        <v>16742</v>
      </c>
      <c r="F5743">
        <v>7.2</v>
      </c>
      <c r="G5743">
        <v>159000</v>
      </c>
      <c r="H5743" t="s">
        <v>3496</v>
      </c>
      <c r="I5743" t="s">
        <v>12192</v>
      </c>
      <c r="J5743" t="s">
        <v>9015</v>
      </c>
      <c r="K5743" t="s">
        <v>463</v>
      </c>
      <c r="L5743">
        <v>45000000</v>
      </c>
      <c r="M5743">
        <v>60331447</v>
      </c>
      <c r="N5743" t="s">
        <v>12388</v>
      </c>
      <c r="O5743">
        <v>128</v>
      </c>
      <c r="P5743" cm="1">
        <f t="array" ref="P5743">_xlfn.XLOOKUP(D5743, CPI!$A:A, CPI!$B:B)</f>
        <v>218.1</v>
      </c>
      <c r="Q5743" s="9">
        <f>IF(M5743="","",PRODUCT(M5743,CPI!$B$112/P5743))</f>
        <v>84286987.165978909</v>
      </c>
    </row>
    <row r="5744" spans="1:17">
      <c r="A5744" t="s">
        <v>16840</v>
      </c>
      <c r="B5744" t="s">
        <v>2010</v>
      </c>
      <c r="C5744" t="s">
        <v>45</v>
      </c>
      <c r="D5744">
        <v>2010</v>
      </c>
      <c r="E5744" t="s">
        <v>16470</v>
      </c>
      <c r="F5744">
        <v>4.4000000000000004</v>
      </c>
      <c r="G5744">
        <v>88000</v>
      </c>
      <c r="H5744" t="s">
        <v>15143</v>
      </c>
      <c r="I5744" t="s">
        <v>16841</v>
      </c>
      <c r="J5744" t="s">
        <v>16842</v>
      </c>
      <c r="K5744" t="s">
        <v>41</v>
      </c>
      <c r="L5744">
        <v>10000000</v>
      </c>
      <c r="M5744">
        <v>66984887</v>
      </c>
      <c r="N5744" t="s">
        <v>13665</v>
      </c>
      <c r="O5744">
        <v>92</v>
      </c>
      <c r="P5744" cm="1">
        <f t="array" ref="P5744">_xlfn.XLOOKUP(D5744, CPI!$A:A, CPI!$B:B)</f>
        <v>218.1</v>
      </c>
      <c r="Q5744" s="9">
        <f>IF(M5744="","",PRODUCT(M5744,CPI!$B$112/P5744))</f>
        <v>93582279.087116003</v>
      </c>
    </row>
    <row r="5745" spans="1:17">
      <c r="A5745" t="s">
        <v>16843</v>
      </c>
      <c r="B5745" t="s">
        <v>458</v>
      </c>
      <c r="C5745" t="s">
        <v>28</v>
      </c>
      <c r="D5745">
        <v>2010</v>
      </c>
      <c r="E5745" t="s">
        <v>16844</v>
      </c>
      <c r="F5745">
        <v>6.7</v>
      </c>
      <c r="G5745">
        <v>15000</v>
      </c>
      <c r="H5745" t="s">
        <v>16845</v>
      </c>
      <c r="I5745" t="s">
        <v>16846</v>
      </c>
      <c r="J5745" t="s">
        <v>16847</v>
      </c>
      <c r="K5745" t="s">
        <v>13190</v>
      </c>
      <c r="M5745">
        <v>1214424</v>
      </c>
      <c r="N5745" t="s">
        <v>16848</v>
      </c>
      <c r="O5745">
        <v>114</v>
      </c>
      <c r="P5745" cm="1">
        <f t="array" ref="P5745">_xlfn.XLOOKUP(D5745, CPI!$A:A, CPI!$B:B)</f>
        <v>218.1</v>
      </c>
      <c r="Q5745" s="9">
        <f>IF(M5745="","",PRODUCT(M5745,CPI!$B$112/P5745))</f>
        <v>1696629.9532324621</v>
      </c>
    </row>
    <row r="5746" spans="1:17">
      <c r="A5746" t="s">
        <v>16849</v>
      </c>
      <c r="B5746" t="s">
        <v>27</v>
      </c>
      <c r="C5746" t="s">
        <v>45</v>
      </c>
      <c r="D5746">
        <v>2010</v>
      </c>
      <c r="E5746" t="s">
        <v>16850</v>
      </c>
      <c r="F5746">
        <v>6.6</v>
      </c>
      <c r="G5746">
        <v>91000</v>
      </c>
      <c r="H5746" t="s">
        <v>5027</v>
      </c>
      <c r="I5746" t="s">
        <v>14040</v>
      </c>
      <c r="J5746" t="s">
        <v>546</v>
      </c>
      <c r="K5746" t="s">
        <v>33</v>
      </c>
      <c r="L5746">
        <v>80000000</v>
      </c>
      <c r="M5746">
        <v>81126522</v>
      </c>
      <c r="N5746" t="s">
        <v>34</v>
      </c>
      <c r="O5746">
        <v>117</v>
      </c>
      <c r="P5746" cm="1">
        <f t="array" ref="P5746">_xlfn.XLOOKUP(D5746, CPI!$A:A, CPI!$B:B)</f>
        <v>218.1</v>
      </c>
      <c r="Q5746" s="9">
        <f>IF(M5746="","",PRODUCT(M5746,CPI!$B$112/P5746))</f>
        <v>113339070.39614855</v>
      </c>
    </row>
    <row r="5747" spans="1:17">
      <c r="A5747" t="s">
        <v>16851</v>
      </c>
      <c r="B5747" t="s">
        <v>27</v>
      </c>
      <c r="C5747" t="s">
        <v>45</v>
      </c>
      <c r="D5747">
        <v>2010</v>
      </c>
      <c r="E5747" t="s">
        <v>16852</v>
      </c>
      <c r="F5747">
        <v>7.8</v>
      </c>
      <c r="G5747">
        <v>65000</v>
      </c>
      <c r="H5747" t="s">
        <v>16853</v>
      </c>
      <c r="I5747" t="s">
        <v>16853</v>
      </c>
      <c r="J5747" t="s">
        <v>16854</v>
      </c>
      <c r="K5747" t="s">
        <v>931</v>
      </c>
      <c r="M5747">
        <v>44723232</v>
      </c>
      <c r="N5747" t="s">
        <v>16855</v>
      </c>
      <c r="O5747">
        <v>119</v>
      </c>
      <c r="P5747" cm="1">
        <f t="array" ref="P5747">_xlfn.XLOOKUP(D5747, CPI!$A:A, CPI!$B:B)</f>
        <v>218.1</v>
      </c>
      <c r="Q5747" s="9">
        <f>IF(M5747="","",PRODUCT(M5747,CPI!$B$112/P5747))</f>
        <v>62481287.438789546</v>
      </c>
    </row>
    <row r="5748" spans="1:17">
      <c r="A5748" t="s">
        <v>16856</v>
      </c>
      <c r="B5748" t="s">
        <v>348</v>
      </c>
      <c r="C5748" t="s">
        <v>52</v>
      </c>
      <c r="D5748">
        <v>2010</v>
      </c>
      <c r="E5748" t="s">
        <v>16442</v>
      </c>
      <c r="F5748">
        <v>6.5</v>
      </c>
      <c r="G5748">
        <v>18000</v>
      </c>
      <c r="H5748" t="s">
        <v>14662</v>
      </c>
      <c r="I5748" t="s">
        <v>3616</v>
      </c>
      <c r="J5748" t="s">
        <v>16857</v>
      </c>
      <c r="K5748" t="s">
        <v>41</v>
      </c>
      <c r="L5748">
        <v>15000000</v>
      </c>
      <c r="M5748">
        <v>27293743</v>
      </c>
      <c r="N5748" t="s">
        <v>9120</v>
      </c>
      <c r="O5748">
        <v>103</v>
      </c>
      <c r="P5748" cm="1">
        <f t="array" ref="P5748">_xlfn.XLOOKUP(D5748, CPI!$A:A, CPI!$B:B)</f>
        <v>218.1</v>
      </c>
      <c r="Q5748" s="9">
        <f>IF(M5748="","",PRODUCT(M5748,CPI!$B$112/P5748))</f>
        <v>38131148.519486472</v>
      </c>
    </row>
    <row r="5749" spans="1:17">
      <c r="A5749" t="s">
        <v>16858</v>
      </c>
      <c r="B5749" t="s">
        <v>2010</v>
      </c>
      <c r="C5749" t="s">
        <v>28</v>
      </c>
      <c r="D5749">
        <v>2010</v>
      </c>
      <c r="E5749" t="s">
        <v>16859</v>
      </c>
      <c r="F5749">
        <v>7</v>
      </c>
      <c r="G5749">
        <v>71000</v>
      </c>
      <c r="H5749" t="s">
        <v>16860</v>
      </c>
      <c r="I5749" t="s">
        <v>16860</v>
      </c>
      <c r="J5749" t="s">
        <v>16861</v>
      </c>
      <c r="K5749" t="s">
        <v>9893</v>
      </c>
      <c r="M5749">
        <v>5341098</v>
      </c>
      <c r="N5749" t="s">
        <v>16862</v>
      </c>
      <c r="O5749">
        <v>103</v>
      </c>
      <c r="P5749" cm="1">
        <f t="array" ref="P5749">_xlfn.XLOOKUP(D5749, CPI!$A:A, CPI!$B:B)</f>
        <v>218.1</v>
      </c>
      <c r="Q5749" s="9">
        <f>IF(M5749="","",PRODUCT(M5749,CPI!$B$112/P5749))</f>
        <v>7461864.1017881706</v>
      </c>
    </row>
    <row r="5750" spans="1:17">
      <c r="A5750" t="s">
        <v>16863</v>
      </c>
      <c r="B5750" t="s">
        <v>2010</v>
      </c>
      <c r="C5750" t="s">
        <v>52</v>
      </c>
      <c r="D5750">
        <v>2010</v>
      </c>
      <c r="E5750" t="s">
        <v>16668</v>
      </c>
      <c r="F5750">
        <v>5.7</v>
      </c>
      <c r="G5750">
        <v>116000</v>
      </c>
      <c r="H5750" t="s">
        <v>1242</v>
      </c>
      <c r="I5750" t="s">
        <v>16864</v>
      </c>
      <c r="J5750" t="s">
        <v>6296</v>
      </c>
      <c r="K5750" t="s">
        <v>41</v>
      </c>
      <c r="L5750">
        <v>52000000</v>
      </c>
      <c r="M5750">
        <v>216485654</v>
      </c>
      <c r="N5750" t="s">
        <v>2037</v>
      </c>
      <c r="O5750">
        <v>125</v>
      </c>
      <c r="P5750" cm="1">
        <f t="array" ref="P5750">_xlfn.XLOOKUP(D5750, CPI!$A:A, CPI!$B:B)</f>
        <v>218.1</v>
      </c>
      <c r="Q5750" s="9">
        <f>IF(M5750="","",PRODUCT(M5750,CPI!$B$112/P5750))</f>
        <v>302444652.79138011</v>
      </c>
    </row>
    <row r="5751" spans="1:17">
      <c r="A5751" t="s">
        <v>16865</v>
      </c>
      <c r="B5751" t="s">
        <v>44</v>
      </c>
      <c r="C5751" t="s">
        <v>36</v>
      </c>
      <c r="D5751">
        <v>2010</v>
      </c>
      <c r="E5751" t="s">
        <v>16477</v>
      </c>
      <c r="F5751">
        <v>6.5</v>
      </c>
      <c r="G5751">
        <v>95000</v>
      </c>
      <c r="H5751" t="s">
        <v>13553</v>
      </c>
      <c r="I5751" t="s">
        <v>16866</v>
      </c>
      <c r="J5751" t="s">
        <v>16867</v>
      </c>
      <c r="K5751" t="s">
        <v>41</v>
      </c>
      <c r="L5751">
        <v>30000000</v>
      </c>
      <c r="M5751">
        <v>79628830</v>
      </c>
      <c r="N5751" t="s">
        <v>10093</v>
      </c>
      <c r="O5751">
        <v>105</v>
      </c>
      <c r="P5751" cm="1">
        <f t="array" ref="P5751">_xlfn.XLOOKUP(D5751, CPI!$A:A, CPI!$B:B)</f>
        <v>218.1</v>
      </c>
      <c r="Q5751" s="9">
        <f>IF(M5751="","",PRODUCT(M5751,CPI!$B$112/P5751))</f>
        <v>111246696.47409445</v>
      </c>
    </row>
    <row r="5752" spans="1:17">
      <c r="A5752" t="s">
        <v>16868</v>
      </c>
      <c r="B5752" t="s">
        <v>2010</v>
      </c>
      <c r="C5752" t="s">
        <v>28</v>
      </c>
      <c r="D5752">
        <v>2010</v>
      </c>
      <c r="E5752" t="s">
        <v>16274</v>
      </c>
      <c r="F5752">
        <v>6.3</v>
      </c>
      <c r="G5752">
        <v>142000</v>
      </c>
      <c r="H5752" t="s">
        <v>2889</v>
      </c>
      <c r="I5752" t="s">
        <v>14817</v>
      </c>
      <c r="J5752" t="s">
        <v>14635</v>
      </c>
      <c r="K5752" t="s">
        <v>41</v>
      </c>
      <c r="L5752">
        <v>25000000</v>
      </c>
      <c r="M5752">
        <v>114984666</v>
      </c>
      <c r="N5752" t="s">
        <v>10886</v>
      </c>
      <c r="O5752">
        <v>108</v>
      </c>
      <c r="P5752" cm="1">
        <f t="array" ref="P5752">_xlfn.XLOOKUP(D5752, CPI!$A:A, CPI!$B:B)</f>
        <v>218.1</v>
      </c>
      <c r="Q5752" s="9">
        <f>IF(M5752="","",PRODUCT(M5752,CPI!$B$112/P5752))</f>
        <v>160641117.51581842</v>
      </c>
    </row>
    <row r="5753" spans="1:17">
      <c r="A5753" t="s">
        <v>16869</v>
      </c>
      <c r="B5753" t="s">
        <v>27</v>
      </c>
      <c r="C5753" t="s">
        <v>52</v>
      </c>
      <c r="D5753">
        <v>2010</v>
      </c>
      <c r="E5753" t="s">
        <v>16340</v>
      </c>
      <c r="F5753">
        <v>6.3</v>
      </c>
      <c r="G5753">
        <v>172000</v>
      </c>
      <c r="H5753" t="s">
        <v>15584</v>
      </c>
      <c r="I5753" t="s">
        <v>15584</v>
      </c>
      <c r="J5753" t="s">
        <v>16870</v>
      </c>
      <c r="K5753" t="s">
        <v>41</v>
      </c>
      <c r="L5753">
        <v>40000000</v>
      </c>
      <c r="M5753">
        <v>91720255</v>
      </c>
      <c r="N5753" t="s">
        <v>72</v>
      </c>
      <c r="O5753">
        <v>109</v>
      </c>
      <c r="P5753" cm="1">
        <f t="array" ref="P5753">_xlfn.XLOOKUP(D5753, CPI!$A:A, CPI!$B:B)</f>
        <v>218.1</v>
      </c>
      <c r="Q5753" s="9">
        <f>IF(M5753="","",PRODUCT(M5753,CPI!$B$112/P5753))</f>
        <v>128139209.98853737</v>
      </c>
    </row>
    <row r="5754" spans="1:17">
      <c r="A5754" t="s">
        <v>16871</v>
      </c>
      <c r="B5754" t="s">
        <v>2010</v>
      </c>
      <c r="C5754" t="s">
        <v>52</v>
      </c>
      <c r="D5754">
        <v>2010</v>
      </c>
      <c r="E5754" t="s">
        <v>16729</v>
      </c>
      <c r="F5754">
        <v>5.9</v>
      </c>
      <c r="G5754">
        <v>103000</v>
      </c>
      <c r="H5754" t="s">
        <v>9533</v>
      </c>
      <c r="I5754" t="s">
        <v>16872</v>
      </c>
      <c r="J5754" t="s">
        <v>14005</v>
      </c>
      <c r="K5754" t="s">
        <v>41</v>
      </c>
      <c r="L5754">
        <v>69000000</v>
      </c>
      <c r="M5754">
        <v>86855739</v>
      </c>
      <c r="N5754" t="s">
        <v>55</v>
      </c>
      <c r="O5754">
        <v>114</v>
      </c>
      <c r="P5754" cm="1">
        <f t="array" ref="P5754">_xlfn.XLOOKUP(D5754, CPI!$A:A, CPI!$B:B)</f>
        <v>218.1</v>
      </c>
      <c r="Q5754" s="9">
        <f>IF(M5754="","",PRODUCT(M5754,CPI!$B$112/P5754))</f>
        <v>121343162.18844567</v>
      </c>
    </row>
    <row r="5755" spans="1:17">
      <c r="A5755" t="s">
        <v>16873</v>
      </c>
      <c r="B5755" t="s">
        <v>2010</v>
      </c>
      <c r="C5755" t="s">
        <v>52</v>
      </c>
      <c r="D5755">
        <v>2010</v>
      </c>
      <c r="E5755" t="s">
        <v>16611</v>
      </c>
      <c r="F5755">
        <v>5.4</v>
      </c>
      <c r="G5755">
        <v>48000</v>
      </c>
      <c r="H5755" t="s">
        <v>1553</v>
      </c>
      <c r="I5755" t="s">
        <v>1553</v>
      </c>
      <c r="J5755" t="s">
        <v>7791</v>
      </c>
      <c r="K5755" t="s">
        <v>41</v>
      </c>
      <c r="L5755">
        <v>120000000</v>
      </c>
      <c r="M5755">
        <v>48668907</v>
      </c>
      <c r="N5755" t="s">
        <v>42</v>
      </c>
      <c r="O5755">
        <v>121</v>
      </c>
      <c r="P5755" cm="1">
        <f t="array" ref="P5755">_xlfn.XLOOKUP(D5755, CPI!$A:A, CPI!$B:B)</f>
        <v>218.1</v>
      </c>
      <c r="Q5755" s="9">
        <f>IF(M5755="","",PRODUCT(M5755,CPI!$B$112/P5755))</f>
        <v>67993654.116918847</v>
      </c>
    </row>
    <row r="5756" spans="1:17">
      <c r="A5756" t="s">
        <v>16874</v>
      </c>
      <c r="B5756" t="s">
        <v>348</v>
      </c>
      <c r="C5756" t="s">
        <v>401</v>
      </c>
      <c r="D5756">
        <v>2010</v>
      </c>
      <c r="E5756" t="s">
        <v>16875</v>
      </c>
      <c r="F5756">
        <v>7.6</v>
      </c>
      <c r="G5756">
        <v>85000</v>
      </c>
      <c r="H5756" t="s">
        <v>16876</v>
      </c>
      <c r="I5756" t="s">
        <v>9720</v>
      </c>
      <c r="J5756" t="s">
        <v>16877</v>
      </c>
      <c r="K5756" t="s">
        <v>2119</v>
      </c>
      <c r="L5756">
        <v>23000000</v>
      </c>
      <c r="M5756">
        <v>149411550</v>
      </c>
      <c r="N5756" t="s">
        <v>15707</v>
      </c>
      <c r="O5756">
        <v>94</v>
      </c>
      <c r="P5756" cm="1">
        <f t="array" ref="P5756">_xlfn.XLOOKUP(D5756, CPI!$A:A, CPI!$B:B)</f>
        <v>218.1</v>
      </c>
      <c r="Q5756" s="9">
        <f>IF(M5756="","",PRODUCT(M5756,CPI!$B$112/P5756))</f>
        <v>208737731.7056396</v>
      </c>
    </row>
    <row r="5757" spans="1:17">
      <c r="A5757" t="s">
        <v>16878</v>
      </c>
      <c r="B5757" t="s">
        <v>44</v>
      </c>
      <c r="C5757" t="s">
        <v>36</v>
      </c>
      <c r="D5757">
        <v>2010</v>
      </c>
      <c r="E5757" t="s">
        <v>16707</v>
      </c>
      <c r="F5757">
        <v>4.9000000000000004</v>
      </c>
      <c r="G5757">
        <v>67000</v>
      </c>
      <c r="H5757" t="s">
        <v>16203</v>
      </c>
      <c r="I5757" t="s">
        <v>16491</v>
      </c>
      <c r="J5757" t="s">
        <v>11928</v>
      </c>
      <c r="K5757" t="s">
        <v>41</v>
      </c>
      <c r="L5757">
        <v>112000000</v>
      </c>
      <c r="M5757">
        <v>237382724</v>
      </c>
      <c r="N5757" t="s">
        <v>191</v>
      </c>
      <c r="O5757">
        <v>85</v>
      </c>
      <c r="P5757" cm="1">
        <f t="array" ref="P5757">_xlfn.XLOOKUP(D5757, CPI!$A:A, CPI!$B:B)</f>
        <v>218.1</v>
      </c>
      <c r="Q5757" s="9">
        <f>IF(M5757="","",PRODUCT(M5757,CPI!$B$112/P5757))</f>
        <v>331639229.72397983</v>
      </c>
    </row>
    <row r="5758" spans="1:17">
      <c r="A5758" t="s">
        <v>16879</v>
      </c>
      <c r="B5758" t="s">
        <v>27</v>
      </c>
      <c r="C5758" t="s">
        <v>52</v>
      </c>
      <c r="D5758">
        <v>2010</v>
      </c>
      <c r="E5758" t="s">
        <v>16880</v>
      </c>
      <c r="F5758">
        <v>7.3</v>
      </c>
      <c r="G5758">
        <v>87000</v>
      </c>
      <c r="H5758" t="s">
        <v>16881</v>
      </c>
      <c r="I5758" t="s">
        <v>16881</v>
      </c>
      <c r="J5758" t="s">
        <v>16882</v>
      </c>
      <c r="K5758" t="s">
        <v>33</v>
      </c>
      <c r="M5758">
        <v>3875173</v>
      </c>
      <c r="N5758" t="s">
        <v>13879</v>
      </c>
      <c r="O5758">
        <v>97</v>
      </c>
      <c r="P5758" cm="1">
        <f t="array" ref="P5758">_xlfn.XLOOKUP(D5758, CPI!$A:A, CPI!$B:B)</f>
        <v>218.1</v>
      </c>
      <c r="Q5758" s="9">
        <f>IF(M5758="","",PRODUCT(M5758,CPI!$B$112/P5758))</f>
        <v>5413870.7615772579</v>
      </c>
    </row>
    <row r="5759" spans="1:17">
      <c r="A5759" t="s">
        <v>16883</v>
      </c>
      <c r="B5759" t="s">
        <v>44</v>
      </c>
      <c r="C5759" t="s">
        <v>52</v>
      </c>
      <c r="D5759">
        <v>2010</v>
      </c>
      <c r="E5759" t="s">
        <v>16754</v>
      </c>
      <c r="F5759">
        <v>5</v>
      </c>
      <c r="G5759">
        <v>44000</v>
      </c>
      <c r="H5759" t="s">
        <v>12778</v>
      </c>
      <c r="I5759" t="s">
        <v>1146</v>
      </c>
      <c r="J5759" t="s">
        <v>12480</v>
      </c>
      <c r="K5759" t="s">
        <v>41</v>
      </c>
      <c r="L5759">
        <v>48000000</v>
      </c>
      <c r="M5759">
        <v>112462508</v>
      </c>
      <c r="N5759" t="s">
        <v>191</v>
      </c>
      <c r="O5759">
        <v>101</v>
      </c>
      <c r="P5759" cm="1">
        <f t="array" ref="P5759">_xlfn.XLOOKUP(D5759, CPI!$A:A, CPI!$B:B)</f>
        <v>218.1</v>
      </c>
      <c r="Q5759" s="9">
        <f>IF(M5759="","",PRODUCT(M5759,CPI!$B$112/P5759))</f>
        <v>157117497.42136633</v>
      </c>
    </row>
    <row r="5760" spans="1:17">
      <c r="A5760" t="s">
        <v>16884</v>
      </c>
      <c r="B5760" t="s">
        <v>2010</v>
      </c>
      <c r="C5760" t="s">
        <v>52</v>
      </c>
      <c r="D5760">
        <v>2010</v>
      </c>
      <c r="E5760" t="s">
        <v>16682</v>
      </c>
      <c r="F5760">
        <v>6.1</v>
      </c>
      <c r="G5760">
        <v>100000</v>
      </c>
      <c r="H5760" t="s">
        <v>15124</v>
      </c>
      <c r="I5760" t="s">
        <v>10699</v>
      </c>
      <c r="J5760" t="s">
        <v>9789</v>
      </c>
      <c r="K5760" t="s">
        <v>41</v>
      </c>
      <c r="L5760">
        <v>19000000</v>
      </c>
      <c r="M5760">
        <v>49843011</v>
      </c>
      <c r="N5760" t="s">
        <v>15405</v>
      </c>
      <c r="O5760">
        <v>101</v>
      </c>
      <c r="P5760" cm="1">
        <f t="array" ref="P5760">_xlfn.XLOOKUP(D5760, CPI!$A:A, CPI!$B:B)</f>
        <v>218.1</v>
      </c>
      <c r="Q5760" s="9">
        <f>IF(M5760="","",PRODUCT(M5760,CPI!$B$112/P5760))</f>
        <v>69633954.386519939</v>
      </c>
    </row>
    <row r="5761" spans="1:17">
      <c r="A5761" t="s">
        <v>14632</v>
      </c>
      <c r="B5761" t="s">
        <v>2010</v>
      </c>
      <c r="C5761" t="s">
        <v>28</v>
      </c>
      <c r="D5761">
        <v>2010</v>
      </c>
      <c r="E5761" t="s">
        <v>16452</v>
      </c>
      <c r="F5761">
        <v>6.2</v>
      </c>
      <c r="G5761">
        <v>56000</v>
      </c>
      <c r="H5761" t="s">
        <v>15761</v>
      </c>
      <c r="I5761" t="s">
        <v>16885</v>
      </c>
      <c r="J5761" t="s">
        <v>16886</v>
      </c>
      <c r="K5761" t="s">
        <v>41</v>
      </c>
      <c r="L5761">
        <v>30000000</v>
      </c>
      <c r="M5761">
        <v>159291809</v>
      </c>
      <c r="N5761" t="s">
        <v>10093</v>
      </c>
      <c r="O5761">
        <v>107</v>
      </c>
      <c r="P5761" cm="1">
        <f t="array" ref="P5761">_xlfn.XLOOKUP(D5761, CPI!$A:A, CPI!$B:B)</f>
        <v>218.1</v>
      </c>
      <c r="Q5761" s="9">
        <f>IF(M5761="","",PRODUCT(M5761,CPI!$B$112/P5761))</f>
        <v>222541101.34021091</v>
      </c>
    </row>
    <row r="5762" spans="1:17">
      <c r="A5762" t="s">
        <v>16887</v>
      </c>
      <c r="B5762" t="s">
        <v>2010</v>
      </c>
      <c r="C5762" t="s">
        <v>52</v>
      </c>
      <c r="D5762">
        <v>2010</v>
      </c>
      <c r="E5762" t="s">
        <v>16888</v>
      </c>
      <c r="F5762">
        <v>7.4</v>
      </c>
      <c r="G5762">
        <v>31000</v>
      </c>
      <c r="H5762" t="s">
        <v>2588</v>
      </c>
      <c r="I5762" t="s">
        <v>2588</v>
      </c>
      <c r="J5762" t="s">
        <v>1947</v>
      </c>
      <c r="K5762" t="s">
        <v>1122</v>
      </c>
      <c r="M5762">
        <v>13348704</v>
      </c>
      <c r="N5762" t="s">
        <v>16889</v>
      </c>
      <c r="O5762">
        <v>123</v>
      </c>
      <c r="P5762" cm="1">
        <f t="array" ref="P5762">_xlfn.XLOOKUP(D5762, CPI!$A:A, CPI!$B:B)</f>
        <v>218.1</v>
      </c>
      <c r="Q5762" s="9">
        <f>IF(M5762="","",PRODUCT(M5762,CPI!$B$112/P5762))</f>
        <v>18649014.712517194</v>
      </c>
    </row>
    <row r="5763" spans="1:17">
      <c r="A5763" t="s">
        <v>16890</v>
      </c>
      <c r="B5763" t="s">
        <v>27</v>
      </c>
      <c r="C5763" t="s">
        <v>52</v>
      </c>
      <c r="D5763">
        <v>2010</v>
      </c>
      <c r="E5763" t="s">
        <v>16891</v>
      </c>
      <c r="F5763">
        <v>5.0999999999999996</v>
      </c>
      <c r="G5763">
        <v>7000</v>
      </c>
      <c r="H5763" t="s">
        <v>13182</v>
      </c>
      <c r="I5763" t="s">
        <v>13182</v>
      </c>
      <c r="J5763" t="s">
        <v>12138</v>
      </c>
      <c r="K5763" t="s">
        <v>41</v>
      </c>
      <c r="M5763">
        <v>11514</v>
      </c>
      <c r="N5763" t="s">
        <v>16892</v>
      </c>
      <c r="O5763">
        <v>100</v>
      </c>
      <c r="P5763" cm="1">
        <f t="array" ref="P5763">_xlfn.XLOOKUP(D5763, CPI!$A:A, CPI!$B:B)</f>
        <v>218.1</v>
      </c>
      <c r="Q5763" s="9">
        <f>IF(M5763="","",PRODUCT(M5763,CPI!$B$112/P5763))</f>
        <v>16085.812929848693</v>
      </c>
    </row>
    <row r="5764" spans="1:17">
      <c r="A5764" t="s">
        <v>16893</v>
      </c>
      <c r="B5764" t="s">
        <v>27</v>
      </c>
      <c r="C5764" t="s">
        <v>45</v>
      </c>
      <c r="D5764">
        <v>2010</v>
      </c>
      <c r="E5764" t="s">
        <v>16894</v>
      </c>
      <c r="F5764">
        <v>6.4</v>
      </c>
      <c r="G5764">
        <v>45000</v>
      </c>
      <c r="H5764" t="s">
        <v>14992</v>
      </c>
      <c r="I5764" t="s">
        <v>16895</v>
      </c>
      <c r="J5764" t="s">
        <v>16896</v>
      </c>
      <c r="K5764" t="s">
        <v>5828</v>
      </c>
      <c r="M5764">
        <v>382879</v>
      </c>
      <c r="N5764" t="s">
        <v>16897</v>
      </c>
      <c r="O5764">
        <v>102</v>
      </c>
      <c r="P5764" cm="1">
        <f t="array" ref="P5764">_xlfn.XLOOKUP(D5764, CPI!$A:A, CPI!$B:B)</f>
        <v>218.1</v>
      </c>
      <c r="Q5764" s="9">
        <f>IF(M5764="","",PRODUCT(M5764,CPI!$B$112/P5764))</f>
        <v>534907.06694176979</v>
      </c>
    </row>
    <row r="5765" spans="1:17">
      <c r="A5765" t="s">
        <v>16898</v>
      </c>
      <c r="B5765" t="s">
        <v>458</v>
      </c>
      <c r="C5765" t="s">
        <v>28</v>
      </c>
      <c r="D5765">
        <v>2010</v>
      </c>
      <c r="E5765" t="s">
        <v>16899</v>
      </c>
      <c r="F5765">
        <v>7.3</v>
      </c>
      <c r="G5765">
        <v>22000</v>
      </c>
      <c r="H5765" t="s">
        <v>5876</v>
      </c>
      <c r="I5765" t="s">
        <v>5876</v>
      </c>
      <c r="J5765" t="s">
        <v>6385</v>
      </c>
      <c r="K5765" t="s">
        <v>463</v>
      </c>
      <c r="M5765">
        <v>7736632</v>
      </c>
      <c r="N5765" t="s">
        <v>6724</v>
      </c>
      <c r="O5765">
        <v>106</v>
      </c>
      <c r="P5765" cm="1">
        <f t="array" ref="P5765">_xlfn.XLOOKUP(D5765, CPI!$A:A, CPI!$B:B)</f>
        <v>218.1</v>
      </c>
      <c r="Q5765" s="9">
        <f>IF(M5765="","",PRODUCT(M5765,CPI!$B$112/P5765))</f>
        <v>10808582.165978909</v>
      </c>
    </row>
    <row r="5766" spans="1:17">
      <c r="A5766" t="s">
        <v>16900</v>
      </c>
      <c r="B5766" t="s">
        <v>2010</v>
      </c>
      <c r="C5766" t="s">
        <v>28</v>
      </c>
      <c r="D5766">
        <v>2010</v>
      </c>
      <c r="E5766" t="s">
        <v>16901</v>
      </c>
      <c r="F5766">
        <v>6.2</v>
      </c>
      <c r="G5766">
        <v>100000</v>
      </c>
      <c r="H5766" t="s">
        <v>802</v>
      </c>
      <c r="I5766" t="s">
        <v>15537</v>
      </c>
      <c r="J5766" t="s">
        <v>13005</v>
      </c>
      <c r="K5766" t="s">
        <v>41</v>
      </c>
      <c r="L5766">
        <v>70000000</v>
      </c>
      <c r="M5766">
        <v>134748021</v>
      </c>
      <c r="N5766" t="s">
        <v>191</v>
      </c>
      <c r="O5766">
        <v>133</v>
      </c>
      <c r="P5766" cm="1">
        <f t="array" ref="P5766">_xlfn.XLOOKUP(D5766, CPI!$A:A, CPI!$B:B)</f>
        <v>218.1</v>
      </c>
      <c r="Q5766" s="9">
        <f>IF(M5766="","",PRODUCT(M5766,CPI!$B$112/P5766))</f>
        <v>188251820.25997248</v>
      </c>
    </row>
    <row r="5767" spans="1:17">
      <c r="A5767" t="s">
        <v>16902</v>
      </c>
      <c r="B5767" t="s">
        <v>44</v>
      </c>
      <c r="C5767" t="s">
        <v>28</v>
      </c>
      <c r="D5767">
        <v>2010</v>
      </c>
      <c r="E5767" t="s">
        <v>16903</v>
      </c>
      <c r="F5767">
        <v>6</v>
      </c>
      <c r="G5767">
        <v>83000</v>
      </c>
      <c r="H5767" t="s">
        <v>16904</v>
      </c>
      <c r="I5767" t="s">
        <v>10901</v>
      </c>
      <c r="J5767" t="s">
        <v>16426</v>
      </c>
      <c r="K5767" t="s">
        <v>41</v>
      </c>
      <c r="L5767">
        <v>20000000</v>
      </c>
      <c r="M5767">
        <v>89137047</v>
      </c>
      <c r="N5767" t="s">
        <v>2103</v>
      </c>
      <c r="O5767">
        <v>107</v>
      </c>
      <c r="P5767" cm="1">
        <f t="array" ref="P5767">_xlfn.XLOOKUP(D5767, CPI!$A:A, CPI!$B:B)</f>
        <v>218.1</v>
      </c>
      <c r="Q5767" s="9">
        <f>IF(M5767="","",PRODUCT(M5767,CPI!$B$112/P5767))</f>
        <v>124530299.04126547</v>
      </c>
    </row>
    <row r="5768" spans="1:17">
      <c r="A5768" t="s">
        <v>16905</v>
      </c>
      <c r="B5768" t="s">
        <v>27</v>
      </c>
      <c r="C5768" t="s">
        <v>45</v>
      </c>
      <c r="D5768">
        <v>2010</v>
      </c>
      <c r="E5768" t="s">
        <v>16803</v>
      </c>
      <c r="F5768">
        <v>5.6</v>
      </c>
      <c r="G5768">
        <v>86000</v>
      </c>
      <c r="H5768" t="s">
        <v>7981</v>
      </c>
      <c r="I5768" t="s">
        <v>16906</v>
      </c>
      <c r="J5768" t="s">
        <v>4470</v>
      </c>
      <c r="K5768" t="s">
        <v>41</v>
      </c>
      <c r="L5768">
        <v>30000000</v>
      </c>
      <c r="M5768">
        <v>55611001</v>
      </c>
      <c r="N5768" t="s">
        <v>34</v>
      </c>
      <c r="O5768">
        <v>107</v>
      </c>
      <c r="P5768" cm="1">
        <f t="array" ref="P5768">_xlfn.XLOOKUP(D5768, CPI!$A:A, CPI!$B:B)</f>
        <v>218.1</v>
      </c>
      <c r="Q5768" s="9">
        <f>IF(M5768="","",PRODUCT(M5768,CPI!$B$112/P5768))</f>
        <v>77692214.602017418</v>
      </c>
    </row>
    <row r="5769" spans="1:17">
      <c r="A5769" t="s">
        <v>16907</v>
      </c>
      <c r="B5769" t="s">
        <v>27</v>
      </c>
      <c r="C5769" t="s">
        <v>52</v>
      </c>
      <c r="D5769">
        <v>2010</v>
      </c>
      <c r="E5769" t="s">
        <v>16908</v>
      </c>
      <c r="F5769">
        <v>5.8</v>
      </c>
      <c r="G5769">
        <v>35000</v>
      </c>
      <c r="H5769" t="s">
        <v>16909</v>
      </c>
      <c r="I5769" t="s">
        <v>16909</v>
      </c>
      <c r="J5769" t="s">
        <v>16910</v>
      </c>
      <c r="K5769" t="s">
        <v>463</v>
      </c>
      <c r="L5769">
        <v>500000</v>
      </c>
      <c r="M5769">
        <v>101729</v>
      </c>
      <c r="N5769" t="s">
        <v>16911</v>
      </c>
      <c r="O5769">
        <v>82</v>
      </c>
      <c r="P5769" cm="1">
        <f t="array" ref="P5769">_xlfn.XLOOKUP(D5769, CPI!$A:A, CPI!$B:B)</f>
        <v>218.1</v>
      </c>
      <c r="Q5769" s="9">
        <f>IF(M5769="","",PRODUCT(M5769,CPI!$B$112/P5769))</f>
        <v>142122.08298945439</v>
      </c>
    </row>
    <row r="5770" spans="1:17">
      <c r="A5770" t="s">
        <v>16912</v>
      </c>
      <c r="B5770" t="s">
        <v>27</v>
      </c>
      <c r="C5770" t="s">
        <v>28</v>
      </c>
      <c r="D5770">
        <v>2010</v>
      </c>
      <c r="E5770" t="s">
        <v>16913</v>
      </c>
      <c r="F5770">
        <v>7.5</v>
      </c>
      <c r="G5770">
        <v>88000</v>
      </c>
      <c r="H5770" t="s">
        <v>11373</v>
      </c>
      <c r="I5770" t="s">
        <v>11373</v>
      </c>
      <c r="J5770" t="s">
        <v>11582</v>
      </c>
      <c r="K5770" t="s">
        <v>1205</v>
      </c>
      <c r="M5770">
        <v>25147786</v>
      </c>
      <c r="N5770" t="s">
        <v>16914</v>
      </c>
      <c r="O5770">
        <v>148</v>
      </c>
      <c r="P5770" cm="1">
        <f t="array" ref="P5770">_xlfn.XLOOKUP(D5770, CPI!$A:A, CPI!$B:B)</f>
        <v>218.1</v>
      </c>
      <c r="Q5770" s="9">
        <f>IF(M5770="","",PRODUCT(M5770,CPI!$B$112/P5770))</f>
        <v>35133105.888124712</v>
      </c>
    </row>
    <row r="5771" spans="1:17">
      <c r="A5771" t="s">
        <v>16915</v>
      </c>
      <c r="B5771" t="s">
        <v>44</v>
      </c>
      <c r="C5771" t="s">
        <v>52</v>
      </c>
      <c r="D5771">
        <v>2010</v>
      </c>
      <c r="E5771" t="s">
        <v>16901</v>
      </c>
      <c r="F5771">
        <v>5.8</v>
      </c>
      <c r="G5771">
        <v>50000</v>
      </c>
      <c r="H5771" t="s">
        <v>14537</v>
      </c>
      <c r="I5771" t="s">
        <v>16916</v>
      </c>
      <c r="J5771" t="s">
        <v>14963</v>
      </c>
      <c r="K5771" t="s">
        <v>41</v>
      </c>
      <c r="L5771">
        <v>20000000</v>
      </c>
      <c r="M5771">
        <v>32054369</v>
      </c>
      <c r="N5771" t="s">
        <v>2103</v>
      </c>
      <c r="O5771">
        <v>105</v>
      </c>
      <c r="P5771" cm="1">
        <f t="array" ref="P5771">_xlfn.XLOOKUP(D5771, CPI!$A:A, CPI!$B:B)</f>
        <v>218.1</v>
      </c>
      <c r="Q5771" s="9">
        <f>IF(M5771="","",PRODUCT(M5771,CPI!$B$112/P5771))</f>
        <v>44782055.177900046</v>
      </c>
    </row>
    <row r="5772" spans="1:17">
      <c r="A5772" t="s">
        <v>16917</v>
      </c>
      <c r="B5772" t="s">
        <v>2010</v>
      </c>
      <c r="C5772" t="s">
        <v>45</v>
      </c>
      <c r="D5772">
        <v>2010</v>
      </c>
      <c r="E5772" t="s">
        <v>16742</v>
      </c>
      <c r="F5772">
        <v>5.6</v>
      </c>
      <c r="G5772">
        <v>123000</v>
      </c>
      <c r="H5772" t="s">
        <v>8676</v>
      </c>
      <c r="I5772" t="s">
        <v>13660</v>
      </c>
      <c r="J5772" t="s">
        <v>9789</v>
      </c>
      <c r="K5772" t="s">
        <v>41</v>
      </c>
      <c r="L5772">
        <v>40000000</v>
      </c>
      <c r="M5772">
        <v>136333522</v>
      </c>
      <c r="N5772" t="s">
        <v>42</v>
      </c>
      <c r="O5772">
        <v>110</v>
      </c>
      <c r="P5772" cm="1">
        <f t="array" ref="P5772">_xlfn.XLOOKUP(D5772, CPI!$A:A, CPI!$B:B)</f>
        <v>218.1</v>
      </c>
      <c r="Q5772" s="9">
        <f>IF(M5772="","",PRODUCT(M5772,CPI!$B$112/P5772))</f>
        <v>190466869.11233377</v>
      </c>
    </row>
    <row r="5773" spans="1:17">
      <c r="A5773" t="s">
        <v>16918</v>
      </c>
      <c r="B5773" t="s">
        <v>27</v>
      </c>
      <c r="C5773" t="s">
        <v>45</v>
      </c>
      <c r="D5773">
        <v>2010</v>
      </c>
      <c r="E5773" t="s">
        <v>16274</v>
      </c>
      <c r="F5773">
        <v>6.4</v>
      </c>
      <c r="G5773">
        <v>114000</v>
      </c>
      <c r="H5773" t="s">
        <v>13742</v>
      </c>
      <c r="I5773" t="s">
        <v>16919</v>
      </c>
      <c r="J5773" t="s">
        <v>171</v>
      </c>
      <c r="K5773" t="s">
        <v>463</v>
      </c>
      <c r="L5773">
        <v>52000000</v>
      </c>
      <c r="M5773">
        <v>52844496</v>
      </c>
      <c r="N5773" t="s">
        <v>12262</v>
      </c>
      <c r="O5773">
        <v>92</v>
      </c>
      <c r="P5773" cm="1">
        <f t="array" ref="P5773">_xlfn.XLOOKUP(D5773, CPI!$A:A, CPI!$B:B)</f>
        <v>218.1</v>
      </c>
      <c r="Q5773" s="9">
        <f>IF(M5773="","",PRODUCT(M5773,CPI!$B$112/P5773))</f>
        <v>73827225.727647871</v>
      </c>
    </row>
    <row r="5774" spans="1:17">
      <c r="A5774" t="s">
        <v>16920</v>
      </c>
      <c r="B5774" t="s">
        <v>27</v>
      </c>
      <c r="C5774" t="s">
        <v>45</v>
      </c>
      <c r="D5774">
        <v>2010</v>
      </c>
      <c r="E5774" t="s">
        <v>16921</v>
      </c>
      <c r="F5774">
        <v>7.6</v>
      </c>
      <c r="G5774">
        <v>63000</v>
      </c>
      <c r="H5774" t="s">
        <v>12088</v>
      </c>
      <c r="I5774" t="s">
        <v>16922</v>
      </c>
      <c r="J5774" t="s">
        <v>16923</v>
      </c>
      <c r="K5774" t="s">
        <v>2119</v>
      </c>
      <c r="L5774">
        <v>6000000</v>
      </c>
      <c r="M5774">
        <v>18689058</v>
      </c>
      <c r="N5774" t="s">
        <v>16924</v>
      </c>
      <c r="O5774">
        <v>141</v>
      </c>
      <c r="P5774" cm="1">
        <f t="array" ref="P5774">_xlfn.XLOOKUP(D5774, CPI!$A:A, CPI!$B:B)</f>
        <v>218.1</v>
      </c>
      <c r="Q5774" s="9">
        <f>IF(M5774="","",PRODUCT(M5774,CPI!$B$112/P5774))</f>
        <v>26109839.39752407</v>
      </c>
    </row>
    <row r="5775" spans="1:17">
      <c r="A5775" t="s">
        <v>16925</v>
      </c>
      <c r="B5775" t="s">
        <v>44</v>
      </c>
      <c r="C5775" t="s">
        <v>52</v>
      </c>
      <c r="D5775">
        <v>2010</v>
      </c>
      <c r="E5775" t="s">
        <v>16682</v>
      </c>
      <c r="F5775">
        <v>6.1</v>
      </c>
      <c r="G5775">
        <v>30000</v>
      </c>
      <c r="H5775" t="s">
        <v>16926</v>
      </c>
      <c r="I5775" t="s">
        <v>8514</v>
      </c>
      <c r="J5775" t="s">
        <v>8514</v>
      </c>
      <c r="K5775" t="s">
        <v>33</v>
      </c>
      <c r="L5775">
        <v>35000000</v>
      </c>
      <c r="M5775">
        <v>93251121</v>
      </c>
      <c r="N5775" t="s">
        <v>72</v>
      </c>
      <c r="O5775">
        <v>109</v>
      </c>
      <c r="P5775" cm="1">
        <f t="array" ref="P5775">_xlfn.XLOOKUP(D5775, CPI!$A:A, CPI!$B:B)</f>
        <v>218.1</v>
      </c>
      <c r="Q5775" s="9">
        <f>IF(M5775="","",PRODUCT(M5775,CPI!$B$112/P5775))</f>
        <v>130277930.16368638</v>
      </c>
    </row>
    <row r="5776" spans="1:17">
      <c r="A5776" t="s">
        <v>16927</v>
      </c>
      <c r="B5776" t="s">
        <v>27</v>
      </c>
      <c r="C5776" t="s">
        <v>115</v>
      </c>
      <c r="D5776">
        <v>2010</v>
      </c>
      <c r="E5776" t="s">
        <v>16928</v>
      </c>
      <c r="F5776">
        <v>6.3</v>
      </c>
      <c r="G5776">
        <v>54000</v>
      </c>
      <c r="H5776" t="s">
        <v>16929</v>
      </c>
      <c r="I5776" t="s">
        <v>16930</v>
      </c>
      <c r="J5776" t="s">
        <v>12176</v>
      </c>
      <c r="K5776" t="s">
        <v>41</v>
      </c>
      <c r="M5776">
        <v>1754389</v>
      </c>
      <c r="N5776" t="s">
        <v>15287</v>
      </c>
      <c r="O5776">
        <v>101</v>
      </c>
      <c r="P5776" cm="1">
        <f t="array" ref="P5776">_xlfn.XLOOKUP(D5776, CPI!$A:A, CPI!$B:B)</f>
        <v>218.1</v>
      </c>
      <c r="Q5776" s="9">
        <f>IF(M5776="","",PRODUCT(M5776,CPI!$B$112/P5776))</f>
        <v>2450996.4617148098</v>
      </c>
    </row>
    <row r="5777" spans="1:17">
      <c r="A5777" t="s">
        <v>16931</v>
      </c>
      <c r="B5777" t="s">
        <v>2010</v>
      </c>
      <c r="C5777" t="s">
        <v>45</v>
      </c>
      <c r="D5777">
        <v>2010</v>
      </c>
      <c r="E5777" t="s">
        <v>16932</v>
      </c>
      <c r="F5777">
        <v>6.8</v>
      </c>
      <c r="G5777">
        <v>37000</v>
      </c>
      <c r="H5777" t="s">
        <v>2585</v>
      </c>
      <c r="I5777" t="s">
        <v>16933</v>
      </c>
      <c r="J5777" t="s">
        <v>16934</v>
      </c>
      <c r="K5777" t="s">
        <v>33</v>
      </c>
      <c r="L5777">
        <v>8000000</v>
      </c>
      <c r="M5777">
        <v>3494154</v>
      </c>
      <c r="N5777" t="s">
        <v>16935</v>
      </c>
      <c r="O5777">
        <v>98</v>
      </c>
      <c r="P5777" cm="1">
        <f t="array" ref="P5777">_xlfn.XLOOKUP(D5777, CPI!$A:A, CPI!$B:B)</f>
        <v>218.1</v>
      </c>
      <c r="Q5777" s="9">
        <f>IF(M5777="","",PRODUCT(M5777,CPI!$B$112/P5777))</f>
        <v>4881562.2365887212</v>
      </c>
    </row>
    <row r="5778" spans="1:17">
      <c r="A5778" t="s">
        <v>16936</v>
      </c>
      <c r="B5778" t="s">
        <v>2010</v>
      </c>
      <c r="C5778" t="s">
        <v>52</v>
      </c>
      <c r="D5778">
        <v>2010</v>
      </c>
      <c r="E5778" t="s">
        <v>16850</v>
      </c>
      <c r="F5778">
        <v>5.6</v>
      </c>
      <c r="G5778">
        <v>60000</v>
      </c>
      <c r="H5778" t="s">
        <v>7522</v>
      </c>
      <c r="I5778" t="s">
        <v>11399</v>
      </c>
      <c r="J5778" t="s">
        <v>14963</v>
      </c>
      <c r="K5778" t="s">
        <v>41</v>
      </c>
      <c r="L5778">
        <v>55000000</v>
      </c>
      <c r="M5778">
        <v>43053376</v>
      </c>
      <c r="N5778" t="s">
        <v>2103</v>
      </c>
      <c r="O5778">
        <v>91</v>
      </c>
      <c r="P5778" cm="1">
        <f t="array" ref="P5778">_xlfn.XLOOKUP(D5778, CPI!$A:A, CPI!$B:B)</f>
        <v>218.1</v>
      </c>
      <c r="Q5778" s="9">
        <f>IF(M5778="","",PRODUCT(M5778,CPI!$B$112/P5778))</f>
        <v>60148389.120586887</v>
      </c>
    </row>
    <row r="5779" spans="1:17">
      <c r="A5779" t="s">
        <v>16937</v>
      </c>
      <c r="B5779" t="s">
        <v>27</v>
      </c>
      <c r="C5779" t="s">
        <v>52</v>
      </c>
      <c r="D5779">
        <v>2010</v>
      </c>
      <c r="E5779" t="s">
        <v>16712</v>
      </c>
      <c r="F5779">
        <v>6.3</v>
      </c>
      <c r="G5779">
        <v>57000</v>
      </c>
      <c r="H5779" t="s">
        <v>16938</v>
      </c>
      <c r="I5779" t="s">
        <v>16939</v>
      </c>
      <c r="J5779" t="s">
        <v>2142</v>
      </c>
      <c r="K5779" t="s">
        <v>41</v>
      </c>
      <c r="L5779">
        <v>32000000</v>
      </c>
      <c r="M5779">
        <v>42059111</v>
      </c>
      <c r="N5779" t="s">
        <v>2037</v>
      </c>
      <c r="O5779">
        <v>102</v>
      </c>
      <c r="P5779" cm="1">
        <f t="array" ref="P5779">_xlfn.XLOOKUP(D5779, CPI!$A:A, CPI!$B:B)</f>
        <v>218.1</v>
      </c>
      <c r="Q5779" s="9">
        <f>IF(M5779="","",PRODUCT(M5779,CPI!$B$112/P5779))</f>
        <v>58759335.725355342</v>
      </c>
    </row>
    <row r="5780" spans="1:17">
      <c r="A5780" t="s">
        <v>16940</v>
      </c>
      <c r="B5780" t="s">
        <v>27</v>
      </c>
      <c r="C5780" t="s">
        <v>52</v>
      </c>
      <c r="D5780">
        <v>2010</v>
      </c>
      <c r="E5780" t="s">
        <v>16780</v>
      </c>
      <c r="F5780">
        <v>6.3</v>
      </c>
      <c r="G5780">
        <v>44000</v>
      </c>
      <c r="H5780" t="s">
        <v>10698</v>
      </c>
      <c r="I5780" t="s">
        <v>10698</v>
      </c>
      <c r="J5780" t="s">
        <v>4044</v>
      </c>
      <c r="K5780" t="s">
        <v>41</v>
      </c>
      <c r="L5780">
        <v>7000000</v>
      </c>
      <c r="M5780">
        <v>14788642</v>
      </c>
      <c r="N5780" t="s">
        <v>12706</v>
      </c>
      <c r="O5780">
        <v>97</v>
      </c>
      <c r="P5780" cm="1">
        <f t="array" ref="P5780">_xlfn.XLOOKUP(D5780, CPI!$A:A, CPI!$B:B)</f>
        <v>218.1</v>
      </c>
      <c r="Q5780" s="9">
        <f>IF(M5780="","",PRODUCT(M5780,CPI!$B$112/P5780))</f>
        <v>20660702.509857863</v>
      </c>
    </row>
    <row r="5781" spans="1:17">
      <c r="A5781" t="s">
        <v>16941</v>
      </c>
      <c r="B5781" t="s">
        <v>44</v>
      </c>
      <c r="C5781" t="s">
        <v>74</v>
      </c>
      <c r="D5781">
        <v>2010</v>
      </c>
      <c r="E5781" t="s">
        <v>16691</v>
      </c>
      <c r="F5781">
        <v>7.2</v>
      </c>
      <c r="G5781">
        <v>27000</v>
      </c>
      <c r="H5781" t="s">
        <v>8464</v>
      </c>
      <c r="I5781" t="s">
        <v>11466</v>
      </c>
      <c r="J5781" t="s">
        <v>10811</v>
      </c>
      <c r="K5781" t="s">
        <v>41</v>
      </c>
      <c r="L5781">
        <v>35000000</v>
      </c>
      <c r="M5781">
        <v>60321861</v>
      </c>
      <c r="N5781" t="s">
        <v>1735</v>
      </c>
      <c r="O5781">
        <v>123</v>
      </c>
      <c r="P5781" cm="1">
        <f t="array" ref="P5781">_xlfn.XLOOKUP(D5781, CPI!$A:A, CPI!$B:B)</f>
        <v>218.1</v>
      </c>
      <c r="Q5781" s="9">
        <f>IF(M5781="","",PRODUCT(M5781,CPI!$B$112/P5781))</f>
        <v>84273594.895460799</v>
      </c>
    </row>
    <row r="5782" spans="1:17">
      <c r="A5782" t="s">
        <v>16942</v>
      </c>
      <c r="B5782" t="s">
        <v>27</v>
      </c>
      <c r="C5782" t="s">
        <v>45</v>
      </c>
      <c r="D5782">
        <v>2010</v>
      </c>
      <c r="E5782" t="s">
        <v>16943</v>
      </c>
      <c r="F5782">
        <v>7.5</v>
      </c>
      <c r="G5782">
        <v>100000</v>
      </c>
      <c r="H5782" t="s">
        <v>16944</v>
      </c>
      <c r="I5782" t="s">
        <v>16945</v>
      </c>
      <c r="J5782" t="s">
        <v>16946</v>
      </c>
      <c r="K5782" t="s">
        <v>502</v>
      </c>
      <c r="M5782">
        <v>15089448</v>
      </c>
      <c r="N5782" t="s">
        <v>565</v>
      </c>
      <c r="O5782">
        <v>108</v>
      </c>
      <c r="P5782" cm="1">
        <f t="array" ref="P5782">_xlfn.XLOOKUP(D5782, CPI!$A:A, CPI!$B:B)</f>
        <v>218.1</v>
      </c>
      <c r="Q5782" s="9">
        <f>IF(M5782="","",PRODUCT(M5782,CPI!$B$112/P5782))</f>
        <v>21080948.214580469</v>
      </c>
    </row>
    <row r="5783" spans="1:17">
      <c r="A5783" t="s">
        <v>15226</v>
      </c>
      <c r="B5783" t="s">
        <v>27</v>
      </c>
      <c r="C5783" t="s">
        <v>52</v>
      </c>
      <c r="D5783">
        <v>2010</v>
      </c>
      <c r="E5783" t="s">
        <v>16609</v>
      </c>
      <c r="F5783">
        <v>5.7</v>
      </c>
      <c r="G5783">
        <v>48000</v>
      </c>
      <c r="H5783" t="s">
        <v>10045</v>
      </c>
      <c r="I5783" t="s">
        <v>15227</v>
      </c>
      <c r="J5783" t="s">
        <v>7717</v>
      </c>
      <c r="K5783" t="s">
        <v>41</v>
      </c>
      <c r="L5783">
        <v>21000000</v>
      </c>
      <c r="M5783">
        <v>49050886</v>
      </c>
      <c r="N5783" t="s">
        <v>10886</v>
      </c>
      <c r="O5783">
        <v>92</v>
      </c>
      <c r="P5783" cm="1">
        <f t="array" ref="P5783">_xlfn.XLOOKUP(D5783, CPI!$A:A, CPI!$B:B)</f>
        <v>218.1</v>
      </c>
      <c r="Q5783" s="9">
        <f>IF(M5783="","",PRODUCT(M5783,CPI!$B$112/P5783))</f>
        <v>68527303.824850991</v>
      </c>
    </row>
    <row r="5784" spans="1:17">
      <c r="A5784" t="s">
        <v>16947</v>
      </c>
      <c r="B5784" t="s">
        <v>44</v>
      </c>
      <c r="C5784" t="s">
        <v>45</v>
      </c>
      <c r="D5784">
        <v>2010</v>
      </c>
      <c r="E5784" t="s">
        <v>16096</v>
      </c>
      <c r="F5784">
        <v>5.5</v>
      </c>
      <c r="G5784">
        <v>42000</v>
      </c>
      <c r="H5784" t="s">
        <v>6409</v>
      </c>
      <c r="I5784" t="s">
        <v>16948</v>
      </c>
      <c r="J5784" t="s">
        <v>2763</v>
      </c>
      <c r="K5784" t="s">
        <v>41</v>
      </c>
      <c r="L5784">
        <v>28000000</v>
      </c>
      <c r="M5784">
        <v>66166000</v>
      </c>
      <c r="N5784" t="s">
        <v>15315</v>
      </c>
      <c r="O5784">
        <v>94</v>
      </c>
      <c r="P5784" cm="1">
        <f t="array" ref="P5784">_xlfn.XLOOKUP(D5784, CPI!$A:A, CPI!$B:B)</f>
        <v>218.1</v>
      </c>
      <c r="Q5784" s="9">
        <f>IF(M5784="","",PRODUCT(M5784,CPI!$B$112/P5784))</f>
        <v>92438240.256762952</v>
      </c>
    </row>
    <row r="5785" spans="1:17">
      <c r="A5785" t="s">
        <v>16949</v>
      </c>
      <c r="B5785" t="s">
        <v>2010</v>
      </c>
      <c r="C5785" t="s">
        <v>28</v>
      </c>
      <c r="D5785">
        <v>2010</v>
      </c>
      <c r="E5785" t="s">
        <v>16950</v>
      </c>
      <c r="F5785">
        <v>6.4</v>
      </c>
      <c r="G5785">
        <v>91000</v>
      </c>
      <c r="H5785" t="s">
        <v>96</v>
      </c>
      <c r="I5785" t="s">
        <v>14554</v>
      </c>
      <c r="J5785" t="s">
        <v>9540</v>
      </c>
      <c r="K5785" t="s">
        <v>41</v>
      </c>
      <c r="L5785">
        <v>50000000</v>
      </c>
      <c r="M5785">
        <v>106956330</v>
      </c>
      <c r="N5785" t="s">
        <v>34</v>
      </c>
      <c r="O5785">
        <v>129</v>
      </c>
      <c r="P5785" cm="1">
        <f t="array" ref="P5785">_xlfn.XLOOKUP(D5785, CPI!$A:A, CPI!$B:B)</f>
        <v>218.1</v>
      </c>
      <c r="Q5785" s="9">
        <f>IF(M5785="","",PRODUCT(M5785,CPI!$B$112/P5785))</f>
        <v>149425005.73590097</v>
      </c>
    </row>
    <row r="5786" spans="1:17">
      <c r="A5786" t="s">
        <v>16951</v>
      </c>
      <c r="B5786" t="s">
        <v>27</v>
      </c>
      <c r="C5786" t="s">
        <v>45</v>
      </c>
      <c r="D5786">
        <v>2010</v>
      </c>
      <c r="E5786" t="s">
        <v>16742</v>
      </c>
      <c r="F5786">
        <v>6.3</v>
      </c>
      <c r="G5786">
        <v>103000</v>
      </c>
      <c r="H5786" t="s">
        <v>16952</v>
      </c>
      <c r="I5786" t="s">
        <v>13096</v>
      </c>
      <c r="J5786" t="s">
        <v>10820</v>
      </c>
      <c r="K5786" t="s">
        <v>41</v>
      </c>
      <c r="L5786">
        <v>32000000</v>
      </c>
      <c r="M5786">
        <v>18409891</v>
      </c>
      <c r="N5786" t="s">
        <v>72</v>
      </c>
      <c r="O5786">
        <v>111</v>
      </c>
      <c r="P5786" cm="1">
        <f t="array" ref="P5786">_xlfn.XLOOKUP(D5786, CPI!$A:A, CPI!$B:B)</f>
        <v>218.1</v>
      </c>
      <c r="Q5786" s="9">
        <f>IF(M5786="","",PRODUCT(M5786,CPI!$B$112/P5786))</f>
        <v>25719824.794589639</v>
      </c>
    </row>
    <row r="5787" spans="1:17">
      <c r="A5787" t="s">
        <v>16953</v>
      </c>
      <c r="B5787" t="s">
        <v>2010</v>
      </c>
      <c r="C5787" t="s">
        <v>52</v>
      </c>
      <c r="D5787">
        <v>2010</v>
      </c>
      <c r="E5787" t="s">
        <v>16954</v>
      </c>
      <c r="F5787">
        <v>3.4</v>
      </c>
      <c r="G5787">
        <v>47000</v>
      </c>
      <c r="H5787" t="s">
        <v>9250</v>
      </c>
      <c r="I5787" t="s">
        <v>9250</v>
      </c>
      <c r="J5787" t="s">
        <v>16955</v>
      </c>
      <c r="K5787" t="s">
        <v>41</v>
      </c>
      <c r="L5787">
        <v>20000000</v>
      </c>
      <c r="M5787">
        <v>80547866</v>
      </c>
      <c r="N5787" t="s">
        <v>8636</v>
      </c>
      <c r="O5787">
        <v>82</v>
      </c>
      <c r="P5787" cm="1">
        <f t="array" ref="P5787">_xlfn.XLOOKUP(D5787, CPI!$A:A, CPI!$B:B)</f>
        <v>218.1</v>
      </c>
      <c r="Q5787" s="9">
        <f>IF(M5787="","",PRODUCT(M5787,CPI!$B$112/P5787))</f>
        <v>112530650.02384228</v>
      </c>
    </row>
    <row r="5788" spans="1:17">
      <c r="A5788" t="s">
        <v>16956</v>
      </c>
      <c r="B5788" t="s">
        <v>27</v>
      </c>
      <c r="C5788" t="s">
        <v>52</v>
      </c>
      <c r="D5788">
        <v>2010</v>
      </c>
      <c r="E5788" t="s">
        <v>16957</v>
      </c>
      <c r="F5788">
        <v>6.2</v>
      </c>
      <c r="G5788">
        <v>22000</v>
      </c>
      <c r="H5788" t="s">
        <v>12800</v>
      </c>
      <c r="I5788" t="s">
        <v>12800</v>
      </c>
      <c r="J5788" t="s">
        <v>10578</v>
      </c>
      <c r="K5788" t="s">
        <v>41</v>
      </c>
      <c r="M5788">
        <v>626396</v>
      </c>
      <c r="N5788" t="s">
        <v>16958</v>
      </c>
      <c r="O5788">
        <v>108</v>
      </c>
      <c r="P5788" cm="1">
        <f t="array" ref="P5788">_xlfn.XLOOKUP(D5788, CPI!$A:A, CPI!$B:B)</f>
        <v>218.1</v>
      </c>
      <c r="Q5788" s="9">
        <f>IF(M5788="","",PRODUCT(M5788,CPI!$B$112/P5788))</f>
        <v>875116.28243924805</v>
      </c>
    </row>
    <row r="5789" spans="1:17">
      <c r="A5789" t="s">
        <v>16959</v>
      </c>
      <c r="B5789" t="s">
        <v>27</v>
      </c>
      <c r="C5789" t="s">
        <v>74</v>
      </c>
      <c r="D5789">
        <v>2010</v>
      </c>
      <c r="E5789" t="s">
        <v>16960</v>
      </c>
      <c r="F5789">
        <v>7.1</v>
      </c>
      <c r="G5789">
        <v>32000</v>
      </c>
      <c r="H5789" t="s">
        <v>16961</v>
      </c>
      <c r="I5789" t="s">
        <v>16961</v>
      </c>
      <c r="J5789" t="s">
        <v>10039</v>
      </c>
      <c r="K5789" t="s">
        <v>206</v>
      </c>
      <c r="M5789">
        <v>1870392</v>
      </c>
      <c r="N5789" t="s">
        <v>12341</v>
      </c>
      <c r="O5789">
        <v>112</v>
      </c>
      <c r="P5789" cm="1">
        <f t="array" ref="P5789">_xlfn.XLOOKUP(D5789, CPI!$A:A, CPI!$B:B)</f>
        <v>218.1</v>
      </c>
      <c r="Q5789" s="9">
        <f>IF(M5789="","",PRODUCT(M5789,CPI!$B$112/P5789))</f>
        <v>2613060.258596974</v>
      </c>
    </row>
    <row r="5790" spans="1:17">
      <c r="A5790" t="s">
        <v>16962</v>
      </c>
      <c r="B5790" t="s">
        <v>27</v>
      </c>
      <c r="C5790" t="s">
        <v>52</v>
      </c>
      <c r="D5790">
        <v>2010</v>
      </c>
      <c r="E5790" t="s">
        <v>16963</v>
      </c>
      <c r="F5790">
        <v>6.2</v>
      </c>
      <c r="G5790">
        <v>21000</v>
      </c>
      <c r="H5790" t="s">
        <v>2216</v>
      </c>
      <c r="I5790" t="s">
        <v>16964</v>
      </c>
      <c r="J5790" t="s">
        <v>16544</v>
      </c>
      <c r="K5790" t="s">
        <v>33</v>
      </c>
      <c r="M5790">
        <v>12037973</v>
      </c>
      <c r="N5790" t="s">
        <v>16965</v>
      </c>
      <c r="O5790">
        <v>107</v>
      </c>
      <c r="P5790" cm="1">
        <f t="array" ref="P5790">_xlfn.XLOOKUP(D5790, CPI!$A:A, CPI!$B:B)</f>
        <v>218.1</v>
      </c>
      <c r="Q5790" s="9">
        <f>IF(M5790="","",PRODUCT(M5790,CPI!$B$112/P5790))</f>
        <v>16817837.565795507</v>
      </c>
    </row>
    <row r="5791" spans="1:17">
      <c r="A5791" t="s">
        <v>16966</v>
      </c>
      <c r="B5791" t="s">
        <v>27</v>
      </c>
      <c r="C5791" t="s">
        <v>45</v>
      </c>
      <c r="D5791">
        <v>2010</v>
      </c>
      <c r="E5791" t="s">
        <v>16452</v>
      </c>
      <c r="F5791">
        <v>5.6</v>
      </c>
      <c r="G5791">
        <v>12000</v>
      </c>
      <c r="H5791" t="s">
        <v>839</v>
      </c>
      <c r="I5791" t="s">
        <v>12136</v>
      </c>
      <c r="J5791" t="s">
        <v>16967</v>
      </c>
      <c r="K5791" t="s">
        <v>41</v>
      </c>
      <c r="L5791">
        <v>5000000</v>
      </c>
      <c r="M5791">
        <v>2648195</v>
      </c>
      <c r="N5791" t="s">
        <v>562</v>
      </c>
      <c r="O5791">
        <v>93</v>
      </c>
      <c r="P5791" cm="1">
        <f t="array" ref="P5791">_xlfn.XLOOKUP(D5791, CPI!$A:A, CPI!$B:B)</f>
        <v>218.1</v>
      </c>
      <c r="Q5791" s="9">
        <f>IF(M5791="","",PRODUCT(M5791,CPI!$B$112/P5791))</f>
        <v>3699702.047226043</v>
      </c>
    </row>
    <row r="5792" spans="1:17">
      <c r="A5792" t="s">
        <v>16968</v>
      </c>
      <c r="B5792" t="s">
        <v>458</v>
      </c>
      <c r="C5792" t="s">
        <v>28</v>
      </c>
      <c r="D5792">
        <v>2010</v>
      </c>
      <c r="E5792" t="s">
        <v>16969</v>
      </c>
      <c r="F5792">
        <v>6.4</v>
      </c>
      <c r="G5792">
        <v>9800</v>
      </c>
      <c r="H5792" t="s">
        <v>16970</v>
      </c>
      <c r="I5792" t="s">
        <v>16971</v>
      </c>
      <c r="J5792" t="s">
        <v>16972</v>
      </c>
      <c r="K5792" t="s">
        <v>931</v>
      </c>
      <c r="M5792">
        <v>15038301</v>
      </c>
      <c r="N5792" t="s">
        <v>16973</v>
      </c>
      <c r="O5792">
        <v>107</v>
      </c>
      <c r="P5792" cm="1">
        <f t="array" ref="P5792">_xlfn.XLOOKUP(D5792, CPI!$A:A, CPI!$B:B)</f>
        <v>218.1</v>
      </c>
      <c r="Q5792" s="9">
        <f>IF(M5792="","",PRODUCT(M5792,CPI!$B$112/P5792))</f>
        <v>21009492.502063274</v>
      </c>
    </row>
    <row r="5793" spans="1:17">
      <c r="A5793" t="s">
        <v>16974</v>
      </c>
      <c r="B5793" t="s">
        <v>27</v>
      </c>
      <c r="C5793" t="s">
        <v>52</v>
      </c>
      <c r="D5793">
        <v>2010</v>
      </c>
      <c r="E5793" t="s">
        <v>16975</v>
      </c>
      <c r="F5793">
        <v>7.2</v>
      </c>
      <c r="G5793">
        <v>89000</v>
      </c>
      <c r="H5793" t="s">
        <v>14505</v>
      </c>
      <c r="I5793" t="s">
        <v>14505</v>
      </c>
      <c r="J5793" t="s">
        <v>9015</v>
      </c>
      <c r="K5793" t="s">
        <v>41</v>
      </c>
      <c r="L5793">
        <v>3200000</v>
      </c>
      <c r="M5793">
        <v>14311701</v>
      </c>
      <c r="N5793" t="s">
        <v>16976</v>
      </c>
      <c r="O5793">
        <v>105</v>
      </c>
      <c r="P5793" cm="1">
        <f t="array" ref="P5793">_xlfn.XLOOKUP(D5793, CPI!$A:A, CPI!$B:B)</f>
        <v>218.1</v>
      </c>
      <c r="Q5793" s="9">
        <f>IF(M5793="","",PRODUCT(M5793,CPI!$B$112/P5793))</f>
        <v>19994384.661623109</v>
      </c>
    </row>
    <row r="5794" spans="1:17">
      <c r="A5794" t="s">
        <v>16977</v>
      </c>
      <c r="B5794" t="s">
        <v>44</v>
      </c>
      <c r="C5794" t="s">
        <v>401</v>
      </c>
      <c r="D5794">
        <v>2010</v>
      </c>
      <c r="E5794" t="s">
        <v>16901</v>
      </c>
      <c r="F5794">
        <v>6.9</v>
      </c>
      <c r="G5794">
        <v>80000</v>
      </c>
      <c r="H5794" t="s">
        <v>13563</v>
      </c>
      <c r="I5794" t="s">
        <v>16978</v>
      </c>
      <c r="J5794" t="s">
        <v>15638</v>
      </c>
      <c r="K5794" t="s">
        <v>41</v>
      </c>
      <c r="L5794">
        <v>80000000</v>
      </c>
      <c r="M5794">
        <v>140073390</v>
      </c>
      <c r="N5794" t="s">
        <v>34</v>
      </c>
      <c r="O5794">
        <v>97</v>
      </c>
      <c r="P5794" cm="1">
        <f t="array" ref="P5794">_xlfn.XLOOKUP(D5794, CPI!$A:A, CPI!$B:B)</f>
        <v>218.1</v>
      </c>
      <c r="Q5794" s="9">
        <f>IF(M5794="","",PRODUCT(M5794,CPI!$B$112/P5794))</f>
        <v>195691709.91746905</v>
      </c>
    </row>
    <row r="5795" spans="1:17">
      <c r="A5795" t="s">
        <v>16979</v>
      </c>
      <c r="B5795" t="s">
        <v>2010</v>
      </c>
      <c r="C5795" t="s">
        <v>28</v>
      </c>
      <c r="D5795">
        <v>2010</v>
      </c>
      <c r="E5795" t="s">
        <v>16675</v>
      </c>
      <c r="F5795">
        <v>7</v>
      </c>
      <c r="G5795">
        <v>48000</v>
      </c>
      <c r="H5795" t="s">
        <v>12062</v>
      </c>
      <c r="I5795" t="s">
        <v>15813</v>
      </c>
      <c r="J5795" t="s">
        <v>5222</v>
      </c>
      <c r="K5795" t="s">
        <v>41</v>
      </c>
      <c r="L5795">
        <v>5000000</v>
      </c>
      <c r="M5795">
        <v>5144717</v>
      </c>
      <c r="N5795" t="s">
        <v>16976</v>
      </c>
      <c r="O5795">
        <v>91</v>
      </c>
      <c r="P5795" cm="1">
        <f t="array" ref="P5795">_xlfn.XLOOKUP(D5795, CPI!$A:A, CPI!$B:B)</f>
        <v>218.1</v>
      </c>
      <c r="Q5795" s="9">
        <f>IF(M5795="","",PRODUCT(M5795,CPI!$B$112/P5795))</f>
        <v>7187506.9688216411</v>
      </c>
    </row>
    <row r="5796" spans="1:17">
      <c r="A5796" t="s">
        <v>16980</v>
      </c>
      <c r="B5796" t="s">
        <v>44</v>
      </c>
      <c r="C5796" t="s">
        <v>36</v>
      </c>
      <c r="D5796">
        <v>2010</v>
      </c>
      <c r="E5796" t="s">
        <v>16981</v>
      </c>
      <c r="F5796">
        <v>6.6</v>
      </c>
      <c r="G5796">
        <v>13000</v>
      </c>
      <c r="H5796" t="s">
        <v>8443</v>
      </c>
      <c r="I5796" t="s">
        <v>15005</v>
      </c>
      <c r="J5796" t="s">
        <v>15957</v>
      </c>
      <c r="K5796" t="s">
        <v>41</v>
      </c>
      <c r="L5796">
        <v>2000000</v>
      </c>
      <c r="M5796">
        <v>1205257</v>
      </c>
      <c r="N5796" t="s">
        <v>11230</v>
      </c>
      <c r="O5796">
        <v>104</v>
      </c>
      <c r="P5796" cm="1">
        <f t="array" ref="P5796">_xlfn.XLOOKUP(D5796, CPI!$A:A, CPI!$B:B)</f>
        <v>218.1</v>
      </c>
      <c r="Q5796" s="9">
        <f>IF(M5796="","",PRODUCT(M5796,CPI!$B$112/P5796))</f>
        <v>1683823.0531866117</v>
      </c>
    </row>
    <row r="5797" spans="1:17">
      <c r="A5797" t="s">
        <v>16982</v>
      </c>
      <c r="B5797" t="s">
        <v>27</v>
      </c>
      <c r="C5797" t="s">
        <v>74</v>
      </c>
      <c r="D5797">
        <v>2010</v>
      </c>
      <c r="E5797" t="s">
        <v>16719</v>
      </c>
      <c r="F5797">
        <v>7.2</v>
      </c>
      <c r="G5797">
        <v>43000</v>
      </c>
      <c r="H5797" t="s">
        <v>10735</v>
      </c>
      <c r="I5797" t="s">
        <v>10810</v>
      </c>
      <c r="J5797" t="s">
        <v>10787</v>
      </c>
      <c r="K5797" t="s">
        <v>1279</v>
      </c>
      <c r="L5797">
        <v>12500000</v>
      </c>
      <c r="M5797">
        <v>11104555</v>
      </c>
      <c r="N5797" t="s">
        <v>16983</v>
      </c>
      <c r="O5797">
        <v>107</v>
      </c>
      <c r="P5797" cm="1">
        <f t="array" ref="P5797">_xlfn.XLOOKUP(D5797, CPI!$A:A, CPI!$B:B)</f>
        <v>218.1</v>
      </c>
      <c r="Q5797" s="9">
        <f>IF(M5797="","",PRODUCT(M5797,CPI!$B$112/P5797))</f>
        <v>15513791.419073818</v>
      </c>
    </row>
    <row r="5798" spans="1:17">
      <c r="A5798" t="s">
        <v>6036</v>
      </c>
      <c r="B5798" t="s">
        <v>27</v>
      </c>
      <c r="C5798" t="s">
        <v>115</v>
      </c>
      <c r="D5798">
        <v>2010</v>
      </c>
      <c r="E5798" t="s">
        <v>16984</v>
      </c>
      <c r="F5798">
        <v>6.9</v>
      </c>
      <c r="G5798">
        <v>42000</v>
      </c>
      <c r="H5798" t="s">
        <v>9397</v>
      </c>
      <c r="I5798" t="s">
        <v>16985</v>
      </c>
      <c r="J5798" t="s">
        <v>10341</v>
      </c>
      <c r="K5798" t="s">
        <v>41</v>
      </c>
      <c r="L5798">
        <v>4000000</v>
      </c>
      <c r="M5798">
        <v>595802</v>
      </c>
      <c r="N5798" t="s">
        <v>14982</v>
      </c>
      <c r="O5798">
        <v>106</v>
      </c>
      <c r="P5798" cm="1">
        <f t="array" ref="P5798">_xlfn.XLOOKUP(D5798, CPI!$A:A, CPI!$B:B)</f>
        <v>218.1</v>
      </c>
      <c r="Q5798" s="9">
        <f>IF(M5798="","",PRODUCT(M5798,CPI!$B$112/P5798))</f>
        <v>832374.45850527275</v>
      </c>
    </row>
    <row r="5799" spans="1:17">
      <c r="A5799" t="s">
        <v>16986</v>
      </c>
      <c r="B5799" t="s">
        <v>2010</v>
      </c>
      <c r="C5799" t="s">
        <v>28</v>
      </c>
      <c r="D5799">
        <v>2010</v>
      </c>
      <c r="E5799" t="s">
        <v>16668</v>
      </c>
      <c r="F5799">
        <v>8</v>
      </c>
      <c r="G5799">
        <v>101000</v>
      </c>
      <c r="H5799" t="s">
        <v>10302</v>
      </c>
      <c r="I5799" t="s">
        <v>16987</v>
      </c>
      <c r="J5799" t="s">
        <v>10303</v>
      </c>
      <c r="K5799" t="s">
        <v>10304</v>
      </c>
      <c r="L5799">
        <v>12000000</v>
      </c>
      <c r="M5799">
        <v>42345360</v>
      </c>
      <c r="N5799" t="s">
        <v>10305</v>
      </c>
      <c r="O5799">
        <v>165</v>
      </c>
      <c r="P5799" cm="1">
        <f t="array" ref="P5799">_xlfn.XLOOKUP(D5799, CPI!$A:A, CPI!$B:B)</f>
        <v>218.1</v>
      </c>
      <c r="Q5799" s="9">
        <f>IF(M5799="","",PRODUCT(M5799,CPI!$B$112/P5799))</f>
        <v>59159244.346629985</v>
      </c>
    </row>
    <row r="5800" spans="1:17">
      <c r="A5800" t="s">
        <v>16988</v>
      </c>
      <c r="B5800" t="s">
        <v>27</v>
      </c>
      <c r="C5800" t="s">
        <v>28</v>
      </c>
      <c r="D5800">
        <v>2010</v>
      </c>
      <c r="E5800" t="s">
        <v>16989</v>
      </c>
      <c r="F5800">
        <v>6.6</v>
      </c>
      <c r="G5800">
        <v>47000</v>
      </c>
      <c r="H5800" t="s">
        <v>16990</v>
      </c>
      <c r="I5800" t="s">
        <v>16990</v>
      </c>
      <c r="J5800" t="s">
        <v>14013</v>
      </c>
      <c r="K5800" t="s">
        <v>41</v>
      </c>
      <c r="M5800">
        <v>11042068</v>
      </c>
      <c r="N5800" t="s">
        <v>562</v>
      </c>
      <c r="O5800">
        <v>93</v>
      </c>
      <c r="P5800" cm="1">
        <f t="array" ref="P5800">_xlfn.XLOOKUP(D5800, CPI!$A:A, CPI!$B:B)</f>
        <v>218.1</v>
      </c>
      <c r="Q5800" s="9">
        <f>IF(M5800="","",PRODUCT(M5800,CPI!$B$112/P5800))</f>
        <v>15426492.983035306</v>
      </c>
    </row>
    <row r="5801" spans="1:17">
      <c r="A5801" t="s">
        <v>16991</v>
      </c>
      <c r="B5801" t="s">
        <v>27</v>
      </c>
      <c r="C5801" t="s">
        <v>28</v>
      </c>
      <c r="D5801">
        <v>2010</v>
      </c>
      <c r="E5801" t="s">
        <v>16992</v>
      </c>
      <c r="F5801">
        <v>6.7</v>
      </c>
      <c r="G5801">
        <v>44000</v>
      </c>
      <c r="H5801" t="s">
        <v>16993</v>
      </c>
      <c r="I5801" t="s">
        <v>16993</v>
      </c>
      <c r="J5801" t="s">
        <v>9671</v>
      </c>
      <c r="K5801" t="s">
        <v>41</v>
      </c>
      <c r="L5801">
        <v>15000000</v>
      </c>
      <c r="M5801">
        <v>8087000</v>
      </c>
      <c r="N5801" t="s">
        <v>13879</v>
      </c>
      <c r="O5801">
        <v>104</v>
      </c>
      <c r="P5801" cm="1">
        <f t="array" ref="P5801">_xlfn.XLOOKUP(D5801, CPI!$A:A, CPI!$B:B)</f>
        <v>218.1</v>
      </c>
      <c r="Q5801" s="9">
        <f>IF(M5801="","",PRODUCT(M5801,CPI!$B$112/P5801))</f>
        <v>11298069.234296193</v>
      </c>
    </row>
    <row r="5802" spans="1:17">
      <c r="A5802" t="s">
        <v>16994</v>
      </c>
      <c r="B5802" t="s">
        <v>27</v>
      </c>
      <c r="C5802" t="s">
        <v>52</v>
      </c>
      <c r="D5802">
        <v>2010</v>
      </c>
      <c r="E5802" t="s">
        <v>16595</v>
      </c>
      <c r="F5802">
        <v>6.3</v>
      </c>
      <c r="G5802">
        <v>34000</v>
      </c>
      <c r="H5802" t="s">
        <v>16995</v>
      </c>
      <c r="I5802" t="s">
        <v>16996</v>
      </c>
      <c r="J5802" t="s">
        <v>15198</v>
      </c>
      <c r="K5802" t="s">
        <v>41</v>
      </c>
      <c r="L5802">
        <v>7000000</v>
      </c>
      <c r="M5802">
        <v>9933873</v>
      </c>
      <c r="N5802" t="s">
        <v>16997</v>
      </c>
      <c r="O5802">
        <v>91</v>
      </c>
      <c r="P5802" cm="1">
        <f t="array" ref="P5802">_xlfn.XLOOKUP(D5802, CPI!$A:A, CPI!$B:B)</f>
        <v>218.1</v>
      </c>
      <c r="Q5802" s="9">
        <f>IF(M5802="","",PRODUCT(M5802,CPI!$B$112/P5802))</f>
        <v>13878271.90784044</v>
      </c>
    </row>
    <row r="5803" spans="1:17">
      <c r="A5803" t="s">
        <v>16998</v>
      </c>
      <c r="B5803" t="s">
        <v>27</v>
      </c>
      <c r="C5803" t="s">
        <v>63</v>
      </c>
      <c r="D5803">
        <v>2010</v>
      </c>
      <c r="E5803" t="s">
        <v>16950</v>
      </c>
      <c r="F5803">
        <v>5.7</v>
      </c>
      <c r="G5803">
        <v>100000</v>
      </c>
      <c r="H5803" t="s">
        <v>13822</v>
      </c>
      <c r="I5803" t="s">
        <v>16999</v>
      </c>
      <c r="J5803" t="s">
        <v>15188</v>
      </c>
      <c r="K5803" t="s">
        <v>41</v>
      </c>
      <c r="L5803">
        <v>3000000</v>
      </c>
      <c r="M5803">
        <v>177512032</v>
      </c>
      <c r="N5803" t="s">
        <v>55</v>
      </c>
      <c r="O5803">
        <v>91</v>
      </c>
      <c r="P5803" cm="1">
        <f t="array" ref="P5803">_xlfn.XLOOKUP(D5803, CPI!$A:A, CPI!$B:B)</f>
        <v>218.1</v>
      </c>
      <c r="Q5803" s="9">
        <f>IF(M5803="","",PRODUCT(M5803,CPI!$B$112/P5803))</f>
        <v>247995947.50298029</v>
      </c>
    </row>
    <row r="5804" spans="1:17">
      <c r="A5804" t="s">
        <v>17000</v>
      </c>
      <c r="B5804" t="s">
        <v>27</v>
      </c>
      <c r="C5804" t="s">
        <v>115</v>
      </c>
      <c r="D5804">
        <v>2010</v>
      </c>
      <c r="E5804" t="s">
        <v>17001</v>
      </c>
      <c r="F5804">
        <v>6.1</v>
      </c>
      <c r="G5804">
        <v>33000</v>
      </c>
      <c r="H5804" t="s">
        <v>9298</v>
      </c>
      <c r="I5804" t="s">
        <v>14826</v>
      </c>
      <c r="J5804" t="s">
        <v>12800</v>
      </c>
      <c r="K5804" t="s">
        <v>33</v>
      </c>
      <c r="L5804">
        <v>13000000</v>
      </c>
      <c r="M5804">
        <v>4052191</v>
      </c>
      <c r="N5804" t="s">
        <v>17002</v>
      </c>
      <c r="O5804">
        <v>109</v>
      </c>
      <c r="P5804" cm="1">
        <f t="array" ref="P5804">_xlfn.XLOOKUP(D5804, CPI!$A:A, CPI!$B:B)</f>
        <v>218.1</v>
      </c>
      <c r="Q5804" s="9">
        <f>IF(M5804="","",PRODUCT(M5804,CPI!$B$112/P5804))</f>
        <v>5661176.513984411</v>
      </c>
    </row>
    <row r="5805" spans="1:17">
      <c r="A5805" t="s">
        <v>17003</v>
      </c>
      <c r="B5805" t="s">
        <v>27</v>
      </c>
      <c r="C5805" t="s">
        <v>52</v>
      </c>
      <c r="D5805">
        <v>2010</v>
      </c>
      <c r="E5805" t="s">
        <v>17004</v>
      </c>
      <c r="F5805">
        <v>5.8</v>
      </c>
      <c r="G5805">
        <v>4800</v>
      </c>
      <c r="H5805" t="s">
        <v>13306</v>
      </c>
      <c r="I5805" t="s">
        <v>17005</v>
      </c>
      <c r="J5805" t="s">
        <v>1739</v>
      </c>
      <c r="K5805" t="s">
        <v>463</v>
      </c>
      <c r="L5805">
        <v>7000000</v>
      </c>
      <c r="M5805">
        <v>649626</v>
      </c>
      <c r="N5805" t="s">
        <v>9148</v>
      </c>
      <c r="O5805">
        <v>108</v>
      </c>
      <c r="P5805" cm="1">
        <f t="array" ref="P5805">_xlfn.XLOOKUP(D5805, CPI!$A:A, CPI!$B:B)</f>
        <v>218.1</v>
      </c>
      <c r="Q5805" s="9">
        <f>IF(M5805="","",PRODUCT(M5805,CPI!$B$112/P5805))</f>
        <v>907570.11554332869</v>
      </c>
    </row>
    <row r="5806" spans="1:17">
      <c r="A5806" t="s">
        <v>17006</v>
      </c>
      <c r="B5806" t="s">
        <v>27</v>
      </c>
      <c r="C5806" t="s">
        <v>52</v>
      </c>
      <c r="D5806">
        <v>2010</v>
      </c>
      <c r="E5806" t="s">
        <v>16342</v>
      </c>
      <c r="F5806">
        <v>6.1</v>
      </c>
      <c r="G5806">
        <v>37000</v>
      </c>
      <c r="H5806" t="s">
        <v>8704</v>
      </c>
      <c r="I5806" t="s">
        <v>4964</v>
      </c>
      <c r="J5806" t="s">
        <v>8019</v>
      </c>
      <c r="K5806" t="s">
        <v>41</v>
      </c>
      <c r="M5806">
        <v>6344112</v>
      </c>
      <c r="N5806" t="s">
        <v>9258</v>
      </c>
      <c r="O5806">
        <v>107</v>
      </c>
      <c r="P5806" cm="1">
        <f t="array" ref="P5806">_xlfn.XLOOKUP(D5806, CPI!$A:A, CPI!$B:B)</f>
        <v>218.1</v>
      </c>
      <c r="Q5806" s="9">
        <f>IF(M5806="","",PRODUCT(M5806,CPI!$B$112/P5806))</f>
        <v>8863140.423658872</v>
      </c>
    </row>
    <row r="5807" spans="1:17">
      <c r="A5807" t="s">
        <v>17007</v>
      </c>
      <c r="B5807" t="s">
        <v>27</v>
      </c>
      <c r="C5807" t="s">
        <v>28</v>
      </c>
      <c r="D5807">
        <v>2010</v>
      </c>
      <c r="E5807" t="s">
        <v>16950</v>
      </c>
      <c r="F5807">
        <v>5.4</v>
      </c>
      <c r="G5807">
        <v>41000</v>
      </c>
      <c r="H5807" t="s">
        <v>14826</v>
      </c>
      <c r="I5807" t="s">
        <v>14463</v>
      </c>
      <c r="J5807" t="s">
        <v>10088</v>
      </c>
      <c r="K5807" t="s">
        <v>41</v>
      </c>
      <c r="L5807">
        <v>22000000</v>
      </c>
      <c r="M5807">
        <v>10300416</v>
      </c>
      <c r="N5807" t="s">
        <v>14982</v>
      </c>
      <c r="O5807">
        <v>105</v>
      </c>
      <c r="P5807" cm="1">
        <f t="array" ref="P5807">_xlfn.XLOOKUP(D5807, CPI!$A:A, CPI!$B:B)</f>
        <v>218.1</v>
      </c>
      <c r="Q5807" s="9">
        <f>IF(M5807="","",PRODUCT(M5807,CPI!$B$112/P5807))</f>
        <v>14390356.511691885</v>
      </c>
    </row>
    <row r="5808" spans="1:17">
      <c r="A5808" t="s">
        <v>17008</v>
      </c>
      <c r="B5808" t="s">
        <v>2010</v>
      </c>
      <c r="C5808" t="s">
        <v>52</v>
      </c>
      <c r="D5808">
        <v>2010</v>
      </c>
      <c r="E5808" t="s">
        <v>16670</v>
      </c>
      <c r="F5808">
        <v>4.7</v>
      </c>
      <c r="G5808">
        <v>9200</v>
      </c>
      <c r="H5808" t="s">
        <v>14265</v>
      </c>
      <c r="I5808" t="s">
        <v>14265</v>
      </c>
      <c r="J5808" t="s">
        <v>7617</v>
      </c>
      <c r="K5808" t="s">
        <v>41</v>
      </c>
      <c r="L5808">
        <v>20000000</v>
      </c>
      <c r="M5808">
        <v>60673972</v>
      </c>
      <c r="N5808" t="s">
        <v>14713</v>
      </c>
      <c r="O5808">
        <v>121</v>
      </c>
      <c r="P5808" cm="1">
        <f t="array" ref="P5808">_xlfn.XLOOKUP(D5808, CPI!$A:A, CPI!$B:B)</f>
        <v>218.1</v>
      </c>
      <c r="Q5808" s="9">
        <f>IF(M5808="","",PRODUCT(M5808,CPI!$B$112/P5808))</f>
        <v>84765517.049060062</v>
      </c>
    </row>
    <row r="5809" spans="1:17">
      <c r="A5809" t="s">
        <v>17009</v>
      </c>
      <c r="B5809" t="s">
        <v>2010</v>
      </c>
      <c r="C5809" t="s">
        <v>63</v>
      </c>
      <c r="D5809">
        <v>2010</v>
      </c>
      <c r="E5809" t="s">
        <v>16396</v>
      </c>
      <c r="F5809">
        <v>5.7</v>
      </c>
      <c r="G5809">
        <v>49000</v>
      </c>
      <c r="H5809" t="s">
        <v>17010</v>
      </c>
      <c r="I5809" t="s">
        <v>17011</v>
      </c>
      <c r="J5809" t="s">
        <v>17012</v>
      </c>
      <c r="K5809" t="s">
        <v>463</v>
      </c>
      <c r="L5809">
        <v>1800000</v>
      </c>
      <c r="M5809">
        <v>69432527</v>
      </c>
      <c r="N5809" t="s">
        <v>13564</v>
      </c>
      <c r="O5809">
        <v>87</v>
      </c>
      <c r="P5809" cm="1">
        <f t="array" ref="P5809">_xlfn.XLOOKUP(D5809, CPI!$A:A, CPI!$B:B)</f>
        <v>218.1</v>
      </c>
      <c r="Q5809" s="9">
        <f>IF(M5809="","",PRODUCT(M5809,CPI!$B$112/P5809))</f>
        <v>97001792.649701968</v>
      </c>
    </row>
    <row r="5810" spans="1:17">
      <c r="A5810" t="s">
        <v>17013</v>
      </c>
      <c r="B5810" t="s">
        <v>27</v>
      </c>
      <c r="C5810" t="s">
        <v>52</v>
      </c>
      <c r="D5810">
        <v>2010</v>
      </c>
      <c r="E5810" t="s">
        <v>17014</v>
      </c>
      <c r="F5810">
        <v>6.4</v>
      </c>
      <c r="G5810">
        <v>10000</v>
      </c>
      <c r="H5810" t="s">
        <v>17015</v>
      </c>
      <c r="I5810" t="s">
        <v>17015</v>
      </c>
      <c r="J5810" t="s">
        <v>17016</v>
      </c>
      <c r="K5810" t="s">
        <v>41</v>
      </c>
      <c r="L5810">
        <v>4000000</v>
      </c>
      <c r="M5810">
        <v>143485</v>
      </c>
      <c r="N5810" t="s">
        <v>13879</v>
      </c>
      <c r="O5810">
        <v>90</v>
      </c>
      <c r="P5810" cm="1">
        <f t="array" ref="P5810">_xlfn.XLOOKUP(D5810, CPI!$A:A, CPI!$B:B)</f>
        <v>218.1</v>
      </c>
      <c r="Q5810" s="9">
        <f>IF(M5810="","",PRODUCT(M5810,CPI!$B$112/P5810))</f>
        <v>200457.9527739569</v>
      </c>
    </row>
    <row r="5811" spans="1:17">
      <c r="A5811" t="s">
        <v>17017</v>
      </c>
      <c r="B5811" t="s">
        <v>27</v>
      </c>
      <c r="C5811" t="s">
        <v>115</v>
      </c>
      <c r="D5811">
        <v>2010</v>
      </c>
      <c r="E5811" t="s">
        <v>17018</v>
      </c>
      <c r="F5811">
        <v>6.2</v>
      </c>
      <c r="G5811">
        <v>47000</v>
      </c>
      <c r="H5811" t="s">
        <v>14040</v>
      </c>
      <c r="I5811" t="s">
        <v>14040</v>
      </c>
      <c r="J5811" t="s">
        <v>11558</v>
      </c>
      <c r="K5811" t="s">
        <v>41</v>
      </c>
      <c r="L5811">
        <v>25000000</v>
      </c>
      <c r="M5811">
        <v>8307227</v>
      </c>
      <c r="N5811" t="s">
        <v>16338</v>
      </c>
      <c r="O5811">
        <v>103</v>
      </c>
      <c r="P5811" cm="1">
        <f t="array" ref="P5811">_xlfn.XLOOKUP(D5811, CPI!$A:A, CPI!$B:B)</f>
        <v>218.1</v>
      </c>
      <c r="Q5811" s="9">
        <f>IF(M5811="","",PRODUCT(M5811,CPI!$B$112/P5811))</f>
        <v>11605740.792755617</v>
      </c>
    </row>
    <row r="5812" spans="1:17">
      <c r="A5812" t="s">
        <v>8754</v>
      </c>
      <c r="B5812" t="s">
        <v>2010</v>
      </c>
      <c r="C5812" t="s">
        <v>74</v>
      </c>
      <c r="D5812">
        <v>2010</v>
      </c>
      <c r="E5812" t="s">
        <v>17019</v>
      </c>
      <c r="F5812">
        <v>6.8</v>
      </c>
      <c r="G5812">
        <v>47000</v>
      </c>
      <c r="H5812" t="s">
        <v>9091</v>
      </c>
      <c r="I5812" t="s">
        <v>12243</v>
      </c>
      <c r="J5812" t="s">
        <v>11838</v>
      </c>
      <c r="K5812" t="s">
        <v>41</v>
      </c>
      <c r="L5812">
        <v>22000000</v>
      </c>
      <c r="M5812">
        <v>25806953</v>
      </c>
      <c r="N5812" t="s">
        <v>16826</v>
      </c>
      <c r="O5812">
        <v>108</v>
      </c>
      <c r="P5812" cm="1">
        <f t="array" ref="P5812">_xlfn.XLOOKUP(D5812, CPI!$A:A, CPI!$B:B)</f>
        <v>218.1</v>
      </c>
      <c r="Q5812" s="9">
        <f>IF(M5812="","",PRODUCT(M5812,CPI!$B$112/P5812))</f>
        <v>36054005.406235673</v>
      </c>
    </row>
    <row r="5813" spans="1:17">
      <c r="A5813" t="s">
        <v>17020</v>
      </c>
      <c r="B5813" t="s">
        <v>458</v>
      </c>
      <c r="C5813" t="s">
        <v>115</v>
      </c>
      <c r="D5813">
        <v>2010</v>
      </c>
      <c r="E5813" t="s">
        <v>17021</v>
      </c>
      <c r="F5813">
        <v>7</v>
      </c>
      <c r="G5813">
        <v>6900</v>
      </c>
      <c r="H5813" t="s">
        <v>17022</v>
      </c>
      <c r="I5813" t="s">
        <v>17022</v>
      </c>
      <c r="J5813" t="s">
        <v>10201</v>
      </c>
      <c r="K5813" t="s">
        <v>5828</v>
      </c>
      <c r="M5813">
        <v>416675</v>
      </c>
      <c r="N5813" t="s">
        <v>17023</v>
      </c>
      <c r="O5813">
        <v>118</v>
      </c>
      <c r="P5813" cm="1">
        <f t="array" ref="P5813">_xlfn.XLOOKUP(D5813, CPI!$A:A, CPI!$B:B)</f>
        <v>218.1</v>
      </c>
      <c r="Q5813" s="9">
        <f>IF(M5813="","",PRODUCT(M5813,CPI!$B$112/P5813))</f>
        <v>582122.2948188904</v>
      </c>
    </row>
    <row r="5814" spans="1:17">
      <c r="A5814" t="s">
        <v>17024</v>
      </c>
      <c r="B5814" t="s">
        <v>2010</v>
      </c>
      <c r="C5814" t="s">
        <v>52</v>
      </c>
      <c r="D5814">
        <v>2010</v>
      </c>
      <c r="E5814" t="s">
        <v>16304</v>
      </c>
      <c r="F5814">
        <v>5.4</v>
      </c>
      <c r="G5814">
        <v>49000</v>
      </c>
      <c r="H5814" t="s">
        <v>17025</v>
      </c>
      <c r="I5814" t="s">
        <v>17026</v>
      </c>
      <c r="J5814" t="s">
        <v>9713</v>
      </c>
      <c r="K5814" t="s">
        <v>41</v>
      </c>
      <c r="L5814">
        <v>35000000</v>
      </c>
      <c r="M5814">
        <v>77477008</v>
      </c>
      <c r="N5814" t="s">
        <v>16796</v>
      </c>
      <c r="O5814">
        <v>104</v>
      </c>
      <c r="P5814" cm="1">
        <f t="array" ref="P5814">_xlfn.XLOOKUP(D5814, CPI!$A:A, CPI!$B:B)</f>
        <v>218.1</v>
      </c>
      <c r="Q5814" s="9">
        <f>IF(M5814="","",PRODUCT(M5814,CPI!$B$112/P5814))</f>
        <v>108240460.05318661</v>
      </c>
    </row>
    <row r="5815" spans="1:17">
      <c r="A5815" t="s">
        <v>17027</v>
      </c>
      <c r="B5815" t="s">
        <v>44</v>
      </c>
      <c r="C5815" t="s">
        <v>28</v>
      </c>
      <c r="D5815">
        <v>2010</v>
      </c>
      <c r="E5815" t="s">
        <v>17028</v>
      </c>
      <c r="F5815">
        <v>6.4</v>
      </c>
      <c r="G5815">
        <v>2600</v>
      </c>
      <c r="H5815" t="s">
        <v>17029</v>
      </c>
      <c r="I5815" t="s">
        <v>17030</v>
      </c>
      <c r="J5815" t="s">
        <v>9908</v>
      </c>
      <c r="K5815" t="s">
        <v>41</v>
      </c>
      <c r="M5815">
        <v>814906</v>
      </c>
      <c r="N5815" t="s">
        <v>17031</v>
      </c>
      <c r="O5815">
        <v>111</v>
      </c>
      <c r="P5815" cm="1">
        <f t="array" ref="P5815">_xlfn.XLOOKUP(D5815, CPI!$A:A, CPI!$B:B)</f>
        <v>218.1</v>
      </c>
      <c r="Q5815" s="9">
        <f>IF(M5815="","",PRODUCT(M5815,CPI!$B$112/P5815))</f>
        <v>1138477.1123337918</v>
      </c>
    </row>
    <row r="5816" spans="1:17">
      <c r="A5816" t="s">
        <v>17032</v>
      </c>
      <c r="B5816" t="s">
        <v>458</v>
      </c>
      <c r="C5816" t="s">
        <v>28</v>
      </c>
      <c r="D5816">
        <v>2010</v>
      </c>
      <c r="E5816" t="s">
        <v>17033</v>
      </c>
      <c r="F5816">
        <v>8.1999999999999993</v>
      </c>
      <c r="G5816">
        <v>43000</v>
      </c>
      <c r="H5816" t="s">
        <v>17034</v>
      </c>
      <c r="I5816" t="s">
        <v>17034</v>
      </c>
      <c r="J5816" t="s">
        <v>17035</v>
      </c>
      <c r="K5816" t="s">
        <v>10304</v>
      </c>
      <c r="M5816">
        <v>434862</v>
      </c>
      <c r="N5816" t="s">
        <v>17036</v>
      </c>
      <c r="O5816">
        <v>134</v>
      </c>
      <c r="P5816" cm="1">
        <f t="array" ref="P5816">_xlfn.XLOOKUP(D5816, CPI!$A:A, CPI!$B:B)</f>
        <v>218.1</v>
      </c>
      <c r="Q5816" s="9">
        <f>IF(M5816="","",PRODUCT(M5816,CPI!$B$112/P5816))</f>
        <v>607530.72627235216</v>
      </c>
    </row>
    <row r="5817" spans="1:17">
      <c r="A5817" t="s">
        <v>17037</v>
      </c>
      <c r="B5817" t="s">
        <v>27</v>
      </c>
      <c r="C5817" t="s">
        <v>162</v>
      </c>
      <c r="D5817">
        <v>2010</v>
      </c>
      <c r="E5817" t="s">
        <v>17038</v>
      </c>
      <c r="F5817">
        <v>5.6</v>
      </c>
      <c r="G5817">
        <v>47000</v>
      </c>
      <c r="H5817" t="s">
        <v>17039</v>
      </c>
      <c r="I5817" t="s">
        <v>7568</v>
      </c>
      <c r="J5817" t="s">
        <v>12797</v>
      </c>
      <c r="K5817" t="s">
        <v>41</v>
      </c>
      <c r="L5817">
        <v>25000000</v>
      </c>
      <c r="M5817">
        <v>38269529</v>
      </c>
      <c r="N5817" t="s">
        <v>3755</v>
      </c>
      <c r="O5817">
        <v>99</v>
      </c>
      <c r="P5817" cm="1">
        <f t="array" ref="P5817">_xlfn.XLOOKUP(D5817, CPI!$A:A, CPI!$B:B)</f>
        <v>218.1</v>
      </c>
      <c r="Q5817" s="9">
        <f>IF(M5817="","",PRODUCT(M5817,CPI!$B$112/P5817))</f>
        <v>53465041.202659331</v>
      </c>
    </row>
    <row r="5818" spans="1:17">
      <c r="A5818" t="s">
        <v>17040</v>
      </c>
      <c r="B5818" t="s">
        <v>2010</v>
      </c>
      <c r="C5818" t="s">
        <v>28</v>
      </c>
      <c r="D5818">
        <v>2010</v>
      </c>
      <c r="E5818" t="s">
        <v>16405</v>
      </c>
      <c r="F5818">
        <v>6.3</v>
      </c>
      <c r="G5818">
        <v>18000</v>
      </c>
      <c r="H5818" t="s">
        <v>17041</v>
      </c>
      <c r="I5818" t="s">
        <v>17041</v>
      </c>
      <c r="J5818" t="s">
        <v>17042</v>
      </c>
      <c r="K5818" t="s">
        <v>41</v>
      </c>
      <c r="L5818">
        <v>15000000</v>
      </c>
      <c r="M5818">
        <v>20529194</v>
      </c>
      <c r="N5818" t="s">
        <v>10886</v>
      </c>
      <c r="O5818">
        <v>117</v>
      </c>
      <c r="P5818" cm="1">
        <f t="array" ref="P5818">_xlfn.XLOOKUP(D5818, CPI!$A:A, CPI!$B:B)</f>
        <v>218.1</v>
      </c>
      <c r="Q5818" s="9">
        <f>IF(M5818="","",PRODUCT(M5818,CPI!$B$112/P5818))</f>
        <v>28680630.040348463</v>
      </c>
    </row>
    <row r="5819" spans="1:17">
      <c r="A5819" t="s">
        <v>17043</v>
      </c>
      <c r="B5819" t="s">
        <v>458</v>
      </c>
      <c r="C5819" t="s">
        <v>52</v>
      </c>
      <c r="D5819">
        <v>2010</v>
      </c>
      <c r="E5819" t="s">
        <v>17044</v>
      </c>
      <c r="F5819">
        <v>7.1</v>
      </c>
      <c r="G5819">
        <v>24000</v>
      </c>
      <c r="H5819" t="s">
        <v>13285</v>
      </c>
      <c r="I5819" t="s">
        <v>13285</v>
      </c>
      <c r="J5819" t="s">
        <v>14739</v>
      </c>
      <c r="K5819" t="s">
        <v>463</v>
      </c>
      <c r="M5819">
        <v>53319615</v>
      </c>
      <c r="N5819" t="s">
        <v>14740</v>
      </c>
      <c r="O5819">
        <v>154</v>
      </c>
      <c r="P5819" cm="1">
        <f t="array" ref="P5819">_xlfn.XLOOKUP(D5819, CPI!$A:A, CPI!$B:B)</f>
        <v>218.1</v>
      </c>
      <c r="Q5819" s="9">
        <f>IF(M5819="","",PRODUCT(M5819,CPI!$B$112/P5819))</f>
        <v>74490998.122420907</v>
      </c>
    </row>
    <row r="5820" spans="1:17">
      <c r="A5820" t="s">
        <v>17045</v>
      </c>
      <c r="B5820" t="s">
        <v>2010</v>
      </c>
      <c r="C5820" t="s">
        <v>28</v>
      </c>
      <c r="D5820">
        <v>2010</v>
      </c>
      <c r="E5820" t="s">
        <v>16729</v>
      </c>
      <c r="F5820">
        <v>6.4</v>
      </c>
      <c r="G5820">
        <v>60000</v>
      </c>
      <c r="H5820" t="s">
        <v>12690</v>
      </c>
      <c r="I5820" t="s">
        <v>17046</v>
      </c>
      <c r="J5820" t="s">
        <v>15845</v>
      </c>
      <c r="K5820" t="s">
        <v>41</v>
      </c>
      <c r="L5820">
        <v>44000000</v>
      </c>
      <c r="M5820">
        <v>48190704</v>
      </c>
      <c r="N5820" t="s">
        <v>72</v>
      </c>
      <c r="O5820">
        <v>99</v>
      </c>
      <c r="P5820" cm="1">
        <f t="array" ref="P5820">_xlfn.XLOOKUP(D5820, CPI!$A:A, CPI!$B:B)</f>
        <v>218.1</v>
      </c>
      <c r="Q5820" s="9">
        <f>IF(M5820="","",PRODUCT(M5820,CPI!$B$112/P5820))</f>
        <v>67325573.171939477</v>
      </c>
    </row>
    <row r="5821" spans="1:17">
      <c r="A5821" t="s">
        <v>17047</v>
      </c>
      <c r="B5821" t="s">
        <v>27</v>
      </c>
      <c r="C5821" t="s">
        <v>45</v>
      </c>
      <c r="D5821">
        <v>2010</v>
      </c>
      <c r="E5821" t="s">
        <v>17048</v>
      </c>
      <c r="F5821">
        <v>6.7</v>
      </c>
      <c r="G5821">
        <v>17000</v>
      </c>
      <c r="H5821" t="s">
        <v>17049</v>
      </c>
      <c r="I5821" t="s">
        <v>17049</v>
      </c>
      <c r="J5821" t="s">
        <v>17050</v>
      </c>
      <c r="K5821" t="s">
        <v>1104</v>
      </c>
      <c r="M5821">
        <v>8444544</v>
      </c>
      <c r="N5821" t="s">
        <v>17051</v>
      </c>
      <c r="O5821">
        <v>124</v>
      </c>
      <c r="P5821" cm="1">
        <f t="array" ref="P5821">_xlfn.XLOOKUP(D5821, CPI!$A:A, CPI!$B:B)</f>
        <v>218.1</v>
      </c>
      <c r="Q5821" s="9">
        <f>IF(M5821="","",PRODUCT(M5821,CPI!$B$112/P5821))</f>
        <v>11797581.645116918</v>
      </c>
    </row>
    <row r="5822" spans="1:17">
      <c r="A5822" t="s">
        <v>17052</v>
      </c>
      <c r="B5822" t="s">
        <v>27</v>
      </c>
      <c r="C5822" t="s">
        <v>28</v>
      </c>
      <c r="D5822">
        <v>2010</v>
      </c>
      <c r="E5822" t="s">
        <v>17053</v>
      </c>
      <c r="F5822">
        <v>6.5</v>
      </c>
      <c r="G5822">
        <v>41000</v>
      </c>
      <c r="H5822" t="s">
        <v>17054</v>
      </c>
      <c r="I5822" t="s">
        <v>17055</v>
      </c>
      <c r="J5822" t="s">
        <v>17056</v>
      </c>
      <c r="K5822" t="s">
        <v>41</v>
      </c>
      <c r="L5822">
        <v>650000</v>
      </c>
      <c r="M5822">
        <v>405380</v>
      </c>
      <c r="N5822" t="s">
        <v>17057</v>
      </c>
      <c r="O5822">
        <v>98</v>
      </c>
      <c r="P5822" cm="1">
        <f t="array" ref="P5822">_xlfn.XLOOKUP(D5822, CPI!$A:A, CPI!$B:B)</f>
        <v>218.1</v>
      </c>
      <c r="Q5822" s="9">
        <f>IF(M5822="","",PRODUCT(M5822,CPI!$B$112/P5822))</f>
        <v>566342.43924805138</v>
      </c>
    </row>
    <row r="5823" spans="1:17">
      <c r="A5823" t="s">
        <v>17058</v>
      </c>
      <c r="B5823" t="s">
        <v>27</v>
      </c>
      <c r="C5823" t="s">
        <v>63</v>
      </c>
      <c r="D5823">
        <v>2010</v>
      </c>
      <c r="E5823" t="s">
        <v>17059</v>
      </c>
      <c r="F5823">
        <v>4.9000000000000004</v>
      </c>
      <c r="G5823">
        <v>25000</v>
      </c>
      <c r="H5823" t="s">
        <v>12057</v>
      </c>
      <c r="I5823" t="s">
        <v>17060</v>
      </c>
      <c r="J5823" t="s">
        <v>12084</v>
      </c>
      <c r="K5823" t="s">
        <v>41</v>
      </c>
      <c r="L5823">
        <v>10000000</v>
      </c>
      <c r="M5823">
        <v>1671196</v>
      </c>
      <c r="N5823" t="s">
        <v>17061</v>
      </c>
      <c r="O5823">
        <v>92</v>
      </c>
      <c r="P5823" cm="1">
        <f t="array" ref="P5823">_xlfn.XLOOKUP(D5823, CPI!$A:A, CPI!$B:B)</f>
        <v>218.1</v>
      </c>
      <c r="Q5823" s="9">
        <f>IF(M5823="","",PRODUCT(M5823,CPI!$B$112/P5823))</f>
        <v>2334770.3860614398</v>
      </c>
    </row>
    <row r="5824" spans="1:17">
      <c r="A5824" t="s">
        <v>17062</v>
      </c>
      <c r="B5824" t="s">
        <v>27</v>
      </c>
      <c r="C5824" t="s">
        <v>52</v>
      </c>
      <c r="D5824">
        <v>2010</v>
      </c>
      <c r="E5824" t="s">
        <v>16279</v>
      </c>
      <c r="F5824">
        <v>7.3</v>
      </c>
      <c r="G5824">
        <v>24000</v>
      </c>
      <c r="H5824" t="s">
        <v>17063</v>
      </c>
      <c r="I5824" t="s">
        <v>3192</v>
      </c>
      <c r="J5824" t="s">
        <v>13308</v>
      </c>
      <c r="K5824" t="s">
        <v>317</v>
      </c>
      <c r="L5824">
        <v>30000000</v>
      </c>
      <c r="M5824">
        <v>12106921</v>
      </c>
      <c r="N5824" t="s">
        <v>14373</v>
      </c>
      <c r="O5824">
        <v>134</v>
      </c>
      <c r="P5824" cm="1">
        <f t="array" ref="P5824">_xlfn.XLOOKUP(D5824, CPI!$A:A, CPI!$B:B)</f>
        <v>218.1</v>
      </c>
      <c r="Q5824" s="9">
        <f>IF(M5824="","",PRODUCT(M5824,CPI!$B$112/P5824))</f>
        <v>16914162.442457587</v>
      </c>
    </row>
    <row r="5825" spans="1:17">
      <c r="A5825" t="s">
        <v>17064</v>
      </c>
      <c r="B5825" t="s">
        <v>27</v>
      </c>
      <c r="C5825" t="s">
        <v>52</v>
      </c>
      <c r="D5825">
        <v>2010</v>
      </c>
      <c r="E5825" t="s">
        <v>16950</v>
      </c>
      <c r="F5825">
        <v>6.3</v>
      </c>
      <c r="G5825">
        <v>44000</v>
      </c>
      <c r="H5825" t="s">
        <v>300</v>
      </c>
      <c r="I5825" t="s">
        <v>300</v>
      </c>
      <c r="J5825" t="s">
        <v>3067</v>
      </c>
      <c r="K5825" t="s">
        <v>41</v>
      </c>
      <c r="L5825">
        <v>22000000</v>
      </c>
      <c r="M5825">
        <v>36015260</v>
      </c>
      <c r="N5825" t="s">
        <v>17065</v>
      </c>
      <c r="O5825">
        <v>98</v>
      </c>
      <c r="P5825" cm="1">
        <f t="array" ref="P5825">_xlfn.XLOOKUP(D5825, CPI!$A:A, CPI!$B:B)</f>
        <v>218.1</v>
      </c>
      <c r="Q5825" s="9">
        <f>IF(M5825="","",PRODUCT(M5825,CPI!$B$112/P5825))</f>
        <v>50315679.605685465</v>
      </c>
    </row>
    <row r="5826" spans="1:17">
      <c r="A5826" t="s">
        <v>17066</v>
      </c>
      <c r="B5826" t="s">
        <v>2010</v>
      </c>
      <c r="C5826" t="s">
        <v>115</v>
      </c>
      <c r="D5826">
        <v>2010</v>
      </c>
      <c r="E5826" t="s">
        <v>17067</v>
      </c>
      <c r="F5826">
        <v>6.9</v>
      </c>
      <c r="G5826">
        <v>28000</v>
      </c>
      <c r="H5826" t="s">
        <v>111</v>
      </c>
      <c r="I5826" t="s">
        <v>17068</v>
      </c>
      <c r="J5826" t="s">
        <v>9478</v>
      </c>
      <c r="K5826" t="s">
        <v>41</v>
      </c>
      <c r="L5826">
        <v>25000000</v>
      </c>
      <c r="M5826">
        <v>15625544</v>
      </c>
      <c r="N5826" t="s">
        <v>17069</v>
      </c>
      <c r="O5826">
        <v>122</v>
      </c>
      <c r="P5826" cm="1">
        <f t="array" ref="P5826">_xlfn.XLOOKUP(D5826, CPI!$A:A, CPI!$B:B)</f>
        <v>218.1</v>
      </c>
      <c r="Q5826" s="9">
        <f>IF(M5826="","",PRODUCT(M5826,CPI!$B$112/P5826))</f>
        <v>21829909.476386979</v>
      </c>
    </row>
    <row r="5827" spans="1:17">
      <c r="A5827" t="s">
        <v>17070</v>
      </c>
      <c r="B5827" t="s">
        <v>44</v>
      </c>
      <c r="C5827" t="s">
        <v>52</v>
      </c>
      <c r="D5827">
        <v>2010</v>
      </c>
      <c r="E5827" t="s">
        <v>16218</v>
      </c>
      <c r="F5827">
        <v>3.8</v>
      </c>
      <c r="G5827">
        <v>16000</v>
      </c>
      <c r="H5827" t="s">
        <v>8765</v>
      </c>
      <c r="I5827" t="s">
        <v>17071</v>
      </c>
      <c r="J5827" t="s">
        <v>6940</v>
      </c>
      <c r="K5827" t="s">
        <v>33</v>
      </c>
      <c r="L5827">
        <v>35000000</v>
      </c>
      <c r="M5827">
        <v>36351945</v>
      </c>
      <c r="N5827" t="s">
        <v>10093</v>
      </c>
      <c r="O5827">
        <v>92</v>
      </c>
      <c r="P5827" cm="1">
        <f t="array" ref="P5827">_xlfn.XLOOKUP(D5827, CPI!$A:A, CPI!$B:B)</f>
        <v>218.1</v>
      </c>
      <c r="Q5827" s="9">
        <f>IF(M5827="","",PRODUCT(M5827,CPI!$B$112/P5827))</f>
        <v>50786050.6258597</v>
      </c>
    </row>
    <row r="5828" spans="1:17">
      <c r="A5828" t="s">
        <v>17072</v>
      </c>
      <c r="B5828" t="s">
        <v>2010</v>
      </c>
      <c r="C5828" t="s">
        <v>52</v>
      </c>
      <c r="D5828">
        <v>2010</v>
      </c>
      <c r="E5828" t="s">
        <v>17073</v>
      </c>
      <c r="F5828">
        <v>5.4</v>
      </c>
      <c r="G5828">
        <v>7500</v>
      </c>
      <c r="H5828" t="s">
        <v>10945</v>
      </c>
      <c r="I5828" t="s">
        <v>10945</v>
      </c>
      <c r="J5828" t="s">
        <v>10873</v>
      </c>
      <c r="K5828" t="s">
        <v>41</v>
      </c>
      <c r="L5828">
        <v>20000000</v>
      </c>
      <c r="M5828">
        <v>405861</v>
      </c>
      <c r="N5828" t="s">
        <v>3755</v>
      </c>
      <c r="O5828">
        <v>110</v>
      </c>
      <c r="P5828" cm="1">
        <f t="array" ref="P5828">_xlfn.XLOOKUP(D5828, CPI!$A:A, CPI!$B:B)</f>
        <v>218.1</v>
      </c>
      <c r="Q5828" s="9">
        <f>IF(M5828="","",PRODUCT(M5828,CPI!$B$112/P5828))</f>
        <v>567014.42778541951</v>
      </c>
    </row>
    <row r="5829" spans="1:17">
      <c r="A5829" t="s">
        <v>17074</v>
      </c>
      <c r="B5829" t="s">
        <v>27</v>
      </c>
      <c r="C5829" t="s">
        <v>52</v>
      </c>
      <c r="D5829">
        <v>2010</v>
      </c>
      <c r="E5829" t="s">
        <v>17075</v>
      </c>
      <c r="F5829">
        <v>6</v>
      </c>
      <c r="G5829">
        <v>19000</v>
      </c>
      <c r="H5829" t="s">
        <v>17076</v>
      </c>
      <c r="I5829" t="s">
        <v>17077</v>
      </c>
      <c r="J5829" t="s">
        <v>5087</v>
      </c>
      <c r="K5829" t="s">
        <v>41</v>
      </c>
      <c r="L5829">
        <v>12000000</v>
      </c>
      <c r="M5829">
        <v>2169799</v>
      </c>
      <c r="N5829" t="s">
        <v>17078</v>
      </c>
      <c r="O5829">
        <v>108</v>
      </c>
      <c r="P5829" cm="1">
        <f t="array" ref="P5829">_xlfn.XLOOKUP(D5829, CPI!$A:A, CPI!$B:B)</f>
        <v>218.1</v>
      </c>
      <c r="Q5829" s="9">
        <f>IF(M5829="","",PRODUCT(M5829,CPI!$B$112/P5829))</f>
        <v>3031351.4685923886</v>
      </c>
    </row>
    <row r="5830" spans="1:17">
      <c r="A5830" t="s">
        <v>17079</v>
      </c>
      <c r="B5830" t="s">
        <v>44</v>
      </c>
      <c r="C5830" t="s">
        <v>28</v>
      </c>
      <c r="D5830">
        <v>2010</v>
      </c>
      <c r="E5830" t="s">
        <v>16754</v>
      </c>
      <c r="F5830">
        <v>6.4</v>
      </c>
      <c r="G5830">
        <v>16000</v>
      </c>
      <c r="H5830" t="s">
        <v>14974</v>
      </c>
      <c r="I5830" t="s">
        <v>10012</v>
      </c>
      <c r="J5830" t="s">
        <v>6940</v>
      </c>
      <c r="K5830" t="s">
        <v>41</v>
      </c>
      <c r="L5830">
        <v>31000000</v>
      </c>
      <c r="M5830">
        <v>15134293</v>
      </c>
      <c r="N5830" t="s">
        <v>16796</v>
      </c>
      <c r="O5830">
        <v>106</v>
      </c>
      <c r="P5830" cm="1">
        <f t="array" ref="P5830">_xlfn.XLOOKUP(D5830, CPI!$A:A, CPI!$B:B)</f>
        <v>218.1</v>
      </c>
      <c r="Q5830" s="9">
        <f>IF(M5830="","",PRODUCT(M5830,CPI!$B$112/P5830))</f>
        <v>21143599.619899128</v>
      </c>
    </row>
    <row r="5831" spans="1:17">
      <c r="A5831" t="s">
        <v>17080</v>
      </c>
      <c r="B5831" t="s">
        <v>44</v>
      </c>
      <c r="C5831" t="s">
        <v>401</v>
      </c>
      <c r="D5831">
        <v>2010</v>
      </c>
      <c r="E5831" t="s">
        <v>16611</v>
      </c>
      <c r="F5831">
        <v>4.5999999999999996</v>
      </c>
      <c r="G5831">
        <v>21000</v>
      </c>
      <c r="H5831" t="s">
        <v>15649</v>
      </c>
      <c r="I5831" t="s">
        <v>17081</v>
      </c>
      <c r="J5831" t="s">
        <v>70</v>
      </c>
      <c r="K5831" t="s">
        <v>41</v>
      </c>
      <c r="L5831">
        <v>80000000</v>
      </c>
      <c r="M5831">
        <v>203509374</v>
      </c>
      <c r="N5831" t="s">
        <v>34</v>
      </c>
      <c r="O5831">
        <v>80</v>
      </c>
      <c r="P5831" cm="1">
        <f t="array" ref="P5831">_xlfn.XLOOKUP(D5831, CPI!$A:A, CPI!$B:B)</f>
        <v>218.1</v>
      </c>
      <c r="Q5831" s="9">
        <f>IF(M5831="","",PRODUCT(M5831,CPI!$B$112/P5831))</f>
        <v>284315938.82530951</v>
      </c>
    </row>
    <row r="5832" spans="1:17">
      <c r="A5832" t="s">
        <v>17082</v>
      </c>
      <c r="B5832" t="s">
        <v>27</v>
      </c>
      <c r="C5832" t="s">
        <v>63</v>
      </c>
      <c r="D5832">
        <v>2010</v>
      </c>
      <c r="E5832" t="s">
        <v>16691</v>
      </c>
      <c r="F5832">
        <v>4.8</v>
      </c>
      <c r="G5832">
        <v>20000</v>
      </c>
      <c r="H5832" t="s">
        <v>706</v>
      </c>
      <c r="I5832" t="s">
        <v>706</v>
      </c>
      <c r="J5832" t="s">
        <v>17083</v>
      </c>
      <c r="K5832" t="s">
        <v>41</v>
      </c>
      <c r="L5832">
        <v>25000000</v>
      </c>
      <c r="M5832">
        <v>21500813</v>
      </c>
      <c r="N5832" t="s">
        <v>15271</v>
      </c>
      <c r="O5832">
        <v>107</v>
      </c>
      <c r="P5832" cm="1">
        <f t="array" ref="P5832">_xlfn.XLOOKUP(D5832, CPI!$A:A, CPI!$B:B)</f>
        <v>218.1</v>
      </c>
      <c r="Q5832" s="9">
        <f>IF(M5832="","",PRODUCT(M5832,CPI!$B$112/P5832))</f>
        <v>30038045.488766622</v>
      </c>
    </row>
    <row r="5833" spans="1:17">
      <c r="A5833" t="s">
        <v>17084</v>
      </c>
      <c r="B5833" t="s">
        <v>2010</v>
      </c>
      <c r="C5833" t="s">
        <v>28</v>
      </c>
      <c r="D5833">
        <v>2010</v>
      </c>
      <c r="E5833" t="s">
        <v>17085</v>
      </c>
      <c r="F5833">
        <v>7.5</v>
      </c>
      <c r="G5833">
        <v>17000</v>
      </c>
      <c r="H5833" t="s">
        <v>17086</v>
      </c>
      <c r="I5833" t="s">
        <v>17087</v>
      </c>
      <c r="J5833" t="s">
        <v>17088</v>
      </c>
      <c r="K5833" t="s">
        <v>463</v>
      </c>
      <c r="M5833">
        <v>24792815</v>
      </c>
      <c r="N5833" t="s">
        <v>17089</v>
      </c>
      <c r="O5833">
        <v>111</v>
      </c>
      <c r="P5833" cm="1">
        <f t="array" ref="P5833">_xlfn.XLOOKUP(D5833, CPI!$A:A, CPI!$B:B)</f>
        <v>218.1</v>
      </c>
      <c r="Q5833" s="9">
        <f>IF(M5833="","",PRODUCT(M5833,CPI!$B$112/P5833))</f>
        <v>34637188.127005957</v>
      </c>
    </row>
    <row r="5834" spans="1:17">
      <c r="A5834" t="s">
        <v>17090</v>
      </c>
      <c r="B5834" t="s">
        <v>27</v>
      </c>
      <c r="C5834" t="s">
        <v>45</v>
      </c>
      <c r="D5834">
        <v>2010</v>
      </c>
      <c r="E5834" t="s">
        <v>17019</v>
      </c>
      <c r="F5834">
        <v>6.3</v>
      </c>
      <c r="G5834">
        <v>26000</v>
      </c>
      <c r="H5834" t="s">
        <v>17091</v>
      </c>
      <c r="I5834" t="s">
        <v>17091</v>
      </c>
      <c r="J5834" t="s">
        <v>13953</v>
      </c>
      <c r="K5834" t="s">
        <v>1888</v>
      </c>
      <c r="L5834">
        <v>42000000</v>
      </c>
      <c r="M5834">
        <v>11103434</v>
      </c>
      <c r="N5834" t="s">
        <v>15271</v>
      </c>
      <c r="O5834">
        <v>100</v>
      </c>
      <c r="P5834" cm="1">
        <f t="array" ref="P5834">_xlfn.XLOOKUP(D5834, CPI!$A:A, CPI!$B:B)</f>
        <v>218.1</v>
      </c>
      <c r="Q5834" s="9">
        <f>IF(M5834="","",PRODUCT(M5834,CPI!$B$112/P5834))</f>
        <v>15512225.308574049</v>
      </c>
    </row>
    <row r="5835" spans="1:17">
      <c r="A5835" t="s">
        <v>17092</v>
      </c>
      <c r="B5835" t="s">
        <v>27</v>
      </c>
      <c r="C5835" t="s">
        <v>45</v>
      </c>
      <c r="D5835">
        <v>2010</v>
      </c>
      <c r="E5835" t="s">
        <v>17093</v>
      </c>
      <c r="F5835">
        <v>5.5</v>
      </c>
      <c r="G5835">
        <v>13000</v>
      </c>
      <c r="H5835" t="s">
        <v>14814</v>
      </c>
      <c r="I5835" t="s">
        <v>14814</v>
      </c>
      <c r="J5835" t="s">
        <v>17094</v>
      </c>
      <c r="K5835" t="s">
        <v>41</v>
      </c>
      <c r="L5835">
        <v>800000</v>
      </c>
      <c r="M5835">
        <v>156190</v>
      </c>
      <c r="N5835" t="s">
        <v>14815</v>
      </c>
      <c r="O5835">
        <v>85</v>
      </c>
      <c r="P5835" cm="1">
        <f t="array" ref="P5835">_xlfn.XLOOKUP(D5835, CPI!$A:A, CPI!$B:B)</f>
        <v>218.1</v>
      </c>
      <c r="Q5835" s="9">
        <f>IF(M5835="","",PRODUCT(M5835,CPI!$B$112/P5835))</f>
        <v>218207.67079321411</v>
      </c>
    </row>
    <row r="5836" spans="1:17">
      <c r="A5836" t="s">
        <v>17095</v>
      </c>
      <c r="B5836" t="s">
        <v>458</v>
      </c>
      <c r="C5836" t="s">
        <v>52</v>
      </c>
      <c r="D5836">
        <v>2010</v>
      </c>
      <c r="E5836" t="s">
        <v>17096</v>
      </c>
      <c r="F5836">
        <v>7</v>
      </c>
      <c r="G5836">
        <v>22000</v>
      </c>
      <c r="H5836" t="s">
        <v>9298</v>
      </c>
      <c r="J5836" t="s">
        <v>12693</v>
      </c>
      <c r="K5836" t="s">
        <v>33</v>
      </c>
      <c r="M5836">
        <v>3945217</v>
      </c>
      <c r="N5836" t="s">
        <v>17097</v>
      </c>
      <c r="O5836">
        <v>112</v>
      </c>
      <c r="P5836" cm="1">
        <f t="array" ref="P5836">_xlfn.XLOOKUP(D5836, CPI!$A:A, CPI!$B:B)</f>
        <v>218.1</v>
      </c>
      <c r="Q5836" s="9">
        <f>IF(M5836="","",PRODUCT(M5836,CPI!$B$112/P5836))</f>
        <v>5511726.8220999539</v>
      </c>
    </row>
    <row r="5837" spans="1:17">
      <c r="A5837" t="s">
        <v>17098</v>
      </c>
      <c r="B5837" t="s">
        <v>27</v>
      </c>
      <c r="C5837" t="s">
        <v>28</v>
      </c>
      <c r="D5837">
        <v>2010</v>
      </c>
      <c r="E5837" t="s">
        <v>17099</v>
      </c>
      <c r="F5837">
        <v>7</v>
      </c>
      <c r="G5837">
        <v>51000</v>
      </c>
      <c r="H5837" t="s">
        <v>17100</v>
      </c>
      <c r="I5837" t="s">
        <v>17100</v>
      </c>
      <c r="J5837" t="s">
        <v>12138</v>
      </c>
      <c r="K5837" t="s">
        <v>41</v>
      </c>
      <c r="L5837">
        <v>7000000</v>
      </c>
      <c r="M5837">
        <v>449702</v>
      </c>
      <c r="N5837" t="s">
        <v>17101</v>
      </c>
      <c r="O5837">
        <v>106</v>
      </c>
      <c r="P5837" cm="1">
        <f t="array" ref="P5837">_xlfn.XLOOKUP(D5837, CPI!$A:A, CPI!$B:B)</f>
        <v>218.1</v>
      </c>
      <c r="Q5837" s="9">
        <f>IF(M5837="","",PRODUCT(M5837,CPI!$B$112/P5837))</f>
        <v>628263.17927556171</v>
      </c>
    </row>
    <row r="5838" spans="1:17">
      <c r="A5838" t="s">
        <v>17102</v>
      </c>
      <c r="B5838" t="s">
        <v>27</v>
      </c>
      <c r="C5838" t="s">
        <v>28</v>
      </c>
      <c r="D5838">
        <v>2010</v>
      </c>
      <c r="E5838" t="s">
        <v>16719</v>
      </c>
      <c r="F5838">
        <v>6.1</v>
      </c>
      <c r="G5838">
        <v>7300</v>
      </c>
      <c r="H5838" t="s">
        <v>14265</v>
      </c>
      <c r="I5838" t="s">
        <v>14265</v>
      </c>
      <c r="J5838" t="s">
        <v>7617</v>
      </c>
      <c r="K5838" t="s">
        <v>41</v>
      </c>
      <c r="L5838">
        <v>21000000</v>
      </c>
      <c r="M5838">
        <v>37981984</v>
      </c>
      <c r="N5838" t="s">
        <v>14713</v>
      </c>
      <c r="O5838">
        <v>133</v>
      </c>
      <c r="P5838" cm="1">
        <f t="array" ref="P5838">_xlfn.XLOOKUP(D5838, CPI!$A:A, CPI!$B:B)</f>
        <v>218.1</v>
      </c>
      <c r="Q5838" s="9">
        <f>IF(M5838="","",PRODUCT(M5838,CPI!$B$112/P5838))</f>
        <v>53063321.984410822</v>
      </c>
    </row>
    <row r="5839" spans="1:17">
      <c r="A5839" t="s">
        <v>17103</v>
      </c>
      <c r="B5839" t="s">
        <v>27</v>
      </c>
      <c r="C5839" t="s">
        <v>52</v>
      </c>
      <c r="D5839">
        <v>2010</v>
      </c>
      <c r="E5839" t="s">
        <v>17104</v>
      </c>
      <c r="F5839">
        <v>6.8</v>
      </c>
      <c r="G5839">
        <v>26000</v>
      </c>
      <c r="H5839" t="s">
        <v>17105</v>
      </c>
      <c r="I5839" t="s">
        <v>17105</v>
      </c>
      <c r="J5839" t="s">
        <v>17106</v>
      </c>
      <c r="K5839" t="s">
        <v>41</v>
      </c>
      <c r="L5839">
        <v>500000</v>
      </c>
      <c r="M5839">
        <v>453708</v>
      </c>
      <c r="N5839" t="s">
        <v>17107</v>
      </c>
      <c r="O5839">
        <v>93</v>
      </c>
      <c r="P5839" cm="1">
        <f t="array" ref="P5839">_xlfn.XLOOKUP(D5839, CPI!$A:A, CPI!$B:B)</f>
        <v>218.1</v>
      </c>
      <c r="Q5839" s="9">
        <f>IF(M5839="","",PRODUCT(M5839,CPI!$B$112/P5839))</f>
        <v>633859.82393397519</v>
      </c>
    </row>
    <row r="5840" spans="1:17">
      <c r="A5840" t="s">
        <v>17108</v>
      </c>
      <c r="B5840" t="s">
        <v>27</v>
      </c>
      <c r="C5840" t="s">
        <v>74</v>
      </c>
      <c r="D5840">
        <v>2010</v>
      </c>
      <c r="E5840" t="s">
        <v>17109</v>
      </c>
      <c r="F5840">
        <v>5.6</v>
      </c>
      <c r="G5840">
        <v>3000</v>
      </c>
      <c r="H5840" t="s">
        <v>1020</v>
      </c>
      <c r="I5840" t="s">
        <v>17110</v>
      </c>
      <c r="J5840" t="s">
        <v>10873</v>
      </c>
      <c r="K5840" t="s">
        <v>5828</v>
      </c>
      <c r="L5840">
        <v>25000000</v>
      </c>
      <c r="M5840">
        <v>146149</v>
      </c>
      <c r="N5840" t="s">
        <v>17111</v>
      </c>
      <c r="O5840">
        <v>117</v>
      </c>
      <c r="P5840" cm="1">
        <f t="array" ref="P5840">_xlfn.XLOOKUP(D5840, CPI!$A:A, CPI!$B:B)</f>
        <v>218.1</v>
      </c>
      <c r="Q5840" s="9">
        <f>IF(M5840="","",PRODUCT(M5840,CPI!$B$112/P5840))</f>
        <v>204179.73544245758</v>
      </c>
    </row>
    <row r="5841" spans="1:17">
      <c r="A5841" t="s">
        <v>17112</v>
      </c>
      <c r="B5841" t="s">
        <v>458</v>
      </c>
      <c r="C5841" t="s">
        <v>115</v>
      </c>
      <c r="D5841">
        <v>2010</v>
      </c>
      <c r="E5841" t="s">
        <v>17113</v>
      </c>
      <c r="F5841">
        <v>6.5</v>
      </c>
      <c r="G5841">
        <v>5200</v>
      </c>
      <c r="H5841" t="s">
        <v>6673</v>
      </c>
      <c r="I5841" t="s">
        <v>6673</v>
      </c>
      <c r="J5841" t="s">
        <v>17114</v>
      </c>
      <c r="K5841" t="s">
        <v>463</v>
      </c>
      <c r="M5841">
        <v>3696522</v>
      </c>
      <c r="N5841" t="s">
        <v>17115</v>
      </c>
      <c r="O5841">
        <v>106</v>
      </c>
      <c r="P5841" cm="1">
        <f t="array" ref="P5841">_xlfn.XLOOKUP(D5841, CPI!$A:A, CPI!$B:B)</f>
        <v>218.1</v>
      </c>
      <c r="Q5841" s="9">
        <f>IF(M5841="","",PRODUCT(M5841,CPI!$B$112/P5841))</f>
        <v>5164283.6011004122</v>
      </c>
    </row>
    <row r="5842" spans="1:17">
      <c r="A5842" t="s">
        <v>17116</v>
      </c>
      <c r="B5842" t="s">
        <v>27</v>
      </c>
      <c r="C5842" t="s">
        <v>28</v>
      </c>
      <c r="D5842">
        <v>2010</v>
      </c>
      <c r="E5842" t="s">
        <v>17117</v>
      </c>
      <c r="F5842">
        <v>4.5999999999999996</v>
      </c>
      <c r="G5842">
        <v>7400</v>
      </c>
      <c r="H5842" t="s">
        <v>4635</v>
      </c>
      <c r="I5842" t="s">
        <v>4635</v>
      </c>
      <c r="J5842" t="s">
        <v>2798</v>
      </c>
      <c r="K5842" t="s">
        <v>41</v>
      </c>
      <c r="L5842">
        <v>8000000</v>
      </c>
      <c r="M5842">
        <v>25603</v>
      </c>
      <c r="N5842" t="s">
        <v>17118</v>
      </c>
      <c r="O5842">
        <v>94</v>
      </c>
      <c r="P5842" cm="1">
        <f t="array" ref="P5842">_xlfn.XLOOKUP(D5842, CPI!$A:A, CPI!$B:B)</f>
        <v>218.1</v>
      </c>
      <c r="Q5842" s="9">
        <f>IF(M5842="","",PRODUCT(M5842,CPI!$B$112/P5842))</f>
        <v>35769.069692801466</v>
      </c>
    </row>
    <row r="5843" spans="1:17">
      <c r="A5843" t="s">
        <v>17119</v>
      </c>
      <c r="B5843" t="s">
        <v>458</v>
      </c>
      <c r="C5843" t="s">
        <v>52</v>
      </c>
      <c r="D5843">
        <v>2010</v>
      </c>
      <c r="E5843" t="s">
        <v>17120</v>
      </c>
      <c r="F5843">
        <v>5.7</v>
      </c>
      <c r="G5843">
        <v>13000</v>
      </c>
      <c r="H5843" t="s">
        <v>7254</v>
      </c>
      <c r="I5843" t="s">
        <v>7254</v>
      </c>
      <c r="J5843" t="s">
        <v>17121</v>
      </c>
      <c r="K5843" t="s">
        <v>41</v>
      </c>
      <c r="M5843">
        <v>635162</v>
      </c>
      <c r="N5843" t="s">
        <v>7256</v>
      </c>
      <c r="O5843">
        <v>86</v>
      </c>
      <c r="P5843" cm="1">
        <f t="array" ref="P5843">_xlfn.XLOOKUP(D5843, CPI!$A:A, CPI!$B:B)</f>
        <v>218.1</v>
      </c>
      <c r="Q5843" s="9">
        <f>IF(M5843="","",PRODUCT(M5843,CPI!$B$112/P5843))</f>
        <v>887362.95919303072</v>
      </c>
    </row>
    <row r="5844" spans="1:17">
      <c r="A5844" t="s">
        <v>17122</v>
      </c>
      <c r="B5844" t="s">
        <v>27</v>
      </c>
      <c r="C5844" t="s">
        <v>28</v>
      </c>
      <c r="D5844">
        <v>2010</v>
      </c>
      <c r="E5844" t="s">
        <v>17123</v>
      </c>
      <c r="F5844">
        <v>6.4</v>
      </c>
      <c r="G5844">
        <v>49000</v>
      </c>
      <c r="H5844" t="s">
        <v>17124</v>
      </c>
      <c r="I5844" t="s">
        <v>17124</v>
      </c>
      <c r="J5844" t="s">
        <v>13055</v>
      </c>
      <c r="K5844" t="s">
        <v>41</v>
      </c>
      <c r="L5844">
        <v>5000000</v>
      </c>
      <c r="M5844">
        <v>2820490</v>
      </c>
      <c r="N5844" t="s">
        <v>16138</v>
      </c>
      <c r="O5844">
        <v>97</v>
      </c>
      <c r="P5844" cm="1">
        <f t="array" ref="P5844">_xlfn.XLOOKUP(D5844, CPI!$A:A, CPI!$B:B)</f>
        <v>218.1</v>
      </c>
      <c r="Q5844" s="9">
        <f>IF(M5844="","",PRODUCT(M5844,CPI!$B$112/P5844))</f>
        <v>3940409.4589637779</v>
      </c>
    </row>
    <row r="5845" spans="1:17">
      <c r="A5845" t="s">
        <v>17125</v>
      </c>
      <c r="B5845" t="s">
        <v>2010</v>
      </c>
      <c r="C5845" t="s">
        <v>45</v>
      </c>
      <c r="D5845">
        <v>2011</v>
      </c>
      <c r="E5845" t="s">
        <v>17085</v>
      </c>
      <c r="F5845">
        <v>6.9</v>
      </c>
      <c r="G5845">
        <v>769000</v>
      </c>
      <c r="H5845" t="s">
        <v>5107</v>
      </c>
      <c r="I5845" t="s">
        <v>16807</v>
      </c>
      <c r="J5845" t="s">
        <v>17126</v>
      </c>
      <c r="K5845" t="s">
        <v>41</v>
      </c>
      <c r="L5845">
        <v>140000000</v>
      </c>
      <c r="M5845">
        <v>370569774</v>
      </c>
      <c r="N5845" t="s">
        <v>55</v>
      </c>
      <c r="O5845">
        <v>124</v>
      </c>
      <c r="P5845" cm="1">
        <f t="array" ref="P5845">_xlfn.XLOOKUP(D5845, CPI!$A:A, CPI!$B:B)</f>
        <v>224.9</v>
      </c>
      <c r="Q5845" s="9">
        <f>IF(M5845="","",PRODUCT(M5845,CPI!$B$112/P5845))</f>
        <v>502056959.26100481</v>
      </c>
    </row>
    <row r="5846" spans="1:17">
      <c r="A5846" t="s">
        <v>17127</v>
      </c>
      <c r="B5846" t="s">
        <v>2010</v>
      </c>
      <c r="C5846" t="s">
        <v>45</v>
      </c>
      <c r="D5846">
        <v>2011</v>
      </c>
      <c r="E5846" t="s">
        <v>17128</v>
      </c>
      <c r="F5846">
        <v>7</v>
      </c>
      <c r="G5846">
        <v>772000</v>
      </c>
      <c r="H5846" t="s">
        <v>5264</v>
      </c>
      <c r="I5846" t="s">
        <v>13184</v>
      </c>
      <c r="J5846" t="s">
        <v>17129</v>
      </c>
      <c r="K5846" t="s">
        <v>41</v>
      </c>
      <c r="L5846">
        <v>150000000</v>
      </c>
      <c r="M5846">
        <v>449326618</v>
      </c>
      <c r="N5846" t="s">
        <v>55</v>
      </c>
      <c r="O5846">
        <v>115</v>
      </c>
      <c r="P5846" cm="1">
        <f t="array" ref="P5846">_xlfn.XLOOKUP(D5846, CPI!$A:A, CPI!$B:B)</f>
        <v>224.9</v>
      </c>
      <c r="Q5846" s="9">
        <f>IF(M5846="","",PRODUCT(M5846,CPI!$B$112/P5846))</f>
        <v>608758650.53179181</v>
      </c>
    </row>
    <row r="5847" spans="1:17">
      <c r="A5847" t="s">
        <v>17130</v>
      </c>
      <c r="B5847" t="s">
        <v>2010</v>
      </c>
      <c r="C5847" t="s">
        <v>36</v>
      </c>
      <c r="D5847">
        <v>2011</v>
      </c>
      <c r="E5847" t="s">
        <v>17131</v>
      </c>
      <c r="F5847">
        <v>8.1</v>
      </c>
      <c r="G5847">
        <v>790000</v>
      </c>
      <c r="H5847" t="s">
        <v>15046</v>
      </c>
      <c r="I5847" t="s">
        <v>2267</v>
      </c>
      <c r="J5847" t="s">
        <v>11825</v>
      </c>
      <c r="K5847" t="s">
        <v>33</v>
      </c>
      <c r="L5847">
        <v>125000000</v>
      </c>
      <c r="M5847">
        <v>1342321665</v>
      </c>
      <c r="N5847" t="s">
        <v>34</v>
      </c>
      <c r="O5847">
        <v>130</v>
      </c>
      <c r="P5847" cm="1">
        <f t="array" ref="P5847">_xlfn.XLOOKUP(D5847, CPI!$A:A, CPI!$B:B)</f>
        <v>224.9</v>
      </c>
      <c r="Q5847" s="9">
        <f>IF(M5847="","",PRODUCT(M5847,CPI!$B$112/P5847))</f>
        <v>1818610099.2685635</v>
      </c>
    </row>
    <row r="5848" spans="1:17">
      <c r="A5848" t="s">
        <v>17132</v>
      </c>
      <c r="B5848" t="s">
        <v>27</v>
      </c>
      <c r="C5848" t="s">
        <v>28</v>
      </c>
      <c r="D5848">
        <v>2011</v>
      </c>
      <c r="E5848" t="s">
        <v>17133</v>
      </c>
      <c r="F5848">
        <v>7.4</v>
      </c>
      <c r="G5848">
        <v>95000</v>
      </c>
      <c r="H5848" t="s">
        <v>15472</v>
      </c>
      <c r="I5848" t="s">
        <v>15472</v>
      </c>
      <c r="J5848" t="s">
        <v>15473</v>
      </c>
      <c r="K5848" t="s">
        <v>41</v>
      </c>
      <c r="L5848">
        <v>5000000</v>
      </c>
      <c r="M5848">
        <v>3741098</v>
      </c>
      <c r="N5848" t="s">
        <v>17134</v>
      </c>
      <c r="O5848">
        <v>120</v>
      </c>
      <c r="P5848" cm="1">
        <f t="array" ref="P5848">_xlfn.XLOOKUP(D5848, CPI!$A:A, CPI!$B:B)</f>
        <v>224.9</v>
      </c>
      <c r="Q5848" s="9">
        <f>IF(M5848="","",PRODUCT(M5848,CPI!$B$112/P5848))</f>
        <v>5068530.7274344144</v>
      </c>
    </row>
    <row r="5849" spans="1:17">
      <c r="A5849" t="s">
        <v>17135</v>
      </c>
      <c r="B5849" t="s">
        <v>27</v>
      </c>
      <c r="C5849" t="s">
        <v>52</v>
      </c>
      <c r="D5849">
        <v>2011</v>
      </c>
      <c r="E5849" t="s">
        <v>17136</v>
      </c>
      <c r="F5849">
        <v>6.8</v>
      </c>
      <c r="G5849">
        <v>276000</v>
      </c>
      <c r="H5849" t="s">
        <v>17137</v>
      </c>
      <c r="I5849" t="s">
        <v>17138</v>
      </c>
      <c r="J5849" t="s">
        <v>17138</v>
      </c>
      <c r="K5849" t="s">
        <v>41</v>
      </c>
      <c r="L5849">
        <v>32500000</v>
      </c>
      <c r="M5849">
        <v>288383523</v>
      </c>
      <c r="N5849" t="s">
        <v>72</v>
      </c>
      <c r="O5849">
        <v>125</v>
      </c>
      <c r="P5849" cm="1">
        <f t="array" ref="P5849">_xlfn.XLOOKUP(D5849, CPI!$A:A, CPI!$B:B)</f>
        <v>224.9</v>
      </c>
      <c r="Q5849" s="9">
        <f>IF(M5849="","",PRODUCT(M5849,CPI!$B$112/P5849))</f>
        <v>390709023.82436633</v>
      </c>
    </row>
    <row r="5850" spans="1:17">
      <c r="A5850" t="s">
        <v>17139</v>
      </c>
      <c r="B5850" t="s">
        <v>2010</v>
      </c>
      <c r="C5850" t="s">
        <v>45</v>
      </c>
      <c r="D5850">
        <v>2011</v>
      </c>
      <c r="E5850" t="s">
        <v>17140</v>
      </c>
      <c r="F5850">
        <v>7.3</v>
      </c>
      <c r="G5850">
        <v>362000</v>
      </c>
      <c r="H5850" t="s">
        <v>12612</v>
      </c>
      <c r="I5850" t="s">
        <v>14513</v>
      </c>
      <c r="J5850" t="s">
        <v>11829</v>
      </c>
      <c r="K5850" t="s">
        <v>41</v>
      </c>
      <c r="L5850">
        <v>125000000</v>
      </c>
      <c r="M5850">
        <v>626137675</v>
      </c>
      <c r="N5850" t="s">
        <v>72</v>
      </c>
      <c r="O5850">
        <v>130</v>
      </c>
      <c r="P5850" cm="1">
        <f t="array" ref="P5850">_xlfn.XLOOKUP(D5850, CPI!$A:A, CPI!$B:B)</f>
        <v>224.9</v>
      </c>
      <c r="Q5850" s="9">
        <f>IF(M5850="","",PRODUCT(M5850,CPI!$B$112/P5850))</f>
        <v>848306578.80168951</v>
      </c>
    </row>
    <row r="5851" spans="1:17">
      <c r="A5851" t="s">
        <v>17141</v>
      </c>
      <c r="B5851" t="s">
        <v>2010</v>
      </c>
      <c r="C5851" t="s">
        <v>52</v>
      </c>
      <c r="D5851">
        <v>2011</v>
      </c>
      <c r="E5851" t="s">
        <v>17142</v>
      </c>
      <c r="F5851">
        <v>7.7</v>
      </c>
      <c r="G5851">
        <v>398000</v>
      </c>
      <c r="H5851" t="s">
        <v>300</v>
      </c>
      <c r="I5851" t="s">
        <v>300</v>
      </c>
      <c r="J5851" t="s">
        <v>9053</v>
      </c>
      <c r="K5851" t="s">
        <v>1122</v>
      </c>
      <c r="L5851">
        <v>17000000</v>
      </c>
      <c r="M5851">
        <v>151653750</v>
      </c>
      <c r="N5851" t="s">
        <v>17065</v>
      </c>
      <c r="O5851">
        <v>94</v>
      </c>
      <c r="P5851" cm="1">
        <f t="array" ref="P5851">_xlfn.XLOOKUP(D5851, CPI!$A:A, CPI!$B:B)</f>
        <v>224.9</v>
      </c>
      <c r="Q5851" s="9">
        <f>IF(M5851="","",PRODUCT(M5851,CPI!$B$112/P5851))</f>
        <v>205464195.75366828</v>
      </c>
    </row>
    <row r="5852" spans="1:17">
      <c r="A5852" t="s">
        <v>17143</v>
      </c>
      <c r="B5852" t="s">
        <v>2010</v>
      </c>
      <c r="C5852" t="s">
        <v>74</v>
      </c>
      <c r="D5852">
        <v>2011</v>
      </c>
      <c r="E5852" t="s">
        <v>17144</v>
      </c>
      <c r="F5852">
        <v>7.6</v>
      </c>
      <c r="G5852">
        <v>385000</v>
      </c>
      <c r="H5852" t="s">
        <v>14238</v>
      </c>
      <c r="I5852" t="s">
        <v>7549</v>
      </c>
      <c r="J5852" t="s">
        <v>6546</v>
      </c>
      <c r="K5852" t="s">
        <v>41</v>
      </c>
      <c r="L5852">
        <v>50000000</v>
      </c>
      <c r="M5852">
        <v>110206216</v>
      </c>
      <c r="N5852" t="s">
        <v>42</v>
      </c>
      <c r="O5852">
        <v>133</v>
      </c>
      <c r="P5852" cm="1">
        <f t="array" ref="P5852">_xlfn.XLOOKUP(D5852, CPI!$A:A, CPI!$B:B)</f>
        <v>224.9</v>
      </c>
      <c r="Q5852" s="9">
        <f>IF(M5852="","",PRODUCT(M5852,CPI!$B$112/P5852))</f>
        <v>149310066.76389503</v>
      </c>
    </row>
    <row r="5853" spans="1:17">
      <c r="A5853" t="s">
        <v>16217</v>
      </c>
      <c r="B5853" t="s">
        <v>27</v>
      </c>
      <c r="C5853" t="s">
        <v>115</v>
      </c>
      <c r="D5853">
        <v>2011</v>
      </c>
      <c r="E5853" t="s">
        <v>17145</v>
      </c>
      <c r="F5853">
        <v>7.8</v>
      </c>
      <c r="G5853">
        <v>435000</v>
      </c>
      <c r="H5853" t="s">
        <v>6829</v>
      </c>
      <c r="I5853" t="s">
        <v>7549</v>
      </c>
      <c r="J5853" t="s">
        <v>13543</v>
      </c>
      <c r="K5853" t="s">
        <v>41</v>
      </c>
      <c r="L5853">
        <v>90000000</v>
      </c>
      <c r="M5853">
        <v>232617430</v>
      </c>
      <c r="N5853" t="s">
        <v>42</v>
      </c>
      <c r="O5853">
        <v>158</v>
      </c>
      <c r="P5853" cm="1">
        <f t="array" ref="P5853">_xlfn.XLOOKUP(D5853, CPI!$A:A, CPI!$B:B)</f>
        <v>224.9</v>
      </c>
      <c r="Q5853" s="9">
        <f>IF(M5853="","",PRODUCT(M5853,CPI!$B$112/P5853))</f>
        <v>315155762.20987099</v>
      </c>
    </row>
    <row r="5854" spans="1:17">
      <c r="A5854" t="s">
        <v>17146</v>
      </c>
      <c r="B5854" t="s">
        <v>2010</v>
      </c>
      <c r="C5854" t="s">
        <v>52</v>
      </c>
      <c r="D5854">
        <v>2011</v>
      </c>
      <c r="E5854" t="s">
        <v>16992</v>
      </c>
      <c r="F5854">
        <v>6.4</v>
      </c>
      <c r="G5854">
        <v>227000</v>
      </c>
      <c r="H5854" t="s">
        <v>5786</v>
      </c>
      <c r="I5854" t="s">
        <v>15537</v>
      </c>
      <c r="J5854" t="s">
        <v>8525</v>
      </c>
      <c r="K5854" t="s">
        <v>41</v>
      </c>
      <c r="L5854">
        <v>80000000</v>
      </c>
      <c r="M5854">
        <v>214945591</v>
      </c>
      <c r="N5854" t="s">
        <v>42</v>
      </c>
      <c r="O5854">
        <v>117</v>
      </c>
      <c r="P5854" cm="1">
        <f t="array" ref="P5854">_xlfn.XLOOKUP(D5854, CPI!$A:A, CPI!$B:B)</f>
        <v>224.9</v>
      </c>
      <c r="Q5854" s="9">
        <f>IF(M5854="","",PRODUCT(M5854,CPI!$B$112/P5854))</f>
        <v>291213524.13383722</v>
      </c>
    </row>
    <row r="5855" spans="1:17">
      <c r="A5855" t="s">
        <v>17147</v>
      </c>
      <c r="B5855" t="s">
        <v>27</v>
      </c>
      <c r="C5855" t="s">
        <v>74</v>
      </c>
      <c r="D5855">
        <v>2011</v>
      </c>
      <c r="E5855" t="s">
        <v>17148</v>
      </c>
      <c r="F5855">
        <v>8.5</v>
      </c>
      <c r="G5855">
        <v>785000</v>
      </c>
      <c r="H5855" t="s">
        <v>17149</v>
      </c>
      <c r="I5855" t="s">
        <v>17149</v>
      </c>
      <c r="J5855" t="s">
        <v>14739</v>
      </c>
      <c r="K5855" t="s">
        <v>463</v>
      </c>
      <c r="M5855">
        <v>426588510</v>
      </c>
      <c r="N5855" t="s">
        <v>17150</v>
      </c>
      <c r="O5855">
        <v>112</v>
      </c>
      <c r="P5855" cm="1">
        <f t="array" ref="P5855">_xlfn.XLOOKUP(D5855, CPI!$A:A, CPI!$B:B)</f>
        <v>224.9</v>
      </c>
      <c r="Q5855" s="9">
        <f>IF(M5855="","",PRODUCT(M5855,CPI!$B$112/P5855))</f>
        <v>577952507.76789677</v>
      </c>
    </row>
    <row r="5856" spans="1:17">
      <c r="A5856" t="s">
        <v>17151</v>
      </c>
      <c r="B5856" t="s">
        <v>27</v>
      </c>
      <c r="C5856" t="s">
        <v>115</v>
      </c>
      <c r="D5856">
        <v>2011</v>
      </c>
      <c r="E5856" t="s">
        <v>17152</v>
      </c>
      <c r="F5856">
        <v>7.8</v>
      </c>
      <c r="G5856">
        <v>587000</v>
      </c>
      <c r="H5856" t="s">
        <v>9156</v>
      </c>
      <c r="I5856" t="s">
        <v>9299</v>
      </c>
      <c r="J5856" t="s">
        <v>12176</v>
      </c>
      <c r="K5856" t="s">
        <v>41</v>
      </c>
      <c r="L5856">
        <v>15000000</v>
      </c>
      <c r="M5856">
        <v>77187281</v>
      </c>
      <c r="N5856" t="s">
        <v>16630</v>
      </c>
      <c r="O5856">
        <v>100</v>
      </c>
      <c r="P5856" cm="1">
        <f t="array" ref="P5856">_xlfn.XLOOKUP(D5856, CPI!$A:A, CPI!$B:B)</f>
        <v>224.9</v>
      </c>
      <c r="Q5856" s="9">
        <f>IF(M5856="","",PRODUCT(M5856,CPI!$B$112/P5856))</f>
        <v>104575209.07381058</v>
      </c>
    </row>
    <row r="5857" spans="1:17">
      <c r="A5857" t="s">
        <v>17153</v>
      </c>
      <c r="B5857" t="s">
        <v>2010</v>
      </c>
      <c r="C5857" t="s">
        <v>45</v>
      </c>
      <c r="D5857">
        <v>2011</v>
      </c>
      <c r="E5857" t="s">
        <v>17154</v>
      </c>
      <c r="F5857">
        <v>5.5</v>
      </c>
      <c r="G5857">
        <v>272000</v>
      </c>
      <c r="H5857" t="s">
        <v>5027</v>
      </c>
      <c r="I5857" t="s">
        <v>11656</v>
      </c>
      <c r="J5857" t="s">
        <v>12502</v>
      </c>
      <c r="K5857" t="s">
        <v>41</v>
      </c>
      <c r="L5857">
        <v>200000000</v>
      </c>
      <c r="M5857">
        <v>219851172</v>
      </c>
      <c r="N5857" t="s">
        <v>34</v>
      </c>
      <c r="O5857">
        <v>114</v>
      </c>
      <c r="P5857" cm="1">
        <f t="array" ref="P5857">_xlfn.XLOOKUP(D5857, CPI!$A:A, CPI!$B:B)</f>
        <v>224.9</v>
      </c>
      <c r="Q5857" s="9">
        <f>IF(M5857="","",PRODUCT(M5857,CPI!$B$112/P5857))</f>
        <v>297859724.80391282</v>
      </c>
    </row>
    <row r="5858" spans="1:17">
      <c r="A5858" t="s">
        <v>17155</v>
      </c>
      <c r="B5858" t="s">
        <v>27</v>
      </c>
      <c r="C5858" t="s">
        <v>63</v>
      </c>
      <c r="D5858">
        <v>2011</v>
      </c>
      <c r="E5858" t="s">
        <v>17156</v>
      </c>
      <c r="F5858">
        <v>7</v>
      </c>
      <c r="G5858">
        <v>387000</v>
      </c>
      <c r="H5858" t="s">
        <v>15625</v>
      </c>
      <c r="I5858" t="s">
        <v>6869</v>
      </c>
      <c r="J5858" t="s">
        <v>17157</v>
      </c>
      <c r="K5858" t="s">
        <v>41</v>
      </c>
      <c r="L5858">
        <v>30000000</v>
      </c>
      <c r="M5858">
        <v>69935600</v>
      </c>
      <c r="N5858" t="s">
        <v>14713</v>
      </c>
      <c r="O5858">
        <v>95</v>
      </c>
      <c r="P5858" cm="1">
        <f t="array" ref="P5858">_xlfn.XLOOKUP(D5858, CPI!$A:A, CPI!$B:B)</f>
        <v>224.9</v>
      </c>
      <c r="Q5858" s="9">
        <f>IF(M5858="","",PRODUCT(M5858,CPI!$B$112/P5858))</f>
        <v>94750454.957758993</v>
      </c>
    </row>
    <row r="5859" spans="1:17">
      <c r="A5859" t="s">
        <v>17158</v>
      </c>
      <c r="B5859" t="s">
        <v>2010</v>
      </c>
      <c r="C5859" t="s">
        <v>28</v>
      </c>
      <c r="D5859">
        <v>2011</v>
      </c>
      <c r="E5859" t="s">
        <v>17159</v>
      </c>
      <c r="F5859">
        <v>8</v>
      </c>
      <c r="G5859">
        <v>436000</v>
      </c>
      <c r="H5859" t="s">
        <v>17160</v>
      </c>
      <c r="I5859" t="s">
        <v>17160</v>
      </c>
      <c r="J5859" t="s">
        <v>16705</v>
      </c>
      <c r="K5859" t="s">
        <v>41</v>
      </c>
      <c r="L5859">
        <v>25000000</v>
      </c>
      <c r="M5859">
        <v>216639112</v>
      </c>
      <c r="N5859" t="s">
        <v>14601</v>
      </c>
      <c r="O5859">
        <v>146</v>
      </c>
      <c r="P5859" cm="1">
        <f t="array" ref="P5859">_xlfn.XLOOKUP(D5859, CPI!$A:A, CPI!$B:B)</f>
        <v>224.9</v>
      </c>
      <c r="Q5859" s="9">
        <f>IF(M5859="","",PRODUCT(M5859,CPI!$B$112/P5859))</f>
        <v>293507947.64962202</v>
      </c>
    </row>
    <row r="5860" spans="1:17">
      <c r="A5860" t="s">
        <v>17161</v>
      </c>
      <c r="B5860" t="s">
        <v>2010</v>
      </c>
      <c r="C5860" t="s">
        <v>52</v>
      </c>
      <c r="D5860">
        <v>2011</v>
      </c>
      <c r="E5860" t="s">
        <v>17162</v>
      </c>
      <c r="F5860">
        <v>7.4</v>
      </c>
      <c r="G5860">
        <v>487000</v>
      </c>
      <c r="H5860" t="s">
        <v>13192</v>
      </c>
      <c r="I5860" t="s">
        <v>15420</v>
      </c>
      <c r="J5860" t="s">
        <v>14005</v>
      </c>
      <c r="K5860" t="s">
        <v>41</v>
      </c>
      <c r="L5860">
        <v>50000000</v>
      </c>
      <c r="M5860">
        <v>145051197</v>
      </c>
      <c r="N5860" t="s">
        <v>17163</v>
      </c>
      <c r="O5860">
        <v>118</v>
      </c>
      <c r="P5860" cm="1">
        <f t="array" ref="P5860">_xlfn.XLOOKUP(D5860, CPI!$A:A, CPI!$B:B)</f>
        <v>224.9</v>
      </c>
      <c r="Q5860" s="9">
        <f>IF(M5860="","",PRODUCT(M5860,CPI!$B$112/P5860))</f>
        <v>196518896.06891951</v>
      </c>
    </row>
    <row r="5861" spans="1:17">
      <c r="A5861" t="s">
        <v>17164</v>
      </c>
      <c r="B5861" t="s">
        <v>27</v>
      </c>
      <c r="C5861" t="s">
        <v>52</v>
      </c>
      <c r="D5861">
        <v>2011</v>
      </c>
      <c r="E5861" t="s">
        <v>16780</v>
      </c>
      <c r="F5861">
        <v>6.2</v>
      </c>
      <c r="G5861">
        <v>219000</v>
      </c>
      <c r="H5861" t="s">
        <v>555</v>
      </c>
      <c r="I5861" t="s">
        <v>17165</v>
      </c>
      <c r="J5861" t="s">
        <v>11416</v>
      </c>
      <c r="K5861" t="s">
        <v>41</v>
      </c>
      <c r="L5861">
        <v>25000000</v>
      </c>
      <c r="M5861">
        <v>149228077</v>
      </c>
      <c r="N5861" t="s">
        <v>55</v>
      </c>
      <c r="O5861">
        <v>108</v>
      </c>
      <c r="P5861" cm="1">
        <f t="array" ref="P5861">_xlfn.XLOOKUP(D5861, CPI!$A:A, CPI!$B:B)</f>
        <v>224.9</v>
      </c>
      <c r="Q5861" s="9">
        <f>IF(M5861="","",PRODUCT(M5861,CPI!$B$112/P5861))</f>
        <v>202177834.86838594</v>
      </c>
    </row>
    <row r="5862" spans="1:17">
      <c r="A5862" t="s">
        <v>17166</v>
      </c>
      <c r="B5862" t="s">
        <v>2010</v>
      </c>
      <c r="C5862" t="s">
        <v>45</v>
      </c>
      <c r="D5862">
        <v>2011</v>
      </c>
      <c r="E5862" t="s">
        <v>17167</v>
      </c>
      <c r="F5862">
        <v>6.6</v>
      </c>
      <c r="G5862">
        <v>492000</v>
      </c>
      <c r="H5862" t="s">
        <v>12461</v>
      </c>
      <c r="I5862" t="s">
        <v>12917</v>
      </c>
      <c r="J5862" t="s">
        <v>5694</v>
      </c>
      <c r="K5862" t="s">
        <v>41</v>
      </c>
      <c r="L5862">
        <v>250000000</v>
      </c>
      <c r="M5862">
        <v>1045713802</v>
      </c>
      <c r="N5862" t="s">
        <v>1735</v>
      </c>
      <c r="O5862">
        <v>136</v>
      </c>
      <c r="P5862" cm="1">
        <f t="array" ref="P5862">_xlfn.XLOOKUP(D5862, CPI!$A:A, CPI!$B:B)</f>
        <v>224.9</v>
      </c>
      <c r="Q5862" s="9">
        <f>IF(M5862="","",PRODUCT(M5862,CPI!$B$112/P5862))</f>
        <v>1416758539.214762</v>
      </c>
    </row>
    <row r="5863" spans="1:17">
      <c r="A5863" t="s">
        <v>17168</v>
      </c>
      <c r="B5863" t="s">
        <v>2010</v>
      </c>
      <c r="C5863" t="s">
        <v>45</v>
      </c>
      <c r="D5863">
        <v>2011</v>
      </c>
      <c r="E5863" t="s">
        <v>16899</v>
      </c>
      <c r="F5863">
        <v>6</v>
      </c>
      <c r="G5863">
        <v>235000</v>
      </c>
      <c r="H5863" t="s">
        <v>13563</v>
      </c>
      <c r="I5863" t="s">
        <v>13563</v>
      </c>
      <c r="J5863" t="s">
        <v>16324</v>
      </c>
      <c r="K5863" t="s">
        <v>41</v>
      </c>
      <c r="L5863">
        <v>82000000</v>
      </c>
      <c r="M5863">
        <v>89792502</v>
      </c>
      <c r="N5863" t="s">
        <v>34</v>
      </c>
      <c r="O5863">
        <v>110</v>
      </c>
      <c r="P5863" cm="1">
        <f t="array" ref="P5863">_xlfn.XLOOKUP(D5863, CPI!$A:A, CPI!$B:B)</f>
        <v>224.9</v>
      </c>
      <c r="Q5863" s="9">
        <f>IF(M5863="","",PRODUCT(M5863,CPI!$B$112/P5863))</f>
        <v>121653069.62827922</v>
      </c>
    </row>
    <row r="5864" spans="1:17">
      <c r="A5864" t="s">
        <v>17169</v>
      </c>
      <c r="B5864" t="s">
        <v>2010</v>
      </c>
      <c r="C5864" t="s">
        <v>45</v>
      </c>
      <c r="D5864">
        <v>2011</v>
      </c>
      <c r="E5864" t="s">
        <v>17170</v>
      </c>
      <c r="F5864">
        <v>8.1</v>
      </c>
      <c r="G5864">
        <v>445000</v>
      </c>
      <c r="H5864" t="s">
        <v>13699</v>
      </c>
      <c r="I5864" t="s">
        <v>13699</v>
      </c>
      <c r="J5864" t="s">
        <v>15696</v>
      </c>
      <c r="K5864" t="s">
        <v>41</v>
      </c>
      <c r="L5864">
        <v>25000000</v>
      </c>
      <c r="M5864">
        <v>23308615</v>
      </c>
      <c r="N5864" t="s">
        <v>14713</v>
      </c>
      <c r="O5864">
        <v>140</v>
      </c>
      <c r="P5864" cm="1">
        <f t="array" ref="P5864">_xlfn.XLOOKUP(D5864, CPI!$A:A, CPI!$B:B)</f>
        <v>224.9</v>
      </c>
      <c r="Q5864" s="9">
        <f>IF(M5864="","",PRODUCT(M5864,CPI!$B$112/P5864))</f>
        <v>31579079.548688304</v>
      </c>
    </row>
    <row r="5865" spans="1:17">
      <c r="A5865" t="s">
        <v>17171</v>
      </c>
      <c r="B5865" t="s">
        <v>44</v>
      </c>
      <c r="C5865" t="s">
        <v>401</v>
      </c>
      <c r="D5865">
        <v>2011</v>
      </c>
      <c r="E5865" t="s">
        <v>17172</v>
      </c>
      <c r="F5865">
        <v>7.2</v>
      </c>
      <c r="G5865">
        <v>262000</v>
      </c>
      <c r="H5865" t="s">
        <v>17173</v>
      </c>
      <c r="I5865" t="s">
        <v>15549</v>
      </c>
      <c r="J5865" t="s">
        <v>11928</v>
      </c>
      <c r="K5865" t="s">
        <v>41</v>
      </c>
      <c r="L5865">
        <v>150000000</v>
      </c>
      <c r="M5865">
        <v>665692281</v>
      </c>
      <c r="N5865" t="s">
        <v>10184</v>
      </c>
      <c r="O5865">
        <v>90</v>
      </c>
      <c r="P5865" cm="1">
        <f t="array" ref="P5865">_xlfn.XLOOKUP(D5865, CPI!$A:A, CPI!$B:B)</f>
        <v>224.9</v>
      </c>
      <c r="Q5865" s="9">
        <f>IF(M5865="","",PRODUCT(M5865,CPI!$B$112/P5865))</f>
        <v>901896122.81325018</v>
      </c>
    </row>
    <row r="5866" spans="1:17">
      <c r="A5866" t="s">
        <v>17174</v>
      </c>
      <c r="B5866" t="s">
        <v>27</v>
      </c>
      <c r="C5866" t="s">
        <v>52</v>
      </c>
      <c r="D5866">
        <v>2011</v>
      </c>
      <c r="E5866" t="s">
        <v>17085</v>
      </c>
      <c r="F5866">
        <v>6.5</v>
      </c>
      <c r="G5866">
        <v>348000</v>
      </c>
      <c r="H5866" t="s">
        <v>16178</v>
      </c>
      <c r="I5866" t="s">
        <v>17175</v>
      </c>
      <c r="J5866" t="s">
        <v>17176</v>
      </c>
      <c r="K5866" t="s">
        <v>41</v>
      </c>
      <c r="L5866">
        <v>35000000</v>
      </c>
      <c r="M5866">
        <v>149542245</v>
      </c>
      <c r="N5866" t="s">
        <v>10886</v>
      </c>
      <c r="O5866">
        <v>109</v>
      </c>
      <c r="P5866" cm="1">
        <f t="array" ref="P5866">_xlfn.XLOOKUP(D5866, CPI!$A:A, CPI!$B:B)</f>
        <v>224.9</v>
      </c>
      <c r="Q5866" s="9">
        <f>IF(M5866="","",PRODUCT(M5866,CPI!$B$112/P5866))</f>
        <v>202603477.32992437</v>
      </c>
    </row>
    <row r="5867" spans="1:17">
      <c r="A5867" t="s">
        <v>17177</v>
      </c>
      <c r="B5867" t="s">
        <v>27</v>
      </c>
      <c r="C5867" t="s">
        <v>45</v>
      </c>
      <c r="D5867">
        <v>2011</v>
      </c>
      <c r="E5867" t="s">
        <v>17178</v>
      </c>
      <c r="F5867">
        <v>6</v>
      </c>
      <c r="G5867">
        <v>163000</v>
      </c>
      <c r="H5867" t="s">
        <v>11312</v>
      </c>
      <c r="I5867" t="s">
        <v>17179</v>
      </c>
      <c r="J5867" t="s">
        <v>17180</v>
      </c>
      <c r="K5867" t="s">
        <v>41</v>
      </c>
      <c r="L5867">
        <v>75000000</v>
      </c>
      <c r="M5867">
        <v>226904017</v>
      </c>
      <c r="N5867" t="s">
        <v>15315</v>
      </c>
      <c r="O5867">
        <v>110</v>
      </c>
      <c r="P5867" cm="1">
        <f t="array" ref="P5867">_xlfn.XLOOKUP(D5867, CPI!$A:A, CPI!$B:B)</f>
        <v>224.9</v>
      </c>
      <c r="Q5867" s="9">
        <f>IF(M5867="","",PRODUCT(M5867,CPI!$B$112/P5867))</f>
        <v>307415091.06224984</v>
      </c>
    </row>
    <row r="5868" spans="1:17">
      <c r="A5868" t="s">
        <v>17181</v>
      </c>
      <c r="B5868" t="s">
        <v>2010</v>
      </c>
      <c r="C5868" t="s">
        <v>45</v>
      </c>
      <c r="D5868">
        <v>2011</v>
      </c>
      <c r="E5868" t="s">
        <v>17182</v>
      </c>
      <c r="F5868">
        <v>7.7</v>
      </c>
      <c r="G5868">
        <v>657000</v>
      </c>
      <c r="H5868" t="s">
        <v>13541</v>
      </c>
      <c r="I5868" t="s">
        <v>13184</v>
      </c>
      <c r="J5868" t="s">
        <v>14555</v>
      </c>
      <c r="K5868" t="s">
        <v>41</v>
      </c>
      <c r="L5868">
        <v>160000000</v>
      </c>
      <c r="M5868">
        <v>352616690</v>
      </c>
      <c r="N5868" t="s">
        <v>191</v>
      </c>
      <c r="O5868">
        <v>131</v>
      </c>
      <c r="P5868" cm="1">
        <f t="array" ref="P5868">_xlfn.XLOOKUP(D5868, CPI!$A:A, CPI!$B:B)</f>
        <v>224.9</v>
      </c>
      <c r="Q5868" s="9">
        <f>IF(M5868="","",PRODUCT(M5868,CPI!$B$112/P5868))</f>
        <v>477733683.60604709</v>
      </c>
    </row>
    <row r="5869" spans="1:17">
      <c r="A5869" t="s">
        <v>17183</v>
      </c>
      <c r="B5869" t="s">
        <v>2010</v>
      </c>
      <c r="C5869" t="s">
        <v>28</v>
      </c>
      <c r="D5869">
        <v>2011</v>
      </c>
      <c r="E5869" t="s">
        <v>17170</v>
      </c>
      <c r="F5869">
        <v>6.7</v>
      </c>
      <c r="G5869">
        <v>290000</v>
      </c>
      <c r="H5869" t="s">
        <v>5117</v>
      </c>
      <c r="I5869" t="s">
        <v>16484</v>
      </c>
      <c r="J5869" t="s">
        <v>9540</v>
      </c>
      <c r="K5869" t="s">
        <v>17184</v>
      </c>
      <c r="L5869">
        <v>60000000</v>
      </c>
      <c r="M5869">
        <v>136515867</v>
      </c>
      <c r="N5869" t="s">
        <v>34</v>
      </c>
      <c r="O5869">
        <v>106</v>
      </c>
      <c r="P5869" cm="1">
        <f t="array" ref="P5869">_xlfn.XLOOKUP(D5869, CPI!$A:A, CPI!$B:B)</f>
        <v>224.9</v>
      </c>
      <c r="Q5869" s="9">
        <f>IF(M5869="","",PRODUCT(M5869,CPI!$B$112/P5869))</f>
        <v>184955023.00978211</v>
      </c>
    </row>
    <row r="5870" spans="1:17">
      <c r="A5870" t="s">
        <v>17185</v>
      </c>
      <c r="B5870" t="s">
        <v>27</v>
      </c>
      <c r="C5870" t="s">
        <v>52</v>
      </c>
      <c r="D5870">
        <v>2011</v>
      </c>
      <c r="E5870" t="s">
        <v>17186</v>
      </c>
      <c r="F5870">
        <v>5.6</v>
      </c>
      <c r="G5870">
        <v>196000</v>
      </c>
      <c r="H5870" t="s">
        <v>10632</v>
      </c>
      <c r="I5870" t="s">
        <v>17187</v>
      </c>
      <c r="J5870" t="s">
        <v>8861</v>
      </c>
      <c r="K5870" t="s">
        <v>41</v>
      </c>
      <c r="L5870">
        <v>20000000</v>
      </c>
      <c r="M5870">
        <v>216197492</v>
      </c>
      <c r="N5870" t="s">
        <v>42</v>
      </c>
      <c r="O5870">
        <v>92</v>
      </c>
      <c r="P5870" cm="1">
        <f t="array" ref="P5870">_xlfn.XLOOKUP(D5870, CPI!$A:A, CPI!$B:B)</f>
        <v>224.9</v>
      </c>
      <c r="Q5870" s="9">
        <f>IF(M5870="","",PRODUCT(M5870,CPI!$B$112/P5870))</f>
        <v>292909630.11293906</v>
      </c>
    </row>
    <row r="5871" spans="1:17">
      <c r="A5871" t="s">
        <v>17188</v>
      </c>
      <c r="B5871" t="s">
        <v>2010</v>
      </c>
      <c r="C5871" t="s">
        <v>45</v>
      </c>
      <c r="D5871">
        <v>2011</v>
      </c>
      <c r="E5871" t="s">
        <v>17189</v>
      </c>
      <c r="F5871">
        <v>6.7</v>
      </c>
      <c r="G5871">
        <v>379000</v>
      </c>
      <c r="H5871" t="s">
        <v>9587</v>
      </c>
      <c r="I5871" t="s">
        <v>9587</v>
      </c>
      <c r="J5871" t="s">
        <v>17190</v>
      </c>
      <c r="K5871" t="s">
        <v>41</v>
      </c>
      <c r="L5871">
        <v>40000000</v>
      </c>
      <c r="M5871">
        <v>173930596</v>
      </c>
      <c r="N5871" t="s">
        <v>8636</v>
      </c>
      <c r="O5871">
        <v>109</v>
      </c>
      <c r="P5871" cm="1">
        <f t="array" ref="P5871">_xlfn.XLOOKUP(D5871, CPI!$A:A, CPI!$B:B)</f>
        <v>224.9</v>
      </c>
      <c r="Q5871" s="9">
        <f>IF(M5871="","",PRODUCT(M5871,CPI!$B$112/P5871))</f>
        <v>235645409.52067584</v>
      </c>
    </row>
    <row r="5872" spans="1:17">
      <c r="A5872" t="s">
        <v>17191</v>
      </c>
      <c r="B5872" t="s">
        <v>2010</v>
      </c>
      <c r="C5872" t="s">
        <v>28</v>
      </c>
      <c r="D5872">
        <v>2011</v>
      </c>
      <c r="E5872" t="s">
        <v>17192</v>
      </c>
      <c r="F5872">
        <v>7</v>
      </c>
      <c r="G5872">
        <v>143000</v>
      </c>
      <c r="H5872" t="s">
        <v>16311</v>
      </c>
      <c r="I5872" t="s">
        <v>14975</v>
      </c>
      <c r="J5872" t="s">
        <v>13623</v>
      </c>
      <c r="K5872" t="s">
        <v>41</v>
      </c>
      <c r="L5872">
        <v>15000000</v>
      </c>
      <c r="M5872">
        <v>59389433</v>
      </c>
      <c r="N5872" t="s">
        <v>12706</v>
      </c>
      <c r="O5872">
        <v>107</v>
      </c>
      <c r="P5872" cm="1">
        <f t="array" ref="P5872">_xlfn.XLOOKUP(D5872, CPI!$A:A, CPI!$B:B)</f>
        <v>224.9</v>
      </c>
      <c r="Q5872" s="9">
        <f>IF(M5872="","",PRODUCT(M5872,CPI!$B$112/P5872))</f>
        <v>80462250.93419297</v>
      </c>
    </row>
    <row r="5873" spans="1:17">
      <c r="A5873" t="s">
        <v>17193</v>
      </c>
      <c r="B5873" t="s">
        <v>27</v>
      </c>
      <c r="C5873" t="s">
        <v>63</v>
      </c>
      <c r="D5873">
        <v>2011</v>
      </c>
      <c r="E5873" t="s">
        <v>17067</v>
      </c>
      <c r="F5873">
        <v>6.1</v>
      </c>
      <c r="G5873">
        <v>131000</v>
      </c>
      <c r="H5873" t="s">
        <v>706</v>
      </c>
      <c r="I5873" t="s">
        <v>8996</v>
      </c>
      <c r="J5873" t="s">
        <v>8997</v>
      </c>
      <c r="K5873" t="s">
        <v>41</v>
      </c>
      <c r="L5873">
        <v>40000000</v>
      </c>
      <c r="M5873">
        <v>97231420</v>
      </c>
      <c r="N5873" t="s">
        <v>8998</v>
      </c>
      <c r="O5873">
        <v>111</v>
      </c>
      <c r="P5873" cm="1">
        <f t="array" ref="P5873">_xlfn.XLOOKUP(D5873, CPI!$A:A, CPI!$B:B)</f>
        <v>224.9</v>
      </c>
      <c r="Q5873" s="9">
        <f>IF(M5873="","",PRODUCT(M5873,CPI!$B$112/P5873))</f>
        <v>131731496.99421965</v>
      </c>
    </row>
    <row r="5874" spans="1:17">
      <c r="A5874" t="s">
        <v>17194</v>
      </c>
      <c r="B5874" t="s">
        <v>520</v>
      </c>
      <c r="C5874" t="s">
        <v>28</v>
      </c>
      <c r="D5874">
        <v>2011</v>
      </c>
      <c r="E5874" t="s">
        <v>17195</v>
      </c>
      <c r="F5874">
        <v>7.2</v>
      </c>
      <c r="G5874">
        <v>187000</v>
      </c>
      <c r="H5874" t="s">
        <v>15783</v>
      </c>
      <c r="I5874" t="s">
        <v>15783</v>
      </c>
      <c r="J5874" t="s">
        <v>16730</v>
      </c>
      <c r="K5874" t="s">
        <v>33</v>
      </c>
      <c r="L5874">
        <v>6500000</v>
      </c>
      <c r="M5874">
        <v>19123767</v>
      </c>
      <c r="N5874" t="s">
        <v>9450</v>
      </c>
      <c r="O5874">
        <v>101</v>
      </c>
      <c r="P5874" cm="1">
        <f t="array" ref="P5874">_xlfn.XLOOKUP(D5874, CPI!$A:A, CPI!$B:B)</f>
        <v>224.9</v>
      </c>
      <c r="Q5874" s="9">
        <f>IF(M5874="","",PRODUCT(M5874,CPI!$B$112/P5874))</f>
        <v>25909345.508670516</v>
      </c>
    </row>
    <row r="5875" spans="1:17">
      <c r="A5875" t="s">
        <v>17196</v>
      </c>
      <c r="B5875" t="s">
        <v>2010</v>
      </c>
      <c r="C5875" t="s">
        <v>45</v>
      </c>
      <c r="D5875">
        <v>2011</v>
      </c>
      <c r="E5875" t="s">
        <v>17145</v>
      </c>
      <c r="F5875">
        <v>7.4</v>
      </c>
      <c r="G5875">
        <v>466000</v>
      </c>
      <c r="H5875" t="s">
        <v>10745</v>
      </c>
      <c r="I5875" t="s">
        <v>9009</v>
      </c>
      <c r="J5875" t="s">
        <v>1489</v>
      </c>
      <c r="K5875" t="s">
        <v>41</v>
      </c>
      <c r="L5875">
        <v>145000000</v>
      </c>
      <c r="M5875">
        <v>694713380</v>
      </c>
      <c r="N5875" t="s">
        <v>55</v>
      </c>
      <c r="O5875">
        <v>132</v>
      </c>
      <c r="P5875" cm="1">
        <f t="array" ref="P5875">_xlfn.XLOOKUP(D5875, CPI!$A:A, CPI!$B:B)</f>
        <v>224.9</v>
      </c>
      <c r="Q5875" s="9">
        <f>IF(M5875="","",PRODUCT(M5875,CPI!$B$112/P5875))</f>
        <v>941214614.87772334</v>
      </c>
    </row>
    <row r="5876" spans="1:17">
      <c r="A5876" t="s">
        <v>17197</v>
      </c>
      <c r="B5876" t="s">
        <v>2010</v>
      </c>
      <c r="C5876" t="s">
        <v>4895</v>
      </c>
      <c r="D5876">
        <v>2011</v>
      </c>
      <c r="E5876" t="s">
        <v>17142</v>
      </c>
      <c r="F5876">
        <v>7</v>
      </c>
      <c r="G5876">
        <v>343000</v>
      </c>
      <c r="H5876" t="s">
        <v>6361</v>
      </c>
      <c r="I5876" t="s">
        <v>6361</v>
      </c>
      <c r="J5876" t="s">
        <v>17198</v>
      </c>
      <c r="K5876" t="s">
        <v>41</v>
      </c>
      <c r="L5876">
        <v>50000000</v>
      </c>
      <c r="M5876">
        <v>260095986</v>
      </c>
      <c r="N5876" t="s">
        <v>55</v>
      </c>
      <c r="O5876">
        <v>112</v>
      </c>
      <c r="P5876" cm="1">
        <f t="array" ref="P5876">_xlfn.XLOOKUP(D5876, CPI!$A:A, CPI!$B:B)</f>
        <v>224.9</v>
      </c>
      <c r="Q5876" s="9">
        <f>IF(M5876="","",PRODUCT(M5876,CPI!$B$112/P5876))</f>
        <v>352384379.43174738</v>
      </c>
    </row>
    <row r="5877" spans="1:17">
      <c r="A5877" t="s">
        <v>17199</v>
      </c>
      <c r="B5877" t="s">
        <v>27</v>
      </c>
      <c r="C5877" t="s">
        <v>28</v>
      </c>
      <c r="D5877">
        <v>2011</v>
      </c>
      <c r="E5877" t="s">
        <v>17200</v>
      </c>
      <c r="F5877">
        <v>7.5</v>
      </c>
      <c r="G5877">
        <v>142000</v>
      </c>
      <c r="H5877" t="s">
        <v>10852</v>
      </c>
      <c r="I5877" t="s">
        <v>10852</v>
      </c>
      <c r="J5877" t="s">
        <v>6142</v>
      </c>
      <c r="K5877" t="s">
        <v>33</v>
      </c>
      <c r="L5877">
        <v>7000000</v>
      </c>
      <c r="M5877">
        <v>9232318</v>
      </c>
      <c r="N5877" t="s">
        <v>6575</v>
      </c>
      <c r="O5877">
        <v>112</v>
      </c>
      <c r="P5877" cm="1">
        <f t="array" ref="P5877">_xlfn.XLOOKUP(D5877, CPI!$A:A, CPI!$B:B)</f>
        <v>224.9</v>
      </c>
      <c r="Q5877" s="9">
        <f>IF(M5877="","",PRODUCT(M5877,CPI!$B$112/P5877))</f>
        <v>12508169.384615384</v>
      </c>
    </row>
    <row r="5878" spans="1:17">
      <c r="A5878" t="s">
        <v>17201</v>
      </c>
      <c r="B5878" t="s">
        <v>2010</v>
      </c>
      <c r="C5878" t="s">
        <v>341</v>
      </c>
      <c r="D5878">
        <v>2011</v>
      </c>
      <c r="E5878" t="s">
        <v>16585</v>
      </c>
      <c r="F5878">
        <v>7.4</v>
      </c>
      <c r="G5878">
        <v>538000</v>
      </c>
      <c r="H5878" t="s">
        <v>14650</v>
      </c>
      <c r="I5878" t="s">
        <v>3952</v>
      </c>
      <c r="J5878" t="s">
        <v>17202</v>
      </c>
      <c r="K5878" t="s">
        <v>41</v>
      </c>
      <c r="L5878">
        <v>27000000</v>
      </c>
      <c r="M5878">
        <v>161849455</v>
      </c>
      <c r="N5878" t="s">
        <v>15315</v>
      </c>
      <c r="O5878">
        <v>105</v>
      </c>
      <c r="P5878" cm="1">
        <f t="array" ref="P5878">_xlfn.XLOOKUP(D5878, CPI!$A:A, CPI!$B:B)</f>
        <v>224.9</v>
      </c>
      <c r="Q5878" s="9">
        <f>IF(M5878="","",PRODUCT(M5878,CPI!$B$112/P5878))</f>
        <v>219277585.32014227</v>
      </c>
    </row>
    <row r="5879" spans="1:17">
      <c r="A5879" t="s">
        <v>17203</v>
      </c>
      <c r="B5879" t="s">
        <v>2010</v>
      </c>
      <c r="C5879" t="s">
        <v>45</v>
      </c>
      <c r="D5879">
        <v>2011</v>
      </c>
      <c r="E5879" t="s">
        <v>16279</v>
      </c>
      <c r="F5879">
        <v>6.8</v>
      </c>
      <c r="G5879">
        <v>253000</v>
      </c>
      <c r="H5879" t="s">
        <v>14098</v>
      </c>
      <c r="I5879" t="s">
        <v>17204</v>
      </c>
      <c r="J5879" t="s">
        <v>5721</v>
      </c>
      <c r="K5879" t="s">
        <v>33</v>
      </c>
      <c r="L5879">
        <v>30000000</v>
      </c>
      <c r="M5879">
        <v>135710029</v>
      </c>
      <c r="N5879" t="s">
        <v>10792</v>
      </c>
      <c r="O5879">
        <v>113</v>
      </c>
      <c r="P5879" cm="1">
        <f t="array" ref="P5879">_xlfn.XLOOKUP(D5879, CPI!$A:A, CPI!$B:B)</f>
        <v>224.9</v>
      </c>
      <c r="Q5879" s="9">
        <f>IF(M5879="","",PRODUCT(M5879,CPI!$B$112/P5879))</f>
        <v>183863254.05202311</v>
      </c>
    </row>
    <row r="5880" spans="1:17">
      <c r="A5880" t="s">
        <v>17205</v>
      </c>
      <c r="B5880" t="s">
        <v>2010</v>
      </c>
      <c r="C5880" t="s">
        <v>45</v>
      </c>
      <c r="D5880">
        <v>2011</v>
      </c>
      <c r="E5880" t="s">
        <v>17206</v>
      </c>
      <c r="F5880">
        <v>6.2</v>
      </c>
      <c r="G5880">
        <v>390000</v>
      </c>
      <c r="H5880" t="s">
        <v>8522</v>
      </c>
      <c r="I5880" t="s">
        <v>10885</v>
      </c>
      <c r="J5880" t="s">
        <v>13005</v>
      </c>
      <c r="K5880" t="s">
        <v>41</v>
      </c>
      <c r="L5880">
        <v>195000000</v>
      </c>
      <c r="M5880">
        <v>1123794079</v>
      </c>
      <c r="N5880" t="s">
        <v>55</v>
      </c>
      <c r="O5880">
        <v>154</v>
      </c>
      <c r="P5880" cm="1">
        <f t="array" ref="P5880">_xlfn.XLOOKUP(D5880, CPI!$A:A, CPI!$B:B)</f>
        <v>224.9</v>
      </c>
      <c r="Q5880" s="9">
        <f>IF(M5880="","",PRODUCT(M5880,CPI!$B$112/P5880))</f>
        <v>1522543601.0284569</v>
      </c>
    </row>
    <row r="5881" spans="1:17">
      <c r="A5881" t="s">
        <v>17207</v>
      </c>
      <c r="B5881" t="s">
        <v>2010</v>
      </c>
      <c r="C5881" t="s">
        <v>45</v>
      </c>
      <c r="D5881">
        <v>2011</v>
      </c>
      <c r="E5881" t="s">
        <v>17162</v>
      </c>
      <c r="F5881">
        <v>6</v>
      </c>
      <c r="G5881">
        <v>211000</v>
      </c>
      <c r="H5881" t="s">
        <v>9092</v>
      </c>
      <c r="I5881" t="s">
        <v>14207</v>
      </c>
      <c r="J5881" t="s">
        <v>13543</v>
      </c>
      <c r="K5881" t="s">
        <v>41</v>
      </c>
      <c r="L5881">
        <v>163000000</v>
      </c>
      <c r="M5881">
        <v>174822325</v>
      </c>
      <c r="N5881" t="s">
        <v>72</v>
      </c>
      <c r="O5881">
        <v>119</v>
      </c>
      <c r="P5881" cm="1">
        <f t="array" ref="P5881">_xlfn.XLOOKUP(D5881, CPI!$A:A, CPI!$B:B)</f>
        <v>224.9</v>
      </c>
      <c r="Q5881" s="9">
        <f>IF(M5881="","",PRODUCT(M5881,CPI!$B$112/P5881))</f>
        <v>236853545.69808802</v>
      </c>
    </row>
    <row r="5882" spans="1:17">
      <c r="A5882" t="s">
        <v>17208</v>
      </c>
      <c r="B5882" t="s">
        <v>27</v>
      </c>
      <c r="C5882" t="s">
        <v>28</v>
      </c>
      <c r="D5882">
        <v>2011</v>
      </c>
      <c r="E5882" t="s">
        <v>17209</v>
      </c>
      <c r="F5882">
        <v>7.1</v>
      </c>
      <c r="G5882">
        <v>192000</v>
      </c>
      <c r="H5882" t="s">
        <v>15676</v>
      </c>
      <c r="I5882" t="s">
        <v>5956</v>
      </c>
      <c r="J5882" t="s">
        <v>3374</v>
      </c>
      <c r="K5882" t="s">
        <v>33</v>
      </c>
      <c r="M5882">
        <v>81529126</v>
      </c>
      <c r="N5882" t="s">
        <v>6866</v>
      </c>
      <c r="O5882">
        <v>122</v>
      </c>
      <c r="P5882" cm="1">
        <f t="array" ref="P5882">_xlfn.XLOOKUP(D5882, CPI!$A:A, CPI!$B:B)</f>
        <v>224.9</v>
      </c>
      <c r="Q5882" s="9">
        <f>IF(M5882="","",PRODUCT(M5882,CPI!$B$112/P5882))</f>
        <v>110457646.47487772</v>
      </c>
    </row>
    <row r="5883" spans="1:17">
      <c r="A5883" t="s">
        <v>17210</v>
      </c>
      <c r="B5883" t="s">
        <v>2010</v>
      </c>
      <c r="C5883" t="s">
        <v>36</v>
      </c>
      <c r="D5883">
        <v>2011</v>
      </c>
      <c r="E5883" t="s">
        <v>17211</v>
      </c>
      <c r="F5883">
        <v>4.9000000000000004</v>
      </c>
      <c r="G5883">
        <v>228000</v>
      </c>
      <c r="H5883" t="s">
        <v>1892</v>
      </c>
      <c r="I5883" t="s">
        <v>15541</v>
      </c>
      <c r="J5883" t="s">
        <v>13944</v>
      </c>
      <c r="K5883" t="s">
        <v>41</v>
      </c>
      <c r="L5883">
        <v>110000000</v>
      </c>
      <c r="M5883">
        <v>712205856</v>
      </c>
      <c r="N5883" t="s">
        <v>10093</v>
      </c>
      <c r="O5883">
        <v>117</v>
      </c>
      <c r="P5883" cm="1">
        <f t="array" ref="P5883">_xlfn.XLOOKUP(D5883, CPI!$A:A, CPI!$B:B)</f>
        <v>224.9</v>
      </c>
      <c r="Q5883" s="9">
        <f>IF(M5883="","",PRODUCT(M5883,CPI!$B$112/P5883))</f>
        <v>964913847.59092915</v>
      </c>
    </row>
    <row r="5884" spans="1:17">
      <c r="A5884" t="s">
        <v>1005</v>
      </c>
      <c r="B5884" t="s">
        <v>27</v>
      </c>
      <c r="C5884" t="s">
        <v>45</v>
      </c>
      <c r="D5884">
        <v>2011</v>
      </c>
      <c r="E5884" t="s">
        <v>17192</v>
      </c>
      <c r="F5884">
        <v>5.2</v>
      </c>
      <c r="G5884">
        <v>96000</v>
      </c>
      <c r="H5884" t="s">
        <v>12994</v>
      </c>
      <c r="I5884" t="s">
        <v>17212</v>
      </c>
      <c r="J5884" t="s">
        <v>17213</v>
      </c>
      <c r="K5884" t="s">
        <v>41</v>
      </c>
      <c r="L5884">
        <v>90000000</v>
      </c>
      <c r="M5884">
        <v>63523283</v>
      </c>
      <c r="N5884" t="s">
        <v>14713</v>
      </c>
      <c r="O5884">
        <v>113</v>
      </c>
      <c r="P5884" cm="1">
        <f t="array" ref="P5884">_xlfn.XLOOKUP(D5884, CPI!$A:A, CPI!$B:B)</f>
        <v>224.9</v>
      </c>
      <c r="Q5884" s="9">
        <f>IF(M5884="","",PRODUCT(M5884,CPI!$B$112/P5884))</f>
        <v>86062891.64117384</v>
      </c>
    </row>
    <row r="5885" spans="1:17">
      <c r="A5885" t="s">
        <v>17214</v>
      </c>
      <c r="B5885" t="s">
        <v>348</v>
      </c>
      <c r="C5885" t="s">
        <v>401</v>
      </c>
      <c r="D5885">
        <v>2011</v>
      </c>
      <c r="E5885" t="s">
        <v>17186</v>
      </c>
      <c r="F5885">
        <v>6.1</v>
      </c>
      <c r="G5885">
        <v>168000</v>
      </c>
      <c r="H5885" t="s">
        <v>8488</v>
      </c>
      <c r="I5885" t="s">
        <v>8488</v>
      </c>
      <c r="J5885" t="s">
        <v>9053</v>
      </c>
      <c r="K5885" t="s">
        <v>41</v>
      </c>
      <c r="L5885">
        <v>200000000</v>
      </c>
      <c r="M5885">
        <v>559852396</v>
      </c>
      <c r="N5885" t="s">
        <v>1735</v>
      </c>
      <c r="O5885">
        <v>106</v>
      </c>
      <c r="P5885" cm="1">
        <f t="array" ref="P5885">_xlfn.XLOOKUP(D5885, CPI!$A:A, CPI!$B:B)</f>
        <v>224.9</v>
      </c>
      <c r="Q5885" s="9">
        <f>IF(M5885="","",PRODUCT(M5885,CPI!$B$112/P5885))</f>
        <v>758501667.67985761</v>
      </c>
    </row>
    <row r="5886" spans="1:17">
      <c r="A5886" t="s">
        <v>17215</v>
      </c>
      <c r="B5886" t="s">
        <v>44</v>
      </c>
      <c r="C5886" t="s">
        <v>401</v>
      </c>
      <c r="D5886">
        <v>2011</v>
      </c>
      <c r="E5886" t="s">
        <v>17216</v>
      </c>
      <c r="F5886">
        <v>7.2</v>
      </c>
      <c r="G5886">
        <v>245000</v>
      </c>
      <c r="H5886" t="s">
        <v>9733</v>
      </c>
      <c r="I5886" t="s">
        <v>11080</v>
      </c>
      <c r="J5886" t="s">
        <v>5694</v>
      </c>
      <c r="K5886" t="s">
        <v>41</v>
      </c>
      <c r="L5886">
        <v>135000000</v>
      </c>
      <c r="M5886">
        <v>245724603</v>
      </c>
      <c r="N5886" t="s">
        <v>55</v>
      </c>
      <c r="O5886">
        <v>107</v>
      </c>
      <c r="P5886" cm="1">
        <f t="array" ref="P5886">_xlfn.XLOOKUP(D5886, CPI!$A:A, CPI!$B:B)</f>
        <v>224.9</v>
      </c>
      <c r="Q5886" s="9">
        <f>IF(M5886="","",PRODUCT(M5886,CPI!$B$112/P5886))</f>
        <v>332913679.56469536</v>
      </c>
    </row>
    <row r="5887" spans="1:17">
      <c r="A5887" t="s">
        <v>17217</v>
      </c>
      <c r="B5887" t="s">
        <v>27</v>
      </c>
      <c r="C5887" t="s">
        <v>28</v>
      </c>
      <c r="D5887">
        <v>2011</v>
      </c>
      <c r="E5887" t="s">
        <v>17218</v>
      </c>
      <c r="F5887">
        <v>7.2</v>
      </c>
      <c r="G5887">
        <v>172000</v>
      </c>
      <c r="H5887" t="s">
        <v>6535</v>
      </c>
      <c r="I5887" t="s">
        <v>6535</v>
      </c>
      <c r="J5887" t="s">
        <v>10178</v>
      </c>
      <c r="K5887" t="s">
        <v>3822</v>
      </c>
      <c r="L5887">
        <v>7400000</v>
      </c>
      <c r="M5887">
        <v>17039814</v>
      </c>
      <c r="N5887" t="s">
        <v>10425</v>
      </c>
      <c r="O5887">
        <v>135</v>
      </c>
      <c r="P5887" cm="1">
        <f t="array" ref="P5887">_xlfn.XLOOKUP(D5887, CPI!$A:A, CPI!$B:B)</f>
        <v>224.9</v>
      </c>
      <c r="Q5887" s="9">
        <f>IF(M5887="","",PRODUCT(M5887,CPI!$B$112/P5887))</f>
        <v>23085955.205869272</v>
      </c>
    </row>
    <row r="5888" spans="1:17">
      <c r="A5888" t="s">
        <v>17219</v>
      </c>
      <c r="B5888" t="s">
        <v>2010</v>
      </c>
      <c r="C5888" t="s">
        <v>45</v>
      </c>
      <c r="D5888">
        <v>2011</v>
      </c>
      <c r="E5888" t="s">
        <v>16629</v>
      </c>
      <c r="F5888">
        <v>7.5</v>
      </c>
      <c r="G5888">
        <v>495000</v>
      </c>
      <c r="H5888" t="s">
        <v>16152</v>
      </c>
      <c r="I5888" t="s">
        <v>17220</v>
      </c>
      <c r="J5888" t="s">
        <v>10816</v>
      </c>
      <c r="K5888" t="s">
        <v>41</v>
      </c>
      <c r="L5888">
        <v>32000000</v>
      </c>
      <c r="M5888">
        <v>147332697</v>
      </c>
      <c r="N5888" t="s">
        <v>10093</v>
      </c>
      <c r="O5888">
        <v>93</v>
      </c>
      <c r="P5888" cm="1">
        <f t="array" ref="P5888">_xlfn.XLOOKUP(D5888, CPI!$A:A, CPI!$B:B)</f>
        <v>224.9</v>
      </c>
      <c r="Q5888" s="9">
        <f>IF(M5888="","",PRODUCT(M5888,CPI!$B$112/P5888))</f>
        <v>199609927.860827</v>
      </c>
    </row>
    <row r="5889" spans="1:17">
      <c r="A5889" t="s">
        <v>17221</v>
      </c>
      <c r="B5889" t="s">
        <v>2010</v>
      </c>
      <c r="C5889" t="s">
        <v>45</v>
      </c>
      <c r="D5889">
        <v>2011</v>
      </c>
      <c r="E5889" t="s">
        <v>17222</v>
      </c>
      <c r="F5889">
        <v>7</v>
      </c>
      <c r="G5889">
        <v>306000</v>
      </c>
      <c r="H5889" t="s">
        <v>12617</v>
      </c>
      <c r="I5889" t="s">
        <v>14478</v>
      </c>
      <c r="J5889" t="s">
        <v>13494</v>
      </c>
      <c r="K5889" t="s">
        <v>41</v>
      </c>
      <c r="L5889">
        <v>110000000</v>
      </c>
      <c r="M5889">
        <v>299268508</v>
      </c>
      <c r="N5889" t="s">
        <v>9697</v>
      </c>
      <c r="O5889">
        <v>127</v>
      </c>
      <c r="P5889" cm="1">
        <f t="array" ref="P5889">_xlfn.XLOOKUP(D5889, CPI!$A:A, CPI!$B:B)</f>
        <v>224.9</v>
      </c>
      <c r="Q5889" s="9">
        <f>IF(M5889="","",PRODUCT(M5889,CPI!$B$112/P5889))</f>
        <v>405456266.73010224</v>
      </c>
    </row>
    <row r="5890" spans="1:17">
      <c r="A5890" t="s">
        <v>17223</v>
      </c>
      <c r="B5890" t="s">
        <v>27</v>
      </c>
      <c r="C5890" t="s">
        <v>52</v>
      </c>
      <c r="D5890">
        <v>2011</v>
      </c>
      <c r="E5890" t="s">
        <v>17224</v>
      </c>
      <c r="F5890">
        <v>6.8</v>
      </c>
      <c r="G5890">
        <v>428000</v>
      </c>
      <c r="H5890" t="s">
        <v>15880</v>
      </c>
      <c r="I5890" t="s">
        <v>17225</v>
      </c>
      <c r="J5890" t="s">
        <v>4034</v>
      </c>
      <c r="K5890" t="s">
        <v>41</v>
      </c>
      <c r="L5890">
        <v>35000000</v>
      </c>
      <c r="M5890">
        <v>209838559</v>
      </c>
      <c r="N5890" t="s">
        <v>2037</v>
      </c>
      <c r="O5890">
        <v>98</v>
      </c>
      <c r="P5890" cm="1">
        <f t="array" ref="P5890">_xlfn.XLOOKUP(D5890, CPI!$A:A, CPI!$B:B)</f>
        <v>224.9</v>
      </c>
      <c r="Q5890" s="9">
        <f>IF(M5890="","",PRODUCT(M5890,CPI!$B$112/P5890))</f>
        <v>284294392.74032903</v>
      </c>
    </row>
    <row r="5891" spans="1:17">
      <c r="A5891" t="s">
        <v>17226</v>
      </c>
      <c r="B5891" t="s">
        <v>44</v>
      </c>
      <c r="C5891" t="s">
        <v>401</v>
      </c>
      <c r="D5891">
        <v>2011</v>
      </c>
      <c r="E5891" t="s">
        <v>17067</v>
      </c>
      <c r="F5891">
        <v>6.9</v>
      </c>
      <c r="G5891">
        <v>212000</v>
      </c>
      <c r="H5891" t="s">
        <v>14782</v>
      </c>
      <c r="I5891" t="s">
        <v>14782</v>
      </c>
      <c r="J5891" t="s">
        <v>16101</v>
      </c>
      <c r="K5891" t="s">
        <v>41</v>
      </c>
      <c r="L5891">
        <v>90000000</v>
      </c>
      <c r="M5891">
        <v>483866518</v>
      </c>
      <c r="N5891" t="s">
        <v>14135</v>
      </c>
      <c r="O5891">
        <v>96</v>
      </c>
      <c r="P5891" cm="1">
        <f t="array" ref="P5891">_xlfn.XLOOKUP(D5891, CPI!$A:A, CPI!$B:B)</f>
        <v>224.9</v>
      </c>
      <c r="Q5891" s="9">
        <f>IF(M5891="","",PRODUCT(M5891,CPI!$B$112/P5891))</f>
        <v>655554148.6642952</v>
      </c>
    </row>
    <row r="5892" spans="1:17">
      <c r="A5892" t="s">
        <v>17227</v>
      </c>
      <c r="B5892" t="s">
        <v>27</v>
      </c>
      <c r="C5892" t="s">
        <v>28</v>
      </c>
      <c r="D5892">
        <v>2011</v>
      </c>
      <c r="E5892" t="s">
        <v>17228</v>
      </c>
      <c r="F5892">
        <v>7.6</v>
      </c>
      <c r="G5892">
        <v>143000</v>
      </c>
      <c r="H5892" t="s">
        <v>3484</v>
      </c>
      <c r="I5892" t="s">
        <v>17229</v>
      </c>
      <c r="J5892" t="s">
        <v>8161</v>
      </c>
      <c r="K5892" t="s">
        <v>1122</v>
      </c>
      <c r="M5892">
        <v>33750478</v>
      </c>
      <c r="N5892" t="s">
        <v>17230</v>
      </c>
      <c r="O5892">
        <v>120</v>
      </c>
      <c r="P5892" cm="1">
        <f t="array" ref="P5892">_xlfn.XLOOKUP(D5892, CPI!$A:A, CPI!$B:B)</f>
        <v>224.9</v>
      </c>
      <c r="Q5892" s="9">
        <f>IF(M5892="","",PRODUCT(M5892,CPI!$B$112/P5892))</f>
        <v>45725969.971542902</v>
      </c>
    </row>
    <row r="5893" spans="1:17">
      <c r="A5893" t="s">
        <v>17231</v>
      </c>
      <c r="B5893" t="s">
        <v>2010</v>
      </c>
      <c r="C5893" t="s">
        <v>45</v>
      </c>
      <c r="D5893">
        <v>2011</v>
      </c>
      <c r="E5893" t="s">
        <v>17232</v>
      </c>
      <c r="F5893">
        <v>7.5</v>
      </c>
      <c r="G5893">
        <v>429000</v>
      </c>
      <c r="H5893" t="s">
        <v>10091</v>
      </c>
      <c r="I5893" t="s">
        <v>16536</v>
      </c>
      <c r="J5893" t="s">
        <v>4923</v>
      </c>
      <c r="K5893" t="s">
        <v>41</v>
      </c>
      <c r="L5893">
        <v>125000000</v>
      </c>
      <c r="M5893">
        <v>543848418</v>
      </c>
      <c r="N5893" t="s">
        <v>34</v>
      </c>
      <c r="O5893">
        <v>129</v>
      </c>
      <c r="P5893" cm="1">
        <f t="array" ref="P5893">_xlfn.XLOOKUP(D5893, CPI!$A:A, CPI!$B:B)</f>
        <v>224.9</v>
      </c>
      <c r="Q5893" s="9">
        <f>IF(M5893="","",PRODUCT(M5893,CPI!$B$112/P5893))</f>
        <v>736819088.32636714</v>
      </c>
    </row>
    <row r="5894" spans="1:17">
      <c r="A5894" t="s">
        <v>7465</v>
      </c>
      <c r="B5894" t="s">
        <v>2010</v>
      </c>
      <c r="C5894" t="s">
        <v>45</v>
      </c>
      <c r="D5894">
        <v>2011</v>
      </c>
      <c r="E5894" t="s">
        <v>17233</v>
      </c>
      <c r="F5894">
        <v>5.7</v>
      </c>
      <c r="G5894">
        <v>105000</v>
      </c>
      <c r="H5894" t="s">
        <v>8493</v>
      </c>
      <c r="I5894" t="s">
        <v>16748</v>
      </c>
      <c r="J5894" t="s">
        <v>15021</v>
      </c>
      <c r="K5894" t="s">
        <v>41</v>
      </c>
      <c r="L5894">
        <v>75000000</v>
      </c>
      <c r="M5894">
        <v>132274484</v>
      </c>
      <c r="N5894" t="s">
        <v>10093</v>
      </c>
      <c r="O5894">
        <v>110</v>
      </c>
      <c r="P5894" cm="1">
        <f t="array" ref="P5894">_xlfn.XLOOKUP(D5894, CPI!$A:A, CPI!$B:B)</f>
        <v>224.9</v>
      </c>
      <c r="Q5894" s="9">
        <f>IF(M5894="","",PRODUCT(M5894,CPI!$B$112/P5894))</f>
        <v>179208693.97421074</v>
      </c>
    </row>
    <row r="5895" spans="1:17">
      <c r="A5895" t="s">
        <v>17234</v>
      </c>
      <c r="B5895" t="s">
        <v>458</v>
      </c>
      <c r="C5895" t="s">
        <v>28</v>
      </c>
      <c r="D5895">
        <v>2011</v>
      </c>
      <c r="E5895" t="s">
        <v>17235</v>
      </c>
      <c r="F5895">
        <v>5.3</v>
      </c>
      <c r="G5895">
        <v>32000</v>
      </c>
      <c r="H5895" t="s">
        <v>17236</v>
      </c>
      <c r="I5895" t="s">
        <v>17236</v>
      </c>
      <c r="J5895" t="s">
        <v>16324</v>
      </c>
      <c r="K5895" t="s">
        <v>259</v>
      </c>
      <c r="M5895">
        <v>408680</v>
      </c>
      <c r="N5895" t="s">
        <v>17237</v>
      </c>
      <c r="O5895">
        <v>101</v>
      </c>
      <c r="P5895" cm="1">
        <f t="array" ref="P5895">_xlfn.XLOOKUP(D5895, CPI!$A:A, CPI!$B:B)</f>
        <v>224.9</v>
      </c>
      <c r="Q5895" s="9">
        <f>IF(M5895="","",PRODUCT(M5895,CPI!$B$112/P5895))</f>
        <v>553689.62205424625</v>
      </c>
    </row>
    <row r="5896" spans="1:17">
      <c r="A5896" t="s">
        <v>17238</v>
      </c>
      <c r="B5896" t="s">
        <v>2010</v>
      </c>
      <c r="C5896" t="s">
        <v>45</v>
      </c>
      <c r="D5896">
        <v>2011</v>
      </c>
      <c r="E5896" t="s">
        <v>17239</v>
      </c>
      <c r="F5896">
        <v>6.2</v>
      </c>
      <c r="G5896">
        <v>137000</v>
      </c>
      <c r="H5896" t="s">
        <v>9791</v>
      </c>
      <c r="I5896" t="s">
        <v>14572</v>
      </c>
      <c r="J5896" t="s">
        <v>1496</v>
      </c>
      <c r="K5896" t="s">
        <v>41</v>
      </c>
      <c r="L5896">
        <v>75000000</v>
      </c>
      <c r="M5896">
        <v>152930623</v>
      </c>
      <c r="N5896" t="s">
        <v>72</v>
      </c>
      <c r="O5896">
        <v>104</v>
      </c>
      <c r="P5896" cm="1">
        <f t="array" ref="P5896">_xlfn.XLOOKUP(D5896, CPI!$A:A, CPI!$B:B)</f>
        <v>224.9</v>
      </c>
      <c r="Q5896" s="9">
        <f>IF(M5896="","",PRODUCT(M5896,CPI!$B$112/P5896))</f>
        <v>207194134.40684748</v>
      </c>
    </row>
    <row r="5897" spans="1:17">
      <c r="A5897" t="s">
        <v>17240</v>
      </c>
      <c r="B5897" t="s">
        <v>27</v>
      </c>
      <c r="C5897" t="s">
        <v>36</v>
      </c>
      <c r="D5897">
        <v>2011</v>
      </c>
      <c r="E5897" t="s">
        <v>16585</v>
      </c>
      <c r="F5897">
        <v>7</v>
      </c>
      <c r="G5897">
        <v>240000</v>
      </c>
      <c r="H5897" t="s">
        <v>9361</v>
      </c>
      <c r="I5897" t="s">
        <v>13525</v>
      </c>
      <c r="J5897" t="s">
        <v>13525</v>
      </c>
      <c r="K5897" t="s">
        <v>41</v>
      </c>
      <c r="L5897">
        <v>40000000</v>
      </c>
      <c r="M5897">
        <v>97984015</v>
      </c>
      <c r="N5897" t="s">
        <v>72</v>
      </c>
      <c r="O5897">
        <v>104</v>
      </c>
      <c r="P5897" cm="1">
        <f t="array" ref="P5897">_xlfn.XLOOKUP(D5897, CPI!$A:A, CPI!$B:B)</f>
        <v>224.9</v>
      </c>
      <c r="Q5897" s="9">
        <f>IF(M5897="","",PRODUCT(M5897,CPI!$B$112/P5897))</f>
        <v>132751131.0382392</v>
      </c>
    </row>
    <row r="5898" spans="1:17">
      <c r="A5898" t="s">
        <v>17241</v>
      </c>
      <c r="B5898" t="s">
        <v>44</v>
      </c>
      <c r="C5898" t="s">
        <v>52</v>
      </c>
      <c r="D5898">
        <v>2011</v>
      </c>
      <c r="E5898" t="s">
        <v>17242</v>
      </c>
      <c r="F5898">
        <v>7.1</v>
      </c>
      <c r="G5898">
        <v>138000</v>
      </c>
      <c r="H5898" t="s">
        <v>997</v>
      </c>
      <c r="I5898" t="s">
        <v>13919</v>
      </c>
      <c r="J5898" t="s">
        <v>9540</v>
      </c>
      <c r="K5898" t="s">
        <v>41</v>
      </c>
      <c r="L5898">
        <v>50000000</v>
      </c>
      <c r="M5898">
        <v>120081841</v>
      </c>
      <c r="N5898" t="s">
        <v>191</v>
      </c>
      <c r="O5898">
        <v>124</v>
      </c>
      <c r="P5898" cm="1">
        <f t="array" ref="P5898">_xlfn.XLOOKUP(D5898, CPI!$A:A, CPI!$B:B)</f>
        <v>224.9</v>
      </c>
      <c r="Q5898" s="9">
        <f>IF(M5898="","",PRODUCT(M5898,CPI!$B$112/P5898))</f>
        <v>162689804.1471765</v>
      </c>
    </row>
    <row r="5899" spans="1:17">
      <c r="A5899" t="s">
        <v>17243</v>
      </c>
      <c r="B5899" t="s">
        <v>2010</v>
      </c>
      <c r="C5899" t="s">
        <v>45</v>
      </c>
      <c r="D5899">
        <v>2011</v>
      </c>
      <c r="E5899" t="s">
        <v>17244</v>
      </c>
      <c r="F5899">
        <v>7.5</v>
      </c>
      <c r="G5899">
        <v>504000</v>
      </c>
      <c r="H5899" t="s">
        <v>17245</v>
      </c>
      <c r="I5899" t="s">
        <v>17246</v>
      </c>
      <c r="J5899" t="s">
        <v>12913</v>
      </c>
      <c r="K5899" t="s">
        <v>41</v>
      </c>
      <c r="L5899">
        <v>93000000</v>
      </c>
      <c r="M5899">
        <v>481800873</v>
      </c>
      <c r="N5899" t="s">
        <v>191</v>
      </c>
      <c r="O5899">
        <v>105</v>
      </c>
      <c r="P5899" cm="1">
        <f t="array" ref="P5899">_xlfn.XLOOKUP(D5899, CPI!$A:A, CPI!$B:B)</f>
        <v>224.9</v>
      </c>
      <c r="Q5899" s="9">
        <f>IF(M5899="","",PRODUCT(M5899,CPI!$B$112/P5899))</f>
        <v>652755562.48599374</v>
      </c>
    </row>
    <row r="5900" spans="1:17">
      <c r="A5900" t="s">
        <v>17247</v>
      </c>
      <c r="B5900" t="s">
        <v>27</v>
      </c>
      <c r="C5900" t="s">
        <v>36</v>
      </c>
      <c r="D5900">
        <v>2011</v>
      </c>
      <c r="E5900" t="s">
        <v>17248</v>
      </c>
      <c r="F5900">
        <v>5.5</v>
      </c>
      <c r="G5900">
        <v>99000</v>
      </c>
      <c r="H5900" t="s">
        <v>13364</v>
      </c>
      <c r="I5900" t="s">
        <v>14590</v>
      </c>
      <c r="J5900" t="s">
        <v>14590</v>
      </c>
      <c r="K5900" t="s">
        <v>41</v>
      </c>
      <c r="L5900">
        <v>49900000</v>
      </c>
      <c r="M5900">
        <v>28013733</v>
      </c>
      <c r="N5900" t="s">
        <v>72</v>
      </c>
      <c r="O5900">
        <v>102</v>
      </c>
      <c r="P5900" cm="1">
        <f t="array" ref="P5900">_xlfn.XLOOKUP(D5900, CPI!$A:A, CPI!$B:B)</f>
        <v>224.9</v>
      </c>
      <c r="Q5900" s="9">
        <f>IF(M5900="","",PRODUCT(M5900,CPI!$B$112/P5900))</f>
        <v>37953688.061805241</v>
      </c>
    </row>
    <row r="5901" spans="1:17">
      <c r="A5901" t="s">
        <v>17249</v>
      </c>
      <c r="B5901" t="s">
        <v>27</v>
      </c>
      <c r="C5901" t="s">
        <v>115</v>
      </c>
      <c r="D5901">
        <v>2011</v>
      </c>
      <c r="E5901" t="s">
        <v>16585</v>
      </c>
      <c r="F5901">
        <v>7.3</v>
      </c>
      <c r="G5901">
        <v>221000</v>
      </c>
      <c r="H5901" t="s">
        <v>17250</v>
      </c>
      <c r="I5901" t="s">
        <v>17251</v>
      </c>
      <c r="J5901" t="s">
        <v>9032</v>
      </c>
      <c r="K5901" t="s">
        <v>41</v>
      </c>
      <c r="L5901">
        <v>40000000</v>
      </c>
      <c r="M5901">
        <v>86752352</v>
      </c>
      <c r="N5901" t="s">
        <v>14713</v>
      </c>
      <c r="O5901">
        <v>118</v>
      </c>
      <c r="P5901" cm="1">
        <f t="array" ref="P5901">_xlfn.XLOOKUP(D5901, CPI!$A:A, CPI!$B:B)</f>
        <v>224.9</v>
      </c>
      <c r="Q5901" s="9">
        <f>IF(M5901="","",PRODUCT(M5901,CPI!$B$112/P5901))</f>
        <v>117534200.33081368</v>
      </c>
    </row>
    <row r="5902" spans="1:17">
      <c r="A5902" t="s">
        <v>17252</v>
      </c>
      <c r="B5902" t="s">
        <v>2010</v>
      </c>
      <c r="C5902" t="s">
        <v>45</v>
      </c>
      <c r="D5902">
        <v>2011</v>
      </c>
      <c r="E5902" t="s">
        <v>17038</v>
      </c>
      <c r="F5902">
        <v>6.4</v>
      </c>
      <c r="G5902">
        <v>97000</v>
      </c>
      <c r="H5902" t="s">
        <v>15840</v>
      </c>
      <c r="I5902" t="s">
        <v>2918</v>
      </c>
      <c r="J5902" t="s">
        <v>17253</v>
      </c>
      <c r="K5902" t="s">
        <v>463</v>
      </c>
      <c r="L5902">
        <v>40000000</v>
      </c>
      <c r="M5902">
        <v>71508440</v>
      </c>
      <c r="N5902" t="s">
        <v>12262</v>
      </c>
      <c r="O5902">
        <v>108</v>
      </c>
      <c r="P5902" cm="1">
        <f t="array" ref="P5902">_xlfn.XLOOKUP(D5902, CPI!$A:A, CPI!$B:B)</f>
        <v>224.9</v>
      </c>
      <c r="Q5902" s="9">
        <f>IF(M5902="","",PRODUCT(M5902,CPI!$B$112/P5902))</f>
        <v>96881376.914184064</v>
      </c>
    </row>
    <row r="5903" spans="1:17">
      <c r="A5903" t="s">
        <v>17254</v>
      </c>
      <c r="B5903" t="s">
        <v>2010</v>
      </c>
      <c r="C5903" t="s">
        <v>52</v>
      </c>
      <c r="D5903">
        <v>2011</v>
      </c>
      <c r="E5903" t="s">
        <v>17255</v>
      </c>
      <c r="F5903">
        <v>6.1</v>
      </c>
      <c r="G5903">
        <v>65000</v>
      </c>
      <c r="H5903" t="s">
        <v>2102</v>
      </c>
      <c r="I5903" t="s">
        <v>2102</v>
      </c>
      <c r="J5903" t="s">
        <v>2102</v>
      </c>
      <c r="K5903" t="s">
        <v>41</v>
      </c>
      <c r="L5903">
        <v>30000000</v>
      </c>
      <c r="M5903">
        <v>75055070</v>
      </c>
      <c r="N5903" t="s">
        <v>72</v>
      </c>
      <c r="O5903">
        <v>98</v>
      </c>
      <c r="P5903" cm="1">
        <f t="array" ref="P5903">_xlfn.XLOOKUP(D5903, CPI!$A:A, CPI!$B:B)</f>
        <v>224.9</v>
      </c>
      <c r="Q5903" s="9">
        <f>IF(M5903="","",PRODUCT(M5903,CPI!$B$112/P5903))</f>
        <v>101686437.65673631</v>
      </c>
    </row>
    <row r="5904" spans="1:17">
      <c r="A5904" t="s">
        <v>17256</v>
      </c>
      <c r="B5904" t="s">
        <v>2010</v>
      </c>
      <c r="C5904" t="s">
        <v>45</v>
      </c>
      <c r="D5904">
        <v>2011</v>
      </c>
      <c r="E5904" t="s">
        <v>17144</v>
      </c>
      <c r="F5904">
        <v>5.0999999999999996</v>
      </c>
      <c r="G5904">
        <v>78000</v>
      </c>
      <c r="H5904" t="s">
        <v>6229</v>
      </c>
      <c r="I5904" t="s">
        <v>17257</v>
      </c>
      <c r="J5904" t="s">
        <v>17258</v>
      </c>
      <c r="K5904" t="s">
        <v>41</v>
      </c>
      <c r="L5904">
        <v>35000000</v>
      </c>
      <c r="M5904">
        <v>82087155</v>
      </c>
      <c r="N5904" t="s">
        <v>14713</v>
      </c>
      <c r="O5904">
        <v>106</v>
      </c>
      <c r="P5904" cm="1">
        <f t="array" ref="P5904">_xlfn.XLOOKUP(D5904, CPI!$A:A, CPI!$B:B)</f>
        <v>224.9</v>
      </c>
      <c r="Q5904" s="9">
        <f>IF(M5904="","",PRODUCT(M5904,CPI!$B$112/P5904))</f>
        <v>111213677.76122721</v>
      </c>
    </row>
    <row r="5905" spans="1:17">
      <c r="A5905" t="s">
        <v>17259</v>
      </c>
      <c r="B5905" t="s">
        <v>2010</v>
      </c>
      <c r="C5905" t="s">
        <v>28</v>
      </c>
      <c r="D5905">
        <v>2011</v>
      </c>
      <c r="E5905" t="s">
        <v>17260</v>
      </c>
      <c r="F5905">
        <v>8.3000000000000007</v>
      </c>
      <c r="G5905">
        <v>227000</v>
      </c>
      <c r="H5905" t="s">
        <v>16430</v>
      </c>
      <c r="I5905" t="s">
        <v>16430</v>
      </c>
      <c r="J5905" t="s">
        <v>17261</v>
      </c>
      <c r="K5905" t="s">
        <v>5878</v>
      </c>
      <c r="L5905">
        <v>500000</v>
      </c>
      <c r="M5905">
        <v>22926076</v>
      </c>
      <c r="N5905" t="s">
        <v>17262</v>
      </c>
      <c r="O5905">
        <v>123</v>
      </c>
      <c r="P5905" cm="1">
        <f t="array" ref="P5905">_xlfn.XLOOKUP(D5905, CPI!$A:A, CPI!$B:B)</f>
        <v>224.9</v>
      </c>
      <c r="Q5905" s="9">
        <f>IF(M5905="","",PRODUCT(M5905,CPI!$B$112/P5905))</f>
        <v>31060806.390395727</v>
      </c>
    </row>
    <row r="5906" spans="1:17">
      <c r="A5906" t="s">
        <v>17263</v>
      </c>
      <c r="B5906" t="s">
        <v>44</v>
      </c>
      <c r="C5906" t="s">
        <v>28</v>
      </c>
      <c r="D5906">
        <v>2011</v>
      </c>
      <c r="E5906" t="s">
        <v>17264</v>
      </c>
      <c r="F5906">
        <v>7.5</v>
      </c>
      <c r="G5906">
        <v>310000</v>
      </c>
      <c r="H5906" t="s">
        <v>76</v>
      </c>
      <c r="I5906" t="s">
        <v>11080</v>
      </c>
      <c r="J5906" t="s">
        <v>15670</v>
      </c>
      <c r="K5906" t="s">
        <v>33</v>
      </c>
      <c r="L5906">
        <v>150000000</v>
      </c>
      <c r="M5906">
        <v>185770310</v>
      </c>
      <c r="N5906" t="s">
        <v>55</v>
      </c>
      <c r="O5906">
        <v>126</v>
      </c>
      <c r="P5906" cm="1">
        <f t="array" ref="P5906">_xlfn.XLOOKUP(D5906, CPI!$A:A, CPI!$B:B)</f>
        <v>224.9</v>
      </c>
      <c r="Q5906" s="9">
        <f>IF(M5906="","",PRODUCT(M5906,CPI!$B$112/P5906))</f>
        <v>251686142.53890616</v>
      </c>
    </row>
    <row r="5907" spans="1:17">
      <c r="A5907" t="s">
        <v>17265</v>
      </c>
      <c r="B5907" t="s">
        <v>2010</v>
      </c>
      <c r="C5907" t="s">
        <v>788</v>
      </c>
      <c r="D5907">
        <v>2011</v>
      </c>
      <c r="E5907" t="s">
        <v>17216</v>
      </c>
      <c r="F5907">
        <v>7</v>
      </c>
      <c r="G5907">
        <v>248000</v>
      </c>
      <c r="H5907" t="s">
        <v>13600</v>
      </c>
      <c r="I5907" t="s">
        <v>13600</v>
      </c>
      <c r="J5907" t="s">
        <v>9540</v>
      </c>
      <c r="K5907" t="s">
        <v>41</v>
      </c>
      <c r="L5907">
        <v>50200000</v>
      </c>
      <c r="M5907">
        <v>127869379</v>
      </c>
      <c r="N5907" t="s">
        <v>72</v>
      </c>
      <c r="O5907">
        <v>106</v>
      </c>
      <c r="P5907" cm="1">
        <f t="array" ref="P5907">_xlfn.XLOOKUP(D5907, CPI!$A:A, CPI!$B:B)</f>
        <v>224.9</v>
      </c>
      <c r="Q5907" s="9">
        <f>IF(M5907="","",PRODUCT(M5907,CPI!$B$112/P5907))</f>
        <v>173240550.38372609</v>
      </c>
    </row>
    <row r="5908" spans="1:17">
      <c r="A5908" t="s">
        <v>17266</v>
      </c>
      <c r="B5908" t="s">
        <v>2010</v>
      </c>
      <c r="C5908" t="s">
        <v>52</v>
      </c>
      <c r="D5908">
        <v>2011</v>
      </c>
      <c r="E5908" t="s">
        <v>17267</v>
      </c>
      <c r="F5908">
        <v>6.1</v>
      </c>
      <c r="G5908">
        <v>25000</v>
      </c>
      <c r="H5908" t="s">
        <v>14817</v>
      </c>
      <c r="I5908" t="s">
        <v>14817</v>
      </c>
      <c r="J5908" t="s">
        <v>14635</v>
      </c>
      <c r="K5908" t="s">
        <v>41</v>
      </c>
      <c r="M5908">
        <v>285984</v>
      </c>
      <c r="N5908" t="s">
        <v>17268</v>
      </c>
      <c r="O5908">
        <v>100</v>
      </c>
      <c r="P5908" cm="1">
        <f t="array" ref="P5908">_xlfn.XLOOKUP(D5908, CPI!$A:A, CPI!$B:B)</f>
        <v>224.9</v>
      </c>
      <c r="Q5908" s="9">
        <f>IF(M5908="","",PRODUCT(M5908,CPI!$B$112/P5908))</f>
        <v>387458.09159626497</v>
      </c>
    </row>
    <row r="5909" spans="1:17">
      <c r="A5909" t="s">
        <v>17269</v>
      </c>
      <c r="B5909" t="s">
        <v>2010</v>
      </c>
      <c r="C5909" t="s">
        <v>28</v>
      </c>
      <c r="D5909">
        <v>2011</v>
      </c>
      <c r="E5909" t="s">
        <v>17270</v>
      </c>
      <c r="F5909">
        <v>6.8</v>
      </c>
      <c r="G5909">
        <v>171000</v>
      </c>
      <c r="H5909" t="s">
        <v>10141</v>
      </c>
      <c r="I5909" t="s">
        <v>10141</v>
      </c>
      <c r="J5909" t="s">
        <v>6546</v>
      </c>
      <c r="K5909" t="s">
        <v>41</v>
      </c>
      <c r="L5909">
        <v>32000000</v>
      </c>
      <c r="M5909">
        <v>58409247</v>
      </c>
      <c r="N5909" t="s">
        <v>17271</v>
      </c>
      <c r="O5909">
        <v>139</v>
      </c>
      <c r="P5909" cm="1">
        <f t="array" ref="P5909">_xlfn.XLOOKUP(D5909, CPI!$A:A, CPI!$B:B)</f>
        <v>224.9</v>
      </c>
      <c r="Q5909" s="9">
        <f>IF(M5909="","",PRODUCT(M5909,CPI!$B$112/P5909))</f>
        <v>79134271.057803452</v>
      </c>
    </row>
    <row r="5910" spans="1:17">
      <c r="A5910" t="s">
        <v>17272</v>
      </c>
      <c r="B5910" t="s">
        <v>27</v>
      </c>
      <c r="C5910" t="s">
        <v>28</v>
      </c>
      <c r="D5910">
        <v>2011</v>
      </c>
      <c r="E5910" t="s">
        <v>17273</v>
      </c>
      <c r="F5910">
        <v>6.2</v>
      </c>
      <c r="G5910">
        <v>15000</v>
      </c>
      <c r="H5910" t="s">
        <v>5056</v>
      </c>
      <c r="I5910" t="s">
        <v>8450</v>
      </c>
      <c r="J5910" t="s">
        <v>10039</v>
      </c>
      <c r="K5910" t="s">
        <v>33</v>
      </c>
      <c r="M5910">
        <v>3143514</v>
      </c>
      <c r="N5910" t="s">
        <v>17274</v>
      </c>
      <c r="O5910">
        <v>98</v>
      </c>
      <c r="P5910" cm="1">
        <f t="array" ref="P5910">_xlfn.XLOOKUP(D5910, CPI!$A:A, CPI!$B:B)</f>
        <v>224.9</v>
      </c>
      <c r="Q5910" s="9">
        <f>IF(M5910="","",PRODUCT(M5910,CPI!$B$112/P5910))</f>
        <v>4258909.3632725654</v>
      </c>
    </row>
    <row r="5911" spans="1:17">
      <c r="A5911" t="s">
        <v>17275</v>
      </c>
      <c r="B5911" t="s">
        <v>2718</v>
      </c>
      <c r="C5911" t="s">
        <v>115</v>
      </c>
      <c r="D5911">
        <v>2011</v>
      </c>
      <c r="E5911" t="s">
        <v>17276</v>
      </c>
      <c r="F5911">
        <v>6.7</v>
      </c>
      <c r="G5911">
        <v>75000</v>
      </c>
      <c r="H5911" t="s">
        <v>146</v>
      </c>
      <c r="I5911" t="s">
        <v>14789</v>
      </c>
      <c r="J5911" t="s">
        <v>9032</v>
      </c>
      <c r="K5911" t="s">
        <v>41</v>
      </c>
      <c r="L5911">
        <v>11000000</v>
      </c>
      <c r="M5911">
        <v>4633668</v>
      </c>
      <c r="N5911" t="s">
        <v>15612</v>
      </c>
      <c r="O5911">
        <v>102</v>
      </c>
      <c r="P5911" cm="1">
        <f t="array" ref="P5911">_xlfn.XLOOKUP(D5911, CPI!$A:A, CPI!$B:B)</f>
        <v>224.9</v>
      </c>
      <c r="Q5911" s="9">
        <f>IF(M5911="","",PRODUCT(M5911,CPI!$B$112/P5911))</f>
        <v>6277806.3121387279</v>
      </c>
    </row>
    <row r="5912" spans="1:17">
      <c r="A5912" t="s">
        <v>9340</v>
      </c>
      <c r="B5912" t="s">
        <v>2010</v>
      </c>
      <c r="C5912" t="s">
        <v>28</v>
      </c>
      <c r="D5912">
        <v>2011</v>
      </c>
      <c r="E5912" t="s">
        <v>16835</v>
      </c>
      <c r="F5912">
        <v>7.3</v>
      </c>
      <c r="G5912">
        <v>83000</v>
      </c>
      <c r="H5912" t="s">
        <v>16497</v>
      </c>
      <c r="I5912" t="s">
        <v>9341</v>
      </c>
      <c r="J5912" t="s">
        <v>16656</v>
      </c>
      <c r="K5912" t="s">
        <v>33</v>
      </c>
      <c r="M5912">
        <v>34710627</v>
      </c>
      <c r="N5912" t="s">
        <v>12706</v>
      </c>
      <c r="O5912">
        <v>120</v>
      </c>
      <c r="P5912" cm="1">
        <f t="array" ref="P5912">_xlfn.XLOOKUP(D5912, CPI!$A:A, CPI!$B:B)</f>
        <v>224.9</v>
      </c>
      <c r="Q5912" s="9">
        <f>IF(M5912="","",PRODUCT(M5912,CPI!$B$112/P5912))</f>
        <v>47026803.232103154</v>
      </c>
    </row>
    <row r="5913" spans="1:17">
      <c r="A5913" t="s">
        <v>17277</v>
      </c>
      <c r="B5913" t="s">
        <v>27</v>
      </c>
      <c r="C5913" t="s">
        <v>74</v>
      </c>
      <c r="D5913">
        <v>2011</v>
      </c>
      <c r="E5913" t="s">
        <v>17278</v>
      </c>
      <c r="F5913">
        <v>7.1</v>
      </c>
      <c r="G5913">
        <v>47000</v>
      </c>
      <c r="H5913" t="s">
        <v>8473</v>
      </c>
      <c r="I5913" t="s">
        <v>8473</v>
      </c>
      <c r="J5913" t="s">
        <v>15720</v>
      </c>
      <c r="K5913" t="s">
        <v>41</v>
      </c>
      <c r="L5913">
        <v>12000000</v>
      </c>
      <c r="M5913">
        <v>1188194</v>
      </c>
      <c r="N5913" t="s">
        <v>17268</v>
      </c>
      <c r="O5913">
        <v>106</v>
      </c>
      <c r="P5913" cm="1">
        <f t="array" ref="P5913">_xlfn.XLOOKUP(D5913, CPI!$A:A, CPI!$B:B)</f>
        <v>224.9</v>
      </c>
      <c r="Q5913" s="9">
        <f>IF(M5913="","",PRODUCT(M5913,CPI!$B$112/P5913))</f>
        <v>1609794.1831925299</v>
      </c>
    </row>
    <row r="5914" spans="1:17">
      <c r="A5914" t="s">
        <v>17279</v>
      </c>
      <c r="B5914" t="s">
        <v>2010</v>
      </c>
      <c r="C5914" t="s">
        <v>45</v>
      </c>
      <c r="D5914">
        <v>2011</v>
      </c>
      <c r="E5914" t="s">
        <v>17280</v>
      </c>
      <c r="F5914">
        <v>7.2</v>
      </c>
      <c r="G5914">
        <v>150000</v>
      </c>
      <c r="H5914" t="s">
        <v>506</v>
      </c>
      <c r="I5914" t="s">
        <v>11369</v>
      </c>
      <c r="J5914" t="s">
        <v>17281</v>
      </c>
      <c r="K5914" t="s">
        <v>41</v>
      </c>
      <c r="L5914">
        <v>66000000</v>
      </c>
      <c r="M5914">
        <v>177584879</v>
      </c>
      <c r="N5914" t="s">
        <v>9697</v>
      </c>
      <c r="O5914">
        <v>146</v>
      </c>
      <c r="P5914" cm="1">
        <f t="array" ref="P5914">_xlfn.XLOOKUP(D5914, CPI!$A:A, CPI!$B:B)</f>
        <v>224.9</v>
      </c>
      <c r="Q5914" s="9">
        <f>IF(M5914="","",PRODUCT(M5914,CPI!$B$112/P5914))</f>
        <v>240596321.17074251</v>
      </c>
    </row>
    <row r="5915" spans="1:17">
      <c r="A5915" t="s">
        <v>17282</v>
      </c>
      <c r="B5915" t="s">
        <v>27</v>
      </c>
      <c r="C5915" t="s">
        <v>52</v>
      </c>
      <c r="D5915">
        <v>2011</v>
      </c>
      <c r="E5915" t="s">
        <v>17244</v>
      </c>
      <c r="F5915">
        <v>6.3</v>
      </c>
      <c r="G5915">
        <v>172000</v>
      </c>
      <c r="H5915" t="s">
        <v>10576</v>
      </c>
      <c r="I5915" t="s">
        <v>16087</v>
      </c>
      <c r="J5915" t="s">
        <v>4034</v>
      </c>
      <c r="K5915" t="s">
        <v>41</v>
      </c>
      <c r="L5915">
        <v>52000000</v>
      </c>
      <c r="M5915">
        <v>75450437</v>
      </c>
      <c r="N5915" t="s">
        <v>72</v>
      </c>
      <c r="O5915">
        <v>112</v>
      </c>
      <c r="P5915" cm="1">
        <f t="array" ref="P5915">_xlfn.XLOOKUP(D5915, CPI!$A:A, CPI!$B:B)</f>
        <v>224.9</v>
      </c>
      <c r="Q5915" s="9">
        <f>IF(M5915="","",PRODUCT(M5915,CPI!$B$112/P5915))</f>
        <v>102222090.50200088</v>
      </c>
    </row>
    <row r="5916" spans="1:17">
      <c r="A5916" t="s">
        <v>17283</v>
      </c>
      <c r="B5916" t="s">
        <v>27</v>
      </c>
      <c r="C5916" t="s">
        <v>45</v>
      </c>
      <c r="D5916">
        <v>2011</v>
      </c>
      <c r="E5916" t="s">
        <v>17156</v>
      </c>
      <c r="F5916">
        <v>7.6</v>
      </c>
      <c r="G5916">
        <v>195000</v>
      </c>
      <c r="H5916" t="s">
        <v>17284</v>
      </c>
      <c r="I5916" t="s">
        <v>17284</v>
      </c>
      <c r="J5916" t="s">
        <v>17285</v>
      </c>
      <c r="K5916" t="s">
        <v>17286</v>
      </c>
      <c r="L5916">
        <v>1100000</v>
      </c>
      <c r="M5916">
        <v>9148519</v>
      </c>
      <c r="N5916" t="s">
        <v>17287</v>
      </c>
      <c r="O5916">
        <v>101</v>
      </c>
      <c r="P5916" cm="1">
        <f t="array" ref="P5916">_xlfn.XLOOKUP(D5916, CPI!$A:A, CPI!$B:B)</f>
        <v>224.9</v>
      </c>
      <c r="Q5916" s="9">
        <f>IF(M5916="","",PRODUCT(M5916,CPI!$B$112/P5916))</f>
        <v>12394636.457536682</v>
      </c>
    </row>
    <row r="5917" spans="1:17">
      <c r="A5917" t="s">
        <v>17288</v>
      </c>
      <c r="B5917" t="s">
        <v>27</v>
      </c>
      <c r="C5917" t="s">
        <v>28</v>
      </c>
      <c r="D5917">
        <v>2011</v>
      </c>
      <c r="E5917" t="s">
        <v>17289</v>
      </c>
      <c r="F5917">
        <v>7.1</v>
      </c>
      <c r="G5917">
        <v>121000</v>
      </c>
      <c r="H5917" t="s">
        <v>17290</v>
      </c>
      <c r="I5917" t="s">
        <v>17290</v>
      </c>
      <c r="J5917" t="s">
        <v>17291</v>
      </c>
      <c r="K5917" t="s">
        <v>41</v>
      </c>
      <c r="L5917">
        <v>3500000</v>
      </c>
      <c r="M5917">
        <v>19504039</v>
      </c>
      <c r="N5917" t="s">
        <v>17292</v>
      </c>
      <c r="O5917">
        <v>107</v>
      </c>
      <c r="P5917" cm="1">
        <f t="array" ref="P5917">_xlfn.XLOOKUP(D5917, CPI!$A:A, CPI!$B:B)</f>
        <v>224.9</v>
      </c>
      <c r="Q5917" s="9">
        <f>IF(M5917="","",PRODUCT(M5917,CPI!$B$112/P5917))</f>
        <v>26424547.280124497</v>
      </c>
    </row>
    <row r="5918" spans="1:17">
      <c r="A5918" t="s">
        <v>17293</v>
      </c>
      <c r="B5918" t="s">
        <v>27</v>
      </c>
      <c r="C5918" t="s">
        <v>28</v>
      </c>
      <c r="D5918">
        <v>2011</v>
      </c>
      <c r="E5918" t="s">
        <v>17294</v>
      </c>
      <c r="F5918">
        <v>6.9</v>
      </c>
      <c r="G5918">
        <v>50000</v>
      </c>
      <c r="H5918" t="s">
        <v>17295</v>
      </c>
      <c r="I5918" t="s">
        <v>17295</v>
      </c>
      <c r="J5918" t="s">
        <v>17296</v>
      </c>
      <c r="K5918" t="s">
        <v>41</v>
      </c>
      <c r="M5918">
        <v>4778439</v>
      </c>
      <c r="N5918" t="s">
        <v>9450</v>
      </c>
      <c r="O5918">
        <v>102</v>
      </c>
      <c r="P5918" cm="1">
        <f t="array" ref="P5918">_xlfn.XLOOKUP(D5918, CPI!$A:A, CPI!$B:B)</f>
        <v>224.9</v>
      </c>
      <c r="Q5918" s="9">
        <f>IF(M5918="","",PRODUCT(M5918,CPI!$B$112/P5918))</f>
        <v>6473945.5904846592</v>
      </c>
    </row>
    <row r="5919" spans="1:17">
      <c r="A5919" t="s">
        <v>17297</v>
      </c>
      <c r="B5919" t="s">
        <v>2010</v>
      </c>
      <c r="C5919" t="s">
        <v>45</v>
      </c>
      <c r="D5919">
        <v>2011</v>
      </c>
      <c r="E5919" t="s">
        <v>17248</v>
      </c>
      <c r="F5919">
        <v>6.8</v>
      </c>
      <c r="G5919">
        <v>193000</v>
      </c>
      <c r="H5919" t="s">
        <v>14011</v>
      </c>
      <c r="I5919" t="s">
        <v>17298</v>
      </c>
      <c r="J5919" t="s">
        <v>15870</v>
      </c>
      <c r="K5919" t="s">
        <v>41</v>
      </c>
      <c r="L5919">
        <v>30000000</v>
      </c>
      <c r="M5919">
        <v>63782078</v>
      </c>
      <c r="N5919" t="s">
        <v>12706</v>
      </c>
      <c r="O5919">
        <v>111</v>
      </c>
      <c r="P5919" cm="1">
        <f t="array" ref="P5919">_xlfn.XLOOKUP(D5919, CPI!$A:A, CPI!$B:B)</f>
        <v>224.9</v>
      </c>
      <c r="Q5919" s="9">
        <f>IF(M5919="","",PRODUCT(M5919,CPI!$B$112/P5919))</f>
        <v>86413513.413072467</v>
      </c>
    </row>
    <row r="5920" spans="1:17">
      <c r="A5920" t="s">
        <v>17299</v>
      </c>
      <c r="B5920" t="s">
        <v>27</v>
      </c>
      <c r="C5920" t="s">
        <v>52</v>
      </c>
      <c r="D5920">
        <v>2011</v>
      </c>
      <c r="E5920" t="s">
        <v>17300</v>
      </c>
      <c r="F5920">
        <v>7.6</v>
      </c>
      <c r="G5920">
        <v>320000</v>
      </c>
      <c r="H5920" t="s">
        <v>16044</v>
      </c>
      <c r="I5920" t="s">
        <v>17301</v>
      </c>
      <c r="J5920" t="s">
        <v>12138</v>
      </c>
      <c r="K5920" t="s">
        <v>41</v>
      </c>
      <c r="L5920">
        <v>8000000</v>
      </c>
      <c r="M5920">
        <v>41097853</v>
      </c>
      <c r="N5920" t="s">
        <v>10093</v>
      </c>
      <c r="O5920">
        <v>100</v>
      </c>
      <c r="P5920" cm="1">
        <f t="array" ref="P5920">_xlfn.XLOOKUP(D5920, CPI!$A:A, CPI!$B:B)</f>
        <v>224.9</v>
      </c>
      <c r="Q5920" s="9">
        <f>IF(M5920="","",PRODUCT(M5920,CPI!$B$112/P5920))</f>
        <v>55680372.650511332</v>
      </c>
    </row>
    <row r="5921" spans="1:17">
      <c r="A5921" t="s">
        <v>17302</v>
      </c>
      <c r="B5921" t="s">
        <v>27</v>
      </c>
      <c r="C5921" t="s">
        <v>52</v>
      </c>
      <c r="D5921">
        <v>2011</v>
      </c>
      <c r="E5921" t="s">
        <v>17303</v>
      </c>
      <c r="F5921">
        <v>7.3</v>
      </c>
      <c r="G5921">
        <v>235000</v>
      </c>
      <c r="H5921" t="s">
        <v>9366</v>
      </c>
      <c r="I5921" t="s">
        <v>9366</v>
      </c>
      <c r="J5921" t="s">
        <v>9724</v>
      </c>
      <c r="K5921" t="s">
        <v>41</v>
      </c>
      <c r="L5921">
        <v>20000000</v>
      </c>
      <c r="M5921">
        <v>177243185</v>
      </c>
      <c r="N5921" t="s">
        <v>9450</v>
      </c>
      <c r="O5921">
        <v>115</v>
      </c>
      <c r="P5921" cm="1">
        <f t="array" ref="P5921">_xlfn.XLOOKUP(D5921, CPI!$A:A, CPI!$B:B)</f>
        <v>224.9</v>
      </c>
      <c r="Q5921" s="9">
        <f>IF(M5921="","",PRODUCT(M5921,CPI!$B$112/P5921))</f>
        <v>240133385.81369495</v>
      </c>
    </row>
    <row r="5922" spans="1:17">
      <c r="A5922" t="s">
        <v>17304</v>
      </c>
      <c r="B5922" t="s">
        <v>44</v>
      </c>
      <c r="C5922" t="s">
        <v>401</v>
      </c>
      <c r="D5922">
        <v>2011</v>
      </c>
      <c r="E5922" t="s">
        <v>17145</v>
      </c>
      <c r="F5922">
        <v>7.3</v>
      </c>
      <c r="G5922">
        <v>221000</v>
      </c>
      <c r="H5922" t="s">
        <v>506</v>
      </c>
      <c r="I5922" t="s">
        <v>17305</v>
      </c>
      <c r="J5922" t="s">
        <v>11370</v>
      </c>
      <c r="K5922" t="s">
        <v>41</v>
      </c>
      <c r="L5922">
        <v>135000000</v>
      </c>
      <c r="M5922">
        <v>373993951</v>
      </c>
      <c r="N5922" t="s">
        <v>42</v>
      </c>
      <c r="O5922">
        <v>107</v>
      </c>
      <c r="P5922" cm="1">
        <f t="array" ref="P5922">_xlfn.XLOOKUP(D5922, CPI!$A:A, CPI!$B:B)</f>
        <v>224.9</v>
      </c>
      <c r="Q5922" s="9">
        <f>IF(M5922="","",PRODUCT(M5922,CPI!$B$112/P5922))</f>
        <v>506696117.69542015</v>
      </c>
    </row>
    <row r="5923" spans="1:17">
      <c r="A5923" t="s">
        <v>17306</v>
      </c>
      <c r="B5923" t="s">
        <v>2010</v>
      </c>
      <c r="C5923" t="s">
        <v>45</v>
      </c>
      <c r="D5923">
        <v>2011</v>
      </c>
      <c r="E5923" t="s">
        <v>17280</v>
      </c>
      <c r="F5923">
        <v>4.9000000000000004</v>
      </c>
      <c r="G5923">
        <v>59000</v>
      </c>
      <c r="H5923" t="s">
        <v>17307</v>
      </c>
      <c r="I5923" t="s">
        <v>17308</v>
      </c>
      <c r="J5923" t="s">
        <v>13471</v>
      </c>
      <c r="K5923" t="s">
        <v>41</v>
      </c>
      <c r="L5923">
        <v>30000000</v>
      </c>
      <c r="M5923">
        <v>64626786</v>
      </c>
      <c r="N5923" t="s">
        <v>10093</v>
      </c>
      <c r="O5923">
        <v>89</v>
      </c>
      <c r="P5923" cm="1">
        <f t="array" ref="P5923">_xlfn.XLOOKUP(D5923, CPI!$A:A, CPI!$B:B)</f>
        <v>224.9</v>
      </c>
      <c r="Q5923" s="9">
        <f>IF(M5923="","",PRODUCT(M5923,CPI!$B$112/P5923))</f>
        <v>87557944.393952861</v>
      </c>
    </row>
    <row r="5924" spans="1:17">
      <c r="A5924" t="s">
        <v>17309</v>
      </c>
      <c r="B5924" t="s">
        <v>27</v>
      </c>
      <c r="C5924" t="s">
        <v>45</v>
      </c>
      <c r="D5924">
        <v>2011</v>
      </c>
      <c r="E5924" t="s">
        <v>17310</v>
      </c>
      <c r="F5924">
        <v>5.8</v>
      </c>
      <c r="G5924">
        <v>109000</v>
      </c>
      <c r="H5924" t="s">
        <v>17311</v>
      </c>
      <c r="I5924" t="s">
        <v>17312</v>
      </c>
      <c r="J5924" t="s">
        <v>17313</v>
      </c>
      <c r="K5924" t="s">
        <v>41</v>
      </c>
      <c r="L5924">
        <v>40000000</v>
      </c>
      <c r="M5924">
        <v>157887643</v>
      </c>
      <c r="N5924" t="s">
        <v>2037</v>
      </c>
      <c r="O5924">
        <v>92</v>
      </c>
      <c r="P5924" cm="1">
        <f t="array" ref="P5924">_xlfn.XLOOKUP(D5924, CPI!$A:A, CPI!$B:B)</f>
        <v>224.9</v>
      </c>
      <c r="Q5924" s="9">
        <f>IF(M5924="","",PRODUCT(M5924,CPI!$B$112/P5924))</f>
        <v>213910025.88750553</v>
      </c>
    </row>
    <row r="5925" spans="1:17">
      <c r="A5925" t="s">
        <v>17314</v>
      </c>
      <c r="B5925" t="s">
        <v>2010</v>
      </c>
      <c r="C5925" t="s">
        <v>45</v>
      </c>
      <c r="D5925">
        <v>2011</v>
      </c>
      <c r="E5925" t="s">
        <v>16279</v>
      </c>
      <c r="F5925">
        <v>6.1</v>
      </c>
      <c r="G5925">
        <v>230000</v>
      </c>
      <c r="H5925" t="s">
        <v>12722</v>
      </c>
      <c r="I5925" t="s">
        <v>13130</v>
      </c>
      <c r="J5925" t="s">
        <v>14923</v>
      </c>
      <c r="K5925" t="s">
        <v>41</v>
      </c>
      <c r="L5925">
        <v>60000000</v>
      </c>
      <c r="M5925">
        <v>149878437</v>
      </c>
      <c r="N5925" t="s">
        <v>9697</v>
      </c>
      <c r="O5925">
        <v>111</v>
      </c>
      <c r="P5925" cm="1">
        <f t="array" ref="P5925">_xlfn.XLOOKUP(D5925, CPI!$A:A, CPI!$B:B)</f>
        <v>224.9</v>
      </c>
      <c r="Q5925" s="9">
        <f>IF(M5925="","",PRODUCT(M5925,CPI!$B$112/P5925))</f>
        <v>203058958.44330812</v>
      </c>
    </row>
    <row r="5926" spans="1:17">
      <c r="A5926" t="s">
        <v>2055</v>
      </c>
      <c r="B5926" t="s">
        <v>2010</v>
      </c>
      <c r="C5926" t="s">
        <v>52</v>
      </c>
      <c r="D5926">
        <v>2011</v>
      </c>
      <c r="E5926" t="s">
        <v>17315</v>
      </c>
      <c r="F5926">
        <v>5.9</v>
      </c>
      <c r="G5926">
        <v>47000</v>
      </c>
      <c r="H5926" t="s">
        <v>14359</v>
      </c>
      <c r="I5926" t="s">
        <v>2056</v>
      </c>
      <c r="J5926" t="s">
        <v>17316</v>
      </c>
      <c r="K5926" t="s">
        <v>41</v>
      </c>
      <c r="L5926">
        <v>24000000</v>
      </c>
      <c r="M5926">
        <v>63543328</v>
      </c>
      <c r="N5926" t="s">
        <v>55</v>
      </c>
      <c r="O5926">
        <v>113</v>
      </c>
      <c r="P5926" cm="1">
        <f t="array" ref="P5926">_xlfn.XLOOKUP(D5926, CPI!$A:A, CPI!$B:B)</f>
        <v>224.9</v>
      </c>
      <c r="Q5926" s="9">
        <f>IF(M5926="","",PRODUCT(M5926,CPI!$B$112/P5926))</f>
        <v>86090049.095598027</v>
      </c>
    </row>
    <row r="5927" spans="1:17">
      <c r="A5927" t="s">
        <v>17317</v>
      </c>
      <c r="B5927" t="s">
        <v>27</v>
      </c>
      <c r="C5927" t="s">
        <v>63</v>
      </c>
      <c r="D5927">
        <v>2011</v>
      </c>
      <c r="E5927" t="s">
        <v>17318</v>
      </c>
      <c r="F5927">
        <v>6.6</v>
      </c>
      <c r="G5927">
        <v>92000</v>
      </c>
      <c r="H5927" t="s">
        <v>17319</v>
      </c>
      <c r="I5927" t="s">
        <v>17320</v>
      </c>
      <c r="J5927" t="s">
        <v>16886</v>
      </c>
      <c r="K5927" t="s">
        <v>41</v>
      </c>
      <c r="L5927">
        <v>1000000</v>
      </c>
      <c r="M5927">
        <v>26895481</v>
      </c>
      <c r="N5927" t="s">
        <v>17321</v>
      </c>
      <c r="O5927">
        <v>95</v>
      </c>
      <c r="P5927" cm="1">
        <f t="array" ref="P5927">_xlfn.XLOOKUP(D5927, CPI!$A:A, CPI!$B:B)</f>
        <v>224.9</v>
      </c>
      <c r="Q5927" s="9">
        <f>IF(M5927="","",PRODUCT(M5927,CPI!$B$112/P5927))</f>
        <v>36438653.004446417</v>
      </c>
    </row>
    <row r="5928" spans="1:17">
      <c r="A5928" t="s">
        <v>17322</v>
      </c>
      <c r="B5928" t="s">
        <v>458</v>
      </c>
      <c r="C5928" t="s">
        <v>52</v>
      </c>
      <c r="D5928">
        <v>2011</v>
      </c>
      <c r="E5928" t="s">
        <v>17323</v>
      </c>
      <c r="F5928">
        <v>8.1999999999999993</v>
      </c>
      <c r="G5928">
        <v>71000</v>
      </c>
      <c r="H5928" t="s">
        <v>17324</v>
      </c>
      <c r="I5928" t="s">
        <v>12180</v>
      </c>
      <c r="J5928" t="s">
        <v>11792</v>
      </c>
      <c r="K5928" t="s">
        <v>10304</v>
      </c>
      <c r="M5928">
        <v>5192743</v>
      </c>
      <c r="N5928" t="s">
        <v>17325</v>
      </c>
      <c r="O5928">
        <v>155</v>
      </c>
      <c r="P5928" cm="1">
        <f t="array" ref="P5928">_xlfn.XLOOKUP(D5928, CPI!$A:A, CPI!$B:B)</f>
        <v>224.9</v>
      </c>
      <c r="Q5928" s="9">
        <f>IF(M5928="","",PRODUCT(M5928,CPI!$B$112/P5928))</f>
        <v>7035254.7447754545</v>
      </c>
    </row>
    <row r="5929" spans="1:17">
      <c r="A5929" t="s">
        <v>17326</v>
      </c>
      <c r="B5929" t="s">
        <v>27</v>
      </c>
      <c r="C5929" t="s">
        <v>36</v>
      </c>
      <c r="D5929">
        <v>2011</v>
      </c>
      <c r="E5929" t="s">
        <v>17327</v>
      </c>
      <c r="F5929">
        <v>6.7</v>
      </c>
      <c r="G5929">
        <v>38000</v>
      </c>
      <c r="H5929" t="s">
        <v>17328</v>
      </c>
      <c r="I5929" t="s">
        <v>17329</v>
      </c>
      <c r="J5929" t="s">
        <v>4555</v>
      </c>
      <c r="K5929" t="s">
        <v>259</v>
      </c>
      <c r="M5929">
        <v>1680778</v>
      </c>
      <c r="N5929" t="s">
        <v>16736</v>
      </c>
      <c r="O5929">
        <v>100</v>
      </c>
      <c r="P5929" cm="1">
        <f t="array" ref="P5929">_xlfn.XLOOKUP(D5929, CPI!$A:A, CPI!$B:B)</f>
        <v>224.9</v>
      </c>
      <c r="Q5929" s="9">
        <f>IF(M5929="","",PRODUCT(M5929,CPI!$B$112/P5929))</f>
        <v>2277158.988883948</v>
      </c>
    </row>
    <row r="5930" spans="1:17">
      <c r="A5930" t="s">
        <v>1003</v>
      </c>
      <c r="B5930" t="s">
        <v>27</v>
      </c>
      <c r="C5930" t="s">
        <v>63</v>
      </c>
      <c r="D5930">
        <v>2011</v>
      </c>
      <c r="E5930" t="s">
        <v>17315</v>
      </c>
      <c r="F5930">
        <v>6.2</v>
      </c>
      <c r="G5930">
        <v>124000</v>
      </c>
      <c r="H5930" t="s">
        <v>17330</v>
      </c>
      <c r="I5930" t="s">
        <v>17312</v>
      </c>
      <c r="J5930" t="s">
        <v>14655</v>
      </c>
      <c r="K5930" t="s">
        <v>206</v>
      </c>
      <c r="L5930">
        <v>38000000</v>
      </c>
      <c r="M5930">
        <v>31505287</v>
      </c>
      <c r="N5930" t="s">
        <v>4542</v>
      </c>
      <c r="O5930">
        <v>103</v>
      </c>
      <c r="P5930" cm="1">
        <f t="array" ref="P5930">_xlfn.XLOOKUP(D5930, CPI!$A:A, CPI!$B:B)</f>
        <v>224.9</v>
      </c>
      <c r="Q5930" s="9">
        <f>IF(M5930="","",PRODUCT(M5930,CPI!$B$112/P5930))</f>
        <v>42684130.497554466</v>
      </c>
    </row>
    <row r="5931" spans="1:17">
      <c r="A5931" t="s">
        <v>17331</v>
      </c>
      <c r="B5931" t="s">
        <v>27</v>
      </c>
      <c r="C5931" t="s">
        <v>45</v>
      </c>
      <c r="D5931">
        <v>2011</v>
      </c>
      <c r="E5931" t="s">
        <v>17332</v>
      </c>
      <c r="F5931">
        <v>5.4</v>
      </c>
      <c r="G5931">
        <v>96000</v>
      </c>
      <c r="H5931" t="s">
        <v>11450</v>
      </c>
      <c r="I5931" t="s">
        <v>16325</v>
      </c>
      <c r="J5931" t="s">
        <v>1546</v>
      </c>
      <c r="K5931" t="s">
        <v>41</v>
      </c>
      <c r="L5931">
        <v>50000000</v>
      </c>
      <c r="M5931">
        <v>40909909</v>
      </c>
      <c r="N5931" t="s">
        <v>10093</v>
      </c>
      <c r="O5931">
        <v>104</v>
      </c>
      <c r="P5931" cm="1">
        <f t="array" ref="P5931">_xlfn.XLOOKUP(D5931, CPI!$A:A, CPI!$B:B)</f>
        <v>224.9</v>
      </c>
      <c r="Q5931" s="9">
        <f>IF(M5931="","",PRODUCT(M5931,CPI!$B$112/P5931))</f>
        <v>55425741.539795458</v>
      </c>
    </row>
    <row r="5932" spans="1:17">
      <c r="A5932" t="s">
        <v>17333</v>
      </c>
      <c r="B5932" t="s">
        <v>44</v>
      </c>
      <c r="C5932" t="s">
        <v>52</v>
      </c>
      <c r="D5932">
        <v>2011</v>
      </c>
      <c r="E5932" t="s">
        <v>17178</v>
      </c>
      <c r="F5932">
        <v>3.3</v>
      </c>
      <c r="G5932">
        <v>80000</v>
      </c>
      <c r="H5932" t="s">
        <v>5786</v>
      </c>
      <c r="I5932" t="s">
        <v>17334</v>
      </c>
      <c r="J5932" t="s">
        <v>8525</v>
      </c>
      <c r="K5932" t="s">
        <v>41</v>
      </c>
      <c r="L5932">
        <v>79000000</v>
      </c>
      <c r="M5932">
        <v>149673788</v>
      </c>
      <c r="N5932" t="s">
        <v>42</v>
      </c>
      <c r="O5932">
        <v>91</v>
      </c>
      <c r="P5932" cm="1">
        <f t="array" ref="P5932">_xlfn.XLOOKUP(D5932, CPI!$A:A, CPI!$B:B)</f>
        <v>224.9</v>
      </c>
      <c r="Q5932" s="9">
        <f>IF(M5932="","",PRODUCT(M5932,CPI!$B$112/P5932))</f>
        <v>202781694.99155179</v>
      </c>
    </row>
    <row r="5933" spans="1:17">
      <c r="A5933" t="s">
        <v>17335</v>
      </c>
      <c r="B5933" t="s">
        <v>44</v>
      </c>
      <c r="C5933" t="s">
        <v>52</v>
      </c>
      <c r="D5933">
        <v>2011</v>
      </c>
      <c r="E5933" t="s">
        <v>17224</v>
      </c>
      <c r="F5933">
        <v>5.2</v>
      </c>
      <c r="G5933">
        <v>59000</v>
      </c>
      <c r="H5933" t="s">
        <v>10109</v>
      </c>
      <c r="I5933" t="s">
        <v>17336</v>
      </c>
      <c r="J5933" t="s">
        <v>14851</v>
      </c>
      <c r="K5933" t="s">
        <v>41</v>
      </c>
      <c r="L5933">
        <v>80000000</v>
      </c>
      <c r="M5933">
        <v>169852759</v>
      </c>
      <c r="N5933" t="s">
        <v>42</v>
      </c>
      <c r="O5933">
        <v>102</v>
      </c>
      <c r="P5933" cm="1">
        <f t="array" ref="P5933">_xlfn.XLOOKUP(D5933, CPI!$A:A, CPI!$B:B)</f>
        <v>224.9</v>
      </c>
      <c r="Q5933" s="9">
        <f>IF(M5933="","",PRODUCT(M5933,CPI!$B$112/P5933))</f>
        <v>230120656.59092927</v>
      </c>
    </row>
    <row r="5934" spans="1:17">
      <c r="A5934" t="s">
        <v>17337</v>
      </c>
      <c r="B5934" t="s">
        <v>27</v>
      </c>
      <c r="C5934" t="s">
        <v>52</v>
      </c>
      <c r="D5934">
        <v>2011</v>
      </c>
      <c r="E5934" t="s">
        <v>17172</v>
      </c>
      <c r="F5934">
        <v>6.4</v>
      </c>
      <c r="G5934">
        <v>472000</v>
      </c>
      <c r="H5934" t="s">
        <v>11288</v>
      </c>
      <c r="I5934" t="s">
        <v>11776</v>
      </c>
      <c r="J5934" t="s">
        <v>17202</v>
      </c>
      <c r="K5934" t="s">
        <v>41</v>
      </c>
      <c r="L5934">
        <v>80000000</v>
      </c>
      <c r="M5934">
        <v>586764305</v>
      </c>
      <c r="N5934" t="s">
        <v>34</v>
      </c>
      <c r="O5934">
        <v>102</v>
      </c>
      <c r="P5934" cm="1">
        <f t="array" ref="P5934">_xlfn.XLOOKUP(D5934, CPI!$A:A, CPI!$B:B)</f>
        <v>224.9</v>
      </c>
      <c r="Q5934" s="9">
        <f>IF(M5934="","",PRODUCT(M5934,CPI!$B$112/P5934))</f>
        <v>794962577.73899508</v>
      </c>
    </row>
    <row r="5935" spans="1:17">
      <c r="A5935" t="s">
        <v>17338</v>
      </c>
      <c r="B5935" t="s">
        <v>27</v>
      </c>
      <c r="C5935" t="s">
        <v>52</v>
      </c>
      <c r="D5935">
        <v>2011</v>
      </c>
      <c r="E5935" t="s">
        <v>17332</v>
      </c>
      <c r="F5935">
        <v>5.8</v>
      </c>
      <c r="G5935">
        <v>121000</v>
      </c>
      <c r="H5935" t="s">
        <v>9074</v>
      </c>
      <c r="I5935" t="s">
        <v>17339</v>
      </c>
      <c r="J5935" t="s">
        <v>9053</v>
      </c>
      <c r="K5935" t="s">
        <v>41</v>
      </c>
      <c r="L5935">
        <v>36000000</v>
      </c>
      <c r="M5935">
        <v>86157237</v>
      </c>
      <c r="N5935" t="s">
        <v>2037</v>
      </c>
      <c r="O5935">
        <v>105</v>
      </c>
      <c r="P5935" cm="1">
        <f t="array" ref="P5935">_xlfn.XLOOKUP(D5935, CPI!$A:A, CPI!$B:B)</f>
        <v>224.9</v>
      </c>
      <c r="Q5935" s="9">
        <f>IF(M5935="","",PRODUCT(M5935,CPI!$B$112/P5935))</f>
        <v>116727924.02801244</v>
      </c>
    </row>
    <row r="5936" spans="1:17">
      <c r="A5936" t="s">
        <v>17340</v>
      </c>
      <c r="B5936" t="s">
        <v>2010</v>
      </c>
      <c r="C5936" t="s">
        <v>52</v>
      </c>
      <c r="D5936">
        <v>2011</v>
      </c>
      <c r="E5936" t="s">
        <v>17341</v>
      </c>
      <c r="F5936">
        <v>7.3</v>
      </c>
      <c r="G5936">
        <v>92000</v>
      </c>
      <c r="H5936" t="s">
        <v>7901</v>
      </c>
      <c r="I5936" t="s">
        <v>14231</v>
      </c>
      <c r="J5936" t="s">
        <v>9881</v>
      </c>
      <c r="K5936" t="s">
        <v>33</v>
      </c>
      <c r="L5936">
        <v>10000000</v>
      </c>
      <c r="M5936">
        <v>136836272</v>
      </c>
      <c r="N5936" t="s">
        <v>17342</v>
      </c>
      <c r="O5936">
        <v>124</v>
      </c>
      <c r="P5936" cm="1">
        <f t="array" ref="P5936">_xlfn.XLOOKUP(D5936, CPI!$A:A, CPI!$B:B)</f>
        <v>224.9</v>
      </c>
      <c r="Q5936" s="9">
        <f>IF(M5936="","",PRODUCT(M5936,CPI!$B$112/P5936))</f>
        <v>185389115.5108937</v>
      </c>
    </row>
    <row r="5937" spans="1:17">
      <c r="A5937" t="s">
        <v>17343</v>
      </c>
      <c r="B5937" t="s">
        <v>27</v>
      </c>
      <c r="C5937" t="s">
        <v>45</v>
      </c>
      <c r="D5937">
        <v>2011</v>
      </c>
      <c r="E5937" t="s">
        <v>17344</v>
      </c>
      <c r="F5937">
        <v>6.8</v>
      </c>
      <c r="G5937">
        <v>244000</v>
      </c>
      <c r="H5937" t="s">
        <v>12743</v>
      </c>
      <c r="I5937" t="s">
        <v>12743</v>
      </c>
      <c r="J5937" t="s">
        <v>5721</v>
      </c>
      <c r="K5937" t="s">
        <v>41</v>
      </c>
      <c r="L5937">
        <v>25000000</v>
      </c>
      <c r="M5937">
        <v>79781695</v>
      </c>
      <c r="N5937" t="s">
        <v>17345</v>
      </c>
      <c r="O5937">
        <v>117</v>
      </c>
      <c r="P5937" cm="1">
        <f t="array" ref="P5937">_xlfn.XLOOKUP(D5937, CPI!$A:A, CPI!$B:B)</f>
        <v>224.9</v>
      </c>
      <c r="Q5937" s="9">
        <f>IF(M5937="","",PRODUCT(M5937,CPI!$B$112/P5937))</f>
        <v>108090184.3775011</v>
      </c>
    </row>
    <row r="5938" spans="1:17">
      <c r="A5938" t="s">
        <v>17346</v>
      </c>
      <c r="B5938" t="s">
        <v>27</v>
      </c>
      <c r="C5938" t="s">
        <v>52</v>
      </c>
      <c r="D5938">
        <v>2011</v>
      </c>
      <c r="E5938" t="s">
        <v>17303</v>
      </c>
      <c r="F5938">
        <v>5.7</v>
      </c>
      <c r="G5938">
        <v>69000</v>
      </c>
      <c r="H5938" t="s">
        <v>13364</v>
      </c>
      <c r="I5938" t="s">
        <v>17347</v>
      </c>
      <c r="J5938" t="s">
        <v>16870</v>
      </c>
      <c r="K5938" t="s">
        <v>41</v>
      </c>
      <c r="L5938">
        <v>25000000</v>
      </c>
      <c r="M5938">
        <v>34942188</v>
      </c>
      <c r="N5938" t="s">
        <v>191</v>
      </c>
      <c r="O5938">
        <v>81</v>
      </c>
      <c r="P5938" cm="1">
        <f t="array" ref="P5938">_xlfn.XLOOKUP(D5938, CPI!$A:A, CPI!$B:B)</f>
        <v>224.9</v>
      </c>
      <c r="Q5938" s="9">
        <f>IF(M5938="","",PRODUCT(M5938,CPI!$B$112/P5938))</f>
        <v>47340527.71720764</v>
      </c>
    </row>
    <row r="5939" spans="1:17">
      <c r="A5939" t="s">
        <v>17348</v>
      </c>
      <c r="B5939" t="s">
        <v>27</v>
      </c>
      <c r="C5939" t="s">
        <v>52</v>
      </c>
      <c r="D5939">
        <v>2011</v>
      </c>
      <c r="E5939" t="s">
        <v>17216</v>
      </c>
      <c r="F5939">
        <v>6.3</v>
      </c>
      <c r="G5939">
        <v>52000</v>
      </c>
      <c r="H5939" t="s">
        <v>13938</v>
      </c>
      <c r="I5939" t="s">
        <v>16743</v>
      </c>
      <c r="J5939" t="s">
        <v>17349</v>
      </c>
      <c r="K5939" t="s">
        <v>41</v>
      </c>
      <c r="L5939">
        <v>23000000</v>
      </c>
      <c r="M5939">
        <v>7550073</v>
      </c>
      <c r="N5939" t="s">
        <v>13665</v>
      </c>
      <c r="O5939">
        <v>97</v>
      </c>
      <c r="P5939" cm="1">
        <f t="array" ref="P5939">_xlfn.XLOOKUP(D5939, CPI!$A:A, CPI!$B:B)</f>
        <v>224.9</v>
      </c>
      <c r="Q5939" s="9">
        <f>IF(M5939="","",PRODUCT(M5939,CPI!$B$112/P5939))</f>
        <v>10229022.868385948</v>
      </c>
    </row>
    <row r="5940" spans="1:17">
      <c r="A5940" t="s">
        <v>17350</v>
      </c>
      <c r="B5940" t="s">
        <v>27</v>
      </c>
      <c r="C5940" t="s">
        <v>45</v>
      </c>
      <c r="D5940">
        <v>2011</v>
      </c>
      <c r="E5940" t="s">
        <v>16675</v>
      </c>
      <c r="F5940">
        <v>6.6</v>
      </c>
      <c r="G5940">
        <v>154000</v>
      </c>
      <c r="H5940" t="s">
        <v>9548</v>
      </c>
      <c r="I5940" t="s">
        <v>3580</v>
      </c>
      <c r="J5940" t="s">
        <v>11251</v>
      </c>
      <c r="K5940" t="s">
        <v>41</v>
      </c>
      <c r="L5940">
        <v>40000000</v>
      </c>
      <c r="M5940">
        <v>76130093</v>
      </c>
      <c r="N5940" t="s">
        <v>16796</v>
      </c>
      <c r="O5940">
        <v>93</v>
      </c>
      <c r="P5940" cm="1">
        <f t="array" ref="P5940">_xlfn.XLOOKUP(D5940, CPI!$A:A, CPI!$B:B)</f>
        <v>224.9</v>
      </c>
      <c r="Q5940" s="9">
        <f>IF(M5940="","",PRODUCT(M5940,CPI!$B$112/P5940))</f>
        <v>103142905.01156068</v>
      </c>
    </row>
    <row r="5941" spans="1:17">
      <c r="A5941" t="s">
        <v>17351</v>
      </c>
      <c r="B5941" t="s">
        <v>2010</v>
      </c>
      <c r="C5941" t="s">
        <v>45</v>
      </c>
      <c r="D5941">
        <v>2011</v>
      </c>
      <c r="E5941" t="s">
        <v>16875</v>
      </c>
      <c r="F5941">
        <v>4.3</v>
      </c>
      <c r="G5941">
        <v>113000</v>
      </c>
      <c r="H5941" t="s">
        <v>14648</v>
      </c>
      <c r="I5941" t="s">
        <v>17352</v>
      </c>
      <c r="J5941" t="s">
        <v>1546</v>
      </c>
      <c r="K5941" t="s">
        <v>41</v>
      </c>
      <c r="L5941">
        <v>57000000</v>
      </c>
      <c r="M5941">
        <v>132563930</v>
      </c>
      <c r="N5941" t="s">
        <v>42</v>
      </c>
      <c r="O5941">
        <v>96</v>
      </c>
      <c r="P5941" cm="1">
        <f t="array" ref="P5941">_xlfn.XLOOKUP(D5941, CPI!$A:A, CPI!$B:B)</f>
        <v>224.9</v>
      </c>
      <c r="Q5941" s="9">
        <f>IF(M5941="","",PRODUCT(M5941,CPI!$B$112/P5941))</f>
        <v>179600842.46776342</v>
      </c>
    </row>
    <row r="5942" spans="1:17">
      <c r="A5942" t="s">
        <v>17353</v>
      </c>
      <c r="B5942" t="s">
        <v>2010</v>
      </c>
      <c r="C5942" t="s">
        <v>45</v>
      </c>
      <c r="D5942">
        <v>2011</v>
      </c>
      <c r="E5942" t="s">
        <v>17354</v>
      </c>
      <c r="F5942">
        <v>5.7</v>
      </c>
      <c r="G5942">
        <v>176000</v>
      </c>
      <c r="H5942" t="s">
        <v>13113</v>
      </c>
      <c r="I5942" t="s">
        <v>17355</v>
      </c>
      <c r="J5942" t="s">
        <v>10046</v>
      </c>
      <c r="K5942" t="s">
        <v>41</v>
      </c>
      <c r="L5942">
        <v>70000000</v>
      </c>
      <c r="M5942">
        <v>211819354</v>
      </c>
      <c r="N5942" t="s">
        <v>42</v>
      </c>
      <c r="O5942">
        <v>116</v>
      </c>
      <c r="P5942" cm="1">
        <f t="array" ref="P5942">_xlfn.XLOOKUP(D5942, CPI!$A:A, CPI!$B:B)</f>
        <v>224.9</v>
      </c>
      <c r="Q5942" s="9">
        <f>IF(M5942="","",PRODUCT(M5942,CPI!$B$112/P5942))</f>
        <v>286978022.07114267</v>
      </c>
    </row>
    <row r="5943" spans="1:17">
      <c r="A5943" t="s">
        <v>17356</v>
      </c>
      <c r="B5943" t="s">
        <v>2010</v>
      </c>
      <c r="C5943" t="s">
        <v>45</v>
      </c>
      <c r="D5943">
        <v>2011</v>
      </c>
      <c r="E5943" t="s">
        <v>17357</v>
      </c>
      <c r="F5943">
        <v>5.8</v>
      </c>
      <c r="G5943">
        <v>157000</v>
      </c>
      <c r="H5943" t="s">
        <v>12247</v>
      </c>
      <c r="I5943" t="s">
        <v>15040</v>
      </c>
      <c r="J5943" t="s">
        <v>15040</v>
      </c>
      <c r="K5943" t="s">
        <v>41</v>
      </c>
      <c r="L5943">
        <v>120000000</v>
      </c>
      <c r="M5943">
        <v>227817248</v>
      </c>
      <c r="N5943" t="s">
        <v>42</v>
      </c>
      <c r="O5943">
        <v>119</v>
      </c>
      <c r="P5943" cm="1">
        <f t="array" ref="P5943">_xlfn.XLOOKUP(D5943, CPI!$A:A, CPI!$B:B)</f>
        <v>224.9</v>
      </c>
      <c r="Q5943" s="9">
        <f>IF(M5943="","",PRODUCT(M5943,CPI!$B$112/P5943))</f>
        <v>308652358.67318803</v>
      </c>
    </row>
    <row r="5944" spans="1:17">
      <c r="A5944" t="s">
        <v>17358</v>
      </c>
      <c r="B5944" t="s">
        <v>27</v>
      </c>
      <c r="C5944" t="s">
        <v>45</v>
      </c>
      <c r="D5944">
        <v>2011</v>
      </c>
      <c r="E5944" t="s">
        <v>17144</v>
      </c>
      <c r="F5944">
        <v>6.4</v>
      </c>
      <c r="G5944">
        <v>126000</v>
      </c>
      <c r="H5944" t="s">
        <v>17359</v>
      </c>
      <c r="I5944" t="s">
        <v>17360</v>
      </c>
      <c r="J5944" t="s">
        <v>11251</v>
      </c>
      <c r="K5944" t="s">
        <v>33</v>
      </c>
      <c r="L5944">
        <v>70000000</v>
      </c>
      <c r="M5944">
        <v>57084522</v>
      </c>
      <c r="N5944" t="s">
        <v>17361</v>
      </c>
      <c r="O5944">
        <v>116</v>
      </c>
      <c r="P5944" cm="1">
        <f t="array" ref="P5944">_xlfn.XLOOKUP(D5944, CPI!$A:A, CPI!$B:B)</f>
        <v>224.9</v>
      </c>
      <c r="Q5944" s="9">
        <f>IF(M5944="","",PRODUCT(M5944,CPI!$B$112/P5944))</f>
        <v>77339501.34904401</v>
      </c>
    </row>
    <row r="5945" spans="1:17">
      <c r="A5945" t="s">
        <v>17362</v>
      </c>
      <c r="B5945" t="s">
        <v>2010</v>
      </c>
      <c r="C5945" t="s">
        <v>63</v>
      </c>
      <c r="D5945">
        <v>2011</v>
      </c>
      <c r="E5945" t="s">
        <v>17113</v>
      </c>
      <c r="F5945">
        <v>4</v>
      </c>
      <c r="G5945">
        <v>25000</v>
      </c>
      <c r="H5945" t="s">
        <v>9327</v>
      </c>
      <c r="I5945" t="s">
        <v>17363</v>
      </c>
      <c r="J5945" t="s">
        <v>17364</v>
      </c>
      <c r="K5945" t="s">
        <v>41</v>
      </c>
      <c r="L5945">
        <v>25000000</v>
      </c>
      <c r="M5945">
        <v>41363927</v>
      </c>
      <c r="N5945" t="s">
        <v>16677</v>
      </c>
      <c r="O5945">
        <v>90</v>
      </c>
      <c r="P5945" cm="1">
        <f t="array" ref="P5945">_xlfn.XLOOKUP(D5945, CPI!$A:A, CPI!$B:B)</f>
        <v>224.9</v>
      </c>
      <c r="Q5945" s="9">
        <f>IF(M5945="","",PRODUCT(M5945,CPI!$B$112/P5945))</f>
        <v>56040856.188972868</v>
      </c>
    </row>
    <row r="5946" spans="1:17">
      <c r="A5946" t="s">
        <v>17365</v>
      </c>
      <c r="B5946" t="s">
        <v>27</v>
      </c>
      <c r="C5946" t="s">
        <v>74</v>
      </c>
      <c r="D5946">
        <v>2011</v>
      </c>
      <c r="E5946" t="s">
        <v>17178</v>
      </c>
      <c r="F5946">
        <v>6.5</v>
      </c>
      <c r="G5946">
        <v>124000</v>
      </c>
      <c r="H5946" t="s">
        <v>96</v>
      </c>
      <c r="I5946" t="s">
        <v>15743</v>
      </c>
      <c r="J5946" t="s">
        <v>8521</v>
      </c>
      <c r="K5946" t="s">
        <v>41</v>
      </c>
      <c r="L5946">
        <v>35000000</v>
      </c>
      <c r="M5946">
        <v>84920539</v>
      </c>
      <c r="N5946" t="s">
        <v>4889</v>
      </c>
      <c r="O5946">
        <v>137</v>
      </c>
      <c r="P5946" cm="1">
        <f t="array" ref="P5946">_xlfn.XLOOKUP(D5946, CPI!$A:A, CPI!$B:B)</f>
        <v>224.9</v>
      </c>
      <c r="Q5946" s="9">
        <f>IF(M5946="","",PRODUCT(M5946,CPI!$B$112/P5946))</f>
        <v>115052415.44375277</v>
      </c>
    </row>
    <row r="5947" spans="1:17">
      <c r="A5947" t="s">
        <v>17366</v>
      </c>
      <c r="B5947" t="s">
        <v>2010</v>
      </c>
      <c r="C5947" t="s">
        <v>28</v>
      </c>
      <c r="D5947">
        <v>2011</v>
      </c>
      <c r="E5947" t="s">
        <v>17300</v>
      </c>
      <c r="F5947">
        <v>6</v>
      </c>
      <c r="G5947">
        <v>64000</v>
      </c>
      <c r="H5947" t="s">
        <v>5181</v>
      </c>
      <c r="I5947" t="s">
        <v>17367</v>
      </c>
      <c r="J5947" t="s">
        <v>13543</v>
      </c>
      <c r="K5947" t="s">
        <v>41</v>
      </c>
      <c r="L5947">
        <v>50000000</v>
      </c>
      <c r="M5947">
        <v>39984400</v>
      </c>
      <c r="N5947" t="s">
        <v>17368</v>
      </c>
      <c r="O5947">
        <v>84</v>
      </c>
      <c r="P5947" cm="1">
        <f t="array" ref="P5947">_xlfn.XLOOKUP(D5947, CPI!$A:A, CPI!$B:B)</f>
        <v>224.9</v>
      </c>
      <c r="Q5947" s="9">
        <f>IF(M5947="","",PRODUCT(M5947,CPI!$B$112/P5947))</f>
        <v>54171839.395286791</v>
      </c>
    </row>
    <row r="5948" spans="1:17">
      <c r="A5948" t="s">
        <v>17369</v>
      </c>
      <c r="B5948" t="s">
        <v>27</v>
      </c>
      <c r="C5948" t="s">
        <v>45</v>
      </c>
      <c r="D5948">
        <v>2011</v>
      </c>
      <c r="E5948" t="s">
        <v>17370</v>
      </c>
      <c r="F5948">
        <v>5.8</v>
      </c>
      <c r="G5948">
        <v>85000</v>
      </c>
      <c r="H5948" t="s">
        <v>5117</v>
      </c>
      <c r="I5948" t="s">
        <v>6411</v>
      </c>
      <c r="J5948" t="s">
        <v>17371</v>
      </c>
      <c r="K5948" t="s">
        <v>3167</v>
      </c>
      <c r="L5948">
        <v>23000000</v>
      </c>
      <c r="M5948">
        <v>34513760</v>
      </c>
      <c r="N5948" t="s">
        <v>15315</v>
      </c>
      <c r="O5948">
        <v>93</v>
      </c>
      <c r="P5948" cm="1">
        <f t="array" ref="P5948">_xlfn.XLOOKUP(D5948, CPI!$A:A, CPI!$B:B)</f>
        <v>224.9</v>
      </c>
      <c r="Q5948" s="9">
        <f>IF(M5948="","",PRODUCT(M5948,CPI!$B$112/P5948))</f>
        <v>46760083.023566023</v>
      </c>
    </row>
    <row r="5949" spans="1:17">
      <c r="A5949" t="s">
        <v>17372</v>
      </c>
      <c r="B5949" t="s">
        <v>27</v>
      </c>
      <c r="C5949" t="s">
        <v>74</v>
      </c>
      <c r="D5949">
        <v>2011</v>
      </c>
      <c r="E5949" t="s">
        <v>17373</v>
      </c>
      <c r="F5949">
        <v>6.4</v>
      </c>
      <c r="G5949">
        <v>100000</v>
      </c>
      <c r="H5949" t="s">
        <v>592</v>
      </c>
      <c r="I5949" t="s">
        <v>4568</v>
      </c>
      <c r="J5949" t="s">
        <v>16730</v>
      </c>
      <c r="K5949" t="s">
        <v>33</v>
      </c>
      <c r="M5949">
        <v>30519436</v>
      </c>
      <c r="N5949" t="s">
        <v>1797</v>
      </c>
      <c r="O5949">
        <v>99</v>
      </c>
      <c r="P5949" cm="1">
        <f t="array" ref="P5949">_xlfn.XLOOKUP(D5949, CPI!$A:A, CPI!$B:B)</f>
        <v>224.9</v>
      </c>
      <c r="Q5949" s="9">
        <f>IF(M5949="","",PRODUCT(M5949,CPI!$B$112/P5949))</f>
        <v>41348475.541129388</v>
      </c>
    </row>
    <row r="5950" spans="1:17">
      <c r="A5950" t="s">
        <v>17374</v>
      </c>
      <c r="B5950" t="s">
        <v>44</v>
      </c>
      <c r="C5950" t="s">
        <v>36</v>
      </c>
      <c r="D5950">
        <v>2011</v>
      </c>
      <c r="E5950" t="s">
        <v>17264</v>
      </c>
      <c r="F5950">
        <v>7.1</v>
      </c>
      <c r="G5950">
        <v>89000</v>
      </c>
      <c r="H5950" t="s">
        <v>17375</v>
      </c>
      <c r="I5950" t="s">
        <v>15585</v>
      </c>
      <c r="J5950" t="s">
        <v>15076</v>
      </c>
      <c r="K5950" t="s">
        <v>41</v>
      </c>
      <c r="L5950">
        <v>45000000</v>
      </c>
      <c r="M5950">
        <v>165184237</v>
      </c>
      <c r="N5950" t="s">
        <v>1735</v>
      </c>
      <c r="O5950">
        <v>103</v>
      </c>
      <c r="P5950" cm="1">
        <f t="array" ref="P5950">_xlfn.XLOOKUP(D5950, CPI!$A:A, CPI!$B:B)</f>
        <v>224.9</v>
      </c>
      <c r="Q5950" s="9">
        <f>IF(M5950="","",PRODUCT(M5950,CPI!$B$112/P5950))</f>
        <v>223795629.23032457</v>
      </c>
    </row>
    <row r="5951" spans="1:17">
      <c r="A5951" t="s">
        <v>17376</v>
      </c>
      <c r="B5951" t="s">
        <v>44</v>
      </c>
      <c r="C5951" t="s">
        <v>401</v>
      </c>
      <c r="D5951">
        <v>2011</v>
      </c>
      <c r="E5951" t="s">
        <v>17162</v>
      </c>
      <c r="F5951">
        <v>5.4</v>
      </c>
      <c r="G5951">
        <v>86000</v>
      </c>
      <c r="H5951" t="s">
        <v>9566</v>
      </c>
      <c r="I5951" t="s">
        <v>11709</v>
      </c>
      <c r="J5951" t="s">
        <v>11159</v>
      </c>
      <c r="K5951" t="s">
        <v>41</v>
      </c>
      <c r="L5951">
        <v>110000000</v>
      </c>
      <c r="M5951">
        <v>563749323</v>
      </c>
      <c r="N5951" t="s">
        <v>42</v>
      </c>
      <c r="O5951">
        <v>103</v>
      </c>
      <c r="P5951" cm="1">
        <f t="array" ref="P5951">_xlfn.XLOOKUP(D5951, CPI!$A:A, CPI!$B:B)</f>
        <v>224.9</v>
      </c>
      <c r="Q5951" s="9">
        <f>IF(M5951="","",PRODUCT(M5951,CPI!$B$112/P5951))</f>
        <v>763781319.33348143</v>
      </c>
    </row>
    <row r="5952" spans="1:17">
      <c r="A5952" t="s">
        <v>17377</v>
      </c>
      <c r="B5952" t="s">
        <v>27</v>
      </c>
      <c r="C5952" t="s">
        <v>28</v>
      </c>
      <c r="D5952">
        <v>2011</v>
      </c>
      <c r="E5952" t="s">
        <v>17222</v>
      </c>
      <c r="F5952">
        <v>7.1</v>
      </c>
      <c r="G5952">
        <v>218000</v>
      </c>
      <c r="H5952" t="s">
        <v>9724</v>
      </c>
      <c r="I5952" t="s">
        <v>9724</v>
      </c>
      <c r="J5952" t="s">
        <v>13308</v>
      </c>
      <c r="K5952" t="s">
        <v>41</v>
      </c>
      <c r="L5952">
        <v>12500000</v>
      </c>
      <c r="M5952">
        <v>76338111</v>
      </c>
      <c r="N5952" t="s">
        <v>42</v>
      </c>
      <c r="O5952">
        <v>101</v>
      </c>
      <c r="P5952" cm="1">
        <f t="array" ref="P5952">_xlfn.XLOOKUP(D5952, CPI!$A:A, CPI!$B:B)</f>
        <v>224.9</v>
      </c>
      <c r="Q5952" s="9">
        <f>IF(M5952="","",PRODUCT(M5952,CPI!$B$112/P5952))</f>
        <v>103424732.86660737</v>
      </c>
    </row>
    <row r="5953" spans="1:17">
      <c r="A5953" t="s">
        <v>2649</v>
      </c>
      <c r="B5953" t="s">
        <v>27</v>
      </c>
      <c r="C5953" t="s">
        <v>52</v>
      </c>
      <c r="D5953">
        <v>2011</v>
      </c>
      <c r="E5953" t="s">
        <v>17192</v>
      </c>
      <c r="F5953">
        <v>6.4</v>
      </c>
      <c r="G5953">
        <v>101000</v>
      </c>
      <c r="H5953" t="s">
        <v>15203</v>
      </c>
      <c r="I5953" t="s">
        <v>17378</v>
      </c>
      <c r="J5953" t="s">
        <v>15431</v>
      </c>
      <c r="K5953" t="s">
        <v>41</v>
      </c>
      <c r="L5953">
        <v>30000000</v>
      </c>
      <c r="M5953">
        <v>41002607</v>
      </c>
      <c r="N5953" t="s">
        <v>9697</v>
      </c>
      <c r="O5953">
        <v>106</v>
      </c>
      <c r="P5953" cm="1">
        <f t="array" ref="P5953">_xlfn.XLOOKUP(D5953, CPI!$A:A, CPI!$B:B)</f>
        <v>224.9</v>
      </c>
      <c r="Q5953" s="9">
        <f>IF(M5953="","",PRODUCT(M5953,CPI!$B$112/P5953))</f>
        <v>55551331.048910618</v>
      </c>
    </row>
    <row r="5954" spans="1:17">
      <c r="A5954" t="s">
        <v>17379</v>
      </c>
      <c r="B5954" t="s">
        <v>44</v>
      </c>
      <c r="C5954" t="s">
        <v>74</v>
      </c>
      <c r="D5954">
        <v>2011</v>
      </c>
      <c r="E5954" t="s">
        <v>17248</v>
      </c>
      <c r="F5954">
        <v>7</v>
      </c>
      <c r="G5954">
        <v>47000</v>
      </c>
      <c r="H5954" t="s">
        <v>10513</v>
      </c>
      <c r="I5954" t="s">
        <v>10513</v>
      </c>
      <c r="J5954" t="s">
        <v>14370</v>
      </c>
      <c r="K5954" t="s">
        <v>41</v>
      </c>
      <c r="L5954">
        <v>18000000</v>
      </c>
      <c r="M5954">
        <v>47120948</v>
      </c>
      <c r="N5954" t="s">
        <v>17380</v>
      </c>
      <c r="O5954">
        <v>112</v>
      </c>
      <c r="P5954" cm="1">
        <f t="array" ref="P5954">_xlfn.XLOOKUP(D5954, CPI!$A:A, CPI!$B:B)</f>
        <v>224.9</v>
      </c>
      <c r="Q5954" s="9">
        <f>IF(M5954="","",PRODUCT(M5954,CPI!$B$112/P5954))</f>
        <v>63840608.517563358</v>
      </c>
    </row>
    <row r="5955" spans="1:17">
      <c r="A5955" t="s">
        <v>17381</v>
      </c>
      <c r="B5955" t="s">
        <v>2010</v>
      </c>
      <c r="C5955" t="s">
        <v>52</v>
      </c>
      <c r="D5955">
        <v>2011</v>
      </c>
      <c r="E5955" t="s">
        <v>17370</v>
      </c>
      <c r="F5955">
        <v>7.9</v>
      </c>
      <c r="G5955">
        <v>234000</v>
      </c>
      <c r="H5955" t="s">
        <v>14913</v>
      </c>
      <c r="I5955" t="s">
        <v>14913</v>
      </c>
      <c r="J5955" t="s">
        <v>14915</v>
      </c>
      <c r="K5955" t="s">
        <v>463</v>
      </c>
      <c r="L5955">
        <v>15000000</v>
      </c>
      <c r="M5955">
        <v>133432856</v>
      </c>
      <c r="N5955" t="s">
        <v>17382</v>
      </c>
      <c r="O5955">
        <v>100</v>
      </c>
      <c r="P5955" cm="1">
        <f t="array" ref="P5955">_xlfn.XLOOKUP(D5955, CPI!$A:A, CPI!$B:B)</f>
        <v>224.9</v>
      </c>
      <c r="Q5955" s="9">
        <f>IF(M5955="","",PRODUCT(M5955,CPI!$B$112/P5955))</f>
        <v>180778084.58514893</v>
      </c>
    </row>
    <row r="5956" spans="1:17">
      <c r="A5956" t="s">
        <v>17383</v>
      </c>
      <c r="B5956" t="s">
        <v>2010</v>
      </c>
      <c r="C5956" t="s">
        <v>28</v>
      </c>
      <c r="D5956">
        <v>2011</v>
      </c>
      <c r="E5956" t="s">
        <v>16835</v>
      </c>
      <c r="F5956">
        <v>6.9</v>
      </c>
      <c r="G5956">
        <v>113000</v>
      </c>
      <c r="H5956" t="s">
        <v>14043</v>
      </c>
      <c r="I5956" t="s">
        <v>6288</v>
      </c>
      <c r="J5956" t="s">
        <v>16760</v>
      </c>
      <c r="K5956" t="s">
        <v>41</v>
      </c>
      <c r="L5956">
        <v>38000000</v>
      </c>
      <c r="M5956">
        <v>117094902</v>
      </c>
      <c r="N5956" t="s">
        <v>9120</v>
      </c>
      <c r="O5956">
        <v>120</v>
      </c>
      <c r="P5956" cm="1">
        <f t="array" ref="P5956">_xlfn.XLOOKUP(D5956, CPI!$A:A, CPI!$B:B)</f>
        <v>224.9</v>
      </c>
      <c r="Q5956" s="9">
        <f>IF(M5956="","",PRODUCT(M5956,CPI!$B$112/P5956))</f>
        <v>158643026.40907067</v>
      </c>
    </row>
    <row r="5957" spans="1:17">
      <c r="A5957" t="s">
        <v>17384</v>
      </c>
      <c r="B5957" t="s">
        <v>458</v>
      </c>
      <c r="C5957" t="s">
        <v>28</v>
      </c>
      <c r="D5957">
        <v>2011</v>
      </c>
      <c r="E5957" t="s">
        <v>17385</v>
      </c>
      <c r="F5957">
        <v>7.6</v>
      </c>
      <c r="G5957">
        <v>21000</v>
      </c>
      <c r="H5957" t="s">
        <v>14863</v>
      </c>
      <c r="I5957" t="s">
        <v>17386</v>
      </c>
      <c r="J5957" t="s">
        <v>14864</v>
      </c>
      <c r="K5957" t="s">
        <v>9893</v>
      </c>
      <c r="M5957">
        <v>1470679</v>
      </c>
      <c r="N5957" t="s">
        <v>17387</v>
      </c>
      <c r="O5957">
        <v>95</v>
      </c>
      <c r="P5957" cm="1">
        <f t="array" ref="P5957">_xlfn.XLOOKUP(D5957, CPI!$A:A, CPI!$B:B)</f>
        <v>224.9</v>
      </c>
      <c r="Q5957" s="9">
        <f>IF(M5957="","",PRODUCT(M5957,CPI!$B$112/P5957))</f>
        <v>1992511.7443308134</v>
      </c>
    </row>
    <row r="5958" spans="1:17">
      <c r="A5958" t="s">
        <v>17388</v>
      </c>
      <c r="B5958" t="s">
        <v>458</v>
      </c>
      <c r="C5958" t="s">
        <v>74</v>
      </c>
      <c r="D5958">
        <v>2011</v>
      </c>
      <c r="E5958" t="s">
        <v>17389</v>
      </c>
      <c r="F5958">
        <v>6.6</v>
      </c>
      <c r="G5958">
        <v>18000</v>
      </c>
      <c r="H5958" t="s">
        <v>17390</v>
      </c>
      <c r="I5958" t="s">
        <v>17391</v>
      </c>
      <c r="J5958" t="s">
        <v>17392</v>
      </c>
      <c r="K5958" t="s">
        <v>259</v>
      </c>
      <c r="L5958">
        <v>2000000</v>
      </c>
      <c r="M5958">
        <v>1349387</v>
      </c>
      <c r="N5958" t="s">
        <v>17393</v>
      </c>
      <c r="O5958">
        <v>119</v>
      </c>
      <c r="P5958" cm="1">
        <f t="array" ref="P5958">_xlfn.XLOOKUP(D5958, CPI!$A:A, CPI!$B:B)</f>
        <v>224.9</v>
      </c>
      <c r="Q5958" s="9">
        <f>IF(M5958="","",PRODUCT(M5958,CPI!$B$112/P5958))</f>
        <v>1828182.3872832367</v>
      </c>
    </row>
    <row r="5959" spans="1:17">
      <c r="A5959" t="s">
        <v>17394</v>
      </c>
      <c r="B5959" t="s">
        <v>2010</v>
      </c>
      <c r="C5959" t="s">
        <v>52</v>
      </c>
      <c r="D5959">
        <v>2011</v>
      </c>
      <c r="E5959" t="s">
        <v>17128</v>
      </c>
      <c r="F5959">
        <v>5.9</v>
      </c>
      <c r="G5959">
        <v>59000</v>
      </c>
      <c r="H5959" t="s">
        <v>12001</v>
      </c>
      <c r="I5959" t="s">
        <v>17395</v>
      </c>
      <c r="J5959" t="s">
        <v>16093</v>
      </c>
      <c r="K5959" t="s">
        <v>41</v>
      </c>
      <c r="L5959">
        <v>35000000</v>
      </c>
      <c r="M5959">
        <v>65100369</v>
      </c>
      <c r="N5959" t="s">
        <v>11139</v>
      </c>
      <c r="O5959">
        <v>112</v>
      </c>
      <c r="P5959" cm="1">
        <f t="array" ref="P5959">_xlfn.XLOOKUP(D5959, CPI!$A:A, CPI!$B:B)</f>
        <v>224.9</v>
      </c>
      <c r="Q5959" s="9">
        <f>IF(M5959="","",PRODUCT(M5959,CPI!$B$112/P5959))</f>
        <v>88199566.181858599</v>
      </c>
    </row>
    <row r="5960" spans="1:17">
      <c r="A5960" t="s">
        <v>17396</v>
      </c>
      <c r="B5960" t="s">
        <v>458</v>
      </c>
      <c r="C5960" t="s">
        <v>63</v>
      </c>
      <c r="D5960">
        <v>2011</v>
      </c>
      <c r="E5960" t="s">
        <v>17397</v>
      </c>
      <c r="F5960">
        <v>3.8</v>
      </c>
      <c r="G5960">
        <v>37000</v>
      </c>
      <c r="H5960" t="s">
        <v>16159</v>
      </c>
      <c r="I5960" t="s">
        <v>16159</v>
      </c>
      <c r="J5960" t="s">
        <v>17398</v>
      </c>
      <c r="K5960" t="s">
        <v>1431</v>
      </c>
      <c r="M5960">
        <v>170323</v>
      </c>
      <c r="N5960" t="s">
        <v>17399</v>
      </c>
      <c r="O5960">
        <v>91</v>
      </c>
      <c r="P5960" cm="1">
        <f t="array" ref="P5960">_xlfn.XLOOKUP(D5960, CPI!$A:A, CPI!$B:B)</f>
        <v>224.9</v>
      </c>
      <c r="Q5960" s="9">
        <f>IF(M5960="","",PRODUCT(M5960,CPI!$B$112/P5960))</f>
        <v>230757.75055580254</v>
      </c>
    </row>
    <row r="5961" spans="1:17">
      <c r="A5961" t="s">
        <v>8396</v>
      </c>
      <c r="B5961" t="s">
        <v>2010</v>
      </c>
      <c r="C5961" t="s">
        <v>45</v>
      </c>
      <c r="D5961">
        <v>2011</v>
      </c>
      <c r="E5961" t="s">
        <v>17136</v>
      </c>
      <c r="F5961">
        <v>5.7</v>
      </c>
      <c r="G5961">
        <v>117000</v>
      </c>
      <c r="H5961" t="s">
        <v>16755</v>
      </c>
      <c r="I5961" t="s">
        <v>17400</v>
      </c>
      <c r="J5961" t="s">
        <v>16757</v>
      </c>
      <c r="K5961" t="s">
        <v>41</v>
      </c>
      <c r="L5961">
        <v>60000000</v>
      </c>
      <c r="M5961">
        <v>78309505</v>
      </c>
      <c r="N5961" t="s">
        <v>10886</v>
      </c>
      <c r="O5961">
        <v>87</v>
      </c>
      <c r="P5961" cm="1">
        <f t="array" ref="P5961">_xlfn.XLOOKUP(D5961, CPI!$A:A, CPI!$B:B)</f>
        <v>224.9</v>
      </c>
      <c r="Q5961" s="9">
        <f>IF(M5961="","",PRODUCT(M5961,CPI!$B$112/P5961))</f>
        <v>106095625.49355268</v>
      </c>
    </row>
    <row r="5962" spans="1:17">
      <c r="A5962" t="s">
        <v>17401</v>
      </c>
      <c r="B5962" t="s">
        <v>44</v>
      </c>
      <c r="C5962" t="s">
        <v>45</v>
      </c>
      <c r="D5962">
        <v>2011</v>
      </c>
      <c r="E5962" t="s">
        <v>17233</v>
      </c>
      <c r="F5962">
        <v>6.3</v>
      </c>
      <c r="G5962">
        <v>123000</v>
      </c>
      <c r="H5962" t="s">
        <v>8805</v>
      </c>
      <c r="I5962" t="s">
        <v>17402</v>
      </c>
      <c r="J5962" t="s">
        <v>9767</v>
      </c>
      <c r="K5962" t="s">
        <v>33</v>
      </c>
      <c r="L5962">
        <v>45000000</v>
      </c>
      <c r="M5962">
        <v>160078586</v>
      </c>
      <c r="N5962" t="s">
        <v>72</v>
      </c>
      <c r="O5962">
        <v>101</v>
      </c>
      <c r="P5962" cm="1">
        <f t="array" ref="P5962">_xlfn.XLOOKUP(D5962, CPI!$A:A, CPI!$B:B)</f>
        <v>224.9</v>
      </c>
      <c r="Q5962" s="9">
        <f>IF(M5962="","",PRODUCT(M5962,CPI!$B$112/P5962))</f>
        <v>216878368.84926632</v>
      </c>
    </row>
    <row r="5963" spans="1:17">
      <c r="A5963" t="s">
        <v>17403</v>
      </c>
      <c r="B5963" t="s">
        <v>27</v>
      </c>
      <c r="C5963" t="s">
        <v>52</v>
      </c>
      <c r="D5963">
        <v>2011</v>
      </c>
      <c r="E5963" t="s">
        <v>17404</v>
      </c>
      <c r="F5963">
        <v>6.7</v>
      </c>
      <c r="G5963">
        <v>80000</v>
      </c>
      <c r="H5963" t="s">
        <v>17405</v>
      </c>
      <c r="I5963" t="s">
        <v>17406</v>
      </c>
      <c r="J5963" t="s">
        <v>17407</v>
      </c>
      <c r="K5963" t="s">
        <v>33</v>
      </c>
      <c r="M5963">
        <v>88823111</v>
      </c>
      <c r="N5963" t="s">
        <v>15786</v>
      </c>
      <c r="O5963">
        <v>97</v>
      </c>
      <c r="P5963" cm="1">
        <f t="array" ref="P5963">_xlfn.XLOOKUP(D5963, CPI!$A:A, CPI!$B:B)</f>
        <v>224.9</v>
      </c>
      <c r="Q5963" s="9">
        <f>IF(M5963="","",PRODUCT(M5963,CPI!$B$112/P5963))</f>
        <v>120339715.08092484</v>
      </c>
    </row>
    <row r="5964" spans="1:17">
      <c r="A5964" t="s">
        <v>17408</v>
      </c>
      <c r="B5964" t="s">
        <v>27</v>
      </c>
      <c r="C5964" t="s">
        <v>52</v>
      </c>
      <c r="D5964">
        <v>2011</v>
      </c>
      <c r="E5964" t="s">
        <v>17170</v>
      </c>
      <c r="F5964">
        <v>3.2</v>
      </c>
      <c r="G5964">
        <v>12000</v>
      </c>
      <c r="H5964" t="s">
        <v>12002</v>
      </c>
      <c r="I5964" t="s">
        <v>8525</v>
      </c>
      <c r="J5964" t="s">
        <v>17409</v>
      </c>
      <c r="K5964" t="s">
        <v>41</v>
      </c>
      <c r="L5964">
        <v>10000000</v>
      </c>
      <c r="M5964">
        <v>2530394</v>
      </c>
      <c r="N5964" t="s">
        <v>42</v>
      </c>
      <c r="O5964">
        <v>97</v>
      </c>
      <c r="P5964" cm="1">
        <f t="array" ref="P5964">_xlfn.XLOOKUP(D5964, CPI!$A:A, CPI!$B:B)</f>
        <v>224.9</v>
      </c>
      <c r="Q5964" s="9">
        <f>IF(M5964="","",PRODUCT(M5964,CPI!$B$112/P5964))</f>
        <v>3428239.4477545572</v>
      </c>
    </row>
    <row r="5965" spans="1:17">
      <c r="A5965" t="s">
        <v>17410</v>
      </c>
      <c r="B5965" t="s">
        <v>44</v>
      </c>
      <c r="C5965" t="s">
        <v>401</v>
      </c>
      <c r="D5965">
        <v>2011</v>
      </c>
      <c r="E5965" t="s">
        <v>16899</v>
      </c>
      <c r="F5965">
        <v>6.5</v>
      </c>
      <c r="G5965">
        <v>28000</v>
      </c>
      <c r="H5965" t="s">
        <v>14719</v>
      </c>
      <c r="I5965" t="s">
        <v>17411</v>
      </c>
      <c r="J5965" t="s">
        <v>16744</v>
      </c>
      <c r="K5965" t="s">
        <v>41</v>
      </c>
      <c r="L5965">
        <v>21000000</v>
      </c>
      <c r="M5965">
        <v>72526996</v>
      </c>
      <c r="N5965" t="s">
        <v>9120</v>
      </c>
      <c r="O5965">
        <v>99</v>
      </c>
      <c r="P5965" cm="1">
        <f t="array" ref="P5965">_xlfn.XLOOKUP(D5965, CPI!$A:A, CPI!$B:B)</f>
        <v>224.9</v>
      </c>
      <c r="Q5965" s="9">
        <f>IF(M5965="","",PRODUCT(M5965,CPI!$B$112/P5965))</f>
        <v>98261341.401511773</v>
      </c>
    </row>
    <row r="5966" spans="1:17">
      <c r="A5966" t="s">
        <v>17412</v>
      </c>
      <c r="B5966" t="s">
        <v>458</v>
      </c>
      <c r="C5966" t="s">
        <v>45</v>
      </c>
      <c r="D5966">
        <v>2011</v>
      </c>
      <c r="E5966" t="s">
        <v>17413</v>
      </c>
      <c r="F5966">
        <v>6.4</v>
      </c>
      <c r="G5966">
        <v>38000</v>
      </c>
      <c r="H5966" t="s">
        <v>17414</v>
      </c>
      <c r="I5966" t="s">
        <v>17414</v>
      </c>
      <c r="J5966" t="s">
        <v>17415</v>
      </c>
      <c r="K5966" t="s">
        <v>33</v>
      </c>
      <c r="M5966">
        <v>450275</v>
      </c>
      <c r="N5966" t="s">
        <v>15942</v>
      </c>
      <c r="O5966">
        <v>95</v>
      </c>
      <c r="P5966" cm="1">
        <f t="array" ref="P5966">_xlfn.XLOOKUP(D5966, CPI!$A:A, CPI!$B:B)</f>
        <v>224.9</v>
      </c>
      <c r="Q5966" s="9">
        <f>IF(M5966="","",PRODUCT(M5966,CPI!$B$112/P5966))</f>
        <v>610043.54157403286</v>
      </c>
    </row>
    <row r="5967" spans="1:17">
      <c r="A5967" t="s">
        <v>17416</v>
      </c>
      <c r="B5967" t="s">
        <v>27</v>
      </c>
      <c r="C5967" t="s">
        <v>52</v>
      </c>
      <c r="D5967">
        <v>2011</v>
      </c>
      <c r="E5967" t="s">
        <v>17417</v>
      </c>
      <c r="F5967">
        <v>7.2</v>
      </c>
      <c r="G5967">
        <v>122000</v>
      </c>
      <c r="H5967" t="s">
        <v>3496</v>
      </c>
      <c r="I5967" t="s">
        <v>17418</v>
      </c>
      <c r="J5967" t="s">
        <v>4372</v>
      </c>
      <c r="K5967" t="s">
        <v>463</v>
      </c>
      <c r="L5967">
        <v>25000000</v>
      </c>
      <c r="M5967">
        <v>30722632</v>
      </c>
      <c r="N5967" t="s">
        <v>17419</v>
      </c>
      <c r="O5967">
        <v>80</v>
      </c>
      <c r="P5967" cm="1">
        <f t="array" ref="P5967">_xlfn.XLOOKUP(D5967, CPI!$A:A, CPI!$B:B)</f>
        <v>224.9</v>
      </c>
      <c r="Q5967" s="9">
        <f>IF(M5967="","",PRODUCT(M5967,CPI!$B$112/P5967))</f>
        <v>41623770.433081366</v>
      </c>
    </row>
    <row r="5968" spans="1:17">
      <c r="A5968" t="s">
        <v>17420</v>
      </c>
      <c r="B5968" t="s">
        <v>27</v>
      </c>
      <c r="C5968" t="s">
        <v>45</v>
      </c>
      <c r="D5968">
        <v>2011</v>
      </c>
      <c r="E5968" t="s">
        <v>17421</v>
      </c>
      <c r="F5968">
        <v>6.7</v>
      </c>
      <c r="G5968">
        <v>102000</v>
      </c>
      <c r="H5968" t="s">
        <v>17422</v>
      </c>
      <c r="I5968" t="s">
        <v>17422</v>
      </c>
      <c r="J5968" t="s">
        <v>17423</v>
      </c>
      <c r="K5968" t="s">
        <v>33</v>
      </c>
      <c r="L5968">
        <v>13000000</v>
      </c>
      <c r="M5968">
        <v>6206022</v>
      </c>
      <c r="N5968" t="s">
        <v>10886</v>
      </c>
      <c r="O5968">
        <v>88</v>
      </c>
      <c r="P5968" cm="1">
        <f t="array" ref="P5968">_xlfn.XLOOKUP(D5968, CPI!$A:A, CPI!$B:B)</f>
        <v>224.9</v>
      </c>
      <c r="Q5968" s="9">
        <f>IF(M5968="","",PRODUCT(M5968,CPI!$B$112/P5968))</f>
        <v>8408069.8239217419</v>
      </c>
    </row>
    <row r="5969" spans="1:17">
      <c r="A5969" t="s">
        <v>17424</v>
      </c>
      <c r="B5969" t="s">
        <v>27</v>
      </c>
      <c r="C5969" t="s">
        <v>52</v>
      </c>
      <c r="D5969">
        <v>2011</v>
      </c>
      <c r="E5969" t="s">
        <v>17425</v>
      </c>
      <c r="F5969">
        <v>7.3</v>
      </c>
      <c r="G5969">
        <v>83000</v>
      </c>
      <c r="H5969" t="s">
        <v>17426</v>
      </c>
      <c r="I5969" t="s">
        <v>17426</v>
      </c>
      <c r="J5969" t="s">
        <v>10598</v>
      </c>
      <c r="K5969" t="s">
        <v>3167</v>
      </c>
      <c r="L5969">
        <v>6000000</v>
      </c>
      <c r="M5969">
        <v>19561904</v>
      </c>
      <c r="N5969" t="s">
        <v>17427</v>
      </c>
      <c r="O5969">
        <v>96</v>
      </c>
      <c r="P5969" cm="1">
        <f t="array" ref="P5969">_xlfn.XLOOKUP(D5969, CPI!$A:A, CPI!$B:B)</f>
        <v>224.9</v>
      </c>
      <c r="Q5969" s="9">
        <f>IF(M5969="","",PRODUCT(M5969,CPI!$B$112/P5969))</f>
        <v>26502944.192085367</v>
      </c>
    </row>
    <row r="5970" spans="1:17">
      <c r="A5970" t="s">
        <v>17428</v>
      </c>
      <c r="B5970" t="s">
        <v>27</v>
      </c>
      <c r="C5970" t="s">
        <v>52</v>
      </c>
      <c r="D5970">
        <v>2011</v>
      </c>
      <c r="E5970" t="s">
        <v>17232</v>
      </c>
      <c r="F5970">
        <v>6.3</v>
      </c>
      <c r="G5970">
        <v>82000</v>
      </c>
      <c r="H5970" t="s">
        <v>14281</v>
      </c>
      <c r="I5970" t="s">
        <v>15068</v>
      </c>
      <c r="J5970" t="s">
        <v>11008</v>
      </c>
      <c r="K5970" t="s">
        <v>41</v>
      </c>
      <c r="L5970">
        <v>12000000</v>
      </c>
      <c r="M5970">
        <v>22939027</v>
      </c>
      <c r="N5970" t="s">
        <v>55</v>
      </c>
      <c r="O5970">
        <v>94</v>
      </c>
      <c r="P5970" cm="1">
        <f t="array" ref="P5970">_xlfn.XLOOKUP(D5970, CPI!$A:A, CPI!$B:B)</f>
        <v>224.9</v>
      </c>
      <c r="Q5970" s="9">
        <f>IF(M5970="","",PRODUCT(M5970,CPI!$B$112/P5970))</f>
        <v>31078352.720764782</v>
      </c>
    </row>
    <row r="5971" spans="1:17">
      <c r="A5971" t="s">
        <v>17429</v>
      </c>
      <c r="B5971" t="s">
        <v>27</v>
      </c>
      <c r="C5971" t="s">
        <v>74</v>
      </c>
      <c r="D5971">
        <v>2011</v>
      </c>
      <c r="E5971" t="s">
        <v>17430</v>
      </c>
      <c r="F5971">
        <v>7.1</v>
      </c>
      <c r="G5971">
        <v>61000</v>
      </c>
      <c r="H5971" t="s">
        <v>8067</v>
      </c>
      <c r="I5971" t="s">
        <v>5280</v>
      </c>
      <c r="J5971" t="s">
        <v>17431</v>
      </c>
      <c r="K5971" t="s">
        <v>6953</v>
      </c>
      <c r="L5971">
        <v>19100000</v>
      </c>
      <c r="M5971">
        <v>5728213</v>
      </c>
      <c r="N5971" t="s">
        <v>17432</v>
      </c>
      <c r="O5971">
        <v>109</v>
      </c>
      <c r="P5971" cm="1">
        <f t="array" ref="P5971">_xlfn.XLOOKUP(D5971, CPI!$A:A, CPI!$B:B)</f>
        <v>224.9</v>
      </c>
      <c r="Q5971" s="9">
        <f>IF(M5971="","",PRODUCT(M5971,CPI!$B$112/P5971))</f>
        <v>7760722.5482436633</v>
      </c>
    </row>
    <row r="5972" spans="1:17">
      <c r="A5972" t="s">
        <v>17433</v>
      </c>
      <c r="B5972" t="s">
        <v>2010</v>
      </c>
      <c r="C5972" t="s">
        <v>28</v>
      </c>
      <c r="D5972">
        <v>2011</v>
      </c>
      <c r="E5972" t="s">
        <v>17434</v>
      </c>
      <c r="F5972">
        <v>6.9</v>
      </c>
      <c r="G5972">
        <v>93000</v>
      </c>
      <c r="H5972" t="s">
        <v>17435</v>
      </c>
      <c r="I5972" t="s">
        <v>17435</v>
      </c>
      <c r="J5972" t="s">
        <v>17436</v>
      </c>
      <c r="K5972" t="s">
        <v>41</v>
      </c>
      <c r="L5972">
        <v>100000</v>
      </c>
      <c r="M5972">
        <v>1938783</v>
      </c>
      <c r="N5972" t="s">
        <v>17437</v>
      </c>
      <c r="O5972">
        <v>92</v>
      </c>
      <c r="P5972" cm="1">
        <f t="array" ref="P5972">_xlfn.XLOOKUP(D5972, CPI!$A:A, CPI!$B:B)</f>
        <v>224.9</v>
      </c>
      <c r="Q5972" s="9">
        <f>IF(M5972="","",PRODUCT(M5972,CPI!$B$112/P5972))</f>
        <v>2626710.4495331254</v>
      </c>
    </row>
    <row r="5973" spans="1:17">
      <c r="A5973" t="s">
        <v>17438</v>
      </c>
      <c r="B5973" t="s">
        <v>27</v>
      </c>
      <c r="C5973" t="s">
        <v>28</v>
      </c>
      <c r="D5973">
        <v>2011</v>
      </c>
      <c r="E5973" t="s">
        <v>17439</v>
      </c>
      <c r="F5973">
        <v>7.1</v>
      </c>
      <c r="G5973">
        <v>58000</v>
      </c>
      <c r="H5973" t="s">
        <v>13239</v>
      </c>
      <c r="I5973" t="s">
        <v>17440</v>
      </c>
      <c r="J5973" t="s">
        <v>9015</v>
      </c>
      <c r="K5973" t="s">
        <v>33</v>
      </c>
      <c r="M5973">
        <v>933352</v>
      </c>
      <c r="N5973" t="s">
        <v>6575</v>
      </c>
      <c r="O5973">
        <v>92</v>
      </c>
      <c r="P5973" cm="1">
        <f t="array" ref="P5973">_xlfn.XLOOKUP(D5973, CPI!$A:A, CPI!$B:B)</f>
        <v>224.9</v>
      </c>
      <c r="Q5973" s="9">
        <f>IF(M5973="","",PRODUCT(M5973,CPI!$B$112/P5973))</f>
        <v>1264528.0320142284</v>
      </c>
    </row>
    <row r="5974" spans="1:17">
      <c r="A5974" t="s">
        <v>17441</v>
      </c>
      <c r="B5974" t="s">
        <v>2010</v>
      </c>
      <c r="C5974" t="s">
        <v>28</v>
      </c>
      <c r="D5974">
        <v>2011</v>
      </c>
      <c r="E5974" t="s">
        <v>17442</v>
      </c>
      <c r="F5974">
        <v>6.7</v>
      </c>
      <c r="G5974">
        <v>60000</v>
      </c>
      <c r="H5974" t="s">
        <v>17443</v>
      </c>
      <c r="I5974" t="s">
        <v>17443</v>
      </c>
      <c r="J5974" t="s">
        <v>17444</v>
      </c>
      <c r="K5974" t="s">
        <v>41</v>
      </c>
      <c r="L5974">
        <v>250000</v>
      </c>
      <c r="M5974">
        <v>3852409</v>
      </c>
      <c r="N5974" t="s">
        <v>15026</v>
      </c>
      <c r="O5974">
        <v>86</v>
      </c>
      <c r="P5974" cm="1">
        <f t="array" ref="P5974">_xlfn.XLOOKUP(D5974, CPI!$A:A, CPI!$B:B)</f>
        <v>224.9</v>
      </c>
      <c r="Q5974" s="9">
        <f>IF(M5974="","",PRODUCT(M5974,CPI!$B$112/P5974))</f>
        <v>5219337.5824811021</v>
      </c>
    </row>
    <row r="5975" spans="1:17">
      <c r="A5975" t="s">
        <v>17445</v>
      </c>
      <c r="B5975" t="s">
        <v>27</v>
      </c>
      <c r="C5975" t="s">
        <v>52</v>
      </c>
      <c r="D5975">
        <v>2011</v>
      </c>
      <c r="E5975" t="s">
        <v>17300</v>
      </c>
      <c r="F5975">
        <v>6.1</v>
      </c>
      <c r="G5975">
        <v>74000</v>
      </c>
      <c r="H5975" t="s">
        <v>17446</v>
      </c>
      <c r="I5975" t="s">
        <v>17447</v>
      </c>
      <c r="J5975" t="s">
        <v>11263</v>
      </c>
      <c r="K5975" t="s">
        <v>41</v>
      </c>
      <c r="L5975">
        <v>20000000</v>
      </c>
      <c r="M5975">
        <v>30426096</v>
      </c>
      <c r="N5975" t="s">
        <v>8636</v>
      </c>
      <c r="O5975">
        <v>106</v>
      </c>
      <c r="P5975" cm="1">
        <f t="array" ref="P5975">_xlfn.XLOOKUP(D5975, CPI!$A:A, CPI!$B:B)</f>
        <v>224.9</v>
      </c>
      <c r="Q5975" s="9">
        <f>IF(M5975="","",PRODUCT(M5975,CPI!$B$112/P5975))</f>
        <v>41222016.234771006</v>
      </c>
    </row>
    <row r="5976" spans="1:17">
      <c r="A5976" t="s">
        <v>17448</v>
      </c>
      <c r="B5976" t="s">
        <v>458</v>
      </c>
      <c r="C5976" t="s">
        <v>28</v>
      </c>
      <c r="D5976">
        <v>2011</v>
      </c>
      <c r="E5976" t="s">
        <v>17449</v>
      </c>
      <c r="F5976">
        <v>7.7</v>
      </c>
      <c r="G5976">
        <v>79000</v>
      </c>
      <c r="H5976" t="s">
        <v>10086</v>
      </c>
      <c r="I5976" t="s">
        <v>17450</v>
      </c>
      <c r="J5976" t="s">
        <v>11175</v>
      </c>
      <c r="K5976" t="s">
        <v>41</v>
      </c>
      <c r="M5976">
        <v>1688710</v>
      </c>
      <c r="N5976" t="s">
        <v>17451</v>
      </c>
      <c r="O5976">
        <v>98</v>
      </c>
      <c r="P5976" cm="1">
        <f t="array" ref="P5976">_xlfn.XLOOKUP(D5976, CPI!$A:A, CPI!$B:B)</f>
        <v>224.9</v>
      </c>
      <c r="Q5976" s="9">
        <f>IF(M5976="","",PRODUCT(M5976,CPI!$B$112/P5976))</f>
        <v>2287905.4557581143</v>
      </c>
    </row>
    <row r="5977" spans="1:17">
      <c r="A5977" t="s">
        <v>17452</v>
      </c>
      <c r="B5977" t="s">
        <v>348</v>
      </c>
      <c r="C5977" t="s">
        <v>401</v>
      </c>
      <c r="D5977">
        <v>2011</v>
      </c>
      <c r="E5977" t="s">
        <v>16992</v>
      </c>
      <c r="F5977">
        <v>5.9</v>
      </c>
      <c r="G5977">
        <v>53000</v>
      </c>
      <c r="H5977" t="s">
        <v>12506</v>
      </c>
      <c r="I5977" t="s">
        <v>17453</v>
      </c>
      <c r="J5977" t="s">
        <v>14555</v>
      </c>
      <c r="K5977" t="s">
        <v>33</v>
      </c>
      <c r="L5977">
        <v>36000000</v>
      </c>
      <c r="M5977">
        <v>193967670</v>
      </c>
      <c r="N5977" t="s">
        <v>2103</v>
      </c>
      <c r="O5977">
        <v>84</v>
      </c>
      <c r="P5977" cm="1">
        <f t="array" ref="P5977">_xlfn.XLOOKUP(D5977, CPI!$A:A, CPI!$B:B)</f>
        <v>224.9</v>
      </c>
      <c r="Q5977" s="9">
        <f>IF(M5977="","",PRODUCT(M5977,CPI!$B$112/P5977))</f>
        <v>262792125.6069364</v>
      </c>
    </row>
    <row r="5978" spans="1:17">
      <c r="A5978" t="s">
        <v>17454</v>
      </c>
      <c r="B5978" t="s">
        <v>44</v>
      </c>
      <c r="C5978" t="s">
        <v>401</v>
      </c>
      <c r="D5978">
        <v>2011</v>
      </c>
      <c r="E5978" t="s">
        <v>17189</v>
      </c>
      <c r="F5978">
        <v>6.6</v>
      </c>
      <c r="G5978">
        <v>148000</v>
      </c>
      <c r="H5978" t="s">
        <v>9260</v>
      </c>
      <c r="I5978" t="s">
        <v>17455</v>
      </c>
      <c r="J5978" t="s">
        <v>8161</v>
      </c>
      <c r="K5978" t="s">
        <v>41</v>
      </c>
      <c r="L5978">
        <v>130000000</v>
      </c>
      <c r="M5978">
        <v>554987477</v>
      </c>
      <c r="N5978" t="s">
        <v>10184</v>
      </c>
      <c r="O5978">
        <v>90</v>
      </c>
      <c r="P5978" cm="1">
        <f t="array" ref="P5978">_xlfn.XLOOKUP(D5978, CPI!$A:A, CPI!$B:B)</f>
        <v>224.9</v>
      </c>
      <c r="Q5978" s="9">
        <f>IF(M5978="","",PRODUCT(M5978,CPI!$B$112/P5978))</f>
        <v>751910556.87816799</v>
      </c>
    </row>
    <row r="5979" spans="1:17">
      <c r="A5979" t="s">
        <v>17456</v>
      </c>
      <c r="B5979" t="s">
        <v>2010</v>
      </c>
      <c r="C5979" t="s">
        <v>28</v>
      </c>
      <c r="D5979">
        <v>2011</v>
      </c>
      <c r="E5979" t="s">
        <v>17216</v>
      </c>
      <c r="F5979">
        <v>5.6</v>
      </c>
      <c r="G5979">
        <v>76000</v>
      </c>
      <c r="H5979" t="s">
        <v>17457</v>
      </c>
      <c r="I5979" t="s">
        <v>17457</v>
      </c>
      <c r="J5979" t="s">
        <v>14923</v>
      </c>
      <c r="K5979" t="s">
        <v>41</v>
      </c>
      <c r="L5979">
        <v>17000000</v>
      </c>
      <c r="M5979">
        <v>43202283</v>
      </c>
      <c r="N5979" t="s">
        <v>16796</v>
      </c>
      <c r="O5979">
        <v>86</v>
      </c>
      <c r="P5979" cm="1">
        <f t="array" ref="P5979">_xlfn.XLOOKUP(D5979, CPI!$A:A, CPI!$B:B)</f>
        <v>224.9</v>
      </c>
      <c r="Q5979" s="9">
        <f>IF(M5979="","",PRODUCT(M5979,CPI!$B$112/P5979))</f>
        <v>58531505.691863045</v>
      </c>
    </row>
    <row r="5980" spans="1:17">
      <c r="A5980" t="s">
        <v>17458</v>
      </c>
      <c r="B5980" t="s">
        <v>2010</v>
      </c>
      <c r="C5980" t="s">
        <v>28</v>
      </c>
      <c r="D5980">
        <v>2011</v>
      </c>
      <c r="E5980" t="s">
        <v>17154</v>
      </c>
      <c r="F5980">
        <v>6.6</v>
      </c>
      <c r="G5980">
        <v>57000</v>
      </c>
      <c r="H5980" t="s">
        <v>17459</v>
      </c>
      <c r="I5980" t="s">
        <v>17459</v>
      </c>
      <c r="J5980" t="s">
        <v>14854</v>
      </c>
      <c r="K5980" t="s">
        <v>41</v>
      </c>
      <c r="M5980">
        <v>1892130</v>
      </c>
      <c r="N5980" t="s">
        <v>17460</v>
      </c>
      <c r="O5980">
        <v>83</v>
      </c>
      <c r="P5980" cm="1">
        <f t="array" ref="P5980">_xlfn.XLOOKUP(D5980, CPI!$A:A, CPI!$B:B)</f>
        <v>224.9</v>
      </c>
      <c r="Q5980" s="9">
        <f>IF(M5980="","",PRODUCT(M5980,CPI!$B$112/P5980))</f>
        <v>2563503.8283681632</v>
      </c>
    </row>
    <row r="5981" spans="1:17">
      <c r="A5981" t="s">
        <v>17461</v>
      </c>
      <c r="B5981" t="s">
        <v>27</v>
      </c>
      <c r="C5981" t="s">
        <v>74</v>
      </c>
      <c r="D5981">
        <v>2011</v>
      </c>
      <c r="E5981" t="s">
        <v>17242</v>
      </c>
      <c r="F5981">
        <v>6.9</v>
      </c>
      <c r="G5981">
        <v>85000</v>
      </c>
      <c r="H5981" t="s">
        <v>17462</v>
      </c>
      <c r="I5981" t="s">
        <v>17463</v>
      </c>
      <c r="J5981" t="s">
        <v>15957</v>
      </c>
      <c r="K5981" t="s">
        <v>33</v>
      </c>
      <c r="M5981">
        <v>35057696</v>
      </c>
      <c r="N5981" t="s">
        <v>13879</v>
      </c>
      <c r="O5981">
        <v>99</v>
      </c>
      <c r="P5981" cm="1">
        <f t="array" ref="P5981">_xlfn.XLOOKUP(D5981, CPI!$A:A, CPI!$B:B)</f>
        <v>224.9</v>
      </c>
      <c r="Q5981" s="9">
        <f>IF(M5981="","",PRODUCT(M5981,CPI!$B$112/P5981))</f>
        <v>47497020.770120047</v>
      </c>
    </row>
    <row r="5982" spans="1:17">
      <c r="A5982" t="s">
        <v>17464</v>
      </c>
      <c r="B5982" t="s">
        <v>27</v>
      </c>
      <c r="C5982" t="s">
        <v>36</v>
      </c>
      <c r="D5982">
        <v>2011</v>
      </c>
      <c r="E5982" t="s">
        <v>17465</v>
      </c>
      <c r="F5982">
        <v>6.7</v>
      </c>
      <c r="G5982">
        <v>33000</v>
      </c>
      <c r="H5982" t="s">
        <v>17466</v>
      </c>
      <c r="I5982" t="s">
        <v>17466</v>
      </c>
      <c r="J5982" t="s">
        <v>998</v>
      </c>
      <c r="K5982" t="s">
        <v>317</v>
      </c>
      <c r="M5982">
        <v>11928909</v>
      </c>
      <c r="N5982" t="s">
        <v>17467</v>
      </c>
      <c r="O5982">
        <v>118</v>
      </c>
      <c r="P5982" cm="1">
        <f t="array" ref="P5982">_xlfn.XLOOKUP(D5982, CPI!$A:A, CPI!$B:B)</f>
        <v>224.9</v>
      </c>
      <c r="Q5982" s="9">
        <f>IF(M5982="","",PRODUCT(M5982,CPI!$B$112/P5982))</f>
        <v>16161576.577590039</v>
      </c>
    </row>
    <row r="5983" spans="1:17">
      <c r="A5983" t="s">
        <v>17468</v>
      </c>
      <c r="B5983" t="s">
        <v>27</v>
      </c>
      <c r="C5983" t="s">
        <v>52</v>
      </c>
      <c r="D5983">
        <v>2011</v>
      </c>
      <c r="E5983" t="s">
        <v>17469</v>
      </c>
      <c r="F5983">
        <v>6.2</v>
      </c>
      <c r="G5983">
        <v>21000</v>
      </c>
      <c r="H5983" t="s">
        <v>16606</v>
      </c>
      <c r="I5983" t="s">
        <v>17470</v>
      </c>
      <c r="J5983" t="s">
        <v>13554</v>
      </c>
      <c r="K5983" t="s">
        <v>41</v>
      </c>
      <c r="M5983">
        <v>175706</v>
      </c>
      <c r="N5983" t="s">
        <v>17471</v>
      </c>
      <c r="O5983">
        <v>90</v>
      </c>
      <c r="P5983" cm="1">
        <f t="array" ref="P5983">_xlfn.XLOOKUP(D5983, CPI!$A:A, CPI!$B:B)</f>
        <v>224.9</v>
      </c>
      <c r="Q5983" s="9">
        <f>IF(M5983="","",PRODUCT(M5983,CPI!$B$112/P5983))</f>
        <v>238050.77012005332</v>
      </c>
    </row>
    <row r="5984" spans="1:17">
      <c r="A5984" t="s">
        <v>17472</v>
      </c>
      <c r="B5984" t="s">
        <v>2010</v>
      </c>
      <c r="C5984" t="s">
        <v>74</v>
      </c>
      <c r="D5984">
        <v>2011</v>
      </c>
      <c r="E5984" t="s">
        <v>17473</v>
      </c>
      <c r="F5984">
        <v>6.8</v>
      </c>
      <c r="G5984">
        <v>58000</v>
      </c>
      <c r="H5984" t="s">
        <v>5762</v>
      </c>
      <c r="I5984" t="s">
        <v>17474</v>
      </c>
      <c r="J5984" t="s">
        <v>11928</v>
      </c>
      <c r="K5984" t="s">
        <v>41</v>
      </c>
      <c r="L5984">
        <v>5000000</v>
      </c>
      <c r="M5984">
        <v>10173061</v>
      </c>
      <c r="N5984" t="s">
        <v>17475</v>
      </c>
      <c r="O5984">
        <v>104</v>
      </c>
      <c r="P5984" cm="1">
        <f t="array" ref="P5984">_xlfn.XLOOKUP(D5984, CPI!$A:A, CPI!$B:B)</f>
        <v>224.9</v>
      </c>
      <c r="Q5984" s="9">
        <f>IF(M5984="","",PRODUCT(M5984,CPI!$B$112/P5984))</f>
        <v>13782710.923521563</v>
      </c>
    </row>
    <row r="5985" spans="1:17">
      <c r="A5985" t="s">
        <v>17476</v>
      </c>
      <c r="B5985" t="s">
        <v>2010</v>
      </c>
      <c r="C5985" t="s">
        <v>45</v>
      </c>
      <c r="D5985">
        <v>2011</v>
      </c>
      <c r="E5985" t="s">
        <v>16405</v>
      </c>
      <c r="F5985">
        <v>5.4</v>
      </c>
      <c r="G5985">
        <v>91000</v>
      </c>
      <c r="H5985" t="s">
        <v>7493</v>
      </c>
      <c r="I5985" t="s">
        <v>17477</v>
      </c>
      <c r="J5985" t="s">
        <v>1546</v>
      </c>
      <c r="K5985" t="s">
        <v>41</v>
      </c>
      <c r="L5985">
        <v>40000000</v>
      </c>
      <c r="M5985">
        <v>91627228</v>
      </c>
      <c r="N5985" t="s">
        <v>8889</v>
      </c>
      <c r="O5985">
        <v>95</v>
      </c>
      <c r="P5985" cm="1">
        <f t="array" ref="P5985">_xlfn.XLOOKUP(D5985, CPI!$A:A, CPI!$B:B)</f>
        <v>224.9</v>
      </c>
      <c r="Q5985" s="9">
        <f>IF(M5985="","",PRODUCT(M5985,CPI!$B$112/P5985))</f>
        <v>124138801.11871941</v>
      </c>
    </row>
    <row r="5986" spans="1:17">
      <c r="A5986" t="s">
        <v>17478</v>
      </c>
      <c r="B5986" t="s">
        <v>27</v>
      </c>
      <c r="C5986" t="s">
        <v>28</v>
      </c>
      <c r="D5986">
        <v>2011</v>
      </c>
      <c r="E5986" t="s">
        <v>17479</v>
      </c>
      <c r="F5986">
        <v>5.3</v>
      </c>
      <c r="G5986">
        <v>22000</v>
      </c>
      <c r="H5986" t="s">
        <v>13066</v>
      </c>
      <c r="I5986" t="s">
        <v>17480</v>
      </c>
      <c r="J5986" t="s">
        <v>17296</v>
      </c>
      <c r="K5986" t="s">
        <v>41</v>
      </c>
      <c r="L5986">
        <v>2000000</v>
      </c>
      <c r="M5986">
        <v>16527747</v>
      </c>
      <c r="N5986" t="s">
        <v>17481</v>
      </c>
      <c r="O5986">
        <v>86</v>
      </c>
      <c r="P5986" cm="1">
        <f t="array" ref="P5986">_xlfn.XLOOKUP(D5986, CPI!$A:A, CPI!$B:B)</f>
        <v>224.9</v>
      </c>
      <c r="Q5986" s="9">
        <f>IF(M5986="","",PRODUCT(M5986,CPI!$B$112/P5986))</f>
        <v>22392194.357047573</v>
      </c>
    </row>
    <row r="5987" spans="1:17">
      <c r="A5987" t="s">
        <v>17482</v>
      </c>
      <c r="B5987" t="s">
        <v>348</v>
      </c>
      <c r="C5987" t="s">
        <v>401</v>
      </c>
      <c r="D5987">
        <v>2011</v>
      </c>
      <c r="E5987" t="s">
        <v>17131</v>
      </c>
      <c r="F5987">
        <v>7.2</v>
      </c>
      <c r="G5987">
        <v>23000</v>
      </c>
      <c r="H5987" t="s">
        <v>15175</v>
      </c>
      <c r="I5987" t="s">
        <v>15175</v>
      </c>
      <c r="J5987" t="s">
        <v>11758</v>
      </c>
      <c r="K5987" t="s">
        <v>41</v>
      </c>
      <c r="L5987">
        <v>30000000</v>
      </c>
      <c r="M5987">
        <v>49871429</v>
      </c>
      <c r="N5987" t="s">
        <v>1735</v>
      </c>
      <c r="O5987">
        <v>63</v>
      </c>
      <c r="P5987" cm="1">
        <f t="array" ref="P5987">_xlfn.XLOOKUP(D5987, CPI!$A:A, CPI!$B:B)</f>
        <v>224.9</v>
      </c>
      <c r="Q5987" s="9">
        <f>IF(M5987="","",PRODUCT(M5987,CPI!$B$112/P5987))</f>
        <v>67567027.195642501</v>
      </c>
    </row>
    <row r="5988" spans="1:17">
      <c r="A5988" t="s">
        <v>17483</v>
      </c>
      <c r="B5988" t="s">
        <v>458</v>
      </c>
      <c r="C5988" t="s">
        <v>45</v>
      </c>
      <c r="D5988">
        <v>2011</v>
      </c>
      <c r="E5988" t="s">
        <v>17484</v>
      </c>
      <c r="F5988">
        <v>6.1</v>
      </c>
      <c r="G5988">
        <v>45000</v>
      </c>
      <c r="H5988" t="s">
        <v>17485</v>
      </c>
      <c r="I5988" t="s">
        <v>17486</v>
      </c>
      <c r="J5988" t="s">
        <v>1772</v>
      </c>
      <c r="K5988" t="s">
        <v>206</v>
      </c>
      <c r="L5988">
        <v>3000000</v>
      </c>
      <c r="M5988">
        <v>748453</v>
      </c>
      <c r="N5988" t="s">
        <v>10371</v>
      </c>
      <c r="O5988">
        <v>86</v>
      </c>
      <c r="P5988" cm="1">
        <f t="array" ref="P5988">_xlfn.XLOOKUP(D5988, CPI!$A:A, CPI!$B:B)</f>
        <v>224.9</v>
      </c>
      <c r="Q5988" s="9">
        <f>IF(M5988="","",PRODUCT(M5988,CPI!$B$112/P5988))</f>
        <v>1014022.3614939973</v>
      </c>
    </row>
    <row r="5989" spans="1:17">
      <c r="A5989" t="s">
        <v>17487</v>
      </c>
      <c r="B5989" t="s">
        <v>2010</v>
      </c>
      <c r="C5989" t="s">
        <v>45</v>
      </c>
      <c r="D5989">
        <v>2011</v>
      </c>
      <c r="E5989" t="s">
        <v>16992</v>
      </c>
      <c r="F5989">
        <v>6.2</v>
      </c>
      <c r="G5989">
        <v>67000</v>
      </c>
      <c r="H5989" t="s">
        <v>14553</v>
      </c>
      <c r="I5989" t="s">
        <v>9880</v>
      </c>
      <c r="J5989" t="s">
        <v>14635</v>
      </c>
      <c r="K5989" t="s">
        <v>33</v>
      </c>
      <c r="L5989">
        <v>25000000</v>
      </c>
      <c r="M5989">
        <v>37989684</v>
      </c>
      <c r="N5989" t="s">
        <v>12706</v>
      </c>
      <c r="O5989">
        <v>114</v>
      </c>
      <c r="P5989" cm="1">
        <f t="array" ref="P5989">_xlfn.XLOOKUP(D5989, CPI!$A:A, CPI!$B:B)</f>
        <v>224.9</v>
      </c>
      <c r="Q5989" s="9">
        <f>IF(M5989="","",PRODUCT(M5989,CPI!$B$112/P5989))</f>
        <v>51469349.554468647</v>
      </c>
    </row>
    <row r="5990" spans="1:17">
      <c r="A5990" t="s">
        <v>17488</v>
      </c>
      <c r="B5990" t="s">
        <v>27</v>
      </c>
      <c r="C5990" t="s">
        <v>52</v>
      </c>
      <c r="D5990">
        <v>2011</v>
      </c>
      <c r="E5990" t="s">
        <v>17189</v>
      </c>
      <c r="F5990">
        <v>6.2</v>
      </c>
      <c r="G5990">
        <v>100000</v>
      </c>
      <c r="H5990" t="s">
        <v>2167</v>
      </c>
      <c r="I5990" t="s">
        <v>2167</v>
      </c>
      <c r="J5990" t="s">
        <v>5694</v>
      </c>
      <c r="K5990" t="s">
        <v>41</v>
      </c>
      <c r="L5990">
        <v>45000000</v>
      </c>
      <c r="M5990">
        <v>30134958</v>
      </c>
      <c r="N5990" t="s">
        <v>16338</v>
      </c>
      <c r="O5990">
        <v>119</v>
      </c>
      <c r="P5990" cm="1">
        <f t="array" ref="P5990">_xlfn.XLOOKUP(D5990, CPI!$A:A, CPI!$B:B)</f>
        <v>224.9</v>
      </c>
      <c r="Q5990" s="9">
        <f>IF(M5990="","",PRODUCT(M5990,CPI!$B$112/P5990))</f>
        <v>40827575.378390394</v>
      </c>
    </row>
    <row r="5991" spans="1:17">
      <c r="A5991" t="s">
        <v>17489</v>
      </c>
      <c r="B5991" t="s">
        <v>44</v>
      </c>
      <c r="C5991" t="s">
        <v>401</v>
      </c>
      <c r="D5991">
        <v>2011</v>
      </c>
      <c r="E5991" t="s">
        <v>17192</v>
      </c>
      <c r="F5991">
        <v>3.5</v>
      </c>
      <c r="G5991">
        <v>24000</v>
      </c>
      <c r="H5991" t="s">
        <v>6917</v>
      </c>
      <c r="I5991" t="s">
        <v>6917</v>
      </c>
      <c r="J5991" t="s">
        <v>13143</v>
      </c>
      <c r="K5991" t="s">
        <v>41</v>
      </c>
      <c r="L5991">
        <v>27000000</v>
      </c>
      <c r="M5991">
        <v>85564310</v>
      </c>
      <c r="N5991" t="s">
        <v>8998</v>
      </c>
      <c r="O5991">
        <v>89</v>
      </c>
      <c r="P5991" cm="1">
        <f t="array" ref="P5991">_xlfn.XLOOKUP(D5991, CPI!$A:A, CPI!$B:B)</f>
        <v>224.9</v>
      </c>
      <c r="Q5991" s="9">
        <f>IF(M5991="","",PRODUCT(M5991,CPI!$B$112/P5991))</f>
        <v>115924612.08092484</v>
      </c>
    </row>
    <row r="5992" spans="1:17">
      <c r="A5992" t="s">
        <v>17490</v>
      </c>
      <c r="B5992" t="s">
        <v>27</v>
      </c>
      <c r="C5992" t="s">
        <v>28</v>
      </c>
      <c r="D5992">
        <v>2011</v>
      </c>
      <c r="E5992" t="s">
        <v>17491</v>
      </c>
      <c r="F5992">
        <v>5.8</v>
      </c>
      <c r="G5992">
        <v>36000</v>
      </c>
      <c r="H5992" t="s">
        <v>15074</v>
      </c>
      <c r="I5992" t="s">
        <v>17492</v>
      </c>
      <c r="J5992" t="s">
        <v>15157</v>
      </c>
      <c r="K5992" t="s">
        <v>41</v>
      </c>
      <c r="L5992">
        <v>3000000</v>
      </c>
      <c r="M5992">
        <v>145676</v>
      </c>
      <c r="N5992" t="s">
        <v>17493</v>
      </c>
      <c r="O5992">
        <v>112</v>
      </c>
      <c r="P5992" cm="1">
        <f t="array" ref="P5992">_xlfn.XLOOKUP(D5992, CPI!$A:A, CPI!$B:B)</f>
        <v>224.9</v>
      </c>
      <c r="Q5992" s="9">
        <f>IF(M5992="","",PRODUCT(M5992,CPI!$B$112/P5992))</f>
        <v>197365.39439750998</v>
      </c>
    </row>
    <row r="5993" spans="1:17">
      <c r="A5993" t="s">
        <v>17494</v>
      </c>
      <c r="B5993" t="s">
        <v>2010</v>
      </c>
      <c r="C5993" t="s">
        <v>162</v>
      </c>
      <c r="D5993">
        <v>2011</v>
      </c>
      <c r="E5993" t="s">
        <v>17354</v>
      </c>
      <c r="F5993">
        <v>5.5</v>
      </c>
      <c r="G5993">
        <v>109000</v>
      </c>
      <c r="H5993" t="s">
        <v>12962</v>
      </c>
      <c r="I5993" t="s">
        <v>16123</v>
      </c>
      <c r="J5993" t="s">
        <v>16867</v>
      </c>
      <c r="K5993" t="s">
        <v>41</v>
      </c>
      <c r="L5993">
        <v>42000000</v>
      </c>
      <c r="M5993">
        <v>90260376</v>
      </c>
      <c r="N5993" t="s">
        <v>34</v>
      </c>
      <c r="O5993">
        <v>100</v>
      </c>
      <c r="P5993" cm="1">
        <f t="array" ref="P5993">_xlfn.XLOOKUP(D5993, CPI!$A:A, CPI!$B:B)</f>
        <v>224.9</v>
      </c>
      <c r="Q5993" s="9">
        <f>IF(M5993="","",PRODUCT(M5993,CPI!$B$112/P5993))</f>
        <v>122286956.72387727</v>
      </c>
    </row>
    <row r="5994" spans="1:17">
      <c r="A5994" t="s">
        <v>17495</v>
      </c>
      <c r="B5994" t="s">
        <v>2010</v>
      </c>
      <c r="C5994" t="s">
        <v>28</v>
      </c>
      <c r="D5994">
        <v>2011</v>
      </c>
      <c r="E5994" t="s">
        <v>16913</v>
      </c>
      <c r="F5994">
        <v>4.8</v>
      </c>
      <c r="G5994">
        <v>37000</v>
      </c>
      <c r="H5994" t="s">
        <v>17496</v>
      </c>
      <c r="I5994" t="s">
        <v>17497</v>
      </c>
      <c r="J5994" t="s">
        <v>17498</v>
      </c>
      <c r="K5994" t="s">
        <v>41</v>
      </c>
      <c r="L5994">
        <v>16000000</v>
      </c>
      <c r="M5994">
        <v>40492652</v>
      </c>
      <c r="N5994" t="s">
        <v>10886</v>
      </c>
      <c r="O5994">
        <v>91</v>
      </c>
      <c r="P5994" cm="1">
        <f t="array" ref="P5994">_xlfn.XLOOKUP(D5994, CPI!$A:A, CPI!$B:B)</f>
        <v>224.9</v>
      </c>
      <c r="Q5994" s="9">
        <f>IF(M5994="","",PRODUCT(M5994,CPI!$B$112/P5994))</f>
        <v>54860431.589150727</v>
      </c>
    </row>
    <row r="5995" spans="1:17">
      <c r="A5995" t="s">
        <v>17499</v>
      </c>
      <c r="B5995" t="s">
        <v>2010</v>
      </c>
      <c r="C5995" t="s">
        <v>52</v>
      </c>
      <c r="D5995">
        <v>2011</v>
      </c>
      <c r="E5995" t="s">
        <v>17491</v>
      </c>
      <c r="F5995">
        <v>6.8</v>
      </c>
      <c r="G5995">
        <v>63000</v>
      </c>
      <c r="H5995" t="s">
        <v>2889</v>
      </c>
      <c r="I5995" t="s">
        <v>9646</v>
      </c>
      <c r="J5995" t="s">
        <v>9015</v>
      </c>
      <c r="K5995" t="s">
        <v>33</v>
      </c>
      <c r="M5995">
        <v>34564651</v>
      </c>
      <c r="N5995" t="s">
        <v>13895</v>
      </c>
      <c r="O5995">
        <v>107</v>
      </c>
      <c r="P5995" cm="1">
        <f t="array" ref="P5995">_xlfn.XLOOKUP(D5995, CPI!$A:A, CPI!$B:B)</f>
        <v>224.9</v>
      </c>
      <c r="Q5995" s="9">
        <f>IF(M5995="","",PRODUCT(M5995,CPI!$B$112/P5995))</f>
        <v>46829031.390395723</v>
      </c>
    </row>
    <row r="5996" spans="1:17">
      <c r="A5996" t="s">
        <v>17500</v>
      </c>
      <c r="B5996" t="s">
        <v>44</v>
      </c>
      <c r="C5996" t="s">
        <v>36</v>
      </c>
      <c r="D5996">
        <v>2011</v>
      </c>
      <c r="E5996" t="s">
        <v>17255</v>
      </c>
      <c r="F5996">
        <v>5.8</v>
      </c>
      <c r="G5996">
        <v>42000</v>
      </c>
      <c r="H5996" t="s">
        <v>11820</v>
      </c>
      <c r="I5996" t="s">
        <v>11820</v>
      </c>
      <c r="J5996" t="s">
        <v>17501</v>
      </c>
      <c r="K5996" t="s">
        <v>2547</v>
      </c>
      <c r="L5996">
        <v>20000000</v>
      </c>
      <c r="M5996">
        <v>39782683</v>
      </c>
      <c r="N5996" t="s">
        <v>9120</v>
      </c>
      <c r="O5996">
        <v>109</v>
      </c>
      <c r="P5996" cm="1">
        <f t="array" ref="P5996">_xlfn.XLOOKUP(D5996, CPI!$A:A, CPI!$B:B)</f>
        <v>224.9</v>
      </c>
      <c r="Q5996" s="9">
        <f>IF(M5996="","",PRODUCT(M5996,CPI!$B$112/P5996))</f>
        <v>53898548.288572691</v>
      </c>
    </row>
    <row r="5997" spans="1:17">
      <c r="A5997" t="s">
        <v>17502</v>
      </c>
      <c r="B5997" t="s">
        <v>2010</v>
      </c>
      <c r="C5997" t="s">
        <v>28</v>
      </c>
      <c r="D5997">
        <v>2011</v>
      </c>
      <c r="E5997" t="s">
        <v>16675</v>
      </c>
      <c r="F5997">
        <v>6</v>
      </c>
      <c r="G5997">
        <v>93000</v>
      </c>
      <c r="H5997" t="s">
        <v>13245</v>
      </c>
      <c r="I5997" t="s">
        <v>17503</v>
      </c>
      <c r="J5997" t="s">
        <v>17504</v>
      </c>
      <c r="K5997" t="s">
        <v>41</v>
      </c>
      <c r="L5997">
        <v>37000000</v>
      </c>
      <c r="M5997">
        <v>96560591</v>
      </c>
      <c r="N5997" t="s">
        <v>2037</v>
      </c>
      <c r="O5997">
        <v>114</v>
      </c>
      <c r="P5997" cm="1">
        <f t="array" ref="P5997">_xlfn.XLOOKUP(D5997, CPI!$A:A, CPI!$B:B)</f>
        <v>224.9</v>
      </c>
      <c r="Q5997" s="9">
        <f>IF(M5997="","",PRODUCT(M5997,CPI!$B$112/P5997))</f>
        <v>130822641.51934192</v>
      </c>
    </row>
    <row r="5998" spans="1:17">
      <c r="A5998" t="s">
        <v>17505</v>
      </c>
      <c r="B5998" t="s">
        <v>2010</v>
      </c>
      <c r="C5998" t="s">
        <v>52</v>
      </c>
      <c r="D5998">
        <v>2011</v>
      </c>
      <c r="E5998" t="s">
        <v>17303</v>
      </c>
      <c r="F5998">
        <v>5.7</v>
      </c>
      <c r="G5998">
        <v>83000</v>
      </c>
      <c r="H5998" t="s">
        <v>1242</v>
      </c>
      <c r="I5998" t="s">
        <v>16864</v>
      </c>
      <c r="J5998" t="s">
        <v>8967</v>
      </c>
      <c r="K5998" t="s">
        <v>41</v>
      </c>
      <c r="L5998">
        <v>56000000</v>
      </c>
      <c r="M5998">
        <v>142044638</v>
      </c>
      <c r="N5998" t="s">
        <v>2037</v>
      </c>
      <c r="O5998">
        <v>118</v>
      </c>
      <c r="P5998" cm="1">
        <f t="array" ref="P5998">_xlfn.XLOOKUP(D5998, CPI!$A:A, CPI!$B:B)</f>
        <v>224.9</v>
      </c>
      <c r="Q5998" s="9">
        <f>IF(M5998="","",PRODUCT(M5998,CPI!$B$112/P5998))</f>
        <v>192445536.67674521</v>
      </c>
    </row>
    <row r="5999" spans="1:17">
      <c r="A5999" t="s">
        <v>17506</v>
      </c>
      <c r="B5999" t="s">
        <v>27</v>
      </c>
      <c r="C5999" t="s">
        <v>28</v>
      </c>
      <c r="D5999">
        <v>2011</v>
      </c>
      <c r="E5999" t="s">
        <v>17507</v>
      </c>
      <c r="F5999">
        <v>6.6</v>
      </c>
      <c r="G5999">
        <v>21000</v>
      </c>
      <c r="H5999" t="s">
        <v>17508</v>
      </c>
      <c r="I5999" t="s">
        <v>17508</v>
      </c>
      <c r="J5999" t="s">
        <v>17509</v>
      </c>
      <c r="K5999" t="s">
        <v>41</v>
      </c>
      <c r="L5999">
        <v>135000</v>
      </c>
      <c r="M5999">
        <v>424088</v>
      </c>
      <c r="N5999" t="s">
        <v>17510</v>
      </c>
      <c r="O5999">
        <v>85</v>
      </c>
      <c r="P5999" cm="1">
        <f t="array" ref="P5999">_xlfn.XLOOKUP(D5999, CPI!$A:A, CPI!$B:B)</f>
        <v>224.9</v>
      </c>
      <c r="Q5999" s="9">
        <f>IF(M5999="","",PRODUCT(M5999,CPI!$B$112/P5999))</f>
        <v>574564.75589150726</v>
      </c>
    </row>
    <row r="6000" spans="1:17">
      <c r="A6000" t="s">
        <v>17511</v>
      </c>
      <c r="B6000" t="s">
        <v>27</v>
      </c>
      <c r="C6000" t="s">
        <v>28</v>
      </c>
      <c r="D6000">
        <v>2011</v>
      </c>
      <c r="E6000" t="s">
        <v>17512</v>
      </c>
      <c r="F6000">
        <v>6.3</v>
      </c>
      <c r="G6000">
        <v>12000</v>
      </c>
      <c r="H6000" t="s">
        <v>4157</v>
      </c>
      <c r="I6000" t="s">
        <v>4157</v>
      </c>
      <c r="J6000" t="s">
        <v>13635</v>
      </c>
      <c r="K6000" t="s">
        <v>33</v>
      </c>
      <c r="L6000">
        <v>15000000</v>
      </c>
      <c r="M6000">
        <v>2042203</v>
      </c>
      <c r="N6000" t="s">
        <v>17513</v>
      </c>
      <c r="O6000">
        <v>119</v>
      </c>
      <c r="P6000" cm="1">
        <f t="array" ref="P6000">_xlfn.XLOOKUP(D6000, CPI!$A:A, CPI!$B:B)</f>
        <v>224.9</v>
      </c>
      <c r="Q6000" s="9">
        <f>IF(M6000="","",PRODUCT(M6000,CPI!$B$112/P6000))</f>
        <v>2766826.3855046686</v>
      </c>
    </row>
    <row r="6001" spans="1:17">
      <c r="A6001" t="s">
        <v>17514</v>
      </c>
      <c r="B6001" t="s">
        <v>27</v>
      </c>
      <c r="C6001" t="s">
        <v>52</v>
      </c>
      <c r="D6001">
        <v>2011</v>
      </c>
      <c r="E6001" t="s">
        <v>17515</v>
      </c>
      <c r="F6001">
        <v>6.8</v>
      </c>
      <c r="G6001">
        <v>85000</v>
      </c>
      <c r="H6001" t="s">
        <v>13938</v>
      </c>
      <c r="I6001" t="s">
        <v>16607</v>
      </c>
      <c r="J6001" t="s">
        <v>14106</v>
      </c>
      <c r="K6001" t="s">
        <v>41</v>
      </c>
      <c r="M6001">
        <v>6985158</v>
      </c>
      <c r="N6001" t="s">
        <v>17516</v>
      </c>
      <c r="O6001">
        <v>92</v>
      </c>
      <c r="P6001" cm="1">
        <f t="array" ref="P6001">_xlfn.XLOOKUP(D6001, CPI!$A:A, CPI!$B:B)</f>
        <v>224.9</v>
      </c>
      <c r="Q6001" s="9">
        <f>IF(M6001="","",PRODUCT(M6001,CPI!$B$112/P6001))</f>
        <v>9463662.2614495326</v>
      </c>
    </row>
    <row r="6002" spans="1:17">
      <c r="A6002" t="s">
        <v>17517</v>
      </c>
      <c r="B6002" t="s">
        <v>2010</v>
      </c>
      <c r="C6002" t="s">
        <v>36</v>
      </c>
      <c r="D6002">
        <v>2011</v>
      </c>
      <c r="E6002" t="s">
        <v>17370</v>
      </c>
      <c r="F6002">
        <v>6.9</v>
      </c>
      <c r="G6002">
        <v>99000</v>
      </c>
      <c r="H6002" t="s">
        <v>11368</v>
      </c>
      <c r="I6002" t="s">
        <v>4172</v>
      </c>
      <c r="J6002" t="s">
        <v>17518</v>
      </c>
      <c r="K6002" t="s">
        <v>41</v>
      </c>
      <c r="L6002">
        <v>40000000</v>
      </c>
      <c r="M6002">
        <v>55247881</v>
      </c>
      <c r="N6002" t="s">
        <v>34</v>
      </c>
      <c r="O6002">
        <v>129</v>
      </c>
      <c r="P6002" cm="1">
        <f t="array" ref="P6002">_xlfn.XLOOKUP(D6002, CPI!$A:A, CPI!$B:B)</f>
        <v>224.9</v>
      </c>
      <c r="Q6002" s="9">
        <f>IF(M6002="","",PRODUCT(M6002,CPI!$B$112/P6002))</f>
        <v>74851175.369942188</v>
      </c>
    </row>
    <row r="6003" spans="1:17">
      <c r="A6003" t="s">
        <v>17519</v>
      </c>
      <c r="B6003" t="s">
        <v>348</v>
      </c>
      <c r="C6003" t="s">
        <v>401</v>
      </c>
      <c r="D6003">
        <v>2011</v>
      </c>
      <c r="E6003" t="s">
        <v>17232</v>
      </c>
      <c r="F6003">
        <v>4.3</v>
      </c>
      <c r="G6003">
        <v>33000</v>
      </c>
      <c r="H6003" t="s">
        <v>10769</v>
      </c>
      <c r="I6003" t="s">
        <v>15549</v>
      </c>
      <c r="J6003" t="s">
        <v>14573</v>
      </c>
      <c r="K6003" t="s">
        <v>41</v>
      </c>
      <c r="L6003">
        <v>75000000</v>
      </c>
      <c r="M6003">
        <v>342695435</v>
      </c>
      <c r="N6003" t="s">
        <v>9120</v>
      </c>
      <c r="O6003">
        <v>87</v>
      </c>
      <c r="P6003" cm="1">
        <f t="array" ref="P6003">_xlfn.XLOOKUP(D6003, CPI!$A:A, CPI!$B:B)</f>
        <v>224.9</v>
      </c>
      <c r="Q6003" s="9">
        <f>IF(M6003="","",PRODUCT(M6003,CPI!$B$112/P6003))</f>
        <v>464292125.58692747</v>
      </c>
    </row>
    <row r="6004" spans="1:17">
      <c r="A6004" t="s">
        <v>17520</v>
      </c>
      <c r="B6004" t="s">
        <v>458</v>
      </c>
      <c r="C6004" t="s">
        <v>28</v>
      </c>
      <c r="D6004">
        <v>2011</v>
      </c>
      <c r="E6004" t="s">
        <v>17521</v>
      </c>
      <c r="F6004">
        <v>6.7</v>
      </c>
      <c r="G6004">
        <v>6500</v>
      </c>
      <c r="H6004" t="s">
        <v>17522</v>
      </c>
      <c r="I6004" t="s">
        <v>17522</v>
      </c>
      <c r="J6004" t="s">
        <v>17523</v>
      </c>
      <c r="K6004" t="s">
        <v>463</v>
      </c>
      <c r="M6004">
        <v>1389920</v>
      </c>
      <c r="N6004" t="s">
        <v>17524</v>
      </c>
      <c r="O6004">
        <v>122</v>
      </c>
      <c r="P6004" cm="1">
        <f t="array" ref="P6004">_xlfn.XLOOKUP(D6004, CPI!$A:A, CPI!$B:B)</f>
        <v>224.9</v>
      </c>
      <c r="Q6004" s="9">
        <f>IF(M6004="","",PRODUCT(M6004,CPI!$B$112/P6004))</f>
        <v>1883097.4833259224</v>
      </c>
    </row>
    <row r="6005" spans="1:17">
      <c r="A6005" t="s">
        <v>17525</v>
      </c>
      <c r="B6005" t="s">
        <v>27</v>
      </c>
      <c r="C6005" t="s">
        <v>52</v>
      </c>
      <c r="D6005">
        <v>2011</v>
      </c>
      <c r="E6005" t="s">
        <v>17038</v>
      </c>
      <c r="F6005">
        <v>6.4</v>
      </c>
      <c r="G6005">
        <v>85000</v>
      </c>
      <c r="H6005" t="s">
        <v>17526</v>
      </c>
      <c r="I6005" t="s">
        <v>17526</v>
      </c>
      <c r="J6005" t="s">
        <v>13310</v>
      </c>
      <c r="K6005" t="s">
        <v>41</v>
      </c>
      <c r="L6005">
        <v>5000000</v>
      </c>
      <c r="M6005">
        <v>25804448</v>
      </c>
      <c r="N6005" t="s">
        <v>17527</v>
      </c>
      <c r="O6005">
        <v>90</v>
      </c>
      <c r="P6005" cm="1">
        <f t="array" ref="P6005">_xlfn.XLOOKUP(D6005, CPI!$A:A, CPI!$B:B)</f>
        <v>224.9</v>
      </c>
      <c r="Q6005" s="9">
        <f>IF(M6005="","",PRODUCT(M6005,CPI!$B$112/P6005))</f>
        <v>34960494.911516227</v>
      </c>
    </row>
    <row r="6006" spans="1:17">
      <c r="A6006" t="s">
        <v>17528</v>
      </c>
      <c r="B6006" t="s">
        <v>458</v>
      </c>
      <c r="C6006" t="s">
        <v>28</v>
      </c>
      <c r="D6006">
        <v>2011</v>
      </c>
      <c r="E6006" t="s">
        <v>17529</v>
      </c>
      <c r="F6006">
        <v>7.6</v>
      </c>
      <c r="G6006">
        <v>29000</v>
      </c>
      <c r="H6006" t="s">
        <v>17530</v>
      </c>
      <c r="I6006" t="s">
        <v>17530</v>
      </c>
      <c r="J6006" t="s">
        <v>17531</v>
      </c>
      <c r="K6006" t="s">
        <v>33</v>
      </c>
      <c r="M6006">
        <v>1192003</v>
      </c>
      <c r="N6006" t="s">
        <v>17532</v>
      </c>
      <c r="O6006">
        <v>97</v>
      </c>
      <c r="P6006" cm="1">
        <f t="array" ref="P6006">_xlfn.XLOOKUP(D6006, CPI!$A:A, CPI!$B:B)</f>
        <v>224.9</v>
      </c>
      <c r="Q6006" s="9">
        <f>IF(M6006="","",PRODUCT(M6006,CPI!$B$112/P6006))</f>
        <v>1614954.7092040905</v>
      </c>
    </row>
    <row r="6007" spans="1:17">
      <c r="A6007">
        <v>360</v>
      </c>
      <c r="B6007" t="s">
        <v>27</v>
      </c>
      <c r="C6007" t="s">
        <v>28</v>
      </c>
      <c r="D6007">
        <v>2011</v>
      </c>
      <c r="E6007" t="s">
        <v>17533</v>
      </c>
      <c r="F6007">
        <v>6.2</v>
      </c>
      <c r="G6007">
        <v>16000</v>
      </c>
      <c r="H6007" t="s">
        <v>12407</v>
      </c>
      <c r="I6007" t="s">
        <v>14554</v>
      </c>
      <c r="J6007" t="s">
        <v>10039</v>
      </c>
      <c r="K6007" t="s">
        <v>33</v>
      </c>
      <c r="M6007">
        <v>4396975</v>
      </c>
      <c r="N6007" t="s">
        <v>6575</v>
      </c>
      <c r="O6007">
        <v>110</v>
      </c>
      <c r="P6007" cm="1">
        <f t="array" ref="P6007">_xlfn.XLOOKUP(D6007, CPI!$A:A, CPI!$B:B)</f>
        <v>224.9</v>
      </c>
      <c r="Q6007" s="9">
        <f>IF(M6007="","",PRODUCT(M6007,CPI!$B$112/P6007))</f>
        <v>5957128.8683859482</v>
      </c>
    </row>
    <row r="6008" spans="1:17">
      <c r="A6008" t="s">
        <v>17534</v>
      </c>
      <c r="B6008" t="s">
        <v>27</v>
      </c>
      <c r="C6008" t="s">
        <v>45</v>
      </c>
      <c r="D6008">
        <v>2011</v>
      </c>
      <c r="E6008" t="s">
        <v>16913</v>
      </c>
      <c r="F6008">
        <v>5.9</v>
      </c>
      <c r="G6008">
        <v>54000</v>
      </c>
      <c r="H6008" t="s">
        <v>17535</v>
      </c>
      <c r="I6008" t="s">
        <v>17536</v>
      </c>
      <c r="J6008" t="s">
        <v>17537</v>
      </c>
      <c r="K6008" t="s">
        <v>41</v>
      </c>
      <c r="L6008">
        <v>30000000</v>
      </c>
      <c r="M6008">
        <v>108609310</v>
      </c>
      <c r="N6008" t="s">
        <v>72</v>
      </c>
      <c r="O6008">
        <v>108</v>
      </c>
      <c r="P6008" cm="1">
        <f t="array" ref="P6008">_xlfn.XLOOKUP(D6008, CPI!$A:A, CPI!$B:B)</f>
        <v>224.9</v>
      </c>
      <c r="Q6008" s="9">
        <f>IF(M6008="","",PRODUCT(M6008,CPI!$B$112/P6008))</f>
        <v>147146539.60426855</v>
      </c>
    </row>
    <row r="6009" spans="1:17">
      <c r="A6009" t="s">
        <v>17538</v>
      </c>
      <c r="B6009" t="s">
        <v>44</v>
      </c>
      <c r="C6009" t="s">
        <v>52</v>
      </c>
      <c r="D6009">
        <v>2011</v>
      </c>
      <c r="E6009" t="s">
        <v>17315</v>
      </c>
      <c r="F6009">
        <v>6.2</v>
      </c>
      <c r="G6009">
        <v>43000</v>
      </c>
      <c r="H6009" t="s">
        <v>8966</v>
      </c>
      <c r="I6009" t="s">
        <v>4150</v>
      </c>
      <c r="J6009" t="s">
        <v>9053</v>
      </c>
      <c r="K6009" t="s">
        <v>41</v>
      </c>
      <c r="L6009">
        <v>41000000</v>
      </c>
      <c r="M6009">
        <v>8179416</v>
      </c>
      <c r="N6009" t="s">
        <v>9120</v>
      </c>
      <c r="O6009">
        <v>100</v>
      </c>
      <c r="P6009" cm="1">
        <f t="array" ref="P6009">_xlfn.XLOOKUP(D6009, CPI!$A:A, CPI!$B:B)</f>
        <v>224.9</v>
      </c>
      <c r="Q6009" s="9">
        <f>IF(M6009="","",PRODUCT(M6009,CPI!$B$112/P6009))</f>
        <v>11081672.099599821</v>
      </c>
    </row>
    <row r="6010" spans="1:17">
      <c r="A6010" t="s">
        <v>17539</v>
      </c>
      <c r="B6010" t="s">
        <v>27</v>
      </c>
      <c r="C6010" t="s">
        <v>45</v>
      </c>
      <c r="D6010">
        <v>2011</v>
      </c>
      <c r="E6010" t="s">
        <v>17540</v>
      </c>
      <c r="F6010">
        <v>7.5</v>
      </c>
      <c r="G6010">
        <v>99000</v>
      </c>
      <c r="H6010" t="s">
        <v>17541</v>
      </c>
      <c r="I6010" t="s">
        <v>17542</v>
      </c>
      <c r="J6010" t="s">
        <v>17543</v>
      </c>
      <c r="K6010" t="s">
        <v>9893</v>
      </c>
      <c r="M6010">
        <v>18962444</v>
      </c>
      <c r="N6010" t="s">
        <v>16220</v>
      </c>
      <c r="O6010">
        <v>96</v>
      </c>
      <c r="P6010" cm="1">
        <f t="array" ref="P6010">_xlfn.XLOOKUP(D6010, CPI!$A:A, CPI!$B:B)</f>
        <v>224.9</v>
      </c>
      <c r="Q6010" s="9">
        <f>IF(M6010="","",PRODUCT(M6010,CPI!$B$112/P6010))</f>
        <v>25690781.177412182</v>
      </c>
    </row>
    <row r="6011" spans="1:17">
      <c r="A6011" t="s">
        <v>17544</v>
      </c>
      <c r="B6011" t="s">
        <v>27</v>
      </c>
      <c r="C6011" t="s">
        <v>45</v>
      </c>
      <c r="D6011">
        <v>2011</v>
      </c>
      <c r="E6011" t="s">
        <v>17152</v>
      </c>
      <c r="F6011">
        <v>5.8</v>
      </c>
      <c r="G6011">
        <v>33000</v>
      </c>
      <c r="H6011" t="s">
        <v>11648</v>
      </c>
      <c r="I6011" t="s">
        <v>11648</v>
      </c>
      <c r="J6011" t="s">
        <v>10256</v>
      </c>
      <c r="K6011" t="s">
        <v>41</v>
      </c>
      <c r="L6011">
        <v>25000000</v>
      </c>
      <c r="M6011">
        <v>11168712</v>
      </c>
      <c r="N6011" t="s">
        <v>10886</v>
      </c>
      <c r="O6011">
        <v>110</v>
      </c>
      <c r="P6011" cm="1">
        <f t="array" ref="P6011">_xlfn.XLOOKUP(D6011, CPI!$A:A, CPI!$B:B)</f>
        <v>224.9</v>
      </c>
      <c r="Q6011" s="9">
        <f>IF(M6011="","",PRODUCT(M6011,CPI!$B$112/P6011))</f>
        <v>15131643.158737214</v>
      </c>
    </row>
    <row r="6012" spans="1:17">
      <c r="A6012" t="s">
        <v>17545</v>
      </c>
      <c r="B6012" t="s">
        <v>27</v>
      </c>
      <c r="C6012" t="s">
        <v>45</v>
      </c>
      <c r="D6012">
        <v>2011</v>
      </c>
      <c r="E6012" t="s">
        <v>17546</v>
      </c>
      <c r="F6012">
        <v>6.2</v>
      </c>
      <c r="G6012">
        <v>63000</v>
      </c>
      <c r="H6012" t="s">
        <v>7981</v>
      </c>
      <c r="I6012" t="s">
        <v>7981</v>
      </c>
      <c r="J6012" t="s">
        <v>17547</v>
      </c>
      <c r="K6012" t="s">
        <v>41</v>
      </c>
      <c r="L6012">
        <v>4000000</v>
      </c>
      <c r="M6012">
        <v>1874460</v>
      </c>
      <c r="N6012" t="s">
        <v>17548</v>
      </c>
      <c r="O6012">
        <v>88</v>
      </c>
      <c r="P6012" cm="1">
        <f t="array" ref="P6012">_xlfn.XLOOKUP(D6012, CPI!$A:A, CPI!$B:B)</f>
        <v>224.9</v>
      </c>
      <c r="Q6012" s="9">
        <f>IF(M6012="","",PRODUCT(M6012,CPI!$B$112/P6012))</f>
        <v>2539564.0818141392</v>
      </c>
    </row>
    <row r="6013" spans="1:17">
      <c r="A6013" t="s">
        <v>7109</v>
      </c>
      <c r="B6013" t="s">
        <v>27</v>
      </c>
      <c r="C6013" t="s">
        <v>115</v>
      </c>
      <c r="D6013">
        <v>2011</v>
      </c>
      <c r="E6013" t="s">
        <v>17549</v>
      </c>
      <c r="F6013">
        <v>5.3</v>
      </c>
      <c r="G6013">
        <v>42000</v>
      </c>
      <c r="H6013" t="s">
        <v>839</v>
      </c>
      <c r="I6013" t="s">
        <v>17550</v>
      </c>
      <c r="J6013" t="s">
        <v>1546</v>
      </c>
      <c r="K6013" t="s">
        <v>41</v>
      </c>
      <c r="L6013">
        <v>35000000</v>
      </c>
      <c r="M6013">
        <v>10117966</v>
      </c>
      <c r="N6013" t="s">
        <v>14982</v>
      </c>
      <c r="O6013">
        <v>91</v>
      </c>
      <c r="P6013" cm="1">
        <f t="array" ref="P6013">_xlfn.XLOOKUP(D6013, CPI!$A:A, CPI!$B:B)</f>
        <v>224.9</v>
      </c>
      <c r="Q6013" s="9">
        <f>IF(M6013="","",PRODUCT(M6013,CPI!$B$112/P6013))</f>
        <v>13708066.875055579</v>
      </c>
    </row>
    <row r="6014" spans="1:17">
      <c r="A6014" t="s">
        <v>17551</v>
      </c>
      <c r="B6014" t="s">
        <v>27</v>
      </c>
      <c r="C6014" t="s">
        <v>45</v>
      </c>
      <c r="D6014">
        <v>2011</v>
      </c>
      <c r="E6014" t="s">
        <v>17552</v>
      </c>
      <c r="F6014">
        <v>6.8</v>
      </c>
      <c r="G6014">
        <v>64000</v>
      </c>
      <c r="H6014" t="s">
        <v>11955</v>
      </c>
      <c r="I6014" t="s">
        <v>17553</v>
      </c>
      <c r="J6014" t="s">
        <v>11452</v>
      </c>
      <c r="K6014" t="s">
        <v>41</v>
      </c>
      <c r="L6014">
        <v>30000000</v>
      </c>
      <c r="M6014">
        <v>3338690</v>
      </c>
      <c r="N6014" t="s">
        <v>15315</v>
      </c>
      <c r="O6014">
        <v>129</v>
      </c>
      <c r="P6014" cm="1">
        <f t="array" ref="P6014">_xlfn.XLOOKUP(D6014, CPI!$A:A, CPI!$B:B)</f>
        <v>224.9</v>
      </c>
      <c r="Q6014" s="9">
        <f>IF(M6014="","",PRODUCT(M6014,CPI!$B$112/P6014))</f>
        <v>4523338.5638061352</v>
      </c>
    </row>
    <row r="6015" spans="1:17">
      <c r="A6015" t="s">
        <v>17554</v>
      </c>
      <c r="B6015" t="s">
        <v>44</v>
      </c>
      <c r="C6015" t="s">
        <v>401</v>
      </c>
      <c r="D6015">
        <v>2011</v>
      </c>
      <c r="E6015" t="s">
        <v>17555</v>
      </c>
      <c r="F6015">
        <v>7.4</v>
      </c>
      <c r="G6015">
        <v>38000</v>
      </c>
      <c r="H6015" t="s">
        <v>14882</v>
      </c>
      <c r="I6015" t="s">
        <v>17556</v>
      </c>
      <c r="J6015" t="s">
        <v>17557</v>
      </c>
      <c r="K6015" t="s">
        <v>2119</v>
      </c>
      <c r="L6015">
        <v>22000000</v>
      </c>
      <c r="M6015">
        <v>61487846</v>
      </c>
      <c r="N6015" t="s">
        <v>15707</v>
      </c>
      <c r="O6015">
        <v>91</v>
      </c>
      <c r="P6015" cm="1">
        <f t="array" ref="P6015">_xlfn.XLOOKUP(D6015, CPI!$A:A, CPI!$B:B)</f>
        <v>224.9</v>
      </c>
      <c r="Q6015" s="9">
        <f>IF(M6015="","",PRODUCT(M6015,CPI!$B$112/P6015))</f>
        <v>83305231.997332141</v>
      </c>
    </row>
    <row r="6016" spans="1:17">
      <c r="A6016" t="s">
        <v>17558</v>
      </c>
      <c r="B6016" t="s">
        <v>27</v>
      </c>
      <c r="C6016" t="s">
        <v>45</v>
      </c>
      <c r="D6016">
        <v>2011</v>
      </c>
      <c r="E6016" t="s">
        <v>17310</v>
      </c>
      <c r="F6016">
        <v>6.1</v>
      </c>
      <c r="G6016">
        <v>96000</v>
      </c>
      <c r="H6016" t="s">
        <v>16100</v>
      </c>
      <c r="I6016" t="s">
        <v>17559</v>
      </c>
      <c r="J6016" t="s">
        <v>16101</v>
      </c>
      <c r="K6016" t="s">
        <v>41</v>
      </c>
      <c r="L6016">
        <v>28000000</v>
      </c>
      <c r="M6016">
        <v>40662632</v>
      </c>
      <c r="N6016" t="s">
        <v>42</v>
      </c>
      <c r="O6016">
        <v>83</v>
      </c>
      <c r="P6016" cm="1">
        <f t="array" ref="P6016">_xlfn.XLOOKUP(D6016, CPI!$A:A, CPI!$B:B)</f>
        <v>224.9</v>
      </c>
      <c r="Q6016" s="9">
        <f>IF(M6016="","",PRODUCT(M6016,CPI!$B$112/P6016))</f>
        <v>55090724.634948857</v>
      </c>
    </row>
    <row r="6017" spans="1:17">
      <c r="A6017" t="s">
        <v>17560</v>
      </c>
      <c r="B6017" t="s">
        <v>2010</v>
      </c>
      <c r="C6017" t="s">
        <v>74</v>
      </c>
      <c r="D6017">
        <v>2011</v>
      </c>
      <c r="E6017" t="s">
        <v>17561</v>
      </c>
      <c r="F6017">
        <v>6.4</v>
      </c>
      <c r="G6017">
        <v>105000</v>
      </c>
      <c r="H6017" t="s">
        <v>15558</v>
      </c>
      <c r="I6017" t="s">
        <v>17562</v>
      </c>
      <c r="J6017" t="s">
        <v>758</v>
      </c>
      <c r="K6017" t="s">
        <v>33</v>
      </c>
      <c r="L6017">
        <v>13000000</v>
      </c>
      <c r="M6017">
        <v>115890699</v>
      </c>
      <c r="N6017" t="s">
        <v>17563</v>
      </c>
      <c r="O6017">
        <v>105</v>
      </c>
      <c r="P6017" cm="1">
        <f t="array" ref="P6017">_xlfn.XLOOKUP(D6017, CPI!$A:A, CPI!$B:B)</f>
        <v>224.9</v>
      </c>
      <c r="Q6017" s="9">
        <f>IF(M6017="","",PRODUCT(M6017,CPI!$B$112/P6017))</f>
        <v>157011542.84259668</v>
      </c>
    </row>
    <row r="6018" spans="1:17">
      <c r="A6018" t="s">
        <v>17564</v>
      </c>
      <c r="B6018" t="s">
        <v>27</v>
      </c>
      <c r="C6018" t="s">
        <v>52</v>
      </c>
      <c r="D6018">
        <v>2011</v>
      </c>
      <c r="E6018" t="s">
        <v>17276</v>
      </c>
      <c r="F6018">
        <v>6.7</v>
      </c>
      <c r="G6018">
        <v>27000</v>
      </c>
      <c r="H6018" t="s">
        <v>17565</v>
      </c>
      <c r="I6018" t="s">
        <v>17565</v>
      </c>
      <c r="J6018" t="s">
        <v>16996</v>
      </c>
      <c r="K6018" t="s">
        <v>41</v>
      </c>
      <c r="L6018">
        <v>125000</v>
      </c>
      <c r="M6018">
        <v>3242802</v>
      </c>
      <c r="N6018" t="s">
        <v>17566</v>
      </c>
      <c r="O6018">
        <v>90</v>
      </c>
      <c r="P6018" cm="1">
        <f t="array" ref="P6018">_xlfn.XLOOKUP(D6018, CPI!$A:A, CPI!$B:B)</f>
        <v>224.9</v>
      </c>
      <c r="Q6018" s="9">
        <f>IF(M6018="","",PRODUCT(M6018,CPI!$B$112/P6018))</f>
        <v>4393427.1649622051</v>
      </c>
    </row>
    <row r="6019" spans="1:17">
      <c r="A6019" t="s">
        <v>17567</v>
      </c>
      <c r="B6019" t="s">
        <v>44</v>
      </c>
      <c r="C6019" t="s">
        <v>52</v>
      </c>
      <c r="D6019">
        <v>2011</v>
      </c>
      <c r="E6019" t="s">
        <v>17154</v>
      </c>
      <c r="F6019">
        <v>6</v>
      </c>
      <c r="G6019">
        <v>91000</v>
      </c>
      <c r="H6019" t="s">
        <v>9981</v>
      </c>
      <c r="I6019" t="s">
        <v>15659</v>
      </c>
      <c r="J6019" t="s">
        <v>7924</v>
      </c>
      <c r="K6019" t="s">
        <v>41</v>
      </c>
      <c r="L6019">
        <v>55000000</v>
      </c>
      <c r="M6019">
        <v>187361754</v>
      </c>
      <c r="N6019" t="s">
        <v>191</v>
      </c>
      <c r="O6019">
        <v>94</v>
      </c>
      <c r="P6019" cm="1">
        <f t="array" ref="P6019">_xlfn.XLOOKUP(D6019, CPI!$A:A, CPI!$B:B)</f>
        <v>224.9</v>
      </c>
      <c r="Q6019" s="9">
        <f>IF(M6019="","",PRODUCT(M6019,CPI!$B$112/P6019))</f>
        <v>253842269.64784345</v>
      </c>
    </row>
    <row r="6020" spans="1:17">
      <c r="A6020" t="s">
        <v>17568</v>
      </c>
      <c r="B6020" t="s">
        <v>27</v>
      </c>
      <c r="C6020" t="s">
        <v>115</v>
      </c>
      <c r="D6020">
        <v>2011</v>
      </c>
      <c r="E6020" t="s">
        <v>17123</v>
      </c>
      <c r="F6020">
        <v>5.7</v>
      </c>
      <c r="G6020">
        <v>19000</v>
      </c>
      <c r="H6020" t="s">
        <v>17569</v>
      </c>
      <c r="I6020" t="s">
        <v>17570</v>
      </c>
      <c r="J6020" t="s">
        <v>16073</v>
      </c>
      <c r="K6020" t="s">
        <v>41</v>
      </c>
      <c r="M6020">
        <v>1271319</v>
      </c>
      <c r="N6020" t="s">
        <v>17268</v>
      </c>
      <c r="O6020">
        <v>105</v>
      </c>
      <c r="P6020" cm="1">
        <f t="array" ref="P6020">_xlfn.XLOOKUP(D6020, CPI!$A:A, CPI!$B:B)</f>
        <v>224.9</v>
      </c>
      <c r="Q6020" s="9">
        <f>IF(M6020="","",PRODUCT(M6020,CPI!$B$112/P6020))</f>
        <v>1722413.9586482879</v>
      </c>
    </row>
    <row r="6021" spans="1:17">
      <c r="A6021" t="s">
        <v>17571</v>
      </c>
      <c r="B6021" t="s">
        <v>27</v>
      </c>
      <c r="C6021" t="s">
        <v>52</v>
      </c>
      <c r="D6021">
        <v>2011</v>
      </c>
      <c r="E6021" t="s">
        <v>17572</v>
      </c>
      <c r="F6021">
        <v>6.6</v>
      </c>
      <c r="G6021">
        <v>28000</v>
      </c>
      <c r="H6021" t="s">
        <v>10828</v>
      </c>
      <c r="I6021" t="s">
        <v>10828</v>
      </c>
      <c r="J6021" t="s">
        <v>15957</v>
      </c>
      <c r="K6021" t="s">
        <v>206</v>
      </c>
      <c r="M6021">
        <v>4965950</v>
      </c>
      <c r="N6021" t="s">
        <v>17573</v>
      </c>
      <c r="O6021">
        <v>116</v>
      </c>
      <c r="P6021" cm="1">
        <f t="array" ref="P6021">_xlfn.XLOOKUP(D6021, CPI!$A:A, CPI!$B:B)</f>
        <v>224.9</v>
      </c>
      <c r="Q6021" s="9">
        <f>IF(M6021="","",PRODUCT(M6021,CPI!$B$112/P6021))</f>
        <v>6727990.0622498877</v>
      </c>
    </row>
    <row r="6022" spans="1:17">
      <c r="A6022" t="s">
        <v>17574</v>
      </c>
      <c r="B6022" t="s">
        <v>27</v>
      </c>
      <c r="C6022" t="s">
        <v>52</v>
      </c>
      <c r="D6022">
        <v>2011</v>
      </c>
      <c r="E6022" t="s">
        <v>17575</v>
      </c>
      <c r="F6022">
        <v>6.1</v>
      </c>
      <c r="G6022">
        <v>22000</v>
      </c>
      <c r="H6022" t="s">
        <v>17576</v>
      </c>
      <c r="I6022" t="s">
        <v>17576</v>
      </c>
      <c r="J6022" t="s">
        <v>17577</v>
      </c>
      <c r="K6022" t="s">
        <v>41</v>
      </c>
      <c r="M6022">
        <v>1378947</v>
      </c>
      <c r="N6022" t="s">
        <v>13604</v>
      </c>
      <c r="O6022">
        <v>95</v>
      </c>
      <c r="P6022" cm="1">
        <f t="array" ref="P6022">_xlfn.XLOOKUP(D6022, CPI!$A:A, CPI!$B:B)</f>
        <v>224.9</v>
      </c>
      <c r="Q6022" s="9">
        <f>IF(M6022="","",PRODUCT(M6022,CPI!$B$112/P6022))</f>
        <v>1868230.9955535792</v>
      </c>
    </row>
    <row r="6023" spans="1:17">
      <c r="A6023" t="s">
        <v>17578</v>
      </c>
      <c r="B6023" t="s">
        <v>27</v>
      </c>
      <c r="C6023" t="s">
        <v>45</v>
      </c>
      <c r="D6023">
        <v>2011</v>
      </c>
      <c r="E6023" t="s">
        <v>17148</v>
      </c>
      <c r="F6023">
        <v>6.4</v>
      </c>
      <c r="G6023">
        <v>18000</v>
      </c>
      <c r="H6023" t="s">
        <v>17579</v>
      </c>
      <c r="I6023" t="s">
        <v>17579</v>
      </c>
      <c r="J6023" t="s">
        <v>14494</v>
      </c>
      <c r="K6023" t="s">
        <v>463</v>
      </c>
      <c r="M6023">
        <v>3424648</v>
      </c>
      <c r="N6023" t="s">
        <v>17580</v>
      </c>
      <c r="O6023">
        <v>109</v>
      </c>
      <c r="P6023" cm="1">
        <f t="array" ref="P6023">_xlfn.XLOOKUP(D6023, CPI!$A:A, CPI!$B:B)</f>
        <v>224.9</v>
      </c>
      <c r="Q6023" s="9">
        <f>IF(M6023="","",PRODUCT(M6023,CPI!$B$112/P6023))</f>
        <v>4639796.5566918626</v>
      </c>
    </row>
    <row r="6024" spans="1:17">
      <c r="A6024" t="s">
        <v>17581</v>
      </c>
      <c r="B6024" t="s">
        <v>2010</v>
      </c>
      <c r="C6024" t="s">
        <v>28</v>
      </c>
      <c r="D6024">
        <v>2011</v>
      </c>
      <c r="E6024" t="s">
        <v>17300</v>
      </c>
      <c r="F6024">
        <v>7</v>
      </c>
      <c r="G6024">
        <v>20000</v>
      </c>
      <c r="H6024" t="s">
        <v>15971</v>
      </c>
      <c r="I6024" t="s">
        <v>15971</v>
      </c>
      <c r="J6024" t="s">
        <v>15971</v>
      </c>
      <c r="K6024" t="s">
        <v>41</v>
      </c>
      <c r="L6024">
        <v>2000000</v>
      </c>
      <c r="M6024">
        <v>35185884</v>
      </c>
      <c r="N6024" t="s">
        <v>2111</v>
      </c>
      <c r="O6024">
        <v>129</v>
      </c>
      <c r="P6024" cm="1">
        <f t="array" ref="P6024">_xlfn.XLOOKUP(D6024, CPI!$A:A, CPI!$B:B)</f>
        <v>224.9</v>
      </c>
      <c r="Q6024" s="9">
        <f>IF(M6024="","",PRODUCT(M6024,CPI!$B$112/P6024))</f>
        <v>47670692.995998219</v>
      </c>
    </row>
    <row r="6025" spans="1:17">
      <c r="A6025" t="s">
        <v>17582</v>
      </c>
      <c r="B6025" t="s">
        <v>27</v>
      </c>
      <c r="C6025" t="s">
        <v>28</v>
      </c>
      <c r="D6025">
        <v>2011</v>
      </c>
      <c r="E6025" t="s">
        <v>17583</v>
      </c>
      <c r="F6025">
        <v>7.6</v>
      </c>
      <c r="G6025">
        <v>51000</v>
      </c>
      <c r="H6025" t="s">
        <v>5999</v>
      </c>
      <c r="I6025" t="s">
        <v>6000</v>
      </c>
      <c r="J6025" t="s">
        <v>3918</v>
      </c>
      <c r="K6025" t="s">
        <v>6002</v>
      </c>
      <c r="L6025">
        <v>94000000</v>
      </c>
      <c r="M6025">
        <v>2855644</v>
      </c>
      <c r="N6025" t="s">
        <v>13739</v>
      </c>
      <c r="O6025">
        <v>146</v>
      </c>
      <c r="P6025" cm="1">
        <f t="array" ref="P6025">_xlfn.XLOOKUP(D6025, CPI!$A:A, CPI!$B:B)</f>
        <v>224.9</v>
      </c>
      <c r="Q6025" s="9">
        <f>IF(M6025="","",PRODUCT(M6025,CPI!$B$112/P6025))</f>
        <v>3868896.072921298</v>
      </c>
    </row>
    <row r="6026" spans="1:17">
      <c r="A6026" t="s">
        <v>17584</v>
      </c>
      <c r="B6026" t="s">
        <v>2010</v>
      </c>
      <c r="C6026" t="s">
        <v>63</v>
      </c>
      <c r="D6026">
        <v>2011</v>
      </c>
      <c r="E6026" t="s">
        <v>17113</v>
      </c>
      <c r="F6026">
        <v>5.2</v>
      </c>
      <c r="G6026">
        <v>54000</v>
      </c>
      <c r="H6026" t="s">
        <v>17585</v>
      </c>
      <c r="I6026" t="s">
        <v>17586</v>
      </c>
      <c r="J6026" t="s">
        <v>17587</v>
      </c>
      <c r="K6026" t="s">
        <v>41</v>
      </c>
      <c r="L6026">
        <v>5000000</v>
      </c>
      <c r="M6026">
        <v>26236153</v>
      </c>
      <c r="N6026" t="s">
        <v>8998</v>
      </c>
      <c r="O6026">
        <v>86</v>
      </c>
      <c r="P6026" cm="1">
        <f t="array" ref="P6026">_xlfn.XLOOKUP(D6026, CPI!$A:A, CPI!$B:B)</f>
        <v>224.9</v>
      </c>
      <c r="Q6026" s="9">
        <f>IF(M6026="","",PRODUCT(M6026,CPI!$B$112/P6026))</f>
        <v>35545379.364606485</v>
      </c>
    </row>
    <row r="6027" spans="1:17">
      <c r="A6027" t="s">
        <v>14489</v>
      </c>
      <c r="B6027" t="s">
        <v>2010</v>
      </c>
      <c r="C6027" t="s">
        <v>28</v>
      </c>
      <c r="D6027">
        <v>2011</v>
      </c>
      <c r="E6027" t="s">
        <v>17588</v>
      </c>
      <c r="F6027">
        <v>6.9</v>
      </c>
      <c r="G6027">
        <v>40000</v>
      </c>
      <c r="H6027" t="s">
        <v>6864</v>
      </c>
      <c r="I6027" t="s">
        <v>16978</v>
      </c>
      <c r="J6027" t="s">
        <v>17589</v>
      </c>
      <c r="K6027" t="s">
        <v>33</v>
      </c>
      <c r="L6027">
        <v>30000000</v>
      </c>
      <c r="M6027">
        <v>15395087</v>
      </c>
      <c r="N6027" t="s">
        <v>42</v>
      </c>
      <c r="O6027">
        <v>130</v>
      </c>
      <c r="P6027" cm="1">
        <f t="array" ref="P6027">_xlfn.XLOOKUP(D6027, CPI!$A:A, CPI!$B:B)</f>
        <v>224.9</v>
      </c>
      <c r="Q6027" s="9">
        <f>IF(M6027="","",PRODUCT(M6027,CPI!$B$112/P6027))</f>
        <v>20857638.990217872</v>
      </c>
    </row>
    <row r="6028" spans="1:17">
      <c r="A6028" t="s">
        <v>17590</v>
      </c>
      <c r="B6028" t="s">
        <v>44</v>
      </c>
      <c r="C6028" t="s">
        <v>401</v>
      </c>
      <c r="D6028">
        <v>2011</v>
      </c>
      <c r="E6028" t="s">
        <v>16629</v>
      </c>
      <c r="F6028">
        <v>5.4</v>
      </c>
      <c r="G6028">
        <v>32000</v>
      </c>
      <c r="H6028" t="s">
        <v>11011</v>
      </c>
      <c r="I6028" t="s">
        <v>12108</v>
      </c>
      <c r="J6028" t="s">
        <v>17591</v>
      </c>
      <c r="K6028" t="s">
        <v>41</v>
      </c>
      <c r="L6028">
        <v>63000000</v>
      </c>
      <c r="M6028">
        <v>183954145</v>
      </c>
      <c r="N6028" t="s">
        <v>72</v>
      </c>
      <c r="O6028">
        <v>95</v>
      </c>
      <c r="P6028" cm="1">
        <f t="array" ref="P6028">_xlfn.XLOOKUP(D6028, CPI!$A:A, CPI!$B:B)</f>
        <v>224.9</v>
      </c>
      <c r="Q6028" s="9">
        <f>IF(M6028="","",PRODUCT(M6028,CPI!$B$112/P6028))</f>
        <v>249225557.94353044</v>
      </c>
    </row>
    <row r="6029" spans="1:17">
      <c r="A6029" t="s">
        <v>17592</v>
      </c>
      <c r="B6029" t="s">
        <v>2010</v>
      </c>
      <c r="C6029" t="s">
        <v>28</v>
      </c>
      <c r="D6029">
        <v>2011</v>
      </c>
      <c r="E6029" t="s">
        <v>17067</v>
      </c>
      <c r="F6029">
        <v>5.6</v>
      </c>
      <c r="G6029">
        <v>13000</v>
      </c>
      <c r="H6029" t="s">
        <v>17593</v>
      </c>
      <c r="I6029" t="s">
        <v>17594</v>
      </c>
      <c r="J6029" t="s">
        <v>17595</v>
      </c>
      <c r="K6029" t="s">
        <v>41</v>
      </c>
      <c r="L6029">
        <v>20000000</v>
      </c>
      <c r="M6029">
        <v>4627375</v>
      </c>
      <c r="N6029" t="s">
        <v>17596</v>
      </c>
      <c r="O6029">
        <v>97</v>
      </c>
      <c r="P6029" cm="1">
        <f t="array" ref="P6029">_xlfn.XLOOKUP(D6029, CPI!$A:A, CPI!$B:B)</f>
        <v>224.9</v>
      </c>
      <c r="Q6029" s="9">
        <f>IF(M6029="","",PRODUCT(M6029,CPI!$B$112/P6029))</f>
        <v>6269280.4024010664</v>
      </c>
    </row>
    <row r="6030" spans="1:17">
      <c r="A6030" t="s">
        <v>17597</v>
      </c>
      <c r="B6030" t="s">
        <v>27</v>
      </c>
      <c r="C6030" t="s">
        <v>28</v>
      </c>
      <c r="D6030">
        <v>2011</v>
      </c>
      <c r="E6030" t="s">
        <v>17512</v>
      </c>
      <c r="F6030">
        <v>6.1</v>
      </c>
      <c r="G6030">
        <v>31000</v>
      </c>
      <c r="H6030" t="s">
        <v>8110</v>
      </c>
      <c r="I6030" t="s">
        <v>11080</v>
      </c>
      <c r="J6030" t="s">
        <v>8110</v>
      </c>
      <c r="K6030" t="s">
        <v>33</v>
      </c>
      <c r="M6030">
        <v>2435325</v>
      </c>
      <c r="N6030" t="s">
        <v>17598</v>
      </c>
      <c r="O6030">
        <v>123</v>
      </c>
      <c r="P6030" cm="1">
        <f t="array" ref="P6030">_xlfn.XLOOKUP(D6030, CPI!$A:A, CPI!$B:B)</f>
        <v>224.9</v>
      </c>
      <c r="Q6030" s="9">
        <f>IF(M6030="","",PRODUCT(M6030,CPI!$B$112/P6030))</f>
        <v>3299437.6500666961</v>
      </c>
    </row>
    <row r="6031" spans="1:17">
      <c r="A6031" t="s">
        <v>17599</v>
      </c>
      <c r="B6031" t="s">
        <v>520</v>
      </c>
      <c r="C6031" t="s">
        <v>28</v>
      </c>
      <c r="D6031">
        <v>2011</v>
      </c>
      <c r="E6031" t="s">
        <v>17449</v>
      </c>
      <c r="F6031">
        <v>5.6</v>
      </c>
      <c r="G6031">
        <v>6700</v>
      </c>
      <c r="H6031" t="s">
        <v>17600</v>
      </c>
      <c r="I6031" t="s">
        <v>17601</v>
      </c>
      <c r="J6031" t="s">
        <v>6385</v>
      </c>
      <c r="K6031" t="s">
        <v>463</v>
      </c>
      <c r="M6031">
        <v>3822241</v>
      </c>
      <c r="N6031" t="s">
        <v>17602</v>
      </c>
      <c r="O6031">
        <v>99</v>
      </c>
      <c r="P6031" cm="1">
        <f t="array" ref="P6031">_xlfn.XLOOKUP(D6031, CPI!$A:A, CPI!$B:B)</f>
        <v>224.9</v>
      </c>
      <c r="Q6031" s="9">
        <f>IF(M6031="","",PRODUCT(M6031,CPI!$B$112/P6031))</f>
        <v>5178465.2409959976</v>
      </c>
    </row>
    <row r="6032" spans="1:17">
      <c r="A6032" t="s">
        <v>17603</v>
      </c>
      <c r="B6032" t="s">
        <v>27</v>
      </c>
      <c r="C6032" t="s">
        <v>28</v>
      </c>
      <c r="D6032">
        <v>2011</v>
      </c>
      <c r="E6032" t="s">
        <v>17604</v>
      </c>
      <c r="F6032">
        <v>5.8</v>
      </c>
      <c r="G6032">
        <v>1900</v>
      </c>
      <c r="H6032" t="s">
        <v>17605</v>
      </c>
      <c r="I6032" t="s">
        <v>17606</v>
      </c>
      <c r="J6032" t="s">
        <v>17121</v>
      </c>
      <c r="K6032" t="s">
        <v>206</v>
      </c>
      <c r="M6032">
        <v>2037</v>
      </c>
      <c r="N6032" t="s">
        <v>17607</v>
      </c>
      <c r="O6032">
        <v>92</v>
      </c>
      <c r="P6032" cm="1">
        <f t="array" ref="P6032">_xlfn.XLOOKUP(D6032, CPI!$A:A, CPI!$B:B)</f>
        <v>224.9</v>
      </c>
      <c r="Q6032" s="9">
        <f>IF(M6032="","",PRODUCT(M6032,CPI!$B$112/P6032))</f>
        <v>2759.7772343263669</v>
      </c>
    </row>
    <row r="6033" spans="1:17">
      <c r="A6033" t="s">
        <v>17608</v>
      </c>
      <c r="B6033" t="s">
        <v>44</v>
      </c>
      <c r="C6033" t="s">
        <v>401</v>
      </c>
      <c r="D6033">
        <v>2011</v>
      </c>
      <c r="E6033" t="s">
        <v>17211</v>
      </c>
      <c r="F6033">
        <v>5.9</v>
      </c>
      <c r="G6033">
        <v>43000</v>
      </c>
      <c r="H6033" t="s">
        <v>544</v>
      </c>
      <c r="I6033" t="s">
        <v>544</v>
      </c>
      <c r="J6033" t="s">
        <v>7696</v>
      </c>
      <c r="K6033" t="s">
        <v>259</v>
      </c>
      <c r="L6033">
        <v>135000000</v>
      </c>
      <c r="M6033">
        <v>159197038</v>
      </c>
      <c r="N6033" t="s">
        <v>34</v>
      </c>
      <c r="O6033">
        <v>100</v>
      </c>
      <c r="P6033" cm="1">
        <f t="array" ref="P6033">_xlfn.XLOOKUP(D6033, CPI!$A:A, CPI!$B:B)</f>
        <v>224.9</v>
      </c>
      <c r="Q6033" s="9">
        <f>IF(M6033="","",PRODUCT(M6033,CPI!$B$112/P6033))</f>
        <v>215684026.13872829</v>
      </c>
    </row>
    <row r="6034" spans="1:17">
      <c r="A6034" t="s">
        <v>17609</v>
      </c>
      <c r="B6034" t="s">
        <v>27</v>
      </c>
      <c r="C6034" t="s">
        <v>74</v>
      </c>
      <c r="D6034">
        <v>2011</v>
      </c>
      <c r="E6034" t="s">
        <v>17610</v>
      </c>
      <c r="F6034">
        <v>6.7</v>
      </c>
      <c r="G6034">
        <v>31000</v>
      </c>
      <c r="H6034" t="s">
        <v>17611</v>
      </c>
      <c r="I6034" t="s">
        <v>17612</v>
      </c>
      <c r="J6034" t="s">
        <v>17613</v>
      </c>
      <c r="K6034" t="s">
        <v>33</v>
      </c>
      <c r="N6034" t="s">
        <v>17614</v>
      </c>
      <c r="O6034">
        <v>100</v>
      </c>
      <c r="P6034" cm="1">
        <f t="array" ref="P6034">_xlfn.XLOOKUP(D6034, CPI!$A:A, CPI!$B:B)</f>
        <v>224.9</v>
      </c>
      <c r="Q6034" s="9" t="str">
        <f>IF(M6034="","",PRODUCT(M6034,CPI!$B$112/P6034))</f>
        <v/>
      </c>
    </row>
    <row r="6035" spans="1:17">
      <c r="A6035" t="s">
        <v>17615</v>
      </c>
      <c r="B6035" t="s">
        <v>2010</v>
      </c>
      <c r="C6035" t="s">
        <v>28</v>
      </c>
      <c r="D6035">
        <v>2011</v>
      </c>
      <c r="E6035" t="s">
        <v>17616</v>
      </c>
      <c r="F6035">
        <v>6.6</v>
      </c>
      <c r="G6035">
        <v>48000</v>
      </c>
      <c r="H6035" t="s">
        <v>4372</v>
      </c>
      <c r="I6035" t="s">
        <v>17617</v>
      </c>
      <c r="J6035" t="s">
        <v>546</v>
      </c>
      <c r="K6035" t="s">
        <v>41</v>
      </c>
      <c r="L6035">
        <v>21000000</v>
      </c>
      <c r="M6035">
        <v>7294800</v>
      </c>
      <c r="N6035" t="s">
        <v>10093</v>
      </c>
      <c r="O6035">
        <v>91</v>
      </c>
      <c r="P6035" cm="1">
        <f t="array" ref="P6035">_xlfn.XLOOKUP(D6035, CPI!$A:A, CPI!$B:B)</f>
        <v>224.9</v>
      </c>
      <c r="Q6035" s="9">
        <f>IF(M6035="","",PRODUCT(M6035,CPI!$B$112/P6035))</f>
        <v>9883172.787905734</v>
      </c>
    </row>
    <row r="6036" spans="1:17">
      <c r="A6036" t="s">
        <v>17618</v>
      </c>
      <c r="B6036" t="s">
        <v>27</v>
      </c>
      <c r="C6036" t="s">
        <v>45</v>
      </c>
      <c r="D6036">
        <v>2011</v>
      </c>
      <c r="E6036" t="s">
        <v>17619</v>
      </c>
      <c r="F6036">
        <v>6.7</v>
      </c>
      <c r="G6036">
        <v>5200</v>
      </c>
      <c r="H6036" t="s">
        <v>15966</v>
      </c>
      <c r="I6036" t="s">
        <v>17620</v>
      </c>
      <c r="J6036" t="s">
        <v>17621</v>
      </c>
      <c r="K6036" t="s">
        <v>463</v>
      </c>
      <c r="M6036">
        <v>3102666</v>
      </c>
      <c r="N6036" t="s">
        <v>17622</v>
      </c>
      <c r="O6036">
        <v>105</v>
      </c>
      <c r="P6036" cm="1">
        <f t="array" ref="P6036">_xlfn.XLOOKUP(D6036, CPI!$A:A, CPI!$B:B)</f>
        <v>224.9</v>
      </c>
      <c r="Q6036" s="9">
        <f>IF(M6036="","",PRODUCT(M6036,CPI!$B$112/P6036))</f>
        <v>4203567.497554468</v>
      </c>
    </row>
    <row r="6037" spans="1:17">
      <c r="A6037" t="s">
        <v>3213</v>
      </c>
      <c r="B6037" t="s">
        <v>458</v>
      </c>
      <c r="C6037" t="s">
        <v>28</v>
      </c>
      <c r="D6037">
        <v>2011</v>
      </c>
      <c r="E6037" t="s">
        <v>17623</v>
      </c>
      <c r="F6037">
        <v>6</v>
      </c>
      <c r="G6037">
        <v>9700</v>
      </c>
      <c r="H6037" t="s">
        <v>16360</v>
      </c>
      <c r="I6037" t="s">
        <v>16360</v>
      </c>
      <c r="J6037" t="s">
        <v>17624</v>
      </c>
      <c r="K6037" t="s">
        <v>33</v>
      </c>
      <c r="M6037">
        <v>1742215</v>
      </c>
      <c r="N6037" t="s">
        <v>15786</v>
      </c>
      <c r="O6037">
        <v>129</v>
      </c>
      <c r="P6037" cm="1">
        <f t="array" ref="P6037">_xlfn.XLOOKUP(D6037, CPI!$A:A, CPI!$B:B)</f>
        <v>224.9</v>
      </c>
      <c r="Q6037" s="9">
        <f>IF(M6037="","",PRODUCT(M6037,CPI!$B$112/P6037))</f>
        <v>2360395.333481547</v>
      </c>
    </row>
    <row r="6038" spans="1:17">
      <c r="A6038" t="s">
        <v>17625</v>
      </c>
      <c r="B6038" t="s">
        <v>27</v>
      </c>
      <c r="C6038" t="s">
        <v>52</v>
      </c>
      <c r="D6038">
        <v>2011</v>
      </c>
      <c r="E6038" t="s">
        <v>17067</v>
      </c>
      <c r="F6038">
        <v>7.1</v>
      </c>
      <c r="G6038">
        <v>53000</v>
      </c>
      <c r="H6038" t="s">
        <v>13163</v>
      </c>
      <c r="I6038" t="s">
        <v>13163</v>
      </c>
      <c r="J6038" t="s">
        <v>13308</v>
      </c>
      <c r="K6038" t="s">
        <v>41</v>
      </c>
      <c r="M6038">
        <v>11789613</v>
      </c>
      <c r="N6038" t="s">
        <v>9450</v>
      </c>
      <c r="O6038">
        <v>106</v>
      </c>
      <c r="P6038" cm="1">
        <f t="array" ref="P6038">_xlfn.XLOOKUP(D6038, CPI!$A:A, CPI!$B:B)</f>
        <v>224.9</v>
      </c>
      <c r="Q6038" s="9">
        <f>IF(M6038="","",PRODUCT(M6038,CPI!$B$112/P6038))</f>
        <v>15972854.962650064</v>
      </c>
    </row>
    <row r="6039" spans="1:17">
      <c r="A6039" t="s">
        <v>17626</v>
      </c>
      <c r="B6039" t="s">
        <v>458</v>
      </c>
      <c r="C6039" t="s">
        <v>28</v>
      </c>
      <c r="D6039">
        <v>2011</v>
      </c>
      <c r="E6039" t="s">
        <v>17178</v>
      </c>
      <c r="F6039">
        <v>7.7</v>
      </c>
      <c r="G6039">
        <v>41000</v>
      </c>
      <c r="H6039" t="s">
        <v>15483</v>
      </c>
      <c r="I6039" t="s">
        <v>15483</v>
      </c>
      <c r="J6039" t="s">
        <v>17627</v>
      </c>
      <c r="K6039" t="s">
        <v>10304</v>
      </c>
      <c r="L6039">
        <v>10920000</v>
      </c>
      <c r="M6039">
        <v>11219667</v>
      </c>
      <c r="N6039" t="s">
        <v>17325</v>
      </c>
      <c r="O6039">
        <v>159</v>
      </c>
      <c r="P6039" cm="1">
        <f t="array" ref="P6039">_xlfn.XLOOKUP(D6039, CPI!$A:A, CPI!$B:B)</f>
        <v>224.9</v>
      </c>
      <c r="Q6039" s="9">
        <f>IF(M6039="","",PRODUCT(M6039,CPI!$B$112/P6039))</f>
        <v>15200678.234326366</v>
      </c>
    </row>
    <row r="6040" spans="1:17">
      <c r="A6040" t="s">
        <v>17628</v>
      </c>
      <c r="B6040" t="s">
        <v>2010</v>
      </c>
      <c r="C6040" t="s">
        <v>45</v>
      </c>
      <c r="D6040">
        <v>2011</v>
      </c>
      <c r="E6040" t="s">
        <v>16279</v>
      </c>
      <c r="F6040">
        <v>4.4000000000000004</v>
      </c>
      <c r="G6040">
        <v>26000</v>
      </c>
      <c r="H6040" t="s">
        <v>7719</v>
      </c>
      <c r="I6040" t="s">
        <v>17629</v>
      </c>
      <c r="J6040" t="s">
        <v>9376</v>
      </c>
      <c r="K6040" t="s">
        <v>41</v>
      </c>
      <c r="L6040">
        <v>32000000</v>
      </c>
      <c r="M6040">
        <v>82686066</v>
      </c>
      <c r="N6040" t="s">
        <v>8636</v>
      </c>
      <c r="O6040">
        <v>107</v>
      </c>
      <c r="P6040" cm="1">
        <f t="array" ref="P6040">_xlfn.XLOOKUP(D6040, CPI!$A:A, CPI!$B:B)</f>
        <v>224.9</v>
      </c>
      <c r="Q6040" s="9">
        <f>IF(M6040="","",PRODUCT(M6040,CPI!$B$112/P6040))</f>
        <v>112025096.97732325</v>
      </c>
    </row>
    <row r="6041" spans="1:17">
      <c r="A6041" t="s">
        <v>17630</v>
      </c>
      <c r="B6041" t="s">
        <v>458</v>
      </c>
      <c r="C6041" t="s">
        <v>28</v>
      </c>
      <c r="D6041">
        <v>2011</v>
      </c>
      <c r="E6041" t="s">
        <v>17631</v>
      </c>
      <c r="F6041">
        <v>7.6</v>
      </c>
      <c r="G6041">
        <v>31000</v>
      </c>
      <c r="H6041" t="s">
        <v>12746</v>
      </c>
      <c r="I6041" t="s">
        <v>12746</v>
      </c>
      <c r="J6041" t="s">
        <v>12760</v>
      </c>
      <c r="K6041" t="s">
        <v>33</v>
      </c>
      <c r="M6041">
        <v>676111</v>
      </c>
      <c r="N6041" t="s">
        <v>15942</v>
      </c>
      <c r="O6041">
        <v>92</v>
      </c>
      <c r="P6041" cm="1">
        <f t="array" ref="P6041">_xlfn.XLOOKUP(D6041, CPI!$A:A, CPI!$B:B)</f>
        <v>224.9</v>
      </c>
      <c r="Q6041" s="9">
        <f>IF(M6041="","",PRODUCT(M6041,CPI!$B$112/P6041))</f>
        <v>916011.65718096925</v>
      </c>
    </row>
    <row r="6042" spans="1:17">
      <c r="A6042" t="s">
        <v>17632</v>
      </c>
      <c r="B6042" t="s">
        <v>458</v>
      </c>
      <c r="C6042" t="s">
        <v>115</v>
      </c>
      <c r="D6042">
        <v>2011</v>
      </c>
      <c r="E6042" t="s">
        <v>17633</v>
      </c>
      <c r="F6042">
        <v>7.9</v>
      </c>
      <c r="G6042">
        <v>44000</v>
      </c>
      <c r="H6042" t="s">
        <v>17634</v>
      </c>
      <c r="I6042" t="s">
        <v>17635</v>
      </c>
      <c r="J6042" t="s">
        <v>17636</v>
      </c>
      <c r="K6042" t="s">
        <v>17637</v>
      </c>
      <c r="M6042">
        <v>2099472</v>
      </c>
      <c r="N6042" t="s">
        <v>17638</v>
      </c>
      <c r="O6042">
        <v>157</v>
      </c>
      <c r="P6042" cm="1">
        <f t="array" ref="P6042">_xlfn.XLOOKUP(D6042, CPI!$A:A, CPI!$B:B)</f>
        <v>224.9</v>
      </c>
      <c r="Q6042" s="9">
        <f>IF(M6042="","",PRODUCT(M6042,CPI!$B$112/P6042))</f>
        <v>2844415.8221431742</v>
      </c>
    </row>
    <row r="6043" spans="1:17">
      <c r="A6043" t="s">
        <v>17639</v>
      </c>
      <c r="B6043" t="s">
        <v>2010</v>
      </c>
      <c r="C6043" t="s">
        <v>52</v>
      </c>
      <c r="D6043">
        <v>2011</v>
      </c>
      <c r="E6043" t="s">
        <v>17357</v>
      </c>
      <c r="F6043">
        <v>5.3</v>
      </c>
      <c r="G6043">
        <v>53000</v>
      </c>
      <c r="H6043" t="s">
        <v>1145</v>
      </c>
      <c r="I6043" t="s">
        <v>15537</v>
      </c>
      <c r="J6043" t="s">
        <v>9093</v>
      </c>
      <c r="K6043" t="s">
        <v>41</v>
      </c>
      <c r="L6043">
        <v>70000000</v>
      </c>
      <c r="M6043">
        <v>69721966</v>
      </c>
      <c r="N6043" t="s">
        <v>72</v>
      </c>
      <c r="O6043">
        <v>111</v>
      </c>
      <c r="P6043" cm="1">
        <f t="array" ref="P6043">_xlfn.XLOOKUP(D6043, CPI!$A:A, CPI!$B:B)</f>
        <v>224.9</v>
      </c>
      <c r="Q6043" s="9">
        <f>IF(M6043="","",PRODUCT(M6043,CPI!$B$112/P6043))</f>
        <v>94461018.409070686</v>
      </c>
    </row>
    <row r="6044" spans="1:17">
      <c r="A6044" t="s">
        <v>17640</v>
      </c>
      <c r="B6044" t="s">
        <v>44</v>
      </c>
      <c r="C6044" t="s">
        <v>28</v>
      </c>
      <c r="D6044">
        <v>2011</v>
      </c>
      <c r="E6044" t="s">
        <v>17144</v>
      </c>
      <c r="F6044">
        <v>6.8</v>
      </c>
      <c r="G6044">
        <v>23000</v>
      </c>
      <c r="H6044" t="s">
        <v>352</v>
      </c>
      <c r="I6044" t="s">
        <v>17641</v>
      </c>
      <c r="J6044" t="s">
        <v>5232</v>
      </c>
      <c r="K6044" t="s">
        <v>206</v>
      </c>
      <c r="L6044">
        <v>37000000</v>
      </c>
      <c r="M6044">
        <v>95943453</v>
      </c>
      <c r="N6044" t="s">
        <v>11139</v>
      </c>
      <c r="O6044">
        <v>113</v>
      </c>
      <c r="P6044" cm="1">
        <f t="array" ref="P6044">_xlfn.XLOOKUP(D6044, CPI!$A:A, CPI!$B:B)</f>
        <v>224.9</v>
      </c>
      <c r="Q6044" s="9">
        <f>IF(M6044="","",PRODUCT(M6044,CPI!$B$112/P6044))</f>
        <v>129986527.91951977</v>
      </c>
    </row>
    <row r="6045" spans="1:17">
      <c r="A6045" t="s">
        <v>10290</v>
      </c>
      <c r="B6045" t="s">
        <v>2010</v>
      </c>
      <c r="C6045" t="s">
        <v>45</v>
      </c>
      <c r="D6045">
        <v>2012</v>
      </c>
      <c r="E6045" t="s">
        <v>17642</v>
      </c>
      <c r="F6045">
        <v>8</v>
      </c>
      <c r="G6045">
        <v>1300000</v>
      </c>
      <c r="H6045" t="s">
        <v>6869</v>
      </c>
      <c r="I6045" t="s">
        <v>6869</v>
      </c>
      <c r="J6045" t="s">
        <v>4923</v>
      </c>
      <c r="K6045" t="s">
        <v>41</v>
      </c>
      <c r="L6045">
        <v>220000000</v>
      </c>
      <c r="M6045">
        <v>1518815515</v>
      </c>
      <c r="N6045" t="s">
        <v>17643</v>
      </c>
      <c r="O6045">
        <v>143</v>
      </c>
      <c r="P6045" cm="1">
        <f t="array" ref="P6045">_xlfn.XLOOKUP(D6045, CPI!$A:A, CPI!$B:B)</f>
        <v>229.6</v>
      </c>
      <c r="Q6045" s="9">
        <f>IF(M6045="","",PRODUCT(M6045,CPI!$B$112/P6045))</f>
        <v>2015605781.4481707</v>
      </c>
    </row>
    <row r="6046" spans="1:17">
      <c r="A6046" t="s">
        <v>17644</v>
      </c>
      <c r="B6046" t="s">
        <v>27</v>
      </c>
      <c r="C6046" t="s">
        <v>28</v>
      </c>
      <c r="D6046">
        <v>2012</v>
      </c>
      <c r="E6046" t="s">
        <v>17645</v>
      </c>
      <c r="F6046">
        <v>8.4</v>
      </c>
      <c r="G6046">
        <v>1400000</v>
      </c>
      <c r="H6046" t="s">
        <v>6786</v>
      </c>
      <c r="I6046" t="s">
        <v>6786</v>
      </c>
      <c r="J6046" t="s">
        <v>9897</v>
      </c>
      <c r="K6046" t="s">
        <v>41</v>
      </c>
      <c r="L6046">
        <v>100000000</v>
      </c>
      <c r="M6046">
        <v>426074373</v>
      </c>
      <c r="N6046" t="s">
        <v>13879</v>
      </c>
      <c r="O6046">
        <v>165</v>
      </c>
      <c r="P6046" cm="1">
        <f t="array" ref="P6046">_xlfn.XLOOKUP(D6046, CPI!$A:A, CPI!$B:B)</f>
        <v>229.6</v>
      </c>
      <c r="Q6046" s="9">
        <f>IF(M6046="","",PRODUCT(M6046,CPI!$B$112/P6046))</f>
        <v>565439292.04311848</v>
      </c>
    </row>
    <row r="6047" spans="1:17">
      <c r="A6047" t="s">
        <v>17646</v>
      </c>
      <c r="B6047" t="s">
        <v>2010</v>
      </c>
      <c r="C6047" t="s">
        <v>36</v>
      </c>
      <c r="D6047">
        <v>2012</v>
      </c>
      <c r="E6047" t="s">
        <v>17647</v>
      </c>
      <c r="F6047">
        <v>7.8</v>
      </c>
      <c r="G6047">
        <v>773000</v>
      </c>
      <c r="H6047" t="s">
        <v>6894</v>
      </c>
      <c r="I6047" t="s">
        <v>7977</v>
      </c>
      <c r="J6047" t="s">
        <v>14052</v>
      </c>
      <c r="K6047" t="s">
        <v>1888</v>
      </c>
      <c r="L6047">
        <v>180000000</v>
      </c>
      <c r="M6047">
        <v>1017003568</v>
      </c>
      <c r="N6047" t="s">
        <v>129</v>
      </c>
      <c r="O6047">
        <v>169</v>
      </c>
      <c r="P6047" cm="1">
        <f t="array" ref="P6047">_xlfn.XLOOKUP(D6047, CPI!$A:A, CPI!$B:B)</f>
        <v>229.6</v>
      </c>
      <c r="Q6047" s="9">
        <f>IF(M6047="","",PRODUCT(M6047,CPI!$B$112/P6047))</f>
        <v>1349655867.4634144</v>
      </c>
    </row>
    <row r="6048" spans="1:17">
      <c r="A6048" t="s">
        <v>17648</v>
      </c>
      <c r="B6048" t="s">
        <v>2010</v>
      </c>
      <c r="C6048" t="s">
        <v>45</v>
      </c>
      <c r="D6048">
        <v>2012</v>
      </c>
      <c r="E6048" t="s">
        <v>17649</v>
      </c>
      <c r="F6048">
        <v>7.2</v>
      </c>
      <c r="G6048">
        <v>862000</v>
      </c>
      <c r="H6048" t="s">
        <v>4478</v>
      </c>
      <c r="I6048" t="s">
        <v>4478</v>
      </c>
      <c r="J6048" t="s">
        <v>16768</v>
      </c>
      <c r="K6048" t="s">
        <v>41</v>
      </c>
      <c r="L6048">
        <v>78000000</v>
      </c>
      <c r="M6048">
        <v>694394724</v>
      </c>
      <c r="N6048" t="s">
        <v>14713</v>
      </c>
      <c r="O6048">
        <v>142</v>
      </c>
      <c r="P6048" cm="1">
        <f t="array" ref="P6048">_xlfn.XLOOKUP(D6048, CPI!$A:A, CPI!$B:B)</f>
        <v>229.6</v>
      </c>
      <c r="Q6048" s="9">
        <f>IF(M6048="","",PRODUCT(M6048,CPI!$B$112/P6048))</f>
        <v>921524705.5871079</v>
      </c>
    </row>
    <row r="6049" spans="1:17">
      <c r="A6049" t="s">
        <v>17650</v>
      </c>
      <c r="B6049" t="s">
        <v>2010</v>
      </c>
      <c r="C6049" t="s">
        <v>45</v>
      </c>
      <c r="D6049">
        <v>2012</v>
      </c>
      <c r="E6049" t="s">
        <v>17651</v>
      </c>
      <c r="F6049">
        <v>8.4</v>
      </c>
      <c r="G6049">
        <v>1600000</v>
      </c>
      <c r="H6049" t="s">
        <v>10282</v>
      </c>
      <c r="I6049" t="s">
        <v>14518</v>
      </c>
      <c r="J6049" t="s">
        <v>3918</v>
      </c>
      <c r="K6049" t="s">
        <v>33</v>
      </c>
      <c r="L6049">
        <v>250000000</v>
      </c>
      <c r="M6049">
        <v>1081142612</v>
      </c>
      <c r="N6049" t="s">
        <v>34</v>
      </c>
      <c r="O6049">
        <v>164</v>
      </c>
      <c r="P6049" cm="1">
        <f t="array" ref="P6049">_xlfn.XLOOKUP(D6049, CPI!$A:A, CPI!$B:B)</f>
        <v>229.6</v>
      </c>
      <c r="Q6049" s="9">
        <f>IF(M6049="","",PRODUCT(M6049,CPI!$B$112/P6049))</f>
        <v>1434774189.3571427</v>
      </c>
    </row>
    <row r="6050" spans="1:17">
      <c r="A6050" t="s">
        <v>17652</v>
      </c>
      <c r="B6050" t="s">
        <v>2010</v>
      </c>
      <c r="C6050" t="s">
        <v>52</v>
      </c>
      <c r="D6050">
        <v>2012</v>
      </c>
      <c r="E6050" t="s">
        <v>17267</v>
      </c>
      <c r="F6050">
        <v>7.1</v>
      </c>
      <c r="G6050">
        <v>285000</v>
      </c>
      <c r="H6050" t="s">
        <v>17653</v>
      </c>
      <c r="I6050" t="s">
        <v>17654</v>
      </c>
      <c r="J6050" t="s">
        <v>17655</v>
      </c>
      <c r="K6050" t="s">
        <v>41</v>
      </c>
      <c r="L6050">
        <v>17000000</v>
      </c>
      <c r="M6050">
        <v>115350426</v>
      </c>
      <c r="N6050" t="s">
        <v>17656</v>
      </c>
      <c r="O6050">
        <v>112</v>
      </c>
      <c r="P6050" cm="1">
        <f t="array" ref="P6050">_xlfn.XLOOKUP(D6050, CPI!$A:A, CPI!$B:B)</f>
        <v>229.6</v>
      </c>
      <c r="Q6050" s="9">
        <f>IF(M6050="","",PRODUCT(M6050,CPI!$B$112/P6050))</f>
        <v>153080465.16637629</v>
      </c>
    </row>
    <row r="6051" spans="1:17">
      <c r="A6051" t="s">
        <v>17657</v>
      </c>
      <c r="B6051" t="s">
        <v>27</v>
      </c>
      <c r="C6051" t="s">
        <v>52</v>
      </c>
      <c r="D6051">
        <v>2012</v>
      </c>
      <c r="E6051" t="s">
        <v>17658</v>
      </c>
      <c r="F6051">
        <v>6.2</v>
      </c>
      <c r="G6051">
        <v>132000</v>
      </c>
      <c r="H6051" t="s">
        <v>8562</v>
      </c>
      <c r="I6051" t="s">
        <v>8562</v>
      </c>
      <c r="J6051" t="s">
        <v>13310</v>
      </c>
      <c r="K6051" t="s">
        <v>41</v>
      </c>
      <c r="L6051">
        <v>35000000</v>
      </c>
      <c r="M6051">
        <v>88215156</v>
      </c>
      <c r="N6051" t="s">
        <v>15199</v>
      </c>
      <c r="O6051">
        <v>134</v>
      </c>
      <c r="P6051" cm="1">
        <f t="array" ref="P6051">_xlfn.XLOOKUP(D6051, CPI!$A:A, CPI!$B:B)</f>
        <v>229.6</v>
      </c>
      <c r="Q6051" s="9">
        <f>IF(M6051="","",PRODUCT(M6051,CPI!$B$112/P6051))</f>
        <v>117069503.62891985</v>
      </c>
    </row>
    <row r="6052" spans="1:17">
      <c r="A6052" t="s">
        <v>17659</v>
      </c>
      <c r="B6052" t="s">
        <v>27</v>
      </c>
      <c r="C6052" t="s">
        <v>28</v>
      </c>
      <c r="D6052">
        <v>2012</v>
      </c>
      <c r="E6052" t="s">
        <v>17660</v>
      </c>
      <c r="F6052">
        <v>8.3000000000000007</v>
      </c>
      <c r="G6052">
        <v>297000</v>
      </c>
      <c r="H6052" t="s">
        <v>10200</v>
      </c>
      <c r="I6052" t="s">
        <v>17661</v>
      </c>
      <c r="J6052" t="s">
        <v>14889</v>
      </c>
      <c r="K6052" t="s">
        <v>3822</v>
      </c>
      <c r="L6052">
        <v>3800000</v>
      </c>
      <c r="M6052">
        <v>15843274</v>
      </c>
      <c r="N6052" t="s">
        <v>17662</v>
      </c>
      <c r="O6052">
        <v>115</v>
      </c>
      <c r="P6052" cm="1">
        <f t="array" ref="P6052">_xlfn.XLOOKUP(D6052, CPI!$A:A, CPI!$B:B)</f>
        <v>229.6</v>
      </c>
      <c r="Q6052" s="9">
        <f>IF(M6052="","",PRODUCT(M6052,CPI!$B$112/P6052))</f>
        <v>21025459.8771777</v>
      </c>
    </row>
    <row r="6053" spans="1:17">
      <c r="A6053" t="s">
        <v>17663</v>
      </c>
      <c r="B6053" t="s">
        <v>27</v>
      </c>
      <c r="C6053" t="s">
        <v>36</v>
      </c>
      <c r="D6053">
        <v>2012</v>
      </c>
      <c r="E6053" t="s">
        <v>17664</v>
      </c>
      <c r="F6053">
        <v>7</v>
      </c>
      <c r="G6053">
        <v>578000</v>
      </c>
      <c r="H6053" t="s">
        <v>1001</v>
      </c>
      <c r="I6053" t="s">
        <v>17308</v>
      </c>
      <c r="J6053" t="s">
        <v>16399</v>
      </c>
      <c r="K6053" t="s">
        <v>41</v>
      </c>
      <c r="L6053">
        <v>130000000</v>
      </c>
      <c r="M6053">
        <v>403354469</v>
      </c>
      <c r="N6053" t="s">
        <v>191</v>
      </c>
      <c r="O6053">
        <v>124</v>
      </c>
      <c r="P6053" cm="1">
        <f t="array" ref="P6053">_xlfn.XLOOKUP(D6053, CPI!$A:A, CPI!$B:B)</f>
        <v>229.6</v>
      </c>
      <c r="Q6053" s="9">
        <f>IF(M6053="","",PRODUCT(M6053,CPI!$B$112/P6053))</f>
        <v>535287921.18597555</v>
      </c>
    </row>
    <row r="6054" spans="1:17">
      <c r="A6054" t="s">
        <v>17665</v>
      </c>
      <c r="B6054" t="s">
        <v>2010</v>
      </c>
      <c r="C6054" t="s">
        <v>52</v>
      </c>
      <c r="D6054">
        <v>2012</v>
      </c>
      <c r="E6054" t="s">
        <v>17666</v>
      </c>
      <c r="F6054">
        <v>7.8</v>
      </c>
      <c r="G6054">
        <v>327000</v>
      </c>
      <c r="H6054" t="s">
        <v>9052</v>
      </c>
      <c r="I6054" t="s">
        <v>9052</v>
      </c>
      <c r="J6054" t="s">
        <v>17667</v>
      </c>
      <c r="K6054" t="s">
        <v>41</v>
      </c>
      <c r="L6054">
        <v>16000000</v>
      </c>
      <c r="M6054">
        <v>68264022</v>
      </c>
      <c r="N6054" t="s">
        <v>15459</v>
      </c>
      <c r="O6054">
        <v>94</v>
      </c>
      <c r="P6054" cm="1">
        <f t="array" ref="P6054">_xlfn.XLOOKUP(D6054, CPI!$A:A, CPI!$B:B)</f>
        <v>229.6</v>
      </c>
      <c r="Q6054" s="9">
        <f>IF(M6054="","",PRODUCT(M6054,CPI!$B$112/P6054))</f>
        <v>90592541.39111498</v>
      </c>
    </row>
    <row r="6055" spans="1:17">
      <c r="A6055" t="s">
        <v>17668</v>
      </c>
      <c r="B6055" t="s">
        <v>2010</v>
      </c>
      <c r="C6055" t="s">
        <v>28</v>
      </c>
      <c r="D6055">
        <v>2012</v>
      </c>
      <c r="E6055" t="s">
        <v>17669</v>
      </c>
      <c r="F6055">
        <v>7.6</v>
      </c>
      <c r="G6055">
        <v>208000</v>
      </c>
      <c r="H6055" t="s">
        <v>15206</v>
      </c>
      <c r="I6055" t="s">
        <v>15207</v>
      </c>
      <c r="J6055" t="s">
        <v>11838</v>
      </c>
      <c r="K6055" t="s">
        <v>1122</v>
      </c>
      <c r="L6055">
        <v>45000000</v>
      </c>
      <c r="M6055">
        <v>198087212</v>
      </c>
      <c r="N6055" t="s">
        <v>17670</v>
      </c>
      <c r="O6055">
        <v>114</v>
      </c>
      <c r="P6055" cm="1">
        <f t="array" ref="P6055">_xlfn.XLOOKUP(D6055, CPI!$A:A, CPI!$B:B)</f>
        <v>229.6</v>
      </c>
      <c r="Q6055" s="9">
        <f>IF(M6055="","",PRODUCT(M6055,CPI!$B$112/P6055))</f>
        <v>262879675.50696862</v>
      </c>
    </row>
    <row r="6056" spans="1:17">
      <c r="A6056" t="s">
        <v>17671</v>
      </c>
      <c r="B6056" t="s">
        <v>27</v>
      </c>
      <c r="C6056" t="s">
        <v>74</v>
      </c>
      <c r="D6056">
        <v>2012</v>
      </c>
      <c r="E6056" t="s">
        <v>17672</v>
      </c>
      <c r="F6056">
        <v>7.7</v>
      </c>
      <c r="G6056">
        <v>585000</v>
      </c>
      <c r="H6056" t="s">
        <v>9671</v>
      </c>
      <c r="I6056" t="s">
        <v>17673</v>
      </c>
      <c r="J6056" t="s">
        <v>9671</v>
      </c>
      <c r="K6056" t="s">
        <v>41</v>
      </c>
      <c r="L6056">
        <v>44500000</v>
      </c>
      <c r="M6056">
        <v>232325503</v>
      </c>
      <c r="N6056" t="s">
        <v>34</v>
      </c>
      <c r="O6056">
        <v>120</v>
      </c>
      <c r="P6056" cm="1">
        <f t="array" ref="P6056">_xlfn.XLOOKUP(D6056, CPI!$A:A, CPI!$B:B)</f>
        <v>229.6</v>
      </c>
      <c r="Q6056" s="9">
        <f>IF(M6056="","",PRODUCT(M6056,CPI!$B$112/P6056))</f>
        <v>308316989.39067942</v>
      </c>
    </row>
    <row r="6057" spans="1:17">
      <c r="A6057" t="s">
        <v>17674</v>
      </c>
      <c r="B6057" t="s">
        <v>2010</v>
      </c>
      <c r="C6057" t="s">
        <v>36</v>
      </c>
      <c r="D6057">
        <v>2012</v>
      </c>
      <c r="E6057" t="s">
        <v>17675</v>
      </c>
      <c r="F6057">
        <v>5.5</v>
      </c>
      <c r="G6057">
        <v>236000</v>
      </c>
      <c r="H6057" t="s">
        <v>1892</v>
      </c>
      <c r="I6057" t="s">
        <v>15541</v>
      </c>
      <c r="J6057" t="s">
        <v>13944</v>
      </c>
      <c r="K6057" t="s">
        <v>41</v>
      </c>
      <c r="L6057">
        <v>120000000</v>
      </c>
      <c r="M6057">
        <v>829747654</v>
      </c>
      <c r="N6057" t="s">
        <v>10093</v>
      </c>
      <c r="O6057">
        <v>115</v>
      </c>
      <c r="P6057" cm="1">
        <f t="array" ref="P6057">_xlfn.XLOOKUP(D6057, CPI!$A:A, CPI!$B:B)</f>
        <v>229.6</v>
      </c>
      <c r="Q6057" s="9">
        <f>IF(M6057="","",PRODUCT(M6057,CPI!$B$112/P6057))</f>
        <v>1101150305.6350174</v>
      </c>
    </row>
    <row r="6058" spans="1:17">
      <c r="A6058" t="s">
        <v>17676</v>
      </c>
      <c r="B6058" t="s">
        <v>2010</v>
      </c>
      <c r="C6058" t="s">
        <v>45</v>
      </c>
      <c r="D6058">
        <v>2012</v>
      </c>
      <c r="E6058" t="s">
        <v>17658</v>
      </c>
      <c r="F6058">
        <v>7</v>
      </c>
      <c r="G6058">
        <v>317000</v>
      </c>
      <c r="H6058" t="s">
        <v>8471</v>
      </c>
      <c r="I6058" t="s">
        <v>17677</v>
      </c>
      <c r="J6058" t="s">
        <v>1489</v>
      </c>
      <c r="K6058" t="s">
        <v>41</v>
      </c>
      <c r="L6058">
        <v>60000000</v>
      </c>
      <c r="M6058">
        <v>218340595</v>
      </c>
      <c r="N6058" t="s">
        <v>55</v>
      </c>
      <c r="O6058">
        <v>130</v>
      </c>
      <c r="P6058" cm="1">
        <f t="array" ref="P6058">_xlfn.XLOOKUP(D6058, CPI!$A:A, CPI!$B:B)</f>
        <v>229.6</v>
      </c>
      <c r="Q6058" s="9">
        <f>IF(M6058="","",PRODUCT(M6058,CPI!$B$112/P6058))</f>
        <v>289757749.54921603</v>
      </c>
    </row>
    <row r="6059" spans="1:17">
      <c r="A6059" t="s">
        <v>17678</v>
      </c>
      <c r="B6059" t="s">
        <v>27</v>
      </c>
      <c r="C6059" t="s">
        <v>28</v>
      </c>
      <c r="D6059">
        <v>2012</v>
      </c>
      <c r="E6059" t="s">
        <v>17679</v>
      </c>
      <c r="F6059">
        <v>7.4</v>
      </c>
      <c r="G6059">
        <v>280000</v>
      </c>
      <c r="H6059" t="s">
        <v>3897</v>
      </c>
      <c r="I6059" t="s">
        <v>15611</v>
      </c>
      <c r="J6059" t="s">
        <v>17680</v>
      </c>
      <c r="K6059" t="s">
        <v>41</v>
      </c>
      <c r="L6059">
        <v>40000000</v>
      </c>
      <c r="M6059">
        <v>132820716</v>
      </c>
      <c r="N6059" t="s">
        <v>42</v>
      </c>
      <c r="O6059">
        <v>157</v>
      </c>
      <c r="P6059" cm="1">
        <f t="array" ref="P6059">_xlfn.XLOOKUP(D6059, CPI!$A:A, CPI!$B:B)</f>
        <v>229.6</v>
      </c>
      <c r="Q6059" s="9">
        <f>IF(M6059="","",PRODUCT(M6059,CPI!$B$112/P6059))</f>
        <v>176265122.67073169</v>
      </c>
    </row>
    <row r="6060" spans="1:17">
      <c r="A6060" t="s">
        <v>17681</v>
      </c>
      <c r="B6060" t="s">
        <v>27</v>
      </c>
      <c r="C6060" t="s">
        <v>45</v>
      </c>
      <c r="D6060">
        <v>2012</v>
      </c>
      <c r="E6060" t="s">
        <v>17682</v>
      </c>
      <c r="F6060">
        <v>7.4</v>
      </c>
      <c r="G6060">
        <v>349000</v>
      </c>
      <c r="H6060" t="s">
        <v>10261</v>
      </c>
      <c r="I6060" t="s">
        <v>17683</v>
      </c>
      <c r="J6060" t="s">
        <v>2102</v>
      </c>
      <c r="K6060" t="s">
        <v>41</v>
      </c>
      <c r="L6060">
        <v>102000000</v>
      </c>
      <c r="M6060">
        <v>130482868</v>
      </c>
      <c r="N6060" t="s">
        <v>17684</v>
      </c>
      <c r="O6060">
        <v>172</v>
      </c>
      <c r="P6060" cm="1">
        <f t="array" ref="P6060">_xlfn.XLOOKUP(D6060, CPI!$A:A, CPI!$B:B)</f>
        <v>229.6</v>
      </c>
      <c r="Q6060" s="9">
        <f>IF(M6060="","",PRODUCT(M6060,CPI!$B$112/P6060))</f>
        <v>173162586.58362368</v>
      </c>
    </row>
    <row r="6061" spans="1:17">
      <c r="A6061" t="s">
        <v>17685</v>
      </c>
      <c r="B6061" t="s">
        <v>2010</v>
      </c>
      <c r="C6061" t="s">
        <v>45</v>
      </c>
      <c r="D6061">
        <v>2012</v>
      </c>
      <c r="E6061" t="s">
        <v>17686</v>
      </c>
      <c r="F6061">
        <v>7.7</v>
      </c>
      <c r="G6061">
        <v>642000</v>
      </c>
      <c r="H6061" t="s">
        <v>10671</v>
      </c>
      <c r="I6061" t="s">
        <v>10749</v>
      </c>
      <c r="J6061" t="s">
        <v>13543</v>
      </c>
      <c r="K6061" t="s">
        <v>33</v>
      </c>
      <c r="L6061">
        <v>200000000</v>
      </c>
      <c r="M6061">
        <v>1108569499</v>
      </c>
      <c r="N6061" t="s">
        <v>129</v>
      </c>
      <c r="O6061">
        <v>143</v>
      </c>
      <c r="P6061" cm="1">
        <f t="array" ref="P6061">_xlfn.XLOOKUP(D6061, CPI!$A:A, CPI!$B:B)</f>
        <v>229.6</v>
      </c>
      <c r="Q6061" s="9">
        <f>IF(M6061="","",PRODUCT(M6061,CPI!$B$112/P6061))</f>
        <v>1471172153.0718639</v>
      </c>
    </row>
    <row r="6062" spans="1:17">
      <c r="A6062" t="s">
        <v>17687</v>
      </c>
      <c r="B6062" t="s">
        <v>2010</v>
      </c>
      <c r="C6062" t="s">
        <v>28</v>
      </c>
      <c r="D6062">
        <v>2012</v>
      </c>
      <c r="E6062" t="s">
        <v>17672</v>
      </c>
      <c r="F6062">
        <v>7.9</v>
      </c>
      <c r="G6062">
        <v>475000</v>
      </c>
      <c r="H6062" t="s">
        <v>14131</v>
      </c>
      <c r="I6062" t="s">
        <v>14131</v>
      </c>
      <c r="J6062" t="s">
        <v>15021</v>
      </c>
      <c r="K6062" t="s">
        <v>41</v>
      </c>
      <c r="L6062">
        <v>13000000</v>
      </c>
      <c r="M6062">
        <v>33384127</v>
      </c>
      <c r="N6062" t="s">
        <v>10093</v>
      </c>
      <c r="O6062">
        <v>103</v>
      </c>
      <c r="P6062" cm="1">
        <f t="array" ref="P6062">_xlfn.XLOOKUP(D6062, CPI!$A:A, CPI!$B:B)</f>
        <v>229.6</v>
      </c>
      <c r="Q6062" s="9">
        <f>IF(M6062="","",PRODUCT(M6062,CPI!$B$112/P6062))</f>
        <v>44303760.875</v>
      </c>
    </row>
    <row r="6063" spans="1:17">
      <c r="A6063" t="s">
        <v>17688</v>
      </c>
      <c r="B6063" t="s">
        <v>2010</v>
      </c>
      <c r="C6063" t="s">
        <v>45</v>
      </c>
      <c r="D6063">
        <v>2012</v>
      </c>
      <c r="E6063" t="s">
        <v>17689</v>
      </c>
      <c r="F6063">
        <v>6.9</v>
      </c>
      <c r="G6063">
        <v>571000</v>
      </c>
      <c r="H6063" t="s">
        <v>16103</v>
      </c>
      <c r="I6063" t="s">
        <v>13172</v>
      </c>
      <c r="J6063" t="s">
        <v>17690</v>
      </c>
      <c r="K6063" t="s">
        <v>41</v>
      </c>
      <c r="L6063">
        <v>230000000</v>
      </c>
      <c r="M6063">
        <v>757930663</v>
      </c>
      <c r="N6063" t="s">
        <v>42</v>
      </c>
      <c r="O6063">
        <v>136</v>
      </c>
      <c r="P6063" cm="1">
        <f t="array" ref="P6063">_xlfn.XLOOKUP(D6063, CPI!$A:A, CPI!$B:B)</f>
        <v>229.6</v>
      </c>
      <c r="Q6063" s="9">
        <f>IF(M6063="","",PRODUCT(M6063,CPI!$B$112/P6063))</f>
        <v>1005842652.5091462</v>
      </c>
    </row>
    <row r="6064" spans="1:17">
      <c r="A6064" t="s">
        <v>10389</v>
      </c>
      <c r="B6064" t="s">
        <v>2010</v>
      </c>
      <c r="C6064" t="s">
        <v>28</v>
      </c>
      <c r="D6064">
        <v>2012</v>
      </c>
      <c r="E6064" t="s">
        <v>17645</v>
      </c>
      <c r="F6064">
        <v>7.6</v>
      </c>
      <c r="G6064">
        <v>315000</v>
      </c>
      <c r="H6064" t="s">
        <v>16570</v>
      </c>
      <c r="I6064" t="s">
        <v>7662</v>
      </c>
      <c r="J6064" t="s">
        <v>13494</v>
      </c>
      <c r="K6064" t="s">
        <v>33</v>
      </c>
      <c r="L6064">
        <v>61000000</v>
      </c>
      <c r="M6064">
        <v>441809770</v>
      </c>
      <c r="N6064" t="s">
        <v>72</v>
      </c>
      <c r="O6064">
        <v>158</v>
      </c>
      <c r="P6064" cm="1">
        <f t="array" ref="P6064">_xlfn.XLOOKUP(D6064, CPI!$A:A, CPI!$B:B)</f>
        <v>229.6</v>
      </c>
      <c r="Q6064" s="9">
        <f>IF(M6064="","",PRODUCT(M6064,CPI!$B$112/P6064))</f>
        <v>586321589.36846685</v>
      </c>
    </row>
    <row r="6065" spans="1:17">
      <c r="A6065" t="s">
        <v>17691</v>
      </c>
      <c r="B6065" t="s">
        <v>27</v>
      </c>
      <c r="C6065" t="s">
        <v>52</v>
      </c>
      <c r="D6065">
        <v>2012</v>
      </c>
      <c r="E6065" t="s">
        <v>17645</v>
      </c>
      <c r="F6065">
        <v>7.7</v>
      </c>
      <c r="G6065">
        <v>675000</v>
      </c>
      <c r="H6065" t="s">
        <v>8198</v>
      </c>
      <c r="I6065" t="s">
        <v>8198</v>
      </c>
      <c r="J6065" t="s">
        <v>17202</v>
      </c>
      <c r="K6065" t="s">
        <v>41</v>
      </c>
      <c r="L6065">
        <v>21000000</v>
      </c>
      <c r="M6065">
        <v>236412453</v>
      </c>
      <c r="N6065" t="s">
        <v>13879</v>
      </c>
      <c r="O6065">
        <v>122</v>
      </c>
      <c r="P6065" cm="1">
        <f t="array" ref="P6065">_xlfn.XLOOKUP(D6065, CPI!$A:A, CPI!$B:B)</f>
        <v>229.6</v>
      </c>
      <c r="Q6065" s="9">
        <f>IF(M6065="","",PRODUCT(M6065,CPI!$B$112/P6065))</f>
        <v>313740742.28702086</v>
      </c>
    </row>
    <row r="6066" spans="1:17">
      <c r="A6066" t="s">
        <v>17692</v>
      </c>
      <c r="B6066" t="s">
        <v>2010</v>
      </c>
      <c r="C6066" t="s">
        <v>45</v>
      </c>
      <c r="D6066">
        <v>2012</v>
      </c>
      <c r="E6066" t="s">
        <v>17693</v>
      </c>
      <c r="F6066">
        <v>6.1</v>
      </c>
      <c r="G6066">
        <v>278000</v>
      </c>
      <c r="H6066" t="s">
        <v>17694</v>
      </c>
      <c r="I6066" t="s">
        <v>17695</v>
      </c>
      <c r="J6066" t="s">
        <v>13944</v>
      </c>
      <c r="K6066" t="s">
        <v>41</v>
      </c>
      <c r="L6066">
        <v>170000000</v>
      </c>
      <c r="M6066">
        <v>396592829</v>
      </c>
      <c r="N6066" t="s">
        <v>17696</v>
      </c>
      <c r="O6066">
        <v>127</v>
      </c>
      <c r="P6066" cm="1">
        <f t="array" ref="P6066">_xlfn.XLOOKUP(D6066, CPI!$A:A, CPI!$B:B)</f>
        <v>229.6</v>
      </c>
      <c r="Q6066" s="9">
        <f>IF(M6066="","",PRODUCT(M6066,CPI!$B$112/P6066))</f>
        <v>526314612.35322297</v>
      </c>
    </row>
    <row r="6067" spans="1:17">
      <c r="A6067" t="s">
        <v>17697</v>
      </c>
      <c r="B6067" t="s">
        <v>27</v>
      </c>
      <c r="C6067" t="s">
        <v>28</v>
      </c>
      <c r="D6067">
        <v>2012</v>
      </c>
      <c r="E6067" t="s">
        <v>17698</v>
      </c>
      <c r="F6067">
        <v>7.2</v>
      </c>
      <c r="G6067">
        <v>160000</v>
      </c>
      <c r="H6067" t="s">
        <v>9107</v>
      </c>
      <c r="I6067" t="s">
        <v>9107</v>
      </c>
      <c r="J6067" t="s">
        <v>11705</v>
      </c>
      <c r="K6067" t="s">
        <v>41</v>
      </c>
      <c r="L6067">
        <v>32000000</v>
      </c>
      <c r="M6067">
        <v>28258060</v>
      </c>
      <c r="N6067" t="s">
        <v>13879</v>
      </c>
      <c r="O6067">
        <v>138</v>
      </c>
      <c r="P6067" cm="1">
        <f t="array" ref="P6067">_xlfn.XLOOKUP(D6067, CPI!$A:A, CPI!$B:B)</f>
        <v>229.6</v>
      </c>
      <c r="Q6067" s="9">
        <f>IF(M6067="","",PRODUCT(M6067,CPI!$B$112/P6067))</f>
        <v>37501005.583623692</v>
      </c>
    </row>
    <row r="6068" spans="1:17">
      <c r="A6068" t="s">
        <v>17699</v>
      </c>
      <c r="B6068" t="s">
        <v>27</v>
      </c>
      <c r="C6068" t="s">
        <v>45</v>
      </c>
      <c r="D6068">
        <v>2012</v>
      </c>
      <c r="E6068" t="s">
        <v>17700</v>
      </c>
      <c r="F6068">
        <v>7.4</v>
      </c>
      <c r="G6068">
        <v>545000</v>
      </c>
      <c r="H6068" t="s">
        <v>14189</v>
      </c>
      <c r="I6068" t="s">
        <v>14189</v>
      </c>
      <c r="J6068" t="s">
        <v>12138</v>
      </c>
      <c r="K6068" t="s">
        <v>41</v>
      </c>
      <c r="L6068">
        <v>30000000</v>
      </c>
      <c r="M6068">
        <v>176506819</v>
      </c>
      <c r="N6068" t="s">
        <v>2111</v>
      </c>
      <c r="O6068">
        <v>113</v>
      </c>
      <c r="P6068" cm="1">
        <f t="array" ref="P6068">_xlfn.XLOOKUP(D6068, CPI!$A:A, CPI!$B:B)</f>
        <v>229.6</v>
      </c>
      <c r="Q6068" s="9">
        <f>IF(M6068="","",PRODUCT(M6068,CPI!$B$112/P6068))</f>
        <v>234240538.97778744</v>
      </c>
    </row>
    <row r="6069" spans="1:17">
      <c r="A6069" t="s">
        <v>17701</v>
      </c>
      <c r="B6069" t="s">
        <v>27</v>
      </c>
      <c r="C6069" t="s">
        <v>115</v>
      </c>
      <c r="D6069">
        <v>2012</v>
      </c>
      <c r="E6069" t="s">
        <v>17702</v>
      </c>
      <c r="F6069">
        <v>6.2</v>
      </c>
      <c r="G6069">
        <v>137000</v>
      </c>
      <c r="H6069" t="s">
        <v>11493</v>
      </c>
      <c r="I6069" t="s">
        <v>11493</v>
      </c>
      <c r="J6069" t="s">
        <v>6546</v>
      </c>
      <c r="K6069" t="s">
        <v>41</v>
      </c>
      <c r="L6069">
        <v>15000000</v>
      </c>
      <c r="M6069">
        <v>37930465</v>
      </c>
      <c r="N6069" t="s">
        <v>17703</v>
      </c>
      <c r="O6069">
        <v>97</v>
      </c>
      <c r="P6069" cm="1">
        <f t="array" ref="P6069">_xlfn.XLOOKUP(D6069, CPI!$A:A, CPI!$B:B)</f>
        <v>229.6</v>
      </c>
      <c r="Q6069" s="9">
        <f>IF(M6069="","",PRODUCT(M6069,CPI!$B$112/P6069))</f>
        <v>50337163.264372818</v>
      </c>
    </row>
    <row r="6070" spans="1:17">
      <c r="A6070" t="s">
        <v>17704</v>
      </c>
      <c r="B6070" t="s">
        <v>27</v>
      </c>
      <c r="C6070" t="s">
        <v>28</v>
      </c>
      <c r="D6070">
        <v>2012</v>
      </c>
      <c r="E6070" t="s">
        <v>17705</v>
      </c>
      <c r="F6070">
        <v>7.3</v>
      </c>
      <c r="G6070">
        <v>334000</v>
      </c>
      <c r="H6070" t="s">
        <v>2066</v>
      </c>
      <c r="I6070" t="s">
        <v>14478</v>
      </c>
      <c r="J6070" t="s">
        <v>4136</v>
      </c>
      <c r="K6070" t="s">
        <v>41</v>
      </c>
      <c r="L6070">
        <v>31000000</v>
      </c>
      <c r="M6070">
        <v>161772375</v>
      </c>
      <c r="N6070" t="s">
        <v>55</v>
      </c>
      <c r="O6070">
        <v>138</v>
      </c>
      <c r="P6070" cm="1">
        <f t="array" ref="P6070">_xlfn.XLOOKUP(D6070, CPI!$A:A, CPI!$B:B)</f>
        <v>229.6</v>
      </c>
      <c r="Q6070" s="9">
        <f>IF(M6070="","",PRODUCT(M6070,CPI!$B$112/P6070))</f>
        <v>214686596.96210799</v>
      </c>
    </row>
    <row r="6071" spans="1:17">
      <c r="A6071" t="s">
        <v>17706</v>
      </c>
      <c r="B6071" t="s">
        <v>27</v>
      </c>
      <c r="C6071" t="s">
        <v>45</v>
      </c>
      <c r="D6071">
        <v>2012</v>
      </c>
      <c r="E6071" t="s">
        <v>17707</v>
      </c>
      <c r="F6071">
        <v>7.2</v>
      </c>
      <c r="G6071">
        <v>521000</v>
      </c>
      <c r="H6071" t="s">
        <v>16244</v>
      </c>
      <c r="I6071" t="s">
        <v>12137</v>
      </c>
      <c r="J6071" t="s">
        <v>16870</v>
      </c>
      <c r="K6071" t="s">
        <v>41</v>
      </c>
      <c r="L6071">
        <v>42000000</v>
      </c>
      <c r="M6071">
        <v>201585328</v>
      </c>
      <c r="N6071" t="s">
        <v>42</v>
      </c>
      <c r="O6071">
        <v>109</v>
      </c>
      <c r="P6071" cm="1">
        <f t="array" ref="P6071">_xlfn.XLOOKUP(D6071, CPI!$A:A, CPI!$B:B)</f>
        <v>229.6</v>
      </c>
      <c r="Q6071" s="9">
        <f>IF(M6071="","",PRODUCT(M6071,CPI!$B$112/P6071))</f>
        <v>267521992.34146339</v>
      </c>
    </row>
    <row r="6072" spans="1:17">
      <c r="A6072" t="s">
        <v>17708</v>
      </c>
      <c r="B6072" t="s">
        <v>27</v>
      </c>
      <c r="C6072" t="s">
        <v>52</v>
      </c>
      <c r="D6072">
        <v>2012</v>
      </c>
      <c r="E6072" t="s">
        <v>17666</v>
      </c>
      <c r="F6072">
        <v>6.9</v>
      </c>
      <c r="G6072">
        <v>580000</v>
      </c>
      <c r="H6072" t="s">
        <v>17709</v>
      </c>
      <c r="I6072" t="s">
        <v>17709</v>
      </c>
      <c r="J6072" t="s">
        <v>9049</v>
      </c>
      <c r="K6072" t="s">
        <v>41</v>
      </c>
      <c r="L6072">
        <v>50000000</v>
      </c>
      <c r="M6072">
        <v>549368315</v>
      </c>
      <c r="N6072" t="s">
        <v>72</v>
      </c>
      <c r="O6072">
        <v>106</v>
      </c>
      <c r="P6072" cm="1">
        <f t="array" ref="P6072">_xlfn.XLOOKUP(D6072, CPI!$A:A, CPI!$B:B)</f>
        <v>229.6</v>
      </c>
      <c r="Q6072" s="9">
        <f>IF(M6072="","",PRODUCT(M6072,CPI!$B$112/P6072))</f>
        <v>729061522.56315327</v>
      </c>
    </row>
    <row r="6073" spans="1:17">
      <c r="A6073" t="s">
        <v>17710</v>
      </c>
      <c r="B6073" t="s">
        <v>27</v>
      </c>
      <c r="C6073" t="s">
        <v>63</v>
      </c>
      <c r="D6073">
        <v>2012</v>
      </c>
      <c r="E6073" t="s">
        <v>17672</v>
      </c>
      <c r="F6073">
        <v>6.8</v>
      </c>
      <c r="G6073">
        <v>229000</v>
      </c>
      <c r="H6073" t="s">
        <v>14198</v>
      </c>
      <c r="I6073" t="s">
        <v>14198</v>
      </c>
      <c r="J6073" t="s">
        <v>2654</v>
      </c>
      <c r="K6073" t="s">
        <v>41</v>
      </c>
      <c r="L6073">
        <v>3000000</v>
      </c>
      <c r="M6073">
        <v>82515113</v>
      </c>
      <c r="N6073" t="s">
        <v>10093</v>
      </c>
      <c r="O6073">
        <v>110</v>
      </c>
      <c r="P6073" cm="1">
        <f t="array" ref="P6073">_xlfn.XLOOKUP(D6073, CPI!$A:A, CPI!$B:B)</f>
        <v>229.6</v>
      </c>
      <c r="Q6073" s="9">
        <f>IF(M6073="","",PRODUCT(M6073,CPI!$B$112/P6073))</f>
        <v>109505030.18771777</v>
      </c>
    </row>
    <row r="6074" spans="1:17">
      <c r="A6074" t="s">
        <v>17711</v>
      </c>
      <c r="B6074" t="s">
        <v>2010</v>
      </c>
      <c r="C6074" t="s">
        <v>45</v>
      </c>
      <c r="D6074">
        <v>2012</v>
      </c>
      <c r="E6074" t="s">
        <v>16875</v>
      </c>
      <c r="F6074">
        <v>6.3</v>
      </c>
      <c r="G6074">
        <v>179000</v>
      </c>
      <c r="H6074" t="s">
        <v>11285</v>
      </c>
      <c r="I6074" t="s">
        <v>15682</v>
      </c>
      <c r="J6074" t="s">
        <v>7791</v>
      </c>
      <c r="K6074" t="s">
        <v>41</v>
      </c>
      <c r="L6074">
        <v>65000000</v>
      </c>
      <c r="M6074">
        <v>156491279</v>
      </c>
      <c r="N6074" t="s">
        <v>17712</v>
      </c>
      <c r="O6074">
        <v>103</v>
      </c>
      <c r="P6074" cm="1">
        <f t="array" ref="P6074">_xlfn.XLOOKUP(D6074, CPI!$A:A, CPI!$B:B)</f>
        <v>229.6</v>
      </c>
      <c r="Q6074" s="9">
        <f>IF(M6074="","",PRODUCT(M6074,CPI!$B$112/P6074))</f>
        <v>207678104.14329267</v>
      </c>
    </row>
    <row r="6075" spans="1:17">
      <c r="A6075" t="s">
        <v>17713</v>
      </c>
      <c r="B6075" t="s">
        <v>27</v>
      </c>
      <c r="C6075" t="s">
        <v>52</v>
      </c>
      <c r="D6075">
        <v>2012</v>
      </c>
      <c r="E6075" t="s">
        <v>17714</v>
      </c>
      <c r="F6075">
        <v>5.5</v>
      </c>
      <c r="G6075">
        <v>94000</v>
      </c>
      <c r="H6075" t="s">
        <v>15659</v>
      </c>
      <c r="I6075" t="s">
        <v>17715</v>
      </c>
      <c r="J6075" t="s">
        <v>8525</v>
      </c>
      <c r="K6075" t="s">
        <v>41</v>
      </c>
      <c r="L6075">
        <v>70000000</v>
      </c>
      <c r="M6075">
        <v>57719093</v>
      </c>
      <c r="N6075" t="s">
        <v>42</v>
      </c>
      <c r="O6075">
        <v>116</v>
      </c>
      <c r="P6075" cm="1">
        <f t="array" ref="P6075">_xlfn.XLOOKUP(D6075, CPI!$A:A, CPI!$B:B)</f>
        <v>229.6</v>
      </c>
      <c r="Q6075" s="9">
        <f>IF(M6075="","",PRODUCT(M6075,CPI!$B$112/P6075))</f>
        <v>76598465.31837979</v>
      </c>
    </row>
    <row r="6076" spans="1:17">
      <c r="A6076" t="s">
        <v>17716</v>
      </c>
      <c r="B6076" t="s">
        <v>2010</v>
      </c>
      <c r="C6076" t="s">
        <v>74</v>
      </c>
      <c r="D6076">
        <v>2012</v>
      </c>
      <c r="E6076" t="s">
        <v>17675</v>
      </c>
      <c r="F6076">
        <v>7.3</v>
      </c>
      <c r="G6076">
        <v>250000</v>
      </c>
      <c r="H6076" t="s">
        <v>506</v>
      </c>
      <c r="I6076" t="s">
        <v>14113</v>
      </c>
      <c r="J6076" t="s">
        <v>4587</v>
      </c>
      <c r="K6076" t="s">
        <v>41</v>
      </c>
      <c r="L6076">
        <v>65000000</v>
      </c>
      <c r="M6076">
        <v>275293450</v>
      </c>
      <c r="N6076" t="s">
        <v>9697</v>
      </c>
      <c r="O6076">
        <v>150</v>
      </c>
      <c r="P6076" cm="1">
        <f t="array" ref="P6076">_xlfn.XLOOKUP(D6076, CPI!$A:A, CPI!$B:B)</f>
        <v>229.6</v>
      </c>
      <c r="Q6076" s="9">
        <f>IF(M6076="","",PRODUCT(M6076,CPI!$B$112/P6076))</f>
        <v>365339347.62630659</v>
      </c>
    </row>
    <row r="6077" spans="1:17">
      <c r="A6077" t="s">
        <v>17717</v>
      </c>
      <c r="B6077" t="s">
        <v>44</v>
      </c>
      <c r="C6077" t="s">
        <v>401</v>
      </c>
      <c r="D6077">
        <v>2012</v>
      </c>
      <c r="E6077" t="s">
        <v>17718</v>
      </c>
      <c r="F6077">
        <v>7.1</v>
      </c>
      <c r="G6077">
        <v>383000</v>
      </c>
      <c r="H6077" t="s">
        <v>17719</v>
      </c>
      <c r="I6077" t="s">
        <v>10182</v>
      </c>
      <c r="J6077" t="s">
        <v>17720</v>
      </c>
      <c r="K6077" t="s">
        <v>41</v>
      </c>
      <c r="L6077">
        <v>185000000</v>
      </c>
      <c r="M6077">
        <v>538983207</v>
      </c>
      <c r="N6077" t="s">
        <v>1735</v>
      </c>
      <c r="O6077">
        <v>93</v>
      </c>
      <c r="P6077" cm="1">
        <f t="array" ref="P6077">_xlfn.XLOOKUP(D6077, CPI!$A:A, CPI!$B:B)</f>
        <v>229.6</v>
      </c>
      <c r="Q6077" s="9">
        <f>IF(M6077="","",PRODUCT(M6077,CPI!$B$112/P6077))</f>
        <v>715279543.43597555</v>
      </c>
    </row>
    <row r="6078" spans="1:17">
      <c r="A6078" t="s">
        <v>17721</v>
      </c>
      <c r="B6078" t="s">
        <v>27</v>
      </c>
      <c r="C6078" t="s">
        <v>115</v>
      </c>
      <c r="D6078">
        <v>2012</v>
      </c>
      <c r="E6078" t="s">
        <v>17722</v>
      </c>
      <c r="F6078">
        <v>7.3</v>
      </c>
      <c r="G6078">
        <v>253000</v>
      </c>
      <c r="H6078" t="s">
        <v>16676</v>
      </c>
      <c r="I6078" t="s">
        <v>16676</v>
      </c>
      <c r="J6078" t="s">
        <v>12176</v>
      </c>
      <c r="K6078" t="s">
        <v>41</v>
      </c>
      <c r="L6078">
        <v>15000000</v>
      </c>
      <c r="M6078">
        <v>47052899</v>
      </c>
      <c r="N6078" t="s">
        <v>14660</v>
      </c>
      <c r="O6078">
        <v>140</v>
      </c>
      <c r="P6078" cm="1">
        <f t="array" ref="P6078">_xlfn.XLOOKUP(D6078, CPI!$A:A, CPI!$B:B)</f>
        <v>229.6</v>
      </c>
      <c r="Q6078" s="9">
        <f>IF(M6078="","",PRODUCT(M6078,CPI!$B$112/P6078))</f>
        <v>62443459.60496515</v>
      </c>
    </row>
    <row r="6079" spans="1:17">
      <c r="A6079" t="s">
        <v>17723</v>
      </c>
      <c r="B6079" t="s">
        <v>27</v>
      </c>
      <c r="C6079" t="s">
        <v>45</v>
      </c>
      <c r="D6079">
        <v>2012</v>
      </c>
      <c r="E6079" t="s">
        <v>17698</v>
      </c>
      <c r="F6079">
        <v>7.1</v>
      </c>
      <c r="G6079">
        <v>260000</v>
      </c>
      <c r="H6079" t="s">
        <v>15817</v>
      </c>
      <c r="I6079" t="s">
        <v>8630</v>
      </c>
      <c r="J6079" t="s">
        <v>14204</v>
      </c>
      <c r="K6079" t="s">
        <v>33</v>
      </c>
      <c r="L6079">
        <v>50000000</v>
      </c>
      <c r="M6079">
        <v>41037742</v>
      </c>
      <c r="N6079" t="s">
        <v>12404</v>
      </c>
      <c r="O6079">
        <v>95</v>
      </c>
      <c r="P6079" cm="1">
        <f t="array" ref="P6079">_xlfn.XLOOKUP(D6079, CPI!$A:A, CPI!$B:B)</f>
        <v>229.6</v>
      </c>
      <c r="Q6079" s="9">
        <f>IF(M6079="","",PRODUCT(M6079,CPI!$B$112/P6079))</f>
        <v>54460801.33885017</v>
      </c>
    </row>
    <row r="6080" spans="1:17">
      <c r="A6080" t="s">
        <v>17724</v>
      </c>
      <c r="B6080" t="s">
        <v>2010</v>
      </c>
      <c r="C6080" t="s">
        <v>52</v>
      </c>
      <c r="D6080">
        <v>2012</v>
      </c>
      <c r="E6080" t="s">
        <v>17725</v>
      </c>
      <c r="F6080">
        <v>6.2</v>
      </c>
      <c r="G6080">
        <v>252000</v>
      </c>
      <c r="H6080" t="s">
        <v>2680</v>
      </c>
      <c r="I6080" t="s">
        <v>17726</v>
      </c>
      <c r="J6080" t="s">
        <v>5694</v>
      </c>
      <c r="K6080" t="s">
        <v>41</v>
      </c>
      <c r="L6080">
        <v>150000000</v>
      </c>
      <c r="M6080">
        <v>245527149</v>
      </c>
      <c r="N6080" t="s">
        <v>34</v>
      </c>
      <c r="O6080">
        <v>113</v>
      </c>
      <c r="P6080" cm="1">
        <f t="array" ref="P6080">_xlfn.XLOOKUP(D6080, CPI!$A:A, CPI!$B:B)</f>
        <v>229.6</v>
      </c>
      <c r="Q6080" s="9">
        <f>IF(M6080="","",PRODUCT(M6080,CPI!$B$112/P6080))</f>
        <v>325836769.60060972</v>
      </c>
    </row>
    <row r="6081" spans="1:17">
      <c r="A6081" t="s">
        <v>17727</v>
      </c>
      <c r="B6081" t="s">
        <v>2010</v>
      </c>
      <c r="C6081" t="s">
        <v>45</v>
      </c>
      <c r="D6081">
        <v>2012</v>
      </c>
      <c r="E6081" t="s">
        <v>17479</v>
      </c>
      <c r="F6081">
        <v>6.6</v>
      </c>
      <c r="G6081">
        <v>260000</v>
      </c>
      <c r="H6081" t="s">
        <v>12958</v>
      </c>
      <c r="I6081" t="s">
        <v>12958</v>
      </c>
      <c r="J6081" t="s">
        <v>17728</v>
      </c>
      <c r="K6081" t="s">
        <v>41</v>
      </c>
      <c r="L6081">
        <v>250000000</v>
      </c>
      <c r="M6081">
        <v>284139100</v>
      </c>
      <c r="N6081" t="s">
        <v>1735</v>
      </c>
      <c r="O6081">
        <v>132</v>
      </c>
      <c r="P6081" cm="1">
        <f t="array" ref="P6081">_xlfn.XLOOKUP(D6081, CPI!$A:A, CPI!$B:B)</f>
        <v>229.6</v>
      </c>
      <c r="Q6081" s="9">
        <f>IF(M6081="","",PRODUCT(M6081,CPI!$B$112/P6081))</f>
        <v>377078326.52439022</v>
      </c>
    </row>
    <row r="6082" spans="1:17">
      <c r="A6082" t="s">
        <v>17729</v>
      </c>
      <c r="B6082" t="s">
        <v>2010</v>
      </c>
      <c r="C6082" t="s">
        <v>45</v>
      </c>
      <c r="D6082">
        <v>2012</v>
      </c>
      <c r="E6082" t="s">
        <v>17730</v>
      </c>
      <c r="F6082">
        <v>5.8</v>
      </c>
      <c r="G6082">
        <v>240000</v>
      </c>
      <c r="H6082" t="s">
        <v>6757</v>
      </c>
      <c r="I6082" t="s">
        <v>16529</v>
      </c>
      <c r="J6082" t="s">
        <v>17731</v>
      </c>
      <c r="K6082" t="s">
        <v>41</v>
      </c>
      <c r="L6082">
        <v>209000000</v>
      </c>
      <c r="M6082">
        <v>303025485</v>
      </c>
      <c r="N6082" t="s">
        <v>72</v>
      </c>
      <c r="O6082">
        <v>131</v>
      </c>
      <c r="P6082" cm="1">
        <f t="array" ref="P6082">_xlfn.XLOOKUP(D6082, CPI!$A:A, CPI!$B:B)</f>
        <v>229.6</v>
      </c>
      <c r="Q6082" s="9">
        <f>IF(M6082="","",PRODUCT(M6082,CPI!$B$112/P6082))</f>
        <v>402142270.38109756</v>
      </c>
    </row>
    <row r="6083" spans="1:17">
      <c r="A6083" t="s">
        <v>17732</v>
      </c>
      <c r="B6083" t="s">
        <v>27</v>
      </c>
      <c r="C6083" t="s">
        <v>52</v>
      </c>
      <c r="D6083">
        <v>2012</v>
      </c>
      <c r="E6083" t="s">
        <v>17666</v>
      </c>
      <c r="F6083">
        <v>6.1</v>
      </c>
      <c r="G6083">
        <v>134000</v>
      </c>
      <c r="H6083" t="s">
        <v>5117</v>
      </c>
      <c r="I6083" t="s">
        <v>17733</v>
      </c>
      <c r="J6083" t="s">
        <v>14635</v>
      </c>
      <c r="K6083" t="s">
        <v>41</v>
      </c>
      <c r="L6083">
        <v>7000000</v>
      </c>
      <c r="M6083">
        <v>167739961</v>
      </c>
      <c r="N6083" t="s">
        <v>17734</v>
      </c>
      <c r="O6083">
        <v>110</v>
      </c>
      <c r="P6083" cm="1">
        <f t="array" ref="P6083">_xlfn.XLOOKUP(D6083, CPI!$A:A, CPI!$B:B)</f>
        <v>229.6</v>
      </c>
      <c r="Q6083" s="9">
        <f>IF(M6083="","",PRODUCT(M6083,CPI!$B$112/P6083))</f>
        <v>222606124.20165503</v>
      </c>
    </row>
    <row r="6084" spans="1:17">
      <c r="A6084" t="s">
        <v>17735</v>
      </c>
      <c r="B6084" t="s">
        <v>44</v>
      </c>
      <c r="C6084" t="s">
        <v>401</v>
      </c>
      <c r="D6084">
        <v>2012</v>
      </c>
      <c r="E6084" t="s">
        <v>17700</v>
      </c>
      <c r="F6084">
        <v>7.1</v>
      </c>
      <c r="G6084">
        <v>232000</v>
      </c>
      <c r="H6084" t="s">
        <v>17736</v>
      </c>
      <c r="I6084" t="s">
        <v>17737</v>
      </c>
      <c r="J6084" t="s">
        <v>8525</v>
      </c>
      <c r="K6084" t="s">
        <v>41</v>
      </c>
      <c r="L6084">
        <v>85000000</v>
      </c>
      <c r="M6084">
        <v>358375603</v>
      </c>
      <c r="N6084" t="s">
        <v>42</v>
      </c>
      <c r="O6084">
        <v>91</v>
      </c>
      <c r="P6084" cm="1">
        <f t="array" ref="P6084">_xlfn.XLOOKUP(D6084, CPI!$A:A, CPI!$B:B)</f>
        <v>229.6</v>
      </c>
      <c r="Q6084" s="9">
        <f>IF(M6084="","",PRODUCT(M6084,CPI!$B$112/P6084))</f>
        <v>475596891.2635017</v>
      </c>
    </row>
    <row r="6085" spans="1:17">
      <c r="A6085" t="s">
        <v>17738</v>
      </c>
      <c r="B6085" t="s">
        <v>27</v>
      </c>
      <c r="C6085" t="s">
        <v>115</v>
      </c>
      <c r="D6085">
        <v>2012</v>
      </c>
      <c r="E6085" t="s">
        <v>17739</v>
      </c>
      <c r="F6085">
        <v>7.3</v>
      </c>
      <c r="G6085">
        <v>232000</v>
      </c>
      <c r="H6085" t="s">
        <v>14351</v>
      </c>
      <c r="I6085" t="s">
        <v>14352</v>
      </c>
      <c r="J6085" t="s">
        <v>15696</v>
      </c>
      <c r="K6085" t="s">
        <v>41</v>
      </c>
      <c r="L6085">
        <v>26000000</v>
      </c>
      <c r="M6085">
        <v>55404207</v>
      </c>
      <c r="N6085" t="s">
        <v>13879</v>
      </c>
      <c r="O6085">
        <v>116</v>
      </c>
      <c r="P6085" cm="1">
        <f t="array" ref="P6085">_xlfn.XLOOKUP(D6085, CPI!$A:A, CPI!$B:B)</f>
        <v>229.6</v>
      </c>
      <c r="Q6085" s="9">
        <f>IF(M6085="","",PRODUCT(M6085,CPI!$B$112/P6085))</f>
        <v>73526401.885452956</v>
      </c>
    </row>
    <row r="6086" spans="1:17">
      <c r="A6086" t="s">
        <v>17740</v>
      </c>
      <c r="B6086" t="s">
        <v>27</v>
      </c>
      <c r="C6086" t="s">
        <v>115</v>
      </c>
      <c r="D6086">
        <v>2012</v>
      </c>
      <c r="E6086" t="s">
        <v>17741</v>
      </c>
      <c r="F6086">
        <v>5.3</v>
      </c>
      <c r="G6086">
        <v>138000</v>
      </c>
      <c r="H6086" t="s">
        <v>8484</v>
      </c>
      <c r="I6086" t="s">
        <v>8484</v>
      </c>
      <c r="J6086" t="s">
        <v>17742</v>
      </c>
      <c r="K6086" t="s">
        <v>41</v>
      </c>
      <c r="L6086">
        <v>5000000</v>
      </c>
      <c r="M6086">
        <v>32170399</v>
      </c>
      <c r="N6086" t="s">
        <v>12595</v>
      </c>
      <c r="O6086">
        <v>94</v>
      </c>
      <c r="P6086" cm="1">
        <f t="array" ref="P6086">_xlfn.XLOOKUP(D6086, CPI!$A:A, CPI!$B:B)</f>
        <v>229.6</v>
      </c>
      <c r="Q6086" s="9">
        <f>IF(M6086="","",PRODUCT(M6086,CPI!$B$112/P6086))</f>
        <v>42693033.864547037</v>
      </c>
    </row>
    <row r="6087" spans="1:17">
      <c r="A6087" t="s">
        <v>17743</v>
      </c>
      <c r="B6087" t="s">
        <v>27</v>
      </c>
      <c r="C6087" t="s">
        <v>45</v>
      </c>
      <c r="D6087">
        <v>2012</v>
      </c>
      <c r="E6087" t="s">
        <v>17370</v>
      </c>
      <c r="F6087">
        <v>6.3</v>
      </c>
      <c r="G6087">
        <v>148000</v>
      </c>
      <c r="H6087" t="s">
        <v>17744</v>
      </c>
      <c r="I6087" t="s">
        <v>12932</v>
      </c>
      <c r="J6087" t="s">
        <v>12934</v>
      </c>
      <c r="K6087" t="s">
        <v>41</v>
      </c>
      <c r="L6087">
        <v>70000000</v>
      </c>
      <c r="M6087">
        <v>160112671</v>
      </c>
      <c r="N6087" t="s">
        <v>10886</v>
      </c>
      <c r="O6087">
        <v>88</v>
      </c>
      <c r="P6087" cm="1">
        <f t="array" ref="P6087">_xlfn.XLOOKUP(D6087, CPI!$A:A, CPI!$B:B)</f>
        <v>229.6</v>
      </c>
      <c r="Q6087" s="9">
        <f>IF(M6087="","",PRODUCT(M6087,CPI!$B$112/P6087))</f>
        <v>212484019.39764807</v>
      </c>
    </row>
    <row r="6088" spans="1:17">
      <c r="A6088" t="s">
        <v>17745</v>
      </c>
      <c r="B6088" t="s">
        <v>27</v>
      </c>
      <c r="C6088" t="s">
        <v>52</v>
      </c>
      <c r="D6088">
        <v>2012</v>
      </c>
      <c r="E6088" t="s">
        <v>17746</v>
      </c>
      <c r="F6088">
        <v>3.7</v>
      </c>
      <c r="G6088">
        <v>41000</v>
      </c>
      <c r="H6088" t="s">
        <v>14328</v>
      </c>
      <c r="I6088" t="s">
        <v>14329</v>
      </c>
      <c r="J6088" t="s">
        <v>17747</v>
      </c>
      <c r="K6088" t="s">
        <v>41</v>
      </c>
      <c r="L6088">
        <v>5000000</v>
      </c>
      <c r="M6088">
        <v>8518634</v>
      </c>
      <c r="N6088" t="s">
        <v>8998</v>
      </c>
      <c r="O6088">
        <v>83</v>
      </c>
      <c r="P6088" cm="1">
        <f t="array" ref="P6088">_xlfn.XLOOKUP(D6088, CPI!$A:A, CPI!$B:B)</f>
        <v>229.6</v>
      </c>
      <c r="Q6088" s="9">
        <f>IF(M6088="","",PRODUCT(M6088,CPI!$B$112/P6088))</f>
        <v>11304999.040940765</v>
      </c>
    </row>
    <row r="6089" spans="1:17">
      <c r="A6089" t="s">
        <v>17748</v>
      </c>
      <c r="B6089" t="s">
        <v>27</v>
      </c>
      <c r="C6089" t="s">
        <v>45</v>
      </c>
      <c r="D6089">
        <v>2012</v>
      </c>
      <c r="E6089" t="s">
        <v>17749</v>
      </c>
      <c r="F6089">
        <v>6.7</v>
      </c>
      <c r="G6089">
        <v>211000</v>
      </c>
      <c r="H6089" t="s">
        <v>17049</v>
      </c>
      <c r="I6089" t="s">
        <v>17750</v>
      </c>
      <c r="J6089" t="s">
        <v>4136</v>
      </c>
      <c r="K6089" t="s">
        <v>102</v>
      </c>
      <c r="L6089">
        <v>85000000</v>
      </c>
      <c r="M6089">
        <v>208076205</v>
      </c>
      <c r="N6089" t="s">
        <v>72</v>
      </c>
      <c r="O6089">
        <v>115</v>
      </c>
      <c r="P6089" cm="1">
        <f t="array" ref="P6089">_xlfn.XLOOKUP(D6089, CPI!$A:A, CPI!$B:B)</f>
        <v>229.6</v>
      </c>
      <c r="Q6089" s="9">
        <f>IF(M6089="","",PRODUCT(M6089,CPI!$B$112/P6089))</f>
        <v>276135974.14416373</v>
      </c>
    </row>
    <row r="6090" spans="1:17">
      <c r="A6090" t="s">
        <v>17751</v>
      </c>
      <c r="B6090" t="s">
        <v>27</v>
      </c>
      <c r="C6090" t="s">
        <v>36</v>
      </c>
      <c r="D6090">
        <v>2012</v>
      </c>
      <c r="E6090" t="s">
        <v>17718</v>
      </c>
      <c r="F6090">
        <v>6.7</v>
      </c>
      <c r="G6090">
        <v>109000</v>
      </c>
      <c r="H6090" t="s">
        <v>15733</v>
      </c>
      <c r="I6090" t="s">
        <v>15733</v>
      </c>
      <c r="J6090" t="s">
        <v>14005</v>
      </c>
      <c r="K6090" t="s">
        <v>41</v>
      </c>
      <c r="L6090">
        <v>10000000</v>
      </c>
      <c r="M6090">
        <v>11681781</v>
      </c>
      <c r="N6090" t="s">
        <v>12706</v>
      </c>
      <c r="O6090">
        <v>101</v>
      </c>
      <c r="P6090" cm="1">
        <f t="array" ref="P6090">_xlfn.XLOOKUP(D6090, CPI!$A:A, CPI!$B:B)</f>
        <v>229.6</v>
      </c>
      <c r="Q6090" s="9">
        <f>IF(M6090="","",PRODUCT(M6090,CPI!$B$112/P6090))</f>
        <v>15502781.666811846</v>
      </c>
    </row>
    <row r="6091" spans="1:17">
      <c r="A6091" t="s">
        <v>17752</v>
      </c>
      <c r="B6091" t="s">
        <v>458</v>
      </c>
      <c r="C6091" t="s">
        <v>28</v>
      </c>
      <c r="D6091">
        <v>2012</v>
      </c>
      <c r="E6091" t="s">
        <v>17753</v>
      </c>
      <c r="F6091">
        <v>7.1</v>
      </c>
      <c r="G6091">
        <v>15000</v>
      </c>
      <c r="H6091" t="s">
        <v>13634</v>
      </c>
      <c r="I6091" t="s">
        <v>13634</v>
      </c>
      <c r="J6091" t="s">
        <v>17754</v>
      </c>
      <c r="K6091" t="s">
        <v>259</v>
      </c>
      <c r="M6091">
        <v>2362019</v>
      </c>
      <c r="N6091" t="s">
        <v>17755</v>
      </c>
      <c r="O6091">
        <v>109</v>
      </c>
      <c r="P6091" cm="1">
        <f t="array" ref="P6091">_xlfn.XLOOKUP(D6091, CPI!$A:A, CPI!$B:B)</f>
        <v>229.6</v>
      </c>
      <c r="Q6091" s="9">
        <f>IF(M6091="","",PRODUCT(M6091,CPI!$B$112/P6091))</f>
        <v>3134613.193815331</v>
      </c>
    </row>
    <row r="6092" spans="1:17">
      <c r="A6092" t="s">
        <v>17756</v>
      </c>
      <c r="B6092" t="s">
        <v>2010</v>
      </c>
      <c r="C6092" t="s">
        <v>45</v>
      </c>
      <c r="D6092">
        <v>2012</v>
      </c>
      <c r="E6092" t="s">
        <v>17757</v>
      </c>
      <c r="F6092">
        <v>6.6</v>
      </c>
      <c r="G6092">
        <v>290000</v>
      </c>
      <c r="H6092" t="s">
        <v>6969</v>
      </c>
      <c r="I6092" t="s">
        <v>6969</v>
      </c>
      <c r="J6092" t="s">
        <v>12754</v>
      </c>
      <c r="K6092" t="s">
        <v>41</v>
      </c>
      <c r="L6092">
        <v>125000000</v>
      </c>
      <c r="M6092">
        <v>276144750</v>
      </c>
      <c r="N6092" t="s">
        <v>72</v>
      </c>
      <c r="O6092">
        <v>135</v>
      </c>
      <c r="P6092" cm="1">
        <f t="array" ref="P6092">_xlfn.XLOOKUP(D6092, CPI!$A:A, CPI!$B:B)</f>
        <v>229.6</v>
      </c>
      <c r="Q6092" s="9">
        <f>IF(M6092="","",PRODUCT(M6092,CPI!$B$112/P6092))</f>
        <v>366469099.84756094</v>
      </c>
    </row>
    <row r="6093" spans="1:17">
      <c r="A6093" t="s">
        <v>17758</v>
      </c>
      <c r="B6093" t="s">
        <v>27</v>
      </c>
      <c r="C6093" t="s">
        <v>45</v>
      </c>
      <c r="D6093">
        <v>2012</v>
      </c>
      <c r="E6093" t="s">
        <v>17718</v>
      </c>
      <c r="F6093">
        <v>5.9</v>
      </c>
      <c r="G6093">
        <v>151000</v>
      </c>
      <c r="H6093" t="s">
        <v>13868</v>
      </c>
      <c r="I6093" t="s">
        <v>17726</v>
      </c>
      <c r="J6093" t="s">
        <v>17759</v>
      </c>
      <c r="K6093" t="s">
        <v>41</v>
      </c>
      <c r="L6093">
        <v>69000000</v>
      </c>
      <c r="M6093">
        <v>116471580</v>
      </c>
      <c r="N6093" t="s">
        <v>17760</v>
      </c>
      <c r="O6093">
        <v>105</v>
      </c>
      <c r="P6093" cm="1">
        <f t="array" ref="P6093">_xlfn.XLOOKUP(D6093, CPI!$A:A, CPI!$B:B)</f>
        <v>229.6</v>
      </c>
      <c r="Q6093" s="9">
        <f>IF(M6093="","",PRODUCT(M6093,CPI!$B$112/P6093))</f>
        <v>154568338.09233448</v>
      </c>
    </row>
    <row r="6094" spans="1:17">
      <c r="A6094" t="s">
        <v>17761</v>
      </c>
      <c r="B6094" t="s">
        <v>44</v>
      </c>
      <c r="C6094" t="s">
        <v>401</v>
      </c>
      <c r="D6094">
        <v>2012</v>
      </c>
      <c r="E6094" t="s">
        <v>17705</v>
      </c>
      <c r="F6094">
        <v>7.7</v>
      </c>
      <c r="G6094">
        <v>390000</v>
      </c>
      <c r="H6094" t="s">
        <v>17762</v>
      </c>
      <c r="I6094" t="s">
        <v>17762</v>
      </c>
      <c r="J6094" t="s">
        <v>15198</v>
      </c>
      <c r="K6094" t="s">
        <v>41</v>
      </c>
      <c r="L6094">
        <v>165000000</v>
      </c>
      <c r="M6094">
        <v>471222889</v>
      </c>
      <c r="N6094" t="s">
        <v>622</v>
      </c>
      <c r="O6094">
        <v>101</v>
      </c>
      <c r="P6094" cm="1">
        <f t="array" ref="P6094">_xlfn.XLOOKUP(D6094, CPI!$A:A, CPI!$B:B)</f>
        <v>229.6</v>
      </c>
      <c r="Q6094" s="9">
        <f>IF(M6094="","",PRODUCT(M6094,CPI!$B$112/P6094))</f>
        <v>625355462.8845818</v>
      </c>
    </row>
    <row r="6095" spans="1:17">
      <c r="A6095" t="s">
        <v>5664</v>
      </c>
      <c r="B6095" t="s">
        <v>2010</v>
      </c>
      <c r="C6095" t="s">
        <v>45</v>
      </c>
      <c r="D6095">
        <v>2012</v>
      </c>
      <c r="E6095" t="s">
        <v>17763</v>
      </c>
      <c r="F6095">
        <v>6.2</v>
      </c>
      <c r="G6095">
        <v>244000</v>
      </c>
      <c r="H6095" t="s">
        <v>12932</v>
      </c>
      <c r="I6095" t="s">
        <v>12477</v>
      </c>
      <c r="J6095" t="s">
        <v>11558</v>
      </c>
      <c r="K6095" t="s">
        <v>41</v>
      </c>
      <c r="L6095">
        <v>125000000</v>
      </c>
      <c r="M6095">
        <v>198467168</v>
      </c>
      <c r="N6095" t="s">
        <v>5664</v>
      </c>
      <c r="O6095">
        <v>118</v>
      </c>
      <c r="P6095" cm="1">
        <f t="array" ref="P6095">_xlfn.XLOOKUP(D6095, CPI!$A:A, CPI!$B:B)</f>
        <v>229.6</v>
      </c>
      <c r="Q6095" s="9">
        <f>IF(M6095="","",PRODUCT(M6095,CPI!$B$112/P6095))</f>
        <v>263383911.54006967</v>
      </c>
    </row>
    <row r="6096" spans="1:17">
      <c r="A6096" t="s">
        <v>4110</v>
      </c>
      <c r="B6096" t="s">
        <v>27</v>
      </c>
      <c r="C6096" t="s">
        <v>52</v>
      </c>
      <c r="D6096">
        <v>2012</v>
      </c>
      <c r="E6096" t="s">
        <v>17764</v>
      </c>
      <c r="F6096">
        <v>6.6</v>
      </c>
      <c r="G6096">
        <v>193000</v>
      </c>
      <c r="H6096" t="s">
        <v>17765</v>
      </c>
      <c r="I6096" t="s">
        <v>17766</v>
      </c>
      <c r="J6096" t="s">
        <v>17767</v>
      </c>
      <c r="K6096" t="s">
        <v>41</v>
      </c>
      <c r="L6096">
        <v>12000000</v>
      </c>
      <c r="M6096">
        <v>102731865</v>
      </c>
      <c r="N6096" t="s">
        <v>17768</v>
      </c>
      <c r="O6096">
        <v>88</v>
      </c>
      <c r="P6096" cm="1">
        <f t="array" ref="P6096">_xlfn.XLOOKUP(D6096, CPI!$A:A, CPI!$B:B)</f>
        <v>229.6</v>
      </c>
      <c r="Q6096" s="9">
        <f>IF(M6096="","",PRODUCT(M6096,CPI!$B$112/P6096))</f>
        <v>136334491.57447734</v>
      </c>
    </row>
    <row r="6097" spans="1:17">
      <c r="A6097" t="s">
        <v>17769</v>
      </c>
      <c r="B6097" t="s">
        <v>27</v>
      </c>
      <c r="C6097" t="s">
        <v>52</v>
      </c>
      <c r="D6097">
        <v>2012</v>
      </c>
      <c r="E6097" t="s">
        <v>17770</v>
      </c>
      <c r="F6097">
        <v>6.7</v>
      </c>
      <c r="G6097">
        <v>206000</v>
      </c>
      <c r="H6097" t="s">
        <v>13602</v>
      </c>
      <c r="I6097" t="s">
        <v>13602</v>
      </c>
      <c r="J6097" t="s">
        <v>10666</v>
      </c>
      <c r="K6097" t="s">
        <v>41</v>
      </c>
      <c r="L6097">
        <v>50000000</v>
      </c>
      <c r="M6097">
        <v>234989584</v>
      </c>
      <c r="N6097" t="s">
        <v>72</v>
      </c>
      <c r="O6097">
        <v>113</v>
      </c>
      <c r="P6097" cm="1">
        <f t="array" ref="P6097">_xlfn.XLOOKUP(D6097, CPI!$A:A, CPI!$B:B)</f>
        <v>229.6</v>
      </c>
      <c r="Q6097" s="9">
        <f>IF(M6097="","",PRODUCT(M6097,CPI!$B$112/P6097))</f>
        <v>311852466.22299647</v>
      </c>
    </row>
    <row r="6098" spans="1:17">
      <c r="A6098" t="s">
        <v>17771</v>
      </c>
      <c r="B6098" t="s">
        <v>27</v>
      </c>
      <c r="C6098" t="s">
        <v>52</v>
      </c>
      <c r="D6098">
        <v>2012</v>
      </c>
      <c r="E6098" t="s">
        <v>17772</v>
      </c>
      <c r="F6098">
        <v>5.6</v>
      </c>
      <c r="G6098">
        <v>74000</v>
      </c>
      <c r="H6098" t="s">
        <v>11922</v>
      </c>
      <c r="I6098" t="s">
        <v>11922</v>
      </c>
      <c r="J6098" t="s">
        <v>9789</v>
      </c>
      <c r="K6098" t="s">
        <v>41</v>
      </c>
      <c r="M6098">
        <v>23812816</v>
      </c>
      <c r="N6098" t="s">
        <v>17773</v>
      </c>
      <c r="O6098">
        <v>98</v>
      </c>
      <c r="P6098" cm="1">
        <f t="array" ref="P6098">_xlfn.XLOOKUP(D6098, CPI!$A:A, CPI!$B:B)</f>
        <v>229.6</v>
      </c>
      <c r="Q6098" s="9">
        <f>IF(M6098="","",PRODUCT(M6098,CPI!$B$112/P6098))</f>
        <v>31601764.090592332</v>
      </c>
    </row>
    <row r="6099" spans="1:17">
      <c r="A6099" t="s">
        <v>17774</v>
      </c>
      <c r="B6099" t="s">
        <v>27</v>
      </c>
      <c r="C6099" t="s">
        <v>115</v>
      </c>
      <c r="D6099">
        <v>2012</v>
      </c>
      <c r="E6099" t="s">
        <v>17775</v>
      </c>
      <c r="F6099">
        <v>6.5</v>
      </c>
      <c r="G6099">
        <v>126000</v>
      </c>
      <c r="H6099" t="s">
        <v>802</v>
      </c>
      <c r="I6099" t="s">
        <v>15144</v>
      </c>
      <c r="J6099" t="s">
        <v>16391</v>
      </c>
      <c r="K6099" t="s">
        <v>41</v>
      </c>
      <c r="L6099">
        <v>45000000</v>
      </c>
      <c r="M6099">
        <v>82966152</v>
      </c>
      <c r="N6099" t="s">
        <v>5137</v>
      </c>
      <c r="O6099">
        <v>131</v>
      </c>
      <c r="P6099" cm="1">
        <f t="array" ref="P6099">_xlfn.XLOOKUP(D6099, CPI!$A:A, CPI!$B:B)</f>
        <v>229.6</v>
      </c>
      <c r="Q6099" s="9">
        <f>IF(M6099="","",PRODUCT(M6099,CPI!$B$112/P6099))</f>
        <v>110103599.80139372</v>
      </c>
    </row>
    <row r="6100" spans="1:17">
      <c r="A6100" t="s">
        <v>17776</v>
      </c>
      <c r="B6100" t="s">
        <v>44</v>
      </c>
      <c r="C6100" t="s">
        <v>36</v>
      </c>
      <c r="D6100">
        <v>2012</v>
      </c>
      <c r="E6100" t="s">
        <v>17777</v>
      </c>
      <c r="F6100">
        <v>7.9</v>
      </c>
      <c r="G6100">
        <v>594000</v>
      </c>
      <c r="H6100" t="s">
        <v>7795</v>
      </c>
      <c r="I6100" t="s">
        <v>17778</v>
      </c>
      <c r="J6100" t="s">
        <v>17779</v>
      </c>
      <c r="K6100" t="s">
        <v>41</v>
      </c>
      <c r="L6100">
        <v>120000000</v>
      </c>
      <c r="M6100">
        <v>609016565</v>
      </c>
      <c r="N6100" t="s">
        <v>9120</v>
      </c>
      <c r="O6100">
        <v>127</v>
      </c>
      <c r="P6100" cm="1">
        <f t="array" ref="P6100">_xlfn.XLOOKUP(D6100, CPI!$A:A, CPI!$B:B)</f>
        <v>229.6</v>
      </c>
      <c r="Q6100" s="9">
        <f>IF(M6100="","",PRODUCT(M6100,CPI!$B$112/P6100))</f>
        <v>808220153.9873693</v>
      </c>
    </row>
    <row r="6101" spans="1:17">
      <c r="A6101" t="s">
        <v>9943</v>
      </c>
      <c r="B6101" t="s">
        <v>27</v>
      </c>
      <c r="C6101" t="s">
        <v>28</v>
      </c>
      <c r="D6101">
        <v>2012</v>
      </c>
      <c r="E6101" t="s">
        <v>17780</v>
      </c>
      <c r="F6101">
        <v>6.6</v>
      </c>
      <c r="G6101">
        <v>95000</v>
      </c>
      <c r="H6101" t="s">
        <v>14011</v>
      </c>
      <c r="I6101" t="s">
        <v>3917</v>
      </c>
      <c r="J6101" t="s">
        <v>14013</v>
      </c>
      <c r="K6101" t="s">
        <v>33</v>
      </c>
      <c r="L6101">
        <v>40600000</v>
      </c>
      <c r="M6101">
        <v>68929150</v>
      </c>
      <c r="N6101" t="s">
        <v>72</v>
      </c>
      <c r="O6101">
        <v>129</v>
      </c>
      <c r="P6101" cm="1">
        <f t="array" ref="P6101">_xlfn.XLOOKUP(D6101, CPI!$A:A, CPI!$B:B)</f>
        <v>229.6</v>
      </c>
      <c r="Q6101" s="9">
        <f>IF(M6101="","",PRODUCT(M6101,CPI!$B$112/P6101))</f>
        <v>91475226.502613232</v>
      </c>
    </row>
    <row r="6102" spans="1:17">
      <c r="A6102" t="s">
        <v>17781</v>
      </c>
      <c r="B6102" t="s">
        <v>27</v>
      </c>
      <c r="C6102" t="s">
        <v>45</v>
      </c>
      <c r="D6102">
        <v>2012</v>
      </c>
      <c r="E6102" t="s">
        <v>17782</v>
      </c>
      <c r="F6102">
        <v>5.4</v>
      </c>
      <c r="G6102">
        <v>136000</v>
      </c>
      <c r="H6102" t="s">
        <v>8493</v>
      </c>
      <c r="I6102" t="s">
        <v>8493</v>
      </c>
      <c r="J6102" t="s">
        <v>10848</v>
      </c>
      <c r="K6102" t="s">
        <v>5828</v>
      </c>
      <c r="L6102">
        <v>65000000</v>
      </c>
      <c r="M6102">
        <v>240159255</v>
      </c>
      <c r="N6102" t="s">
        <v>17783</v>
      </c>
      <c r="O6102">
        <v>95</v>
      </c>
      <c r="P6102" cm="1">
        <f t="array" ref="P6102">_xlfn.XLOOKUP(D6102, CPI!$A:A, CPI!$B:B)</f>
        <v>229.6</v>
      </c>
      <c r="Q6102" s="9">
        <f>IF(M6102="","",PRODUCT(M6102,CPI!$B$112/P6102))</f>
        <v>318713087.97256094</v>
      </c>
    </row>
    <row r="6103" spans="1:17">
      <c r="A6103" t="s">
        <v>17784</v>
      </c>
      <c r="B6103" t="s">
        <v>2010</v>
      </c>
      <c r="C6103" t="s">
        <v>45</v>
      </c>
      <c r="D6103">
        <v>2012</v>
      </c>
      <c r="E6103" t="s">
        <v>17341</v>
      </c>
      <c r="F6103">
        <v>6.8</v>
      </c>
      <c r="G6103">
        <v>342000</v>
      </c>
      <c r="H6103" t="s">
        <v>6240</v>
      </c>
      <c r="I6103" t="s">
        <v>15745</v>
      </c>
      <c r="J6103" t="s">
        <v>7648</v>
      </c>
      <c r="K6103" t="s">
        <v>41</v>
      </c>
      <c r="L6103">
        <v>225000000</v>
      </c>
      <c r="M6103">
        <v>624026776</v>
      </c>
      <c r="N6103" t="s">
        <v>42</v>
      </c>
      <c r="O6103">
        <v>106</v>
      </c>
      <c r="P6103" cm="1">
        <f t="array" ref="P6103">_xlfn.XLOOKUP(D6103, CPI!$A:A, CPI!$B:B)</f>
        <v>229.6</v>
      </c>
      <c r="Q6103" s="9">
        <f>IF(M6103="","",PRODUCT(M6103,CPI!$B$112/P6103))</f>
        <v>828140063.79442501</v>
      </c>
    </row>
    <row r="6104" spans="1:17">
      <c r="A6104" t="s">
        <v>17785</v>
      </c>
      <c r="B6104" t="s">
        <v>44</v>
      </c>
      <c r="C6104" t="s">
        <v>45</v>
      </c>
      <c r="D6104">
        <v>2012</v>
      </c>
      <c r="E6104" t="s">
        <v>17749</v>
      </c>
      <c r="F6104">
        <v>5.8</v>
      </c>
      <c r="G6104">
        <v>96000</v>
      </c>
      <c r="H6104" t="s">
        <v>17786</v>
      </c>
      <c r="I6104" t="s">
        <v>17787</v>
      </c>
      <c r="J6104" t="s">
        <v>14158</v>
      </c>
      <c r="K6104" t="s">
        <v>41</v>
      </c>
      <c r="L6104">
        <v>79000000</v>
      </c>
      <c r="M6104">
        <v>335260290</v>
      </c>
      <c r="N6104" t="s">
        <v>2037</v>
      </c>
      <c r="O6104">
        <v>94</v>
      </c>
      <c r="P6104" cm="1">
        <f t="array" ref="P6104">_xlfn.XLOOKUP(D6104, CPI!$A:A, CPI!$B:B)</f>
        <v>229.6</v>
      </c>
      <c r="Q6104" s="9">
        <f>IF(M6104="","",PRODUCT(M6104,CPI!$B$112/P6104))</f>
        <v>444920776.84233445</v>
      </c>
    </row>
    <row r="6105" spans="1:17">
      <c r="A6105" t="s">
        <v>17788</v>
      </c>
      <c r="B6105" t="s">
        <v>27</v>
      </c>
      <c r="C6105" t="s">
        <v>52</v>
      </c>
      <c r="D6105">
        <v>2012</v>
      </c>
      <c r="E6105" t="s">
        <v>17672</v>
      </c>
      <c r="F6105">
        <v>7.2</v>
      </c>
      <c r="G6105">
        <v>246000</v>
      </c>
      <c r="H6105" t="s">
        <v>15593</v>
      </c>
      <c r="I6105" t="s">
        <v>15593</v>
      </c>
      <c r="J6105" t="s">
        <v>11558</v>
      </c>
      <c r="K6105" t="s">
        <v>33</v>
      </c>
      <c r="L6105">
        <v>15000000</v>
      </c>
      <c r="M6105">
        <v>32226382</v>
      </c>
      <c r="N6105" t="s">
        <v>16796</v>
      </c>
      <c r="O6105">
        <v>110</v>
      </c>
      <c r="P6105" cm="1">
        <f t="array" ref="P6105">_xlfn.XLOOKUP(D6105, CPI!$A:A, CPI!$B:B)</f>
        <v>229.6</v>
      </c>
      <c r="Q6105" s="9">
        <f>IF(M6105="","",PRODUCT(M6105,CPI!$B$112/P6105))</f>
        <v>42767328.3771777</v>
      </c>
    </row>
    <row r="6106" spans="1:17">
      <c r="A6106" t="s">
        <v>17789</v>
      </c>
      <c r="B6106" t="s">
        <v>2010</v>
      </c>
      <c r="C6106" t="s">
        <v>52</v>
      </c>
      <c r="D6106">
        <v>2012</v>
      </c>
      <c r="E6106" t="s">
        <v>17714</v>
      </c>
      <c r="F6106">
        <v>5.9</v>
      </c>
      <c r="G6106">
        <v>75000</v>
      </c>
      <c r="H6106" t="s">
        <v>12052</v>
      </c>
      <c r="I6106" t="s">
        <v>15552</v>
      </c>
      <c r="J6106" t="s">
        <v>17790</v>
      </c>
      <c r="K6106" t="s">
        <v>41</v>
      </c>
      <c r="L6106">
        <v>75000000</v>
      </c>
      <c r="M6106">
        <v>59418613</v>
      </c>
      <c r="N6106" t="s">
        <v>2037</v>
      </c>
      <c r="O6106">
        <v>123</v>
      </c>
      <c r="P6106" cm="1">
        <f t="array" ref="P6106">_xlfn.XLOOKUP(D6106, CPI!$A:A, CPI!$B:B)</f>
        <v>229.6</v>
      </c>
      <c r="Q6106" s="9">
        <f>IF(M6106="","",PRODUCT(M6106,CPI!$B$112/P6106))</f>
        <v>78853882.321864098</v>
      </c>
    </row>
    <row r="6107" spans="1:17">
      <c r="A6107" t="s">
        <v>17791</v>
      </c>
      <c r="B6107" t="s">
        <v>27</v>
      </c>
      <c r="C6107" t="s">
        <v>52</v>
      </c>
      <c r="D6107">
        <v>2012</v>
      </c>
      <c r="E6107" t="s">
        <v>17792</v>
      </c>
      <c r="F6107">
        <v>6.4</v>
      </c>
      <c r="G6107">
        <v>286000</v>
      </c>
      <c r="H6107" t="s">
        <v>13459</v>
      </c>
      <c r="I6107" t="s">
        <v>14640</v>
      </c>
      <c r="J6107" t="s">
        <v>14640</v>
      </c>
      <c r="K6107" t="s">
        <v>41</v>
      </c>
      <c r="L6107">
        <v>65000000</v>
      </c>
      <c r="M6107">
        <v>179379533</v>
      </c>
      <c r="N6107" t="s">
        <v>55</v>
      </c>
      <c r="O6107">
        <v>83</v>
      </c>
      <c r="P6107" cm="1">
        <f t="array" ref="P6107">_xlfn.XLOOKUP(D6107, CPI!$A:A, CPI!$B:B)</f>
        <v>229.6</v>
      </c>
      <c r="Q6107" s="9">
        <f>IF(M6107="","",PRODUCT(M6107,CPI!$B$112/P6107))</f>
        <v>238052890.70165503</v>
      </c>
    </row>
    <row r="6108" spans="1:17">
      <c r="A6108" t="s">
        <v>17793</v>
      </c>
      <c r="B6108" t="s">
        <v>27</v>
      </c>
      <c r="C6108" t="s">
        <v>52</v>
      </c>
      <c r="D6108">
        <v>2012</v>
      </c>
      <c r="E6108" t="s">
        <v>17794</v>
      </c>
      <c r="F6108">
        <v>5.7</v>
      </c>
      <c r="G6108">
        <v>123000</v>
      </c>
      <c r="H6108" t="s">
        <v>15088</v>
      </c>
      <c r="I6108" t="s">
        <v>17795</v>
      </c>
      <c r="J6108" t="s">
        <v>8019</v>
      </c>
      <c r="K6108" t="s">
        <v>41</v>
      </c>
      <c r="L6108">
        <v>68000000</v>
      </c>
      <c r="M6108">
        <v>68267862</v>
      </c>
      <c r="N6108" t="s">
        <v>191</v>
      </c>
      <c r="O6108">
        <v>102</v>
      </c>
      <c r="P6108" cm="1">
        <f t="array" ref="P6108">_xlfn.XLOOKUP(D6108, CPI!$A:A, CPI!$B:B)</f>
        <v>229.6</v>
      </c>
      <c r="Q6108" s="9">
        <f>IF(M6108="","",PRODUCT(M6108,CPI!$B$112/P6108))</f>
        <v>90597637.418989539</v>
      </c>
    </row>
    <row r="6109" spans="1:17">
      <c r="A6109" t="s">
        <v>17796</v>
      </c>
      <c r="B6109" t="s">
        <v>27</v>
      </c>
      <c r="C6109" t="s">
        <v>45</v>
      </c>
      <c r="D6109">
        <v>2012</v>
      </c>
      <c r="E6109" t="s">
        <v>17797</v>
      </c>
      <c r="F6109">
        <v>6.6</v>
      </c>
      <c r="G6109">
        <v>296000</v>
      </c>
      <c r="H6109" t="s">
        <v>9548</v>
      </c>
      <c r="I6109" t="s">
        <v>3580</v>
      </c>
      <c r="J6109" t="s">
        <v>772</v>
      </c>
      <c r="K6109" t="s">
        <v>41</v>
      </c>
      <c r="L6109">
        <v>100000000</v>
      </c>
      <c r="M6109">
        <v>314975955</v>
      </c>
      <c r="N6109" t="s">
        <v>14713</v>
      </c>
      <c r="O6109">
        <v>103</v>
      </c>
      <c r="P6109" cm="1">
        <f t="array" ref="P6109">_xlfn.XLOOKUP(D6109, CPI!$A:A, CPI!$B:B)</f>
        <v>229.6</v>
      </c>
      <c r="Q6109" s="9">
        <f>IF(M6109="","",PRODUCT(M6109,CPI!$B$112/P6109))</f>
        <v>418001626.69207317</v>
      </c>
    </row>
    <row r="6110" spans="1:17">
      <c r="A6110" t="s">
        <v>17798</v>
      </c>
      <c r="B6110" t="s">
        <v>27</v>
      </c>
      <c r="C6110" t="s">
        <v>52</v>
      </c>
      <c r="D6110">
        <v>2012</v>
      </c>
      <c r="E6110" t="s">
        <v>17799</v>
      </c>
      <c r="F6110">
        <v>7</v>
      </c>
      <c r="G6110">
        <v>122000</v>
      </c>
      <c r="H6110" t="s">
        <v>17800</v>
      </c>
      <c r="I6110" t="s">
        <v>17801</v>
      </c>
      <c r="J6110" t="s">
        <v>17802</v>
      </c>
      <c r="K6110" t="s">
        <v>41</v>
      </c>
      <c r="L6110">
        <v>750000</v>
      </c>
      <c r="M6110">
        <v>4424699</v>
      </c>
      <c r="N6110" t="s">
        <v>16630</v>
      </c>
      <c r="O6110">
        <v>86</v>
      </c>
      <c r="P6110" cm="1">
        <f t="array" ref="P6110">_xlfn.XLOOKUP(D6110, CPI!$A:A, CPI!$B:B)</f>
        <v>229.6</v>
      </c>
      <c r="Q6110" s="9">
        <f>IF(M6110="","",PRODUCT(M6110,CPI!$B$112/P6110))</f>
        <v>5871976.4168118462</v>
      </c>
    </row>
    <row r="6111" spans="1:17">
      <c r="A6111" t="s">
        <v>17803</v>
      </c>
      <c r="B6111" t="s">
        <v>2010</v>
      </c>
      <c r="C6111" t="s">
        <v>36</v>
      </c>
      <c r="D6111">
        <v>2012</v>
      </c>
      <c r="E6111" t="s">
        <v>17804</v>
      </c>
      <c r="F6111">
        <v>7</v>
      </c>
      <c r="G6111">
        <v>243000</v>
      </c>
      <c r="H6111" t="s">
        <v>17805</v>
      </c>
      <c r="I6111" t="s">
        <v>17806</v>
      </c>
      <c r="J6111" t="s">
        <v>17807</v>
      </c>
      <c r="K6111" t="s">
        <v>41</v>
      </c>
      <c r="L6111">
        <v>12000000</v>
      </c>
      <c r="M6111">
        <v>126636097</v>
      </c>
      <c r="N6111" t="s">
        <v>191</v>
      </c>
      <c r="O6111">
        <v>84</v>
      </c>
      <c r="P6111" cm="1">
        <f t="array" ref="P6111">_xlfn.XLOOKUP(D6111, CPI!$A:A, CPI!$B:B)</f>
        <v>229.6</v>
      </c>
      <c r="Q6111" s="9">
        <f>IF(M6111="","",PRODUCT(M6111,CPI!$B$112/P6111))</f>
        <v>168057572.97865853</v>
      </c>
    </row>
    <row r="6112" spans="1:17">
      <c r="A6112" t="s">
        <v>2047</v>
      </c>
      <c r="B6112" t="s">
        <v>2010</v>
      </c>
      <c r="C6112" t="s">
        <v>45</v>
      </c>
      <c r="D6112">
        <v>2012</v>
      </c>
      <c r="E6112" t="s">
        <v>17777</v>
      </c>
      <c r="F6112">
        <v>5.4</v>
      </c>
      <c r="G6112">
        <v>74000</v>
      </c>
      <c r="H6112" t="s">
        <v>17808</v>
      </c>
      <c r="I6112" t="s">
        <v>14095</v>
      </c>
      <c r="J6112" t="s">
        <v>17129</v>
      </c>
      <c r="K6112" t="s">
        <v>41</v>
      </c>
      <c r="L6112">
        <v>65000000</v>
      </c>
      <c r="M6112">
        <v>50950296</v>
      </c>
      <c r="N6112" t="s">
        <v>16630</v>
      </c>
      <c r="O6112">
        <v>93</v>
      </c>
      <c r="P6112" cm="1">
        <f t="array" ref="P6112">_xlfn.XLOOKUP(D6112, CPI!$A:A, CPI!$B:B)</f>
        <v>229.6</v>
      </c>
      <c r="Q6112" s="9">
        <f>IF(M6112="","",PRODUCT(M6112,CPI!$B$112/P6112))</f>
        <v>67615658.498257831</v>
      </c>
    </row>
    <row r="6113" spans="1:17">
      <c r="A6113" t="s">
        <v>17809</v>
      </c>
      <c r="B6113" t="s">
        <v>27</v>
      </c>
      <c r="C6113" t="s">
        <v>45</v>
      </c>
      <c r="D6113">
        <v>2012</v>
      </c>
      <c r="E6113" t="s">
        <v>17698</v>
      </c>
      <c r="F6113">
        <v>7.6</v>
      </c>
      <c r="G6113">
        <v>233000</v>
      </c>
      <c r="H6113" t="s">
        <v>11879</v>
      </c>
      <c r="I6113" t="s">
        <v>11879</v>
      </c>
      <c r="J6113" t="s">
        <v>10816</v>
      </c>
      <c r="K6113" t="s">
        <v>41</v>
      </c>
      <c r="L6113">
        <v>7000000</v>
      </c>
      <c r="M6113">
        <v>55078146</v>
      </c>
      <c r="N6113" t="s">
        <v>17810</v>
      </c>
      <c r="O6113">
        <v>109</v>
      </c>
      <c r="P6113" cm="1">
        <f t="array" ref="P6113">_xlfn.XLOOKUP(D6113, CPI!$A:A, CPI!$B:B)</f>
        <v>229.6</v>
      </c>
      <c r="Q6113" s="9">
        <f>IF(M6113="","",PRODUCT(M6113,CPI!$B$112/P6113))</f>
        <v>73093689.399825782</v>
      </c>
    </row>
    <row r="6114" spans="1:17">
      <c r="A6114" t="s">
        <v>17811</v>
      </c>
      <c r="B6114" t="s">
        <v>2010</v>
      </c>
      <c r="C6114" t="s">
        <v>45</v>
      </c>
      <c r="D6114">
        <v>2012</v>
      </c>
      <c r="E6114" t="s">
        <v>17812</v>
      </c>
      <c r="F6114">
        <v>5.7</v>
      </c>
      <c r="G6114">
        <v>184000</v>
      </c>
      <c r="H6114" t="s">
        <v>13113</v>
      </c>
      <c r="I6114" t="s">
        <v>17813</v>
      </c>
      <c r="J6114" t="s">
        <v>16073</v>
      </c>
      <c r="K6114" t="s">
        <v>41</v>
      </c>
      <c r="L6114">
        <v>150000000</v>
      </c>
      <c r="M6114">
        <v>301970083</v>
      </c>
      <c r="N6114" t="s">
        <v>34</v>
      </c>
      <c r="O6114">
        <v>99</v>
      </c>
      <c r="P6114" cm="1">
        <f t="array" ref="P6114">_xlfn.XLOOKUP(D6114, CPI!$A:A, CPI!$B:B)</f>
        <v>229.6</v>
      </c>
      <c r="Q6114" s="9">
        <f>IF(M6114="","",PRODUCT(M6114,CPI!$B$112/P6114))</f>
        <v>400741656.31576651</v>
      </c>
    </row>
    <row r="6115" spans="1:17">
      <c r="A6115" t="s">
        <v>17814</v>
      </c>
      <c r="B6115" t="s">
        <v>2010</v>
      </c>
      <c r="C6115" t="s">
        <v>28</v>
      </c>
      <c r="D6115">
        <v>2012</v>
      </c>
      <c r="E6115" t="s">
        <v>17815</v>
      </c>
      <c r="F6115">
        <v>7.4</v>
      </c>
      <c r="G6115">
        <v>172000</v>
      </c>
      <c r="H6115" t="s">
        <v>15472</v>
      </c>
      <c r="I6115" t="s">
        <v>15472</v>
      </c>
      <c r="J6115" t="s">
        <v>9032</v>
      </c>
      <c r="K6115" t="s">
        <v>41</v>
      </c>
      <c r="L6115">
        <v>10000000</v>
      </c>
      <c r="M6115">
        <v>32613173</v>
      </c>
      <c r="N6115" t="s">
        <v>14713</v>
      </c>
      <c r="O6115">
        <v>130</v>
      </c>
      <c r="P6115" cm="1">
        <f t="array" ref="P6115">_xlfn.XLOOKUP(D6115, CPI!$A:A, CPI!$B:B)</f>
        <v>229.6</v>
      </c>
      <c r="Q6115" s="9">
        <f>IF(M6115="","",PRODUCT(M6115,CPI!$B$112/P6115))</f>
        <v>43280635.074477345</v>
      </c>
    </row>
    <row r="6116" spans="1:17">
      <c r="A6116" t="s">
        <v>17816</v>
      </c>
      <c r="B6116" t="s">
        <v>44</v>
      </c>
      <c r="C6116" t="s">
        <v>401</v>
      </c>
      <c r="D6116">
        <v>2012</v>
      </c>
      <c r="E6116" t="s">
        <v>17764</v>
      </c>
      <c r="F6116">
        <v>6.4</v>
      </c>
      <c r="G6116">
        <v>102000</v>
      </c>
      <c r="H6116" t="s">
        <v>17817</v>
      </c>
      <c r="I6116" t="s">
        <v>11392</v>
      </c>
      <c r="J6116" t="s">
        <v>15845</v>
      </c>
      <c r="K6116" t="s">
        <v>41</v>
      </c>
      <c r="L6116">
        <v>70000000</v>
      </c>
      <c r="M6116">
        <v>348840316</v>
      </c>
      <c r="N6116" t="s">
        <v>72</v>
      </c>
      <c r="O6116">
        <v>86</v>
      </c>
      <c r="P6116" cm="1">
        <f t="array" ref="P6116">_xlfn.XLOOKUP(D6116, CPI!$A:A, CPI!$B:B)</f>
        <v>229.6</v>
      </c>
      <c r="Q6116" s="9">
        <f>IF(M6116="","",PRODUCT(M6116,CPI!$B$112/P6116))</f>
        <v>462942701.59059232</v>
      </c>
    </row>
    <row r="6117" spans="1:17">
      <c r="A6117" t="s">
        <v>17818</v>
      </c>
      <c r="B6117" t="s">
        <v>2010</v>
      </c>
      <c r="C6117" t="s">
        <v>45</v>
      </c>
      <c r="D6117">
        <v>2012</v>
      </c>
      <c r="E6117" t="s">
        <v>17344</v>
      </c>
      <c r="F6117">
        <v>6.6</v>
      </c>
      <c r="G6117">
        <v>147000</v>
      </c>
      <c r="H6117" t="s">
        <v>17819</v>
      </c>
      <c r="I6117" t="s">
        <v>17820</v>
      </c>
      <c r="J6117" t="s">
        <v>16073</v>
      </c>
      <c r="K6117" t="s">
        <v>41</v>
      </c>
      <c r="L6117">
        <v>42000000</v>
      </c>
      <c r="M6117">
        <v>47636031</v>
      </c>
      <c r="N6117" t="s">
        <v>10093</v>
      </c>
      <c r="O6117">
        <v>102</v>
      </c>
      <c r="P6117" cm="1">
        <f t="array" ref="P6117">_xlfn.XLOOKUP(D6117, CPI!$A:A, CPI!$B:B)</f>
        <v>229.6</v>
      </c>
      <c r="Q6117" s="9">
        <f>IF(M6117="","",PRODUCT(M6117,CPI!$B$112/P6117))</f>
        <v>63217328.596254349</v>
      </c>
    </row>
    <row r="6118" spans="1:17">
      <c r="A6118" t="s">
        <v>17821</v>
      </c>
      <c r="B6118" t="s">
        <v>44</v>
      </c>
      <c r="C6118" t="s">
        <v>401</v>
      </c>
      <c r="D6118">
        <v>2012</v>
      </c>
      <c r="E6118" t="s">
        <v>17763</v>
      </c>
      <c r="F6118">
        <v>6.3</v>
      </c>
      <c r="G6118">
        <v>23000</v>
      </c>
      <c r="H6118" t="s">
        <v>14719</v>
      </c>
      <c r="I6118" t="s">
        <v>15758</v>
      </c>
      <c r="J6118" t="s">
        <v>16744</v>
      </c>
      <c r="K6118" t="s">
        <v>41</v>
      </c>
      <c r="L6118">
        <v>22000000</v>
      </c>
      <c r="M6118">
        <v>77229695</v>
      </c>
      <c r="N6118" t="s">
        <v>9120</v>
      </c>
      <c r="O6118">
        <v>94</v>
      </c>
      <c r="P6118" cm="1">
        <f t="array" ref="P6118">_xlfn.XLOOKUP(D6118, CPI!$A:A, CPI!$B:B)</f>
        <v>229.6</v>
      </c>
      <c r="Q6118" s="9">
        <f>IF(M6118="","",PRODUCT(M6118,CPI!$B$112/P6118))</f>
        <v>102490801.68336236</v>
      </c>
    </row>
    <row r="6119" spans="1:17">
      <c r="A6119" t="s">
        <v>17822</v>
      </c>
      <c r="B6119" t="s">
        <v>2010</v>
      </c>
      <c r="C6119" t="s">
        <v>28</v>
      </c>
      <c r="D6119">
        <v>2012</v>
      </c>
      <c r="E6119" t="s">
        <v>17823</v>
      </c>
      <c r="F6119">
        <v>6.5</v>
      </c>
      <c r="G6119">
        <v>103000</v>
      </c>
      <c r="H6119" t="s">
        <v>9220</v>
      </c>
      <c r="I6119" t="s">
        <v>16759</v>
      </c>
      <c r="J6119" t="s">
        <v>15845</v>
      </c>
      <c r="K6119" t="s">
        <v>41</v>
      </c>
      <c r="L6119">
        <v>25000000</v>
      </c>
      <c r="M6119">
        <v>99357138</v>
      </c>
      <c r="N6119" t="s">
        <v>34</v>
      </c>
      <c r="O6119">
        <v>101</v>
      </c>
      <c r="P6119" cm="1">
        <f t="array" ref="P6119">_xlfn.XLOOKUP(D6119, CPI!$A:A, CPI!$B:B)</f>
        <v>229.6</v>
      </c>
      <c r="Q6119" s="9">
        <f>IF(M6119="","",PRODUCT(M6119,CPI!$B$112/P6119))</f>
        <v>131855923.12108013</v>
      </c>
    </row>
    <row r="6120" spans="1:17">
      <c r="A6120" t="s">
        <v>17824</v>
      </c>
      <c r="B6120" t="s">
        <v>44</v>
      </c>
      <c r="C6120" t="s">
        <v>401</v>
      </c>
      <c r="D6120">
        <v>2012</v>
      </c>
      <c r="E6120" t="s">
        <v>17777</v>
      </c>
      <c r="F6120">
        <v>7.3</v>
      </c>
      <c r="G6120">
        <v>161000</v>
      </c>
      <c r="H6120" t="s">
        <v>17825</v>
      </c>
      <c r="I6120" t="s">
        <v>15813</v>
      </c>
      <c r="J6120" t="s">
        <v>13494</v>
      </c>
      <c r="K6120" t="s">
        <v>41</v>
      </c>
      <c r="L6120">
        <v>145000000</v>
      </c>
      <c r="M6120">
        <v>306941670</v>
      </c>
      <c r="N6120" t="s">
        <v>10184</v>
      </c>
      <c r="O6120">
        <v>97</v>
      </c>
      <c r="P6120" cm="1">
        <f t="array" ref="P6120">_xlfn.XLOOKUP(D6120, CPI!$A:A, CPI!$B:B)</f>
        <v>229.6</v>
      </c>
      <c r="Q6120" s="9">
        <f>IF(M6120="","",PRODUCT(M6120,CPI!$B$112/P6120))</f>
        <v>407339402.652439</v>
      </c>
    </row>
    <row r="6121" spans="1:17">
      <c r="A6121" t="s">
        <v>17826</v>
      </c>
      <c r="B6121" t="s">
        <v>27</v>
      </c>
      <c r="C6121" t="s">
        <v>74</v>
      </c>
      <c r="D6121">
        <v>2012</v>
      </c>
      <c r="E6121" t="s">
        <v>17827</v>
      </c>
      <c r="F6121">
        <v>6.8</v>
      </c>
      <c r="G6121">
        <v>72000</v>
      </c>
      <c r="H6121" t="s">
        <v>17828</v>
      </c>
      <c r="I6121" t="s">
        <v>17829</v>
      </c>
      <c r="J6121" t="s">
        <v>15473</v>
      </c>
      <c r="K6121" t="s">
        <v>41</v>
      </c>
      <c r="L6121">
        <v>10000000</v>
      </c>
      <c r="M6121">
        <v>4552970</v>
      </c>
      <c r="N6121" t="s">
        <v>17830</v>
      </c>
      <c r="O6121">
        <v>106</v>
      </c>
      <c r="P6121" cm="1">
        <f t="array" ref="P6121">_xlfn.XLOOKUP(D6121, CPI!$A:A, CPI!$B:B)</f>
        <v>229.6</v>
      </c>
      <c r="Q6121" s="9">
        <f>IF(M6121="","",PRODUCT(M6121,CPI!$B$112/P6121))</f>
        <v>6042203.6541811842</v>
      </c>
    </row>
    <row r="6122" spans="1:17">
      <c r="A6122" t="s">
        <v>17831</v>
      </c>
      <c r="B6122" t="s">
        <v>458</v>
      </c>
      <c r="C6122" t="s">
        <v>63</v>
      </c>
      <c r="D6122">
        <v>2012</v>
      </c>
      <c r="E6122" t="s">
        <v>17832</v>
      </c>
      <c r="F6122">
        <v>6.1</v>
      </c>
      <c r="G6122">
        <v>36000</v>
      </c>
      <c r="H6122" t="s">
        <v>15374</v>
      </c>
      <c r="I6122" t="s">
        <v>13106</v>
      </c>
      <c r="J6122" t="s">
        <v>7696</v>
      </c>
      <c r="K6122" t="s">
        <v>463</v>
      </c>
      <c r="L6122">
        <v>6000000</v>
      </c>
      <c r="M6122">
        <v>2631275</v>
      </c>
      <c r="N6122" t="s">
        <v>17833</v>
      </c>
      <c r="O6122">
        <v>89</v>
      </c>
      <c r="P6122" cm="1">
        <f t="array" ref="P6122">_xlfn.XLOOKUP(D6122, CPI!$A:A, CPI!$B:B)</f>
        <v>229.6</v>
      </c>
      <c r="Q6122" s="9">
        <f>IF(M6122="","",PRODUCT(M6122,CPI!$B$112/P6122))</f>
        <v>3491940.2983449474</v>
      </c>
    </row>
    <row r="6123" spans="1:17">
      <c r="A6123" t="s">
        <v>17834</v>
      </c>
      <c r="B6123" t="s">
        <v>27</v>
      </c>
      <c r="C6123" t="s">
        <v>28</v>
      </c>
      <c r="D6123">
        <v>2012</v>
      </c>
      <c r="E6123" t="s">
        <v>17835</v>
      </c>
      <c r="F6123">
        <v>6.5</v>
      </c>
      <c r="G6123">
        <v>42000</v>
      </c>
      <c r="H6123" t="s">
        <v>2254</v>
      </c>
      <c r="I6123" t="s">
        <v>17836</v>
      </c>
      <c r="J6123" t="s">
        <v>15870</v>
      </c>
      <c r="K6123" t="s">
        <v>33</v>
      </c>
      <c r="M6123">
        <v>828284</v>
      </c>
      <c r="N6123" t="s">
        <v>17837</v>
      </c>
      <c r="O6123">
        <v>118</v>
      </c>
      <c r="P6123" cm="1">
        <f t="array" ref="P6123">_xlfn.XLOOKUP(D6123, CPI!$A:A, CPI!$B:B)</f>
        <v>229.6</v>
      </c>
      <c r="Q6123" s="9">
        <f>IF(M6123="","",PRODUCT(M6123,CPI!$B$112/P6123))</f>
        <v>1099207.9041811845</v>
      </c>
    </row>
    <row r="6124" spans="1:17">
      <c r="A6124" t="s">
        <v>17838</v>
      </c>
      <c r="B6124" t="s">
        <v>27</v>
      </c>
      <c r="C6124" t="s">
        <v>52</v>
      </c>
      <c r="D6124">
        <v>2012</v>
      </c>
      <c r="E6124" t="s">
        <v>17839</v>
      </c>
      <c r="F6124">
        <v>7.5</v>
      </c>
      <c r="G6124">
        <v>78000</v>
      </c>
      <c r="H6124" t="s">
        <v>8704</v>
      </c>
      <c r="I6124" t="s">
        <v>8704</v>
      </c>
      <c r="J6124" t="s">
        <v>17840</v>
      </c>
      <c r="K6124" t="s">
        <v>41</v>
      </c>
      <c r="M6124">
        <v>9058065</v>
      </c>
      <c r="N6124" t="s">
        <v>17841</v>
      </c>
      <c r="O6124">
        <v>86</v>
      </c>
      <c r="P6124" cm="1">
        <f t="array" ref="P6124">_xlfn.XLOOKUP(D6124, CPI!$A:A, CPI!$B:B)</f>
        <v>229.6</v>
      </c>
      <c r="Q6124" s="9">
        <f>IF(M6124="","",PRODUCT(M6124,CPI!$B$112/P6124))</f>
        <v>12020872.846254354</v>
      </c>
    </row>
    <row r="6125" spans="1:17">
      <c r="A6125" t="s">
        <v>17842</v>
      </c>
      <c r="B6125" t="s">
        <v>44</v>
      </c>
      <c r="C6125" t="s">
        <v>401</v>
      </c>
      <c r="D6125">
        <v>2012</v>
      </c>
      <c r="E6125" t="s">
        <v>17664</v>
      </c>
      <c r="F6125">
        <v>6.8</v>
      </c>
      <c r="G6125">
        <v>168000</v>
      </c>
      <c r="H6125" t="s">
        <v>10270</v>
      </c>
      <c r="I6125" t="s">
        <v>10270</v>
      </c>
      <c r="J6125" t="s">
        <v>8019</v>
      </c>
      <c r="K6125" t="s">
        <v>41</v>
      </c>
      <c r="L6125">
        <v>145000000</v>
      </c>
      <c r="M6125">
        <v>746921274</v>
      </c>
      <c r="N6125" t="s">
        <v>10184</v>
      </c>
      <c r="O6125">
        <v>93</v>
      </c>
      <c r="P6125" cm="1">
        <f t="array" ref="P6125">_xlfn.XLOOKUP(D6125, CPI!$A:A, CPI!$B:B)</f>
        <v>229.6</v>
      </c>
      <c r="Q6125" s="9">
        <f>IF(M6125="","",PRODUCT(M6125,CPI!$B$112/P6125))</f>
        <v>991232195.93989539</v>
      </c>
    </row>
    <row r="6126" spans="1:17">
      <c r="A6126" t="s">
        <v>17843</v>
      </c>
      <c r="B6126" t="s">
        <v>27</v>
      </c>
      <c r="C6126" t="s">
        <v>52</v>
      </c>
      <c r="D6126">
        <v>2012</v>
      </c>
      <c r="E6126" t="s">
        <v>17844</v>
      </c>
      <c r="F6126">
        <v>6.2</v>
      </c>
      <c r="G6126">
        <v>96000</v>
      </c>
      <c r="H6126" t="s">
        <v>15584</v>
      </c>
      <c r="I6126" t="s">
        <v>15585</v>
      </c>
      <c r="J6126" t="s">
        <v>15585</v>
      </c>
      <c r="K6126" t="s">
        <v>41</v>
      </c>
      <c r="L6126">
        <v>30000000</v>
      </c>
      <c r="M6126">
        <v>54169363</v>
      </c>
      <c r="N6126" t="s">
        <v>72</v>
      </c>
      <c r="O6126">
        <v>124</v>
      </c>
      <c r="P6126" cm="1">
        <f t="array" ref="P6126">_xlfn.XLOOKUP(D6126, CPI!$A:A, CPI!$B:B)</f>
        <v>229.6</v>
      </c>
      <c r="Q6126" s="9">
        <f>IF(M6126="","",PRODUCT(M6126,CPI!$B$112/P6126))</f>
        <v>71887652.03005226</v>
      </c>
    </row>
    <row r="6127" spans="1:17">
      <c r="A6127" t="s">
        <v>17845</v>
      </c>
      <c r="B6127" t="s">
        <v>2010</v>
      </c>
      <c r="C6127" t="s">
        <v>28</v>
      </c>
      <c r="D6127">
        <v>2012</v>
      </c>
      <c r="E6127" t="s">
        <v>17698</v>
      </c>
      <c r="F6127">
        <v>5.6</v>
      </c>
      <c r="G6127">
        <v>74000</v>
      </c>
      <c r="H6127" t="s">
        <v>17846</v>
      </c>
      <c r="I6127" t="s">
        <v>17367</v>
      </c>
      <c r="J6127" t="s">
        <v>16768</v>
      </c>
      <c r="K6127" t="s">
        <v>41</v>
      </c>
      <c r="L6127">
        <v>10000000</v>
      </c>
      <c r="M6127">
        <v>44287131</v>
      </c>
      <c r="N6127" t="s">
        <v>15315</v>
      </c>
      <c r="O6127">
        <v>101</v>
      </c>
      <c r="P6127" cm="1">
        <f t="array" ref="P6127">_xlfn.XLOOKUP(D6127, CPI!$A:A, CPI!$B:B)</f>
        <v>229.6</v>
      </c>
      <c r="Q6127" s="9">
        <f>IF(M6127="","",PRODUCT(M6127,CPI!$B$112/P6127))</f>
        <v>58773034.911585361</v>
      </c>
    </row>
    <row r="6128" spans="1:17">
      <c r="A6128" t="s">
        <v>17847</v>
      </c>
      <c r="B6128" t="s">
        <v>27</v>
      </c>
      <c r="C6128" t="s">
        <v>74</v>
      </c>
      <c r="D6128">
        <v>2012</v>
      </c>
      <c r="E6128" t="s">
        <v>17675</v>
      </c>
      <c r="F6128">
        <v>7.2</v>
      </c>
      <c r="G6128">
        <v>42000</v>
      </c>
      <c r="H6128" t="s">
        <v>17848</v>
      </c>
      <c r="I6128" t="s">
        <v>17848</v>
      </c>
      <c r="J6128" t="s">
        <v>14435</v>
      </c>
      <c r="K6128" t="s">
        <v>41</v>
      </c>
      <c r="L6128">
        <v>1000000</v>
      </c>
      <c r="M6128">
        <v>10656155</v>
      </c>
      <c r="N6128" t="s">
        <v>9450</v>
      </c>
      <c r="O6128">
        <v>95</v>
      </c>
      <c r="P6128" cm="1">
        <f t="array" ref="P6128">_xlfn.XLOOKUP(D6128, CPI!$A:A, CPI!$B:B)</f>
        <v>229.6</v>
      </c>
      <c r="Q6128" s="9">
        <f>IF(M6128="","",PRODUCT(M6128,CPI!$B$112/P6128))</f>
        <v>14141683.050958186</v>
      </c>
    </row>
    <row r="6129" spans="1:17">
      <c r="A6129" t="s">
        <v>17849</v>
      </c>
      <c r="B6129" t="s">
        <v>2010</v>
      </c>
      <c r="C6129" t="s">
        <v>28</v>
      </c>
      <c r="D6129">
        <v>2012</v>
      </c>
      <c r="E6129" t="s">
        <v>17804</v>
      </c>
      <c r="F6129">
        <v>6.4</v>
      </c>
      <c r="G6129">
        <v>177000</v>
      </c>
      <c r="H6129" t="s">
        <v>15617</v>
      </c>
      <c r="I6129" t="s">
        <v>17850</v>
      </c>
      <c r="J6129" t="s">
        <v>11825</v>
      </c>
      <c r="K6129" t="s">
        <v>33</v>
      </c>
      <c r="L6129">
        <v>17000000</v>
      </c>
      <c r="M6129">
        <v>128955898</v>
      </c>
      <c r="N6129" t="s">
        <v>16796</v>
      </c>
      <c r="O6129">
        <v>95</v>
      </c>
      <c r="P6129" cm="1">
        <f t="array" ref="P6129">_xlfn.XLOOKUP(D6129, CPI!$A:A, CPI!$B:B)</f>
        <v>229.6</v>
      </c>
      <c r="Q6129" s="9">
        <f>IF(M6129="","",PRODUCT(M6129,CPI!$B$112/P6129))</f>
        <v>171136159.06184667</v>
      </c>
    </row>
    <row r="6130" spans="1:17">
      <c r="A6130" t="s">
        <v>17851</v>
      </c>
      <c r="B6130" t="s">
        <v>44</v>
      </c>
      <c r="C6130" t="s">
        <v>52</v>
      </c>
      <c r="D6130">
        <v>2012</v>
      </c>
      <c r="E6130" t="s">
        <v>17156</v>
      </c>
      <c r="F6130">
        <v>5.0999999999999996</v>
      </c>
      <c r="G6130">
        <v>30000</v>
      </c>
      <c r="H6130" t="s">
        <v>9074</v>
      </c>
      <c r="I6130" t="s">
        <v>17852</v>
      </c>
      <c r="J6130" t="s">
        <v>17853</v>
      </c>
      <c r="K6130" t="s">
        <v>41</v>
      </c>
      <c r="L6130">
        <v>30000000</v>
      </c>
      <c r="M6130">
        <v>54819301</v>
      </c>
      <c r="N6130" t="s">
        <v>191</v>
      </c>
      <c r="O6130">
        <v>92</v>
      </c>
      <c r="P6130" cm="1">
        <f t="array" ref="P6130">_xlfn.XLOOKUP(D6130, CPI!$A:A, CPI!$B:B)</f>
        <v>229.6</v>
      </c>
      <c r="Q6130" s="9">
        <f>IF(M6130="","",PRODUCT(M6130,CPI!$B$112/P6130))</f>
        <v>72750178.635452956</v>
      </c>
    </row>
    <row r="6131" spans="1:17">
      <c r="A6131" t="s">
        <v>17854</v>
      </c>
      <c r="B6131" t="s">
        <v>2010</v>
      </c>
      <c r="C6131" t="s">
        <v>52</v>
      </c>
      <c r="D6131">
        <v>2012</v>
      </c>
      <c r="E6131" t="s">
        <v>17823</v>
      </c>
      <c r="F6131">
        <v>6.5</v>
      </c>
      <c r="G6131">
        <v>45000</v>
      </c>
      <c r="H6131" t="s">
        <v>12729</v>
      </c>
      <c r="I6131" t="s">
        <v>17175</v>
      </c>
      <c r="J6131" t="s">
        <v>16774</v>
      </c>
      <c r="K6131" t="s">
        <v>41</v>
      </c>
      <c r="L6131">
        <v>12000000</v>
      </c>
      <c r="M6131">
        <v>96070507</v>
      </c>
      <c r="N6131" t="s">
        <v>10886</v>
      </c>
      <c r="O6131">
        <v>122</v>
      </c>
      <c r="P6131" cm="1">
        <f t="array" ref="P6131">_xlfn.XLOOKUP(D6131, CPI!$A:A, CPI!$B:B)</f>
        <v>229.6</v>
      </c>
      <c r="Q6131" s="9">
        <f>IF(M6131="","",PRODUCT(M6131,CPI!$B$112/P6131))</f>
        <v>127494266.04050522</v>
      </c>
    </row>
    <row r="6132" spans="1:17">
      <c r="A6132" t="s">
        <v>17855</v>
      </c>
      <c r="B6132" t="s">
        <v>2010</v>
      </c>
      <c r="C6132" t="s">
        <v>28</v>
      </c>
      <c r="D6132">
        <v>2012</v>
      </c>
      <c r="E6132" t="s">
        <v>17749</v>
      </c>
      <c r="F6132">
        <v>6.8</v>
      </c>
      <c r="G6132">
        <v>187000</v>
      </c>
      <c r="H6132" t="s">
        <v>17856</v>
      </c>
      <c r="I6132" t="s">
        <v>10799</v>
      </c>
      <c r="J6132" t="s">
        <v>14096</v>
      </c>
      <c r="K6132" t="s">
        <v>41</v>
      </c>
      <c r="L6132">
        <v>30000000</v>
      </c>
      <c r="M6132">
        <v>196114570</v>
      </c>
      <c r="N6132" t="s">
        <v>10886</v>
      </c>
      <c r="O6132">
        <v>104</v>
      </c>
      <c r="P6132" cm="1">
        <f t="array" ref="P6132">_xlfn.XLOOKUP(D6132, CPI!$A:A, CPI!$B:B)</f>
        <v>229.6</v>
      </c>
      <c r="Q6132" s="9">
        <f>IF(M6132="","",PRODUCT(M6132,CPI!$B$112/P6132))</f>
        <v>260261800.86672473</v>
      </c>
    </row>
    <row r="6133" spans="1:17">
      <c r="A6133" t="s">
        <v>17857</v>
      </c>
      <c r="B6133" t="s">
        <v>2010</v>
      </c>
      <c r="C6133" t="s">
        <v>45</v>
      </c>
      <c r="D6133">
        <v>2012</v>
      </c>
      <c r="E6133" t="s">
        <v>17267</v>
      </c>
      <c r="F6133">
        <v>6.3</v>
      </c>
      <c r="G6133">
        <v>294000</v>
      </c>
      <c r="H6133" t="s">
        <v>15840</v>
      </c>
      <c r="I6133" t="s">
        <v>2918</v>
      </c>
      <c r="J6133" t="s">
        <v>5721</v>
      </c>
      <c r="K6133" t="s">
        <v>463</v>
      </c>
      <c r="L6133">
        <v>45000000</v>
      </c>
      <c r="M6133">
        <v>376152455</v>
      </c>
      <c r="N6133" t="s">
        <v>12262</v>
      </c>
      <c r="O6133">
        <v>92</v>
      </c>
      <c r="P6133" cm="1">
        <f t="array" ref="P6133">_xlfn.XLOOKUP(D6133, CPI!$A:A, CPI!$B:B)</f>
        <v>229.6</v>
      </c>
      <c r="Q6133" s="9">
        <f>IF(M6133="","",PRODUCT(M6133,CPI!$B$112/P6133))</f>
        <v>499188384.31402433</v>
      </c>
    </row>
    <row r="6134" spans="1:17">
      <c r="A6134" t="s">
        <v>17858</v>
      </c>
      <c r="B6134" t="s">
        <v>27</v>
      </c>
      <c r="C6134" t="s">
        <v>115</v>
      </c>
      <c r="D6134">
        <v>2012</v>
      </c>
      <c r="E6134" t="s">
        <v>17859</v>
      </c>
      <c r="F6134">
        <v>6.4</v>
      </c>
      <c r="G6134">
        <v>33000</v>
      </c>
      <c r="H6134" t="s">
        <v>17860</v>
      </c>
      <c r="I6134" t="s">
        <v>17860</v>
      </c>
      <c r="J6134" t="s">
        <v>17861</v>
      </c>
      <c r="K6134" t="s">
        <v>41</v>
      </c>
      <c r="L6134">
        <v>270000</v>
      </c>
      <c r="M6134">
        <v>592116</v>
      </c>
      <c r="N6134" t="s">
        <v>17862</v>
      </c>
      <c r="O6134">
        <v>90</v>
      </c>
      <c r="P6134" cm="1">
        <f t="array" ref="P6134">_xlfn.XLOOKUP(D6134, CPI!$A:A, CPI!$B:B)</f>
        <v>229.6</v>
      </c>
      <c r="Q6134" s="9">
        <f>IF(M6134="","",PRODUCT(M6134,CPI!$B$112/P6134))</f>
        <v>785791.57317073166</v>
      </c>
    </row>
    <row r="6135" spans="1:17">
      <c r="A6135" t="s">
        <v>17863</v>
      </c>
      <c r="B6135" t="s">
        <v>27</v>
      </c>
      <c r="C6135" t="s">
        <v>28</v>
      </c>
      <c r="D6135">
        <v>2012</v>
      </c>
      <c r="E6135" t="s">
        <v>17864</v>
      </c>
      <c r="F6135">
        <v>7.5</v>
      </c>
      <c r="G6135">
        <v>65000</v>
      </c>
      <c r="H6135" t="s">
        <v>12359</v>
      </c>
      <c r="I6135" t="s">
        <v>12359</v>
      </c>
      <c r="J6135" t="s">
        <v>15277</v>
      </c>
      <c r="K6135" t="s">
        <v>463</v>
      </c>
      <c r="M6135">
        <v>25807712</v>
      </c>
      <c r="N6135" t="s">
        <v>7208</v>
      </c>
      <c r="O6135">
        <v>120</v>
      </c>
      <c r="P6135" cm="1">
        <f t="array" ref="P6135">_xlfn.XLOOKUP(D6135, CPI!$A:A, CPI!$B:B)</f>
        <v>229.6</v>
      </c>
      <c r="Q6135" s="9">
        <f>IF(M6135="","",PRODUCT(M6135,CPI!$B$112/P6135))</f>
        <v>34249171.804878049</v>
      </c>
    </row>
    <row r="6136" spans="1:17">
      <c r="A6136" t="s">
        <v>17865</v>
      </c>
      <c r="B6136" t="s">
        <v>27</v>
      </c>
      <c r="C6136" t="s">
        <v>28</v>
      </c>
      <c r="D6136">
        <v>2012</v>
      </c>
      <c r="E6136" t="s">
        <v>17866</v>
      </c>
      <c r="F6136">
        <v>6.4</v>
      </c>
      <c r="G6136">
        <v>32000</v>
      </c>
      <c r="H6136" t="s">
        <v>111</v>
      </c>
      <c r="I6136" t="s">
        <v>6411</v>
      </c>
      <c r="J6136" t="s">
        <v>111</v>
      </c>
      <c r="K6136" t="s">
        <v>41</v>
      </c>
      <c r="L6136">
        <v>2000000</v>
      </c>
      <c r="M6136">
        <v>20014680</v>
      </c>
      <c r="N6136" t="s">
        <v>15612</v>
      </c>
      <c r="O6136">
        <v>125</v>
      </c>
      <c r="P6136" cm="1">
        <f t="array" ref="P6136">_xlfn.XLOOKUP(D6136, CPI!$A:A, CPI!$B:B)</f>
        <v>229.6</v>
      </c>
      <c r="Q6136" s="9">
        <f>IF(M6136="","",PRODUCT(M6136,CPI!$B$112/P6136))</f>
        <v>26561293.536585364</v>
      </c>
    </row>
    <row r="6137" spans="1:17">
      <c r="A6137" t="s">
        <v>17867</v>
      </c>
      <c r="B6137" t="s">
        <v>27</v>
      </c>
      <c r="C6137" t="s">
        <v>45</v>
      </c>
      <c r="D6137">
        <v>2012</v>
      </c>
      <c r="E6137" t="s">
        <v>17868</v>
      </c>
      <c r="F6137">
        <v>6.1</v>
      </c>
      <c r="G6137">
        <v>35000</v>
      </c>
      <c r="H6137" t="s">
        <v>17869</v>
      </c>
      <c r="I6137" t="s">
        <v>14830</v>
      </c>
      <c r="J6137" t="s">
        <v>14830</v>
      </c>
      <c r="K6137" t="s">
        <v>41</v>
      </c>
      <c r="L6137">
        <v>2000000</v>
      </c>
      <c r="M6137">
        <v>16816647</v>
      </c>
      <c r="N6137" t="s">
        <v>17810</v>
      </c>
      <c r="O6137">
        <v>100</v>
      </c>
      <c r="P6137" cm="1">
        <f t="array" ref="P6137">_xlfn.XLOOKUP(D6137, CPI!$A:A, CPI!$B:B)</f>
        <v>229.6</v>
      </c>
      <c r="Q6137" s="9">
        <f>IF(M6137="","",PRODUCT(M6137,CPI!$B$112/P6137))</f>
        <v>22317214.028310101</v>
      </c>
    </row>
    <row r="6138" spans="1:17">
      <c r="A6138" t="s">
        <v>17870</v>
      </c>
      <c r="B6138" t="s">
        <v>27</v>
      </c>
      <c r="C6138" t="s">
        <v>45</v>
      </c>
      <c r="D6138">
        <v>2012</v>
      </c>
      <c r="E6138" t="s">
        <v>17772</v>
      </c>
      <c r="F6138">
        <v>6.5</v>
      </c>
      <c r="G6138">
        <v>67000</v>
      </c>
      <c r="H6138" t="s">
        <v>17871</v>
      </c>
      <c r="I6138" t="s">
        <v>17872</v>
      </c>
      <c r="J6138" t="s">
        <v>17873</v>
      </c>
      <c r="K6138" t="s">
        <v>41</v>
      </c>
      <c r="L6138">
        <v>12000000</v>
      </c>
      <c r="M6138">
        <v>82499399</v>
      </c>
      <c r="N6138" t="s">
        <v>15315</v>
      </c>
      <c r="O6138">
        <v>110</v>
      </c>
      <c r="P6138" cm="1">
        <f t="array" ref="P6138">_xlfn.XLOOKUP(D6138, CPI!$A:A, CPI!$B:B)</f>
        <v>229.6</v>
      </c>
      <c r="Q6138" s="9">
        <f>IF(M6138="","",PRODUCT(M6138,CPI!$B$112/P6138))</f>
        <v>109484176.28614981</v>
      </c>
    </row>
    <row r="6139" spans="1:17">
      <c r="A6139" t="s">
        <v>17874</v>
      </c>
      <c r="B6139" t="s">
        <v>27</v>
      </c>
      <c r="C6139" t="s">
        <v>36</v>
      </c>
      <c r="D6139">
        <v>2012</v>
      </c>
      <c r="E6139" t="s">
        <v>17875</v>
      </c>
      <c r="F6139">
        <v>5.3</v>
      </c>
      <c r="G6139">
        <v>22000</v>
      </c>
      <c r="H6139" t="s">
        <v>116</v>
      </c>
      <c r="I6139" t="s">
        <v>116</v>
      </c>
      <c r="J6139" t="s">
        <v>14096</v>
      </c>
      <c r="K6139" t="s">
        <v>463</v>
      </c>
      <c r="L6139">
        <v>20000000</v>
      </c>
      <c r="M6139">
        <v>713616</v>
      </c>
      <c r="N6139" t="s">
        <v>17419</v>
      </c>
      <c r="O6139">
        <v>102</v>
      </c>
      <c r="P6139" cm="1">
        <f t="array" ref="P6139">_xlfn.XLOOKUP(D6139, CPI!$A:A, CPI!$B:B)</f>
        <v>229.6</v>
      </c>
      <c r="Q6139" s="9">
        <f>IF(M6139="","",PRODUCT(M6139,CPI!$B$112/P6139))</f>
        <v>947033.08013937273</v>
      </c>
    </row>
    <row r="6140" spans="1:17">
      <c r="A6140" t="s">
        <v>17876</v>
      </c>
      <c r="B6140" t="s">
        <v>27</v>
      </c>
      <c r="C6140" t="s">
        <v>36</v>
      </c>
      <c r="D6140">
        <v>2012</v>
      </c>
      <c r="E6140" t="s">
        <v>17877</v>
      </c>
      <c r="F6140">
        <v>6.1</v>
      </c>
      <c r="G6140">
        <v>40000</v>
      </c>
      <c r="H6140" t="s">
        <v>10475</v>
      </c>
      <c r="I6140" t="s">
        <v>17878</v>
      </c>
      <c r="J6140" t="s">
        <v>15265</v>
      </c>
      <c r="K6140" t="s">
        <v>463</v>
      </c>
      <c r="L6140">
        <v>25000000</v>
      </c>
      <c r="M6140">
        <v>9617377</v>
      </c>
      <c r="N6140" t="s">
        <v>6724</v>
      </c>
      <c r="O6140">
        <v>124</v>
      </c>
      <c r="P6140" cm="1">
        <f t="array" ref="P6140">_xlfn.XLOOKUP(D6140, CPI!$A:A, CPI!$B:B)</f>
        <v>229.6</v>
      </c>
      <c r="Q6140" s="9">
        <f>IF(M6140="","",PRODUCT(M6140,CPI!$B$112/P6140))</f>
        <v>12763130.539634146</v>
      </c>
    </row>
    <row r="6141" spans="1:17">
      <c r="A6141" t="s">
        <v>17879</v>
      </c>
      <c r="B6141" t="s">
        <v>27</v>
      </c>
      <c r="C6141" t="s">
        <v>45</v>
      </c>
      <c r="D6141">
        <v>2012</v>
      </c>
      <c r="E6141" t="s">
        <v>17880</v>
      </c>
      <c r="F6141">
        <v>5.7</v>
      </c>
      <c r="G6141">
        <v>48000</v>
      </c>
      <c r="H6141" t="s">
        <v>88</v>
      </c>
      <c r="I6141" t="s">
        <v>16517</v>
      </c>
      <c r="J6141" t="s">
        <v>772</v>
      </c>
      <c r="K6141" t="s">
        <v>41</v>
      </c>
      <c r="L6141">
        <v>45000000</v>
      </c>
      <c r="M6141">
        <v>21947209</v>
      </c>
      <c r="N6141" t="s">
        <v>17881</v>
      </c>
      <c r="O6141">
        <v>92</v>
      </c>
      <c r="P6141" cm="1">
        <f t="array" ref="P6141">_xlfn.XLOOKUP(D6141, CPI!$A:A, CPI!$B:B)</f>
        <v>229.6</v>
      </c>
      <c r="Q6141" s="9">
        <f>IF(M6141="","",PRODUCT(M6141,CPI!$B$112/P6141))</f>
        <v>29125934.591898952</v>
      </c>
    </row>
    <row r="6142" spans="1:17">
      <c r="A6142" t="s">
        <v>17882</v>
      </c>
      <c r="B6142" t="s">
        <v>2010</v>
      </c>
      <c r="C6142" t="s">
        <v>52</v>
      </c>
      <c r="D6142">
        <v>2012</v>
      </c>
      <c r="E6142" t="s">
        <v>17883</v>
      </c>
      <c r="F6142">
        <v>4.4000000000000004</v>
      </c>
      <c r="G6142">
        <v>54000</v>
      </c>
      <c r="H6142" t="s">
        <v>17884</v>
      </c>
      <c r="I6142" t="s">
        <v>17884</v>
      </c>
      <c r="J6142" t="s">
        <v>16426</v>
      </c>
      <c r="K6142" t="s">
        <v>41</v>
      </c>
      <c r="L6142">
        <v>11000000</v>
      </c>
      <c r="M6142">
        <v>10578643</v>
      </c>
      <c r="N6142" t="s">
        <v>17885</v>
      </c>
      <c r="O6142">
        <v>97</v>
      </c>
      <c r="P6142" cm="1">
        <f t="array" ref="P6142">_xlfn.XLOOKUP(D6142, CPI!$A:A, CPI!$B:B)</f>
        <v>229.6</v>
      </c>
      <c r="Q6142" s="9">
        <f>IF(M6142="","",PRODUCT(M6142,CPI!$B$112/P6142))</f>
        <v>14038817.604965156</v>
      </c>
    </row>
    <row r="6143" spans="1:17">
      <c r="A6143" t="s">
        <v>17886</v>
      </c>
      <c r="B6143" t="s">
        <v>2010</v>
      </c>
      <c r="C6143" t="s">
        <v>45</v>
      </c>
      <c r="D6143">
        <v>2012</v>
      </c>
      <c r="E6143" t="s">
        <v>17772</v>
      </c>
      <c r="F6143">
        <v>5.9</v>
      </c>
      <c r="G6143">
        <v>43000</v>
      </c>
      <c r="H6143" t="s">
        <v>17887</v>
      </c>
      <c r="I6143" t="s">
        <v>11573</v>
      </c>
      <c r="J6143" t="s">
        <v>16867</v>
      </c>
      <c r="K6143" t="s">
        <v>41</v>
      </c>
      <c r="M6143">
        <v>19767535</v>
      </c>
      <c r="N6143" t="s">
        <v>10093</v>
      </c>
      <c r="O6143">
        <v>94</v>
      </c>
      <c r="P6143" cm="1">
        <f t="array" ref="P6143">_xlfn.XLOOKUP(D6143, CPI!$A:A, CPI!$B:B)</f>
        <v>229.6</v>
      </c>
      <c r="Q6143" s="9">
        <f>IF(M6143="","",PRODUCT(M6143,CPI!$B$112/P6143))</f>
        <v>26233309.732142854</v>
      </c>
    </row>
    <row r="6144" spans="1:17">
      <c r="A6144" t="s">
        <v>17888</v>
      </c>
      <c r="B6144" t="s">
        <v>2010</v>
      </c>
      <c r="C6144" t="s">
        <v>52</v>
      </c>
      <c r="D6144">
        <v>2012</v>
      </c>
      <c r="E6144" t="s">
        <v>17889</v>
      </c>
      <c r="F6144">
        <v>6.8</v>
      </c>
      <c r="G6144">
        <v>68000</v>
      </c>
      <c r="H6144" t="s">
        <v>15477</v>
      </c>
      <c r="I6144" t="s">
        <v>15477</v>
      </c>
      <c r="J6144" t="s">
        <v>17890</v>
      </c>
      <c r="K6144" t="s">
        <v>41</v>
      </c>
      <c r="L6144">
        <v>2000000</v>
      </c>
      <c r="M6144">
        <v>92654</v>
      </c>
      <c r="N6144" t="s">
        <v>12341</v>
      </c>
      <c r="O6144">
        <v>95</v>
      </c>
      <c r="P6144" cm="1">
        <f t="array" ref="P6144">_xlfn.XLOOKUP(D6144, CPI!$A:A, CPI!$B:B)</f>
        <v>229.6</v>
      </c>
      <c r="Q6144" s="9">
        <f>IF(M6144="","",PRODUCT(M6144,CPI!$B$112/P6144))</f>
        <v>122960.25174216027</v>
      </c>
    </row>
    <row r="6145" spans="1:17">
      <c r="A6145" t="s">
        <v>17891</v>
      </c>
      <c r="B6145" t="s">
        <v>44</v>
      </c>
      <c r="C6145" t="s">
        <v>401</v>
      </c>
      <c r="D6145">
        <v>2012</v>
      </c>
      <c r="E6145" t="s">
        <v>17892</v>
      </c>
      <c r="F6145">
        <v>6.5</v>
      </c>
      <c r="G6145">
        <v>197000</v>
      </c>
      <c r="H6145" t="s">
        <v>17893</v>
      </c>
      <c r="I6145" t="s">
        <v>16317</v>
      </c>
      <c r="J6145" t="s">
        <v>13899</v>
      </c>
      <c r="K6145" t="s">
        <v>41</v>
      </c>
      <c r="L6145">
        <v>95000000</v>
      </c>
      <c r="M6145">
        <v>877244782</v>
      </c>
      <c r="N6145" t="s">
        <v>15789</v>
      </c>
      <c r="O6145">
        <v>88</v>
      </c>
      <c r="P6145" cm="1">
        <f t="array" ref="P6145">_xlfn.XLOOKUP(D6145, CPI!$A:A, CPI!$B:B)</f>
        <v>229.6</v>
      </c>
      <c r="Q6145" s="9">
        <f>IF(M6145="","",PRODUCT(M6145,CPI!$B$112/P6145))</f>
        <v>1164183297.3667247</v>
      </c>
    </row>
    <row r="6146" spans="1:17">
      <c r="A6146" t="s">
        <v>17894</v>
      </c>
      <c r="B6146" t="s">
        <v>27</v>
      </c>
      <c r="C6146" t="s">
        <v>63</v>
      </c>
      <c r="D6146">
        <v>2012</v>
      </c>
      <c r="E6146" t="s">
        <v>17895</v>
      </c>
      <c r="F6146">
        <v>5.8</v>
      </c>
      <c r="G6146">
        <v>58000</v>
      </c>
      <c r="H6146" t="s">
        <v>619</v>
      </c>
      <c r="I6146" t="s">
        <v>17896</v>
      </c>
      <c r="J6146" t="s">
        <v>17897</v>
      </c>
      <c r="K6146" t="s">
        <v>41</v>
      </c>
      <c r="M6146">
        <v>1944287</v>
      </c>
      <c r="N6146" t="s">
        <v>17898</v>
      </c>
      <c r="O6146">
        <v>116</v>
      </c>
      <c r="P6146" cm="1">
        <f t="array" ref="P6146">_xlfn.XLOOKUP(D6146, CPI!$A:A, CPI!$B:B)</f>
        <v>229.6</v>
      </c>
      <c r="Q6146" s="9">
        <f>IF(M6146="","",PRODUCT(M6146,CPI!$B$112/P6146))</f>
        <v>2580244.9864982576</v>
      </c>
    </row>
    <row r="6147" spans="1:17">
      <c r="A6147" t="s">
        <v>17899</v>
      </c>
      <c r="B6147" t="s">
        <v>27</v>
      </c>
      <c r="C6147" t="s">
        <v>63</v>
      </c>
      <c r="D6147">
        <v>2012</v>
      </c>
      <c r="E6147" t="s">
        <v>17815</v>
      </c>
      <c r="F6147">
        <v>6</v>
      </c>
      <c r="G6147">
        <v>20000</v>
      </c>
      <c r="H6147" t="s">
        <v>15801</v>
      </c>
      <c r="I6147" t="s">
        <v>17900</v>
      </c>
      <c r="J6147" t="s">
        <v>17901</v>
      </c>
      <c r="K6147" t="s">
        <v>41</v>
      </c>
      <c r="L6147">
        <v>2900000</v>
      </c>
      <c r="M6147">
        <v>1048704</v>
      </c>
      <c r="N6147" t="s">
        <v>17902</v>
      </c>
      <c r="O6147">
        <v>86</v>
      </c>
      <c r="P6147" cm="1">
        <f t="array" ref="P6147">_xlfn.XLOOKUP(D6147, CPI!$A:A, CPI!$B:B)</f>
        <v>229.6</v>
      </c>
      <c r="Q6147" s="9">
        <f>IF(M6147="","",PRODUCT(M6147,CPI!$B$112/P6147))</f>
        <v>1391725.2125435539</v>
      </c>
    </row>
    <row r="6148" spans="1:17">
      <c r="A6148" t="s">
        <v>17903</v>
      </c>
      <c r="B6148" t="s">
        <v>44</v>
      </c>
      <c r="C6148" t="s">
        <v>36</v>
      </c>
      <c r="D6148">
        <v>2012</v>
      </c>
      <c r="E6148" t="s">
        <v>17812</v>
      </c>
      <c r="F6148">
        <v>5.6</v>
      </c>
      <c r="G6148">
        <v>85000</v>
      </c>
      <c r="H6148" t="s">
        <v>11312</v>
      </c>
      <c r="I6148" t="s">
        <v>12031</v>
      </c>
      <c r="J6148" t="s">
        <v>17904</v>
      </c>
      <c r="K6148" t="s">
        <v>41</v>
      </c>
      <c r="L6148">
        <v>85000000</v>
      </c>
      <c r="M6148">
        <v>183018522</v>
      </c>
      <c r="N6148" t="s">
        <v>15315</v>
      </c>
      <c r="O6148">
        <v>106</v>
      </c>
      <c r="P6148" cm="1">
        <f t="array" ref="P6148">_xlfn.XLOOKUP(D6148, CPI!$A:A, CPI!$B:B)</f>
        <v>229.6</v>
      </c>
      <c r="Q6148" s="9">
        <f>IF(M6148="","",PRODUCT(M6148,CPI!$B$112/P6148))</f>
        <v>242882158.76916376</v>
      </c>
    </row>
    <row r="6149" spans="1:17">
      <c r="A6149" t="s">
        <v>17905</v>
      </c>
      <c r="B6149" t="s">
        <v>27</v>
      </c>
      <c r="C6149" t="s">
        <v>28</v>
      </c>
      <c r="D6149">
        <v>2012</v>
      </c>
      <c r="E6149" t="s">
        <v>17906</v>
      </c>
      <c r="F6149">
        <v>4.8</v>
      </c>
      <c r="G6149">
        <v>10000</v>
      </c>
      <c r="H6149" t="s">
        <v>17907</v>
      </c>
      <c r="I6149" t="s">
        <v>17907</v>
      </c>
      <c r="J6149" t="s">
        <v>17908</v>
      </c>
      <c r="K6149" t="s">
        <v>41</v>
      </c>
      <c r="L6149">
        <v>2500000</v>
      </c>
      <c r="M6149">
        <v>8315</v>
      </c>
      <c r="N6149" t="s">
        <v>17909</v>
      </c>
      <c r="O6149">
        <v>98</v>
      </c>
      <c r="P6149" cm="1">
        <f t="array" ref="P6149">_xlfn.XLOOKUP(D6149, CPI!$A:A, CPI!$B:B)</f>
        <v>229.6</v>
      </c>
      <c r="Q6149" s="9">
        <f>IF(M6149="","",PRODUCT(M6149,CPI!$B$112/P6149))</f>
        <v>11034.758275261323</v>
      </c>
    </row>
    <row r="6150" spans="1:17">
      <c r="A6150" t="s">
        <v>17910</v>
      </c>
      <c r="B6150" t="s">
        <v>2010</v>
      </c>
      <c r="C6150" t="s">
        <v>74</v>
      </c>
      <c r="D6150">
        <v>2012</v>
      </c>
      <c r="E6150" t="s">
        <v>17647</v>
      </c>
      <c r="F6150">
        <v>6.8</v>
      </c>
      <c r="G6150">
        <v>73000</v>
      </c>
      <c r="H6150" t="s">
        <v>17077</v>
      </c>
      <c r="I6150" t="s">
        <v>14246</v>
      </c>
      <c r="J6150" t="s">
        <v>3067</v>
      </c>
      <c r="K6150" t="s">
        <v>41</v>
      </c>
      <c r="L6150">
        <v>15700000</v>
      </c>
      <c r="M6150">
        <v>27039669</v>
      </c>
      <c r="N6150" t="s">
        <v>9450</v>
      </c>
      <c r="O6150">
        <v>98</v>
      </c>
      <c r="P6150" cm="1">
        <f t="array" ref="P6150">_xlfn.XLOOKUP(D6150, CPI!$A:A, CPI!$B:B)</f>
        <v>229.6</v>
      </c>
      <c r="Q6150" s="9">
        <f>IF(M6150="","",PRODUCT(M6150,CPI!$B$112/P6150))</f>
        <v>35884090.349738672</v>
      </c>
    </row>
    <row r="6151" spans="1:17">
      <c r="A6151" t="s">
        <v>17911</v>
      </c>
      <c r="B6151" t="s">
        <v>27</v>
      </c>
      <c r="C6151" t="s">
        <v>63</v>
      </c>
      <c r="D6151">
        <v>2012</v>
      </c>
      <c r="E6151" t="s">
        <v>17912</v>
      </c>
      <c r="F6151">
        <v>5.2</v>
      </c>
      <c r="G6151">
        <v>28000</v>
      </c>
      <c r="H6151" t="s">
        <v>13013</v>
      </c>
      <c r="I6151" t="s">
        <v>13013</v>
      </c>
      <c r="J6151" t="s">
        <v>17913</v>
      </c>
      <c r="K6151" t="s">
        <v>41</v>
      </c>
      <c r="L6151">
        <v>1500000</v>
      </c>
      <c r="M6151">
        <v>1544989</v>
      </c>
      <c r="N6151" t="s">
        <v>17914</v>
      </c>
      <c r="O6151">
        <v>101</v>
      </c>
      <c r="P6151" cm="1">
        <f t="array" ref="P6151">_xlfn.XLOOKUP(D6151, CPI!$A:A, CPI!$B:B)</f>
        <v>229.6</v>
      </c>
      <c r="Q6151" s="9">
        <f>IF(M6151="","",PRODUCT(M6151,CPI!$B$112/P6151))</f>
        <v>2050340.3671602786</v>
      </c>
    </row>
    <row r="6152" spans="1:17">
      <c r="A6152" t="s">
        <v>17915</v>
      </c>
      <c r="B6152" t="s">
        <v>2010</v>
      </c>
      <c r="C6152" t="s">
        <v>28</v>
      </c>
      <c r="D6152">
        <v>2012</v>
      </c>
      <c r="E6152" t="s">
        <v>17794</v>
      </c>
      <c r="F6152">
        <v>6.4</v>
      </c>
      <c r="G6152">
        <v>55000</v>
      </c>
      <c r="H6152" t="s">
        <v>17916</v>
      </c>
      <c r="I6152" t="s">
        <v>17917</v>
      </c>
      <c r="J6152" t="s">
        <v>17918</v>
      </c>
      <c r="K6152" t="s">
        <v>41</v>
      </c>
      <c r="L6152">
        <v>33000000</v>
      </c>
      <c r="M6152">
        <v>140470746</v>
      </c>
      <c r="N6152" t="s">
        <v>10093</v>
      </c>
      <c r="O6152">
        <v>99</v>
      </c>
      <c r="P6152" cm="1">
        <f t="array" ref="P6152">_xlfn.XLOOKUP(D6152, CPI!$A:A, CPI!$B:B)</f>
        <v>229.6</v>
      </c>
      <c r="Q6152" s="9">
        <f>IF(M6152="","",PRODUCT(M6152,CPI!$B$112/P6152))</f>
        <v>186417405.51480836</v>
      </c>
    </row>
    <row r="6153" spans="1:17">
      <c r="A6153" t="s">
        <v>17919</v>
      </c>
      <c r="B6153" t="s">
        <v>27</v>
      </c>
      <c r="C6153" t="s">
        <v>52</v>
      </c>
      <c r="D6153">
        <v>2012</v>
      </c>
      <c r="E6153" t="s">
        <v>17920</v>
      </c>
      <c r="F6153">
        <v>7.2</v>
      </c>
      <c r="G6153">
        <v>97000</v>
      </c>
      <c r="H6153" t="s">
        <v>14550</v>
      </c>
      <c r="I6153" t="s">
        <v>17921</v>
      </c>
      <c r="J6153" t="s">
        <v>17922</v>
      </c>
      <c r="K6153" t="s">
        <v>41</v>
      </c>
      <c r="L6153">
        <v>8000000</v>
      </c>
      <c r="M6153">
        <v>9368803</v>
      </c>
      <c r="N6153" t="s">
        <v>9450</v>
      </c>
      <c r="O6153">
        <v>104</v>
      </c>
      <c r="P6153" cm="1">
        <f t="array" ref="P6153">_xlfn.XLOOKUP(D6153, CPI!$A:A, CPI!$B:B)</f>
        <v>229.6</v>
      </c>
      <c r="Q6153" s="9">
        <f>IF(M6153="","",PRODUCT(M6153,CPI!$B$112/P6153))</f>
        <v>12433250.32273519</v>
      </c>
    </row>
    <row r="6154" spans="1:17">
      <c r="A6154" t="s">
        <v>17923</v>
      </c>
      <c r="B6154" t="s">
        <v>27</v>
      </c>
      <c r="C6154" t="s">
        <v>52</v>
      </c>
      <c r="D6154">
        <v>2012</v>
      </c>
      <c r="E6154" t="s">
        <v>17924</v>
      </c>
      <c r="F6154">
        <v>7.2</v>
      </c>
      <c r="G6154">
        <v>85000</v>
      </c>
      <c r="H6154" t="s">
        <v>17925</v>
      </c>
      <c r="I6154" t="s">
        <v>17925</v>
      </c>
      <c r="J6154" t="s">
        <v>9390</v>
      </c>
      <c r="K6154" t="s">
        <v>41</v>
      </c>
      <c r="M6154">
        <v>977671</v>
      </c>
      <c r="N6154" t="s">
        <v>17614</v>
      </c>
      <c r="O6154">
        <v>97</v>
      </c>
      <c r="P6154" cm="1">
        <f t="array" ref="P6154">_xlfn.XLOOKUP(D6154, CPI!$A:A, CPI!$B:B)</f>
        <v>229.6</v>
      </c>
      <c r="Q6154" s="9">
        <f>IF(M6154="","",PRODUCT(M6154,CPI!$B$112/P6154))</f>
        <v>1297457.9864982578</v>
      </c>
    </row>
    <row r="6155" spans="1:17">
      <c r="A6155" t="s">
        <v>17926</v>
      </c>
      <c r="B6155" t="s">
        <v>27</v>
      </c>
      <c r="C6155" t="s">
        <v>115</v>
      </c>
      <c r="D6155">
        <v>2012</v>
      </c>
      <c r="E6155" t="s">
        <v>17927</v>
      </c>
      <c r="F6155">
        <v>5.8</v>
      </c>
      <c r="G6155">
        <v>37000</v>
      </c>
      <c r="H6155" t="s">
        <v>16239</v>
      </c>
      <c r="I6155" t="s">
        <v>8721</v>
      </c>
      <c r="J6155" t="s">
        <v>9032</v>
      </c>
      <c r="K6155" t="s">
        <v>41</v>
      </c>
      <c r="L6155">
        <v>12500000</v>
      </c>
      <c r="M6155">
        <v>3783865</v>
      </c>
      <c r="N6155" t="s">
        <v>14982</v>
      </c>
      <c r="O6155">
        <v>107</v>
      </c>
      <c r="P6155" cm="1">
        <f t="array" ref="P6155">_xlfn.XLOOKUP(D6155, CPI!$A:A, CPI!$B:B)</f>
        <v>229.6</v>
      </c>
      <c r="Q6155" s="9">
        <f>IF(M6155="","",PRODUCT(M6155,CPI!$B$112/P6155))</f>
        <v>5021531.6441637622</v>
      </c>
    </row>
    <row r="6156" spans="1:17">
      <c r="A6156" t="s">
        <v>17928</v>
      </c>
      <c r="B6156" t="s">
        <v>2010</v>
      </c>
      <c r="C6156" t="s">
        <v>63</v>
      </c>
      <c r="D6156">
        <v>2012</v>
      </c>
      <c r="E6156" t="s">
        <v>17929</v>
      </c>
      <c r="F6156">
        <v>5.9</v>
      </c>
      <c r="G6156">
        <v>58000</v>
      </c>
      <c r="H6156" t="s">
        <v>9900</v>
      </c>
      <c r="I6156" t="s">
        <v>17930</v>
      </c>
      <c r="J6156" t="s">
        <v>17931</v>
      </c>
      <c r="K6156" t="s">
        <v>41</v>
      </c>
      <c r="L6156">
        <v>14000000</v>
      </c>
      <c r="M6156">
        <v>85446075</v>
      </c>
      <c r="N6156" t="s">
        <v>17932</v>
      </c>
      <c r="O6156">
        <v>92</v>
      </c>
      <c r="P6156" cm="1">
        <f t="array" ref="P6156">_xlfn.XLOOKUP(D6156, CPI!$A:A, CPI!$B:B)</f>
        <v>229.6</v>
      </c>
      <c r="Q6156" s="9">
        <f>IF(M6156="","",PRODUCT(M6156,CPI!$B$112/P6156))</f>
        <v>113394682.28440766</v>
      </c>
    </row>
    <row r="6157" spans="1:17">
      <c r="A6157" t="s">
        <v>17933</v>
      </c>
      <c r="B6157" t="s">
        <v>27</v>
      </c>
      <c r="C6157" t="s">
        <v>45</v>
      </c>
      <c r="D6157">
        <v>2012</v>
      </c>
      <c r="E6157" t="s">
        <v>17682</v>
      </c>
      <c r="F6157">
        <v>5</v>
      </c>
      <c r="G6157">
        <v>61000</v>
      </c>
      <c r="H6157" t="s">
        <v>17934</v>
      </c>
      <c r="I6157" t="s">
        <v>17934</v>
      </c>
      <c r="J6157" t="s">
        <v>17935</v>
      </c>
      <c r="K6157" t="s">
        <v>206</v>
      </c>
      <c r="L6157">
        <v>20000000</v>
      </c>
      <c r="M6157">
        <v>55362705</v>
      </c>
      <c r="N6157" t="s">
        <v>7565</v>
      </c>
      <c r="O6157">
        <v>95</v>
      </c>
      <c r="P6157" cm="1">
        <f t="array" ref="P6157">_xlfn.XLOOKUP(D6157, CPI!$A:A, CPI!$B:B)</f>
        <v>229.6</v>
      </c>
      <c r="Q6157" s="9">
        <f>IF(M6157="","",PRODUCT(M6157,CPI!$B$112/P6157))</f>
        <v>73471324.971689895</v>
      </c>
    </row>
    <row r="6158" spans="1:17">
      <c r="A6158" t="s">
        <v>8777</v>
      </c>
      <c r="B6158" t="s">
        <v>27</v>
      </c>
      <c r="C6158" t="s">
        <v>45</v>
      </c>
      <c r="D6158">
        <v>2012</v>
      </c>
      <c r="E6158" t="s">
        <v>17844</v>
      </c>
      <c r="F6158">
        <v>6.5</v>
      </c>
      <c r="G6158">
        <v>106000</v>
      </c>
      <c r="H6158" t="s">
        <v>5923</v>
      </c>
      <c r="I6158" t="s">
        <v>5923</v>
      </c>
      <c r="J6158" t="s">
        <v>11251</v>
      </c>
      <c r="K6158" t="s">
        <v>41</v>
      </c>
      <c r="L6158">
        <v>30000000</v>
      </c>
      <c r="M6158">
        <v>41564670</v>
      </c>
      <c r="N6158" t="s">
        <v>17881</v>
      </c>
      <c r="O6158">
        <v>94</v>
      </c>
      <c r="P6158" cm="1">
        <f t="array" ref="P6158">_xlfn.XLOOKUP(D6158, CPI!$A:A, CPI!$B:B)</f>
        <v>229.6</v>
      </c>
      <c r="Q6158" s="9">
        <f>IF(M6158="","",PRODUCT(M6158,CPI!$B$112/P6158))</f>
        <v>55160082.530487798</v>
      </c>
    </row>
    <row r="6159" spans="1:17">
      <c r="A6159" t="s">
        <v>17936</v>
      </c>
      <c r="B6159" t="s">
        <v>27</v>
      </c>
      <c r="C6159" t="s">
        <v>52</v>
      </c>
      <c r="D6159">
        <v>2012</v>
      </c>
      <c r="E6159" t="s">
        <v>17937</v>
      </c>
      <c r="F6159">
        <v>6.4</v>
      </c>
      <c r="G6159">
        <v>15000</v>
      </c>
      <c r="H6159" t="s">
        <v>17938</v>
      </c>
      <c r="I6159" t="s">
        <v>17939</v>
      </c>
      <c r="J6159" t="s">
        <v>17016</v>
      </c>
      <c r="K6159" t="s">
        <v>41</v>
      </c>
      <c r="L6159">
        <v>900000</v>
      </c>
      <c r="M6159">
        <v>245027</v>
      </c>
      <c r="N6159" t="s">
        <v>17940</v>
      </c>
      <c r="O6159">
        <v>101</v>
      </c>
      <c r="P6159" cm="1">
        <f t="array" ref="P6159">_xlfn.XLOOKUP(D6159, CPI!$A:A, CPI!$B:B)</f>
        <v>229.6</v>
      </c>
      <c r="Q6159" s="9">
        <f>IF(M6159="","",PRODUCT(M6159,CPI!$B$112/P6159))</f>
        <v>325173.02656794421</v>
      </c>
    </row>
    <row r="6160" spans="1:17">
      <c r="A6160" t="s">
        <v>17941</v>
      </c>
      <c r="B6160" t="s">
        <v>2010</v>
      </c>
      <c r="C6160" t="s">
        <v>45</v>
      </c>
      <c r="D6160">
        <v>2012</v>
      </c>
      <c r="E6160" t="s">
        <v>17942</v>
      </c>
      <c r="F6160">
        <v>5.2</v>
      </c>
      <c r="G6160">
        <v>33000</v>
      </c>
      <c r="H6160" t="s">
        <v>2494</v>
      </c>
      <c r="I6160" t="s">
        <v>17943</v>
      </c>
      <c r="J6160" t="s">
        <v>14265</v>
      </c>
      <c r="K6160" t="s">
        <v>41</v>
      </c>
      <c r="L6160">
        <v>35000000</v>
      </c>
      <c r="M6160">
        <v>34618867</v>
      </c>
      <c r="N6160" t="s">
        <v>17944</v>
      </c>
      <c r="O6160">
        <v>101</v>
      </c>
      <c r="P6160" cm="1">
        <f t="array" ref="P6160">_xlfn.XLOOKUP(D6160, CPI!$A:A, CPI!$B:B)</f>
        <v>229.6</v>
      </c>
      <c r="Q6160" s="9">
        <f>IF(M6160="","",PRODUCT(M6160,CPI!$B$112/P6160))</f>
        <v>45942372.712979093</v>
      </c>
    </row>
    <row r="6161" spans="1:17">
      <c r="A6161" t="s">
        <v>17945</v>
      </c>
      <c r="B6161" t="s">
        <v>2010</v>
      </c>
      <c r="C6161" t="s">
        <v>28</v>
      </c>
      <c r="D6161">
        <v>2012</v>
      </c>
      <c r="E6161" t="s">
        <v>17946</v>
      </c>
      <c r="F6161">
        <v>7.9</v>
      </c>
      <c r="G6161">
        <v>95000</v>
      </c>
      <c r="H6161" t="s">
        <v>11713</v>
      </c>
      <c r="I6161" t="s">
        <v>11713</v>
      </c>
      <c r="J6161" t="s">
        <v>17947</v>
      </c>
      <c r="K6161" t="s">
        <v>7467</v>
      </c>
      <c r="L6161">
        <v>8900000</v>
      </c>
      <c r="M6161">
        <v>29664140</v>
      </c>
      <c r="N6161" t="s">
        <v>989</v>
      </c>
      <c r="O6161">
        <v>127</v>
      </c>
      <c r="P6161" cm="1">
        <f t="array" ref="P6161">_xlfn.XLOOKUP(D6161, CPI!$A:A, CPI!$B:B)</f>
        <v>229.6</v>
      </c>
      <c r="Q6161" s="9">
        <f>IF(M6161="","",PRODUCT(M6161,CPI!$B$112/P6161))</f>
        <v>39367001.123693377</v>
      </c>
    </row>
    <row r="6162" spans="1:17">
      <c r="A6162" t="s">
        <v>17948</v>
      </c>
      <c r="B6162" t="s">
        <v>2010</v>
      </c>
      <c r="C6162" t="s">
        <v>52</v>
      </c>
      <c r="D6162">
        <v>2012</v>
      </c>
      <c r="E6162" t="s">
        <v>17730</v>
      </c>
      <c r="F6162">
        <v>5.7</v>
      </c>
      <c r="G6162">
        <v>71000</v>
      </c>
      <c r="H6162" t="s">
        <v>10392</v>
      </c>
      <c r="I6162" t="s">
        <v>16191</v>
      </c>
      <c r="J6162" t="s">
        <v>8861</v>
      </c>
      <c r="K6162" t="s">
        <v>41</v>
      </c>
      <c r="L6162">
        <v>40000000</v>
      </c>
      <c r="M6162">
        <v>84384002</v>
      </c>
      <c r="N6162" t="s">
        <v>14713</v>
      </c>
      <c r="O6162">
        <v>110</v>
      </c>
      <c r="P6162" cm="1">
        <f t="array" ref="P6162">_xlfn.XLOOKUP(D6162, CPI!$A:A, CPI!$B:B)</f>
        <v>229.6</v>
      </c>
      <c r="Q6162" s="9">
        <f>IF(M6162="","",PRODUCT(M6162,CPI!$B$112/P6162))</f>
        <v>111985215.19773518</v>
      </c>
    </row>
    <row r="6163" spans="1:17">
      <c r="A6163" t="s">
        <v>17949</v>
      </c>
      <c r="B6163" t="s">
        <v>2010</v>
      </c>
      <c r="C6163" t="s">
        <v>28</v>
      </c>
      <c r="D6163">
        <v>2012</v>
      </c>
      <c r="E6163" t="s">
        <v>17698</v>
      </c>
      <c r="F6163">
        <v>6.8</v>
      </c>
      <c r="G6163">
        <v>61000</v>
      </c>
      <c r="H6163" t="s">
        <v>17950</v>
      </c>
      <c r="I6163" t="s">
        <v>17951</v>
      </c>
      <c r="J6163" t="s">
        <v>96</v>
      </c>
      <c r="K6163" t="s">
        <v>41</v>
      </c>
      <c r="L6163">
        <v>30000000</v>
      </c>
      <c r="M6163">
        <v>48963137</v>
      </c>
      <c r="N6163" t="s">
        <v>34</v>
      </c>
      <c r="O6163">
        <v>111</v>
      </c>
      <c r="P6163" cm="1">
        <f t="array" ref="P6163">_xlfn.XLOOKUP(D6163, CPI!$A:A, CPI!$B:B)</f>
        <v>229.6</v>
      </c>
      <c r="Q6163" s="9">
        <f>IF(M6163="","",PRODUCT(M6163,CPI!$B$112/P6163))</f>
        <v>64978518.483885013</v>
      </c>
    </row>
    <row r="6164" spans="1:17">
      <c r="A6164" t="s">
        <v>17952</v>
      </c>
      <c r="B6164" t="s">
        <v>44</v>
      </c>
      <c r="C6164" t="s">
        <v>45</v>
      </c>
      <c r="D6164">
        <v>2012</v>
      </c>
      <c r="E6164" t="s">
        <v>17672</v>
      </c>
      <c r="F6164">
        <v>6.4</v>
      </c>
      <c r="G6164">
        <v>87000</v>
      </c>
      <c r="H6164" t="s">
        <v>10109</v>
      </c>
      <c r="I6164" t="s">
        <v>15537</v>
      </c>
      <c r="J6164" t="s">
        <v>14851</v>
      </c>
      <c r="K6164" t="s">
        <v>41</v>
      </c>
      <c r="L6164">
        <v>42000000</v>
      </c>
      <c r="M6164">
        <v>73100172</v>
      </c>
      <c r="N6164" t="s">
        <v>42</v>
      </c>
      <c r="O6164">
        <v>105</v>
      </c>
      <c r="P6164" cm="1">
        <f t="array" ref="P6164">_xlfn.XLOOKUP(D6164, CPI!$A:A, CPI!$B:B)</f>
        <v>229.6</v>
      </c>
      <c r="Q6164" s="9">
        <f>IF(M6164="","",PRODUCT(M6164,CPI!$B$112/P6164))</f>
        <v>97010550.559233442</v>
      </c>
    </row>
    <row r="6165" spans="1:17">
      <c r="A6165" t="s">
        <v>17953</v>
      </c>
      <c r="B6165" t="s">
        <v>27</v>
      </c>
      <c r="C6165" t="s">
        <v>63</v>
      </c>
      <c r="D6165">
        <v>2012</v>
      </c>
      <c r="E6165" t="s">
        <v>17702</v>
      </c>
      <c r="F6165">
        <v>6.1</v>
      </c>
      <c r="G6165">
        <v>47000</v>
      </c>
      <c r="H6165" t="s">
        <v>16262</v>
      </c>
      <c r="I6165" t="s">
        <v>14329</v>
      </c>
      <c r="J6165" t="s">
        <v>16263</v>
      </c>
      <c r="K6165" t="s">
        <v>41</v>
      </c>
      <c r="L6165">
        <v>7500000</v>
      </c>
      <c r="M6165">
        <v>9929706</v>
      </c>
      <c r="N6165" t="s">
        <v>16264</v>
      </c>
      <c r="O6165">
        <v>82</v>
      </c>
      <c r="P6165" cm="1">
        <f t="array" ref="P6165">_xlfn.XLOOKUP(D6165, CPI!$A:A, CPI!$B:B)</f>
        <v>229.6</v>
      </c>
      <c r="Q6165" s="9">
        <f>IF(M6165="","",PRODUCT(M6165,CPI!$B$112/P6165))</f>
        <v>13177619.417247385</v>
      </c>
    </row>
    <row r="6166" spans="1:17">
      <c r="A6166" t="s">
        <v>17954</v>
      </c>
      <c r="B6166" t="s">
        <v>27</v>
      </c>
      <c r="C6166" t="s">
        <v>52</v>
      </c>
      <c r="D6166">
        <v>2012</v>
      </c>
      <c r="E6166" t="s">
        <v>17955</v>
      </c>
      <c r="F6166">
        <v>6.4</v>
      </c>
      <c r="G6166">
        <v>37000</v>
      </c>
      <c r="H6166" t="s">
        <v>1079</v>
      </c>
      <c r="I6166" t="s">
        <v>1079</v>
      </c>
      <c r="J6166" t="s">
        <v>17956</v>
      </c>
      <c r="K6166" t="s">
        <v>41</v>
      </c>
      <c r="M6166">
        <v>141951</v>
      </c>
      <c r="N6166" t="s">
        <v>17957</v>
      </c>
      <c r="O6166">
        <v>99</v>
      </c>
      <c r="P6166" cm="1">
        <f t="array" ref="P6166">_xlfn.XLOOKUP(D6166, CPI!$A:A, CPI!$B:B)</f>
        <v>229.6</v>
      </c>
      <c r="Q6166" s="9">
        <f>IF(M6166="","",PRODUCT(M6166,CPI!$B$112/P6166))</f>
        <v>188381.83667247384</v>
      </c>
    </row>
    <row r="6167" spans="1:17">
      <c r="A6167" t="s">
        <v>17958</v>
      </c>
      <c r="B6167" t="s">
        <v>27</v>
      </c>
      <c r="C6167" t="s">
        <v>52</v>
      </c>
      <c r="D6167">
        <v>2012</v>
      </c>
      <c r="E6167" t="s">
        <v>17775</v>
      </c>
      <c r="F6167">
        <v>6.3</v>
      </c>
      <c r="G6167">
        <v>86000</v>
      </c>
      <c r="H6167" t="s">
        <v>300</v>
      </c>
      <c r="I6167" t="s">
        <v>300</v>
      </c>
      <c r="J6167" t="s">
        <v>300</v>
      </c>
      <c r="K6167" t="s">
        <v>41</v>
      </c>
      <c r="M6167">
        <v>73244881</v>
      </c>
      <c r="N6167" t="s">
        <v>11090</v>
      </c>
      <c r="O6167">
        <v>112</v>
      </c>
      <c r="P6167" cm="1">
        <f t="array" ref="P6167">_xlfn.XLOOKUP(D6167, CPI!$A:A, CPI!$B:B)</f>
        <v>229.6</v>
      </c>
      <c r="Q6167" s="9">
        <f>IF(M6167="","",PRODUCT(M6167,CPI!$B$112/P6167))</f>
        <v>97202592.511759579</v>
      </c>
    </row>
    <row r="6168" spans="1:17">
      <c r="A6168" t="s">
        <v>17959</v>
      </c>
      <c r="B6168" t="s">
        <v>2010</v>
      </c>
      <c r="C6168" t="s">
        <v>52</v>
      </c>
      <c r="D6168">
        <v>2012</v>
      </c>
      <c r="E6168" t="s">
        <v>17844</v>
      </c>
      <c r="F6168">
        <v>6.7</v>
      </c>
      <c r="G6168">
        <v>9800</v>
      </c>
      <c r="H6168" t="s">
        <v>17960</v>
      </c>
      <c r="I6168" t="s">
        <v>17960</v>
      </c>
      <c r="J6168" t="s">
        <v>17961</v>
      </c>
      <c r="K6168" t="s">
        <v>41</v>
      </c>
      <c r="M6168">
        <v>7396</v>
      </c>
      <c r="N6168" t="s">
        <v>17962</v>
      </c>
      <c r="O6168">
        <v>94</v>
      </c>
      <c r="P6168" cm="1">
        <f t="array" ref="P6168">_xlfn.XLOOKUP(D6168, CPI!$A:A, CPI!$B:B)</f>
        <v>229.6</v>
      </c>
      <c r="Q6168" s="9">
        <f>IF(M6168="","",PRODUCT(M6168,CPI!$B$112/P6168))</f>
        <v>9815.162020905922</v>
      </c>
    </row>
    <row r="6169" spans="1:17">
      <c r="A6169" t="s">
        <v>17963</v>
      </c>
      <c r="B6169" t="s">
        <v>44</v>
      </c>
      <c r="C6169" t="s">
        <v>401</v>
      </c>
      <c r="D6169">
        <v>2012</v>
      </c>
      <c r="E6169" t="s">
        <v>17797</v>
      </c>
      <c r="F6169">
        <v>7</v>
      </c>
      <c r="G6169">
        <v>96000</v>
      </c>
      <c r="H6169" t="s">
        <v>17964</v>
      </c>
      <c r="I6169" t="s">
        <v>17964</v>
      </c>
      <c r="J6169" t="s">
        <v>16810</v>
      </c>
      <c r="K6169" t="s">
        <v>41</v>
      </c>
      <c r="L6169">
        <v>60000000</v>
      </c>
      <c r="M6169">
        <v>107139399</v>
      </c>
      <c r="N6169" t="s">
        <v>12706</v>
      </c>
      <c r="O6169">
        <v>92</v>
      </c>
      <c r="P6169" cm="1">
        <f t="array" ref="P6169">_xlfn.XLOOKUP(D6169, CPI!$A:A, CPI!$B:B)</f>
        <v>229.6</v>
      </c>
      <c r="Q6169" s="9">
        <f>IF(M6169="","",PRODUCT(M6169,CPI!$B$112/P6169))</f>
        <v>142183688.48127177</v>
      </c>
    </row>
    <row r="6170" spans="1:17">
      <c r="A6170" t="s">
        <v>17965</v>
      </c>
      <c r="B6170" t="s">
        <v>27</v>
      </c>
      <c r="C6170" t="s">
        <v>45</v>
      </c>
      <c r="D6170">
        <v>2012</v>
      </c>
      <c r="E6170" t="s">
        <v>17561</v>
      </c>
      <c r="F6170">
        <v>6.4</v>
      </c>
      <c r="G6170">
        <v>119000</v>
      </c>
      <c r="H6170" t="s">
        <v>17966</v>
      </c>
      <c r="I6170" t="s">
        <v>17967</v>
      </c>
      <c r="J6170" t="s">
        <v>9049</v>
      </c>
      <c r="K6170" t="s">
        <v>41</v>
      </c>
      <c r="L6170">
        <v>25000000</v>
      </c>
      <c r="M6170">
        <v>96262212</v>
      </c>
      <c r="N6170" t="s">
        <v>72</v>
      </c>
      <c r="O6170">
        <v>109</v>
      </c>
      <c r="P6170" cm="1">
        <f t="array" ref="P6170">_xlfn.XLOOKUP(D6170, CPI!$A:A, CPI!$B:B)</f>
        <v>229.6</v>
      </c>
      <c r="Q6170" s="9">
        <f>IF(M6170="","",PRODUCT(M6170,CPI!$B$112/P6170))</f>
        <v>127748675.9425087</v>
      </c>
    </row>
    <row r="6171" spans="1:17">
      <c r="A6171" t="s">
        <v>17968</v>
      </c>
      <c r="B6171" t="s">
        <v>27</v>
      </c>
      <c r="C6171" t="s">
        <v>28</v>
      </c>
      <c r="D6171">
        <v>2012</v>
      </c>
      <c r="E6171" t="s">
        <v>17969</v>
      </c>
      <c r="F6171">
        <v>6.2</v>
      </c>
      <c r="G6171">
        <v>59000</v>
      </c>
      <c r="H6171" t="s">
        <v>16750</v>
      </c>
      <c r="I6171" t="s">
        <v>16750</v>
      </c>
      <c r="J6171" t="s">
        <v>3247</v>
      </c>
      <c r="K6171" t="s">
        <v>1122</v>
      </c>
      <c r="M6171">
        <v>14107313</v>
      </c>
      <c r="N6171" t="s">
        <v>14982</v>
      </c>
      <c r="O6171">
        <v>114</v>
      </c>
      <c r="P6171" cm="1">
        <f t="array" ref="P6171">_xlfn.XLOOKUP(D6171, CPI!$A:A, CPI!$B:B)</f>
        <v>229.6</v>
      </c>
      <c r="Q6171" s="9">
        <f>IF(M6171="","",PRODUCT(M6171,CPI!$B$112/P6171))</f>
        <v>18721682.365418117</v>
      </c>
    </row>
    <row r="6172" spans="1:17">
      <c r="A6172" t="s">
        <v>17970</v>
      </c>
      <c r="B6172" t="s">
        <v>27</v>
      </c>
      <c r="C6172" t="s">
        <v>28</v>
      </c>
      <c r="D6172">
        <v>2012</v>
      </c>
      <c r="E6172" t="s">
        <v>17782</v>
      </c>
      <c r="F6172">
        <v>6.6</v>
      </c>
      <c r="G6172">
        <v>51000</v>
      </c>
      <c r="H6172" t="s">
        <v>17971</v>
      </c>
      <c r="I6172" t="s">
        <v>17971</v>
      </c>
      <c r="J6172" t="s">
        <v>195</v>
      </c>
      <c r="K6172" t="s">
        <v>41</v>
      </c>
      <c r="L6172">
        <v>12000000</v>
      </c>
      <c r="M6172">
        <v>35485056</v>
      </c>
      <c r="N6172" t="s">
        <v>14713</v>
      </c>
      <c r="O6172">
        <v>107</v>
      </c>
      <c r="P6172" cm="1">
        <f t="array" ref="P6172">_xlfn.XLOOKUP(D6172, CPI!$A:A, CPI!$B:B)</f>
        <v>229.6</v>
      </c>
      <c r="Q6172" s="9">
        <f>IF(M6172="","",PRODUCT(M6172,CPI!$B$112/P6172))</f>
        <v>47091883.986062713</v>
      </c>
    </row>
    <row r="6173" spans="1:17">
      <c r="A6173" t="s">
        <v>17972</v>
      </c>
      <c r="B6173" t="s">
        <v>27</v>
      </c>
      <c r="C6173" t="s">
        <v>45</v>
      </c>
      <c r="D6173">
        <v>2012</v>
      </c>
      <c r="E6173" t="s">
        <v>17705</v>
      </c>
      <c r="F6173">
        <v>5.4</v>
      </c>
      <c r="G6173">
        <v>61000</v>
      </c>
      <c r="H6173" t="s">
        <v>17973</v>
      </c>
      <c r="I6173" t="s">
        <v>17973</v>
      </c>
      <c r="J6173" t="s">
        <v>7013</v>
      </c>
      <c r="K6173" t="s">
        <v>41</v>
      </c>
      <c r="L6173">
        <v>15000000</v>
      </c>
      <c r="M6173">
        <v>20546518</v>
      </c>
      <c r="N6173" t="s">
        <v>17974</v>
      </c>
      <c r="O6173">
        <v>95</v>
      </c>
      <c r="P6173" cm="1">
        <f t="array" ref="P6173">_xlfn.XLOOKUP(D6173, CPI!$A:A, CPI!$B:B)</f>
        <v>229.6</v>
      </c>
      <c r="Q6173" s="9">
        <f>IF(M6173="","",PRODUCT(M6173,CPI!$B$112/P6173))</f>
        <v>27267090.743031356</v>
      </c>
    </row>
    <row r="6174" spans="1:17">
      <c r="A6174" t="s">
        <v>17975</v>
      </c>
      <c r="B6174" t="s">
        <v>27</v>
      </c>
      <c r="C6174" t="s">
        <v>115</v>
      </c>
      <c r="D6174">
        <v>2012</v>
      </c>
      <c r="E6174" t="s">
        <v>17976</v>
      </c>
      <c r="F6174">
        <v>5.0999999999999996</v>
      </c>
      <c r="G6174">
        <v>45000</v>
      </c>
      <c r="H6174" t="s">
        <v>592</v>
      </c>
      <c r="I6174" t="s">
        <v>592</v>
      </c>
      <c r="J6174" t="s">
        <v>16760</v>
      </c>
      <c r="K6174" t="s">
        <v>206</v>
      </c>
      <c r="L6174">
        <v>20500000</v>
      </c>
      <c r="M6174">
        <v>7029095</v>
      </c>
      <c r="N6174" t="s">
        <v>17977</v>
      </c>
      <c r="O6174">
        <v>109</v>
      </c>
      <c r="P6174" cm="1">
        <f t="array" ref="P6174">_xlfn.XLOOKUP(D6174, CPI!$A:A, CPI!$B:B)</f>
        <v>229.6</v>
      </c>
      <c r="Q6174" s="9">
        <f>IF(M6174="","",PRODUCT(M6174,CPI!$B$112/P6174))</f>
        <v>9328245.8471254352</v>
      </c>
    </row>
    <row r="6175" spans="1:17">
      <c r="A6175" t="s">
        <v>17978</v>
      </c>
      <c r="B6175" t="s">
        <v>27</v>
      </c>
      <c r="C6175" t="s">
        <v>52</v>
      </c>
      <c r="D6175">
        <v>2012</v>
      </c>
      <c r="E6175" t="s">
        <v>17757</v>
      </c>
      <c r="F6175">
        <v>6.1</v>
      </c>
      <c r="G6175">
        <v>126000</v>
      </c>
      <c r="H6175" t="s">
        <v>9533</v>
      </c>
      <c r="I6175" t="s">
        <v>16272</v>
      </c>
      <c r="J6175" t="s">
        <v>13055</v>
      </c>
      <c r="K6175" t="s">
        <v>41</v>
      </c>
      <c r="L6175">
        <v>95000000</v>
      </c>
      <c r="M6175">
        <v>104907746</v>
      </c>
      <c r="N6175" t="s">
        <v>34</v>
      </c>
      <c r="O6175">
        <v>85</v>
      </c>
      <c r="P6175" cm="1">
        <f t="array" ref="P6175">_xlfn.XLOOKUP(D6175, CPI!$A:A, CPI!$B:B)</f>
        <v>229.6</v>
      </c>
      <c r="Q6175" s="9">
        <f>IF(M6175="","",PRODUCT(M6175,CPI!$B$112/P6175))</f>
        <v>139222082.77961671</v>
      </c>
    </row>
    <row r="6176" spans="1:17">
      <c r="A6176" t="s">
        <v>17979</v>
      </c>
      <c r="B6176" t="s">
        <v>44</v>
      </c>
      <c r="C6176" t="s">
        <v>401</v>
      </c>
      <c r="D6176">
        <v>2012</v>
      </c>
      <c r="E6176" t="s">
        <v>17267</v>
      </c>
      <c r="F6176">
        <v>6.9</v>
      </c>
      <c r="G6176">
        <v>101000</v>
      </c>
      <c r="H6176" t="s">
        <v>2680</v>
      </c>
      <c r="I6176" t="s">
        <v>17980</v>
      </c>
      <c r="J6176" t="s">
        <v>4500</v>
      </c>
      <c r="K6176" t="s">
        <v>41</v>
      </c>
      <c r="L6176">
        <v>39000000</v>
      </c>
      <c r="M6176">
        <v>81493846</v>
      </c>
      <c r="N6176" t="s">
        <v>1735</v>
      </c>
      <c r="O6176">
        <v>87</v>
      </c>
      <c r="P6176" cm="1">
        <f t="array" ref="P6176">_xlfn.XLOOKUP(D6176, CPI!$A:A, CPI!$B:B)</f>
        <v>229.6</v>
      </c>
      <c r="Q6176" s="9">
        <f>IF(M6176="","",PRODUCT(M6176,CPI!$B$112/P6176))</f>
        <v>108149716.35975608</v>
      </c>
    </row>
    <row r="6177" spans="1:17">
      <c r="A6177" t="s">
        <v>17981</v>
      </c>
      <c r="B6177" t="s">
        <v>27</v>
      </c>
      <c r="C6177" t="s">
        <v>74</v>
      </c>
      <c r="D6177">
        <v>2012</v>
      </c>
      <c r="E6177" t="s">
        <v>17982</v>
      </c>
      <c r="F6177">
        <v>7.5</v>
      </c>
      <c r="G6177">
        <v>45000</v>
      </c>
      <c r="H6177" t="s">
        <v>13943</v>
      </c>
      <c r="I6177" t="s">
        <v>17983</v>
      </c>
      <c r="J6177" t="s">
        <v>17984</v>
      </c>
      <c r="K6177" t="s">
        <v>3822</v>
      </c>
      <c r="M6177">
        <v>14758997</v>
      </c>
      <c r="N6177" t="s">
        <v>10425</v>
      </c>
      <c r="O6177">
        <v>137</v>
      </c>
      <c r="P6177" cm="1">
        <f t="array" ref="P6177">_xlfn.XLOOKUP(D6177, CPI!$A:A, CPI!$B:B)</f>
        <v>229.6</v>
      </c>
      <c r="Q6177" s="9">
        <f>IF(M6177="","",PRODUCT(M6177,CPI!$B$112/P6177))</f>
        <v>19586526.070993029</v>
      </c>
    </row>
    <row r="6178" spans="1:17">
      <c r="A6178" t="s">
        <v>17985</v>
      </c>
      <c r="B6178" t="s">
        <v>2010</v>
      </c>
      <c r="C6178" t="s">
        <v>52</v>
      </c>
      <c r="D6178">
        <v>2012</v>
      </c>
      <c r="E6178" t="s">
        <v>17986</v>
      </c>
      <c r="F6178">
        <v>5.7</v>
      </c>
      <c r="G6178">
        <v>36000</v>
      </c>
      <c r="H6178" t="s">
        <v>14634</v>
      </c>
      <c r="I6178" t="s">
        <v>15420</v>
      </c>
      <c r="J6178" t="s">
        <v>1611</v>
      </c>
      <c r="K6178" t="s">
        <v>41</v>
      </c>
      <c r="L6178">
        <v>40000000</v>
      </c>
      <c r="M6178">
        <v>41863726</v>
      </c>
      <c r="N6178" t="s">
        <v>55</v>
      </c>
      <c r="O6178">
        <v>95</v>
      </c>
      <c r="P6178" cm="1">
        <f t="array" ref="P6178">_xlfn.XLOOKUP(D6178, CPI!$A:A, CPI!$B:B)</f>
        <v>229.6</v>
      </c>
      <c r="Q6178" s="9">
        <f>IF(M6178="","",PRODUCT(M6178,CPI!$B$112/P6178))</f>
        <v>55556956.934668988</v>
      </c>
    </row>
    <row r="6179" spans="1:17">
      <c r="A6179" t="s">
        <v>17987</v>
      </c>
      <c r="B6179" t="s">
        <v>27</v>
      </c>
      <c r="C6179" t="s">
        <v>52</v>
      </c>
      <c r="D6179">
        <v>2012</v>
      </c>
      <c r="E6179" t="s">
        <v>17880</v>
      </c>
      <c r="F6179">
        <v>6.5</v>
      </c>
      <c r="G6179">
        <v>54000</v>
      </c>
      <c r="H6179" t="s">
        <v>4748</v>
      </c>
      <c r="I6179" t="s">
        <v>17988</v>
      </c>
      <c r="J6179" t="s">
        <v>147</v>
      </c>
      <c r="K6179" t="s">
        <v>41</v>
      </c>
      <c r="L6179">
        <v>15000000</v>
      </c>
      <c r="M6179">
        <v>5072654</v>
      </c>
      <c r="N6179" t="s">
        <v>14713</v>
      </c>
      <c r="O6179">
        <v>95</v>
      </c>
      <c r="P6179" cm="1">
        <f t="array" ref="P6179">_xlfn.XLOOKUP(D6179, CPI!$A:A, CPI!$B:B)</f>
        <v>229.6</v>
      </c>
      <c r="Q6179" s="9">
        <f>IF(M6179="","",PRODUCT(M6179,CPI!$B$112/P6179))</f>
        <v>6731871.4015679434</v>
      </c>
    </row>
    <row r="6180" spans="1:17">
      <c r="A6180" t="s">
        <v>7786</v>
      </c>
      <c r="B6180" t="s">
        <v>27</v>
      </c>
      <c r="C6180" t="s">
        <v>115</v>
      </c>
      <c r="D6180">
        <v>2012</v>
      </c>
      <c r="E6180" t="s">
        <v>17989</v>
      </c>
      <c r="F6180">
        <v>6.3</v>
      </c>
      <c r="G6180">
        <v>39000</v>
      </c>
      <c r="H6180" t="s">
        <v>15466</v>
      </c>
      <c r="I6180" t="s">
        <v>17990</v>
      </c>
      <c r="J6180" t="s">
        <v>11495</v>
      </c>
      <c r="K6180" t="s">
        <v>463</v>
      </c>
      <c r="L6180">
        <v>12000000</v>
      </c>
      <c r="M6180">
        <v>1946254</v>
      </c>
      <c r="N6180" t="s">
        <v>16394</v>
      </c>
      <c r="O6180">
        <v>95</v>
      </c>
      <c r="P6180" cm="1">
        <f t="array" ref="P6180">_xlfn.XLOOKUP(D6180, CPI!$A:A, CPI!$B:B)</f>
        <v>229.6</v>
      </c>
      <c r="Q6180" s="9">
        <f>IF(M6180="","",PRODUCT(M6180,CPI!$B$112/P6180))</f>
        <v>2582855.3736933796</v>
      </c>
    </row>
    <row r="6181" spans="1:17">
      <c r="A6181" t="s">
        <v>17991</v>
      </c>
      <c r="B6181" t="s">
        <v>27</v>
      </c>
      <c r="C6181" t="s">
        <v>63</v>
      </c>
      <c r="D6181">
        <v>2012</v>
      </c>
      <c r="E6181" t="s">
        <v>17992</v>
      </c>
      <c r="F6181">
        <v>5.7</v>
      </c>
      <c r="G6181">
        <v>26000</v>
      </c>
      <c r="H6181" t="s">
        <v>1138</v>
      </c>
      <c r="I6181" t="s">
        <v>17993</v>
      </c>
      <c r="J6181" t="s">
        <v>17994</v>
      </c>
      <c r="K6181" t="s">
        <v>41</v>
      </c>
      <c r="M6181">
        <v>1581252</v>
      </c>
      <c r="N6181" t="s">
        <v>17995</v>
      </c>
      <c r="O6181">
        <v>84</v>
      </c>
      <c r="P6181" cm="1">
        <f t="array" ref="P6181">_xlfn.XLOOKUP(D6181, CPI!$A:A, CPI!$B:B)</f>
        <v>229.6</v>
      </c>
      <c r="Q6181" s="9">
        <f>IF(M6181="","",PRODUCT(M6181,CPI!$B$112/P6181))</f>
        <v>2098464.6533101043</v>
      </c>
    </row>
    <row r="6182" spans="1:17">
      <c r="A6182" t="s">
        <v>17996</v>
      </c>
      <c r="B6182" t="s">
        <v>2010</v>
      </c>
      <c r="C6182" t="s">
        <v>28</v>
      </c>
      <c r="D6182">
        <v>2012</v>
      </c>
      <c r="E6182" t="s">
        <v>17997</v>
      </c>
      <c r="F6182">
        <v>7</v>
      </c>
      <c r="G6182">
        <v>76000</v>
      </c>
      <c r="H6182" t="s">
        <v>17998</v>
      </c>
      <c r="I6182" t="s">
        <v>17998</v>
      </c>
      <c r="J6182" t="s">
        <v>17202</v>
      </c>
      <c r="K6182" t="s">
        <v>41</v>
      </c>
      <c r="L6182">
        <v>6000000</v>
      </c>
      <c r="M6182">
        <v>15950164</v>
      </c>
      <c r="N6182" t="s">
        <v>17999</v>
      </c>
      <c r="O6182">
        <v>102</v>
      </c>
      <c r="P6182" cm="1">
        <f t="array" ref="P6182">_xlfn.XLOOKUP(D6182, CPI!$A:A, CPI!$B:B)</f>
        <v>229.6</v>
      </c>
      <c r="Q6182" s="9">
        <f>IF(M6182="","",PRODUCT(M6182,CPI!$B$112/P6182))</f>
        <v>21167312.590592332</v>
      </c>
    </row>
    <row r="6183" spans="1:17">
      <c r="A6183" t="s">
        <v>18000</v>
      </c>
      <c r="B6183" t="s">
        <v>458</v>
      </c>
      <c r="C6183" t="s">
        <v>28</v>
      </c>
      <c r="D6183">
        <v>2012</v>
      </c>
      <c r="E6183" t="s">
        <v>18001</v>
      </c>
      <c r="F6183">
        <v>7.7</v>
      </c>
      <c r="G6183">
        <v>40000</v>
      </c>
      <c r="H6183" t="s">
        <v>18002</v>
      </c>
      <c r="I6183" t="s">
        <v>18003</v>
      </c>
      <c r="J6183" t="s">
        <v>18004</v>
      </c>
      <c r="K6183" t="s">
        <v>6953</v>
      </c>
      <c r="M6183">
        <v>5990754</v>
      </c>
      <c r="N6183" t="s">
        <v>18005</v>
      </c>
      <c r="O6183">
        <v>111</v>
      </c>
      <c r="P6183" cm="1">
        <f t="array" ref="P6183">_xlfn.XLOOKUP(D6183, CPI!$A:A, CPI!$B:B)</f>
        <v>229.6</v>
      </c>
      <c r="Q6183" s="9">
        <f>IF(M6183="","",PRODUCT(M6183,CPI!$B$112/P6183))</f>
        <v>7950273.274390243</v>
      </c>
    </row>
    <row r="6184" spans="1:17">
      <c r="A6184" t="s">
        <v>18006</v>
      </c>
      <c r="B6184" t="s">
        <v>27</v>
      </c>
      <c r="C6184" t="s">
        <v>52</v>
      </c>
      <c r="D6184">
        <v>2012</v>
      </c>
      <c r="E6184" t="s">
        <v>18007</v>
      </c>
      <c r="F6184">
        <v>6.4</v>
      </c>
      <c r="G6184">
        <v>27000</v>
      </c>
      <c r="H6184" t="s">
        <v>11497</v>
      </c>
      <c r="I6184" t="s">
        <v>11497</v>
      </c>
      <c r="J6184" t="s">
        <v>12908</v>
      </c>
      <c r="K6184" t="s">
        <v>41</v>
      </c>
      <c r="M6184">
        <v>3499442</v>
      </c>
      <c r="N6184" t="s">
        <v>18008</v>
      </c>
      <c r="O6184">
        <v>112</v>
      </c>
      <c r="P6184" cm="1">
        <f t="array" ref="P6184">_xlfn.XLOOKUP(D6184, CPI!$A:A, CPI!$B:B)</f>
        <v>229.6</v>
      </c>
      <c r="Q6184" s="9">
        <f>IF(M6184="","",PRODUCT(M6184,CPI!$B$112/P6184))</f>
        <v>4644076.5566202085</v>
      </c>
    </row>
    <row r="6185" spans="1:17">
      <c r="A6185" t="s">
        <v>18009</v>
      </c>
      <c r="B6185" t="s">
        <v>458</v>
      </c>
      <c r="C6185" t="s">
        <v>28</v>
      </c>
      <c r="D6185">
        <v>2012</v>
      </c>
      <c r="E6185" t="s">
        <v>18010</v>
      </c>
      <c r="F6185">
        <v>6.9</v>
      </c>
      <c r="G6185">
        <v>7200</v>
      </c>
      <c r="H6185" t="s">
        <v>18011</v>
      </c>
      <c r="I6185" t="s">
        <v>18011</v>
      </c>
      <c r="J6185" t="s">
        <v>18012</v>
      </c>
      <c r="K6185" t="s">
        <v>41</v>
      </c>
      <c r="M6185">
        <v>146222</v>
      </c>
      <c r="N6185" t="s">
        <v>18013</v>
      </c>
      <c r="O6185">
        <v>103</v>
      </c>
      <c r="P6185" cm="1">
        <f t="array" ref="P6185">_xlfn.XLOOKUP(D6185, CPI!$A:A, CPI!$B:B)</f>
        <v>229.6</v>
      </c>
      <c r="Q6185" s="9">
        <f>IF(M6185="","",PRODUCT(M6185,CPI!$B$112/P6185))</f>
        <v>194049.84059233448</v>
      </c>
    </row>
    <row r="6186" spans="1:17">
      <c r="A6186" t="s">
        <v>18014</v>
      </c>
      <c r="B6186" t="s">
        <v>27</v>
      </c>
      <c r="C6186" t="s">
        <v>52</v>
      </c>
      <c r="D6186">
        <v>2012</v>
      </c>
      <c r="E6186" t="s">
        <v>18015</v>
      </c>
      <c r="F6186">
        <v>7</v>
      </c>
      <c r="G6186">
        <v>24000</v>
      </c>
      <c r="H6186" t="s">
        <v>6077</v>
      </c>
      <c r="I6186" t="s">
        <v>12890</v>
      </c>
      <c r="J6186" t="s">
        <v>18016</v>
      </c>
      <c r="K6186" t="s">
        <v>33</v>
      </c>
      <c r="M6186">
        <v>13090471</v>
      </c>
      <c r="N6186" t="s">
        <v>18017</v>
      </c>
      <c r="O6186">
        <v>101</v>
      </c>
      <c r="P6186" cm="1">
        <f t="array" ref="P6186">_xlfn.XLOOKUP(D6186, CPI!$A:A, CPI!$B:B)</f>
        <v>229.6</v>
      </c>
      <c r="Q6186" s="9">
        <f>IF(M6186="","",PRODUCT(M6186,CPI!$B$112/P6186))</f>
        <v>17372240.913327526</v>
      </c>
    </row>
    <row r="6187" spans="1:17">
      <c r="A6187" t="s">
        <v>18018</v>
      </c>
      <c r="B6187" t="s">
        <v>27</v>
      </c>
      <c r="C6187" t="s">
        <v>45</v>
      </c>
      <c r="D6187">
        <v>2012</v>
      </c>
      <c r="E6187" t="s">
        <v>18019</v>
      </c>
      <c r="F6187">
        <v>5</v>
      </c>
      <c r="G6187">
        <v>20000</v>
      </c>
      <c r="H6187" t="s">
        <v>18020</v>
      </c>
      <c r="I6187" t="s">
        <v>18020</v>
      </c>
      <c r="J6187" t="s">
        <v>4550</v>
      </c>
      <c r="K6187" t="s">
        <v>41</v>
      </c>
      <c r="L6187">
        <v>10000000</v>
      </c>
      <c r="M6187">
        <v>1402307</v>
      </c>
      <c r="N6187" t="s">
        <v>18021</v>
      </c>
      <c r="O6187">
        <v>114</v>
      </c>
      <c r="P6187" cm="1">
        <f t="array" ref="P6187">_xlfn.XLOOKUP(D6187, CPI!$A:A, CPI!$B:B)</f>
        <v>229.6</v>
      </c>
      <c r="Q6187" s="9">
        <f>IF(M6187="","",PRODUCT(M6187,CPI!$B$112/P6187))</f>
        <v>1860988.4272648082</v>
      </c>
    </row>
    <row r="6188" spans="1:17">
      <c r="A6188" t="s">
        <v>4352</v>
      </c>
      <c r="B6188" t="s">
        <v>27</v>
      </c>
      <c r="C6188" t="s">
        <v>28</v>
      </c>
      <c r="D6188">
        <v>2012</v>
      </c>
      <c r="E6188" t="s">
        <v>17669</v>
      </c>
      <c r="F6188">
        <v>6.6</v>
      </c>
      <c r="G6188">
        <v>37000</v>
      </c>
      <c r="H6188" t="s">
        <v>5236</v>
      </c>
      <c r="I6188" t="s">
        <v>16467</v>
      </c>
      <c r="J6188" t="s">
        <v>9540</v>
      </c>
      <c r="K6188" t="s">
        <v>41</v>
      </c>
      <c r="L6188">
        <v>15000000</v>
      </c>
      <c r="M6188">
        <v>11039031</v>
      </c>
      <c r="N6188" t="s">
        <v>12706</v>
      </c>
      <c r="O6188">
        <v>106</v>
      </c>
      <c r="P6188" cm="1">
        <f t="array" ref="P6188">_xlfn.XLOOKUP(D6188, CPI!$A:A, CPI!$B:B)</f>
        <v>229.6</v>
      </c>
      <c r="Q6188" s="9">
        <f>IF(M6188="","",PRODUCT(M6188,CPI!$B$112/P6188))</f>
        <v>14649794.188588848</v>
      </c>
    </row>
    <row r="6189" spans="1:17">
      <c r="A6189" t="s">
        <v>18022</v>
      </c>
      <c r="B6189" t="s">
        <v>2010</v>
      </c>
      <c r="C6189" t="s">
        <v>36</v>
      </c>
      <c r="D6189">
        <v>2012</v>
      </c>
      <c r="E6189" t="s">
        <v>18023</v>
      </c>
      <c r="F6189">
        <v>7.3</v>
      </c>
      <c r="G6189">
        <v>82000</v>
      </c>
      <c r="H6189" t="s">
        <v>18024</v>
      </c>
      <c r="I6189" t="s">
        <v>18025</v>
      </c>
      <c r="J6189" t="s">
        <v>18026</v>
      </c>
      <c r="K6189" t="s">
        <v>41</v>
      </c>
      <c r="L6189">
        <v>1800000</v>
      </c>
      <c r="M6189">
        <v>21107746</v>
      </c>
      <c r="N6189" t="s">
        <v>18027</v>
      </c>
      <c r="O6189">
        <v>93</v>
      </c>
      <c r="P6189" cm="1">
        <f t="array" ref="P6189">_xlfn.XLOOKUP(D6189, CPI!$A:A, CPI!$B:B)</f>
        <v>229.6</v>
      </c>
      <c r="Q6189" s="9">
        <f>IF(M6189="","",PRODUCT(M6189,CPI!$B$112/P6189))</f>
        <v>28011891.141986061</v>
      </c>
    </row>
    <row r="6190" spans="1:17">
      <c r="A6190" t="s">
        <v>18028</v>
      </c>
      <c r="B6190" t="s">
        <v>2010</v>
      </c>
      <c r="C6190" t="s">
        <v>45</v>
      </c>
      <c r="D6190">
        <v>2012</v>
      </c>
      <c r="E6190" t="s">
        <v>17370</v>
      </c>
      <c r="F6190">
        <v>5.9</v>
      </c>
      <c r="G6190">
        <v>34000</v>
      </c>
      <c r="H6190" t="s">
        <v>18029</v>
      </c>
      <c r="I6190" t="s">
        <v>9675</v>
      </c>
      <c r="J6190" t="s">
        <v>6230</v>
      </c>
      <c r="K6190" t="s">
        <v>41</v>
      </c>
      <c r="L6190">
        <v>58000000</v>
      </c>
      <c r="M6190">
        <v>50365498</v>
      </c>
      <c r="N6190" t="s">
        <v>191</v>
      </c>
      <c r="O6190">
        <v>125</v>
      </c>
      <c r="P6190" cm="1">
        <f t="array" ref="P6190">_xlfn.XLOOKUP(D6190, CPI!$A:A, CPI!$B:B)</f>
        <v>229.6</v>
      </c>
      <c r="Q6190" s="9">
        <f>IF(M6190="","",PRODUCT(M6190,CPI!$B$112/P6190))</f>
        <v>66839578.574041806</v>
      </c>
    </row>
    <row r="6191" spans="1:17">
      <c r="A6191" t="s">
        <v>18030</v>
      </c>
      <c r="B6191" t="s">
        <v>27</v>
      </c>
      <c r="C6191" t="s">
        <v>28</v>
      </c>
      <c r="D6191">
        <v>2012</v>
      </c>
      <c r="E6191" t="s">
        <v>18031</v>
      </c>
      <c r="F6191">
        <v>7.4</v>
      </c>
      <c r="G6191">
        <v>31000</v>
      </c>
      <c r="H6191" t="s">
        <v>11614</v>
      </c>
      <c r="I6191" t="s">
        <v>18032</v>
      </c>
      <c r="J6191" t="s">
        <v>6192</v>
      </c>
      <c r="K6191" t="s">
        <v>463</v>
      </c>
      <c r="M6191">
        <v>16190771</v>
      </c>
      <c r="N6191" t="s">
        <v>18033</v>
      </c>
      <c r="O6191">
        <v>105</v>
      </c>
      <c r="P6191" cm="1">
        <f t="array" ref="P6191">_xlfn.XLOOKUP(D6191, CPI!$A:A, CPI!$B:B)</f>
        <v>229.6</v>
      </c>
      <c r="Q6191" s="9">
        <f>IF(M6191="","",PRODUCT(M6191,CPI!$B$112/P6191))</f>
        <v>21486619.876742158</v>
      </c>
    </row>
    <row r="6192" spans="1:17">
      <c r="A6192" t="s">
        <v>18034</v>
      </c>
      <c r="B6192" t="s">
        <v>2010</v>
      </c>
      <c r="C6192" t="s">
        <v>45</v>
      </c>
      <c r="D6192">
        <v>2012</v>
      </c>
      <c r="E6192" t="s">
        <v>17997</v>
      </c>
      <c r="F6192">
        <v>4.9000000000000004</v>
      </c>
      <c r="G6192">
        <v>36000</v>
      </c>
      <c r="H6192" t="s">
        <v>16037</v>
      </c>
      <c r="I6192" t="s">
        <v>15243</v>
      </c>
      <c r="J6192" t="s">
        <v>17180</v>
      </c>
      <c r="K6192" t="s">
        <v>41</v>
      </c>
      <c r="L6192">
        <v>20000000</v>
      </c>
      <c r="M6192">
        <v>16863583</v>
      </c>
      <c r="N6192" t="s">
        <v>10093</v>
      </c>
      <c r="O6192">
        <v>93</v>
      </c>
      <c r="P6192" cm="1">
        <f t="array" ref="P6192">_xlfn.XLOOKUP(D6192, CPI!$A:A, CPI!$B:B)</f>
        <v>229.6</v>
      </c>
      <c r="Q6192" s="9">
        <f>IF(M6192="","",PRODUCT(M6192,CPI!$B$112/P6192))</f>
        <v>22379502.352351915</v>
      </c>
    </row>
    <row r="6193" spans="1:17">
      <c r="A6193" t="s">
        <v>18035</v>
      </c>
      <c r="B6193" t="s">
        <v>2010</v>
      </c>
      <c r="C6193" t="s">
        <v>63</v>
      </c>
      <c r="D6193">
        <v>2012</v>
      </c>
      <c r="E6193" t="s">
        <v>18036</v>
      </c>
      <c r="F6193">
        <v>4.0999999999999996</v>
      </c>
      <c r="G6193">
        <v>19000</v>
      </c>
      <c r="H6193" t="s">
        <v>18037</v>
      </c>
      <c r="I6193" t="s">
        <v>18037</v>
      </c>
      <c r="J6193" t="s">
        <v>18038</v>
      </c>
      <c r="K6193" t="s">
        <v>41</v>
      </c>
      <c r="L6193">
        <v>17000000</v>
      </c>
      <c r="M6193">
        <v>11350665</v>
      </c>
      <c r="N6193" t="s">
        <v>34</v>
      </c>
      <c r="O6193">
        <v>82</v>
      </c>
      <c r="P6193" cm="1">
        <f t="array" ref="P6193">_xlfn.XLOOKUP(D6193, CPI!$A:A, CPI!$B:B)</f>
        <v>229.6</v>
      </c>
      <c r="Q6193" s="9">
        <f>IF(M6193="","",PRODUCT(M6193,CPI!$B$112/P6193))</f>
        <v>15063360.738240417</v>
      </c>
    </row>
    <row r="6194" spans="1:17">
      <c r="A6194" t="s">
        <v>18039</v>
      </c>
      <c r="B6194" t="s">
        <v>27</v>
      </c>
      <c r="C6194" t="s">
        <v>28</v>
      </c>
      <c r="D6194">
        <v>2012</v>
      </c>
      <c r="E6194" t="s">
        <v>18040</v>
      </c>
      <c r="F6194">
        <v>5.9</v>
      </c>
      <c r="G6194">
        <v>28000</v>
      </c>
      <c r="H6194" t="s">
        <v>10141</v>
      </c>
      <c r="I6194" t="s">
        <v>10141</v>
      </c>
      <c r="J6194" t="s">
        <v>9671</v>
      </c>
      <c r="K6194" t="s">
        <v>41</v>
      </c>
      <c r="M6194">
        <v>2801166</v>
      </c>
      <c r="N6194" t="s">
        <v>18041</v>
      </c>
      <c r="O6194">
        <v>112</v>
      </c>
      <c r="P6194" cm="1">
        <f t="array" ref="P6194">_xlfn.XLOOKUP(D6194, CPI!$A:A, CPI!$B:B)</f>
        <v>229.6</v>
      </c>
      <c r="Q6194" s="9">
        <f>IF(M6194="","",PRODUCT(M6194,CPI!$B$112/P6194))</f>
        <v>3717401.046167247</v>
      </c>
    </row>
    <row r="6195" spans="1:17">
      <c r="A6195" t="s">
        <v>18042</v>
      </c>
      <c r="B6195" t="s">
        <v>2010</v>
      </c>
      <c r="C6195" t="s">
        <v>45</v>
      </c>
      <c r="D6195">
        <v>2012</v>
      </c>
      <c r="E6195" t="s">
        <v>17156</v>
      </c>
      <c r="F6195">
        <v>6.1</v>
      </c>
      <c r="G6195">
        <v>96000</v>
      </c>
      <c r="H6195" t="s">
        <v>18043</v>
      </c>
      <c r="I6195" t="s">
        <v>18043</v>
      </c>
      <c r="J6195" t="s">
        <v>10858</v>
      </c>
      <c r="K6195" t="s">
        <v>463</v>
      </c>
      <c r="L6195">
        <v>20000000</v>
      </c>
      <c r="M6195">
        <v>32948113</v>
      </c>
      <c r="N6195" t="s">
        <v>12262</v>
      </c>
      <c r="O6195">
        <v>95</v>
      </c>
      <c r="P6195" cm="1">
        <f t="array" ref="P6195">_xlfn.XLOOKUP(D6195, CPI!$A:A, CPI!$B:B)</f>
        <v>229.6</v>
      </c>
      <c r="Q6195" s="9">
        <f>IF(M6195="","",PRODUCT(M6195,CPI!$B$112/P6195))</f>
        <v>43725130.797473863</v>
      </c>
    </row>
    <row r="6196" spans="1:17">
      <c r="A6196" t="s">
        <v>18044</v>
      </c>
      <c r="B6196" t="s">
        <v>44</v>
      </c>
      <c r="C6196" t="s">
        <v>74</v>
      </c>
      <c r="D6196">
        <v>2012</v>
      </c>
      <c r="E6196" t="s">
        <v>17682</v>
      </c>
      <c r="F6196">
        <v>7.1</v>
      </c>
      <c r="G6196">
        <v>31000</v>
      </c>
      <c r="H6196" t="s">
        <v>244</v>
      </c>
      <c r="I6196" t="s">
        <v>18045</v>
      </c>
      <c r="J6196" t="s">
        <v>18046</v>
      </c>
      <c r="K6196" t="s">
        <v>41</v>
      </c>
      <c r="L6196">
        <v>20000000</v>
      </c>
      <c r="M6196">
        <v>7942116</v>
      </c>
      <c r="N6196" t="s">
        <v>9120</v>
      </c>
      <c r="O6196">
        <v>116</v>
      </c>
      <c r="P6196" cm="1">
        <f t="array" ref="P6196">_xlfn.XLOOKUP(D6196, CPI!$A:A, CPI!$B:B)</f>
        <v>229.6</v>
      </c>
      <c r="Q6196" s="9">
        <f>IF(M6196="","",PRODUCT(M6196,CPI!$B$112/P6196))</f>
        <v>10539907.426829267</v>
      </c>
    </row>
    <row r="6197" spans="1:17">
      <c r="A6197" t="s">
        <v>18047</v>
      </c>
      <c r="B6197" t="s">
        <v>2010</v>
      </c>
      <c r="C6197" t="s">
        <v>45</v>
      </c>
      <c r="D6197">
        <v>2012</v>
      </c>
      <c r="E6197" t="s">
        <v>17344</v>
      </c>
      <c r="F6197">
        <v>5.3</v>
      </c>
      <c r="G6197">
        <v>41000</v>
      </c>
      <c r="H6197" t="s">
        <v>16904</v>
      </c>
      <c r="I6197" t="s">
        <v>18048</v>
      </c>
      <c r="J6197" t="s">
        <v>15673</v>
      </c>
      <c r="K6197" t="s">
        <v>41</v>
      </c>
      <c r="L6197">
        <v>40000000</v>
      </c>
      <c r="M6197">
        <v>38084162</v>
      </c>
      <c r="N6197" t="s">
        <v>9999</v>
      </c>
      <c r="P6197" cm="1">
        <f t="array" ref="P6197">_xlfn.XLOOKUP(D6197, CPI!$A:A, CPI!$B:B)</f>
        <v>229.6</v>
      </c>
      <c r="Q6197" s="9">
        <f>IF(M6197="","",PRODUCT(M6197,CPI!$B$112/P6197))</f>
        <v>50541133.107142851</v>
      </c>
    </row>
    <row r="6198" spans="1:17">
      <c r="A6198" t="s">
        <v>18049</v>
      </c>
      <c r="B6198" t="s">
        <v>27</v>
      </c>
      <c r="C6198" t="s">
        <v>52</v>
      </c>
      <c r="D6198">
        <v>2012</v>
      </c>
      <c r="E6198" t="s">
        <v>17895</v>
      </c>
      <c r="F6198">
        <v>5.3</v>
      </c>
      <c r="G6198">
        <v>46000</v>
      </c>
      <c r="H6198" t="s">
        <v>18050</v>
      </c>
      <c r="I6198" t="s">
        <v>18050</v>
      </c>
      <c r="J6198" t="s">
        <v>10178</v>
      </c>
      <c r="K6198" t="s">
        <v>41</v>
      </c>
      <c r="L6198">
        <v>3000000</v>
      </c>
      <c r="M6198">
        <v>12128575</v>
      </c>
      <c r="N6198" t="s">
        <v>18051</v>
      </c>
      <c r="O6198">
        <v>87</v>
      </c>
      <c r="P6198" cm="1">
        <f t="array" ref="P6198">_xlfn.XLOOKUP(D6198, CPI!$A:A, CPI!$B:B)</f>
        <v>229.6</v>
      </c>
      <c r="Q6198" s="9">
        <f>IF(M6198="","",PRODUCT(M6198,CPI!$B$112/P6198))</f>
        <v>16095717.780923344</v>
      </c>
    </row>
    <row r="6199" spans="1:17">
      <c r="A6199" t="s">
        <v>18052</v>
      </c>
      <c r="B6199" t="s">
        <v>27</v>
      </c>
      <c r="C6199" t="s">
        <v>52</v>
      </c>
      <c r="D6199">
        <v>2012</v>
      </c>
      <c r="E6199" t="s">
        <v>18053</v>
      </c>
      <c r="F6199">
        <v>4.8</v>
      </c>
      <c r="G6199">
        <v>11000</v>
      </c>
      <c r="H6199" t="s">
        <v>2216</v>
      </c>
      <c r="I6199" t="s">
        <v>18054</v>
      </c>
      <c r="J6199" t="s">
        <v>15591</v>
      </c>
      <c r="K6199" t="s">
        <v>41</v>
      </c>
      <c r="L6199">
        <v>26350000</v>
      </c>
      <c r="M6199">
        <v>1577272</v>
      </c>
      <c r="N6199" t="s">
        <v>18055</v>
      </c>
      <c r="O6199">
        <v>94</v>
      </c>
      <c r="P6199" cm="1">
        <f t="array" ref="P6199">_xlfn.XLOOKUP(D6199, CPI!$A:A, CPI!$B:B)</f>
        <v>229.6</v>
      </c>
      <c r="Q6199" s="9">
        <f>IF(M6199="","",PRODUCT(M6199,CPI!$B$112/P6199))</f>
        <v>2093182.8327526131</v>
      </c>
    </row>
    <row r="6200" spans="1:17">
      <c r="A6200" t="s">
        <v>18056</v>
      </c>
      <c r="B6200" t="s">
        <v>458</v>
      </c>
      <c r="C6200" t="s">
        <v>4895</v>
      </c>
      <c r="D6200">
        <v>2012</v>
      </c>
      <c r="E6200" t="s">
        <v>18057</v>
      </c>
      <c r="F6200">
        <v>8.1</v>
      </c>
      <c r="G6200">
        <v>59000</v>
      </c>
      <c r="H6200" t="s">
        <v>18058</v>
      </c>
      <c r="I6200" t="s">
        <v>18058</v>
      </c>
      <c r="J6200" t="s">
        <v>18059</v>
      </c>
      <c r="K6200" t="s">
        <v>10304</v>
      </c>
      <c r="M6200">
        <v>459234</v>
      </c>
      <c r="N6200" t="s">
        <v>18060</v>
      </c>
      <c r="O6200">
        <v>122</v>
      </c>
      <c r="P6200" cm="1">
        <f t="array" ref="P6200">_xlfn.XLOOKUP(D6200, CPI!$A:A, CPI!$B:B)</f>
        <v>229.6</v>
      </c>
      <c r="Q6200" s="9">
        <f>IF(M6200="","",PRODUCT(M6200,CPI!$B$112/P6200))</f>
        <v>609445.1210801393</v>
      </c>
    </row>
    <row r="6201" spans="1:17">
      <c r="A6201" t="s">
        <v>18061</v>
      </c>
      <c r="B6201" t="s">
        <v>44</v>
      </c>
      <c r="C6201" t="s">
        <v>52</v>
      </c>
      <c r="D6201">
        <v>2012</v>
      </c>
      <c r="E6201" t="s">
        <v>17645</v>
      </c>
      <c r="F6201">
        <v>6</v>
      </c>
      <c r="G6201">
        <v>25000</v>
      </c>
      <c r="H6201" t="s">
        <v>14537</v>
      </c>
      <c r="I6201" t="s">
        <v>18062</v>
      </c>
      <c r="J6201" t="s">
        <v>4929</v>
      </c>
      <c r="K6201" t="s">
        <v>41</v>
      </c>
      <c r="L6201">
        <v>25000000</v>
      </c>
      <c r="M6201">
        <v>119772232</v>
      </c>
      <c r="N6201" t="s">
        <v>191</v>
      </c>
      <c r="O6201">
        <v>105</v>
      </c>
      <c r="P6201" cm="1">
        <f t="array" ref="P6201">_xlfn.XLOOKUP(D6201, CPI!$A:A, CPI!$B:B)</f>
        <v>229.6</v>
      </c>
      <c r="Q6201" s="9">
        <f>IF(M6201="","",PRODUCT(M6201,CPI!$B$112/P6201))</f>
        <v>158948602.31010452</v>
      </c>
    </row>
    <row r="6202" spans="1:17">
      <c r="A6202" t="s">
        <v>18063</v>
      </c>
      <c r="B6202" t="s">
        <v>27</v>
      </c>
      <c r="C6202" t="s">
        <v>115</v>
      </c>
      <c r="D6202">
        <v>2012</v>
      </c>
      <c r="E6202" t="s">
        <v>17844</v>
      </c>
      <c r="F6202">
        <v>6.4</v>
      </c>
      <c r="G6202">
        <v>83000</v>
      </c>
      <c r="H6202" t="s">
        <v>14030</v>
      </c>
      <c r="I6202" t="s">
        <v>18064</v>
      </c>
      <c r="J6202" t="s">
        <v>2636</v>
      </c>
      <c r="K6202" t="s">
        <v>41</v>
      </c>
      <c r="L6202">
        <v>26000000</v>
      </c>
      <c r="M6202">
        <v>29699345</v>
      </c>
      <c r="N6202" t="s">
        <v>18065</v>
      </c>
      <c r="O6202">
        <v>110</v>
      </c>
      <c r="P6202" cm="1">
        <f t="array" ref="P6202">_xlfn.XLOOKUP(D6202, CPI!$A:A, CPI!$B:B)</f>
        <v>229.6</v>
      </c>
      <c r="Q6202" s="9">
        <f>IF(M6202="","",PRODUCT(M6202,CPI!$B$112/P6202))</f>
        <v>39413721.347996511</v>
      </c>
    </row>
    <row r="6203" spans="1:17">
      <c r="A6203" t="s">
        <v>18066</v>
      </c>
      <c r="B6203" t="s">
        <v>2010</v>
      </c>
      <c r="C6203" t="s">
        <v>52</v>
      </c>
      <c r="D6203">
        <v>2012</v>
      </c>
      <c r="E6203" t="s">
        <v>18067</v>
      </c>
      <c r="F6203">
        <v>6.7</v>
      </c>
      <c r="G6203">
        <v>37000</v>
      </c>
      <c r="H6203" t="s">
        <v>18068</v>
      </c>
      <c r="I6203" t="s">
        <v>18068</v>
      </c>
      <c r="J6203" t="s">
        <v>18068</v>
      </c>
      <c r="K6203" t="s">
        <v>41</v>
      </c>
      <c r="L6203">
        <v>2000000</v>
      </c>
      <c r="M6203">
        <v>1150681</v>
      </c>
      <c r="N6203" t="s">
        <v>18069</v>
      </c>
      <c r="O6203">
        <v>97</v>
      </c>
      <c r="P6203" cm="1">
        <f t="array" ref="P6203">_xlfn.XLOOKUP(D6203, CPI!$A:A, CPI!$B:B)</f>
        <v>229.6</v>
      </c>
      <c r="Q6203" s="9">
        <f>IF(M6203="","",PRODUCT(M6203,CPI!$B$112/P6203))</f>
        <v>1527057.9298780486</v>
      </c>
    </row>
    <row r="6204" spans="1:17">
      <c r="A6204" t="s">
        <v>18070</v>
      </c>
      <c r="B6204" t="s">
        <v>27</v>
      </c>
      <c r="C6204" t="s">
        <v>45</v>
      </c>
      <c r="D6204">
        <v>2012</v>
      </c>
      <c r="E6204" t="s">
        <v>18071</v>
      </c>
      <c r="F6204">
        <v>5.5</v>
      </c>
      <c r="G6204">
        <v>44000</v>
      </c>
      <c r="H6204" t="s">
        <v>9548</v>
      </c>
      <c r="I6204" t="s">
        <v>17750</v>
      </c>
      <c r="J6204" t="s">
        <v>1546</v>
      </c>
      <c r="K6204" t="s">
        <v>41</v>
      </c>
      <c r="L6204">
        <v>35000000</v>
      </c>
      <c r="M6204">
        <v>17415418</v>
      </c>
      <c r="N6204" t="s">
        <v>14982</v>
      </c>
      <c r="O6204">
        <v>96</v>
      </c>
      <c r="P6204" cm="1">
        <f t="array" ref="P6204">_xlfn.XLOOKUP(D6204, CPI!$A:A, CPI!$B:B)</f>
        <v>229.6</v>
      </c>
      <c r="Q6204" s="9">
        <f>IF(M6204="","",PRODUCT(M6204,CPI!$B$112/P6204))</f>
        <v>23111837.389372822</v>
      </c>
    </row>
    <row r="6205" spans="1:17">
      <c r="A6205" t="s">
        <v>18072</v>
      </c>
      <c r="B6205" t="s">
        <v>2010</v>
      </c>
      <c r="C6205" t="s">
        <v>36</v>
      </c>
      <c r="D6205">
        <v>2012</v>
      </c>
      <c r="E6205" t="s">
        <v>17866</v>
      </c>
      <c r="F6205">
        <v>7.2</v>
      </c>
      <c r="G6205">
        <v>47000</v>
      </c>
      <c r="H6205" t="s">
        <v>18073</v>
      </c>
      <c r="I6205" t="s">
        <v>18074</v>
      </c>
      <c r="J6205" t="s">
        <v>18075</v>
      </c>
      <c r="K6205" t="s">
        <v>33</v>
      </c>
      <c r="L6205">
        <v>16600000</v>
      </c>
      <c r="M6205">
        <v>22842887</v>
      </c>
      <c r="N6205" t="s">
        <v>1797</v>
      </c>
      <c r="O6205">
        <v>118</v>
      </c>
      <c r="P6205" cm="1">
        <f t="array" ref="P6205">_xlfn.XLOOKUP(D6205, CPI!$A:A, CPI!$B:B)</f>
        <v>229.6</v>
      </c>
      <c r="Q6205" s="9">
        <f>IF(M6205="","",PRODUCT(M6205,CPI!$B$112/P6205))</f>
        <v>30314580.439459927</v>
      </c>
    </row>
    <row r="6206" spans="1:17">
      <c r="A6206" t="s">
        <v>18076</v>
      </c>
      <c r="B6206" t="s">
        <v>27</v>
      </c>
      <c r="C6206" t="s">
        <v>63</v>
      </c>
      <c r="D6206">
        <v>2012</v>
      </c>
      <c r="E6206" t="s">
        <v>17942</v>
      </c>
      <c r="F6206">
        <v>4.5999999999999996</v>
      </c>
      <c r="G6206">
        <v>63000</v>
      </c>
      <c r="H6206" t="s">
        <v>18077</v>
      </c>
      <c r="I6206" t="s">
        <v>15036</v>
      </c>
      <c r="J6206" t="s">
        <v>18078</v>
      </c>
      <c r="K6206" t="s">
        <v>41</v>
      </c>
      <c r="L6206">
        <v>5000000</v>
      </c>
      <c r="M6206">
        <v>142802657</v>
      </c>
      <c r="N6206" t="s">
        <v>55</v>
      </c>
      <c r="O6206">
        <v>88</v>
      </c>
      <c r="P6206" cm="1">
        <f t="array" ref="P6206">_xlfn.XLOOKUP(D6206, CPI!$A:A, CPI!$B:B)</f>
        <v>229.6</v>
      </c>
      <c r="Q6206" s="9">
        <f>IF(M6206="","",PRODUCT(M6206,CPI!$B$112/P6206))</f>
        <v>189512062.66506967</v>
      </c>
    </row>
    <row r="6207" spans="1:17">
      <c r="A6207" t="s">
        <v>846</v>
      </c>
      <c r="B6207" t="s">
        <v>2010</v>
      </c>
      <c r="C6207" t="s">
        <v>52</v>
      </c>
      <c r="D6207">
        <v>2012</v>
      </c>
      <c r="E6207" t="s">
        <v>18079</v>
      </c>
      <c r="F6207">
        <v>6.8</v>
      </c>
      <c r="G6207">
        <v>19000</v>
      </c>
      <c r="H6207" t="s">
        <v>1062</v>
      </c>
      <c r="I6207" t="s">
        <v>1833</v>
      </c>
      <c r="J6207" t="s">
        <v>2647</v>
      </c>
      <c r="K6207" t="s">
        <v>33</v>
      </c>
      <c r="L6207">
        <v>11000000</v>
      </c>
      <c r="M6207">
        <v>59520298</v>
      </c>
      <c r="N6207" t="s">
        <v>18080</v>
      </c>
      <c r="O6207">
        <v>98</v>
      </c>
      <c r="P6207" cm="1">
        <f t="array" ref="P6207">_xlfn.XLOOKUP(D6207, CPI!$A:A, CPI!$B:B)</f>
        <v>229.6</v>
      </c>
      <c r="Q6207" s="9">
        <f>IF(M6207="","",PRODUCT(M6207,CPI!$B$112/P6207))</f>
        <v>78988827.528745636</v>
      </c>
    </row>
    <row r="6208" spans="1:17">
      <c r="A6208" t="s">
        <v>18081</v>
      </c>
      <c r="B6208" t="s">
        <v>458</v>
      </c>
      <c r="C6208" t="s">
        <v>28</v>
      </c>
      <c r="D6208">
        <v>2012</v>
      </c>
      <c r="E6208" t="s">
        <v>17686</v>
      </c>
      <c r="F6208">
        <v>5.8</v>
      </c>
      <c r="G6208">
        <v>3200</v>
      </c>
      <c r="H6208" t="s">
        <v>18082</v>
      </c>
      <c r="I6208" t="s">
        <v>18082</v>
      </c>
      <c r="J6208" t="s">
        <v>18083</v>
      </c>
      <c r="K6208" t="s">
        <v>41</v>
      </c>
      <c r="M6208">
        <v>131208</v>
      </c>
      <c r="N6208" t="s">
        <v>18084</v>
      </c>
      <c r="O6208">
        <v>82</v>
      </c>
      <c r="P6208" cm="1">
        <f t="array" ref="P6208">_xlfn.XLOOKUP(D6208, CPI!$A:A, CPI!$B:B)</f>
        <v>229.6</v>
      </c>
      <c r="Q6208" s="9">
        <f>IF(M6208="","",PRODUCT(M6208,CPI!$B$112/P6208))</f>
        <v>174124.90243902439</v>
      </c>
    </row>
    <row r="6209" spans="1:17">
      <c r="A6209" t="s">
        <v>3752</v>
      </c>
      <c r="B6209" t="s">
        <v>2010</v>
      </c>
      <c r="C6209" t="s">
        <v>52</v>
      </c>
      <c r="D6209">
        <v>2012</v>
      </c>
      <c r="E6209" t="s">
        <v>18085</v>
      </c>
      <c r="F6209">
        <v>5.7</v>
      </c>
      <c r="G6209">
        <v>29000</v>
      </c>
      <c r="H6209" t="s">
        <v>14547</v>
      </c>
      <c r="I6209" t="s">
        <v>7506</v>
      </c>
      <c r="J6209" t="s">
        <v>11452</v>
      </c>
      <c r="K6209" t="s">
        <v>41</v>
      </c>
      <c r="L6209">
        <v>35000000</v>
      </c>
      <c r="M6209">
        <v>30962335</v>
      </c>
      <c r="N6209" t="s">
        <v>18086</v>
      </c>
      <c r="O6209">
        <v>105</v>
      </c>
      <c r="P6209" cm="1">
        <f t="array" ref="P6209">_xlfn.XLOOKUP(D6209, CPI!$A:A, CPI!$B:B)</f>
        <v>229.6</v>
      </c>
      <c r="Q6209" s="9">
        <f>IF(M6209="","",PRODUCT(M6209,CPI!$B$112/P6209))</f>
        <v>41089823.495209053</v>
      </c>
    </row>
    <row r="6210" spans="1:17">
      <c r="A6210" t="s">
        <v>18087</v>
      </c>
      <c r="B6210" t="s">
        <v>2010</v>
      </c>
      <c r="C6210" t="s">
        <v>28</v>
      </c>
      <c r="D6210">
        <v>2012</v>
      </c>
      <c r="E6210" t="s">
        <v>18088</v>
      </c>
      <c r="F6210">
        <v>6.4</v>
      </c>
      <c r="G6210">
        <v>70000</v>
      </c>
      <c r="H6210" t="s">
        <v>18089</v>
      </c>
      <c r="I6210" t="s">
        <v>18089</v>
      </c>
      <c r="J6210" t="s">
        <v>15638</v>
      </c>
      <c r="K6210" t="s">
        <v>206</v>
      </c>
      <c r="L6210">
        <v>60000000</v>
      </c>
      <c r="M6210">
        <v>22187813</v>
      </c>
      <c r="N6210" t="s">
        <v>18090</v>
      </c>
      <c r="O6210">
        <v>109</v>
      </c>
      <c r="P6210" cm="1">
        <f t="array" ref="P6210">_xlfn.XLOOKUP(D6210, CPI!$A:A, CPI!$B:B)</f>
        <v>229.6</v>
      </c>
      <c r="Q6210" s="9">
        <f>IF(M6210="","",PRODUCT(M6210,CPI!$B$112/P6210))</f>
        <v>29445237.896777</v>
      </c>
    </row>
    <row r="6211" spans="1:17">
      <c r="A6211" t="s">
        <v>10289</v>
      </c>
      <c r="B6211" t="s">
        <v>2010</v>
      </c>
      <c r="C6211" t="s">
        <v>28</v>
      </c>
      <c r="D6211">
        <v>2012</v>
      </c>
      <c r="E6211" t="s">
        <v>18091</v>
      </c>
      <c r="F6211">
        <v>6.4</v>
      </c>
      <c r="G6211">
        <v>13000</v>
      </c>
      <c r="H6211" t="s">
        <v>274</v>
      </c>
      <c r="I6211" t="s">
        <v>14975</v>
      </c>
      <c r="J6211" t="s">
        <v>18092</v>
      </c>
      <c r="K6211" t="s">
        <v>33</v>
      </c>
      <c r="M6211">
        <v>6202879</v>
      </c>
      <c r="N6211" t="s">
        <v>6575</v>
      </c>
      <c r="O6211">
        <v>128</v>
      </c>
      <c r="P6211" cm="1">
        <f t="array" ref="P6211">_xlfn.XLOOKUP(D6211, CPI!$A:A, CPI!$B:B)</f>
        <v>229.6</v>
      </c>
      <c r="Q6211" s="9">
        <f>IF(M6211="","",PRODUCT(M6211,CPI!$B$112/P6211))</f>
        <v>8231782.3662891984</v>
      </c>
    </row>
    <row r="6212" spans="1:17">
      <c r="A6212" t="s">
        <v>18093</v>
      </c>
      <c r="B6212" t="s">
        <v>44</v>
      </c>
      <c r="C6212" t="s">
        <v>52</v>
      </c>
      <c r="D6212">
        <v>2012</v>
      </c>
      <c r="E6212" t="s">
        <v>18094</v>
      </c>
      <c r="F6212">
        <v>6.6</v>
      </c>
      <c r="G6212">
        <v>46000</v>
      </c>
      <c r="H6212" t="s">
        <v>7389</v>
      </c>
      <c r="I6212" t="s">
        <v>7389</v>
      </c>
      <c r="J6212" t="s">
        <v>13554</v>
      </c>
      <c r="K6212" t="s">
        <v>41</v>
      </c>
      <c r="L6212">
        <v>25000000</v>
      </c>
      <c r="M6212">
        <v>56012642</v>
      </c>
      <c r="N6212" t="s">
        <v>18095</v>
      </c>
      <c r="O6212">
        <v>105</v>
      </c>
      <c r="P6212" cm="1">
        <f t="array" ref="P6212">_xlfn.XLOOKUP(D6212, CPI!$A:A, CPI!$B:B)</f>
        <v>229.6</v>
      </c>
      <c r="Q6212" s="9">
        <f>IF(M6212="","",PRODUCT(M6212,CPI!$B$112/P6212))</f>
        <v>74333850.25</v>
      </c>
    </row>
    <row r="6213" spans="1:17">
      <c r="A6213" t="s">
        <v>18096</v>
      </c>
      <c r="B6213" t="s">
        <v>2010</v>
      </c>
      <c r="C6213" t="s">
        <v>45</v>
      </c>
      <c r="D6213">
        <v>2012</v>
      </c>
      <c r="E6213" t="s">
        <v>18036</v>
      </c>
      <c r="F6213">
        <v>6.5</v>
      </c>
      <c r="G6213">
        <v>111000</v>
      </c>
      <c r="H6213" t="s">
        <v>5914</v>
      </c>
      <c r="I6213" t="s">
        <v>5914</v>
      </c>
      <c r="J6213" t="s">
        <v>12138</v>
      </c>
      <c r="K6213" t="s">
        <v>41</v>
      </c>
      <c r="L6213">
        <v>35000000</v>
      </c>
      <c r="M6213">
        <v>31083599</v>
      </c>
      <c r="N6213" t="s">
        <v>42</v>
      </c>
      <c r="O6213">
        <v>91</v>
      </c>
      <c r="P6213" cm="1">
        <f t="array" ref="P6213">_xlfn.XLOOKUP(D6213, CPI!$A:A, CPI!$B:B)</f>
        <v>229.6</v>
      </c>
      <c r="Q6213" s="9">
        <f>IF(M6213="","",PRODUCT(M6213,CPI!$B$112/P6213))</f>
        <v>41250751.808797903</v>
      </c>
    </row>
    <row r="6214" spans="1:17">
      <c r="A6214" t="s">
        <v>18097</v>
      </c>
      <c r="B6214" t="s">
        <v>27</v>
      </c>
      <c r="C6214" t="s">
        <v>28</v>
      </c>
      <c r="D6214">
        <v>2012</v>
      </c>
      <c r="E6214" t="s">
        <v>18098</v>
      </c>
      <c r="F6214">
        <v>6</v>
      </c>
      <c r="G6214">
        <v>4400</v>
      </c>
      <c r="H6214" t="s">
        <v>18099</v>
      </c>
      <c r="I6214" t="s">
        <v>18099</v>
      </c>
      <c r="J6214" t="s">
        <v>18100</v>
      </c>
      <c r="K6214" t="s">
        <v>41</v>
      </c>
      <c r="L6214">
        <v>20000000</v>
      </c>
      <c r="M6214">
        <v>636399</v>
      </c>
      <c r="N6214" t="s">
        <v>18101</v>
      </c>
      <c r="O6214">
        <v>112</v>
      </c>
      <c r="P6214" cm="1">
        <f t="array" ref="P6214">_xlfn.XLOOKUP(D6214, CPI!$A:A, CPI!$B:B)</f>
        <v>229.6</v>
      </c>
      <c r="Q6214" s="9">
        <f>IF(M6214="","",PRODUCT(M6214,CPI!$B$112/P6214))</f>
        <v>844559.12587108009</v>
      </c>
    </row>
    <row r="6215" spans="1:17">
      <c r="A6215" t="s">
        <v>18102</v>
      </c>
      <c r="B6215" t="s">
        <v>27</v>
      </c>
      <c r="C6215" t="s">
        <v>28</v>
      </c>
      <c r="D6215">
        <v>2012</v>
      </c>
      <c r="E6215" t="s">
        <v>18103</v>
      </c>
      <c r="F6215">
        <v>7.5</v>
      </c>
      <c r="G6215">
        <v>74000</v>
      </c>
      <c r="H6215" t="s">
        <v>18104</v>
      </c>
      <c r="I6215" t="s">
        <v>18105</v>
      </c>
      <c r="J6215" t="s">
        <v>4034</v>
      </c>
      <c r="K6215" t="s">
        <v>41</v>
      </c>
      <c r="L6215">
        <v>10000000</v>
      </c>
      <c r="M6215">
        <v>3428048</v>
      </c>
      <c r="N6215" t="s">
        <v>16264</v>
      </c>
      <c r="O6215">
        <v>115</v>
      </c>
      <c r="P6215" cm="1">
        <f t="array" ref="P6215">_xlfn.XLOOKUP(D6215, CPI!$A:A, CPI!$B:B)</f>
        <v>229.6</v>
      </c>
      <c r="Q6215" s="9">
        <f>IF(M6215="","",PRODUCT(M6215,CPI!$B$112/P6215))</f>
        <v>4549330.25087108</v>
      </c>
    </row>
    <row r="6216" spans="1:17">
      <c r="A6216" t="s">
        <v>18106</v>
      </c>
      <c r="B6216" t="s">
        <v>458</v>
      </c>
      <c r="C6216" t="s">
        <v>36</v>
      </c>
      <c r="D6216">
        <v>2012</v>
      </c>
      <c r="E6216" t="s">
        <v>17815</v>
      </c>
      <c r="F6216">
        <v>6.5</v>
      </c>
      <c r="G6216">
        <v>27000</v>
      </c>
      <c r="H6216" t="s">
        <v>17414</v>
      </c>
      <c r="I6216" t="s">
        <v>18107</v>
      </c>
      <c r="J6216" t="s">
        <v>18107</v>
      </c>
      <c r="K6216" t="s">
        <v>33</v>
      </c>
      <c r="M6216">
        <v>2122909</v>
      </c>
      <c r="N6216" t="s">
        <v>6866</v>
      </c>
      <c r="O6216">
        <v>88</v>
      </c>
      <c r="P6216" cm="1">
        <f t="array" ref="P6216">_xlfn.XLOOKUP(D6216, CPI!$A:A, CPI!$B:B)</f>
        <v>229.6</v>
      </c>
      <c r="Q6216" s="9">
        <f>IF(M6216="","",PRODUCT(M6216,CPI!$B$112/P6216))</f>
        <v>2817292.5622822298</v>
      </c>
    </row>
    <row r="6217" spans="1:17">
      <c r="A6217" t="s">
        <v>18108</v>
      </c>
      <c r="B6217" t="s">
        <v>44</v>
      </c>
      <c r="C6217" t="s">
        <v>401</v>
      </c>
      <c r="D6217">
        <v>2012</v>
      </c>
      <c r="E6217" t="s">
        <v>17844</v>
      </c>
      <c r="F6217">
        <v>6.7</v>
      </c>
      <c r="G6217">
        <v>46000</v>
      </c>
      <c r="H6217" t="s">
        <v>11309</v>
      </c>
      <c r="I6217" t="s">
        <v>18109</v>
      </c>
      <c r="J6217" t="s">
        <v>6922</v>
      </c>
      <c r="K6217" t="s">
        <v>33</v>
      </c>
      <c r="L6217">
        <v>55000000</v>
      </c>
      <c r="M6217">
        <v>123054041</v>
      </c>
      <c r="N6217" t="s">
        <v>42</v>
      </c>
      <c r="O6217">
        <v>88</v>
      </c>
      <c r="P6217" cm="1">
        <f t="array" ref="P6217">_xlfn.XLOOKUP(D6217, CPI!$A:A, CPI!$B:B)</f>
        <v>229.6</v>
      </c>
      <c r="Q6217" s="9">
        <f>IF(M6217="","",PRODUCT(M6217,CPI!$B$112/P6217))</f>
        <v>163303860.15984321</v>
      </c>
    </row>
    <row r="6218" spans="1:17">
      <c r="A6218" t="s">
        <v>18110</v>
      </c>
      <c r="B6218" t="s">
        <v>27</v>
      </c>
      <c r="C6218" t="s">
        <v>63</v>
      </c>
      <c r="D6218">
        <v>2012</v>
      </c>
      <c r="E6218" t="s">
        <v>17341</v>
      </c>
      <c r="F6218">
        <v>5</v>
      </c>
      <c r="G6218">
        <v>65000</v>
      </c>
      <c r="H6218" t="s">
        <v>18111</v>
      </c>
      <c r="I6218" t="s">
        <v>15187</v>
      </c>
      <c r="J6218" t="s">
        <v>18112</v>
      </c>
      <c r="K6218" t="s">
        <v>41</v>
      </c>
      <c r="L6218">
        <v>1000000</v>
      </c>
      <c r="M6218">
        <v>38390020</v>
      </c>
      <c r="N6218" t="s">
        <v>11139</v>
      </c>
      <c r="O6218">
        <v>86</v>
      </c>
      <c r="P6218" cm="1">
        <f t="array" ref="P6218">_xlfn.XLOOKUP(D6218, CPI!$A:A, CPI!$B:B)</f>
        <v>229.6</v>
      </c>
      <c r="Q6218" s="9">
        <f>IF(M6218="","",PRODUCT(M6218,CPI!$B$112/P6218))</f>
        <v>50947034.381533094</v>
      </c>
    </row>
    <row r="6219" spans="1:17">
      <c r="A6219" t="s">
        <v>18113</v>
      </c>
      <c r="B6219" t="s">
        <v>27</v>
      </c>
      <c r="C6219" t="s">
        <v>52</v>
      </c>
      <c r="D6219">
        <v>2012</v>
      </c>
      <c r="E6219" t="s">
        <v>18114</v>
      </c>
      <c r="F6219">
        <v>6.6</v>
      </c>
      <c r="G6219">
        <v>30000</v>
      </c>
      <c r="H6219" t="s">
        <v>18115</v>
      </c>
      <c r="I6219" t="s">
        <v>18116</v>
      </c>
      <c r="J6219" t="s">
        <v>18116</v>
      </c>
      <c r="K6219" t="s">
        <v>41</v>
      </c>
      <c r="M6219">
        <v>3640975</v>
      </c>
      <c r="N6219" t="s">
        <v>18117</v>
      </c>
      <c r="O6219">
        <v>92</v>
      </c>
      <c r="P6219" cm="1">
        <f t="array" ref="P6219">_xlfn.XLOOKUP(D6219, CPI!$A:A, CPI!$B:B)</f>
        <v>229.6</v>
      </c>
      <c r="Q6219" s="9">
        <f>IF(M6219="","",PRODUCT(M6219,CPI!$B$112/P6219))</f>
        <v>4831903.669425087</v>
      </c>
    </row>
    <row r="6220" spans="1:17">
      <c r="A6220" t="s">
        <v>18118</v>
      </c>
      <c r="B6220" t="s">
        <v>458</v>
      </c>
      <c r="C6220" t="s">
        <v>115</v>
      </c>
      <c r="D6220">
        <v>2012</v>
      </c>
      <c r="E6220" t="s">
        <v>18119</v>
      </c>
      <c r="F6220">
        <v>7.2</v>
      </c>
      <c r="G6220">
        <v>40000</v>
      </c>
      <c r="H6220" t="s">
        <v>18120</v>
      </c>
      <c r="I6220" t="s">
        <v>12180</v>
      </c>
      <c r="J6220" t="s">
        <v>12142</v>
      </c>
      <c r="K6220" t="s">
        <v>10304</v>
      </c>
      <c r="L6220">
        <v>7395080</v>
      </c>
      <c r="M6220">
        <v>5277766</v>
      </c>
      <c r="N6220" t="s">
        <v>12143</v>
      </c>
      <c r="O6220">
        <v>140</v>
      </c>
      <c r="P6220" cm="1">
        <f t="array" ref="P6220">_xlfn.XLOOKUP(D6220, CPI!$A:A, CPI!$B:B)</f>
        <v>229.6</v>
      </c>
      <c r="Q6220" s="9">
        <f>IF(M6220="","",PRODUCT(M6220,CPI!$B$112/P6220))</f>
        <v>7004073.6071428563</v>
      </c>
    </row>
    <row r="6221" spans="1:17">
      <c r="A6221" t="s">
        <v>18121</v>
      </c>
      <c r="B6221" t="s">
        <v>2010</v>
      </c>
      <c r="C6221" t="s">
        <v>52</v>
      </c>
      <c r="D6221">
        <v>2012</v>
      </c>
      <c r="E6221" t="s">
        <v>18122</v>
      </c>
      <c r="F6221">
        <v>6.3</v>
      </c>
      <c r="G6221">
        <v>42000</v>
      </c>
      <c r="H6221" t="s">
        <v>8966</v>
      </c>
      <c r="I6221" t="s">
        <v>18123</v>
      </c>
      <c r="J6221" t="s">
        <v>758</v>
      </c>
      <c r="K6221" t="s">
        <v>41</v>
      </c>
      <c r="L6221">
        <v>30000000</v>
      </c>
      <c r="M6221">
        <v>114281051</v>
      </c>
      <c r="N6221" t="s">
        <v>42</v>
      </c>
      <c r="O6221">
        <v>100</v>
      </c>
      <c r="P6221" cm="1">
        <f t="array" ref="P6221">_xlfn.XLOOKUP(D6221, CPI!$A:A, CPI!$B:B)</f>
        <v>229.6</v>
      </c>
      <c r="Q6221" s="9">
        <f>IF(M6221="","",PRODUCT(M6221,CPI!$B$112/P6221))</f>
        <v>151661307.66419861</v>
      </c>
    </row>
    <row r="6222" spans="1:17">
      <c r="A6222" t="s">
        <v>18124</v>
      </c>
      <c r="B6222" t="s">
        <v>2010</v>
      </c>
      <c r="C6222" t="s">
        <v>52</v>
      </c>
      <c r="D6222">
        <v>2012</v>
      </c>
      <c r="E6222" t="s">
        <v>17666</v>
      </c>
      <c r="F6222">
        <v>7.1</v>
      </c>
      <c r="G6222">
        <v>42000</v>
      </c>
      <c r="H6222" t="s">
        <v>14566</v>
      </c>
      <c r="I6222" t="s">
        <v>14566</v>
      </c>
      <c r="J6222" t="s">
        <v>15754</v>
      </c>
      <c r="K6222" t="s">
        <v>41</v>
      </c>
      <c r="L6222">
        <v>16000000</v>
      </c>
      <c r="M6222">
        <v>12558931</v>
      </c>
      <c r="N6222" t="s">
        <v>9697</v>
      </c>
      <c r="O6222">
        <v>114</v>
      </c>
      <c r="P6222" cm="1">
        <f t="array" ref="P6222">_xlfn.XLOOKUP(D6222, CPI!$A:A, CPI!$B:B)</f>
        <v>229.6</v>
      </c>
      <c r="Q6222" s="9">
        <f>IF(M6222="","",PRODUCT(M6222,CPI!$B$112/P6222))</f>
        <v>16666839.179878047</v>
      </c>
    </row>
    <row r="6223" spans="1:17">
      <c r="A6223" t="s">
        <v>18125</v>
      </c>
      <c r="B6223" t="s">
        <v>458</v>
      </c>
      <c r="C6223" t="s">
        <v>52</v>
      </c>
      <c r="D6223">
        <v>2012</v>
      </c>
      <c r="E6223" t="s">
        <v>18126</v>
      </c>
      <c r="F6223">
        <v>4.7</v>
      </c>
      <c r="G6223">
        <v>18000</v>
      </c>
      <c r="H6223" t="s">
        <v>619</v>
      </c>
      <c r="I6223" t="s">
        <v>18127</v>
      </c>
      <c r="J6223" t="s">
        <v>18128</v>
      </c>
      <c r="K6223" t="s">
        <v>41</v>
      </c>
      <c r="M6223">
        <v>23589</v>
      </c>
      <c r="N6223" t="s">
        <v>18129</v>
      </c>
      <c r="O6223">
        <v>129</v>
      </c>
      <c r="P6223" cm="1">
        <f t="array" ref="P6223">_xlfn.XLOOKUP(D6223, CPI!$A:A, CPI!$B:B)</f>
        <v>229.6</v>
      </c>
      <c r="Q6223" s="9">
        <f>IF(M6223="","",PRODUCT(M6223,CPI!$B$112/P6223))</f>
        <v>31304.739982578394</v>
      </c>
    </row>
    <row r="6224" spans="1:17">
      <c r="A6224" t="s">
        <v>18130</v>
      </c>
      <c r="B6224" t="s">
        <v>27</v>
      </c>
      <c r="C6224" t="s">
        <v>45</v>
      </c>
      <c r="D6224">
        <v>2012</v>
      </c>
      <c r="E6224" t="s">
        <v>18131</v>
      </c>
      <c r="F6224">
        <v>7.2</v>
      </c>
      <c r="G6224">
        <v>20000</v>
      </c>
      <c r="H6224" t="s">
        <v>18132</v>
      </c>
      <c r="I6224" t="s">
        <v>18133</v>
      </c>
      <c r="J6224" t="s">
        <v>18134</v>
      </c>
      <c r="K6224" t="s">
        <v>9893</v>
      </c>
      <c r="M6224">
        <v>712216</v>
      </c>
      <c r="N6224" t="s">
        <v>18135</v>
      </c>
      <c r="O6224">
        <v>104</v>
      </c>
      <c r="P6224" cm="1">
        <f t="array" ref="P6224">_xlfn.XLOOKUP(D6224, CPI!$A:A, CPI!$B:B)</f>
        <v>229.6</v>
      </c>
      <c r="Q6224" s="9">
        <f>IF(M6224="","",PRODUCT(M6224,CPI!$B$112/P6224))</f>
        <v>945175.15331010451</v>
      </c>
    </row>
    <row r="6225" spans="1:17">
      <c r="A6225" t="s">
        <v>18136</v>
      </c>
      <c r="B6225" t="s">
        <v>27</v>
      </c>
      <c r="C6225" t="s">
        <v>45</v>
      </c>
      <c r="D6225">
        <v>2012</v>
      </c>
      <c r="E6225" t="s">
        <v>18079</v>
      </c>
      <c r="F6225">
        <v>6.1</v>
      </c>
      <c r="G6225">
        <v>19000</v>
      </c>
      <c r="H6225" t="s">
        <v>18137</v>
      </c>
      <c r="I6225" t="s">
        <v>18137</v>
      </c>
      <c r="J6225" t="s">
        <v>10940</v>
      </c>
      <c r="K6225" t="s">
        <v>33</v>
      </c>
      <c r="M6225">
        <v>7708312</v>
      </c>
      <c r="N6225" t="s">
        <v>15697</v>
      </c>
      <c r="O6225">
        <v>112</v>
      </c>
      <c r="P6225" cm="1">
        <f t="array" ref="P6225">_xlfn.XLOOKUP(D6225, CPI!$A:A, CPI!$B:B)</f>
        <v>229.6</v>
      </c>
      <c r="Q6225" s="9">
        <f>IF(M6225="","",PRODUCT(M6225,CPI!$B$112/P6225))</f>
        <v>10229628.337979093</v>
      </c>
    </row>
    <row r="6226" spans="1:17">
      <c r="A6226" t="s">
        <v>18138</v>
      </c>
      <c r="B6226" t="s">
        <v>2010</v>
      </c>
      <c r="C6226" t="s">
        <v>52</v>
      </c>
      <c r="D6226">
        <v>2012</v>
      </c>
      <c r="E6226" t="s">
        <v>17705</v>
      </c>
      <c r="F6226">
        <v>5.2</v>
      </c>
      <c r="G6226">
        <v>9700</v>
      </c>
      <c r="H6226" t="s">
        <v>996</v>
      </c>
      <c r="I6226" t="s">
        <v>996</v>
      </c>
      <c r="J6226" t="s">
        <v>8457</v>
      </c>
      <c r="K6226" t="s">
        <v>41</v>
      </c>
      <c r="L6226">
        <v>16000000</v>
      </c>
      <c r="M6226">
        <v>92748</v>
      </c>
      <c r="N6226" t="s">
        <v>18139</v>
      </c>
      <c r="O6226">
        <v>92</v>
      </c>
      <c r="P6226" cm="1">
        <f t="array" ref="P6226">_xlfn.XLOOKUP(D6226, CPI!$A:A, CPI!$B:B)</f>
        <v>229.6</v>
      </c>
      <c r="Q6226" s="9">
        <f>IF(M6226="","",PRODUCT(M6226,CPI!$B$112/P6226))</f>
        <v>123084.99825783972</v>
      </c>
    </row>
    <row r="6227" spans="1:17">
      <c r="A6227" t="s">
        <v>18140</v>
      </c>
      <c r="B6227" t="s">
        <v>458</v>
      </c>
      <c r="C6227" t="s">
        <v>52</v>
      </c>
      <c r="D6227">
        <v>2012</v>
      </c>
      <c r="E6227" t="s">
        <v>18141</v>
      </c>
      <c r="F6227">
        <v>8.1</v>
      </c>
      <c r="G6227">
        <v>78000</v>
      </c>
      <c r="H6227" t="s">
        <v>18142</v>
      </c>
      <c r="I6227" t="s">
        <v>18142</v>
      </c>
      <c r="J6227" t="s">
        <v>17627</v>
      </c>
      <c r="K6227" t="s">
        <v>10304</v>
      </c>
      <c r="M6227">
        <v>4490134</v>
      </c>
      <c r="N6227" t="s">
        <v>18143</v>
      </c>
      <c r="O6227">
        <v>151</v>
      </c>
      <c r="P6227" cm="1">
        <f t="array" ref="P6227">_xlfn.XLOOKUP(D6227, CPI!$A:A, CPI!$B:B)</f>
        <v>229.6</v>
      </c>
      <c r="Q6227" s="9">
        <f>IF(M6227="","",PRODUCT(M6227,CPI!$B$112/P6227))</f>
        <v>5958814.5897212541</v>
      </c>
    </row>
    <row r="6228" spans="1:17">
      <c r="A6228" t="s">
        <v>18144</v>
      </c>
      <c r="B6228" t="s">
        <v>27</v>
      </c>
      <c r="C6228" t="s">
        <v>115</v>
      </c>
      <c r="D6228">
        <v>2012</v>
      </c>
      <c r="E6228" t="s">
        <v>18145</v>
      </c>
      <c r="F6228">
        <v>5.4</v>
      </c>
      <c r="G6228">
        <v>18000</v>
      </c>
      <c r="H6228" t="s">
        <v>18146</v>
      </c>
      <c r="I6228" t="s">
        <v>18147</v>
      </c>
      <c r="J6228" t="s">
        <v>16760</v>
      </c>
      <c r="K6228" t="s">
        <v>33</v>
      </c>
      <c r="M6228">
        <v>9374932</v>
      </c>
      <c r="N6228" t="s">
        <v>9647</v>
      </c>
      <c r="O6228">
        <v>102</v>
      </c>
      <c r="P6228" cm="1">
        <f t="array" ref="P6228">_xlfn.XLOOKUP(D6228, CPI!$A:A, CPI!$B:B)</f>
        <v>229.6</v>
      </c>
      <c r="Q6228" s="9">
        <f>IF(M6228="","",PRODUCT(M6228,CPI!$B$112/P6228))</f>
        <v>12441384.060975609</v>
      </c>
    </row>
    <row r="6229" spans="1:17">
      <c r="A6229" t="s">
        <v>18148</v>
      </c>
      <c r="B6229" t="s">
        <v>2010</v>
      </c>
      <c r="C6229" t="s">
        <v>52</v>
      </c>
      <c r="D6229">
        <v>2012</v>
      </c>
      <c r="E6229" t="s">
        <v>18149</v>
      </c>
      <c r="F6229">
        <v>7</v>
      </c>
      <c r="G6229">
        <v>7400</v>
      </c>
      <c r="H6229" t="s">
        <v>18150</v>
      </c>
      <c r="I6229" t="s">
        <v>18150</v>
      </c>
      <c r="J6229" t="s">
        <v>3629</v>
      </c>
      <c r="K6229" t="s">
        <v>33</v>
      </c>
      <c r="M6229">
        <v>9166865</v>
      </c>
      <c r="N6229" t="s">
        <v>18151</v>
      </c>
      <c r="O6229">
        <v>90</v>
      </c>
      <c r="P6229" cm="1">
        <f t="array" ref="P6229">_xlfn.XLOOKUP(D6229, CPI!$A:A, CPI!$B:B)</f>
        <v>229.6</v>
      </c>
      <c r="Q6229" s="9">
        <f>IF(M6229="","",PRODUCT(M6229,CPI!$B$112/P6229))</f>
        <v>12165260.302700348</v>
      </c>
    </row>
    <row r="6230" spans="1:17">
      <c r="A6230" t="s">
        <v>18152</v>
      </c>
      <c r="B6230" t="s">
        <v>2010</v>
      </c>
      <c r="C6230" t="s">
        <v>52</v>
      </c>
      <c r="D6230">
        <v>2012</v>
      </c>
      <c r="E6230" t="s">
        <v>17479</v>
      </c>
      <c r="F6230">
        <v>5.9</v>
      </c>
      <c r="G6230">
        <v>41000</v>
      </c>
      <c r="H6230" t="s">
        <v>9619</v>
      </c>
      <c r="I6230" t="s">
        <v>10308</v>
      </c>
      <c r="J6230" t="s">
        <v>1496</v>
      </c>
      <c r="K6230" t="s">
        <v>41</v>
      </c>
      <c r="L6230">
        <v>40000000</v>
      </c>
      <c r="M6230">
        <v>22044277</v>
      </c>
      <c r="N6230" t="s">
        <v>14601</v>
      </c>
      <c r="O6230">
        <v>91</v>
      </c>
      <c r="P6230" cm="1">
        <f t="array" ref="P6230">_xlfn.XLOOKUP(D6230, CPI!$A:A, CPI!$B:B)</f>
        <v>229.6</v>
      </c>
      <c r="Q6230" s="9">
        <f>IF(M6230="","",PRODUCT(M6230,CPI!$B$112/P6230))</f>
        <v>29254752.621515676</v>
      </c>
    </row>
    <row r="6231" spans="1:17">
      <c r="A6231" t="s">
        <v>18153</v>
      </c>
      <c r="B6231" t="s">
        <v>458</v>
      </c>
      <c r="C6231" t="s">
        <v>28</v>
      </c>
      <c r="D6231">
        <v>2012</v>
      </c>
      <c r="E6231" t="s">
        <v>18154</v>
      </c>
      <c r="F6231">
        <v>7</v>
      </c>
      <c r="G6231">
        <v>11000</v>
      </c>
      <c r="H6231" t="s">
        <v>5876</v>
      </c>
      <c r="I6231" t="s">
        <v>5876</v>
      </c>
      <c r="J6231" t="s">
        <v>18155</v>
      </c>
      <c r="K6231" t="s">
        <v>2119</v>
      </c>
      <c r="M6231">
        <v>562878</v>
      </c>
      <c r="N6231" t="s">
        <v>3231</v>
      </c>
      <c r="O6231">
        <v>109</v>
      </c>
      <c r="P6231" cm="1">
        <f t="array" ref="P6231">_xlfn.XLOOKUP(D6231, CPI!$A:A, CPI!$B:B)</f>
        <v>229.6</v>
      </c>
      <c r="Q6231" s="9">
        <f>IF(M6231="","",PRODUCT(M6231,CPI!$B$112/P6231))</f>
        <v>746990.09843205567</v>
      </c>
    </row>
    <row r="6232" spans="1:17">
      <c r="A6232" t="s">
        <v>18156</v>
      </c>
      <c r="B6232" t="s">
        <v>44</v>
      </c>
      <c r="C6232" t="s">
        <v>401</v>
      </c>
      <c r="D6232">
        <v>2012</v>
      </c>
      <c r="E6232" t="s">
        <v>18157</v>
      </c>
      <c r="F6232">
        <v>5.9</v>
      </c>
      <c r="G6232">
        <v>25000</v>
      </c>
      <c r="H6232" t="s">
        <v>18158</v>
      </c>
      <c r="I6232" t="s">
        <v>18159</v>
      </c>
      <c r="J6232" t="s">
        <v>6940</v>
      </c>
      <c r="K6232" t="s">
        <v>41</v>
      </c>
      <c r="L6232">
        <v>40000000</v>
      </c>
      <c r="M6232">
        <v>74939189</v>
      </c>
      <c r="N6232" t="s">
        <v>18160</v>
      </c>
      <c r="O6232">
        <v>89</v>
      </c>
      <c r="P6232" cm="1">
        <f t="array" ref="P6232">_xlfn.XLOOKUP(D6232, CPI!$A:A, CPI!$B:B)</f>
        <v>229.6</v>
      </c>
      <c r="Q6232" s="9">
        <f>IF(M6232="","",PRODUCT(M6232,CPI!$B$112/P6232))</f>
        <v>99451092.719076648</v>
      </c>
    </row>
    <row r="6233" spans="1:17">
      <c r="A6233" t="s">
        <v>18161</v>
      </c>
      <c r="B6233" t="s">
        <v>27</v>
      </c>
      <c r="C6233" t="s">
        <v>28</v>
      </c>
      <c r="D6233">
        <v>2012</v>
      </c>
      <c r="E6233" t="s">
        <v>18162</v>
      </c>
      <c r="F6233">
        <v>6.9</v>
      </c>
      <c r="G6233">
        <v>14000</v>
      </c>
      <c r="H6233" t="s">
        <v>4854</v>
      </c>
      <c r="I6233" t="s">
        <v>13946</v>
      </c>
      <c r="J6233" t="s">
        <v>18163</v>
      </c>
      <c r="K6233" t="s">
        <v>41</v>
      </c>
      <c r="M6233">
        <v>2176576</v>
      </c>
      <c r="N6233" t="s">
        <v>18164</v>
      </c>
      <c r="O6233">
        <v>130</v>
      </c>
      <c r="P6233" cm="1">
        <f t="array" ref="P6233">_xlfn.XLOOKUP(D6233, CPI!$A:A, CPI!$B:B)</f>
        <v>229.6</v>
      </c>
      <c r="Q6233" s="9">
        <f>IF(M6233="","",PRODUCT(M6233,CPI!$B$112/P6233))</f>
        <v>2888513.5331010451</v>
      </c>
    </row>
    <row r="6234" spans="1:17">
      <c r="A6234" t="s">
        <v>7508</v>
      </c>
      <c r="B6234" t="s">
        <v>2010</v>
      </c>
      <c r="C6234" t="s">
        <v>52</v>
      </c>
      <c r="D6234">
        <v>2012</v>
      </c>
      <c r="E6234" t="s">
        <v>18165</v>
      </c>
      <c r="F6234">
        <v>7.1</v>
      </c>
      <c r="G6234">
        <v>16000</v>
      </c>
      <c r="H6234" t="s">
        <v>6869</v>
      </c>
      <c r="I6234" t="s">
        <v>5265</v>
      </c>
      <c r="J6234" t="s">
        <v>18166</v>
      </c>
      <c r="K6234" t="s">
        <v>41</v>
      </c>
      <c r="M6234">
        <v>5341221</v>
      </c>
      <c r="N6234" t="s">
        <v>18167</v>
      </c>
      <c r="O6234">
        <v>109</v>
      </c>
      <c r="P6234" cm="1">
        <f t="array" ref="P6234">_xlfn.XLOOKUP(D6234, CPI!$A:A, CPI!$B:B)</f>
        <v>229.6</v>
      </c>
      <c r="Q6234" s="9">
        <f>IF(M6234="","",PRODUCT(M6234,CPI!$B$112/P6234))</f>
        <v>7088284.1406794423</v>
      </c>
    </row>
    <row r="6235" spans="1:17">
      <c r="A6235" t="s">
        <v>18168</v>
      </c>
      <c r="B6235" t="s">
        <v>2010</v>
      </c>
      <c r="C6235" t="s">
        <v>28</v>
      </c>
      <c r="D6235">
        <v>2012</v>
      </c>
      <c r="E6235" t="s">
        <v>18169</v>
      </c>
      <c r="F6235">
        <v>6.3</v>
      </c>
      <c r="G6235">
        <v>11000</v>
      </c>
      <c r="H6235" t="s">
        <v>6994</v>
      </c>
      <c r="I6235" t="s">
        <v>6994</v>
      </c>
      <c r="J6235" t="s">
        <v>17198</v>
      </c>
      <c r="K6235" t="s">
        <v>33</v>
      </c>
      <c r="M6235">
        <v>1674776</v>
      </c>
      <c r="N6235" t="s">
        <v>6996</v>
      </c>
      <c r="O6235">
        <v>90</v>
      </c>
      <c r="P6235" cm="1">
        <f t="array" ref="P6235">_xlfn.XLOOKUP(D6235, CPI!$A:A, CPI!$B:B)</f>
        <v>229.6</v>
      </c>
      <c r="Q6235" s="9">
        <f>IF(M6235="","",PRODUCT(M6235,CPI!$B$112/P6235))</f>
        <v>2222579.4738675957</v>
      </c>
    </row>
    <row r="6236" spans="1:17">
      <c r="A6236" t="s">
        <v>18170</v>
      </c>
      <c r="B6236" t="s">
        <v>27</v>
      </c>
      <c r="C6236" t="s">
        <v>52</v>
      </c>
      <c r="D6236">
        <v>2012</v>
      </c>
      <c r="E6236" t="s">
        <v>18171</v>
      </c>
      <c r="F6236">
        <v>6</v>
      </c>
      <c r="G6236">
        <v>16000</v>
      </c>
      <c r="H6236" t="s">
        <v>18172</v>
      </c>
      <c r="I6236" t="s">
        <v>18173</v>
      </c>
      <c r="J6236" t="s">
        <v>18174</v>
      </c>
      <c r="K6236" t="s">
        <v>41</v>
      </c>
      <c r="L6236">
        <v>850000</v>
      </c>
      <c r="M6236">
        <v>1386088</v>
      </c>
      <c r="N6236" t="s">
        <v>18175</v>
      </c>
      <c r="O6236">
        <v>85</v>
      </c>
      <c r="P6236" cm="1">
        <f t="array" ref="P6236">_xlfn.XLOOKUP(D6236, CPI!$A:A, CPI!$B:B)</f>
        <v>229.6</v>
      </c>
      <c r="Q6236" s="9">
        <f>IF(M6236="","",PRODUCT(M6236,CPI!$B$112/P6236))</f>
        <v>1839464.3449477351</v>
      </c>
    </row>
    <row r="6237" spans="1:17">
      <c r="A6237" t="s">
        <v>18176</v>
      </c>
      <c r="B6237" t="s">
        <v>44</v>
      </c>
      <c r="C6237" t="s">
        <v>74</v>
      </c>
      <c r="D6237">
        <v>2012</v>
      </c>
      <c r="E6237" t="s">
        <v>17804</v>
      </c>
      <c r="F6237">
        <v>6.5</v>
      </c>
      <c r="G6237">
        <v>19000</v>
      </c>
      <c r="H6237" t="s">
        <v>4886</v>
      </c>
      <c r="I6237" t="s">
        <v>18177</v>
      </c>
      <c r="J6237" t="s">
        <v>2142</v>
      </c>
      <c r="K6237" t="s">
        <v>41</v>
      </c>
      <c r="L6237">
        <v>40000000</v>
      </c>
      <c r="M6237">
        <v>24740061</v>
      </c>
      <c r="N6237" t="s">
        <v>72</v>
      </c>
      <c r="O6237">
        <v>107</v>
      </c>
      <c r="P6237" cm="1">
        <f t="array" ref="P6237">_xlfn.XLOOKUP(D6237, CPI!$A:A, CPI!$B:B)</f>
        <v>229.6</v>
      </c>
      <c r="Q6237" s="9">
        <f>IF(M6237="","",PRODUCT(M6237,CPI!$B$112/P6237))</f>
        <v>32832302.206881531</v>
      </c>
    </row>
    <row r="6238" spans="1:17">
      <c r="A6238" t="s">
        <v>18178</v>
      </c>
      <c r="B6238" t="s">
        <v>27</v>
      </c>
      <c r="C6238" t="s">
        <v>28</v>
      </c>
      <c r="D6238">
        <v>2012</v>
      </c>
      <c r="E6238" t="s">
        <v>18179</v>
      </c>
      <c r="F6238">
        <v>7.4</v>
      </c>
      <c r="G6238">
        <v>27000</v>
      </c>
      <c r="H6238" t="s">
        <v>7804</v>
      </c>
      <c r="I6238" t="s">
        <v>18180</v>
      </c>
      <c r="J6238" t="s">
        <v>8778</v>
      </c>
      <c r="K6238" t="s">
        <v>41</v>
      </c>
      <c r="L6238">
        <v>6000000</v>
      </c>
      <c r="M6238">
        <v>2711379</v>
      </c>
      <c r="N6238" t="s">
        <v>18181</v>
      </c>
      <c r="O6238">
        <v>99</v>
      </c>
      <c r="P6238" cm="1">
        <f t="array" ref="P6238">_xlfn.XLOOKUP(D6238, CPI!$A:A, CPI!$B:B)</f>
        <v>229.6</v>
      </c>
      <c r="Q6238" s="9">
        <f>IF(M6238="","",PRODUCT(M6238,CPI!$B$112/P6238))</f>
        <v>3598245.5631533097</v>
      </c>
    </row>
    <row r="6239" spans="1:17">
      <c r="A6239" t="s">
        <v>18182</v>
      </c>
      <c r="B6239" t="s">
        <v>27</v>
      </c>
      <c r="C6239" t="s">
        <v>63</v>
      </c>
      <c r="D6239">
        <v>2012</v>
      </c>
      <c r="E6239" t="s">
        <v>17209</v>
      </c>
      <c r="F6239">
        <v>4.2</v>
      </c>
      <c r="G6239">
        <v>35000</v>
      </c>
      <c r="H6239" t="s">
        <v>14785</v>
      </c>
      <c r="I6239" t="s">
        <v>14785</v>
      </c>
      <c r="J6239" t="s">
        <v>18183</v>
      </c>
      <c r="K6239" t="s">
        <v>41</v>
      </c>
      <c r="L6239">
        <v>1000000</v>
      </c>
      <c r="M6239">
        <v>101758490</v>
      </c>
      <c r="N6239" t="s">
        <v>18184</v>
      </c>
      <c r="O6239">
        <v>83</v>
      </c>
      <c r="P6239" cm="1">
        <f t="array" ref="P6239">_xlfn.XLOOKUP(D6239, CPI!$A:A, CPI!$B:B)</f>
        <v>229.6</v>
      </c>
      <c r="Q6239" s="9">
        <f>IF(M6239="","",PRODUCT(M6239,CPI!$B$112/P6239))</f>
        <v>135042734.76916376</v>
      </c>
    </row>
    <row r="6240" spans="1:17">
      <c r="A6240" t="s">
        <v>4534</v>
      </c>
      <c r="B6240" t="s">
        <v>458</v>
      </c>
      <c r="C6240" t="s">
        <v>52</v>
      </c>
      <c r="D6240">
        <v>2012</v>
      </c>
      <c r="E6240" t="s">
        <v>18185</v>
      </c>
      <c r="F6240">
        <v>6.3</v>
      </c>
      <c r="G6240">
        <v>14000</v>
      </c>
      <c r="H6240" t="s">
        <v>18186</v>
      </c>
      <c r="I6240" t="s">
        <v>15483</v>
      </c>
      <c r="J6240" t="s">
        <v>18187</v>
      </c>
      <c r="K6240" t="s">
        <v>33</v>
      </c>
      <c r="L6240">
        <v>7980000</v>
      </c>
      <c r="M6240">
        <v>2724695</v>
      </c>
      <c r="N6240" t="s">
        <v>18188</v>
      </c>
      <c r="O6240">
        <v>146</v>
      </c>
      <c r="P6240" cm="1">
        <f t="array" ref="P6240">_xlfn.XLOOKUP(D6240, CPI!$A:A, CPI!$B:B)</f>
        <v>229.6</v>
      </c>
      <c r="Q6240" s="9">
        <f>IF(M6240="","",PRODUCT(M6240,CPI!$B$112/P6240))</f>
        <v>3615917.101480836</v>
      </c>
    </row>
    <row r="6241" spans="1:17">
      <c r="A6241" t="s">
        <v>18189</v>
      </c>
      <c r="B6241" t="s">
        <v>2010</v>
      </c>
      <c r="C6241" t="s">
        <v>36</v>
      </c>
      <c r="D6241">
        <v>2012</v>
      </c>
      <c r="E6241" t="s">
        <v>17682</v>
      </c>
      <c r="F6241">
        <v>5.4</v>
      </c>
      <c r="G6241">
        <v>14000</v>
      </c>
      <c r="H6241" t="s">
        <v>18190</v>
      </c>
      <c r="I6241" t="s">
        <v>18191</v>
      </c>
      <c r="J6241" t="s">
        <v>18192</v>
      </c>
      <c r="K6241" t="s">
        <v>41</v>
      </c>
      <c r="L6241">
        <v>14000000</v>
      </c>
      <c r="M6241">
        <v>11417362</v>
      </c>
      <c r="N6241" t="s">
        <v>55</v>
      </c>
      <c r="O6241">
        <v>86</v>
      </c>
      <c r="P6241" cm="1">
        <f t="array" ref="P6241">_xlfn.XLOOKUP(D6241, CPI!$A:A, CPI!$B:B)</f>
        <v>229.6</v>
      </c>
      <c r="Q6241" s="9">
        <f>IF(M6241="","",PRODUCT(M6241,CPI!$B$112/P6241))</f>
        <v>15151873.69947735</v>
      </c>
    </row>
    <row r="6242" spans="1:17">
      <c r="A6242" t="s">
        <v>18193</v>
      </c>
      <c r="B6242" t="s">
        <v>27</v>
      </c>
      <c r="C6242" t="s">
        <v>28</v>
      </c>
      <c r="D6242">
        <v>2012</v>
      </c>
      <c r="E6242" t="s">
        <v>18194</v>
      </c>
      <c r="F6242">
        <v>6.2</v>
      </c>
      <c r="G6242">
        <v>8200</v>
      </c>
      <c r="H6242" t="s">
        <v>8958</v>
      </c>
      <c r="I6242" t="s">
        <v>8958</v>
      </c>
      <c r="J6242" t="s">
        <v>18195</v>
      </c>
      <c r="K6242" t="s">
        <v>463</v>
      </c>
      <c r="M6242">
        <v>6366835</v>
      </c>
      <c r="N6242" t="s">
        <v>18196</v>
      </c>
      <c r="O6242">
        <v>100</v>
      </c>
      <c r="P6242" cm="1">
        <f t="array" ref="P6242">_xlfn.XLOOKUP(D6242, CPI!$A:A, CPI!$B:B)</f>
        <v>229.6</v>
      </c>
      <c r="Q6242" s="9">
        <f>IF(M6242="","",PRODUCT(M6242,CPI!$B$112/P6242))</f>
        <v>8449366.831445992</v>
      </c>
    </row>
    <row r="6243" spans="1:17">
      <c r="A6243" t="s">
        <v>18197</v>
      </c>
      <c r="B6243" t="s">
        <v>44</v>
      </c>
      <c r="C6243" t="s">
        <v>52</v>
      </c>
      <c r="D6243">
        <v>2012</v>
      </c>
      <c r="E6243" t="s">
        <v>17775</v>
      </c>
      <c r="F6243">
        <v>7</v>
      </c>
      <c r="G6243">
        <v>18000</v>
      </c>
      <c r="H6243" t="s">
        <v>2079</v>
      </c>
      <c r="I6243" t="s">
        <v>398</v>
      </c>
      <c r="J6243" t="s">
        <v>5232</v>
      </c>
      <c r="K6243" t="s">
        <v>41</v>
      </c>
      <c r="M6243">
        <v>123821</v>
      </c>
      <c r="N6243" t="s">
        <v>16394</v>
      </c>
      <c r="O6243">
        <v>109</v>
      </c>
      <c r="P6243" cm="1">
        <f t="array" ref="P6243">_xlfn.XLOOKUP(D6243, CPI!$A:A, CPI!$B:B)</f>
        <v>229.6</v>
      </c>
      <c r="Q6243" s="9">
        <f>IF(M6243="","",PRODUCT(M6243,CPI!$B$112/P6243))</f>
        <v>164321.68423344946</v>
      </c>
    </row>
    <row r="6244" spans="1:17">
      <c r="A6244" t="s">
        <v>18198</v>
      </c>
      <c r="B6244" t="s">
        <v>2010</v>
      </c>
      <c r="C6244" t="s">
        <v>52</v>
      </c>
      <c r="D6244">
        <v>2012</v>
      </c>
      <c r="E6244" t="s">
        <v>18199</v>
      </c>
      <c r="F6244">
        <v>7.1</v>
      </c>
      <c r="G6244">
        <v>63000</v>
      </c>
      <c r="H6244" t="s">
        <v>18200</v>
      </c>
      <c r="I6244" t="s">
        <v>18201</v>
      </c>
      <c r="J6244" t="s">
        <v>18202</v>
      </c>
      <c r="K6244" t="s">
        <v>41</v>
      </c>
      <c r="L6244">
        <v>2500000</v>
      </c>
      <c r="M6244">
        <v>4806423</v>
      </c>
      <c r="N6244" t="s">
        <v>18203</v>
      </c>
      <c r="O6244">
        <v>89</v>
      </c>
      <c r="P6244" cm="1">
        <f t="array" ref="P6244">_xlfn.XLOOKUP(D6244, CPI!$A:A, CPI!$B:B)</f>
        <v>229.6</v>
      </c>
      <c r="Q6244" s="9">
        <f>IF(M6244="","",PRODUCT(M6244,CPI!$B$112/P6244))</f>
        <v>6378558.7460801387</v>
      </c>
    </row>
    <row r="6245" spans="1:17">
      <c r="A6245" t="s">
        <v>18204</v>
      </c>
      <c r="B6245" t="s">
        <v>27</v>
      </c>
      <c r="C6245" t="s">
        <v>74</v>
      </c>
      <c r="D6245">
        <v>2013</v>
      </c>
      <c r="E6245" t="s">
        <v>18205</v>
      </c>
      <c r="F6245">
        <v>8.1999999999999993</v>
      </c>
      <c r="G6245">
        <v>1200000</v>
      </c>
      <c r="H6245" t="s">
        <v>76</v>
      </c>
      <c r="I6245" t="s">
        <v>14312</v>
      </c>
      <c r="J6245" t="s">
        <v>8521</v>
      </c>
      <c r="K6245" t="s">
        <v>41</v>
      </c>
      <c r="L6245">
        <v>100000000</v>
      </c>
      <c r="M6245">
        <v>392000694</v>
      </c>
      <c r="N6245" t="s">
        <v>18206</v>
      </c>
      <c r="O6245">
        <v>180</v>
      </c>
      <c r="P6245" cm="1">
        <f t="array" ref="P6245">_xlfn.XLOOKUP(D6245, CPI!$A:A, CPI!$B:B)</f>
        <v>233</v>
      </c>
      <c r="Q6245" s="9">
        <f>IF(M6245="","",PRODUCT(M6245,CPI!$B$112/P6245))</f>
        <v>512629233.74163085</v>
      </c>
    </row>
    <row r="6246" spans="1:17">
      <c r="A6246" t="s">
        <v>18207</v>
      </c>
      <c r="B6246" t="s">
        <v>2010</v>
      </c>
      <c r="C6246" t="s">
        <v>45</v>
      </c>
      <c r="D6246">
        <v>2013</v>
      </c>
      <c r="E6246" t="s">
        <v>18179</v>
      </c>
      <c r="F6246">
        <v>7.1</v>
      </c>
      <c r="G6246">
        <v>779000</v>
      </c>
      <c r="H6246" t="s">
        <v>3894</v>
      </c>
      <c r="I6246" t="s">
        <v>18208</v>
      </c>
      <c r="J6246" t="s">
        <v>4923</v>
      </c>
      <c r="K6246" t="s">
        <v>41</v>
      </c>
      <c r="L6246">
        <v>200000000</v>
      </c>
      <c r="M6246">
        <v>1214811252</v>
      </c>
      <c r="N6246" t="s">
        <v>17643</v>
      </c>
      <c r="O6246">
        <v>130</v>
      </c>
      <c r="P6246" cm="1">
        <f t="array" ref="P6246">_xlfn.XLOOKUP(D6246, CPI!$A:A, CPI!$B:B)</f>
        <v>233</v>
      </c>
      <c r="Q6246" s="9">
        <f>IF(M6246="","",PRODUCT(M6246,CPI!$B$112/P6246))</f>
        <v>1588639435.5553646</v>
      </c>
    </row>
    <row r="6247" spans="1:17">
      <c r="A6247" t="s">
        <v>18209</v>
      </c>
      <c r="B6247" t="s">
        <v>27</v>
      </c>
      <c r="C6247" t="s">
        <v>63</v>
      </c>
      <c r="D6247">
        <v>2013</v>
      </c>
      <c r="E6247" t="s">
        <v>18210</v>
      </c>
      <c r="F6247">
        <v>7.5</v>
      </c>
      <c r="G6247">
        <v>464000</v>
      </c>
      <c r="H6247" t="s">
        <v>13500</v>
      </c>
      <c r="I6247" t="s">
        <v>18211</v>
      </c>
      <c r="J6247" t="s">
        <v>14088</v>
      </c>
      <c r="K6247" t="s">
        <v>41</v>
      </c>
      <c r="L6247">
        <v>20000000</v>
      </c>
      <c r="M6247">
        <v>320290989</v>
      </c>
      <c r="N6247" t="s">
        <v>2037</v>
      </c>
      <c r="O6247">
        <v>112</v>
      </c>
      <c r="P6247" cm="1">
        <f t="array" ref="P6247">_xlfn.XLOOKUP(D6247, CPI!$A:A, CPI!$B:B)</f>
        <v>233</v>
      </c>
      <c r="Q6247" s="9">
        <f>IF(M6247="","",PRODUCT(M6247,CPI!$B$112/P6247))</f>
        <v>418852636.6879828</v>
      </c>
    </row>
    <row r="6248" spans="1:17">
      <c r="A6248" t="s">
        <v>18212</v>
      </c>
      <c r="B6248" t="s">
        <v>27</v>
      </c>
      <c r="C6248" t="s">
        <v>115</v>
      </c>
      <c r="D6248">
        <v>2013</v>
      </c>
      <c r="E6248" t="s">
        <v>18213</v>
      </c>
      <c r="F6248">
        <v>8.1</v>
      </c>
      <c r="G6248">
        <v>625000</v>
      </c>
      <c r="H6248" t="s">
        <v>11717</v>
      </c>
      <c r="I6248" t="s">
        <v>17967</v>
      </c>
      <c r="J6248" t="s">
        <v>13494</v>
      </c>
      <c r="K6248" t="s">
        <v>41</v>
      </c>
      <c r="L6248">
        <v>46000000</v>
      </c>
      <c r="M6248">
        <v>122126687</v>
      </c>
      <c r="N6248" t="s">
        <v>11139</v>
      </c>
      <c r="O6248">
        <v>153</v>
      </c>
      <c r="P6248" cm="1">
        <f t="array" ref="P6248">_xlfn.XLOOKUP(D6248, CPI!$A:A, CPI!$B:B)</f>
        <v>233</v>
      </c>
      <c r="Q6248" s="9">
        <f>IF(M6248="","",PRODUCT(M6248,CPI!$B$112/P6248))</f>
        <v>159708161.06824034</v>
      </c>
    </row>
    <row r="6249" spans="1:17">
      <c r="A6249" t="s">
        <v>18214</v>
      </c>
      <c r="B6249" t="s">
        <v>2010</v>
      </c>
      <c r="C6249" t="s">
        <v>45</v>
      </c>
      <c r="D6249">
        <v>2013</v>
      </c>
      <c r="E6249" t="s">
        <v>18091</v>
      </c>
      <c r="F6249">
        <v>6.8</v>
      </c>
      <c r="G6249">
        <v>618000</v>
      </c>
      <c r="H6249" t="s">
        <v>18215</v>
      </c>
      <c r="I6249" t="s">
        <v>18216</v>
      </c>
      <c r="J6249" t="s">
        <v>17129</v>
      </c>
      <c r="K6249" t="s">
        <v>41</v>
      </c>
      <c r="L6249">
        <v>170000000</v>
      </c>
      <c r="M6249">
        <v>644783140</v>
      </c>
      <c r="N6249" t="s">
        <v>17643</v>
      </c>
      <c r="O6249">
        <v>112</v>
      </c>
      <c r="P6249" cm="1">
        <f t="array" ref="P6249">_xlfn.XLOOKUP(D6249, CPI!$A:A, CPI!$B:B)</f>
        <v>233</v>
      </c>
      <c r="Q6249" s="9">
        <f>IF(M6249="","",PRODUCT(M6249,CPI!$B$112/P6249))</f>
        <v>843199239.304721</v>
      </c>
    </row>
    <row r="6250" spans="1:17">
      <c r="A6250" t="s">
        <v>18217</v>
      </c>
      <c r="B6250" t="s">
        <v>27</v>
      </c>
      <c r="C6250" t="s">
        <v>63</v>
      </c>
      <c r="D6250">
        <v>2013</v>
      </c>
      <c r="E6250" t="s">
        <v>17619</v>
      </c>
      <c r="F6250">
        <v>5.7</v>
      </c>
      <c r="G6250">
        <v>209000</v>
      </c>
      <c r="H6250" t="s">
        <v>9137</v>
      </c>
      <c r="I6250" t="s">
        <v>9137</v>
      </c>
      <c r="J6250" t="s">
        <v>2654</v>
      </c>
      <c r="K6250" t="s">
        <v>41</v>
      </c>
      <c r="L6250">
        <v>3000000</v>
      </c>
      <c r="M6250">
        <v>89328627</v>
      </c>
      <c r="N6250" t="s">
        <v>72</v>
      </c>
      <c r="O6250">
        <v>85</v>
      </c>
      <c r="P6250" cm="1">
        <f t="array" ref="P6250">_xlfn.XLOOKUP(D6250, CPI!$A:A, CPI!$B:B)</f>
        <v>233</v>
      </c>
      <c r="Q6250" s="9">
        <f>IF(M6250="","",PRODUCT(M6250,CPI!$B$112/P6250))</f>
        <v>116817307.49742489</v>
      </c>
    </row>
    <row r="6251" spans="1:17">
      <c r="A6251" t="s">
        <v>18218</v>
      </c>
      <c r="B6251" t="s">
        <v>2010</v>
      </c>
      <c r="C6251" t="s">
        <v>52</v>
      </c>
      <c r="D6251">
        <v>2013</v>
      </c>
      <c r="E6251" t="s">
        <v>18219</v>
      </c>
      <c r="F6251">
        <v>5.4</v>
      </c>
      <c r="G6251">
        <v>144000</v>
      </c>
      <c r="H6251" t="s">
        <v>5786</v>
      </c>
      <c r="I6251" t="s">
        <v>9224</v>
      </c>
      <c r="J6251" t="s">
        <v>8525</v>
      </c>
      <c r="K6251" t="s">
        <v>41</v>
      </c>
      <c r="L6251">
        <v>80000000</v>
      </c>
      <c r="M6251">
        <v>246984278</v>
      </c>
      <c r="N6251" t="s">
        <v>42</v>
      </c>
      <c r="O6251">
        <v>101</v>
      </c>
      <c r="P6251" cm="1">
        <f t="array" ref="P6251">_xlfn.XLOOKUP(D6251, CPI!$A:A, CPI!$B:B)</f>
        <v>233</v>
      </c>
      <c r="Q6251" s="9">
        <f>IF(M6251="","",PRODUCT(M6251,CPI!$B$112/P6251))</f>
        <v>322987594.44892704</v>
      </c>
    </row>
    <row r="6252" spans="1:17">
      <c r="A6252" t="s">
        <v>18220</v>
      </c>
      <c r="B6252" t="s">
        <v>2010</v>
      </c>
      <c r="C6252" t="s">
        <v>45</v>
      </c>
      <c r="D6252">
        <v>2013</v>
      </c>
      <c r="E6252" t="s">
        <v>18221</v>
      </c>
      <c r="F6252">
        <v>7</v>
      </c>
      <c r="G6252">
        <v>377000</v>
      </c>
      <c r="H6252" t="s">
        <v>12612</v>
      </c>
      <c r="I6252" t="s">
        <v>14513</v>
      </c>
      <c r="J6252" t="s">
        <v>11829</v>
      </c>
      <c r="K6252" t="s">
        <v>41</v>
      </c>
      <c r="L6252">
        <v>160000000</v>
      </c>
      <c r="M6252">
        <v>788680968</v>
      </c>
      <c r="N6252" t="s">
        <v>72</v>
      </c>
      <c r="O6252">
        <v>130</v>
      </c>
      <c r="P6252" cm="1">
        <f t="array" ref="P6252">_xlfn.XLOOKUP(D6252, CPI!$A:A, CPI!$B:B)</f>
        <v>233</v>
      </c>
      <c r="Q6252" s="9">
        <f>IF(M6252="","",PRODUCT(M6252,CPI!$B$112/P6252))</f>
        <v>1031378072.7450644</v>
      </c>
    </row>
    <row r="6253" spans="1:17">
      <c r="A6253" t="s">
        <v>18222</v>
      </c>
      <c r="B6253" t="s">
        <v>2010</v>
      </c>
      <c r="C6253" t="s">
        <v>28</v>
      </c>
      <c r="D6253">
        <v>2013</v>
      </c>
      <c r="E6253" t="s">
        <v>18223</v>
      </c>
      <c r="F6253">
        <v>7.7</v>
      </c>
      <c r="G6253">
        <v>784000</v>
      </c>
      <c r="H6253" t="s">
        <v>6246</v>
      </c>
      <c r="I6253" t="s">
        <v>6246</v>
      </c>
      <c r="J6253" t="s">
        <v>8601</v>
      </c>
      <c r="K6253" t="s">
        <v>33</v>
      </c>
      <c r="L6253">
        <v>100000000</v>
      </c>
      <c r="M6253">
        <v>723192705</v>
      </c>
      <c r="N6253" t="s">
        <v>34</v>
      </c>
      <c r="O6253">
        <v>91</v>
      </c>
      <c r="P6253" cm="1">
        <f t="array" ref="P6253">_xlfn.XLOOKUP(D6253, CPI!$A:A, CPI!$B:B)</f>
        <v>233</v>
      </c>
      <c r="Q6253" s="9">
        <f>IF(M6253="","",PRODUCT(M6253,CPI!$B$112/P6253))</f>
        <v>945737412.93347633</v>
      </c>
    </row>
    <row r="6254" spans="1:17">
      <c r="A6254" t="s">
        <v>18224</v>
      </c>
      <c r="B6254" t="s">
        <v>27</v>
      </c>
      <c r="C6254" t="s">
        <v>52</v>
      </c>
      <c r="D6254">
        <v>2013</v>
      </c>
      <c r="E6254" t="s">
        <v>18091</v>
      </c>
      <c r="F6254">
        <v>7.8</v>
      </c>
      <c r="G6254">
        <v>317000</v>
      </c>
      <c r="H6254" t="s">
        <v>5458</v>
      </c>
      <c r="I6254" t="s">
        <v>5458</v>
      </c>
      <c r="J6254" t="s">
        <v>18225</v>
      </c>
      <c r="K6254" t="s">
        <v>33</v>
      </c>
      <c r="L6254">
        <v>12000000</v>
      </c>
      <c r="M6254">
        <v>87100449</v>
      </c>
      <c r="N6254" t="s">
        <v>18226</v>
      </c>
      <c r="O6254">
        <v>123</v>
      </c>
      <c r="P6254" cm="1">
        <f t="array" ref="P6254">_xlfn.XLOOKUP(D6254, CPI!$A:A, CPI!$B:B)</f>
        <v>233</v>
      </c>
      <c r="Q6254" s="9">
        <f>IF(M6254="","",PRODUCT(M6254,CPI!$B$112/P6254))</f>
        <v>113903462.7051502</v>
      </c>
    </row>
    <row r="6255" spans="1:17">
      <c r="A6255" t="s">
        <v>18227</v>
      </c>
      <c r="B6255" t="s">
        <v>2010</v>
      </c>
      <c r="C6255" t="s">
        <v>36</v>
      </c>
      <c r="D6255">
        <v>2013</v>
      </c>
      <c r="E6255" t="s">
        <v>18228</v>
      </c>
      <c r="F6255">
        <v>7.8</v>
      </c>
      <c r="G6255">
        <v>615000</v>
      </c>
      <c r="H6255" t="s">
        <v>6894</v>
      </c>
      <c r="I6255" t="s">
        <v>7977</v>
      </c>
      <c r="J6255" t="s">
        <v>8793</v>
      </c>
      <c r="K6255" t="s">
        <v>1888</v>
      </c>
      <c r="L6255">
        <v>225000000</v>
      </c>
      <c r="M6255">
        <v>959007513</v>
      </c>
      <c r="N6255" t="s">
        <v>129</v>
      </c>
      <c r="O6255">
        <v>161</v>
      </c>
      <c r="P6255" cm="1">
        <f t="array" ref="P6255">_xlfn.XLOOKUP(D6255, CPI!$A:A, CPI!$B:B)</f>
        <v>233</v>
      </c>
      <c r="Q6255" s="9">
        <f>IF(M6255="","",PRODUCT(M6255,CPI!$B$112/P6255))</f>
        <v>1254118408.6313305</v>
      </c>
    </row>
    <row r="6256" spans="1:17">
      <c r="A6256" t="s">
        <v>18229</v>
      </c>
      <c r="B6256" t="s">
        <v>2010</v>
      </c>
      <c r="C6256" t="s">
        <v>45</v>
      </c>
      <c r="D6256">
        <v>2013</v>
      </c>
      <c r="E6256" t="s">
        <v>18230</v>
      </c>
      <c r="F6256">
        <v>7</v>
      </c>
      <c r="G6256">
        <v>721000</v>
      </c>
      <c r="H6256" t="s">
        <v>13563</v>
      </c>
      <c r="I6256" t="s">
        <v>5870</v>
      </c>
      <c r="J6256" t="s">
        <v>17180</v>
      </c>
      <c r="K6256" t="s">
        <v>41</v>
      </c>
      <c r="L6256">
        <v>225000000</v>
      </c>
      <c r="M6256">
        <v>668045518</v>
      </c>
      <c r="N6256" t="s">
        <v>34</v>
      </c>
      <c r="O6256">
        <v>143</v>
      </c>
      <c r="P6256" cm="1">
        <f t="array" ref="P6256">_xlfn.XLOOKUP(D6256, CPI!$A:A, CPI!$B:B)</f>
        <v>233</v>
      </c>
      <c r="Q6256" s="9">
        <f>IF(M6256="","",PRODUCT(M6256,CPI!$B$112/P6256))</f>
        <v>873620040.06266093</v>
      </c>
    </row>
    <row r="6257" spans="1:17">
      <c r="A6257" t="s">
        <v>18231</v>
      </c>
      <c r="B6257" t="s">
        <v>27</v>
      </c>
      <c r="C6257" t="s">
        <v>28</v>
      </c>
      <c r="D6257">
        <v>2013</v>
      </c>
      <c r="E6257" t="s">
        <v>18232</v>
      </c>
      <c r="F6257">
        <v>6.3</v>
      </c>
      <c r="G6257">
        <v>134000</v>
      </c>
      <c r="H6257" t="s">
        <v>11322</v>
      </c>
      <c r="I6257" t="s">
        <v>18233</v>
      </c>
      <c r="J6257" t="s">
        <v>9286</v>
      </c>
      <c r="K6257" t="s">
        <v>33</v>
      </c>
      <c r="L6257">
        <v>13300000</v>
      </c>
      <c r="M6257">
        <v>5866389</v>
      </c>
      <c r="N6257" t="s">
        <v>15786</v>
      </c>
      <c r="O6257">
        <v>108</v>
      </c>
      <c r="P6257" cm="1">
        <f t="array" ref="P6257">_xlfn.XLOOKUP(D6257, CPI!$A:A, CPI!$B:B)</f>
        <v>233</v>
      </c>
      <c r="Q6257" s="9">
        <f>IF(M6257="","",PRODUCT(M6257,CPI!$B$112/P6257))</f>
        <v>7671625.4433476394</v>
      </c>
    </row>
    <row r="6258" spans="1:17">
      <c r="A6258" t="s">
        <v>18234</v>
      </c>
      <c r="B6258" t="s">
        <v>520</v>
      </c>
      <c r="C6258" t="s">
        <v>28</v>
      </c>
      <c r="D6258">
        <v>2013</v>
      </c>
      <c r="E6258" t="s">
        <v>18235</v>
      </c>
      <c r="F6258">
        <v>7.7</v>
      </c>
      <c r="G6258">
        <v>142000</v>
      </c>
      <c r="H6258" t="s">
        <v>18236</v>
      </c>
      <c r="I6258" t="s">
        <v>18236</v>
      </c>
      <c r="J6258" t="s">
        <v>18195</v>
      </c>
      <c r="K6258" t="s">
        <v>463</v>
      </c>
      <c r="M6258">
        <v>19465835</v>
      </c>
      <c r="N6258" t="s">
        <v>18237</v>
      </c>
      <c r="O6258">
        <v>180</v>
      </c>
      <c r="P6258" cm="1">
        <f t="array" ref="P6258">_xlfn.XLOOKUP(D6258, CPI!$A:A, CPI!$B:B)</f>
        <v>233</v>
      </c>
      <c r="Q6258" s="9">
        <f>IF(M6258="","",PRODUCT(M6258,CPI!$B$112/P6258))</f>
        <v>25455965.341201715</v>
      </c>
    </row>
    <row r="6259" spans="1:17">
      <c r="A6259" t="s">
        <v>18238</v>
      </c>
      <c r="B6259" t="s">
        <v>27</v>
      </c>
      <c r="C6259" t="s">
        <v>52</v>
      </c>
      <c r="D6259">
        <v>2013</v>
      </c>
      <c r="E6259" t="s">
        <v>18239</v>
      </c>
      <c r="F6259">
        <v>7.3</v>
      </c>
      <c r="G6259">
        <v>94000</v>
      </c>
      <c r="H6259" t="s">
        <v>2199</v>
      </c>
      <c r="I6259" t="s">
        <v>2199</v>
      </c>
      <c r="J6259" t="s">
        <v>6142</v>
      </c>
      <c r="K6259" t="s">
        <v>33</v>
      </c>
      <c r="L6259">
        <v>7000000</v>
      </c>
      <c r="M6259">
        <v>7609187</v>
      </c>
      <c r="N6259" t="s">
        <v>1797</v>
      </c>
      <c r="O6259">
        <v>123</v>
      </c>
      <c r="P6259" cm="1">
        <f t="array" ref="P6259">_xlfn.XLOOKUP(D6259, CPI!$A:A, CPI!$B:B)</f>
        <v>233</v>
      </c>
      <c r="Q6259" s="9">
        <f>IF(M6259="","",PRODUCT(M6259,CPI!$B$112/P6259))</f>
        <v>9950726.5188841205</v>
      </c>
    </row>
    <row r="6260" spans="1:17">
      <c r="A6260" t="s">
        <v>18240</v>
      </c>
      <c r="B6260" t="s">
        <v>27</v>
      </c>
      <c r="C6260" t="s">
        <v>28</v>
      </c>
      <c r="D6260">
        <v>2013</v>
      </c>
      <c r="E6260" t="s">
        <v>18241</v>
      </c>
      <c r="F6260">
        <v>8</v>
      </c>
      <c r="G6260">
        <v>559000</v>
      </c>
      <c r="H6260" t="s">
        <v>10741</v>
      </c>
      <c r="I6260" t="s">
        <v>10741</v>
      </c>
      <c r="J6260" t="s">
        <v>10578</v>
      </c>
      <c r="K6260" t="s">
        <v>41</v>
      </c>
      <c r="L6260">
        <v>23000000</v>
      </c>
      <c r="M6260">
        <v>48517427</v>
      </c>
      <c r="N6260" t="s">
        <v>18242</v>
      </c>
      <c r="O6260">
        <v>126</v>
      </c>
      <c r="P6260" cm="1">
        <f t="array" ref="P6260">_xlfn.XLOOKUP(D6260, CPI!$A:A, CPI!$B:B)</f>
        <v>233</v>
      </c>
      <c r="Q6260" s="9">
        <f>IF(M6260="","",PRODUCT(M6260,CPI!$B$112/P6260))</f>
        <v>63447467.840772532</v>
      </c>
    </row>
    <row r="6261" spans="1:17">
      <c r="A6261" t="s">
        <v>18243</v>
      </c>
      <c r="B6261" t="s">
        <v>27</v>
      </c>
      <c r="C6261" t="s">
        <v>45</v>
      </c>
      <c r="D6261">
        <v>2013</v>
      </c>
      <c r="E6261" t="s">
        <v>18244</v>
      </c>
      <c r="F6261">
        <v>7.1</v>
      </c>
      <c r="G6261">
        <v>335000</v>
      </c>
      <c r="H6261" t="s">
        <v>12955</v>
      </c>
      <c r="I6261" t="s">
        <v>18245</v>
      </c>
      <c r="J6261" t="s">
        <v>17126</v>
      </c>
      <c r="K6261" t="s">
        <v>931</v>
      </c>
      <c r="L6261">
        <v>39200000</v>
      </c>
      <c r="M6261">
        <v>86758912</v>
      </c>
      <c r="N6261" t="s">
        <v>18246</v>
      </c>
      <c r="O6261">
        <v>126</v>
      </c>
      <c r="P6261" cm="1">
        <f t="array" ref="P6261">_xlfn.XLOOKUP(D6261, CPI!$A:A, CPI!$B:B)</f>
        <v>233</v>
      </c>
      <c r="Q6261" s="9">
        <f>IF(M6261="","",PRODUCT(M6261,CPI!$B$112/P6261))</f>
        <v>113456826.1218884</v>
      </c>
    </row>
    <row r="6262" spans="1:17">
      <c r="A6262" t="s">
        <v>18247</v>
      </c>
      <c r="B6262" t="s">
        <v>27</v>
      </c>
      <c r="C6262" t="s">
        <v>52</v>
      </c>
      <c r="D6262">
        <v>2013</v>
      </c>
      <c r="E6262" t="s">
        <v>18248</v>
      </c>
      <c r="F6262">
        <v>7</v>
      </c>
      <c r="G6262">
        <v>415000</v>
      </c>
      <c r="H6262" t="s">
        <v>13477</v>
      </c>
      <c r="I6262" t="s">
        <v>18249</v>
      </c>
      <c r="J6262" t="s">
        <v>17577</v>
      </c>
      <c r="K6262" t="s">
        <v>41</v>
      </c>
      <c r="L6262">
        <v>37000000</v>
      </c>
      <c r="M6262">
        <v>269994119</v>
      </c>
      <c r="N6262" t="s">
        <v>2037</v>
      </c>
      <c r="O6262">
        <v>110</v>
      </c>
      <c r="P6262" cm="1">
        <f t="array" ref="P6262">_xlfn.XLOOKUP(D6262, CPI!$A:A, CPI!$B:B)</f>
        <v>233</v>
      </c>
      <c r="Q6262" s="9">
        <f>IF(M6262="","",PRODUCT(M6262,CPI!$B$112/P6262))</f>
        <v>353078146.17725319</v>
      </c>
    </row>
    <row r="6263" spans="1:17">
      <c r="A6263" t="s">
        <v>18250</v>
      </c>
      <c r="B6263" t="s">
        <v>27</v>
      </c>
      <c r="C6263" t="s">
        <v>45</v>
      </c>
      <c r="D6263">
        <v>2013</v>
      </c>
      <c r="E6263" t="s">
        <v>18251</v>
      </c>
      <c r="F6263">
        <v>6.5</v>
      </c>
      <c r="G6263">
        <v>259000</v>
      </c>
      <c r="H6263" t="s">
        <v>14347</v>
      </c>
      <c r="I6263" t="s">
        <v>14347</v>
      </c>
      <c r="J6263" t="s">
        <v>16391</v>
      </c>
      <c r="K6263" t="s">
        <v>33</v>
      </c>
      <c r="L6263">
        <v>28000000</v>
      </c>
      <c r="M6263">
        <v>60795985</v>
      </c>
      <c r="N6263" t="s">
        <v>72</v>
      </c>
      <c r="O6263">
        <v>103</v>
      </c>
      <c r="P6263" cm="1">
        <f t="array" ref="P6263">_xlfn.XLOOKUP(D6263, CPI!$A:A, CPI!$B:B)</f>
        <v>233</v>
      </c>
      <c r="Q6263" s="9">
        <f>IF(M6263="","",PRODUCT(M6263,CPI!$B$112/P6263))</f>
        <v>79504449.05364807</v>
      </c>
    </row>
    <row r="6264" spans="1:17">
      <c r="A6264" t="s">
        <v>16831</v>
      </c>
      <c r="B6264" t="s">
        <v>44</v>
      </c>
      <c r="C6264" t="s">
        <v>401</v>
      </c>
      <c r="D6264">
        <v>2013</v>
      </c>
      <c r="E6264" t="s">
        <v>18252</v>
      </c>
      <c r="F6264">
        <v>7.4</v>
      </c>
      <c r="G6264">
        <v>585000</v>
      </c>
      <c r="H6264" t="s">
        <v>10734</v>
      </c>
      <c r="I6264" t="s">
        <v>18253</v>
      </c>
      <c r="J6264" t="s">
        <v>14963</v>
      </c>
      <c r="K6264" t="s">
        <v>41</v>
      </c>
      <c r="L6264">
        <v>150000000</v>
      </c>
      <c r="M6264">
        <v>1281508100</v>
      </c>
      <c r="N6264" t="s">
        <v>622</v>
      </c>
      <c r="O6264">
        <v>102</v>
      </c>
      <c r="P6264" cm="1">
        <f t="array" ref="P6264">_xlfn.XLOOKUP(D6264, CPI!$A:A, CPI!$B:B)</f>
        <v>233</v>
      </c>
      <c r="Q6264" s="9">
        <f>IF(M6264="","",PRODUCT(M6264,CPI!$B$112/P6264))</f>
        <v>1675860592.5751071</v>
      </c>
    </row>
    <row r="6265" spans="1:17">
      <c r="A6265" t="s">
        <v>18254</v>
      </c>
      <c r="B6265" t="s">
        <v>2010</v>
      </c>
      <c r="C6265" t="s">
        <v>28</v>
      </c>
      <c r="D6265">
        <v>2013</v>
      </c>
      <c r="E6265" t="s">
        <v>17815</v>
      </c>
      <c r="F6265">
        <v>7.2</v>
      </c>
      <c r="G6265">
        <v>494000</v>
      </c>
      <c r="H6265" t="s">
        <v>6988</v>
      </c>
      <c r="I6265" t="s">
        <v>6988</v>
      </c>
      <c r="J6265" t="s">
        <v>8521</v>
      </c>
      <c r="K6265" t="s">
        <v>259</v>
      </c>
      <c r="L6265">
        <v>105000000</v>
      </c>
      <c r="M6265">
        <v>353642274</v>
      </c>
      <c r="N6265" t="s">
        <v>34</v>
      </c>
      <c r="O6265">
        <v>143</v>
      </c>
      <c r="P6265" cm="1">
        <f t="array" ref="P6265">_xlfn.XLOOKUP(D6265, CPI!$A:A, CPI!$B:B)</f>
        <v>233</v>
      </c>
      <c r="Q6265" s="9">
        <f>IF(M6265="","",PRODUCT(M6265,CPI!$B$112/P6265))</f>
        <v>462466956.59999996</v>
      </c>
    </row>
    <row r="6266" spans="1:17">
      <c r="A6266" t="s">
        <v>18255</v>
      </c>
      <c r="B6266" t="s">
        <v>27</v>
      </c>
      <c r="C6266" t="s">
        <v>115</v>
      </c>
      <c r="D6266">
        <v>2013</v>
      </c>
      <c r="E6266" t="s">
        <v>18256</v>
      </c>
      <c r="F6266">
        <v>7.2</v>
      </c>
      <c r="G6266">
        <v>458000</v>
      </c>
      <c r="H6266" t="s">
        <v>8198</v>
      </c>
      <c r="I6266" t="s">
        <v>16320</v>
      </c>
      <c r="J6266" t="s">
        <v>3918</v>
      </c>
      <c r="K6266" t="s">
        <v>41</v>
      </c>
      <c r="L6266">
        <v>40000000</v>
      </c>
      <c r="M6266">
        <v>251171807</v>
      </c>
      <c r="N6266" t="s">
        <v>42</v>
      </c>
      <c r="O6266">
        <v>138</v>
      </c>
      <c r="P6266" cm="1">
        <f t="array" ref="P6266">_xlfn.XLOOKUP(D6266, CPI!$A:A, CPI!$B:B)</f>
        <v>233</v>
      </c>
      <c r="Q6266" s="9">
        <f>IF(M6266="","",PRODUCT(M6266,CPI!$B$112/P6266))</f>
        <v>328463732.15836906</v>
      </c>
    </row>
    <row r="6267" spans="1:17">
      <c r="A6267" t="s">
        <v>18257</v>
      </c>
      <c r="B6267" t="s">
        <v>27</v>
      </c>
      <c r="C6267" t="s">
        <v>36</v>
      </c>
      <c r="D6267">
        <v>2013</v>
      </c>
      <c r="E6267" t="s">
        <v>18258</v>
      </c>
      <c r="F6267">
        <v>5.3</v>
      </c>
      <c r="G6267">
        <v>41000</v>
      </c>
      <c r="H6267" t="s">
        <v>12543</v>
      </c>
      <c r="I6267" t="s">
        <v>12543</v>
      </c>
      <c r="J6267" t="s">
        <v>18259</v>
      </c>
      <c r="K6267" t="s">
        <v>41</v>
      </c>
      <c r="L6267">
        <v>5000000</v>
      </c>
      <c r="M6267">
        <v>12666449</v>
      </c>
      <c r="N6267" t="s">
        <v>18260</v>
      </c>
      <c r="O6267">
        <v>100</v>
      </c>
      <c r="P6267" cm="1">
        <f t="array" ref="P6267">_xlfn.XLOOKUP(D6267, CPI!$A:A, CPI!$B:B)</f>
        <v>233</v>
      </c>
      <c r="Q6267" s="9">
        <f>IF(M6267="","",PRODUCT(M6267,CPI!$B$112/P6267))</f>
        <v>16564236.095708154</v>
      </c>
    </row>
    <row r="6268" spans="1:17">
      <c r="A6268" t="s">
        <v>6414</v>
      </c>
      <c r="B6268" t="s">
        <v>27</v>
      </c>
      <c r="C6268" t="s">
        <v>45</v>
      </c>
      <c r="D6268">
        <v>2013</v>
      </c>
      <c r="E6268" t="s">
        <v>18261</v>
      </c>
      <c r="F6268">
        <v>8.1</v>
      </c>
      <c r="G6268">
        <v>446000</v>
      </c>
      <c r="H6268" t="s">
        <v>1145</v>
      </c>
      <c r="I6268" t="s">
        <v>14554</v>
      </c>
      <c r="J6268" t="s">
        <v>13170</v>
      </c>
      <c r="K6268" t="s">
        <v>33</v>
      </c>
      <c r="L6268">
        <v>38000000</v>
      </c>
      <c r="M6268">
        <v>96983009</v>
      </c>
      <c r="N6268" t="s">
        <v>17810</v>
      </c>
      <c r="O6268">
        <v>123</v>
      </c>
      <c r="P6268" cm="1">
        <f t="array" ref="P6268">_xlfn.XLOOKUP(D6268, CPI!$A:A, CPI!$B:B)</f>
        <v>233</v>
      </c>
      <c r="Q6268" s="9">
        <f>IF(M6268="","",PRODUCT(M6268,CPI!$B$112/P6268))</f>
        <v>126827136.66223176</v>
      </c>
    </row>
    <row r="6269" spans="1:17">
      <c r="A6269" t="s">
        <v>18262</v>
      </c>
      <c r="B6269" t="s">
        <v>348</v>
      </c>
      <c r="C6269" t="s">
        <v>401</v>
      </c>
      <c r="D6269">
        <v>2013</v>
      </c>
      <c r="E6269" t="s">
        <v>18263</v>
      </c>
      <c r="F6269">
        <v>7.2</v>
      </c>
      <c r="G6269">
        <v>332000</v>
      </c>
      <c r="H6269" t="s">
        <v>18264</v>
      </c>
      <c r="I6269" t="s">
        <v>18264</v>
      </c>
      <c r="J6269" t="s">
        <v>4929</v>
      </c>
      <c r="K6269" t="s">
        <v>41</v>
      </c>
      <c r="L6269">
        <v>200000000</v>
      </c>
      <c r="M6269">
        <v>743559645</v>
      </c>
      <c r="N6269" t="s">
        <v>1735</v>
      </c>
      <c r="O6269">
        <v>104</v>
      </c>
      <c r="P6269" cm="1">
        <f t="array" ref="P6269">_xlfn.XLOOKUP(D6269, CPI!$A:A, CPI!$B:B)</f>
        <v>233</v>
      </c>
      <c r="Q6269" s="9">
        <f>IF(M6269="","",PRODUCT(M6269,CPI!$B$112/P6269))</f>
        <v>972371776.10085833</v>
      </c>
    </row>
    <row r="6270" spans="1:17">
      <c r="A6270" t="s">
        <v>18265</v>
      </c>
      <c r="B6270" t="s">
        <v>27</v>
      </c>
      <c r="C6270" t="s">
        <v>52</v>
      </c>
      <c r="D6270">
        <v>2013</v>
      </c>
      <c r="E6270" t="s">
        <v>18261</v>
      </c>
      <c r="F6270">
        <v>6.5</v>
      </c>
      <c r="G6270">
        <v>232000</v>
      </c>
      <c r="H6270" t="s">
        <v>12138</v>
      </c>
      <c r="I6270" t="s">
        <v>12138</v>
      </c>
      <c r="J6270" t="s">
        <v>12138</v>
      </c>
      <c r="K6270" t="s">
        <v>41</v>
      </c>
      <c r="L6270">
        <v>3000000</v>
      </c>
      <c r="M6270">
        <v>39439355</v>
      </c>
      <c r="N6270" t="s">
        <v>15612</v>
      </c>
      <c r="O6270">
        <v>90</v>
      </c>
      <c r="P6270" cm="1">
        <f t="array" ref="P6270">_xlfn.XLOOKUP(D6270, CPI!$A:A, CPI!$B:B)</f>
        <v>233</v>
      </c>
      <c r="Q6270" s="9">
        <f>IF(M6270="","",PRODUCT(M6270,CPI!$B$112/P6270))</f>
        <v>51575843.212446347</v>
      </c>
    </row>
    <row r="6271" spans="1:17">
      <c r="A6271" t="s">
        <v>18266</v>
      </c>
      <c r="B6271" t="s">
        <v>2010</v>
      </c>
      <c r="C6271" t="s">
        <v>115</v>
      </c>
      <c r="D6271">
        <v>2013</v>
      </c>
      <c r="E6271" t="s">
        <v>18267</v>
      </c>
      <c r="F6271">
        <v>7.2</v>
      </c>
      <c r="G6271">
        <v>612000</v>
      </c>
      <c r="H6271" t="s">
        <v>12491</v>
      </c>
      <c r="I6271" t="s">
        <v>7342</v>
      </c>
      <c r="J6271" t="s">
        <v>16101</v>
      </c>
      <c r="K6271" t="s">
        <v>41</v>
      </c>
      <c r="L6271">
        <v>75000000</v>
      </c>
      <c r="M6271">
        <v>351723989</v>
      </c>
      <c r="N6271" t="s">
        <v>10093</v>
      </c>
      <c r="O6271">
        <v>115</v>
      </c>
      <c r="P6271" cm="1">
        <f t="array" ref="P6271">_xlfn.XLOOKUP(D6271, CPI!$A:A, CPI!$B:B)</f>
        <v>233</v>
      </c>
      <c r="Q6271" s="9">
        <f>IF(M6271="","",PRODUCT(M6271,CPI!$B$112/P6271))</f>
        <v>459958366.73090124</v>
      </c>
    </row>
    <row r="6272" spans="1:17">
      <c r="A6272" t="s">
        <v>18268</v>
      </c>
      <c r="B6272" t="s">
        <v>2010</v>
      </c>
      <c r="C6272" t="s">
        <v>45</v>
      </c>
      <c r="D6272">
        <v>2013</v>
      </c>
      <c r="E6272" t="s">
        <v>17722</v>
      </c>
      <c r="F6272">
        <v>7</v>
      </c>
      <c r="G6272">
        <v>495000</v>
      </c>
      <c r="H6272" t="s">
        <v>16688</v>
      </c>
      <c r="I6272" t="s">
        <v>17550</v>
      </c>
      <c r="J6272" t="s">
        <v>1489</v>
      </c>
      <c r="K6272" t="s">
        <v>41</v>
      </c>
      <c r="L6272">
        <v>120000000</v>
      </c>
      <c r="M6272">
        <v>286168572</v>
      </c>
      <c r="N6272" t="s">
        <v>72</v>
      </c>
      <c r="O6272">
        <v>124</v>
      </c>
      <c r="P6272" cm="1">
        <f t="array" ref="P6272">_xlfn.XLOOKUP(D6272, CPI!$A:A, CPI!$B:B)</f>
        <v>233</v>
      </c>
      <c r="Q6272" s="9">
        <f>IF(M6272="","",PRODUCT(M6272,CPI!$B$112/P6272))</f>
        <v>374229887.93304718</v>
      </c>
    </row>
    <row r="6273" spans="1:17">
      <c r="A6273" t="s">
        <v>18269</v>
      </c>
      <c r="B6273" t="s">
        <v>27</v>
      </c>
      <c r="C6273" t="s">
        <v>52</v>
      </c>
      <c r="D6273">
        <v>2013</v>
      </c>
      <c r="E6273" t="s">
        <v>18270</v>
      </c>
      <c r="F6273">
        <v>5.7</v>
      </c>
      <c r="G6273">
        <v>128000</v>
      </c>
      <c r="H6273" t="s">
        <v>15880</v>
      </c>
      <c r="I6273" t="s">
        <v>11776</v>
      </c>
      <c r="J6273" t="s">
        <v>4034</v>
      </c>
      <c r="K6273" t="s">
        <v>41</v>
      </c>
      <c r="L6273">
        <v>35000000</v>
      </c>
      <c r="M6273">
        <v>173965010</v>
      </c>
      <c r="N6273" t="s">
        <v>18271</v>
      </c>
      <c r="O6273">
        <v>111</v>
      </c>
      <c r="P6273" cm="1">
        <f t="array" ref="P6273">_xlfn.XLOOKUP(D6273, CPI!$A:A, CPI!$B:B)</f>
        <v>233</v>
      </c>
      <c r="Q6273" s="9">
        <f>IF(M6273="","",PRODUCT(M6273,CPI!$B$112/P6273))</f>
        <v>227498448.6995708</v>
      </c>
    </row>
    <row r="6274" spans="1:17">
      <c r="A6274" t="s">
        <v>18272</v>
      </c>
      <c r="B6274" t="s">
        <v>458</v>
      </c>
      <c r="C6274" t="s">
        <v>28</v>
      </c>
      <c r="D6274">
        <v>2013</v>
      </c>
      <c r="E6274" t="s">
        <v>18273</v>
      </c>
      <c r="F6274">
        <v>6.9</v>
      </c>
      <c r="G6274">
        <v>119000</v>
      </c>
      <c r="H6274" t="s">
        <v>6535</v>
      </c>
      <c r="I6274" t="s">
        <v>6535</v>
      </c>
      <c r="J6274" t="s">
        <v>7622</v>
      </c>
      <c r="K6274" t="s">
        <v>3822</v>
      </c>
      <c r="M6274">
        <v>13551156</v>
      </c>
      <c r="N6274" t="s">
        <v>10425</v>
      </c>
      <c r="O6274">
        <v>117</v>
      </c>
      <c r="P6274" cm="1">
        <f t="array" ref="P6274">_xlfn.XLOOKUP(D6274, CPI!$A:A, CPI!$B:B)</f>
        <v>233</v>
      </c>
      <c r="Q6274" s="9">
        <f>IF(M6274="","",PRODUCT(M6274,CPI!$B$112/P6274))</f>
        <v>17721189.842060085</v>
      </c>
    </row>
    <row r="6275" spans="1:17">
      <c r="A6275" t="s">
        <v>18274</v>
      </c>
      <c r="B6275" t="s">
        <v>2010</v>
      </c>
      <c r="C6275" t="s">
        <v>45</v>
      </c>
      <c r="D6275">
        <v>2013</v>
      </c>
      <c r="E6275" t="s">
        <v>18275</v>
      </c>
      <c r="F6275">
        <v>7.7</v>
      </c>
      <c r="G6275">
        <v>468000</v>
      </c>
      <c r="H6275" t="s">
        <v>6361</v>
      </c>
      <c r="I6275" t="s">
        <v>14207</v>
      </c>
      <c r="J6275" t="s">
        <v>15754</v>
      </c>
      <c r="K6275" t="s">
        <v>41</v>
      </c>
      <c r="L6275">
        <v>190000000</v>
      </c>
      <c r="M6275">
        <v>467365246</v>
      </c>
      <c r="N6275" t="s">
        <v>55</v>
      </c>
      <c r="O6275">
        <v>132</v>
      </c>
      <c r="P6275" cm="1">
        <f t="array" ref="P6275">_xlfn.XLOOKUP(D6275, CPI!$A:A, CPI!$B:B)</f>
        <v>233</v>
      </c>
      <c r="Q6275" s="9">
        <f>IF(M6275="","",PRODUCT(M6275,CPI!$B$112/P6275))</f>
        <v>611185366.76480687</v>
      </c>
    </row>
    <row r="6276" spans="1:17">
      <c r="A6276" t="s">
        <v>18276</v>
      </c>
      <c r="B6276" t="s">
        <v>2010</v>
      </c>
      <c r="C6276" t="s">
        <v>45</v>
      </c>
      <c r="D6276">
        <v>2013</v>
      </c>
      <c r="E6276" t="s">
        <v>18277</v>
      </c>
      <c r="F6276">
        <v>7.5</v>
      </c>
      <c r="G6276">
        <v>626000</v>
      </c>
      <c r="H6276" t="s">
        <v>14043</v>
      </c>
      <c r="I6276" t="s">
        <v>9646</v>
      </c>
      <c r="J6276" t="s">
        <v>16768</v>
      </c>
      <c r="K6276" t="s">
        <v>41</v>
      </c>
      <c r="L6276">
        <v>130000000</v>
      </c>
      <c r="M6276">
        <v>865011746</v>
      </c>
      <c r="N6276" t="s">
        <v>16745</v>
      </c>
      <c r="O6276">
        <v>146</v>
      </c>
      <c r="P6276" cm="1">
        <f t="array" ref="P6276">_xlfn.XLOOKUP(D6276, CPI!$A:A, CPI!$B:B)</f>
        <v>233</v>
      </c>
      <c r="Q6276" s="9">
        <f>IF(M6276="","",PRODUCT(M6276,CPI!$B$112/P6276))</f>
        <v>1131197763.9751072</v>
      </c>
    </row>
    <row r="6277" spans="1:17">
      <c r="A6277" t="s">
        <v>18278</v>
      </c>
      <c r="B6277" t="s">
        <v>27</v>
      </c>
      <c r="C6277" t="s">
        <v>45</v>
      </c>
      <c r="D6277">
        <v>2013</v>
      </c>
      <c r="E6277" t="s">
        <v>18252</v>
      </c>
      <c r="F6277">
        <v>6.5</v>
      </c>
      <c r="G6277">
        <v>113000</v>
      </c>
      <c r="H6277" t="s">
        <v>8770</v>
      </c>
      <c r="I6277" t="s">
        <v>772</v>
      </c>
      <c r="J6277" t="s">
        <v>11251</v>
      </c>
      <c r="K6277" t="s">
        <v>41</v>
      </c>
      <c r="L6277">
        <v>22000000</v>
      </c>
      <c r="M6277">
        <v>48449416</v>
      </c>
      <c r="N6277" t="s">
        <v>17345</v>
      </c>
      <c r="O6277">
        <v>100</v>
      </c>
      <c r="P6277" cm="1">
        <f t="array" ref="P6277">_xlfn.XLOOKUP(D6277, CPI!$A:A, CPI!$B:B)</f>
        <v>233</v>
      </c>
      <c r="Q6277" s="9">
        <f>IF(M6277="","",PRODUCT(M6277,CPI!$B$112/P6277))</f>
        <v>63358528.133905575</v>
      </c>
    </row>
    <row r="6278" spans="1:17">
      <c r="A6278" t="s">
        <v>18279</v>
      </c>
      <c r="B6278" t="s">
        <v>27</v>
      </c>
      <c r="C6278" t="s">
        <v>52</v>
      </c>
      <c r="D6278">
        <v>2013</v>
      </c>
      <c r="E6278" t="s">
        <v>18280</v>
      </c>
      <c r="F6278">
        <v>4.3</v>
      </c>
      <c r="G6278">
        <v>101000</v>
      </c>
      <c r="H6278" t="s">
        <v>619</v>
      </c>
      <c r="I6278" t="s">
        <v>18281</v>
      </c>
      <c r="J6278" t="s">
        <v>16705</v>
      </c>
      <c r="K6278" t="s">
        <v>41</v>
      </c>
      <c r="L6278">
        <v>6000000</v>
      </c>
      <c r="M6278">
        <v>32443111</v>
      </c>
      <c r="N6278" t="s">
        <v>15315</v>
      </c>
      <c r="O6278">
        <v>94</v>
      </c>
      <c r="P6278" cm="1">
        <f t="array" ref="P6278">_xlfn.XLOOKUP(D6278, CPI!$A:A, CPI!$B:B)</f>
        <v>233</v>
      </c>
      <c r="Q6278" s="9">
        <f>IF(M6278="","",PRODUCT(M6278,CPI!$B$112/P6278))</f>
        <v>42426677.775536478</v>
      </c>
    </row>
    <row r="6279" spans="1:17">
      <c r="A6279" t="s">
        <v>18282</v>
      </c>
      <c r="B6279" t="s">
        <v>2010</v>
      </c>
      <c r="C6279" t="s">
        <v>45</v>
      </c>
      <c r="D6279">
        <v>2013</v>
      </c>
      <c r="E6279" t="s">
        <v>18263</v>
      </c>
      <c r="F6279">
        <v>7</v>
      </c>
      <c r="G6279">
        <v>618000</v>
      </c>
      <c r="H6279" t="s">
        <v>11955</v>
      </c>
      <c r="I6279" t="s">
        <v>15150</v>
      </c>
      <c r="J6279" t="s">
        <v>6546</v>
      </c>
      <c r="K6279" t="s">
        <v>41</v>
      </c>
      <c r="L6279">
        <v>190000000</v>
      </c>
      <c r="M6279">
        <v>540455876</v>
      </c>
      <c r="N6279" t="s">
        <v>55</v>
      </c>
      <c r="O6279">
        <v>116</v>
      </c>
      <c r="P6279" cm="1">
        <f t="array" ref="P6279">_xlfn.XLOOKUP(D6279, CPI!$A:A, CPI!$B:B)</f>
        <v>233</v>
      </c>
      <c r="Q6279" s="9">
        <f>IF(M6279="","",PRODUCT(M6279,CPI!$B$112/P6279))</f>
        <v>706767834.40858364</v>
      </c>
    </row>
    <row r="6280" spans="1:17">
      <c r="A6280" t="s">
        <v>18283</v>
      </c>
      <c r="B6280" t="s">
        <v>27</v>
      </c>
      <c r="C6280" t="s">
        <v>74</v>
      </c>
      <c r="D6280">
        <v>2013</v>
      </c>
      <c r="E6280" t="s">
        <v>18091</v>
      </c>
      <c r="F6280">
        <v>8.1</v>
      </c>
      <c r="G6280">
        <v>657000</v>
      </c>
      <c r="H6280" t="s">
        <v>15783</v>
      </c>
      <c r="I6280" t="s">
        <v>9675</v>
      </c>
      <c r="J6280" t="s">
        <v>12666</v>
      </c>
      <c r="K6280" t="s">
        <v>41</v>
      </c>
      <c r="L6280">
        <v>20000000</v>
      </c>
      <c r="M6280">
        <v>187733202</v>
      </c>
      <c r="N6280" t="s">
        <v>8636</v>
      </c>
      <c r="O6280">
        <v>134</v>
      </c>
      <c r="P6280" cm="1">
        <f t="array" ref="P6280">_xlfn.XLOOKUP(D6280, CPI!$A:A, CPI!$B:B)</f>
        <v>233</v>
      </c>
      <c r="Q6280" s="9">
        <f>IF(M6280="","",PRODUCT(M6280,CPI!$B$112/P6280))</f>
        <v>245503462.01459226</v>
      </c>
    </row>
    <row r="6281" spans="1:17">
      <c r="A6281" t="s">
        <v>18284</v>
      </c>
      <c r="B6281" t="s">
        <v>2010</v>
      </c>
      <c r="C6281" t="s">
        <v>45</v>
      </c>
      <c r="D6281">
        <v>2013</v>
      </c>
      <c r="E6281" t="s">
        <v>18285</v>
      </c>
      <c r="F6281">
        <v>5.8</v>
      </c>
      <c r="G6281">
        <v>176000</v>
      </c>
      <c r="H6281" t="s">
        <v>15761</v>
      </c>
      <c r="I6281" t="s">
        <v>13992</v>
      </c>
      <c r="J6281" t="s">
        <v>12480</v>
      </c>
      <c r="K6281" t="s">
        <v>41</v>
      </c>
      <c r="L6281">
        <v>130000000</v>
      </c>
      <c r="M6281">
        <v>375740705</v>
      </c>
      <c r="N6281" t="s">
        <v>55</v>
      </c>
      <c r="O6281">
        <v>110</v>
      </c>
      <c r="P6281" cm="1">
        <f t="array" ref="P6281">_xlfn.XLOOKUP(D6281, CPI!$A:A, CPI!$B:B)</f>
        <v>233</v>
      </c>
      <c r="Q6281" s="9">
        <f>IF(M6281="","",PRODUCT(M6281,CPI!$B$112/P6281))</f>
        <v>491365634.39270383</v>
      </c>
    </row>
    <row r="6282" spans="1:17">
      <c r="A6282" t="s">
        <v>18286</v>
      </c>
      <c r="B6282" t="s">
        <v>27</v>
      </c>
      <c r="C6282" t="s">
        <v>74</v>
      </c>
      <c r="D6282">
        <v>2013</v>
      </c>
      <c r="E6282" t="s">
        <v>18277</v>
      </c>
      <c r="F6282">
        <v>8</v>
      </c>
      <c r="G6282">
        <v>455000</v>
      </c>
      <c r="H6282" t="s">
        <v>16336</v>
      </c>
      <c r="I6282" t="s">
        <v>18287</v>
      </c>
      <c r="J6282" t="s">
        <v>9032</v>
      </c>
      <c r="K6282" t="s">
        <v>41</v>
      </c>
      <c r="L6282">
        <v>5000000</v>
      </c>
      <c r="M6282">
        <v>55736588</v>
      </c>
      <c r="N6282" t="s">
        <v>18288</v>
      </c>
      <c r="O6282">
        <v>117</v>
      </c>
      <c r="P6282" cm="1">
        <f t="array" ref="P6282">_xlfn.XLOOKUP(D6282, CPI!$A:A, CPI!$B:B)</f>
        <v>233</v>
      </c>
      <c r="Q6282" s="9">
        <f>IF(M6282="","",PRODUCT(M6282,CPI!$B$112/P6282))</f>
        <v>72888147.483261794</v>
      </c>
    </row>
    <row r="6283" spans="1:17">
      <c r="A6283" t="s">
        <v>18289</v>
      </c>
      <c r="B6283" t="s">
        <v>44</v>
      </c>
      <c r="C6283" t="s">
        <v>36</v>
      </c>
      <c r="D6283">
        <v>2013</v>
      </c>
      <c r="E6283" t="s">
        <v>18205</v>
      </c>
      <c r="F6283">
        <v>7.3</v>
      </c>
      <c r="G6283">
        <v>300000</v>
      </c>
      <c r="H6283" t="s">
        <v>8019</v>
      </c>
      <c r="I6283" t="s">
        <v>14418</v>
      </c>
      <c r="J6283" t="s">
        <v>8019</v>
      </c>
      <c r="K6283" t="s">
        <v>41</v>
      </c>
      <c r="L6283">
        <v>90000000</v>
      </c>
      <c r="M6283">
        <v>188133322</v>
      </c>
      <c r="N6283" t="s">
        <v>191</v>
      </c>
      <c r="O6283">
        <v>114</v>
      </c>
      <c r="P6283" cm="1">
        <f t="array" ref="P6283">_xlfn.XLOOKUP(D6283, CPI!$A:A, CPI!$B:B)</f>
        <v>233</v>
      </c>
      <c r="Q6283" s="9">
        <f>IF(M6283="","",PRODUCT(M6283,CPI!$B$112/P6283))</f>
        <v>246026709.07038626</v>
      </c>
    </row>
    <row r="6284" spans="1:17">
      <c r="A6284" t="s">
        <v>18290</v>
      </c>
      <c r="B6284" t="s">
        <v>2010</v>
      </c>
      <c r="C6284" t="s">
        <v>45</v>
      </c>
      <c r="D6284">
        <v>2013</v>
      </c>
      <c r="E6284" t="s">
        <v>18219</v>
      </c>
      <c r="F6284">
        <v>6.9</v>
      </c>
      <c r="G6284">
        <v>475000</v>
      </c>
      <c r="H6284" t="s">
        <v>7568</v>
      </c>
      <c r="I6284" t="s">
        <v>16671</v>
      </c>
      <c r="J6284" t="s">
        <v>16723</v>
      </c>
      <c r="K6284" t="s">
        <v>41</v>
      </c>
      <c r="L6284">
        <v>190000000</v>
      </c>
      <c r="M6284">
        <v>411002906</v>
      </c>
      <c r="N6284" t="s">
        <v>34</v>
      </c>
      <c r="O6284">
        <v>131</v>
      </c>
      <c r="P6284" cm="1">
        <f t="array" ref="P6284">_xlfn.XLOOKUP(D6284, CPI!$A:A, CPI!$B:B)</f>
        <v>233</v>
      </c>
      <c r="Q6284" s="9">
        <f>IF(M6284="","",PRODUCT(M6284,CPI!$B$112/P6284))</f>
        <v>537478907.54592276</v>
      </c>
    </row>
    <row r="6285" spans="1:17">
      <c r="A6285" t="s">
        <v>18291</v>
      </c>
      <c r="B6285" t="s">
        <v>44</v>
      </c>
      <c r="C6285" t="s">
        <v>401</v>
      </c>
      <c r="D6285">
        <v>2013</v>
      </c>
      <c r="E6285" t="s">
        <v>17741</v>
      </c>
      <c r="F6285">
        <v>7.2</v>
      </c>
      <c r="G6285">
        <v>199000</v>
      </c>
      <c r="H6285" t="s">
        <v>18292</v>
      </c>
      <c r="I6285" t="s">
        <v>12458</v>
      </c>
      <c r="J6285" t="s">
        <v>1546</v>
      </c>
      <c r="K6285" t="s">
        <v>41</v>
      </c>
      <c r="L6285">
        <v>135000000</v>
      </c>
      <c r="M6285">
        <v>587205319</v>
      </c>
      <c r="N6285" t="s">
        <v>10184</v>
      </c>
      <c r="O6285">
        <v>98</v>
      </c>
      <c r="P6285" cm="1">
        <f t="array" ref="P6285">_xlfn.XLOOKUP(D6285, CPI!$A:A, CPI!$B:B)</f>
        <v>233</v>
      </c>
      <c r="Q6285" s="9">
        <f>IF(M6285="","",PRODUCT(M6285,CPI!$B$112/P6285))</f>
        <v>767903264.80386257</v>
      </c>
    </row>
    <row r="6286" spans="1:17">
      <c r="A6286" t="s">
        <v>18293</v>
      </c>
      <c r="B6286" t="s">
        <v>27</v>
      </c>
      <c r="C6286" t="s">
        <v>52</v>
      </c>
      <c r="D6286">
        <v>2013</v>
      </c>
      <c r="E6286" t="s">
        <v>18294</v>
      </c>
      <c r="F6286">
        <v>6.6</v>
      </c>
      <c r="G6286">
        <v>391000</v>
      </c>
      <c r="H6286" t="s">
        <v>18295</v>
      </c>
      <c r="I6286" t="s">
        <v>15040</v>
      </c>
      <c r="J6286" t="s">
        <v>12913</v>
      </c>
      <c r="K6286" t="s">
        <v>41</v>
      </c>
      <c r="L6286">
        <v>32000000</v>
      </c>
      <c r="M6286">
        <v>126041322</v>
      </c>
      <c r="N6286" t="s">
        <v>42</v>
      </c>
      <c r="O6286">
        <v>107</v>
      </c>
      <c r="P6286" cm="1">
        <f t="array" ref="P6286">_xlfn.XLOOKUP(D6286, CPI!$A:A, CPI!$B:B)</f>
        <v>233</v>
      </c>
      <c r="Q6286" s="9">
        <f>IF(M6286="","",PRODUCT(M6286,CPI!$B$112/P6286))</f>
        <v>164827428.38369098</v>
      </c>
    </row>
    <row r="6287" spans="1:17">
      <c r="A6287" t="s">
        <v>18296</v>
      </c>
      <c r="B6287" t="s">
        <v>2010</v>
      </c>
      <c r="C6287" t="s">
        <v>52</v>
      </c>
      <c r="D6287">
        <v>2013</v>
      </c>
      <c r="E6287" t="s">
        <v>18297</v>
      </c>
      <c r="F6287">
        <v>7.4</v>
      </c>
      <c r="G6287">
        <v>143000</v>
      </c>
      <c r="H6287" t="s">
        <v>18298</v>
      </c>
      <c r="I6287" t="s">
        <v>18298</v>
      </c>
      <c r="J6287" t="s">
        <v>14005</v>
      </c>
      <c r="K6287" t="s">
        <v>41</v>
      </c>
      <c r="L6287">
        <v>5000000</v>
      </c>
      <c r="M6287">
        <v>26474920</v>
      </c>
      <c r="N6287" t="s">
        <v>18299</v>
      </c>
      <c r="O6287">
        <v>103</v>
      </c>
      <c r="P6287" cm="1">
        <f t="array" ref="P6287">_xlfn.XLOOKUP(D6287, CPI!$A:A, CPI!$B:B)</f>
        <v>233</v>
      </c>
      <c r="Q6287" s="9">
        <f>IF(M6287="","",PRODUCT(M6287,CPI!$B$112/P6287))</f>
        <v>34621923.278969958</v>
      </c>
    </row>
    <row r="6288" spans="1:17">
      <c r="A6288" t="s">
        <v>18300</v>
      </c>
      <c r="B6288" t="s">
        <v>2010</v>
      </c>
      <c r="C6288" t="s">
        <v>52</v>
      </c>
      <c r="D6288">
        <v>2013</v>
      </c>
      <c r="E6288" t="s">
        <v>17619</v>
      </c>
      <c r="F6288">
        <v>6.3</v>
      </c>
      <c r="G6288">
        <v>193000</v>
      </c>
      <c r="H6288" t="s">
        <v>12617</v>
      </c>
      <c r="I6288" t="s">
        <v>9093</v>
      </c>
      <c r="J6288" t="s">
        <v>9093</v>
      </c>
      <c r="K6288" t="s">
        <v>41</v>
      </c>
      <c r="L6288">
        <v>58000000</v>
      </c>
      <c r="M6288">
        <v>93492844</v>
      </c>
      <c r="N6288" t="s">
        <v>191</v>
      </c>
      <c r="O6288">
        <v>119</v>
      </c>
      <c r="P6288" cm="1">
        <f t="array" ref="P6288">_xlfn.XLOOKUP(D6288, CPI!$A:A, CPI!$B:B)</f>
        <v>233</v>
      </c>
      <c r="Q6288" s="9">
        <f>IF(M6288="","",PRODUCT(M6288,CPI!$B$112/P6288))</f>
        <v>122262959.51416308</v>
      </c>
    </row>
    <row r="6289" spans="1:17">
      <c r="A6289" t="s">
        <v>18301</v>
      </c>
      <c r="B6289" t="s">
        <v>27</v>
      </c>
      <c r="C6289" t="s">
        <v>45</v>
      </c>
      <c r="D6289">
        <v>2013</v>
      </c>
      <c r="E6289" t="s">
        <v>18302</v>
      </c>
      <c r="F6289">
        <v>6.6</v>
      </c>
      <c r="G6289">
        <v>426000</v>
      </c>
      <c r="H6289" t="s">
        <v>16109</v>
      </c>
      <c r="I6289" t="s">
        <v>16109</v>
      </c>
      <c r="J6289" t="s">
        <v>9540</v>
      </c>
      <c r="K6289" t="s">
        <v>41</v>
      </c>
      <c r="L6289">
        <v>115000000</v>
      </c>
      <c r="M6289">
        <v>286140700</v>
      </c>
      <c r="N6289" t="s">
        <v>2111</v>
      </c>
      <c r="O6289">
        <v>109</v>
      </c>
      <c r="P6289" cm="1">
        <f t="array" ref="P6289">_xlfn.XLOOKUP(D6289, CPI!$A:A, CPI!$B:B)</f>
        <v>233</v>
      </c>
      <c r="Q6289" s="9">
        <f>IF(M6289="","",PRODUCT(M6289,CPI!$B$112/P6289))</f>
        <v>374193439.0128755</v>
      </c>
    </row>
    <row r="6290" spans="1:17">
      <c r="A6290" t="s">
        <v>18303</v>
      </c>
      <c r="B6290" t="s">
        <v>27</v>
      </c>
      <c r="C6290" t="s">
        <v>45</v>
      </c>
      <c r="D6290">
        <v>2013</v>
      </c>
      <c r="E6290" t="s">
        <v>18280</v>
      </c>
      <c r="F6290">
        <v>6.1</v>
      </c>
      <c r="G6290">
        <v>198000</v>
      </c>
      <c r="H6290" t="s">
        <v>16508</v>
      </c>
      <c r="I6290" t="s">
        <v>16508</v>
      </c>
      <c r="J6290" t="s">
        <v>12754</v>
      </c>
      <c r="K6290" t="s">
        <v>41</v>
      </c>
      <c r="L6290">
        <v>50000000</v>
      </c>
      <c r="M6290">
        <v>226349749</v>
      </c>
      <c r="N6290" t="s">
        <v>55</v>
      </c>
      <c r="O6290">
        <v>88</v>
      </c>
      <c r="P6290" cm="1">
        <f t="array" ref="P6290">_xlfn.XLOOKUP(D6290, CPI!$A:A, CPI!$B:B)</f>
        <v>233</v>
      </c>
      <c r="Q6290" s="9">
        <f>IF(M6290="","",PRODUCT(M6290,CPI!$B$112/P6290))</f>
        <v>296003298.37038624</v>
      </c>
    </row>
    <row r="6291" spans="1:17">
      <c r="A6291" t="s">
        <v>18304</v>
      </c>
      <c r="B6291" t="s">
        <v>2010</v>
      </c>
      <c r="C6291" t="s">
        <v>36</v>
      </c>
      <c r="D6291">
        <v>2013</v>
      </c>
      <c r="E6291" t="s">
        <v>18305</v>
      </c>
      <c r="F6291">
        <v>7.8</v>
      </c>
      <c r="G6291">
        <v>432000</v>
      </c>
      <c r="H6291" t="s">
        <v>12851</v>
      </c>
      <c r="I6291" t="s">
        <v>8046</v>
      </c>
      <c r="J6291" t="s">
        <v>2102</v>
      </c>
      <c r="K6291" t="s">
        <v>41</v>
      </c>
      <c r="L6291">
        <v>55000000</v>
      </c>
      <c r="M6291">
        <v>218791811</v>
      </c>
      <c r="N6291" t="s">
        <v>9258</v>
      </c>
      <c r="O6291">
        <v>134</v>
      </c>
      <c r="P6291" cm="1">
        <f t="array" ref="P6291">_xlfn.XLOOKUP(D6291, CPI!$A:A, CPI!$B:B)</f>
        <v>233</v>
      </c>
      <c r="Q6291" s="9">
        <f>IF(M6291="","",PRODUCT(M6291,CPI!$B$112/P6291))</f>
        <v>286119591.46652359</v>
      </c>
    </row>
    <row r="6292" spans="1:17">
      <c r="A6292" t="s">
        <v>18306</v>
      </c>
      <c r="B6292" t="s">
        <v>27</v>
      </c>
      <c r="C6292" t="s">
        <v>63</v>
      </c>
      <c r="D6292">
        <v>2013</v>
      </c>
      <c r="E6292" t="s">
        <v>18307</v>
      </c>
      <c r="F6292">
        <v>6.5</v>
      </c>
      <c r="G6292">
        <v>160000</v>
      </c>
      <c r="H6292" t="s">
        <v>18308</v>
      </c>
      <c r="I6292" t="s">
        <v>18308</v>
      </c>
      <c r="J6292" t="s">
        <v>18309</v>
      </c>
      <c r="K6292" t="s">
        <v>41</v>
      </c>
      <c r="L6292">
        <v>17000000</v>
      </c>
      <c r="M6292">
        <v>97542952</v>
      </c>
      <c r="N6292" t="s">
        <v>2111</v>
      </c>
      <c r="O6292">
        <v>91</v>
      </c>
      <c r="P6292" cm="1">
        <f t="array" ref="P6292">_xlfn.XLOOKUP(D6292, CPI!$A:A, CPI!$B:B)</f>
        <v>233</v>
      </c>
      <c r="Q6292" s="9">
        <f>IF(M6292="","",PRODUCT(M6292,CPI!$B$112/P6292))</f>
        <v>127559388.30214591</v>
      </c>
    </row>
    <row r="6293" spans="1:17">
      <c r="A6293" t="s">
        <v>18310</v>
      </c>
      <c r="B6293" t="s">
        <v>2010</v>
      </c>
      <c r="C6293" t="s">
        <v>45</v>
      </c>
      <c r="D6293">
        <v>2013</v>
      </c>
      <c r="E6293" t="s">
        <v>18311</v>
      </c>
      <c r="F6293">
        <v>6.3</v>
      </c>
      <c r="G6293">
        <v>211000</v>
      </c>
      <c r="H6293" t="s">
        <v>6864</v>
      </c>
      <c r="I6293" t="s">
        <v>13172</v>
      </c>
      <c r="J6293" t="s">
        <v>14635</v>
      </c>
      <c r="K6293" t="s">
        <v>41</v>
      </c>
      <c r="L6293">
        <v>150000000</v>
      </c>
      <c r="M6293">
        <v>205366737</v>
      </c>
      <c r="N6293" t="s">
        <v>42</v>
      </c>
      <c r="O6293">
        <v>131</v>
      </c>
      <c r="P6293" cm="1">
        <f t="array" ref="P6293">_xlfn.XLOOKUP(D6293, CPI!$A:A, CPI!$B:B)</f>
        <v>233</v>
      </c>
      <c r="Q6293" s="9">
        <f>IF(M6293="","",PRODUCT(M6293,CPI!$B$112/P6293))</f>
        <v>268563282.24849784</v>
      </c>
    </row>
    <row r="6294" spans="1:17">
      <c r="A6294" t="s">
        <v>18312</v>
      </c>
      <c r="B6294" t="s">
        <v>27</v>
      </c>
      <c r="C6294" t="s">
        <v>28</v>
      </c>
      <c r="D6294">
        <v>2013</v>
      </c>
      <c r="E6294" t="s">
        <v>18313</v>
      </c>
      <c r="F6294">
        <v>6.9</v>
      </c>
      <c r="G6294">
        <v>175000</v>
      </c>
      <c r="H6294" t="s">
        <v>11717</v>
      </c>
      <c r="I6294" t="s">
        <v>15887</v>
      </c>
      <c r="J6294" t="s">
        <v>10816</v>
      </c>
      <c r="K6294" t="s">
        <v>206</v>
      </c>
      <c r="M6294">
        <v>3468224</v>
      </c>
      <c r="N6294" t="s">
        <v>15351</v>
      </c>
      <c r="O6294">
        <v>91</v>
      </c>
      <c r="P6294" cm="1">
        <f t="array" ref="P6294">_xlfn.XLOOKUP(D6294, CPI!$A:A, CPI!$B:B)</f>
        <v>233</v>
      </c>
      <c r="Q6294" s="9">
        <f>IF(M6294="","",PRODUCT(M6294,CPI!$B$112/P6294))</f>
        <v>4535484.346781116</v>
      </c>
    </row>
    <row r="6295" spans="1:17">
      <c r="A6295" t="s">
        <v>18314</v>
      </c>
      <c r="B6295" t="s">
        <v>27</v>
      </c>
      <c r="C6295" t="s">
        <v>45</v>
      </c>
      <c r="D6295">
        <v>2013</v>
      </c>
      <c r="E6295" t="s">
        <v>17741</v>
      </c>
      <c r="F6295">
        <v>6.5</v>
      </c>
      <c r="G6295">
        <v>263000</v>
      </c>
      <c r="H6295" t="s">
        <v>10331</v>
      </c>
      <c r="I6295" t="s">
        <v>18315</v>
      </c>
      <c r="J6295" t="s">
        <v>11452</v>
      </c>
      <c r="K6295" t="s">
        <v>41</v>
      </c>
      <c r="L6295">
        <v>70000000</v>
      </c>
      <c r="M6295">
        <v>170270201</v>
      </c>
      <c r="N6295" t="s">
        <v>14982</v>
      </c>
      <c r="O6295">
        <v>119</v>
      </c>
      <c r="P6295" cm="1">
        <f t="array" ref="P6295">_xlfn.XLOOKUP(D6295, CPI!$A:A, CPI!$B:B)</f>
        <v>233</v>
      </c>
      <c r="Q6295" s="9">
        <f>IF(M6295="","",PRODUCT(M6295,CPI!$B$112/P6295))</f>
        <v>222666653.41072962</v>
      </c>
    </row>
    <row r="6296" spans="1:17">
      <c r="A6296" t="s">
        <v>18316</v>
      </c>
      <c r="B6296" t="s">
        <v>27</v>
      </c>
      <c r="C6296" t="s">
        <v>45</v>
      </c>
      <c r="D6296">
        <v>2013</v>
      </c>
      <c r="E6296" t="s">
        <v>18241</v>
      </c>
      <c r="F6296">
        <v>7.5</v>
      </c>
      <c r="G6296">
        <v>272000</v>
      </c>
      <c r="H6296" t="s">
        <v>6757</v>
      </c>
      <c r="I6296" t="s">
        <v>6757</v>
      </c>
      <c r="J6296" t="s">
        <v>9049</v>
      </c>
      <c r="K6296" t="s">
        <v>41</v>
      </c>
      <c r="L6296">
        <v>40000000</v>
      </c>
      <c r="M6296">
        <v>154802912</v>
      </c>
      <c r="N6296" t="s">
        <v>18317</v>
      </c>
      <c r="O6296">
        <v>121</v>
      </c>
      <c r="P6296" cm="1">
        <f t="array" ref="P6296">_xlfn.XLOOKUP(D6296, CPI!$A:A, CPI!$B:B)</f>
        <v>233</v>
      </c>
      <c r="Q6296" s="9">
        <f>IF(M6296="","",PRODUCT(M6296,CPI!$B$112/P6296))</f>
        <v>202439687.92446351</v>
      </c>
    </row>
    <row r="6297" spans="1:17">
      <c r="A6297" t="s">
        <v>18318</v>
      </c>
      <c r="B6297" t="s">
        <v>44</v>
      </c>
      <c r="C6297" t="s">
        <v>36</v>
      </c>
      <c r="D6297">
        <v>2013</v>
      </c>
      <c r="E6297" t="s">
        <v>18319</v>
      </c>
      <c r="F6297">
        <v>6.3</v>
      </c>
      <c r="G6297">
        <v>201000</v>
      </c>
      <c r="H6297" t="s">
        <v>522</v>
      </c>
      <c r="I6297" t="s">
        <v>11364</v>
      </c>
      <c r="J6297" t="s">
        <v>12913</v>
      </c>
      <c r="K6297" t="s">
        <v>41</v>
      </c>
      <c r="L6297">
        <v>215000000</v>
      </c>
      <c r="M6297">
        <v>493311825</v>
      </c>
      <c r="N6297" t="s">
        <v>1735</v>
      </c>
      <c r="O6297">
        <v>130</v>
      </c>
      <c r="P6297" cm="1">
        <f t="array" ref="P6297">_xlfn.XLOOKUP(D6297, CPI!$A:A, CPI!$B:B)</f>
        <v>233</v>
      </c>
      <c r="Q6297" s="9">
        <f>IF(M6297="","",PRODUCT(M6297,CPI!$B$112/P6297))</f>
        <v>645116365.139485</v>
      </c>
    </row>
    <row r="6298" spans="1:17">
      <c r="A6298" t="s">
        <v>18320</v>
      </c>
      <c r="B6298" t="s">
        <v>27</v>
      </c>
      <c r="C6298" t="s">
        <v>45</v>
      </c>
      <c r="D6298">
        <v>2013</v>
      </c>
      <c r="E6298" t="s">
        <v>17866</v>
      </c>
      <c r="F6298">
        <v>6.4</v>
      </c>
      <c r="G6298">
        <v>205000</v>
      </c>
      <c r="H6298" t="s">
        <v>8522</v>
      </c>
      <c r="I6298" t="s">
        <v>16807</v>
      </c>
      <c r="J6298" t="s">
        <v>9049</v>
      </c>
      <c r="K6298" t="s">
        <v>41</v>
      </c>
      <c r="L6298">
        <v>26000000</v>
      </c>
      <c r="M6298">
        <v>87305549</v>
      </c>
      <c r="N6298" t="s">
        <v>55</v>
      </c>
      <c r="O6298">
        <v>129</v>
      </c>
      <c r="P6298" cm="1">
        <f t="array" ref="P6298">_xlfn.XLOOKUP(D6298, CPI!$A:A, CPI!$B:B)</f>
        <v>233</v>
      </c>
      <c r="Q6298" s="9">
        <f>IF(M6298="","",PRODUCT(M6298,CPI!$B$112/P6298))</f>
        <v>114171677.16866952</v>
      </c>
    </row>
    <row r="6299" spans="1:17">
      <c r="A6299" t="s">
        <v>12935</v>
      </c>
      <c r="B6299" t="s">
        <v>27</v>
      </c>
      <c r="C6299" t="s">
        <v>45</v>
      </c>
      <c r="D6299">
        <v>2013</v>
      </c>
      <c r="E6299" t="s">
        <v>18252</v>
      </c>
      <c r="F6299">
        <v>5.7</v>
      </c>
      <c r="G6299">
        <v>71000</v>
      </c>
      <c r="H6299" t="s">
        <v>3439</v>
      </c>
      <c r="I6299" t="s">
        <v>12937</v>
      </c>
      <c r="J6299" t="s">
        <v>15820</v>
      </c>
      <c r="K6299" t="s">
        <v>41</v>
      </c>
      <c r="L6299">
        <v>30000000</v>
      </c>
      <c r="M6299">
        <v>5186767</v>
      </c>
      <c r="N6299" t="s">
        <v>18321</v>
      </c>
      <c r="O6299">
        <v>104</v>
      </c>
      <c r="P6299" cm="1">
        <f t="array" ref="P6299">_xlfn.XLOOKUP(D6299, CPI!$A:A, CPI!$B:B)</f>
        <v>233</v>
      </c>
      <c r="Q6299" s="9">
        <f>IF(M6299="","",PRODUCT(M6299,CPI!$B$112/P6299))</f>
        <v>6782866.5446351925</v>
      </c>
    </row>
    <row r="6300" spans="1:17">
      <c r="A6300" t="s">
        <v>18322</v>
      </c>
      <c r="B6300" t="s">
        <v>27</v>
      </c>
      <c r="C6300" t="s">
        <v>45</v>
      </c>
      <c r="D6300">
        <v>2013</v>
      </c>
      <c r="E6300" t="s">
        <v>18323</v>
      </c>
      <c r="F6300">
        <v>6.8</v>
      </c>
      <c r="G6300">
        <v>110000</v>
      </c>
      <c r="H6300" t="s">
        <v>16315</v>
      </c>
      <c r="I6300" t="s">
        <v>18324</v>
      </c>
      <c r="J6300" t="s">
        <v>3918</v>
      </c>
      <c r="K6300" t="s">
        <v>33</v>
      </c>
      <c r="L6300">
        <v>22000000</v>
      </c>
      <c r="M6300">
        <v>15661554</v>
      </c>
      <c r="N6300" t="s">
        <v>18325</v>
      </c>
      <c r="O6300">
        <v>116</v>
      </c>
      <c r="P6300" cm="1">
        <f t="array" ref="P6300">_xlfn.XLOOKUP(D6300, CPI!$A:A, CPI!$B:B)</f>
        <v>233</v>
      </c>
      <c r="Q6300" s="9">
        <f>IF(M6300="","",PRODUCT(M6300,CPI!$B$112/P6300))</f>
        <v>20481010.745922744</v>
      </c>
    </row>
    <row r="6301" spans="1:17">
      <c r="A6301" t="s">
        <v>18326</v>
      </c>
      <c r="B6301" t="s">
        <v>458</v>
      </c>
      <c r="C6301" t="s">
        <v>28</v>
      </c>
      <c r="D6301">
        <v>2013</v>
      </c>
      <c r="E6301" t="s">
        <v>18327</v>
      </c>
      <c r="F6301">
        <v>7.2</v>
      </c>
      <c r="G6301">
        <v>115000</v>
      </c>
      <c r="H6301" t="s">
        <v>18328</v>
      </c>
      <c r="I6301" t="s">
        <v>18328</v>
      </c>
      <c r="J6301" t="s">
        <v>18329</v>
      </c>
      <c r="K6301" t="s">
        <v>41</v>
      </c>
      <c r="L6301">
        <v>50000</v>
      </c>
      <c r="M6301">
        <v>139745</v>
      </c>
      <c r="N6301" t="s">
        <v>18330</v>
      </c>
      <c r="O6301">
        <v>89</v>
      </c>
      <c r="P6301" cm="1">
        <f t="array" ref="P6301">_xlfn.XLOOKUP(D6301, CPI!$A:A, CPI!$B:B)</f>
        <v>233</v>
      </c>
      <c r="Q6301" s="9">
        <f>IF(M6301="","",PRODUCT(M6301,CPI!$B$112/P6301))</f>
        <v>182748.07510729611</v>
      </c>
    </row>
    <row r="6302" spans="1:17">
      <c r="A6302" t="s">
        <v>18331</v>
      </c>
      <c r="B6302" t="s">
        <v>2010</v>
      </c>
      <c r="C6302" t="s">
        <v>45</v>
      </c>
      <c r="D6302">
        <v>2013</v>
      </c>
      <c r="E6302" t="s">
        <v>18332</v>
      </c>
      <c r="F6302">
        <v>6.6</v>
      </c>
      <c r="G6302">
        <v>228000</v>
      </c>
      <c r="H6302" t="s">
        <v>15487</v>
      </c>
      <c r="I6302" t="s">
        <v>15487</v>
      </c>
      <c r="J6302" t="s">
        <v>508</v>
      </c>
      <c r="K6302" t="s">
        <v>41</v>
      </c>
      <c r="L6302">
        <v>110000000</v>
      </c>
      <c r="M6302">
        <v>125544024</v>
      </c>
      <c r="N6302" t="s">
        <v>10093</v>
      </c>
      <c r="O6302">
        <v>114</v>
      </c>
      <c r="P6302" cm="1">
        <f t="array" ref="P6302">_xlfn.XLOOKUP(D6302, CPI!$A:A, CPI!$B:B)</f>
        <v>233</v>
      </c>
      <c r="Q6302" s="9">
        <f>IF(M6302="","",PRODUCT(M6302,CPI!$B$112/P6302))</f>
        <v>164177099.19656652</v>
      </c>
    </row>
    <row r="6303" spans="1:17">
      <c r="A6303" t="s">
        <v>18333</v>
      </c>
      <c r="B6303" t="s">
        <v>2010</v>
      </c>
      <c r="C6303" t="s">
        <v>52</v>
      </c>
      <c r="D6303">
        <v>2013</v>
      </c>
      <c r="E6303" t="s">
        <v>18334</v>
      </c>
      <c r="F6303">
        <v>6.3</v>
      </c>
      <c r="G6303">
        <v>172000</v>
      </c>
      <c r="H6303" t="s">
        <v>13575</v>
      </c>
      <c r="I6303" t="s">
        <v>13055</v>
      </c>
      <c r="J6303" t="s">
        <v>13055</v>
      </c>
      <c r="K6303" t="s">
        <v>41</v>
      </c>
      <c r="L6303">
        <v>50000000</v>
      </c>
      <c r="M6303">
        <v>173649931</v>
      </c>
      <c r="N6303" t="s">
        <v>55</v>
      </c>
      <c r="O6303">
        <v>119</v>
      </c>
      <c r="P6303" cm="1">
        <f t="array" ref="P6303">_xlfn.XLOOKUP(D6303, CPI!$A:A, CPI!$B:B)</f>
        <v>233</v>
      </c>
      <c r="Q6303" s="9">
        <f>IF(M6303="","",PRODUCT(M6303,CPI!$B$112/P6303))</f>
        <v>227086411.91287553</v>
      </c>
    </row>
    <row r="6304" spans="1:17">
      <c r="A6304" t="s">
        <v>18335</v>
      </c>
      <c r="B6304" t="s">
        <v>27</v>
      </c>
      <c r="C6304" t="s">
        <v>52</v>
      </c>
      <c r="D6304">
        <v>2013</v>
      </c>
      <c r="E6304" t="s">
        <v>17318</v>
      </c>
      <c r="F6304">
        <v>7</v>
      </c>
      <c r="G6304">
        <v>266000</v>
      </c>
      <c r="H6304" t="s">
        <v>13524</v>
      </c>
      <c r="I6304" t="s">
        <v>13525</v>
      </c>
      <c r="J6304" t="s">
        <v>13525</v>
      </c>
      <c r="K6304" t="s">
        <v>33</v>
      </c>
      <c r="L6304">
        <v>20000000</v>
      </c>
      <c r="M6304">
        <v>46091271</v>
      </c>
      <c r="N6304" t="s">
        <v>72</v>
      </c>
      <c r="O6304">
        <v>109</v>
      </c>
      <c r="P6304" cm="1">
        <f t="array" ref="P6304">_xlfn.XLOOKUP(D6304, CPI!$A:A, CPI!$B:B)</f>
        <v>233</v>
      </c>
      <c r="Q6304" s="9">
        <f>IF(M6304="","",PRODUCT(M6304,CPI!$B$112/P6304))</f>
        <v>60274722.204721026</v>
      </c>
    </row>
    <row r="6305" spans="1:17">
      <c r="A6305" t="s">
        <v>18336</v>
      </c>
      <c r="B6305" t="s">
        <v>27</v>
      </c>
      <c r="C6305" t="s">
        <v>28</v>
      </c>
      <c r="D6305">
        <v>2013</v>
      </c>
      <c r="E6305" t="s">
        <v>18337</v>
      </c>
      <c r="F6305">
        <v>6.8</v>
      </c>
      <c r="G6305">
        <v>105000</v>
      </c>
      <c r="H6305" t="s">
        <v>12598</v>
      </c>
      <c r="I6305" t="s">
        <v>18338</v>
      </c>
      <c r="J6305" t="s">
        <v>16656</v>
      </c>
      <c r="K6305" t="s">
        <v>33</v>
      </c>
      <c r="L6305">
        <v>12000000</v>
      </c>
      <c r="M6305">
        <v>12077441</v>
      </c>
      <c r="N6305" t="s">
        <v>9450</v>
      </c>
      <c r="O6305">
        <v>99</v>
      </c>
      <c r="P6305" cm="1">
        <f t="array" ref="P6305">_xlfn.XLOOKUP(D6305, CPI!$A:A, CPI!$B:B)</f>
        <v>233</v>
      </c>
      <c r="Q6305" s="9">
        <f>IF(M6305="","",PRODUCT(M6305,CPI!$B$112/P6305))</f>
        <v>15793975.419313304</v>
      </c>
    </row>
    <row r="6306" spans="1:17">
      <c r="A6306" t="s">
        <v>18339</v>
      </c>
      <c r="B6306" t="s">
        <v>2010</v>
      </c>
      <c r="C6306" t="s">
        <v>45</v>
      </c>
      <c r="D6306">
        <v>2013</v>
      </c>
      <c r="E6306" t="s">
        <v>18340</v>
      </c>
      <c r="F6306">
        <v>5.9</v>
      </c>
      <c r="G6306">
        <v>129000</v>
      </c>
      <c r="H6306" t="s">
        <v>12250</v>
      </c>
      <c r="I6306" t="s">
        <v>18341</v>
      </c>
      <c r="J6306" t="s">
        <v>17904</v>
      </c>
      <c r="K6306" t="s">
        <v>41</v>
      </c>
      <c r="L6306">
        <v>60000000</v>
      </c>
      <c r="M6306">
        <v>95396573</v>
      </c>
      <c r="N6306" t="s">
        <v>10886</v>
      </c>
      <c r="O6306">
        <v>130</v>
      </c>
      <c r="P6306" cm="1">
        <f t="array" ref="P6306">_xlfn.XLOOKUP(D6306, CPI!$A:A, CPI!$B:B)</f>
        <v>233</v>
      </c>
      <c r="Q6306" s="9">
        <f>IF(M6306="","",PRODUCT(M6306,CPI!$B$112/P6306))</f>
        <v>124752514.13347639</v>
      </c>
    </row>
    <row r="6307" spans="1:17">
      <c r="A6307" t="s">
        <v>18342</v>
      </c>
      <c r="B6307" t="s">
        <v>2010</v>
      </c>
      <c r="C6307" t="s">
        <v>162</v>
      </c>
      <c r="D6307">
        <v>2013</v>
      </c>
      <c r="E6307" t="s">
        <v>18343</v>
      </c>
      <c r="F6307">
        <v>6.2</v>
      </c>
      <c r="G6307">
        <v>172000</v>
      </c>
      <c r="H6307" t="s">
        <v>18344</v>
      </c>
      <c r="I6307" t="s">
        <v>18344</v>
      </c>
      <c r="J6307" t="s">
        <v>17680</v>
      </c>
      <c r="K6307" t="s">
        <v>206</v>
      </c>
      <c r="L6307">
        <v>15000000</v>
      </c>
      <c r="M6307">
        <v>146428180</v>
      </c>
      <c r="N6307" t="s">
        <v>72</v>
      </c>
      <c r="O6307">
        <v>100</v>
      </c>
      <c r="P6307" cm="1">
        <f t="array" ref="P6307">_xlfn.XLOOKUP(D6307, CPI!$A:A, CPI!$B:B)</f>
        <v>233</v>
      </c>
      <c r="Q6307" s="9">
        <f>IF(M6307="","",PRODUCT(M6307,CPI!$B$112/P6307))</f>
        <v>191487838.82403433</v>
      </c>
    </row>
    <row r="6308" spans="1:17">
      <c r="A6308" t="s">
        <v>18345</v>
      </c>
      <c r="B6308" t="s">
        <v>27</v>
      </c>
      <c r="C6308" t="s">
        <v>45</v>
      </c>
      <c r="D6308">
        <v>2013</v>
      </c>
      <c r="E6308" t="s">
        <v>18346</v>
      </c>
      <c r="F6308">
        <v>6.4</v>
      </c>
      <c r="G6308">
        <v>157000</v>
      </c>
      <c r="H6308" t="s">
        <v>4812</v>
      </c>
      <c r="I6308" t="s">
        <v>4812</v>
      </c>
      <c r="J6308" t="s">
        <v>11829</v>
      </c>
      <c r="K6308" t="s">
        <v>206</v>
      </c>
      <c r="L6308">
        <v>38000000</v>
      </c>
      <c r="M6308">
        <v>98337295</v>
      </c>
      <c r="N6308" t="s">
        <v>18347</v>
      </c>
      <c r="O6308">
        <v>119</v>
      </c>
      <c r="P6308" cm="1">
        <f t="array" ref="P6308">_xlfn.XLOOKUP(D6308, CPI!$A:A, CPI!$B:B)</f>
        <v>233</v>
      </c>
      <c r="Q6308" s="9">
        <f>IF(M6308="","",PRODUCT(M6308,CPI!$B$112/P6308))</f>
        <v>128598170.75751072</v>
      </c>
    </row>
    <row r="6309" spans="1:17">
      <c r="A6309" t="s">
        <v>18348</v>
      </c>
      <c r="B6309" t="s">
        <v>27</v>
      </c>
      <c r="C6309" t="s">
        <v>45</v>
      </c>
      <c r="D6309">
        <v>2013</v>
      </c>
      <c r="E6309" t="s">
        <v>18349</v>
      </c>
      <c r="F6309">
        <v>5.3</v>
      </c>
      <c r="G6309">
        <v>201000</v>
      </c>
      <c r="H6309" t="s">
        <v>11962</v>
      </c>
      <c r="I6309" t="s">
        <v>10428</v>
      </c>
      <c r="J6309" t="s">
        <v>4470</v>
      </c>
      <c r="K6309" t="s">
        <v>41</v>
      </c>
      <c r="L6309">
        <v>92000000</v>
      </c>
      <c r="M6309">
        <v>304654182</v>
      </c>
      <c r="N6309" t="s">
        <v>191</v>
      </c>
      <c r="O6309">
        <v>98</v>
      </c>
      <c r="P6309" cm="1">
        <f t="array" ref="P6309">_xlfn.XLOOKUP(D6309, CPI!$A:A, CPI!$B:B)</f>
        <v>233</v>
      </c>
      <c r="Q6309" s="9">
        <f>IF(M6309="","",PRODUCT(M6309,CPI!$B$112/P6309))</f>
        <v>398403988.22060084</v>
      </c>
    </row>
    <row r="6310" spans="1:17">
      <c r="A6310" t="s">
        <v>18350</v>
      </c>
      <c r="B6310" t="s">
        <v>27</v>
      </c>
      <c r="C6310" t="s">
        <v>45</v>
      </c>
      <c r="D6310">
        <v>2013</v>
      </c>
      <c r="E6310" t="s">
        <v>18351</v>
      </c>
      <c r="F6310">
        <v>6.7</v>
      </c>
      <c r="G6310">
        <v>232000</v>
      </c>
      <c r="H6310" t="s">
        <v>13245</v>
      </c>
      <c r="I6310" t="s">
        <v>18352</v>
      </c>
      <c r="J6310" t="s">
        <v>772</v>
      </c>
      <c r="K6310" t="s">
        <v>41</v>
      </c>
      <c r="L6310">
        <v>50000000</v>
      </c>
      <c r="M6310">
        <v>137328301</v>
      </c>
      <c r="N6310" t="s">
        <v>10093</v>
      </c>
      <c r="O6310">
        <v>115</v>
      </c>
      <c r="P6310" cm="1">
        <f t="array" ref="P6310">_xlfn.XLOOKUP(D6310, CPI!$A:A, CPI!$B:B)</f>
        <v>233</v>
      </c>
      <c r="Q6310" s="9">
        <f>IF(M6310="","",PRODUCT(M6310,CPI!$B$112/P6310))</f>
        <v>179587696.62961373</v>
      </c>
    </row>
    <row r="6311" spans="1:17">
      <c r="A6311" t="s">
        <v>18353</v>
      </c>
      <c r="B6311" t="s">
        <v>2010</v>
      </c>
      <c r="C6311" t="s">
        <v>45</v>
      </c>
      <c r="D6311">
        <v>2013</v>
      </c>
      <c r="E6311" t="s">
        <v>18297</v>
      </c>
      <c r="F6311">
        <v>6.7</v>
      </c>
      <c r="G6311">
        <v>439000</v>
      </c>
      <c r="H6311" t="s">
        <v>8821</v>
      </c>
      <c r="I6311" t="s">
        <v>15931</v>
      </c>
      <c r="J6311" t="s">
        <v>13494</v>
      </c>
      <c r="K6311" t="s">
        <v>41</v>
      </c>
      <c r="L6311">
        <v>120000000</v>
      </c>
      <c r="M6311">
        <v>414828246</v>
      </c>
      <c r="N6311" t="s">
        <v>191</v>
      </c>
      <c r="O6311">
        <v>126</v>
      </c>
      <c r="P6311" cm="1">
        <f t="array" ref="P6311">_xlfn.XLOOKUP(D6311, CPI!$A:A, CPI!$B:B)</f>
        <v>233</v>
      </c>
      <c r="Q6311" s="9">
        <f>IF(M6311="","",PRODUCT(M6311,CPI!$B$112/P6311))</f>
        <v>542481401.52875531</v>
      </c>
    </row>
    <row r="6312" spans="1:17">
      <c r="A6312" t="s">
        <v>18354</v>
      </c>
      <c r="B6312" t="s">
        <v>27</v>
      </c>
      <c r="C6312" t="s">
        <v>63</v>
      </c>
      <c r="D6312">
        <v>2013</v>
      </c>
      <c r="E6312" t="s">
        <v>17669</v>
      </c>
      <c r="F6312">
        <v>4.8</v>
      </c>
      <c r="G6312">
        <v>47000</v>
      </c>
      <c r="H6312" t="s">
        <v>16772</v>
      </c>
      <c r="I6312" t="s">
        <v>7552</v>
      </c>
      <c r="J6312" t="s">
        <v>18355</v>
      </c>
      <c r="K6312" t="s">
        <v>41</v>
      </c>
      <c r="L6312">
        <v>20000000</v>
      </c>
      <c r="M6312">
        <v>47340586</v>
      </c>
      <c r="N6312" t="s">
        <v>14713</v>
      </c>
      <c r="O6312">
        <v>92</v>
      </c>
      <c r="P6312" cm="1">
        <f t="array" ref="P6312">_xlfn.XLOOKUP(D6312, CPI!$A:A, CPI!$B:B)</f>
        <v>233</v>
      </c>
      <c r="Q6312" s="9">
        <f>IF(M6312="","",PRODUCT(M6312,CPI!$B$112/P6312))</f>
        <v>61908483.065236047</v>
      </c>
    </row>
    <row r="6313" spans="1:17">
      <c r="A6313" t="s">
        <v>18356</v>
      </c>
      <c r="B6313" t="s">
        <v>44</v>
      </c>
      <c r="C6313" t="s">
        <v>401</v>
      </c>
      <c r="D6313">
        <v>2013</v>
      </c>
      <c r="E6313" t="s">
        <v>18357</v>
      </c>
      <c r="F6313">
        <v>7.3</v>
      </c>
      <c r="G6313">
        <v>377000</v>
      </c>
      <c r="H6313" t="s">
        <v>16659</v>
      </c>
      <c r="I6313" t="s">
        <v>12108</v>
      </c>
      <c r="J6313" t="s">
        <v>14005</v>
      </c>
      <c r="K6313" t="s">
        <v>41</v>
      </c>
      <c r="L6313">
        <v>76000000</v>
      </c>
      <c r="M6313">
        <v>970766005</v>
      </c>
      <c r="N6313" t="s">
        <v>72</v>
      </c>
      <c r="O6313">
        <v>98</v>
      </c>
      <c r="P6313" cm="1">
        <f t="array" ref="P6313">_xlfn.XLOOKUP(D6313, CPI!$A:A, CPI!$B:B)</f>
        <v>233</v>
      </c>
      <c r="Q6313" s="9">
        <f>IF(M6313="","",PRODUCT(M6313,CPI!$B$112/P6313))</f>
        <v>1269495286.3669527</v>
      </c>
    </row>
    <row r="6314" spans="1:17">
      <c r="A6314" t="s">
        <v>18358</v>
      </c>
      <c r="B6314" t="s">
        <v>2010</v>
      </c>
      <c r="C6314" t="s">
        <v>45</v>
      </c>
      <c r="D6314">
        <v>2013</v>
      </c>
      <c r="E6314" t="s">
        <v>18205</v>
      </c>
      <c r="F6314">
        <v>6.3</v>
      </c>
      <c r="G6314">
        <v>152000</v>
      </c>
      <c r="H6314" t="s">
        <v>18359</v>
      </c>
      <c r="I6314" t="s">
        <v>14513</v>
      </c>
      <c r="J6314" t="s">
        <v>5087</v>
      </c>
      <c r="K6314" t="s">
        <v>41</v>
      </c>
      <c r="L6314">
        <v>175000000</v>
      </c>
      <c r="M6314">
        <v>151783839</v>
      </c>
      <c r="N6314" t="s">
        <v>18360</v>
      </c>
      <c r="O6314">
        <v>128</v>
      </c>
      <c r="P6314" cm="1">
        <f t="array" ref="P6314">_xlfn.XLOOKUP(D6314, CPI!$A:A, CPI!$B:B)</f>
        <v>233</v>
      </c>
      <c r="Q6314" s="9">
        <f>IF(M6314="","",PRODUCT(M6314,CPI!$B$112/P6314))</f>
        <v>198491569.71373388</v>
      </c>
    </row>
    <row r="6315" spans="1:17">
      <c r="A6315" t="s">
        <v>18361</v>
      </c>
      <c r="B6315" t="s">
        <v>27</v>
      </c>
      <c r="C6315" t="s">
        <v>28</v>
      </c>
      <c r="D6315">
        <v>2013</v>
      </c>
      <c r="E6315" t="s">
        <v>18362</v>
      </c>
      <c r="F6315">
        <v>6.2</v>
      </c>
      <c r="G6315">
        <v>33000</v>
      </c>
      <c r="H6315" t="s">
        <v>13389</v>
      </c>
      <c r="I6315" t="s">
        <v>13389</v>
      </c>
      <c r="J6315" t="s">
        <v>11838</v>
      </c>
      <c r="K6315" t="s">
        <v>259</v>
      </c>
      <c r="L6315">
        <v>16000000</v>
      </c>
      <c r="M6315">
        <v>1575749</v>
      </c>
      <c r="N6315" t="s">
        <v>562</v>
      </c>
      <c r="O6315">
        <v>112</v>
      </c>
      <c r="P6315" cm="1">
        <f t="array" ref="P6315">_xlfn.XLOOKUP(D6315, CPI!$A:A, CPI!$B:B)</f>
        <v>233</v>
      </c>
      <c r="Q6315" s="9">
        <f>IF(M6315="","",PRODUCT(M6315,CPI!$B$112/P6315))</f>
        <v>2060646.8682403432</v>
      </c>
    </row>
    <row r="6316" spans="1:17">
      <c r="A6316" t="s">
        <v>18363</v>
      </c>
      <c r="B6316" t="s">
        <v>27</v>
      </c>
      <c r="C6316" t="s">
        <v>45</v>
      </c>
      <c r="D6316">
        <v>2013</v>
      </c>
      <c r="E6316" t="s">
        <v>18305</v>
      </c>
      <c r="F6316">
        <v>5.6</v>
      </c>
      <c r="G6316">
        <v>76000</v>
      </c>
      <c r="H6316" t="s">
        <v>6917</v>
      </c>
      <c r="I6316" t="s">
        <v>18364</v>
      </c>
      <c r="J6316" t="s">
        <v>16714</v>
      </c>
      <c r="K6316" t="s">
        <v>41</v>
      </c>
      <c r="L6316">
        <v>20000000</v>
      </c>
      <c r="M6316">
        <v>17496820</v>
      </c>
      <c r="N6316" t="s">
        <v>18365</v>
      </c>
      <c r="O6316">
        <v>107</v>
      </c>
      <c r="P6316" cm="1">
        <f t="array" ref="P6316">_xlfn.XLOOKUP(D6316, CPI!$A:A, CPI!$B:B)</f>
        <v>233</v>
      </c>
      <c r="Q6316" s="9">
        <f>IF(M6316="","",PRODUCT(M6316,CPI!$B$112/P6316))</f>
        <v>22881034.566523604</v>
      </c>
    </row>
    <row r="6317" spans="1:17">
      <c r="A6317" t="s">
        <v>18366</v>
      </c>
      <c r="B6317" t="s">
        <v>2010</v>
      </c>
      <c r="C6317" t="s">
        <v>52</v>
      </c>
      <c r="D6317">
        <v>2013</v>
      </c>
      <c r="E6317" t="s">
        <v>17880</v>
      </c>
      <c r="F6317">
        <v>6.8</v>
      </c>
      <c r="G6317">
        <v>223000</v>
      </c>
      <c r="H6317" t="s">
        <v>16044</v>
      </c>
      <c r="I6317" t="s">
        <v>18367</v>
      </c>
      <c r="J6317" t="s">
        <v>18368</v>
      </c>
      <c r="K6317" t="s">
        <v>41</v>
      </c>
      <c r="L6317">
        <v>35000000</v>
      </c>
      <c r="M6317">
        <v>116980662</v>
      </c>
      <c r="N6317" t="s">
        <v>10093</v>
      </c>
      <c r="O6317">
        <v>98</v>
      </c>
      <c r="P6317" cm="1">
        <f t="array" ref="P6317">_xlfn.XLOOKUP(D6317, CPI!$A:A, CPI!$B:B)</f>
        <v>233</v>
      </c>
      <c r="Q6317" s="9">
        <f>IF(M6317="","",PRODUCT(M6317,CPI!$B$112/P6317))</f>
        <v>152978573.86866951</v>
      </c>
    </row>
    <row r="6318" spans="1:17">
      <c r="A6318" t="s">
        <v>18369</v>
      </c>
      <c r="B6318" t="s">
        <v>44</v>
      </c>
      <c r="C6318" t="s">
        <v>36</v>
      </c>
      <c r="D6318">
        <v>2013</v>
      </c>
      <c r="E6318" t="s">
        <v>18248</v>
      </c>
      <c r="F6318">
        <v>5.8</v>
      </c>
      <c r="G6318">
        <v>113000</v>
      </c>
      <c r="H6318" t="s">
        <v>15411</v>
      </c>
      <c r="I6318" t="s">
        <v>18370</v>
      </c>
      <c r="J6318" t="s">
        <v>15021</v>
      </c>
      <c r="K6318" t="s">
        <v>41</v>
      </c>
      <c r="L6318">
        <v>90000000</v>
      </c>
      <c r="M6318">
        <v>199850315</v>
      </c>
      <c r="N6318" t="s">
        <v>9120</v>
      </c>
      <c r="O6318">
        <v>106</v>
      </c>
      <c r="P6318" cm="1">
        <f t="array" ref="P6318">_xlfn.XLOOKUP(D6318, CPI!$A:A, CPI!$B:B)</f>
        <v>233</v>
      </c>
      <c r="Q6318" s="9">
        <f>IF(M6318="","",PRODUCT(M6318,CPI!$B$112/P6318))</f>
        <v>261349317.51287553</v>
      </c>
    </row>
    <row r="6319" spans="1:17">
      <c r="A6319" t="s">
        <v>18371</v>
      </c>
      <c r="B6319" t="s">
        <v>2010</v>
      </c>
      <c r="C6319" t="s">
        <v>52</v>
      </c>
      <c r="D6319">
        <v>2013</v>
      </c>
      <c r="E6319" t="s">
        <v>17318</v>
      </c>
      <c r="F6319">
        <v>7.3</v>
      </c>
      <c r="G6319">
        <v>195000</v>
      </c>
      <c r="H6319" t="s">
        <v>300</v>
      </c>
      <c r="I6319" t="s">
        <v>300</v>
      </c>
      <c r="J6319" t="s">
        <v>10235</v>
      </c>
      <c r="K6319" t="s">
        <v>41</v>
      </c>
      <c r="L6319">
        <v>18000000</v>
      </c>
      <c r="M6319">
        <v>99104804</v>
      </c>
      <c r="N6319" t="s">
        <v>18372</v>
      </c>
      <c r="O6319">
        <v>98</v>
      </c>
      <c r="P6319" cm="1">
        <f t="array" ref="P6319">_xlfn.XLOOKUP(D6319, CPI!$A:A, CPI!$B:B)</f>
        <v>233</v>
      </c>
      <c r="Q6319" s="9">
        <f>IF(M6319="","",PRODUCT(M6319,CPI!$B$112/P6319))</f>
        <v>129601861.71158798</v>
      </c>
    </row>
    <row r="6320" spans="1:17">
      <c r="A6320" t="s">
        <v>18373</v>
      </c>
      <c r="B6320" t="s">
        <v>458</v>
      </c>
      <c r="C6320" t="s">
        <v>28</v>
      </c>
      <c r="D6320">
        <v>2013</v>
      </c>
      <c r="E6320" t="s">
        <v>18374</v>
      </c>
      <c r="F6320">
        <v>6.7</v>
      </c>
      <c r="G6320">
        <v>88000</v>
      </c>
      <c r="H6320" t="s">
        <v>6535</v>
      </c>
      <c r="I6320" t="s">
        <v>6535</v>
      </c>
      <c r="J6320" t="s">
        <v>7622</v>
      </c>
      <c r="K6320" t="s">
        <v>3822</v>
      </c>
      <c r="M6320">
        <v>4934725</v>
      </c>
      <c r="N6320" t="s">
        <v>10425</v>
      </c>
      <c r="O6320">
        <v>124</v>
      </c>
      <c r="P6320" cm="1">
        <f t="array" ref="P6320">_xlfn.XLOOKUP(D6320, CPI!$A:A, CPI!$B:B)</f>
        <v>233</v>
      </c>
      <c r="Q6320" s="9">
        <f>IF(M6320="","",PRODUCT(M6320,CPI!$B$112/P6320))</f>
        <v>6453264.8390557934</v>
      </c>
    </row>
    <row r="6321" spans="1:17">
      <c r="A6321" t="s">
        <v>18375</v>
      </c>
      <c r="B6321" t="s">
        <v>2010</v>
      </c>
      <c r="C6321" t="s">
        <v>28</v>
      </c>
      <c r="D6321">
        <v>2013</v>
      </c>
      <c r="E6321" t="s">
        <v>18349</v>
      </c>
      <c r="F6321">
        <v>6.7</v>
      </c>
      <c r="G6321">
        <v>106000</v>
      </c>
      <c r="H6321" t="s">
        <v>2889</v>
      </c>
      <c r="I6321" t="s">
        <v>7809</v>
      </c>
      <c r="J6321" t="s">
        <v>17790</v>
      </c>
      <c r="K6321" t="s">
        <v>41</v>
      </c>
      <c r="L6321">
        <v>28000000</v>
      </c>
      <c r="M6321">
        <v>97594140</v>
      </c>
      <c r="N6321" t="s">
        <v>15315</v>
      </c>
      <c r="O6321">
        <v>115</v>
      </c>
      <c r="P6321" cm="1">
        <f t="array" ref="P6321">_xlfn.XLOOKUP(D6321, CPI!$A:A, CPI!$B:B)</f>
        <v>233</v>
      </c>
      <c r="Q6321" s="9">
        <f>IF(M6321="","",PRODUCT(M6321,CPI!$B$112/P6321))</f>
        <v>127626328.14592274</v>
      </c>
    </row>
    <row r="6322" spans="1:17">
      <c r="A6322" t="s">
        <v>18376</v>
      </c>
      <c r="B6322" t="s">
        <v>27</v>
      </c>
      <c r="C6322" t="s">
        <v>45</v>
      </c>
      <c r="D6322">
        <v>2013</v>
      </c>
      <c r="E6322" t="s">
        <v>17679</v>
      </c>
      <c r="F6322">
        <v>6.7</v>
      </c>
      <c r="G6322">
        <v>209000</v>
      </c>
      <c r="H6322" t="s">
        <v>16100</v>
      </c>
      <c r="I6322" t="s">
        <v>18377</v>
      </c>
      <c r="J6322" t="s">
        <v>998</v>
      </c>
      <c r="K6322" t="s">
        <v>41</v>
      </c>
      <c r="L6322">
        <v>60000000</v>
      </c>
      <c r="M6322">
        <v>105200903</v>
      </c>
      <c r="N6322" t="s">
        <v>34</v>
      </c>
      <c r="O6322">
        <v>113</v>
      </c>
      <c r="P6322" cm="1">
        <f t="array" ref="P6322">_xlfn.XLOOKUP(D6322, CPI!$A:A, CPI!$B:B)</f>
        <v>233</v>
      </c>
      <c r="Q6322" s="9">
        <f>IF(M6322="","",PRODUCT(M6322,CPI!$B$112/P6322))</f>
        <v>137573884.7386266</v>
      </c>
    </row>
    <row r="6323" spans="1:17">
      <c r="A6323" t="s">
        <v>18378</v>
      </c>
      <c r="B6323" t="s">
        <v>27</v>
      </c>
      <c r="C6323" t="s">
        <v>52</v>
      </c>
      <c r="D6323">
        <v>2013</v>
      </c>
      <c r="E6323" t="s">
        <v>18241</v>
      </c>
      <c r="F6323">
        <v>7.2</v>
      </c>
      <c r="G6323">
        <v>87000</v>
      </c>
      <c r="H6323" t="s">
        <v>16993</v>
      </c>
      <c r="I6323" t="s">
        <v>14789</v>
      </c>
      <c r="J6323" t="s">
        <v>758</v>
      </c>
      <c r="K6323" t="s">
        <v>41</v>
      </c>
      <c r="L6323">
        <v>25000000</v>
      </c>
      <c r="M6323">
        <v>74188937</v>
      </c>
      <c r="N6323" t="s">
        <v>13879</v>
      </c>
      <c r="O6323">
        <v>121</v>
      </c>
      <c r="P6323" cm="1">
        <f t="array" ref="P6323">_xlfn.XLOOKUP(D6323, CPI!$A:A, CPI!$B:B)</f>
        <v>233</v>
      </c>
      <c r="Q6323" s="9">
        <f>IF(M6323="","",PRODUCT(M6323,CPI!$B$112/P6323))</f>
        <v>97018751.518884122</v>
      </c>
    </row>
    <row r="6324" spans="1:17">
      <c r="A6324" t="s">
        <v>18379</v>
      </c>
      <c r="B6324" t="s">
        <v>27</v>
      </c>
      <c r="C6324" t="s">
        <v>28</v>
      </c>
      <c r="D6324">
        <v>2013</v>
      </c>
      <c r="E6324" t="s">
        <v>18380</v>
      </c>
      <c r="F6324">
        <v>7.1</v>
      </c>
      <c r="G6324">
        <v>140000</v>
      </c>
      <c r="H6324" t="s">
        <v>12665</v>
      </c>
      <c r="I6324" t="s">
        <v>12665</v>
      </c>
      <c r="J6324" t="s">
        <v>15696</v>
      </c>
      <c r="K6324" t="s">
        <v>33</v>
      </c>
      <c r="L6324">
        <v>2000000</v>
      </c>
      <c r="M6324">
        <v>5090608</v>
      </c>
      <c r="N6324" t="s">
        <v>17881</v>
      </c>
      <c r="O6324">
        <v>85</v>
      </c>
      <c r="P6324" cm="1">
        <f t="array" ref="P6324">_xlfn.XLOOKUP(D6324, CPI!$A:A, CPI!$B:B)</f>
        <v>233</v>
      </c>
      <c r="Q6324" s="9">
        <f>IF(M6324="","",PRODUCT(M6324,CPI!$B$112/P6324))</f>
        <v>6657116.985407725</v>
      </c>
    </row>
    <row r="6325" spans="1:17">
      <c r="A6325" t="s">
        <v>18381</v>
      </c>
      <c r="B6325" t="s">
        <v>27</v>
      </c>
      <c r="C6325" t="s">
        <v>28</v>
      </c>
      <c r="D6325">
        <v>2013</v>
      </c>
      <c r="E6325" t="s">
        <v>18230</v>
      </c>
      <c r="F6325">
        <v>7.9</v>
      </c>
      <c r="G6325">
        <v>146000</v>
      </c>
      <c r="H6325" t="s">
        <v>5762</v>
      </c>
      <c r="I6325" t="s">
        <v>5762</v>
      </c>
      <c r="J6325" t="s">
        <v>2654</v>
      </c>
      <c r="K6325" t="s">
        <v>41</v>
      </c>
      <c r="L6325">
        <v>3000000</v>
      </c>
      <c r="M6325">
        <v>20994648</v>
      </c>
      <c r="N6325" t="s">
        <v>18382</v>
      </c>
      <c r="O6325">
        <v>109</v>
      </c>
      <c r="P6325" cm="1">
        <f t="array" ref="P6325">_xlfn.XLOOKUP(D6325, CPI!$A:A, CPI!$B:B)</f>
        <v>233</v>
      </c>
      <c r="Q6325" s="9">
        <f>IF(M6325="","",PRODUCT(M6325,CPI!$B$112/P6325))</f>
        <v>27455232.813733906</v>
      </c>
    </row>
    <row r="6326" spans="1:17">
      <c r="A6326" t="s">
        <v>18383</v>
      </c>
      <c r="B6326" t="s">
        <v>458</v>
      </c>
      <c r="C6326" t="s">
        <v>28</v>
      </c>
      <c r="D6326">
        <v>2013</v>
      </c>
      <c r="E6326" t="s">
        <v>18384</v>
      </c>
      <c r="F6326">
        <v>6.7</v>
      </c>
      <c r="G6326">
        <v>33000</v>
      </c>
      <c r="H6326" t="s">
        <v>11614</v>
      </c>
      <c r="I6326" t="s">
        <v>11614</v>
      </c>
      <c r="J6326" t="s">
        <v>18385</v>
      </c>
      <c r="K6326" t="s">
        <v>463</v>
      </c>
      <c r="M6326">
        <v>9757417</v>
      </c>
      <c r="N6326" t="s">
        <v>18033</v>
      </c>
      <c r="O6326">
        <v>95</v>
      </c>
      <c r="P6326" cm="1">
        <f t="array" ref="P6326">_xlfn.XLOOKUP(D6326, CPI!$A:A, CPI!$B:B)</f>
        <v>233</v>
      </c>
      <c r="Q6326" s="9">
        <f>IF(M6326="","",PRODUCT(M6326,CPI!$B$112/P6326))</f>
        <v>12760021.287124462</v>
      </c>
    </row>
    <row r="6327" spans="1:17">
      <c r="A6327" t="s">
        <v>18386</v>
      </c>
      <c r="B6327" t="s">
        <v>27</v>
      </c>
      <c r="C6327" t="s">
        <v>52</v>
      </c>
      <c r="D6327">
        <v>2013</v>
      </c>
      <c r="E6327" t="s">
        <v>18244</v>
      </c>
      <c r="F6327">
        <v>7.4</v>
      </c>
      <c r="G6327">
        <v>147000</v>
      </c>
      <c r="H6327" t="s">
        <v>15279</v>
      </c>
      <c r="I6327" t="s">
        <v>15279</v>
      </c>
      <c r="J6327" t="s">
        <v>14013</v>
      </c>
      <c r="K6327" t="s">
        <v>41</v>
      </c>
      <c r="L6327">
        <v>8000000</v>
      </c>
      <c r="M6327">
        <v>65652908</v>
      </c>
      <c r="N6327" t="s">
        <v>17810</v>
      </c>
      <c r="O6327">
        <v>104</v>
      </c>
      <c r="P6327" cm="1">
        <f t="array" ref="P6327">_xlfn.XLOOKUP(D6327, CPI!$A:A, CPI!$B:B)</f>
        <v>233</v>
      </c>
      <c r="Q6327" s="9">
        <f>IF(M6327="","",PRODUCT(M6327,CPI!$B$112/P6327))</f>
        <v>85855970.247210294</v>
      </c>
    </row>
    <row r="6328" spans="1:17">
      <c r="A6328" t="s">
        <v>18387</v>
      </c>
      <c r="B6328" t="s">
        <v>27</v>
      </c>
      <c r="C6328" t="s">
        <v>63</v>
      </c>
      <c r="D6328">
        <v>2013</v>
      </c>
      <c r="E6328" t="s">
        <v>18388</v>
      </c>
      <c r="F6328">
        <v>6.5</v>
      </c>
      <c r="G6328">
        <v>120000</v>
      </c>
      <c r="H6328" t="s">
        <v>18389</v>
      </c>
      <c r="I6328" t="s">
        <v>18389</v>
      </c>
      <c r="J6328" t="s">
        <v>18390</v>
      </c>
      <c r="K6328" t="s">
        <v>41</v>
      </c>
      <c r="L6328">
        <v>5000000</v>
      </c>
      <c r="M6328">
        <v>44459951</v>
      </c>
      <c r="N6328" t="s">
        <v>18065</v>
      </c>
      <c r="O6328">
        <v>104</v>
      </c>
      <c r="P6328" cm="1">
        <f t="array" ref="P6328">_xlfn.XLOOKUP(D6328, CPI!$A:A, CPI!$B:B)</f>
        <v>233</v>
      </c>
      <c r="Q6328" s="9">
        <f>IF(M6328="","",PRODUCT(M6328,CPI!$B$112/P6328))</f>
        <v>58141403.732618026</v>
      </c>
    </row>
    <row r="6329" spans="1:17">
      <c r="A6329" t="s">
        <v>18391</v>
      </c>
      <c r="B6329" t="s">
        <v>458</v>
      </c>
      <c r="C6329" t="s">
        <v>28</v>
      </c>
      <c r="D6329">
        <v>2013</v>
      </c>
      <c r="E6329" t="s">
        <v>18392</v>
      </c>
      <c r="F6329">
        <v>6.8</v>
      </c>
      <c r="G6329">
        <v>16000</v>
      </c>
      <c r="H6329" t="s">
        <v>18393</v>
      </c>
      <c r="I6329" t="s">
        <v>18393</v>
      </c>
      <c r="J6329" t="s">
        <v>18394</v>
      </c>
      <c r="K6329" t="s">
        <v>1951</v>
      </c>
      <c r="M6329">
        <v>291239</v>
      </c>
      <c r="N6329" t="s">
        <v>18395</v>
      </c>
      <c r="O6329">
        <v>110</v>
      </c>
      <c r="P6329" cm="1">
        <f t="array" ref="P6329">_xlfn.XLOOKUP(D6329, CPI!$A:A, CPI!$B:B)</f>
        <v>233</v>
      </c>
      <c r="Q6329" s="9">
        <f>IF(M6329="","",PRODUCT(M6329,CPI!$B$112/P6329))</f>
        <v>380860.61502145923</v>
      </c>
    </row>
    <row r="6330" spans="1:17">
      <c r="A6330" t="s">
        <v>18396</v>
      </c>
      <c r="B6330" t="s">
        <v>27</v>
      </c>
      <c r="C6330" t="s">
        <v>115</v>
      </c>
      <c r="D6330">
        <v>2013</v>
      </c>
      <c r="E6330" t="s">
        <v>18397</v>
      </c>
      <c r="F6330">
        <v>5.3</v>
      </c>
      <c r="G6330">
        <v>98000</v>
      </c>
      <c r="H6330" t="s">
        <v>1001</v>
      </c>
      <c r="I6330" t="s">
        <v>11518</v>
      </c>
      <c r="J6330" t="s">
        <v>16730</v>
      </c>
      <c r="K6330" t="s">
        <v>33</v>
      </c>
      <c r="L6330">
        <v>25000000</v>
      </c>
      <c r="M6330">
        <v>71009334</v>
      </c>
      <c r="N6330" t="s">
        <v>9120</v>
      </c>
      <c r="O6330">
        <v>117</v>
      </c>
      <c r="P6330" cm="1">
        <f t="array" ref="P6330">_xlfn.XLOOKUP(D6330, CPI!$A:A, CPI!$B:B)</f>
        <v>233</v>
      </c>
      <c r="Q6330" s="9">
        <f>IF(M6330="","",PRODUCT(M6330,CPI!$B$112/P6330))</f>
        <v>92860704.162231758</v>
      </c>
    </row>
    <row r="6331" spans="1:17">
      <c r="A6331" t="s">
        <v>18398</v>
      </c>
      <c r="B6331" t="s">
        <v>27</v>
      </c>
      <c r="C6331" t="s">
        <v>45</v>
      </c>
      <c r="D6331">
        <v>2013</v>
      </c>
      <c r="E6331" t="s">
        <v>18280</v>
      </c>
      <c r="F6331">
        <v>6.2</v>
      </c>
      <c r="G6331">
        <v>118000</v>
      </c>
      <c r="H6331" t="s">
        <v>1020</v>
      </c>
      <c r="I6331" t="s">
        <v>14246</v>
      </c>
      <c r="J6331" t="s">
        <v>11251</v>
      </c>
      <c r="K6331" t="s">
        <v>41</v>
      </c>
      <c r="L6331">
        <v>35000000</v>
      </c>
      <c r="M6331">
        <v>46922566</v>
      </c>
      <c r="N6331" t="s">
        <v>16677</v>
      </c>
      <c r="O6331">
        <v>118</v>
      </c>
      <c r="P6331" cm="1">
        <f t="array" ref="P6331">_xlfn.XLOOKUP(D6331, CPI!$A:A, CPI!$B:B)</f>
        <v>233</v>
      </c>
      <c r="Q6331" s="9">
        <f>IF(M6331="","",PRODUCT(M6331,CPI!$B$112/P6331))</f>
        <v>61361827.726180255</v>
      </c>
    </row>
    <row r="6332" spans="1:17">
      <c r="A6332" t="s">
        <v>18399</v>
      </c>
      <c r="B6332" t="s">
        <v>27</v>
      </c>
      <c r="C6332" t="s">
        <v>115</v>
      </c>
      <c r="D6332">
        <v>2013</v>
      </c>
      <c r="E6332" t="s">
        <v>18400</v>
      </c>
      <c r="F6332">
        <v>6.7</v>
      </c>
      <c r="G6332">
        <v>115000</v>
      </c>
      <c r="H6332" t="s">
        <v>12057</v>
      </c>
      <c r="I6332" t="s">
        <v>18401</v>
      </c>
      <c r="J6332" t="s">
        <v>9783</v>
      </c>
      <c r="K6332" t="s">
        <v>41</v>
      </c>
      <c r="L6332">
        <v>13000000</v>
      </c>
      <c r="M6332">
        <v>68572631</v>
      </c>
      <c r="N6332" t="s">
        <v>2111</v>
      </c>
      <c r="O6332">
        <v>94</v>
      </c>
      <c r="P6332" cm="1">
        <f t="array" ref="P6332">_xlfn.XLOOKUP(D6332, CPI!$A:A, CPI!$B:B)</f>
        <v>233</v>
      </c>
      <c r="Q6332" s="9">
        <f>IF(M6332="","",PRODUCT(M6332,CPI!$B$112/P6332))</f>
        <v>89674165.947210297</v>
      </c>
    </row>
    <row r="6333" spans="1:17">
      <c r="A6333" t="s">
        <v>18402</v>
      </c>
      <c r="B6333" t="s">
        <v>2010</v>
      </c>
      <c r="C6333" t="s">
        <v>52</v>
      </c>
      <c r="D6333">
        <v>2013</v>
      </c>
      <c r="E6333" t="s">
        <v>18131</v>
      </c>
      <c r="F6333">
        <v>3.5</v>
      </c>
      <c r="G6333">
        <v>67000</v>
      </c>
      <c r="H6333" t="s">
        <v>10932</v>
      </c>
      <c r="I6333" t="s">
        <v>4530</v>
      </c>
      <c r="J6333" t="s">
        <v>18403</v>
      </c>
      <c r="K6333" t="s">
        <v>41</v>
      </c>
      <c r="L6333">
        <v>20000000</v>
      </c>
      <c r="M6333">
        <v>78378744</v>
      </c>
      <c r="N6333" t="s">
        <v>8998</v>
      </c>
      <c r="O6333">
        <v>86</v>
      </c>
      <c r="P6333" cm="1">
        <f t="array" ref="P6333">_xlfn.XLOOKUP(D6333, CPI!$A:A, CPI!$B:B)</f>
        <v>233</v>
      </c>
      <c r="Q6333" s="9">
        <f>IF(M6333="","",PRODUCT(M6333,CPI!$B$112/P6333))</f>
        <v>102497868.22660944</v>
      </c>
    </row>
    <row r="6334" spans="1:17">
      <c r="A6334" t="s">
        <v>18404</v>
      </c>
      <c r="B6334" t="s">
        <v>2010</v>
      </c>
      <c r="C6334" t="s">
        <v>45</v>
      </c>
      <c r="D6334">
        <v>2013</v>
      </c>
      <c r="E6334" t="s">
        <v>18210</v>
      </c>
      <c r="F6334">
        <v>5.6</v>
      </c>
      <c r="G6334">
        <v>123000</v>
      </c>
      <c r="H6334" t="s">
        <v>14148</v>
      </c>
      <c r="I6334" t="s">
        <v>12218</v>
      </c>
      <c r="J6334" t="s">
        <v>12502</v>
      </c>
      <c r="K6334" t="s">
        <v>41</v>
      </c>
      <c r="L6334">
        <v>130000000</v>
      </c>
      <c r="M6334">
        <v>78324220</v>
      </c>
      <c r="N6334" t="s">
        <v>72</v>
      </c>
      <c r="O6334">
        <v>96</v>
      </c>
      <c r="P6334" cm="1">
        <f t="array" ref="P6334">_xlfn.XLOOKUP(D6334, CPI!$A:A, CPI!$B:B)</f>
        <v>233</v>
      </c>
      <c r="Q6334" s="9">
        <f>IF(M6334="","",PRODUCT(M6334,CPI!$B$112/P6334))</f>
        <v>102426565.81115879</v>
      </c>
    </row>
    <row r="6335" spans="1:17">
      <c r="A6335" t="s">
        <v>18405</v>
      </c>
      <c r="B6335" t="s">
        <v>27</v>
      </c>
      <c r="C6335" t="s">
        <v>52</v>
      </c>
      <c r="D6335">
        <v>2013</v>
      </c>
      <c r="E6335" t="s">
        <v>18241</v>
      </c>
      <c r="F6335">
        <v>7.5</v>
      </c>
      <c r="G6335">
        <v>144000</v>
      </c>
      <c r="H6335" t="s">
        <v>2934</v>
      </c>
      <c r="I6335" t="s">
        <v>2105</v>
      </c>
      <c r="J6335" t="s">
        <v>18406</v>
      </c>
      <c r="K6335" t="s">
        <v>41</v>
      </c>
      <c r="L6335">
        <v>11000000</v>
      </c>
      <c r="M6335">
        <v>32960249</v>
      </c>
      <c r="N6335" t="s">
        <v>16796</v>
      </c>
      <c r="O6335">
        <v>104</v>
      </c>
      <c r="P6335" cm="1">
        <f t="array" ref="P6335">_xlfn.XLOOKUP(D6335, CPI!$A:A, CPI!$B:B)</f>
        <v>233</v>
      </c>
      <c r="Q6335" s="9">
        <f>IF(M6335="","",PRODUCT(M6335,CPI!$B$112/P6335))</f>
        <v>43102952.23304721</v>
      </c>
    </row>
    <row r="6336" spans="1:17">
      <c r="A6336" t="s">
        <v>18407</v>
      </c>
      <c r="B6336" t="s">
        <v>27</v>
      </c>
      <c r="C6336" t="s">
        <v>52</v>
      </c>
      <c r="D6336">
        <v>2013</v>
      </c>
      <c r="E6336" t="s">
        <v>18297</v>
      </c>
      <c r="F6336">
        <v>5.8</v>
      </c>
      <c r="G6336">
        <v>38000</v>
      </c>
      <c r="H6336" t="s">
        <v>18408</v>
      </c>
      <c r="I6336" t="s">
        <v>18408</v>
      </c>
      <c r="J6336" t="s">
        <v>17802</v>
      </c>
      <c r="K6336" t="s">
        <v>41</v>
      </c>
      <c r="L6336">
        <v>1500000</v>
      </c>
      <c r="M6336">
        <v>3909596</v>
      </c>
      <c r="N6336" t="s">
        <v>9148</v>
      </c>
      <c r="O6336">
        <v>104</v>
      </c>
      <c r="P6336" cm="1">
        <f t="array" ref="P6336">_xlfn.XLOOKUP(D6336, CPI!$A:A, CPI!$B:B)</f>
        <v>233</v>
      </c>
      <c r="Q6336" s="9">
        <f>IF(M6336="","",PRODUCT(M6336,CPI!$B$112/P6336))</f>
        <v>5112677.6875536479</v>
      </c>
    </row>
    <row r="6337" spans="1:17">
      <c r="A6337" t="s">
        <v>18409</v>
      </c>
      <c r="B6337" t="s">
        <v>27</v>
      </c>
      <c r="C6337" t="s">
        <v>28</v>
      </c>
      <c r="D6337">
        <v>2013</v>
      </c>
      <c r="E6337" t="s">
        <v>18351</v>
      </c>
      <c r="F6337">
        <v>5.9</v>
      </c>
      <c r="G6337">
        <v>135000</v>
      </c>
      <c r="H6337" t="s">
        <v>10786</v>
      </c>
      <c r="I6337" t="s">
        <v>18410</v>
      </c>
      <c r="J6337" t="s">
        <v>18411</v>
      </c>
      <c r="K6337" t="s">
        <v>41</v>
      </c>
      <c r="L6337">
        <v>30000000</v>
      </c>
      <c r="M6337">
        <v>84790678</v>
      </c>
      <c r="N6337" t="s">
        <v>129</v>
      </c>
      <c r="O6337">
        <v>100</v>
      </c>
      <c r="P6337" cm="1">
        <f t="array" ref="P6337">_xlfn.XLOOKUP(D6337, CPI!$A:A, CPI!$B:B)</f>
        <v>233</v>
      </c>
      <c r="Q6337" s="9">
        <f>IF(M6337="","",PRODUCT(M6337,CPI!$B$112/P6337))</f>
        <v>110882916.68068668</v>
      </c>
    </row>
    <row r="6338" spans="1:17">
      <c r="A6338" t="s">
        <v>18412</v>
      </c>
      <c r="B6338" t="s">
        <v>2010</v>
      </c>
      <c r="C6338" t="s">
        <v>45</v>
      </c>
      <c r="D6338">
        <v>2013</v>
      </c>
      <c r="E6338" t="s">
        <v>18357</v>
      </c>
      <c r="F6338">
        <v>6.4</v>
      </c>
      <c r="G6338">
        <v>225000</v>
      </c>
      <c r="H6338" t="s">
        <v>9733</v>
      </c>
      <c r="I6338" t="s">
        <v>15576</v>
      </c>
      <c r="J6338" t="s">
        <v>5694</v>
      </c>
      <c r="K6338" t="s">
        <v>41</v>
      </c>
      <c r="L6338">
        <v>215000000</v>
      </c>
      <c r="M6338">
        <v>260502115</v>
      </c>
      <c r="N6338" t="s">
        <v>1735</v>
      </c>
      <c r="O6338">
        <v>150</v>
      </c>
      <c r="P6338" cm="1">
        <f t="array" ref="P6338">_xlfn.XLOOKUP(D6338, CPI!$A:A, CPI!$B:B)</f>
        <v>233</v>
      </c>
      <c r="Q6338" s="9">
        <f>IF(M6338="","",PRODUCT(M6338,CPI!$B$112/P6338))</f>
        <v>340665212.19098711</v>
      </c>
    </row>
    <row r="6339" spans="1:17">
      <c r="A6339" t="s">
        <v>14636</v>
      </c>
      <c r="B6339" t="s">
        <v>2010</v>
      </c>
      <c r="C6339" t="s">
        <v>45</v>
      </c>
      <c r="D6339">
        <v>2013</v>
      </c>
      <c r="E6339" t="s">
        <v>18413</v>
      </c>
      <c r="F6339">
        <v>5.9</v>
      </c>
      <c r="G6339">
        <v>112000</v>
      </c>
      <c r="H6339" t="s">
        <v>9587</v>
      </c>
      <c r="I6339" t="s">
        <v>9587</v>
      </c>
      <c r="J6339" t="s">
        <v>15870</v>
      </c>
      <c r="K6339" t="s">
        <v>41</v>
      </c>
      <c r="L6339">
        <v>40000000</v>
      </c>
      <c r="M6339">
        <v>63365859</v>
      </c>
      <c r="N6339" t="s">
        <v>18414</v>
      </c>
      <c r="O6339">
        <v>125</v>
      </c>
      <c r="P6339" cm="1">
        <f t="array" ref="P6339">_xlfn.XLOOKUP(D6339, CPI!$A:A, CPI!$B:B)</f>
        <v>233</v>
      </c>
      <c r="Q6339" s="9">
        <f>IF(M6339="","",PRODUCT(M6339,CPI!$B$112/P6339))</f>
        <v>82865138.357510731</v>
      </c>
    </row>
    <row r="6340" spans="1:17">
      <c r="A6340" t="s">
        <v>18415</v>
      </c>
      <c r="B6340" t="s">
        <v>44</v>
      </c>
      <c r="C6340" t="s">
        <v>401</v>
      </c>
      <c r="D6340">
        <v>2013</v>
      </c>
      <c r="E6340" t="s">
        <v>18416</v>
      </c>
      <c r="F6340">
        <v>6.4</v>
      </c>
      <c r="G6340">
        <v>88000</v>
      </c>
      <c r="H6340" t="s">
        <v>18417</v>
      </c>
      <c r="I6340" t="s">
        <v>18418</v>
      </c>
      <c r="J6340" t="s">
        <v>12502</v>
      </c>
      <c r="K6340" t="s">
        <v>41</v>
      </c>
      <c r="L6340">
        <v>135000000</v>
      </c>
      <c r="M6340">
        <v>282570682</v>
      </c>
      <c r="N6340" t="s">
        <v>10184</v>
      </c>
      <c r="O6340">
        <v>96</v>
      </c>
      <c r="P6340" cm="1">
        <f t="array" ref="P6340">_xlfn.XLOOKUP(D6340, CPI!$A:A, CPI!$B:B)</f>
        <v>233</v>
      </c>
      <c r="Q6340" s="9">
        <f>IF(M6340="","",PRODUCT(M6340,CPI!$B$112/P6340))</f>
        <v>369524836.07467806</v>
      </c>
    </row>
    <row r="6341" spans="1:17">
      <c r="A6341" t="s">
        <v>18419</v>
      </c>
      <c r="B6341" t="s">
        <v>2010</v>
      </c>
      <c r="C6341" t="s">
        <v>52</v>
      </c>
      <c r="D6341">
        <v>2013</v>
      </c>
      <c r="E6341" t="s">
        <v>18420</v>
      </c>
      <c r="F6341">
        <v>6.8</v>
      </c>
      <c r="G6341">
        <v>73000</v>
      </c>
      <c r="H6341" t="s">
        <v>13938</v>
      </c>
      <c r="I6341" t="s">
        <v>14392</v>
      </c>
      <c r="J6341" t="s">
        <v>11825</v>
      </c>
      <c r="K6341" t="s">
        <v>206</v>
      </c>
      <c r="L6341">
        <v>11000000</v>
      </c>
      <c r="M6341">
        <v>8526288</v>
      </c>
      <c r="N6341" t="s">
        <v>17516</v>
      </c>
      <c r="O6341">
        <v>98</v>
      </c>
      <c r="P6341" cm="1">
        <f t="array" ref="P6341">_xlfn.XLOOKUP(D6341, CPI!$A:A, CPI!$B:B)</f>
        <v>233</v>
      </c>
      <c r="Q6341" s="9">
        <f>IF(M6341="","",PRODUCT(M6341,CPI!$B$112/P6341))</f>
        <v>11150042.719313305</v>
      </c>
    </row>
    <row r="6342" spans="1:17">
      <c r="A6342" t="s">
        <v>18421</v>
      </c>
      <c r="B6342" t="s">
        <v>27</v>
      </c>
      <c r="C6342" t="s">
        <v>45</v>
      </c>
      <c r="D6342">
        <v>2013</v>
      </c>
      <c r="E6342" t="s">
        <v>18422</v>
      </c>
      <c r="F6342">
        <v>6.7</v>
      </c>
      <c r="G6342">
        <v>201000</v>
      </c>
      <c r="H6342" t="s">
        <v>17966</v>
      </c>
      <c r="I6342" t="s">
        <v>18423</v>
      </c>
      <c r="J6342" t="s">
        <v>4136</v>
      </c>
      <c r="K6342" t="s">
        <v>41</v>
      </c>
      <c r="L6342">
        <v>61000000</v>
      </c>
      <c r="M6342">
        <v>131940411</v>
      </c>
      <c r="N6342" t="s">
        <v>72</v>
      </c>
      <c r="O6342">
        <v>109</v>
      </c>
      <c r="P6342" cm="1">
        <f t="array" ref="P6342">_xlfn.XLOOKUP(D6342, CPI!$A:A, CPI!$B:B)</f>
        <v>233</v>
      </c>
      <c r="Q6342" s="9">
        <f>IF(M6342="","",PRODUCT(M6342,CPI!$B$112/P6342))</f>
        <v>172541816.44506437</v>
      </c>
    </row>
    <row r="6343" spans="1:17">
      <c r="A6343" t="s">
        <v>18424</v>
      </c>
      <c r="B6343" t="s">
        <v>2010</v>
      </c>
      <c r="C6343" t="s">
        <v>52</v>
      </c>
      <c r="D6343">
        <v>2013</v>
      </c>
      <c r="E6343" t="s">
        <v>18305</v>
      </c>
      <c r="F6343">
        <v>7</v>
      </c>
      <c r="G6343">
        <v>60000</v>
      </c>
      <c r="H6343" t="s">
        <v>12346</v>
      </c>
      <c r="I6343" t="s">
        <v>12346</v>
      </c>
      <c r="J6343" t="s">
        <v>18425</v>
      </c>
      <c r="K6343" t="s">
        <v>41</v>
      </c>
      <c r="L6343">
        <v>8000000</v>
      </c>
      <c r="M6343">
        <v>25288872</v>
      </c>
      <c r="N6343" t="s">
        <v>9450</v>
      </c>
      <c r="O6343">
        <v>93</v>
      </c>
      <c r="P6343" cm="1">
        <f t="array" ref="P6343">_xlfn.XLOOKUP(D6343, CPI!$A:A, CPI!$B:B)</f>
        <v>233</v>
      </c>
      <c r="Q6343" s="9">
        <f>IF(M6343="","",PRODUCT(M6343,CPI!$B$112/P6343))</f>
        <v>33070898.276394848</v>
      </c>
    </row>
    <row r="6344" spans="1:17">
      <c r="A6344" t="s">
        <v>18426</v>
      </c>
      <c r="B6344" t="s">
        <v>27</v>
      </c>
      <c r="C6344" t="s">
        <v>115</v>
      </c>
      <c r="D6344">
        <v>2013</v>
      </c>
      <c r="E6344" t="s">
        <v>18270</v>
      </c>
      <c r="F6344">
        <v>7.1</v>
      </c>
      <c r="G6344">
        <v>183000</v>
      </c>
      <c r="H6344" t="s">
        <v>5117</v>
      </c>
      <c r="I6344" t="s">
        <v>16484</v>
      </c>
      <c r="J6344" t="s">
        <v>16582</v>
      </c>
      <c r="K6344" t="s">
        <v>41</v>
      </c>
      <c r="L6344">
        <v>30000000</v>
      </c>
      <c r="M6344">
        <v>63414135</v>
      </c>
      <c r="N6344" t="s">
        <v>13604</v>
      </c>
      <c r="O6344">
        <v>106</v>
      </c>
      <c r="P6344" cm="1">
        <f t="array" ref="P6344">_xlfn.XLOOKUP(D6344, CPI!$A:A, CPI!$B:B)</f>
        <v>233</v>
      </c>
      <c r="Q6344" s="9">
        <f>IF(M6344="","",PRODUCT(M6344,CPI!$B$112/P6344))</f>
        <v>82928270.105150208</v>
      </c>
    </row>
    <row r="6345" spans="1:17">
      <c r="A6345" t="s">
        <v>18427</v>
      </c>
      <c r="B6345" t="s">
        <v>27</v>
      </c>
      <c r="C6345" t="s">
        <v>45</v>
      </c>
      <c r="D6345">
        <v>2013</v>
      </c>
      <c r="E6345" t="s">
        <v>18311</v>
      </c>
      <c r="F6345">
        <v>6.6</v>
      </c>
      <c r="G6345">
        <v>165000</v>
      </c>
      <c r="H6345" t="s">
        <v>17137</v>
      </c>
      <c r="I6345" t="s">
        <v>18428</v>
      </c>
      <c r="J6345" t="s">
        <v>8601</v>
      </c>
      <c r="K6345" t="s">
        <v>41</v>
      </c>
      <c r="L6345">
        <v>43000000</v>
      </c>
      <c r="M6345">
        <v>229930771</v>
      </c>
      <c r="N6345" t="s">
        <v>191</v>
      </c>
      <c r="O6345">
        <v>117</v>
      </c>
      <c r="P6345" cm="1">
        <f t="array" ref="P6345">_xlfn.XLOOKUP(D6345, CPI!$A:A, CPI!$B:B)</f>
        <v>233</v>
      </c>
      <c r="Q6345" s="9">
        <f>IF(M6345="","",PRODUCT(M6345,CPI!$B$112/P6345))</f>
        <v>300686291.51802576</v>
      </c>
    </row>
    <row r="6346" spans="1:17">
      <c r="A6346" t="s">
        <v>18429</v>
      </c>
      <c r="B6346" t="s">
        <v>2010</v>
      </c>
      <c r="C6346" t="s">
        <v>63</v>
      </c>
      <c r="D6346">
        <v>2013</v>
      </c>
      <c r="E6346" t="s">
        <v>18430</v>
      </c>
      <c r="F6346">
        <v>6.6</v>
      </c>
      <c r="G6346">
        <v>160000</v>
      </c>
      <c r="H6346" t="s">
        <v>13500</v>
      </c>
      <c r="I6346" t="s">
        <v>13501</v>
      </c>
      <c r="J6346" t="s">
        <v>14088</v>
      </c>
      <c r="K6346" t="s">
        <v>41</v>
      </c>
      <c r="L6346">
        <v>5000000</v>
      </c>
      <c r="M6346">
        <v>161919318</v>
      </c>
      <c r="N6346" t="s">
        <v>16630</v>
      </c>
      <c r="O6346">
        <v>106</v>
      </c>
      <c r="P6346" cm="1">
        <f t="array" ref="P6346">_xlfn.XLOOKUP(D6346, CPI!$A:A, CPI!$B:B)</f>
        <v>233</v>
      </c>
      <c r="Q6346" s="9">
        <f>IF(M6346="","",PRODUCT(M6346,CPI!$B$112/P6346))</f>
        <v>211745992.25150213</v>
      </c>
    </row>
    <row r="6347" spans="1:17">
      <c r="A6347" t="s">
        <v>18431</v>
      </c>
      <c r="B6347" t="s">
        <v>27</v>
      </c>
      <c r="C6347" t="s">
        <v>45</v>
      </c>
      <c r="D6347">
        <v>2013</v>
      </c>
      <c r="E6347" t="s">
        <v>18432</v>
      </c>
      <c r="F6347">
        <v>6.2</v>
      </c>
      <c r="G6347">
        <v>68000</v>
      </c>
      <c r="H6347" t="s">
        <v>12665</v>
      </c>
      <c r="I6347" t="s">
        <v>12665</v>
      </c>
      <c r="J6347" t="s">
        <v>11251</v>
      </c>
      <c r="K6347" t="s">
        <v>33</v>
      </c>
      <c r="L6347">
        <v>20000000</v>
      </c>
      <c r="M6347">
        <v>12671109</v>
      </c>
      <c r="N6347" t="s">
        <v>14713</v>
      </c>
      <c r="O6347">
        <v>100</v>
      </c>
      <c r="P6347" cm="1">
        <f t="array" ref="P6347">_xlfn.XLOOKUP(D6347, CPI!$A:A, CPI!$B:B)</f>
        <v>233</v>
      </c>
      <c r="Q6347" s="9">
        <f>IF(M6347="","",PRODUCT(M6347,CPI!$B$112/P6347))</f>
        <v>16570330.095708154</v>
      </c>
    </row>
    <row r="6348" spans="1:17">
      <c r="A6348" t="s">
        <v>18433</v>
      </c>
      <c r="B6348" t="s">
        <v>44</v>
      </c>
      <c r="C6348" t="s">
        <v>74</v>
      </c>
      <c r="D6348">
        <v>2013</v>
      </c>
      <c r="E6348" t="s">
        <v>18434</v>
      </c>
      <c r="F6348">
        <v>7.3</v>
      </c>
      <c r="G6348">
        <v>29000</v>
      </c>
      <c r="H6348" t="s">
        <v>18435</v>
      </c>
      <c r="I6348" t="s">
        <v>18436</v>
      </c>
      <c r="J6348" t="s">
        <v>18437</v>
      </c>
      <c r="K6348" t="s">
        <v>33</v>
      </c>
      <c r="L6348">
        <v>10900000</v>
      </c>
      <c r="M6348">
        <v>16607575</v>
      </c>
      <c r="N6348" t="s">
        <v>17563</v>
      </c>
      <c r="O6348">
        <v>100</v>
      </c>
      <c r="P6348" cm="1">
        <f t="array" ref="P6348">_xlfn.XLOOKUP(D6348, CPI!$A:A, CPI!$B:B)</f>
        <v>233</v>
      </c>
      <c r="Q6348" s="9">
        <f>IF(M6348="","",PRODUCT(M6348,CPI!$B$112/P6348))</f>
        <v>21718146.362660944</v>
      </c>
    </row>
    <row r="6349" spans="1:17">
      <c r="A6349" t="s">
        <v>18438</v>
      </c>
      <c r="B6349" t="s">
        <v>27</v>
      </c>
      <c r="C6349" t="s">
        <v>52</v>
      </c>
      <c r="D6349">
        <v>2013</v>
      </c>
      <c r="E6349" t="s">
        <v>18439</v>
      </c>
      <c r="F6349">
        <v>6.5</v>
      </c>
      <c r="G6349">
        <v>80000</v>
      </c>
      <c r="H6349" t="s">
        <v>13106</v>
      </c>
      <c r="I6349" t="s">
        <v>18440</v>
      </c>
      <c r="J6349" t="s">
        <v>11825</v>
      </c>
      <c r="K6349" t="s">
        <v>41</v>
      </c>
      <c r="M6349">
        <v>3875442</v>
      </c>
      <c r="N6349" t="s">
        <v>18206</v>
      </c>
      <c r="O6349">
        <v>120</v>
      </c>
      <c r="P6349" cm="1">
        <f t="array" ref="P6349">_xlfn.XLOOKUP(D6349, CPI!$A:A, CPI!$B:B)</f>
        <v>233</v>
      </c>
      <c r="Q6349" s="9">
        <f>IF(M6349="","",PRODUCT(M6349,CPI!$B$112/P6349))</f>
        <v>5068013.6369098714</v>
      </c>
    </row>
    <row r="6350" spans="1:17">
      <c r="A6350" t="s">
        <v>18441</v>
      </c>
      <c r="B6350" t="s">
        <v>2010</v>
      </c>
      <c r="C6350" t="s">
        <v>45</v>
      </c>
      <c r="D6350">
        <v>2013</v>
      </c>
      <c r="E6350" t="s">
        <v>18267</v>
      </c>
      <c r="F6350">
        <v>4.8</v>
      </c>
      <c r="G6350">
        <v>194000</v>
      </c>
      <c r="H6350" t="s">
        <v>10486</v>
      </c>
      <c r="I6350" t="s">
        <v>16673</v>
      </c>
      <c r="J6350" t="s">
        <v>18442</v>
      </c>
      <c r="K6350" t="s">
        <v>41</v>
      </c>
      <c r="L6350">
        <v>130000000</v>
      </c>
      <c r="M6350">
        <v>243611982</v>
      </c>
      <c r="N6350" t="s">
        <v>42</v>
      </c>
      <c r="O6350">
        <v>100</v>
      </c>
      <c r="P6350" cm="1">
        <f t="array" ref="P6350">_xlfn.XLOOKUP(D6350, CPI!$A:A, CPI!$B:B)</f>
        <v>233</v>
      </c>
      <c r="Q6350" s="9">
        <f>IF(M6350="","",PRODUCT(M6350,CPI!$B$112/P6350))</f>
        <v>318577557.57682401</v>
      </c>
    </row>
    <row r="6351" spans="1:17">
      <c r="A6351" t="s">
        <v>18443</v>
      </c>
      <c r="B6351" t="s">
        <v>2010</v>
      </c>
      <c r="C6351" t="s">
        <v>74</v>
      </c>
      <c r="D6351">
        <v>2013</v>
      </c>
      <c r="E6351" t="s">
        <v>18251</v>
      </c>
      <c r="F6351">
        <v>7.2</v>
      </c>
      <c r="G6351">
        <v>111000</v>
      </c>
      <c r="H6351" t="s">
        <v>16239</v>
      </c>
      <c r="I6351" t="s">
        <v>18444</v>
      </c>
      <c r="J6351" t="s">
        <v>4850</v>
      </c>
      <c r="K6351" t="s">
        <v>41</v>
      </c>
      <c r="L6351">
        <v>30000000</v>
      </c>
      <c r="M6351">
        <v>177313795</v>
      </c>
      <c r="N6351" t="s">
        <v>18445</v>
      </c>
      <c r="O6351">
        <v>132</v>
      </c>
      <c r="P6351" cm="1">
        <f t="array" ref="P6351">_xlfn.XLOOKUP(D6351, CPI!$A:A, CPI!$B:B)</f>
        <v>233</v>
      </c>
      <c r="Q6351" s="9">
        <f>IF(M6351="","",PRODUCT(M6351,CPI!$B$112/P6351))</f>
        <v>231877739.64163089</v>
      </c>
    </row>
    <row r="6352" spans="1:17">
      <c r="A6352" t="s">
        <v>18446</v>
      </c>
      <c r="B6352" t="s">
        <v>27</v>
      </c>
      <c r="C6352" t="s">
        <v>45</v>
      </c>
      <c r="D6352">
        <v>2013</v>
      </c>
      <c r="E6352" t="s">
        <v>18447</v>
      </c>
      <c r="F6352">
        <v>5.7</v>
      </c>
      <c r="G6352">
        <v>109000</v>
      </c>
      <c r="H6352" t="s">
        <v>9156</v>
      </c>
      <c r="I6352" t="s">
        <v>9156</v>
      </c>
      <c r="J6352" t="s">
        <v>12176</v>
      </c>
      <c r="K6352" t="s">
        <v>3822</v>
      </c>
      <c r="L6352">
        <v>4800000</v>
      </c>
      <c r="M6352">
        <v>10639616</v>
      </c>
      <c r="N6352" t="s">
        <v>18448</v>
      </c>
      <c r="O6352">
        <v>90</v>
      </c>
      <c r="P6352" cm="1">
        <f t="array" ref="P6352">_xlfn.XLOOKUP(D6352, CPI!$A:A, CPI!$B:B)</f>
        <v>233</v>
      </c>
      <c r="Q6352" s="9">
        <f>IF(M6352="","",PRODUCT(M6352,CPI!$B$112/P6352))</f>
        <v>13913695.258369097</v>
      </c>
    </row>
    <row r="6353" spans="1:17">
      <c r="A6353" t="s">
        <v>18449</v>
      </c>
      <c r="B6353" t="s">
        <v>2010</v>
      </c>
      <c r="C6353" t="s">
        <v>45</v>
      </c>
      <c r="D6353">
        <v>2013</v>
      </c>
      <c r="E6353" t="s">
        <v>18210</v>
      </c>
      <c r="F6353">
        <v>6.6</v>
      </c>
      <c r="G6353">
        <v>163000</v>
      </c>
      <c r="H6353" t="s">
        <v>10647</v>
      </c>
      <c r="I6353" t="s">
        <v>16529</v>
      </c>
      <c r="J6353" t="s">
        <v>4470</v>
      </c>
      <c r="K6353" t="s">
        <v>41</v>
      </c>
      <c r="L6353">
        <v>84000000</v>
      </c>
      <c r="M6353">
        <v>148075565</v>
      </c>
      <c r="N6353" t="s">
        <v>10093</v>
      </c>
      <c r="O6353">
        <v>116</v>
      </c>
      <c r="P6353" cm="1">
        <f t="array" ref="P6353">_xlfn.XLOOKUP(D6353, CPI!$A:A, CPI!$B:B)</f>
        <v>233</v>
      </c>
      <c r="Q6353" s="9">
        <f>IF(M6353="","",PRODUCT(M6353,CPI!$B$112/P6353))</f>
        <v>193642165.90343347</v>
      </c>
    </row>
    <row r="6354" spans="1:17">
      <c r="A6354" t="s">
        <v>18450</v>
      </c>
      <c r="B6354" t="s">
        <v>27</v>
      </c>
      <c r="C6354" t="s">
        <v>45</v>
      </c>
      <c r="D6354">
        <v>2013</v>
      </c>
      <c r="E6354" t="s">
        <v>18451</v>
      </c>
      <c r="F6354">
        <v>6.5</v>
      </c>
      <c r="G6354">
        <v>19000</v>
      </c>
      <c r="H6354" t="s">
        <v>13285</v>
      </c>
      <c r="I6354" t="s">
        <v>13285</v>
      </c>
      <c r="J6354" t="s">
        <v>10341</v>
      </c>
      <c r="K6354" t="s">
        <v>463</v>
      </c>
      <c r="L6354">
        <v>25500000</v>
      </c>
      <c r="M6354">
        <v>2566435</v>
      </c>
      <c r="N6354" t="s">
        <v>14740</v>
      </c>
      <c r="O6354">
        <v>127</v>
      </c>
      <c r="P6354" cm="1">
        <f t="array" ref="P6354">_xlfn.XLOOKUP(D6354, CPI!$A:A, CPI!$B:B)</f>
        <v>233</v>
      </c>
      <c r="Q6354" s="9">
        <f>IF(M6354="","",PRODUCT(M6354,CPI!$B$112/P6354))</f>
        <v>3356192.0364806866</v>
      </c>
    </row>
    <row r="6355" spans="1:17">
      <c r="A6355" t="s">
        <v>18452</v>
      </c>
      <c r="B6355" t="s">
        <v>458</v>
      </c>
      <c r="C6355" t="s">
        <v>28</v>
      </c>
      <c r="D6355">
        <v>2013</v>
      </c>
      <c r="E6355" t="s">
        <v>18453</v>
      </c>
      <c r="F6355">
        <v>7.8</v>
      </c>
      <c r="G6355">
        <v>83000</v>
      </c>
      <c r="H6355" t="s">
        <v>17466</v>
      </c>
      <c r="I6355" t="s">
        <v>17466</v>
      </c>
      <c r="J6355" t="s">
        <v>18454</v>
      </c>
      <c r="K6355" t="s">
        <v>317</v>
      </c>
      <c r="M6355">
        <v>24665023</v>
      </c>
      <c r="N6355" t="s">
        <v>17467</v>
      </c>
      <c r="O6355">
        <v>141</v>
      </c>
      <c r="P6355" cm="1">
        <f t="array" ref="P6355">_xlfn.XLOOKUP(D6355, CPI!$A:A, CPI!$B:B)</f>
        <v>233</v>
      </c>
      <c r="Q6355" s="9">
        <f>IF(M6355="","",PRODUCT(M6355,CPI!$B$112/P6355))</f>
        <v>32255075.142060082</v>
      </c>
    </row>
    <row r="6356" spans="1:17">
      <c r="A6356" t="s">
        <v>18455</v>
      </c>
      <c r="B6356" t="s">
        <v>27</v>
      </c>
      <c r="C6356" t="s">
        <v>45</v>
      </c>
      <c r="D6356">
        <v>2013</v>
      </c>
      <c r="E6356" t="s">
        <v>18319</v>
      </c>
      <c r="F6356">
        <v>6.5</v>
      </c>
      <c r="G6356">
        <v>65000</v>
      </c>
      <c r="H6356" t="s">
        <v>16219</v>
      </c>
      <c r="I6356" t="s">
        <v>12023</v>
      </c>
      <c r="J6356" t="s">
        <v>11558</v>
      </c>
      <c r="K6356" t="s">
        <v>41</v>
      </c>
      <c r="L6356">
        <v>30000000</v>
      </c>
      <c r="M6356">
        <v>18074539</v>
      </c>
      <c r="N6356" t="s">
        <v>16630</v>
      </c>
      <c r="O6356">
        <v>118</v>
      </c>
      <c r="P6356" cm="1">
        <f t="array" ref="P6356">_xlfn.XLOOKUP(D6356, CPI!$A:A, CPI!$B:B)</f>
        <v>233</v>
      </c>
      <c r="Q6356" s="9">
        <f>IF(M6356="","",PRODUCT(M6356,CPI!$B$112/P6356))</f>
        <v>23636532.331759654</v>
      </c>
    </row>
    <row r="6357" spans="1:17">
      <c r="A6357" t="s">
        <v>18456</v>
      </c>
      <c r="B6357" t="s">
        <v>27</v>
      </c>
      <c r="C6357" t="s">
        <v>52</v>
      </c>
      <c r="D6357">
        <v>2013</v>
      </c>
      <c r="E6357" t="s">
        <v>18430</v>
      </c>
      <c r="F6357">
        <v>7.1</v>
      </c>
      <c r="G6357">
        <v>147000</v>
      </c>
      <c r="H6357" t="s">
        <v>18457</v>
      </c>
      <c r="I6357" t="s">
        <v>16104</v>
      </c>
      <c r="J6357" t="s">
        <v>18458</v>
      </c>
      <c r="K6357" t="s">
        <v>41</v>
      </c>
      <c r="L6357">
        <v>2500000</v>
      </c>
      <c r="M6357">
        <v>6918591</v>
      </c>
      <c r="N6357" t="s">
        <v>18459</v>
      </c>
      <c r="O6357">
        <v>95</v>
      </c>
      <c r="P6357" cm="1">
        <f t="array" ref="P6357">_xlfn.XLOOKUP(D6357, CPI!$A:A, CPI!$B:B)</f>
        <v>233</v>
      </c>
      <c r="Q6357" s="9">
        <f>IF(M6357="","",PRODUCT(M6357,CPI!$B$112/P6357))</f>
        <v>9047616.6424892694</v>
      </c>
    </row>
    <row r="6358" spans="1:17">
      <c r="A6358">
        <v>42</v>
      </c>
      <c r="B6358" t="s">
        <v>2010</v>
      </c>
      <c r="C6358" t="s">
        <v>74</v>
      </c>
      <c r="D6358">
        <v>2013</v>
      </c>
      <c r="E6358" t="s">
        <v>18131</v>
      </c>
      <c r="F6358">
        <v>7.5</v>
      </c>
      <c r="G6358">
        <v>89000</v>
      </c>
      <c r="H6358" t="s">
        <v>9679</v>
      </c>
      <c r="I6358" t="s">
        <v>9679</v>
      </c>
      <c r="J6358" t="s">
        <v>18460</v>
      </c>
      <c r="K6358" t="s">
        <v>41</v>
      </c>
      <c r="L6358">
        <v>40000000</v>
      </c>
      <c r="M6358">
        <v>97470701</v>
      </c>
      <c r="N6358" t="s">
        <v>34</v>
      </c>
      <c r="O6358">
        <v>128</v>
      </c>
      <c r="P6358" cm="1">
        <f t="array" ref="P6358">_xlfn.XLOOKUP(D6358, CPI!$A:A, CPI!$B:B)</f>
        <v>233</v>
      </c>
      <c r="Q6358" s="9">
        <f>IF(M6358="","",PRODUCT(M6358,CPI!$B$112/P6358))</f>
        <v>127464903.83991416</v>
      </c>
    </row>
    <row r="6359" spans="1:17">
      <c r="A6359" t="s">
        <v>18461</v>
      </c>
      <c r="B6359" t="s">
        <v>27</v>
      </c>
      <c r="C6359" t="s">
        <v>115</v>
      </c>
      <c r="D6359">
        <v>2013</v>
      </c>
      <c r="E6359" t="s">
        <v>18462</v>
      </c>
      <c r="F6359">
        <v>7.8</v>
      </c>
      <c r="G6359">
        <v>112000</v>
      </c>
      <c r="H6359" t="s">
        <v>4516</v>
      </c>
      <c r="I6359" t="s">
        <v>4516</v>
      </c>
      <c r="J6359" t="s">
        <v>9222</v>
      </c>
      <c r="K6359" t="s">
        <v>317</v>
      </c>
      <c r="M6359">
        <v>20919703</v>
      </c>
      <c r="N6359" t="s">
        <v>18463</v>
      </c>
      <c r="O6359">
        <v>131</v>
      </c>
      <c r="P6359" cm="1">
        <f t="array" ref="P6359">_xlfn.XLOOKUP(D6359, CPI!$A:A, CPI!$B:B)</f>
        <v>233</v>
      </c>
      <c r="Q6359" s="9">
        <f>IF(M6359="","",PRODUCT(M6359,CPI!$B$112/P6359))</f>
        <v>27357225.339484978</v>
      </c>
    </row>
    <row r="6360" spans="1:17">
      <c r="A6360" t="s">
        <v>18464</v>
      </c>
      <c r="B6360" t="s">
        <v>27</v>
      </c>
      <c r="C6360" t="s">
        <v>45</v>
      </c>
      <c r="D6360">
        <v>2013</v>
      </c>
      <c r="E6360" t="s">
        <v>18343</v>
      </c>
      <c r="F6360">
        <v>6.3</v>
      </c>
      <c r="G6360">
        <v>135000</v>
      </c>
      <c r="H6360" t="s">
        <v>15920</v>
      </c>
      <c r="I6360" t="s">
        <v>18465</v>
      </c>
      <c r="J6360" t="s">
        <v>1009</v>
      </c>
      <c r="K6360" t="s">
        <v>41</v>
      </c>
      <c r="L6360">
        <v>45000000</v>
      </c>
      <c r="M6360">
        <v>48330757</v>
      </c>
      <c r="N6360" t="s">
        <v>12601</v>
      </c>
      <c r="O6360">
        <v>107</v>
      </c>
      <c r="P6360" cm="1">
        <f t="array" ref="P6360">_xlfn.XLOOKUP(D6360, CPI!$A:A, CPI!$B:B)</f>
        <v>233</v>
      </c>
      <c r="Q6360" s="9">
        <f>IF(M6360="","",PRODUCT(M6360,CPI!$B$112/P6360))</f>
        <v>63203354.754935622</v>
      </c>
    </row>
    <row r="6361" spans="1:17">
      <c r="A6361" t="s">
        <v>18466</v>
      </c>
      <c r="B6361" t="s">
        <v>27</v>
      </c>
      <c r="C6361" t="s">
        <v>52</v>
      </c>
      <c r="D6361">
        <v>2013</v>
      </c>
      <c r="E6361" t="s">
        <v>18467</v>
      </c>
      <c r="F6361">
        <v>7.1</v>
      </c>
      <c r="G6361">
        <v>104000</v>
      </c>
      <c r="H6361" t="s">
        <v>18468</v>
      </c>
      <c r="I6361" t="s">
        <v>18468</v>
      </c>
      <c r="J6361" t="s">
        <v>14555</v>
      </c>
      <c r="K6361" t="s">
        <v>33</v>
      </c>
      <c r="L6361">
        <v>5000000</v>
      </c>
      <c r="M6361">
        <v>8417248</v>
      </c>
      <c r="N6361" t="s">
        <v>18151</v>
      </c>
      <c r="O6361">
        <v>97</v>
      </c>
      <c r="P6361" cm="1">
        <f t="array" ref="P6361">_xlfn.XLOOKUP(D6361, CPI!$A:A, CPI!$B:B)</f>
        <v>233</v>
      </c>
      <c r="Q6361" s="9">
        <f>IF(M6361="","",PRODUCT(M6361,CPI!$B$112/P6361))</f>
        <v>11007448.350214591</v>
      </c>
    </row>
    <row r="6362" spans="1:17">
      <c r="A6362" t="s">
        <v>18469</v>
      </c>
      <c r="B6362" t="s">
        <v>2010</v>
      </c>
      <c r="C6362" t="s">
        <v>52</v>
      </c>
      <c r="D6362">
        <v>2013</v>
      </c>
      <c r="E6362" t="s">
        <v>18470</v>
      </c>
      <c r="F6362">
        <v>7</v>
      </c>
      <c r="G6362">
        <v>16000</v>
      </c>
      <c r="H6362" t="s">
        <v>10369</v>
      </c>
      <c r="I6362" t="s">
        <v>18471</v>
      </c>
      <c r="J6362" t="s">
        <v>17728</v>
      </c>
      <c r="K6362" t="s">
        <v>206</v>
      </c>
      <c r="L6362">
        <v>12700000</v>
      </c>
      <c r="M6362">
        <v>4292517</v>
      </c>
      <c r="N6362" t="s">
        <v>5509</v>
      </c>
      <c r="O6362">
        <v>113</v>
      </c>
      <c r="P6362" cm="1">
        <f t="array" ref="P6362">_xlfn.XLOOKUP(D6362, CPI!$A:A, CPI!$B:B)</f>
        <v>233</v>
      </c>
      <c r="Q6362" s="9">
        <f>IF(M6362="","",PRODUCT(M6362,CPI!$B$112/P6362))</f>
        <v>5613433.1755364807</v>
      </c>
    </row>
    <row r="6363" spans="1:17">
      <c r="A6363" t="s">
        <v>18472</v>
      </c>
      <c r="B6363" t="s">
        <v>27</v>
      </c>
      <c r="C6363" t="s">
        <v>63</v>
      </c>
      <c r="D6363">
        <v>2013</v>
      </c>
      <c r="E6363" t="s">
        <v>18473</v>
      </c>
      <c r="F6363">
        <v>5.7</v>
      </c>
      <c r="G6363">
        <v>28000</v>
      </c>
      <c r="H6363" t="s">
        <v>16638</v>
      </c>
      <c r="I6363" t="s">
        <v>18474</v>
      </c>
      <c r="J6363" t="s">
        <v>18475</v>
      </c>
      <c r="K6363" t="s">
        <v>41</v>
      </c>
      <c r="M6363">
        <v>678604</v>
      </c>
      <c r="N6363" t="s">
        <v>3830</v>
      </c>
      <c r="O6363">
        <v>106</v>
      </c>
      <c r="P6363" cm="1">
        <f t="array" ref="P6363">_xlfn.XLOOKUP(D6363, CPI!$A:A, CPI!$B:B)</f>
        <v>233</v>
      </c>
      <c r="Q6363" s="9">
        <f>IF(M6363="","",PRODUCT(M6363,CPI!$B$112/P6363))</f>
        <v>887427.63433476386</v>
      </c>
    </row>
    <row r="6364" spans="1:17">
      <c r="A6364" t="s">
        <v>18476</v>
      </c>
      <c r="B6364" t="s">
        <v>27</v>
      </c>
      <c r="C6364" t="s">
        <v>28</v>
      </c>
      <c r="D6364">
        <v>2013</v>
      </c>
      <c r="E6364" t="s">
        <v>17318</v>
      </c>
      <c r="F6364">
        <v>8</v>
      </c>
      <c r="G6364">
        <v>84000</v>
      </c>
      <c r="H6364" t="s">
        <v>18477</v>
      </c>
      <c r="I6364" t="s">
        <v>18477</v>
      </c>
      <c r="J6364" t="s">
        <v>18478</v>
      </c>
      <c r="K6364" t="s">
        <v>41</v>
      </c>
      <c r="M6364">
        <v>1645164</v>
      </c>
      <c r="N6364" t="s">
        <v>16732</v>
      </c>
      <c r="O6364">
        <v>96</v>
      </c>
      <c r="P6364" cm="1">
        <f t="array" ref="P6364">_xlfn.XLOOKUP(D6364, CPI!$A:A, CPI!$B:B)</f>
        <v>233</v>
      </c>
      <c r="Q6364" s="9">
        <f>IF(M6364="","",PRODUCT(M6364,CPI!$B$112/P6364))</f>
        <v>2151422.6214592275</v>
      </c>
    </row>
    <row r="6365" spans="1:17">
      <c r="A6365" t="s">
        <v>18479</v>
      </c>
      <c r="B6365" t="s">
        <v>2010</v>
      </c>
      <c r="C6365" t="s">
        <v>74</v>
      </c>
      <c r="D6365">
        <v>2013</v>
      </c>
      <c r="E6365" t="s">
        <v>18256</v>
      </c>
      <c r="F6365">
        <v>7.5</v>
      </c>
      <c r="G6365">
        <v>155000</v>
      </c>
      <c r="H6365" t="s">
        <v>7525</v>
      </c>
      <c r="I6365" t="s">
        <v>18480</v>
      </c>
      <c r="J6365" t="s">
        <v>8514</v>
      </c>
      <c r="K6365" t="s">
        <v>41</v>
      </c>
      <c r="L6365">
        <v>35000000</v>
      </c>
      <c r="M6365">
        <v>117867984</v>
      </c>
      <c r="N6365" t="s">
        <v>1735</v>
      </c>
      <c r="O6365">
        <v>125</v>
      </c>
      <c r="P6365" cm="1">
        <f t="array" ref="P6365">_xlfn.XLOOKUP(D6365, CPI!$A:A, CPI!$B:B)</f>
        <v>233</v>
      </c>
      <c r="Q6365" s="9">
        <f>IF(M6365="","",PRODUCT(M6365,CPI!$B$112/P6365))</f>
        <v>154138947.31673819</v>
      </c>
    </row>
    <row r="6366" spans="1:17">
      <c r="A6366" t="s">
        <v>18481</v>
      </c>
      <c r="B6366" t="s">
        <v>2010</v>
      </c>
      <c r="C6366" t="s">
        <v>28</v>
      </c>
      <c r="D6366">
        <v>2013</v>
      </c>
      <c r="E6366" t="s">
        <v>18252</v>
      </c>
      <c r="F6366">
        <v>7.5</v>
      </c>
      <c r="G6366">
        <v>130000</v>
      </c>
      <c r="H6366" t="s">
        <v>18482</v>
      </c>
      <c r="I6366" t="s">
        <v>18483</v>
      </c>
      <c r="J6366" t="s">
        <v>18484</v>
      </c>
      <c r="K6366" t="s">
        <v>41</v>
      </c>
      <c r="L6366">
        <v>19000000</v>
      </c>
      <c r="M6366">
        <v>76586316</v>
      </c>
      <c r="N6366" t="s">
        <v>9120</v>
      </c>
      <c r="O6366">
        <v>131</v>
      </c>
      <c r="P6366" cm="1">
        <f t="array" ref="P6366">_xlfn.XLOOKUP(D6366, CPI!$A:A, CPI!$B:B)</f>
        <v>233</v>
      </c>
      <c r="Q6366" s="9">
        <f>IF(M6366="","",PRODUCT(M6366,CPI!$B$112/P6366))</f>
        <v>100153864.74334763</v>
      </c>
    </row>
    <row r="6367" spans="1:17">
      <c r="A6367" t="s">
        <v>18485</v>
      </c>
      <c r="B6367" t="s">
        <v>27</v>
      </c>
      <c r="C6367" t="s">
        <v>52</v>
      </c>
      <c r="D6367">
        <v>2013</v>
      </c>
      <c r="E6367" t="s">
        <v>18486</v>
      </c>
      <c r="F6367">
        <v>5.8</v>
      </c>
      <c r="G6367">
        <v>299000</v>
      </c>
      <c r="H6367" t="s">
        <v>11288</v>
      </c>
      <c r="I6367" t="s">
        <v>11288</v>
      </c>
      <c r="J6367" t="s">
        <v>17202</v>
      </c>
      <c r="K6367" t="s">
        <v>41</v>
      </c>
      <c r="L6367">
        <v>103000000</v>
      </c>
      <c r="M6367">
        <v>362000072</v>
      </c>
      <c r="N6367" t="s">
        <v>17768</v>
      </c>
      <c r="O6367">
        <v>100</v>
      </c>
      <c r="P6367" cm="1">
        <f t="array" ref="P6367">_xlfn.XLOOKUP(D6367, CPI!$A:A, CPI!$B:B)</f>
        <v>233</v>
      </c>
      <c r="Q6367" s="9">
        <f>IF(M6367="","",PRODUCT(M6367,CPI!$B$112/P6367))</f>
        <v>473396660.67982829</v>
      </c>
    </row>
    <row r="6368" spans="1:17">
      <c r="A6368" t="s">
        <v>18487</v>
      </c>
      <c r="B6368" t="s">
        <v>27</v>
      </c>
      <c r="C6368" t="s">
        <v>74</v>
      </c>
      <c r="D6368">
        <v>2013</v>
      </c>
      <c r="E6368" t="s">
        <v>18488</v>
      </c>
      <c r="F6368">
        <v>6.2</v>
      </c>
      <c r="G6368">
        <v>39000</v>
      </c>
      <c r="H6368" t="s">
        <v>18489</v>
      </c>
      <c r="I6368" t="s">
        <v>16985</v>
      </c>
      <c r="J6368" t="s">
        <v>16867</v>
      </c>
      <c r="K6368" t="s">
        <v>41</v>
      </c>
      <c r="L6368">
        <v>10000000</v>
      </c>
      <c r="M6368">
        <v>1585583</v>
      </c>
      <c r="N6368" t="s">
        <v>14982</v>
      </c>
      <c r="O6368">
        <v>93</v>
      </c>
      <c r="P6368" cm="1">
        <f t="array" ref="P6368">_xlfn.XLOOKUP(D6368, CPI!$A:A, CPI!$B:B)</f>
        <v>233</v>
      </c>
      <c r="Q6368" s="9">
        <f>IF(M6368="","",PRODUCT(M6368,CPI!$B$112/P6368))</f>
        <v>2073507.0390557938</v>
      </c>
    </row>
    <row r="6369" spans="1:17">
      <c r="A6369" t="s">
        <v>18490</v>
      </c>
      <c r="B6369" t="s">
        <v>27</v>
      </c>
      <c r="C6369" t="s">
        <v>74</v>
      </c>
      <c r="D6369">
        <v>2013</v>
      </c>
      <c r="E6369" t="s">
        <v>18263</v>
      </c>
      <c r="F6369">
        <v>5.6</v>
      </c>
      <c r="G6369">
        <v>85000</v>
      </c>
      <c r="H6369" t="s">
        <v>10698</v>
      </c>
      <c r="I6369" t="s">
        <v>10698</v>
      </c>
      <c r="J6369" t="s">
        <v>18491</v>
      </c>
      <c r="K6369" t="s">
        <v>41</v>
      </c>
      <c r="L6369">
        <v>8000000</v>
      </c>
      <c r="M6369">
        <v>20045576</v>
      </c>
      <c r="N6369" t="s">
        <v>6801</v>
      </c>
      <c r="O6369">
        <v>90</v>
      </c>
      <c r="P6369" cm="1">
        <f t="array" ref="P6369">_xlfn.XLOOKUP(D6369, CPI!$A:A, CPI!$B:B)</f>
        <v>233</v>
      </c>
      <c r="Q6369" s="9">
        <f>IF(M6369="","",PRODUCT(M6369,CPI!$B$112/P6369))</f>
        <v>26214107.327038627</v>
      </c>
    </row>
    <row r="6370" spans="1:17">
      <c r="A6370" t="s">
        <v>18492</v>
      </c>
      <c r="B6370" t="s">
        <v>27</v>
      </c>
      <c r="C6370" t="s">
        <v>52</v>
      </c>
      <c r="D6370">
        <v>2013</v>
      </c>
      <c r="E6370" t="s">
        <v>18430</v>
      </c>
      <c r="F6370">
        <v>6.3</v>
      </c>
      <c r="G6370">
        <v>113000</v>
      </c>
      <c r="H6370" t="s">
        <v>2918</v>
      </c>
      <c r="I6370" t="s">
        <v>2918</v>
      </c>
      <c r="J6370" t="s">
        <v>78</v>
      </c>
      <c r="K6370" t="s">
        <v>463</v>
      </c>
      <c r="L6370">
        <v>30000000</v>
      </c>
      <c r="M6370">
        <v>78418811</v>
      </c>
      <c r="N6370" t="s">
        <v>12262</v>
      </c>
      <c r="O6370">
        <v>111</v>
      </c>
      <c r="P6370" cm="1">
        <f t="array" ref="P6370">_xlfn.XLOOKUP(D6370, CPI!$A:A, CPI!$B:B)</f>
        <v>233</v>
      </c>
      <c r="Q6370" s="9">
        <f>IF(M6370="","",PRODUCT(M6370,CPI!$B$112/P6370))</f>
        <v>102550264.85708153</v>
      </c>
    </row>
    <row r="6371" spans="1:17">
      <c r="A6371" t="s">
        <v>18493</v>
      </c>
      <c r="B6371" t="s">
        <v>2010</v>
      </c>
      <c r="C6371" t="s">
        <v>401</v>
      </c>
      <c r="D6371">
        <v>2013</v>
      </c>
      <c r="E6371" t="s">
        <v>18494</v>
      </c>
      <c r="F6371">
        <v>7.8</v>
      </c>
      <c r="G6371">
        <v>77000</v>
      </c>
      <c r="H6371" t="s">
        <v>2117</v>
      </c>
      <c r="I6371" t="s">
        <v>2117</v>
      </c>
      <c r="J6371" t="s">
        <v>15444</v>
      </c>
      <c r="K6371" t="s">
        <v>2119</v>
      </c>
      <c r="L6371">
        <v>30000000</v>
      </c>
      <c r="M6371">
        <v>136533257</v>
      </c>
      <c r="N6371" t="s">
        <v>15707</v>
      </c>
      <c r="O6371">
        <v>126</v>
      </c>
      <c r="P6371" cm="1">
        <f t="array" ref="P6371">_xlfn.XLOOKUP(D6371, CPI!$A:A, CPI!$B:B)</f>
        <v>233</v>
      </c>
      <c r="Q6371" s="9">
        <f>IF(M6371="","",PRODUCT(M6371,CPI!$B$112/P6371))</f>
        <v>178547997.45879826</v>
      </c>
    </row>
    <row r="6372" spans="1:17">
      <c r="A6372" t="s">
        <v>18495</v>
      </c>
      <c r="B6372" t="s">
        <v>27</v>
      </c>
      <c r="C6372" t="s">
        <v>52</v>
      </c>
      <c r="D6372">
        <v>2013</v>
      </c>
      <c r="E6372" t="s">
        <v>18496</v>
      </c>
      <c r="F6372">
        <v>5.8</v>
      </c>
      <c r="G6372">
        <v>18000</v>
      </c>
      <c r="H6372" t="s">
        <v>18497</v>
      </c>
      <c r="I6372" t="s">
        <v>18497</v>
      </c>
      <c r="J6372" t="s">
        <v>9789</v>
      </c>
      <c r="K6372" t="s">
        <v>41</v>
      </c>
      <c r="L6372">
        <v>12000000</v>
      </c>
      <c r="M6372">
        <v>1456675</v>
      </c>
      <c r="N6372" t="s">
        <v>18498</v>
      </c>
      <c r="O6372">
        <v>98</v>
      </c>
      <c r="P6372" cm="1">
        <f t="array" ref="P6372">_xlfn.XLOOKUP(D6372, CPI!$A:A, CPI!$B:B)</f>
        <v>233</v>
      </c>
      <c r="Q6372" s="9">
        <f>IF(M6372="","",PRODUCT(M6372,CPI!$B$112/P6372))</f>
        <v>1904930.7832618025</v>
      </c>
    </row>
    <row r="6373" spans="1:17">
      <c r="A6373" t="s">
        <v>11667</v>
      </c>
      <c r="B6373" t="s">
        <v>2010</v>
      </c>
      <c r="C6373" t="s">
        <v>28</v>
      </c>
      <c r="D6373">
        <v>2013</v>
      </c>
      <c r="E6373" t="s">
        <v>18349</v>
      </c>
      <c r="F6373">
        <v>6.1</v>
      </c>
      <c r="G6373">
        <v>85000</v>
      </c>
      <c r="H6373" t="s">
        <v>6288</v>
      </c>
      <c r="I6373" t="s">
        <v>6288</v>
      </c>
      <c r="J6373" t="s">
        <v>18499</v>
      </c>
      <c r="K6373" t="s">
        <v>41</v>
      </c>
      <c r="L6373">
        <v>60000000</v>
      </c>
      <c r="M6373">
        <v>60052138</v>
      </c>
      <c r="N6373" t="s">
        <v>11139</v>
      </c>
      <c r="O6373">
        <v>124</v>
      </c>
      <c r="P6373" cm="1">
        <f t="array" ref="P6373">_xlfn.XLOOKUP(D6373, CPI!$A:A, CPI!$B:B)</f>
        <v>233</v>
      </c>
      <c r="Q6373" s="9">
        <f>IF(M6373="","",PRODUCT(M6373,CPI!$B$112/P6373))</f>
        <v>78531701.496137336</v>
      </c>
    </row>
    <row r="6374" spans="1:17">
      <c r="A6374" t="s">
        <v>18500</v>
      </c>
      <c r="B6374" t="s">
        <v>27</v>
      </c>
      <c r="C6374" t="s">
        <v>115</v>
      </c>
      <c r="D6374">
        <v>2013</v>
      </c>
      <c r="E6374" t="s">
        <v>18388</v>
      </c>
      <c r="F6374">
        <v>6.9</v>
      </c>
      <c r="G6374">
        <v>46000</v>
      </c>
      <c r="H6374" t="s">
        <v>13364</v>
      </c>
      <c r="I6374" t="s">
        <v>18501</v>
      </c>
      <c r="J6374" t="s">
        <v>1546</v>
      </c>
      <c r="K6374" t="s">
        <v>41</v>
      </c>
      <c r="L6374">
        <v>4000000</v>
      </c>
      <c r="M6374">
        <v>2431443</v>
      </c>
      <c r="N6374" t="s">
        <v>18260</v>
      </c>
      <c r="O6374">
        <v>117</v>
      </c>
      <c r="P6374" cm="1">
        <f t="array" ref="P6374">_xlfn.XLOOKUP(D6374, CPI!$A:A, CPI!$B:B)</f>
        <v>233</v>
      </c>
      <c r="Q6374" s="9">
        <f>IF(M6374="","",PRODUCT(M6374,CPI!$B$112/P6374))</f>
        <v>3179659.5798283261</v>
      </c>
    </row>
    <row r="6375" spans="1:17">
      <c r="A6375" t="s">
        <v>18502</v>
      </c>
      <c r="B6375" t="s">
        <v>2010</v>
      </c>
      <c r="C6375" t="s">
        <v>52</v>
      </c>
      <c r="D6375">
        <v>2013</v>
      </c>
      <c r="E6375" t="s">
        <v>18277</v>
      </c>
      <c r="F6375">
        <v>6.4</v>
      </c>
      <c r="G6375">
        <v>76000</v>
      </c>
      <c r="H6375" t="s">
        <v>18471</v>
      </c>
      <c r="I6375" t="s">
        <v>18471</v>
      </c>
      <c r="J6375" t="s">
        <v>9093</v>
      </c>
      <c r="K6375" t="s">
        <v>41</v>
      </c>
      <c r="L6375">
        <v>26000000</v>
      </c>
      <c r="M6375">
        <v>53120346</v>
      </c>
      <c r="N6375" t="s">
        <v>9697</v>
      </c>
      <c r="O6375">
        <v>105</v>
      </c>
      <c r="P6375" cm="1">
        <f t="array" ref="P6375">_xlfn.XLOOKUP(D6375, CPI!$A:A, CPI!$B:B)</f>
        <v>233</v>
      </c>
      <c r="Q6375" s="9">
        <f>IF(M6375="","",PRODUCT(M6375,CPI!$B$112/P6375))</f>
        <v>69466821.57167381</v>
      </c>
    </row>
    <row r="6376" spans="1:17">
      <c r="A6376" t="s">
        <v>18503</v>
      </c>
      <c r="B6376" t="s">
        <v>27</v>
      </c>
      <c r="C6376" t="s">
        <v>52</v>
      </c>
      <c r="D6376">
        <v>2013</v>
      </c>
      <c r="E6376" t="s">
        <v>18504</v>
      </c>
      <c r="F6376">
        <v>5.7</v>
      </c>
      <c r="G6376">
        <v>10000</v>
      </c>
      <c r="H6376" t="s">
        <v>18505</v>
      </c>
      <c r="I6376" t="s">
        <v>18505</v>
      </c>
      <c r="J6376" t="s">
        <v>18506</v>
      </c>
      <c r="K6376" t="s">
        <v>41</v>
      </c>
      <c r="M6376">
        <v>175755</v>
      </c>
      <c r="N6376" t="s">
        <v>13777</v>
      </c>
      <c r="O6376">
        <v>98</v>
      </c>
      <c r="P6376" cm="1">
        <f t="array" ref="P6376">_xlfn.XLOOKUP(D6376, CPI!$A:A, CPI!$B:B)</f>
        <v>233</v>
      </c>
      <c r="Q6376" s="9">
        <f>IF(M6376="","",PRODUCT(M6376,CPI!$B$112/P6376))</f>
        <v>229839.26394849783</v>
      </c>
    </row>
    <row r="6377" spans="1:17">
      <c r="A6377" t="s">
        <v>18507</v>
      </c>
      <c r="B6377" t="s">
        <v>2010</v>
      </c>
      <c r="C6377" t="s">
        <v>52</v>
      </c>
      <c r="D6377">
        <v>2013</v>
      </c>
      <c r="E6377" t="s">
        <v>18205</v>
      </c>
      <c r="F6377">
        <v>6.4</v>
      </c>
      <c r="G6377">
        <v>59000</v>
      </c>
      <c r="H6377" t="s">
        <v>8023</v>
      </c>
      <c r="I6377" t="s">
        <v>9404</v>
      </c>
      <c r="J6377" t="s">
        <v>78</v>
      </c>
      <c r="K6377" t="s">
        <v>41</v>
      </c>
      <c r="L6377">
        <v>40000000</v>
      </c>
      <c r="M6377">
        <v>44907260</v>
      </c>
      <c r="N6377" t="s">
        <v>18508</v>
      </c>
      <c r="O6377">
        <v>113</v>
      </c>
      <c r="P6377" cm="1">
        <f t="array" ref="P6377">_xlfn.XLOOKUP(D6377, CPI!$A:A, CPI!$B:B)</f>
        <v>233</v>
      </c>
      <c r="Q6377" s="9">
        <f>IF(M6377="","",PRODUCT(M6377,CPI!$B$112/P6377))</f>
        <v>58726361.038626604</v>
      </c>
    </row>
    <row r="6378" spans="1:17">
      <c r="A6378" t="s">
        <v>18509</v>
      </c>
      <c r="B6378" t="s">
        <v>44</v>
      </c>
      <c r="C6378" t="s">
        <v>401</v>
      </c>
      <c r="D6378">
        <v>2013</v>
      </c>
      <c r="E6378" t="s">
        <v>18302</v>
      </c>
      <c r="F6378">
        <v>5.7</v>
      </c>
      <c r="G6378">
        <v>43000</v>
      </c>
      <c r="H6378" t="s">
        <v>18510</v>
      </c>
      <c r="I6378" t="s">
        <v>8488</v>
      </c>
      <c r="J6378" t="s">
        <v>18511</v>
      </c>
      <c r="K6378" t="s">
        <v>41</v>
      </c>
      <c r="L6378">
        <v>50000000</v>
      </c>
      <c r="M6378">
        <v>239258712</v>
      </c>
      <c r="N6378" t="s">
        <v>18512</v>
      </c>
      <c r="O6378">
        <v>91</v>
      </c>
      <c r="P6378" cm="1">
        <f t="array" ref="P6378">_xlfn.XLOOKUP(D6378, CPI!$A:A, CPI!$B:B)</f>
        <v>233</v>
      </c>
      <c r="Q6378" s="9">
        <f>IF(M6378="","",PRODUCT(M6378,CPI!$B$112/P6378))</f>
        <v>312884676.16480684</v>
      </c>
    </row>
    <row r="6379" spans="1:17">
      <c r="A6379" t="s">
        <v>18513</v>
      </c>
      <c r="B6379" t="s">
        <v>44</v>
      </c>
      <c r="C6379" t="s">
        <v>401</v>
      </c>
      <c r="D6379">
        <v>2013</v>
      </c>
      <c r="E6379" t="s">
        <v>18261</v>
      </c>
      <c r="F6379">
        <v>6.4</v>
      </c>
      <c r="G6379">
        <v>94000</v>
      </c>
      <c r="H6379" t="s">
        <v>18514</v>
      </c>
      <c r="I6379" t="s">
        <v>18515</v>
      </c>
      <c r="J6379" t="s">
        <v>18516</v>
      </c>
      <c r="K6379" t="s">
        <v>41</v>
      </c>
      <c r="L6379">
        <v>78000000</v>
      </c>
      <c r="M6379">
        <v>274325949</v>
      </c>
      <c r="N6379" t="s">
        <v>42</v>
      </c>
      <c r="O6379">
        <v>95</v>
      </c>
      <c r="P6379" cm="1">
        <f t="array" ref="P6379">_xlfn.XLOOKUP(D6379, CPI!$A:A, CPI!$B:B)</f>
        <v>233</v>
      </c>
      <c r="Q6379" s="9">
        <f>IF(M6379="","",PRODUCT(M6379,CPI!$B$112/P6379))</f>
        <v>358742989.95836908</v>
      </c>
    </row>
    <row r="6380" spans="1:17">
      <c r="A6380" t="s">
        <v>18517</v>
      </c>
      <c r="B6380" t="s">
        <v>2010</v>
      </c>
      <c r="C6380" t="s">
        <v>36</v>
      </c>
      <c r="D6380">
        <v>2013</v>
      </c>
      <c r="E6380" t="s">
        <v>18079</v>
      </c>
      <c r="F6380">
        <v>6.2</v>
      </c>
      <c r="G6380">
        <v>134000</v>
      </c>
      <c r="H6380" t="s">
        <v>8470</v>
      </c>
      <c r="I6380" t="s">
        <v>18418</v>
      </c>
      <c r="J6380" t="s">
        <v>18368</v>
      </c>
      <c r="K6380" t="s">
        <v>33</v>
      </c>
      <c r="L6380">
        <v>195000000</v>
      </c>
      <c r="M6380">
        <v>197687603</v>
      </c>
      <c r="N6380" t="s">
        <v>2037</v>
      </c>
      <c r="O6380">
        <v>114</v>
      </c>
      <c r="P6380" cm="1">
        <f t="array" ref="P6380">_xlfn.XLOOKUP(D6380, CPI!$A:A, CPI!$B:B)</f>
        <v>233</v>
      </c>
      <c r="Q6380" s="9">
        <f>IF(M6380="","",PRODUCT(M6380,CPI!$B$112/P6380))</f>
        <v>258521084.2665236</v>
      </c>
    </row>
    <row r="6381" spans="1:17">
      <c r="A6381" t="s">
        <v>18518</v>
      </c>
      <c r="B6381" t="s">
        <v>27</v>
      </c>
      <c r="C6381" t="s">
        <v>115</v>
      </c>
      <c r="D6381">
        <v>2013</v>
      </c>
      <c r="E6381" t="s">
        <v>18519</v>
      </c>
      <c r="F6381">
        <v>7.1</v>
      </c>
      <c r="G6381">
        <v>69000</v>
      </c>
      <c r="H6381" t="s">
        <v>18520</v>
      </c>
      <c r="I6381" t="s">
        <v>18520</v>
      </c>
      <c r="J6381" t="s">
        <v>18521</v>
      </c>
      <c r="K6381" t="s">
        <v>41</v>
      </c>
      <c r="L6381">
        <v>420000</v>
      </c>
      <c r="M6381">
        <v>993313</v>
      </c>
      <c r="N6381" t="s">
        <v>18522</v>
      </c>
      <c r="O6381">
        <v>90</v>
      </c>
      <c r="P6381" cm="1">
        <f t="array" ref="P6381">_xlfn.XLOOKUP(D6381, CPI!$A:A, CPI!$B:B)</f>
        <v>233</v>
      </c>
      <c r="Q6381" s="9">
        <f>IF(M6381="","",PRODUCT(M6381,CPI!$B$112/P6381))</f>
        <v>1298980.5626609442</v>
      </c>
    </row>
    <row r="6382" spans="1:17">
      <c r="A6382" t="s">
        <v>18523</v>
      </c>
      <c r="B6382" t="s">
        <v>44</v>
      </c>
      <c r="C6382" t="s">
        <v>401</v>
      </c>
      <c r="D6382">
        <v>2013</v>
      </c>
      <c r="E6382" t="s">
        <v>18221</v>
      </c>
      <c r="F6382">
        <v>6.7</v>
      </c>
      <c r="G6382">
        <v>101000</v>
      </c>
      <c r="H6382" t="s">
        <v>12449</v>
      </c>
      <c r="I6382" t="s">
        <v>9560</v>
      </c>
      <c r="J6382" t="s">
        <v>16867</v>
      </c>
      <c r="K6382" t="s">
        <v>41</v>
      </c>
      <c r="L6382">
        <v>100000000</v>
      </c>
      <c r="M6382">
        <v>268426634</v>
      </c>
      <c r="N6382" t="s">
        <v>14135</v>
      </c>
      <c r="O6382">
        <v>102</v>
      </c>
      <c r="P6382" cm="1">
        <f t="array" ref="P6382">_xlfn.XLOOKUP(D6382, CPI!$A:A, CPI!$B:B)</f>
        <v>233</v>
      </c>
      <c r="Q6382" s="9">
        <f>IF(M6382="","",PRODUCT(M6382,CPI!$B$112/P6382))</f>
        <v>351028306.35107297</v>
      </c>
    </row>
    <row r="6383" spans="1:17">
      <c r="A6383" t="s">
        <v>18524</v>
      </c>
      <c r="B6383" t="s">
        <v>2010</v>
      </c>
      <c r="C6383" t="s">
        <v>63</v>
      </c>
      <c r="D6383">
        <v>2013</v>
      </c>
      <c r="E6383" t="s">
        <v>18525</v>
      </c>
      <c r="F6383">
        <v>6.3</v>
      </c>
      <c r="G6383">
        <v>73000</v>
      </c>
      <c r="H6383" t="s">
        <v>16755</v>
      </c>
      <c r="I6383" t="s">
        <v>16755</v>
      </c>
      <c r="J6383" t="s">
        <v>15290</v>
      </c>
      <c r="K6383" t="s">
        <v>41</v>
      </c>
      <c r="L6383">
        <v>3500000</v>
      </c>
      <c r="M6383">
        <v>27858103</v>
      </c>
      <c r="N6383" t="s">
        <v>18526</v>
      </c>
      <c r="O6383">
        <v>97</v>
      </c>
      <c r="P6383" cm="1">
        <f t="array" ref="P6383">_xlfn.XLOOKUP(D6383, CPI!$A:A, CPI!$B:B)</f>
        <v>233</v>
      </c>
      <c r="Q6383" s="9">
        <f>IF(M6383="","",PRODUCT(M6383,CPI!$B$112/P6383))</f>
        <v>36430746.712875538</v>
      </c>
    </row>
    <row r="6384" spans="1:17">
      <c r="A6384" t="s">
        <v>18527</v>
      </c>
      <c r="B6384" t="s">
        <v>27</v>
      </c>
      <c r="C6384" t="s">
        <v>36</v>
      </c>
      <c r="D6384">
        <v>2013</v>
      </c>
      <c r="E6384" t="s">
        <v>18528</v>
      </c>
      <c r="F6384">
        <v>7.7</v>
      </c>
      <c r="G6384">
        <v>114000</v>
      </c>
      <c r="H6384" t="s">
        <v>9366</v>
      </c>
      <c r="I6384" t="s">
        <v>18529</v>
      </c>
      <c r="J6384" t="s">
        <v>3197</v>
      </c>
      <c r="K6384" t="s">
        <v>41</v>
      </c>
      <c r="L6384">
        <v>12000000</v>
      </c>
      <c r="M6384">
        <v>27682872</v>
      </c>
      <c r="N6384" t="s">
        <v>15026</v>
      </c>
      <c r="O6384">
        <v>115</v>
      </c>
      <c r="P6384" cm="1">
        <f t="array" ref="P6384">_xlfn.XLOOKUP(D6384, CPI!$A:A, CPI!$B:B)</f>
        <v>233</v>
      </c>
      <c r="Q6384" s="9">
        <f>IF(M6384="","",PRODUCT(M6384,CPI!$B$112/P6384))</f>
        <v>36201592.696995705</v>
      </c>
    </row>
    <row r="6385" spans="1:17">
      <c r="A6385" t="s">
        <v>18530</v>
      </c>
      <c r="B6385" t="s">
        <v>27</v>
      </c>
      <c r="C6385" t="s">
        <v>36</v>
      </c>
      <c r="D6385">
        <v>2013</v>
      </c>
      <c r="E6385" t="s">
        <v>18531</v>
      </c>
      <c r="F6385">
        <v>7.1</v>
      </c>
      <c r="G6385">
        <v>79000</v>
      </c>
      <c r="H6385" t="s">
        <v>18532</v>
      </c>
      <c r="I6385" t="s">
        <v>18533</v>
      </c>
      <c r="J6385" t="s">
        <v>18534</v>
      </c>
      <c r="K6385" t="s">
        <v>41</v>
      </c>
      <c r="M6385">
        <v>1501595</v>
      </c>
      <c r="N6385" t="s">
        <v>17527</v>
      </c>
      <c r="O6385">
        <v>95</v>
      </c>
      <c r="P6385" cm="1">
        <f t="array" ref="P6385">_xlfn.XLOOKUP(D6385, CPI!$A:A, CPI!$B:B)</f>
        <v>233</v>
      </c>
      <c r="Q6385" s="9">
        <f>IF(M6385="","",PRODUCT(M6385,CPI!$B$112/P6385))</f>
        <v>1963673.8047210299</v>
      </c>
    </row>
    <row r="6386" spans="1:17">
      <c r="A6386" t="s">
        <v>18535</v>
      </c>
      <c r="B6386" t="s">
        <v>458</v>
      </c>
      <c r="C6386" t="s">
        <v>74</v>
      </c>
      <c r="D6386">
        <v>2013</v>
      </c>
      <c r="E6386" t="s">
        <v>18219</v>
      </c>
      <c r="F6386">
        <v>8.1999999999999993</v>
      </c>
      <c r="G6386">
        <v>63000</v>
      </c>
      <c r="H6386" t="s">
        <v>14952</v>
      </c>
      <c r="I6386" t="s">
        <v>18536</v>
      </c>
      <c r="J6386" t="s">
        <v>12180</v>
      </c>
      <c r="K6386" t="s">
        <v>10304</v>
      </c>
      <c r="M6386">
        <v>17551296</v>
      </c>
      <c r="N6386" t="s">
        <v>18537</v>
      </c>
      <c r="O6386">
        <v>186</v>
      </c>
      <c r="P6386" cm="1">
        <f t="array" ref="P6386">_xlfn.XLOOKUP(D6386, CPI!$A:A, CPI!$B:B)</f>
        <v>233</v>
      </c>
      <c r="Q6386" s="9">
        <f>IF(M6386="","",PRODUCT(M6386,CPI!$B$112/P6386))</f>
        <v>22952274.211158797</v>
      </c>
    </row>
    <row r="6387" spans="1:17">
      <c r="A6387" t="s">
        <v>18538</v>
      </c>
      <c r="B6387" t="s">
        <v>2010</v>
      </c>
      <c r="C6387" t="s">
        <v>28</v>
      </c>
      <c r="D6387">
        <v>2013</v>
      </c>
      <c r="E6387" t="s">
        <v>18539</v>
      </c>
      <c r="F6387">
        <v>6.9</v>
      </c>
      <c r="G6387">
        <v>44000</v>
      </c>
      <c r="H6387" t="s">
        <v>14281</v>
      </c>
      <c r="I6387" t="s">
        <v>14281</v>
      </c>
      <c r="J6387" t="s">
        <v>10500</v>
      </c>
      <c r="K6387" t="s">
        <v>41</v>
      </c>
      <c r="L6387">
        <v>18000000</v>
      </c>
      <c r="M6387">
        <v>20275812</v>
      </c>
      <c r="N6387" t="s">
        <v>15459</v>
      </c>
      <c r="O6387">
        <v>111</v>
      </c>
      <c r="P6387" cm="1">
        <f t="array" ref="P6387">_xlfn.XLOOKUP(D6387, CPI!$A:A, CPI!$B:B)</f>
        <v>233</v>
      </c>
      <c r="Q6387" s="9">
        <f>IF(M6387="","",PRODUCT(M6387,CPI!$B$112/P6387))</f>
        <v>26515192.774248924</v>
      </c>
    </row>
    <row r="6388" spans="1:17">
      <c r="A6388" t="s">
        <v>18540</v>
      </c>
      <c r="B6388" t="s">
        <v>27</v>
      </c>
      <c r="C6388" t="s">
        <v>115</v>
      </c>
      <c r="D6388">
        <v>2013</v>
      </c>
      <c r="E6388" t="s">
        <v>18541</v>
      </c>
      <c r="F6388">
        <v>6.9</v>
      </c>
      <c r="G6388">
        <v>111000</v>
      </c>
      <c r="H6388" t="s">
        <v>8097</v>
      </c>
      <c r="I6388" t="s">
        <v>18542</v>
      </c>
      <c r="J6388" t="s">
        <v>14555</v>
      </c>
      <c r="K6388" t="s">
        <v>33</v>
      </c>
      <c r="L6388">
        <v>20000000</v>
      </c>
      <c r="M6388">
        <v>24261569</v>
      </c>
      <c r="N6388" t="s">
        <v>15351</v>
      </c>
      <c r="O6388">
        <v>101</v>
      </c>
      <c r="P6388" cm="1">
        <f t="array" ref="P6388">_xlfn.XLOOKUP(D6388, CPI!$A:A, CPI!$B:B)</f>
        <v>233</v>
      </c>
      <c r="Q6388" s="9">
        <f>IF(M6388="","",PRODUCT(M6388,CPI!$B$112/P6388))</f>
        <v>31727468.130042918</v>
      </c>
    </row>
    <row r="6389" spans="1:17">
      <c r="A6389" t="s">
        <v>18543</v>
      </c>
      <c r="B6389" t="s">
        <v>27</v>
      </c>
      <c r="C6389" t="s">
        <v>45</v>
      </c>
      <c r="D6389">
        <v>2013</v>
      </c>
      <c r="E6389" t="s">
        <v>18343</v>
      </c>
      <c r="F6389">
        <v>6.2</v>
      </c>
      <c r="G6389">
        <v>78000</v>
      </c>
      <c r="H6389" t="s">
        <v>7460</v>
      </c>
      <c r="I6389" t="s">
        <v>18544</v>
      </c>
      <c r="J6389" t="s">
        <v>9049</v>
      </c>
      <c r="K6389" t="s">
        <v>41</v>
      </c>
      <c r="L6389">
        <v>35000000</v>
      </c>
      <c r="M6389">
        <v>34737199</v>
      </c>
      <c r="N6389" t="s">
        <v>18055</v>
      </c>
      <c r="O6389">
        <v>109</v>
      </c>
      <c r="P6389" cm="1">
        <f t="array" ref="P6389">_xlfn.XLOOKUP(D6389, CPI!$A:A, CPI!$B:B)</f>
        <v>233</v>
      </c>
      <c r="Q6389" s="9">
        <f>IF(M6389="","",PRODUCT(M6389,CPI!$B$112/P6389))</f>
        <v>45426714.743776821</v>
      </c>
    </row>
    <row r="6390" spans="1:17">
      <c r="A6390" t="s">
        <v>18545</v>
      </c>
      <c r="B6390" t="s">
        <v>27</v>
      </c>
      <c r="C6390" t="s">
        <v>52</v>
      </c>
      <c r="D6390">
        <v>2013</v>
      </c>
      <c r="E6390" t="s">
        <v>18546</v>
      </c>
      <c r="F6390">
        <v>6.1</v>
      </c>
      <c r="G6390">
        <v>46000</v>
      </c>
      <c r="H6390" t="s">
        <v>578</v>
      </c>
      <c r="I6390" t="s">
        <v>18547</v>
      </c>
      <c r="J6390" t="s">
        <v>18548</v>
      </c>
      <c r="K6390" t="s">
        <v>33</v>
      </c>
      <c r="L6390">
        <v>8500000</v>
      </c>
      <c r="M6390">
        <v>1486506</v>
      </c>
      <c r="N6390" t="s">
        <v>15612</v>
      </c>
      <c r="O6390">
        <v>107</v>
      </c>
      <c r="P6390" cm="1">
        <f t="array" ref="P6390">_xlfn.XLOOKUP(D6390, CPI!$A:A, CPI!$B:B)</f>
        <v>233</v>
      </c>
      <c r="Q6390" s="9">
        <f>IF(M6390="","",PRODUCT(M6390,CPI!$B$112/P6390))</f>
        <v>1943941.5373390557</v>
      </c>
    </row>
    <row r="6391" spans="1:17">
      <c r="A6391" t="s">
        <v>18549</v>
      </c>
      <c r="B6391" t="s">
        <v>2010</v>
      </c>
      <c r="C6391" t="s">
        <v>45</v>
      </c>
      <c r="D6391">
        <v>2013</v>
      </c>
      <c r="E6391" t="s">
        <v>18550</v>
      </c>
      <c r="F6391">
        <v>6.9</v>
      </c>
      <c r="G6391">
        <v>78000</v>
      </c>
      <c r="H6391" t="s">
        <v>17290</v>
      </c>
      <c r="I6391" t="s">
        <v>17290</v>
      </c>
      <c r="J6391" t="s">
        <v>111</v>
      </c>
      <c r="K6391" t="s">
        <v>41</v>
      </c>
      <c r="L6391">
        <v>9000000</v>
      </c>
      <c r="M6391">
        <v>13627519</v>
      </c>
      <c r="N6391" t="s">
        <v>18551</v>
      </c>
      <c r="O6391">
        <v>106</v>
      </c>
      <c r="P6391" cm="1">
        <f t="array" ref="P6391">_xlfn.XLOOKUP(D6391, CPI!$A:A, CPI!$B:B)</f>
        <v>233</v>
      </c>
      <c r="Q6391" s="9">
        <f>IF(M6391="","",PRODUCT(M6391,CPI!$B$112/P6391))</f>
        <v>17821051.670815449</v>
      </c>
    </row>
    <row r="6392" spans="1:17">
      <c r="A6392" t="s">
        <v>4462</v>
      </c>
      <c r="B6392" t="s">
        <v>27</v>
      </c>
      <c r="C6392" t="s">
        <v>28</v>
      </c>
      <c r="D6392">
        <v>2013</v>
      </c>
      <c r="E6392" t="s">
        <v>18552</v>
      </c>
      <c r="F6392">
        <v>6.5</v>
      </c>
      <c r="G6392">
        <v>22000</v>
      </c>
      <c r="H6392" t="s">
        <v>18553</v>
      </c>
      <c r="I6392" t="s">
        <v>18554</v>
      </c>
      <c r="J6392" t="s">
        <v>18555</v>
      </c>
      <c r="K6392" t="s">
        <v>1122</v>
      </c>
      <c r="L6392">
        <v>7000000</v>
      </c>
      <c r="M6392">
        <v>1257142</v>
      </c>
      <c r="N6392" t="s">
        <v>18556</v>
      </c>
      <c r="O6392">
        <v>99</v>
      </c>
      <c r="P6392" cm="1">
        <f t="array" ref="P6392">_xlfn.XLOOKUP(D6392, CPI!$A:A, CPI!$B:B)</f>
        <v>233</v>
      </c>
      <c r="Q6392" s="9">
        <f>IF(M6392="","",PRODUCT(M6392,CPI!$B$112/P6392))</f>
        <v>1643996.4266094419</v>
      </c>
    </row>
    <row r="6393" spans="1:17">
      <c r="A6393" t="s">
        <v>18557</v>
      </c>
      <c r="B6393" t="s">
        <v>27</v>
      </c>
      <c r="C6393" t="s">
        <v>28</v>
      </c>
      <c r="D6393">
        <v>2013</v>
      </c>
      <c r="E6393" t="s">
        <v>18558</v>
      </c>
      <c r="F6393">
        <v>6.3</v>
      </c>
      <c r="G6393">
        <v>27000</v>
      </c>
      <c r="H6393" t="s">
        <v>13521</v>
      </c>
      <c r="I6393" t="s">
        <v>13521</v>
      </c>
      <c r="J6393" t="s">
        <v>5721</v>
      </c>
      <c r="K6393" t="s">
        <v>6953</v>
      </c>
      <c r="L6393">
        <v>28000000</v>
      </c>
      <c r="M6393">
        <v>2624761</v>
      </c>
      <c r="N6393" t="s">
        <v>17432</v>
      </c>
      <c r="O6393">
        <v>137</v>
      </c>
      <c r="P6393" cm="1">
        <f t="array" ref="P6393">_xlfn.XLOOKUP(D6393, CPI!$A:A, CPI!$B:B)</f>
        <v>233</v>
      </c>
      <c r="Q6393" s="9">
        <f>IF(M6393="","",PRODUCT(M6393,CPI!$B$112/P6393))</f>
        <v>3432466.4236051501</v>
      </c>
    </row>
    <row r="6394" spans="1:17">
      <c r="A6394" t="s">
        <v>18559</v>
      </c>
      <c r="B6394" t="s">
        <v>2010</v>
      </c>
      <c r="C6394" t="s">
        <v>74</v>
      </c>
      <c r="D6394">
        <v>2013</v>
      </c>
      <c r="E6394" t="s">
        <v>18560</v>
      </c>
      <c r="F6394">
        <v>6.8</v>
      </c>
      <c r="G6394">
        <v>12000</v>
      </c>
      <c r="H6394" t="s">
        <v>8966</v>
      </c>
      <c r="I6394" t="s">
        <v>15180</v>
      </c>
      <c r="J6394" t="s">
        <v>18561</v>
      </c>
      <c r="K6394" t="s">
        <v>33</v>
      </c>
      <c r="M6394">
        <v>10900434</v>
      </c>
      <c r="N6394" t="s">
        <v>18562</v>
      </c>
      <c r="O6394">
        <v>103</v>
      </c>
      <c r="P6394" cm="1">
        <f t="array" ref="P6394">_xlfn.XLOOKUP(D6394, CPI!$A:A, CPI!$B:B)</f>
        <v>233</v>
      </c>
      <c r="Q6394" s="9">
        <f>IF(M6394="","",PRODUCT(M6394,CPI!$B$112/P6394))</f>
        <v>14254773.56137339</v>
      </c>
    </row>
    <row r="6395" spans="1:17">
      <c r="A6395" t="s">
        <v>18563</v>
      </c>
      <c r="B6395" t="s">
        <v>2010</v>
      </c>
      <c r="C6395" t="s">
        <v>45</v>
      </c>
      <c r="D6395">
        <v>2013</v>
      </c>
      <c r="E6395" t="s">
        <v>17875</v>
      </c>
      <c r="F6395">
        <v>6.6</v>
      </c>
      <c r="G6395">
        <v>32000</v>
      </c>
      <c r="H6395" t="s">
        <v>4727</v>
      </c>
      <c r="I6395" t="s">
        <v>4727</v>
      </c>
      <c r="J6395" t="s">
        <v>11326</v>
      </c>
      <c r="K6395" t="s">
        <v>502</v>
      </c>
      <c r="L6395">
        <v>38600000</v>
      </c>
      <c r="M6395">
        <v>73906736</v>
      </c>
      <c r="N6395" t="s">
        <v>9717</v>
      </c>
      <c r="O6395">
        <v>130</v>
      </c>
      <c r="P6395" cm="1">
        <f t="array" ref="P6395">_xlfn.XLOOKUP(D6395, CPI!$A:A, CPI!$B:B)</f>
        <v>233</v>
      </c>
      <c r="Q6395" s="9">
        <f>IF(M6395="","",PRODUCT(M6395,CPI!$B$112/P6395))</f>
        <v>96649710.12532188</v>
      </c>
    </row>
    <row r="6396" spans="1:17">
      <c r="A6396" t="s">
        <v>18564</v>
      </c>
      <c r="B6396" t="s">
        <v>2010</v>
      </c>
      <c r="C6396" t="s">
        <v>52</v>
      </c>
      <c r="D6396">
        <v>2013</v>
      </c>
      <c r="E6396" t="s">
        <v>18400</v>
      </c>
      <c r="F6396">
        <v>5.9</v>
      </c>
      <c r="G6396">
        <v>71000</v>
      </c>
      <c r="H6396" t="s">
        <v>18565</v>
      </c>
      <c r="I6396" t="s">
        <v>18566</v>
      </c>
      <c r="J6396" t="s">
        <v>14005</v>
      </c>
      <c r="K6396" t="s">
        <v>41</v>
      </c>
      <c r="L6396">
        <v>30000000</v>
      </c>
      <c r="M6396">
        <v>27437881</v>
      </c>
      <c r="N6396" t="s">
        <v>2037</v>
      </c>
      <c r="O6396">
        <v>100</v>
      </c>
      <c r="P6396" cm="1">
        <f t="array" ref="P6396">_xlfn.XLOOKUP(D6396, CPI!$A:A, CPI!$B:B)</f>
        <v>233</v>
      </c>
      <c r="Q6396" s="9">
        <f>IF(M6396="","",PRODUCT(M6396,CPI!$B$112/P6396))</f>
        <v>35881211.762660943</v>
      </c>
    </row>
    <row r="6397" spans="1:17">
      <c r="A6397" t="s">
        <v>18567</v>
      </c>
      <c r="B6397" t="s">
        <v>2010</v>
      </c>
      <c r="C6397" t="s">
        <v>52</v>
      </c>
      <c r="D6397">
        <v>2013</v>
      </c>
      <c r="E6397" t="s">
        <v>18568</v>
      </c>
      <c r="F6397">
        <v>6.3</v>
      </c>
      <c r="G6397">
        <v>20000</v>
      </c>
      <c r="H6397" t="s">
        <v>18569</v>
      </c>
      <c r="I6397" t="s">
        <v>18569</v>
      </c>
      <c r="J6397" t="s">
        <v>15290</v>
      </c>
      <c r="K6397" t="s">
        <v>33</v>
      </c>
      <c r="M6397">
        <v>2313509</v>
      </c>
      <c r="N6397" t="s">
        <v>18570</v>
      </c>
      <c r="O6397">
        <v>97</v>
      </c>
      <c r="P6397" cm="1">
        <f t="array" ref="P6397">_xlfn.XLOOKUP(D6397, CPI!$A:A, CPI!$B:B)</f>
        <v>233</v>
      </c>
      <c r="Q6397" s="9">
        <f>IF(M6397="","",PRODUCT(M6397,CPI!$B$112/P6397))</f>
        <v>3025434.3017167379</v>
      </c>
    </row>
    <row r="6398" spans="1:17">
      <c r="A6398" t="s">
        <v>18571</v>
      </c>
      <c r="B6398" t="s">
        <v>27</v>
      </c>
      <c r="C6398" t="s">
        <v>52</v>
      </c>
      <c r="D6398">
        <v>2013</v>
      </c>
      <c r="E6398" t="s">
        <v>17866</v>
      </c>
      <c r="F6398">
        <v>5.6</v>
      </c>
      <c r="G6398">
        <v>48000</v>
      </c>
      <c r="H6398" t="s">
        <v>15180</v>
      </c>
      <c r="I6398" t="s">
        <v>15180</v>
      </c>
      <c r="J6398" t="s">
        <v>78</v>
      </c>
      <c r="K6398" t="s">
        <v>41</v>
      </c>
      <c r="L6398">
        <v>35000000</v>
      </c>
      <c r="M6398">
        <v>46522137</v>
      </c>
      <c r="N6398" t="s">
        <v>18572</v>
      </c>
      <c r="O6398">
        <v>89</v>
      </c>
      <c r="P6398" cm="1">
        <f t="array" ref="P6398">_xlfn.XLOOKUP(D6398, CPI!$A:A, CPI!$B:B)</f>
        <v>233</v>
      </c>
      <c r="Q6398" s="9">
        <f>IF(M6398="","",PRODUCT(M6398,CPI!$B$112/P6398))</f>
        <v>60838176.583261803</v>
      </c>
    </row>
    <row r="6399" spans="1:17">
      <c r="A6399" t="s">
        <v>18573</v>
      </c>
      <c r="B6399" t="s">
        <v>27</v>
      </c>
      <c r="C6399" t="s">
        <v>74</v>
      </c>
      <c r="D6399">
        <v>2013</v>
      </c>
      <c r="E6399" t="s">
        <v>18574</v>
      </c>
      <c r="F6399">
        <v>6.5</v>
      </c>
      <c r="G6399">
        <v>36000</v>
      </c>
      <c r="H6399" t="s">
        <v>18575</v>
      </c>
      <c r="I6399" t="s">
        <v>18576</v>
      </c>
      <c r="J6399" t="s">
        <v>11825</v>
      </c>
      <c r="K6399" t="s">
        <v>41</v>
      </c>
      <c r="M6399">
        <v>1877924</v>
      </c>
      <c r="N6399" t="s">
        <v>12063</v>
      </c>
      <c r="O6399">
        <v>104</v>
      </c>
      <c r="P6399" cm="1">
        <f t="array" ref="P6399">_xlfn.XLOOKUP(D6399, CPI!$A:A, CPI!$B:B)</f>
        <v>233</v>
      </c>
      <c r="Q6399" s="9">
        <f>IF(M6399="","",PRODUCT(M6399,CPI!$B$112/P6399))</f>
        <v>2455808.767381974</v>
      </c>
    </row>
    <row r="6400" spans="1:17">
      <c r="A6400" t="s">
        <v>18577</v>
      </c>
      <c r="B6400" t="s">
        <v>2010</v>
      </c>
      <c r="C6400" t="s">
        <v>45</v>
      </c>
      <c r="D6400">
        <v>2013</v>
      </c>
      <c r="E6400" t="s">
        <v>18525</v>
      </c>
      <c r="F6400">
        <v>6.4</v>
      </c>
      <c r="G6400">
        <v>85000</v>
      </c>
      <c r="H6400" t="s">
        <v>15653</v>
      </c>
      <c r="I6400" t="s">
        <v>15576</v>
      </c>
      <c r="J6400" t="s">
        <v>12480</v>
      </c>
      <c r="K6400" t="s">
        <v>41</v>
      </c>
      <c r="L6400">
        <v>15000000</v>
      </c>
      <c r="M6400">
        <v>57824674</v>
      </c>
      <c r="N6400" t="s">
        <v>17810</v>
      </c>
      <c r="O6400">
        <v>112</v>
      </c>
      <c r="P6400" cm="1">
        <f t="array" ref="P6400">_xlfn.XLOOKUP(D6400, CPI!$A:A, CPI!$B:B)</f>
        <v>233</v>
      </c>
      <c r="Q6400" s="9">
        <f>IF(M6400="","",PRODUCT(M6400,CPI!$B$112/P6400))</f>
        <v>75618790.41974248</v>
      </c>
    </row>
    <row r="6401" spans="1:17">
      <c r="A6401" t="s">
        <v>18578</v>
      </c>
      <c r="B6401" t="s">
        <v>44</v>
      </c>
      <c r="C6401" t="s">
        <v>401</v>
      </c>
      <c r="D6401">
        <v>2013</v>
      </c>
      <c r="E6401" t="s">
        <v>18579</v>
      </c>
      <c r="F6401">
        <v>5.3</v>
      </c>
      <c r="G6401">
        <v>39000</v>
      </c>
      <c r="H6401" t="s">
        <v>9566</v>
      </c>
      <c r="I6401" t="s">
        <v>11709</v>
      </c>
      <c r="J6401" t="s">
        <v>18580</v>
      </c>
      <c r="K6401" t="s">
        <v>41</v>
      </c>
      <c r="L6401">
        <v>105000000</v>
      </c>
      <c r="M6401">
        <v>347545360</v>
      </c>
      <c r="N6401" t="s">
        <v>42</v>
      </c>
      <c r="O6401">
        <v>105</v>
      </c>
      <c r="P6401" cm="1">
        <f t="array" ref="P6401">_xlfn.XLOOKUP(D6401, CPI!$A:A, CPI!$B:B)</f>
        <v>233</v>
      </c>
      <c r="Q6401" s="9">
        <f>IF(M6401="","",PRODUCT(M6401,CPI!$B$112/P6401))</f>
        <v>454493867.776824</v>
      </c>
    </row>
    <row r="6402" spans="1:17">
      <c r="A6402" t="s">
        <v>18581</v>
      </c>
      <c r="B6402" t="s">
        <v>2010</v>
      </c>
      <c r="C6402" t="s">
        <v>52</v>
      </c>
      <c r="D6402">
        <v>2013</v>
      </c>
      <c r="E6402" t="s">
        <v>18332</v>
      </c>
      <c r="F6402">
        <v>6.6</v>
      </c>
      <c r="G6402">
        <v>130000</v>
      </c>
      <c r="H6402" t="s">
        <v>6956</v>
      </c>
      <c r="I6402" t="s">
        <v>15420</v>
      </c>
      <c r="J6402" t="s">
        <v>78</v>
      </c>
      <c r="K6402" t="s">
        <v>41</v>
      </c>
      <c r="L6402">
        <v>28000000</v>
      </c>
      <c r="M6402">
        <v>134409025</v>
      </c>
      <c r="N6402" t="s">
        <v>16796</v>
      </c>
      <c r="O6402">
        <v>105</v>
      </c>
      <c r="P6402" cm="1">
        <f t="array" ref="P6402">_xlfn.XLOOKUP(D6402, CPI!$A:A, CPI!$B:B)</f>
        <v>233</v>
      </c>
      <c r="Q6402" s="9">
        <f>IF(M6402="","",PRODUCT(M6402,CPI!$B$112/P6402))</f>
        <v>175770085.48283261</v>
      </c>
    </row>
    <row r="6403" spans="1:17">
      <c r="A6403" t="s">
        <v>18582</v>
      </c>
      <c r="B6403" t="s">
        <v>27</v>
      </c>
      <c r="C6403" t="s">
        <v>74</v>
      </c>
      <c r="D6403">
        <v>2013</v>
      </c>
      <c r="E6403" t="s">
        <v>18297</v>
      </c>
      <c r="F6403">
        <v>7.5</v>
      </c>
      <c r="G6403">
        <v>78000</v>
      </c>
      <c r="H6403" t="s">
        <v>18583</v>
      </c>
      <c r="I6403" t="s">
        <v>18583</v>
      </c>
      <c r="J6403" t="s">
        <v>18584</v>
      </c>
      <c r="K6403" t="s">
        <v>41</v>
      </c>
      <c r="L6403">
        <v>900000</v>
      </c>
      <c r="M6403">
        <v>17385830</v>
      </c>
      <c r="N6403" t="s">
        <v>18585</v>
      </c>
      <c r="O6403">
        <v>85</v>
      </c>
      <c r="P6403" cm="1">
        <f t="array" ref="P6403">_xlfn.XLOOKUP(D6403, CPI!$A:A, CPI!$B:B)</f>
        <v>233</v>
      </c>
      <c r="Q6403" s="9">
        <f>IF(M6403="","",PRODUCT(M6403,CPI!$B$112/P6403))</f>
        <v>22735890.133047208</v>
      </c>
    </row>
    <row r="6404" spans="1:17">
      <c r="A6404" t="s">
        <v>18586</v>
      </c>
      <c r="B6404" t="s">
        <v>27</v>
      </c>
      <c r="C6404" t="s">
        <v>28</v>
      </c>
      <c r="D6404">
        <v>2013</v>
      </c>
      <c r="E6404" t="s">
        <v>18587</v>
      </c>
      <c r="F6404">
        <v>6.2</v>
      </c>
      <c r="G6404">
        <v>28000</v>
      </c>
      <c r="H6404" t="s">
        <v>18588</v>
      </c>
      <c r="I6404" t="s">
        <v>18588</v>
      </c>
      <c r="J6404" t="s">
        <v>14664</v>
      </c>
      <c r="K6404" t="s">
        <v>41</v>
      </c>
      <c r="M6404">
        <v>919591</v>
      </c>
      <c r="N6404" t="s">
        <v>6801</v>
      </c>
      <c r="O6404">
        <v>100</v>
      </c>
      <c r="P6404" cm="1">
        <f t="array" ref="P6404">_xlfn.XLOOKUP(D6404, CPI!$A:A, CPI!$B:B)</f>
        <v>233</v>
      </c>
      <c r="Q6404" s="9">
        <f>IF(M6404="","",PRODUCT(M6404,CPI!$B$112/P6404))</f>
        <v>1202572.4364806865</v>
      </c>
    </row>
    <row r="6405" spans="1:17">
      <c r="A6405" t="s">
        <v>18589</v>
      </c>
      <c r="B6405" t="s">
        <v>27</v>
      </c>
      <c r="C6405" t="s">
        <v>52</v>
      </c>
      <c r="D6405">
        <v>2013</v>
      </c>
      <c r="E6405" t="s">
        <v>18397</v>
      </c>
      <c r="F6405">
        <v>6.5</v>
      </c>
      <c r="G6405">
        <v>90000</v>
      </c>
      <c r="H6405" t="s">
        <v>18590</v>
      </c>
      <c r="I6405" t="s">
        <v>14219</v>
      </c>
      <c r="J6405" t="s">
        <v>14219</v>
      </c>
      <c r="K6405" t="s">
        <v>41</v>
      </c>
      <c r="L6405">
        <v>15000000</v>
      </c>
      <c r="M6405">
        <v>151826547</v>
      </c>
      <c r="N6405" t="s">
        <v>18591</v>
      </c>
      <c r="O6405">
        <v>92</v>
      </c>
      <c r="P6405" cm="1">
        <f t="array" ref="P6405">_xlfn.XLOOKUP(D6405, CPI!$A:A, CPI!$B:B)</f>
        <v>233</v>
      </c>
      <c r="Q6405" s="9">
        <f>IF(M6405="","",PRODUCT(M6405,CPI!$B$112/P6405))</f>
        <v>198547420.04678109</v>
      </c>
    </row>
    <row r="6406" spans="1:17">
      <c r="A6406" t="s">
        <v>18592</v>
      </c>
      <c r="B6406" t="s">
        <v>2010</v>
      </c>
      <c r="C6406" t="s">
        <v>74</v>
      </c>
      <c r="D6406">
        <v>2013</v>
      </c>
      <c r="E6406" t="s">
        <v>18252</v>
      </c>
      <c r="F6406">
        <v>7.6</v>
      </c>
      <c r="G6406">
        <v>96000</v>
      </c>
      <c r="H6406" t="s">
        <v>2216</v>
      </c>
      <c r="I6406" t="s">
        <v>12693</v>
      </c>
      <c r="J6406" t="s">
        <v>9881</v>
      </c>
      <c r="K6406" t="s">
        <v>33</v>
      </c>
      <c r="L6406">
        <v>12000000</v>
      </c>
      <c r="M6406">
        <v>100129872</v>
      </c>
      <c r="N6406" t="s">
        <v>13879</v>
      </c>
      <c r="O6406">
        <v>98</v>
      </c>
      <c r="P6406" cm="1">
        <f t="array" ref="P6406">_xlfn.XLOOKUP(D6406, CPI!$A:A, CPI!$B:B)</f>
        <v>233</v>
      </c>
      <c r="Q6406" s="9">
        <f>IF(M6406="","",PRODUCT(M6406,CPI!$B$112/P6406))</f>
        <v>130942369.09184548</v>
      </c>
    </row>
    <row r="6407" spans="1:17">
      <c r="A6407" t="s">
        <v>18593</v>
      </c>
      <c r="B6407" t="s">
        <v>27</v>
      </c>
      <c r="C6407" t="s">
        <v>28</v>
      </c>
      <c r="D6407">
        <v>2013</v>
      </c>
      <c r="E6407" t="s">
        <v>18422</v>
      </c>
      <c r="F6407">
        <v>3.8</v>
      </c>
      <c r="G6407">
        <v>11000</v>
      </c>
      <c r="H6407" t="s">
        <v>194</v>
      </c>
      <c r="I6407" t="s">
        <v>3978</v>
      </c>
      <c r="J6407" t="s">
        <v>10103</v>
      </c>
      <c r="K6407" t="s">
        <v>41</v>
      </c>
      <c r="L6407">
        <v>250000</v>
      </c>
      <c r="M6407">
        <v>270185</v>
      </c>
      <c r="N6407" t="s">
        <v>18594</v>
      </c>
      <c r="O6407">
        <v>99</v>
      </c>
      <c r="P6407" cm="1">
        <f t="array" ref="P6407">_xlfn.XLOOKUP(D6407, CPI!$A:A, CPI!$B:B)</f>
        <v>233</v>
      </c>
      <c r="Q6407" s="9">
        <f>IF(M6407="","",PRODUCT(M6407,CPI!$B$112/P6407))</f>
        <v>353327.76609442057</v>
      </c>
    </row>
    <row r="6408" spans="1:17">
      <c r="A6408" t="s">
        <v>18595</v>
      </c>
      <c r="B6408" t="s">
        <v>2010</v>
      </c>
      <c r="C6408" t="s">
        <v>74</v>
      </c>
      <c r="D6408">
        <v>2013</v>
      </c>
      <c r="E6408" t="s">
        <v>18251</v>
      </c>
      <c r="F6408">
        <v>6</v>
      </c>
      <c r="G6408">
        <v>95000</v>
      </c>
      <c r="H6408" t="s">
        <v>18596</v>
      </c>
      <c r="I6408" t="s">
        <v>18597</v>
      </c>
      <c r="J6408" t="s">
        <v>11341</v>
      </c>
      <c r="K6408" t="s">
        <v>41</v>
      </c>
      <c r="L6408">
        <v>12000000</v>
      </c>
      <c r="M6408">
        <v>42128352</v>
      </c>
      <c r="N6408" t="s">
        <v>17345</v>
      </c>
      <c r="O6408">
        <v>128</v>
      </c>
      <c r="P6408" cm="1">
        <f t="array" ref="P6408">_xlfn.XLOOKUP(D6408, CPI!$A:A, CPI!$B:B)</f>
        <v>233</v>
      </c>
      <c r="Q6408" s="9">
        <f>IF(M6408="","",PRODUCT(M6408,CPI!$B$112/P6408))</f>
        <v>55092312.679828323</v>
      </c>
    </row>
    <row r="6409" spans="1:17">
      <c r="A6409" t="s">
        <v>18598</v>
      </c>
      <c r="B6409" t="s">
        <v>2010</v>
      </c>
      <c r="C6409" t="s">
        <v>45</v>
      </c>
      <c r="D6409">
        <v>2013</v>
      </c>
      <c r="E6409" t="s">
        <v>18599</v>
      </c>
      <c r="F6409">
        <v>6.4</v>
      </c>
      <c r="G6409">
        <v>68000</v>
      </c>
      <c r="H6409" t="s">
        <v>18600</v>
      </c>
      <c r="I6409" t="s">
        <v>18601</v>
      </c>
      <c r="J6409" t="s">
        <v>16110</v>
      </c>
      <c r="K6409" t="s">
        <v>41</v>
      </c>
      <c r="M6409">
        <v>125687</v>
      </c>
      <c r="N6409" t="s">
        <v>16210</v>
      </c>
      <c r="O6409">
        <v>90</v>
      </c>
      <c r="P6409" cm="1">
        <f t="array" ref="P6409">_xlfn.XLOOKUP(D6409, CPI!$A:A, CPI!$B:B)</f>
        <v>233</v>
      </c>
      <c r="Q6409" s="9">
        <f>IF(M6409="","",PRODUCT(M6409,CPI!$B$112/P6409))</f>
        <v>164364.07253218885</v>
      </c>
    </row>
    <row r="6410" spans="1:17">
      <c r="A6410" t="s">
        <v>18602</v>
      </c>
      <c r="B6410" t="s">
        <v>27</v>
      </c>
      <c r="C6410" t="s">
        <v>28</v>
      </c>
      <c r="D6410">
        <v>2013</v>
      </c>
      <c r="E6410" t="s">
        <v>18603</v>
      </c>
      <c r="F6410">
        <v>6.6</v>
      </c>
      <c r="G6410">
        <v>31000</v>
      </c>
      <c r="H6410" t="s">
        <v>8327</v>
      </c>
      <c r="I6410" t="s">
        <v>8327</v>
      </c>
      <c r="J6410" t="s">
        <v>15277</v>
      </c>
      <c r="K6410" t="s">
        <v>41</v>
      </c>
      <c r="L6410">
        <v>16000000</v>
      </c>
      <c r="M6410">
        <v>5952884</v>
      </c>
      <c r="N6410" t="s">
        <v>18260</v>
      </c>
      <c r="O6410">
        <v>120</v>
      </c>
      <c r="P6410" cm="1">
        <f t="array" ref="P6410">_xlfn.XLOOKUP(D6410, CPI!$A:A, CPI!$B:B)</f>
        <v>233</v>
      </c>
      <c r="Q6410" s="9">
        <f>IF(M6410="","",PRODUCT(M6410,CPI!$B$112/P6410))</f>
        <v>7784737.1450643772</v>
      </c>
    </row>
    <row r="6411" spans="1:17">
      <c r="A6411" t="s">
        <v>18604</v>
      </c>
      <c r="B6411" t="s">
        <v>27</v>
      </c>
      <c r="C6411" t="s">
        <v>52</v>
      </c>
      <c r="D6411">
        <v>2013</v>
      </c>
      <c r="E6411" t="s">
        <v>18605</v>
      </c>
      <c r="F6411">
        <v>5.7</v>
      </c>
      <c r="G6411">
        <v>36000</v>
      </c>
      <c r="H6411" t="s">
        <v>18606</v>
      </c>
      <c r="I6411" t="s">
        <v>18606</v>
      </c>
      <c r="J6411" t="s">
        <v>18607</v>
      </c>
      <c r="K6411" t="s">
        <v>33</v>
      </c>
      <c r="M6411">
        <v>29128433</v>
      </c>
      <c r="N6411" t="s">
        <v>6866</v>
      </c>
      <c r="O6411">
        <v>97</v>
      </c>
      <c r="P6411" cm="1">
        <f t="array" ref="P6411">_xlfn.XLOOKUP(D6411, CPI!$A:A, CPI!$B:B)</f>
        <v>233</v>
      </c>
      <c r="Q6411" s="9">
        <f>IF(M6411="","",PRODUCT(M6411,CPI!$B$112/P6411))</f>
        <v>38091989.421030045</v>
      </c>
    </row>
    <row r="6412" spans="1:17">
      <c r="A6412" t="s">
        <v>18608</v>
      </c>
      <c r="B6412" t="s">
        <v>458</v>
      </c>
      <c r="C6412" t="s">
        <v>115</v>
      </c>
      <c r="D6412">
        <v>2013</v>
      </c>
      <c r="E6412" t="s">
        <v>18609</v>
      </c>
      <c r="F6412">
        <v>7.4</v>
      </c>
      <c r="G6412">
        <v>44000</v>
      </c>
      <c r="H6412" t="s">
        <v>13239</v>
      </c>
      <c r="I6412" t="s">
        <v>18610</v>
      </c>
      <c r="J6412" t="s">
        <v>18611</v>
      </c>
      <c r="K6412" t="s">
        <v>33</v>
      </c>
      <c r="M6412">
        <v>3025189</v>
      </c>
      <c r="N6412" t="s">
        <v>15786</v>
      </c>
      <c r="O6412">
        <v>106</v>
      </c>
      <c r="P6412" cm="1">
        <f t="array" ref="P6412">_xlfn.XLOOKUP(D6412, CPI!$A:A, CPI!$B:B)</f>
        <v>233</v>
      </c>
      <c r="Q6412" s="9">
        <f>IF(M6412="","",PRODUCT(M6412,CPI!$B$112/P6412))</f>
        <v>3956116.2587982831</v>
      </c>
    </row>
    <row r="6413" spans="1:17">
      <c r="A6413" t="s">
        <v>18612</v>
      </c>
      <c r="B6413" t="s">
        <v>27</v>
      </c>
      <c r="C6413" t="s">
        <v>52</v>
      </c>
      <c r="D6413">
        <v>2013</v>
      </c>
      <c r="E6413" t="s">
        <v>18079</v>
      </c>
      <c r="F6413">
        <v>5.8</v>
      </c>
      <c r="G6413">
        <v>73000</v>
      </c>
      <c r="H6413" t="s">
        <v>16087</v>
      </c>
      <c r="I6413" t="s">
        <v>16087</v>
      </c>
      <c r="J6413" t="s">
        <v>18458</v>
      </c>
      <c r="K6413" t="s">
        <v>41</v>
      </c>
      <c r="L6413">
        <v>13000000</v>
      </c>
      <c r="M6413">
        <v>48065672</v>
      </c>
      <c r="N6413" t="s">
        <v>15315</v>
      </c>
      <c r="O6413">
        <v>93</v>
      </c>
      <c r="P6413" cm="1">
        <f t="array" ref="P6413">_xlfn.XLOOKUP(D6413, CPI!$A:A, CPI!$B:B)</f>
        <v>233</v>
      </c>
      <c r="Q6413" s="9">
        <f>IF(M6413="","",PRODUCT(M6413,CPI!$B$112/P6413))</f>
        <v>62856696.38798283</v>
      </c>
    </row>
    <row r="6414" spans="1:17">
      <c r="A6414" t="s">
        <v>18613</v>
      </c>
      <c r="B6414" t="s">
        <v>27</v>
      </c>
      <c r="C6414" t="s">
        <v>28</v>
      </c>
      <c r="D6414">
        <v>2013</v>
      </c>
      <c r="E6414" t="s">
        <v>18280</v>
      </c>
      <c r="F6414">
        <v>7.5</v>
      </c>
      <c r="G6414">
        <v>5300</v>
      </c>
      <c r="H6414" t="s">
        <v>9754</v>
      </c>
      <c r="I6414" t="s">
        <v>18614</v>
      </c>
      <c r="J6414" t="s">
        <v>18615</v>
      </c>
      <c r="K6414" t="s">
        <v>41</v>
      </c>
      <c r="M6414">
        <v>506303</v>
      </c>
      <c r="N6414" t="s">
        <v>18616</v>
      </c>
      <c r="O6414">
        <v>108</v>
      </c>
      <c r="P6414" cm="1">
        <f t="array" ref="P6414">_xlfn.XLOOKUP(D6414, CPI!$A:A, CPI!$B:B)</f>
        <v>233</v>
      </c>
      <c r="Q6414" s="9">
        <f>IF(M6414="","",PRODUCT(M6414,CPI!$B$112/P6414))</f>
        <v>662105.25364806864</v>
      </c>
    </row>
    <row r="6415" spans="1:17">
      <c r="A6415" t="s">
        <v>18617</v>
      </c>
      <c r="B6415" t="s">
        <v>2010</v>
      </c>
      <c r="C6415" t="s">
        <v>28</v>
      </c>
      <c r="D6415">
        <v>2013</v>
      </c>
      <c r="E6415" t="s">
        <v>18618</v>
      </c>
      <c r="F6415">
        <v>5.8</v>
      </c>
      <c r="G6415">
        <v>11000</v>
      </c>
      <c r="H6415" t="s">
        <v>8906</v>
      </c>
      <c r="I6415" t="s">
        <v>18619</v>
      </c>
      <c r="J6415" t="s">
        <v>18620</v>
      </c>
      <c r="K6415" t="s">
        <v>33</v>
      </c>
      <c r="M6415">
        <v>2966268</v>
      </c>
      <c r="N6415" t="s">
        <v>18621</v>
      </c>
      <c r="O6415">
        <v>118</v>
      </c>
      <c r="P6415" cm="1">
        <f t="array" ref="P6415">_xlfn.XLOOKUP(D6415, CPI!$A:A, CPI!$B:B)</f>
        <v>233</v>
      </c>
      <c r="Q6415" s="9">
        <f>IF(M6415="","",PRODUCT(M6415,CPI!$B$112/P6415))</f>
        <v>3879063.7751072957</v>
      </c>
    </row>
    <row r="6416" spans="1:17">
      <c r="A6416" t="s">
        <v>18622</v>
      </c>
      <c r="B6416" t="s">
        <v>27</v>
      </c>
      <c r="C6416" t="s">
        <v>115</v>
      </c>
      <c r="D6416">
        <v>2013</v>
      </c>
      <c r="E6416" t="s">
        <v>18223</v>
      </c>
      <c r="F6416">
        <v>5.6</v>
      </c>
      <c r="G6416">
        <v>61000</v>
      </c>
      <c r="H6416" t="s">
        <v>17250</v>
      </c>
      <c r="I6416" t="s">
        <v>12283</v>
      </c>
      <c r="J6416" t="s">
        <v>9671</v>
      </c>
      <c r="K6416" t="s">
        <v>41</v>
      </c>
      <c r="L6416">
        <v>30000000</v>
      </c>
      <c r="M6416">
        <v>62675095</v>
      </c>
      <c r="N6416" t="s">
        <v>8636</v>
      </c>
      <c r="O6416">
        <v>88</v>
      </c>
      <c r="P6416" cm="1">
        <f t="array" ref="P6416">_xlfn.XLOOKUP(D6416, CPI!$A:A, CPI!$B:B)</f>
        <v>233</v>
      </c>
      <c r="Q6416" s="9">
        <f>IF(M6416="","",PRODUCT(M6416,CPI!$B$112/P6416))</f>
        <v>81961808.783261806</v>
      </c>
    </row>
    <row r="6417" spans="1:17">
      <c r="A6417" t="s">
        <v>18623</v>
      </c>
      <c r="B6417" t="s">
        <v>27</v>
      </c>
      <c r="C6417" t="s">
        <v>52</v>
      </c>
      <c r="D6417">
        <v>2013</v>
      </c>
      <c r="E6417" t="s">
        <v>17679</v>
      </c>
      <c r="F6417">
        <v>5</v>
      </c>
      <c r="G6417">
        <v>45000</v>
      </c>
      <c r="H6417" t="s">
        <v>18624</v>
      </c>
      <c r="I6417" t="s">
        <v>10021</v>
      </c>
      <c r="J6417" t="s">
        <v>10021</v>
      </c>
      <c r="K6417" t="s">
        <v>41</v>
      </c>
      <c r="L6417">
        <v>2500000</v>
      </c>
      <c r="M6417">
        <v>60159584</v>
      </c>
      <c r="N6417" t="s">
        <v>18625</v>
      </c>
      <c r="O6417">
        <v>86</v>
      </c>
      <c r="P6417" cm="1">
        <f t="array" ref="P6417">_xlfn.XLOOKUP(D6417, CPI!$A:A, CPI!$B:B)</f>
        <v>233</v>
      </c>
      <c r="Q6417" s="9">
        <f>IF(M6417="","",PRODUCT(M6417,CPI!$B$112/P6417))</f>
        <v>78672211.351072952</v>
      </c>
    </row>
    <row r="6418" spans="1:17">
      <c r="A6418" t="s">
        <v>18626</v>
      </c>
      <c r="B6418" t="s">
        <v>44</v>
      </c>
      <c r="C6418" t="s">
        <v>401</v>
      </c>
      <c r="D6418">
        <v>2013</v>
      </c>
      <c r="E6418" t="s">
        <v>18627</v>
      </c>
      <c r="F6418">
        <v>8</v>
      </c>
      <c r="G6418">
        <v>41000</v>
      </c>
      <c r="H6418" t="s">
        <v>6425</v>
      </c>
      <c r="I6418" t="s">
        <v>6425</v>
      </c>
      <c r="J6418" t="s">
        <v>18411</v>
      </c>
      <c r="K6418" t="s">
        <v>2119</v>
      </c>
      <c r="M6418">
        <v>24706166</v>
      </c>
      <c r="N6418" t="s">
        <v>15707</v>
      </c>
      <c r="O6418">
        <v>137</v>
      </c>
      <c r="P6418" cm="1">
        <f t="array" ref="P6418">_xlfn.XLOOKUP(D6418, CPI!$A:A, CPI!$B:B)</f>
        <v>233</v>
      </c>
      <c r="Q6418" s="9">
        <f>IF(M6418="","",PRODUCT(M6418,CPI!$B$112/P6418))</f>
        <v>32308878.88497854</v>
      </c>
    </row>
    <row r="6419" spans="1:17">
      <c r="A6419" t="s">
        <v>18628</v>
      </c>
      <c r="B6419" t="s">
        <v>27</v>
      </c>
      <c r="C6419" t="s">
        <v>52</v>
      </c>
      <c r="D6419">
        <v>2013</v>
      </c>
      <c r="E6419" t="s">
        <v>18629</v>
      </c>
      <c r="F6419">
        <v>6.5</v>
      </c>
      <c r="G6419">
        <v>48000</v>
      </c>
      <c r="H6419" t="s">
        <v>16881</v>
      </c>
      <c r="I6419" t="s">
        <v>18630</v>
      </c>
      <c r="J6419" t="s">
        <v>16101</v>
      </c>
      <c r="K6419" t="s">
        <v>33</v>
      </c>
      <c r="M6419">
        <v>1662515</v>
      </c>
      <c r="N6419" t="s">
        <v>18631</v>
      </c>
      <c r="O6419">
        <v>93</v>
      </c>
      <c r="P6419" cm="1">
        <f t="array" ref="P6419">_xlfn.XLOOKUP(D6419, CPI!$A:A, CPI!$B:B)</f>
        <v>233</v>
      </c>
      <c r="Q6419" s="9">
        <f>IF(M6419="","",PRODUCT(M6419,CPI!$B$112/P6419))</f>
        <v>2174112.9635193134</v>
      </c>
    </row>
    <row r="6420" spans="1:17">
      <c r="A6420" t="s">
        <v>18632</v>
      </c>
      <c r="B6420" t="s">
        <v>458</v>
      </c>
      <c r="C6420" t="s">
        <v>28</v>
      </c>
      <c r="D6420">
        <v>2013</v>
      </c>
      <c r="E6420" t="s">
        <v>18633</v>
      </c>
      <c r="F6420">
        <v>7.2</v>
      </c>
      <c r="G6420">
        <v>40000</v>
      </c>
      <c r="H6420" t="s">
        <v>18634</v>
      </c>
      <c r="I6420" t="s">
        <v>18635</v>
      </c>
      <c r="J6420" t="s">
        <v>17627</v>
      </c>
      <c r="K6420" t="s">
        <v>10304</v>
      </c>
      <c r="M6420">
        <v>30991781</v>
      </c>
      <c r="N6420" t="s">
        <v>10305</v>
      </c>
      <c r="O6420">
        <v>160</v>
      </c>
      <c r="P6420" cm="1">
        <f t="array" ref="P6420">_xlfn.XLOOKUP(D6420, CPI!$A:A, CPI!$B:B)</f>
        <v>233</v>
      </c>
      <c r="Q6420" s="9">
        <f>IF(M6420="","",PRODUCT(M6420,CPI!$B$112/P6420))</f>
        <v>40528736.784120172</v>
      </c>
    </row>
    <row r="6421" spans="1:17">
      <c r="A6421" t="s">
        <v>18636</v>
      </c>
      <c r="B6421" t="s">
        <v>27</v>
      </c>
      <c r="C6421" t="s">
        <v>45</v>
      </c>
      <c r="D6421">
        <v>2013</v>
      </c>
      <c r="E6421" t="s">
        <v>18637</v>
      </c>
      <c r="F6421">
        <v>6.5</v>
      </c>
      <c r="G6421">
        <v>29000</v>
      </c>
      <c r="H6421" t="s">
        <v>14553</v>
      </c>
      <c r="I6421" t="s">
        <v>18638</v>
      </c>
      <c r="J6421" t="s">
        <v>15870</v>
      </c>
      <c r="K6421" t="s">
        <v>33</v>
      </c>
      <c r="L6421">
        <v>8000000</v>
      </c>
      <c r="M6421">
        <v>925762</v>
      </c>
      <c r="N6421" t="s">
        <v>15786</v>
      </c>
      <c r="O6421">
        <v>101</v>
      </c>
      <c r="P6421" cm="1">
        <f t="array" ref="P6421">_xlfn.XLOOKUP(D6421, CPI!$A:A, CPI!$B:B)</f>
        <v>233</v>
      </c>
      <c r="Q6421" s="9">
        <f>IF(M6421="","",PRODUCT(M6421,CPI!$B$112/P6421))</f>
        <v>1210642.4094420599</v>
      </c>
    </row>
    <row r="6422" spans="1:17">
      <c r="A6422" t="s">
        <v>18639</v>
      </c>
      <c r="B6422" t="s">
        <v>458</v>
      </c>
      <c r="C6422" t="s">
        <v>28</v>
      </c>
      <c r="D6422">
        <v>2013</v>
      </c>
      <c r="E6422" t="s">
        <v>18640</v>
      </c>
      <c r="F6422">
        <v>6.7</v>
      </c>
      <c r="G6422">
        <v>32000</v>
      </c>
      <c r="H6422" t="s">
        <v>13626</v>
      </c>
      <c r="I6422" t="s">
        <v>13626</v>
      </c>
      <c r="J6422" t="s">
        <v>18641</v>
      </c>
      <c r="K6422" t="s">
        <v>41</v>
      </c>
      <c r="L6422">
        <v>50000</v>
      </c>
      <c r="M6422">
        <v>587174</v>
      </c>
      <c r="N6422" t="s">
        <v>18642</v>
      </c>
      <c r="O6422">
        <v>96</v>
      </c>
      <c r="P6422" cm="1">
        <f t="array" ref="P6422">_xlfn.XLOOKUP(D6422, CPI!$A:A, CPI!$B:B)</f>
        <v>233</v>
      </c>
      <c r="Q6422" s="9">
        <f>IF(M6422="","",PRODUCT(M6422,CPI!$B$112/P6422))</f>
        <v>767862.30815450638</v>
      </c>
    </row>
    <row r="6423" spans="1:17">
      <c r="A6423" t="s">
        <v>18643</v>
      </c>
      <c r="B6423" t="s">
        <v>2010</v>
      </c>
      <c r="C6423" t="s">
        <v>28</v>
      </c>
      <c r="D6423">
        <v>2013</v>
      </c>
      <c r="E6423" t="s">
        <v>18644</v>
      </c>
      <c r="F6423">
        <v>6.4</v>
      </c>
      <c r="G6423">
        <v>15000</v>
      </c>
      <c r="H6423" t="s">
        <v>18645</v>
      </c>
      <c r="I6423" t="s">
        <v>18645</v>
      </c>
      <c r="J6423" t="s">
        <v>15845</v>
      </c>
      <c r="K6423" t="s">
        <v>41</v>
      </c>
      <c r="L6423">
        <v>10000000</v>
      </c>
      <c r="M6423">
        <v>1412181</v>
      </c>
      <c r="N6423" t="s">
        <v>17810</v>
      </c>
      <c r="O6423">
        <v>93</v>
      </c>
      <c r="P6423" cm="1">
        <f t="array" ref="P6423">_xlfn.XLOOKUP(D6423, CPI!$A:A, CPI!$B:B)</f>
        <v>233</v>
      </c>
      <c r="Q6423" s="9">
        <f>IF(M6423="","",PRODUCT(M6423,CPI!$B$112/P6423))</f>
        <v>1846744.8527896996</v>
      </c>
    </row>
    <row r="6424" spans="1:17">
      <c r="A6424" t="s">
        <v>18646</v>
      </c>
      <c r="B6424" t="s">
        <v>458</v>
      </c>
      <c r="C6424" t="s">
        <v>28</v>
      </c>
      <c r="D6424">
        <v>2013</v>
      </c>
      <c r="E6424" t="s">
        <v>18647</v>
      </c>
      <c r="F6424">
        <v>6.3</v>
      </c>
      <c r="G6424">
        <v>12000</v>
      </c>
      <c r="H6424" t="s">
        <v>17414</v>
      </c>
      <c r="I6424" t="s">
        <v>18648</v>
      </c>
      <c r="J6424" t="s">
        <v>18649</v>
      </c>
      <c r="K6424" t="s">
        <v>33</v>
      </c>
      <c r="M6424">
        <v>97195</v>
      </c>
      <c r="N6424" t="s">
        <v>15786</v>
      </c>
      <c r="O6424">
        <v>90</v>
      </c>
      <c r="P6424" cm="1">
        <f t="array" ref="P6424">_xlfn.XLOOKUP(D6424, CPI!$A:A, CPI!$B:B)</f>
        <v>233</v>
      </c>
      <c r="Q6424" s="9">
        <f>IF(M6424="","",PRODUCT(M6424,CPI!$B$112/P6424))</f>
        <v>127104.3626609442</v>
      </c>
    </row>
    <row r="6425" spans="1:17">
      <c r="A6425" t="s">
        <v>18650</v>
      </c>
      <c r="B6425" t="s">
        <v>27</v>
      </c>
      <c r="C6425" t="s">
        <v>115</v>
      </c>
      <c r="D6425">
        <v>2013</v>
      </c>
      <c r="E6425" t="s">
        <v>18651</v>
      </c>
      <c r="F6425">
        <v>6.1</v>
      </c>
      <c r="G6425">
        <v>8000</v>
      </c>
      <c r="H6425" t="s">
        <v>18652</v>
      </c>
      <c r="I6425" t="s">
        <v>16379</v>
      </c>
      <c r="J6425" t="s">
        <v>17296</v>
      </c>
      <c r="K6425" t="s">
        <v>18653</v>
      </c>
      <c r="M6425">
        <v>652228</v>
      </c>
      <c r="N6425" t="s">
        <v>16264</v>
      </c>
      <c r="O6425">
        <v>107</v>
      </c>
      <c r="P6425" cm="1">
        <f t="array" ref="P6425">_xlfn.XLOOKUP(D6425, CPI!$A:A, CPI!$B:B)</f>
        <v>233</v>
      </c>
      <c r="Q6425" s="9">
        <f>IF(M6425="","",PRODUCT(M6425,CPI!$B$112/P6425))</f>
        <v>852935.07124463515</v>
      </c>
    </row>
    <row r="6426" spans="1:17">
      <c r="A6426" t="s">
        <v>18654</v>
      </c>
      <c r="B6426" t="s">
        <v>2010</v>
      </c>
      <c r="C6426" t="s">
        <v>28</v>
      </c>
      <c r="D6426">
        <v>2013</v>
      </c>
      <c r="E6426" t="s">
        <v>18251</v>
      </c>
      <c r="F6426">
        <v>5.7</v>
      </c>
      <c r="G6426">
        <v>36000</v>
      </c>
      <c r="H6426" t="s">
        <v>11834</v>
      </c>
      <c r="I6426" t="s">
        <v>16287</v>
      </c>
      <c r="J6426" t="s">
        <v>18655</v>
      </c>
      <c r="K6426" t="s">
        <v>41</v>
      </c>
      <c r="L6426">
        <v>35000000</v>
      </c>
      <c r="M6426">
        <v>17056265</v>
      </c>
      <c r="N6426" t="s">
        <v>15315</v>
      </c>
      <c r="O6426">
        <v>106</v>
      </c>
      <c r="P6426" cm="1">
        <f t="array" ref="P6426">_xlfn.XLOOKUP(D6426, CPI!$A:A, CPI!$B:B)</f>
        <v>233</v>
      </c>
      <c r="Q6426" s="9">
        <f>IF(M6426="","",PRODUCT(M6426,CPI!$B$112/P6426))</f>
        <v>22304909.637339056</v>
      </c>
    </row>
    <row r="6427" spans="1:17">
      <c r="A6427" t="s">
        <v>18656</v>
      </c>
      <c r="B6427" t="s">
        <v>2010</v>
      </c>
      <c r="C6427" t="s">
        <v>28</v>
      </c>
      <c r="D6427">
        <v>2013</v>
      </c>
      <c r="E6427" t="s">
        <v>18657</v>
      </c>
      <c r="F6427">
        <v>7.7</v>
      </c>
      <c r="G6427">
        <v>46000</v>
      </c>
      <c r="H6427" t="s">
        <v>16430</v>
      </c>
      <c r="I6427" t="s">
        <v>16430</v>
      </c>
      <c r="J6427" t="s">
        <v>18658</v>
      </c>
      <c r="K6427" t="s">
        <v>463</v>
      </c>
      <c r="L6427">
        <v>11000000</v>
      </c>
      <c r="M6427">
        <v>12673462</v>
      </c>
      <c r="N6427" t="s">
        <v>18659</v>
      </c>
      <c r="O6427">
        <v>130</v>
      </c>
      <c r="P6427" cm="1">
        <f t="array" ref="P6427">_xlfn.XLOOKUP(D6427, CPI!$A:A, CPI!$B:B)</f>
        <v>233</v>
      </c>
      <c r="Q6427" s="9">
        <f>IF(M6427="","",PRODUCT(M6427,CPI!$B$112/P6427))</f>
        <v>16573407.173390558</v>
      </c>
    </row>
    <row r="6428" spans="1:17">
      <c r="A6428" t="s">
        <v>18660</v>
      </c>
      <c r="B6428" t="s">
        <v>27</v>
      </c>
      <c r="C6428" t="s">
        <v>28</v>
      </c>
      <c r="D6428">
        <v>2013</v>
      </c>
      <c r="E6428" t="s">
        <v>18661</v>
      </c>
      <c r="F6428">
        <v>6.4</v>
      </c>
      <c r="G6428">
        <v>14000</v>
      </c>
      <c r="H6428" t="s">
        <v>17443</v>
      </c>
      <c r="I6428" t="s">
        <v>17443</v>
      </c>
      <c r="J6428" t="s">
        <v>17444</v>
      </c>
      <c r="K6428" t="s">
        <v>41</v>
      </c>
      <c r="M6428">
        <v>500207</v>
      </c>
      <c r="N6428" t="s">
        <v>15459</v>
      </c>
      <c r="O6428">
        <v>98</v>
      </c>
      <c r="P6428" cm="1">
        <f t="array" ref="P6428">_xlfn.XLOOKUP(D6428, CPI!$A:A, CPI!$B:B)</f>
        <v>233</v>
      </c>
      <c r="Q6428" s="9">
        <f>IF(M6428="","",PRODUCT(M6428,CPI!$B$112/P6428))</f>
        <v>654133.36008583684</v>
      </c>
    </row>
    <row r="6429" spans="1:17">
      <c r="A6429" t="s">
        <v>18662</v>
      </c>
      <c r="B6429" t="s">
        <v>27</v>
      </c>
      <c r="C6429" t="s">
        <v>63</v>
      </c>
      <c r="D6429">
        <v>2013</v>
      </c>
      <c r="E6429" t="s">
        <v>18663</v>
      </c>
      <c r="F6429">
        <v>6</v>
      </c>
      <c r="G6429">
        <v>37000</v>
      </c>
      <c r="H6429" t="s">
        <v>619</v>
      </c>
      <c r="I6429" t="s">
        <v>17320</v>
      </c>
      <c r="J6429" t="s">
        <v>18664</v>
      </c>
      <c r="K6429" t="s">
        <v>41</v>
      </c>
      <c r="M6429">
        <v>805574</v>
      </c>
      <c r="N6429" t="s">
        <v>18665</v>
      </c>
      <c r="O6429">
        <v>96</v>
      </c>
      <c r="P6429" cm="1">
        <f t="array" ref="P6429">_xlfn.XLOOKUP(D6429, CPI!$A:A, CPI!$B:B)</f>
        <v>233</v>
      </c>
      <c r="Q6429" s="9">
        <f>IF(M6429="","",PRODUCT(M6429,CPI!$B$112/P6429))</f>
        <v>1053469.5184549356</v>
      </c>
    </row>
    <row r="6430" spans="1:17">
      <c r="A6430" t="s">
        <v>18666</v>
      </c>
      <c r="B6430" t="s">
        <v>27</v>
      </c>
      <c r="C6430" t="s">
        <v>45</v>
      </c>
      <c r="D6430">
        <v>2013</v>
      </c>
      <c r="E6430" t="s">
        <v>18667</v>
      </c>
      <c r="F6430">
        <v>5.6</v>
      </c>
      <c r="G6430">
        <v>20000</v>
      </c>
      <c r="H6430" t="s">
        <v>18668</v>
      </c>
      <c r="I6430" t="s">
        <v>18669</v>
      </c>
      <c r="J6430" t="s">
        <v>15135</v>
      </c>
      <c r="K6430" t="s">
        <v>41</v>
      </c>
      <c r="M6430">
        <v>123854</v>
      </c>
      <c r="N6430" t="s">
        <v>18670</v>
      </c>
      <c r="O6430">
        <v>86</v>
      </c>
      <c r="P6430" cm="1">
        <f t="array" ref="P6430">_xlfn.XLOOKUP(D6430, CPI!$A:A, CPI!$B:B)</f>
        <v>233</v>
      </c>
      <c r="Q6430" s="9">
        <f>IF(M6430="","",PRODUCT(M6430,CPI!$B$112/P6430))</f>
        <v>161967.01201716738</v>
      </c>
    </row>
    <row r="6431" spans="1:17">
      <c r="A6431" t="s">
        <v>18671</v>
      </c>
      <c r="B6431" t="s">
        <v>458</v>
      </c>
      <c r="C6431" t="s">
        <v>401</v>
      </c>
      <c r="D6431">
        <v>2013</v>
      </c>
      <c r="E6431" t="s">
        <v>18672</v>
      </c>
      <c r="F6431">
        <v>6.5</v>
      </c>
      <c r="G6431">
        <v>18000</v>
      </c>
      <c r="H6431" t="s">
        <v>15998</v>
      </c>
      <c r="I6431" t="s">
        <v>12578</v>
      </c>
      <c r="J6431" t="s">
        <v>9478</v>
      </c>
      <c r="K6431" t="s">
        <v>1951</v>
      </c>
      <c r="M6431">
        <v>758754</v>
      </c>
      <c r="N6431" t="s">
        <v>15999</v>
      </c>
      <c r="O6431">
        <v>122</v>
      </c>
      <c r="P6431" cm="1">
        <f t="array" ref="P6431">_xlfn.XLOOKUP(D6431, CPI!$A:A, CPI!$B:B)</f>
        <v>233</v>
      </c>
      <c r="Q6431" s="9">
        <f>IF(M6431="","",PRODUCT(M6431,CPI!$B$112/P6431))</f>
        <v>992241.81888412009</v>
      </c>
    </row>
    <row r="6432" spans="1:17">
      <c r="A6432" t="s">
        <v>18673</v>
      </c>
      <c r="B6432" t="s">
        <v>27</v>
      </c>
      <c r="C6432" t="s">
        <v>74</v>
      </c>
      <c r="D6432">
        <v>2013</v>
      </c>
      <c r="E6432" t="s">
        <v>18351</v>
      </c>
      <c r="F6432">
        <v>6.2</v>
      </c>
      <c r="G6432">
        <v>40000</v>
      </c>
      <c r="H6432" t="s">
        <v>1892</v>
      </c>
      <c r="I6432" t="s">
        <v>18674</v>
      </c>
      <c r="J6432" t="s">
        <v>18675</v>
      </c>
      <c r="K6432" t="s">
        <v>41</v>
      </c>
      <c r="L6432">
        <v>28000000</v>
      </c>
      <c r="M6432">
        <v>9058564</v>
      </c>
      <c r="N6432" t="s">
        <v>9697</v>
      </c>
      <c r="O6432">
        <v>128</v>
      </c>
      <c r="P6432" cm="1">
        <f t="array" ref="P6432">_xlfn.XLOOKUP(D6432, CPI!$A:A, CPI!$B:B)</f>
        <v>233</v>
      </c>
      <c r="Q6432" s="9">
        <f>IF(M6432="","",PRODUCT(M6432,CPI!$B$112/P6432))</f>
        <v>11846113.522746781</v>
      </c>
    </row>
    <row r="6433" spans="1:17">
      <c r="A6433" t="s">
        <v>18676</v>
      </c>
      <c r="B6433" t="s">
        <v>2010</v>
      </c>
      <c r="C6433" t="s">
        <v>28</v>
      </c>
      <c r="D6433">
        <v>2013</v>
      </c>
      <c r="E6433" t="s">
        <v>18677</v>
      </c>
      <c r="F6433">
        <v>7.4</v>
      </c>
      <c r="G6433">
        <v>55000</v>
      </c>
      <c r="H6433" t="s">
        <v>13530</v>
      </c>
      <c r="I6433" t="s">
        <v>13530</v>
      </c>
      <c r="J6433" t="s">
        <v>18678</v>
      </c>
      <c r="K6433" t="s">
        <v>18679</v>
      </c>
      <c r="M6433">
        <v>11156836</v>
      </c>
      <c r="N6433" t="s">
        <v>18680</v>
      </c>
      <c r="O6433">
        <v>82</v>
      </c>
      <c r="P6433" cm="1">
        <f t="array" ref="P6433">_xlfn.XLOOKUP(D6433, CPI!$A:A, CPI!$B:B)</f>
        <v>233</v>
      </c>
      <c r="Q6433" s="9">
        <f>IF(M6433="","",PRODUCT(M6433,CPI!$B$112/P6433))</f>
        <v>14590076.949356223</v>
      </c>
    </row>
    <row r="6434" spans="1:17">
      <c r="A6434" t="s">
        <v>18681</v>
      </c>
      <c r="B6434" t="s">
        <v>2010</v>
      </c>
      <c r="C6434" t="s">
        <v>52</v>
      </c>
      <c r="D6434">
        <v>2013</v>
      </c>
      <c r="E6434" t="s">
        <v>18603</v>
      </c>
      <c r="F6434">
        <v>5.8</v>
      </c>
      <c r="G6434">
        <v>14000</v>
      </c>
      <c r="H6434" t="s">
        <v>16060</v>
      </c>
      <c r="I6434" t="s">
        <v>16060</v>
      </c>
      <c r="J6434" t="s">
        <v>4744</v>
      </c>
      <c r="K6434" t="s">
        <v>463</v>
      </c>
      <c r="M6434">
        <v>8366493</v>
      </c>
      <c r="N6434" t="s">
        <v>18682</v>
      </c>
      <c r="O6434">
        <v>94</v>
      </c>
      <c r="P6434" cm="1">
        <f t="array" ref="P6434">_xlfn.XLOOKUP(D6434, CPI!$A:A, CPI!$B:B)</f>
        <v>233</v>
      </c>
      <c r="Q6434" s="9">
        <f>IF(M6434="","",PRODUCT(M6434,CPI!$B$112/P6434))</f>
        <v>10941074.751502145</v>
      </c>
    </row>
    <row r="6435" spans="1:17">
      <c r="A6435" t="s">
        <v>18683</v>
      </c>
      <c r="B6435" t="s">
        <v>2010</v>
      </c>
      <c r="C6435" t="s">
        <v>36</v>
      </c>
      <c r="D6435">
        <v>2013</v>
      </c>
      <c r="E6435" t="s">
        <v>18684</v>
      </c>
      <c r="F6435">
        <v>7.2</v>
      </c>
      <c r="G6435">
        <v>29000</v>
      </c>
      <c r="H6435" t="s">
        <v>14826</v>
      </c>
      <c r="I6435" t="s">
        <v>18685</v>
      </c>
      <c r="J6435" t="s">
        <v>16656</v>
      </c>
      <c r="K6435" t="s">
        <v>259</v>
      </c>
      <c r="M6435">
        <v>5853509</v>
      </c>
      <c r="N6435" t="s">
        <v>18686</v>
      </c>
      <c r="O6435">
        <v>112</v>
      </c>
      <c r="P6435" cm="1">
        <f t="array" ref="P6435">_xlfn.XLOOKUP(D6435, CPI!$A:A, CPI!$B:B)</f>
        <v>233</v>
      </c>
      <c r="Q6435" s="9">
        <f>IF(M6435="","",PRODUCT(M6435,CPI!$B$112/P6435))</f>
        <v>7654781.9412017167</v>
      </c>
    </row>
    <row r="6436" spans="1:17">
      <c r="A6436" t="s">
        <v>18687</v>
      </c>
      <c r="B6436" t="s">
        <v>27</v>
      </c>
      <c r="C6436" t="s">
        <v>52</v>
      </c>
      <c r="D6436">
        <v>2013</v>
      </c>
      <c r="E6436" t="s">
        <v>18688</v>
      </c>
      <c r="F6436">
        <v>6.6</v>
      </c>
      <c r="G6436">
        <v>48000</v>
      </c>
      <c r="H6436" t="s">
        <v>4034</v>
      </c>
      <c r="I6436" t="s">
        <v>18689</v>
      </c>
      <c r="J6436" t="s">
        <v>4034</v>
      </c>
      <c r="K6436" t="s">
        <v>41</v>
      </c>
      <c r="L6436">
        <v>10000000</v>
      </c>
      <c r="M6436">
        <v>7804337</v>
      </c>
      <c r="N6436" t="s">
        <v>18271</v>
      </c>
      <c r="O6436">
        <v>89</v>
      </c>
      <c r="P6436" cm="1">
        <f t="array" ref="P6436">_xlfn.XLOOKUP(D6436, CPI!$A:A, CPI!$B:B)</f>
        <v>233</v>
      </c>
      <c r="Q6436" s="9">
        <f>IF(M6436="","",PRODUCT(M6436,CPI!$B$112/P6436))</f>
        <v>10205929.115450643</v>
      </c>
    </row>
    <row r="6437" spans="1:17">
      <c r="A6437" t="s">
        <v>18690</v>
      </c>
      <c r="B6437" t="s">
        <v>27</v>
      </c>
      <c r="C6437" t="s">
        <v>52</v>
      </c>
      <c r="D6437">
        <v>2013</v>
      </c>
      <c r="E6437" t="s">
        <v>18691</v>
      </c>
      <c r="F6437">
        <v>6.7</v>
      </c>
      <c r="G6437">
        <v>31000</v>
      </c>
      <c r="H6437" t="s">
        <v>18692</v>
      </c>
      <c r="I6437" t="s">
        <v>18692</v>
      </c>
      <c r="J6437" t="s">
        <v>18692</v>
      </c>
      <c r="K6437" t="s">
        <v>41</v>
      </c>
      <c r="M6437">
        <v>3114953</v>
      </c>
      <c r="N6437" t="s">
        <v>18693</v>
      </c>
      <c r="O6437">
        <v>93</v>
      </c>
      <c r="P6437" cm="1">
        <f t="array" ref="P6437">_xlfn.XLOOKUP(D6437, CPI!$A:A, CPI!$B:B)</f>
        <v>233</v>
      </c>
      <c r="Q6437" s="9">
        <f>IF(M6437="","",PRODUCT(M6437,CPI!$B$112/P6437))</f>
        <v>4073502.9145922745</v>
      </c>
    </row>
    <row r="6438" spans="1:17">
      <c r="A6438" t="s">
        <v>18694</v>
      </c>
      <c r="B6438" t="s">
        <v>27</v>
      </c>
      <c r="C6438" t="s">
        <v>115</v>
      </c>
      <c r="D6438">
        <v>2013</v>
      </c>
      <c r="E6438" t="s">
        <v>18251</v>
      </c>
      <c r="F6438">
        <v>6.4</v>
      </c>
      <c r="G6438">
        <v>21000</v>
      </c>
      <c r="H6438" t="s">
        <v>18695</v>
      </c>
      <c r="I6438" t="s">
        <v>18695</v>
      </c>
      <c r="J6438" t="s">
        <v>16582</v>
      </c>
      <c r="K6438" t="s">
        <v>41</v>
      </c>
      <c r="M6438">
        <v>1031243</v>
      </c>
      <c r="N6438" t="s">
        <v>18696</v>
      </c>
      <c r="O6438">
        <v>96</v>
      </c>
      <c r="P6438" cm="1">
        <f t="array" ref="P6438">_xlfn.XLOOKUP(D6438, CPI!$A:A, CPI!$B:B)</f>
        <v>233</v>
      </c>
      <c r="Q6438" s="9">
        <f>IF(M6438="","",PRODUCT(M6438,CPI!$B$112/P6438))</f>
        <v>1348582.5841201716</v>
      </c>
    </row>
    <row r="6439" spans="1:17">
      <c r="A6439" t="s">
        <v>18697</v>
      </c>
      <c r="B6439" t="s">
        <v>27</v>
      </c>
      <c r="C6439" t="s">
        <v>45</v>
      </c>
      <c r="D6439">
        <v>2013</v>
      </c>
      <c r="E6439" t="s">
        <v>18698</v>
      </c>
      <c r="F6439">
        <v>6.1</v>
      </c>
      <c r="G6439">
        <v>36000</v>
      </c>
      <c r="H6439" t="s">
        <v>5087</v>
      </c>
      <c r="I6439" t="s">
        <v>18699</v>
      </c>
      <c r="J6439" t="s">
        <v>18700</v>
      </c>
      <c r="K6439" t="s">
        <v>41</v>
      </c>
      <c r="L6439">
        <v>25000000</v>
      </c>
      <c r="M6439">
        <v>5464885</v>
      </c>
      <c r="N6439" t="s">
        <v>18701</v>
      </c>
      <c r="O6439">
        <v>105</v>
      </c>
      <c r="P6439" cm="1">
        <f t="array" ref="P6439">_xlfn.XLOOKUP(D6439, CPI!$A:A, CPI!$B:B)</f>
        <v>233</v>
      </c>
      <c r="Q6439" s="9">
        <f>IF(M6439="","",PRODUCT(M6439,CPI!$B$112/P6439))</f>
        <v>7146568.4957081545</v>
      </c>
    </row>
    <row r="6440" spans="1:17">
      <c r="A6440" t="s">
        <v>18702</v>
      </c>
      <c r="B6440" t="s">
        <v>2010</v>
      </c>
      <c r="C6440" t="s">
        <v>115</v>
      </c>
      <c r="D6440">
        <v>2013</v>
      </c>
      <c r="E6440" t="s">
        <v>18432</v>
      </c>
      <c r="F6440">
        <v>6.8</v>
      </c>
      <c r="G6440">
        <v>49000</v>
      </c>
      <c r="H6440" t="s">
        <v>17508</v>
      </c>
      <c r="I6440" t="s">
        <v>17508</v>
      </c>
      <c r="J6440" t="s">
        <v>17436</v>
      </c>
      <c r="K6440" t="s">
        <v>33</v>
      </c>
      <c r="L6440">
        <v>6500000</v>
      </c>
      <c r="M6440">
        <v>2891812</v>
      </c>
      <c r="N6440" t="s">
        <v>18703</v>
      </c>
      <c r="O6440">
        <v>116</v>
      </c>
      <c r="P6440" cm="1">
        <f t="array" ref="P6440">_xlfn.XLOOKUP(D6440, CPI!$A:A, CPI!$B:B)</f>
        <v>233</v>
      </c>
      <c r="Q6440" s="9">
        <f>IF(M6440="","",PRODUCT(M6440,CPI!$B$112/P6440))</f>
        <v>3781695.7785407724</v>
      </c>
    </row>
    <row r="6441" spans="1:17">
      <c r="A6441" t="s">
        <v>18704</v>
      </c>
      <c r="B6441" t="s">
        <v>44</v>
      </c>
      <c r="C6441" t="s">
        <v>28</v>
      </c>
      <c r="D6441">
        <v>2013</v>
      </c>
      <c r="E6441" t="s">
        <v>18705</v>
      </c>
      <c r="F6441">
        <v>7.8</v>
      </c>
      <c r="G6441">
        <v>52000</v>
      </c>
      <c r="H6441" t="s">
        <v>18706</v>
      </c>
      <c r="I6441" t="s">
        <v>18706</v>
      </c>
      <c r="J6441" t="s">
        <v>18707</v>
      </c>
      <c r="K6441" t="s">
        <v>10304</v>
      </c>
      <c r="L6441">
        <v>1000000</v>
      </c>
      <c r="M6441">
        <v>11621777</v>
      </c>
      <c r="N6441" t="s">
        <v>18708</v>
      </c>
      <c r="O6441">
        <v>104</v>
      </c>
      <c r="P6441" cm="1">
        <f t="array" ref="P6441">_xlfn.XLOOKUP(D6441, CPI!$A:A, CPI!$B:B)</f>
        <v>233</v>
      </c>
      <c r="Q6441" s="9">
        <f>IF(M6441="","",PRODUCT(M6441,CPI!$B$112/P6441))</f>
        <v>15198092.068240343</v>
      </c>
    </row>
    <row r="6442" spans="1:17">
      <c r="A6442" t="s">
        <v>18709</v>
      </c>
      <c r="B6442" t="s">
        <v>458</v>
      </c>
      <c r="C6442" t="s">
        <v>45</v>
      </c>
      <c r="D6442">
        <v>2013</v>
      </c>
      <c r="E6442" t="s">
        <v>18710</v>
      </c>
      <c r="F6442">
        <v>7.6</v>
      </c>
      <c r="G6442">
        <v>21000</v>
      </c>
      <c r="H6442" t="s">
        <v>16696</v>
      </c>
      <c r="I6442" t="s">
        <v>16696</v>
      </c>
      <c r="J6442" t="s">
        <v>18711</v>
      </c>
      <c r="K6442" t="s">
        <v>931</v>
      </c>
      <c r="M6442">
        <v>31673928</v>
      </c>
      <c r="N6442" t="s">
        <v>18712</v>
      </c>
      <c r="O6442">
        <v>135</v>
      </c>
      <c r="P6442" cm="1">
        <f t="array" ref="P6442">_xlfn.XLOOKUP(D6442, CPI!$A:A, CPI!$B:B)</f>
        <v>233</v>
      </c>
      <c r="Q6442" s="9">
        <f>IF(M6442="","",PRODUCT(M6442,CPI!$B$112/P6442))</f>
        <v>41420797.689270385</v>
      </c>
    </row>
    <row r="6443" spans="1:17">
      <c r="A6443" t="s">
        <v>18713</v>
      </c>
      <c r="B6443" t="s">
        <v>27</v>
      </c>
      <c r="C6443" t="s">
        <v>45</v>
      </c>
      <c r="D6443">
        <v>2013</v>
      </c>
      <c r="E6443" t="s">
        <v>18714</v>
      </c>
      <c r="F6443">
        <v>6.4</v>
      </c>
      <c r="G6443">
        <v>28000</v>
      </c>
      <c r="H6443" t="s">
        <v>18715</v>
      </c>
      <c r="I6443" t="s">
        <v>17766</v>
      </c>
      <c r="J6443" t="s">
        <v>13005</v>
      </c>
      <c r="K6443" t="s">
        <v>41</v>
      </c>
      <c r="M6443">
        <v>443990</v>
      </c>
      <c r="N6443" t="s">
        <v>18716</v>
      </c>
      <c r="O6443">
        <v>103</v>
      </c>
      <c r="P6443" cm="1">
        <f t="array" ref="P6443">_xlfn.XLOOKUP(D6443, CPI!$A:A, CPI!$B:B)</f>
        <v>233</v>
      </c>
      <c r="Q6443" s="9">
        <f>IF(M6443="","",PRODUCT(M6443,CPI!$B$112/P6443))</f>
        <v>580616.965665236</v>
      </c>
    </row>
    <row r="6444" spans="1:17">
      <c r="A6444" t="s">
        <v>18717</v>
      </c>
      <c r="B6444" t="s">
        <v>2010</v>
      </c>
      <c r="C6444" t="s">
        <v>45</v>
      </c>
      <c r="D6444">
        <v>2013</v>
      </c>
      <c r="E6444" t="s">
        <v>17875</v>
      </c>
      <c r="F6444">
        <v>4.4000000000000004</v>
      </c>
      <c r="G6444">
        <v>23000</v>
      </c>
      <c r="H6444" t="s">
        <v>11458</v>
      </c>
      <c r="I6444" t="s">
        <v>18718</v>
      </c>
      <c r="J6444" t="s">
        <v>2654</v>
      </c>
      <c r="K6444" t="s">
        <v>41</v>
      </c>
      <c r="L6444">
        <v>18000000</v>
      </c>
      <c r="M6444">
        <v>11806432</v>
      </c>
      <c r="N6444" t="s">
        <v>18719</v>
      </c>
      <c r="O6444">
        <v>90</v>
      </c>
      <c r="P6444" cm="1">
        <f t="array" ref="P6444">_xlfn.XLOOKUP(D6444, CPI!$A:A, CPI!$B:B)</f>
        <v>233</v>
      </c>
      <c r="Q6444" s="9">
        <f>IF(M6444="","",PRODUCT(M6444,CPI!$B$112/P6444))</f>
        <v>15439570.087553646</v>
      </c>
    </row>
    <row r="6445" spans="1:17">
      <c r="A6445" t="s">
        <v>18720</v>
      </c>
      <c r="B6445" t="s">
        <v>2010</v>
      </c>
      <c r="C6445" t="s">
        <v>45</v>
      </c>
      <c r="D6445">
        <v>2014</v>
      </c>
      <c r="E6445" t="s">
        <v>18721</v>
      </c>
      <c r="F6445">
        <v>8</v>
      </c>
      <c r="G6445">
        <v>1100000</v>
      </c>
      <c r="H6445" t="s">
        <v>11777</v>
      </c>
      <c r="I6445" t="s">
        <v>11777</v>
      </c>
      <c r="J6445" t="s">
        <v>18722</v>
      </c>
      <c r="K6445" t="s">
        <v>41</v>
      </c>
      <c r="L6445">
        <v>170000000</v>
      </c>
      <c r="M6445">
        <v>773350147</v>
      </c>
      <c r="N6445" t="s">
        <v>17643</v>
      </c>
      <c r="O6445">
        <v>121</v>
      </c>
      <c r="P6445" cm="1">
        <f t="array" ref="P6445">_xlfn.XLOOKUP(D6445, CPI!$A:A, CPI!$B:B)</f>
        <v>236.7</v>
      </c>
      <c r="Q6445" s="9">
        <f>IF(M6445="","",PRODUCT(M6445,CPI!$B$112/P6445))</f>
        <v>995520869.41656113</v>
      </c>
    </row>
    <row r="6446" spans="1:17">
      <c r="A6446" t="s">
        <v>18723</v>
      </c>
      <c r="B6446" t="s">
        <v>2010</v>
      </c>
      <c r="C6446" t="s">
        <v>36</v>
      </c>
      <c r="D6446">
        <v>2014</v>
      </c>
      <c r="E6446" t="s">
        <v>18724</v>
      </c>
      <c r="F6446">
        <v>8.6</v>
      </c>
      <c r="G6446">
        <v>1600000</v>
      </c>
      <c r="H6446" t="s">
        <v>10282</v>
      </c>
      <c r="I6446" t="s">
        <v>14518</v>
      </c>
      <c r="J6446" t="s">
        <v>9032</v>
      </c>
      <c r="K6446" t="s">
        <v>41</v>
      </c>
      <c r="L6446">
        <v>165000000</v>
      </c>
      <c r="M6446">
        <v>701729206</v>
      </c>
      <c r="N6446" t="s">
        <v>55</v>
      </c>
      <c r="O6446">
        <v>169</v>
      </c>
      <c r="P6446" cm="1">
        <f t="array" ref="P6446">_xlfn.XLOOKUP(D6446, CPI!$A:A, CPI!$B:B)</f>
        <v>236.7</v>
      </c>
      <c r="Q6446" s="9">
        <f>IF(M6446="","",PRODUCT(M6446,CPI!$B$112/P6446))</f>
        <v>903324415.15927339</v>
      </c>
    </row>
    <row r="6447" spans="1:17">
      <c r="A6447" t="s">
        <v>18725</v>
      </c>
      <c r="B6447" t="s">
        <v>27</v>
      </c>
      <c r="C6447" t="s">
        <v>45</v>
      </c>
      <c r="D6447">
        <v>2014</v>
      </c>
      <c r="E6447" t="s">
        <v>18726</v>
      </c>
      <c r="F6447">
        <v>7.4</v>
      </c>
      <c r="G6447">
        <v>565000</v>
      </c>
      <c r="H6447" t="s">
        <v>18727</v>
      </c>
      <c r="I6447" t="s">
        <v>18728</v>
      </c>
      <c r="J6447" t="s">
        <v>5087</v>
      </c>
      <c r="K6447" t="s">
        <v>41</v>
      </c>
      <c r="L6447">
        <v>20000000</v>
      </c>
      <c r="M6447">
        <v>86081711</v>
      </c>
      <c r="N6447" t="s">
        <v>10093</v>
      </c>
      <c r="O6447">
        <v>101</v>
      </c>
      <c r="P6447" cm="1">
        <f t="array" ref="P6447">_xlfn.XLOOKUP(D6447, CPI!$A:A, CPI!$B:B)</f>
        <v>236.7</v>
      </c>
      <c r="Q6447" s="9">
        <f>IF(M6447="","",PRODUCT(M6447,CPI!$B$112/P6447))</f>
        <v>110811564.60371779</v>
      </c>
    </row>
    <row r="6448" spans="1:17">
      <c r="A6448" t="s">
        <v>18729</v>
      </c>
      <c r="B6448" t="s">
        <v>2010</v>
      </c>
      <c r="C6448" t="s">
        <v>45</v>
      </c>
      <c r="D6448">
        <v>2014</v>
      </c>
      <c r="E6448" t="s">
        <v>18730</v>
      </c>
      <c r="F6448">
        <v>7.9</v>
      </c>
      <c r="G6448">
        <v>620000</v>
      </c>
      <c r="H6448" t="s">
        <v>9091</v>
      </c>
      <c r="I6448" t="s">
        <v>8471</v>
      </c>
      <c r="J6448" t="s">
        <v>1489</v>
      </c>
      <c r="K6448" t="s">
        <v>41</v>
      </c>
      <c r="L6448">
        <v>178000000</v>
      </c>
      <c r="M6448">
        <v>370541256</v>
      </c>
      <c r="N6448" t="s">
        <v>34</v>
      </c>
      <c r="O6448">
        <v>113</v>
      </c>
      <c r="P6448" cm="1">
        <f t="array" ref="P6448">_xlfn.XLOOKUP(D6448, CPI!$A:A, CPI!$B:B)</f>
        <v>236.7</v>
      </c>
      <c r="Q6448" s="9">
        <f>IF(M6448="","",PRODUCT(M6448,CPI!$B$112/P6448))</f>
        <v>476991637.95183778</v>
      </c>
    </row>
    <row r="6449" spans="1:17">
      <c r="A6449" t="s">
        <v>18731</v>
      </c>
      <c r="B6449" t="s">
        <v>27</v>
      </c>
      <c r="C6449" t="s">
        <v>28</v>
      </c>
      <c r="D6449">
        <v>2014</v>
      </c>
      <c r="E6449" t="s">
        <v>18439</v>
      </c>
      <c r="F6449">
        <v>8.1</v>
      </c>
      <c r="G6449">
        <v>893000</v>
      </c>
      <c r="H6449" t="s">
        <v>6829</v>
      </c>
      <c r="I6449" t="s">
        <v>18732</v>
      </c>
      <c r="J6449" t="s">
        <v>9671</v>
      </c>
      <c r="K6449" t="s">
        <v>41</v>
      </c>
      <c r="L6449">
        <v>61000000</v>
      </c>
      <c r="M6449">
        <v>369330363</v>
      </c>
      <c r="N6449" t="s">
        <v>191</v>
      </c>
      <c r="O6449">
        <v>149</v>
      </c>
      <c r="P6449" cm="1">
        <f t="array" ref="P6449">_xlfn.XLOOKUP(D6449, CPI!$A:A, CPI!$B:B)</f>
        <v>236.7</v>
      </c>
      <c r="Q6449" s="9">
        <f>IF(M6449="","",PRODUCT(M6449,CPI!$B$112/P6449))</f>
        <v>475432875.3954373</v>
      </c>
    </row>
    <row r="6450" spans="1:17">
      <c r="A6450" t="s">
        <v>18733</v>
      </c>
      <c r="B6450" t="s">
        <v>2010</v>
      </c>
      <c r="C6450" t="s">
        <v>45</v>
      </c>
      <c r="D6450">
        <v>2014</v>
      </c>
      <c r="E6450" t="s">
        <v>18734</v>
      </c>
      <c r="F6450">
        <v>7.7</v>
      </c>
      <c r="G6450">
        <v>764000</v>
      </c>
      <c r="H6450" t="s">
        <v>14876</v>
      </c>
      <c r="I6450" t="s">
        <v>16807</v>
      </c>
      <c r="J6450" t="s">
        <v>17126</v>
      </c>
      <c r="K6450" t="s">
        <v>41</v>
      </c>
      <c r="L6450">
        <v>170000000</v>
      </c>
      <c r="M6450">
        <v>714421503</v>
      </c>
      <c r="N6450" t="s">
        <v>18735</v>
      </c>
      <c r="O6450">
        <v>136</v>
      </c>
      <c r="P6450" cm="1">
        <f t="array" ref="P6450">_xlfn.XLOOKUP(D6450, CPI!$A:A, CPI!$B:B)</f>
        <v>236.7</v>
      </c>
      <c r="Q6450" s="9">
        <f>IF(M6450="","",PRODUCT(M6450,CPI!$B$112/P6450))</f>
        <v>919662999.42585552</v>
      </c>
    </row>
    <row r="6451" spans="1:17">
      <c r="A6451" t="s">
        <v>18736</v>
      </c>
      <c r="B6451" t="s">
        <v>27</v>
      </c>
      <c r="C6451" t="s">
        <v>36</v>
      </c>
      <c r="D6451">
        <v>2014</v>
      </c>
      <c r="E6451" t="s">
        <v>18688</v>
      </c>
      <c r="F6451">
        <v>8.1</v>
      </c>
      <c r="G6451">
        <v>734000</v>
      </c>
      <c r="H6451" t="s">
        <v>9052</v>
      </c>
      <c r="I6451" t="s">
        <v>18737</v>
      </c>
      <c r="J6451" t="s">
        <v>8110</v>
      </c>
      <c r="K6451" t="s">
        <v>41</v>
      </c>
      <c r="L6451">
        <v>25000000</v>
      </c>
      <c r="M6451">
        <v>172945750</v>
      </c>
      <c r="N6451" t="s">
        <v>9450</v>
      </c>
      <c r="O6451">
        <v>99</v>
      </c>
      <c r="P6451" cm="1">
        <f t="array" ref="P6451">_xlfn.XLOOKUP(D6451, CPI!$A:A, CPI!$B:B)</f>
        <v>236.7</v>
      </c>
      <c r="Q6451" s="9">
        <f>IF(M6451="","",PRODUCT(M6451,CPI!$B$112/P6451))</f>
        <v>222630207.11871567</v>
      </c>
    </row>
    <row r="6452" spans="1:17">
      <c r="A6452" t="s">
        <v>18738</v>
      </c>
      <c r="B6452" t="s">
        <v>27</v>
      </c>
      <c r="C6452" t="s">
        <v>28</v>
      </c>
      <c r="D6452">
        <v>2014</v>
      </c>
      <c r="E6452" t="s">
        <v>18739</v>
      </c>
      <c r="F6452">
        <v>8.5</v>
      </c>
      <c r="G6452">
        <v>749000</v>
      </c>
      <c r="H6452" t="s">
        <v>18740</v>
      </c>
      <c r="I6452" t="s">
        <v>18740</v>
      </c>
      <c r="J6452" t="s">
        <v>18458</v>
      </c>
      <c r="K6452" t="s">
        <v>41</v>
      </c>
      <c r="L6452">
        <v>3300000</v>
      </c>
      <c r="M6452">
        <v>49396747</v>
      </c>
      <c r="N6452" t="s">
        <v>14979</v>
      </c>
      <c r="O6452">
        <v>106</v>
      </c>
      <c r="P6452" cm="1">
        <f t="array" ref="P6452">_xlfn.XLOOKUP(D6452, CPI!$A:A, CPI!$B:B)</f>
        <v>236.7</v>
      </c>
      <c r="Q6452" s="9">
        <f>IF(M6452="","",PRODUCT(M6452,CPI!$B$112/P6452))</f>
        <v>63587616.438107312</v>
      </c>
    </row>
    <row r="6453" spans="1:17">
      <c r="A6453" t="s">
        <v>18741</v>
      </c>
      <c r="B6453" t="s">
        <v>27</v>
      </c>
      <c r="C6453" t="s">
        <v>45</v>
      </c>
      <c r="D6453">
        <v>2014</v>
      </c>
      <c r="E6453" t="s">
        <v>18742</v>
      </c>
      <c r="F6453">
        <v>7.7</v>
      </c>
      <c r="G6453">
        <v>607000</v>
      </c>
      <c r="H6453" t="s">
        <v>13541</v>
      </c>
      <c r="I6453" t="s">
        <v>15030</v>
      </c>
      <c r="J6453" t="s">
        <v>4212</v>
      </c>
      <c r="K6453" t="s">
        <v>33</v>
      </c>
      <c r="L6453">
        <v>81000000</v>
      </c>
      <c r="M6453">
        <v>414351546</v>
      </c>
      <c r="N6453" t="s">
        <v>191</v>
      </c>
      <c r="O6453">
        <v>129</v>
      </c>
      <c r="P6453" cm="1">
        <f t="array" ref="P6453">_xlfn.XLOOKUP(D6453, CPI!$A:A, CPI!$B:B)</f>
        <v>236.7</v>
      </c>
      <c r="Q6453" s="9">
        <f>IF(M6453="","",PRODUCT(M6453,CPI!$B$112/P6453))</f>
        <v>533387900.57541192</v>
      </c>
    </row>
    <row r="6454" spans="1:17">
      <c r="A6454" t="s">
        <v>18743</v>
      </c>
      <c r="B6454" t="s">
        <v>27</v>
      </c>
      <c r="C6454" t="s">
        <v>28</v>
      </c>
      <c r="D6454">
        <v>2014</v>
      </c>
      <c r="E6454" t="s">
        <v>18744</v>
      </c>
      <c r="F6454">
        <v>7.7</v>
      </c>
      <c r="G6454">
        <v>493000</v>
      </c>
      <c r="H6454" t="s">
        <v>12402</v>
      </c>
      <c r="I6454" t="s">
        <v>12402</v>
      </c>
      <c r="J6454" t="s">
        <v>17984</v>
      </c>
      <c r="K6454" t="s">
        <v>33</v>
      </c>
      <c r="L6454">
        <v>15000000</v>
      </c>
      <c r="M6454">
        <v>36869414</v>
      </c>
      <c r="N6454" t="s">
        <v>18745</v>
      </c>
      <c r="O6454">
        <v>108</v>
      </c>
      <c r="P6454" cm="1">
        <f t="array" ref="P6454">_xlfn.XLOOKUP(D6454, CPI!$A:A, CPI!$B:B)</f>
        <v>236.7</v>
      </c>
      <c r="Q6454" s="9">
        <f>IF(M6454="","",PRODUCT(M6454,CPI!$B$112/P6454))</f>
        <v>47461387.603717789</v>
      </c>
    </row>
    <row r="6455" spans="1:17">
      <c r="A6455" t="s">
        <v>18746</v>
      </c>
      <c r="B6455" t="s">
        <v>2010</v>
      </c>
      <c r="C6455" t="s">
        <v>45</v>
      </c>
      <c r="D6455">
        <v>2014</v>
      </c>
      <c r="E6455" t="s">
        <v>18747</v>
      </c>
      <c r="F6455">
        <v>6.6</v>
      </c>
      <c r="G6455">
        <v>435000</v>
      </c>
      <c r="H6455" t="s">
        <v>14650</v>
      </c>
      <c r="I6455" t="s">
        <v>17695</v>
      </c>
      <c r="J6455" t="s">
        <v>18748</v>
      </c>
      <c r="K6455" t="s">
        <v>41</v>
      </c>
      <c r="L6455">
        <v>85000000</v>
      </c>
      <c r="M6455">
        <v>288885818</v>
      </c>
      <c r="N6455" t="s">
        <v>10093</v>
      </c>
      <c r="O6455">
        <v>139</v>
      </c>
      <c r="P6455" cm="1">
        <f t="array" ref="P6455">_xlfn.XLOOKUP(D6455, CPI!$A:A, CPI!$B:B)</f>
        <v>236.7</v>
      </c>
      <c r="Q6455" s="9">
        <f>IF(M6455="","",PRODUCT(M6455,CPI!$B$112/P6455))</f>
        <v>371877941.46430081</v>
      </c>
    </row>
    <row r="6456" spans="1:17">
      <c r="A6456" t="s">
        <v>18749</v>
      </c>
      <c r="B6456" t="s">
        <v>27</v>
      </c>
      <c r="C6456" t="s">
        <v>115</v>
      </c>
      <c r="D6456">
        <v>2014</v>
      </c>
      <c r="E6456" t="s">
        <v>18750</v>
      </c>
      <c r="F6456">
        <v>7.8</v>
      </c>
      <c r="G6456">
        <v>486000</v>
      </c>
      <c r="H6456" t="s">
        <v>14185</v>
      </c>
      <c r="I6456" t="s">
        <v>14185</v>
      </c>
      <c r="J6456" t="s">
        <v>10816</v>
      </c>
      <c r="K6456" t="s">
        <v>41</v>
      </c>
      <c r="L6456">
        <v>8500000</v>
      </c>
      <c r="M6456">
        <v>47398992</v>
      </c>
      <c r="N6456" t="s">
        <v>14979</v>
      </c>
      <c r="O6456">
        <v>117</v>
      </c>
      <c r="P6456" cm="1">
        <f t="array" ref="P6456">_xlfn.XLOOKUP(D6456, CPI!$A:A, CPI!$B:B)</f>
        <v>236.7</v>
      </c>
      <c r="Q6456" s="9">
        <f>IF(M6456="","",PRODUCT(M6456,CPI!$B$112/P6456))</f>
        <v>61015939.427122943</v>
      </c>
    </row>
    <row r="6457" spans="1:17">
      <c r="A6457" t="s">
        <v>18751</v>
      </c>
      <c r="B6457" t="s">
        <v>2010</v>
      </c>
      <c r="C6457" t="s">
        <v>36</v>
      </c>
      <c r="D6457">
        <v>2014</v>
      </c>
      <c r="E6457" t="s">
        <v>18752</v>
      </c>
      <c r="F6457">
        <v>7.4</v>
      </c>
      <c r="G6457">
        <v>487000</v>
      </c>
      <c r="H6457" t="s">
        <v>6894</v>
      </c>
      <c r="I6457" t="s">
        <v>7977</v>
      </c>
      <c r="J6457" t="s">
        <v>8793</v>
      </c>
      <c r="K6457" t="s">
        <v>1888</v>
      </c>
      <c r="L6457">
        <v>250000000</v>
      </c>
      <c r="M6457">
        <v>962182865</v>
      </c>
      <c r="N6457" t="s">
        <v>2037</v>
      </c>
      <c r="O6457">
        <v>144</v>
      </c>
      <c r="P6457" cm="1">
        <f t="array" ref="P6457">_xlfn.XLOOKUP(D6457, CPI!$A:A, CPI!$B:B)</f>
        <v>236.7</v>
      </c>
      <c r="Q6457" s="9">
        <f>IF(M6457="","",PRODUCT(M6457,CPI!$B$112/P6457))</f>
        <v>1238602108.0080271</v>
      </c>
    </row>
    <row r="6458" spans="1:17">
      <c r="A6458" t="s">
        <v>18753</v>
      </c>
      <c r="B6458" t="s">
        <v>27</v>
      </c>
      <c r="C6458" t="s">
        <v>45</v>
      </c>
      <c r="D6458">
        <v>2014</v>
      </c>
      <c r="E6458" t="s">
        <v>18754</v>
      </c>
      <c r="F6458">
        <v>7.2</v>
      </c>
      <c r="G6458">
        <v>344000</v>
      </c>
      <c r="H6458" t="s">
        <v>10331</v>
      </c>
      <c r="I6458" t="s">
        <v>3580</v>
      </c>
      <c r="J6458" t="s">
        <v>4136</v>
      </c>
      <c r="K6458" t="s">
        <v>41</v>
      </c>
      <c r="L6458">
        <v>55000000</v>
      </c>
      <c r="M6458">
        <v>192330738</v>
      </c>
      <c r="N6458" t="s">
        <v>42</v>
      </c>
      <c r="O6458">
        <v>132</v>
      </c>
      <c r="P6458" cm="1">
        <f t="array" ref="P6458">_xlfn.XLOOKUP(D6458, CPI!$A:A, CPI!$B:B)</f>
        <v>236.7</v>
      </c>
      <c r="Q6458" s="9">
        <f>IF(M6458="","",PRODUCT(M6458,CPI!$B$112/P6458))</f>
        <v>247584181.95437264</v>
      </c>
    </row>
    <row r="6459" spans="1:17">
      <c r="A6459" t="s">
        <v>18755</v>
      </c>
      <c r="B6459" t="s">
        <v>2010</v>
      </c>
      <c r="C6459" t="s">
        <v>45</v>
      </c>
      <c r="D6459">
        <v>2014</v>
      </c>
      <c r="E6459" t="s">
        <v>18756</v>
      </c>
      <c r="F6459">
        <v>6.8</v>
      </c>
      <c r="G6459">
        <v>431000</v>
      </c>
      <c r="H6459" t="s">
        <v>18757</v>
      </c>
      <c r="I6459" t="s">
        <v>18758</v>
      </c>
      <c r="J6459" t="s">
        <v>17890</v>
      </c>
      <c r="K6459" t="s">
        <v>41</v>
      </c>
      <c r="L6459">
        <v>34000000</v>
      </c>
      <c r="M6459">
        <v>348319861</v>
      </c>
      <c r="N6459" t="s">
        <v>191</v>
      </c>
      <c r="O6459">
        <v>113</v>
      </c>
      <c r="P6459" cm="1">
        <f t="array" ref="P6459">_xlfn.XLOOKUP(D6459, CPI!$A:A, CPI!$B:B)</f>
        <v>236.7</v>
      </c>
      <c r="Q6459" s="9">
        <f>IF(M6459="","",PRODUCT(M6459,CPI!$B$112/P6459))</f>
        <v>448386403.23912126</v>
      </c>
    </row>
    <row r="6460" spans="1:17">
      <c r="A6460" t="s">
        <v>18759</v>
      </c>
      <c r="B6460" t="s">
        <v>27</v>
      </c>
      <c r="C6460" t="s">
        <v>45</v>
      </c>
      <c r="D6460">
        <v>2014</v>
      </c>
      <c r="E6460" t="s">
        <v>18760</v>
      </c>
      <c r="F6460">
        <v>6.4</v>
      </c>
      <c r="G6460">
        <v>460000</v>
      </c>
      <c r="H6460" t="s">
        <v>2918</v>
      </c>
      <c r="I6460" t="s">
        <v>2918</v>
      </c>
      <c r="J6460" t="s">
        <v>9286</v>
      </c>
      <c r="K6460" t="s">
        <v>463</v>
      </c>
      <c r="L6460">
        <v>40000000</v>
      </c>
      <c r="M6460">
        <v>458863600</v>
      </c>
      <c r="N6460" t="s">
        <v>12262</v>
      </c>
      <c r="O6460">
        <v>89</v>
      </c>
      <c r="P6460" cm="1">
        <f t="array" ref="P6460">_xlfn.XLOOKUP(D6460, CPI!$A:A, CPI!$B:B)</f>
        <v>236.7</v>
      </c>
      <c r="Q6460" s="9">
        <f>IF(M6460="","",PRODUCT(M6460,CPI!$B$112/P6460))</f>
        <v>590687532.4038868</v>
      </c>
    </row>
    <row r="6461" spans="1:17">
      <c r="A6461" t="s">
        <v>18761</v>
      </c>
      <c r="B6461" t="s">
        <v>27</v>
      </c>
      <c r="C6461" t="s">
        <v>36</v>
      </c>
      <c r="D6461">
        <v>2014</v>
      </c>
      <c r="E6461" t="s">
        <v>18762</v>
      </c>
      <c r="F6461">
        <v>7.3</v>
      </c>
      <c r="G6461">
        <v>202000</v>
      </c>
      <c r="H6461" t="s">
        <v>9092</v>
      </c>
      <c r="I6461" t="s">
        <v>9092</v>
      </c>
      <c r="J6461" t="s">
        <v>9092</v>
      </c>
      <c r="K6461" t="s">
        <v>41</v>
      </c>
      <c r="L6461">
        <v>11000000</v>
      </c>
      <c r="M6461">
        <v>48428048</v>
      </c>
      <c r="N6461" t="s">
        <v>18763</v>
      </c>
      <c r="O6461">
        <v>114</v>
      </c>
      <c r="P6461" cm="1">
        <f t="array" ref="P6461">_xlfn.XLOOKUP(D6461, CPI!$A:A, CPI!$B:B)</f>
        <v>236.7</v>
      </c>
      <c r="Q6461" s="9">
        <f>IF(M6461="","",PRODUCT(M6461,CPI!$B$112/P6461))</f>
        <v>62340626.217152514</v>
      </c>
    </row>
    <row r="6462" spans="1:17">
      <c r="A6462" t="s">
        <v>18764</v>
      </c>
      <c r="B6462" t="s">
        <v>27</v>
      </c>
      <c r="C6462" t="s">
        <v>52</v>
      </c>
      <c r="D6462">
        <v>2014</v>
      </c>
      <c r="E6462" t="s">
        <v>18742</v>
      </c>
      <c r="F6462">
        <v>7.7</v>
      </c>
      <c r="G6462">
        <v>164000</v>
      </c>
      <c r="H6462" t="s">
        <v>18765</v>
      </c>
      <c r="I6462" t="s">
        <v>18765</v>
      </c>
      <c r="J6462" t="s">
        <v>18765</v>
      </c>
      <c r="K6462" t="s">
        <v>1888</v>
      </c>
      <c r="L6462">
        <v>1600000</v>
      </c>
      <c r="M6462">
        <v>7253160</v>
      </c>
      <c r="N6462" t="s">
        <v>18766</v>
      </c>
      <c r="O6462">
        <v>86</v>
      </c>
      <c r="P6462" cm="1">
        <f t="array" ref="P6462">_xlfn.XLOOKUP(D6462, CPI!$A:A, CPI!$B:B)</f>
        <v>236.7</v>
      </c>
      <c r="Q6462" s="9">
        <f>IF(M6462="","",PRODUCT(M6462,CPI!$B$112/P6462))</f>
        <v>9336873.0544993673</v>
      </c>
    </row>
    <row r="6463" spans="1:17">
      <c r="A6463" t="s">
        <v>18767</v>
      </c>
      <c r="B6463" t="s">
        <v>2010</v>
      </c>
      <c r="C6463" t="s">
        <v>74</v>
      </c>
      <c r="D6463">
        <v>2014</v>
      </c>
      <c r="E6463" t="s">
        <v>18768</v>
      </c>
      <c r="F6463">
        <v>8</v>
      </c>
      <c r="G6463">
        <v>707000</v>
      </c>
      <c r="H6463" t="s">
        <v>17541</v>
      </c>
      <c r="I6463" t="s">
        <v>18769</v>
      </c>
      <c r="J6463" t="s">
        <v>18675</v>
      </c>
      <c r="K6463" t="s">
        <v>33</v>
      </c>
      <c r="L6463">
        <v>14000000</v>
      </c>
      <c r="M6463">
        <v>233555708</v>
      </c>
      <c r="N6463" t="s">
        <v>18770</v>
      </c>
      <c r="O6463">
        <v>114</v>
      </c>
      <c r="P6463" cm="1">
        <f t="array" ref="P6463">_xlfn.XLOOKUP(D6463, CPI!$A:A, CPI!$B:B)</f>
        <v>236.7</v>
      </c>
      <c r="Q6463" s="9">
        <f>IF(M6463="","",PRODUCT(M6463,CPI!$B$112/P6463))</f>
        <v>300652404.84833121</v>
      </c>
    </row>
    <row r="6464" spans="1:17">
      <c r="A6464" t="s">
        <v>18771</v>
      </c>
      <c r="B6464" t="s">
        <v>27</v>
      </c>
      <c r="C6464" t="s">
        <v>45</v>
      </c>
      <c r="D6464">
        <v>2014</v>
      </c>
      <c r="E6464" t="s">
        <v>18772</v>
      </c>
      <c r="F6464">
        <v>7.6</v>
      </c>
      <c r="G6464">
        <v>442000</v>
      </c>
      <c r="H6464" t="s">
        <v>11879</v>
      </c>
      <c r="I6464" t="s">
        <v>11879</v>
      </c>
      <c r="J6464" t="s">
        <v>6546</v>
      </c>
      <c r="K6464" t="s">
        <v>41</v>
      </c>
      <c r="L6464">
        <v>68000000</v>
      </c>
      <c r="M6464">
        <v>211822697</v>
      </c>
      <c r="N6464" t="s">
        <v>42</v>
      </c>
      <c r="O6464">
        <v>134</v>
      </c>
      <c r="P6464" cm="1">
        <f t="array" ref="P6464">_xlfn.XLOOKUP(D6464, CPI!$A:A, CPI!$B:B)</f>
        <v>236.7</v>
      </c>
      <c r="Q6464" s="9">
        <f>IF(M6464="","",PRODUCT(M6464,CPI!$B$112/P6464))</f>
        <v>272675858.79129702</v>
      </c>
    </row>
    <row r="6465" spans="1:17">
      <c r="A6465" t="s">
        <v>18773</v>
      </c>
      <c r="B6465" t="s">
        <v>2010</v>
      </c>
      <c r="C6465" t="s">
        <v>45</v>
      </c>
      <c r="D6465">
        <v>2014</v>
      </c>
      <c r="E6465" t="s">
        <v>18603</v>
      </c>
      <c r="F6465">
        <v>7.9</v>
      </c>
      <c r="G6465">
        <v>673000</v>
      </c>
      <c r="H6465" t="s">
        <v>8470</v>
      </c>
      <c r="I6465" t="s">
        <v>14064</v>
      </c>
      <c r="J6465" t="s">
        <v>8006</v>
      </c>
      <c r="K6465" t="s">
        <v>41</v>
      </c>
      <c r="L6465">
        <v>200000000</v>
      </c>
      <c r="M6465">
        <v>746045700</v>
      </c>
      <c r="N6465" t="s">
        <v>191</v>
      </c>
      <c r="O6465">
        <v>132</v>
      </c>
      <c r="P6465" cm="1">
        <f t="array" ref="P6465">_xlfn.XLOOKUP(D6465, CPI!$A:A, CPI!$B:B)</f>
        <v>236.7</v>
      </c>
      <c r="Q6465" s="9">
        <f>IF(M6465="","",PRODUCT(M6465,CPI!$B$112/P6465))</f>
        <v>960372305.83016479</v>
      </c>
    </row>
    <row r="6466" spans="1:17">
      <c r="A6466" t="s">
        <v>18774</v>
      </c>
      <c r="B6466" t="s">
        <v>27</v>
      </c>
      <c r="C6466" t="s">
        <v>45</v>
      </c>
      <c r="D6466">
        <v>2014</v>
      </c>
      <c r="E6466" t="s">
        <v>18775</v>
      </c>
      <c r="F6466">
        <v>7.5</v>
      </c>
      <c r="G6466">
        <v>262000</v>
      </c>
      <c r="H6466" t="s">
        <v>16309</v>
      </c>
      <c r="I6466" t="s">
        <v>16309</v>
      </c>
      <c r="J6466" t="s">
        <v>2654</v>
      </c>
      <c r="K6466" t="s">
        <v>259</v>
      </c>
      <c r="L6466">
        <v>5100000</v>
      </c>
      <c r="M6466">
        <v>4942449</v>
      </c>
      <c r="N6466" t="s">
        <v>17237</v>
      </c>
      <c r="O6466">
        <v>97</v>
      </c>
      <c r="P6466" cm="1">
        <f t="array" ref="P6466">_xlfn.XLOOKUP(D6466, CPI!$A:A, CPI!$B:B)</f>
        <v>236.7</v>
      </c>
      <c r="Q6466" s="9">
        <f>IF(M6466="","",PRODUCT(M6466,CPI!$B$112/P6466))</f>
        <v>6362332.9543726239</v>
      </c>
    </row>
    <row r="6467" spans="1:17">
      <c r="A6467" t="s">
        <v>18776</v>
      </c>
      <c r="B6467" t="s">
        <v>27</v>
      </c>
      <c r="C6467" t="s">
        <v>45</v>
      </c>
      <c r="D6467">
        <v>2014</v>
      </c>
      <c r="E6467" t="s">
        <v>18777</v>
      </c>
      <c r="F6467">
        <v>6.4</v>
      </c>
      <c r="G6467">
        <v>143000</v>
      </c>
      <c r="H6467" t="s">
        <v>9137</v>
      </c>
      <c r="I6467" t="s">
        <v>9137</v>
      </c>
      <c r="J6467" t="s">
        <v>18778</v>
      </c>
      <c r="K6467" t="s">
        <v>41</v>
      </c>
      <c r="L6467">
        <v>9000000</v>
      </c>
      <c r="M6467">
        <v>111928365</v>
      </c>
      <c r="N6467" t="s">
        <v>72</v>
      </c>
      <c r="O6467">
        <v>103</v>
      </c>
      <c r="P6467" cm="1">
        <f t="array" ref="P6467">_xlfn.XLOOKUP(D6467, CPI!$A:A, CPI!$B:B)</f>
        <v>236.7</v>
      </c>
      <c r="Q6467" s="9">
        <f>IF(M6467="","",PRODUCT(M6467,CPI!$B$112/P6467))</f>
        <v>144083535.34220532</v>
      </c>
    </row>
    <row r="6468" spans="1:17">
      <c r="A6468" t="s">
        <v>18779</v>
      </c>
      <c r="B6468" t="s">
        <v>27</v>
      </c>
      <c r="C6468" t="s">
        <v>52</v>
      </c>
      <c r="D6468">
        <v>2014</v>
      </c>
      <c r="E6468" t="s">
        <v>18780</v>
      </c>
      <c r="F6468">
        <v>7.7</v>
      </c>
      <c r="G6468">
        <v>594000</v>
      </c>
      <c r="H6468" t="s">
        <v>11373</v>
      </c>
      <c r="I6468" t="s">
        <v>11373</v>
      </c>
      <c r="J6468" t="s">
        <v>1576</v>
      </c>
      <c r="K6468" t="s">
        <v>41</v>
      </c>
      <c r="L6468">
        <v>18000000</v>
      </c>
      <c r="M6468">
        <v>103215094</v>
      </c>
      <c r="N6468" t="s">
        <v>8636</v>
      </c>
      <c r="O6468">
        <v>119</v>
      </c>
      <c r="P6468" cm="1">
        <f t="array" ref="P6468">_xlfn.XLOOKUP(D6468, CPI!$A:A, CPI!$B:B)</f>
        <v>236.7</v>
      </c>
      <c r="Q6468" s="9">
        <f>IF(M6468="","",PRODUCT(M6468,CPI!$B$112/P6468))</f>
        <v>132867085.5166878</v>
      </c>
    </row>
    <row r="6469" spans="1:17">
      <c r="A6469" t="s">
        <v>18781</v>
      </c>
      <c r="B6469" t="s">
        <v>27</v>
      </c>
      <c r="C6469" t="s">
        <v>63</v>
      </c>
      <c r="D6469">
        <v>2014</v>
      </c>
      <c r="E6469" t="s">
        <v>18782</v>
      </c>
      <c r="F6469">
        <v>6.8</v>
      </c>
      <c r="G6469">
        <v>217000</v>
      </c>
      <c r="H6469" t="s">
        <v>18783</v>
      </c>
      <c r="I6469" t="s">
        <v>18783</v>
      </c>
      <c r="J6469" t="s">
        <v>18784</v>
      </c>
      <c r="K6469" t="s">
        <v>41</v>
      </c>
      <c r="L6469">
        <v>1000000</v>
      </c>
      <c r="M6469">
        <v>21947454</v>
      </c>
      <c r="N6469" t="s">
        <v>18785</v>
      </c>
      <c r="O6469">
        <v>100</v>
      </c>
      <c r="P6469" cm="1">
        <f t="array" ref="P6469">_xlfn.XLOOKUP(D6469, CPI!$A:A, CPI!$B:B)</f>
        <v>236.7</v>
      </c>
      <c r="Q6469" s="9">
        <f>IF(M6469="","",PRODUCT(M6469,CPI!$B$112/P6469))</f>
        <v>28252594.988593157</v>
      </c>
    </row>
    <row r="6470" spans="1:17">
      <c r="A6470" t="s">
        <v>18786</v>
      </c>
      <c r="B6470" t="s">
        <v>2010</v>
      </c>
      <c r="C6470" t="s">
        <v>52</v>
      </c>
      <c r="D6470">
        <v>2014</v>
      </c>
      <c r="E6470" t="s">
        <v>18603</v>
      </c>
      <c r="F6470">
        <v>6.5</v>
      </c>
      <c r="G6470">
        <v>124000</v>
      </c>
      <c r="H6470" t="s">
        <v>10109</v>
      </c>
      <c r="I6470" t="s">
        <v>18787</v>
      </c>
      <c r="J6470" t="s">
        <v>8525</v>
      </c>
      <c r="K6470" t="s">
        <v>41</v>
      </c>
      <c r="L6470">
        <v>40000000</v>
      </c>
      <c r="M6470">
        <v>127994610</v>
      </c>
      <c r="N6470" t="s">
        <v>18788</v>
      </c>
      <c r="O6470">
        <v>117</v>
      </c>
      <c r="P6470" cm="1">
        <f t="array" ref="P6470">_xlfn.XLOOKUP(D6470, CPI!$A:A, CPI!$B:B)</f>
        <v>236.7</v>
      </c>
      <c r="Q6470" s="9">
        <f>IF(M6470="","",PRODUCT(M6470,CPI!$B$112/P6470))</f>
        <v>164765347.13561469</v>
      </c>
    </row>
    <row r="6471" spans="1:17">
      <c r="A6471" t="s">
        <v>1746</v>
      </c>
      <c r="B6471" t="s">
        <v>2010</v>
      </c>
      <c r="C6471" t="s">
        <v>45</v>
      </c>
      <c r="D6471">
        <v>2014</v>
      </c>
      <c r="E6471" t="s">
        <v>18760</v>
      </c>
      <c r="F6471">
        <v>6</v>
      </c>
      <c r="G6471">
        <v>149000</v>
      </c>
      <c r="H6471" t="s">
        <v>9791</v>
      </c>
      <c r="I6471" t="s">
        <v>18789</v>
      </c>
      <c r="J6471" t="s">
        <v>12480</v>
      </c>
      <c r="K6471" t="s">
        <v>41</v>
      </c>
      <c r="L6471">
        <v>100000000</v>
      </c>
      <c r="M6471">
        <v>244819862</v>
      </c>
      <c r="N6471" t="s">
        <v>55</v>
      </c>
      <c r="O6471">
        <v>98</v>
      </c>
      <c r="P6471" cm="1">
        <f t="array" ref="P6471">_xlfn.XLOOKUP(D6471, CPI!$A:A, CPI!$B:B)</f>
        <v>236.7</v>
      </c>
      <c r="Q6471" s="9">
        <f>IF(M6471="","",PRODUCT(M6471,CPI!$B$112/P6471))</f>
        <v>315152564.22222221</v>
      </c>
    </row>
    <row r="6472" spans="1:17">
      <c r="A6472" t="s">
        <v>18790</v>
      </c>
      <c r="B6472" t="s">
        <v>27</v>
      </c>
      <c r="C6472" t="s">
        <v>115</v>
      </c>
      <c r="D6472">
        <v>2014</v>
      </c>
      <c r="E6472" t="s">
        <v>18791</v>
      </c>
      <c r="F6472">
        <v>7.4</v>
      </c>
      <c r="G6472">
        <v>183000</v>
      </c>
      <c r="H6472" t="s">
        <v>10576</v>
      </c>
      <c r="I6472" t="s">
        <v>15603</v>
      </c>
      <c r="J6472" t="s">
        <v>4923</v>
      </c>
      <c r="K6472" t="s">
        <v>41</v>
      </c>
      <c r="L6472">
        <v>50000000</v>
      </c>
      <c r="M6472">
        <v>84419388</v>
      </c>
      <c r="N6472" t="s">
        <v>34</v>
      </c>
      <c r="O6472">
        <v>141</v>
      </c>
      <c r="P6472" cm="1">
        <f t="array" ref="P6472">_xlfn.XLOOKUP(D6472, CPI!$A:A, CPI!$B:B)</f>
        <v>236.7</v>
      </c>
      <c r="Q6472" s="9">
        <f>IF(M6472="","",PRODUCT(M6472,CPI!$B$112/P6472))</f>
        <v>108671683.66539924</v>
      </c>
    </row>
    <row r="6473" spans="1:17">
      <c r="A6473" t="s">
        <v>1026</v>
      </c>
      <c r="B6473" t="s">
        <v>44</v>
      </c>
      <c r="C6473" t="s">
        <v>52</v>
      </c>
      <c r="D6473">
        <v>2014</v>
      </c>
      <c r="E6473" t="s">
        <v>18792</v>
      </c>
      <c r="F6473">
        <v>5.3</v>
      </c>
      <c r="G6473">
        <v>35000</v>
      </c>
      <c r="H6473" t="s">
        <v>16178</v>
      </c>
      <c r="I6473" t="s">
        <v>16178</v>
      </c>
      <c r="J6473" t="s">
        <v>18026</v>
      </c>
      <c r="K6473" t="s">
        <v>41</v>
      </c>
      <c r="L6473">
        <v>65000000</v>
      </c>
      <c r="M6473">
        <v>136853506</v>
      </c>
      <c r="N6473" t="s">
        <v>18793</v>
      </c>
      <c r="O6473">
        <v>118</v>
      </c>
      <c r="P6473" cm="1">
        <f t="array" ref="P6473">_xlfn.XLOOKUP(D6473, CPI!$A:A, CPI!$B:B)</f>
        <v>236.7</v>
      </c>
      <c r="Q6473" s="9">
        <f>IF(M6473="","",PRODUCT(M6473,CPI!$B$112/P6473))</f>
        <v>176169257.61808196</v>
      </c>
    </row>
    <row r="6474" spans="1:17">
      <c r="A6474" t="s">
        <v>10165</v>
      </c>
      <c r="B6474" t="s">
        <v>2010</v>
      </c>
      <c r="C6474" t="s">
        <v>45</v>
      </c>
      <c r="D6474">
        <v>2014</v>
      </c>
      <c r="E6474" t="s">
        <v>18794</v>
      </c>
      <c r="F6474">
        <v>6.4</v>
      </c>
      <c r="G6474">
        <v>394000</v>
      </c>
      <c r="H6474" t="s">
        <v>16625</v>
      </c>
      <c r="I6474" t="s">
        <v>7831</v>
      </c>
      <c r="J6474" t="s">
        <v>16391</v>
      </c>
      <c r="K6474" t="s">
        <v>41</v>
      </c>
      <c r="L6474">
        <v>160000000</v>
      </c>
      <c r="M6474">
        <v>524976069</v>
      </c>
      <c r="N6474" t="s">
        <v>34</v>
      </c>
      <c r="O6474">
        <v>123</v>
      </c>
      <c r="P6474" cm="1">
        <f t="array" ref="P6474">_xlfn.XLOOKUP(D6474, CPI!$A:A, CPI!$B:B)</f>
        <v>236.7</v>
      </c>
      <c r="Q6474" s="9">
        <f>IF(M6474="","",PRODUCT(M6474,CPI!$B$112/P6474))</f>
        <v>675793021.64892268</v>
      </c>
    </row>
    <row r="6475" spans="1:17">
      <c r="A6475" t="s">
        <v>18795</v>
      </c>
      <c r="B6475" t="s">
        <v>2010</v>
      </c>
      <c r="C6475" t="s">
        <v>28</v>
      </c>
      <c r="D6475">
        <v>2014</v>
      </c>
      <c r="E6475" t="s">
        <v>18420</v>
      </c>
      <c r="F6475">
        <v>6.5</v>
      </c>
      <c r="G6475">
        <v>114000</v>
      </c>
      <c r="H6475" t="s">
        <v>5221</v>
      </c>
      <c r="I6475" t="s">
        <v>18796</v>
      </c>
      <c r="J6475" t="s">
        <v>18797</v>
      </c>
      <c r="K6475" t="s">
        <v>41</v>
      </c>
      <c r="L6475">
        <v>25000000</v>
      </c>
      <c r="M6475">
        <v>66980456</v>
      </c>
      <c r="N6475" t="s">
        <v>18798</v>
      </c>
      <c r="O6475">
        <v>97</v>
      </c>
      <c r="P6475" cm="1">
        <f t="array" ref="P6475">_xlfn.XLOOKUP(D6475, CPI!$A:A, CPI!$B:B)</f>
        <v>236.7</v>
      </c>
      <c r="Q6475" s="9">
        <f>IF(M6475="","",PRODUCT(M6475,CPI!$B$112/P6475))</f>
        <v>86222834.572032109</v>
      </c>
    </row>
    <row r="6476" spans="1:17">
      <c r="A6476" t="s">
        <v>18799</v>
      </c>
      <c r="B6476" t="s">
        <v>27</v>
      </c>
      <c r="C6476" t="s">
        <v>45</v>
      </c>
      <c r="D6476">
        <v>2014</v>
      </c>
      <c r="E6476" t="s">
        <v>18800</v>
      </c>
      <c r="F6476">
        <v>6.2</v>
      </c>
      <c r="G6476">
        <v>286000</v>
      </c>
      <c r="H6476" t="s">
        <v>18801</v>
      </c>
      <c r="I6476" t="s">
        <v>13563</v>
      </c>
      <c r="J6476" t="s">
        <v>18802</v>
      </c>
      <c r="K6476" t="s">
        <v>41</v>
      </c>
      <c r="L6476">
        <v>110000000</v>
      </c>
      <c r="M6476">
        <v>337580051</v>
      </c>
      <c r="N6476" t="s">
        <v>34</v>
      </c>
      <c r="O6476">
        <v>102</v>
      </c>
      <c r="P6476" cm="1">
        <f t="array" ref="P6476">_xlfn.XLOOKUP(D6476, CPI!$A:A, CPI!$B:B)</f>
        <v>236.7</v>
      </c>
      <c r="Q6476" s="9">
        <f>IF(M6476="","",PRODUCT(M6476,CPI!$B$112/P6476))</f>
        <v>434561223.23489648</v>
      </c>
    </row>
    <row r="6477" spans="1:17">
      <c r="A6477" t="s">
        <v>18803</v>
      </c>
      <c r="B6477" t="s">
        <v>27</v>
      </c>
      <c r="C6477" t="s">
        <v>45</v>
      </c>
      <c r="D6477">
        <v>2014</v>
      </c>
      <c r="E6477" t="s">
        <v>18804</v>
      </c>
      <c r="F6477">
        <v>7.3</v>
      </c>
      <c r="G6477">
        <v>451000</v>
      </c>
      <c r="H6477" t="s">
        <v>96</v>
      </c>
      <c r="I6477" t="s">
        <v>16287</v>
      </c>
      <c r="J6477" t="s">
        <v>17202</v>
      </c>
      <c r="K6477" t="s">
        <v>41</v>
      </c>
      <c r="L6477">
        <v>58800000</v>
      </c>
      <c r="M6477">
        <v>547426372</v>
      </c>
      <c r="N6477" t="s">
        <v>34</v>
      </c>
      <c r="O6477">
        <v>133</v>
      </c>
      <c r="P6477" cm="1">
        <f t="array" ref="P6477">_xlfn.XLOOKUP(D6477, CPI!$A:A, CPI!$B:B)</f>
        <v>236.7</v>
      </c>
      <c r="Q6477" s="9">
        <f>IF(M6477="","",PRODUCT(M6477,CPI!$B$112/P6477))</f>
        <v>704692925.84875369</v>
      </c>
    </row>
    <row r="6478" spans="1:17">
      <c r="A6478" t="s">
        <v>18805</v>
      </c>
      <c r="B6478" t="s">
        <v>27</v>
      </c>
      <c r="C6478" t="s">
        <v>52</v>
      </c>
      <c r="D6478">
        <v>2014</v>
      </c>
      <c r="E6478" t="s">
        <v>18806</v>
      </c>
      <c r="F6478">
        <v>7.2</v>
      </c>
      <c r="G6478">
        <v>127000</v>
      </c>
      <c r="H6478" t="s">
        <v>18807</v>
      </c>
      <c r="I6478" t="s">
        <v>13211</v>
      </c>
      <c r="J6478" t="s">
        <v>17904</v>
      </c>
      <c r="K6478" t="s">
        <v>5828</v>
      </c>
      <c r="M6478">
        <v>25574387</v>
      </c>
      <c r="N6478" t="s">
        <v>18808</v>
      </c>
      <c r="O6478">
        <v>102</v>
      </c>
      <c r="P6478" cm="1">
        <f t="array" ref="P6478">_xlfn.XLOOKUP(D6478, CPI!$A:A, CPI!$B:B)</f>
        <v>236.7</v>
      </c>
      <c r="Q6478" s="9">
        <f>IF(M6478="","",PRODUCT(M6478,CPI!$B$112/P6478))</f>
        <v>32921485.926911704</v>
      </c>
    </row>
    <row r="6479" spans="1:17">
      <c r="A6479" t="s">
        <v>18809</v>
      </c>
      <c r="B6479" t="s">
        <v>44</v>
      </c>
      <c r="C6479" t="s">
        <v>401</v>
      </c>
      <c r="D6479">
        <v>2014</v>
      </c>
      <c r="E6479" t="s">
        <v>18724</v>
      </c>
      <c r="F6479">
        <v>7.8</v>
      </c>
      <c r="G6479">
        <v>423000</v>
      </c>
      <c r="H6479" t="s">
        <v>18810</v>
      </c>
      <c r="I6479" t="s">
        <v>18811</v>
      </c>
      <c r="J6479" t="s">
        <v>18812</v>
      </c>
      <c r="K6479" t="s">
        <v>41</v>
      </c>
      <c r="L6479">
        <v>165000000</v>
      </c>
      <c r="M6479">
        <v>657869686</v>
      </c>
      <c r="N6479" t="s">
        <v>15582</v>
      </c>
      <c r="O6479">
        <v>102</v>
      </c>
      <c r="P6479" cm="1">
        <f t="array" ref="P6479">_xlfn.XLOOKUP(D6479, CPI!$A:A, CPI!$B:B)</f>
        <v>236.7</v>
      </c>
      <c r="Q6479" s="9">
        <f>IF(M6479="","",PRODUCT(M6479,CPI!$B$112/P6479))</f>
        <v>846864779.56991971</v>
      </c>
    </row>
    <row r="6480" spans="1:17">
      <c r="A6480" t="s">
        <v>18813</v>
      </c>
      <c r="B6480" t="s">
        <v>2010</v>
      </c>
      <c r="C6480" t="s">
        <v>45</v>
      </c>
      <c r="D6480">
        <v>2014</v>
      </c>
      <c r="E6480" t="s">
        <v>18814</v>
      </c>
      <c r="F6480">
        <v>6.6</v>
      </c>
      <c r="G6480">
        <v>427000</v>
      </c>
      <c r="H6480" t="s">
        <v>16103</v>
      </c>
      <c r="I6480" t="s">
        <v>14566</v>
      </c>
      <c r="J6480" t="s">
        <v>17690</v>
      </c>
      <c r="K6480" t="s">
        <v>41</v>
      </c>
      <c r="L6480">
        <v>200000000</v>
      </c>
      <c r="M6480">
        <v>708982323</v>
      </c>
      <c r="N6480" t="s">
        <v>12982</v>
      </c>
      <c r="O6480">
        <v>142</v>
      </c>
      <c r="P6480" cm="1">
        <f t="array" ref="P6480">_xlfn.XLOOKUP(D6480, CPI!$A:A, CPI!$B:B)</f>
        <v>236.7</v>
      </c>
      <c r="Q6480" s="9">
        <f>IF(M6480="","",PRODUCT(M6480,CPI!$B$112/P6480))</f>
        <v>912661232.86058307</v>
      </c>
    </row>
    <row r="6481" spans="1:17">
      <c r="A6481" t="s">
        <v>18815</v>
      </c>
      <c r="B6481" t="s">
        <v>44</v>
      </c>
      <c r="C6481" t="s">
        <v>45</v>
      </c>
      <c r="D6481">
        <v>2014</v>
      </c>
      <c r="E6481" t="s">
        <v>18762</v>
      </c>
      <c r="F6481">
        <v>7</v>
      </c>
      <c r="G6481">
        <v>353000</v>
      </c>
      <c r="H6481" t="s">
        <v>18816</v>
      </c>
      <c r="I6481" t="s">
        <v>6258</v>
      </c>
      <c r="J6481" t="s">
        <v>11984</v>
      </c>
      <c r="K6481" t="s">
        <v>41</v>
      </c>
      <c r="L6481">
        <v>180000000</v>
      </c>
      <c r="M6481">
        <v>758411779</v>
      </c>
      <c r="N6481" t="s">
        <v>18817</v>
      </c>
      <c r="O6481">
        <v>97</v>
      </c>
      <c r="P6481" cm="1">
        <f t="array" ref="P6481">_xlfn.XLOOKUP(D6481, CPI!$A:A, CPI!$B:B)</f>
        <v>236.7</v>
      </c>
      <c r="Q6481" s="9">
        <f>IF(M6481="","",PRODUCT(M6481,CPI!$B$112/P6481))</f>
        <v>976290955.05407691</v>
      </c>
    </row>
    <row r="6482" spans="1:17">
      <c r="A6482" t="s">
        <v>18818</v>
      </c>
      <c r="B6482" t="s">
        <v>44</v>
      </c>
      <c r="C6482" t="s">
        <v>36</v>
      </c>
      <c r="D6482">
        <v>2014</v>
      </c>
      <c r="E6482" t="s">
        <v>18768</v>
      </c>
      <c r="F6482">
        <v>5.9</v>
      </c>
      <c r="G6482">
        <v>135000</v>
      </c>
      <c r="H6482" t="s">
        <v>12461</v>
      </c>
      <c r="I6482" t="s">
        <v>6661</v>
      </c>
      <c r="J6482" t="s">
        <v>17655</v>
      </c>
      <c r="K6482" t="s">
        <v>41</v>
      </c>
      <c r="L6482">
        <v>50000000</v>
      </c>
      <c r="M6482">
        <v>212902372</v>
      </c>
      <c r="N6482" t="s">
        <v>18819</v>
      </c>
      <c r="O6482">
        <v>125</v>
      </c>
      <c r="P6482" cm="1">
        <f t="array" ref="P6482">_xlfn.XLOOKUP(D6482, CPI!$A:A, CPI!$B:B)</f>
        <v>236.7</v>
      </c>
      <c r="Q6482" s="9">
        <f>IF(M6482="","",PRODUCT(M6482,CPI!$B$112/P6482))</f>
        <v>274065706.58386141</v>
      </c>
    </row>
    <row r="6483" spans="1:17">
      <c r="A6483" t="s">
        <v>18820</v>
      </c>
      <c r="B6483" t="s">
        <v>2010</v>
      </c>
      <c r="C6483" t="s">
        <v>45</v>
      </c>
      <c r="D6483">
        <v>2014</v>
      </c>
      <c r="E6483" t="s">
        <v>18768</v>
      </c>
      <c r="F6483">
        <v>7.2</v>
      </c>
      <c r="G6483">
        <v>155000</v>
      </c>
      <c r="H6483" t="s">
        <v>11984</v>
      </c>
      <c r="I6483" t="s">
        <v>2105</v>
      </c>
      <c r="J6483" t="s">
        <v>18611</v>
      </c>
      <c r="K6483" t="s">
        <v>41</v>
      </c>
      <c r="L6483">
        <v>65000000</v>
      </c>
      <c r="M6483">
        <v>161459297</v>
      </c>
      <c r="N6483" t="s">
        <v>9148</v>
      </c>
      <c r="O6483">
        <v>137</v>
      </c>
      <c r="P6483" cm="1">
        <f t="array" ref="P6483">_xlfn.XLOOKUP(D6483, CPI!$A:A, CPI!$B:B)</f>
        <v>236.7</v>
      </c>
      <c r="Q6483" s="9">
        <f>IF(M6483="","",PRODUCT(M6483,CPI!$B$112/P6483))</f>
        <v>207843885.91423744</v>
      </c>
    </row>
    <row r="6484" spans="1:17">
      <c r="A6484" t="s">
        <v>18821</v>
      </c>
      <c r="B6484" t="s">
        <v>44</v>
      </c>
      <c r="C6484" t="s">
        <v>401</v>
      </c>
      <c r="D6484">
        <v>2014</v>
      </c>
      <c r="E6484" t="s">
        <v>18822</v>
      </c>
      <c r="F6484">
        <v>7.7</v>
      </c>
      <c r="G6484">
        <v>331000</v>
      </c>
      <c r="H6484" t="s">
        <v>18823</v>
      </c>
      <c r="I6484" t="s">
        <v>16244</v>
      </c>
      <c r="J6484" t="s">
        <v>18722</v>
      </c>
      <c r="K6484" t="s">
        <v>41</v>
      </c>
      <c r="L6484">
        <v>60000000</v>
      </c>
      <c r="M6484">
        <v>468060692</v>
      </c>
      <c r="N6484" t="s">
        <v>34</v>
      </c>
      <c r="O6484">
        <v>100</v>
      </c>
      <c r="P6484" cm="1">
        <f t="array" ref="P6484">_xlfn.XLOOKUP(D6484, CPI!$A:A, CPI!$B:B)</f>
        <v>236.7</v>
      </c>
      <c r="Q6484" s="9">
        <f>IF(M6484="","",PRODUCT(M6484,CPI!$B$112/P6484))</f>
        <v>602526797.01056194</v>
      </c>
    </row>
    <row r="6485" spans="1:17">
      <c r="A6485" t="s">
        <v>18824</v>
      </c>
      <c r="B6485" t="s">
        <v>2010</v>
      </c>
      <c r="C6485" t="s">
        <v>45</v>
      </c>
      <c r="D6485">
        <v>2014</v>
      </c>
      <c r="E6485" t="s">
        <v>18825</v>
      </c>
      <c r="F6485">
        <v>6.6</v>
      </c>
      <c r="G6485">
        <v>424000</v>
      </c>
      <c r="H6485" t="s">
        <v>14043</v>
      </c>
      <c r="I6485" t="s">
        <v>16615</v>
      </c>
      <c r="J6485" t="s">
        <v>16768</v>
      </c>
      <c r="K6485" t="s">
        <v>41</v>
      </c>
      <c r="L6485">
        <v>125000000</v>
      </c>
      <c r="M6485">
        <v>755356711</v>
      </c>
      <c r="N6485" t="s">
        <v>14713</v>
      </c>
      <c r="O6485">
        <v>123</v>
      </c>
      <c r="P6485" cm="1">
        <f t="array" ref="P6485">_xlfn.XLOOKUP(D6485, CPI!$A:A, CPI!$B:B)</f>
        <v>236.7</v>
      </c>
      <c r="Q6485" s="9">
        <f>IF(M6485="","",PRODUCT(M6485,CPI!$B$112/P6485))</f>
        <v>972358216.48373473</v>
      </c>
    </row>
    <row r="6486" spans="1:17">
      <c r="A6486" t="s">
        <v>18826</v>
      </c>
      <c r="B6486" t="s">
        <v>27</v>
      </c>
      <c r="C6486" t="s">
        <v>52</v>
      </c>
      <c r="D6486">
        <v>2014</v>
      </c>
      <c r="E6486" t="s">
        <v>18756</v>
      </c>
      <c r="F6486">
        <v>5.3</v>
      </c>
      <c r="G6486">
        <v>48000</v>
      </c>
      <c r="H6486" t="s">
        <v>7981</v>
      </c>
      <c r="I6486" t="s">
        <v>7981</v>
      </c>
      <c r="J6486" t="s">
        <v>14573</v>
      </c>
      <c r="K6486" t="s">
        <v>206</v>
      </c>
      <c r="L6486">
        <v>3000000</v>
      </c>
      <c r="M6486">
        <v>1882074</v>
      </c>
      <c r="N6486" t="s">
        <v>18827</v>
      </c>
      <c r="O6486">
        <v>102</v>
      </c>
      <c r="P6486" cm="1">
        <f t="array" ref="P6486">_xlfn.XLOOKUP(D6486, CPI!$A:A, CPI!$B:B)</f>
        <v>236.7</v>
      </c>
      <c r="Q6486" s="9">
        <f>IF(M6486="","",PRODUCT(M6486,CPI!$B$112/P6486))</f>
        <v>2422762.7705956907</v>
      </c>
    </row>
    <row r="6487" spans="1:17">
      <c r="A6487" t="s">
        <v>18828</v>
      </c>
      <c r="B6487" t="s">
        <v>44</v>
      </c>
      <c r="C6487" t="s">
        <v>36</v>
      </c>
      <c r="D6487">
        <v>2014</v>
      </c>
      <c r="E6487" t="s">
        <v>18792</v>
      </c>
      <c r="F6487">
        <v>6.2</v>
      </c>
      <c r="G6487">
        <v>111000</v>
      </c>
      <c r="H6487" t="s">
        <v>12617</v>
      </c>
      <c r="I6487" t="s">
        <v>16872</v>
      </c>
      <c r="J6487" t="s">
        <v>8019</v>
      </c>
      <c r="K6487" t="s">
        <v>33</v>
      </c>
      <c r="L6487">
        <v>127000000</v>
      </c>
      <c r="M6487">
        <v>363204635</v>
      </c>
      <c r="N6487" t="s">
        <v>191</v>
      </c>
      <c r="O6487">
        <v>98</v>
      </c>
      <c r="P6487" cm="1">
        <f t="array" ref="P6487">_xlfn.XLOOKUP(D6487, CPI!$A:A, CPI!$B:B)</f>
        <v>236.7</v>
      </c>
      <c r="Q6487" s="9">
        <f>IF(M6487="","",PRODUCT(M6487,CPI!$B$112/P6487))</f>
        <v>467547326.93071401</v>
      </c>
    </row>
    <row r="6488" spans="1:17">
      <c r="A6488" t="s">
        <v>18829</v>
      </c>
      <c r="B6488" t="s">
        <v>2010</v>
      </c>
      <c r="C6488" t="s">
        <v>28</v>
      </c>
      <c r="D6488">
        <v>2014</v>
      </c>
      <c r="E6488" t="s">
        <v>18730</v>
      </c>
      <c r="F6488">
        <v>7.7</v>
      </c>
      <c r="G6488">
        <v>352000</v>
      </c>
      <c r="H6488" t="s">
        <v>17925</v>
      </c>
      <c r="I6488" t="s">
        <v>16104</v>
      </c>
      <c r="J6488" t="s">
        <v>18748</v>
      </c>
      <c r="K6488" t="s">
        <v>41</v>
      </c>
      <c r="L6488">
        <v>12000000</v>
      </c>
      <c r="M6488">
        <v>307166834</v>
      </c>
      <c r="N6488" t="s">
        <v>9120</v>
      </c>
      <c r="O6488">
        <v>126</v>
      </c>
      <c r="P6488" cm="1">
        <f t="array" ref="P6488">_xlfn.XLOOKUP(D6488, CPI!$A:A, CPI!$B:B)</f>
        <v>236.7</v>
      </c>
      <c r="Q6488" s="9">
        <f>IF(M6488="","",PRODUCT(M6488,CPI!$B$112/P6488))</f>
        <v>395410791.38065064</v>
      </c>
    </row>
    <row r="6489" spans="1:17">
      <c r="A6489" t="s">
        <v>18830</v>
      </c>
      <c r="B6489" t="s">
        <v>27</v>
      </c>
      <c r="C6489" t="s">
        <v>63</v>
      </c>
      <c r="D6489">
        <v>2014</v>
      </c>
      <c r="E6489" t="s">
        <v>18831</v>
      </c>
      <c r="F6489">
        <v>6.2</v>
      </c>
      <c r="G6489">
        <v>83000</v>
      </c>
      <c r="H6489" t="s">
        <v>15873</v>
      </c>
      <c r="I6489" t="s">
        <v>15873</v>
      </c>
      <c r="J6489" t="s">
        <v>18832</v>
      </c>
      <c r="K6489" t="s">
        <v>41</v>
      </c>
      <c r="L6489">
        <v>5000000</v>
      </c>
      <c r="M6489">
        <v>41898409</v>
      </c>
      <c r="N6489" t="s">
        <v>18833</v>
      </c>
      <c r="O6489">
        <v>93</v>
      </c>
      <c r="P6489" cm="1">
        <f t="array" ref="P6489">_xlfn.XLOOKUP(D6489, CPI!$A:A, CPI!$B:B)</f>
        <v>236.7</v>
      </c>
      <c r="Q6489" s="9">
        <f>IF(M6489="","",PRODUCT(M6489,CPI!$B$112/P6489))</f>
        <v>53935129.794254333</v>
      </c>
    </row>
    <row r="6490" spans="1:17">
      <c r="A6490" t="s">
        <v>18834</v>
      </c>
      <c r="B6490" t="s">
        <v>27</v>
      </c>
      <c r="C6490" t="s">
        <v>63</v>
      </c>
      <c r="D6490">
        <v>2014</v>
      </c>
      <c r="E6490" t="s">
        <v>18439</v>
      </c>
      <c r="F6490">
        <v>5.4</v>
      </c>
      <c r="G6490">
        <v>147000</v>
      </c>
      <c r="H6490" t="s">
        <v>9705</v>
      </c>
      <c r="I6490" t="s">
        <v>18835</v>
      </c>
      <c r="J6490" t="s">
        <v>18836</v>
      </c>
      <c r="K6490" t="s">
        <v>41</v>
      </c>
      <c r="L6490">
        <v>6500000</v>
      </c>
      <c r="M6490">
        <v>257579282</v>
      </c>
      <c r="N6490" t="s">
        <v>2037</v>
      </c>
      <c r="O6490">
        <v>99</v>
      </c>
      <c r="P6490" cm="1">
        <f t="array" ref="P6490">_xlfn.XLOOKUP(D6490, CPI!$A:A, CPI!$B:B)</f>
        <v>236.7</v>
      </c>
      <c r="Q6490" s="9">
        <f>IF(M6490="","",PRODUCT(M6490,CPI!$B$112/P6490))</f>
        <v>331577554.817913</v>
      </c>
    </row>
    <row r="6491" spans="1:17">
      <c r="A6491" t="s">
        <v>18837</v>
      </c>
      <c r="B6491" t="s">
        <v>27</v>
      </c>
      <c r="C6491" t="s">
        <v>28</v>
      </c>
      <c r="D6491">
        <v>2014</v>
      </c>
      <c r="E6491" t="s">
        <v>18420</v>
      </c>
      <c r="F6491">
        <v>7.9</v>
      </c>
      <c r="G6491">
        <v>341000</v>
      </c>
      <c r="H6491" t="s">
        <v>5762</v>
      </c>
      <c r="I6491" t="s">
        <v>5762</v>
      </c>
      <c r="J6491" t="s">
        <v>18838</v>
      </c>
      <c r="K6491" t="s">
        <v>41</v>
      </c>
      <c r="L6491">
        <v>4000000</v>
      </c>
      <c r="M6491">
        <v>48137666</v>
      </c>
      <c r="N6491" t="s">
        <v>12288</v>
      </c>
      <c r="O6491">
        <v>165</v>
      </c>
      <c r="P6491" cm="1">
        <f t="array" ref="P6491">_xlfn.XLOOKUP(D6491, CPI!$A:A, CPI!$B:B)</f>
        <v>236.7</v>
      </c>
      <c r="Q6491" s="9">
        <f>IF(M6491="","",PRODUCT(M6491,CPI!$B$112/P6491))</f>
        <v>61966822.265314743</v>
      </c>
    </row>
    <row r="6492" spans="1:17">
      <c r="A6492" t="s">
        <v>18839</v>
      </c>
      <c r="B6492" t="s">
        <v>2010</v>
      </c>
      <c r="C6492" t="s">
        <v>74</v>
      </c>
      <c r="D6492">
        <v>2014</v>
      </c>
      <c r="E6492" t="s">
        <v>18840</v>
      </c>
      <c r="F6492">
        <v>7.7</v>
      </c>
      <c r="G6492">
        <v>417000</v>
      </c>
      <c r="H6492" t="s">
        <v>18841</v>
      </c>
      <c r="I6492" t="s">
        <v>18842</v>
      </c>
      <c r="J6492" t="s">
        <v>16896</v>
      </c>
      <c r="K6492" t="s">
        <v>33</v>
      </c>
      <c r="L6492">
        <v>15000000</v>
      </c>
      <c r="M6492">
        <v>123726688</v>
      </c>
      <c r="N6492" t="s">
        <v>2785</v>
      </c>
      <c r="O6492">
        <v>123</v>
      </c>
      <c r="P6492" cm="1">
        <f t="array" ref="P6492">_xlfn.XLOOKUP(D6492, CPI!$A:A, CPI!$B:B)</f>
        <v>236.7</v>
      </c>
      <c r="Q6492" s="9">
        <f>IF(M6492="","",PRODUCT(M6492,CPI!$B$112/P6492))</f>
        <v>159271321.64596537</v>
      </c>
    </row>
    <row r="6493" spans="1:17">
      <c r="A6493" t="s">
        <v>18843</v>
      </c>
      <c r="B6493" t="s">
        <v>2010</v>
      </c>
      <c r="C6493" t="s">
        <v>45</v>
      </c>
      <c r="D6493">
        <v>2014</v>
      </c>
      <c r="E6493" t="s">
        <v>18420</v>
      </c>
      <c r="F6493">
        <v>6.1</v>
      </c>
      <c r="G6493">
        <v>173000</v>
      </c>
      <c r="H6493" t="s">
        <v>18844</v>
      </c>
      <c r="I6493" t="s">
        <v>772</v>
      </c>
      <c r="J6493" t="s">
        <v>772</v>
      </c>
      <c r="K6493" t="s">
        <v>463</v>
      </c>
      <c r="L6493">
        <v>80000000</v>
      </c>
      <c r="M6493">
        <v>214657577</v>
      </c>
      <c r="N6493" t="s">
        <v>14713</v>
      </c>
      <c r="O6493">
        <v>126</v>
      </c>
      <c r="P6493" cm="1">
        <f t="array" ref="P6493">_xlfn.XLOOKUP(D6493, CPI!$A:A, CPI!$B:B)</f>
        <v>236.7</v>
      </c>
      <c r="Q6493" s="9">
        <f>IF(M6493="","",PRODUCT(M6493,CPI!$B$112/P6493))</f>
        <v>276325152.98648077</v>
      </c>
    </row>
    <row r="6494" spans="1:17">
      <c r="A6494" t="s">
        <v>18845</v>
      </c>
      <c r="B6494" t="s">
        <v>27</v>
      </c>
      <c r="C6494" t="s">
        <v>45</v>
      </c>
      <c r="D6494">
        <v>2014</v>
      </c>
      <c r="E6494" t="s">
        <v>18846</v>
      </c>
      <c r="F6494">
        <v>6.5</v>
      </c>
      <c r="G6494">
        <v>313000</v>
      </c>
      <c r="H6494" t="s">
        <v>18295</v>
      </c>
      <c r="I6494" t="s">
        <v>18847</v>
      </c>
      <c r="J6494" t="s">
        <v>12913</v>
      </c>
      <c r="K6494" t="s">
        <v>41</v>
      </c>
      <c r="L6494">
        <v>44000000</v>
      </c>
      <c r="M6494">
        <v>11782625</v>
      </c>
      <c r="N6494" t="s">
        <v>42</v>
      </c>
      <c r="O6494">
        <v>112</v>
      </c>
      <c r="P6494" cm="1">
        <f t="array" ref="P6494">_xlfn.XLOOKUP(D6494, CPI!$A:A, CPI!$B:B)</f>
        <v>236.7</v>
      </c>
      <c r="Q6494" s="9">
        <f>IF(M6494="","",PRODUCT(M6494,CPI!$B$112/P6494))</f>
        <v>15167578.527672159</v>
      </c>
    </row>
    <row r="6495" spans="1:17">
      <c r="A6495" t="s">
        <v>18848</v>
      </c>
      <c r="B6495" t="s">
        <v>27</v>
      </c>
      <c r="C6495" t="s">
        <v>115</v>
      </c>
      <c r="D6495">
        <v>2014</v>
      </c>
      <c r="E6495" t="s">
        <v>18849</v>
      </c>
      <c r="F6495">
        <v>7.1</v>
      </c>
      <c r="G6495">
        <v>146000</v>
      </c>
      <c r="H6495" t="s">
        <v>18850</v>
      </c>
      <c r="I6495" t="s">
        <v>18851</v>
      </c>
      <c r="J6495" t="s">
        <v>15696</v>
      </c>
      <c r="K6495" t="s">
        <v>41</v>
      </c>
      <c r="L6495">
        <v>12600000</v>
      </c>
      <c r="M6495">
        <v>18658381</v>
      </c>
      <c r="N6495" t="s">
        <v>18852</v>
      </c>
      <c r="O6495">
        <v>106</v>
      </c>
      <c r="P6495" cm="1">
        <f t="array" ref="P6495">_xlfn.XLOOKUP(D6495, CPI!$A:A, CPI!$B:B)</f>
        <v>236.7</v>
      </c>
      <c r="Q6495" s="9">
        <f>IF(M6495="","",PRODUCT(M6495,CPI!$B$112/P6495))</f>
        <v>24018625.647232786</v>
      </c>
    </row>
    <row r="6496" spans="1:17">
      <c r="A6496" t="s">
        <v>18853</v>
      </c>
      <c r="B6496" t="s">
        <v>2010</v>
      </c>
      <c r="C6496" t="s">
        <v>45</v>
      </c>
      <c r="D6496">
        <v>2014</v>
      </c>
      <c r="E6496" t="s">
        <v>18854</v>
      </c>
      <c r="F6496">
        <v>5.6</v>
      </c>
      <c r="G6496">
        <v>302000</v>
      </c>
      <c r="H6496" t="s">
        <v>8522</v>
      </c>
      <c r="I6496" t="s">
        <v>10885</v>
      </c>
      <c r="J6496" t="s">
        <v>9049</v>
      </c>
      <c r="K6496" t="s">
        <v>41</v>
      </c>
      <c r="L6496">
        <v>210000000</v>
      </c>
      <c r="M6496">
        <v>1104054072</v>
      </c>
      <c r="N6496" t="s">
        <v>55</v>
      </c>
      <c r="O6496">
        <v>165</v>
      </c>
      <c r="P6496" cm="1">
        <f t="array" ref="P6496">_xlfn.XLOOKUP(D6496, CPI!$A:A, CPI!$B:B)</f>
        <v>236.7</v>
      </c>
      <c r="Q6496" s="9">
        <f>IF(M6496="","",PRODUCT(M6496,CPI!$B$112/P6496))</f>
        <v>1421230569.2370088</v>
      </c>
    </row>
    <row r="6497" spans="1:17">
      <c r="A6497" t="s">
        <v>18855</v>
      </c>
      <c r="B6497" t="s">
        <v>27</v>
      </c>
      <c r="C6497" t="s">
        <v>52</v>
      </c>
      <c r="D6497">
        <v>2014</v>
      </c>
      <c r="E6497" t="s">
        <v>18775</v>
      </c>
      <c r="F6497">
        <v>6.7</v>
      </c>
      <c r="G6497">
        <v>97000</v>
      </c>
      <c r="H6497" t="s">
        <v>9107</v>
      </c>
      <c r="I6497" t="s">
        <v>9107</v>
      </c>
      <c r="J6497" t="s">
        <v>10578</v>
      </c>
      <c r="K6497" t="s">
        <v>41</v>
      </c>
      <c r="L6497">
        <v>20000000</v>
      </c>
      <c r="M6497">
        <v>14710975</v>
      </c>
      <c r="N6497" t="s">
        <v>10702</v>
      </c>
      <c r="O6497">
        <v>148</v>
      </c>
      <c r="P6497" cm="1">
        <f t="array" ref="P6497">_xlfn.XLOOKUP(D6497, CPI!$A:A, CPI!$B:B)</f>
        <v>236.7</v>
      </c>
      <c r="Q6497" s="9">
        <f>IF(M6497="","",PRODUCT(M6497,CPI!$B$112/P6497))</f>
        <v>18937195.109843686</v>
      </c>
    </row>
    <row r="6498" spans="1:17">
      <c r="A6498" t="s">
        <v>779</v>
      </c>
      <c r="B6498" t="s">
        <v>27</v>
      </c>
      <c r="C6498" t="s">
        <v>52</v>
      </c>
      <c r="D6498">
        <v>2014</v>
      </c>
      <c r="E6498" t="s">
        <v>18587</v>
      </c>
      <c r="F6498">
        <v>6.3</v>
      </c>
      <c r="G6498">
        <v>294000</v>
      </c>
      <c r="H6498" t="s">
        <v>15584</v>
      </c>
      <c r="I6498" t="s">
        <v>18856</v>
      </c>
      <c r="J6498" t="s">
        <v>15040</v>
      </c>
      <c r="K6498" t="s">
        <v>41</v>
      </c>
      <c r="L6498">
        <v>18000000</v>
      </c>
      <c r="M6498">
        <v>270665134</v>
      </c>
      <c r="N6498" t="s">
        <v>18321</v>
      </c>
      <c r="O6498">
        <v>97</v>
      </c>
      <c r="P6498" cm="1">
        <f t="array" ref="P6498">_xlfn.XLOOKUP(D6498, CPI!$A:A, CPI!$B:B)</f>
        <v>236.7</v>
      </c>
      <c r="Q6498" s="9">
        <f>IF(M6498="","",PRODUCT(M6498,CPI!$B$112/P6498))</f>
        <v>348422755.93493873</v>
      </c>
    </row>
    <row r="6499" spans="1:17">
      <c r="A6499" t="s">
        <v>18857</v>
      </c>
      <c r="B6499" t="s">
        <v>458</v>
      </c>
      <c r="C6499" t="s">
        <v>28</v>
      </c>
      <c r="D6499">
        <v>2014</v>
      </c>
      <c r="E6499" t="s">
        <v>18858</v>
      </c>
      <c r="F6499">
        <v>6.8</v>
      </c>
      <c r="G6499">
        <v>203000</v>
      </c>
      <c r="H6499" t="s">
        <v>18859</v>
      </c>
      <c r="I6499" t="s">
        <v>18859</v>
      </c>
      <c r="J6499" t="s">
        <v>18860</v>
      </c>
      <c r="K6499" t="s">
        <v>259</v>
      </c>
      <c r="L6499">
        <v>2000000</v>
      </c>
      <c r="M6499">
        <v>10312540</v>
      </c>
      <c r="N6499" t="s">
        <v>17237</v>
      </c>
      <c r="O6499">
        <v>94</v>
      </c>
      <c r="P6499" cm="1">
        <f t="array" ref="P6499">_xlfn.XLOOKUP(D6499, CPI!$A:A, CPI!$B:B)</f>
        <v>236.7</v>
      </c>
      <c r="Q6499" s="9">
        <f>IF(M6499="","",PRODUCT(M6499,CPI!$B$112/P6499))</f>
        <v>13275162.391212506</v>
      </c>
    </row>
    <row r="6500" spans="1:17">
      <c r="A6500" t="s">
        <v>18861</v>
      </c>
      <c r="B6500" t="s">
        <v>27</v>
      </c>
      <c r="C6500" t="s">
        <v>52</v>
      </c>
      <c r="D6500">
        <v>2014</v>
      </c>
      <c r="E6500" t="s">
        <v>18777</v>
      </c>
      <c r="F6500">
        <v>5.0999999999999996</v>
      </c>
      <c r="G6500">
        <v>109000</v>
      </c>
      <c r="H6500" t="s">
        <v>10632</v>
      </c>
      <c r="I6500" t="s">
        <v>17026</v>
      </c>
      <c r="J6500" t="s">
        <v>15585</v>
      </c>
      <c r="K6500" t="s">
        <v>41</v>
      </c>
      <c r="L6500">
        <v>40000000</v>
      </c>
      <c r="M6500">
        <v>126069509</v>
      </c>
      <c r="N6500" t="s">
        <v>42</v>
      </c>
      <c r="O6500">
        <v>94</v>
      </c>
      <c r="P6500" cm="1">
        <f t="array" ref="P6500">_xlfn.XLOOKUP(D6500, CPI!$A:A, CPI!$B:B)</f>
        <v>236.7</v>
      </c>
      <c r="Q6500" s="9">
        <f>IF(M6500="","",PRODUCT(M6500,CPI!$B$112/P6500))</f>
        <v>162287196.41867343</v>
      </c>
    </row>
    <row r="6501" spans="1:17">
      <c r="A6501" t="s">
        <v>18862</v>
      </c>
      <c r="B6501" t="s">
        <v>2010</v>
      </c>
      <c r="C6501" t="s">
        <v>52</v>
      </c>
      <c r="D6501">
        <v>2014</v>
      </c>
      <c r="E6501" t="s">
        <v>18384</v>
      </c>
      <c r="F6501">
        <v>6</v>
      </c>
      <c r="G6501">
        <v>133000</v>
      </c>
      <c r="H6501" t="s">
        <v>9985</v>
      </c>
      <c r="I6501" t="s">
        <v>18863</v>
      </c>
      <c r="J6501" t="s">
        <v>8861</v>
      </c>
      <c r="K6501" t="s">
        <v>41</v>
      </c>
      <c r="L6501">
        <v>40000000</v>
      </c>
      <c r="M6501">
        <v>196710396</v>
      </c>
      <c r="N6501" t="s">
        <v>191</v>
      </c>
      <c r="O6501">
        <v>109</v>
      </c>
      <c r="P6501" cm="1">
        <f t="array" ref="P6501">_xlfn.XLOOKUP(D6501, CPI!$A:A, CPI!$B:B)</f>
        <v>236.7</v>
      </c>
      <c r="Q6501" s="9">
        <f>IF(M6501="","",PRODUCT(M6501,CPI!$B$112/P6501))</f>
        <v>253222043.35107732</v>
      </c>
    </row>
    <row r="6502" spans="1:17">
      <c r="A6502" t="s">
        <v>18864</v>
      </c>
      <c r="B6502" t="s">
        <v>27</v>
      </c>
      <c r="C6502" t="s">
        <v>52</v>
      </c>
      <c r="D6502">
        <v>2014</v>
      </c>
      <c r="E6502" t="s">
        <v>18865</v>
      </c>
      <c r="F6502">
        <v>8.1</v>
      </c>
      <c r="G6502">
        <v>184000</v>
      </c>
      <c r="H6502" t="s">
        <v>18866</v>
      </c>
      <c r="I6502" t="s">
        <v>18867</v>
      </c>
      <c r="J6502" t="s">
        <v>18868</v>
      </c>
      <c r="K6502" t="s">
        <v>2998</v>
      </c>
      <c r="L6502">
        <v>3300000</v>
      </c>
      <c r="M6502">
        <v>30642704</v>
      </c>
      <c r="N6502" t="s">
        <v>18869</v>
      </c>
      <c r="O6502">
        <v>122</v>
      </c>
      <c r="P6502" cm="1">
        <f t="array" ref="P6502">_xlfn.XLOOKUP(D6502, CPI!$A:A, CPI!$B:B)</f>
        <v>236.7</v>
      </c>
      <c r="Q6502" s="9">
        <f>IF(M6502="","",PRODUCT(M6502,CPI!$B$112/P6502))</f>
        <v>39445846.678495988</v>
      </c>
    </row>
    <row r="6503" spans="1:17">
      <c r="A6503" t="s">
        <v>18870</v>
      </c>
      <c r="B6503" t="s">
        <v>27</v>
      </c>
      <c r="C6503" t="s">
        <v>36</v>
      </c>
      <c r="D6503">
        <v>2014</v>
      </c>
      <c r="E6503" t="s">
        <v>18792</v>
      </c>
      <c r="F6503">
        <v>7.1</v>
      </c>
      <c r="G6503">
        <v>123000</v>
      </c>
      <c r="H6503" t="s">
        <v>16336</v>
      </c>
      <c r="I6503" t="s">
        <v>9860</v>
      </c>
      <c r="J6503" t="s">
        <v>7791</v>
      </c>
      <c r="K6503" t="s">
        <v>41</v>
      </c>
      <c r="L6503">
        <v>15000000</v>
      </c>
      <c r="M6503">
        <v>52501541</v>
      </c>
      <c r="N6503" t="s">
        <v>18871</v>
      </c>
      <c r="O6503">
        <v>115</v>
      </c>
      <c r="P6503" cm="1">
        <f t="array" ref="P6503">_xlfn.XLOOKUP(D6503, CPI!$A:A, CPI!$B:B)</f>
        <v>236.7</v>
      </c>
      <c r="Q6503" s="9">
        <f>IF(M6503="","",PRODUCT(M6503,CPI!$B$112/P6503))</f>
        <v>67584366.466835663</v>
      </c>
    </row>
    <row r="6504" spans="1:17">
      <c r="A6504" t="s">
        <v>18872</v>
      </c>
      <c r="B6504" t="s">
        <v>27</v>
      </c>
      <c r="C6504" t="s">
        <v>74</v>
      </c>
      <c r="D6504">
        <v>2014</v>
      </c>
      <c r="E6504" t="s">
        <v>18804</v>
      </c>
      <c r="F6504">
        <v>7</v>
      </c>
      <c r="G6504">
        <v>137000</v>
      </c>
      <c r="H6504" t="s">
        <v>14238</v>
      </c>
      <c r="I6504" t="s">
        <v>3429</v>
      </c>
      <c r="J6504" t="s">
        <v>14005</v>
      </c>
      <c r="K6504" t="s">
        <v>41</v>
      </c>
      <c r="L6504">
        <v>24000000</v>
      </c>
      <c r="M6504">
        <v>19206513</v>
      </c>
      <c r="N6504" t="s">
        <v>18242</v>
      </c>
      <c r="O6504">
        <v>134</v>
      </c>
      <c r="P6504" cm="1">
        <f t="array" ref="P6504">_xlfn.XLOOKUP(D6504, CPI!$A:A, CPI!$B:B)</f>
        <v>236.7</v>
      </c>
      <c r="Q6504" s="9">
        <f>IF(M6504="","",PRODUCT(M6504,CPI!$B$112/P6504))</f>
        <v>24724226.91634981</v>
      </c>
    </row>
    <row r="6505" spans="1:17">
      <c r="A6505" t="s">
        <v>18873</v>
      </c>
      <c r="B6505" t="s">
        <v>27</v>
      </c>
      <c r="C6505" t="s">
        <v>45</v>
      </c>
      <c r="D6505">
        <v>2014</v>
      </c>
      <c r="E6505" t="s">
        <v>18874</v>
      </c>
      <c r="F6505">
        <v>6.7</v>
      </c>
      <c r="G6505">
        <v>95000</v>
      </c>
      <c r="H6505" t="s">
        <v>17319</v>
      </c>
      <c r="I6505" t="s">
        <v>17320</v>
      </c>
      <c r="J6505" t="s">
        <v>18875</v>
      </c>
      <c r="K6505" t="s">
        <v>41</v>
      </c>
      <c r="L6505">
        <v>5000000</v>
      </c>
      <c r="M6505">
        <v>2700051</v>
      </c>
      <c r="N6505" t="s">
        <v>15322</v>
      </c>
      <c r="O6505">
        <v>100</v>
      </c>
      <c r="P6505" cm="1">
        <f t="array" ref="P6505">_xlfn.XLOOKUP(D6505, CPI!$A:A, CPI!$B:B)</f>
        <v>236.7</v>
      </c>
      <c r="Q6505" s="9">
        <f>IF(M6505="","",PRODUCT(M6505,CPI!$B$112/P6505))</f>
        <v>3475731.050697085</v>
      </c>
    </row>
    <row r="6506" spans="1:17">
      <c r="A6506" t="s">
        <v>5688</v>
      </c>
      <c r="B6506" t="s">
        <v>2010</v>
      </c>
      <c r="C6506" t="s">
        <v>45</v>
      </c>
      <c r="D6506">
        <v>2014</v>
      </c>
      <c r="E6506" t="s">
        <v>18876</v>
      </c>
      <c r="F6506">
        <v>5.8</v>
      </c>
      <c r="G6506">
        <v>203000</v>
      </c>
      <c r="H6506" t="s">
        <v>13113</v>
      </c>
      <c r="I6506" t="s">
        <v>18877</v>
      </c>
      <c r="J6506" t="s">
        <v>16076</v>
      </c>
      <c r="K6506" t="s">
        <v>41</v>
      </c>
      <c r="L6506">
        <v>125000000</v>
      </c>
      <c r="M6506">
        <v>485004754</v>
      </c>
      <c r="N6506" t="s">
        <v>55</v>
      </c>
      <c r="O6506">
        <v>101</v>
      </c>
      <c r="P6506" cm="1">
        <f t="array" ref="P6506">_xlfn.XLOOKUP(D6506, CPI!$A:A, CPI!$B:B)</f>
        <v>236.7</v>
      </c>
      <c r="Q6506" s="9">
        <f>IF(M6506="","",PRODUCT(M6506,CPI!$B$112/P6506))</f>
        <v>624338608.12758768</v>
      </c>
    </row>
    <row r="6507" spans="1:17">
      <c r="A6507" t="s">
        <v>3875</v>
      </c>
      <c r="B6507" t="s">
        <v>2010</v>
      </c>
      <c r="C6507" t="s">
        <v>45</v>
      </c>
      <c r="D6507">
        <v>2014</v>
      </c>
      <c r="E6507" t="s">
        <v>18878</v>
      </c>
      <c r="F6507">
        <v>6.1</v>
      </c>
      <c r="G6507">
        <v>219000</v>
      </c>
      <c r="H6507" t="s">
        <v>15344</v>
      </c>
      <c r="I6507" t="s">
        <v>18879</v>
      </c>
      <c r="J6507" t="s">
        <v>17050</v>
      </c>
      <c r="K6507" t="s">
        <v>41</v>
      </c>
      <c r="L6507">
        <v>100000000</v>
      </c>
      <c r="M6507">
        <v>242688965</v>
      </c>
      <c r="N6507" t="s">
        <v>129</v>
      </c>
      <c r="O6507">
        <v>117</v>
      </c>
      <c r="P6507" cm="1">
        <f t="array" ref="P6507">_xlfn.XLOOKUP(D6507, CPI!$A:A, CPI!$B:B)</f>
        <v>236.7</v>
      </c>
      <c r="Q6507" s="9">
        <f>IF(M6507="","",PRODUCT(M6507,CPI!$B$112/P6507))</f>
        <v>312409495.71398395</v>
      </c>
    </row>
    <row r="6508" spans="1:17">
      <c r="A6508" t="s">
        <v>18880</v>
      </c>
      <c r="B6508" t="s">
        <v>27</v>
      </c>
      <c r="C6508" t="s">
        <v>45</v>
      </c>
      <c r="D6508">
        <v>2014</v>
      </c>
      <c r="E6508" t="s">
        <v>18881</v>
      </c>
      <c r="F6508">
        <v>7</v>
      </c>
      <c r="G6508">
        <v>354000</v>
      </c>
      <c r="H6508" t="s">
        <v>16244</v>
      </c>
      <c r="I6508" t="s">
        <v>12137</v>
      </c>
      <c r="J6508" t="s">
        <v>14635</v>
      </c>
      <c r="K6508" t="s">
        <v>41</v>
      </c>
      <c r="L6508">
        <v>50000000</v>
      </c>
      <c r="M6508">
        <v>331333876</v>
      </c>
      <c r="N6508" t="s">
        <v>42</v>
      </c>
      <c r="O6508">
        <v>112</v>
      </c>
      <c r="P6508" cm="1">
        <f t="array" ref="P6508">_xlfn.XLOOKUP(D6508, CPI!$A:A, CPI!$B:B)</f>
        <v>236.7</v>
      </c>
      <c r="Q6508" s="9">
        <f>IF(M6508="","",PRODUCT(M6508,CPI!$B$112/P6508))</f>
        <v>426520625.33671314</v>
      </c>
    </row>
    <row r="6509" spans="1:17">
      <c r="A6509" t="s">
        <v>18882</v>
      </c>
      <c r="B6509" t="s">
        <v>2010</v>
      </c>
      <c r="C6509" t="s">
        <v>45</v>
      </c>
      <c r="D6509">
        <v>2014</v>
      </c>
      <c r="E6509" t="s">
        <v>18244</v>
      </c>
      <c r="F6509">
        <v>7.6</v>
      </c>
      <c r="G6509">
        <v>419000</v>
      </c>
      <c r="H6509" t="s">
        <v>9395</v>
      </c>
      <c r="I6509" t="s">
        <v>15931</v>
      </c>
      <c r="J6509" t="s">
        <v>3374</v>
      </c>
      <c r="K6509" t="s">
        <v>41</v>
      </c>
      <c r="L6509">
        <v>170000000</v>
      </c>
      <c r="M6509">
        <v>710644566</v>
      </c>
      <c r="N6509" t="s">
        <v>18883</v>
      </c>
      <c r="O6509">
        <v>130</v>
      </c>
      <c r="P6509" cm="1">
        <f t="array" ref="P6509">_xlfn.XLOOKUP(D6509, CPI!$A:A, CPI!$B:B)</f>
        <v>236.7</v>
      </c>
      <c r="Q6509" s="9">
        <f>IF(M6509="","",PRODUCT(M6509,CPI!$B$112/P6509))</f>
        <v>914801010.81622314</v>
      </c>
    </row>
    <row r="6510" spans="1:17">
      <c r="A6510" t="s">
        <v>18884</v>
      </c>
      <c r="B6510" t="s">
        <v>27</v>
      </c>
      <c r="C6510" t="s">
        <v>45</v>
      </c>
      <c r="D6510">
        <v>2014</v>
      </c>
      <c r="E6510" t="s">
        <v>18885</v>
      </c>
      <c r="F6510">
        <v>6.5</v>
      </c>
      <c r="G6510">
        <v>155000</v>
      </c>
      <c r="H6510" t="s">
        <v>14025</v>
      </c>
      <c r="I6510" t="s">
        <v>14025</v>
      </c>
      <c r="J6510" t="s">
        <v>2798</v>
      </c>
      <c r="K6510" t="s">
        <v>41</v>
      </c>
      <c r="L6510">
        <v>65000000</v>
      </c>
      <c r="M6510">
        <v>39407616</v>
      </c>
      <c r="N6510" t="s">
        <v>18763</v>
      </c>
      <c r="O6510">
        <v>102</v>
      </c>
      <c r="P6510" cm="1">
        <f t="array" ref="P6510">_xlfn.XLOOKUP(D6510, CPI!$A:A, CPI!$B:B)</f>
        <v>236.7</v>
      </c>
      <c r="Q6510" s="9">
        <f>IF(M6510="","",PRODUCT(M6510,CPI!$B$112/P6510))</f>
        <v>50728773.110266164</v>
      </c>
    </row>
    <row r="6511" spans="1:17">
      <c r="A6511" t="s">
        <v>18886</v>
      </c>
      <c r="B6511" t="s">
        <v>2010</v>
      </c>
      <c r="C6511" t="s">
        <v>45</v>
      </c>
      <c r="D6511">
        <v>2014</v>
      </c>
      <c r="E6511" t="s">
        <v>18384</v>
      </c>
      <c r="F6511">
        <v>5.7</v>
      </c>
      <c r="G6511">
        <v>41000</v>
      </c>
      <c r="H6511" t="s">
        <v>18887</v>
      </c>
      <c r="I6511" t="s">
        <v>2918</v>
      </c>
      <c r="J6511" t="s">
        <v>10557</v>
      </c>
      <c r="K6511" t="s">
        <v>463</v>
      </c>
      <c r="L6511">
        <v>28000000</v>
      </c>
      <c r="M6511">
        <v>71416730</v>
      </c>
      <c r="N6511" t="s">
        <v>15315</v>
      </c>
      <c r="O6511">
        <v>90</v>
      </c>
      <c r="P6511" cm="1">
        <f t="array" ref="P6511">_xlfn.XLOOKUP(D6511, CPI!$A:A, CPI!$B:B)</f>
        <v>236.7</v>
      </c>
      <c r="Q6511" s="9">
        <f>IF(M6511="","",PRODUCT(M6511,CPI!$B$112/P6511))</f>
        <v>91933576.810308412</v>
      </c>
    </row>
    <row r="6512" spans="1:17">
      <c r="A6512" t="s">
        <v>18888</v>
      </c>
      <c r="B6512" t="s">
        <v>2010</v>
      </c>
      <c r="C6512" t="s">
        <v>45</v>
      </c>
      <c r="D6512">
        <v>2014</v>
      </c>
      <c r="E6512" t="s">
        <v>18822</v>
      </c>
      <c r="F6512">
        <v>5.5</v>
      </c>
      <c r="G6512">
        <v>53000</v>
      </c>
      <c r="H6512" t="s">
        <v>9981</v>
      </c>
      <c r="I6512" t="s">
        <v>18889</v>
      </c>
      <c r="J6512" t="s">
        <v>18890</v>
      </c>
      <c r="K6512" t="s">
        <v>41</v>
      </c>
      <c r="L6512">
        <v>30000000</v>
      </c>
      <c r="M6512">
        <v>15642346</v>
      </c>
      <c r="N6512" t="s">
        <v>13036</v>
      </c>
      <c r="O6512">
        <v>104</v>
      </c>
      <c r="P6512" cm="1">
        <f t="array" ref="P6512">_xlfn.XLOOKUP(D6512, CPI!$A:A, CPI!$B:B)</f>
        <v>236.7</v>
      </c>
      <c r="Q6512" s="9">
        <f>IF(M6512="","",PRODUCT(M6512,CPI!$B$112/P6512))</f>
        <v>20136133.613012254</v>
      </c>
    </row>
    <row r="6513" spans="1:17">
      <c r="A6513" t="s">
        <v>18891</v>
      </c>
      <c r="B6513" t="s">
        <v>2010</v>
      </c>
      <c r="C6513" t="s">
        <v>52</v>
      </c>
      <c r="D6513">
        <v>2014</v>
      </c>
      <c r="E6513" t="s">
        <v>18822</v>
      </c>
      <c r="F6513">
        <v>6.1</v>
      </c>
      <c r="G6513">
        <v>127000</v>
      </c>
      <c r="H6513" t="s">
        <v>9724</v>
      </c>
      <c r="I6513" t="s">
        <v>9724</v>
      </c>
      <c r="J6513" t="s">
        <v>9724</v>
      </c>
      <c r="K6513" t="s">
        <v>41</v>
      </c>
      <c r="L6513">
        <v>70000000</v>
      </c>
      <c r="M6513">
        <v>156706638</v>
      </c>
      <c r="N6513" t="s">
        <v>42</v>
      </c>
      <c r="O6513">
        <v>118</v>
      </c>
      <c r="P6513" cm="1">
        <f t="array" ref="P6513">_xlfn.XLOOKUP(D6513, CPI!$A:A, CPI!$B:B)</f>
        <v>236.7</v>
      </c>
      <c r="Q6513" s="9">
        <f>IF(M6513="","",PRODUCT(M6513,CPI!$B$112/P6513))</f>
        <v>201725866.49176174</v>
      </c>
    </row>
    <row r="6514" spans="1:17">
      <c r="A6514" t="s">
        <v>18892</v>
      </c>
      <c r="B6514" t="s">
        <v>27</v>
      </c>
      <c r="C6514" t="s">
        <v>28</v>
      </c>
      <c r="D6514">
        <v>2014</v>
      </c>
      <c r="E6514" t="s">
        <v>18849</v>
      </c>
      <c r="F6514">
        <v>5.7</v>
      </c>
      <c r="G6514">
        <v>25000</v>
      </c>
      <c r="H6514" t="s">
        <v>18893</v>
      </c>
      <c r="I6514" t="s">
        <v>18894</v>
      </c>
      <c r="J6514" t="s">
        <v>18895</v>
      </c>
      <c r="K6514" t="s">
        <v>41</v>
      </c>
      <c r="L6514">
        <v>1000000</v>
      </c>
      <c r="M6514">
        <v>24343</v>
      </c>
      <c r="N6514" t="s">
        <v>18896</v>
      </c>
      <c r="O6514">
        <v>87</v>
      </c>
      <c r="P6514" cm="1">
        <f t="array" ref="P6514">_xlfn.XLOOKUP(D6514, CPI!$A:A, CPI!$B:B)</f>
        <v>236.7</v>
      </c>
      <c r="Q6514" s="9">
        <f>IF(M6514="","",PRODUCT(M6514,CPI!$B$112/P6514))</f>
        <v>31336.341782847489</v>
      </c>
    </row>
    <row r="6515" spans="1:17">
      <c r="A6515" t="s">
        <v>18897</v>
      </c>
      <c r="B6515" t="s">
        <v>2010</v>
      </c>
      <c r="C6515" t="s">
        <v>52</v>
      </c>
      <c r="D6515">
        <v>2014</v>
      </c>
      <c r="E6515" t="s">
        <v>18780</v>
      </c>
      <c r="F6515">
        <v>5.6</v>
      </c>
      <c r="G6515">
        <v>131000</v>
      </c>
      <c r="H6515" t="s">
        <v>9074</v>
      </c>
      <c r="I6515" t="s">
        <v>15659</v>
      </c>
      <c r="J6515" t="s">
        <v>7924</v>
      </c>
      <c r="K6515" t="s">
        <v>41</v>
      </c>
      <c r="L6515">
        <v>40000000</v>
      </c>
      <c r="M6515">
        <v>169837010</v>
      </c>
      <c r="N6515" t="s">
        <v>72</v>
      </c>
      <c r="O6515">
        <v>109</v>
      </c>
      <c r="P6515" cm="1">
        <f t="array" ref="P6515">_xlfn.XLOOKUP(D6515, CPI!$A:A, CPI!$B:B)</f>
        <v>236.7</v>
      </c>
      <c r="Q6515" s="9">
        <f>IF(M6515="","",PRODUCT(M6515,CPI!$B$112/P6515))</f>
        <v>218628377.46937051</v>
      </c>
    </row>
    <row r="6516" spans="1:17">
      <c r="A6516" t="s">
        <v>18898</v>
      </c>
      <c r="B6516" t="s">
        <v>2010</v>
      </c>
      <c r="C6516" t="s">
        <v>52</v>
      </c>
      <c r="D6516">
        <v>2014</v>
      </c>
      <c r="E6516" t="s">
        <v>18899</v>
      </c>
      <c r="F6516">
        <v>6.8</v>
      </c>
      <c r="G6516">
        <v>54000</v>
      </c>
      <c r="H6516" t="s">
        <v>17126</v>
      </c>
      <c r="I6516" t="s">
        <v>3140</v>
      </c>
      <c r="J6516" t="s">
        <v>17126</v>
      </c>
      <c r="K6516" t="s">
        <v>41</v>
      </c>
      <c r="M6516">
        <v>462875</v>
      </c>
      <c r="N6516" t="s">
        <v>18900</v>
      </c>
      <c r="O6516">
        <v>95</v>
      </c>
      <c r="P6516" cm="1">
        <f t="array" ref="P6516">_xlfn.XLOOKUP(D6516, CPI!$A:A, CPI!$B:B)</f>
        <v>236.7</v>
      </c>
      <c r="Q6516" s="9">
        <f>IF(M6516="","",PRODUCT(M6516,CPI!$B$112/P6516))</f>
        <v>595851.34136037179</v>
      </c>
    </row>
    <row r="6517" spans="1:17">
      <c r="A6517" t="s">
        <v>18901</v>
      </c>
      <c r="B6517" t="s">
        <v>44</v>
      </c>
      <c r="C6517" t="s">
        <v>401</v>
      </c>
      <c r="D6517">
        <v>2014</v>
      </c>
      <c r="E6517" t="s">
        <v>18881</v>
      </c>
      <c r="F6517">
        <v>7.8</v>
      </c>
      <c r="G6517">
        <v>313000</v>
      </c>
      <c r="H6517" t="s">
        <v>12457</v>
      </c>
      <c r="I6517" t="s">
        <v>12457</v>
      </c>
      <c r="J6517" t="s">
        <v>16607</v>
      </c>
      <c r="K6517" t="s">
        <v>41</v>
      </c>
      <c r="L6517">
        <v>145000000</v>
      </c>
      <c r="M6517">
        <v>621537519</v>
      </c>
      <c r="N6517" t="s">
        <v>10184</v>
      </c>
      <c r="O6517">
        <v>102</v>
      </c>
      <c r="P6517" cm="1">
        <f t="array" ref="P6517">_xlfn.XLOOKUP(D6517, CPI!$A:A, CPI!$B:B)</f>
        <v>236.7</v>
      </c>
      <c r="Q6517" s="9">
        <f>IF(M6517="","",PRODUCT(M6517,CPI!$B$112/P6517))</f>
        <v>800094981.15462613</v>
      </c>
    </row>
    <row r="6518" spans="1:17">
      <c r="A6518" t="s">
        <v>18902</v>
      </c>
      <c r="B6518" t="s">
        <v>2010</v>
      </c>
      <c r="C6518" t="s">
        <v>45</v>
      </c>
      <c r="D6518">
        <v>2014</v>
      </c>
      <c r="E6518" t="s">
        <v>18688</v>
      </c>
      <c r="F6518">
        <v>5.7</v>
      </c>
      <c r="G6518">
        <v>246000</v>
      </c>
      <c r="H6518" t="s">
        <v>10216</v>
      </c>
      <c r="I6518" t="s">
        <v>10216</v>
      </c>
      <c r="J6518" t="s">
        <v>7013</v>
      </c>
      <c r="K6518" t="s">
        <v>41</v>
      </c>
      <c r="L6518">
        <v>125000000</v>
      </c>
      <c r="M6518">
        <v>359200044</v>
      </c>
      <c r="N6518" t="s">
        <v>55</v>
      </c>
      <c r="O6518">
        <v>138</v>
      </c>
      <c r="P6518" cm="1">
        <f t="array" ref="P6518">_xlfn.XLOOKUP(D6518, CPI!$A:A, CPI!$B:B)</f>
        <v>236.7</v>
      </c>
      <c r="Q6518" s="9">
        <f>IF(M6518="","",PRODUCT(M6518,CPI!$B$112/P6518))</f>
        <v>462392283.08745247</v>
      </c>
    </row>
    <row r="6519" spans="1:17">
      <c r="A6519" t="s">
        <v>18903</v>
      </c>
      <c r="B6519" t="s">
        <v>27</v>
      </c>
      <c r="C6519" t="s">
        <v>45</v>
      </c>
      <c r="D6519">
        <v>2014</v>
      </c>
      <c r="E6519" t="s">
        <v>18756</v>
      </c>
      <c r="F6519">
        <v>6.5</v>
      </c>
      <c r="G6519">
        <v>115000</v>
      </c>
      <c r="H6519" t="s">
        <v>6419</v>
      </c>
      <c r="I6519" t="s">
        <v>3445</v>
      </c>
      <c r="J6519" t="s">
        <v>5721</v>
      </c>
      <c r="K6519" t="s">
        <v>41</v>
      </c>
      <c r="L6519">
        <v>28000000</v>
      </c>
      <c r="M6519">
        <v>58834384</v>
      </c>
      <c r="N6519" t="s">
        <v>18904</v>
      </c>
      <c r="O6519">
        <v>114</v>
      </c>
      <c r="P6519" cm="1">
        <f t="array" ref="P6519">_xlfn.XLOOKUP(D6519, CPI!$A:A, CPI!$B:B)</f>
        <v>236.7</v>
      </c>
      <c r="Q6519" s="9">
        <f>IF(M6519="","",PRODUCT(M6519,CPI!$B$112/P6519))</f>
        <v>75736530.649767637</v>
      </c>
    </row>
    <row r="6520" spans="1:17">
      <c r="A6520" t="s">
        <v>18905</v>
      </c>
      <c r="B6520" t="s">
        <v>2010</v>
      </c>
      <c r="C6520" t="s">
        <v>45</v>
      </c>
      <c r="D6520">
        <v>2014</v>
      </c>
      <c r="E6520" t="s">
        <v>18453</v>
      </c>
      <c r="F6520">
        <v>6.4</v>
      </c>
      <c r="G6520">
        <v>165000</v>
      </c>
      <c r="H6520" t="s">
        <v>18906</v>
      </c>
      <c r="I6520" t="s">
        <v>18907</v>
      </c>
      <c r="J6520" t="s">
        <v>18908</v>
      </c>
      <c r="K6520" t="s">
        <v>41</v>
      </c>
      <c r="L6520">
        <v>66000000</v>
      </c>
      <c r="M6520">
        <v>203277636</v>
      </c>
      <c r="N6520" t="s">
        <v>9697</v>
      </c>
      <c r="O6520">
        <v>132</v>
      </c>
      <c r="P6520" cm="1">
        <f t="array" ref="P6520">_xlfn.XLOOKUP(D6520, CPI!$A:A, CPI!$B:B)</f>
        <v>236.7</v>
      </c>
      <c r="Q6520" s="9">
        <f>IF(M6520="","",PRODUCT(M6520,CPI!$B$112/P6520))</f>
        <v>261675942.9201521</v>
      </c>
    </row>
    <row r="6521" spans="1:17">
      <c r="A6521" t="s">
        <v>18909</v>
      </c>
      <c r="B6521" t="s">
        <v>348</v>
      </c>
      <c r="C6521" t="s">
        <v>401</v>
      </c>
      <c r="D6521">
        <v>2014</v>
      </c>
      <c r="E6521" t="s">
        <v>18388</v>
      </c>
      <c r="F6521">
        <v>6.3</v>
      </c>
      <c r="G6521">
        <v>83000</v>
      </c>
      <c r="H6521" t="s">
        <v>14782</v>
      </c>
      <c r="I6521" t="s">
        <v>9357</v>
      </c>
      <c r="J6521" t="s">
        <v>16101</v>
      </c>
      <c r="K6521" t="s">
        <v>41</v>
      </c>
      <c r="L6521">
        <v>103000000</v>
      </c>
      <c r="M6521">
        <v>498781117</v>
      </c>
      <c r="N6521" t="s">
        <v>14135</v>
      </c>
      <c r="O6521">
        <v>101</v>
      </c>
      <c r="P6521" cm="1">
        <f t="array" ref="P6521">_xlfn.XLOOKUP(D6521, CPI!$A:A, CPI!$B:B)</f>
        <v>236.7</v>
      </c>
      <c r="Q6521" s="9">
        <f>IF(M6521="","",PRODUCT(M6521,CPI!$B$112/P6521))</f>
        <v>642072692.6485002</v>
      </c>
    </row>
    <row r="6522" spans="1:17">
      <c r="A6522" t="s">
        <v>18910</v>
      </c>
      <c r="B6522" t="s">
        <v>2010</v>
      </c>
      <c r="C6522" t="s">
        <v>45</v>
      </c>
      <c r="D6522">
        <v>2014</v>
      </c>
      <c r="E6522" t="s">
        <v>18911</v>
      </c>
      <c r="F6522">
        <v>5.5</v>
      </c>
      <c r="G6522">
        <v>74000</v>
      </c>
      <c r="H6522" t="s">
        <v>15449</v>
      </c>
      <c r="I6522" t="s">
        <v>9442</v>
      </c>
      <c r="J6522" t="s">
        <v>15664</v>
      </c>
      <c r="K6522" t="s">
        <v>41</v>
      </c>
      <c r="L6522">
        <v>95000000</v>
      </c>
      <c r="M6522">
        <v>114178613</v>
      </c>
      <c r="N6522" t="s">
        <v>18912</v>
      </c>
      <c r="O6522">
        <v>102</v>
      </c>
      <c r="P6522" cm="1">
        <f t="array" ref="P6522">_xlfn.XLOOKUP(D6522, CPI!$A:A, CPI!$B:B)</f>
        <v>236.7</v>
      </c>
      <c r="Q6522" s="9">
        <f>IF(M6522="","",PRODUCT(M6522,CPI!$B$112/P6522))</f>
        <v>146980242.42120829</v>
      </c>
    </row>
    <row r="6523" spans="1:17">
      <c r="A6523" t="s">
        <v>18913</v>
      </c>
      <c r="B6523" t="s">
        <v>2010</v>
      </c>
      <c r="C6523" t="s">
        <v>45</v>
      </c>
      <c r="D6523">
        <v>2014</v>
      </c>
      <c r="E6523" t="s">
        <v>18914</v>
      </c>
      <c r="F6523">
        <v>6</v>
      </c>
      <c r="G6523">
        <v>162000</v>
      </c>
      <c r="H6523" t="s">
        <v>1001</v>
      </c>
      <c r="I6523" t="s">
        <v>14572</v>
      </c>
      <c r="J6523" t="s">
        <v>3918</v>
      </c>
      <c r="K6523" t="s">
        <v>33</v>
      </c>
      <c r="L6523">
        <v>140000000</v>
      </c>
      <c r="M6523">
        <v>268175631</v>
      </c>
      <c r="N6523" t="s">
        <v>18883</v>
      </c>
      <c r="O6523">
        <v>150</v>
      </c>
      <c r="P6523" cm="1">
        <f t="array" ref="P6523">_xlfn.XLOOKUP(D6523, CPI!$A:A, CPI!$B:B)</f>
        <v>236.7</v>
      </c>
      <c r="Q6523" s="9">
        <f>IF(M6523="","",PRODUCT(M6523,CPI!$B$112/P6523))</f>
        <v>345218059.8466413</v>
      </c>
    </row>
    <row r="6524" spans="1:17">
      <c r="A6524" t="s">
        <v>18915</v>
      </c>
      <c r="B6524" t="s">
        <v>27</v>
      </c>
      <c r="C6524" t="s">
        <v>52</v>
      </c>
      <c r="D6524">
        <v>2014</v>
      </c>
      <c r="E6524" t="s">
        <v>18762</v>
      </c>
      <c r="F6524">
        <v>6.1</v>
      </c>
      <c r="G6524">
        <v>181000</v>
      </c>
      <c r="H6524" t="s">
        <v>17709</v>
      </c>
      <c r="I6524" t="s">
        <v>17709</v>
      </c>
      <c r="J6524" t="s">
        <v>17709</v>
      </c>
      <c r="K6524" t="s">
        <v>41</v>
      </c>
      <c r="L6524">
        <v>40000000</v>
      </c>
      <c r="M6524">
        <v>87189756</v>
      </c>
      <c r="N6524" t="s">
        <v>18360</v>
      </c>
      <c r="O6524">
        <v>116</v>
      </c>
      <c r="P6524" cm="1">
        <f t="array" ref="P6524">_xlfn.XLOOKUP(D6524, CPI!$A:A, CPI!$B:B)</f>
        <v>236.7</v>
      </c>
      <c r="Q6524" s="9">
        <f>IF(M6524="","",PRODUCT(M6524,CPI!$B$112/P6524))</f>
        <v>112237932.62864386</v>
      </c>
    </row>
    <row r="6525" spans="1:17">
      <c r="A6525" t="s">
        <v>18916</v>
      </c>
      <c r="B6525" t="s">
        <v>27</v>
      </c>
      <c r="C6525" t="s">
        <v>45</v>
      </c>
      <c r="D6525">
        <v>2014</v>
      </c>
      <c r="E6525" t="s">
        <v>18688</v>
      </c>
      <c r="F6525">
        <v>5.7</v>
      </c>
      <c r="G6525">
        <v>61000</v>
      </c>
      <c r="H6525" t="s">
        <v>11879</v>
      </c>
      <c r="I6525" t="s">
        <v>10428</v>
      </c>
      <c r="J6525" t="s">
        <v>1009</v>
      </c>
      <c r="K6525" t="s">
        <v>41</v>
      </c>
      <c r="L6525">
        <v>35000000</v>
      </c>
      <c r="M6525">
        <v>22126842</v>
      </c>
      <c r="N6525" t="s">
        <v>17345</v>
      </c>
      <c r="O6525">
        <v>109</v>
      </c>
      <c r="P6525" cm="1">
        <f t="array" ref="P6525">_xlfn.XLOOKUP(D6525, CPI!$A:A, CPI!$B:B)</f>
        <v>236.7</v>
      </c>
      <c r="Q6525" s="9">
        <f>IF(M6525="","",PRODUCT(M6525,CPI!$B$112/P6525))</f>
        <v>28483518.197718631</v>
      </c>
    </row>
    <row r="6526" spans="1:17">
      <c r="A6526" t="s">
        <v>18917</v>
      </c>
      <c r="B6526" t="s">
        <v>44</v>
      </c>
      <c r="C6526" t="s">
        <v>401</v>
      </c>
      <c r="D6526">
        <v>2014</v>
      </c>
      <c r="E6526" t="s">
        <v>18804</v>
      </c>
      <c r="F6526">
        <v>7.2</v>
      </c>
      <c r="G6526">
        <v>103000</v>
      </c>
      <c r="H6526" t="s">
        <v>18918</v>
      </c>
      <c r="I6526" t="s">
        <v>18918</v>
      </c>
      <c r="J6526" t="s">
        <v>18919</v>
      </c>
      <c r="K6526" t="s">
        <v>33</v>
      </c>
      <c r="L6526">
        <v>55000000</v>
      </c>
      <c r="M6526">
        <v>282377683</v>
      </c>
      <c r="N6526" t="s">
        <v>6866</v>
      </c>
      <c r="O6526">
        <v>95</v>
      </c>
      <c r="P6526" cm="1">
        <f t="array" ref="P6526">_xlfn.XLOOKUP(D6526, CPI!$A:A, CPI!$B:B)</f>
        <v>236.7</v>
      </c>
      <c r="Q6526" s="9">
        <f>IF(M6526="","",PRODUCT(M6526,CPI!$B$112/P6526))</f>
        <v>363500126.78538233</v>
      </c>
    </row>
    <row r="6527" spans="1:17">
      <c r="A6527" t="s">
        <v>18920</v>
      </c>
      <c r="B6527" t="s">
        <v>2010</v>
      </c>
      <c r="C6527" t="s">
        <v>45</v>
      </c>
      <c r="D6527">
        <v>2014</v>
      </c>
      <c r="E6527" t="s">
        <v>18921</v>
      </c>
      <c r="F6527">
        <v>6.9</v>
      </c>
      <c r="G6527">
        <v>254000</v>
      </c>
      <c r="H6527" t="s">
        <v>14098</v>
      </c>
      <c r="I6527" t="s">
        <v>18922</v>
      </c>
      <c r="J6527" t="s">
        <v>5721</v>
      </c>
      <c r="K6527" t="s">
        <v>33</v>
      </c>
      <c r="L6527">
        <v>50000000</v>
      </c>
      <c r="M6527">
        <v>222809600</v>
      </c>
      <c r="N6527" t="s">
        <v>6866</v>
      </c>
      <c r="O6527">
        <v>106</v>
      </c>
      <c r="P6527" cm="1">
        <f t="array" ref="P6527">_xlfn.XLOOKUP(D6527, CPI!$A:A, CPI!$B:B)</f>
        <v>236.7</v>
      </c>
      <c r="Q6527" s="9">
        <f>IF(M6527="","",PRODUCT(M6527,CPI!$B$112/P6527))</f>
        <v>286819117.5327419</v>
      </c>
    </row>
    <row r="6528" spans="1:17">
      <c r="A6528" t="s">
        <v>18923</v>
      </c>
      <c r="B6528" t="s">
        <v>2010</v>
      </c>
      <c r="C6528" t="s">
        <v>28</v>
      </c>
      <c r="D6528">
        <v>2014</v>
      </c>
      <c r="E6528" t="s">
        <v>18772</v>
      </c>
      <c r="F6528">
        <v>6.7</v>
      </c>
      <c r="G6528">
        <v>68000</v>
      </c>
      <c r="H6528" t="s">
        <v>4354</v>
      </c>
      <c r="I6528" t="s">
        <v>10901</v>
      </c>
      <c r="J6528" t="s">
        <v>10256</v>
      </c>
      <c r="K6528" t="s">
        <v>41</v>
      </c>
      <c r="L6528">
        <v>26000000</v>
      </c>
      <c r="M6528">
        <v>38609668</v>
      </c>
      <c r="N6528" t="s">
        <v>10138</v>
      </c>
      <c r="O6528">
        <v>118</v>
      </c>
      <c r="P6528" cm="1">
        <f t="array" ref="P6528">_xlfn.XLOOKUP(D6528, CPI!$A:A, CPI!$B:B)</f>
        <v>236.7</v>
      </c>
      <c r="Q6528" s="9">
        <f>IF(M6528="","",PRODUCT(M6528,CPI!$B$112/P6528))</f>
        <v>49701587.831009716</v>
      </c>
    </row>
    <row r="6529" spans="1:17">
      <c r="A6529" t="s">
        <v>18924</v>
      </c>
      <c r="B6529" t="s">
        <v>27</v>
      </c>
      <c r="C6529" t="s">
        <v>52</v>
      </c>
      <c r="D6529">
        <v>2014</v>
      </c>
      <c r="E6529" t="s">
        <v>18840</v>
      </c>
      <c r="F6529">
        <v>6.3</v>
      </c>
      <c r="G6529">
        <v>162000</v>
      </c>
      <c r="H6529" t="s">
        <v>15659</v>
      </c>
      <c r="I6529" t="s">
        <v>15659</v>
      </c>
      <c r="J6529" t="s">
        <v>4034</v>
      </c>
      <c r="K6529" t="s">
        <v>41</v>
      </c>
      <c r="L6529">
        <v>42000000</v>
      </c>
      <c r="M6529">
        <v>107645357</v>
      </c>
      <c r="N6529" t="s">
        <v>13537</v>
      </c>
      <c r="O6529">
        <v>108</v>
      </c>
      <c r="P6529" cm="1">
        <f t="array" ref="P6529">_xlfn.XLOOKUP(D6529, CPI!$A:A, CPI!$B:B)</f>
        <v>236.7</v>
      </c>
      <c r="Q6529" s="9">
        <f>IF(M6529="","",PRODUCT(M6529,CPI!$B$112/P6529))</f>
        <v>138570089.8939586</v>
      </c>
    </row>
    <row r="6530" spans="1:17">
      <c r="A6530" t="s">
        <v>18925</v>
      </c>
      <c r="B6530" t="s">
        <v>27</v>
      </c>
      <c r="C6530" t="s">
        <v>52</v>
      </c>
      <c r="D6530">
        <v>2014</v>
      </c>
      <c r="E6530" t="s">
        <v>18756</v>
      </c>
      <c r="F6530">
        <v>6.6</v>
      </c>
      <c r="G6530">
        <v>75000</v>
      </c>
      <c r="H6530" t="s">
        <v>12617</v>
      </c>
      <c r="I6530" t="s">
        <v>18926</v>
      </c>
      <c r="J6530" t="s">
        <v>4034</v>
      </c>
      <c r="K6530" t="s">
        <v>41</v>
      </c>
      <c r="L6530">
        <v>19800000</v>
      </c>
      <c r="M6530">
        <v>41296320</v>
      </c>
      <c r="N6530" t="s">
        <v>18927</v>
      </c>
      <c r="O6530">
        <v>103</v>
      </c>
      <c r="P6530" cm="1">
        <f t="array" ref="P6530">_xlfn.XLOOKUP(D6530, CPI!$A:A, CPI!$B:B)</f>
        <v>236.7</v>
      </c>
      <c r="Q6530" s="9">
        <f>IF(M6530="","",PRODUCT(M6530,CPI!$B$112/P6530))</f>
        <v>53160070.570342205</v>
      </c>
    </row>
    <row r="6531" spans="1:17">
      <c r="A6531" t="s">
        <v>18928</v>
      </c>
      <c r="B6531" t="s">
        <v>2010</v>
      </c>
      <c r="C6531" t="s">
        <v>45</v>
      </c>
      <c r="D6531">
        <v>2014</v>
      </c>
      <c r="E6531" t="s">
        <v>18876</v>
      </c>
      <c r="F6531">
        <v>5.8</v>
      </c>
      <c r="G6531">
        <v>66000</v>
      </c>
      <c r="H6531" t="s">
        <v>17311</v>
      </c>
      <c r="I6531" t="s">
        <v>18929</v>
      </c>
      <c r="J6531" t="s">
        <v>18930</v>
      </c>
      <c r="K6531" t="s">
        <v>41</v>
      </c>
      <c r="L6531">
        <v>50000000</v>
      </c>
      <c r="M6531">
        <v>161502194</v>
      </c>
      <c r="N6531" t="s">
        <v>18931</v>
      </c>
      <c r="O6531">
        <v>89</v>
      </c>
      <c r="P6531" cm="1">
        <f t="array" ref="P6531">_xlfn.XLOOKUP(D6531, CPI!$A:A, CPI!$B:B)</f>
        <v>236.7</v>
      </c>
      <c r="Q6531" s="9">
        <f>IF(M6531="","",PRODUCT(M6531,CPI!$B$112/P6531))</f>
        <v>207899106.51373047</v>
      </c>
    </row>
    <row r="6532" spans="1:17">
      <c r="A6532" t="s">
        <v>18932</v>
      </c>
      <c r="B6532" t="s">
        <v>44</v>
      </c>
      <c r="C6532" t="s">
        <v>401</v>
      </c>
      <c r="D6532">
        <v>2014</v>
      </c>
      <c r="E6532" t="s">
        <v>18840</v>
      </c>
      <c r="F6532">
        <v>6.7</v>
      </c>
      <c r="G6532">
        <v>83000</v>
      </c>
      <c r="H6532" t="s">
        <v>10270</v>
      </c>
      <c r="I6532" t="s">
        <v>18933</v>
      </c>
      <c r="J6532" t="s">
        <v>16720</v>
      </c>
      <c r="K6532" t="s">
        <v>41</v>
      </c>
      <c r="L6532">
        <v>132000000</v>
      </c>
      <c r="M6532">
        <v>373515621</v>
      </c>
      <c r="N6532" t="s">
        <v>10184</v>
      </c>
      <c r="O6532">
        <v>92</v>
      </c>
      <c r="P6532" cm="1">
        <f t="array" ref="P6532">_xlfn.XLOOKUP(D6532, CPI!$A:A, CPI!$B:B)</f>
        <v>236.7</v>
      </c>
      <c r="Q6532" s="9">
        <f>IF(M6532="","",PRODUCT(M6532,CPI!$B$112/P6532))</f>
        <v>480820488.88339674</v>
      </c>
    </row>
    <row r="6533" spans="1:17">
      <c r="A6533" t="s">
        <v>18934</v>
      </c>
      <c r="B6533" t="s">
        <v>2010</v>
      </c>
      <c r="C6533" t="s">
        <v>45</v>
      </c>
      <c r="D6533">
        <v>2014</v>
      </c>
      <c r="E6533" t="s">
        <v>18935</v>
      </c>
      <c r="F6533">
        <v>6.2</v>
      </c>
      <c r="G6533">
        <v>126000</v>
      </c>
      <c r="H6533" t="s">
        <v>5264</v>
      </c>
      <c r="I6533" t="s">
        <v>18936</v>
      </c>
      <c r="J6533" t="s">
        <v>15754</v>
      </c>
      <c r="K6533" t="s">
        <v>41</v>
      </c>
      <c r="L6533">
        <v>60000000</v>
      </c>
      <c r="M6533">
        <v>135503748</v>
      </c>
      <c r="N6533" t="s">
        <v>55</v>
      </c>
      <c r="O6533">
        <v>105</v>
      </c>
      <c r="P6533" cm="1">
        <f t="array" ref="P6533">_xlfn.XLOOKUP(D6533, CPI!$A:A, CPI!$B:B)</f>
        <v>236.7</v>
      </c>
      <c r="Q6533" s="9">
        <f>IF(M6533="","",PRODUCT(M6533,CPI!$B$112/P6533))</f>
        <v>174431736.44106466</v>
      </c>
    </row>
    <row r="6534" spans="1:17">
      <c r="A6534" t="s">
        <v>18937</v>
      </c>
      <c r="B6534" t="s">
        <v>27</v>
      </c>
      <c r="C6534" t="s">
        <v>28</v>
      </c>
      <c r="D6534">
        <v>2014</v>
      </c>
      <c r="E6534" t="s">
        <v>18938</v>
      </c>
      <c r="F6534">
        <v>8.1</v>
      </c>
      <c r="G6534">
        <v>53000</v>
      </c>
      <c r="H6534" t="s">
        <v>18939</v>
      </c>
      <c r="I6534" t="s">
        <v>18939</v>
      </c>
      <c r="J6534" t="s">
        <v>18940</v>
      </c>
      <c r="K6534" t="s">
        <v>206</v>
      </c>
      <c r="M6534">
        <v>13156856</v>
      </c>
      <c r="N6534" t="s">
        <v>18941</v>
      </c>
      <c r="O6534">
        <v>139</v>
      </c>
      <c r="P6534" cm="1">
        <f t="array" ref="P6534">_xlfn.XLOOKUP(D6534, CPI!$A:A, CPI!$B:B)</f>
        <v>236.7</v>
      </c>
      <c r="Q6534" s="9">
        <f>IF(M6534="","",PRODUCT(M6534,CPI!$B$112/P6534))</f>
        <v>16936603.393324886</v>
      </c>
    </row>
    <row r="6535" spans="1:17">
      <c r="A6535" t="s">
        <v>18942</v>
      </c>
      <c r="B6535" t="s">
        <v>2010</v>
      </c>
      <c r="C6535" t="s">
        <v>74</v>
      </c>
      <c r="D6535">
        <v>2014</v>
      </c>
      <c r="E6535" t="s">
        <v>18943</v>
      </c>
      <c r="F6535">
        <v>7.3</v>
      </c>
      <c r="G6535">
        <v>27000</v>
      </c>
      <c r="H6535" t="s">
        <v>18944</v>
      </c>
      <c r="I6535" t="s">
        <v>18945</v>
      </c>
      <c r="J6535" t="s">
        <v>17984</v>
      </c>
      <c r="K6535" t="s">
        <v>33</v>
      </c>
      <c r="M6535">
        <v>5874883</v>
      </c>
      <c r="N6535" t="s">
        <v>6575</v>
      </c>
      <c r="O6535">
        <v>129</v>
      </c>
      <c r="P6535" cm="1">
        <f t="array" ref="P6535">_xlfn.XLOOKUP(D6535, CPI!$A:A, CPI!$B:B)</f>
        <v>236.7</v>
      </c>
      <c r="Q6535" s="9">
        <f>IF(M6535="","",PRODUCT(M6535,CPI!$B$112/P6535))</f>
        <v>7562639.839881707</v>
      </c>
    </row>
    <row r="6536" spans="1:17">
      <c r="A6536" t="s">
        <v>18946</v>
      </c>
      <c r="B6536" t="s">
        <v>27</v>
      </c>
      <c r="C6536" t="s">
        <v>45</v>
      </c>
      <c r="D6536">
        <v>2014</v>
      </c>
      <c r="E6536" t="s">
        <v>18947</v>
      </c>
      <c r="F6536">
        <v>5.7</v>
      </c>
      <c r="G6536">
        <v>24000</v>
      </c>
      <c r="H6536" t="s">
        <v>18948</v>
      </c>
      <c r="I6536" t="s">
        <v>13501</v>
      </c>
      <c r="J6536" t="s">
        <v>7696</v>
      </c>
      <c r="K6536" t="s">
        <v>41</v>
      </c>
      <c r="M6536">
        <v>485544</v>
      </c>
      <c r="N6536" t="s">
        <v>18949</v>
      </c>
      <c r="O6536">
        <v>88</v>
      </c>
      <c r="P6536" cm="1">
        <f t="array" ref="P6536">_xlfn.XLOOKUP(D6536, CPI!$A:A, CPI!$B:B)</f>
        <v>236.7</v>
      </c>
      <c r="Q6536" s="9">
        <f>IF(M6536="","",PRODUCT(M6536,CPI!$B$112/P6536))</f>
        <v>625032.77059569082</v>
      </c>
    </row>
    <row r="6537" spans="1:17">
      <c r="A6537" t="s">
        <v>18950</v>
      </c>
      <c r="B6537" t="s">
        <v>44</v>
      </c>
      <c r="C6537" t="s">
        <v>401</v>
      </c>
      <c r="D6537">
        <v>2014</v>
      </c>
      <c r="E6537" t="s">
        <v>18772</v>
      </c>
      <c r="F6537">
        <v>7.3</v>
      </c>
      <c r="G6537">
        <v>66000</v>
      </c>
      <c r="H6537" t="s">
        <v>18951</v>
      </c>
      <c r="I6537" t="s">
        <v>18951</v>
      </c>
      <c r="J6537" t="s">
        <v>13781</v>
      </c>
      <c r="K6537" t="s">
        <v>41</v>
      </c>
      <c r="L6537">
        <v>50000000</v>
      </c>
      <c r="M6537">
        <v>99783556</v>
      </c>
      <c r="N6537" t="s">
        <v>18952</v>
      </c>
      <c r="O6537">
        <v>95</v>
      </c>
      <c r="P6537" cm="1">
        <f t="array" ref="P6537">_xlfn.XLOOKUP(D6537, CPI!$A:A, CPI!$B:B)</f>
        <v>236.7</v>
      </c>
      <c r="Q6537" s="9">
        <f>IF(M6537="","",PRODUCT(M6537,CPI!$B$112/P6537))</f>
        <v>128449723.33417828</v>
      </c>
    </row>
    <row r="6538" spans="1:17">
      <c r="A6538" t="s">
        <v>18953</v>
      </c>
      <c r="B6538" t="s">
        <v>27</v>
      </c>
      <c r="C6538" t="s">
        <v>63</v>
      </c>
      <c r="D6538">
        <v>2014</v>
      </c>
      <c r="E6538" t="s">
        <v>18954</v>
      </c>
      <c r="F6538">
        <v>6.7</v>
      </c>
      <c r="G6538">
        <v>47000</v>
      </c>
      <c r="H6538" t="s">
        <v>18955</v>
      </c>
      <c r="I6538" t="s">
        <v>18956</v>
      </c>
      <c r="J6538" t="s">
        <v>18957</v>
      </c>
      <c r="K6538" t="s">
        <v>7467</v>
      </c>
      <c r="M6538">
        <v>2193474</v>
      </c>
      <c r="N6538" t="s">
        <v>18958</v>
      </c>
      <c r="O6538">
        <v>99</v>
      </c>
      <c r="P6538" cm="1">
        <f t="array" ref="P6538">_xlfn.XLOOKUP(D6538, CPI!$A:A, CPI!$B:B)</f>
        <v>236.7</v>
      </c>
      <c r="Q6538" s="9">
        <f>IF(M6538="","",PRODUCT(M6538,CPI!$B$112/P6538))</f>
        <v>2823622.8466413184</v>
      </c>
    </row>
    <row r="6539" spans="1:17">
      <c r="A6539" t="s">
        <v>18959</v>
      </c>
      <c r="B6539" t="s">
        <v>27</v>
      </c>
      <c r="C6539" t="s">
        <v>45</v>
      </c>
      <c r="D6539">
        <v>2014</v>
      </c>
      <c r="E6539" t="s">
        <v>18960</v>
      </c>
      <c r="F6539">
        <v>6.3</v>
      </c>
      <c r="G6539">
        <v>65000</v>
      </c>
      <c r="H6539" t="s">
        <v>2138</v>
      </c>
      <c r="I6539" t="s">
        <v>18961</v>
      </c>
      <c r="J6539" t="s">
        <v>4744</v>
      </c>
      <c r="K6539" t="s">
        <v>41</v>
      </c>
      <c r="L6539">
        <v>15000000</v>
      </c>
      <c r="M6539">
        <v>39661919</v>
      </c>
      <c r="N6539" t="s">
        <v>15315</v>
      </c>
      <c r="O6539">
        <v>108</v>
      </c>
      <c r="P6539" cm="1">
        <f t="array" ref="P6539">_xlfn.XLOOKUP(D6539, CPI!$A:A, CPI!$B:B)</f>
        <v>236.7</v>
      </c>
      <c r="Q6539" s="9">
        <f>IF(M6539="","",PRODUCT(M6539,CPI!$B$112/P6539))</f>
        <v>51056133.161385722</v>
      </c>
    </row>
    <row r="6540" spans="1:17">
      <c r="A6540" t="s">
        <v>18962</v>
      </c>
      <c r="B6540" t="s">
        <v>2010</v>
      </c>
      <c r="C6540" t="s">
        <v>45</v>
      </c>
      <c r="D6540">
        <v>2014</v>
      </c>
      <c r="E6540" t="s">
        <v>18791</v>
      </c>
      <c r="F6540">
        <v>6.3</v>
      </c>
      <c r="G6540">
        <v>184000</v>
      </c>
      <c r="H6540" t="s">
        <v>18963</v>
      </c>
      <c r="I6540" t="s">
        <v>18964</v>
      </c>
      <c r="J6540" t="s">
        <v>17901</v>
      </c>
      <c r="K6540" t="s">
        <v>41</v>
      </c>
      <c r="L6540">
        <v>70000000</v>
      </c>
      <c r="M6540">
        <v>217124280</v>
      </c>
      <c r="N6540" t="s">
        <v>72</v>
      </c>
      <c r="O6540">
        <v>92</v>
      </c>
      <c r="P6540" cm="1">
        <f t="array" ref="P6540">_xlfn.XLOOKUP(D6540, CPI!$A:A, CPI!$B:B)</f>
        <v>236.7</v>
      </c>
      <c r="Q6540" s="9">
        <f>IF(M6540="","",PRODUCT(M6540,CPI!$B$112/P6540))</f>
        <v>279500499.01140684</v>
      </c>
    </row>
    <row r="6541" spans="1:17">
      <c r="A6541" t="s">
        <v>18965</v>
      </c>
      <c r="B6541" t="s">
        <v>27</v>
      </c>
      <c r="C6541" t="s">
        <v>63</v>
      </c>
      <c r="D6541">
        <v>2014</v>
      </c>
      <c r="E6541" t="s">
        <v>18966</v>
      </c>
      <c r="F6541">
        <v>5.5</v>
      </c>
      <c r="G6541">
        <v>71000</v>
      </c>
      <c r="H6541" t="s">
        <v>18967</v>
      </c>
      <c r="I6541" t="s">
        <v>18968</v>
      </c>
      <c r="J6541" t="s">
        <v>18969</v>
      </c>
      <c r="K6541" t="s">
        <v>41</v>
      </c>
      <c r="L6541">
        <v>1000000</v>
      </c>
      <c r="M6541">
        <v>62882090</v>
      </c>
      <c r="N6541" t="s">
        <v>13870</v>
      </c>
      <c r="O6541">
        <v>83</v>
      </c>
      <c r="P6541" cm="1">
        <f t="array" ref="P6541">_xlfn.XLOOKUP(D6541, CPI!$A:A, CPI!$B:B)</f>
        <v>236.7</v>
      </c>
      <c r="Q6541" s="9">
        <f>IF(M6541="","",PRODUCT(M6541,CPI!$B$112/P6541))</f>
        <v>80947075.720321089</v>
      </c>
    </row>
    <row r="6542" spans="1:17">
      <c r="A6542" t="s">
        <v>18970</v>
      </c>
      <c r="B6542" t="s">
        <v>27</v>
      </c>
      <c r="C6542" t="s">
        <v>28</v>
      </c>
      <c r="D6542">
        <v>2014</v>
      </c>
      <c r="E6542" t="s">
        <v>18971</v>
      </c>
      <c r="F6542">
        <v>7.4</v>
      </c>
      <c r="G6542">
        <v>119000</v>
      </c>
      <c r="H6542" t="s">
        <v>17435</v>
      </c>
      <c r="I6542" t="s">
        <v>17435</v>
      </c>
      <c r="J6542" t="s">
        <v>12952</v>
      </c>
      <c r="K6542" t="s">
        <v>41</v>
      </c>
      <c r="L6542">
        <v>1000000</v>
      </c>
      <c r="M6542">
        <v>481234</v>
      </c>
      <c r="N6542" t="s">
        <v>18972</v>
      </c>
      <c r="O6542">
        <v>106</v>
      </c>
      <c r="P6542" cm="1">
        <f t="array" ref="P6542">_xlfn.XLOOKUP(D6542, CPI!$A:A, CPI!$B:B)</f>
        <v>236.7</v>
      </c>
      <c r="Q6542" s="9">
        <f>IF(M6542="","",PRODUCT(M6542,CPI!$B$112/P6542))</f>
        <v>619484.57879171951</v>
      </c>
    </row>
    <row r="6543" spans="1:17">
      <c r="A6543" t="s">
        <v>18973</v>
      </c>
      <c r="B6543" t="s">
        <v>2010</v>
      </c>
      <c r="C6543" t="s">
        <v>45</v>
      </c>
      <c r="D6543">
        <v>2014</v>
      </c>
      <c r="E6543" t="s">
        <v>18974</v>
      </c>
      <c r="F6543">
        <v>6.2</v>
      </c>
      <c r="G6543">
        <v>220000</v>
      </c>
      <c r="H6543" t="s">
        <v>18975</v>
      </c>
      <c r="I6543" t="s">
        <v>18976</v>
      </c>
      <c r="J6543" t="s">
        <v>5694</v>
      </c>
      <c r="K6543" t="s">
        <v>33</v>
      </c>
      <c r="L6543">
        <v>100000000</v>
      </c>
      <c r="M6543">
        <v>103039258</v>
      </c>
      <c r="N6543" t="s">
        <v>11139</v>
      </c>
      <c r="O6543">
        <v>119</v>
      </c>
      <c r="P6543" cm="1">
        <f t="array" ref="P6543">_xlfn.XLOOKUP(D6543, CPI!$A:A, CPI!$B:B)</f>
        <v>236.7</v>
      </c>
      <c r="Q6543" s="9">
        <f>IF(M6543="","",PRODUCT(M6543,CPI!$B$112/P6543))</f>
        <v>132640734.73848754</v>
      </c>
    </row>
    <row r="6544" spans="1:17">
      <c r="A6544" t="s">
        <v>572</v>
      </c>
      <c r="B6544" t="s">
        <v>2010</v>
      </c>
      <c r="C6544" t="s">
        <v>28</v>
      </c>
      <c r="D6544">
        <v>2014</v>
      </c>
      <c r="E6544" t="s">
        <v>18977</v>
      </c>
      <c r="F6544">
        <v>6.3</v>
      </c>
      <c r="G6544">
        <v>42000</v>
      </c>
      <c r="H6544" t="s">
        <v>17041</v>
      </c>
      <c r="I6544" t="s">
        <v>17041</v>
      </c>
      <c r="J6544" t="s">
        <v>18978</v>
      </c>
      <c r="K6544" t="s">
        <v>41</v>
      </c>
      <c r="L6544">
        <v>20000000</v>
      </c>
      <c r="M6544">
        <v>34718173</v>
      </c>
      <c r="N6544" t="s">
        <v>18360</v>
      </c>
      <c r="O6544">
        <v>104</v>
      </c>
      <c r="P6544" cm="1">
        <f t="array" ref="P6544">_xlfn.XLOOKUP(D6544, CPI!$A:A, CPI!$B:B)</f>
        <v>236.7</v>
      </c>
      <c r="Q6544" s="9">
        <f>IF(M6544="","",PRODUCT(M6544,CPI!$B$112/P6544))</f>
        <v>44692130.600337982</v>
      </c>
    </row>
    <row r="6545" spans="1:17">
      <c r="A6545" t="s">
        <v>18979</v>
      </c>
      <c r="B6545" t="s">
        <v>27</v>
      </c>
      <c r="C6545" t="s">
        <v>52</v>
      </c>
      <c r="D6545">
        <v>2014</v>
      </c>
      <c r="E6545" t="s">
        <v>18744</v>
      </c>
      <c r="F6545">
        <v>6.4</v>
      </c>
      <c r="G6545">
        <v>18000</v>
      </c>
      <c r="H6545" t="s">
        <v>18980</v>
      </c>
      <c r="I6545" t="s">
        <v>18981</v>
      </c>
      <c r="J6545" t="s">
        <v>14106</v>
      </c>
      <c r="K6545" t="s">
        <v>41</v>
      </c>
      <c r="M6545">
        <v>10970</v>
      </c>
      <c r="N6545" t="s">
        <v>18982</v>
      </c>
      <c r="O6545">
        <v>95</v>
      </c>
      <c r="P6545" cm="1">
        <f t="array" ref="P6545">_xlfn.XLOOKUP(D6545, CPI!$A:A, CPI!$B:B)</f>
        <v>236.7</v>
      </c>
      <c r="Q6545" s="9">
        <f>IF(M6545="","",PRODUCT(M6545,CPI!$B$112/P6545))</f>
        <v>14121.499788762147</v>
      </c>
    </row>
    <row r="6546" spans="1:17">
      <c r="A6546" t="s">
        <v>18983</v>
      </c>
      <c r="B6546" t="s">
        <v>27</v>
      </c>
      <c r="C6546" t="s">
        <v>28</v>
      </c>
      <c r="D6546">
        <v>2014</v>
      </c>
      <c r="E6546" t="s">
        <v>18750</v>
      </c>
      <c r="F6546">
        <v>6.4</v>
      </c>
      <c r="G6546">
        <v>75000</v>
      </c>
      <c r="H6546" t="s">
        <v>15072</v>
      </c>
      <c r="I6546" t="s">
        <v>15072</v>
      </c>
      <c r="J6546" t="s">
        <v>5222</v>
      </c>
      <c r="K6546" t="s">
        <v>33</v>
      </c>
      <c r="L6546">
        <v>22000000</v>
      </c>
      <c r="M6546">
        <v>17669776</v>
      </c>
      <c r="N6546" t="s">
        <v>18984</v>
      </c>
      <c r="O6546">
        <v>92</v>
      </c>
      <c r="P6546" cm="1">
        <f t="array" ref="P6546">_xlfn.XLOOKUP(D6546, CPI!$A:A, CPI!$B:B)</f>
        <v>236.7</v>
      </c>
      <c r="Q6546" s="9">
        <f>IF(M6546="","",PRODUCT(M6546,CPI!$B$112/P6546))</f>
        <v>22746010.761301227</v>
      </c>
    </row>
    <row r="6547" spans="1:17">
      <c r="A6547" t="s">
        <v>18985</v>
      </c>
      <c r="B6547" t="s">
        <v>2010</v>
      </c>
      <c r="C6547" t="s">
        <v>74</v>
      </c>
      <c r="D6547">
        <v>2014</v>
      </c>
      <c r="E6547" t="s">
        <v>18986</v>
      </c>
      <c r="F6547">
        <v>7.4</v>
      </c>
      <c r="G6547">
        <v>28000</v>
      </c>
      <c r="H6547" t="s">
        <v>18987</v>
      </c>
      <c r="I6547" t="s">
        <v>18988</v>
      </c>
      <c r="J6547" t="s">
        <v>7791</v>
      </c>
      <c r="K6547" t="s">
        <v>18989</v>
      </c>
      <c r="L6547">
        <v>20000000</v>
      </c>
      <c r="M6547">
        <v>3396345</v>
      </c>
      <c r="N6547" t="s">
        <v>11139</v>
      </c>
      <c r="O6547">
        <v>110</v>
      </c>
      <c r="P6547" cm="1">
        <f t="array" ref="P6547">_xlfn.XLOOKUP(D6547, CPI!$A:A, CPI!$B:B)</f>
        <v>236.7</v>
      </c>
      <c r="Q6547" s="9">
        <f>IF(M6547="","",PRODUCT(M6547,CPI!$B$112/P6547))</f>
        <v>4372058.8149556406</v>
      </c>
    </row>
    <row r="6548" spans="1:17">
      <c r="A6548" t="s">
        <v>18990</v>
      </c>
      <c r="B6548" t="s">
        <v>27</v>
      </c>
      <c r="C6548" t="s">
        <v>45</v>
      </c>
      <c r="D6548">
        <v>2014</v>
      </c>
      <c r="E6548" t="s">
        <v>18991</v>
      </c>
      <c r="F6548">
        <v>6.2</v>
      </c>
      <c r="G6548">
        <v>73000</v>
      </c>
      <c r="H6548" t="s">
        <v>14198</v>
      </c>
      <c r="I6548" t="s">
        <v>14198</v>
      </c>
      <c r="J6548" t="s">
        <v>11495</v>
      </c>
      <c r="K6548" t="s">
        <v>41</v>
      </c>
      <c r="L6548">
        <v>30000000</v>
      </c>
      <c r="M6548">
        <v>87937815</v>
      </c>
      <c r="N6548" t="s">
        <v>10886</v>
      </c>
      <c r="O6548">
        <v>118</v>
      </c>
      <c r="P6548" cm="1">
        <f t="array" ref="P6548">_xlfn.XLOOKUP(D6548, CPI!$A:A, CPI!$B:B)</f>
        <v>236.7</v>
      </c>
      <c r="Q6548" s="9">
        <f>IF(M6548="","",PRODUCT(M6548,CPI!$B$112/P6548))</f>
        <v>113200896.62230672</v>
      </c>
    </row>
    <row r="6549" spans="1:17">
      <c r="A6549" t="s">
        <v>18992</v>
      </c>
      <c r="B6549" t="s">
        <v>27</v>
      </c>
      <c r="C6549" t="s">
        <v>45</v>
      </c>
      <c r="D6549">
        <v>2014</v>
      </c>
      <c r="E6549" t="s">
        <v>18388</v>
      </c>
      <c r="F6549">
        <v>8</v>
      </c>
      <c r="G6549">
        <v>117000</v>
      </c>
      <c r="H6549" t="s">
        <v>17284</v>
      </c>
      <c r="I6549" t="s">
        <v>17284</v>
      </c>
      <c r="J6549" t="s">
        <v>17285</v>
      </c>
      <c r="K6549" t="s">
        <v>17286</v>
      </c>
      <c r="L6549">
        <v>4500000</v>
      </c>
      <c r="M6549">
        <v>6566916</v>
      </c>
      <c r="N6549" t="s">
        <v>12780</v>
      </c>
      <c r="O6549">
        <v>150</v>
      </c>
      <c r="P6549" cm="1">
        <f t="array" ref="P6549">_xlfn.XLOOKUP(D6549, CPI!$A:A, CPI!$B:B)</f>
        <v>236.7</v>
      </c>
      <c r="Q6549" s="9">
        <f>IF(M6549="","",PRODUCT(M6549,CPI!$B$112/P6549))</f>
        <v>8453482.4892268702</v>
      </c>
    </row>
    <row r="6550" spans="1:17">
      <c r="A6550" t="s">
        <v>18993</v>
      </c>
      <c r="B6550" t="s">
        <v>2010</v>
      </c>
      <c r="C6550" t="s">
        <v>45</v>
      </c>
      <c r="D6550">
        <v>2014</v>
      </c>
      <c r="E6550" t="s">
        <v>18775</v>
      </c>
      <c r="F6550">
        <v>6</v>
      </c>
      <c r="G6550">
        <v>183000</v>
      </c>
      <c r="H6550" t="s">
        <v>15840</v>
      </c>
      <c r="I6550" t="s">
        <v>2918</v>
      </c>
      <c r="J6550" t="s">
        <v>5721</v>
      </c>
      <c r="K6550" t="s">
        <v>463</v>
      </c>
      <c r="L6550">
        <v>48000000</v>
      </c>
      <c r="M6550">
        <v>326479141</v>
      </c>
      <c r="N6550" t="s">
        <v>12262</v>
      </c>
      <c r="O6550">
        <v>108</v>
      </c>
      <c r="P6550" cm="1">
        <f t="array" ref="P6550">_xlfn.XLOOKUP(D6550, CPI!$A:A, CPI!$B:B)</f>
        <v>236.7</v>
      </c>
      <c r="Q6550" s="9">
        <f>IF(M6550="","",PRODUCT(M6550,CPI!$B$112/P6550))</f>
        <v>420271205.16561049</v>
      </c>
    </row>
    <row r="6551" spans="1:17">
      <c r="A6551" t="s">
        <v>18994</v>
      </c>
      <c r="B6551" t="s">
        <v>2010</v>
      </c>
      <c r="C6551" t="s">
        <v>45</v>
      </c>
      <c r="D6551">
        <v>2014</v>
      </c>
      <c r="E6551" t="s">
        <v>18494</v>
      </c>
      <c r="F6551">
        <v>5.5</v>
      </c>
      <c r="G6551">
        <v>108000</v>
      </c>
      <c r="H6551" t="s">
        <v>8493</v>
      </c>
      <c r="I6551" t="s">
        <v>18995</v>
      </c>
      <c r="J6551" t="s">
        <v>18996</v>
      </c>
      <c r="K6551" t="s">
        <v>206</v>
      </c>
      <c r="L6551">
        <v>100000000</v>
      </c>
      <c r="M6551">
        <v>117831631</v>
      </c>
      <c r="N6551" t="s">
        <v>2111</v>
      </c>
      <c r="O6551">
        <v>105</v>
      </c>
      <c r="P6551" cm="1">
        <f t="array" ref="P6551">_xlfn.XLOOKUP(D6551, CPI!$A:A, CPI!$B:B)</f>
        <v>236.7</v>
      </c>
      <c r="Q6551" s="9">
        <f>IF(M6551="","",PRODUCT(M6551,CPI!$B$112/P6551))</f>
        <v>151682712.14913392</v>
      </c>
    </row>
    <row r="6552" spans="1:17">
      <c r="A6552" t="s">
        <v>18997</v>
      </c>
      <c r="B6552" t="s">
        <v>27</v>
      </c>
      <c r="C6552" t="s">
        <v>45</v>
      </c>
      <c r="D6552">
        <v>2014</v>
      </c>
      <c r="E6552" t="s">
        <v>18998</v>
      </c>
      <c r="F6552">
        <v>5.9</v>
      </c>
      <c r="G6552">
        <v>22000</v>
      </c>
      <c r="H6552" t="s">
        <v>18999</v>
      </c>
      <c r="I6552" t="s">
        <v>19000</v>
      </c>
      <c r="J6552" t="s">
        <v>13525</v>
      </c>
      <c r="K6552" t="s">
        <v>41</v>
      </c>
      <c r="M6552">
        <v>101807</v>
      </c>
      <c r="N6552" t="s">
        <v>19001</v>
      </c>
      <c r="O6552">
        <v>90</v>
      </c>
      <c r="P6552" cm="1">
        <f t="array" ref="P6552">_xlfn.XLOOKUP(D6552, CPI!$A:A, CPI!$B:B)</f>
        <v>236.7</v>
      </c>
      <c r="Q6552" s="9">
        <f>IF(M6552="","",PRODUCT(M6552,CPI!$B$112/P6552))</f>
        <v>131054.4693705112</v>
      </c>
    </row>
    <row r="6553" spans="1:17">
      <c r="A6553" t="s">
        <v>19002</v>
      </c>
      <c r="B6553" t="s">
        <v>2010</v>
      </c>
      <c r="C6553" t="s">
        <v>45</v>
      </c>
      <c r="D6553">
        <v>2014</v>
      </c>
      <c r="E6553" t="s">
        <v>18935</v>
      </c>
      <c r="F6553">
        <v>6.2</v>
      </c>
      <c r="G6553">
        <v>106000</v>
      </c>
      <c r="H6553" t="s">
        <v>12729</v>
      </c>
      <c r="I6553" t="s">
        <v>14710</v>
      </c>
      <c r="J6553" t="s">
        <v>8511</v>
      </c>
      <c r="K6553" t="s">
        <v>41</v>
      </c>
      <c r="L6553">
        <v>25000000</v>
      </c>
      <c r="M6553">
        <v>154468902</v>
      </c>
      <c r="N6553" t="s">
        <v>72</v>
      </c>
      <c r="O6553">
        <v>99</v>
      </c>
      <c r="P6553" cm="1">
        <f t="array" ref="P6553">_xlfn.XLOOKUP(D6553, CPI!$A:A, CPI!$B:B)</f>
        <v>236.7</v>
      </c>
      <c r="Q6553" s="9">
        <f>IF(M6553="","",PRODUCT(M6553,CPI!$B$112/P6553))</f>
        <v>198845265.90367556</v>
      </c>
    </row>
    <row r="6554" spans="1:17">
      <c r="A6554" t="s">
        <v>19003</v>
      </c>
      <c r="B6554" t="s">
        <v>27</v>
      </c>
      <c r="C6554" t="s">
        <v>52</v>
      </c>
      <c r="D6554">
        <v>2014</v>
      </c>
      <c r="E6554" t="s">
        <v>18539</v>
      </c>
      <c r="F6554">
        <v>6.1</v>
      </c>
      <c r="G6554">
        <v>99000</v>
      </c>
      <c r="H6554" t="s">
        <v>19004</v>
      </c>
      <c r="I6554" t="s">
        <v>19004</v>
      </c>
      <c r="J6554" t="s">
        <v>15845</v>
      </c>
      <c r="K6554" t="s">
        <v>41</v>
      </c>
      <c r="L6554">
        <v>8000000</v>
      </c>
      <c r="M6554">
        <v>45640143</v>
      </c>
      <c r="N6554" t="s">
        <v>19005</v>
      </c>
      <c r="O6554">
        <v>94</v>
      </c>
      <c r="P6554" cm="1">
        <f t="array" ref="P6554">_xlfn.XLOOKUP(D6554, CPI!$A:A, CPI!$B:B)</f>
        <v>236.7</v>
      </c>
      <c r="Q6554" s="9">
        <f>IF(M6554="","",PRODUCT(M6554,CPI!$B$112/P6554))</f>
        <v>58751802.163498104</v>
      </c>
    </row>
    <row r="6555" spans="1:17">
      <c r="A6555" t="s">
        <v>19006</v>
      </c>
      <c r="B6555" t="s">
        <v>27</v>
      </c>
      <c r="C6555" t="s">
        <v>28</v>
      </c>
      <c r="D6555">
        <v>2014</v>
      </c>
      <c r="E6555" t="s">
        <v>19007</v>
      </c>
      <c r="F6555">
        <v>6.6</v>
      </c>
      <c r="G6555">
        <v>32000</v>
      </c>
      <c r="H6555" t="s">
        <v>1887</v>
      </c>
      <c r="I6555" t="s">
        <v>1887</v>
      </c>
      <c r="J6555" t="s">
        <v>1887</v>
      </c>
      <c r="K6555" t="s">
        <v>41</v>
      </c>
      <c r="L6555">
        <v>16000000</v>
      </c>
      <c r="M6555">
        <v>3819421</v>
      </c>
      <c r="N6555" t="s">
        <v>12262</v>
      </c>
      <c r="O6555">
        <v>122</v>
      </c>
      <c r="P6555" cm="1">
        <f t="array" ref="P6555">_xlfn.XLOOKUP(D6555, CPI!$A:A, CPI!$B:B)</f>
        <v>236.7</v>
      </c>
      <c r="Q6555" s="9">
        <f>IF(M6555="","",PRODUCT(M6555,CPI!$B$112/P6555))</f>
        <v>4916677.5610477403</v>
      </c>
    </row>
    <row r="6556" spans="1:17">
      <c r="A6556" t="s">
        <v>19008</v>
      </c>
      <c r="B6556" t="s">
        <v>27</v>
      </c>
      <c r="C6556" t="s">
        <v>36</v>
      </c>
      <c r="D6556">
        <v>2014</v>
      </c>
      <c r="E6556" t="s">
        <v>19009</v>
      </c>
      <c r="F6556">
        <v>6.4</v>
      </c>
      <c r="G6556">
        <v>36000</v>
      </c>
      <c r="H6556" t="s">
        <v>14553</v>
      </c>
      <c r="I6556" t="s">
        <v>19010</v>
      </c>
      <c r="J6556" t="s">
        <v>10820</v>
      </c>
      <c r="K6556" t="s">
        <v>33</v>
      </c>
      <c r="M6556">
        <v>4070789</v>
      </c>
      <c r="N6556" t="s">
        <v>12706</v>
      </c>
      <c r="O6556">
        <v>114</v>
      </c>
      <c r="P6556" cm="1">
        <f t="array" ref="P6556">_xlfn.XLOOKUP(D6556, CPI!$A:A, CPI!$B:B)</f>
        <v>236.7</v>
      </c>
      <c r="Q6556" s="9">
        <f>IF(M6556="","",PRODUCT(M6556,CPI!$B$112/P6556))</f>
        <v>5240259.4351499788</v>
      </c>
    </row>
    <row r="6557" spans="1:17">
      <c r="A6557" t="s">
        <v>19011</v>
      </c>
      <c r="B6557" t="s">
        <v>27</v>
      </c>
      <c r="C6557" t="s">
        <v>52</v>
      </c>
      <c r="D6557">
        <v>2014</v>
      </c>
      <c r="E6557" t="s">
        <v>18772</v>
      </c>
      <c r="F6557">
        <v>6.7</v>
      </c>
      <c r="G6557">
        <v>31000</v>
      </c>
      <c r="H6557" t="s">
        <v>14281</v>
      </c>
      <c r="I6557" t="s">
        <v>19012</v>
      </c>
      <c r="J6557" t="s">
        <v>19013</v>
      </c>
      <c r="K6557" t="s">
        <v>41</v>
      </c>
      <c r="L6557">
        <v>16000000</v>
      </c>
      <c r="M6557">
        <v>1705908</v>
      </c>
      <c r="N6557" t="s">
        <v>55</v>
      </c>
      <c r="O6557">
        <v>119</v>
      </c>
      <c r="P6557" cm="1">
        <f t="array" ref="P6557">_xlfn.XLOOKUP(D6557, CPI!$A:A, CPI!$B:B)</f>
        <v>236.7</v>
      </c>
      <c r="Q6557" s="9">
        <f>IF(M6557="","",PRODUCT(M6557,CPI!$B$112/P6557))</f>
        <v>2195987.1888466412</v>
      </c>
    </row>
    <row r="6558" spans="1:17">
      <c r="A6558" t="s">
        <v>19014</v>
      </c>
      <c r="B6558" t="s">
        <v>27</v>
      </c>
      <c r="C6558" t="s">
        <v>45</v>
      </c>
      <c r="D6558">
        <v>2014</v>
      </c>
      <c r="E6558" t="s">
        <v>19015</v>
      </c>
      <c r="F6558">
        <v>6.4</v>
      </c>
      <c r="G6558">
        <v>129000</v>
      </c>
      <c r="H6558" t="s">
        <v>12001</v>
      </c>
      <c r="I6558" t="s">
        <v>12001</v>
      </c>
      <c r="J6558" t="s">
        <v>19016</v>
      </c>
      <c r="K6558" t="s">
        <v>41</v>
      </c>
      <c r="L6558">
        <v>17000000</v>
      </c>
      <c r="M6558">
        <v>138224951</v>
      </c>
      <c r="N6558" t="s">
        <v>19017</v>
      </c>
      <c r="O6558">
        <v>104</v>
      </c>
      <c r="P6558" cm="1">
        <f t="array" ref="P6558">_xlfn.XLOOKUP(D6558, CPI!$A:A, CPI!$B:B)</f>
        <v>236.7</v>
      </c>
      <c r="Q6558" s="9">
        <f>IF(M6558="","",PRODUCT(M6558,CPI!$B$112/P6558))</f>
        <v>177934696.11195606</v>
      </c>
    </row>
    <row r="6559" spans="1:17">
      <c r="A6559" t="s">
        <v>19018</v>
      </c>
      <c r="B6559" t="s">
        <v>27</v>
      </c>
      <c r="C6559" t="s">
        <v>45</v>
      </c>
      <c r="D6559">
        <v>2014</v>
      </c>
      <c r="E6559" t="s">
        <v>19019</v>
      </c>
      <c r="F6559">
        <v>7</v>
      </c>
      <c r="G6559">
        <v>68000</v>
      </c>
      <c r="H6559" t="s">
        <v>17290</v>
      </c>
      <c r="I6559" t="s">
        <v>17290</v>
      </c>
      <c r="J6559" t="s">
        <v>18406</v>
      </c>
      <c r="K6559" t="s">
        <v>41</v>
      </c>
      <c r="L6559">
        <v>20000000</v>
      </c>
      <c r="M6559">
        <v>12007070</v>
      </c>
      <c r="N6559" t="s">
        <v>17292</v>
      </c>
      <c r="O6559">
        <v>125</v>
      </c>
      <c r="P6559" cm="1">
        <f t="array" ref="P6559">_xlfn.XLOOKUP(D6559, CPI!$A:A, CPI!$B:B)</f>
        <v>236.7</v>
      </c>
      <c r="Q6559" s="9">
        <f>IF(M6559="","",PRODUCT(M6559,CPI!$B$112/P6559))</f>
        <v>15456502.868610056</v>
      </c>
    </row>
    <row r="6560" spans="1:17">
      <c r="A6560" t="s">
        <v>19020</v>
      </c>
      <c r="B6560" t="s">
        <v>458</v>
      </c>
      <c r="C6560" t="s">
        <v>52</v>
      </c>
      <c r="D6560">
        <v>2014</v>
      </c>
      <c r="E6560" t="s">
        <v>19021</v>
      </c>
      <c r="F6560">
        <v>8.1</v>
      </c>
      <c r="G6560">
        <v>169000</v>
      </c>
      <c r="H6560" t="s">
        <v>16127</v>
      </c>
      <c r="I6560" t="s">
        <v>16127</v>
      </c>
      <c r="J6560" t="s">
        <v>12142</v>
      </c>
      <c r="K6560" t="s">
        <v>10304</v>
      </c>
      <c r="M6560">
        <v>100370104</v>
      </c>
      <c r="N6560" t="s">
        <v>19022</v>
      </c>
      <c r="O6560">
        <v>153</v>
      </c>
      <c r="P6560" cm="1">
        <f t="array" ref="P6560">_xlfn.XLOOKUP(D6560, CPI!$A:A, CPI!$B:B)</f>
        <v>236.7</v>
      </c>
      <c r="Q6560" s="9">
        <f>IF(M6560="","",PRODUCT(M6560,CPI!$B$112/P6560))</f>
        <v>129204776.88550909</v>
      </c>
    </row>
    <row r="6561" spans="1:17">
      <c r="A6561" t="s">
        <v>19023</v>
      </c>
      <c r="B6561" t="s">
        <v>27</v>
      </c>
      <c r="C6561" t="s">
        <v>28</v>
      </c>
      <c r="D6561">
        <v>2014</v>
      </c>
      <c r="E6561" t="s">
        <v>19024</v>
      </c>
      <c r="F6561">
        <v>6.5</v>
      </c>
      <c r="G6561">
        <v>22000</v>
      </c>
      <c r="H6561" t="s">
        <v>6444</v>
      </c>
      <c r="I6561" t="s">
        <v>9880</v>
      </c>
      <c r="J6561" t="s">
        <v>10500</v>
      </c>
      <c r="K6561" t="s">
        <v>33</v>
      </c>
      <c r="M6561">
        <v>10084623</v>
      </c>
      <c r="N6561" t="s">
        <v>6575</v>
      </c>
      <c r="O6561">
        <v>112</v>
      </c>
      <c r="P6561" cm="1">
        <f t="array" ref="P6561">_xlfn.XLOOKUP(D6561, CPI!$A:A, CPI!$B:B)</f>
        <v>236.7</v>
      </c>
      <c r="Q6561" s="9">
        <f>IF(M6561="","",PRODUCT(M6561,CPI!$B$112/P6561))</f>
        <v>12981768.602027884</v>
      </c>
    </row>
    <row r="6562" spans="1:17">
      <c r="A6562" t="s">
        <v>19025</v>
      </c>
      <c r="B6562" t="s">
        <v>27</v>
      </c>
      <c r="C6562" t="s">
        <v>4895</v>
      </c>
      <c r="D6562">
        <v>2014</v>
      </c>
      <c r="E6562" t="s">
        <v>19019</v>
      </c>
      <c r="F6562">
        <v>6.3</v>
      </c>
      <c r="G6562">
        <v>53000</v>
      </c>
      <c r="H6562" t="s">
        <v>19026</v>
      </c>
      <c r="I6562" t="s">
        <v>19027</v>
      </c>
      <c r="J6562" t="s">
        <v>14204</v>
      </c>
      <c r="K6562" t="s">
        <v>6953</v>
      </c>
      <c r="L6562">
        <v>14000000</v>
      </c>
      <c r="M6562">
        <v>11020402</v>
      </c>
      <c r="N6562" t="s">
        <v>18625</v>
      </c>
      <c r="O6562">
        <v>108</v>
      </c>
      <c r="P6562" cm="1">
        <f t="array" ref="P6562">_xlfn.XLOOKUP(D6562, CPI!$A:A, CPI!$B:B)</f>
        <v>236.7</v>
      </c>
      <c r="Q6562" s="9">
        <f>IF(M6562="","",PRODUCT(M6562,CPI!$B$112/P6562))</f>
        <v>14186381.45078158</v>
      </c>
    </row>
    <row r="6563" spans="1:17">
      <c r="A6563" t="s">
        <v>19028</v>
      </c>
      <c r="B6563" t="s">
        <v>27</v>
      </c>
      <c r="C6563" t="s">
        <v>115</v>
      </c>
      <c r="D6563">
        <v>2014</v>
      </c>
      <c r="E6563" t="s">
        <v>18721</v>
      </c>
      <c r="F6563">
        <v>6.8</v>
      </c>
      <c r="G6563">
        <v>74000</v>
      </c>
      <c r="H6563" t="s">
        <v>15263</v>
      </c>
      <c r="I6563" t="s">
        <v>12290</v>
      </c>
      <c r="J6563" t="s">
        <v>11705</v>
      </c>
      <c r="K6563" t="s">
        <v>33</v>
      </c>
      <c r="L6563">
        <v>15000000</v>
      </c>
      <c r="M6563">
        <v>36233517</v>
      </c>
      <c r="N6563" t="s">
        <v>14713</v>
      </c>
      <c r="O6563">
        <v>122</v>
      </c>
      <c r="P6563" cm="1">
        <f t="array" ref="P6563">_xlfn.XLOOKUP(D6563, CPI!$A:A, CPI!$B:B)</f>
        <v>236.7</v>
      </c>
      <c r="Q6563" s="9">
        <f>IF(M6563="","",PRODUCT(M6563,CPI!$B$112/P6563))</f>
        <v>46642807.899873257</v>
      </c>
    </row>
    <row r="6564" spans="1:17">
      <c r="A6564" t="s">
        <v>19029</v>
      </c>
      <c r="B6564" t="s">
        <v>27</v>
      </c>
      <c r="C6564" t="s">
        <v>63</v>
      </c>
      <c r="D6564">
        <v>2014</v>
      </c>
      <c r="E6564" t="s">
        <v>19030</v>
      </c>
      <c r="F6564">
        <v>5.7</v>
      </c>
      <c r="G6564">
        <v>23000</v>
      </c>
      <c r="H6564" t="s">
        <v>19031</v>
      </c>
      <c r="I6564" t="s">
        <v>18201</v>
      </c>
      <c r="J6564" t="s">
        <v>19032</v>
      </c>
      <c r="K6564" t="s">
        <v>41</v>
      </c>
      <c r="L6564">
        <v>1500000</v>
      </c>
      <c r="M6564">
        <v>4381603</v>
      </c>
      <c r="N6564" t="s">
        <v>19033</v>
      </c>
      <c r="O6564">
        <v>100</v>
      </c>
      <c r="P6564" cm="1">
        <f t="array" ref="P6564">_xlfn.XLOOKUP(D6564, CPI!$A:A, CPI!$B:B)</f>
        <v>236.7</v>
      </c>
      <c r="Q6564" s="9">
        <f>IF(M6564="","",PRODUCT(M6564,CPI!$B$112/P6564))</f>
        <v>5640365.1630756231</v>
      </c>
    </row>
    <row r="6565" spans="1:17">
      <c r="A6565" t="s">
        <v>19034</v>
      </c>
      <c r="B6565" t="s">
        <v>2010</v>
      </c>
      <c r="C6565" t="s">
        <v>28</v>
      </c>
      <c r="D6565">
        <v>2014</v>
      </c>
      <c r="E6565" t="s">
        <v>19035</v>
      </c>
      <c r="F6565">
        <v>6.1</v>
      </c>
      <c r="G6565">
        <v>64000</v>
      </c>
      <c r="H6565" t="s">
        <v>19036</v>
      </c>
      <c r="I6565" t="s">
        <v>19037</v>
      </c>
      <c r="J6565" t="s">
        <v>18797</v>
      </c>
      <c r="K6565" t="s">
        <v>41</v>
      </c>
      <c r="L6565">
        <v>4000000</v>
      </c>
      <c r="M6565">
        <v>2595622</v>
      </c>
      <c r="N6565" t="s">
        <v>17995</v>
      </c>
      <c r="O6565">
        <v>97</v>
      </c>
      <c r="P6565" cm="1">
        <f t="array" ref="P6565">_xlfn.XLOOKUP(D6565, CPI!$A:A, CPI!$B:B)</f>
        <v>236.7</v>
      </c>
      <c r="Q6565" s="9">
        <f>IF(M6565="","",PRODUCT(M6565,CPI!$B$112/P6565))</f>
        <v>3341301.3240388678</v>
      </c>
    </row>
    <row r="6566" spans="1:17">
      <c r="A6566" t="s">
        <v>19038</v>
      </c>
      <c r="B6566" t="s">
        <v>44</v>
      </c>
      <c r="C6566" t="s">
        <v>52</v>
      </c>
      <c r="D6566">
        <v>2014</v>
      </c>
      <c r="E6566" t="s">
        <v>18876</v>
      </c>
      <c r="F6566">
        <v>7.3</v>
      </c>
      <c r="G6566">
        <v>79000</v>
      </c>
      <c r="H6566" t="s">
        <v>2889</v>
      </c>
      <c r="I6566" t="s">
        <v>12665</v>
      </c>
      <c r="J6566" t="s">
        <v>10873</v>
      </c>
      <c r="K6566" t="s">
        <v>41</v>
      </c>
      <c r="L6566">
        <v>22000000</v>
      </c>
      <c r="M6566">
        <v>89514453</v>
      </c>
      <c r="N6566" t="s">
        <v>1557</v>
      </c>
      <c r="O6566">
        <v>122</v>
      </c>
      <c r="P6566" cm="1">
        <f t="array" ref="P6566">_xlfn.XLOOKUP(D6566, CPI!$A:A, CPI!$B:B)</f>
        <v>236.7</v>
      </c>
      <c r="Q6566" s="9">
        <f>IF(M6566="","",PRODUCT(M6566,CPI!$B$112/P6566))</f>
        <v>115230476.67553866</v>
      </c>
    </row>
    <row r="6567" spans="1:17">
      <c r="A6567" t="s">
        <v>19039</v>
      </c>
      <c r="B6567" t="s">
        <v>2010</v>
      </c>
      <c r="C6567" t="s">
        <v>28</v>
      </c>
      <c r="D6567">
        <v>2014</v>
      </c>
      <c r="E6567" t="s">
        <v>18780</v>
      </c>
      <c r="F6567">
        <v>6.9</v>
      </c>
      <c r="G6567">
        <v>16000</v>
      </c>
      <c r="H6567" t="s">
        <v>11423</v>
      </c>
      <c r="I6567" t="s">
        <v>11423</v>
      </c>
      <c r="J6567" t="s">
        <v>18437</v>
      </c>
      <c r="K6567" t="s">
        <v>41</v>
      </c>
      <c r="L6567">
        <v>7000000</v>
      </c>
      <c r="M6567">
        <v>14618727</v>
      </c>
      <c r="N6567" t="s">
        <v>19040</v>
      </c>
      <c r="O6567">
        <v>116</v>
      </c>
      <c r="P6567" cm="1">
        <f t="array" ref="P6567">_xlfn.XLOOKUP(D6567, CPI!$A:A, CPI!$B:B)</f>
        <v>236.7</v>
      </c>
      <c r="Q6567" s="9">
        <f>IF(M6567="","",PRODUCT(M6567,CPI!$B$112/P6567))</f>
        <v>18818445.783269964</v>
      </c>
    </row>
    <row r="6568" spans="1:17">
      <c r="A6568" t="s">
        <v>19041</v>
      </c>
      <c r="B6568" t="s">
        <v>27</v>
      </c>
      <c r="C6568" t="s">
        <v>52</v>
      </c>
      <c r="D6568">
        <v>2014</v>
      </c>
      <c r="E6568" t="s">
        <v>19042</v>
      </c>
      <c r="F6568">
        <v>6.2</v>
      </c>
      <c r="G6568">
        <v>39000</v>
      </c>
      <c r="H6568" t="s">
        <v>592</v>
      </c>
      <c r="I6568" t="s">
        <v>19043</v>
      </c>
      <c r="J6568" t="s">
        <v>8778</v>
      </c>
      <c r="K6568" t="s">
        <v>206</v>
      </c>
      <c r="L6568">
        <v>15000000</v>
      </c>
      <c r="M6568">
        <v>4510934</v>
      </c>
      <c r="N6568" t="s">
        <v>19044</v>
      </c>
      <c r="O6568">
        <v>111</v>
      </c>
      <c r="P6568" cm="1">
        <f t="array" ref="P6568">_xlfn.XLOOKUP(D6568, CPI!$A:A, CPI!$B:B)</f>
        <v>236.7</v>
      </c>
      <c r="Q6568" s="9">
        <f>IF(M6568="","",PRODUCT(M6568,CPI!$B$112/P6568))</f>
        <v>5806850.8229826791</v>
      </c>
    </row>
    <row r="6569" spans="1:17">
      <c r="A6569" t="s">
        <v>19045</v>
      </c>
      <c r="B6569" t="s">
        <v>2010</v>
      </c>
      <c r="C6569" t="s">
        <v>28</v>
      </c>
      <c r="D6569">
        <v>2014</v>
      </c>
      <c r="E6569" t="s">
        <v>18885</v>
      </c>
      <c r="F6569">
        <v>6.7</v>
      </c>
      <c r="G6569">
        <v>118000</v>
      </c>
      <c r="H6569" t="s">
        <v>19046</v>
      </c>
      <c r="I6569" t="s">
        <v>16191</v>
      </c>
      <c r="J6569" t="s">
        <v>18411</v>
      </c>
      <c r="K6569" t="s">
        <v>41</v>
      </c>
      <c r="L6569">
        <v>11000000</v>
      </c>
      <c r="M6569">
        <v>78274843</v>
      </c>
      <c r="N6569" t="s">
        <v>10138</v>
      </c>
      <c r="O6569">
        <v>107</v>
      </c>
      <c r="P6569" cm="1">
        <f t="array" ref="P6569">_xlfn.XLOOKUP(D6569, CPI!$A:A, CPI!$B:B)</f>
        <v>236.7</v>
      </c>
      <c r="Q6569" s="9">
        <f>IF(M6569="","",PRODUCT(M6569,CPI!$B$112/P6569))</f>
        <v>100761912.38741022</v>
      </c>
    </row>
    <row r="6570" spans="1:17">
      <c r="A6570" t="s">
        <v>19047</v>
      </c>
      <c r="B6570" t="s">
        <v>27</v>
      </c>
      <c r="C6570" t="s">
        <v>52</v>
      </c>
      <c r="D6570">
        <v>2014</v>
      </c>
      <c r="E6570" t="s">
        <v>19048</v>
      </c>
      <c r="F6570">
        <v>6.1</v>
      </c>
      <c r="G6570">
        <v>25000</v>
      </c>
      <c r="H6570" t="s">
        <v>2596</v>
      </c>
      <c r="I6570" t="s">
        <v>19049</v>
      </c>
      <c r="J6570" t="s">
        <v>19050</v>
      </c>
      <c r="K6570" t="s">
        <v>41</v>
      </c>
      <c r="M6570">
        <v>6034851</v>
      </c>
      <c r="N6570" t="s">
        <v>19051</v>
      </c>
      <c r="O6570">
        <v>93</v>
      </c>
      <c r="P6570" cm="1">
        <f t="array" ref="P6570">_xlfn.XLOOKUP(D6570, CPI!$A:A, CPI!$B:B)</f>
        <v>236.7</v>
      </c>
      <c r="Q6570" s="9">
        <f>IF(M6570="","",PRODUCT(M6570,CPI!$B$112/P6570))</f>
        <v>7768564.0038022818</v>
      </c>
    </row>
    <row r="6571" spans="1:17">
      <c r="A6571">
        <v>71</v>
      </c>
      <c r="B6571" t="s">
        <v>27</v>
      </c>
      <c r="C6571" t="s">
        <v>45</v>
      </c>
      <c r="D6571">
        <v>2014</v>
      </c>
      <c r="E6571" t="s">
        <v>19052</v>
      </c>
      <c r="F6571">
        <v>7.2</v>
      </c>
      <c r="G6571">
        <v>53000</v>
      </c>
      <c r="H6571" t="s">
        <v>19053</v>
      </c>
      <c r="I6571" t="s">
        <v>19054</v>
      </c>
      <c r="J6571" t="s">
        <v>18611</v>
      </c>
      <c r="K6571" t="s">
        <v>33</v>
      </c>
      <c r="M6571">
        <v>3062178</v>
      </c>
      <c r="N6571" t="s">
        <v>19055</v>
      </c>
      <c r="O6571">
        <v>99</v>
      </c>
      <c r="P6571" cm="1">
        <f t="array" ref="P6571">_xlfn.XLOOKUP(D6571, CPI!$A:A, CPI!$B:B)</f>
        <v>236.7</v>
      </c>
      <c r="Q6571" s="9">
        <f>IF(M6571="","",PRODUCT(M6571,CPI!$B$112/P6571))</f>
        <v>3941891.1558935363</v>
      </c>
    </row>
    <row r="6572" spans="1:17">
      <c r="A6572" t="s">
        <v>19056</v>
      </c>
      <c r="B6572" t="s">
        <v>2010</v>
      </c>
      <c r="C6572" t="s">
        <v>28</v>
      </c>
      <c r="D6572">
        <v>2014</v>
      </c>
      <c r="E6572" t="s">
        <v>19057</v>
      </c>
      <c r="F6572">
        <v>7.5</v>
      </c>
      <c r="G6572">
        <v>129000</v>
      </c>
      <c r="H6572" t="s">
        <v>19058</v>
      </c>
      <c r="I6572" t="s">
        <v>19058</v>
      </c>
      <c r="J6572" t="s">
        <v>8778</v>
      </c>
      <c r="K6572" t="s">
        <v>41</v>
      </c>
      <c r="L6572">
        <v>5000000</v>
      </c>
      <c r="M6572">
        <v>44779195</v>
      </c>
      <c r="N6572" t="s">
        <v>19059</v>
      </c>
      <c r="O6572">
        <v>101</v>
      </c>
      <c r="P6572" cm="1">
        <f t="array" ref="P6572">_xlfn.XLOOKUP(D6572, CPI!$A:A, CPI!$B:B)</f>
        <v>236.7</v>
      </c>
      <c r="Q6572" s="9">
        <f>IF(M6572="","",PRODUCT(M6572,CPI!$B$112/P6572))</f>
        <v>57643518.024926066</v>
      </c>
    </row>
    <row r="6573" spans="1:17">
      <c r="A6573" t="s">
        <v>19060</v>
      </c>
      <c r="B6573" t="s">
        <v>2010</v>
      </c>
      <c r="C6573" t="s">
        <v>45</v>
      </c>
      <c r="D6573">
        <v>2014</v>
      </c>
      <c r="E6573" t="s">
        <v>18494</v>
      </c>
      <c r="F6573">
        <v>6.2</v>
      </c>
      <c r="G6573">
        <v>90000</v>
      </c>
      <c r="H6573" t="s">
        <v>11285</v>
      </c>
      <c r="I6573" t="s">
        <v>16919</v>
      </c>
      <c r="J6573" t="s">
        <v>2840</v>
      </c>
      <c r="K6573" t="s">
        <v>41</v>
      </c>
      <c r="L6573">
        <v>28000000</v>
      </c>
      <c r="M6573">
        <v>53260230</v>
      </c>
      <c r="N6573" t="s">
        <v>15315</v>
      </c>
      <c r="O6573">
        <v>117</v>
      </c>
      <c r="P6573" cm="1">
        <f t="array" ref="P6573">_xlfn.XLOOKUP(D6573, CPI!$A:A, CPI!$B:B)</f>
        <v>236.7</v>
      </c>
      <c r="Q6573" s="9">
        <f>IF(M6573="","",PRODUCT(M6573,CPI!$B$112/P6573))</f>
        <v>68561014.283903673</v>
      </c>
    </row>
    <row r="6574" spans="1:17">
      <c r="A6574" t="s">
        <v>19061</v>
      </c>
      <c r="B6574" t="s">
        <v>458</v>
      </c>
      <c r="C6574" t="s">
        <v>63</v>
      </c>
      <c r="D6574">
        <v>2014</v>
      </c>
      <c r="E6574" t="s">
        <v>19062</v>
      </c>
      <c r="F6574">
        <v>6.7</v>
      </c>
      <c r="G6574">
        <v>26000</v>
      </c>
      <c r="H6574" t="s">
        <v>19063</v>
      </c>
      <c r="I6574" t="s">
        <v>19063</v>
      </c>
      <c r="J6574" t="s">
        <v>14507</v>
      </c>
      <c r="K6574" t="s">
        <v>41</v>
      </c>
      <c r="M6574">
        <v>49970</v>
      </c>
      <c r="N6574" t="s">
        <v>19064</v>
      </c>
      <c r="O6574">
        <v>109</v>
      </c>
      <c r="P6574" cm="1">
        <f t="array" ref="P6574">_xlfn.XLOOKUP(D6574, CPI!$A:A, CPI!$B:B)</f>
        <v>236.7</v>
      </c>
      <c r="Q6574" s="9">
        <f>IF(M6574="","",PRODUCT(M6574,CPI!$B$112/P6574))</f>
        <v>64325.555555555555</v>
      </c>
    </row>
    <row r="6575" spans="1:17">
      <c r="A6575" t="s">
        <v>19065</v>
      </c>
      <c r="B6575" t="s">
        <v>2010</v>
      </c>
      <c r="C6575" t="s">
        <v>74</v>
      </c>
      <c r="D6575">
        <v>2014</v>
      </c>
      <c r="E6575" t="s">
        <v>19066</v>
      </c>
      <c r="F6575">
        <v>7.4</v>
      </c>
      <c r="G6575">
        <v>37000</v>
      </c>
      <c r="H6575" t="s">
        <v>19067</v>
      </c>
      <c r="I6575" t="s">
        <v>16516</v>
      </c>
      <c r="J6575" t="s">
        <v>2636</v>
      </c>
      <c r="K6575" t="s">
        <v>41</v>
      </c>
      <c r="L6575">
        <v>10000000</v>
      </c>
      <c r="M6575">
        <v>28641776</v>
      </c>
      <c r="N6575" t="s">
        <v>16826</v>
      </c>
      <c r="O6575">
        <v>121</v>
      </c>
      <c r="P6575" cm="1">
        <f t="array" ref="P6575">_xlfn.XLOOKUP(D6575, CPI!$A:A, CPI!$B:B)</f>
        <v>236.7</v>
      </c>
      <c r="Q6575" s="9">
        <f>IF(M6575="","",PRODUCT(M6575,CPI!$B$112/P6575))</f>
        <v>36870085.11702577</v>
      </c>
    </row>
    <row r="6576" spans="1:17">
      <c r="A6576" t="s">
        <v>19068</v>
      </c>
      <c r="B6576" t="s">
        <v>2010</v>
      </c>
      <c r="C6576" t="s">
        <v>74</v>
      </c>
      <c r="D6576">
        <v>2014</v>
      </c>
      <c r="E6576" t="s">
        <v>18768</v>
      </c>
      <c r="F6576">
        <v>7</v>
      </c>
      <c r="G6576">
        <v>88000</v>
      </c>
      <c r="H6576" t="s">
        <v>2680</v>
      </c>
      <c r="I6576" t="s">
        <v>5787</v>
      </c>
      <c r="J6576" t="s">
        <v>15076</v>
      </c>
      <c r="K6576" t="s">
        <v>41</v>
      </c>
      <c r="L6576">
        <v>10000000</v>
      </c>
      <c r="M6576">
        <v>29253166</v>
      </c>
      <c r="N6576" t="s">
        <v>13879</v>
      </c>
      <c r="O6576">
        <v>106</v>
      </c>
      <c r="P6576" cm="1">
        <f t="array" ref="P6576">_xlfn.XLOOKUP(D6576, CPI!$A:A, CPI!$B:B)</f>
        <v>236.7</v>
      </c>
      <c r="Q6576" s="9">
        <f>IF(M6576="","",PRODUCT(M6576,CPI!$B$112/P6576))</f>
        <v>37657117.364596538</v>
      </c>
    </row>
    <row r="6577" spans="1:17">
      <c r="A6577" t="s">
        <v>19069</v>
      </c>
      <c r="B6577" t="s">
        <v>27</v>
      </c>
      <c r="C6577" t="s">
        <v>28</v>
      </c>
      <c r="D6577">
        <v>2014</v>
      </c>
      <c r="E6577" t="s">
        <v>18791</v>
      </c>
      <c r="F6577">
        <v>5.0999999999999996</v>
      </c>
      <c r="G6577">
        <v>10000</v>
      </c>
      <c r="H6577" t="s">
        <v>13141</v>
      </c>
      <c r="I6577" t="s">
        <v>19070</v>
      </c>
      <c r="J6577" t="s">
        <v>19071</v>
      </c>
      <c r="K6577" t="s">
        <v>41</v>
      </c>
      <c r="L6577">
        <v>5000000</v>
      </c>
      <c r="M6577">
        <v>17534314</v>
      </c>
      <c r="N6577" t="s">
        <v>19072</v>
      </c>
      <c r="O6577">
        <v>106</v>
      </c>
      <c r="P6577" cm="1">
        <f t="array" ref="P6577">_xlfn.XLOOKUP(D6577, CPI!$A:A, CPI!$B:B)</f>
        <v>236.7</v>
      </c>
      <c r="Q6577" s="9">
        <f>IF(M6577="","",PRODUCT(M6577,CPI!$B$112/P6577))</f>
        <v>22571632.766370934</v>
      </c>
    </row>
    <row r="6578" spans="1:17">
      <c r="A6578" t="s">
        <v>19073</v>
      </c>
      <c r="B6578" t="s">
        <v>27</v>
      </c>
      <c r="C6578" t="s">
        <v>28</v>
      </c>
      <c r="D6578">
        <v>2014</v>
      </c>
      <c r="E6578" t="s">
        <v>19074</v>
      </c>
      <c r="F6578">
        <v>7</v>
      </c>
      <c r="G6578">
        <v>73000</v>
      </c>
      <c r="H6578" t="s">
        <v>7013</v>
      </c>
      <c r="I6578" t="s">
        <v>19075</v>
      </c>
      <c r="J6578" t="s">
        <v>7013</v>
      </c>
      <c r="K6578" t="s">
        <v>259</v>
      </c>
      <c r="L6578">
        <v>22500000</v>
      </c>
      <c r="M6578">
        <v>38176317</v>
      </c>
      <c r="N6578" t="s">
        <v>19076</v>
      </c>
      <c r="O6578">
        <v>111</v>
      </c>
      <c r="P6578" cm="1">
        <f t="array" ref="P6578">_xlfn.XLOOKUP(D6578, CPI!$A:A, CPI!$B:B)</f>
        <v>236.7</v>
      </c>
      <c r="Q6578" s="9">
        <f>IF(M6578="","",PRODUCT(M6578,CPI!$B$112/P6578))</f>
        <v>49143742.24714829</v>
      </c>
    </row>
    <row r="6579" spans="1:17">
      <c r="A6579" t="s">
        <v>19077</v>
      </c>
      <c r="B6579" t="s">
        <v>2010</v>
      </c>
      <c r="C6579" t="s">
        <v>74</v>
      </c>
      <c r="D6579">
        <v>2014</v>
      </c>
      <c r="E6579" t="s">
        <v>18775</v>
      </c>
      <c r="F6579">
        <v>7.5</v>
      </c>
      <c r="G6579">
        <v>88000</v>
      </c>
      <c r="H6579" t="s">
        <v>19078</v>
      </c>
      <c r="I6579" t="s">
        <v>19079</v>
      </c>
      <c r="J6579" t="s">
        <v>19080</v>
      </c>
      <c r="K6579" t="s">
        <v>33</v>
      </c>
      <c r="L6579">
        <v>20000000</v>
      </c>
      <c r="M6579">
        <v>66787908</v>
      </c>
      <c r="N6579" t="s">
        <v>15351</v>
      </c>
      <c r="O6579">
        <v>128</v>
      </c>
      <c r="P6579" cm="1">
        <f t="array" ref="P6579">_xlfn.XLOOKUP(D6579, CPI!$A:A, CPI!$B:B)</f>
        <v>236.7</v>
      </c>
      <c r="Q6579" s="9">
        <f>IF(M6579="","",PRODUCT(M6579,CPI!$B$112/P6579))</f>
        <v>85974970.712294042</v>
      </c>
    </row>
    <row r="6580" spans="1:17">
      <c r="A6580" t="s">
        <v>19081</v>
      </c>
      <c r="B6580" t="s">
        <v>2010</v>
      </c>
      <c r="C6580" t="s">
        <v>115</v>
      </c>
      <c r="D6580">
        <v>2014</v>
      </c>
      <c r="E6580" t="s">
        <v>19082</v>
      </c>
      <c r="F6580">
        <v>6.8</v>
      </c>
      <c r="G6580">
        <v>51000</v>
      </c>
      <c r="H6580" t="s">
        <v>19083</v>
      </c>
      <c r="I6580" t="s">
        <v>19083</v>
      </c>
      <c r="J6580" t="s">
        <v>14963</v>
      </c>
      <c r="K6580" t="s">
        <v>41</v>
      </c>
      <c r="L6580">
        <v>6000000</v>
      </c>
      <c r="M6580">
        <v>3485383</v>
      </c>
      <c r="N6580" t="s">
        <v>19084</v>
      </c>
      <c r="O6580">
        <v>107</v>
      </c>
      <c r="P6580" cm="1">
        <f t="array" ref="P6580">_xlfn.XLOOKUP(D6580, CPI!$A:A, CPI!$B:B)</f>
        <v>236.7</v>
      </c>
      <c r="Q6580" s="9">
        <f>IF(M6580="","",PRODUCT(M6580,CPI!$B$112/P6580))</f>
        <v>4486675.9615547108</v>
      </c>
    </row>
    <row r="6581" spans="1:17">
      <c r="A6581" t="s">
        <v>19085</v>
      </c>
      <c r="B6581" t="s">
        <v>44</v>
      </c>
      <c r="C6581" t="s">
        <v>74</v>
      </c>
      <c r="D6581">
        <v>2014</v>
      </c>
      <c r="E6581" t="s">
        <v>18794</v>
      </c>
      <c r="F6581">
        <v>7</v>
      </c>
      <c r="G6581">
        <v>44000</v>
      </c>
      <c r="H6581" t="s">
        <v>15203</v>
      </c>
      <c r="I6581" t="s">
        <v>13163</v>
      </c>
      <c r="J6581" t="s">
        <v>19086</v>
      </c>
      <c r="K6581" t="s">
        <v>41</v>
      </c>
      <c r="L6581">
        <v>25000000</v>
      </c>
      <c r="M6581">
        <v>38483455</v>
      </c>
      <c r="N6581" t="s">
        <v>1735</v>
      </c>
      <c r="O6581">
        <v>124</v>
      </c>
      <c r="P6581" cm="1">
        <f t="array" ref="P6581">_xlfn.XLOOKUP(D6581, CPI!$A:A, CPI!$B:B)</f>
        <v>236.7</v>
      </c>
      <c r="Q6581" s="9">
        <f>IF(M6581="","",PRODUCT(M6581,CPI!$B$112/P6581))</f>
        <v>49539115.920997046</v>
      </c>
    </row>
    <row r="6582" spans="1:17">
      <c r="A6582" t="s">
        <v>19087</v>
      </c>
      <c r="B6582" t="s">
        <v>27</v>
      </c>
      <c r="C6582" t="s">
        <v>52</v>
      </c>
      <c r="D6582">
        <v>2014</v>
      </c>
      <c r="E6582" t="s">
        <v>18876</v>
      </c>
      <c r="F6582">
        <v>7.1</v>
      </c>
      <c r="G6582">
        <v>37000</v>
      </c>
      <c r="H6582" t="s">
        <v>19088</v>
      </c>
      <c r="I6582" t="s">
        <v>19089</v>
      </c>
      <c r="J6582" t="s">
        <v>16996</v>
      </c>
      <c r="K6582" t="s">
        <v>41</v>
      </c>
      <c r="L6582">
        <v>100000</v>
      </c>
      <c r="M6582">
        <v>596933</v>
      </c>
      <c r="N6582" t="s">
        <v>19090</v>
      </c>
      <c r="O6582">
        <v>91</v>
      </c>
      <c r="P6582" cm="1">
        <f t="array" ref="P6582">_xlfn.XLOOKUP(D6582, CPI!$A:A, CPI!$B:B)</f>
        <v>236.7</v>
      </c>
      <c r="Q6582" s="9">
        <f>IF(M6582="","",PRODUCT(M6582,CPI!$B$112/P6582))</f>
        <v>768421.99028305872</v>
      </c>
    </row>
    <row r="6583" spans="1:17">
      <c r="A6583" t="s">
        <v>19091</v>
      </c>
      <c r="B6583" t="s">
        <v>27</v>
      </c>
      <c r="C6583" t="s">
        <v>74</v>
      </c>
      <c r="D6583">
        <v>2014</v>
      </c>
      <c r="E6583" t="s">
        <v>9335</v>
      </c>
      <c r="F6583">
        <v>6.8</v>
      </c>
      <c r="G6583">
        <v>33000</v>
      </c>
      <c r="H6583" t="s">
        <v>96</v>
      </c>
      <c r="I6583" t="s">
        <v>1913</v>
      </c>
      <c r="J6583" t="s">
        <v>19092</v>
      </c>
      <c r="K6583" t="s">
        <v>41</v>
      </c>
      <c r="L6583">
        <v>40000000</v>
      </c>
      <c r="M6583">
        <v>67647013</v>
      </c>
      <c r="N6583" t="s">
        <v>19093</v>
      </c>
      <c r="O6583">
        <v>134</v>
      </c>
      <c r="P6583" cm="1">
        <f t="array" ref="P6583">_xlfn.XLOOKUP(D6583, CPI!$A:A, CPI!$B:B)</f>
        <v>236.7</v>
      </c>
      <c r="Q6583" s="9">
        <f>IF(M6583="","",PRODUCT(M6583,CPI!$B$112/P6583))</f>
        <v>87080882.387410223</v>
      </c>
    </row>
    <row r="6584" spans="1:17">
      <c r="A6584" t="s">
        <v>19094</v>
      </c>
      <c r="B6584" t="s">
        <v>27</v>
      </c>
      <c r="C6584" t="s">
        <v>52</v>
      </c>
      <c r="D6584">
        <v>2014</v>
      </c>
      <c r="E6584" t="s">
        <v>19095</v>
      </c>
      <c r="F6584">
        <v>6</v>
      </c>
      <c r="G6584">
        <v>52000</v>
      </c>
      <c r="H6584" t="s">
        <v>6820</v>
      </c>
      <c r="I6584" t="s">
        <v>6820</v>
      </c>
      <c r="J6584" t="s">
        <v>19096</v>
      </c>
      <c r="K6584" t="s">
        <v>41</v>
      </c>
      <c r="M6584">
        <v>8122990</v>
      </c>
      <c r="N6584" t="s">
        <v>19097</v>
      </c>
      <c r="O6584">
        <v>95</v>
      </c>
      <c r="P6584" cm="1">
        <f t="array" ref="P6584">_xlfn.XLOOKUP(D6584, CPI!$A:A, CPI!$B:B)</f>
        <v>236.7</v>
      </c>
      <c r="Q6584" s="9">
        <f>IF(M6584="","",PRODUCT(M6584,CPI!$B$112/P6584))</f>
        <v>10456590.844951415</v>
      </c>
    </row>
    <row r="6585" spans="1:17">
      <c r="A6585" t="s">
        <v>19098</v>
      </c>
      <c r="B6585" t="s">
        <v>2010</v>
      </c>
      <c r="C6585" t="s">
        <v>28</v>
      </c>
      <c r="D6585">
        <v>2014</v>
      </c>
      <c r="E6585" t="s">
        <v>18388</v>
      </c>
      <c r="F6585">
        <v>6.8</v>
      </c>
      <c r="G6585">
        <v>56000</v>
      </c>
      <c r="H6585" t="s">
        <v>555</v>
      </c>
      <c r="I6585" t="s">
        <v>19099</v>
      </c>
      <c r="J6585" t="s">
        <v>2840</v>
      </c>
      <c r="K6585" t="s">
        <v>41</v>
      </c>
      <c r="L6585">
        <v>25000000</v>
      </c>
      <c r="M6585">
        <v>29824199</v>
      </c>
      <c r="N6585" t="s">
        <v>10093</v>
      </c>
      <c r="O6585">
        <v>110</v>
      </c>
      <c r="P6585" cm="1">
        <f t="array" ref="P6585">_xlfn.XLOOKUP(D6585, CPI!$A:A, CPI!$B:B)</f>
        <v>236.7</v>
      </c>
      <c r="Q6585" s="9">
        <f>IF(M6585="","",PRODUCT(M6585,CPI!$B$112/P6585))</f>
        <v>38392198.71271652</v>
      </c>
    </row>
    <row r="6586" spans="1:17">
      <c r="A6586" t="s">
        <v>19100</v>
      </c>
      <c r="B6586" t="s">
        <v>2010</v>
      </c>
      <c r="C6586" t="s">
        <v>52</v>
      </c>
      <c r="D6586">
        <v>2014</v>
      </c>
      <c r="E6586" t="s">
        <v>18760</v>
      </c>
      <c r="F6586">
        <v>5.8</v>
      </c>
      <c r="G6586">
        <v>13000</v>
      </c>
      <c r="H6586" t="s">
        <v>2079</v>
      </c>
      <c r="I6586" t="s">
        <v>6767</v>
      </c>
      <c r="J6586" t="s">
        <v>1830</v>
      </c>
      <c r="K6586" t="s">
        <v>41</v>
      </c>
      <c r="L6586">
        <v>18000000</v>
      </c>
      <c r="M6586">
        <v>25419147</v>
      </c>
      <c r="N6586" t="s">
        <v>19101</v>
      </c>
      <c r="O6586">
        <v>94</v>
      </c>
      <c r="P6586" cm="1">
        <f t="array" ref="P6586">_xlfn.XLOOKUP(D6586, CPI!$A:A, CPI!$B:B)</f>
        <v>236.7</v>
      </c>
      <c r="Q6586" s="9">
        <f>IF(M6586="","",PRODUCT(M6586,CPI!$B$112/P6586))</f>
        <v>32721648.039290242</v>
      </c>
    </row>
    <row r="6587" spans="1:17">
      <c r="A6587" t="s">
        <v>19102</v>
      </c>
      <c r="B6587" t="s">
        <v>27</v>
      </c>
      <c r="C6587" t="s">
        <v>52</v>
      </c>
      <c r="D6587">
        <v>2014</v>
      </c>
      <c r="E6587" t="s">
        <v>18974</v>
      </c>
      <c r="F6587">
        <v>4.7</v>
      </c>
      <c r="G6587">
        <v>20000</v>
      </c>
      <c r="H6587" t="s">
        <v>18624</v>
      </c>
      <c r="I6587" t="s">
        <v>10021</v>
      </c>
      <c r="J6587" t="s">
        <v>10021</v>
      </c>
      <c r="K6587" t="s">
        <v>41</v>
      </c>
      <c r="L6587">
        <v>4000000</v>
      </c>
      <c r="M6587">
        <v>25358716</v>
      </c>
      <c r="N6587" t="s">
        <v>19103</v>
      </c>
      <c r="O6587">
        <v>86</v>
      </c>
      <c r="P6587" cm="1">
        <f t="array" ref="P6587">_xlfn.XLOOKUP(D6587, CPI!$A:A, CPI!$B:B)</f>
        <v>236.7</v>
      </c>
      <c r="Q6587" s="9">
        <f>IF(M6587="","",PRODUCT(M6587,CPI!$B$112/P6587))</f>
        <v>32643856.211237855</v>
      </c>
    </row>
    <row r="6588" spans="1:17">
      <c r="A6588" t="s">
        <v>19104</v>
      </c>
      <c r="B6588" t="s">
        <v>27</v>
      </c>
      <c r="C6588" t="s">
        <v>115</v>
      </c>
      <c r="D6588">
        <v>2014</v>
      </c>
      <c r="E6588" t="s">
        <v>18768</v>
      </c>
      <c r="F6588">
        <v>6.1</v>
      </c>
      <c r="G6588">
        <v>68000</v>
      </c>
      <c r="H6588" t="s">
        <v>17245</v>
      </c>
      <c r="I6588" t="s">
        <v>14040</v>
      </c>
      <c r="J6588" t="s">
        <v>9049</v>
      </c>
      <c r="K6588" t="s">
        <v>41</v>
      </c>
      <c r="L6588">
        <v>25000000</v>
      </c>
      <c r="M6588">
        <v>39280992</v>
      </c>
      <c r="N6588" t="s">
        <v>55</v>
      </c>
      <c r="O6588">
        <v>111</v>
      </c>
      <c r="P6588" cm="1">
        <f t="array" ref="P6588">_xlfn.XLOOKUP(D6588, CPI!$A:A, CPI!$B:B)</f>
        <v>236.7</v>
      </c>
      <c r="Q6588" s="9">
        <f>IF(M6588="","",PRODUCT(M6588,CPI!$B$112/P6588))</f>
        <v>50565772.126742713</v>
      </c>
    </row>
    <row r="6589" spans="1:17">
      <c r="A6589" t="s">
        <v>19105</v>
      </c>
      <c r="B6589" t="s">
        <v>27</v>
      </c>
      <c r="C6589" t="s">
        <v>28</v>
      </c>
      <c r="D6589">
        <v>2014</v>
      </c>
      <c r="E6589" t="s">
        <v>19009</v>
      </c>
      <c r="F6589">
        <v>6.4</v>
      </c>
      <c r="G6589">
        <v>36000</v>
      </c>
      <c r="H6589" t="s">
        <v>17457</v>
      </c>
      <c r="I6589" t="s">
        <v>19106</v>
      </c>
      <c r="J6589" t="s">
        <v>9789</v>
      </c>
      <c r="K6589" t="s">
        <v>41</v>
      </c>
      <c r="L6589">
        <v>7000000</v>
      </c>
      <c r="M6589">
        <v>2433850</v>
      </c>
      <c r="N6589" t="s">
        <v>19107</v>
      </c>
      <c r="O6589">
        <v>102</v>
      </c>
      <c r="P6589" cm="1">
        <f t="array" ref="P6589">_xlfn.XLOOKUP(D6589, CPI!$A:A, CPI!$B:B)</f>
        <v>236.7</v>
      </c>
      <c r="Q6589" s="9">
        <f>IF(M6589="","",PRODUCT(M6589,CPI!$B$112/P6589))</f>
        <v>3133054.9007182089</v>
      </c>
    </row>
    <row r="6590" spans="1:17">
      <c r="A6590" t="s">
        <v>19108</v>
      </c>
      <c r="B6590" t="s">
        <v>2010</v>
      </c>
      <c r="C6590" t="s">
        <v>45</v>
      </c>
      <c r="D6590">
        <v>2014</v>
      </c>
      <c r="E6590" t="s">
        <v>18528</v>
      </c>
      <c r="F6590">
        <v>5.0999999999999996</v>
      </c>
      <c r="G6590">
        <v>79000</v>
      </c>
      <c r="H6590" t="s">
        <v>13505</v>
      </c>
      <c r="I6590" t="s">
        <v>13505</v>
      </c>
      <c r="J6590" t="s">
        <v>10046</v>
      </c>
      <c r="K6590" t="s">
        <v>41</v>
      </c>
      <c r="L6590">
        <v>65000000</v>
      </c>
      <c r="M6590">
        <v>76801179</v>
      </c>
      <c r="N6590" t="s">
        <v>19109</v>
      </c>
      <c r="O6590">
        <v>92</v>
      </c>
      <c r="P6590" cm="1">
        <f t="array" ref="P6590">_xlfn.XLOOKUP(D6590, CPI!$A:A, CPI!$B:B)</f>
        <v>236.7</v>
      </c>
      <c r="Q6590" s="9">
        <f>IF(M6590="","",PRODUCT(M6590,CPI!$B$112/P6590))</f>
        <v>98864889.06337136</v>
      </c>
    </row>
    <row r="6591" spans="1:17">
      <c r="A6591" t="s">
        <v>19110</v>
      </c>
      <c r="B6591" t="s">
        <v>44</v>
      </c>
      <c r="C6591" t="s">
        <v>36</v>
      </c>
      <c r="D6591">
        <v>2014</v>
      </c>
      <c r="E6591" t="s">
        <v>18747</v>
      </c>
      <c r="F6591">
        <v>6.4</v>
      </c>
      <c r="G6591">
        <v>33000</v>
      </c>
      <c r="H6591" t="s">
        <v>17375</v>
      </c>
      <c r="I6591" t="s">
        <v>17375</v>
      </c>
      <c r="J6591" t="s">
        <v>15750</v>
      </c>
      <c r="K6591" t="s">
        <v>41</v>
      </c>
      <c r="L6591">
        <v>50000000</v>
      </c>
      <c r="M6591">
        <v>80383113</v>
      </c>
      <c r="N6591" t="s">
        <v>1735</v>
      </c>
      <c r="O6591">
        <v>107</v>
      </c>
      <c r="P6591" cm="1">
        <f t="array" ref="P6591">_xlfn.XLOOKUP(D6591, CPI!$A:A, CPI!$B:B)</f>
        <v>236.7</v>
      </c>
      <c r="Q6591" s="9">
        <f>IF(M6591="","",PRODUCT(M6591,CPI!$B$112/P6591))</f>
        <v>103475853.5323194</v>
      </c>
    </row>
    <row r="6592" spans="1:17">
      <c r="A6592" t="s">
        <v>19111</v>
      </c>
      <c r="B6592" t="s">
        <v>27</v>
      </c>
      <c r="C6592" t="s">
        <v>52</v>
      </c>
      <c r="D6592">
        <v>2014</v>
      </c>
      <c r="E6592" t="s">
        <v>18754</v>
      </c>
      <c r="F6592">
        <v>6.4</v>
      </c>
      <c r="G6592">
        <v>67000</v>
      </c>
      <c r="H6592" t="s">
        <v>19112</v>
      </c>
      <c r="I6592" t="s">
        <v>19113</v>
      </c>
      <c r="J6592" t="s">
        <v>18458</v>
      </c>
      <c r="K6592" t="s">
        <v>41</v>
      </c>
      <c r="M6592">
        <v>492332</v>
      </c>
      <c r="N6592" t="s">
        <v>19114</v>
      </c>
      <c r="O6592">
        <v>86</v>
      </c>
      <c r="P6592" cm="1">
        <f t="array" ref="P6592">_xlfn.XLOOKUP(D6592, CPI!$A:A, CPI!$B:B)</f>
        <v>236.7</v>
      </c>
      <c r="Q6592" s="9">
        <f>IF(M6592="","",PRODUCT(M6592,CPI!$B$112/P6592))</f>
        <v>633770.85086607526</v>
      </c>
    </row>
    <row r="6593" spans="1:17">
      <c r="A6593" t="s">
        <v>19115</v>
      </c>
      <c r="B6593" t="s">
        <v>27</v>
      </c>
      <c r="C6593" t="s">
        <v>45</v>
      </c>
      <c r="D6593">
        <v>2014</v>
      </c>
      <c r="E6593" t="s">
        <v>19116</v>
      </c>
      <c r="F6593">
        <v>6.4</v>
      </c>
      <c r="G6593">
        <v>27000</v>
      </c>
      <c r="H6593" t="s">
        <v>19117</v>
      </c>
      <c r="I6593" t="s">
        <v>19117</v>
      </c>
      <c r="J6593" t="s">
        <v>9015</v>
      </c>
      <c r="K6593" t="s">
        <v>259</v>
      </c>
      <c r="M6593">
        <v>660241</v>
      </c>
      <c r="N6593" t="s">
        <v>17237</v>
      </c>
      <c r="O6593">
        <v>108</v>
      </c>
      <c r="P6593" cm="1">
        <f t="array" ref="P6593">_xlfn.XLOOKUP(D6593, CPI!$A:A, CPI!$B:B)</f>
        <v>236.7</v>
      </c>
      <c r="Q6593" s="9">
        <f>IF(M6593="","",PRODUCT(M6593,CPI!$B$112/P6593))</f>
        <v>849917.33291085763</v>
      </c>
    </row>
    <row r="6594" spans="1:17">
      <c r="A6594" t="s">
        <v>19118</v>
      </c>
      <c r="B6594" t="s">
        <v>2010</v>
      </c>
      <c r="C6594" t="s">
        <v>74</v>
      </c>
      <c r="D6594">
        <v>2014</v>
      </c>
      <c r="E6594" t="s">
        <v>18258</v>
      </c>
      <c r="F6594">
        <v>7</v>
      </c>
      <c r="G6594">
        <v>42000</v>
      </c>
      <c r="H6594" t="s">
        <v>3360</v>
      </c>
      <c r="I6594" t="s">
        <v>12665</v>
      </c>
      <c r="J6594" t="s">
        <v>10145</v>
      </c>
      <c r="K6594" t="s">
        <v>41</v>
      </c>
      <c r="L6594">
        <v>19000000</v>
      </c>
      <c r="M6594">
        <v>5578519</v>
      </c>
      <c r="N6594" t="s">
        <v>19119</v>
      </c>
      <c r="O6594">
        <v>115</v>
      </c>
      <c r="P6594" cm="1">
        <f t="array" ref="P6594">_xlfn.XLOOKUP(D6594, CPI!$A:A, CPI!$B:B)</f>
        <v>236.7</v>
      </c>
      <c r="Q6594" s="9">
        <f>IF(M6594="","",PRODUCT(M6594,CPI!$B$112/P6594))</f>
        <v>7181135.3582594004</v>
      </c>
    </row>
    <row r="6595" spans="1:17">
      <c r="A6595" t="s">
        <v>19120</v>
      </c>
      <c r="B6595" t="s">
        <v>2010</v>
      </c>
      <c r="C6595" t="s">
        <v>45</v>
      </c>
      <c r="D6595">
        <v>2014</v>
      </c>
      <c r="E6595" t="s">
        <v>18439</v>
      </c>
      <c r="F6595">
        <v>3.1</v>
      </c>
      <c r="G6595">
        <v>38000</v>
      </c>
      <c r="H6595" t="s">
        <v>19121</v>
      </c>
      <c r="I6595" t="s">
        <v>19122</v>
      </c>
      <c r="J6595" t="s">
        <v>1546</v>
      </c>
      <c r="K6595" t="s">
        <v>41</v>
      </c>
      <c r="L6595">
        <v>16000000</v>
      </c>
      <c r="M6595">
        <v>27405896</v>
      </c>
      <c r="N6595" t="s">
        <v>19123</v>
      </c>
      <c r="O6595">
        <v>110</v>
      </c>
      <c r="P6595" cm="1">
        <f t="array" ref="P6595">_xlfn.XLOOKUP(D6595, CPI!$A:A, CPI!$B:B)</f>
        <v>236.7</v>
      </c>
      <c r="Q6595" s="9">
        <f>IF(M6595="","",PRODUCT(M6595,CPI!$B$112/P6595))</f>
        <v>35279157.208280526</v>
      </c>
    </row>
    <row r="6596" spans="1:17">
      <c r="A6596" t="s">
        <v>19124</v>
      </c>
      <c r="B6596" t="s">
        <v>44</v>
      </c>
      <c r="C6596" t="s">
        <v>52</v>
      </c>
      <c r="D6596">
        <v>2014</v>
      </c>
      <c r="E6596" t="s">
        <v>18791</v>
      </c>
      <c r="F6596">
        <v>6.2</v>
      </c>
      <c r="G6596">
        <v>42000</v>
      </c>
      <c r="H6596" t="s">
        <v>11569</v>
      </c>
      <c r="I6596" t="s">
        <v>19125</v>
      </c>
      <c r="J6596" t="s">
        <v>14005</v>
      </c>
      <c r="K6596" t="s">
        <v>41</v>
      </c>
      <c r="L6596">
        <v>28000000</v>
      </c>
      <c r="M6596">
        <v>100654149</v>
      </c>
      <c r="N6596" t="s">
        <v>1735</v>
      </c>
      <c r="O6596">
        <v>81</v>
      </c>
      <c r="P6596" cm="1">
        <f t="array" ref="P6596">_xlfn.XLOOKUP(D6596, CPI!$A:A, CPI!$B:B)</f>
        <v>236.7</v>
      </c>
      <c r="Q6596" s="9">
        <f>IF(M6596="","",PRODUCT(M6596,CPI!$B$112/P6596))</f>
        <v>129570423.32192649</v>
      </c>
    </row>
    <row r="6597" spans="1:17">
      <c r="A6597" t="s">
        <v>19126</v>
      </c>
      <c r="B6597" t="s">
        <v>2010</v>
      </c>
      <c r="C6597" t="s">
        <v>52</v>
      </c>
      <c r="D6597">
        <v>2014</v>
      </c>
      <c r="E6597" t="s">
        <v>18726</v>
      </c>
      <c r="F6597">
        <v>7.2</v>
      </c>
      <c r="G6597">
        <v>98000</v>
      </c>
      <c r="H6597" t="s">
        <v>19127</v>
      </c>
      <c r="I6597" t="s">
        <v>19127</v>
      </c>
      <c r="J6597" t="s">
        <v>557</v>
      </c>
      <c r="K6597" t="s">
        <v>41</v>
      </c>
      <c r="L6597">
        <v>13000000</v>
      </c>
      <c r="M6597">
        <v>54837234</v>
      </c>
      <c r="N6597" t="s">
        <v>18883</v>
      </c>
      <c r="O6597">
        <v>102</v>
      </c>
      <c r="P6597" cm="1">
        <f t="array" ref="P6597">_xlfn.XLOOKUP(D6597, CPI!$A:A, CPI!$B:B)</f>
        <v>236.7</v>
      </c>
      <c r="Q6597" s="9">
        <f>IF(M6597="","",PRODUCT(M6597,CPI!$B$112/P6597))</f>
        <v>70591065.482889742</v>
      </c>
    </row>
    <row r="6598" spans="1:17">
      <c r="A6598" t="s">
        <v>19128</v>
      </c>
      <c r="B6598" t="s">
        <v>2010</v>
      </c>
      <c r="C6598" t="s">
        <v>45</v>
      </c>
      <c r="D6598">
        <v>2014</v>
      </c>
      <c r="E6598" t="s">
        <v>18241</v>
      </c>
      <c r="F6598">
        <v>4.2</v>
      </c>
      <c r="G6598">
        <v>53000</v>
      </c>
      <c r="H6598" t="s">
        <v>3797</v>
      </c>
      <c r="I6598" t="s">
        <v>19129</v>
      </c>
      <c r="J6598" t="s">
        <v>19130</v>
      </c>
      <c r="K6598" t="s">
        <v>41</v>
      </c>
      <c r="L6598">
        <v>70000000</v>
      </c>
      <c r="M6598">
        <v>61279452</v>
      </c>
      <c r="N6598" t="s">
        <v>10093</v>
      </c>
      <c r="O6598">
        <v>99</v>
      </c>
      <c r="P6598" cm="1">
        <f t="array" ref="P6598">_xlfn.XLOOKUP(D6598, CPI!$A:A, CPI!$B:B)</f>
        <v>236.7</v>
      </c>
      <c r="Q6598" s="9">
        <f>IF(M6598="","",PRODUCT(M6598,CPI!$B$112/P6598))</f>
        <v>78884026.296577945</v>
      </c>
    </row>
    <row r="6599" spans="1:17">
      <c r="A6599" t="s">
        <v>19131</v>
      </c>
      <c r="B6599" t="s">
        <v>27</v>
      </c>
      <c r="C6599" t="s">
        <v>74</v>
      </c>
      <c r="D6599">
        <v>2014</v>
      </c>
      <c r="E6599" t="s">
        <v>19132</v>
      </c>
      <c r="F6599">
        <v>6.9</v>
      </c>
      <c r="G6599">
        <v>45000</v>
      </c>
      <c r="H6599" t="s">
        <v>12294</v>
      </c>
      <c r="I6599" t="s">
        <v>18645</v>
      </c>
      <c r="J6599" t="s">
        <v>12754</v>
      </c>
      <c r="K6599" t="s">
        <v>41</v>
      </c>
      <c r="M6599">
        <v>5218973</v>
      </c>
      <c r="N6599" t="s">
        <v>19133</v>
      </c>
      <c r="O6599">
        <v>112</v>
      </c>
      <c r="P6599" cm="1">
        <f t="array" ref="P6599">_xlfn.XLOOKUP(D6599, CPI!$A:A, CPI!$B:B)</f>
        <v>236.7</v>
      </c>
      <c r="Q6599" s="9">
        <f>IF(M6599="","",PRODUCT(M6599,CPI!$B$112/P6599))</f>
        <v>6718297.7317279261</v>
      </c>
    </row>
    <row r="6600" spans="1:17">
      <c r="A6600" t="s">
        <v>19134</v>
      </c>
      <c r="B6600" t="s">
        <v>2010</v>
      </c>
      <c r="C6600" t="s">
        <v>28</v>
      </c>
      <c r="D6600">
        <v>2014</v>
      </c>
      <c r="E6600" t="s">
        <v>18876</v>
      </c>
      <c r="F6600">
        <v>6</v>
      </c>
      <c r="G6600">
        <v>33000</v>
      </c>
      <c r="H6600" t="s">
        <v>19135</v>
      </c>
      <c r="I6600" t="s">
        <v>11994</v>
      </c>
      <c r="J6600" t="s">
        <v>19136</v>
      </c>
      <c r="K6600" t="s">
        <v>41</v>
      </c>
      <c r="L6600">
        <v>45000000</v>
      </c>
      <c r="M6600">
        <v>86165646</v>
      </c>
      <c r="N6600" t="s">
        <v>10093</v>
      </c>
      <c r="O6600">
        <v>112</v>
      </c>
      <c r="P6600" cm="1">
        <f t="array" ref="P6600">_xlfn.XLOOKUP(D6600, CPI!$A:A, CPI!$B:B)</f>
        <v>236.7</v>
      </c>
      <c r="Q6600" s="9">
        <f>IF(M6600="","",PRODUCT(M6600,CPI!$B$112/P6600))</f>
        <v>110919612.7427123</v>
      </c>
    </row>
    <row r="6601" spans="1:17">
      <c r="A6601" t="s">
        <v>19137</v>
      </c>
      <c r="B6601" t="s">
        <v>27</v>
      </c>
      <c r="C6601" t="s">
        <v>45</v>
      </c>
      <c r="D6601">
        <v>2014</v>
      </c>
      <c r="E6601" t="s">
        <v>19042</v>
      </c>
      <c r="F6601">
        <v>6.7</v>
      </c>
      <c r="G6601">
        <v>37000</v>
      </c>
      <c r="H6601" t="s">
        <v>19138</v>
      </c>
      <c r="I6601" t="s">
        <v>13297</v>
      </c>
      <c r="J6601" t="s">
        <v>14889</v>
      </c>
      <c r="K6601" t="s">
        <v>3822</v>
      </c>
      <c r="M6601">
        <v>1363964</v>
      </c>
      <c r="N6601" t="s">
        <v>10425</v>
      </c>
      <c r="O6601">
        <v>92</v>
      </c>
      <c r="P6601" cm="1">
        <f t="array" ref="P6601">_xlfn.XLOOKUP(D6601, CPI!$A:A, CPI!$B:B)</f>
        <v>236.7</v>
      </c>
      <c r="Q6601" s="9">
        <f>IF(M6601="","",PRODUCT(M6601,CPI!$B$112/P6601))</f>
        <v>1755808.3261512464</v>
      </c>
    </row>
    <row r="6602" spans="1:17">
      <c r="A6602" t="s">
        <v>19139</v>
      </c>
      <c r="B6602" t="s">
        <v>44</v>
      </c>
      <c r="C6602" t="s">
        <v>28</v>
      </c>
      <c r="D6602">
        <v>2014</v>
      </c>
      <c r="E6602" t="s">
        <v>18747</v>
      </c>
      <c r="F6602">
        <v>4.7</v>
      </c>
      <c r="G6602">
        <v>41000</v>
      </c>
      <c r="H6602" t="s">
        <v>19140</v>
      </c>
      <c r="I6602" t="s">
        <v>19141</v>
      </c>
      <c r="J6602" t="s">
        <v>19142</v>
      </c>
      <c r="K6602" t="s">
        <v>41</v>
      </c>
      <c r="L6602">
        <v>2000000</v>
      </c>
      <c r="M6602">
        <v>64676349</v>
      </c>
      <c r="N6602" t="s">
        <v>19143</v>
      </c>
      <c r="O6602">
        <v>113</v>
      </c>
      <c r="P6602" cm="1">
        <f t="array" ref="P6602">_xlfn.XLOOKUP(D6602, CPI!$A:A, CPI!$B:B)</f>
        <v>236.7</v>
      </c>
      <c r="Q6602" s="9">
        <f>IF(M6602="","",PRODUCT(M6602,CPI!$B$112/P6602))</f>
        <v>83256795.692015216</v>
      </c>
    </row>
    <row r="6603" spans="1:17">
      <c r="A6603" t="s">
        <v>19144</v>
      </c>
      <c r="B6603" t="s">
        <v>2010</v>
      </c>
      <c r="C6603" t="s">
        <v>28</v>
      </c>
      <c r="D6603">
        <v>2014</v>
      </c>
      <c r="E6603" t="s">
        <v>18977</v>
      </c>
      <c r="F6603">
        <v>6.2</v>
      </c>
      <c r="G6603">
        <v>53000</v>
      </c>
      <c r="H6603" t="s">
        <v>8353</v>
      </c>
      <c r="I6603" t="s">
        <v>8353</v>
      </c>
      <c r="J6603" t="s">
        <v>11558</v>
      </c>
      <c r="K6603" t="s">
        <v>41</v>
      </c>
      <c r="L6603">
        <v>60000000</v>
      </c>
      <c r="M6603">
        <v>30800231</v>
      </c>
      <c r="N6603" t="s">
        <v>10911</v>
      </c>
      <c r="O6603">
        <v>118</v>
      </c>
      <c r="P6603" cm="1">
        <f t="array" ref="P6603">_xlfn.XLOOKUP(D6603, CPI!$A:A, CPI!$B:B)</f>
        <v>236.7</v>
      </c>
      <c r="Q6603" s="9">
        <f>IF(M6603="","",PRODUCT(M6603,CPI!$B$112/P6603))</f>
        <v>39648628.583438955</v>
      </c>
    </row>
    <row r="6604" spans="1:17">
      <c r="A6604" t="s">
        <v>19145</v>
      </c>
      <c r="B6604" t="s">
        <v>44</v>
      </c>
      <c r="C6604" t="s">
        <v>401</v>
      </c>
      <c r="D6604">
        <v>2014</v>
      </c>
      <c r="E6604" t="s">
        <v>19146</v>
      </c>
      <c r="F6604">
        <v>7.7</v>
      </c>
      <c r="G6604">
        <v>35000</v>
      </c>
      <c r="H6604" t="s">
        <v>19147</v>
      </c>
      <c r="I6604" t="s">
        <v>19148</v>
      </c>
      <c r="J6604" t="s">
        <v>19149</v>
      </c>
      <c r="K6604" t="s">
        <v>2119</v>
      </c>
      <c r="M6604">
        <v>34949567</v>
      </c>
      <c r="N6604" t="s">
        <v>19150</v>
      </c>
      <c r="O6604">
        <v>103</v>
      </c>
      <c r="P6604" cm="1">
        <f t="array" ref="P6604">_xlfn.XLOOKUP(D6604, CPI!$A:A, CPI!$B:B)</f>
        <v>236.7</v>
      </c>
      <c r="Q6604" s="9">
        <f>IF(M6604="","",PRODUCT(M6604,CPI!$B$112/P6604))</f>
        <v>44990000.274186738</v>
      </c>
    </row>
    <row r="6605" spans="1:17">
      <c r="A6605" t="s">
        <v>19151</v>
      </c>
      <c r="B6605" t="s">
        <v>44</v>
      </c>
      <c r="C6605" t="s">
        <v>401</v>
      </c>
      <c r="D6605">
        <v>2014</v>
      </c>
      <c r="E6605" t="s">
        <v>18800</v>
      </c>
      <c r="F6605">
        <v>6.8</v>
      </c>
      <c r="G6605">
        <v>65000</v>
      </c>
      <c r="H6605" t="s">
        <v>10708</v>
      </c>
      <c r="I6605" t="s">
        <v>9610</v>
      </c>
      <c r="J6605" t="s">
        <v>19152</v>
      </c>
      <c r="K6605" t="s">
        <v>41</v>
      </c>
      <c r="L6605">
        <v>145000000</v>
      </c>
      <c r="M6605">
        <v>275698039</v>
      </c>
      <c r="N6605" t="s">
        <v>19153</v>
      </c>
      <c r="O6605">
        <v>92</v>
      </c>
      <c r="P6605" cm="1">
        <f t="array" ref="P6605">_xlfn.XLOOKUP(D6605, CPI!$A:A, CPI!$B:B)</f>
        <v>236.7</v>
      </c>
      <c r="Q6605" s="9">
        <f>IF(M6605="","",PRODUCT(M6605,CPI!$B$112/P6605))</f>
        <v>354901531.4038868</v>
      </c>
    </row>
    <row r="6606" spans="1:17">
      <c r="A6606" t="s">
        <v>19154</v>
      </c>
      <c r="B6606" t="s">
        <v>27</v>
      </c>
      <c r="C6606" t="s">
        <v>52</v>
      </c>
      <c r="D6606">
        <v>2014</v>
      </c>
      <c r="E6606" t="s">
        <v>18991</v>
      </c>
      <c r="F6606">
        <v>4.9000000000000004</v>
      </c>
      <c r="G6606">
        <v>49000</v>
      </c>
      <c r="H6606" t="s">
        <v>19155</v>
      </c>
      <c r="I6606" t="s">
        <v>19156</v>
      </c>
      <c r="J6606" t="s">
        <v>19156</v>
      </c>
      <c r="K6606" t="s">
        <v>41</v>
      </c>
      <c r="L6606">
        <v>20000000</v>
      </c>
      <c r="M6606">
        <v>100375432</v>
      </c>
      <c r="N6606" t="s">
        <v>19157</v>
      </c>
      <c r="O6606">
        <v>97</v>
      </c>
      <c r="P6606" cm="1">
        <f t="array" ref="P6606">_xlfn.XLOOKUP(D6606, CPI!$A:A, CPI!$B:B)</f>
        <v>236.7</v>
      </c>
      <c r="Q6606" s="9">
        <f>IF(M6606="","",PRODUCT(M6606,CPI!$B$112/P6606))</f>
        <v>129211635.53189692</v>
      </c>
    </row>
    <row r="6607" spans="1:17">
      <c r="A6607" t="s">
        <v>19158</v>
      </c>
      <c r="B6607" t="s">
        <v>2010</v>
      </c>
      <c r="C6607" t="s">
        <v>45</v>
      </c>
      <c r="D6607">
        <v>2014</v>
      </c>
      <c r="E6607" t="s">
        <v>19024</v>
      </c>
      <c r="F6607">
        <v>5.4</v>
      </c>
      <c r="G6607">
        <v>32000</v>
      </c>
      <c r="H6607" t="s">
        <v>19159</v>
      </c>
      <c r="I6607" t="s">
        <v>19159</v>
      </c>
      <c r="J6607" t="s">
        <v>9420</v>
      </c>
      <c r="K6607" t="s">
        <v>19160</v>
      </c>
      <c r="M6607">
        <v>7455398</v>
      </c>
      <c r="N6607" t="s">
        <v>19161</v>
      </c>
      <c r="O6607">
        <v>110</v>
      </c>
      <c r="P6607" cm="1">
        <f t="array" ref="P6607">_xlfn.XLOOKUP(D6607, CPI!$A:A, CPI!$B:B)</f>
        <v>236.7</v>
      </c>
      <c r="Q6607" s="9">
        <f>IF(M6607="","",PRODUCT(M6607,CPI!$B$112/P6607))</f>
        <v>9597210.6911702584</v>
      </c>
    </row>
    <row r="6608" spans="1:17">
      <c r="A6608" t="s">
        <v>19162</v>
      </c>
      <c r="B6608" t="s">
        <v>27</v>
      </c>
      <c r="C6608" t="s">
        <v>52</v>
      </c>
      <c r="D6608">
        <v>2014</v>
      </c>
      <c r="E6608" t="s">
        <v>19163</v>
      </c>
      <c r="F6608">
        <v>6.4</v>
      </c>
      <c r="G6608">
        <v>32000</v>
      </c>
      <c r="H6608" t="s">
        <v>19164</v>
      </c>
      <c r="I6608" t="s">
        <v>9860</v>
      </c>
      <c r="J6608" t="s">
        <v>4744</v>
      </c>
      <c r="K6608" t="s">
        <v>33</v>
      </c>
      <c r="L6608">
        <v>12000000</v>
      </c>
      <c r="M6608">
        <v>7257942</v>
      </c>
      <c r="N6608" t="s">
        <v>19165</v>
      </c>
      <c r="O6608">
        <v>96</v>
      </c>
      <c r="P6608" cm="1">
        <f t="array" ref="P6608">_xlfn.XLOOKUP(D6608, CPI!$A:A, CPI!$B:B)</f>
        <v>236.7</v>
      </c>
      <c r="Q6608" s="9">
        <f>IF(M6608="","",PRODUCT(M6608,CPI!$B$112/P6608))</f>
        <v>9343028.8441064637</v>
      </c>
    </row>
    <row r="6609" spans="1:17">
      <c r="A6609" t="s">
        <v>19166</v>
      </c>
      <c r="B6609" t="s">
        <v>27</v>
      </c>
      <c r="C6609" t="s">
        <v>45</v>
      </c>
      <c r="D6609">
        <v>2014</v>
      </c>
      <c r="E6609" t="s">
        <v>9335</v>
      </c>
      <c r="F6609">
        <v>6.4</v>
      </c>
      <c r="G6609">
        <v>46000</v>
      </c>
      <c r="H6609" t="s">
        <v>16734</v>
      </c>
      <c r="I6609" t="s">
        <v>16734</v>
      </c>
      <c r="J6609" t="s">
        <v>10858</v>
      </c>
      <c r="K6609" t="s">
        <v>259</v>
      </c>
      <c r="L6609">
        <v>12000000</v>
      </c>
      <c r="M6609">
        <v>2510007</v>
      </c>
      <c r="N6609" t="s">
        <v>16736</v>
      </c>
      <c r="O6609">
        <v>103</v>
      </c>
      <c r="P6609" cm="1">
        <f t="array" ref="P6609">_xlfn.XLOOKUP(D6609, CPI!$A:A, CPI!$B:B)</f>
        <v>236.7</v>
      </c>
      <c r="Q6609" s="9">
        <f>IF(M6609="","",PRODUCT(M6609,CPI!$B$112/P6609))</f>
        <v>3231090.5487959445</v>
      </c>
    </row>
    <row r="6610" spans="1:17">
      <c r="A6610" t="s">
        <v>19167</v>
      </c>
      <c r="B6610" t="s">
        <v>27</v>
      </c>
      <c r="C6610" t="s">
        <v>52</v>
      </c>
      <c r="D6610">
        <v>2014</v>
      </c>
      <c r="E6610" t="s">
        <v>19168</v>
      </c>
      <c r="F6610">
        <v>7.3</v>
      </c>
      <c r="G6610">
        <v>51000</v>
      </c>
      <c r="H6610" t="s">
        <v>19169</v>
      </c>
      <c r="I6610" t="s">
        <v>19169</v>
      </c>
      <c r="J6610" t="s">
        <v>19170</v>
      </c>
      <c r="K6610" t="s">
        <v>1104</v>
      </c>
      <c r="M6610">
        <v>4094339</v>
      </c>
      <c r="N6610" t="s">
        <v>19171</v>
      </c>
      <c r="O6610">
        <v>120</v>
      </c>
      <c r="P6610" cm="1">
        <f t="array" ref="P6610">_xlfn.XLOOKUP(D6610, CPI!$A:A, CPI!$B:B)</f>
        <v>236.7</v>
      </c>
      <c r="Q6610" s="9">
        <f>IF(M6610="","",PRODUCT(M6610,CPI!$B$112/P6610))</f>
        <v>5270574.9611322349</v>
      </c>
    </row>
    <row r="6611" spans="1:17">
      <c r="A6611" t="s">
        <v>19172</v>
      </c>
      <c r="B6611" t="s">
        <v>2010</v>
      </c>
      <c r="C6611" t="s">
        <v>28</v>
      </c>
      <c r="D6611">
        <v>2014</v>
      </c>
      <c r="E6611" t="s">
        <v>19173</v>
      </c>
      <c r="F6611">
        <v>7.3</v>
      </c>
      <c r="G6611">
        <v>46000</v>
      </c>
      <c r="H6611" t="s">
        <v>11182</v>
      </c>
      <c r="I6611" t="s">
        <v>11182</v>
      </c>
      <c r="J6611" t="s">
        <v>15277</v>
      </c>
      <c r="K6611" t="s">
        <v>6953</v>
      </c>
      <c r="M6611">
        <v>9016922</v>
      </c>
      <c r="N6611" t="s">
        <v>19174</v>
      </c>
      <c r="O6611">
        <v>95</v>
      </c>
      <c r="P6611" cm="1">
        <f t="array" ref="P6611">_xlfn.XLOOKUP(D6611, CPI!$A:A, CPI!$B:B)</f>
        <v>236.7</v>
      </c>
      <c r="Q6611" s="9">
        <f>IF(M6611="","",PRODUCT(M6611,CPI!$B$112/P6611))</f>
        <v>11607334.741867343</v>
      </c>
    </row>
    <row r="6612" spans="1:17">
      <c r="A6612" t="s">
        <v>19175</v>
      </c>
      <c r="B6612" t="s">
        <v>27</v>
      </c>
      <c r="C6612" t="s">
        <v>28</v>
      </c>
      <c r="D6612">
        <v>2014</v>
      </c>
      <c r="E6612" t="s">
        <v>18998</v>
      </c>
      <c r="F6612">
        <v>5.7</v>
      </c>
      <c r="G6612">
        <v>17000</v>
      </c>
      <c r="H6612" t="s">
        <v>12176</v>
      </c>
      <c r="I6612" t="s">
        <v>12176</v>
      </c>
      <c r="J6612" t="s">
        <v>19176</v>
      </c>
      <c r="K6612" t="s">
        <v>41</v>
      </c>
      <c r="L6612">
        <v>2000000</v>
      </c>
      <c r="M6612">
        <v>615500</v>
      </c>
      <c r="N6612" t="s">
        <v>14979</v>
      </c>
      <c r="O6612">
        <v>95</v>
      </c>
      <c r="P6612" cm="1">
        <f t="array" ref="P6612">_xlfn.XLOOKUP(D6612, CPI!$A:A, CPI!$B:B)</f>
        <v>236.7</v>
      </c>
      <c r="Q6612" s="9">
        <f>IF(M6612="","",PRODUCT(M6612,CPI!$B$112/P6612))</f>
        <v>792322.98267849605</v>
      </c>
    </row>
    <row r="6613" spans="1:17">
      <c r="A6613" t="s">
        <v>19177</v>
      </c>
      <c r="B6613" t="s">
        <v>2010</v>
      </c>
      <c r="C6613" t="s">
        <v>52</v>
      </c>
      <c r="D6613">
        <v>2014</v>
      </c>
      <c r="E6613" t="s">
        <v>18420</v>
      </c>
      <c r="F6613">
        <v>6.5</v>
      </c>
      <c r="G6613">
        <v>66000</v>
      </c>
      <c r="H6613" t="s">
        <v>300</v>
      </c>
      <c r="I6613" t="s">
        <v>300</v>
      </c>
      <c r="J6613" t="s">
        <v>4212</v>
      </c>
      <c r="K6613" t="s">
        <v>41</v>
      </c>
      <c r="L6613">
        <v>16800000</v>
      </c>
      <c r="M6613">
        <v>51029361</v>
      </c>
      <c r="N6613" t="s">
        <v>18372</v>
      </c>
      <c r="O6613">
        <v>97</v>
      </c>
      <c r="P6613" cm="1">
        <f t="array" ref="P6613">_xlfn.XLOOKUP(D6613, CPI!$A:A, CPI!$B:B)</f>
        <v>236.7</v>
      </c>
      <c r="Q6613" s="9">
        <f>IF(M6613="","",PRODUCT(M6613,CPI!$B$112/P6613))</f>
        <v>65689253.471482895</v>
      </c>
    </row>
    <row r="6614" spans="1:17">
      <c r="A6614" t="s">
        <v>19178</v>
      </c>
      <c r="B6614" t="s">
        <v>44</v>
      </c>
      <c r="C6614" t="s">
        <v>401</v>
      </c>
      <c r="D6614">
        <v>2014</v>
      </c>
      <c r="E6614" t="s">
        <v>19179</v>
      </c>
      <c r="F6614">
        <v>8.1</v>
      </c>
      <c r="G6614">
        <v>54000</v>
      </c>
      <c r="H6614" t="s">
        <v>16539</v>
      </c>
      <c r="I6614" t="s">
        <v>19180</v>
      </c>
      <c r="J6614" t="s">
        <v>19181</v>
      </c>
      <c r="K6614" t="s">
        <v>3167</v>
      </c>
      <c r="M6614">
        <v>4190884</v>
      </c>
      <c r="N6614" t="s">
        <v>19182</v>
      </c>
      <c r="O6614">
        <v>93</v>
      </c>
      <c r="P6614" cm="1">
        <f t="array" ref="P6614">_xlfn.XLOOKUP(D6614, CPI!$A:A, CPI!$B:B)</f>
        <v>236.7</v>
      </c>
      <c r="Q6614" s="9">
        <f>IF(M6614="","",PRODUCT(M6614,CPI!$B$112/P6614))</f>
        <v>5394855.744824673</v>
      </c>
    </row>
    <row r="6615" spans="1:17">
      <c r="A6615" t="s">
        <v>19183</v>
      </c>
      <c r="B6615" t="s">
        <v>27</v>
      </c>
      <c r="C6615" t="s">
        <v>36</v>
      </c>
      <c r="D6615">
        <v>2014</v>
      </c>
      <c r="E6615" t="s">
        <v>19184</v>
      </c>
      <c r="F6615">
        <v>7</v>
      </c>
      <c r="G6615">
        <v>46000</v>
      </c>
      <c r="H6615" t="s">
        <v>6513</v>
      </c>
      <c r="I6615" t="s">
        <v>19185</v>
      </c>
      <c r="J6615" t="s">
        <v>13525</v>
      </c>
      <c r="K6615" t="s">
        <v>5828</v>
      </c>
      <c r="M6615">
        <v>6337728</v>
      </c>
      <c r="N6615" t="s">
        <v>16897</v>
      </c>
      <c r="O6615">
        <v>114</v>
      </c>
      <c r="P6615" cm="1">
        <f t="array" ref="P6615">_xlfn.XLOOKUP(D6615, CPI!$A:A, CPI!$B:B)</f>
        <v>236.7</v>
      </c>
      <c r="Q6615" s="9">
        <f>IF(M6615="","",PRODUCT(M6615,CPI!$B$112/P6615))</f>
        <v>8158452.5627376428</v>
      </c>
    </row>
    <row r="6616" spans="1:17">
      <c r="A6616" t="s">
        <v>19186</v>
      </c>
      <c r="B6616" t="s">
        <v>2010</v>
      </c>
      <c r="C6616" t="s">
        <v>63</v>
      </c>
      <c r="D6616">
        <v>2014</v>
      </c>
      <c r="E6616" t="s">
        <v>18384</v>
      </c>
      <c r="F6616">
        <v>5.0999999999999996</v>
      </c>
      <c r="G6616">
        <v>20000</v>
      </c>
      <c r="H6616" t="s">
        <v>11480</v>
      </c>
      <c r="I6616" t="s">
        <v>16323</v>
      </c>
      <c r="J6616" t="s">
        <v>19187</v>
      </c>
      <c r="K6616" t="s">
        <v>33</v>
      </c>
      <c r="L6616">
        <v>200000</v>
      </c>
      <c r="M6616">
        <v>17835162</v>
      </c>
      <c r="N6616" t="s">
        <v>17810</v>
      </c>
      <c r="O6616">
        <v>98</v>
      </c>
      <c r="P6616" cm="1">
        <f t="array" ref="P6616">_xlfn.XLOOKUP(D6616, CPI!$A:A, CPI!$B:B)</f>
        <v>236.7</v>
      </c>
      <c r="Q6616" s="9">
        <f>IF(M6616="","",PRODUCT(M6616,CPI!$B$112/P6616))</f>
        <v>22958909.427122939</v>
      </c>
    </row>
    <row r="6617" spans="1:17">
      <c r="A6617" t="s">
        <v>19188</v>
      </c>
      <c r="B6617" t="s">
        <v>27</v>
      </c>
      <c r="C6617" t="s">
        <v>45</v>
      </c>
      <c r="D6617">
        <v>2014</v>
      </c>
      <c r="E6617" t="s">
        <v>19062</v>
      </c>
      <c r="F6617">
        <v>4.8</v>
      </c>
      <c r="G6617">
        <v>17000</v>
      </c>
      <c r="H6617" t="s">
        <v>19189</v>
      </c>
      <c r="I6617" t="s">
        <v>19190</v>
      </c>
      <c r="J6617" t="s">
        <v>19191</v>
      </c>
      <c r="K6617" t="s">
        <v>41</v>
      </c>
      <c r="M6617">
        <v>54985</v>
      </c>
      <c r="N6617" t="s">
        <v>19192</v>
      </c>
      <c r="O6617">
        <v>77</v>
      </c>
      <c r="P6617" cm="1">
        <f t="array" ref="P6617">_xlfn.XLOOKUP(D6617, CPI!$A:A, CPI!$B:B)</f>
        <v>236.7</v>
      </c>
      <c r="Q6617" s="9">
        <f>IF(M6617="","",PRODUCT(M6617,CPI!$B$112/P6617))</f>
        <v>70781.282213772705</v>
      </c>
    </row>
    <row r="6618" spans="1:17">
      <c r="A6618" t="s">
        <v>19193</v>
      </c>
      <c r="B6618" t="s">
        <v>2010</v>
      </c>
      <c r="C6618" t="s">
        <v>52</v>
      </c>
      <c r="D6618">
        <v>2014</v>
      </c>
      <c r="E6618" t="s">
        <v>19194</v>
      </c>
      <c r="F6618">
        <v>6.6</v>
      </c>
      <c r="G6618">
        <v>24000</v>
      </c>
      <c r="H6618" t="s">
        <v>4940</v>
      </c>
      <c r="I6618" t="s">
        <v>19195</v>
      </c>
      <c r="J6618" t="s">
        <v>12963</v>
      </c>
      <c r="K6618" t="s">
        <v>41</v>
      </c>
      <c r="L6618">
        <v>6000000</v>
      </c>
      <c r="M6618">
        <v>15071</v>
      </c>
      <c r="N6618" t="s">
        <v>19196</v>
      </c>
      <c r="O6618">
        <v>90</v>
      </c>
      <c r="P6618" cm="1">
        <f t="array" ref="P6618">_xlfn.XLOOKUP(D6618, CPI!$A:A, CPI!$B:B)</f>
        <v>236.7</v>
      </c>
      <c r="Q6618" s="9">
        <f>IF(M6618="","",PRODUCT(M6618,CPI!$B$112/P6618))</f>
        <v>19400.649345162652</v>
      </c>
    </row>
    <row r="6619" spans="1:17">
      <c r="A6619" t="s">
        <v>12830</v>
      </c>
      <c r="B6619" t="s">
        <v>2010</v>
      </c>
      <c r="C6619" t="s">
        <v>1215</v>
      </c>
      <c r="D6619">
        <v>2014</v>
      </c>
      <c r="E6619" t="s">
        <v>18849</v>
      </c>
      <c r="F6619">
        <v>5.6</v>
      </c>
      <c r="G6619">
        <v>20000</v>
      </c>
      <c r="H6619" t="s">
        <v>19197</v>
      </c>
      <c r="I6619" t="s">
        <v>19198</v>
      </c>
      <c r="J6619" t="s">
        <v>19199</v>
      </c>
      <c r="K6619" t="s">
        <v>41</v>
      </c>
      <c r="L6619">
        <v>13200000</v>
      </c>
      <c r="M6619">
        <v>54323210</v>
      </c>
      <c r="N6619" t="s">
        <v>10886</v>
      </c>
      <c r="O6619">
        <v>84</v>
      </c>
      <c r="P6619" cm="1">
        <f t="array" ref="P6619">_xlfn.XLOOKUP(D6619, CPI!$A:A, CPI!$B:B)</f>
        <v>236.7</v>
      </c>
      <c r="Q6619" s="9">
        <f>IF(M6619="","",PRODUCT(M6619,CPI!$B$112/P6619))</f>
        <v>69929370.878749475</v>
      </c>
    </row>
    <row r="6620" spans="1:17">
      <c r="A6620" t="s">
        <v>5213</v>
      </c>
      <c r="B6620" t="s">
        <v>27</v>
      </c>
      <c r="C6620" t="s">
        <v>115</v>
      </c>
      <c r="D6620">
        <v>2014</v>
      </c>
      <c r="E6620" t="s">
        <v>19200</v>
      </c>
      <c r="F6620">
        <v>7.6</v>
      </c>
      <c r="G6620">
        <v>51000</v>
      </c>
      <c r="H6620" t="s">
        <v>13227</v>
      </c>
      <c r="I6620" t="s">
        <v>19201</v>
      </c>
      <c r="J6620" t="s">
        <v>19202</v>
      </c>
      <c r="K6620" t="s">
        <v>8410</v>
      </c>
      <c r="M6620">
        <v>4439481</v>
      </c>
      <c r="N6620" t="s">
        <v>19203</v>
      </c>
      <c r="O6620">
        <v>140</v>
      </c>
      <c r="P6620" cm="1">
        <f t="array" ref="P6620">_xlfn.XLOOKUP(D6620, CPI!$A:A, CPI!$B:B)</f>
        <v>236.7</v>
      </c>
      <c r="Q6620" s="9">
        <f>IF(M6620="","",PRODUCT(M6620,CPI!$B$112/P6620))</f>
        <v>5714870.5564005068</v>
      </c>
    </row>
    <row r="6621" spans="1:17">
      <c r="A6621" t="s">
        <v>19204</v>
      </c>
      <c r="B6621" t="s">
        <v>27</v>
      </c>
      <c r="C6621" t="s">
        <v>28</v>
      </c>
      <c r="D6621">
        <v>2014</v>
      </c>
      <c r="E6621" t="s">
        <v>19205</v>
      </c>
      <c r="F6621">
        <v>5.4</v>
      </c>
      <c r="G6621">
        <v>28000</v>
      </c>
      <c r="H6621" t="s">
        <v>12869</v>
      </c>
      <c r="I6621" t="s">
        <v>19206</v>
      </c>
      <c r="J6621" t="s">
        <v>17202</v>
      </c>
      <c r="K6621" t="s">
        <v>9413</v>
      </c>
      <c r="L6621">
        <v>30000000</v>
      </c>
      <c r="M6621">
        <v>5092129</v>
      </c>
      <c r="N6621" t="s">
        <v>15463</v>
      </c>
      <c r="O6621">
        <v>109</v>
      </c>
      <c r="P6621" cm="1">
        <f t="array" ref="P6621">_xlfn.XLOOKUP(D6621, CPI!$A:A, CPI!$B:B)</f>
        <v>236.7</v>
      </c>
      <c r="Q6621" s="9">
        <f>IF(M6621="","",PRODUCT(M6621,CPI!$B$112/P6621))</f>
        <v>6555013.5458386149</v>
      </c>
    </row>
    <row r="6622" spans="1:17">
      <c r="A6622" t="s">
        <v>19207</v>
      </c>
      <c r="B6622" t="s">
        <v>458</v>
      </c>
      <c r="C6622" t="s">
        <v>28</v>
      </c>
      <c r="D6622">
        <v>2014</v>
      </c>
      <c r="E6622" t="s">
        <v>19009</v>
      </c>
      <c r="F6622">
        <v>6.5</v>
      </c>
      <c r="G6622">
        <v>12000</v>
      </c>
      <c r="H6622" t="s">
        <v>19208</v>
      </c>
      <c r="I6622" t="s">
        <v>19208</v>
      </c>
      <c r="J6622" t="s">
        <v>19209</v>
      </c>
      <c r="K6622" t="s">
        <v>33</v>
      </c>
      <c r="L6622">
        <v>1000000</v>
      </c>
      <c r="M6622">
        <v>185147</v>
      </c>
      <c r="N6622" t="s">
        <v>19210</v>
      </c>
      <c r="O6622">
        <v>104</v>
      </c>
      <c r="P6622" cm="1">
        <f t="array" ref="P6622">_xlfn.XLOOKUP(D6622, CPI!$A:A, CPI!$B:B)</f>
        <v>236.7</v>
      </c>
      <c r="Q6622" s="9">
        <f>IF(M6622="","",PRODUCT(M6622,CPI!$B$112/P6622))</f>
        <v>238336.67469370511</v>
      </c>
    </row>
    <row r="6623" spans="1:17">
      <c r="A6623" t="s">
        <v>19211</v>
      </c>
      <c r="B6623" t="s">
        <v>2010</v>
      </c>
      <c r="C6623" t="s">
        <v>74</v>
      </c>
      <c r="D6623">
        <v>2014</v>
      </c>
      <c r="E6623" t="s">
        <v>19052</v>
      </c>
      <c r="F6623">
        <v>6</v>
      </c>
      <c r="G6623">
        <v>4900</v>
      </c>
      <c r="H6623" t="s">
        <v>19212</v>
      </c>
      <c r="I6623" t="s">
        <v>8514</v>
      </c>
      <c r="J6623" t="s">
        <v>14766</v>
      </c>
      <c r="K6623" t="s">
        <v>33</v>
      </c>
      <c r="M6623">
        <v>721143</v>
      </c>
      <c r="N6623" t="s">
        <v>19213</v>
      </c>
      <c r="O6623">
        <v>104</v>
      </c>
      <c r="P6623" cm="1">
        <f t="array" ref="P6623">_xlfn.XLOOKUP(D6623, CPI!$A:A, CPI!$B:B)</f>
        <v>236.7</v>
      </c>
      <c r="Q6623" s="9">
        <f>IF(M6623="","",PRODUCT(M6623,CPI!$B$112/P6623))</f>
        <v>928315.47148288973</v>
      </c>
    </row>
    <row r="6624" spans="1:17">
      <c r="A6624" t="s">
        <v>19214</v>
      </c>
      <c r="B6624" t="s">
        <v>27</v>
      </c>
      <c r="C6624" t="s">
        <v>52</v>
      </c>
      <c r="D6624">
        <v>2014</v>
      </c>
      <c r="E6624" t="s">
        <v>18760</v>
      </c>
      <c r="F6624">
        <v>6.7</v>
      </c>
      <c r="G6624">
        <v>37000</v>
      </c>
      <c r="H6624" t="s">
        <v>13654</v>
      </c>
      <c r="I6624" t="s">
        <v>19215</v>
      </c>
      <c r="J6624" t="s">
        <v>13654</v>
      </c>
      <c r="K6624" t="s">
        <v>41</v>
      </c>
      <c r="L6624">
        <v>6000000</v>
      </c>
      <c r="M6624">
        <v>5670776</v>
      </c>
      <c r="N6624" t="s">
        <v>18260</v>
      </c>
      <c r="O6624">
        <v>106</v>
      </c>
      <c r="P6624" cm="1">
        <f t="array" ref="P6624">_xlfn.XLOOKUP(D6624, CPI!$A:A, CPI!$B:B)</f>
        <v>236.7</v>
      </c>
      <c r="Q6624" s="9">
        <f>IF(M6624="","",PRODUCT(M6624,CPI!$B$112/P6624))</f>
        <v>7299896.2703844532</v>
      </c>
    </row>
    <row r="6625" spans="1:17">
      <c r="A6625" t="s">
        <v>19216</v>
      </c>
      <c r="B6625" t="s">
        <v>27</v>
      </c>
      <c r="C6625" t="s">
        <v>52</v>
      </c>
      <c r="D6625">
        <v>2014</v>
      </c>
      <c r="E6625" t="s">
        <v>19217</v>
      </c>
      <c r="F6625">
        <v>7</v>
      </c>
      <c r="G6625">
        <v>76000</v>
      </c>
      <c r="H6625" t="s">
        <v>19218</v>
      </c>
      <c r="I6625" t="s">
        <v>16270</v>
      </c>
      <c r="J6625" t="s">
        <v>16730</v>
      </c>
      <c r="K6625" t="s">
        <v>33</v>
      </c>
      <c r="M6625">
        <v>1897363</v>
      </c>
      <c r="N6625" t="s">
        <v>19219</v>
      </c>
      <c r="O6625">
        <v>95</v>
      </c>
      <c r="P6625" cm="1">
        <f t="array" ref="P6625">_xlfn.XLOOKUP(D6625, CPI!$A:A, CPI!$B:B)</f>
        <v>236.7</v>
      </c>
      <c r="Q6625" s="9">
        <f>IF(M6625="","",PRODUCT(M6625,CPI!$B$112/P6625))</f>
        <v>2442444.0477397549</v>
      </c>
    </row>
    <row r="6626" spans="1:17">
      <c r="A6626" t="s">
        <v>19220</v>
      </c>
      <c r="B6626" t="s">
        <v>2010</v>
      </c>
      <c r="C6626" t="s">
        <v>74</v>
      </c>
      <c r="D6626">
        <v>2014</v>
      </c>
      <c r="E6626" t="s">
        <v>18721</v>
      </c>
      <c r="F6626">
        <v>6.9</v>
      </c>
      <c r="G6626">
        <v>23000</v>
      </c>
      <c r="H6626" t="s">
        <v>17160</v>
      </c>
      <c r="I6626" t="s">
        <v>12243</v>
      </c>
      <c r="J6626" t="s">
        <v>18460</v>
      </c>
      <c r="K6626" t="s">
        <v>33</v>
      </c>
      <c r="L6626">
        <v>30000000</v>
      </c>
      <c r="M6626">
        <v>33448971</v>
      </c>
      <c r="N6626" t="s">
        <v>4889</v>
      </c>
      <c r="O6626">
        <v>139</v>
      </c>
      <c r="P6626" cm="1">
        <f t="array" ref="P6626">_xlfn.XLOOKUP(D6626, CPI!$A:A, CPI!$B:B)</f>
        <v>236.7</v>
      </c>
      <c r="Q6626" s="9">
        <f>IF(M6626="","",PRODUCT(M6626,CPI!$B$112/P6626))</f>
        <v>43058307.831432194</v>
      </c>
    </row>
    <row r="6627" spans="1:17">
      <c r="A6627" t="s">
        <v>19221</v>
      </c>
      <c r="B6627" t="s">
        <v>2010</v>
      </c>
      <c r="C6627" t="s">
        <v>28</v>
      </c>
      <c r="D6627">
        <v>2014</v>
      </c>
      <c r="E6627" t="s">
        <v>19222</v>
      </c>
      <c r="F6627">
        <v>6.9</v>
      </c>
      <c r="G6627">
        <v>40000</v>
      </c>
      <c r="H6627" t="s">
        <v>19223</v>
      </c>
      <c r="I6627" t="s">
        <v>17562</v>
      </c>
      <c r="J6627" t="s">
        <v>16313</v>
      </c>
      <c r="K6627" t="s">
        <v>33</v>
      </c>
      <c r="L6627">
        <v>14000000</v>
      </c>
      <c r="M6627">
        <v>31972096</v>
      </c>
      <c r="N6627" t="s">
        <v>16965</v>
      </c>
      <c r="O6627">
        <v>106</v>
      </c>
      <c r="P6627" cm="1">
        <f t="array" ref="P6627">_xlfn.XLOOKUP(D6627, CPI!$A:A, CPI!$B:B)</f>
        <v>236.7</v>
      </c>
      <c r="Q6627" s="9">
        <f>IF(M6627="","",PRODUCT(M6627,CPI!$B$112/P6627))</f>
        <v>41157151.04013519</v>
      </c>
    </row>
    <row r="6628" spans="1:17">
      <c r="A6628" t="s">
        <v>19224</v>
      </c>
      <c r="B6628" t="s">
        <v>2010</v>
      </c>
      <c r="C6628" t="s">
        <v>63</v>
      </c>
      <c r="D6628">
        <v>2014</v>
      </c>
      <c r="E6628" t="s">
        <v>18726</v>
      </c>
      <c r="F6628">
        <v>4.5</v>
      </c>
      <c r="G6628">
        <v>50000</v>
      </c>
      <c r="H6628" t="s">
        <v>19225</v>
      </c>
      <c r="I6628" t="s">
        <v>17930</v>
      </c>
      <c r="J6628" t="s">
        <v>19226</v>
      </c>
      <c r="K6628" t="s">
        <v>41</v>
      </c>
      <c r="L6628">
        <v>5000000</v>
      </c>
      <c r="M6628">
        <v>103687316</v>
      </c>
      <c r="N6628" t="s">
        <v>72</v>
      </c>
      <c r="O6628">
        <v>89</v>
      </c>
      <c r="P6628" cm="1">
        <f t="array" ref="P6628">_xlfn.XLOOKUP(D6628, CPI!$A:A, CPI!$B:B)</f>
        <v>236.7</v>
      </c>
      <c r="Q6628" s="9">
        <f>IF(M6628="","",PRODUCT(M6628,CPI!$B$112/P6628))</f>
        <v>133474969.09674694</v>
      </c>
    </row>
    <row r="6629" spans="1:17">
      <c r="A6629" t="s">
        <v>19227</v>
      </c>
      <c r="B6629" t="s">
        <v>44</v>
      </c>
      <c r="C6629" t="s">
        <v>74</v>
      </c>
      <c r="D6629">
        <v>2014</v>
      </c>
      <c r="E6629" t="s">
        <v>19228</v>
      </c>
      <c r="F6629">
        <v>5.8</v>
      </c>
      <c r="G6629">
        <v>26000</v>
      </c>
      <c r="H6629" t="s">
        <v>8464</v>
      </c>
      <c r="I6629" t="s">
        <v>8464</v>
      </c>
      <c r="J6629" t="s">
        <v>9390</v>
      </c>
      <c r="K6629" t="s">
        <v>41</v>
      </c>
      <c r="L6629">
        <v>12000000</v>
      </c>
      <c r="M6629">
        <v>101982712</v>
      </c>
      <c r="N6629" t="s">
        <v>2111</v>
      </c>
      <c r="O6629">
        <v>99</v>
      </c>
      <c r="P6629" cm="1">
        <f t="array" ref="P6629">_xlfn.XLOOKUP(D6629, CPI!$A:A, CPI!$B:B)</f>
        <v>236.7</v>
      </c>
      <c r="Q6629" s="9">
        <f>IF(M6629="","",PRODUCT(M6629,CPI!$B$112/P6629))</f>
        <v>131280660.52555978</v>
      </c>
    </row>
    <row r="6630" spans="1:17">
      <c r="A6630" t="s">
        <v>19229</v>
      </c>
      <c r="B6630" t="s">
        <v>27</v>
      </c>
      <c r="C6630" t="s">
        <v>52</v>
      </c>
      <c r="D6630">
        <v>2014</v>
      </c>
      <c r="E6630" t="s">
        <v>18966</v>
      </c>
      <c r="F6630">
        <v>6.3</v>
      </c>
      <c r="G6630">
        <v>48000</v>
      </c>
      <c r="H6630" t="s">
        <v>8704</v>
      </c>
      <c r="I6630" t="s">
        <v>8704</v>
      </c>
      <c r="J6630" t="s">
        <v>8019</v>
      </c>
      <c r="K6630" t="s">
        <v>41</v>
      </c>
      <c r="L6630">
        <v>10000000</v>
      </c>
      <c r="M6630">
        <v>18117839</v>
      </c>
      <c r="N6630" t="s">
        <v>19230</v>
      </c>
      <c r="O6630">
        <v>97</v>
      </c>
      <c r="P6630" cm="1">
        <f t="array" ref="P6630">_xlfn.XLOOKUP(D6630, CPI!$A:A, CPI!$B:B)</f>
        <v>236.7</v>
      </c>
      <c r="Q6630" s="9">
        <f>IF(M6630="","",PRODUCT(M6630,CPI!$B$112/P6630))</f>
        <v>23322794.859738067</v>
      </c>
    </row>
    <row r="6631" spans="1:17">
      <c r="A6631" t="s">
        <v>19231</v>
      </c>
      <c r="B6631" t="s">
        <v>458</v>
      </c>
      <c r="C6631" t="s">
        <v>28</v>
      </c>
      <c r="D6631">
        <v>2014</v>
      </c>
      <c r="E6631" t="s">
        <v>19232</v>
      </c>
      <c r="F6631">
        <v>8.1</v>
      </c>
      <c r="G6631">
        <v>48000</v>
      </c>
      <c r="H6631" t="s">
        <v>17634</v>
      </c>
      <c r="I6631" t="s">
        <v>19233</v>
      </c>
      <c r="J6631" t="s">
        <v>19234</v>
      </c>
      <c r="K6631" t="s">
        <v>17637</v>
      </c>
      <c r="M6631">
        <v>4018705</v>
      </c>
      <c r="N6631" t="s">
        <v>17638</v>
      </c>
      <c r="O6631">
        <v>196</v>
      </c>
      <c r="P6631" cm="1">
        <f t="array" ref="P6631">_xlfn.XLOOKUP(D6631, CPI!$A:A, CPI!$B:B)</f>
        <v>236.7</v>
      </c>
      <c r="Q6631" s="9">
        <f>IF(M6631="","",PRODUCT(M6631,CPI!$B$112/P6631))</f>
        <v>5173212.5623151669</v>
      </c>
    </row>
    <row r="6632" spans="1:17">
      <c r="A6632" t="s">
        <v>19235</v>
      </c>
      <c r="B6632" t="s">
        <v>27</v>
      </c>
      <c r="C6632" t="s">
        <v>28</v>
      </c>
      <c r="D6632">
        <v>2014</v>
      </c>
      <c r="E6632" t="s">
        <v>19236</v>
      </c>
      <c r="F6632">
        <v>6.4</v>
      </c>
      <c r="G6632">
        <v>27000</v>
      </c>
      <c r="H6632" t="s">
        <v>7254</v>
      </c>
      <c r="I6632" t="s">
        <v>7254</v>
      </c>
      <c r="J6632" t="s">
        <v>18748</v>
      </c>
      <c r="K6632" t="s">
        <v>463</v>
      </c>
      <c r="M6632">
        <v>469701</v>
      </c>
      <c r="N6632" t="s">
        <v>7256</v>
      </c>
      <c r="O6632">
        <v>91</v>
      </c>
      <c r="P6632" cm="1">
        <f t="array" ref="P6632">_xlfn.XLOOKUP(D6632, CPI!$A:A, CPI!$B:B)</f>
        <v>236.7</v>
      </c>
      <c r="Q6632" s="9">
        <f>IF(M6632="","",PRODUCT(M6632,CPI!$B$112/P6632))</f>
        <v>604638.33840304182</v>
      </c>
    </row>
    <row r="6633" spans="1:17">
      <c r="A6633" t="s">
        <v>19237</v>
      </c>
      <c r="B6633" t="s">
        <v>27</v>
      </c>
      <c r="C6633" t="s">
        <v>52</v>
      </c>
      <c r="D6633">
        <v>2014</v>
      </c>
      <c r="E6633" t="s">
        <v>19238</v>
      </c>
      <c r="F6633">
        <v>6.1</v>
      </c>
      <c r="G6633">
        <v>25000</v>
      </c>
      <c r="H6633" t="s">
        <v>19239</v>
      </c>
      <c r="I6633" t="s">
        <v>19239</v>
      </c>
      <c r="J6633" t="s">
        <v>19240</v>
      </c>
      <c r="K6633" t="s">
        <v>41</v>
      </c>
      <c r="M6633">
        <v>4633961</v>
      </c>
      <c r="N6633" t="s">
        <v>19241</v>
      </c>
      <c r="O6633">
        <v>108</v>
      </c>
      <c r="P6633" cm="1">
        <f t="array" ref="P6633">_xlfn.XLOOKUP(D6633, CPI!$A:A, CPI!$B:B)</f>
        <v>236.7</v>
      </c>
      <c r="Q6633" s="9">
        <f>IF(M6633="","",PRODUCT(M6633,CPI!$B$112/P6633))</f>
        <v>5965221.44782425</v>
      </c>
    </row>
    <row r="6634" spans="1:17">
      <c r="A6634" t="s">
        <v>19242</v>
      </c>
      <c r="B6634" t="s">
        <v>27</v>
      </c>
      <c r="C6634" t="s">
        <v>28</v>
      </c>
      <c r="D6634">
        <v>2014</v>
      </c>
      <c r="E6634" t="s">
        <v>19243</v>
      </c>
      <c r="F6634">
        <v>7.4</v>
      </c>
      <c r="G6634">
        <v>57000</v>
      </c>
      <c r="H6634" t="s">
        <v>17426</v>
      </c>
      <c r="I6634" t="s">
        <v>17426</v>
      </c>
      <c r="J6634" t="s">
        <v>10598</v>
      </c>
      <c r="K6634" t="s">
        <v>3167</v>
      </c>
      <c r="M6634">
        <v>16887741</v>
      </c>
      <c r="N6634" t="s">
        <v>9450</v>
      </c>
      <c r="O6634">
        <v>102</v>
      </c>
      <c r="P6634" cm="1">
        <f t="array" ref="P6634">_xlfn.XLOOKUP(D6634, CPI!$A:A, CPI!$B:B)</f>
        <v>236.7</v>
      </c>
      <c r="Q6634" s="9">
        <f>IF(M6634="","",PRODUCT(M6634,CPI!$B$112/P6634))</f>
        <v>21739310.024081115</v>
      </c>
    </row>
    <row r="6635" spans="1:17">
      <c r="A6635" t="s">
        <v>19244</v>
      </c>
      <c r="B6635" t="s">
        <v>2010</v>
      </c>
      <c r="C6635" t="s">
        <v>52</v>
      </c>
      <c r="D6635">
        <v>2014</v>
      </c>
      <c r="E6635" t="s">
        <v>9335</v>
      </c>
      <c r="F6635">
        <v>5.8</v>
      </c>
      <c r="G6635">
        <v>20000</v>
      </c>
      <c r="H6635" t="s">
        <v>12729</v>
      </c>
      <c r="I6635" t="s">
        <v>17175</v>
      </c>
      <c r="J6635" t="s">
        <v>19245</v>
      </c>
      <c r="K6635" t="s">
        <v>41</v>
      </c>
      <c r="L6635">
        <v>24000000</v>
      </c>
      <c r="M6635">
        <v>70181428</v>
      </c>
      <c r="N6635" t="s">
        <v>19246</v>
      </c>
      <c r="O6635">
        <v>106</v>
      </c>
      <c r="P6635" cm="1">
        <f t="array" ref="P6635">_xlfn.XLOOKUP(D6635, CPI!$A:A, CPI!$B:B)</f>
        <v>236.7</v>
      </c>
      <c r="Q6635" s="9">
        <f>IF(M6635="","",PRODUCT(M6635,CPI!$B$112/P6635))</f>
        <v>90343392.9514153</v>
      </c>
    </row>
    <row r="6636" spans="1:17">
      <c r="A6636" t="s">
        <v>19247</v>
      </c>
      <c r="B6636" t="s">
        <v>27</v>
      </c>
      <c r="C6636" t="s">
        <v>115</v>
      </c>
      <c r="D6636">
        <v>2014</v>
      </c>
      <c r="E6636" t="s">
        <v>19248</v>
      </c>
      <c r="F6636">
        <v>6.8</v>
      </c>
      <c r="G6636">
        <v>7100</v>
      </c>
      <c r="H6636" t="s">
        <v>19249</v>
      </c>
      <c r="I6636" t="s">
        <v>19250</v>
      </c>
      <c r="J6636" t="s">
        <v>19250</v>
      </c>
      <c r="K6636" t="s">
        <v>463</v>
      </c>
      <c r="M6636">
        <v>84417</v>
      </c>
      <c r="N6636" t="s">
        <v>19251</v>
      </c>
      <c r="O6636">
        <v>97</v>
      </c>
      <c r="P6636" cm="1">
        <f t="array" ref="P6636">_xlfn.XLOOKUP(D6636, CPI!$A:A, CPI!$B:B)</f>
        <v>236.7</v>
      </c>
      <c r="Q6636" s="9">
        <f>IF(M6636="","",PRODUCT(M6636,CPI!$B$112/P6636))</f>
        <v>108668.60963244614</v>
      </c>
    </row>
    <row r="6637" spans="1:17">
      <c r="A6637" t="s">
        <v>19252</v>
      </c>
      <c r="B6637" t="s">
        <v>27</v>
      </c>
      <c r="C6637" t="s">
        <v>28</v>
      </c>
      <c r="D6637">
        <v>2014</v>
      </c>
      <c r="E6637" t="s">
        <v>18258</v>
      </c>
      <c r="F6637">
        <v>6</v>
      </c>
      <c r="G6637">
        <v>6500</v>
      </c>
      <c r="H6637" t="s">
        <v>16478</v>
      </c>
      <c r="I6637" t="s">
        <v>19253</v>
      </c>
      <c r="J6637" t="s">
        <v>17436</v>
      </c>
      <c r="K6637" t="s">
        <v>41</v>
      </c>
      <c r="M6637">
        <v>73922</v>
      </c>
      <c r="N6637" t="s">
        <v>19254</v>
      </c>
      <c r="O6637">
        <v>95</v>
      </c>
      <c r="P6637" cm="1">
        <f t="array" ref="P6637">_xlfn.XLOOKUP(D6637, CPI!$A:A, CPI!$B:B)</f>
        <v>236.7</v>
      </c>
      <c r="Q6637" s="9">
        <f>IF(M6637="","",PRODUCT(M6637,CPI!$B$112/P6637))</f>
        <v>95158.569497253906</v>
      </c>
    </row>
    <row r="6638" spans="1:17">
      <c r="A6638" t="s">
        <v>19255</v>
      </c>
      <c r="B6638" t="s">
        <v>44</v>
      </c>
      <c r="C6638" t="s">
        <v>401</v>
      </c>
      <c r="D6638">
        <v>2014</v>
      </c>
      <c r="E6638" t="s">
        <v>18777</v>
      </c>
      <c r="F6638">
        <v>6</v>
      </c>
      <c r="G6638">
        <v>17000</v>
      </c>
      <c r="H6638" t="s">
        <v>19256</v>
      </c>
      <c r="I6638" t="s">
        <v>19256</v>
      </c>
      <c r="J6638" t="s">
        <v>15155</v>
      </c>
      <c r="K6638" t="s">
        <v>41</v>
      </c>
      <c r="L6638">
        <v>50000000</v>
      </c>
      <c r="M6638">
        <v>146965787</v>
      </c>
      <c r="N6638" t="s">
        <v>19257</v>
      </c>
      <c r="O6638">
        <v>83</v>
      </c>
      <c r="P6638" cm="1">
        <f t="array" ref="P6638">_xlfn.XLOOKUP(D6638, CPI!$A:A, CPI!$B:B)</f>
        <v>236.7</v>
      </c>
      <c r="Q6638" s="9">
        <f>IF(M6638="","",PRODUCT(M6638,CPI!$B$112/P6638))</f>
        <v>189186629.90663287</v>
      </c>
    </row>
    <row r="6639" spans="1:17">
      <c r="A6639" t="s">
        <v>19258</v>
      </c>
      <c r="B6639" t="s">
        <v>27</v>
      </c>
      <c r="C6639" t="s">
        <v>52</v>
      </c>
      <c r="D6639">
        <v>2014</v>
      </c>
      <c r="E6639" t="s">
        <v>18914</v>
      </c>
      <c r="F6639">
        <v>6.4</v>
      </c>
      <c r="G6639">
        <v>26000</v>
      </c>
      <c r="H6639" t="s">
        <v>7717</v>
      </c>
      <c r="I6639" t="s">
        <v>7717</v>
      </c>
      <c r="J6639" t="s">
        <v>7717</v>
      </c>
      <c r="K6639" t="s">
        <v>41</v>
      </c>
      <c r="L6639">
        <v>12000000</v>
      </c>
      <c r="M6639">
        <v>26117471</v>
      </c>
      <c r="N6639" t="s">
        <v>19230</v>
      </c>
      <c r="O6639">
        <v>102</v>
      </c>
      <c r="P6639" cm="1">
        <f t="array" ref="P6639">_xlfn.XLOOKUP(D6639, CPI!$A:A, CPI!$B:B)</f>
        <v>236.7</v>
      </c>
      <c r="Q6639" s="9">
        <f>IF(M6639="","",PRODUCT(M6639,CPI!$B$112/P6639))</f>
        <v>33620588.989015631</v>
      </c>
    </row>
    <row r="6640" spans="1:17">
      <c r="A6640" t="s">
        <v>19259</v>
      </c>
      <c r="B6640" t="s">
        <v>27</v>
      </c>
      <c r="C6640" t="s">
        <v>28</v>
      </c>
      <c r="D6640">
        <v>2014</v>
      </c>
      <c r="E6640" t="s">
        <v>19260</v>
      </c>
      <c r="F6640">
        <v>7.1</v>
      </c>
      <c r="G6640">
        <v>32000</v>
      </c>
      <c r="H6640" t="s">
        <v>19261</v>
      </c>
      <c r="I6640" t="s">
        <v>19261</v>
      </c>
      <c r="J6640" t="s">
        <v>17690</v>
      </c>
      <c r="K6640" t="s">
        <v>41</v>
      </c>
      <c r="L6640">
        <v>8000000</v>
      </c>
      <c r="M6640">
        <v>1828232</v>
      </c>
      <c r="N6640" t="s">
        <v>19262</v>
      </c>
      <c r="O6640">
        <v>112</v>
      </c>
      <c r="P6640" cm="1">
        <f t="array" ref="P6640">_xlfn.XLOOKUP(D6640, CPI!$A:A, CPI!$B:B)</f>
        <v>236.7</v>
      </c>
      <c r="Q6640" s="9">
        <f>IF(M6640="","",PRODUCT(M6640,CPI!$B$112/P6640))</f>
        <v>2353452.8534009294</v>
      </c>
    </row>
    <row r="6641" spans="1:17">
      <c r="A6641" t="s">
        <v>19263</v>
      </c>
      <c r="B6641" t="s">
        <v>2010</v>
      </c>
      <c r="C6641" t="s">
        <v>28</v>
      </c>
      <c r="D6641">
        <v>2014</v>
      </c>
      <c r="E6641" t="s">
        <v>19019</v>
      </c>
      <c r="F6641">
        <v>6.6</v>
      </c>
      <c r="G6641">
        <v>12000</v>
      </c>
      <c r="H6641" t="s">
        <v>6169</v>
      </c>
      <c r="I6641" t="s">
        <v>6169</v>
      </c>
      <c r="J6641" t="s">
        <v>2840</v>
      </c>
      <c r="K6641" t="s">
        <v>41</v>
      </c>
      <c r="L6641">
        <v>9000000</v>
      </c>
      <c r="M6641">
        <v>21833967</v>
      </c>
      <c r="N6641" t="s">
        <v>19264</v>
      </c>
      <c r="O6641">
        <v>121</v>
      </c>
      <c r="P6641" cm="1">
        <f t="array" ref="P6641">_xlfn.XLOOKUP(D6641, CPI!$A:A, CPI!$B:B)</f>
        <v>236.7</v>
      </c>
      <c r="Q6641" s="9">
        <f>IF(M6641="","",PRODUCT(M6641,CPI!$B$112/P6641))</f>
        <v>28106505.048162233</v>
      </c>
    </row>
    <row r="6642" spans="1:17">
      <c r="A6642" t="s">
        <v>19265</v>
      </c>
      <c r="B6642" t="s">
        <v>27</v>
      </c>
      <c r="C6642" t="s">
        <v>28</v>
      </c>
      <c r="D6642">
        <v>2014</v>
      </c>
      <c r="E6642" t="s">
        <v>19266</v>
      </c>
      <c r="F6642">
        <v>6.7</v>
      </c>
      <c r="G6642">
        <v>28000</v>
      </c>
      <c r="H6642" t="s">
        <v>9309</v>
      </c>
      <c r="I6642" t="s">
        <v>9309</v>
      </c>
      <c r="J6642" t="s">
        <v>6385</v>
      </c>
      <c r="K6642" t="s">
        <v>463</v>
      </c>
      <c r="M6642">
        <v>4728401</v>
      </c>
      <c r="N6642" t="s">
        <v>19267</v>
      </c>
      <c r="O6642">
        <v>124</v>
      </c>
      <c r="P6642" cm="1">
        <f t="array" ref="P6642">_xlfn.XLOOKUP(D6642, CPI!$A:A, CPI!$B:B)</f>
        <v>236.7</v>
      </c>
      <c r="Q6642" s="9">
        <f>IF(M6642="","",PRODUCT(M6642,CPI!$B$112/P6642))</f>
        <v>6086792.4997887621</v>
      </c>
    </row>
    <row r="6643" spans="1:17">
      <c r="A6643" t="s">
        <v>19268</v>
      </c>
      <c r="B6643" t="s">
        <v>2010</v>
      </c>
      <c r="C6643" t="s">
        <v>52</v>
      </c>
      <c r="D6643">
        <v>2014</v>
      </c>
      <c r="E6643" t="s">
        <v>19269</v>
      </c>
      <c r="F6643">
        <v>5.7</v>
      </c>
      <c r="G6643">
        <v>2800</v>
      </c>
      <c r="H6643" t="s">
        <v>19270</v>
      </c>
      <c r="I6643" t="s">
        <v>19270</v>
      </c>
      <c r="J6643" t="s">
        <v>7643</v>
      </c>
      <c r="K6643" t="s">
        <v>41</v>
      </c>
      <c r="M6643">
        <v>1012804</v>
      </c>
      <c r="N6643" t="s">
        <v>19271</v>
      </c>
      <c r="O6643">
        <v>103</v>
      </c>
      <c r="P6643" cm="1">
        <f t="array" ref="P6643">_xlfn.XLOOKUP(D6643, CPI!$A:A, CPI!$B:B)</f>
        <v>236.7</v>
      </c>
      <c r="Q6643" s="9">
        <f>IF(M6643="","",PRODUCT(M6643,CPI!$B$112/P6643))</f>
        <v>1303765.8588931137</v>
      </c>
    </row>
    <row r="6644" spans="1:17">
      <c r="A6644" t="s">
        <v>19272</v>
      </c>
      <c r="B6644" t="s">
        <v>27</v>
      </c>
      <c r="C6644" t="s">
        <v>52</v>
      </c>
      <c r="D6644">
        <v>2014</v>
      </c>
      <c r="E6644" t="s">
        <v>18726</v>
      </c>
      <c r="F6644">
        <v>6.4</v>
      </c>
      <c r="G6644">
        <v>43000</v>
      </c>
      <c r="H6644" t="s">
        <v>17565</v>
      </c>
      <c r="I6644" t="s">
        <v>19273</v>
      </c>
      <c r="J6644" t="s">
        <v>14013</v>
      </c>
      <c r="K6644" t="s">
        <v>41</v>
      </c>
      <c r="L6644">
        <v>5000000</v>
      </c>
      <c r="M6644">
        <v>2379154</v>
      </c>
      <c r="N6644" t="s">
        <v>15489</v>
      </c>
      <c r="O6644">
        <v>99</v>
      </c>
      <c r="P6644" cm="1">
        <f t="array" ref="P6644">_xlfn.XLOOKUP(D6644, CPI!$A:A, CPI!$B:B)</f>
        <v>236.7</v>
      </c>
      <c r="Q6644" s="9">
        <f>IF(M6644="","",PRODUCT(M6644,CPI!$B$112/P6644))</f>
        <v>3062645.6434305026</v>
      </c>
    </row>
    <row r="6645" spans="1:17">
      <c r="A6645" t="s">
        <v>19274</v>
      </c>
      <c r="B6645" t="s">
        <v>27</v>
      </c>
      <c r="C6645" t="s">
        <v>45</v>
      </c>
      <c r="D6645">
        <v>2015</v>
      </c>
      <c r="E6645" t="s">
        <v>19275</v>
      </c>
      <c r="F6645">
        <v>8.1</v>
      </c>
      <c r="G6645">
        <v>912000</v>
      </c>
      <c r="H6645" t="s">
        <v>544</v>
      </c>
      <c r="I6645" t="s">
        <v>544</v>
      </c>
      <c r="J6645" t="s">
        <v>15696</v>
      </c>
      <c r="K6645" t="s">
        <v>259</v>
      </c>
      <c r="L6645">
        <v>150000000</v>
      </c>
      <c r="M6645">
        <v>375658750</v>
      </c>
      <c r="N6645" t="s">
        <v>34</v>
      </c>
      <c r="O6645">
        <v>120</v>
      </c>
      <c r="P6645" cm="1">
        <f t="array" ref="P6645">_xlfn.XLOOKUP(D6645, CPI!$A:A, CPI!$B:B)</f>
        <v>237</v>
      </c>
      <c r="Q6645" s="9">
        <f>IF(M6645="","",PRODUCT(M6645,CPI!$B$112/P6645))</f>
        <v>482967177.74261606</v>
      </c>
    </row>
    <row r="6646" spans="1:17">
      <c r="A6646" t="s">
        <v>19276</v>
      </c>
      <c r="B6646" t="s">
        <v>2010</v>
      </c>
      <c r="C6646" t="s">
        <v>45</v>
      </c>
      <c r="D6646">
        <v>2015</v>
      </c>
      <c r="E6646" t="s">
        <v>19277</v>
      </c>
      <c r="F6646">
        <v>7.3</v>
      </c>
      <c r="G6646">
        <v>777000</v>
      </c>
      <c r="H6646" t="s">
        <v>6869</v>
      </c>
      <c r="I6646" t="s">
        <v>6869</v>
      </c>
      <c r="J6646" t="s">
        <v>4923</v>
      </c>
      <c r="K6646" t="s">
        <v>41</v>
      </c>
      <c r="L6646">
        <v>250000000</v>
      </c>
      <c r="M6646">
        <v>1402809540</v>
      </c>
      <c r="N6646" t="s">
        <v>17643</v>
      </c>
      <c r="O6646">
        <v>141</v>
      </c>
      <c r="P6646" cm="1">
        <f t="array" ref="P6646">_xlfn.XLOOKUP(D6646, CPI!$A:A, CPI!$B:B)</f>
        <v>237</v>
      </c>
      <c r="Q6646" s="9">
        <f>IF(M6646="","",PRODUCT(M6646,CPI!$B$112/P6646))</f>
        <v>1803527708.1772153</v>
      </c>
    </row>
    <row r="6647" spans="1:17">
      <c r="A6647" t="s">
        <v>19278</v>
      </c>
      <c r="B6647" t="s">
        <v>27</v>
      </c>
      <c r="C6647" t="s">
        <v>28</v>
      </c>
      <c r="D6647">
        <v>2015</v>
      </c>
      <c r="E6647" t="s">
        <v>19279</v>
      </c>
      <c r="F6647">
        <v>6.5</v>
      </c>
      <c r="G6647">
        <v>136000</v>
      </c>
      <c r="H6647" t="s">
        <v>7568</v>
      </c>
      <c r="I6647" t="s">
        <v>7568</v>
      </c>
      <c r="J6647" t="s">
        <v>16656</v>
      </c>
      <c r="K6647" t="s">
        <v>206</v>
      </c>
      <c r="L6647">
        <v>55000000</v>
      </c>
      <c r="M6647">
        <v>74679822</v>
      </c>
      <c r="N6647" t="s">
        <v>19280</v>
      </c>
      <c r="O6647">
        <v>119</v>
      </c>
      <c r="P6647" cm="1">
        <f t="array" ref="P6647">_xlfn.XLOOKUP(D6647, CPI!$A:A, CPI!$B:B)</f>
        <v>237</v>
      </c>
      <c r="Q6647" s="9">
        <f>IF(M6647="","",PRODUCT(M6647,CPI!$B$112/P6647))</f>
        <v>96012412.503797472</v>
      </c>
    </row>
    <row r="6648" spans="1:17">
      <c r="A6648" t="s">
        <v>19281</v>
      </c>
      <c r="B6648" t="s">
        <v>2010</v>
      </c>
      <c r="C6648" t="s">
        <v>45</v>
      </c>
      <c r="D6648">
        <v>2015</v>
      </c>
      <c r="E6648" t="s">
        <v>19282</v>
      </c>
      <c r="F6648">
        <v>7.1</v>
      </c>
      <c r="G6648">
        <v>370000</v>
      </c>
      <c r="H6648" t="s">
        <v>13500</v>
      </c>
      <c r="I6648" t="s">
        <v>14513</v>
      </c>
      <c r="J6648" t="s">
        <v>11829</v>
      </c>
      <c r="K6648" t="s">
        <v>41</v>
      </c>
      <c r="L6648">
        <v>190000000</v>
      </c>
      <c r="M6648">
        <v>1515341399</v>
      </c>
      <c r="N6648" t="s">
        <v>72</v>
      </c>
      <c r="O6648">
        <v>137</v>
      </c>
      <c r="P6648" cm="1">
        <f t="array" ref="P6648">_xlfn.XLOOKUP(D6648, CPI!$A:A, CPI!$B:B)</f>
        <v>237</v>
      </c>
      <c r="Q6648" s="9">
        <f>IF(M6648="","",PRODUCT(M6648,CPI!$B$112/P6648))</f>
        <v>1948204743.7776372</v>
      </c>
    </row>
    <row r="6649" spans="1:17">
      <c r="A6649" t="s">
        <v>19283</v>
      </c>
      <c r="B6649" t="s">
        <v>27</v>
      </c>
      <c r="C6649" t="s">
        <v>115</v>
      </c>
      <c r="D6649">
        <v>2015</v>
      </c>
      <c r="E6649" t="s">
        <v>19284</v>
      </c>
      <c r="F6649">
        <v>7.8</v>
      </c>
      <c r="G6649">
        <v>539000</v>
      </c>
      <c r="H6649" t="s">
        <v>6786</v>
      </c>
      <c r="I6649" t="s">
        <v>6786</v>
      </c>
      <c r="J6649" t="s">
        <v>9420</v>
      </c>
      <c r="K6649" t="s">
        <v>41</v>
      </c>
      <c r="L6649">
        <v>44000000</v>
      </c>
      <c r="M6649">
        <v>156480177</v>
      </c>
      <c r="N6649" t="s">
        <v>19285</v>
      </c>
      <c r="O6649">
        <v>168</v>
      </c>
      <c r="P6649" cm="1">
        <f t="array" ref="P6649">_xlfn.XLOOKUP(D6649, CPI!$A:A, CPI!$B:B)</f>
        <v>237</v>
      </c>
      <c r="Q6649" s="9">
        <f>IF(M6649="","",PRODUCT(M6649,CPI!$B$112/P6649))</f>
        <v>201179366.80126584</v>
      </c>
    </row>
    <row r="6650" spans="1:17">
      <c r="A6650" t="s">
        <v>19286</v>
      </c>
      <c r="B6650" t="s">
        <v>2010</v>
      </c>
      <c r="C6650" t="s">
        <v>45</v>
      </c>
      <c r="D6650">
        <v>2015</v>
      </c>
      <c r="E6650" t="s">
        <v>19287</v>
      </c>
      <c r="F6650">
        <v>7.3</v>
      </c>
      <c r="G6650">
        <v>595000</v>
      </c>
      <c r="H6650" t="s">
        <v>11294</v>
      </c>
      <c r="I6650" t="s">
        <v>13524</v>
      </c>
      <c r="J6650" t="s">
        <v>13310</v>
      </c>
      <c r="K6650" t="s">
        <v>41</v>
      </c>
      <c r="L6650">
        <v>130000000</v>
      </c>
      <c r="M6650">
        <v>519311965</v>
      </c>
      <c r="N6650" t="s">
        <v>18051</v>
      </c>
      <c r="O6650">
        <v>117</v>
      </c>
      <c r="P6650" cm="1">
        <f t="array" ref="P6650">_xlfn.XLOOKUP(D6650, CPI!$A:A, CPI!$B:B)</f>
        <v>237</v>
      </c>
      <c r="Q6650" s="9">
        <f>IF(M6650="","",PRODUCT(M6650,CPI!$B$112/P6650))</f>
        <v>667655509.43248951</v>
      </c>
    </row>
    <row r="6651" spans="1:17">
      <c r="A6651" t="s">
        <v>19288</v>
      </c>
      <c r="B6651" t="s">
        <v>27</v>
      </c>
      <c r="C6651" t="s">
        <v>28</v>
      </c>
      <c r="D6651">
        <v>2015</v>
      </c>
      <c r="E6651" t="s">
        <v>18742</v>
      </c>
      <c r="F6651">
        <v>4.0999999999999996</v>
      </c>
      <c r="G6651">
        <v>304000</v>
      </c>
      <c r="H6651" t="s">
        <v>16389</v>
      </c>
      <c r="I6651" t="s">
        <v>18480</v>
      </c>
      <c r="J6651" t="s">
        <v>19289</v>
      </c>
      <c r="K6651" t="s">
        <v>41</v>
      </c>
      <c r="L6651">
        <v>40000000</v>
      </c>
      <c r="M6651">
        <v>569651467</v>
      </c>
      <c r="N6651" t="s">
        <v>12706</v>
      </c>
      <c r="O6651">
        <v>125</v>
      </c>
      <c r="P6651" cm="1">
        <f t="array" ref="P6651">_xlfn.XLOOKUP(D6651, CPI!$A:A, CPI!$B:B)</f>
        <v>237</v>
      </c>
      <c r="Q6651" s="9">
        <f>IF(M6651="","",PRODUCT(M6651,CPI!$B$112/P6651))</f>
        <v>732374691.9616034</v>
      </c>
    </row>
    <row r="6652" spans="1:17">
      <c r="A6652" t="s">
        <v>19290</v>
      </c>
      <c r="B6652" t="s">
        <v>27</v>
      </c>
      <c r="C6652" t="s">
        <v>45</v>
      </c>
      <c r="D6652">
        <v>2015</v>
      </c>
      <c r="E6652" t="s">
        <v>19291</v>
      </c>
      <c r="F6652">
        <v>7.6</v>
      </c>
      <c r="G6652">
        <v>386000</v>
      </c>
      <c r="H6652" t="s">
        <v>11717</v>
      </c>
      <c r="I6652" t="s">
        <v>19292</v>
      </c>
      <c r="J6652" t="s">
        <v>16337</v>
      </c>
      <c r="K6652" t="s">
        <v>41</v>
      </c>
      <c r="L6652">
        <v>30000000</v>
      </c>
      <c r="M6652">
        <v>84872444</v>
      </c>
      <c r="N6652" t="s">
        <v>14713</v>
      </c>
      <c r="O6652">
        <v>121</v>
      </c>
      <c r="P6652" cm="1">
        <f t="array" ref="P6652">_xlfn.XLOOKUP(D6652, CPI!$A:A, CPI!$B:B)</f>
        <v>237</v>
      </c>
      <c r="Q6652" s="9">
        <f>IF(M6652="","",PRODUCT(M6652,CPI!$B$112/P6652))</f>
        <v>109116597.83459917</v>
      </c>
    </row>
    <row r="6653" spans="1:17">
      <c r="A6653" t="s">
        <v>19293</v>
      </c>
      <c r="B6653" t="s">
        <v>27</v>
      </c>
      <c r="C6653" t="s">
        <v>28</v>
      </c>
      <c r="D6653">
        <v>2015</v>
      </c>
      <c r="E6653" t="s">
        <v>19294</v>
      </c>
      <c r="F6653">
        <v>6.9</v>
      </c>
      <c r="G6653">
        <v>218000</v>
      </c>
      <c r="H6653" t="s">
        <v>19295</v>
      </c>
      <c r="I6653" t="s">
        <v>19295</v>
      </c>
      <c r="J6653" t="s">
        <v>19296</v>
      </c>
      <c r="K6653" t="s">
        <v>206</v>
      </c>
      <c r="L6653">
        <v>4000000</v>
      </c>
      <c r="M6653">
        <v>40423945</v>
      </c>
      <c r="N6653" t="s">
        <v>19297</v>
      </c>
      <c r="O6653">
        <v>92</v>
      </c>
      <c r="P6653" cm="1">
        <f t="array" ref="P6653">_xlfn.XLOOKUP(D6653, CPI!$A:A, CPI!$B:B)</f>
        <v>237</v>
      </c>
      <c r="Q6653" s="9">
        <f>IF(M6653="","",PRODUCT(M6653,CPI!$B$112/P6653))</f>
        <v>51971206.926160336</v>
      </c>
    </row>
    <row r="6654" spans="1:17">
      <c r="A6654" t="s">
        <v>19298</v>
      </c>
      <c r="B6654" t="s">
        <v>27</v>
      </c>
      <c r="C6654" t="s">
        <v>74</v>
      </c>
      <c r="D6654">
        <v>2015</v>
      </c>
      <c r="E6654" t="s">
        <v>19299</v>
      </c>
      <c r="F6654">
        <v>7.8</v>
      </c>
      <c r="G6654">
        <v>381000</v>
      </c>
      <c r="H6654" t="s">
        <v>13575</v>
      </c>
      <c r="I6654" t="s">
        <v>12927</v>
      </c>
      <c r="J6654" t="s">
        <v>3918</v>
      </c>
      <c r="K6654" t="s">
        <v>41</v>
      </c>
      <c r="L6654">
        <v>28000000</v>
      </c>
      <c r="M6654">
        <v>133440870</v>
      </c>
      <c r="N6654" t="s">
        <v>55</v>
      </c>
      <c r="O6654">
        <v>130</v>
      </c>
      <c r="P6654" cm="1">
        <f t="array" ref="P6654">_xlfn.XLOOKUP(D6654, CPI!$A:A, CPI!$B:B)</f>
        <v>237</v>
      </c>
      <c r="Q6654" s="9">
        <f>IF(M6654="","",PRODUCT(M6654,CPI!$B$112/P6654))</f>
        <v>171558789.4050633</v>
      </c>
    </row>
    <row r="6655" spans="1:17">
      <c r="A6655" t="s">
        <v>19300</v>
      </c>
      <c r="B6655" t="s">
        <v>2010</v>
      </c>
      <c r="C6655" t="s">
        <v>45</v>
      </c>
      <c r="D6655">
        <v>2015</v>
      </c>
      <c r="E6655" t="s">
        <v>19301</v>
      </c>
      <c r="F6655">
        <v>7</v>
      </c>
      <c r="G6655">
        <v>593000</v>
      </c>
      <c r="H6655" t="s">
        <v>17800</v>
      </c>
      <c r="I6655" t="s">
        <v>17246</v>
      </c>
      <c r="J6655" t="s">
        <v>18722</v>
      </c>
      <c r="K6655" t="s">
        <v>41</v>
      </c>
      <c r="L6655">
        <v>150000000</v>
      </c>
      <c r="M6655">
        <v>1670516444</v>
      </c>
      <c r="N6655" t="s">
        <v>72</v>
      </c>
      <c r="O6655">
        <v>124</v>
      </c>
      <c r="P6655" cm="1">
        <f t="array" ref="P6655">_xlfn.XLOOKUP(D6655, CPI!$A:A, CPI!$B:B)</f>
        <v>237</v>
      </c>
      <c r="Q6655" s="9">
        <f>IF(M6655="","",PRODUCT(M6655,CPI!$B$112/P6655))</f>
        <v>2147706162.391561</v>
      </c>
    </row>
    <row r="6656" spans="1:17">
      <c r="A6656" t="s">
        <v>19302</v>
      </c>
      <c r="B6656" t="s">
        <v>27</v>
      </c>
      <c r="C6656" t="s">
        <v>45</v>
      </c>
      <c r="D6656">
        <v>2015</v>
      </c>
      <c r="E6656" t="s">
        <v>19303</v>
      </c>
      <c r="F6656">
        <v>8</v>
      </c>
      <c r="G6656">
        <v>729000</v>
      </c>
      <c r="H6656" t="s">
        <v>11373</v>
      </c>
      <c r="I6656" t="s">
        <v>15233</v>
      </c>
      <c r="J6656" t="s">
        <v>8521</v>
      </c>
      <c r="K6656" t="s">
        <v>41</v>
      </c>
      <c r="L6656">
        <v>135000000</v>
      </c>
      <c r="M6656">
        <v>532950503</v>
      </c>
      <c r="N6656" t="s">
        <v>8636</v>
      </c>
      <c r="O6656">
        <v>156</v>
      </c>
      <c r="P6656" cm="1">
        <f t="array" ref="P6656">_xlfn.XLOOKUP(D6656, CPI!$A:A, CPI!$B:B)</f>
        <v>237</v>
      </c>
      <c r="Q6656" s="9">
        <f>IF(M6656="","",PRODUCT(M6656,CPI!$B$112/P6656))</f>
        <v>685189950.48143458</v>
      </c>
    </row>
    <row r="6657" spans="1:17">
      <c r="A6657" t="s">
        <v>19304</v>
      </c>
      <c r="B6657" t="s">
        <v>2010</v>
      </c>
      <c r="C6657" t="s">
        <v>36</v>
      </c>
      <c r="D6657">
        <v>2015</v>
      </c>
      <c r="E6657" t="s">
        <v>19291</v>
      </c>
      <c r="F6657">
        <v>8</v>
      </c>
      <c r="G6657">
        <v>783000</v>
      </c>
      <c r="H6657" t="s">
        <v>1001</v>
      </c>
      <c r="I6657" t="s">
        <v>15625</v>
      </c>
      <c r="J6657" t="s">
        <v>9540</v>
      </c>
      <c r="K6657" t="s">
        <v>33</v>
      </c>
      <c r="L6657">
        <v>108000000</v>
      </c>
      <c r="M6657">
        <v>630162448</v>
      </c>
      <c r="N6657" t="s">
        <v>191</v>
      </c>
      <c r="O6657">
        <v>144</v>
      </c>
      <c r="P6657" cm="1">
        <f t="array" ref="P6657">_xlfn.XLOOKUP(D6657, CPI!$A:A, CPI!$B:B)</f>
        <v>237</v>
      </c>
      <c r="Q6657" s="9">
        <f>IF(M6657="","",PRODUCT(M6657,CPI!$B$112/P6657))</f>
        <v>810170877.23881865</v>
      </c>
    </row>
    <row r="6658" spans="1:17">
      <c r="A6658" t="s">
        <v>19305</v>
      </c>
      <c r="B6658" t="s">
        <v>27</v>
      </c>
      <c r="C6658" t="s">
        <v>28</v>
      </c>
      <c r="D6658">
        <v>2015</v>
      </c>
      <c r="E6658" t="s">
        <v>19306</v>
      </c>
      <c r="F6658">
        <v>8.1</v>
      </c>
      <c r="G6658">
        <v>386000</v>
      </c>
      <c r="H6658" t="s">
        <v>19218</v>
      </c>
      <c r="I6658" t="s">
        <v>19307</v>
      </c>
      <c r="J6658" t="s">
        <v>18478</v>
      </c>
      <c r="K6658" t="s">
        <v>206</v>
      </c>
      <c r="L6658">
        <v>13000000</v>
      </c>
      <c r="M6658">
        <v>35401758</v>
      </c>
      <c r="N6658" t="s">
        <v>19219</v>
      </c>
      <c r="O6658">
        <v>118</v>
      </c>
      <c r="P6658" cm="1">
        <f t="array" ref="P6658">_xlfn.XLOOKUP(D6658, CPI!$A:A, CPI!$B:B)</f>
        <v>237</v>
      </c>
      <c r="Q6658" s="9">
        <f>IF(M6658="","",PRODUCT(M6658,CPI!$B$112/P6658))</f>
        <v>45514412.078481011</v>
      </c>
    </row>
    <row r="6659" spans="1:17">
      <c r="A6659" t="s">
        <v>19308</v>
      </c>
      <c r="B6659" t="s">
        <v>44</v>
      </c>
      <c r="C6659" t="s">
        <v>401</v>
      </c>
      <c r="D6659">
        <v>2015</v>
      </c>
      <c r="E6659" t="s">
        <v>19066</v>
      </c>
      <c r="F6659">
        <v>8.1</v>
      </c>
      <c r="G6659">
        <v>641000</v>
      </c>
      <c r="H6659" t="s">
        <v>11840</v>
      </c>
      <c r="I6659" t="s">
        <v>11840</v>
      </c>
      <c r="J6659" t="s">
        <v>16877</v>
      </c>
      <c r="K6659" t="s">
        <v>41</v>
      </c>
      <c r="L6659">
        <v>175000000</v>
      </c>
      <c r="M6659">
        <v>858848019</v>
      </c>
      <c r="N6659" t="s">
        <v>10129</v>
      </c>
      <c r="O6659">
        <v>95</v>
      </c>
      <c r="P6659" cm="1">
        <f t="array" ref="P6659">_xlfn.XLOOKUP(D6659, CPI!$A:A, CPI!$B:B)</f>
        <v>237</v>
      </c>
      <c r="Q6659" s="9">
        <f>IF(M6659="","",PRODUCT(M6659,CPI!$B$112/P6659))</f>
        <v>1104181398.2670887</v>
      </c>
    </row>
    <row r="6660" spans="1:17">
      <c r="A6660" t="s">
        <v>19309</v>
      </c>
      <c r="B6660" t="s">
        <v>27</v>
      </c>
      <c r="C6660" t="s">
        <v>74</v>
      </c>
      <c r="D6660">
        <v>2015</v>
      </c>
      <c r="E6660" t="s">
        <v>19179</v>
      </c>
      <c r="F6660">
        <v>8.1</v>
      </c>
      <c r="G6660">
        <v>435000</v>
      </c>
      <c r="H6660" t="s">
        <v>13163</v>
      </c>
      <c r="I6660" t="s">
        <v>19310</v>
      </c>
      <c r="J6660" t="s">
        <v>12908</v>
      </c>
      <c r="K6660" t="s">
        <v>41</v>
      </c>
      <c r="L6660">
        <v>20000000</v>
      </c>
      <c r="M6660">
        <v>98690254</v>
      </c>
      <c r="N6660" t="s">
        <v>19311</v>
      </c>
      <c r="O6660">
        <v>129</v>
      </c>
      <c r="P6660" cm="1">
        <f t="array" ref="P6660">_xlfn.XLOOKUP(D6660, CPI!$A:A, CPI!$B:B)</f>
        <v>237</v>
      </c>
      <c r="Q6660" s="9">
        <f>IF(M6660="","",PRODUCT(M6660,CPI!$B$112/P6660))</f>
        <v>126881520.64894515</v>
      </c>
    </row>
    <row r="6661" spans="1:17">
      <c r="A6661" t="s">
        <v>19312</v>
      </c>
      <c r="B6661" t="s">
        <v>27</v>
      </c>
      <c r="C6661" t="s">
        <v>45</v>
      </c>
      <c r="D6661">
        <v>2015</v>
      </c>
      <c r="E6661" t="s">
        <v>19048</v>
      </c>
      <c r="F6661">
        <v>6.1</v>
      </c>
      <c r="G6661">
        <v>87000</v>
      </c>
      <c r="H6661" t="s">
        <v>17765</v>
      </c>
      <c r="I6661" t="s">
        <v>17806</v>
      </c>
      <c r="J6661" t="s">
        <v>16101</v>
      </c>
      <c r="K6661" t="s">
        <v>41</v>
      </c>
      <c r="L6661">
        <v>28000000</v>
      </c>
      <c r="M6661">
        <v>27262374</v>
      </c>
      <c r="N6661" t="s">
        <v>19313</v>
      </c>
      <c r="O6661">
        <v>96</v>
      </c>
      <c r="P6661" cm="1">
        <f t="array" ref="P6661">_xlfn.XLOOKUP(D6661, CPI!$A:A, CPI!$B:B)</f>
        <v>237</v>
      </c>
      <c r="Q6661" s="9">
        <f>IF(M6661="","",PRODUCT(M6661,CPI!$B$112/P6661))</f>
        <v>35049980.412658229</v>
      </c>
    </row>
    <row r="6662" spans="1:17">
      <c r="A6662" t="s">
        <v>19314</v>
      </c>
      <c r="B6662" t="s">
        <v>2010</v>
      </c>
      <c r="C6662" t="s">
        <v>45</v>
      </c>
      <c r="D6662">
        <v>2015</v>
      </c>
      <c r="E6662" t="s">
        <v>19315</v>
      </c>
      <c r="F6662">
        <v>7.3</v>
      </c>
      <c r="G6662">
        <v>286000</v>
      </c>
      <c r="H6662" t="s">
        <v>10091</v>
      </c>
      <c r="I6662" t="s">
        <v>10091</v>
      </c>
      <c r="J6662" t="s">
        <v>17180</v>
      </c>
      <c r="K6662" t="s">
        <v>41</v>
      </c>
      <c r="L6662">
        <v>75000000</v>
      </c>
      <c r="M6662">
        <v>107045109</v>
      </c>
      <c r="N6662" t="s">
        <v>34</v>
      </c>
      <c r="O6662">
        <v>116</v>
      </c>
      <c r="P6662" cm="1">
        <f t="array" ref="P6662">_xlfn.XLOOKUP(D6662, CPI!$A:A, CPI!$B:B)</f>
        <v>237</v>
      </c>
      <c r="Q6662" s="9">
        <f>IF(M6662="","",PRODUCT(M6662,CPI!$B$112/P6662))</f>
        <v>137622973.46962026</v>
      </c>
    </row>
    <row r="6663" spans="1:17">
      <c r="A6663" t="s">
        <v>19316</v>
      </c>
      <c r="B6663" t="s">
        <v>2010</v>
      </c>
      <c r="C6663" t="s">
        <v>45</v>
      </c>
      <c r="D6663">
        <v>2015</v>
      </c>
      <c r="E6663" t="s">
        <v>19317</v>
      </c>
      <c r="F6663">
        <v>6.3</v>
      </c>
      <c r="G6663">
        <v>264000</v>
      </c>
      <c r="H6663" t="s">
        <v>18215</v>
      </c>
      <c r="I6663" t="s">
        <v>15331</v>
      </c>
      <c r="J6663" t="s">
        <v>1009</v>
      </c>
      <c r="K6663" t="s">
        <v>41</v>
      </c>
      <c r="L6663">
        <v>155000000</v>
      </c>
      <c r="M6663">
        <v>440603537</v>
      </c>
      <c r="N6663" t="s">
        <v>55</v>
      </c>
      <c r="O6663">
        <v>126</v>
      </c>
      <c r="P6663" cm="1">
        <f t="array" ref="P6663">_xlfn.XLOOKUP(D6663, CPI!$A:A, CPI!$B:B)</f>
        <v>237</v>
      </c>
      <c r="Q6663" s="9">
        <f>IF(M6663="","",PRODUCT(M6663,CPI!$B$112/P6663))</f>
        <v>566463703.47637129</v>
      </c>
    </row>
    <row r="6664" spans="1:17">
      <c r="A6664" t="s">
        <v>19318</v>
      </c>
      <c r="B6664" t="s">
        <v>44</v>
      </c>
      <c r="C6664" t="s">
        <v>28</v>
      </c>
      <c r="D6664">
        <v>2015</v>
      </c>
      <c r="E6664" t="s">
        <v>18782</v>
      </c>
      <c r="F6664">
        <v>6.9</v>
      </c>
      <c r="G6664">
        <v>165000</v>
      </c>
      <c r="H6664" t="s">
        <v>5264</v>
      </c>
      <c r="I6664" t="s">
        <v>12318</v>
      </c>
      <c r="J6664" t="s">
        <v>19319</v>
      </c>
      <c r="K6664" t="s">
        <v>41</v>
      </c>
      <c r="L6664">
        <v>95000000</v>
      </c>
      <c r="M6664">
        <v>542358331</v>
      </c>
      <c r="N6664" t="s">
        <v>19320</v>
      </c>
      <c r="O6664">
        <v>105</v>
      </c>
      <c r="P6664" cm="1">
        <f t="array" ref="P6664">_xlfn.XLOOKUP(D6664, CPI!$A:A, CPI!$B:B)</f>
        <v>237</v>
      </c>
      <c r="Q6664" s="9">
        <f>IF(M6664="","",PRODUCT(M6664,CPI!$B$112/P6664))</f>
        <v>697285162.26033759</v>
      </c>
    </row>
    <row r="6665" spans="1:17">
      <c r="A6665" t="s">
        <v>19321</v>
      </c>
      <c r="B6665" t="s">
        <v>2010</v>
      </c>
      <c r="C6665" t="s">
        <v>45</v>
      </c>
      <c r="D6665">
        <v>2015</v>
      </c>
      <c r="E6665" t="s">
        <v>19322</v>
      </c>
      <c r="F6665">
        <v>7.8</v>
      </c>
      <c r="G6665">
        <v>876000</v>
      </c>
      <c r="H6665" t="s">
        <v>6361</v>
      </c>
      <c r="I6665" t="s">
        <v>507</v>
      </c>
      <c r="J6665" t="s">
        <v>19323</v>
      </c>
      <c r="K6665" t="s">
        <v>41</v>
      </c>
      <c r="L6665">
        <v>245000000</v>
      </c>
      <c r="M6665">
        <v>2069521700</v>
      </c>
      <c r="N6665" t="s">
        <v>50</v>
      </c>
      <c r="O6665">
        <v>138</v>
      </c>
      <c r="P6665" cm="1">
        <f t="array" ref="P6665">_xlfn.XLOOKUP(D6665, CPI!$A:A, CPI!$B:B)</f>
        <v>237</v>
      </c>
      <c r="Q6665" s="9">
        <f>IF(M6665="","",PRODUCT(M6665,CPI!$B$112/P6665))</f>
        <v>2660688869.1561184</v>
      </c>
    </row>
    <row r="6666" spans="1:17">
      <c r="A6666" t="s">
        <v>19324</v>
      </c>
      <c r="B6666" t="s">
        <v>27</v>
      </c>
      <c r="C6666" t="s">
        <v>52</v>
      </c>
      <c r="D6666">
        <v>2015</v>
      </c>
      <c r="E6666" t="s">
        <v>19325</v>
      </c>
      <c r="F6666">
        <v>7.2</v>
      </c>
      <c r="G6666">
        <v>230000</v>
      </c>
      <c r="H6666" t="s">
        <v>16182</v>
      </c>
      <c r="I6666" t="s">
        <v>16182</v>
      </c>
      <c r="J6666" t="s">
        <v>11558</v>
      </c>
      <c r="K6666" t="s">
        <v>3167</v>
      </c>
      <c r="M6666">
        <v>15509546</v>
      </c>
      <c r="N6666" t="s">
        <v>15786</v>
      </c>
      <c r="O6666">
        <v>119</v>
      </c>
      <c r="P6666" cm="1">
        <f t="array" ref="P6666">_xlfn.XLOOKUP(D6666, CPI!$A:A, CPI!$B:B)</f>
        <v>237</v>
      </c>
      <c r="Q6666" s="9">
        <f>IF(M6666="","",PRODUCT(M6666,CPI!$B$112/P6666))</f>
        <v>19939909.983966246</v>
      </c>
    </row>
    <row r="6667" spans="1:17">
      <c r="A6667" t="s">
        <v>19326</v>
      </c>
      <c r="B6667" t="s">
        <v>2010</v>
      </c>
      <c r="C6667" t="s">
        <v>45</v>
      </c>
      <c r="D6667">
        <v>2015</v>
      </c>
      <c r="E6667" t="s">
        <v>19327</v>
      </c>
      <c r="F6667">
        <v>6.8</v>
      </c>
      <c r="G6667">
        <v>393000</v>
      </c>
      <c r="H6667" t="s">
        <v>10671</v>
      </c>
      <c r="I6667" t="s">
        <v>11080</v>
      </c>
      <c r="J6667" t="s">
        <v>13543</v>
      </c>
      <c r="K6667" t="s">
        <v>33</v>
      </c>
      <c r="L6667">
        <v>245000000</v>
      </c>
      <c r="M6667">
        <v>880681519</v>
      </c>
      <c r="N6667" t="s">
        <v>19328</v>
      </c>
      <c r="O6667">
        <v>148</v>
      </c>
      <c r="P6667" cm="1">
        <f t="array" ref="P6667">_xlfn.XLOOKUP(D6667, CPI!$A:A, CPI!$B:B)</f>
        <v>237</v>
      </c>
      <c r="Q6667" s="9">
        <f>IF(M6667="","",PRODUCT(M6667,CPI!$B$112/P6667))</f>
        <v>1132251725.0603375</v>
      </c>
    </row>
    <row r="6668" spans="1:17">
      <c r="A6668" t="s">
        <v>19329</v>
      </c>
      <c r="B6668" t="s">
        <v>27</v>
      </c>
      <c r="C6668" t="s">
        <v>28</v>
      </c>
      <c r="D6668">
        <v>2015</v>
      </c>
      <c r="E6668" t="s">
        <v>19330</v>
      </c>
      <c r="F6668">
        <v>5.6</v>
      </c>
      <c r="G6668">
        <v>40000</v>
      </c>
      <c r="H6668" t="s">
        <v>17414</v>
      </c>
      <c r="I6668" t="s">
        <v>18648</v>
      </c>
      <c r="J6668" t="s">
        <v>19331</v>
      </c>
      <c r="K6668" t="s">
        <v>33</v>
      </c>
      <c r="M6668">
        <v>4289074</v>
      </c>
      <c r="N6668" t="s">
        <v>15322</v>
      </c>
      <c r="O6668">
        <v>119</v>
      </c>
      <c r="P6668" cm="1">
        <f t="array" ref="P6668">_xlfn.XLOOKUP(D6668, CPI!$A:A, CPI!$B:B)</f>
        <v>237</v>
      </c>
      <c r="Q6668" s="9">
        <f>IF(M6668="","",PRODUCT(M6668,CPI!$B$112/P6668))</f>
        <v>5514265.1805907171</v>
      </c>
    </row>
    <row r="6669" spans="1:17">
      <c r="A6669" t="s">
        <v>2598</v>
      </c>
      <c r="B6669" t="s">
        <v>27</v>
      </c>
      <c r="C6669" t="s">
        <v>74</v>
      </c>
      <c r="D6669">
        <v>2015</v>
      </c>
      <c r="E6669" t="s">
        <v>19179</v>
      </c>
      <c r="F6669">
        <v>6.9</v>
      </c>
      <c r="G6669">
        <v>164000</v>
      </c>
      <c r="H6669" t="s">
        <v>9679</v>
      </c>
      <c r="I6669" t="s">
        <v>9679</v>
      </c>
      <c r="J6669" t="s">
        <v>15696</v>
      </c>
      <c r="K6669" t="s">
        <v>33</v>
      </c>
      <c r="L6669">
        <v>30000000</v>
      </c>
      <c r="M6669">
        <v>42972994</v>
      </c>
      <c r="N6669" t="s">
        <v>19033</v>
      </c>
      <c r="O6669">
        <v>132</v>
      </c>
      <c r="P6669" cm="1">
        <f t="array" ref="P6669">_xlfn.XLOOKUP(D6669, CPI!$A:A, CPI!$B:B)</f>
        <v>237</v>
      </c>
      <c r="Q6669" s="9">
        <f>IF(M6669="","",PRODUCT(M6669,CPI!$B$112/P6669))</f>
        <v>55248401.990717299</v>
      </c>
    </row>
    <row r="6670" spans="1:17">
      <c r="A6670" t="s">
        <v>19332</v>
      </c>
      <c r="B6670" t="s">
        <v>27</v>
      </c>
      <c r="C6670" t="s">
        <v>45</v>
      </c>
      <c r="D6670">
        <v>2015</v>
      </c>
      <c r="E6670" t="s">
        <v>19333</v>
      </c>
      <c r="F6670">
        <v>6.8</v>
      </c>
      <c r="G6670">
        <v>235000</v>
      </c>
      <c r="H6670" t="s">
        <v>16109</v>
      </c>
      <c r="I6670" t="s">
        <v>16109</v>
      </c>
      <c r="J6670" t="s">
        <v>16110</v>
      </c>
      <c r="K6670" t="s">
        <v>102</v>
      </c>
      <c r="L6670">
        <v>49000000</v>
      </c>
      <c r="M6670">
        <v>102811889</v>
      </c>
      <c r="N6670" t="s">
        <v>42</v>
      </c>
      <c r="O6670">
        <v>120</v>
      </c>
      <c r="P6670" cm="1">
        <f t="array" ref="P6670">_xlfn.XLOOKUP(D6670, CPI!$A:A, CPI!$B:B)</f>
        <v>237</v>
      </c>
      <c r="Q6670" s="9">
        <f>IF(M6670="","",PRODUCT(M6670,CPI!$B$112/P6670))</f>
        <v>132180517.20801689</v>
      </c>
    </row>
    <row r="6671" spans="1:17">
      <c r="A6671" t="s">
        <v>19334</v>
      </c>
      <c r="B6671" t="s">
        <v>27</v>
      </c>
      <c r="C6671" t="s">
        <v>28</v>
      </c>
      <c r="D6671">
        <v>2015</v>
      </c>
      <c r="E6671" t="s">
        <v>19260</v>
      </c>
      <c r="F6671">
        <v>4.9000000000000004</v>
      </c>
      <c r="G6671">
        <v>87000</v>
      </c>
      <c r="H6671" t="s">
        <v>12543</v>
      </c>
      <c r="I6671" t="s">
        <v>12543</v>
      </c>
      <c r="J6671" t="s">
        <v>5087</v>
      </c>
      <c r="K6671" t="s">
        <v>41</v>
      </c>
      <c r="L6671">
        <v>2500000</v>
      </c>
      <c r="M6671">
        <v>5567103</v>
      </c>
      <c r="N6671" t="s">
        <v>18770</v>
      </c>
      <c r="O6671">
        <v>99</v>
      </c>
      <c r="P6671" cm="1">
        <f t="array" ref="P6671">_xlfn.XLOOKUP(D6671, CPI!$A:A, CPI!$B:B)</f>
        <v>237</v>
      </c>
      <c r="Q6671" s="9">
        <f>IF(M6671="","",PRODUCT(M6671,CPI!$B$112/P6671))</f>
        <v>7157368.2873417726</v>
      </c>
    </row>
    <row r="6672" spans="1:17">
      <c r="A6672" t="s">
        <v>19335</v>
      </c>
      <c r="B6672" t="s">
        <v>2010</v>
      </c>
      <c r="C6672" t="s">
        <v>45</v>
      </c>
      <c r="D6672">
        <v>2015</v>
      </c>
      <c r="E6672" t="s">
        <v>19336</v>
      </c>
      <c r="F6672">
        <v>6.9</v>
      </c>
      <c r="G6672">
        <v>128000</v>
      </c>
      <c r="H6672" t="s">
        <v>1145</v>
      </c>
      <c r="I6672" t="s">
        <v>9442</v>
      </c>
      <c r="J6672" t="s">
        <v>17129</v>
      </c>
      <c r="K6672" t="s">
        <v>41</v>
      </c>
      <c r="L6672">
        <v>100000000</v>
      </c>
      <c r="M6672">
        <v>93920758</v>
      </c>
      <c r="N6672" t="s">
        <v>34</v>
      </c>
      <c r="O6672">
        <v>122</v>
      </c>
      <c r="P6672" cm="1">
        <f t="array" ref="P6672">_xlfn.XLOOKUP(D6672, CPI!$A:A, CPI!$B:B)</f>
        <v>237</v>
      </c>
      <c r="Q6672" s="9">
        <f>IF(M6672="","",PRODUCT(M6672,CPI!$B$112/P6672))</f>
        <v>120749598.99831223</v>
      </c>
    </row>
    <row r="6673" spans="1:17">
      <c r="A6673" t="s">
        <v>19337</v>
      </c>
      <c r="B6673" t="s">
        <v>27</v>
      </c>
      <c r="C6673" t="s">
        <v>52</v>
      </c>
      <c r="D6673">
        <v>2015</v>
      </c>
      <c r="E6673" t="s">
        <v>19338</v>
      </c>
      <c r="F6673">
        <v>6.1</v>
      </c>
      <c r="G6673">
        <v>11000</v>
      </c>
      <c r="H6673" t="s">
        <v>19339</v>
      </c>
      <c r="I6673" t="s">
        <v>19340</v>
      </c>
      <c r="J6673" t="s">
        <v>19340</v>
      </c>
      <c r="K6673" t="s">
        <v>41</v>
      </c>
      <c r="L6673">
        <v>3500000</v>
      </c>
      <c r="M6673">
        <v>615816</v>
      </c>
      <c r="N6673" t="s">
        <v>19341</v>
      </c>
      <c r="O6673">
        <v>100</v>
      </c>
      <c r="P6673" cm="1">
        <f t="array" ref="P6673">_xlfn.XLOOKUP(D6673, CPI!$A:A, CPI!$B:B)</f>
        <v>237</v>
      </c>
      <c r="Q6673" s="9">
        <f>IF(M6673="","",PRODUCT(M6673,CPI!$B$112/P6673))</f>
        <v>791726.30886075948</v>
      </c>
    </row>
    <row r="6674" spans="1:17">
      <c r="A6674" t="s">
        <v>19342</v>
      </c>
      <c r="B6674" t="s">
        <v>2010</v>
      </c>
      <c r="C6674" t="s">
        <v>52</v>
      </c>
      <c r="D6674">
        <v>2015</v>
      </c>
      <c r="E6674" t="s">
        <v>18258</v>
      </c>
      <c r="F6674">
        <v>7.1</v>
      </c>
      <c r="G6674">
        <v>231000</v>
      </c>
      <c r="H6674" t="s">
        <v>225</v>
      </c>
      <c r="I6674" t="s">
        <v>225</v>
      </c>
      <c r="J6674" t="s">
        <v>78</v>
      </c>
      <c r="K6674" t="s">
        <v>41</v>
      </c>
      <c r="L6674">
        <v>35000000</v>
      </c>
      <c r="M6674">
        <v>194564672</v>
      </c>
      <c r="N6674" t="s">
        <v>19343</v>
      </c>
      <c r="O6674">
        <v>121</v>
      </c>
      <c r="P6674" cm="1">
        <f t="array" ref="P6674">_xlfn.XLOOKUP(D6674, CPI!$A:A, CPI!$B:B)</f>
        <v>237</v>
      </c>
      <c r="Q6674" s="9">
        <f>IF(M6674="","",PRODUCT(M6674,CPI!$B$112/P6674))</f>
        <v>250142850.45738396</v>
      </c>
    </row>
    <row r="6675" spans="1:17">
      <c r="A6675" t="s">
        <v>19344</v>
      </c>
      <c r="B6675" t="s">
        <v>2010</v>
      </c>
      <c r="C6675" t="s">
        <v>45</v>
      </c>
      <c r="D6675">
        <v>2015</v>
      </c>
      <c r="E6675" t="s">
        <v>19179</v>
      </c>
      <c r="F6675">
        <v>6.6</v>
      </c>
      <c r="G6675">
        <v>297000</v>
      </c>
      <c r="H6675" t="s">
        <v>14043</v>
      </c>
      <c r="I6675" t="s">
        <v>16615</v>
      </c>
      <c r="J6675" t="s">
        <v>16768</v>
      </c>
      <c r="K6675" t="s">
        <v>41</v>
      </c>
      <c r="L6675">
        <v>160000000</v>
      </c>
      <c r="M6675">
        <v>658344137</v>
      </c>
      <c r="N6675" t="s">
        <v>14713</v>
      </c>
      <c r="O6675">
        <v>137</v>
      </c>
      <c r="P6675" cm="1">
        <f t="array" ref="P6675">_xlfn.XLOOKUP(D6675, CPI!$A:A, CPI!$B:B)</f>
        <v>237</v>
      </c>
      <c r="Q6675" s="9">
        <f>IF(M6675="","",PRODUCT(M6675,CPI!$B$112/P6675))</f>
        <v>846402778.66624475</v>
      </c>
    </row>
    <row r="6676" spans="1:17">
      <c r="A6676" t="s">
        <v>19345</v>
      </c>
      <c r="B6676" t="s">
        <v>2010</v>
      </c>
      <c r="C6676" t="s">
        <v>45</v>
      </c>
      <c r="D6676">
        <v>2015</v>
      </c>
      <c r="E6676" t="s">
        <v>18258</v>
      </c>
      <c r="F6676">
        <v>7.1</v>
      </c>
      <c r="G6676">
        <v>205000</v>
      </c>
      <c r="H6676" t="s">
        <v>17966</v>
      </c>
      <c r="I6676" t="s">
        <v>7662</v>
      </c>
      <c r="J6676" t="s">
        <v>19346</v>
      </c>
      <c r="K6676" t="s">
        <v>33</v>
      </c>
      <c r="L6676">
        <v>55000000</v>
      </c>
      <c r="M6676">
        <v>203427584</v>
      </c>
      <c r="N6676" t="s">
        <v>2785</v>
      </c>
      <c r="O6676">
        <v>121</v>
      </c>
      <c r="P6676" cm="1">
        <f t="array" ref="P6676">_xlfn.XLOOKUP(D6676, CPI!$A:A, CPI!$B:B)</f>
        <v>237</v>
      </c>
      <c r="Q6676" s="9">
        <f>IF(M6676="","",PRODUCT(M6676,CPI!$B$112/P6676))</f>
        <v>261537488.79662448</v>
      </c>
    </row>
    <row r="6677" spans="1:17">
      <c r="A6677" t="s">
        <v>19347</v>
      </c>
      <c r="B6677" t="s">
        <v>27</v>
      </c>
      <c r="C6677" t="s">
        <v>45</v>
      </c>
      <c r="D6677">
        <v>2015</v>
      </c>
      <c r="E6677" t="s">
        <v>18804</v>
      </c>
      <c r="F6677">
        <v>5.4</v>
      </c>
      <c r="G6677">
        <v>56000</v>
      </c>
      <c r="H6677" t="s">
        <v>568</v>
      </c>
      <c r="I6677" t="s">
        <v>19348</v>
      </c>
      <c r="J6677" t="s">
        <v>17129</v>
      </c>
      <c r="K6677" t="s">
        <v>41</v>
      </c>
      <c r="L6677">
        <v>70000000</v>
      </c>
      <c r="M6677">
        <v>19652057</v>
      </c>
      <c r="N6677" t="s">
        <v>13506</v>
      </c>
      <c r="O6677">
        <v>133</v>
      </c>
      <c r="P6677" cm="1">
        <f t="array" ref="P6677">_xlfn.XLOOKUP(D6677, CPI!$A:A, CPI!$B:B)</f>
        <v>237</v>
      </c>
      <c r="Q6677" s="9">
        <f>IF(M6677="","",PRODUCT(M6677,CPI!$B$112/P6677))</f>
        <v>25265745.856118143</v>
      </c>
    </row>
    <row r="6678" spans="1:17">
      <c r="A6678" t="s">
        <v>19349</v>
      </c>
      <c r="B6678" t="s">
        <v>27</v>
      </c>
      <c r="C6678" t="s">
        <v>45</v>
      </c>
      <c r="D6678">
        <v>2015</v>
      </c>
      <c r="E6678" t="s">
        <v>19350</v>
      </c>
      <c r="F6678">
        <v>7</v>
      </c>
      <c r="G6678">
        <v>234000</v>
      </c>
      <c r="H6678" t="s">
        <v>17137</v>
      </c>
      <c r="I6678" t="s">
        <v>17137</v>
      </c>
      <c r="J6678" t="s">
        <v>19156</v>
      </c>
      <c r="K6678" t="s">
        <v>41</v>
      </c>
      <c r="L6678">
        <v>65000000</v>
      </c>
      <c r="M6678">
        <v>235666219</v>
      </c>
      <c r="N6678" t="s">
        <v>191</v>
      </c>
      <c r="O6678">
        <v>120</v>
      </c>
      <c r="P6678" cm="1">
        <f t="array" ref="P6678">_xlfn.XLOOKUP(D6678, CPI!$A:A, CPI!$B:B)</f>
        <v>237</v>
      </c>
      <c r="Q6678" s="9">
        <f>IF(M6678="","",PRODUCT(M6678,CPI!$B$112/P6678))</f>
        <v>302985219.1109705</v>
      </c>
    </row>
    <row r="6679" spans="1:17">
      <c r="A6679" t="s">
        <v>14053</v>
      </c>
      <c r="B6679" t="s">
        <v>2010</v>
      </c>
      <c r="C6679" t="s">
        <v>45</v>
      </c>
      <c r="D6679">
        <v>2015</v>
      </c>
      <c r="E6679" t="s">
        <v>19146</v>
      </c>
      <c r="F6679">
        <v>4.2</v>
      </c>
      <c r="G6679">
        <v>156000</v>
      </c>
      <c r="H6679" t="s">
        <v>17805</v>
      </c>
      <c r="I6679" t="s">
        <v>19351</v>
      </c>
      <c r="J6679" t="s">
        <v>18458</v>
      </c>
      <c r="K6679" t="s">
        <v>41</v>
      </c>
      <c r="L6679">
        <v>120000000</v>
      </c>
      <c r="M6679">
        <v>167882881</v>
      </c>
      <c r="N6679" t="s">
        <v>191</v>
      </c>
      <c r="O6679">
        <v>100</v>
      </c>
      <c r="P6679" cm="1">
        <f t="array" ref="P6679">_xlfn.XLOOKUP(D6679, CPI!$A:A, CPI!$B:B)</f>
        <v>237</v>
      </c>
      <c r="Q6679" s="9">
        <f>IF(M6679="","",PRODUCT(M6679,CPI!$B$112/P6679))</f>
        <v>215839298.90590718</v>
      </c>
    </row>
    <row r="6680" spans="1:17">
      <c r="A6680" t="s">
        <v>19352</v>
      </c>
      <c r="B6680" t="s">
        <v>2010</v>
      </c>
      <c r="C6680" t="s">
        <v>45</v>
      </c>
      <c r="D6680">
        <v>2015</v>
      </c>
      <c r="E6680" t="s">
        <v>19353</v>
      </c>
      <c r="F6680">
        <v>7.4</v>
      </c>
      <c r="G6680">
        <v>350000</v>
      </c>
      <c r="H6680" t="s">
        <v>8471</v>
      </c>
      <c r="I6680" t="s">
        <v>9009</v>
      </c>
      <c r="J6680" t="s">
        <v>1489</v>
      </c>
      <c r="K6680" t="s">
        <v>41</v>
      </c>
      <c r="L6680">
        <v>150000000</v>
      </c>
      <c r="M6680">
        <v>682716636</v>
      </c>
      <c r="N6680" t="s">
        <v>55</v>
      </c>
      <c r="O6680">
        <v>131</v>
      </c>
      <c r="P6680" cm="1">
        <f t="array" ref="P6680">_xlfn.XLOOKUP(D6680, CPI!$A:A, CPI!$B:B)</f>
        <v>237</v>
      </c>
      <c r="Q6680" s="9">
        <f>IF(M6680="","",PRODUCT(M6680,CPI!$B$112/P6680))</f>
        <v>877737379.70126581</v>
      </c>
    </row>
    <row r="6681" spans="1:17">
      <c r="A6681" t="s">
        <v>19354</v>
      </c>
      <c r="B6681" t="s">
        <v>2010</v>
      </c>
      <c r="C6681" t="s">
        <v>63</v>
      </c>
      <c r="D6681">
        <v>2015</v>
      </c>
      <c r="E6681" t="s">
        <v>18954</v>
      </c>
      <c r="F6681">
        <v>6.2</v>
      </c>
      <c r="G6681">
        <v>119000</v>
      </c>
      <c r="H6681" t="s">
        <v>10486</v>
      </c>
      <c r="I6681" t="s">
        <v>10486</v>
      </c>
      <c r="J6681" t="s">
        <v>19355</v>
      </c>
      <c r="K6681" t="s">
        <v>41</v>
      </c>
      <c r="L6681">
        <v>5000000</v>
      </c>
      <c r="M6681">
        <v>98450062</v>
      </c>
      <c r="N6681" t="s">
        <v>19356</v>
      </c>
      <c r="O6681">
        <v>94</v>
      </c>
      <c r="P6681" cm="1">
        <f t="array" ref="P6681">_xlfn.XLOOKUP(D6681, CPI!$A:A, CPI!$B:B)</f>
        <v>237</v>
      </c>
      <c r="Q6681" s="9">
        <f>IF(M6681="","",PRODUCT(M6681,CPI!$B$112/P6681))</f>
        <v>126572716.84135021</v>
      </c>
    </row>
    <row r="6682" spans="1:17">
      <c r="A6682" t="s">
        <v>19357</v>
      </c>
      <c r="B6682" t="s">
        <v>27</v>
      </c>
      <c r="C6682" t="s">
        <v>36</v>
      </c>
      <c r="D6682">
        <v>2015</v>
      </c>
      <c r="E6682" t="s">
        <v>19358</v>
      </c>
      <c r="F6682">
        <v>6.1</v>
      </c>
      <c r="G6682">
        <v>103000</v>
      </c>
      <c r="H6682" t="s">
        <v>19359</v>
      </c>
      <c r="I6682" t="s">
        <v>18566</v>
      </c>
      <c r="J6682" t="s">
        <v>19360</v>
      </c>
      <c r="K6682" t="s">
        <v>41</v>
      </c>
      <c r="L6682">
        <v>31000000</v>
      </c>
      <c r="M6682">
        <v>107228221</v>
      </c>
      <c r="N6682" t="s">
        <v>13537</v>
      </c>
      <c r="O6682">
        <v>99</v>
      </c>
      <c r="P6682" cm="1">
        <f t="array" ref="P6682">_xlfn.XLOOKUP(D6682, CPI!$A:A, CPI!$B:B)</f>
        <v>237</v>
      </c>
      <c r="Q6682" s="9">
        <f>IF(M6682="","",PRODUCT(M6682,CPI!$B$112/P6682))</f>
        <v>137858392.14641351</v>
      </c>
    </row>
    <row r="6683" spans="1:17">
      <c r="A6683" t="s">
        <v>19361</v>
      </c>
      <c r="B6683" t="s">
        <v>2010</v>
      </c>
      <c r="C6683" t="s">
        <v>28</v>
      </c>
      <c r="D6683">
        <v>2015</v>
      </c>
      <c r="E6683" t="s">
        <v>19362</v>
      </c>
      <c r="F6683">
        <v>7.6</v>
      </c>
      <c r="G6683">
        <v>254000</v>
      </c>
      <c r="H6683" t="s">
        <v>18583</v>
      </c>
      <c r="I6683" t="s">
        <v>18583</v>
      </c>
      <c r="J6683" t="s">
        <v>18584</v>
      </c>
      <c r="K6683" t="s">
        <v>41</v>
      </c>
      <c r="L6683">
        <v>35000000</v>
      </c>
      <c r="M6683">
        <v>173567581</v>
      </c>
      <c r="N6683" t="s">
        <v>129</v>
      </c>
      <c r="O6683">
        <v>133</v>
      </c>
      <c r="P6683" cm="1">
        <f t="array" ref="P6683">_xlfn.XLOOKUP(D6683, CPI!$A:A, CPI!$B:B)</f>
        <v>237</v>
      </c>
      <c r="Q6683" s="9">
        <f>IF(M6683="","",PRODUCT(M6683,CPI!$B$112/P6683))</f>
        <v>223147856.24767932</v>
      </c>
    </row>
    <row r="6684" spans="1:17">
      <c r="A6684" t="s">
        <v>19363</v>
      </c>
      <c r="B6684" t="s">
        <v>2010</v>
      </c>
      <c r="C6684" t="s">
        <v>28</v>
      </c>
      <c r="D6684">
        <v>2015</v>
      </c>
      <c r="E6684" t="s">
        <v>18744</v>
      </c>
      <c r="F6684">
        <v>7.2</v>
      </c>
      <c r="G6684">
        <v>160000</v>
      </c>
      <c r="H6684" t="s">
        <v>18115</v>
      </c>
      <c r="I6684" t="s">
        <v>19364</v>
      </c>
      <c r="J6684" t="s">
        <v>19365</v>
      </c>
      <c r="K6684" t="s">
        <v>41</v>
      </c>
      <c r="L6684">
        <v>25000000</v>
      </c>
      <c r="M6684">
        <v>65663276</v>
      </c>
      <c r="N6684" t="s">
        <v>9999</v>
      </c>
      <c r="O6684">
        <v>112</v>
      </c>
      <c r="P6684" cm="1">
        <f t="array" ref="P6684">_xlfn.XLOOKUP(D6684, CPI!$A:A, CPI!$B:B)</f>
        <v>237</v>
      </c>
      <c r="Q6684" s="9">
        <f>IF(M6684="","",PRODUCT(M6684,CPI!$B$112/P6684))</f>
        <v>84420253.99662447</v>
      </c>
    </row>
    <row r="6685" spans="1:17">
      <c r="A6685" t="s">
        <v>19366</v>
      </c>
      <c r="B6685" t="s">
        <v>27</v>
      </c>
      <c r="C6685" t="s">
        <v>74</v>
      </c>
      <c r="D6685">
        <v>2015</v>
      </c>
      <c r="E6685" t="s">
        <v>18947</v>
      </c>
      <c r="F6685">
        <v>6.9</v>
      </c>
      <c r="G6685">
        <v>171000</v>
      </c>
      <c r="H6685" t="s">
        <v>16315</v>
      </c>
      <c r="I6685" t="s">
        <v>19367</v>
      </c>
      <c r="J6685" t="s">
        <v>5694</v>
      </c>
      <c r="K6685" t="s">
        <v>41</v>
      </c>
      <c r="L6685">
        <v>53000000</v>
      </c>
      <c r="M6685">
        <v>99775678</v>
      </c>
      <c r="N6685" t="s">
        <v>19033</v>
      </c>
      <c r="O6685">
        <v>123</v>
      </c>
      <c r="P6685" cm="1">
        <f t="array" ref="P6685">_xlfn.XLOOKUP(D6685, CPI!$A:A, CPI!$B:B)</f>
        <v>237</v>
      </c>
      <c r="Q6685" s="9">
        <f>IF(M6685="","",PRODUCT(M6685,CPI!$B$112/P6685))</f>
        <v>128277000.36540085</v>
      </c>
    </row>
    <row r="6686" spans="1:17">
      <c r="A6686" t="s">
        <v>19368</v>
      </c>
      <c r="B6686" t="s">
        <v>27</v>
      </c>
      <c r="C6686" t="s">
        <v>52</v>
      </c>
      <c r="D6686">
        <v>2015</v>
      </c>
      <c r="E6686" t="s">
        <v>19042</v>
      </c>
      <c r="F6686">
        <v>6.6</v>
      </c>
      <c r="G6686">
        <v>226000</v>
      </c>
      <c r="H6686" t="s">
        <v>13192</v>
      </c>
      <c r="I6686" t="s">
        <v>13192</v>
      </c>
      <c r="J6686" t="s">
        <v>7648</v>
      </c>
      <c r="K6686" t="s">
        <v>41</v>
      </c>
      <c r="L6686">
        <v>50100000</v>
      </c>
      <c r="M6686">
        <v>158762963</v>
      </c>
      <c r="N6686" t="s">
        <v>18869</v>
      </c>
      <c r="O6686">
        <v>105</v>
      </c>
      <c r="P6686" cm="1">
        <f t="array" ref="P6686">_xlfn.XLOOKUP(D6686, CPI!$A:A, CPI!$B:B)</f>
        <v>237</v>
      </c>
      <c r="Q6686" s="9">
        <f>IF(M6686="","",PRODUCT(M6686,CPI!$B$112/P6686))</f>
        <v>204114239.77257386</v>
      </c>
    </row>
    <row r="6687" spans="1:17">
      <c r="A6687" t="s">
        <v>19369</v>
      </c>
      <c r="B6687" t="s">
        <v>44</v>
      </c>
      <c r="C6687" t="s">
        <v>401</v>
      </c>
      <c r="D6687">
        <v>2015</v>
      </c>
      <c r="E6687" t="s">
        <v>19370</v>
      </c>
      <c r="F6687">
        <v>6.6</v>
      </c>
      <c r="G6687">
        <v>95000</v>
      </c>
      <c r="H6687" t="s">
        <v>14653</v>
      </c>
      <c r="I6687" t="s">
        <v>14754</v>
      </c>
      <c r="J6687" t="s">
        <v>19371</v>
      </c>
      <c r="K6687" t="s">
        <v>41</v>
      </c>
      <c r="L6687">
        <v>135000000</v>
      </c>
      <c r="M6687">
        <v>386041607</v>
      </c>
      <c r="N6687" t="s">
        <v>10184</v>
      </c>
      <c r="O6687">
        <v>94</v>
      </c>
      <c r="P6687" cm="1">
        <f t="array" ref="P6687">_xlfn.XLOOKUP(D6687, CPI!$A:A, CPI!$B:B)</f>
        <v>237</v>
      </c>
      <c r="Q6687" s="9">
        <f>IF(M6687="","",PRODUCT(M6687,CPI!$B$112/P6687))</f>
        <v>496315939.46371311</v>
      </c>
    </row>
    <row r="6688" spans="1:17">
      <c r="A6688" t="s">
        <v>19372</v>
      </c>
      <c r="B6688" t="s">
        <v>2010</v>
      </c>
      <c r="C6688" t="s">
        <v>45</v>
      </c>
      <c r="D6688">
        <v>2015</v>
      </c>
      <c r="E6688" t="s">
        <v>18911</v>
      </c>
      <c r="F6688">
        <v>5.3</v>
      </c>
      <c r="G6688">
        <v>182000</v>
      </c>
      <c r="H6688" t="s">
        <v>9060</v>
      </c>
      <c r="I6688" t="s">
        <v>8672</v>
      </c>
      <c r="J6688" t="s">
        <v>14635</v>
      </c>
      <c r="K6688" t="s">
        <v>41</v>
      </c>
      <c r="L6688">
        <v>176000000</v>
      </c>
      <c r="M6688">
        <v>183887723</v>
      </c>
      <c r="N6688" t="s">
        <v>34</v>
      </c>
      <c r="O6688">
        <v>127</v>
      </c>
      <c r="P6688" cm="1">
        <f t="array" ref="P6688">_xlfn.XLOOKUP(D6688, CPI!$A:A, CPI!$B:B)</f>
        <v>237</v>
      </c>
      <c r="Q6688" s="9">
        <f>IF(M6688="","",PRODUCT(M6688,CPI!$B$112/P6688))</f>
        <v>236415988.17763713</v>
      </c>
    </row>
    <row r="6689" spans="1:17">
      <c r="A6689" t="s">
        <v>19373</v>
      </c>
      <c r="B6689" t="s">
        <v>27</v>
      </c>
      <c r="C6689" t="s">
        <v>74</v>
      </c>
      <c r="D6689">
        <v>2015</v>
      </c>
      <c r="E6689" t="s">
        <v>19374</v>
      </c>
      <c r="F6689">
        <v>5.8</v>
      </c>
      <c r="G6689">
        <v>6700</v>
      </c>
      <c r="H6689" t="s">
        <v>19375</v>
      </c>
      <c r="I6689" t="s">
        <v>19375</v>
      </c>
      <c r="J6689" t="s">
        <v>19331</v>
      </c>
      <c r="K6689" t="s">
        <v>41</v>
      </c>
      <c r="L6689">
        <v>13000000</v>
      </c>
      <c r="M6689">
        <v>1767963</v>
      </c>
      <c r="N6689" t="s">
        <v>19376</v>
      </c>
      <c r="O6689">
        <v>123</v>
      </c>
      <c r="P6689" cm="1">
        <f t="array" ref="P6689">_xlfn.XLOOKUP(D6689, CPI!$A:A, CPI!$B:B)</f>
        <v>237</v>
      </c>
      <c r="Q6689" s="9">
        <f>IF(M6689="","",PRODUCT(M6689,CPI!$B$112/P6689))</f>
        <v>2272988.7177215191</v>
      </c>
    </row>
    <row r="6690" spans="1:17">
      <c r="A6690" t="s">
        <v>19377</v>
      </c>
      <c r="B6690" t="s">
        <v>44</v>
      </c>
      <c r="C6690" t="s">
        <v>401</v>
      </c>
      <c r="D6690">
        <v>2015</v>
      </c>
      <c r="E6690" t="s">
        <v>19378</v>
      </c>
      <c r="F6690">
        <v>6.4</v>
      </c>
      <c r="G6690">
        <v>218000</v>
      </c>
      <c r="H6690" t="s">
        <v>19379</v>
      </c>
      <c r="I6690" t="s">
        <v>19380</v>
      </c>
      <c r="J6690" t="s">
        <v>8601</v>
      </c>
      <c r="K6690" t="s">
        <v>41</v>
      </c>
      <c r="L6690">
        <v>74000000</v>
      </c>
      <c r="M6690">
        <v>1159444662</v>
      </c>
      <c r="N6690" t="s">
        <v>19381</v>
      </c>
      <c r="O6690">
        <v>91</v>
      </c>
      <c r="P6690" cm="1">
        <f t="array" ref="P6690">_xlfn.XLOOKUP(D6690, CPI!$A:A, CPI!$B:B)</f>
        <v>237</v>
      </c>
      <c r="Q6690" s="9">
        <f>IF(M6690="","",PRODUCT(M6690,CPI!$B$112/P6690))</f>
        <v>1490644677.2632911</v>
      </c>
    </row>
    <row r="6691" spans="1:17">
      <c r="A6691" t="s">
        <v>19382</v>
      </c>
      <c r="B6691" t="s">
        <v>2010</v>
      </c>
      <c r="C6691" t="s">
        <v>52</v>
      </c>
      <c r="D6691">
        <v>2015</v>
      </c>
      <c r="E6691" t="s">
        <v>19275</v>
      </c>
      <c r="F6691">
        <v>6.4</v>
      </c>
      <c r="G6691">
        <v>146000</v>
      </c>
      <c r="H6691" t="s">
        <v>19096</v>
      </c>
      <c r="I6691" t="s">
        <v>17654</v>
      </c>
      <c r="J6691" t="s">
        <v>17655</v>
      </c>
      <c r="K6691" t="s">
        <v>41</v>
      </c>
      <c r="L6691">
        <v>29000000</v>
      </c>
      <c r="M6691">
        <v>287144079</v>
      </c>
      <c r="N6691" t="s">
        <v>17656</v>
      </c>
      <c r="O6691">
        <v>115</v>
      </c>
      <c r="P6691" cm="1">
        <f t="array" ref="P6691">_xlfn.XLOOKUP(D6691, CPI!$A:A, CPI!$B:B)</f>
        <v>237</v>
      </c>
      <c r="Q6691" s="9">
        <f>IF(M6691="","",PRODUCT(M6691,CPI!$B$112/P6691))</f>
        <v>369167936.1658228</v>
      </c>
    </row>
    <row r="6692" spans="1:17">
      <c r="A6692" t="s">
        <v>19383</v>
      </c>
      <c r="B6692" t="s">
        <v>2010</v>
      </c>
      <c r="C6692" t="s">
        <v>45</v>
      </c>
      <c r="D6692">
        <v>2015</v>
      </c>
      <c r="E6692" t="s">
        <v>19248</v>
      </c>
      <c r="F6692">
        <v>6.1</v>
      </c>
      <c r="G6692">
        <v>219000</v>
      </c>
      <c r="H6692" t="s">
        <v>17786</v>
      </c>
      <c r="I6692" t="s">
        <v>19384</v>
      </c>
      <c r="J6692" t="s">
        <v>12480</v>
      </c>
      <c r="K6692" t="s">
        <v>41</v>
      </c>
      <c r="L6692">
        <v>110000000</v>
      </c>
      <c r="M6692">
        <v>473990832</v>
      </c>
      <c r="N6692" t="s">
        <v>2037</v>
      </c>
      <c r="O6692">
        <v>114</v>
      </c>
      <c r="P6692" cm="1">
        <f t="array" ref="P6692">_xlfn.XLOOKUP(D6692, CPI!$A:A, CPI!$B:B)</f>
        <v>237</v>
      </c>
      <c r="Q6692" s="9">
        <f>IF(M6692="","",PRODUCT(M6692,CPI!$B$112/P6692))</f>
        <v>609388213.12405062</v>
      </c>
    </row>
    <row r="6693" spans="1:17">
      <c r="A6693" t="s">
        <v>19385</v>
      </c>
      <c r="B6693" t="s">
        <v>27</v>
      </c>
      <c r="C6693" t="s">
        <v>52</v>
      </c>
      <c r="D6693">
        <v>2015</v>
      </c>
      <c r="E6693" t="s">
        <v>19287</v>
      </c>
      <c r="F6693">
        <v>6.2</v>
      </c>
      <c r="G6693">
        <v>132000</v>
      </c>
      <c r="H6693" t="s">
        <v>8562</v>
      </c>
      <c r="I6693" t="s">
        <v>19386</v>
      </c>
      <c r="J6693" t="s">
        <v>19386</v>
      </c>
      <c r="K6693" t="s">
        <v>41</v>
      </c>
      <c r="L6693">
        <v>35000000</v>
      </c>
      <c r="M6693">
        <v>140795793</v>
      </c>
      <c r="N6693" t="s">
        <v>72</v>
      </c>
      <c r="O6693">
        <v>125</v>
      </c>
      <c r="P6693" cm="1">
        <f t="array" ref="P6693">_xlfn.XLOOKUP(D6693, CPI!$A:A, CPI!$B:B)</f>
        <v>237</v>
      </c>
      <c r="Q6693" s="9">
        <f>IF(M6693="","",PRODUCT(M6693,CPI!$B$112/P6693))</f>
        <v>181014675.64177215</v>
      </c>
    </row>
    <row r="6694" spans="1:17">
      <c r="A6694" t="s">
        <v>19387</v>
      </c>
      <c r="B6694" t="s">
        <v>44</v>
      </c>
      <c r="C6694" t="s">
        <v>45</v>
      </c>
      <c r="D6694">
        <v>2015</v>
      </c>
      <c r="E6694" t="s">
        <v>19388</v>
      </c>
      <c r="F6694">
        <v>6.4</v>
      </c>
      <c r="G6694">
        <v>175000</v>
      </c>
      <c r="H6694" t="s">
        <v>10745</v>
      </c>
      <c r="I6694" t="s">
        <v>19389</v>
      </c>
      <c r="J6694" t="s">
        <v>9724</v>
      </c>
      <c r="K6694" t="s">
        <v>41</v>
      </c>
      <c r="L6694">
        <v>190000000</v>
      </c>
      <c r="M6694">
        <v>209035668</v>
      </c>
      <c r="N6694" t="s">
        <v>1735</v>
      </c>
      <c r="O6694">
        <v>130</v>
      </c>
      <c r="P6694" cm="1">
        <f t="array" ref="P6694">_xlfn.XLOOKUP(D6694, CPI!$A:A, CPI!$B:B)</f>
        <v>237</v>
      </c>
      <c r="Q6694" s="9">
        <f>IF(M6694="","",PRODUCT(M6694,CPI!$B$112/P6694))</f>
        <v>268747544.47088611</v>
      </c>
    </row>
    <row r="6695" spans="1:17">
      <c r="A6695" t="s">
        <v>19390</v>
      </c>
      <c r="B6695" t="s">
        <v>2010</v>
      </c>
      <c r="C6695" t="s">
        <v>28</v>
      </c>
      <c r="D6695">
        <v>2015</v>
      </c>
      <c r="E6695" t="s">
        <v>19279</v>
      </c>
      <c r="F6695">
        <v>7.6</v>
      </c>
      <c r="G6695">
        <v>295000</v>
      </c>
      <c r="H6695" t="s">
        <v>506</v>
      </c>
      <c r="I6695" t="s">
        <v>19391</v>
      </c>
      <c r="J6695" t="s">
        <v>2102</v>
      </c>
      <c r="K6695" t="s">
        <v>41</v>
      </c>
      <c r="L6695">
        <v>40000000</v>
      </c>
      <c r="M6695">
        <v>165478348</v>
      </c>
      <c r="N6695" t="s">
        <v>9697</v>
      </c>
      <c r="O6695">
        <v>142</v>
      </c>
      <c r="P6695" cm="1">
        <f t="array" ref="P6695">_xlfn.XLOOKUP(D6695, CPI!$A:A, CPI!$B:B)</f>
        <v>237</v>
      </c>
      <c r="Q6695" s="9">
        <f>IF(M6695="","",PRODUCT(M6695,CPI!$B$112/P6695))</f>
        <v>212747901.41603377</v>
      </c>
    </row>
    <row r="6696" spans="1:17">
      <c r="A6696" t="s">
        <v>19392</v>
      </c>
      <c r="B6696" t="s">
        <v>27</v>
      </c>
      <c r="C6696" t="s">
        <v>74</v>
      </c>
      <c r="D6696">
        <v>2015</v>
      </c>
      <c r="E6696" t="s">
        <v>19306</v>
      </c>
      <c r="F6696">
        <v>7.1</v>
      </c>
      <c r="G6696">
        <v>170000</v>
      </c>
      <c r="H6696" t="s">
        <v>16570</v>
      </c>
      <c r="I6696" t="s">
        <v>16933</v>
      </c>
      <c r="J6696" t="s">
        <v>16896</v>
      </c>
      <c r="K6696" t="s">
        <v>33</v>
      </c>
      <c r="L6696">
        <v>15000000</v>
      </c>
      <c r="M6696">
        <v>64191523</v>
      </c>
      <c r="N6696" t="s">
        <v>2785</v>
      </c>
      <c r="O6696">
        <v>119</v>
      </c>
      <c r="P6696" cm="1">
        <f t="array" ref="P6696">_xlfn.XLOOKUP(D6696, CPI!$A:A, CPI!$B:B)</f>
        <v>237</v>
      </c>
      <c r="Q6696" s="9">
        <f>IF(M6696="","",PRODUCT(M6696,CPI!$B$112/P6696))</f>
        <v>82528088.852742612</v>
      </c>
    </row>
    <row r="6697" spans="1:17">
      <c r="A6697" t="s">
        <v>19393</v>
      </c>
      <c r="B6697" t="s">
        <v>2010</v>
      </c>
      <c r="C6697" t="s">
        <v>45</v>
      </c>
      <c r="D6697">
        <v>2015</v>
      </c>
      <c r="E6697" t="s">
        <v>19062</v>
      </c>
      <c r="F6697">
        <v>6.2</v>
      </c>
      <c r="G6697">
        <v>223000</v>
      </c>
      <c r="H6697" t="s">
        <v>14148</v>
      </c>
      <c r="I6697" t="s">
        <v>19394</v>
      </c>
      <c r="J6697" t="s">
        <v>18748</v>
      </c>
      <c r="K6697" t="s">
        <v>41</v>
      </c>
      <c r="L6697">
        <v>110000000</v>
      </c>
      <c r="M6697">
        <v>297002527</v>
      </c>
      <c r="N6697" t="s">
        <v>10093</v>
      </c>
      <c r="O6697">
        <v>119</v>
      </c>
      <c r="P6697" cm="1">
        <f t="array" ref="P6697">_xlfn.XLOOKUP(D6697, CPI!$A:A, CPI!$B:B)</f>
        <v>237</v>
      </c>
      <c r="Q6697" s="9">
        <f>IF(M6697="","",PRODUCT(M6697,CPI!$B$112/P6697))</f>
        <v>381842489.35400844</v>
      </c>
    </row>
    <row r="6698" spans="1:17">
      <c r="A6698" t="s">
        <v>19395</v>
      </c>
      <c r="B6698" t="s">
        <v>27</v>
      </c>
      <c r="C6698" t="s">
        <v>74</v>
      </c>
      <c r="D6698">
        <v>2015</v>
      </c>
      <c r="E6698" t="s">
        <v>19315</v>
      </c>
      <c r="F6698">
        <v>7.8</v>
      </c>
      <c r="G6698">
        <v>185000</v>
      </c>
      <c r="H6698" t="s">
        <v>8510</v>
      </c>
      <c r="I6698" t="s">
        <v>19396</v>
      </c>
      <c r="J6698" t="s">
        <v>19397</v>
      </c>
      <c r="K6698" t="s">
        <v>41</v>
      </c>
      <c r="L6698">
        <v>28000000</v>
      </c>
      <c r="M6698">
        <v>201634991</v>
      </c>
      <c r="N6698" t="s">
        <v>72</v>
      </c>
      <c r="O6698">
        <v>147</v>
      </c>
      <c r="P6698" cm="1">
        <f t="array" ref="P6698">_xlfn.XLOOKUP(D6698, CPI!$A:A, CPI!$B:B)</f>
        <v>237</v>
      </c>
      <c r="Q6698" s="9">
        <f>IF(M6698="","",PRODUCT(M6698,CPI!$B$112/P6698))</f>
        <v>259232834.42067513</v>
      </c>
    </row>
    <row r="6699" spans="1:17">
      <c r="A6699" t="s">
        <v>19398</v>
      </c>
      <c r="B6699" t="s">
        <v>27</v>
      </c>
      <c r="C6699" t="s">
        <v>28</v>
      </c>
      <c r="D6699">
        <v>2015</v>
      </c>
      <c r="E6699" t="s">
        <v>19399</v>
      </c>
      <c r="F6699">
        <v>7.2</v>
      </c>
      <c r="G6699">
        <v>120000</v>
      </c>
      <c r="H6699" t="s">
        <v>6564</v>
      </c>
      <c r="I6699" t="s">
        <v>19400</v>
      </c>
      <c r="J6699" t="s">
        <v>10235</v>
      </c>
      <c r="K6699" t="s">
        <v>33</v>
      </c>
      <c r="L6699">
        <v>11800000</v>
      </c>
      <c r="M6699">
        <v>40272135</v>
      </c>
      <c r="N6699" t="s">
        <v>13879</v>
      </c>
      <c r="O6699">
        <v>118</v>
      </c>
      <c r="P6699" cm="1">
        <f t="array" ref="P6699">_xlfn.XLOOKUP(D6699, CPI!$A:A, CPI!$B:B)</f>
        <v>237</v>
      </c>
      <c r="Q6699" s="9">
        <f>IF(M6699="","",PRODUCT(M6699,CPI!$B$112/P6699))</f>
        <v>51776031.791139245</v>
      </c>
    </row>
    <row r="6700" spans="1:17">
      <c r="A6700" t="s">
        <v>8244</v>
      </c>
      <c r="B6700" t="s">
        <v>27</v>
      </c>
      <c r="C6700" t="s">
        <v>45</v>
      </c>
      <c r="D6700">
        <v>2015</v>
      </c>
      <c r="E6700" t="s">
        <v>19401</v>
      </c>
      <c r="F6700">
        <v>6.8</v>
      </c>
      <c r="G6700">
        <v>81000</v>
      </c>
      <c r="H6700" t="s">
        <v>15873</v>
      </c>
      <c r="I6700" t="s">
        <v>15873</v>
      </c>
      <c r="J6700" t="s">
        <v>18692</v>
      </c>
      <c r="K6700" t="s">
        <v>41</v>
      </c>
      <c r="L6700">
        <v>16200000</v>
      </c>
      <c r="M6700">
        <v>54418872</v>
      </c>
      <c r="N6700" t="s">
        <v>14979</v>
      </c>
      <c r="O6700">
        <v>103</v>
      </c>
      <c r="P6700" cm="1">
        <f t="array" ref="P6700">_xlfn.XLOOKUP(D6700, CPI!$A:A, CPI!$B:B)</f>
        <v>237</v>
      </c>
      <c r="Q6700" s="9">
        <f>IF(M6700="","",PRODUCT(M6700,CPI!$B$112/P6700))</f>
        <v>69963840.921518996</v>
      </c>
    </row>
    <row r="6701" spans="1:17">
      <c r="A6701" t="s">
        <v>19402</v>
      </c>
      <c r="B6701" t="s">
        <v>27</v>
      </c>
      <c r="C6701" t="s">
        <v>1215</v>
      </c>
      <c r="D6701">
        <v>2015</v>
      </c>
      <c r="E6701" t="s">
        <v>19009</v>
      </c>
      <c r="F6701">
        <v>4.7</v>
      </c>
      <c r="G6701">
        <v>40000</v>
      </c>
      <c r="H6701" t="s">
        <v>2494</v>
      </c>
      <c r="I6701" t="s">
        <v>19403</v>
      </c>
      <c r="J6701" t="s">
        <v>9713</v>
      </c>
      <c r="K6701" t="s">
        <v>41</v>
      </c>
      <c r="L6701">
        <v>4000000</v>
      </c>
      <c r="M6701">
        <v>52425855</v>
      </c>
      <c r="N6701" t="s">
        <v>72</v>
      </c>
      <c r="O6701">
        <v>91</v>
      </c>
      <c r="P6701" cm="1">
        <f t="array" ref="P6701">_xlfn.XLOOKUP(D6701, CPI!$A:A, CPI!$B:B)</f>
        <v>237</v>
      </c>
      <c r="Q6701" s="9">
        <f>IF(M6701="","",PRODUCT(M6701,CPI!$B$112/P6701))</f>
        <v>67401510.62658228</v>
      </c>
    </row>
    <row r="6702" spans="1:17">
      <c r="A6702" t="s">
        <v>19404</v>
      </c>
      <c r="B6702" t="s">
        <v>27</v>
      </c>
      <c r="C6702" t="s">
        <v>45</v>
      </c>
      <c r="D6702">
        <v>2015</v>
      </c>
      <c r="E6702" t="s">
        <v>19405</v>
      </c>
      <c r="F6702">
        <v>7.4</v>
      </c>
      <c r="G6702">
        <v>223000</v>
      </c>
      <c r="H6702" t="s">
        <v>10331</v>
      </c>
      <c r="I6702" t="s">
        <v>19406</v>
      </c>
      <c r="J6702" t="s">
        <v>10816</v>
      </c>
      <c r="K6702" t="s">
        <v>502</v>
      </c>
      <c r="L6702">
        <v>30000000</v>
      </c>
      <c r="M6702">
        <v>91970827</v>
      </c>
      <c r="N6702" t="s">
        <v>19407</v>
      </c>
      <c r="O6702">
        <v>124</v>
      </c>
      <c r="P6702" cm="1">
        <f t="array" ref="P6702">_xlfn.XLOOKUP(D6702, CPI!$A:A, CPI!$B:B)</f>
        <v>237</v>
      </c>
      <c r="Q6702" s="9">
        <f>IF(M6702="","",PRODUCT(M6702,CPI!$B$112/P6702))</f>
        <v>118242662.39198312</v>
      </c>
    </row>
    <row r="6703" spans="1:17">
      <c r="A6703" t="s">
        <v>19408</v>
      </c>
      <c r="B6703" t="s">
        <v>27</v>
      </c>
      <c r="C6703" t="s">
        <v>52</v>
      </c>
      <c r="D6703">
        <v>2015</v>
      </c>
      <c r="E6703" t="s">
        <v>19409</v>
      </c>
      <c r="F6703">
        <v>7.1</v>
      </c>
      <c r="G6703">
        <v>56000</v>
      </c>
      <c r="H6703" t="s">
        <v>6653</v>
      </c>
      <c r="I6703" t="s">
        <v>19410</v>
      </c>
      <c r="J6703" t="s">
        <v>10500</v>
      </c>
      <c r="K6703" t="s">
        <v>259</v>
      </c>
      <c r="M6703">
        <v>25003426</v>
      </c>
      <c r="N6703" t="s">
        <v>17237</v>
      </c>
      <c r="O6703">
        <v>119</v>
      </c>
      <c r="P6703" cm="1">
        <f t="array" ref="P6703">_xlfn.XLOOKUP(D6703, CPI!$A:A, CPI!$B:B)</f>
        <v>237</v>
      </c>
      <c r="Q6703" s="9">
        <f>IF(M6703="","",PRODUCT(M6703,CPI!$B$112/P6703))</f>
        <v>32145754.861603376</v>
      </c>
    </row>
    <row r="6704" spans="1:17">
      <c r="A6704" t="s">
        <v>19411</v>
      </c>
      <c r="B6704" t="s">
        <v>2010</v>
      </c>
      <c r="C6704" t="s">
        <v>45</v>
      </c>
      <c r="D6704">
        <v>2015</v>
      </c>
      <c r="E6704" t="s">
        <v>18947</v>
      </c>
      <c r="F6704">
        <v>6.3</v>
      </c>
      <c r="G6704">
        <v>230000</v>
      </c>
      <c r="H6704" t="s">
        <v>18757</v>
      </c>
      <c r="I6704" t="s">
        <v>19412</v>
      </c>
      <c r="J6704" t="s">
        <v>17890</v>
      </c>
      <c r="K6704" t="s">
        <v>41</v>
      </c>
      <c r="L6704">
        <v>61000000</v>
      </c>
      <c r="M6704">
        <v>312296056</v>
      </c>
      <c r="N6704" t="s">
        <v>19413</v>
      </c>
      <c r="O6704">
        <v>131</v>
      </c>
      <c r="P6704" cm="1">
        <f t="array" ref="P6704">_xlfn.XLOOKUP(D6704, CPI!$A:A, CPI!$B:B)</f>
        <v>237</v>
      </c>
      <c r="Q6704" s="9">
        <f>IF(M6704="","",PRODUCT(M6704,CPI!$B$112/P6704))</f>
        <v>401504676.21603376</v>
      </c>
    </row>
    <row r="6705" spans="1:17">
      <c r="A6705" t="s">
        <v>19414</v>
      </c>
      <c r="C6705" t="s">
        <v>28</v>
      </c>
      <c r="D6705">
        <v>2015</v>
      </c>
      <c r="E6705" t="s">
        <v>19415</v>
      </c>
      <c r="F6705">
        <v>6.4</v>
      </c>
      <c r="G6705">
        <v>620</v>
      </c>
      <c r="H6705" t="s">
        <v>19416</v>
      </c>
      <c r="I6705" t="s">
        <v>19416</v>
      </c>
      <c r="J6705" t="s">
        <v>4729</v>
      </c>
      <c r="K6705" t="s">
        <v>6002</v>
      </c>
      <c r="M6705">
        <v>34930177</v>
      </c>
      <c r="N6705" t="s">
        <v>19417</v>
      </c>
      <c r="O6705">
        <v>108</v>
      </c>
      <c r="P6705" cm="1">
        <f t="array" ref="P6705">_xlfn.XLOOKUP(D6705, CPI!$A:A, CPI!$B:B)</f>
        <v>237</v>
      </c>
      <c r="Q6705" s="9">
        <f>IF(M6705="","",PRODUCT(M6705,CPI!$B$112/P6705))</f>
        <v>44908122.07552743</v>
      </c>
    </row>
    <row r="6706" spans="1:17">
      <c r="A6706" t="s">
        <v>19418</v>
      </c>
      <c r="B6706" t="s">
        <v>2010</v>
      </c>
      <c r="C6706" t="s">
        <v>45</v>
      </c>
      <c r="D6706">
        <v>2015</v>
      </c>
      <c r="E6706" t="s">
        <v>19419</v>
      </c>
      <c r="F6706">
        <v>6</v>
      </c>
      <c r="G6706">
        <v>98000</v>
      </c>
      <c r="H6706" t="s">
        <v>14179</v>
      </c>
      <c r="I6706" t="s">
        <v>17400</v>
      </c>
      <c r="J6706" t="s">
        <v>11829</v>
      </c>
      <c r="K6706" t="s">
        <v>41</v>
      </c>
      <c r="L6706">
        <v>90000000</v>
      </c>
      <c r="M6706">
        <v>146936910</v>
      </c>
      <c r="N6706" t="s">
        <v>10093</v>
      </c>
      <c r="O6706">
        <v>106</v>
      </c>
      <c r="P6706" cm="1">
        <f t="array" ref="P6706">_xlfn.XLOOKUP(D6706, CPI!$A:A, CPI!$B:B)</f>
        <v>237</v>
      </c>
      <c r="Q6706" s="9">
        <f>IF(M6706="","",PRODUCT(M6706,CPI!$B$112/P6706))</f>
        <v>188910027.32911393</v>
      </c>
    </row>
    <row r="6707" spans="1:17">
      <c r="A6707" t="s">
        <v>19420</v>
      </c>
      <c r="B6707" t="s">
        <v>27</v>
      </c>
      <c r="C6707" t="s">
        <v>63</v>
      </c>
      <c r="D6707">
        <v>2015</v>
      </c>
      <c r="E6707" t="s">
        <v>19421</v>
      </c>
      <c r="F6707">
        <v>7</v>
      </c>
      <c r="G6707">
        <v>112000</v>
      </c>
      <c r="H6707" t="s">
        <v>18520</v>
      </c>
      <c r="I6707" t="s">
        <v>18520</v>
      </c>
      <c r="J6707" t="s">
        <v>15431</v>
      </c>
      <c r="K6707" t="s">
        <v>41</v>
      </c>
      <c r="L6707">
        <v>5000000</v>
      </c>
      <c r="M6707">
        <v>3769214</v>
      </c>
      <c r="N6707" t="s">
        <v>19262</v>
      </c>
      <c r="O6707">
        <v>95</v>
      </c>
      <c r="P6707" cm="1">
        <f t="array" ref="P6707">_xlfn.XLOOKUP(D6707, CPI!$A:A, CPI!$B:B)</f>
        <v>237</v>
      </c>
      <c r="Q6707" s="9">
        <f>IF(M6707="","",PRODUCT(M6707,CPI!$B$112/P6707))</f>
        <v>4845905.0877637137</v>
      </c>
    </row>
    <row r="6708" spans="1:17">
      <c r="A6708" t="s">
        <v>19422</v>
      </c>
      <c r="B6708" t="s">
        <v>27</v>
      </c>
      <c r="C6708" t="s">
        <v>52</v>
      </c>
      <c r="D6708">
        <v>2015</v>
      </c>
      <c r="E6708" t="s">
        <v>19423</v>
      </c>
      <c r="F6708">
        <v>6.6</v>
      </c>
      <c r="G6708">
        <v>110000</v>
      </c>
      <c r="H6708" t="s">
        <v>16993</v>
      </c>
      <c r="I6708" t="s">
        <v>12665</v>
      </c>
      <c r="J6708" t="s">
        <v>17202</v>
      </c>
      <c r="K6708" t="s">
        <v>41</v>
      </c>
      <c r="L6708">
        <v>20000000</v>
      </c>
      <c r="M6708">
        <v>36606743</v>
      </c>
      <c r="N6708" t="s">
        <v>9148</v>
      </c>
      <c r="O6708">
        <v>101</v>
      </c>
      <c r="P6708" cm="1">
        <f t="array" ref="P6708">_xlfn.XLOOKUP(D6708, CPI!$A:A, CPI!$B:B)</f>
        <v>237</v>
      </c>
      <c r="Q6708" s="9">
        <f>IF(M6708="","",PRODUCT(M6708,CPI!$B$112/P6708))</f>
        <v>47063605.873839661</v>
      </c>
    </row>
    <row r="6709" spans="1:17">
      <c r="A6709" t="s">
        <v>19424</v>
      </c>
      <c r="B6709" t="s">
        <v>44</v>
      </c>
      <c r="C6709" t="s">
        <v>401</v>
      </c>
      <c r="D6709">
        <v>2015</v>
      </c>
      <c r="E6709" t="s">
        <v>19362</v>
      </c>
      <c r="F6709">
        <v>6.7</v>
      </c>
      <c r="G6709">
        <v>106000</v>
      </c>
      <c r="H6709" t="s">
        <v>19425</v>
      </c>
      <c r="I6709" t="s">
        <v>19426</v>
      </c>
      <c r="J6709" t="s">
        <v>9274</v>
      </c>
      <c r="K6709" t="s">
        <v>41</v>
      </c>
      <c r="L6709">
        <v>200000000</v>
      </c>
      <c r="M6709">
        <v>332207671</v>
      </c>
      <c r="N6709" t="s">
        <v>10129</v>
      </c>
      <c r="O6709">
        <v>93</v>
      </c>
      <c r="P6709" cm="1">
        <f t="array" ref="P6709">_xlfn.XLOOKUP(D6709, CPI!$A:A, CPI!$B:B)</f>
        <v>237</v>
      </c>
      <c r="Q6709" s="9">
        <f>IF(M6709="","",PRODUCT(M6709,CPI!$B$112/P6709))</f>
        <v>427104123.85527426</v>
      </c>
    </row>
    <row r="6710" spans="1:17">
      <c r="A6710" t="s">
        <v>19427</v>
      </c>
      <c r="B6710" t="s">
        <v>2010</v>
      </c>
      <c r="C6710" t="s">
        <v>28</v>
      </c>
      <c r="D6710">
        <v>2015</v>
      </c>
      <c r="E6710" t="s">
        <v>19388</v>
      </c>
      <c r="F6710">
        <v>7.1</v>
      </c>
      <c r="G6710">
        <v>47000</v>
      </c>
      <c r="H6710" t="s">
        <v>10200</v>
      </c>
      <c r="I6710" t="s">
        <v>19428</v>
      </c>
      <c r="J6710" t="s">
        <v>16313</v>
      </c>
      <c r="K6710" t="s">
        <v>33</v>
      </c>
      <c r="M6710">
        <v>30229977</v>
      </c>
      <c r="N6710" t="s">
        <v>9450</v>
      </c>
      <c r="O6710">
        <v>119</v>
      </c>
      <c r="P6710" cm="1">
        <f t="array" ref="P6710">_xlfn.XLOOKUP(D6710, CPI!$A:A, CPI!$B:B)</f>
        <v>237</v>
      </c>
      <c r="Q6710" s="9">
        <f>IF(M6710="","",PRODUCT(M6710,CPI!$B$112/P6710))</f>
        <v>38865291.105063289</v>
      </c>
    </row>
    <row r="6711" spans="1:17">
      <c r="A6711" t="s">
        <v>19429</v>
      </c>
      <c r="B6711" t="s">
        <v>458</v>
      </c>
      <c r="C6711" t="s">
        <v>28</v>
      </c>
      <c r="D6711">
        <v>2015</v>
      </c>
      <c r="E6711" t="s">
        <v>19430</v>
      </c>
      <c r="F6711">
        <v>6.6</v>
      </c>
      <c r="G6711">
        <v>100000</v>
      </c>
      <c r="H6711" t="s">
        <v>11664</v>
      </c>
      <c r="I6711" t="s">
        <v>12218</v>
      </c>
      <c r="J6711" t="s">
        <v>19431</v>
      </c>
      <c r="K6711" t="s">
        <v>41</v>
      </c>
      <c r="M6711">
        <v>354835</v>
      </c>
      <c r="N6711" t="s">
        <v>19432</v>
      </c>
      <c r="O6711">
        <v>100</v>
      </c>
      <c r="P6711" cm="1">
        <f t="array" ref="P6711">_xlfn.XLOOKUP(D6711, CPI!$A:A, CPI!$B:B)</f>
        <v>237</v>
      </c>
      <c r="Q6711" s="9">
        <f>IF(M6711="","",PRODUCT(M6711,CPI!$B$112/P6711))</f>
        <v>456195.04008438822</v>
      </c>
    </row>
    <row r="6712" spans="1:17">
      <c r="A6712" t="s">
        <v>11397</v>
      </c>
      <c r="B6712" t="s">
        <v>27</v>
      </c>
      <c r="C6712" t="s">
        <v>28</v>
      </c>
      <c r="D6712">
        <v>2015</v>
      </c>
      <c r="E6712" t="s">
        <v>19146</v>
      </c>
      <c r="F6712">
        <v>7</v>
      </c>
      <c r="G6712">
        <v>145000</v>
      </c>
      <c r="H6712" t="s">
        <v>19433</v>
      </c>
      <c r="I6712" t="s">
        <v>19433</v>
      </c>
      <c r="J6712" t="s">
        <v>4034</v>
      </c>
      <c r="K6712" t="s">
        <v>41</v>
      </c>
      <c r="L6712">
        <v>5000000</v>
      </c>
      <c r="M6712">
        <v>58980521</v>
      </c>
      <c r="N6712" t="s">
        <v>19434</v>
      </c>
      <c r="O6712">
        <v>108</v>
      </c>
      <c r="P6712" cm="1">
        <f t="array" ref="P6712">_xlfn.XLOOKUP(D6712, CPI!$A:A, CPI!$B:B)</f>
        <v>237</v>
      </c>
      <c r="Q6712" s="9">
        <f>IF(M6712="","",PRODUCT(M6712,CPI!$B$112/P6712))</f>
        <v>75828543.243459925</v>
      </c>
    </row>
    <row r="6713" spans="1:17">
      <c r="A6713" t="s">
        <v>6218</v>
      </c>
      <c r="B6713" t="s">
        <v>2010</v>
      </c>
      <c r="C6713" t="s">
        <v>45</v>
      </c>
      <c r="D6713">
        <v>2015</v>
      </c>
      <c r="E6713" t="s">
        <v>19435</v>
      </c>
      <c r="F6713">
        <v>5.3</v>
      </c>
      <c r="G6713">
        <v>60000</v>
      </c>
      <c r="H6713" t="s">
        <v>14804</v>
      </c>
      <c r="I6713" t="s">
        <v>12477</v>
      </c>
      <c r="J6713" t="s">
        <v>19436</v>
      </c>
      <c r="K6713" t="s">
        <v>6002</v>
      </c>
      <c r="L6713">
        <v>105000000</v>
      </c>
      <c r="M6713">
        <v>133718711</v>
      </c>
      <c r="N6713" t="s">
        <v>11139</v>
      </c>
      <c r="O6713">
        <v>114</v>
      </c>
      <c r="P6713" cm="1">
        <f t="array" ref="P6713">_xlfn.XLOOKUP(D6713, CPI!$A:A, CPI!$B:B)</f>
        <v>237</v>
      </c>
      <c r="Q6713" s="9">
        <f>IF(M6713="","",PRODUCT(M6713,CPI!$B$112/P6713))</f>
        <v>171915996.80042195</v>
      </c>
    </row>
    <row r="6714" spans="1:17">
      <c r="A6714" t="s">
        <v>19437</v>
      </c>
      <c r="B6714" t="s">
        <v>27</v>
      </c>
      <c r="C6714" t="s">
        <v>52</v>
      </c>
      <c r="D6714">
        <v>2015</v>
      </c>
      <c r="E6714" t="s">
        <v>19370</v>
      </c>
      <c r="F6714">
        <v>6</v>
      </c>
      <c r="G6714">
        <v>127000</v>
      </c>
      <c r="H6714" t="s">
        <v>15745</v>
      </c>
      <c r="I6714" t="s">
        <v>19438</v>
      </c>
      <c r="J6714" t="s">
        <v>13055</v>
      </c>
      <c r="K6714" t="s">
        <v>41</v>
      </c>
      <c r="L6714">
        <v>40000000</v>
      </c>
      <c r="M6714">
        <v>111711453</v>
      </c>
      <c r="N6714" t="s">
        <v>18051</v>
      </c>
      <c r="O6714">
        <v>100</v>
      </c>
      <c r="P6714" cm="1">
        <f t="array" ref="P6714">_xlfn.XLOOKUP(D6714, CPI!$A:A, CPI!$B:B)</f>
        <v>237</v>
      </c>
      <c r="Q6714" s="9">
        <f>IF(M6714="","",PRODUCT(M6714,CPI!$B$112/P6714))</f>
        <v>143622277.3379747</v>
      </c>
    </row>
    <row r="6715" spans="1:17">
      <c r="A6715" t="s">
        <v>19439</v>
      </c>
      <c r="B6715" t="s">
        <v>27</v>
      </c>
      <c r="C6715" t="s">
        <v>45</v>
      </c>
      <c r="D6715">
        <v>2015</v>
      </c>
      <c r="E6715" t="s">
        <v>19048</v>
      </c>
      <c r="F6715">
        <v>5.7</v>
      </c>
      <c r="G6715">
        <v>87000</v>
      </c>
      <c r="H6715" t="s">
        <v>19440</v>
      </c>
      <c r="I6715" t="s">
        <v>10428</v>
      </c>
      <c r="J6715" t="s">
        <v>19441</v>
      </c>
      <c r="K6715" t="s">
        <v>41</v>
      </c>
      <c r="L6715">
        <v>35000000</v>
      </c>
      <c r="M6715">
        <v>82347656</v>
      </c>
      <c r="N6715" t="s">
        <v>191</v>
      </c>
      <c r="O6715">
        <v>96</v>
      </c>
      <c r="P6715" cm="1">
        <f t="array" ref="P6715">_xlfn.XLOOKUP(D6715, CPI!$A:A, CPI!$B:B)</f>
        <v>237</v>
      </c>
      <c r="Q6715" s="9">
        <f>IF(M6715="","",PRODUCT(M6715,CPI!$B$112/P6715))</f>
        <v>105870594.02194093</v>
      </c>
    </row>
    <row r="6716" spans="1:17">
      <c r="A6716" t="s">
        <v>19442</v>
      </c>
      <c r="B6716" t="s">
        <v>27</v>
      </c>
      <c r="C6716" t="s">
        <v>52</v>
      </c>
      <c r="D6716">
        <v>2015</v>
      </c>
      <c r="E6716" t="s">
        <v>19443</v>
      </c>
      <c r="F6716">
        <v>6.6</v>
      </c>
      <c r="G6716">
        <v>77000</v>
      </c>
      <c r="H6716" t="s">
        <v>9507</v>
      </c>
      <c r="I6716" t="s">
        <v>9507</v>
      </c>
      <c r="J6716" t="s">
        <v>19444</v>
      </c>
      <c r="K6716" t="s">
        <v>41</v>
      </c>
      <c r="L6716">
        <v>30000000</v>
      </c>
      <c r="M6716">
        <v>49263404</v>
      </c>
      <c r="N6716" t="s">
        <v>34</v>
      </c>
      <c r="O6716">
        <v>104</v>
      </c>
      <c r="P6716" cm="1">
        <f t="array" ref="P6716">_xlfn.XLOOKUP(D6716, CPI!$A:A, CPI!$B:B)</f>
        <v>237</v>
      </c>
      <c r="Q6716" s="9">
        <f>IF(M6716="","",PRODUCT(M6716,CPI!$B$112/P6716))</f>
        <v>63335692.821940929</v>
      </c>
    </row>
    <row r="6717" spans="1:17">
      <c r="A6717" t="s">
        <v>19445</v>
      </c>
      <c r="B6717" t="s">
        <v>27</v>
      </c>
      <c r="C6717" t="s">
        <v>74</v>
      </c>
      <c r="D6717">
        <v>2015</v>
      </c>
      <c r="E6717" t="s">
        <v>19419</v>
      </c>
      <c r="F6717">
        <v>7.2</v>
      </c>
      <c r="G6717">
        <v>160000</v>
      </c>
      <c r="H6717" t="s">
        <v>8097</v>
      </c>
      <c r="I6717" t="s">
        <v>6806</v>
      </c>
      <c r="J6717" t="s">
        <v>16730</v>
      </c>
      <c r="K6717" t="s">
        <v>33</v>
      </c>
      <c r="L6717">
        <v>30000000</v>
      </c>
      <c r="M6717">
        <v>34441873</v>
      </c>
      <c r="N6717" t="s">
        <v>72</v>
      </c>
      <c r="O6717">
        <v>122</v>
      </c>
      <c r="P6717" cm="1">
        <f t="array" ref="P6717">_xlfn.XLOOKUP(D6717, CPI!$A:A, CPI!$B:B)</f>
        <v>237</v>
      </c>
      <c r="Q6717" s="9">
        <f>IF(M6717="","",PRODUCT(M6717,CPI!$B$112/P6717))</f>
        <v>44280332.080590717</v>
      </c>
    </row>
    <row r="6718" spans="1:17">
      <c r="A6718" t="s">
        <v>19446</v>
      </c>
      <c r="B6718" t="s">
        <v>27</v>
      </c>
      <c r="C6718" t="s">
        <v>45</v>
      </c>
      <c r="D6718">
        <v>2015</v>
      </c>
      <c r="E6718" t="s">
        <v>19423</v>
      </c>
      <c r="F6718">
        <v>6.3</v>
      </c>
      <c r="G6718">
        <v>47000</v>
      </c>
      <c r="H6718" t="s">
        <v>15036</v>
      </c>
      <c r="I6718" t="s">
        <v>19447</v>
      </c>
      <c r="J6718" t="s">
        <v>19448</v>
      </c>
      <c r="K6718" t="s">
        <v>41</v>
      </c>
      <c r="L6718">
        <v>15000000</v>
      </c>
      <c r="M6718">
        <v>16137046</v>
      </c>
      <c r="N6718" t="s">
        <v>55</v>
      </c>
      <c r="O6718">
        <v>93</v>
      </c>
      <c r="P6718" cm="1">
        <f t="array" ref="P6718">_xlfn.XLOOKUP(D6718, CPI!$A:A, CPI!$B:B)</f>
        <v>237</v>
      </c>
      <c r="Q6718" s="9">
        <f>IF(M6718="","",PRODUCT(M6718,CPI!$B$112/P6718))</f>
        <v>20746657.874261603</v>
      </c>
    </row>
    <row r="6719" spans="1:17">
      <c r="A6719" t="s">
        <v>19449</v>
      </c>
      <c r="B6719" t="s">
        <v>27</v>
      </c>
      <c r="C6719" t="s">
        <v>45</v>
      </c>
      <c r="D6719">
        <v>2015</v>
      </c>
      <c r="E6719" t="s">
        <v>19430</v>
      </c>
      <c r="F6719">
        <v>6.7</v>
      </c>
      <c r="G6719">
        <v>90000</v>
      </c>
      <c r="H6719" t="s">
        <v>19450</v>
      </c>
      <c r="I6719" t="s">
        <v>19450</v>
      </c>
      <c r="J6719" t="s">
        <v>16110</v>
      </c>
      <c r="K6719" t="s">
        <v>8410</v>
      </c>
      <c r="L6719">
        <v>2000000</v>
      </c>
      <c r="M6719">
        <v>16810562</v>
      </c>
      <c r="N6719" t="s">
        <v>13870</v>
      </c>
      <c r="O6719">
        <v>96</v>
      </c>
      <c r="P6719" cm="1">
        <f t="array" ref="P6719">_xlfn.XLOOKUP(D6719, CPI!$A:A, CPI!$B:B)</f>
        <v>237</v>
      </c>
      <c r="Q6719" s="9">
        <f>IF(M6719="","",PRODUCT(M6719,CPI!$B$112/P6719))</f>
        <v>21612566.419409283</v>
      </c>
    </row>
    <row r="6720" spans="1:17">
      <c r="A6720" t="s">
        <v>19451</v>
      </c>
      <c r="B6720" t="s">
        <v>2010</v>
      </c>
      <c r="C6720" t="s">
        <v>74</v>
      </c>
      <c r="D6720">
        <v>2015</v>
      </c>
      <c r="E6720" t="s">
        <v>19435</v>
      </c>
      <c r="F6720">
        <v>6.6</v>
      </c>
      <c r="G6720">
        <v>131000</v>
      </c>
      <c r="H6720" t="s">
        <v>8198</v>
      </c>
      <c r="I6720" t="s">
        <v>8198</v>
      </c>
      <c r="J6720" t="s">
        <v>16768</v>
      </c>
      <c r="K6720" t="s">
        <v>41</v>
      </c>
      <c r="L6720">
        <v>60000000</v>
      </c>
      <c r="M6720">
        <v>101134059</v>
      </c>
      <c r="N6720" t="s">
        <v>9120</v>
      </c>
      <c r="O6720">
        <v>124</v>
      </c>
      <c r="P6720" cm="1">
        <f t="array" ref="P6720">_xlfn.XLOOKUP(D6720, CPI!$A:A, CPI!$B:B)</f>
        <v>237</v>
      </c>
      <c r="Q6720" s="9">
        <f>IF(M6720="","",PRODUCT(M6720,CPI!$B$112/P6720))</f>
        <v>130023408.34303798</v>
      </c>
    </row>
    <row r="6721" spans="1:17">
      <c r="A6721" t="s">
        <v>10025</v>
      </c>
      <c r="B6721" t="s">
        <v>2010</v>
      </c>
      <c r="C6721" t="s">
        <v>74</v>
      </c>
      <c r="D6721">
        <v>2015</v>
      </c>
      <c r="E6721" t="s">
        <v>19452</v>
      </c>
      <c r="F6721">
        <v>5.8</v>
      </c>
      <c r="G6721">
        <v>52000</v>
      </c>
      <c r="H6721" t="s">
        <v>13545</v>
      </c>
      <c r="I6721" t="s">
        <v>19453</v>
      </c>
      <c r="J6721" t="s">
        <v>16088</v>
      </c>
      <c r="K6721" t="s">
        <v>41</v>
      </c>
      <c r="L6721">
        <v>25000000</v>
      </c>
      <c r="M6721">
        <v>29674699</v>
      </c>
      <c r="N6721" t="s">
        <v>15866</v>
      </c>
      <c r="O6721">
        <v>95</v>
      </c>
      <c r="P6721" cm="1">
        <f t="array" ref="P6721">_xlfn.XLOOKUP(D6721, CPI!$A:A, CPI!$B:B)</f>
        <v>237</v>
      </c>
      <c r="Q6721" s="9">
        <f>IF(M6721="","",PRODUCT(M6721,CPI!$B$112/P6721))</f>
        <v>38151395.718565404</v>
      </c>
    </row>
    <row r="6722" spans="1:17">
      <c r="A6722" t="s">
        <v>19454</v>
      </c>
      <c r="B6722" t="s">
        <v>2010</v>
      </c>
      <c r="C6722" t="s">
        <v>28</v>
      </c>
      <c r="D6722">
        <v>2015</v>
      </c>
      <c r="E6722" t="s">
        <v>19362</v>
      </c>
      <c r="F6722">
        <v>7.5</v>
      </c>
      <c r="G6722">
        <v>135000</v>
      </c>
      <c r="H6722" t="s">
        <v>13360</v>
      </c>
      <c r="I6722" t="s">
        <v>9860</v>
      </c>
      <c r="J6722" t="s">
        <v>15870</v>
      </c>
      <c r="K6722" t="s">
        <v>33</v>
      </c>
      <c r="L6722">
        <v>11000000</v>
      </c>
      <c r="M6722">
        <v>62402155</v>
      </c>
      <c r="N6722" t="s">
        <v>19165</v>
      </c>
      <c r="O6722">
        <v>117</v>
      </c>
      <c r="P6722" cm="1">
        <f t="array" ref="P6722">_xlfn.XLOOKUP(D6722, CPI!$A:A, CPI!$B:B)</f>
        <v>237</v>
      </c>
      <c r="Q6722" s="9">
        <f>IF(M6722="","",PRODUCT(M6722,CPI!$B$112/P6722))</f>
        <v>80227580.710970461</v>
      </c>
    </row>
    <row r="6723" spans="1:17">
      <c r="A6723" t="s">
        <v>19455</v>
      </c>
      <c r="B6723" t="s">
        <v>27</v>
      </c>
      <c r="C6723" t="s">
        <v>52</v>
      </c>
      <c r="D6723">
        <v>2015</v>
      </c>
      <c r="E6723" t="s">
        <v>19456</v>
      </c>
      <c r="F6723">
        <v>7.3</v>
      </c>
      <c r="G6723">
        <v>74000</v>
      </c>
      <c r="H6723" t="s">
        <v>17466</v>
      </c>
      <c r="I6723" t="s">
        <v>17466</v>
      </c>
      <c r="J6723" t="s">
        <v>117</v>
      </c>
      <c r="K6723" t="s">
        <v>317</v>
      </c>
      <c r="M6723">
        <v>23459358</v>
      </c>
      <c r="N6723" t="s">
        <v>17467</v>
      </c>
      <c r="O6723">
        <v>124</v>
      </c>
      <c r="P6723" cm="1">
        <f t="array" ref="P6723">_xlfn.XLOOKUP(D6723, CPI!$A:A, CPI!$B:B)</f>
        <v>237</v>
      </c>
      <c r="Q6723" s="9">
        <f>IF(M6723="","",PRODUCT(M6723,CPI!$B$112/P6723))</f>
        <v>30160617.648101266</v>
      </c>
    </row>
    <row r="6724" spans="1:17">
      <c r="A6724" t="s">
        <v>19457</v>
      </c>
      <c r="B6724" t="s">
        <v>2010</v>
      </c>
      <c r="C6724" t="s">
        <v>45</v>
      </c>
      <c r="D6724">
        <v>2015</v>
      </c>
      <c r="E6724" t="s">
        <v>19378</v>
      </c>
      <c r="F6724">
        <v>6.5</v>
      </c>
      <c r="G6724">
        <v>93000</v>
      </c>
      <c r="H6724" t="s">
        <v>11312</v>
      </c>
      <c r="I6724" t="s">
        <v>16458</v>
      </c>
      <c r="J6724" t="s">
        <v>12502</v>
      </c>
      <c r="K6724" t="s">
        <v>41</v>
      </c>
      <c r="L6724">
        <v>26000000</v>
      </c>
      <c r="M6724">
        <v>31807156</v>
      </c>
      <c r="N6724" t="s">
        <v>12706</v>
      </c>
      <c r="O6724">
        <v>117</v>
      </c>
      <c r="P6724" cm="1">
        <f t="array" ref="P6724">_xlfn.XLOOKUP(D6724, CPI!$A:A, CPI!$B:B)</f>
        <v>237</v>
      </c>
      <c r="Q6724" s="9">
        <f>IF(M6724="","",PRODUCT(M6724,CPI!$B$112/P6724))</f>
        <v>40892997.60843882</v>
      </c>
    </row>
    <row r="6725" spans="1:17">
      <c r="A6725" t="s">
        <v>19458</v>
      </c>
      <c r="B6725" t="s">
        <v>27</v>
      </c>
      <c r="C6725" t="s">
        <v>52</v>
      </c>
      <c r="D6725">
        <v>2015</v>
      </c>
      <c r="E6725" t="s">
        <v>19024</v>
      </c>
      <c r="F6725">
        <v>6.3</v>
      </c>
      <c r="G6725">
        <v>191000</v>
      </c>
      <c r="H6725" t="s">
        <v>17709</v>
      </c>
      <c r="I6725" t="s">
        <v>17709</v>
      </c>
      <c r="J6725" t="s">
        <v>9049</v>
      </c>
      <c r="K6725" t="s">
        <v>41</v>
      </c>
      <c r="L6725">
        <v>68000000</v>
      </c>
      <c r="M6725">
        <v>215863606</v>
      </c>
      <c r="N6725" t="s">
        <v>72</v>
      </c>
      <c r="O6725">
        <v>115</v>
      </c>
      <c r="P6725" cm="1">
        <f t="array" ref="P6725">_xlfn.XLOOKUP(D6725, CPI!$A:A, CPI!$B:B)</f>
        <v>237</v>
      </c>
      <c r="Q6725" s="9">
        <f>IF(M6725="","",PRODUCT(M6725,CPI!$B$112/P6725))</f>
        <v>277525910.32995784</v>
      </c>
    </row>
    <row r="6726" spans="1:17">
      <c r="A6726" t="s">
        <v>19459</v>
      </c>
      <c r="B6726" t="s">
        <v>44</v>
      </c>
      <c r="C6726" t="s">
        <v>36</v>
      </c>
      <c r="D6726">
        <v>2015</v>
      </c>
      <c r="E6726" t="s">
        <v>19260</v>
      </c>
      <c r="F6726">
        <v>5.7</v>
      </c>
      <c r="G6726">
        <v>62000</v>
      </c>
      <c r="H6726" t="s">
        <v>14011</v>
      </c>
      <c r="I6726" t="s">
        <v>19460</v>
      </c>
      <c r="J6726" t="s">
        <v>19461</v>
      </c>
      <c r="K6726" t="s">
        <v>41</v>
      </c>
      <c r="L6726">
        <v>150000000</v>
      </c>
      <c r="M6726">
        <v>128388320</v>
      </c>
      <c r="N6726" t="s">
        <v>34</v>
      </c>
      <c r="O6726">
        <v>111</v>
      </c>
      <c r="P6726" cm="1">
        <f t="array" ref="P6726">_xlfn.XLOOKUP(D6726, CPI!$A:A, CPI!$B:B)</f>
        <v>237</v>
      </c>
      <c r="Q6726" s="9">
        <f>IF(M6726="","",PRODUCT(M6726,CPI!$B$112/P6726))</f>
        <v>165062958.24472573</v>
      </c>
    </row>
    <row r="6727" spans="1:17">
      <c r="A6727" t="s">
        <v>19462</v>
      </c>
      <c r="B6727" t="s">
        <v>2010</v>
      </c>
      <c r="C6727" t="s">
        <v>45</v>
      </c>
      <c r="D6727">
        <v>2015</v>
      </c>
      <c r="E6727" t="s">
        <v>19405</v>
      </c>
      <c r="F6727">
        <v>5.5</v>
      </c>
      <c r="G6727">
        <v>135000</v>
      </c>
      <c r="H6727" t="s">
        <v>2062</v>
      </c>
      <c r="I6727" t="s">
        <v>8524</v>
      </c>
      <c r="J6727" t="s">
        <v>8525</v>
      </c>
      <c r="K6727" t="s">
        <v>41</v>
      </c>
      <c r="L6727">
        <v>88000000</v>
      </c>
      <c r="M6727">
        <v>244874809</v>
      </c>
      <c r="N6727" t="s">
        <v>42</v>
      </c>
      <c r="O6727">
        <v>105</v>
      </c>
      <c r="P6727" cm="1">
        <f t="array" ref="P6727">_xlfn.XLOOKUP(D6727, CPI!$A:A, CPI!$B:B)</f>
        <v>237</v>
      </c>
      <c r="Q6727" s="9">
        <f>IF(M6727="","",PRODUCT(M6727,CPI!$B$112/P6727))</f>
        <v>314824279.75654012</v>
      </c>
    </row>
    <row r="6728" spans="1:17">
      <c r="A6728" t="s">
        <v>19463</v>
      </c>
      <c r="B6728" t="s">
        <v>27</v>
      </c>
      <c r="C6728" t="s">
        <v>52</v>
      </c>
      <c r="D6728">
        <v>2015</v>
      </c>
      <c r="E6728" t="s">
        <v>19430</v>
      </c>
      <c r="F6728">
        <v>7</v>
      </c>
      <c r="G6728">
        <v>93000</v>
      </c>
      <c r="H6728" t="s">
        <v>16336</v>
      </c>
      <c r="I6728" t="s">
        <v>19464</v>
      </c>
      <c r="J6728" t="s">
        <v>10816</v>
      </c>
      <c r="K6728" t="s">
        <v>41</v>
      </c>
      <c r="L6728">
        <v>10000000</v>
      </c>
      <c r="M6728">
        <v>4366460</v>
      </c>
      <c r="N6728" t="s">
        <v>19465</v>
      </c>
      <c r="O6728">
        <v>101</v>
      </c>
      <c r="P6728" cm="1">
        <f t="array" ref="P6728">_xlfn.XLOOKUP(D6728, CPI!$A:A, CPI!$B:B)</f>
        <v>237</v>
      </c>
      <c r="Q6728" s="9">
        <f>IF(M6728="","",PRODUCT(M6728,CPI!$B$112/P6728))</f>
        <v>5613756.801687764</v>
      </c>
    </row>
    <row r="6729" spans="1:17">
      <c r="A6729" t="s">
        <v>19466</v>
      </c>
      <c r="B6729" t="s">
        <v>27</v>
      </c>
      <c r="C6729" t="s">
        <v>28</v>
      </c>
      <c r="D6729">
        <v>2015</v>
      </c>
      <c r="E6729" t="s">
        <v>19336</v>
      </c>
      <c r="F6729">
        <v>6.6</v>
      </c>
      <c r="G6729">
        <v>54000</v>
      </c>
      <c r="H6729" t="s">
        <v>17390</v>
      </c>
      <c r="I6729" t="s">
        <v>19467</v>
      </c>
      <c r="J6729" t="s">
        <v>16730</v>
      </c>
      <c r="K6729" t="s">
        <v>33</v>
      </c>
      <c r="L6729">
        <v>15000000</v>
      </c>
      <c r="M6729">
        <v>16322067</v>
      </c>
      <c r="N6729" t="s">
        <v>18686</v>
      </c>
      <c r="O6729">
        <v>113</v>
      </c>
      <c r="P6729" cm="1">
        <f t="array" ref="P6729">_xlfn.XLOOKUP(D6729, CPI!$A:A, CPI!$B:B)</f>
        <v>237</v>
      </c>
      <c r="Q6729" s="9">
        <f>IF(M6729="","",PRODUCT(M6729,CPI!$B$112/P6729))</f>
        <v>20984530.864556964</v>
      </c>
    </row>
    <row r="6730" spans="1:17">
      <c r="A6730" t="s">
        <v>19468</v>
      </c>
      <c r="B6730" t="s">
        <v>2010</v>
      </c>
      <c r="C6730" t="s">
        <v>52</v>
      </c>
      <c r="D6730">
        <v>2015</v>
      </c>
      <c r="E6730" t="s">
        <v>19435</v>
      </c>
      <c r="F6730">
        <v>6.2</v>
      </c>
      <c r="G6730">
        <v>112000</v>
      </c>
      <c r="H6730" t="s">
        <v>15659</v>
      </c>
      <c r="I6730" t="s">
        <v>19469</v>
      </c>
      <c r="J6730" t="s">
        <v>13055</v>
      </c>
      <c r="K6730" t="s">
        <v>41</v>
      </c>
      <c r="L6730">
        <v>50000000</v>
      </c>
      <c r="M6730">
        <v>242786137</v>
      </c>
      <c r="N6730" t="s">
        <v>55</v>
      </c>
      <c r="O6730">
        <v>96</v>
      </c>
      <c r="P6730" cm="1">
        <f t="array" ref="P6730">_xlfn.XLOOKUP(D6730, CPI!$A:A, CPI!$B:B)</f>
        <v>237</v>
      </c>
      <c r="Q6730" s="9">
        <f>IF(M6730="","",PRODUCT(M6730,CPI!$B$112/P6730))</f>
        <v>312138970.22742617</v>
      </c>
    </row>
    <row r="6731" spans="1:17">
      <c r="A6731" t="s">
        <v>19470</v>
      </c>
      <c r="B6731" t="s">
        <v>27</v>
      </c>
      <c r="C6731" t="s">
        <v>45</v>
      </c>
      <c r="D6731">
        <v>2015</v>
      </c>
      <c r="E6731" t="s">
        <v>18782</v>
      </c>
      <c r="F6731">
        <v>6.6</v>
      </c>
      <c r="G6731">
        <v>105000</v>
      </c>
      <c r="H6731" t="s">
        <v>14098</v>
      </c>
      <c r="I6731" t="s">
        <v>18324</v>
      </c>
      <c r="J6731" t="s">
        <v>5721</v>
      </c>
      <c r="K6731" t="s">
        <v>41</v>
      </c>
      <c r="L6731">
        <v>50000000</v>
      </c>
      <c r="M6731">
        <v>71561644</v>
      </c>
      <c r="N6731" t="s">
        <v>34</v>
      </c>
      <c r="O6731">
        <v>114</v>
      </c>
      <c r="P6731" cm="1">
        <f t="array" ref="P6731">_xlfn.XLOOKUP(D6731, CPI!$A:A, CPI!$B:B)</f>
        <v>237</v>
      </c>
      <c r="Q6731" s="9">
        <f>IF(M6731="","",PRODUCT(M6731,CPI!$B$112/P6731))</f>
        <v>92003514.459071726</v>
      </c>
    </row>
    <row r="6732" spans="1:17">
      <c r="A6732" t="s">
        <v>19471</v>
      </c>
      <c r="B6732" t="s">
        <v>27</v>
      </c>
      <c r="C6732" t="s">
        <v>45</v>
      </c>
      <c r="D6732">
        <v>2015</v>
      </c>
      <c r="E6732" t="s">
        <v>19430</v>
      </c>
      <c r="F6732">
        <v>6.4</v>
      </c>
      <c r="G6732">
        <v>52000</v>
      </c>
      <c r="H6732" t="s">
        <v>19472</v>
      </c>
      <c r="I6732" t="s">
        <v>17806</v>
      </c>
      <c r="J6732" t="s">
        <v>17655</v>
      </c>
      <c r="K6732" t="s">
        <v>41</v>
      </c>
      <c r="L6732">
        <v>8000000</v>
      </c>
      <c r="M6732">
        <v>607595</v>
      </c>
      <c r="N6732" t="s">
        <v>19473</v>
      </c>
      <c r="O6732">
        <v>95</v>
      </c>
      <c r="P6732" cm="1">
        <f t="array" ref="P6732">_xlfn.XLOOKUP(D6732, CPI!$A:A, CPI!$B:B)</f>
        <v>237</v>
      </c>
      <c r="Q6732" s="9">
        <f>IF(M6732="","",PRODUCT(M6732,CPI!$B$112/P6732))</f>
        <v>781156.94725738396</v>
      </c>
    </row>
    <row r="6733" spans="1:17">
      <c r="A6733" t="s">
        <v>19474</v>
      </c>
      <c r="B6733" t="s">
        <v>27</v>
      </c>
      <c r="C6733" t="s">
        <v>52</v>
      </c>
      <c r="D6733">
        <v>2015</v>
      </c>
      <c r="E6733" t="s">
        <v>19317</v>
      </c>
      <c r="F6733">
        <v>5.6</v>
      </c>
      <c r="G6733">
        <v>53000</v>
      </c>
      <c r="H6733" t="s">
        <v>19475</v>
      </c>
      <c r="I6733" t="s">
        <v>17733</v>
      </c>
      <c r="J6733" t="s">
        <v>14635</v>
      </c>
      <c r="K6733" t="s">
        <v>41</v>
      </c>
      <c r="L6733">
        <v>14800000</v>
      </c>
      <c r="M6733">
        <v>117813057</v>
      </c>
      <c r="N6733" t="s">
        <v>34</v>
      </c>
      <c r="O6733">
        <v>115</v>
      </c>
      <c r="P6733" cm="1">
        <f t="array" ref="P6733">_xlfn.XLOOKUP(D6733, CPI!$A:A, CPI!$B:B)</f>
        <v>237</v>
      </c>
      <c r="Q6733" s="9">
        <f>IF(M6733="","",PRODUCT(M6733,CPI!$B$112/P6733))</f>
        <v>151466828.97848102</v>
      </c>
    </row>
    <row r="6734" spans="1:17">
      <c r="A6734" t="s">
        <v>19476</v>
      </c>
      <c r="B6734" t="s">
        <v>2010</v>
      </c>
      <c r="C6734" t="s">
        <v>52</v>
      </c>
      <c r="D6734">
        <v>2015</v>
      </c>
      <c r="E6734" t="s">
        <v>19057</v>
      </c>
      <c r="F6734">
        <v>6.5</v>
      </c>
      <c r="G6734">
        <v>87000</v>
      </c>
      <c r="H6734" t="s">
        <v>19477</v>
      </c>
      <c r="I6734" t="s">
        <v>19478</v>
      </c>
      <c r="J6734" t="s">
        <v>19479</v>
      </c>
      <c r="K6734" t="s">
        <v>41</v>
      </c>
      <c r="L6734">
        <v>8500000</v>
      </c>
      <c r="M6734">
        <v>43709744</v>
      </c>
      <c r="N6734" t="s">
        <v>16796</v>
      </c>
      <c r="O6734">
        <v>101</v>
      </c>
      <c r="P6734" cm="1">
        <f t="array" ref="P6734">_xlfn.XLOOKUP(D6734, CPI!$A:A, CPI!$B:B)</f>
        <v>237</v>
      </c>
      <c r="Q6734" s="9">
        <f>IF(M6734="","",PRODUCT(M6734,CPI!$B$112/P6734))</f>
        <v>56195607.5814346</v>
      </c>
    </row>
    <row r="6735" spans="1:17">
      <c r="A6735" t="s">
        <v>19480</v>
      </c>
      <c r="B6735" t="s">
        <v>27</v>
      </c>
      <c r="C6735" t="s">
        <v>74</v>
      </c>
      <c r="D6735">
        <v>2015</v>
      </c>
      <c r="E6735" t="s">
        <v>19481</v>
      </c>
      <c r="F6735">
        <v>7.5</v>
      </c>
      <c r="G6735">
        <v>78000</v>
      </c>
      <c r="H6735" t="s">
        <v>9533</v>
      </c>
      <c r="I6735" t="s">
        <v>19482</v>
      </c>
      <c r="J6735" t="s">
        <v>19483</v>
      </c>
      <c r="K6735" t="s">
        <v>41</v>
      </c>
      <c r="L6735">
        <v>15000000</v>
      </c>
      <c r="M6735">
        <v>11430025</v>
      </c>
      <c r="N6735" t="s">
        <v>19484</v>
      </c>
      <c r="O6735">
        <v>124</v>
      </c>
      <c r="P6735" cm="1">
        <f t="array" ref="P6735">_xlfn.XLOOKUP(D6735, CPI!$A:A, CPI!$B:B)</f>
        <v>237</v>
      </c>
      <c r="Q6735" s="9">
        <f>IF(M6735="","",PRODUCT(M6735,CPI!$B$112/P6735))</f>
        <v>14695057.457805907</v>
      </c>
    </row>
    <row r="6736" spans="1:17">
      <c r="A6736" t="s">
        <v>19485</v>
      </c>
      <c r="B6736" t="s">
        <v>44</v>
      </c>
      <c r="C6736" t="s">
        <v>401</v>
      </c>
      <c r="D6736">
        <v>2015</v>
      </c>
      <c r="E6736" t="s">
        <v>18258</v>
      </c>
      <c r="F6736">
        <v>6.7</v>
      </c>
      <c r="G6736">
        <v>113000</v>
      </c>
      <c r="H6736" t="s">
        <v>17736</v>
      </c>
      <c r="I6736" t="s">
        <v>19486</v>
      </c>
      <c r="J6736" t="s">
        <v>8525</v>
      </c>
      <c r="K6736" t="s">
        <v>41</v>
      </c>
      <c r="L6736">
        <v>80000000</v>
      </c>
      <c r="M6736">
        <v>474800000</v>
      </c>
      <c r="N6736" t="s">
        <v>42</v>
      </c>
      <c r="O6736">
        <v>89</v>
      </c>
      <c r="P6736" cm="1">
        <f t="array" ref="P6736">_xlfn.XLOOKUP(D6736, CPI!$A:A, CPI!$B:B)</f>
        <v>237</v>
      </c>
      <c r="Q6736" s="9">
        <f>IF(M6736="","",PRODUCT(M6736,CPI!$B$112/P6736))</f>
        <v>610428523.20675111</v>
      </c>
    </row>
    <row r="6737" spans="1:17">
      <c r="A6737" t="s">
        <v>19487</v>
      </c>
      <c r="B6737" t="s">
        <v>27</v>
      </c>
      <c r="C6737" t="s">
        <v>28</v>
      </c>
      <c r="D6737">
        <v>2015</v>
      </c>
      <c r="E6737" t="s">
        <v>19488</v>
      </c>
      <c r="F6737">
        <v>5.7</v>
      </c>
      <c r="G6737">
        <v>26000</v>
      </c>
      <c r="H6737" t="s">
        <v>10141</v>
      </c>
      <c r="I6737" t="s">
        <v>10141</v>
      </c>
      <c r="J6737" t="s">
        <v>3918</v>
      </c>
      <c r="K6737" t="s">
        <v>41</v>
      </c>
      <c r="M6737">
        <v>1026288</v>
      </c>
      <c r="N6737" t="s">
        <v>19489</v>
      </c>
      <c r="O6737">
        <v>118</v>
      </c>
      <c r="P6737" cm="1">
        <f t="array" ref="P6737">_xlfn.XLOOKUP(D6737, CPI!$A:A, CPI!$B:B)</f>
        <v>237</v>
      </c>
      <c r="Q6737" s="9">
        <f>IF(M6737="","",PRODUCT(M6737,CPI!$B$112/P6737))</f>
        <v>1319451.2810126583</v>
      </c>
    </row>
    <row r="6738" spans="1:17">
      <c r="A6738" t="s">
        <v>19490</v>
      </c>
      <c r="B6738" t="s">
        <v>27</v>
      </c>
      <c r="C6738" t="s">
        <v>74</v>
      </c>
      <c r="D6738">
        <v>2015</v>
      </c>
      <c r="E6738" t="s">
        <v>19287</v>
      </c>
      <c r="F6738">
        <v>6.9</v>
      </c>
      <c r="G6738">
        <v>40000</v>
      </c>
      <c r="H6738" t="s">
        <v>19491</v>
      </c>
      <c r="I6738" t="s">
        <v>19492</v>
      </c>
      <c r="J6738" t="s">
        <v>19493</v>
      </c>
      <c r="K6738" t="s">
        <v>41</v>
      </c>
      <c r="M6738">
        <v>663114</v>
      </c>
      <c r="N6738" t="s">
        <v>19494</v>
      </c>
      <c r="O6738">
        <v>122</v>
      </c>
      <c r="P6738" cm="1">
        <f t="array" ref="P6738">_xlfn.XLOOKUP(D6738, CPI!$A:A, CPI!$B:B)</f>
        <v>237</v>
      </c>
      <c r="Q6738" s="9">
        <f>IF(M6738="","",PRODUCT(M6738,CPI!$B$112/P6738))</f>
        <v>852535.17215189873</v>
      </c>
    </row>
    <row r="6739" spans="1:17">
      <c r="A6739" t="s">
        <v>19495</v>
      </c>
      <c r="B6739" t="s">
        <v>2010</v>
      </c>
      <c r="C6739" t="s">
        <v>28</v>
      </c>
      <c r="D6739">
        <v>2015</v>
      </c>
      <c r="E6739" t="s">
        <v>18998</v>
      </c>
      <c r="F6739">
        <v>7.1</v>
      </c>
      <c r="G6739">
        <v>79000</v>
      </c>
      <c r="H6739" t="s">
        <v>9754</v>
      </c>
      <c r="I6739" t="s">
        <v>10901</v>
      </c>
      <c r="J6739" t="s">
        <v>19496</v>
      </c>
      <c r="K6739" t="s">
        <v>41</v>
      </c>
      <c r="L6739">
        <v>34000000</v>
      </c>
      <c r="M6739">
        <v>62944815</v>
      </c>
      <c r="N6739" t="s">
        <v>9120</v>
      </c>
      <c r="O6739">
        <v>123</v>
      </c>
      <c r="P6739" cm="1">
        <f t="array" ref="P6739">_xlfn.XLOOKUP(D6739, CPI!$A:A, CPI!$B:B)</f>
        <v>237</v>
      </c>
      <c r="Q6739" s="9">
        <f>IF(M6739="","",PRODUCT(M6739,CPI!$B$112/P6739))</f>
        <v>80925253.715189874</v>
      </c>
    </row>
    <row r="6740" spans="1:17">
      <c r="A6740" t="s">
        <v>19497</v>
      </c>
      <c r="B6740" t="s">
        <v>2010</v>
      </c>
      <c r="C6740" t="s">
        <v>28</v>
      </c>
      <c r="D6740">
        <v>2015</v>
      </c>
      <c r="E6740" t="s">
        <v>19362</v>
      </c>
      <c r="F6740">
        <v>6</v>
      </c>
      <c r="G6740">
        <v>54000</v>
      </c>
      <c r="H6740" t="s">
        <v>10602</v>
      </c>
      <c r="I6740" t="s">
        <v>17806</v>
      </c>
      <c r="J6740" t="s">
        <v>11825</v>
      </c>
      <c r="K6740" t="s">
        <v>33</v>
      </c>
      <c r="L6740">
        <v>65000000</v>
      </c>
      <c r="M6740">
        <v>34227298</v>
      </c>
      <c r="N6740" t="s">
        <v>5194</v>
      </c>
      <c r="O6740">
        <v>110</v>
      </c>
      <c r="P6740" cm="1">
        <f t="array" ref="P6740">_xlfn.XLOOKUP(D6740, CPI!$A:A, CPI!$B:B)</f>
        <v>237</v>
      </c>
      <c r="Q6740" s="9">
        <f>IF(M6740="","",PRODUCT(M6740,CPI!$B$112/P6740))</f>
        <v>44004462.871729963</v>
      </c>
    </row>
    <row r="6741" spans="1:17">
      <c r="A6741" t="s">
        <v>19498</v>
      </c>
      <c r="B6741" t="s">
        <v>2010</v>
      </c>
      <c r="C6741" t="s">
        <v>63</v>
      </c>
      <c r="D6741">
        <v>2015</v>
      </c>
      <c r="E6741" t="s">
        <v>19350</v>
      </c>
      <c r="F6741">
        <v>6.1</v>
      </c>
      <c r="G6741">
        <v>97000</v>
      </c>
      <c r="H6741" t="s">
        <v>13501</v>
      </c>
      <c r="I6741" t="s">
        <v>13501</v>
      </c>
      <c r="J6741" t="s">
        <v>7189</v>
      </c>
      <c r="K6741" t="s">
        <v>206</v>
      </c>
      <c r="L6741">
        <v>10000000</v>
      </c>
      <c r="M6741">
        <v>112983889</v>
      </c>
      <c r="N6741" t="s">
        <v>7372</v>
      </c>
      <c r="O6741">
        <v>97</v>
      </c>
      <c r="P6741" cm="1">
        <f t="array" ref="P6741">_xlfn.XLOOKUP(D6741, CPI!$A:A, CPI!$B:B)</f>
        <v>237</v>
      </c>
      <c r="Q6741" s="9">
        <f>IF(M6741="","",PRODUCT(M6741,CPI!$B$112/P6741))</f>
        <v>145258189.78185654</v>
      </c>
    </row>
    <row r="6742" spans="1:17">
      <c r="A6742" t="s">
        <v>19499</v>
      </c>
      <c r="B6742" t="s">
        <v>44</v>
      </c>
      <c r="C6742" t="s">
        <v>36</v>
      </c>
      <c r="D6742">
        <v>2015</v>
      </c>
      <c r="E6742" t="s">
        <v>19279</v>
      </c>
      <c r="F6742">
        <v>6.3</v>
      </c>
      <c r="G6742">
        <v>83000</v>
      </c>
      <c r="H6742" t="s">
        <v>16203</v>
      </c>
      <c r="I6742" t="s">
        <v>18418</v>
      </c>
      <c r="J6742" t="s">
        <v>11928</v>
      </c>
      <c r="K6742" t="s">
        <v>41</v>
      </c>
      <c r="L6742">
        <v>58000000</v>
      </c>
      <c r="M6742">
        <v>158261424</v>
      </c>
      <c r="N6742" t="s">
        <v>19500</v>
      </c>
      <c r="O6742">
        <v>103</v>
      </c>
      <c r="P6742" cm="1">
        <f t="array" ref="P6742">_xlfn.XLOOKUP(D6742, CPI!$A:A, CPI!$B:B)</f>
        <v>237</v>
      </c>
      <c r="Q6742" s="9">
        <f>IF(M6742="","",PRODUCT(M6742,CPI!$B$112/P6742))</f>
        <v>203469434.14683545</v>
      </c>
    </row>
    <row r="6743" spans="1:17">
      <c r="A6743" t="s">
        <v>19501</v>
      </c>
      <c r="B6743" t="s">
        <v>2010</v>
      </c>
      <c r="C6743" t="s">
        <v>52</v>
      </c>
      <c r="D6743">
        <v>2015</v>
      </c>
      <c r="E6743" t="s">
        <v>19248</v>
      </c>
      <c r="F6743">
        <v>5.4</v>
      </c>
      <c r="G6743">
        <v>64000</v>
      </c>
      <c r="H6743" t="s">
        <v>997</v>
      </c>
      <c r="I6743" t="s">
        <v>997</v>
      </c>
      <c r="J6743" t="s">
        <v>17202</v>
      </c>
      <c r="K6743" t="s">
        <v>41</v>
      </c>
      <c r="L6743">
        <v>37000000</v>
      </c>
      <c r="M6743">
        <v>26250020</v>
      </c>
      <c r="N6743" t="s">
        <v>42</v>
      </c>
      <c r="O6743">
        <v>105</v>
      </c>
      <c r="P6743" cm="1">
        <f t="array" ref="P6743">_xlfn.XLOOKUP(D6743, CPI!$A:A, CPI!$B:B)</f>
        <v>237</v>
      </c>
      <c r="Q6743" s="9">
        <f>IF(M6743="","",PRODUCT(M6743,CPI!$B$112/P6743))</f>
        <v>33748443.434599154</v>
      </c>
    </row>
    <row r="6744" spans="1:17">
      <c r="A6744" t="s">
        <v>19502</v>
      </c>
      <c r="B6744" t="s">
        <v>458</v>
      </c>
      <c r="C6744" t="s">
        <v>45</v>
      </c>
      <c r="D6744">
        <v>2015</v>
      </c>
      <c r="E6744" t="s">
        <v>19503</v>
      </c>
      <c r="F6744">
        <v>8</v>
      </c>
      <c r="G6744">
        <v>107000</v>
      </c>
      <c r="H6744" t="s">
        <v>19504</v>
      </c>
      <c r="I6744" t="s">
        <v>19505</v>
      </c>
      <c r="J6744" t="s">
        <v>19506</v>
      </c>
      <c r="K6744" t="s">
        <v>10304</v>
      </c>
      <c r="L6744">
        <v>18026148</v>
      </c>
      <c r="M6744">
        <v>24548038</v>
      </c>
      <c r="N6744" t="s">
        <v>19507</v>
      </c>
      <c r="O6744">
        <v>159</v>
      </c>
      <c r="P6744" cm="1">
        <f t="array" ref="P6744">_xlfn.XLOOKUP(D6744, CPI!$A:A, CPI!$B:B)</f>
        <v>237</v>
      </c>
      <c r="Q6744" s="9">
        <f>IF(M6744="","",PRODUCT(M6744,CPI!$B$112/P6744))</f>
        <v>31560283.454008441</v>
      </c>
    </row>
    <row r="6745" spans="1:17">
      <c r="A6745" t="s">
        <v>19508</v>
      </c>
      <c r="B6745" t="s">
        <v>27</v>
      </c>
      <c r="C6745" t="s">
        <v>28</v>
      </c>
      <c r="D6745">
        <v>2015</v>
      </c>
      <c r="E6745" t="s">
        <v>19421</v>
      </c>
      <c r="F6745">
        <v>6.4</v>
      </c>
      <c r="G6745">
        <v>28000</v>
      </c>
      <c r="H6745" t="s">
        <v>16443</v>
      </c>
      <c r="I6745" t="s">
        <v>15381</v>
      </c>
      <c r="J6745" t="s">
        <v>6142</v>
      </c>
      <c r="K6745" t="s">
        <v>317</v>
      </c>
      <c r="M6745">
        <v>7545758</v>
      </c>
      <c r="N6745" t="s">
        <v>19509</v>
      </c>
      <c r="O6745">
        <v>125</v>
      </c>
      <c r="P6745" cm="1">
        <f t="array" ref="P6745">_xlfn.XLOOKUP(D6745, CPI!$A:A, CPI!$B:B)</f>
        <v>237</v>
      </c>
      <c r="Q6745" s="9">
        <f>IF(M6745="","",PRODUCT(M6745,CPI!$B$112/P6745))</f>
        <v>9701234.0194092821</v>
      </c>
    </row>
    <row r="6746" spans="1:17">
      <c r="A6746" t="s">
        <v>19510</v>
      </c>
      <c r="B6746" t="s">
        <v>27</v>
      </c>
      <c r="C6746" t="s">
        <v>52</v>
      </c>
      <c r="D6746">
        <v>2015</v>
      </c>
      <c r="E6746" t="s">
        <v>18804</v>
      </c>
      <c r="F6746">
        <v>6.6</v>
      </c>
      <c r="G6746">
        <v>72000</v>
      </c>
      <c r="H6746" t="s">
        <v>14736</v>
      </c>
      <c r="I6746" t="s">
        <v>14736</v>
      </c>
      <c r="J6746" t="s">
        <v>19245</v>
      </c>
      <c r="K6746" t="s">
        <v>41</v>
      </c>
      <c r="L6746">
        <v>23000000</v>
      </c>
      <c r="M6746">
        <v>79799880</v>
      </c>
      <c r="N6746" t="s">
        <v>19246</v>
      </c>
      <c r="O6746">
        <v>101</v>
      </c>
      <c r="P6746" cm="1">
        <f t="array" ref="P6746">_xlfn.XLOOKUP(D6746, CPI!$A:A, CPI!$B:B)</f>
        <v>237</v>
      </c>
      <c r="Q6746" s="9">
        <f>IF(M6746="","",PRODUCT(M6746,CPI!$B$112/P6746))</f>
        <v>102595035.59493671</v>
      </c>
    </row>
    <row r="6747" spans="1:17">
      <c r="A6747" t="s">
        <v>19511</v>
      </c>
      <c r="B6747" t="s">
        <v>27</v>
      </c>
      <c r="C6747" t="s">
        <v>52</v>
      </c>
      <c r="D6747">
        <v>2015</v>
      </c>
      <c r="E6747" t="s">
        <v>19322</v>
      </c>
      <c r="F6747">
        <v>6</v>
      </c>
      <c r="G6747">
        <v>64000</v>
      </c>
      <c r="H6747" t="s">
        <v>17653</v>
      </c>
      <c r="I6747" t="s">
        <v>19512</v>
      </c>
      <c r="J6747" t="s">
        <v>16877</v>
      </c>
      <c r="K6747" t="s">
        <v>41</v>
      </c>
      <c r="L6747">
        <v>30000000</v>
      </c>
      <c r="M6747">
        <v>105011053</v>
      </c>
      <c r="N6747" t="s">
        <v>19513</v>
      </c>
      <c r="O6747">
        <v>118</v>
      </c>
      <c r="P6747" cm="1">
        <f t="array" ref="P6747">_xlfn.XLOOKUP(D6747, CPI!$A:A, CPI!$B:B)</f>
        <v>237</v>
      </c>
      <c r="Q6747" s="9">
        <f>IF(M6747="","",PRODUCT(M6747,CPI!$B$112/P6747))</f>
        <v>135007881.21983123</v>
      </c>
    </row>
    <row r="6748" spans="1:17">
      <c r="A6748" t="s">
        <v>19514</v>
      </c>
      <c r="B6748" t="s">
        <v>2010</v>
      </c>
      <c r="C6748" t="s">
        <v>115</v>
      </c>
      <c r="D6748">
        <v>2015</v>
      </c>
      <c r="E6748" t="s">
        <v>19179</v>
      </c>
      <c r="F6748">
        <v>6.3</v>
      </c>
      <c r="G6748">
        <v>46000</v>
      </c>
      <c r="H6748" t="s">
        <v>8046</v>
      </c>
      <c r="I6748" t="s">
        <v>8046</v>
      </c>
      <c r="J6748" t="s">
        <v>12666</v>
      </c>
      <c r="K6748" t="s">
        <v>41</v>
      </c>
      <c r="L6748">
        <v>19500000</v>
      </c>
      <c r="M6748">
        <v>34854990</v>
      </c>
      <c r="N6748" t="s">
        <v>17881</v>
      </c>
      <c r="O6748">
        <v>111</v>
      </c>
      <c r="P6748" cm="1">
        <f t="array" ref="P6748">_xlfn.XLOOKUP(D6748, CPI!$A:A, CPI!$B:B)</f>
        <v>237</v>
      </c>
      <c r="Q6748" s="9">
        <f>IF(M6748="","",PRODUCT(M6748,CPI!$B$112/P6748))</f>
        <v>44811457.607594937</v>
      </c>
    </row>
    <row r="6749" spans="1:17">
      <c r="A6749" t="s">
        <v>19515</v>
      </c>
      <c r="B6749" t="s">
        <v>27</v>
      </c>
      <c r="C6749" t="s">
        <v>52</v>
      </c>
      <c r="D6749">
        <v>2015</v>
      </c>
      <c r="E6749" t="s">
        <v>19146</v>
      </c>
      <c r="F6749">
        <v>6.6</v>
      </c>
      <c r="G6749">
        <v>60000</v>
      </c>
      <c r="H6749" t="s">
        <v>300</v>
      </c>
      <c r="I6749" t="s">
        <v>300</v>
      </c>
      <c r="J6749" t="s">
        <v>10578</v>
      </c>
      <c r="K6749" t="s">
        <v>41</v>
      </c>
      <c r="L6749">
        <v>11000000</v>
      </c>
      <c r="M6749">
        <v>27391084</v>
      </c>
      <c r="N6749" t="s">
        <v>18372</v>
      </c>
      <c r="O6749">
        <v>95</v>
      </c>
      <c r="P6749" cm="1">
        <f t="array" ref="P6749">_xlfn.XLOOKUP(D6749, CPI!$A:A, CPI!$B:B)</f>
        <v>237</v>
      </c>
      <c r="Q6749" s="9">
        <f>IF(M6749="","",PRODUCT(M6749,CPI!$B$112/P6749))</f>
        <v>35215456.94008439</v>
      </c>
    </row>
    <row r="6750" spans="1:17">
      <c r="A6750" t="s">
        <v>19516</v>
      </c>
      <c r="B6750" t="s">
        <v>27</v>
      </c>
      <c r="C6750" t="s">
        <v>45</v>
      </c>
      <c r="D6750">
        <v>2015</v>
      </c>
      <c r="E6750" t="s">
        <v>19517</v>
      </c>
      <c r="F6750">
        <v>5.6</v>
      </c>
      <c r="G6750">
        <v>53000</v>
      </c>
      <c r="H6750" t="s">
        <v>9548</v>
      </c>
      <c r="I6750" t="s">
        <v>3678</v>
      </c>
      <c r="J6750" t="s">
        <v>11251</v>
      </c>
      <c r="K6750" t="s">
        <v>41</v>
      </c>
      <c r="L6750">
        <v>30000000</v>
      </c>
      <c r="M6750">
        <v>6738764</v>
      </c>
      <c r="N6750" t="s">
        <v>14713</v>
      </c>
      <c r="O6750">
        <v>92</v>
      </c>
      <c r="P6750" cm="1">
        <f t="array" ref="P6750">_xlfn.XLOOKUP(D6750, CPI!$A:A, CPI!$B:B)</f>
        <v>237</v>
      </c>
      <c r="Q6750" s="9">
        <f>IF(M6750="","",PRODUCT(M6750,CPI!$B$112/P6750))</f>
        <v>8663718.9485232066</v>
      </c>
    </row>
    <row r="6751" spans="1:17">
      <c r="A6751" t="s">
        <v>19518</v>
      </c>
      <c r="B6751" t="s">
        <v>2010</v>
      </c>
      <c r="C6751" t="s">
        <v>36</v>
      </c>
      <c r="D6751">
        <v>2015</v>
      </c>
      <c r="E6751" t="s">
        <v>19405</v>
      </c>
      <c r="F6751">
        <v>6.2</v>
      </c>
      <c r="G6751">
        <v>98000</v>
      </c>
      <c r="H6751" t="s">
        <v>18200</v>
      </c>
      <c r="I6751" t="s">
        <v>16104</v>
      </c>
      <c r="J6751" t="s">
        <v>19519</v>
      </c>
      <c r="K6751" t="s">
        <v>41</v>
      </c>
      <c r="L6751">
        <v>12000000</v>
      </c>
      <c r="M6751">
        <v>85512300</v>
      </c>
      <c r="N6751" t="s">
        <v>9120</v>
      </c>
      <c r="O6751">
        <v>109</v>
      </c>
      <c r="P6751" cm="1">
        <f t="array" ref="P6751">_xlfn.XLOOKUP(D6751, CPI!$A:A, CPI!$B:B)</f>
        <v>237</v>
      </c>
      <c r="Q6751" s="9">
        <f>IF(M6751="","",PRODUCT(M6751,CPI!$B$112/P6751))</f>
        <v>109939231.26582278</v>
      </c>
    </row>
    <row r="6752" spans="1:17">
      <c r="A6752" t="s">
        <v>19520</v>
      </c>
      <c r="B6752" t="s">
        <v>2010</v>
      </c>
      <c r="C6752" t="s">
        <v>74</v>
      </c>
      <c r="D6752">
        <v>2015</v>
      </c>
      <c r="E6752" t="s">
        <v>6424</v>
      </c>
      <c r="F6752">
        <v>6.7</v>
      </c>
      <c r="G6752">
        <v>27000</v>
      </c>
      <c r="H6752" t="s">
        <v>8156</v>
      </c>
      <c r="I6752" t="s">
        <v>2492</v>
      </c>
      <c r="J6752" t="s">
        <v>2647</v>
      </c>
      <c r="K6752" t="s">
        <v>33</v>
      </c>
      <c r="L6752">
        <v>6000000</v>
      </c>
      <c r="M6752">
        <v>41387687</v>
      </c>
      <c r="N6752" t="s">
        <v>6575</v>
      </c>
      <c r="O6752">
        <v>104</v>
      </c>
      <c r="P6752" cm="1">
        <f t="array" ref="P6752">_xlfn.XLOOKUP(D6752, CPI!$A:A, CPI!$B:B)</f>
        <v>237</v>
      </c>
      <c r="Q6752" s="9">
        <f>IF(M6752="","",PRODUCT(M6752,CPI!$B$112/P6752))</f>
        <v>53210245.691561185</v>
      </c>
    </row>
    <row r="6753" spans="1:17">
      <c r="A6753" t="s">
        <v>19521</v>
      </c>
      <c r="B6753" t="s">
        <v>44</v>
      </c>
      <c r="C6753" t="s">
        <v>401</v>
      </c>
      <c r="D6753">
        <v>2015</v>
      </c>
      <c r="E6753" t="s">
        <v>18911</v>
      </c>
      <c r="F6753">
        <v>6</v>
      </c>
      <c r="G6753">
        <v>51000</v>
      </c>
      <c r="H6753" t="s">
        <v>19522</v>
      </c>
      <c r="I6753" t="s">
        <v>15549</v>
      </c>
      <c r="J6753" t="s">
        <v>13640</v>
      </c>
      <c r="K6753" t="s">
        <v>41</v>
      </c>
      <c r="L6753">
        <v>74000000</v>
      </c>
      <c r="M6753">
        <v>325186032</v>
      </c>
      <c r="N6753" t="s">
        <v>19523</v>
      </c>
      <c r="O6753">
        <v>92</v>
      </c>
      <c r="P6753" cm="1">
        <f t="array" ref="P6753">_xlfn.XLOOKUP(D6753, CPI!$A:A, CPI!$B:B)</f>
        <v>237</v>
      </c>
      <c r="Q6753" s="9">
        <f>IF(M6753="","",PRODUCT(M6753,CPI!$B$112/P6753))</f>
        <v>418076725.52911395</v>
      </c>
    </row>
    <row r="6754" spans="1:17">
      <c r="A6754" t="s">
        <v>19524</v>
      </c>
      <c r="B6754" t="s">
        <v>27</v>
      </c>
      <c r="C6754" t="s">
        <v>115</v>
      </c>
      <c r="D6754">
        <v>2015</v>
      </c>
      <c r="E6754" t="s">
        <v>19525</v>
      </c>
      <c r="F6754">
        <v>6.5</v>
      </c>
      <c r="G6754">
        <v>68000</v>
      </c>
      <c r="H6754" t="s">
        <v>17049</v>
      </c>
      <c r="I6754" t="s">
        <v>5255</v>
      </c>
      <c r="J6754" t="s">
        <v>15696</v>
      </c>
      <c r="K6754" t="s">
        <v>9413</v>
      </c>
      <c r="L6754">
        <v>50000000</v>
      </c>
      <c r="M6754">
        <v>12951093</v>
      </c>
      <c r="N6754" t="s">
        <v>10093</v>
      </c>
      <c r="O6754">
        <v>137</v>
      </c>
      <c r="P6754" cm="1">
        <f t="array" ref="P6754">_xlfn.XLOOKUP(D6754, CPI!$A:A, CPI!$B:B)</f>
        <v>237</v>
      </c>
      <c r="Q6754" s="9">
        <f>IF(M6754="","",PRODUCT(M6754,CPI!$B$112/P6754))</f>
        <v>16650624.629113924</v>
      </c>
    </row>
    <row r="6755" spans="1:17">
      <c r="A6755" t="s">
        <v>19526</v>
      </c>
      <c r="B6755" t="s">
        <v>27</v>
      </c>
      <c r="C6755" t="s">
        <v>45</v>
      </c>
      <c r="D6755">
        <v>2015</v>
      </c>
      <c r="E6755" t="s">
        <v>19527</v>
      </c>
      <c r="F6755">
        <v>6.7</v>
      </c>
      <c r="G6755">
        <v>35000</v>
      </c>
      <c r="H6755" t="s">
        <v>19528</v>
      </c>
      <c r="I6755" t="s">
        <v>19529</v>
      </c>
      <c r="J6755" t="s">
        <v>19530</v>
      </c>
      <c r="K6755" t="s">
        <v>9893</v>
      </c>
      <c r="M6755">
        <v>12975143</v>
      </c>
      <c r="N6755" t="s">
        <v>19531</v>
      </c>
      <c r="O6755">
        <v>105</v>
      </c>
      <c r="P6755" cm="1">
        <f t="array" ref="P6755">_xlfn.XLOOKUP(D6755, CPI!$A:A, CPI!$B:B)</f>
        <v>237</v>
      </c>
      <c r="Q6755" s="9">
        <f>IF(M6755="","",PRODUCT(M6755,CPI!$B$112/P6755))</f>
        <v>16681544.608016878</v>
      </c>
    </row>
    <row r="6756" spans="1:17">
      <c r="A6756" t="s">
        <v>19532</v>
      </c>
      <c r="B6756" t="s">
        <v>2010</v>
      </c>
      <c r="C6756" t="s">
        <v>52</v>
      </c>
      <c r="D6756">
        <v>2015</v>
      </c>
      <c r="E6756" t="s">
        <v>19452</v>
      </c>
      <c r="F6756">
        <v>7.7</v>
      </c>
      <c r="G6756">
        <v>50000</v>
      </c>
      <c r="H6756" t="s">
        <v>19533</v>
      </c>
      <c r="I6756" t="s">
        <v>19533</v>
      </c>
      <c r="J6756" t="s">
        <v>19534</v>
      </c>
      <c r="K6756" t="s">
        <v>1104</v>
      </c>
      <c r="M6756">
        <v>30692889</v>
      </c>
      <c r="N6756" t="s">
        <v>17051</v>
      </c>
      <c r="O6756">
        <v>116</v>
      </c>
      <c r="P6756" cm="1">
        <f t="array" ref="P6756">_xlfn.XLOOKUP(D6756, CPI!$A:A, CPI!$B:B)</f>
        <v>237</v>
      </c>
      <c r="Q6756" s="9">
        <f>IF(M6756="","",PRODUCT(M6756,CPI!$B$112/P6756))</f>
        <v>39460435.773417726</v>
      </c>
    </row>
    <row r="6757" spans="1:17">
      <c r="A6757" t="s">
        <v>19535</v>
      </c>
      <c r="B6757" t="s">
        <v>8593</v>
      </c>
      <c r="C6757" t="s">
        <v>28</v>
      </c>
      <c r="D6757">
        <v>2015</v>
      </c>
      <c r="E6757" t="s">
        <v>19279</v>
      </c>
      <c r="F6757">
        <v>7.7</v>
      </c>
      <c r="G6757">
        <v>76000</v>
      </c>
      <c r="H6757" t="s">
        <v>16497</v>
      </c>
      <c r="I6757" t="s">
        <v>16497</v>
      </c>
      <c r="J6757" t="s">
        <v>19536</v>
      </c>
      <c r="K6757" t="s">
        <v>41</v>
      </c>
      <c r="L6757">
        <v>6000000</v>
      </c>
      <c r="M6757">
        <v>90777</v>
      </c>
      <c r="N6757" t="s">
        <v>18181</v>
      </c>
      <c r="O6757">
        <v>137</v>
      </c>
      <c r="P6757" cm="1">
        <f t="array" ref="P6757">_xlfn.XLOOKUP(D6757, CPI!$A:A, CPI!$B:B)</f>
        <v>237</v>
      </c>
      <c r="Q6757" s="9">
        <f>IF(M6757="","",PRODUCT(M6757,CPI!$B$112/P6757))</f>
        <v>116707.81392405064</v>
      </c>
    </row>
    <row r="6758" spans="1:17">
      <c r="A6758" t="s">
        <v>19537</v>
      </c>
      <c r="B6758" t="s">
        <v>2010</v>
      </c>
      <c r="C6758" t="s">
        <v>52</v>
      </c>
      <c r="D6758">
        <v>2015</v>
      </c>
      <c r="E6758" t="s">
        <v>19317</v>
      </c>
      <c r="F6758">
        <v>7.7</v>
      </c>
      <c r="G6758">
        <v>126000</v>
      </c>
      <c r="H6758" t="s">
        <v>19538</v>
      </c>
      <c r="I6758" t="s">
        <v>19539</v>
      </c>
      <c r="J6758" t="s">
        <v>17767</v>
      </c>
      <c r="K6758" t="s">
        <v>41</v>
      </c>
      <c r="L6758">
        <v>8000000</v>
      </c>
      <c r="M6758">
        <v>9074749</v>
      </c>
      <c r="N6758" t="s">
        <v>9450</v>
      </c>
      <c r="O6758">
        <v>105</v>
      </c>
      <c r="P6758" cm="1">
        <f t="array" ref="P6758">_xlfn.XLOOKUP(D6758, CPI!$A:A, CPI!$B:B)</f>
        <v>237</v>
      </c>
      <c r="Q6758" s="9">
        <f>IF(M6758="","",PRODUCT(M6758,CPI!$B$112/P6758))</f>
        <v>11666987.427426161</v>
      </c>
    </row>
    <row r="6759" spans="1:17">
      <c r="A6759" t="s">
        <v>19540</v>
      </c>
      <c r="B6759" t="s">
        <v>27</v>
      </c>
      <c r="C6759" t="s">
        <v>52</v>
      </c>
      <c r="D6759">
        <v>2015</v>
      </c>
      <c r="E6759" t="s">
        <v>19541</v>
      </c>
      <c r="F6759">
        <v>6.5</v>
      </c>
      <c r="G6759">
        <v>42000</v>
      </c>
      <c r="H6759" t="s">
        <v>18050</v>
      </c>
      <c r="I6759" t="s">
        <v>18050</v>
      </c>
      <c r="J6759" t="s">
        <v>17577</v>
      </c>
      <c r="K6759" t="s">
        <v>41</v>
      </c>
      <c r="M6759">
        <v>3224947</v>
      </c>
      <c r="N6759" t="s">
        <v>19542</v>
      </c>
      <c r="O6759">
        <v>101</v>
      </c>
      <c r="P6759" cm="1">
        <f t="array" ref="P6759">_xlfn.XLOOKUP(D6759, CPI!$A:A, CPI!$B:B)</f>
        <v>237</v>
      </c>
      <c r="Q6759" s="9">
        <f>IF(M6759="","",PRODUCT(M6759,CPI!$B$112/P6759))</f>
        <v>4146166.0375527428</v>
      </c>
    </row>
    <row r="6760" spans="1:17">
      <c r="A6760" t="s">
        <v>19543</v>
      </c>
      <c r="B6760" t="s">
        <v>2010</v>
      </c>
      <c r="C6760" t="s">
        <v>74</v>
      </c>
      <c r="D6760">
        <v>2015</v>
      </c>
      <c r="E6760" t="s">
        <v>19435</v>
      </c>
      <c r="F6760">
        <v>7.1</v>
      </c>
      <c r="G6760">
        <v>89000</v>
      </c>
      <c r="H6760" t="s">
        <v>18645</v>
      </c>
      <c r="I6760" t="s">
        <v>18645</v>
      </c>
      <c r="J6760" t="s">
        <v>7648</v>
      </c>
      <c r="K6760" t="s">
        <v>33</v>
      </c>
      <c r="L6760">
        <v>35000000</v>
      </c>
      <c r="M6760">
        <v>48623572</v>
      </c>
      <c r="N6760" t="s">
        <v>19246</v>
      </c>
      <c r="O6760">
        <v>123</v>
      </c>
      <c r="P6760" cm="1">
        <f t="array" ref="P6760">_xlfn.XLOOKUP(D6760, CPI!$A:A, CPI!$B:B)</f>
        <v>237</v>
      </c>
      <c r="Q6760" s="9">
        <f>IF(M6760="","",PRODUCT(M6760,CPI!$B$112/P6760))</f>
        <v>62513090.246413507</v>
      </c>
    </row>
    <row r="6761" spans="1:17">
      <c r="A6761" t="s">
        <v>19544</v>
      </c>
      <c r="B6761" t="s">
        <v>27</v>
      </c>
      <c r="C6761" t="s">
        <v>52</v>
      </c>
      <c r="D6761">
        <v>2015</v>
      </c>
      <c r="E6761" t="s">
        <v>19545</v>
      </c>
      <c r="F6761">
        <v>6.9</v>
      </c>
      <c r="G6761">
        <v>30000</v>
      </c>
      <c r="H6761" t="s">
        <v>19546</v>
      </c>
      <c r="I6761" t="s">
        <v>19547</v>
      </c>
      <c r="J6761" t="s">
        <v>19548</v>
      </c>
      <c r="K6761" t="s">
        <v>41</v>
      </c>
      <c r="L6761">
        <v>2000000</v>
      </c>
      <c r="M6761">
        <v>1775133</v>
      </c>
      <c r="N6761" t="s">
        <v>19549</v>
      </c>
      <c r="O6761">
        <v>102</v>
      </c>
      <c r="P6761" cm="1">
        <f t="array" ref="P6761">_xlfn.XLOOKUP(D6761, CPI!$A:A, CPI!$B:B)</f>
        <v>237</v>
      </c>
      <c r="Q6761" s="9">
        <f>IF(M6761="","",PRODUCT(M6761,CPI!$B$112/P6761))</f>
        <v>2282206.8569620252</v>
      </c>
    </row>
    <row r="6762" spans="1:17">
      <c r="A6762" t="s">
        <v>19550</v>
      </c>
      <c r="B6762" t="s">
        <v>2010</v>
      </c>
      <c r="C6762" t="s">
        <v>28</v>
      </c>
      <c r="D6762">
        <v>2015</v>
      </c>
      <c r="E6762" t="s">
        <v>19551</v>
      </c>
      <c r="F6762">
        <v>7.6</v>
      </c>
      <c r="G6762">
        <v>37000</v>
      </c>
      <c r="H6762" t="s">
        <v>19552</v>
      </c>
      <c r="I6762" t="s">
        <v>19552</v>
      </c>
      <c r="J6762" t="s">
        <v>19553</v>
      </c>
      <c r="K6762" t="s">
        <v>17637</v>
      </c>
      <c r="M6762">
        <v>5274664</v>
      </c>
      <c r="N6762" t="s">
        <v>19267</v>
      </c>
      <c r="O6762">
        <v>97</v>
      </c>
      <c r="P6762" cm="1">
        <f t="array" ref="P6762">_xlfn.XLOOKUP(D6762, CPI!$A:A, CPI!$B:B)</f>
        <v>237</v>
      </c>
      <c r="Q6762" s="9">
        <f>IF(M6762="","",PRODUCT(M6762,CPI!$B$112/P6762))</f>
        <v>6781392.9147679331</v>
      </c>
    </row>
    <row r="6763" spans="1:17">
      <c r="A6763" t="s">
        <v>19554</v>
      </c>
      <c r="B6763" t="s">
        <v>44</v>
      </c>
      <c r="C6763" t="s">
        <v>45</v>
      </c>
      <c r="D6763">
        <v>2015</v>
      </c>
      <c r="E6763" t="s">
        <v>19260</v>
      </c>
      <c r="F6763">
        <v>7.3</v>
      </c>
      <c r="G6763">
        <v>123000</v>
      </c>
      <c r="H6763" t="s">
        <v>2066</v>
      </c>
      <c r="I6763" t="s">
        <v>2066</v>
      </c>
      <c r="J6763" t="s">
        <v>12138</v>
      </c>
      <c r="K6763" t="s">
        <v>41</v>
      </c>
      <c r="L6763">
        <v>35000000</v>
      </c>
      <c r="M6763">
        <v>61181942</v>
      </c>
      <c r="N6763" t="s">
        <v>19555</v>
      </c>
      <c r="O6763">
        <v>123</v>
      </c>
      <c r="P6763" cm="1">
        <f t="array" ref="P6763">_xlfn.XLOOKUP(D6763, CPI!$A:A, CPI!$B:B)</f>
        <v>237</v>
      </c>
      <c r="Q6763" s="9">
        <f>IF(M6763="","",PRODUCT(M6763,CPI!$B$112/P6763))</f>
        <v>78658808.976371303</v>
      </c>
    </row>
    <row r="6764" spans="1:17">
      <c r="A6764" t="s">
        <v>19556</v>
      </c>
      <c r="B6764" t="s">
        <v>27</v>
      </c>
      <c r="C6764" t="s">
        <v>52</v>
      </c>
      <c r="D6764">
        <v>2015</v>
      </c>
      <c r="E6764" t="s">
        <v>19378</v>
      </c>
      <c r="F6764">
        <v>7.1</v>
      </c>
      <c r="G6764">
        <v>28000</v>
      </c>
      <c r="H6764" t="s">
        <v>18011</v>
      </c>
      <c r="I6764" t="s">
        <v>18011</v>
      </c>
      <c r="J6764" t="s">
        <v>19557</v>
      </c>
      <c r="K6764" t="s">
        <v>41</v>
      </c>
      <c r="L6764">
        <v>100000</v>
      </c>
      <c r="M6764">
        <v>828874</v>
      </c>
      <c r="N6764" t="s">
        <v>19341</v>
      </c>
      <c r="O6764">
        <v>88</v>
      </c>
      <c r="P6764" cm="1">
        <f t="array" ref="P6764">_xlfn.XLOOKUP(D6764, CPI!$A:A, CPI!$B:B)</f>
        <v>237</v>
      </c>
      <c r="Q6764" s="9">
        <f>IF(M6764="","",PRODUCT(M6764,CPI!$B$112/P6764))</f>
        <v>1065645.1805907174</v>
      </c>
    </row>
    <row r="6765" spans="1:17">
      <c r="A6765" t="s">
        <v>19558</v>
      </c>
      <c r="B6765" t="s">
        <v>27</v>
      </c>
      <c r="C6765" t="s">
        <v>36</v>
      </c>
      <c r="D6765">
        <v>2015</v>
      </c>
      <c r="E6765" t="s">
        <v>19559</v>
      </c>
      <c r="F6765">
        <v>6.4</v>
      </c>
      <c r="G6765">
        <v>26000</v>
      </c>
      <c r="H6765" t="s">
        <v>4886</v>
      </c>
      <c r="I6765" t="s">
        <v>14551</v>
      </c>
      <c r="J6765" t="s">
        <v>111</v>
      </c>
      <c r="K6765" t="s">
        <v>41</v>
      </c>
      <c r="L6765">
        <v>8000000</v>
      </c>
      <c r="M6765">
        <v>37461274</v>
      </c>
      <c r="N6765" t="s">
        <v>19560</v>
      </c>
      <c r="O6765">
        <v>104</v>
      </c>
      <c r="P6765" cm="1">
        <f t="array" ref="P6765">_xlfn.XLOOKUP(D6765, CPI!$A:A, CPI!$B:B)</f>
        <v>237</v>
      </c>
      <c r="Q6765" s="9">
        <f>IF(M6765="","",PRODUCT(M6765,CPI!$B$112/P6765))</f>
        <v>48162237.079324894</v>
      </c>
    </row>
    <row r="6766" spans="1:17">
      <c r="A6766" t="s">
        <v>19561</v>
      </c>
      <c r="B6766" t="s">
        <v>27</v>
      </c>
      <c r="C6766" t="s">
        <v>63</v>
      </c>
      <c r="D6766">
        <v>2015</v>
      </c>
      <c r="E6766" t="s">
        <v>19048</v>
      </c>
      <c r="F6766">
        <v>5.3</v>
      </c>
      <c r="G6766">
        <v>50000</v>
      </c>
      <c r="H6766" t="s">
        <v>19562</v>
      </c>
      <c r="I6766" t="s">
        <v>14198</v>
      </c>
      <c r="J6766" t="s">
        <v>19563</v>
      </c>
      <c r="K6766" t="s">
        <v>41</v>
      </c>
      <c r="L6766">
        <v>10000000</v>
      </c>
      <c r="M6766">
        <v>53329150</v>
      </c>
      <c r="N6766" t="s">
        <v>18017</v>
      </c>
      <c r="O6766">
        <v>97</v>
      </c>
      <c r="P6766" cm="1">
        <f t="array" ref="P6766">_xlfn.XLOOKUP(D6766, CPI!$A:A, CPI!$B:B)</f>
        <v>237</v>
      </c>
      <c r="Q6766" s="9">
        <f>IF(M6766="","",PRODUCT(M6766,CPI!$B$112/P6766))</f>
        <v>68562835.464135021</v>
      </c>
    </row>
    <row r="6767" spans="1:17">
      <c r="A6767" t="s">
        <v>19564</v>
      </c>
      <c r="B6767" t="s">
        <v>458</v>
      </c>
      <c r="C6767" t="s">
        <v>28</v>
      </c>
      <c r="D6767">
        <v>2015</v>
      </c>
      <c r="E6767" t="s">
        <v>19565</v>
      </c>
      <c r="F6767">
        <v>6.7</v>
      </c>
      <c r="G6767">
        <v>4500</v>
      </c>
      <c r="H6767" t="s">
        <v>19566</v>
      </c>
      <c r="I6767" t="s">
        <v>19566</v>
      </c>
      <c r="J6767" t="s">
        <v>13107</v>
      </c>
      <c r="K6767" t="s">
        <v>463</v>
      </c>
      <c r="M6767">
        <v>3778938</v>
      </c>
      <c r="N6767" t="s">
        <v>19567</v>
      </c>
      <c r="O6767">
        <v>105</v>
      </c>
      <c r="P6767" cm="1">
        <f t="array" ref="P6767">_xlfn.XLOOKUP(D6767, CPI!$A:A, CPI!$B:B)</f>
        <v>237</v>
      </c>
      <c r="Q6767" s="9">
        <f>IF(M6767="","",PRODUCT(M6767,CPI!$B$112/P6767))</f>
        <v>4858406.7873417726</v>
      </c>
    </row>
    <row r="6768" spans="1:17">
      <c r="A6768" t="s">
        <v>19568</v>
      </c>
      <c r="B6768" t="s">
        <v>27</v>
      </c>
      <c r="C6768" t="s">
        <v>401</v>
      </c>
      <c r="D6768">
        <v>2015</v>
      </c>
      <c r="E6768" t="s">
        <v>19569</v>
      </c>
      <c r="F6768">
        <v>7.3</v>
      </c>
      <c r="G6768">
        <v>68000</v>
      </c>
      <c r="H6768" t="s">
        <v>19570</v>
      </c>
      <c r="I6768" t="s">
        <v>10742</v>
      </c>
      <c r="J6768" t="s">
        <v>7378</v>
      </c>
      <c r="K6768" t="s">
        <v>33</v>
      </c>
      <c r="L6768">
        <v>8000000</v>
      </c>
      <c r="M6768">
        <v>5659286</v>
      </c>
      <c r="N6768" t="s">
        <v>19523</v>
      </c>
      <c r="O6768">
        <v>90</v>
      </c>
      <c r="P6768" cm="1">
        <f t="array" ref="P6768">_xlfn.XLOOKUP(D6768, CPI!$A:A, CPI!$B:B)</f>
        <v>237</v>
      </c>
      <c r="Q6768" s="9">
        <f>IF(M6768="","",PRODUCT(M6768,CPI!$B$112/P6768))</f>
        <v>7275883.7308016876</v>
      </c>
    </row>
    <row r="6769" spans="1:17">
      <c r="A6769" t="s">
        <v>19571</v>
      </c>
      <c r="B6769" t="s">
        <v>27</v>
      </c>
      <c r="C6769" t="s">
        <v>63</v>
      </c>
      <c r="D6769">
        <v>2015</v>
      </c>
      <c r="E6769" t="s">
        <v>19572</v>
      </c>
      <c r="F6769">
        <v>5.9</v>
      </c>
      <c r="G6769">
        <v>20000</v>
      </c>
      <c r="H6769" t="s">
        <v>19573</v>
      </c>
      <c r="I6769" t="s">
        <v>19573</v>
      </c>
      <c r="J6769" t="s">
        <v>14664</v>
      </c>
      <c r="K6769" t="s">
        <v>206</v>
      </c>
      <c r="M6769">
        <v>38348</v>
      </c>
      <c r="N6769" t="s">
        <v>19574</v>
      </c>
      <c r="O6769">
        <v>93</v>
      </c>
      <c r="P6769" cm="1">
        <f t="array" ref="P6769">_xlfn.XLOOKUP(D6769, CPI!$A:A, CPI!$B:B)</f>
        <v>237</v>
      </c>
      <c r="Q6769" s="9">
        <f>IF(M6769="","",PRODUCT(M6769,CPI!$B$112/P6769))</f>
        <v>49302.259915611816</v>
      </c>
    </row>
    <row r="6770" spans="1:17">
      <c r="A6770" t="s">
        <v>19575</v>
      </c>
      <c r="B6770" t="s">
        <v>27</v>
      </c>
      <c r="C6770" t="s">
        <v>52</v>
      </c>
      <c r="D6770">
        <v>2015</v>
      </c>
      <c r="E6770" t="s">
        <v>19576</v>
      </c>
      <c r="F6770">
        <v>6.4</v>
      </c>
      <c r="G6770">
        <v>22000</v>
      </c>
      <c r="H6770" t="s">
        <v>16800</v>
      </c>
      <c r="I6770" t="s">
        <v>16800</v>
      </c>
      <c r="J6770" t="s">
        <v>19577</v>
      </c>
      <c r="K6770" t="s">
        <v>41</v>
      </c>
      <c r="L6770">
        <v>6000000</v>
      </c>
      <c r="M6770">
        <v>422746</v>
      </c>
      <c r="N6770" t="s">
        <v>18299</v>
      </c>
      <c r="O6770">
        <v>108</v>
      </c>
      <c r="P6770" cm="1">
        <f t="array" ref="P6770">_xlfn.XLOOKUP(D6770, CPI!$A:A, CPI!$B:B)</f>
        <v>237</v>
      </c>
      <c r="Q6770" s="9">
        <f>IF(M6770="","",PRODUCT(M6770,CPI!$B$112/P6770))</f>
        <v>543505.08945147682</v>
      </c>
    </row>
    <row r="6771" spans="1:17">
      <c r="A6771" t="s">
        <v>19578</v>
      </c>
      <c r="B6771" t="s">
        <v>458</v>
      </c>
      <c r="C6771" t="s">
        <v>115</v>
      </c>
      <c r="D6771">
        <v>2015</v>
      </c>
      <c r="E6771" t="s">
        <v>19353</v>
      </c>
      <c r="F6771">
        <v>8.1999999999999993</v>
      </c>
      <c r="G6771">
        <v>75000</v>
      </c>
      <c r="H6771" t="s">
        <v>19579</v>
      </c>
      <c r="I6771" t="s">
        <v>19580</v>
      </c>
      <c r="J6771" t="s">
        <v>19581</v>
      </c>
      <c r="K6771" t="s">
        <v>10304</v>
      </c>
      <c r="L6771">
        <v>9400000</v>
      </c>
      <c r="N6771" t="s">
        <v>19582</v>
      </c>
      <c r="O6771">
        <v>163</v>
      </c>
      <c r="P6771" cm="1">
        <f t="array" ref="P6771">_xlfn.XLOOKUP(D6771, CPI!$A:A, CPI!$B:B)</f>
        <v>237</v>
      </c>
      <c r="Q6771" s="9" t="str">
        <f>IF(M6771="","",PRODUCT(M6771,CPI!$B$112/P6771))</f>
        <v/>
      </c>
    </row>
    <row r="6772" spans="1:17">
      <c r="A6772" t="s">
        <v>19583</v>
      </c>
      <c r="B6772" t="s">
        <v>458</v>
      </c>
      <c r="C6772" t="s">
        <v>45</v>
      </c>
      <c r="D6772">
        <v>2015</v>
      </c>
      <c r="E6772" t="s">
        <v>19584</v>
      </c>
      <c r="F6772">
        <v>5</v>
      </c>
      <c r="G6772">
        <v>13000</v>
      </c>
      <c r="H6772" t="s">
        <v>19585</v>
      </c>
      <c r="I6772" t="s">
        <v>19586</v>
      </c>
      <c r="J6772" t="s">
        <v>19587</v>
      </c>
      <c r="K6772" t="s">
        <v>2119</v>
      </c>
      <c r="M6772">
        <v>30810658</v>
      </c>
      <c r="N6772" t="s">
        <v>8598</v>
      </c>
      <c r="O6772">
        <v>98</v>
      </c>
      <c r="P6772" cm="1">
        <f t="array" ref="P6772">_xlfn.XLOOKUP(D6772, CPI!$A:A, CPI!$B:B)</f>
        <v>237</v>
      </c>
      <c r="Q6772" s="9">
        <f>IF(M6772="","",PRODUCT(M6772,CPI!$B$112/P6772))</f>
        <v>39611845.960337557</v>
      </c>
    </row>
    <row r="6773" spans="1:17">
      <c r="A6773" t="s">
        <v>19588</v>
      </c>
      <c r="B6773" t="s">
        <v>2010</v>
      </c>
      <c r="C6773" t="s">
        <v>74</v>
      </c>
      <c r="D6773">
        <v>2015</v>
      </c>
      <c r="E6773" t="s">
        <v>18998</v>
      </c>
      <c r="F6773">
        <v>7.3</v>
      </c>
      <c r="G6773">
        <v>56000</v>
      </c>
      <c r="H6773" t="s">
        <v>17462</v>
      </c>
      <c r="I6773" t="s">
        <v>19589</v>
      </c>
      <c r="J6773" t="s">
        <v>10873</v>
      </c>
      <c r="K6773" t="s">
        <v>33</v>
      </c>
      <c r="L6773">
        <v>11000000</v>
      </c>
      <c r="M6773">
        <v>61619773</v>
      </c>
      <c r="N6773" t="s">
        <v>19590</v>
      </c>
      <c r="O6773">
        <v>109</v>
      </c>
      <c r="P6773" cm="1">
        <f t="array" ref="P6773">_xlfn.XLOOKUP(D6773, CPI!$A:A, CPI!$B:B)</f>
        <v>237</v>
      </c>
      <c r="Q6773" s="9">
        <f>IF(M6773="","",PRODUCT(M6773,CPI!$B$112/P6773))</f>
        <v>79221708.156540081</v>
      </c>
    </row>
    <row r="6774" spans="1:17">
      <c r="A6774" t="s">
        <v>19591</v>
      </c>
      <c r="B6774" t="s">
        <v>2010</v>
      </c>
      <c r="C6774" t="s">
        <v>74</v>
      </c>
      <c r="D6774">
        <v>2015</v>
      </c>
      <c r="E6774" t="s">
        <v>6424</v>
      </c>
      <c r="F6774">
        <v>7.4</v>
      </c>
      <c r="G6774">
        <v>88000</v>
      </c>
      <c r="H6774" t="s">
        <v>5498</v>
      </c>
      <c r="I6774" t="s">
        <v>19592</v>
      </c>
      <c r="J6774" t="s">
        <v>19593</v>
      </c>
      <c r="K6774" t="s">
        <v>33</v>
      </c>
      <c r="L6774">
        <v>23000000</v>
      </c>
      <c r="M6774">
        <v>46152800</v>
      </c>
      <c r="N6774" t="s">
        <v>17471</v>
      </c>
      <c r="O6774">
        <v>106</v>
      </c>
      <c r="P6774" cm="1">
        <f t="array" ref="P6774">_xlfn.XLOOKUP(D6774, CPI!$A:A, CPI!$B:B)</f>
        <v>237</v>
      </c>
      <c r="Q6774" s="9">
        <f>IF(M6774="","",PRODUCT(M6774,CPI!$B$112/P6774))</f>
        <v>59336532.320675105</v>
      </c>
    </row>
    <row r="6775" spans="1:17">
      <c r="A6775" t="s">
        <v>19594</v>
      </c>
      <c r="B6775" t="s">
        <v>27</v>
      </c>
      <c r="C6775" t="s">
        <v>45</v>
      </c>
      <c r="D6775">
        <v>2015</v>
      </c>
      <c r="E6775" t="s">
        <v>19374</v>
      </c>
      <c r="F6775">
        <v>7.3</v>
      </c>
      <c r="G6775">
        <v>81000</v>
      </c>
      <c r="H6775" t="s">
        <v>15487</v>
      </c>
      <c r="I6775" t="s">
        <v>19595</v>
      </c>
      <c r="J6775" t="s">
        <v>10873</v>
      </c>
      <c r="K6775" t="s">
        <v>33</v>
      </c>
      <c r="L6775">
        <v>13000000</v>
      </c>
      <c r="M6775">
        <v>35259653</v>
      </c>
      <c r="N6775" t="s">
        <v>19596</v>
      </c>
      <c r="O6775">
        <v>102</v>
      </c>
      <c r="P6775" cm="1">
        <f t="array" ref="P6775">_xlfn.XLOOKUP(D6775, CPI!$A:A, CPI!$B:B)</f>
        <v>237</v>
      </c>
      <c r="Q6775" s="9">
        <f>IF(M6775="","",PRODUCT(M6775,CPI!$B$112/P6775))</f>
        <v>45331714.215611815</v>
      </c>
    </row>
    <row r="6776" spans="1:17">
      <c r="A6776" t="s">
        <v>19597</v>
      </c>
      <c r="B6776" t="s">
        <v>44</v>
      </c>
      <c r="C6776" t="s">
        <v>52</v>
      </c>
      <c r="D6776">
        <v>2015</v>
      </c>
      <c r="E6776" t="s">
        <v>19333</v>
      </c>
      <c r="F6776">
        <v>6.6</v>
      </c>
      <c r="G6776">
        <v>32000</v>
      </c>
      <c r="H6776" t="s">
        <v>7901</v>
      </c>
      <c r="I6776" t="s">
        <v>14231</v>
      </c>
      <c r="J6776" t="s">
        <v>9881</v>
      </c>
      <c r="K6776" t="s">
        <v>33</v>
      </c>
      <c r="L6776">
        <v>10000000</v>
      </c>
      <c r="M6776">
        <v>85978292</v>
      </c>
      <c r="N6776" t="s">
        <v>17342</v>
      </c>
      <c r="O6776">
        <v>122</v>
      </c>
      <c r="P6776" cm="1">
        <f t="array" ref="P6776">_xlfn.XLOOKUP(D6776, CPI!$A:A, CPI!$B:B)</f>
        <v>237</v>
      </c>
      <c r="Q6776" s="9">
        <f>IF(M6776="","",PRODUCT(M6776,CPI!$B$112/P6776))</f>
        <v>110538335.74852321</v>
      </c>
    </row>
    <row r="6777" spans="1:17">
      <c r="A6777" t="s">
        <v>19598</v>
      </c>
      <c r="B6777" t="s">
        <v>27</v>
      </c>
      <c r="C6777" t="s">
        <v>52</v>
      </c>
      <c r="D6777">
        <v>2015</v>
      </c>
      <c r="E6777" t="s">
        <v>19599</v>
      </c>
      <c r="F6777">
        <v>6.2</v>
      </c>
      <c r="G6777">
        <v>6800</v>
      </c>
      <c r="H6777" t="s">
        <v>19600</v>
      </c>
      <c r="I6777" t="s">
        <v>19600</v>
      </c>
      <c r="J6777" t="s">
        <v>15591</v>
      </c>
      <c r="K6777" t="s">
        <v>41</v>
      </c>
      <c r="M6777">
        <v>282083</v>
      </c>
      <c r="N6777" t="s">
        <v>19376</v>
      </c>
      <c r="O6777">
        <v>105</v>
      </c>
      <c r="P6777" cm="1">
        <f t="array" ref="P6777">_xlfn.XLOOKUP(D6777, CPI!$A:A, CPI!$B:B)</f>
        <v>237</v>
      </c>
      <c r="Q6777" s="9">
        <f>IF(M6777="","",PRODUCT(M6777,CPI!$B$112/P6777))</f>
        <v>362661.13966244727</v>
      </c>
    </row>
    <row r="6778" spans="1:17">
      <c r="A6778" t="s">
        <v>1030</v>
      </c>
      <c r="B6778" t="s">
        <v>2010</v>
      </c>
      <c r="C6778" t="s">
        <v>63</v>
      </c>
      <c r="D6778">
        <v>2015</v>
      </c>
      <c r="E6778" t="s">
        <v>19388</v>
      </c>
      <c r="F6778">
        <v>4.9000000000000004</v>
      </c>
      <c r="G6778">
        <v>56000</v>
      </c>
      <c r="H6778" t="s">
        <v>14702</v>
      </c>
      <c r="I6778" t="s">
        <v>15813</v>
      </c>
      <c r="J6778" t="s">
        <v>9970</v>
      </c>
      <c r="K6778" t="s">
        <v>41</v>
      </c>
      <c r="L6778">
        <v>35000000</v>
      </c>
      <c r="M6778">
        <v>95437994</v>
      </c>
      <c r="N6778" t="s">
        <v>9120</v>
      </c>
      <c r="O6778">
        <v>93</v>
      </c>
      <c r="P6778" cm="1">
        <f t="array" ref="P6778">_xlfn.XLOOKUP(D6778, CPI!$A:A, CPI!$B:B)</f>
        <v>237</v>
      </c>
      <c r="Q6778" s="9">
        <f>IF(M6778="","",PRODUCT(M6778,CPI!$B$112/P6778))</f>
        <v>122700239.54345992</v>
      </c>
    </row>
    <row r="6779" spans="1:17">
      <c r="A6779" t="s">
        <v>19601</v>
      </c>
      <c r="B6779" t="s">
        <v>2010</v>
      </c>
      <c r="C6779" t="s">
        <v>52</v>
      </c>
      <c r="D6779">
        <v>2015</v>
      </c>
      <c r="E6779" t="s">
        <v>19602</v>
      </c>
      <c r="F6779">
        <v>6.3</v>
      </c>
      <c r="G6779">
        <v>12000</v>
      </c>
      <c r="H6779" t="s">
        <v>15733</v>
      </c>
      <c r="I6779" t="s">
        <v>15733</v>
      </c>
      <c r="J6779" t="s">
        <v>3100</v>
      </c>
      <c r="K6779" t="s">
        <v>41</v>
      </c>
      <c r="L6779">
        <v>3200000</v>
      </c>
      <c r="M6779">
        <v>5425148</v>
      </c>
      <c r="N6779" t="s">
        <v>15489</v>
      </c>
      <c r="O6779">
        <v>103</v>
      </c>
      <c r="P6779" cm="1">
        <f t="array" ref="P6779">_xlfn.XLOOKUP(D6779, CPI!$A:A, CPI!$B:B)</f>
        <v>237</v>
      </c>
      <c r="Q6779" s="9">
        <f>IF(M6779="","",PRODUCT(M6779,CPI!$B$112/P6779))</f>
        <v>6974863.2725738399</v>
      </c>
    </row>
    <row r="6780" spans="1:17">
      <c r="A6780" t="s">
        <v>19603</v>
      </c>
      <c r="B6780" t="s">
        <v>27</v>
      </c>
      <c r="C6780" t="s">
        <v>28</v>
      </c>
      <c r="D6780">
        <v>2015</v>
      </c>
      <c r="E6780" t="s">
        <v>19545</v>
      </c>
      <c r="F6780">
        <v>6.2</v>
      </c>
      <c r="G6780">
        <v>37000</v>
      </c>
      <c r="H6780" t="s">
        <v>19604</v>
      </c>
      <c r="I6780" t="s">
        <v>19604</v>
      </c>
      <c r="J6780" t="s">
        <v>15845</v>
      </c>
      <c r="K6780" t="s">
        <v>33</v>
      </c>
      <c r="L6780">
        <v>2000000</v>
      </c>
      <c r="M6780">
        <v>11122090</v>
      </c>
      <c r="N6780" t="s">
        <v>6866</v>
      </c>
      <c r="O6780">
        <v>96</v>
      </c>
      <c r="P6780" cm="1">
        <f t="array" ref="P6780">_xlfn.XLOOKUP(D6780, CPI!$A:A, CPI!$B:B)</f>
        <v>237</v>
      </c>
      <c r="Q6780" s="9">
        <f>IF(M6780="","",PRODUCT(M6780,CPI!$B$112/P6780))</f>
        <v>14299159.590717301</v>
      </c>
    </row>
    <row r="6781" spans="1:17">
      <c r="A6781" t="s">
        <v>19605</v>
      </c>
      <c r="B6781" t="s">
        <v>27</v>
      </c>
      <c r="C6781" t="s">
        <v>28</v>
      </c>
      <c r="D6781">
        <v>2015</v>
      </c>
      <c r="E6781" t="s">
        <v>19606</v>
      </c>
      <c r="F6781">
        <v>5.8</v>
      </c>
      <c r="G6781">
        <v>20000</v>
      </c>
      <c r="H6781" t="s">
        <v>8738</v>
      </c>
      <c r="I6781" t="s">
        <v>8738</v>
      </c>
      <c r="J6781" t="s">
        <v>15069</v>
      </c>
      <c r="K6781" t="s">
        <v>206</v>
      </c>
      <c r="M6781">
        <v>92166</v>
      </c>
      <c r="N6781" t="s">
        <v>10371</v>
      </c>
      <c r="O6781">
        <v>101</v>
      </c>
      <c r="P6781" cm="1">
        <f t="array" ref="P6781">_xlfn.XLOOKUP(D6781, CPI!$A:A, CPI!$B:B)</f>
        <v>237</v>
      </c>
      <c r="Q6781" s="9">
        <f>IF(M6781="","",PRODUCT(M6781,CPI!$B$112/P6781))</f>
        <v>118493.58734177216</v>
      </c>
    </row>
    <row r="6782" spans="1:17">
      <c r="A6782" t="s">
        <v>19607</v>
      </c>
      <c r="B6782" t="s">
        <v>27</v>
      </c>
      <c r="C6782" t="s">
        <v>52</v>
      </c>
      <c r="D6782">
        <v>2015</v>
      </c>
      <c r="E6782" t="s">
        <v>18947</v>
      </c>
      <c r="F6782">
        <v>6.7</v>
      </c>
      <c r="G6782">
        <v>15000</v>
      </c>
      <c r="H6782" t="s">
        <v>10664</v>
      </c>
      <c r="I6782" t="s">
        <v>10664</v>
      </c>
      <c r="J6782" t="s">
        <v>840</v>
      </c>
      <c r="K6782" t="s">
        <v>41</v>
      </c>
      <c r="L6782">
        <v>600000</v>
      </c>
      <c r="M6782">
        <v>7205073</v>
      </c>
      <c r="N6782" t="s">
        <v>19608</v>
      </c>
      <c r="O6782">
        <v>79</v>
      </c>
      <c r="P6782" cm="1">
        <f t="array" ref="P6782">_xlfn.XLOOKUP(D6782, CPI!$A:A, CPI!$B:B)</f>
        <v>237</v>
      </c>
      <c r="Q6782" s="9">
        <f>IF(M6782="","",PRODUCT(M6782,CPI!$B$112/P6782))</f>
        <v>9263230.983544305</v>
      </c>
    </row>
    <row r="6783" spans="1:17">
      <c r="A6783" t="s">
        <v>19609</v>
      </c>
      <c r="B6783" t="s">
        <v>458</v>
      </c>
      <c r="C6783" t="s">
        <v>45</v>
      </c>
      <c r="D6783">
        <v>2015</v>
      </c>
      <c r="E6783" t="s">
        <v>19322</v>
      </c>
      <c r="F6783">
        <v>7.3</v>
      </c>
      <c r="G6783">
        <v>32000</v>
      </c>
      <c r="H6783" t="s">
        <v>12560</v>
      </c>
      <c r="I6783" t="s">
        <v>19610</v>
      </c>
      <c r="J6783" t="s">
        <v>19611</v>
      </c>
      <c r="K6783" t="s">
        <v>10304</v>
      </c>
      <c r="M6783">
        <v>11350917</v>
      </c>
      <c r="N6783" t="s">
        <v>19612</v>
      </c>
      <c r="O6783">
        <v>158</v>
      </c>
      <c r="P6783" cm="1">
        <f t="array" ref="P6783">_xlfn.XLOOKUP(D6783, CPI!$A:A, CPI!$B:B)</f>
        <v>237</v>
      </c>
      <c r="Q6783" s="9">
        <f>IF(M6783="","",PRODUCT(M6783,CPI!$B$112/P6783))</f>
        <v>14593351.94050633</v>
      </c>
    </row>
    <row r="6784" spans="1:17">
      <c r="A6784" t="s">
        <v>19613</v>
      </c>
      <c r="B6784" t="s">
        <v>27</v>
      </c>
      <c r="C6784" t="s">
        <v>28</v>
      </c>
      <c r="D6784">
        <v>2015</v>
      </c>
      <c r="E6784" t="s">
        <v>19614</v>
      </c>
      <c r="F6784">
        <v>5.3</v>
      </c>
      <c r="G6784">
        <v>19000</v>
      </c>
      <c r="H6784" t="s">
        <v>11984</v>
      </c>
      <c r="I6784" t="s">
        <v>11984</v>
      </c>
      <c r="J6784" t="s">
        <v>6546</v>
      </c>
      <c r="K6784" t="s">
        <v>463</v>
      </c>
      <c r="L6784">
        <v>10000000</v>
      </c>
      <c r="M6784">
        <v>3334927</v>
      </c>
      <c r="N6784" t="s">
        <v>72</v>
      </c>
      <c r="O6784">
        <v>122</v>
      </c>
      <c r="P6784" cm="1">
        <f t="array" ref="P6784">_xlfn.XLOOKUP(D6784, CPI!$A:A, CPI!$B:B)</f>
        <v>237</v>
      </c>
      <c r="Q6784" s="9">
        <f>IF(M6784="","",PRODUCT(M6784,CPI!$B$112/P6784))</f>
        <v>4287562.2654008437</v>
      </c>
    </row>
    <row r="6785" spans="1:17">
      <c r="A6785" t="s">
        <v>19615</v>
      </c>
      <c r="B6785" t="s">
        <v>27</v>
      </c>
      <c r="C6785" t="s">
        <v>45</v>
      </c>
      <c r="D6785">
        <v>2015</v>
      </c>
      <c r="E6785" t="s">
        <v>19009</v>
      </c>
      <c r="F6785">
        <v>5.5</v>
      </c>
      <c r="G6785">
        <v>69000</v>
      </c>
      <c r="H6785" t="s">
        <v>5914</v>
      </c>
      <c r="I6785" t="s">
        <v>19616</v>
      </c>
      <c r="J6785" t="s">
        <v>5694</v>
      </c>
      <c r="K6785" t="s">
        <v>33</v>
      </c>
      <c r="L6785">
        <v>60000000</v>
      </c>
      <c r="M6785">
        <v>47275717</v>
      </c>
      <c r="N6785" t="s">
        <v>19617</v>
      </c>
      <c r="O6785">
        <v>107</v>
      </c>
      <c r="P6785" cm="1">
        <f t="array" ref="P6785">_xlfn.XLOOKUP(D6785, CPI!$A:A, CPI!$B:B)</f>
        <v>237</v>
      </c>
      <c r="Q6785" s="9">
        <f>IF(M6785="","",PRODUCT(M6785,CPI!$B$112/P6785))</f>
        <v>60780215.062869199</v>
      </c>
    </row>
    <row r="6786" spans="1:17">
      <c r="A6786" t="s">
        <v>19618</v>
      </c>
      <c r="B6786" t="s">
        <v>2010</v>
      </c>
      <c r="C6786" t="s">
        <v>52</v>
      </c>
      <c r="D6786">
        <v>2015</v>
      </c>
      <c r="E6786" t="s">
        <v>19275</v>
      </c>
      <c r="F6786">
        <v>6.7</v>
      </c>
      <c r="G6786">
        <v>7100</v>
      </c>
      <c r="H6786" t="s">
        <v>19619</v>
      </c>
      <c r="I6786" t="s">
        <v>19619</v>
      </c>
      <c r="J6786" t="s">
        <v>3726</v>
      </c>
      <c r="K6786" t="s">
        <v>41</v>
      </c>
      <c r="M6786">
        <v>7452512</v>
      </c>
      <c r="N6786" t="s">
        <v>19620</v>
      </c>
      <c r="O6786">
        <v>92</v>
      </c>
      <c r="P6786" cm="1">
        <f t="array" ref="P6786">_xlfn.XLOOKUP(D6786, CPI!$A:A, CPI!$B:B)</f>
        <v>237</v>
      </c>
      <c r="Q6786" s="9">
        <f>IF(M6786="","",PRODUCT(M6786,CPI!$B$112/P6786))</f>
        <v>9581351.9257383961</v>
      </c>
    </row>
    <row r="6787" spans="1:17">
      <c r="A6787" t="s">
        <v>19621</v>
      </c>
      <c r="B6787" t="s">
        <v>2010</v>
      </c>
      <c r="C6787" t="s">
        <v>28</v>
      </c>
      <c r="D6787">
        <v>2015</v>
      </c>
      <c r="E6787" t="s">
        <v>19622</v>
      </c>
      <c r="F6787">
        <v>5.6</v>
      </c>
      <c r="G6787">
        <v>43000</v>
      </c>
      <c r="H6787" t="s">
        <v>19623</v>
      </c>
      <c r="I6787" t="s">
        <v>19624</v>
      </c>
      <c r="J6787" t="s">
        <v>1009</v>
      </c>
      <c r="K6787" t="s">
        <v>41</v>
      </c>
      <c r="M6787">
        <v>1663165</v>
      </c>
      <c r="N6787" t="s">
        <v>14713</v>
      </c>
      <c r="O6787">
        <v>95</v>
      </c>
      <c r="P6787" cm="1">
        <f t="array" ref="P6787">_xlfn.XLOOKUP(D6787, CPI!$A:A, CPI!$B:B)</f>
        <v>237</v>
      </c>
      <c r="Q6787" s="9">
        <f>IF(M6787="","",PRODUCT(M6787,CPI!$B$112/P6787))</f>
        <v>2138254.7489451477</v>
      </c>
    </row>
    <row r="6788" spans="1:17">
      <c r="A6788" t="s">
        <v>19625</v>
      </c>
      <c r="B6788" t="s">
        <v>2010</v>
      </c>
      <c r="C6788" t="s">
        <v>28</v>
      </c>
      <c r="D6788">
        <v>2015</v>
      </c>
      <c r="E6788" t="s">
        <v>19019</v>
      </c>
      <c r="F6788">
        <v>6.4</v>
      </c>
      <c r="G6788">
        <v>77000</v>
      </c>
      <c r="H6788" t="s">
        <v>19626</v>
      </c>
      <c r="I6788" t="s">
        <v>19627</v>
      </c>
      <c r="J6788" t="s">
        <v>19628</v>
      </c>
      <c r="K6788" t="s">
        <v>41</v>
      </c>
      <c r="L6788">
        <v>12000000</v>
      </c>
      <c r="M6788">
        <v>33213241</v>
      </c>
      <c r="N6788" t="s">
        <v>18184</v>
      </c>
      <c r="O6788">
        <v>106</v>
      </c>
      <c r="P6788" cm="1">
        <f t="array" ref="P6788">_xlfn.XLOOKUP(D6788, CPI!$A:A, CPI!$B:B)</f>
        <v>237</v>
      </c>
      <c r="Q6788" s="9">
        <f>IF(M6788="","",PRODUCT(M6788,CPI!$B$112/P6788))</f>
        <v>42700736.424894519</v>
      </c>
    </row>
    <row r="6789" spans="1:17">
      <c r="A6789" t="s">
        <v>19629</v>
      </c>
      <c r="B6789" t="s">
        <v>27</v>
      </c>
      <c r="C6789" t="s">
        <v>115</v>
      </c>
      <c r="D6789">
        <v>2015</v>
      </c>
      <c r="E6789" t="s">
        <v>19630</v>
      </c>
      <c r="F6789">
        <v>5.7</v>
      </c>
      <c r="G6789">
        <v>38000</v>
      </c>
      <c r="H6789" t="s">
        <v>9740</v>
      </c>
      <c r="I6789" t="s">
        <v>9740</v>
      </c>
      <c r="J6789" t="s">
        <v>2654</v>
      </c>
      <c r="K6789" t="s">
        <v>1122</v>
      </c>
      <c r="M6789">
        <v>17671101</v>
      </c>
      <c r="N6789" t="s">
        <v>16302</v>
      </c>
      <c r="O6789">
        <v>106</v>
      </c>
      <c r="P6789" cm="1">
        <f t="array" ref="P6789">_xlfn.XLOOKUP(D6789, CPI!$A:A, CPI!$B:B)</f>
        <v>237</v>
      </c>
      <c r="Q6789" s="9">
        <f>IF(M6789="","",PRODUCT(M6789,CPI!$B$112/P6789))</f>
        <v>22718921.834177215</v>
      </c>
    </row>
    <row r="6790" spans="1:17">
      <c r="A6790" t="s">
        <v>19631</v>
      </c>
      <c r="B6790" t="s">
        <v>27</v>
      </c>
      <c r="C6790" t="s">
        <v>74</v>
      </c>
      <c r="D6790">
        <v>2015</v>
      </c>
      <c r="E6790" t="s">
        <v>18966</v>
      </c>
      <c r="F6790">
        <v>6.3</v>
      </c>
      <c r="G6790">
        <v>65000</v>
      </c>
      <c r="H6790" t="s">
        <v>19632</v>
      </c>
      <c r="I6790" t="s">
        <v>19632</v>
      </c>
      <c r="J6790" t="s">
        <v>12913</v>
      </c>
      <c r="K6790" t="s">
        <v>41</v>
      </c>
      <c r="M6790">
        <v>5261595</v>
      </c>
      <c r="N6790" t="s">
        <v>8636</v>
      </c>
      <c r="O6790">
        <v>99</v>
      </c>
      <c r="P6790" cm="1">
        <f t="array" ref="P6790">_xlfn.XLOOKUP(D6790, CPI!$A:A, CPI!$B:B)</f>
        <v>237</v>
      </c>
      <c r="Q6790" s="9">
        <f>IF(M6790="","",PRODUCT(M6790,CPI!$B$112/P6790))</f>
        <v>6764590.702531646</v>
      </c>
    </row>
    <row r="6791" spans="1:17">
      <c r="A6791" t="s">
        <v>19633</v>
      </c>
      <c r="B6791" t="s">
        <v>2010</v>
      </c>
      <c r="C6791" t="s">
        <v>74</v>
      </c>
      <c r="D6791">
        <v>2015</v>
      </c>
      <c r="E6791" t="s">
        <v>19634</v>
      </c>
      <c r="F6791">
        <v>7.2</v>
      </c>
      <c r="G6791">
        <v>53000</v>
      </c>
      <c r="H6791" t="s">
        <v>19635</v>
      </c>
      <c r="I6791" t="s">
        <v>19635</v>
      </c>
      <c r="J6791" t="s">
        <v>15597</v>
      </c>
      <c r="K6791" t="s">
        <v>33</v>
      </c>
      <c r="L6791">
        <v>10000000</v>
      </c>
      <c r="M6791">
        <v>12252684</v>
      </c>
      <c r="N6791" t="s">
        <v>6448</v>
      </c>
      <c r="O6791">
        <v>108</v>
      </c>
      <c r="P6791" cm="1">
        <f t="array" ref="P6791">_xlfn.XLOOKUP(D6791, CPI!$A:A, CPI!$B:B)</f>
        <v>237</v>
      </c>
      <c r="Q6791" s="9">
        <f>IF(M6791="","",PRODUCT(M6791,CPI!$B$112/P6791))</f>
        <v>15752712.298734177</v>
      </c>
    </row>
    <row r="6792" spans="1:17">
      <c r="A6792" t="s">
        <v>19636</v>
      </c>
      <c r="B6792" t="s">
        <v>2010</v>
      </c>
      <c r="C6792" t="s">
        <v>45</v>
      </c>
      <c r="D6792">
        <v>2015</v>
      </c>
      <c r="E6792" t="s">
        <v>19637</v>
      </c>
      <c r="F6792">
        <v>5.2</v>
      </c>
      <c r="G6792">
        <v>40000</v>
      </c>
      <c r="H6792" t="s">
        <v>18887</v>
      </c>
      <c r="I6792" t="s">
        <v>14572</v>
      </c>
      <c r="J6792" t="s">
        <v>19638</v>
      </c>
      <c r="K6792" t="s">
        <v>463</v>
      </c>
      <c r="M6792">
        <v>72629670</v>
      </c>
      <c r="N6792" t="s">
        <v>12262</v>
      </c>
      <c r="O6792">
        <v>96</v>
      </c>
      <c r="P6792" cm="1">
        <f t="array" ref="P6792">_xlfn.XLOOKUP(D6792, CPI!$A:A, CPI!$B:B)</f>
        <v>237</v>
      </c>
      <c r="Q6792" s="9">
        <f>IF(M6792="","",PRODUCT(M6792,CPI!$B$112/P6792))</f>
        <v>93376626.367088616</v>
      </c>
    </row>
    <row r="6793" spans="1:17">
      <c r="A6793" t="s">
        <v>19639</v>
      </c>
      <c r="B6793" t="s">
        <v>2010</v>
      </c>
      <c r="C6793" t="s">
        <v>28</v>
      </c>
      <c r="D6793">
        <v>2015</v>
      </c>
      <c r="E6793" t="s">
        <v>19640</v>
      </c>
      <c r="F6793">
        <v>6</v>
      </c>
      <c r="G6793">
        <v>29000</v>
      </c>
      <c r="H6793" t="s">
        <v>17860</v>
      </c>
      <c r="I6793" t="s">
        <v>19641</v>
      </c>
      <c r="J6793" t="s">
        <v>12666</v>
      </c>
      <c r="K6793" t="s">
        <v>19642</v>
      </c>
      <c r="L6793">
        <v>7500000</v>
      </c>
      <c r="M6793">
        <v>381839</v>
      </c>
      <c r="N6793" t="s">
        <v>19643</v>
      </c>
      <c r="O6793">
        <v>98</v>
      </c>
      <c r="P6793" cm="1">
        <f t="array" ref="P6793">_xlfn.XLOOKUP(D6793, CPI!$A:A, CPI!$B:B)</f>
        <v>237</v>
      </c>
      <c r="Q6793" s="9">
        <f>IF(M6793="","",PRODUCT(M6793,CPI!$B$112/P6793))</f>
        <v>490912.84092827007</v>
      </c>
    </row>
    <row r="6794" spans="1:17">
      <c r="A6794" t="s">
        <v>19644</v>
      </c>
      <c r="B6794" t="s">
        <v>2010</v>
      </c>
      <c r="C6794" t="s">
        <v>28</v>
      </c>
      <c r="D6794">
        <v>2015</v>
      </c>
      <c r="E6794" t="s">
        <v>19645</v>
      </c>
      <c r="F6794">
        <v>6.1</v>
      </c>
      <c r="G6794">
        <v>29000</v>
      </c>
      <c r="H6794" t="s">
        <v>17443</v>
      </c>
      <c r="I6794" t="s">
        <v>19646</v>
      </c>
      <c r="J6794" t="s">
        <v>18368</v>
      </c>
      <c r="K6794" t="s">
        <v>41</v>
      </c>
      <c r="L6794">
        <v>16000000</v>
      </c>
      <c r="M6794">
        <v>2084628</v>
      </c>
      <c r="N6794" t="s">
        <v>19647</v>
      </c>
      <c r="O6794">
        <v>101</v>
      </c>
      <c r="P6794" cm="1">
        <f t="array" ref="P6794">_xlfn.XLOOKUP(D6794, CPI!$A:A, CPI!$B:B)</f>
        <v>237</v>
      </c>
      <c r="Q6794" s="9">
        <f>IF(M6794="","",PRODUCT(M6794,CPI!$B$112/P6794))</f>
        <v>2680110.3443037975</v>
      </c>
    </row>
    <row r="6795" spans="1:17">
      <c r="A6795" t="s">
        <v>19648</v>
      </c>
      <c r="B6795" t="s">
        <v>27</v>
      </c>
      <c r="C6795" t="s">
        <v>36</v>
      </c>
      <c r="D6795">
        <v>2015</v>
      </c>
      <c r="E6795" t="s">
        <v>19066</v>
      </c>
      <c r="F6795">
        <v>7.2</v>
      </c>
      <c r="G6795">
        <v>82000</v>
      </c>
      <c r="H6795" t="s">
        <v>11024</v>
      </c>
      <c r="I6795" t="s">
        <v>11024</v>
      </c>
      <c r="J6795" t="s">
        <v>19649</v>
      </c>
      <c r="K6795" t="s">
        <v>41</v>
      </c>
      <c r="L6795">
        <v>7000000</v>
      </c>
      <c r="M6795">
        <v>17986781</v>
      </c>
      <c r="N6795" t="s">
        <v>19650</v>
      </c>
      <c r="O6795">
        <v>103</v>
      </c>
      <c r="P6795" cm="1">
        <f t="array" ref="P6795">_xlfn.XLOOKUP(D6795, CPI!$A:A, CPI!$B:B)</f>
        <v>237</v>
      </c>
      <c r="Q6795" s="9">
        <f>IF(M6795="","",PRODUCT(M6795,CPI!$B$112/P6795))</f>
        <v>23124777.091561183</v>
      </c>
    </row>
    <row r="6796" spans="1:17">
      <c r="A6796" t="s">
        <v>19651</v>
      </c>
      <c r="B6796" t="s">
        <v>27</v>
      </c>
      <c r="C6796" t="s">
        <v>28</v>
      </c>
      <c r="D6796">
        <v>2015</v>
      </c>
      <c r="E6796" t="s">
        <v>19652</v>
      </c>
      <c r="F6796">
        <v>7.8</v>
      </c>
      <c r="G6796">
        <v>38000</v>
      </c>
      <c r="H6796" t="s">
        <v>19653</v>
      </c>
      <c r="I6796" t="s">
        <v>19653</v>
      </c>
      <c r="J6796" t="s">
        <v>19654</v>
      </c>
      <c r="K6796" t="s">
        <v>3822</v>
      </c>
      <c r="M6796">
        <v>3169553</v>
      </c>
      <c r="N6796" t="s">
        <v>19655</v>
      </c>
      <c r="O6796">
        <v>100</v>
      </c>
      <c r="P6796" cm="1">
        <f t="array" ref="P6796">_xlfn.XLOOKUP(D6796, CPI!$A:A, CPI!$B:B)</f>
        <v>237</v>
      </c>
      <c r="Q6796" s="9">
        <f>IF(M6796="","",PRODUCT(M6796,CPI!$B$112/P6796))</f>
        <v>4074948.5194092831</v>
      </c>
    </row>
    <row r="6797" spans="1:17">
      <c r="A6797" t="s">
        <v>4313</v>
      </c>
      <c r="B6797" t="s">
        <v>2010</v>
      </c>
      <c r="C6797" t="s">
        <v>45</v>
      </c>
      <c r="D6797">
        <v>2015</v>
      </c>
      <c r="E6797" t="s">
        <v>19622</v>
      </c>
      <c r="F6797">
        <v>5.2</v>
      </c>
      <c r="G6797">
        <v>49000</v>
      </c>
      <c r="H6797" t="s">
        <v>14634</v>
      </c>
      <c r="I6797" t="s">
        <v>19656</v>
      </c>
      <c r="J6797" t="s">
        <v>7791</v>
      </c>
      <c r="K6797" t="s">
        <v>41</v>
      </c>
      <c r="L6797">
        <v>35000000</v>
      </c>
      <c r="M6797">
        <v>51380201</v>
      </c>
      <c r="N6797" t="s">
        <v>129</v>
      </c>
      <c r="O6797">
        <v>87</v>
      </c>
      <c r="P6797" cm="1">
        <f t="array" ref="P6797">_xlfn.XLOOKUP(D6797, CPI!$A:A, CPI!$B:B)</f>
        <v>237</v>
      </c>
      <c r="Q6797" s="9">
        <f>IF(M6797="","",PRODUCT(M6797,CPI!$B$112/P6797))</f>
        <v>66057161.370042197</v>
      </c>
    </row>
    <row r="6798" spans="1:17">
      <c r="A6798" t="s">
        <v>19657</v>
      </c>
      <c r="B6798" t="s">
        <v>2010</v>
      </c>
      <c r="C6798" t="s">
        <v>52</v>
      </c>
      <c r="D6798">
        <v>2015</v>
      </c>
      <c r="E6798" t="s">
        <v>19456</v>
      </c>
      <c r="F6798">
        <v>6.2</v>
      </c>
      <c r="G6798">
        <v>66000</v>
      </c>
      <c r="H6798" t="s">
        <v>14576</v>
      </c>
      <c r="I6798" t="s">
        <v>19658</v>
      </c>
      <c r="J6798" t="s">
        <v>19659</v>
      </c>
      <c r="K6798" t="s">
        <v>41</v>
      </c>
      <c r="L6798">
        <v>15000000</v>
      </c>
      <c r="M6798">
        <v>61548707</v>
      </c>
      <c r="N6798" t="s">
        <v>18833</v>
      </c>
      <c r="O6798">
        <v>98</v>
      </c>
      <c r="P6798" cm="1">
        <f t="array" ref="P6798">_xlfn.XLOOKUP(D6798, CPI!$A:A, CPI!$B:B)</f>
        <v>237</v>
      </c>
      <c r="Q6798" s="9">
        <f>IF(M6798="","",PRODUCT(M6798,CPI!$B$112/P6798))</f>
        <v>79130341.868776381</v>
      </c>
    </row>
    <row r="6799" spans="1:17">
      <c r="A6799" t="s">
        <v>19660</v>
      </c>
      <c r="B6799" t="s">
        <v>458</v>
      </c>
      <c r="C6799" t="s">
        <v>45</v>
      </c>
      <c r="D6799">
        <v>2015</v>
      </c>
      <c r="E6799" t="s">
        <v>19287</v>
      </c>
      <c r="F6799">
        <v>8</v>
      </c>
      <c r="G6799">
        <v>79000</v>
      </c>
      <c r="H6799" t="s">
        <v>19661</v>
      </c>
      <c r="I6799" t="s">
        <v>19505</v>
      </c>
      <c r="J6799" t="s">
        <v>19662</v>
      </c>
      <c r="K6799" t="s">
        <v>10304</v>
      </c>
      <c r="M6799">
        <v>121126188</v>
      </c>
      <c r="N6799" t="s">
        <v>17325</v>
      </c>
      <c r="O6799">
        <v>163</v>
      </c>
      <c r="P6799" cm="1">
        <f t="array" ref="P6799">_xlfn.XLOOKUP(D6799, CPI!$A:A, CPI!$B:B)</f>
        <v>237</v>
      </c>
      <c r="Q6799" s="9">
        <f>IF(M6799="","",PRODUCT(M6799,CPI!$B$112/P6799))</f>
        <v>155726369.12911394</v>
      </c>
    </row>
    <row r="6800" spans="1:17">
      <c r="A6800" t="s">
        <v>19663</v>
      </c>
      <c r="B6800" t="s">
        <v>458</v>
      </c>
      <c r="C6800" t="s">
        <v>28</v>
      </c>
      <c r="D6800">
        <v>2015</v>
      </c>
      <c r="E6800" t="s">
        <v>19664</v>
      </c>
      <c r="F6800">
        <v>6.3</v>
      </c>
      <c r="G6800">
        <v>7200</v>
      </c>
      <c r="H6800" t="s">
        <v>19665</v>
      </c>
      <c r="I6800" t="s">
        <v>19666</v>
      </c>
      <c r="J6800" t="s">
        <v>19667</v>
      </c>
      <c r="K6800" t="s">
        <v>18679</v>
      </c>
      <c r="M6800">
        <v>108846</v>
      </c>
      <c r="N6800" t="s">
        <v>19668</v>
      </c>
      <c r="O6800">
        <v>92</v>
      </c>
      <c r="P6800" cm="1">
        <f t="array" ref="P6800">_xlfn.XLOOKUP(D6800, CPI!$A:A, CPI!$B:B)</f>
        <v>237</v>
      </c>
      <c r="Q6800" s="9">
        <f>IF(M6800="","",PRODUCT(M6800,CPI!$B$112/P6800))</f>
        <v>139938.29620253164</v>
      </c>
    </row>
    <row r="6801" spans="1:17">
      <c r="A6801" t="s">
        <v>19669</v>
      </c>
      <c r="B6801" t="s">
        <v>27</v>
      </c>
      <c r="C6801" t="s">
        <v>45</v>
      </c>
      <c r="D6801">
        <v>2015</v>
      </c>
      <c r="E6801" t="s">
        <v>19062</v>
      </c>
      <c r="F6801">
        <v>5.8</v>
      </c>
      <c r="G6801">
        <v>40000</v>
      </c>
      <c r="H6801" t="s">
        <v>13742</v>
      </c>
      <c r="I6801" t="s">
        <v>19670</v>
      </c>
      <c r="J6801" t="s">
        <v>998</v>
      </c>
      <c r="K6801" t="s">
        <v>41</v>
      </c>
      <c r="L6801">
        <v>40000000</v>
      </c>
      <c r="M6801">
        <v>24177137</v>
      </c>
      <c r="N6801" t="s">
        <v>17345</v>
      </c>
      <c r="O6801">
        <v>115</v>
      </c>
      <c r="P6801" cm="1">
        <f t="array" ref="P6801">_xlfn.XLOOKUP(D6801, CPI!$A:A, CPI!$B:B)</f>
        <v>237</v>
      </c>
      <c r="Q6801" s="9">
        <f>IF(M6801="","",PRODUCT(M6801,CPI!$B$112/P6801))</f>
        <v>31083433.096624475</v>
      </c>
    </row>
    <row r="6802" spans="1:17">
      <c r="A6802" t="s">
        <v>19671</v>
      </c>
      <c r="B6802" t="s">
        <v>27</v>
      </c>
      <c r="C6802" t="s">
        <v>52</v>
      </c>
      <c r="D6802">
        <v>2015</v>
      </c>
      <c r="E6802" t="s">
        <v>19179</v>
      </c>
      <c r="F6802">
        <v>6.4</v>
      </c>
      <c r="G6802">
        <v>68000</v>
      </c>
      <c r="H6802" t="s">
        <v>16044</v>
      </c>
      <c r="I6802" t="s">
        <v>16044</v>
      </c>
      <c r="J6802" t="s">
        <v>12138</v>
      </c>
      <c r="K6802" t="s">
        <v>41</v>
      </c>
      <c r="L6802">
        <v>25000000</v>
      </c>
      <c r="M6802">
        <v>52395996</v>
      </c>
      <c r="N6802" t="s">
        <v>42</v>
      </c>
      <c r="O6802">
        <v>101</v>
      </c>
      <c r="P6802" cm="1">
        <f t="array" ref="P6802">_xlfn.XLOOKUP(D6802, CPI!$A:A, CPI!$B:B)</f>
        <v>237</v>
      </c>
      <c r="Q6802" s="9">
        <f>IF(M6802="","",PRODUCT(M6802,CPI!$B$112/P6802))</f>
        <v>67363122.283544302</v>
      </c>
    </row>
    <row r="6803" spans="1:17">
      <c r="A6803" t="s">
        <v>19672</v>
      </c>
      <c r="B6803" t="s">
        <v>2010</v>
      </c>
      <c r="C6803" t="s">
        <v>28</v>
      </c>
      <c r="D6803">
        <v>2015</v>
      </c>
      <c r="E6803" t="s">
        <v>18954</v>
      </c>
      <c r="F6803">
        <v>4.8</v>
      </c>
      <c r="G6803">
        <v>3500</v>
      </c>
      <c r="H6803" t="s">
        <v>14971</v>
      </c>
      <c r="I6803" t="s">
        <v>14971</v>
      </c>
      <c r="J6803" t="s">
        <v>12494</v>
      </c>
      <c r="K6803" t="s">
        <v>41</v>
      </c>
      <c r="L6803">
        <v>5000000</v>
      </c>
      <c r="M6803">
        <v>4842699</v>
      </c>
      <c r="N6803" t="s">
        <v>19673</v>
      </c>
      <c r="O6803">
        <v>121</v>
      </c>
      <c r="P6803" cm="1">
        <f t="array" ref="P6803">_xlfn.XLOOKUP(D6803, CPI!$A:A, CPI!$B:B)</f>
        <v>237</v>
      </c>
      <c r="Q6803" s="9">
        <f>IF(M6803="","",PRODUCT(M6803,CPI!$B$112/P6803))</f>
        <v>6226035.3810126586</v>
      </c>
    </row>
    <row r="6804" spans="1:17">
      <c r="A6804" t="s">
        <v>19674</v>
      </c>
      <c r="B6804" t="s">
        <v>27</v>
      </c>
      <c r="C6804" t="s">
        <v>28</v>
      </c>
      <c r="D6804">
        <v>2015</v>
      </c>
      <c r="E6804" t="s">
        <v>19675</v>
      </c>
      <c r="F6804">
        <v>6.4</v>
      </c>
      <c r="G6804">
        <v>27000</v>
      </c>
      <c r="H6804" t="s">
        <v>15903</v>
      </c>
      <c r="I6804" t="s">
        <v>19676</v>
      </c>
      <c r="J6804" t="s">
        <v>12512</v>
      </c>
      <c r="K6804" t="s">
        <v>317</v>
      </c>
      <c r="M6804">
        <v>5497104</v>
      </c>
      <c r="N6804" t="s">
        <v>19677</v>
      </c>
      <c r="O6804">
        <v>134</v>
      </c>
      <c r="P6804" cm="1">
        <f t="array" ref="P6804">_xlfn.XLOOKUP(D6804, CPI!$A:A, CPI!$B:B)</f>
        <v>237</v>
      </c>
      <c r="Q6804" s="9">
        <f>IF(M6804="","",PRODUCT(M6804,CPI!$B$112/P6804))</f>
        <v>7067373.7924050633</v>
      </c>
    </row>
    <row r="6805" spans="1:17">
      <c r="A6805" t="s">
        <v>19678</v>
      </c>
      <c r="B6805" t="s">
        <v>2010</v>
      </c>
      <c r="C6805" t="s">
        <v>45</v>
      </c>
      <c r="D6805">
        <v>2015</v>
      </c>
      <c r="E6805" t="s">
        <v>19679</v>
      </c>
      <c r="F6805">
        <v>7.1</v>
      </c>
      <c r="G6805">
        <v>51000</v>
      </c>
      <c r="H6805" t="s">
        <v>16944</v>
      </c>
      <c r="I6805" t="s">
        <v>16945</v>
      </c>
      <c r="J6805" t="s">
        <v>16946</v>
      </c>
      <c r="K6805" t="s">
        <v>6002</v>
      </c>
      <c r="L6805">
        <v>36000000</v>
      </c>
      <c r="M6805">
        <v>157029618</v>
      </c>
      <c r="N6805" t="s">
        <v>565</v>
      </c>
      <c r="O6805">
        <v>105</v>
      </c>
      <c r="P6805" cm="1">
        <f t="array" ref="P6805">_xlfn.XLOOKUP(D6805, CPI!$A:A, CPI!$B:B)</f>
        <v>237</v>
      </c>
      <c r="Q6805" s="9">
        <f>IF(M6805="","",PRODUCT(M6805,CPI!$B$112/P6805))</f>
        <v>201885757.82531646</v>
      </c>
    </row>
    <row r="6806" spans="1:17">
      <c r="A6806" t="s">
        <v>19680</v>
      </c>
      <c r="B6806" t="s">
        <v>44</v>
      </c>
      <c r="C6806" t="s">
        <v>74</v>
      </c>
      <c r="D6806">
        <v>2015</v>
      </c>
      <c r="E6806" t="s">
        <v>19057</v>
      </c>
      <c r="F6806">
        <v>7.4</v>
      </c>
      <c r="G6806">
        <v>36000</v>
      </c>
      <c r="H6806" t="s">
        <v>12732</v>
      </c>
      <c r="I6806" t="s">
        <v>14892</v>
      </c>
      <c r="J6806" t="s">
        <v>2840</v>
      </c>
      <c r="K6806" t="s">
        <v>41</v>
      </c>
      <c r="L6806">
        <v>17000000</v>
      </c>
      <c r="M6806">
        <v>45710059</v>
      </c>
      <c r="N6806" t="s">
        <v>19681</v>
      </c>
      <c r="O6806">
        <v>129</v>
      </c>
      <c r="P6806" cm="1">
        <f t="array" ref="P6806">_xlfn.XLOOKUP(D6806, CPI!$A:A, CPI!$B:B)</f>
        <v>237</v>
      </c>
      <c r="Q6806" s="9">
        <f>IF(M6806="","",PRODUCT(M6806,CPI!$B$112/P6806))</f>
        <v>58767320.579324894</v>
      </c>
    </row>
    <row r="6807" spans="1:17">
      <c r="A6807" t="s">
        <v>19682</v>
      </c>
      <c r="B6807" t="s">
        <v>44</v>
      </c>
      <c r="C6807" t="s">
        <v>401</v>
      </c>
      <c r="D6807">
        <v>2015</v>
      </c>
      <c r="E6807" t="s">
        <v>19009</v>
      </c>
      <c r="F6807">
        <v>5.8</v>
      </c>
      <c r="G6807">
        <v>10000</v>
      </c>
      <c r="H6807" t="s">
        <v>19683</v>
      </c>
      <c r="I6807" t="s">
        <v>13054</v>
      </c>
      <c r="J6807" t="s">
        <v>12963</v>
      </c>
      <c r="K6807" t="s">
        <v>41</v>
      </c>
      <c r="M6807">
        <v>13603453</v>
      </c>
      <c r="N6807" t="s">
        <v>19684</v>
      </c>
      <c r="O6807">
        <v>99</v>
      </c>
      <c r="P6807" cm="1">
        <f t="array" ref="P6807">_xlfn.XLOOKUP(D6807, CPI!$A:A, CPI!$B:B)</f>
        <v>237</v>
      </c>
      <c r="Q6807" s="9">
        <f>IF(M6807="","",PRODUCT(M6807,CPI!$B$112/P6807))</f>
        <v>17489333.878059071</v>
      </c>
    </row>
    <row r="6808" spans="1:17">
      <c r="A6808" t="s">
        <v>19685</v>
      </c>
      <c r="B6808" t="s">
        <v>348</v>
      </c>
      <c r="C6808" t="s">
        <v>401</v>
      </c>
      <c r="D6808">
        <v>2015</v>
      </c>
      <c r="E6808" t="s">
        <v>19327</v>
      </c>
      <c r="F6808">
        <v>7.1</v>
      </c>
      <c r="G6808">
        <v>43000</v>
      </c>
      <c r="H6808" t="s">
        <v>17893</v>
      </c>
      <c r="I6808" t="s">
        <v>19686</v>
      </c>
      <c r="J6808" t="s">
        <v>19687</v>
      </c>
      <c r="K6808" t="s">
        <v>41</v>
      </c>
      <c r="L6808">
        <v>99000000</v>
      </c>
      <c r="M6808">
        <v>246233113</v>
      </c>
      <c r="N6808" t="s">
        <v>14135</v>
      </c>
      <c r="O6808">
        <v>88</v>
      </c>
      <c r="P6808" cm="1">
        <f t="array" ref="P6808">_xlfn.XLOOKUP(D6808, CPI!$A:A, CPI!$B:B)</f>
        <v>237</v>
      </c>
      <c r="Q6808" s="9">
        <f>IF(M6808="","",PRODUCT(M6808,CPI!$B$112/P6808))</f>
        <v>316570588.73881859</v>
      </c>
    </row>
    <row r="6809" spans="1:17">
      <c r="A6809" t="s">
        <v>19688</v>
      </c>
      <c r="B6809" t="s">
        <v>27</v>
      </c>
      <c r="C6809" t="s">
        <v>52</v>
      </c>
      <c r="D6809">
        <v>2015</v>
      </c>
      <c r="E6809" t="s">
        <v>19419</v>
      </c>
      <c r="F6809">
        <v>5.5</v>
      </c>
      <c r="G6809">
        <v>11000</v>
      </c>
      <c r="H6809" t="s">
        <v>1138</v>
      </c>
      <c r="I6809" t="s">
        <v>4635</v>
      </c>
      <c r="J6809" t="s">
        <v>557</v>
      </c>
      <c r="K6809" t="s">
        <v>41</v>
      </c>
      <c r="L6809">
        <v>15000000</v>
      </c>
      <c r="M6809">
        <v>3394174</v>
      </c>
      <c r="N6809" t="s">
        <v>19689</v>
      </c>
      <c r="O6809">
        <v>106</v>
      </c>
      <c r="P6809" cm="1">
        <f t="array" ref="P6809">_xlfn.XLOOKUP(D6809, CPI!$A:A, CPI!$B:B)</f>
        <v>237</v>
      </c>
      <c r="Q6809" s="9">
        <f>IF(M6809="","",PRODUCT(M6809,CPI!$B$112/P6809))</f>
        <v>4363733.4084388185</v>
      </c>
    </row>
    <row r="6810" spans="1:17">
      <c r="A6810" t="s">
        <v>19690</v>
      </c>
      <c r="B6810" t="s">
        <v>2010</v>
      </c>
      <c r="C6810" t="s">
        <v>28</v>
      </c>
      <c r="D6810">
        <v>2015</v>
      </c>
      <c r="E6810" t="s">
        <v>19691</v>
      </c>
      <c r="F6810">
        <v>6.1</v>
      </c>
      <c r="G6810">
        <v>15000</v>
      </c>
      <c r="H6810" t="s">
        <v>5236</v>
      </c>
      <c r="I6810" t="s">
        <v>16751</v>
      </c>
      <c r="J6810" t="s">
        <v>9032</v>
      </c>
      <c r="K6810" t="s">
        <v>41</v>
      </c>
      <c r="L6810">
        <v>25000000</v>
      </c>
      <c r="M6810">
        <v>906995</v>
      </c>
      <c r="N6810" t="s">
        <v>19692</v>
      </c>
      <c r="O6810">
        <v>110</v>
      </c>
      <c r="P6810" cm="1">
        <f t="array" ref="P6810">_xlfn.XLOOKUP(D6810, CPI!$A:A, CPI!$B:B)</f>
        <v>237</v>
      </c>
      <c r="Q6810" s="9">
        <f>IF(M6810="","",PRODUCT(M6810,CPI!$B$112/P6810))</f>
        <v>1166081.7573839664</v>
      </c>
    </row>
    <row r="6811" spans="1:17">
      <c r="A6811" t="s">
        <v>19693</v>
      </c>
      <c r="B6811" t="s">
        <v>44</v>
      </c>
      <c r="C6811" t="s">
        <v>401</v>
      </c>
      <c r="D6811">
        <v>2015</v>
      </c>
      <c r="E6811" t="s">
        <v>19322</v>
      </c>
      <c r="F6811">
        <v>5</v>
      </c>
      <c r="G6811">
        <v>18000</v>
      </c>
      <c r="H6811" t="s">
        <v>12500</v>
      </c>
      <c r="I6811" t="s">
        <v>19694</v>
      </c>
      <c r="J6811" t="s">
        <v>13357</v>
      </c>
      <c r="K6811" t="s">
        <v>41</v>
      </c>
      <c r="L6811">
        <v>90000000</v>
      </c>
      <c r="M6811">
        <v>234798636</v>
      </c>
      <c r="N6811" t="s">
        <v>9120</v>
      </c>
      <c r="O6811">
        <v>92</v>
      </c>
      <c r="P6811" cm="1">
        <f t="array" ref="P6811">_xlfn.XLOOKUP(D6811, CPI!$A:A, CPI!$B:B)</f>
        <v>237</v>
      </c>
      <c r="Q6811" s="9">
        <f>IF(M6811="","",PRODUCT(M6811,CPI!$B$112/P6811))</f>
        <v>301869807.54936707</v>
      </c>
    </row>
    <row r="6812" spans="1:17">
      <c r="A6812" t="s">
        <v>19695</v>
      </c>
      <c r="B6812" t="s">
        <v>2010</v>
      </c>
      <c r="C6812" t="s">
        <v>63</v>
      </c>
      <c r="D6812">
        <v>2015</v>
      </c>
      <c r="E6812" t="s">
        <v>19042</v>
      </c>
      <c r="F6812">
        <v>5.2</v>
      </c>
      <c r="G6812">
        <v>42000</v>
      </c>
      <c r="H6812" t="s">
        <v>19696</v>
      </c>
      <c r="I6812" t="s">
        <v>15928</v>
      </c>
      <c r="J6812" t="s">
        <v>19697</v>
      </c>
      <c r="K6812" t="s">
        <v>41</v>
      </c>
      <c r="L6812">
        <v>3300000</v>
      </c>
      <c r="M6812">
        <v>38356892</v>
      </c>
      <c r="N6812" t="s">
        <v>19434</v>
      </c>
      <c r="O6812">
        <v>83</v>
      </c>
      <c r="P6812" cm="1">
        <f t="array" ref="P6812">_xlfn.XLOOKUP(D6812, CPI!$A:A, CPI!$B:B)</f>
        <v>237</v>
      </c>
      <c r="Q6812" s="9">
        <f>IF(M6812="","",PRODUCT(M6812,CPI!$B$112/P6812))</f>
        <v>49313691.951054856</v>
      </c>
    </row>
    <row r="6813" spans="1:17">
      <c r="A6813" t="s">
        <v>19698</v>
      </c>
      <c r="B6813" t="s">
        <v>2010</v>
      </c>
      <c r="C6813" t="s">
        <v>52</v>
      </c>
      <c r="D6813">
        <v>2015</v>
      </c>
      <c r="E6813" t="s">
        <v>19699</v>
      </c>
      <c r="F6813">
        <v>5.8</v>
      </c>
      <c r="G6813">
        <v>22000</v>
      </c>
      <c r="H6813" t="s">
        <v>8302</v>
      </c>
      <c r="I6813" t="s">
        <v>10242</v>
      </c>
      <c r="J6813" t="s">
        <v>862</v>
      </c>
      <c r="K6813" t="s">
        <v>41</v>
      </c>
      <c r="L6813">
        <v>17000000</v>
      </c>
      <c r="M6813">
        <v>42426912</v>
      </c>
      <c r="N6813" t="s">
        <v>16796</v>
      </c>
      <c r="O6813">
        <v>107</v>
      </c>
      <c r="P6813" cm="1">
        <f t="array" ref="P6813">_xlfn.XLOOKUP(D6813, CPI!$A:A, CPI!$B:B)</f>
        <v>237</v>
      </c>
      <c r="Q6813" s="9">
        <f>IF(M6813="","",PRODUCT(M6813,CPI!$B$112/P6813))</f>
        <v>54546329.478481017</v>
      </c>
    </row>
    <row r="6814" spans="1:17">
      <c r="A6814" t="s">
        <v>19700</v>
      </c>
      <c r="B6814" t="s">
        <v>2010</v>
      </c>
      <c r="C6814" t="s">
        <v>74</v>
      </c>
      <c r="D6814">
        <v>2015</v>
      </c>
      <c r="E6814" t="s">
        <v>19699</v>
      </c>
      <c r="F6814">
        <v>6.9</v>
      </c>
      <c r="G6814">
        <v>37000</v>
      </c>
      <c r="H6814" t="s">
        <v>19701</v>
      </c>
      <c r="I6814" t="s">
        <v>19702</v>
      </c>
      <c r="J6814" t="s">
        <v>8161</v>
      </c>
      <c r="K6814" t="s">
        <v>19703</v>
      </c>
      <c r="L6814">
        <v>26000000</v>
      </c>
      <c r="M6814">
        <v>27972023</v>
      </c>
      <c r="N6814" t="s">
        <v>11139</v>
      </c>
      <c r="O6814">
        <v>127</v>
      </c>
      <c r="P6814" cm="1">
        <f t="array" ref="P6814">_xlfn.XLOOKUP(D6814, CPI!$A:A, CPI!$B:B)</f>
        <v>237</v>
      </c>
      <c r="Q6814" s="9">
        <f>IF(M6814="","",PRODUCT(M6814,CPI!$B$112/P6814))</f>
        <v>35962343.49409283</v>
      </c>
    </row>
    <row r="6815" spans="1:17">
      <c r="A6815" t="s">
        <v>19704</v>
      </c>
      <c r="B6815" t="s">
        <v>44</v>
      </c>
      <c r="C6815" t="s">
        <v>401</v>
      </c>
      <c r="D6815">
        <v>2015</v>
      </c>
      <c r="E6815" t="s">
        <v>19705</v>
      </c>
      <c r="F6815">
        <v>7.7</v>
      </c>
      <c r="G6815">
        <v>58000</v>
      </c>
      <c r="H6815" t="s">
        <v>15548</v>
      </c>
      <c r="I6815" t="s">
        <v>19706</v>
      </c>
      <c r="J6815" t="s">
        <v>673</v>
      </c>
      <c r="K6815" t="s">
        <v>463</v>
      </c>
      <c r="L6815">
        <v>81200000</v>
      </c>
      <c r="M6815">
        <v>97571250</v>
      </c>
      <c r="N6815" t="s">
        <v>19707</v>
      </c>
      <c r="O6815">
        <v>108</v>
      </c>
      <c r="P6815" cm="1">
        <f t="array" ref="P6815">_xlfn.XLOOKUP(D6815, CPI!$A:A, CPI!$B:B)</f>
        <v>237</v>
      </c>
      <c r="Q6815" s="9">
        <f>IF(M6815="","",PRODUCT(M6815,CPI!$B$112/P6815))</f>
        <v>125442868.67088608</v>
      </c>
    </row>
    <row r="6816" spans="1:17">
      <c r="A6816" t="s">
        <v>19708</v>
      </c>
      <c r="B6816" t="s">
        <v>27</v>
      </c>
      <c r="C6816" t="s">
        <v>28</v>
      </c>
      <c r="D6816">
        <v>2015</v>
      </c>
      <c r="E6816" t="s">
        <v>19709</v>
      </c>
      <c r="F6816">
        <v>6.6</v>
      </c>
      <c r="G6816">
        <v>12000</v>
      </c>
      <c r="H6816" t="s">
        <v>14863</v>
      </c>
      <c r="I6816" t="s">
        <v>14863</v>
      </c>
      <c r="J6816" t="s">
        <v>16101</v>
      </c>
      <c r="K6816" t="s">
        <v>9893</v>
      </c>
      <c r="L6816">
        <v>11000000</v>
      </c>
      <c r="M6816">
        <v>1160724</v>
      </c>
      <c r="N6816" t="s">
        <v>17387</v>
      </c>
      <c r="O6816">
        <v>109</v>
      </c>
      <c r="P6816" cm="1">
        <f t="array" ref="P6816">_xlfn.XLOOKUP(D6816, CPI!$A:A, CPI!$B:B)</f>
        <v>237</v>
      </c>
      <c r="Q6816" s="9">
        <f>IF(M6816="","",PRODUCT(M6816,CPI!$B$112/P6816))</f>
        <v>1492289.4632911393</v>
      </c>
    </row>
    <row r="6817" spans="1:17">
      <c r="A6817" t="s">
        <v>19710</v>
      </c>
      <c r="B6817" t="s">
        <v>27</v>
      </c>
      <c r="C6817" t="s">
        <v>63</v>
      </c>
      <c r="D6817">
        <v>2015</v>
      </c>
      <c r="E6817" t="s">
        <v>19378</v>
      </c>
      <c r="F6817">
        <v>4.3</v>
      </c>
      <c r="G6817">
        <v>20000</v>
      </c>
      <c r="H6817" t="s">
        <v>19711</v>
      </c>
      <c r="I6817" t="s">
        <v>19712</v>
      </c>
      <c r="J6817" t="s">
        <v>19713</v>
      </c>
      <c r="K6817" t="s">
        <v>41</v>
      </c>
      <c r="L6817">
        <v>100000</v>
      </c>
      <c r="M6817">
        <v>42964410</v>
      </c>
      <c r="N6817" t="s">
        <v>2037</v>
      </c>
      <c r="O6817">
        <v>81</v>
      </c>
      <c r="P6817" cm="1">
        <f t="array" ref="P6817">_xlfn.XLOOKUP(D6817, CPI!$A:A, CPI!$B:B)</f>
        <v>237</v>
      </c>
      <c r="Q6817" s="9">
        <f>IF(M6817="","",PRODUCT(M6817,CPI!$B$112/P6817))</f>
        <v>55237365.93670886</v>
      </c>
    </row>
    <row r="6818" spans="1:17">
      <c r="A6818" t="s">
        <v>19714</v>
      </c>
      <c r="B6818" t="s">
        <v>27</v>
      </c>
      <c r="C6818" t="s">
        <v>28</v>
      </c>
      <c r="D6818">
        <v>2015</v>
      </c>
      <c r="E6818" t="s">
        <v>19715</v>
      </c>
      <c r="F6818">
        <v>6.1</v>
      </c>
      <c r="G6818">
        <v>9700</v>
      </c>
      <c r="H6818" t="s">
        <v>19716</v>
      </c>
      <c r="I6818" t="s">
        <v>19716</v>
      </c>
      <c r="J6818" t="s">
        <v>19717</v>
      </c>
      <c r="K6818" t="s">
        <v>33</v>
      </c>
      <c r="M6818">
        <v>121827</v>
      </c>
      <c r="N6818" t="s">
        <v>19718</v>
      </c>
      <c r="O6818">
        <v>87</v>
      </c>
      <c r="P6818" cm="1">
        <f t="array" ref="P6818">_xlfn.XLOOKUP(D6818, CPI!$A:A, CPI!$B:B)</f>
        <v>237</v>
      </c>
      <c r="Q6818" s="9">
        <f>IF(M6818="","",PRODUCT(M6818,CPI!$B$112/P6818))</f>
        <v>156627.37088607595</v>
      </c>
    </row>
    <row r="6819" spans="1:17">
      <c r="A6819" t="s">
        <v>19719</v>
      </c>
      <c r="B6819" t="s">
        <v>27</v>
      </c>
      <c r="C6819" t="s">
        <v>63</v>
      </c>
      <c r="D6819">
        <v>2015</v>
      </c>
      <c r="E6819" t="s">
        <v>19720</v>
      </c>
      <c r="F6819">
        <v>5.9</v>
      </c>
      <c r="G6819">
        <v>17000</v>
      </c>
      <c r="H6819" t="s">
        <v>619</v>
      </c>
      <c r="I6819" t="s">
        <v>19721</v>
      </c>
      <c r="J6819" t="s">
        <v>19722</v>
      </c>
      <c r="K6819" t="s">
        <v>41</v>
      </c>
      <c r="M6819">
        <v>35275</v>
      </c>
      <c r="N6819" t="s">
        <v>19723</v>
      </c>
      <c r="O6819">
        <v>89</v>
      </c>
      <c r="P6819" cm="1">
        <f t="array" ref="P6819">_xlfn.XLOOKUP(D6819, CPI!$A:A, CPI!$B:B)</f>
        <v>237</v>
      </c>
      <c r="Q6819" s="9">
        <f>IF(M6819="","",PRODUCT(M6819,CPI!$B$112/P6819))</f>
        <v>45351.445147679326</v>
      </c>
    </row>
    <row r="6820" spans="1:17">
      <c r="A6820" t="s">
        <v>19724</v>
      </c>
      <c r="B6820" t="s">
        <v>458</v>
      </c>
      <c r="C6820" t="s">
        <v>52</v>
      </c>
      <c r="D6820">
        <v>2015</v>
      </c>
      <c r="E6820" t="s">
        <v>19725</v>
      </c>
      <c r="F6820">
        <v>6.7</v>
      </c>
      <c r="G6820">
        <v>11000</v>
      </c>
      <c r="H6820" t="s">
        <v>13297</v>
      </c>
      <c r="I6820" t="s">
        <v>13297</v>
      </c>
      <c r="J6820" t="s">
        <v>19726</v>
      </c>
      <c r="K6820" t="s">
        <v>3822</v>
      </c>
      <c r="M6820">
        <v>4765472</v>
      </c>
      <c r="N6820" t="s">
        <v>13299</v>
      </c>
      <c r="O6820">
        <v>104</v>
      </c>
      <c r="P6820" cm="1">
        <f t="array" ref="P6820">_xlfn.XLOOKUP(D6820, CPI!$A:A, CPI!$B:B)</f>
        <v>237</v>
      </c>
      <c r="Q6820" s="9">
        <f>IF(M6820="","",PRODUCT(M6820,CPI!$B$112/P6820))</f>
        <v>6126748.1789029539</v>
      </c>
    </row>
    <row r="6821" spans="1:17">
      <c r="A6821" t="s">
        <v>19727</v>
      </c>
      <c r="B6821" t="s">
        <v>27</v>
      </c>
      <c r="C6821" t="s">
        <v>45</v>
      </c>
      <c r="D6821">
        <v>2015</v>
      </c>
      <c r="E6821" t="s">
        <v>19728</v>
      </c>
      <c r="F6821">
        <v>6.5</v>
      </c>
      <c r="G6821">
        <v>7300</v>
      </c>
      <c r="H6821" t="s">
        <v>7801</v>
      </c>
      <c r="I6821" t="s">
        <v>7801</v>
      </c>
      <c r="J6821" t="s">
        <v>19729</v>
      </c>
      <c r="K6821" t="s">
        <v>206</v>
      </c>
      <c r="M6821">
        <v>87768</v>
      </c>
      <c r="N6821" t="s">
        <v>10371</v>
      </c>
      <c r="O6821">
        <v>120</v>
      </c>
      <c r="P6821" cm="1">
        <f t="array" ref="P6821">_xlfn.XLOOKUP(D6821, CPI!$A:A, CPI!$B:B)</f>
        <v>237</v>
      </c>
      <c r="Q6821" s="9">
        <f>IF(M6821="","",PRODUCT(M6821,CPI!$B$112/P6821))</f>
        <v>112839.28101265823</v>
      </c>
    </row>
    <row r="6822" spans="1:17">
      <c r="A6822" t="s">
        <v>19730</v>
      </c>
      <c r="B6822" t="s">
        <v>27</v>
      </c>
      <c r="C6822" t="s">
        <v>45</v>
      </c>
      <c r="D6822">
        <v>2015</v>
      </c>
      <c r="E6822" t="s">
        <v>19731</v>
      </c>
      <c r="F6822">
        <v>6.9</v>
      </c>
      <c r="G6822">
        <v>44000</v>
      </c>
      <c r="H6822" t="s">
        <v>19732</v>
      </c>
      <c r="I6822" t="s">
        <v>19732</v>
      </c>
      <c r="J6822" t="s">
        <v>16810</v>
      </c>
      <c r="K6822" t="s">
        <v>33</v>
      </c>
      <c r="L6822">
        <v>2000000</v>
      </c>
      <c r="M6822">
        <v>1295574</v>
      </c>
      <c r="N6822" t="s">
        <v>15786</v>
      </c>
      <c r="O6822">
        <v>84</v>
      </c>
      <c r="P6822" cm="1">
        <f t="array" ref="P6822">_xlfn.XLOOKUP(D6822, CPI!$A:A, CPI!$B:B)</f>
        <v>237</v>
      </c>
      <c r="Q6822" s="9">
        <f>IF(M6822="","",PRODUCT(M6822,CPI!$B$112/P6822))</f>
        <v>1665659.906329114</v>
      </c>
    </row>
    <row r="6823" spans="1:17">
      <c r="A6823" t="s">
        <v>19733</v>
      </c>
      <c r="B6823" t="s">
        <v>27</v>
      </c>
      <c r="C6823" t="s">
        <v>74</v>
      </c>
      <c r="D6823">
        <v>2015</v>
      </c>
      <c r="E6823" t="s">
        <v>19734</v>
      </c>
      <c r="F6823">
        <v>7.3</v>
      </c>
      <c r="G6823">
        <v>29000</v>
      </c>
      <c r="H6823" t="s">
        <v>18457</v>
      </c>
      <c r="I6823" t="s">
        <v>19735</v>
      </c>
      <c r="J6823" t="s">
        <v>15585</v>
      </c>
      <c r="K6823" t="s">
        <v>41</v>
      </c>
      <c r="M6823">
        <v>3072991</v>
      </c>
      <c r="N6823" t="s">
        <v>19736</v>
      </c>
      <c r="O6823">
        <v>106</v>
      </c>
      <c r="P6823" cm="1">
        <f t="array" ref="P6823">_xlfn.XLOOKUP(D6823, CPI!$A:A, CPI!$B:B)</f>
        <v>237</v>
      </c>
      <c r="Q6823" s="9">
        <f>IF(M6823="","",PRODUCT(M6823,CPI!$B$112/P6823))</f>
        <v>3950803.1970464136</v>
      </c>
    </row>
    <row r="6824" spans="1:17">
      <c r="A6824" t="s">
        <v>19737</v>
      </c>
      <c r="B6824" t="s">
        <v>27</v>
      </c>
      <c r="C6824" t="s">
        <v>115</v>
      </c>
      <c r="D6824">
        <v>2015</v>
      </c>
      <c r="E6824" t="s">
        <v>19146</v>
      </c>
      <c r="F6824">
        <v>6.3</v>
      </c>
      <c r="G6824">
        <v>31000</v>
      </c>
      <c r="H6824" t="s">
        <v>19031</v>
      </c>
      <c r="I6824" t="s">
        <v>19031</v>
      </c>
      <c r="J6824" t="s">
        <v>2057</v>
      </c>
      <c r="K6824" t="s">
        <v>41</v>
      </c>
      <c r="L6824">
        <v>800000</v>
      </c>
      <c r="M6824">
        <v>143658</v>
      </c>
      <c r="N6824" t="s">
        <v>19738</v>
      </c>
      <c r="O6824">
        <v>88</v>
      </c>
      <c r="P6824" cm="1">
        <f t="array" ref="P6824">_xlfn.XLOOKUP(D6824, CPI!$A:A, CPI!$B:B)</f>
        <v>237</v>
      </c>
      <c r="Q6824" s="9">
        <f>IF(M6824="","",PRODUCT(M6824,CPI!$B$112/P6824))</f>
        <v>184694.4835443038</v>
      </c>
    </row>
    <row r="6825" spans="1:17">
      <c r="A6825" t="s">
        <v>19739</v>
      </c>
      <c r="C6825" t="s">
        <v>28</v>
      </c>
      <c r="D6825">
        <v>2015</v>
      </c>
      <c r="E6825" t="s">
        <v>19740</v>
      </c>
      <c r="F6825">
        <v>6.6</v>
      </c>
      <c r="G6825">
        <v>4900</v>
      </c>
      <c r="H6825" t="s">
        <v>19741</v>
      </c>
      <c r="I6825" t="s">
        <v>19741</v>
      </c>
      <c r="J6825" t="s">
        <v>9222</v>
      </c>
      <c r="K6825" t="s">
        <v>259</v>
      </c>
      <c r="M6825">
        <v>1505434</v>
      </c>
      <c r="N6825" t="s">
        <v>19742</v>
      </c>
      <c r="O6825">
        <v>96</v>
      </c>
      <c r="P6825" cm="1">
        <f t="array" ref="P6825">_xlfn.XLOOKUP(D6825, CPI!$A:A, CPI!$B:B)</f>
        <v>237</v>
      </c>
      <c r="Q6825" s="9">
        <f>IF(M6825="","",PRODUCT(M6825,CPI!$B$112/P6825))</f>
        <v>1935467.2565400845</v>
      </c>
    </row>
    <row r="6826" spans="1:17">
      <c r="A6826" t="s">
        <v>19743</v>
      </c>
      <c r="B6826" t="s">
        <v>44</v>
      </c>
      <c r="C6826" t="s">
        <v>36</v>
      </c>
      <c r="D6826">
        <v>2015</v>
      </c>
      <c r="E6826" t="s">
        <v>19419</v>
      </c>
      <c r="F6826">
        <v>4.2</v>
      </c>
      <c r="G6826">
        <v>7500</v>
      </c>
      <c r="H6826" t="s">
        <v>15761</v>
      </c>
      <c r="I6826" t="s">
        <v>19744</v>
      </c>
      <c r="J6826" t="s">
        <v>19745</v>
      </c>
      <c r="K6826" t="s">
        <v>41</v>
      </c>
      <c r="L6826">
        <v>5000000</v>
      </c>
      <c r="M6826">
        <v>2333684</v>
      </c>
      <c r="N6826" t="s">
        <v>19746</v>
      </c>
      <c r="O6826">
        <v>118</v>
      </c>
      <c r="P6826" cm="1">
        <f t="array" ref="P6826">_xlfn.XLOOKUP(D6826, CPI!$A:A, CPI!$B:B)</f>
        <v>237</v>
      </c>
      <c r="Q6826" s="9">
        <f>IF(M6826="","",PRODUCT(M6826,CPI!$B$112/P6826))</f>
        <v>3000310.1890295357</v>
      </c>
    </row>
    <row r="6827" spans="1:17">
      <c r="A6827" t="s">
        <v>19747</v>
      </c>
      <c r="B6827" t="s">
        <v>2718</v>
      </c>
      <c r="C6827" t="s">
        <v>28</v>
      </c>
      <c r="D6827">
        <v>2015</v>
      </c>
      <c r="E6827" t="s">
        <v>19748</v>
      </c>
      <c r="F6827">
        <v>6.8</v>
      </c>
      <c r="G6827">
        <v>4400</v>
      </c>
      <c r="H6827" t="s">
        <v>16845</v>
      </c>
      <c r="I6827" t="s">
        <v>16845</v>
      </c>
      <c r="J6827" t="s">
        <v>19749</v>
      </c>
      <c r="K6827" t="s">
        <v>13190</v>
      </c>
      <c r="M6827">
        <v>98932</v>
      </c>
      <c r="N6827" t="s">
        <v>16848</v>
      </c>
      <c r="O6827">
        <v>122</v>
      </c>
      <c r="P6827" cm="1">
        <f t="array" ref="P6827">_xlfn.XLOOKUP(D6827, CPI!$A:A, CPI!$B:B)</f>
        <v>237</v>
      </c>
      <c r="Q6827" s="9">
        <f>IF(M6827="","",PRODUCT(M6827,CPI!$B$112/P6827))</f>
        <v>127192.32236286921</v>
      </c>
    </row>
    <row r="6828" spans="1:17">
      <c r="A6828" t="s">
        <v>19750</v>
      </c>
      <c r="B6828" t="s">
        <v>2010</v>
      </c>
      <c r="C6828" t="s">
        <v>45</v>
      </c>
      <c r="D6828">
        <v>2015</v>
      </c>
      <c r="E6828" t="s">
        <v>18947</v>
      </c>
      <c r="F6828">
        <v>5.4</v>
      </c>
      <c r="G6828">
        <v>6500</v>
      </c>
      <c r="H6828" t="s">
        <v>184</v>
      </c>
      <c r="I6828" t="s">
        <v>19751</v>
      </c>
      <c r="J6828" t="s">
        <v>19752</v>
      </c>
      <c r="K6828" t="s">
        <v>41</v>
      </c>
      <c r="L6828">
        <v>2000000</v>
      </c>
      <c r="M6828">
        <v>2801508</v>
      </c>
      <c r="N6828" t="s">
        <v>19753</v>
      </c>
      <c r="O6828">
        <v>97</v>
      </c>
      <c r="P6828" cm="1">
        <f t="array" ref="P6828">_xlfn.XLOOKUP(D6828, CPI!$A:A, CPI!$B:B)</f>
        <v>237</v>
      </c>
      <c r="Q6828" s="9">
        <f>IF(M6828="","",PRODUCT(M6828,CPI!$B$112/P6828))</f>
        <v>3601769.9898734177</v>
      </c>
    </row>
    <row r="6829" spans="1:17">
      <c r="A6829" t="s">
        <v>19754</v>
      </c>
      <c r="B6829" t="s">
        <v>27</v>
      </c>
      <c r="C6829" t="s">
        <v>52</v>
      </c>
      <c r="D6829">
        <v>2015</v>
      </c>
      <c r="E6829" t="s">
        <v>19423</v>
      </c>
      <c r="F6829">
        <v>6.1</v>
      </c>
      <c r="G6829">
        <v>21000</v>
      </c>
      <c r="H6829" t="s">
        <v>13364</v>
      </c>
      <c r="I6829" t="s">
        <v>19755</v>
      </c>
      <c r="J6829" t="s">
        <v>8601</v>
      </c>
      <c r="K6829" t="s">
        <v>41</v>
      </c>
      <c r="L6829">
        <v>28000000</v>
      </c>
      <c r="M6829">
        <v>8527658</v>
      </c>
      <c r="N6829" t="s">
        <v>19756</v>
      </c>
      <c r="O6829">
        <v>107</v>
      </c>
      <c r="P6829" cm="1">
        <f t="array" ref="P6829">_xlfn.XLOOKUP(D6829, CPI!$A:A, CPI!$B:B)</f>
        <v>237</v>
      </c>
      <c r="Q6829" s="9">
        <f>IF(M6829="","",PRODUCT(M6829,CPI!$B$112/P6829))</f>
        <v>10963617.690295359</v>
      </c>
    </row>
    <row r="6830" spans="1:17">
      <c r="A6830" t="s">
        <v>19757</v>
      </c>
      <c r="B6830" t="s">
        <v>27</v>
      </c>
      <c r="C6830" t="s">
        <v>52</v>
      </c>
      <c r="D6830">
        <v>2015</v>
      </c>
      <c r="E6830" t="s">
        <v>19333</v>
      </c>
      <c r="F6830">
        <v>5.4</v>
      </c>
      <c r="G6830">
        <v>33000</v>
      </c>
      <c r="H6830" t="s">
        <v>18471</v>
      </c>
      <c r="I6830" t="s">
        <v>14418</v>
      </c>
      <c r="J6830" t="s">
        <v>9093</v>
      </c>
      <c r="K6830" t="s">
        <v>41</v>
      </c>
      <c r="L6830">
        <v>35000000</v>
      </c>
      <c r="M6830">
        <v>14431253</v>
      </c>
      <c r="N6830" t="s">
        <v>8636</v>
      </c>
      <c r="O6830">
        <v>91</v>
      </c>
      <c r="P6830" cm="1">
        <f t="array" ref="P6830">_xlfn.XLOOKUP(D6830, CPI!$A:A, CPI!$B:B)</f>
        <v>237</v>
      </c>
      <c r="Q6830" s="9">
        <f>IF(M6830="","",PRODUCT(M6830,CPI!$B$112/P6830))</f>
        <v>18553598.266244728</v>
      </c>
    </row>
    <row r="6831" spans="1:17">
      <c r="A6831" t="s">
        <v>19758</v>
      </c>
      <c r="B6831" t="s">
        <v>27</v>
      </c>
      <c r="C6831" t="s">
        <v>52</v>
      </c>
      <c r="D6831">
        <v>2015</v>
      </c>
      <c r="E6831" t="s">
        <v>19057</v>
      </c>
      <c r="F6831">
        <v>5.0999999999999996</v>
      </c>
      <c r="G6831">
        <v>38000</v>
      </c>
      <c r="H6831" t="s">
        <v>14571</v>
      </c>
      <c r="I6831" t="s">
        <v>16738</v>
      </c>
      <c r="J6831" t="s">
        <v>19759</v>
      </c>
      <c r="K6831" t="s">
        <v>41</v>
      </c>
      <c r="L6831">
        <v>14000000</v>
      </c>
      <c r="M6831">
        <v>13081651</v>
      </c>
      <c r="N6831" t="s">
        <v>55</v>
      </c>
      <c r="O6831">
        <v>93</v>
      </c>
      <c r="P6831" cm="1">
        <f t="array" ref="P6831">_xlfn.XLOOKUP(D6831, CPI!$A:A, CPI!$B:B)</f>
        <v>237</v>
      </c>
      <c r="Q6831" s="9">
        <f>IF(M6831="","",PRODUCT(M6831,CPI!$B$112/P6831))</f>
        <v>16818477.04514768</v>
      </c>
    </row>
    <row r="6832" spans="1:17">
      <c r="A6832" t="s">
        <v>19760</v>
      </c>
      <c r="B6832" t="s">
        <v>458</v>
      </c>
      <c r="C6832" t="s">
        <v>45</v>
      </c>
      <c r="D6832">
        <v>2015</v>
      </c>
      <c r="E6832" t="s">
        <v>19545</v>
      </c>
      <c r="F6832">
        <v>6.7</v>
      </c>
      <c r="G6832">
        <v>27000</v>
      </c>
      <c r="H6832" t="s">
        <v>19761</v>
      </c>
      <c r="I6832" t="s">
        <v>19762</v>
      </c>
      <c r="J6832" t="s">
        <v>19763</v>
      </c>
      <c r="K6832" t="s">
        <v>206</v>
      </c>
      <c r="M6832">
        <v>67069</v>
      </c>
      <c r="N6832" t="s">
        <v>19764</v>
      </c>
      <c r="O6832">
        <v>93</v>
      </c>
      <c r="P6832" cm="1">
        <f t="array" ref="P6832">_xlfn.XLOOKUP(D6832, CPI!$A:A, CPI!$B:B)</f>
        <v>237</v>
      </c>
      <c r="Q6832" s="9">
        <f>IF(M6832="","",PRODUCT(M6832,CPI!$B$112/P6832))</f>
        <v>86227.528691983127</v>
      </c>
    </row>
    <row r="6833" spans="1:17">
      <c r="A6833" t="s">
        <v>19765</v>
      </c>
      <c r="B6833" t="s">
        <v>27</v>
      </c>
      <c r="C6833" t="s">
        <v>52</v>
      </c>
      <c r="D6833">
        <v>2015</v>
      </c>
      <c r="E6833" t="s">
        <v>19066</v>
      </c>
      <c r="F6833">
        <v>6.1</v>
      </c>
      <c r="G6833">
        <v>16000</v>
      </c>
      <c r="H6833" t="s">
        <v>19766</v>
      </c>
      <c r="I6833" t="s">
        <v>19766</v>
      </c>
      <c r="J6833" t="s">
        <v>19659</v>
      </c>
      <c r="K6833" t="s">
        <v>41</v>
      </c>
      <c r="M6833">
        <v>1110522</v>
      </c>
      <c r="N6833" t="s">
        <v>19341</v>
      </c>
      <c r="O6833">
        <v>79</v>
      </c>
      <c r="P6833" cm="1">
        <f t="array" ref="P6833">_xlfn.XLOOKUP(D6833, CPI!$A:A, CPI!$B:B)</f>
        <v>237</v>
      </c>
      <c r="Q6833" s="9">
        <f>IF(M6833="","",PRODUCT(M6833,CPI!$B$112/P6833))</f>
        <v>1427747.0607594936</v>
      </c>
    </row>
    <row r="6834" spans="1:17">
      <c r="A6834" t="s">
        <v>19767</v>
      </c>
      <c r="B6834" t="s">
        <v>27</v>
      </c>
      <c r="C6834" t="s">
        <v>52</v>
      </c>
      <c r="D6834">
        <v>2015</v>
      </c>
      <c r="E6834" t="s">
        <v>19374</v>
      </c>
      <c r="F6834">
        <v>6.6</v>
      </c>
      <c r="G6834">
        <v>19000</v>
      </c>
      <c r="H6834" t="s">
        <v>11923</v>
      </c>
      <c r="I6834" t="s">
        <v>19768</v>
      </c>
      <c r="J6834" t="s">
        <v>914</v>
      </c>
      <c r="K6834" t="s">
        <v>41</v>
      </c>
      <c r="L6834">
        <v>1000000</v>
      </c>
      <c r="M6834">
        <v>14659448</v>
      </c>
      <c r="N6834" t="s">
        <v>18181</v>
      </c>
      <c r="O6834">
        <v>90</v>
      </c>
      <c r="P6834" cm="1">
        <f t="array" ref="P6834">_xlfn.XLOOKUP(D6834, CPI!$A:A, CPI!$B:B)</f>
        <v>237</v>
      </c>
      <c r="Q6834" s="9">
        <f>IF(M6834="","",PRODUCT(M6834,CPI!$B$112/P6834))</f>
        <v>18846978.082700424</v>
      </c>
    </row>
    <row r="6835" spans="1:17">
      <c r="A6835" t="s">
        <v>19769</v>
      </c>
      <c r="B6835" t="s">
        <v>2010</v>
      </c>
      <c r="C6835" t="s">
        <v>52</v>
      </c>
      <c r="D6835">
        <v>2015</v>
      </c>
      <c r="E6835" t="s">
        <v>19146</v>
      </c>
      <c r="F6835">
        <v>5.9</v>
      </c>
      <c r="G6835">
        <v>23000</v>
      </c>
      <c r="H6835" t="s">
        <v>303</v>
      </c>
      <c r="I6835" t="s">
        <v>15068</v>
      </c>
      <c r="J6835" t="s">
        <v>758</v>
      </c>
      <c r="K6835" t="s">
        <v>41</v>
      </c>
      <c r="L6835">
        <v>18000000</v>
      </c>
      <c r="M6835">
        <v>41325328</v>
      </c>
      <c r="N6835" t="s">
        <v>9948</v>
      </c>
      <c r="O6835">
        <v>101</v>
      </c>
      <c r="P6835" cm="1">
        <f t="array" ref="P6835">_xlfn.XLOOKUP(D6835, CPI!$A:A, CPI!$B:B)</f>
        <v>237</v>
      </c>
      <c r="Q6835" s="9">
        <f>IF(M6835="","",PRODUCT(M6835,CPI!$B$112/P6835))</f>
        <v>53130073.593248948</v>
      </c>
    </row>
    <row r="6836" spans="1:17">
      <c r="A6836" t="s">
        <v>19770</v>
      </c>
      <c r="B6836" t="s">
        <v>27</v>
      </c>
      <c r="C6836" t="s">
        <v>74</v>
      </c>
      <c r="D6836">
        <v>2015</v>
      </c>
      <c r="E6836" t="s">
        <v>18998</v>
      </c>
      <c r="F6836">
        <v>7</v>
      </c>
      <c r="G6836">
        <v>30000</v>
      </c>
      <c r="H6836" t="s">
        <v>15420</v>
      </c>
      <c r="I6836" t="s">
        <v>15420</v>
      </c>
      <c r="J6836" t="s">
        <v>147</v>
      </c>
      <c r="K6836" t="s">
        <v>41</v>
      </c>
      <c r="L6836">
        <v>10000000</v>
      </c>
      <c r="M6836">
        <v>10835752</v>
      </c>
      <c r="N6836" t="s">
        <v>19771</v>
      </c>
      <c r="O6836">
        <v>106</v>
      </c>
      <c r="P6836" cm="1">
        <f t="array" ref="P6836">_xlfn.XLOOKUP(D6836, CPI!$A:A, CPI!$B:B)</f>
        <v>237</v>
      </c>
      <c r="Q6836" s="9">
        <f>IF(M6836="","",PRODUCT(M6836,CPI!$B$112/P6836))</f>
        <v>13931027.993248945</v>
      </c>
    </row>
    <row r="6837" spans="1:17">
      <c r="A6837" t="s">
        <v>19772</v>
      </c>
      <c r="B6837" t="s">
        <v>27</v>
      </c>
      <c r="C6837" t="s">
        <v>28</v>
      </c>
      <c r="D6837">
        <v>2015</v>
      </c>
      <c r="E6837" t="s">
        <v>19773</v>
      </c>
      <c r="F6837">
        <v>7.5</v>
      </c>
      <c r="G6837">
        <v>46000</v>
      </c>
      <c r="H6837" t="s">
        <v>19774</v>
      </c>
      <c r="I6837" t="s">
        <v>19774</v>
      </c>
      <c r="J6837" t="s">
        <v>19775</v>
      </c>
      <c r="K6837" t="s">
        <v>2547</v>
      </c>
      <c r="M6837">
        <v>6659121</v>
      </c>
      <c r="N6837" t="s">
        <v>19776</v>
      </c>
      <c r="O6837">
        <v>107</v>
      </c>
      <c r="P6837" cm="1">
        <f t="array" ref="P6837">_xlfn.XLOOKUP(D6837, CPI!$A:A, CPI!$B:B)</f>
        <v>237</v>
      </c>
      <c r="Q6837" s="9">
        <f>IF(M6837="","",PRODUCT(M6837,CPI!$B$112/P6837))</f>
        <v>8561325.6063291151</v>
      </c>
    </row>
    <row r="6838" spans="1:17">
      <c r="A6838" t="s">
        <v>19777</v>
      </c>
      <c r="B6838" t="s">
        <v>44</v>
      </c>
      <c r="C6838" t="s">
        <v>28</v>
      </c>
      <c r="D6838">
        <v>2015</v>
      </c>
      <c r="E6838" t="s">
        <v>19405</v>
      </c>
      <c r="F6838">
        <v>6.9</v>
      </c>
      <c r="G6838">
        <v>62000</v>
      </c>
      <c r="H6838" t="s">
        <v>1892</v>
      </c>
      <c r="I6838" t="s">
        <v>19778</v>
      </c>
      <c r="J6838" t="s">
        <v>8793</v>
      </c>
      <c r="K6838" t="s">
        <v>33</v>
      </c>
      <c r="L6838">
        <v>11000000</v>
      </c>
      <c r="M6838">
        <v>29355203</v>
      </c>
      <c r="N6838" t="s">
        <v>3755</v>
      </c>
      <c r="O6838">
        <v>104</v>
      </c>
      <c r="P6838" cm="1">
        <f t="array" ref="P6838">_xlfn.XLOOKUP(D6838, CPI!$A:A, CPI!$B:B)</f>
        <v>237</v>
      </c>
      <c r="Q6838" s="9">
        <f>IF(M6838="","",PRODUCT(M6838,CPI!$B$112/P6838))</f>
        <v>37740634.405485235</v>
      </c>
    </row>
    <row r="6839" spans="1:17">
      <c r="A6839" t="s">
        <v>19779</v>
      </c>
      <c r="C6839" t="s">
        <v>45</v>
      </c>
      <c r="D6839">
        <v>2015</v>
      </c>
      <c r="E6839" t="s">
        <v>19780</v>
      </c>
      <c r="F6839">
        <v>6</v>
      </c>
      <c r="G6839">
        <v>465</v>
      </c>
      <c r="H6839" t="s">
        <v>19781</v>
      </c>
      <c r="I6839" t="s">
        <v>19782</v>
      </c>
      <c r="J6839" t="s">
        <v>19783</v>
      </c>
      <c r="K6839" t="s">
        <v>931</v>
      </c>
      <c r="M6839">
        <v>3191168</v>
      </c>
      <c r="N6839" t="s">
        <v>19784</v>
      </c>
      <c r="O6839">
        <v>113</v>
      </c>
      <c r="P6839" cm="1">
        <f t="array" ref="P6839">_xlfn.XLOOKUP(D6839, CPI!$A:A, CPI!$B:B)</f>
        <v>237</v>
      </c>
      <c r="Q6839" s="9">
        <f>IF(M6839="","",PRODUCT(M6839,CPI!$B$112/P6839))</f>
        <v>4102737.9308016878</v>
      </c>
    </row>
    <row r="6840" spans="1:17">
      <c r="A6840" t="s">
        <v>19785</v>
      </c>
      <c r="B6840" t="s">
        <v>44</v>
      </c>
      <c r="C6840" t="s">
        <v>45</v>
      </c>
      <c r="D6840">
        <v>2015</v>
      </c>
      <c r="E6840" t="s">
        <v>18966</v>
      </c>
      <c r="F6840">
        <v>4.4000000000000004</v>
      </c>
      <c r="G6840">
        <v>35000</v>
      </c>
      <c r="H6840" t="s">
        <v>14537</v>
      </c>
      <c r="I6840" t="s">
        <v>14851</v>
      </c>
      <c r="J6840" t="s">
        <v>14851</v>
      </c>
      <c r="K6840" t="s">
        <v>41</v>
      </c>
      <c r="L6840">
        <v>30000000</v>
      </c>
      <c r="M6840">
        <v>107588225</v>
      </c>
      <c r="N6840" t="s">
        <v>42</v>
      </c>
      <c r="O6840">
        <v>94</v>
      </c>
      <c r="P6840" cm="1">
        <f t="array" ref="P6840">_xlfn.XLOOKUP(D6840, CPI!$A:A, CPI!$B:B)</f>
        <v>237</v>
      </c>
      <c r="Q6840" s="9">
        <f>IF(M6840="","",PRODUCT(M6840,CPI!$B$112/P6840))</f>
        <v>138321232.73206753</v>
      </c>
    </row>
    <row r="6841" spans="1:17">
      <c r="A6841" t="s">
        <v>19786</v>
      </c>
      <c r="B6841" t="s">
        <v>27</v>
      </c>
      <c r="C6841" t="s">
        <v>28</v>
      </c>
      <c r="D6841">
        <v>2015</v>
      </c>
      <c r="E6841" t="s">
        <v>19787</v>
      </c>
      <c r="F6841">
        <v>7.5</v>
      </c>
      <c r="G6841">
        <v>24000</v>
      </c>
      <c r="H6841" t="s">
        <v>6620</v>
      </c>
      <c r="I6841" t="s">
        <v>19788</v>
      </c>
      <c r="J6841" t="s">
        <v>2546</v>
      </c>
      <c r="K6841" t="s">
        <v>206</v>
      </c>
      <c r="M6841">
        <v>4235959</v>
      </c>
      <c r="N6841" t="s">
        <v>14373</v>
      </c>
      <c r="O6841">
        <v>94</v>
      </c>
      <c r="P6841" cm="1">
        <f t="array" ref="P6841">_xlfn.XLOOKUP(D6841, CPI!$A:A, CPI!$B:B)</f>
        <v>237</v>
      </c>
      <c r="Q6841" s="9">
        <f>IF(M6841="","",PRODUCT(M6841,CPI!$B$112/P6841))</f>
        <v>5445977.6679324899</v>
      </c>
    </row>
    <row r="6842" spans="1:17">
      <c r="A6842" t="s">
        <v>19789</v>
      </c>
      <c r="B6842" t="s">
        <v>44</v>
      </c>
      <c r="C6842" t="s">
        <v>28</v>
      </c>
      <c r="D6842">
        <v>2015</v>
      </c>
      <c r="E6842" t="s">
        <v>19545</v>
      </c>
      <c r="F6842">
        <v>6.5</v>
      </c>
      <c r="G6842">
        <v>14000</v>
      </c>
      <c r="H6842" t="s">
        <v>15971</v>
      </c>
      <c r="I6842" t="s">
        <v>15971</v>
      </c>
      <c r="J6842" t="s">
        <v>19790</v>
      </c>
      <c r="K6842" t="s">
        <v>41</v>
      </c>
      <c r="L6842">
        <v>3000000</v>
      </c>
      <c r="M6842">
        <v>73256266</v>
      </c>
      <c r="N6842" t="s">
        <v>19791</v>
      </c>
      <c r="O6842">
        <v>120</v>
      </c>
      <c r="P6842" cm="1">
        <f t="array" ref="P6842">_xlfn.XLOOKUP(D6842, CPI!$A:A, CPI!$B:B)</f>
        <v>237</v>
      </c>
      <c r="Q6842" s="9">
        <f>IF(M6842="","",PRODUCT(M6842,CPI!$B$112/P6842))</f>
        <v>94182212.026160344</v>
      </c>
    </row>
    <row r="6843" spans="1:17">
      <c r="A6843" t="s">
        <v>19792</v>
      </c>
      <c r="B6843" t="s">
        <v>27</v>
      </c>
      <c r="C6843" t="s">
        <v>45</v>
      </c>
      <c r="D6843">
        <v>2015</v>
      </c>
      <c r="E6843" t="s">
        <v>19637</v>
      </c>
      <c r="F6843">
        <v>6</v>
      </c>
      <c r="G6843">
        <v>19000</v>
      </c>
      <c r="H6843" t="s">
        <v>19793</v>
      </c>
      <c r="I6843" t="s">
        <v>19793</v>
      </c>
      <c r="J6843" t="s">
        <v>2763</v>
      </c>
      <c r="K6843" t="s">
        <v>6002</v>
      </c>
      <c r="L6843">
        <v>65000000</v>
      </c>
      <c r="M6843">
        <v>122606884</v>
      </c>
      <c r="N6843" t="s">
        <v>19794</v>
      </c>
      <c r="O6843">
        <v>127</v>
      </c>
      <c r="P6843" cm="1">
        <f t="array" ref="P6843">_xlfn.XLOOKUP(D6843, CPI!$A:A, CPI!$B:B)</f>
        <v>237</v>
      </c>
      <c r="Q6843" s="9">
        <f>IF(M6843="","",PRODUCT(M6843,CPI!$B$112/P6843))</f>
        <v>157630031.87679327</v>
      </c>
    </row>
    <row r="6844" spans="1:17">
      <c r="A6844" t="s">
        <v>19795</v>
      </c>
      <c r="B6844" t="s">
        <v>27</v>
      </c>
      <c r="C6844" t="s">
        <v>28</v>
      </c>
      <c r="D6844">
        <v>2015</v>
      </c>
      <c r="E6844" t="s">
        <v>19796</v>
      </c>
      <c r="F6844">
        <v>7.1</v>
      </c>
      <c r="G6844">
        <v>32000</v>
      </c>
      <c r="H6844" t="s">
        <v>17530</v>
      </c>
      <c r="I6844" t="s">
        <v>17530</v>
      </c>
      <c r="J6844" t="s">
        <v>11679</v>
      </c>
      <c r="K6844" t="s">
        <v>33</v>
      </c>
      <c r="M6844">
        <v>14430249</v>
      </c>
      <c r="N6844" t="s">
        <v>19797</v>
      </c>
      <c r="O6844">
        <v>91</v>
      </c>
      <c r="P6844" cm="1">
        <f t="array" ref="P6844">_xlfn.XLOOKUP(D6844, CPI!$A:A, CPI!$B:B)</f>
        <v>237</v>
      </c>
      <c r="Q6844" s="9">
        <f>IF(M6844="","",PRODUCT(M6844,CPI!$B$112/P6844))</f>
        <v>18552307.469620254</v>
      </c>
    </row>
    <row r="6845" spans="1:17">
      <c r="A6845" t="s">
        <v>19798</v>
      </c>
      <c r="B6845" t="s">
        <v>2010</v>
      </c>
      <c r="C6845" t="s">
        <v>52</v>
      </c>
      <c r="D6845">
        <v>2016</v>
      </c>
      <c r="E6845" t="s">
        <v>19634</v>
      </c>
      <c r="F6845">
        <v>5.7</v>
      </c>
      <c r="G6845">
        <v>35000</v>
      </c>
      <c r="H6845" t="s">
        <v>1242</v>
      </c>
      <c r="I6845" t="s">
        <v>14251</v>
      </c>
      <c r="J6845" t="s">
        <v>9789</v>
      </c>
      <c r="K6845" t="s">
        <v>41</v>
      </c>
      <c r="L6845">
        <v>25000000</v>
      </c>
      <c r="M6845">
        <v>48782670</v>
      </c>
      <c r="N6845" t="s">
        <v>17345</v>
      </c>
      <c r="O6845">
        <v>118</v>
      </c>
      <c r="P6845" cm="1">
        <f t="array" ref="P6845">_xlfn.XLOOKUP(D6845, CPI!$A:A, CPI!$B:B)</f>
        <v>240</v>
      </c>
      <c r="Q6845" s="9">
        <f>IF(M6845="","",PRODUCT(M6845,CPI!$B$112/P6845))</f>
        <v>61933664.787499994</v>
      </c>
    </row>
    <row r="6846" spans="1:17">
      <c r="A6846" t="s">
        <v>19799</v>
      </c>
      <c r="B6846" t="s">
        <v>2010</v>
      </c>
      <c r="C6846" t="s">
        <v>45</v>
      </c>
      <c r="D6846">
        <v>2016</v>
      </c>
      <c r="E6846" t="s">
        <v>19705</v>
      </c>
      <c r="F6846">
        <v>5.9</v>
      </c>
      <c r="G6846">
        <v>625000</v>
      </c>
      <c r="H6846" t="s">
        <v>11879</v>
      </c>
      <c r="I6846" t="s">
        <v>11879</v>
      </c>
      <c r="J6846" t="s">
        <v>7648</v>
      </c>
      <c r="K6846" t="s">
        <v>41</v>
      </c>
      <c r="L6846">
        <v>175000000</v>
      </c>
      <c r="M6846">
        <v>746846894</v>
      </c>
      <c r="N6846" t="s">
        <v>8889</v>
      </c>
      <c r="O6846">
        <v>123</v>
      </c>
      <c r="P6846" cm="1">
        <f t="array" ref="P6846">_xlfn.XLOOKUP(D6846, CPI!$A:A, CPI!$B:B)</f>
        <v>240</v>
      </c>
      <c r="Q6846" s="9">
        <f>IF(M6846="","",PRODUCT(M6846,CPI!$B$112/P6846))</f>
        <v>948184369.17416668</v>
      </c>
    </row>
    <row r="6847" spans="1:17">
      <c r="A6847" t="s">
        <v>19800</v>
      </c>
      <c r="B6847" t="s">
        <v>2010</v>
      </c>
      <c r="C6847" t="s">
        <v>45</v>
      </c>
      <c r="D6847">
        <v>2016</v>
      </c>
      <c r="E6847" t="s">
        <v>19801</v>
      </c>
      <c r="F6847">
        <v>6.9</v>
      </c>
      <c r="G6847">
        <v>191000</v>
      </c>
      <c r="H6847" t="s">
        <v>10331</v>
      </c>
      <c r="I6847" t="s">
        <v>2639</v>
      </c>
      <c r="J6847" t="s">
        <v>4136</v>
      </c>
      <c r="K6847" t="s">
        <v>41</v>
      </c>
      <c r="L6847">
        <v>90000000</v>
      </c>
      <c r="M6847">
        <v>162360636</v>
      </c>
      <c r="N6847" t="s">
        <v>129</v>
      </c>
      <c r="O6847">
        <v>132</v>
      </c>
      <c r="P6847" cm="1">
        <f t="array" ref="P6847">_xlfn.XLOOKUP(D6847, CPI!$A:A, CPI!$B:B)</f>
        <v>240</v>
      </c>
      <c r="Q6847" s="9">
        <f>IF(M6847="","",PRODUCT(M6847,CPI!$B$112/P6847))</f>
        <v>206130357.45499998</v>
      </c>
    </row>
    <row r="6848" spans="1:17">
      <c r="A6848" t="s">
        <v>19802</v>
      </c>
      <c r="B6848" t="s">
        <v>2010</v>
      </c>
      <c r="C6848" t="s">
        <v>45</v>
      </c>
      <c r="D6848">
        <v>2016</v>
      </c>
      <c r="E6848" t="s">
        <v>19803</v>
      </c>
      <c r="F6848">
        <v>7.8</v>
      </c>
      <c r="G6848">
        <v>694000</v>
      </c>
      <c r="H6848" t="s">
        <v>14876</v>
      </c>
      <c r="I6848" t="s">
        <v>16807</v>
      </c>
      <c r="J6848" t="s">
        <v>17126</v>
      </c>
      <c r="K6848" t="s">
        <v>41</v>
      </c>
      <c r="L6848">
        <v>250000000</v>
      </c>
      <c r="M6848">
        <v>1153337496</v>
      </c>
      <c r="N6848" t="s">
        <v>17643</v>
      </c>
      <c r="O6848">
        <v>147</v>
      </c>
      <c r="P6848" cm="1">
        <f t="array" ref="P6848">_xlfn.XLOOKUP(D6848, CPI!$A:A, CPI!$B:B)</f>
        <v>240</v>
      </c>
      <c r="Q6848" s="9">
        <f>IF(M6848="","",PRODUCT(M6848,CPI!$B$112/P6848))</f>
        <v>1464258062.6299999</v>
      </c>
    </row>
    <row r="6849" spans="1:17">
      <c r="A6849" t="s">
        <v>19804</v>
      </c>
      <c r="B6849" t="s">
        <v>2010</v>
      </c>
      <c r="C6849" t="s">
        <v>45</v>
      </c>
      <c r="D6849">
        <v>2016</v>
      </c>
      <c r="E6849" t="s">
        <v>19805</v>
      </c>
      <c r="F6849">
        <v>6.8</v>
      </c>
      <c r="G6849">
        <v>249000</v>
      </c>
      <c r="H6849" t="s">
        <v>16152</v>
      </c>
      <c r="I6849" t="s">
        <v>9442</v>
      </c>
      <c r="J6849" t="s">
        <v>19806</v>
      </c>
      <c r="K6849" t="s">
        <v>6002</v>
      </c>
      <c r="L6849">
        <v>160000000</v>
      </c>
      <c r="M6849">
        <v>439048914</v>
      </c>
      <c r="N6849" t="s">
        <v>18833</v>
      </c>
      <c r="O6849">
        <v>123</v>
      </c>
      <c r="P6849" cm="1">
        <f t="array" ref="P6849">_xlfn.XLOOKUP(D6849, CPI!$A:A, CPI!$B:B)</f>
        <v>240</v>
      </c>
      <c r="Q6849" s="9">
        <f>IF(M6849="","",PRODUCT(M6849,CPI!$B$112/P6849))</f>
        <v>557409183.73249996</v>
      </c>
    </row>
    <row r="6850" spans="1:17">
      <c r="A6850" t="s">
        <v>19807</v>
      </c>
      <c r="B6850" t="s">
        <v>27</v>
      </c>
      <c r="C6850" t="s">
        <v>45</v>
      </c>
      <c r="D6850">
        <v>2016</v>
      </c>
      <c r="E6850" t="s">
        <v>19808</v>
      </c>
      <c r="F6850">
        <v>8</v>
      </c>
      <c r="G6850">
        <v>932000</v>
      </c>
      <c r="H6850" t="s">
        <v>19809</v>
      </c>
      <c r="I6850" t="s">
        <v>13992</v>
      </c>
      <c r="J6850" t="s">
        <v>12502</v>
      </c>
      <c r="K6850" t="s">
        <v>41</v>
      </c>
      <c r="L6850">
        <v>58000000</v>
      </c>
      <c r="M6850">
        <v>782836791</v>
      </c>
      <c r="N6850" t="s">
        <v>191</v>
      </c>
      <c r="O6850">
        <v>108</v>
      </c>
      <c r="P6850" cm="1">
        <f t="array" ref="P6850">_xlfn.XLOOKUP(D6850, CPI!$A:A, CPI!$B:B)</f>
        <v>240</v>
      </c>
      <c r="Q6850" s="9">
        <f>IF(M6850="","",PRODUCT(M6850,CPI!$B$112/P6850))</f>
        <v>993876542.57375002</v>
      </c>
    </row>
    <row r="6851" spans="1:17">
      <c r="A6851" t="s">
        <v>19810</v>
      </c>
      <c r="B6851" t="s">
        <v>2010</v>
      </c>
      <c r="C6851" t="s">
        <v>45</v>
      </c>
      <c r="D6851">
        <v>2016</v>
      </c>
      <c r="E6851" t="s">
        <v>19811</v>
      </c>
      <c r="F6851">
        <v>7.5</v>
      </c>
      <c r="G6851">
        <v>628000</v>
      </c>
      <c r="H6851" t="s">
        <v>14198</v>
      </c>
      <c r="I6851" t="s">
        <v>17308</v>
      </c>
      <c r="J6851" t="s">
        <v>18675</v>
      </c>
      <c r="K6851" t="s">
        <v>41</v>
      </c>
      <c r="L6851">
        <v>165000000</v>
      </c>
      <c r="M6851">
        <v>677796076</v>
      </c>
      <c r="N6851" t="s">
        <v>17643</v>
      </c>
      <c r="O6851">
        <v>115</v>
      </c>
      <c r="P6851" cm="1">
        <f t="array" ref="P6851">_xlfn.XLOOKUP(D6851, CPI!$A:A, CPI!$B:B)</f>
        <v>240</v>
      </c>
      <c r="Q6851" s="9">
        <f>IF(M6851="","",PRODUCT(M6851,CPI!$B$112/P6851))</f>
        <v>860518601.48833334</v>
      </c>
    </row>
    <row r="6852" spans="1:17">
      <c r="A6852" t="s">
        <v>19812</v>
      </c>
      <c r="B6852" t="s">
        <v>2010</v>
      </c>
      <c r="C6852" t="s">
        <v>63</v>
      </c>
      <c r="D6852">
        <v>2016</v>
      </c>
      <c r="E6852" t="s">
        <v>19813</v>
      </c>
      <c r="F6852">
        <v>7.3</v>
      </c>
      <c r="G6852">
        <v>446000</v>
      </c>
      <c r="H6852" t="s">
        <v>10486</v>
      </c>
      <c r="I6852" t="s">
        <v>10486</v>
      </c>
      <c r="J6852" t="s">
        <v>14555</v>
      </c>
      <c r="K6852" t="s">
        <v>41</v>
      </c>
      <c r="L6852">
        <v>9000000</v>
      </c>
      <c r="M6852">
        <v>278454417</v>
      </c>
      <c r="N6852" t="s">
        <v>72</v>
      </c>
      <c r="O6852">
        <v>117</v>
      </c>
      <c r="P6852" cm="1">
        <f t="array" ref="P6852">_xlfn.XLOOKUP(D6852, CPI!$A:A, CPI!$B:B)</f>
        <v>240</v>
      </c>
      <c r="Q6852" s="9">
        <f>IF(M6852="","",PRODUCT(M6852,CPI!$B$112/P6852))</f>
        <v>353521086.91624999</v>
      </c>
    </row>
    <row r="6853" spans="1:17">
      <c r="A6853" t="s">
        <v>19814</v>
      </c>
      <c r="B6853" t="s">
        <v>2010</v>
      </c>
      <c r="C6853" t="s">
        <v>28</v>
      </c>
      <c r="D6853">
        <v>2016</v>
      </c>
      <c r="E6853" t="s">
        <v>19815</v>
      </c>
      <c r="F6853">
        <v>7.4</v>
      </c>
      <c r="G6853">
        <v>220000</v>
      </c>
      <c r="H6853" t="s">
        <v>19816</v>
      </c>
      <c r="I6853" t="s">
        <v>19817</v>
      </c>
      <c r="J6853" t="s">
        <v>19818</v>
      </c>
      <c r="K6853" t="s">
        <v>33</v>
      </c>
      <c r="L6853">
        <v>20000000</v>
      </c>
      <c r="M6853">
        <v>208314186</v>
      </c>
      <c r="N6853" t="s">
        <v>129</v>
      </c>
      <c r="O6853">
        <v>106</v>
      </c>
      <c r="P6853" cm="1">
        <f t="array" ref="P6853">_xlfn.XLOOKUP(D6853, CPI!$A:A, CPI!$B:B)</f>
        <v>240</v>
      </c>
      <c r="Q6853" s="9">
        <f>IF(M6853="","",PRODUCT(M6853,CPI!$B$112/P6853))</f>
        <v>264472218.64249998</v>
      </c>
    </row>
    <row r="6854" spans="1:17">
      <c r="A6854" t="s">
        <v>19819</v>
      </c>
      <c r="B6854" t="s">
        <v>27</v>
      </c>
      <c r="C6854" t="s">
        <v>115</v>
      </c>
      <c r="D6854">
        <v>2016</v>
      </c>
      <c r="E6854" t="s">
        <v>19691</v>
      </c>
      <c r="F6854">
        <v>7.1</v>
      </c>
      <c r="G6854">
        <v>235000</v>
      </c>
      <c r="H6854" t="s">
        <v>18308</v>
      </c>
      <c r="I6854" t="s">
        <v>18308</v>
      </c>
      <c r="J6854" t="s">
        <v>3577</v>
      </c>
      <c r="K6854" t="s">
        <v>41</v>
      </c>
      <c r="L6854">
        <v>9900000</v>
      </c>
      <c r="M6854">
        <v>157830487</v>
      </c>
      <c r="N6854" t="s">
        <v>10886</v>
      </c>
      <c r="O6854">
        <v>88</v>
      </c>
      <c r="P6854" cm="1">
        <f t="array" ref="P6854">_xlfn.XLOOKUP(D6854, CPI!$A:A, CPI!$B:B)</f>
        <v>240</v>
      </c>
      <c r="Q6854" s="9">
        <f>IF(M6854="","",PRODUCT(M6854,CPI!$B$112/P6854))</f>
        <v>200378955.78708333</v>
      </c>
    </row>
    <row r="6855" spans="1:17">
      <c r="A6855" t="s">
        <v>19820</v>
      </c>
      <c r="B6855" t="s">
        <v>27</v>
      </c>
      <c r="C6855" t="s">
        <v>28</v>
      </c>
      <c r="D6855">
        <v>2016</v>
      </c>
      <c r="E6855" t="s">
        <v>19821</v>
      </c>
      <c r="F6855">
        <v>6.8</v>
      </c>
      <c r="G6855">
        <v>21000</v>
      </c>
      <c r="H6855" t="s">
        <v>19822</v>
      </c>
      <c r="I6855" t="s">
        <v>19823</v>
      </c>
      <c r="J6855" t="s">
        <v>19824</v>
      </c>
      <c r="K6855" t="s">
        <v>33</v>
      </c>
      <c r="M6855">
        <v>5401447</v>
      </c>
      <c r="N6855" t="s">
        <v>19825</v>
      </c>
      <c r="O6855">
        <v>89</v>
      </c>
      <c r="P6855" cm="1">
        <f t="array" ref="P6855">_xlfn.XLOOKUP(D6855, CPI!$A:A, CPI!$B:B)</f>
        <v>240</v>
      </c>
      <c r="Q6855" s="9">
        <f>IF(M6855="","",PRODUCT(M6855,CPI!$B$112/P6855))</f>
        <v>6857587.0870833332</v>
      </c>
    </row>
    <row r="6856" spans="1:17">
      <c r="A6856" t="s">
        <v>19826</v>
      </c>
      <c r="B6856" t="s">
        <v>44</v>
      </c>
      <c r="C6856" t="s">
        <v>401</v>
      </c>
      <c r="D6856">
        <v>2016</v>
      </c>
      <c r="E6856" t="s">
        <v>19827</v>
      </c>
      <c r="F6856">
        <v>7.6</v>
      </c>
      <c r="G6856">
        <v>289000</v>
      </c>
      <c r="H6856" t="s">
        <v>619</v>
      </c>
      <c r="I6856" t="s">
        <v>19828</v>
      </c>
      <c r="J6856" t="s">
        <v>19829</v>
      </c>
      <c r="K6856" t="s">
        <v>41</v>
      </c>
      <c r="L6856">
        <v>150000000</v>
      </c>
      <c r="M6856">
        <v>644411850</v>
      </c>
      <c r="N6856" t="s">
        <v>17471</v>
      </c>
      <c r="O6856">
        <v>107</v>
      </c>
      <c r="P6856" cm="1">
        <f t="array" ref="P6856">_xlfn.XLOOKUP(D6856, CPI!$A:A, CPI!$B:B)</f>
        <v>240</v>
      </c>
      <c r="Q6856" s="9">
        <f>IF(M6856="","",PRODUCT(M6856,CPI!$B$112/P6856))</f>
        <v>818134544.5625</v>
      </c>
    </row>
    <row r="6857" spans="1:17">
      <c r="A6857" t="s">
        <v>19830</v>
      </c>
      <c r="B6857" t="s">
        <v>2010</v>
      </c>
      <c r="C6857" t="s">
        <v>28</v>
      </c>
      <c r="D6857">
        <v>2016</v>
      </c>
      <c r="E6857" t="s">
        <v>19831</v>
      </c>
      <c r="F6857">
        <v>7.9</v>
      </c>
      <c r="G6857">
        <v>621000</v>
      </c>
      <c r="H6857" t="s">
        <v>11717</v>
      </c>
      <c r="I6857" t="s">
        <v>17312</v>
      </c>
      <c r="J6857" t="s">
        <v>15076</v>
      </c>
      <c r="K6857" t="s">
        <v>41</v>
      </c>
      <c r="L6857">
        <v>47000000</v>
      </c>
      <c r="M6857">
        <v>203388186</v>
      </c>
      <c r="N6857" t="s">
        <v>19832</v>
      </c>
      <c r="O6857">
        <v>116</v>
      </c>
      <c r="P6857" cm="1">
        <f t="array" ref="P6857">_xlfn.XLOOKUP(D6857, CPI!$A:A, CPI!$B:B)</f>
        <v>240</v>
      </c>
      <c r="Q6857" s="9">
        <f>IF(M6857="","",PRODUCT(M6857,CPI!$B$112/P6857))</f>
        <v>258218251.14249998</v>
      </c>
    </row>
    <row r="6858" spans="1:17">
      <c r="A6858" t="s">
        <v>19833</v>
      </c>
      <c r="B6858" t="s">
        <v>2010</v>
      </c>
      <c r="C6858" t="s">
        <v>45</v>
      </c>
      <c r="D6858">
        <v>2016</v>
      </c>
      <c r="E6858" t="s">
        <v>19715</v>
      </c>
      <c r="F6858">
        <v>6.9</v>
      </c>
      <c r="G6858">
        <v>404000</v>
      </c>
      <c r="H6858" t="s">
        <v>8470</v>
      </c>
      <c r="I6858" t="s">
        <v>14064</v>
      </c>
      <c r="J6858" t="s">
        <v>14555</v>
      </c>
      <c r="K6858" t="s">
        <v>41</v>
      </c>
      <c r="L6858">
        <v>178000000</v>
      </c>
      <c r="M6858">
        <v>543934105</v>
      </c>
      <c r="N6858" t="s">
        <v>191</v>
      </c>
      <c r="O6858">
        <v>144</v>
      </c>
      <c r="P6858" cm="1">
        <f t="array" ref="P6858">_xlfn.XLOOKUP(D6858, CPI!$A:A, CPI!$B:B)</f>
        <v>240</v>
      </c>
      <c r="Q6858" s="9">
        <f>IF(M6858="","",PRODUCT(M6858,CPI!$B$112/P6858))</f>
        <v>690569674.13958335</v>
      </c>
    </row>
    <row r="6859" spans="1:17">
      <c r="A6859" t="s">
        <v>19834</v>
      </c>
      <c r="B6859" t="s">
        <v>27</v>
      </c>
      <c r="C6859" t="s">
        <v>52</v>
      </c>
      <c r="D6859">
        <v>2016</v>
      </c>
      <c r="E6859" t="s">
        <v>19606</v>
      </c>
      <c r="F6859">
        <v>7.9</v>
      </c>
      <c r="G6859">
        <v>201000</v>
      </c>
      <c r="H6859" t="s">
        <v>18082</v>
      </c>
      <c r="I6859" t="s">
        <v>18082</v>
      </c>
      <c r="J6859" t="s">
        <v>13771</v>
      </c>
      <c r="K6859" t="s">
        <v>41</v>
      </c>
      <c r="L6859">
        <v>5000000</v>
      </c>
      <c r="M6859">
        <v>23123592</v>
      </c>
      <c r="N6859" t="s">
        <v>19835</v>
      </c>
      <c r="O6859">
        <v>118</v>
      </c>
      <c r="P6859" cm="1">
        <f t="array" ref="P6859">_xlfn.XLOOKUP(D6859, CPI!$A:A, CPI!$B:B)</f>
        <v>240</v>
      </c>
      <c r="Q6859" s="9">
        <f>IF(M6859="","",PRODUCT(M6859,CPI!$B$112/P6859))</f>
        <v>29357327.009999998</v>
      </c>
    </row>
    <row r="6860" spans="1:17">
      <c r="A6860" t="s">
        <v>19836</v>
      </c>
      <c r="B6860" t="s">
        <v>2010</v>
      </c>
      <c r="C6860" t="s">
        <v>45</v>
      </c>
      <c r="D6860">
        <v>2016</v>
      </c>
      <c r="E6860" t="s">
        <v>19837</v>
      </c>
      <c r="F6860">
        <v>7</v>
      </c>
      <c r="G6860">
        <v>234000</v>
      </c>
      <c r="H6860" t="s">
        <v>12612</v>
      </c>
      <c r="I6860" t="s">
        <v>13525</v>
      </c>
      <c r="J6860" t="s">
        <v>15754</v>
      </c>
      <c r="K6860" t="s">
        <v>41</v>
      </c>
      <c r="L6860">
        <v>185000000</v>
      </c>
      <c r="M6860">
        <v>343471816</v>
      </c>
      <c r="N6860" t="s">
        <v>55</v>
      </c>
      <c r="O6860">
        <v>122</v>
      </c>
      <c r="P6860" cm="1">
        <f t="array" ref="P6860">_xlfn.XLOOKUP(D6860, CPI!$A:A, CPI!$B:B)</f>
        <v>240</v>
      </c>
      <c r="Q6860" s="9">
        <f>IF(M6860="","",PRODUCT(M6860,CPI!$B$112/P6860))</f>
        <v>436066093.06333333</v>
      </c>
    </row>
    <row r="6861" spans="1:17">
      <c r="A6861" t="s">
        <v>5480</v>
      </c>
      <c r="B6861" t="s">
        <v>44</v>
      </c>
      <c r="C6861" t="s">
        <v>401</v>
      </c>
      <c r="D6861">
        <v>2016</v>
      </c>
      <c r="E6861" t="s">
        <v>19838</v>
      </c>
      <c r="F6861">
        <v>7.1</v>
      </c>
      <c r="G6861">
        <v>140000</v>
      </c>
      <c r="H6861" t="s">
        <v>14050</v>
      </c>
      <c r="I6861" t="s">
        <v>14050</v>
      </c>
      <c r="J6861" t="s">
        <v>9032</v>
      </c>
      <c r="K6861" t="s">
        <v>41</v>
      </c>
      <c r="L6861">
        <v>75000000</v>
      </c>
      <c r="M6861">
        <v>634208384</v>
      </c>
      <c r="N6861" t="s">
        <v>19150</v>
      </c>
      <c r="O6861">
        <v>108</v>
      </c>
      <c r="P6861" cm="1">
        <f t="array" ref="P6861">_xlfn.XLOOKUP(D6861, CPI!$A:A, CPI!$B:B)</f>
        <v>240</v>
      </c>
      <c r="Q6861" s="9">
        <f>IF(M6861="","",PRODUCT(M6861,CPI!$B$112/P6861))</f>
        <v>805180394.18666661</v>
      </c>
    </row>
    <row r="6862" spans="1:17">
      <c r="A6862" t="s">
        <v>19839</v>
      </c>
      <c r="B6862" t="s">
        <v>2010</v>
      </c>
      <c r="C6862" t="s">
        <v>52</v>
      </c>
      <c r="D6862">
        <v>2016</v>
      </c>
      <c r="E6862" t="s">
        <v>19840</v>
      </c>
      <c r="F6862">
        <v>8</v>
      </c>
      <c r="G6862">
        <v>527000</v>
      </c>
      <c r="H6862" t="s">
        <v>18740</v>
      </c>
      <c r="I6862" t="s">
        <v>18740</v>
      </c>
      <c r="J6862" t="s">
        <v>12176</v>
      </c>
      <c r="K6862" t="s">
        <v>41</v>
      </c>
      <c r="L6862">
        <v>30000000</v>
      </c>
      <c r="M6862">
        <v>448906865</v>
      </c>
      <c r="N6862" t="s">
        <v>10093</v>
      </c>
      <c r="O6862">
        <v>128</v>
      </c>
      <c r="P6862" cm="1">
        <f t="array" ref="P6862">_xlfn.XLOOKUP(D6862, CPI!$A:A, CPI!$B:B)</f>
        <v>240</v>
      </c>
      <c r="Q6862" s="9">
        <f>IF(M6862="","",PRODUCT(M6862,CPI!$B$112/P6862))</f>
        <v>569924674.02291667</v>
      </c>
    </row>
    <row r="6863" spans="1:17">
      <c r="A6863" t="s">
        <v>19841</v>
      </c>
      <c r="B6863" t="s">
        <v>27</v>
      </c>
      <c r="C6863" t="s">
        <v>63</v>
      </c>
      <c r="D6863">
        <v>2016</v>
      </c>
      <c r="E6863" t="s">
        <v>19805</v>
      </c>
      <c r="F6863">
        <v>7.3</v>
      </c>
      <c r="G6863">
        <v>242000</v>
      </c>
      <c r="H6863" t="s">
        <v>13500</v>
      </c>
      <c r="I6863" t="s">
        <v>18211</v>
      </c>
      <c r="J6863" t="s">
        <v>16124</v>
      </c>
      <c r="K6863" t="s">
        <v>206</v>
      </c>
      <c r="L6863">
        <v>40000000</v>
      </c>
      <c r="M6863">
        <v>321788219</v>
      </c>
      <c r="N6863" t="s">
        <v>2037</v>
      </c>
      <c r="O6863">
        <v>134</v>
      </c>
      <c r="P6863" cm="1">
        <f t="array" ref="P6863">_xlfn.XLOOKUP(D6863, CPI!$A:A, CPI!$B:B)</f>
        <v>240</v>
      </c>
      <c r="Q6863" s="9">
        <f>IF(M6863="","",PRODUCT(M6863,CPI!$B$112/P6863))</f>
        <v>408536959.70541668</v>
      </c>
    </row>
    <row r="6864" spans="1:17">
      <c r="A6864" t="s">
        <v>15922</v>
      </c>
      <c r="B6864" t="s">
        <v>2010</v>
      </c>
      <c r="C6864" t="s">
        <v>28</v>
      </c>
      <c r="D6864">
        <v>2016</v>
      </c>
      <c r="E6864" t="s">
        <v>19838</v>
      </c>
      <c r="F6864">
        <v>7</v>
      </c>
      <c r="G6864">
        <v>364000</v>
      </c>
      <c r="H6864" t="s">
        <v>17541</v>
      </c>
      <c r="I6864" t="s">
        <v>17308</v>
      </c>
      <c r="J6864" t="s">
        <v>16768</v>
      </c>
      <c r="K6864" t="s">
        <v>41</v>
      </c>
      <c r="L6864">
        <v>110000000</v>
      </c>
      <c r="M6864">
        <v>303144152</v>
      </c>
      <c r="N6864" t="s">
        <v>42</v>
      </c>
      <c r="O6864">
        <v>116</v>
      </c>
      <c r="P6864" cm="1">
        <f t="array" ref="P6864">_xlfn.XLOOKUP(D6864, CPI!$A:A, CPI!$B:B)</f>
        <v>240</v>
      </c>
      <c r="Q6864" s="9">
        <f>IF(M6864="","",PRODUCT(M6864,CPI!$B$112/P6864))</f>
        <v>384866762.97666663</v>
      </c>
    </row>
    <row r="6865" spans="1:17">
      <c r="A6865" t="s">
        <v>19842</v>
      </c>
      <c r="B6865" t="s">
        <v>44</v>
      </c>
      <c r="C6865" t="s">
        <v>401</v>
      </c>
      <c r="D6865">
        <v>2016</v>
      </c>
      <c r="E6865" t="s">
        <v>19488</v>
      </c>
      <c r="F6865">
        <v>8</v>
      </c>
      <c r="G6865">
        <v>450000</v>
      </c>
      <c r="H6865" t="s">
        <v>15656</v>
      </c>
      <c r="I6865" t="s">
        <v>15656</v>
      </c>
      <c r="J6865" t="s">
        <v>16093</v>
      </c>
      <c r="K6865" t="s">
        <v>41</v>
      </c>
      <c r="L6865">
        <v>150000000</v>
      </c>
      <c r="M6865">
        <v>1024121104</v>
      </c>
      <c r="N6865" t="s">
        <v>1735</v>
      </c>
      <c r="O6865">
        <v>108</v>
      </c>
      <c r="P6865" cm="1">
        <f t="array" ref="P6865">_xlfn.XLOOKUP(D6865, CPI!$A:A, CPI!$B:B)</f>
        <v>240</v>
      </c>
      <c r="Q6865" s="9">
        <f>IF(M6865="","",PRODUCT(M6865,CPI!$B$112/P6865))</f>
        <v>1300207084.9533334</v>
      </c>
    </row>
    <row r="6866" spans="1:17">
      <c r="A6866" t="s">
        <v>19843</v>
      </c>
      <c r="B6866" t="s">
        <v>2010</v>
      </c>
      <c r="C6866" t="s">
        <v>45</v>
      </c>
      <c r="D6866">
        <v>2016</v>
      </c>
      <c r="E6866" t="s">
        <v>19675</v>
      </c>
      <c r="F6866">
        <v>6.1</v>
      </c>
      <c r="G6866">
        <v>101000</v>
      </c>
      <c r="H6866" t="s">
        <v>19844</v>
      </c>
      <c r="I6866" t="s">
        <v>19845</v>
      </c>
      <c r="J6866" t="s">
        <v>17129</v>
      </c>
      <c r="K6866" t="s">
        <v>41</v>
      </c>
      <c r="L6866">
        <v>115000000</v>
      </c>
      <c r="M6866">
        <v>164989338</v>
      </c>
      <c r="N6866" t="s">
        <v>72</v>
      </c>
      <c r="O6866">
        <v>114</v>
      </c>
      <c r="P6866" cm="1">
        <f t="array" ref="P6866">_xlfn.XLOOKUP(D6866, CPI!$A:A, CPI!$B:B)</f>
        <v>240</v>
      </c>
      <c r="Q6866" s="9">
        <f>IF(M6866="","",PRODUCT(M6866,CPI!$B$112/P6866))</f>
        <v>209467713.70249999</v>
      </c>
    </row>
    <row r="6867" spans="1:17">
      <c r="A6867" t="s">
        <v>19846</v>
      </c>
      <c r="B6867" t="s">
        <v>27</v>
      </c>
      <c r="C6867" t="s">
        <v>74</v>
      </c>
      <c r="D6867">
        <v>2016</v>
      </c>
      <c r="E6867" t="s">
        <v>19811</v>
      </c>
      <c r="F6867">
        <v>8.1</v>
      </c>
      <c r="G6867">
        <v>457000</v>
      </c>
      <c r="H6867" t="s">
        <v>546</v>
      </c>
      <c r="I6867" t="s">
        <v>19847</v>
      </c>
      <c r="J6867" t="s">
        <v>17690</v>
      </c>
      <c r="K6867" t="s">
        <v>259</v>
      </c>
      <c r="L6867">
        <v>40000000</v>
      </c>
      <c r="M6867">
        <v>180563636</v>
      </c>
      <c r="N6867" t="s">
        <v>10093</v>
      </c>
      <c r="O6867">
        <v>139</v>
      </c>
      <c r="P6867" cm="1">
        <f t="array" ref="P6867">_xlfn.XLOOKUP(D6867, CPI!$A:A, CPI!$B:B)</f>
        <v>240</v>
      </c>
      <c r="Q6867" s="9">
        <f>IF(M6867="","",PRODUCT(M6867,CPI!$B$112/P6867))</f>
        <v>229240582.87166667</v>
      </c>
    </row>
    <row r="6868" spans="1:17">
      <c r="A6868" t="s">
        <v>19848</v>
      </c>
      <c r="B6868" t="s">
        <v>458</v>
      </c>
      <c r="C6868" t="s">
        <v>28</v>
      </c>
      <c r="D6868">
        <v>2016</v>
      </c>
      <c r="E6868" t="s">
        <v>19849</v>
      </c>
      <c r="F6868">
        <v>8.1</v>
      </c>
      <c r="G6868">
        <v>123000</v>
      </c>
      <c r="H6868" t="s">
        <v>12598</v>
      </c>
      <c r="I6868" t="s">
        <v>19850</v>
      </c>
      <c r="J6868" t="s">
        <v>19851</v>
      </c>
      <c r="K6868" t="s">
        <v>931</v>
      </c>
      <c r="M6868">
        <v>37767206</v>
      </c>
      <c r="N6868" t="s">
        <v>12601</v>
      </c>
      <c r="O6868">
        <v>145</v>
      </c>
      <c r="P6868" cm="1">
        <f t="array" ref="P6868">_xlfn.XLOOKUP(D6868, CPI!$A:A, CPI!$B:B)</f>
        <v>240</v>
      </c>
      <c r="Q6868" s="9">
        <f>IF(M6868="","",PRODUCT(M6868,CPI!$B$112/P6868))</f>
        <v>47948615.284166664</v>
      </c>
    </row>
    <row r="6869" spans="1:17">
      <c r="A6869" t="s">
        <v>19852</v>
      </c>
      <c r="B6869" t="s">
        <v>27</v>
      </c>
      <c r="C6869" t="s">
        <v>45</v>
      </c>
      <c r="D6869">
        <v>2016</v>
      </c>
      <c r="E6869" t="s">
        <v>19399</v>
      </c>
      <c r="F6869">
        <v>7.3</v>
      </c>
      <c r="G6869">
        <v>126000</v>
      </c>
      <c r="H6869" t="s">
        <v>8522</v>
      </c>
      <c r="I6869" t="s">
        <v>19853</v>
      </c>
      <c r="J6869" t="s">
        <v>16467</v>
      </c>
      <c r="K6869" t="s">
        <v>41</v>
      </c>
      <c r="L6869">
        <v>50000000</v>
      </c>
      <c r="M6869">
        <v>69411370</v>
      </c>
      <c r="N6869" t="s">
        <v>55</v>
      </c>
      <c r="O6869">
        <v>144</v>
      </c>
      <c r="P6869" cm="1">
        <f t="array" ref="P6869">_xlfn.XLOOKUP(D6869, CPI!$A:A, CPI!$B:B)</f>
        <v>240</v>
      </c>
      <c r="Q6869" s="9">
        <f>IF(M6869="","",PRODUCT(M6869,CPI!$B$112/P6869))</f>
        <v>88123518.495833337</v>
      </c>
    </row>
    <row r="6870" spans="1:17">
      <c r="A6870" t="s">
        <v>19854</v>
      </c>
      <c r="B6870" t="s">
        <v>27</v>
      </c>
      <c r="C6870" t="s">
        <v>28</v>
      </c>
      <c r="D6870">
        <v>2016</v>
      </c>
      <c r="E6870" t="s">
        <v>19855</v>
      </c>
      <c r="F6870">
        <v>7.5</v>
      </c>
      <c r="G6870">
        <v>248000</v>
      </c>
      <c r="H6870" t="s">
        <v>16275</v>
      </c>
      <c r="I6870" t="s">
        <v>16275</v>
      </c>
      <c r="J6870" t="s">
        <v>15076</v>
      </c>
      <c r="K6870" t="s">
        <v>41</v>
      </c>
      <c r="L6870">
        <v>22500000</v>
      </c>
      <c r="M6870">
        <v>30311857</v>
      </c>
      <c r="N6870" t="s">
        <v>12706</v>
      </c>
      <c r="O6870">
        <v>116</v>
      </c>
      <c r="P6870" cm="1">
        <f t="array" ref="P6870">_xlfn.XLOOKUP(D6870, CPI!$A:A, CPI!$B:B)</f>
        <v>240</v>
      </c>
      <c r="Q6870" s="9">
        <f>IF(M6870="","",PRODUCT(M6870,CPI!$B$112/P6870))</f>
        <v>38483428.449583329</v>
      </c>
    </row>
    <row r="6871" spans="1:17">
      <c r="A6871" t="s">
        <v>19856</v>
      </c>
      <c r="B6871" t="s">
        <v>2010</v>
      </c>
      <c r="C6871" t="s">
        <v>45</v>
      </c>
      <c r="D6871">
        <v>2016</v>
      </c>
      <c r="E6871" t="s">
        <v>19857</v>
      </c>
      <c r="F6871">
        <v>7.8</v>
      </c>
      <c r="G6871">
        <v>572000</v>
      </c>
      <c r="H6871" t="s">
        <v>16625</v>
      </c>
      <c r="I6871" t="s">
        <v>12318</v>
      </c>
      <c r="J6871" t="s">
        <v>17444</v>
      </c>
      <c r="K6871" t="s">
        <v>41</v>
      </c>
      <c r="L6871">
        <v>200000000</v>
      </c>
      <c r="M6871">
        <v>1056057720</v>
      </c>
      <c r="N6871" t="s">
        <v>50</v>
      </c>
      <c r="O6871">
        <v>133</v>
      </c>
      <c r="P6871" cm="1">
        <f t="array" ref="P6871">_xlfn.XLOOKUP(D6871, CPI!$A:A, CPI!$B:B)</f>
        <v>240</v>
      </c>
      <c r="Q6871" s="9">
        <f>IF(M6871="","",PRODUCT(M6871,CPI!$B$112/P6871))</f>
        <v>1340753280.3499999</v>
      </c>
    </row>
    <row r="6872" spans="1:17">
      <c r="A6872" t="s">
        <v>19858</v>
      </c>
      <c r="B6872" t="s">
        <v>2010</v>
      </c>
      <c r="C6872" t="s">
        <v>45</v>
      </c>
      <c r="D6872">
        <v>2016</v>
      </c>
      <c r="E6872" t="s">
        <v>19859</v>
      </c>
      <c r="F6872">
        <v>6.4</v>
      </c>
      <c r="G6872">
        <v>655000</v>
      </c>
      <c r="H6872" t="s">
        <v>13563</v>
      </c>
      <c r="I6872" t="s">
        <v>17673</v>
      </c>
      <c r="J6872" t="s">
        <v>9671</v>
      </c>
      <c r="K6872" t="s">
        <v>41</v>
      </c>
      <c r="L6872">
        <v>250000000</v>
      </c>
      <c r="M6872">
        <v>873637528</v>
      </c>
      <c r="N6872" t="s">
        <v>34</v>
      </c>
      <c r="O6872">
        <v>152</v>
      </c>
      <c r="P6872" cm="1">
        <f t="array" ref="P6872">_xlfn.XLOOKUP(D6872, CPI!$A:A, CPI!$B:B)</f>
        <v>240</v>
      </c>
      <c r="Q6872" s="9">
        <f>IF(M6872="","",PRODUCT(M6872,CPI!$B$112/P6872))</f>
        <v>1109155644.9233334</v>
      </c>
    </row>
    <row r="6873" spans="1:17">
      <c r="A6873" t="s">
        <v>19860</v>
      </c>
      <c r="B6873" t="s">
        <v>973</v>
      </c>
      <c r="C6873" t="s">
        <v>401</v>
      </c>
      <c r="D6873">
        <v>2016</v>
      </c>
      <c r="E6873" t="s">
        <v>19861</v>
      </c>
      <c r="F6873">
        <v>8.4</v>
      </c>
      <c r="G6873">
        <v>215000</v>
      </c>
      <c r="H6873" t="s">
        <v>19862</v>
      </c>
      <c r="I6873" t="s">
        <v>19862</v>
      </c>
      <c r="J6873" t="s">
        <v>16514</v>
      </c>
      <c r="K6873" t="s">
        <v>2119</v>
      </c>
      <c r="M6873">
        <v>358180115</v>
      </c>
      <c r="N6873" t="s">
        <v>19863</v>
      </c>
      <c r="O6873">
        <v>106</v>
      </c>
      <c r="P6873" cm="1">
        <f t="array" ref="P6873">_xlfn.XLOOKUP(D6873, CPI!$A:A, CPI!$B:B)</f>
        <v>240</v>
      </c>
      <c r="Q6873" s="9">
        <f>IF(M6873="","",PRODUCT(M6873,CPI!$B$112/P6873))</f>
        <v>454739504.33541667</v>
      </c>
    </row>
    <row r="6874" spans="1:17">
      <c r="A6874" t="s">
        <v>19864</v>
      </c>
      <c r="B6874" t="s">
        <v>44</v>
      </c>
      <c r="C6874" t="s">
        <v>401</v>
      </c>
      <c r="D6874">
        <v>2016</v>
      </c>
      <c r="E6874" t="s">
        <v>19865</v>
      </c>
      <c r="F6874">
        <v>7.1</v>
      </c>
      <c r="G6874">
        <v>141000</v>
      </c>
      <c r="H6874" t="s">
        <v>19866</v>
      </c>
      <c r="I6874" t="s">
        <v>15549</v>
      </c>
      <c r="J6874" t="s">
        <v>11928</v>
      </c>
      <c r="K6874" t="s">
        <v>41</v>
      </c>
      <c r="L6874">
        <v>145000000</v>
      </c>
      <c r="M6874">
        <v>521170825</v>
      </c>
      <c r="N6874" t="s">
        <v>18701</v>
      </c>
      <c r="O6874">
        <v>95</v>
      </c>
      <c r="P6874" cm="1">
        <f t="array" ref="P6874">_xlfn.XLOOKUP(D6874, CPI!$A:A, CPI!$B:B)</f>
        <v>240</v>
      </c>
      <c r="Q6874" s="9">
        <f>IF(M6874="","",PRODUCT(M6874,CPI!$B$112/P6874))</f>
        <v>661669793.23958325</v>
      </c>
    </row>
    <row r="6875" spans="1:17">
      <c r="A6875" t="s">
        <v>19867</v>
      </c>
      <c r="B6875" t="s">
        <v>27</v>
      </c>
      <c r="C6875" t="s">
        <v>45</v>
      </c>
      <c r="D6875">
        <v>2016</v>
      </c>
      <c r="E6875" t="s">
        <v>19868</v>
      </c>
      <c r="F6875">
        <v>7.4</v>
      </c>
      <c r="G6875">
        <v>294000</v>
      </c>
      <c r="H6875" t="s">
        <v>3894</v>
      </c>
      <c r="I6875" t="s">
        <v>3894</v>
      </c>
      <c r="J6875" t="s">
        <v>7013</v>
      </c>
      <c r="K6875" t="s">
        <v>41</v>
      </c>
      <c r="L6875">
        <v>50000000</v>
      </c>
      <c r="M6875">
        <v>62788218</v>
      </c>
      <c r="N6875" t="s">
        <v>34</v>
      </c>
      <c r="O6875">
        <v>116</v>
      </c>
      <c r="P6875" cm="1">
        <f t="array" ref="P6875">_xlfn.XLOOKUP(D6875, CPI!$A:A, CPI!$B:B)</f>
        <v>240</v>
      </c>
      <c r="Q6875" s="9">
        <f>IF(M6875="","",PRODUCT(M6875,CPI!$B$112/P6875))</f>
        <v>79714875.102499992</v>
      </c>
    </row>
    <row r="6876" spans="1:17">
      <c r="A6876" t="s">
        <v>19869</v>
      </c>
      <c r="B6876" t="s">
        <v>2010</v>
      </c>
      <c r="C6876" t="s">
        <v>45</v>
      </c>
      <c r="D6876">
        <v>2016</v>
      </c>
      <c r="E6876" t="s">
        <v>19870</v>
      </c>
      <c r="F6876">
        <v>5.2</v>
      </c>
      <c r="G6876">
        <v>171000</v>
      </c>
      <c r="H6876" t="s">
        <v>6864</v>
      </c>
      <c r="I6876" t="s">
        <v>19871</v>
      </c>
      <c r="J6876" t="s">
        <v>18655</v>
      </c>
      <c r="K6876" t="s">
        <v>41</v>
      </c>
      <c r="L6876">
        <v>165000000</v>
      </c>
      <c r="M6876">
        <v>389681935</v>
      </c>
      <c r="N6876" t="s">
        <v>191</v>
      </c>
      <c r="O6876">
        <v>120</v>
      </c>
      <c r="P6876" cm="1">
        <f t="array" ref="P6876">_xlfn.XLOOKUP(D6876, CPI!$A:A, CPI!$B:B)</f>
        <v>240</v>
      </c>
      <c r="Q6876" s="9">
        <f>IF(M6876="","",PRODUCT(M6876,CPI!$B$112/P6876))</f>
        <v>494733689.97708333</v>
      </c>
    </row>
    <row r="6877" spans="1:17">
      <c r="A6877" t="s">
        <v>19872</v>
      </c>
      <c r="B6877" t="s">
        <v>27</v>
      </c>
      <c r="C6877" t="s">
        <v>28</v>
      </c>
      <c r="D6877">
        <v>2016</v>
      </c>
      <c r="E6877" t="s">
        <v>19873</v>
      </c>
      <c r="F6877">
        <v>7</v>
      </c>
      <c r="G6877">
        <v>64000</v>
      </c>
      <c r="H6877" t="s">
        <v>19874</v>
      </c>
      <c r="I6877" t="s">
        <v>19874</v>
      </c>
      <c r="J6877" t="s">
        <v>19875</v>
      </c>
      <c r="K6877" t="s">
        <v>463</v>
      </c>
      <c r="M6877">
        <v>3096815</v>
      </c>
      <c r="N6877" t="s">
        <v>19876</v>
      </c>
      <c r="O6877">
        <v>99</v>
      </c>
      <c r="P6877" cm="1">
        <f t="array" ref="P6877">_xlfn.XLOOKUP(D6877, CPI!$A:A, CPI!$B:B)</f>
        <v>240</v>
      </c>
      <c r="Q6877" s="9">
        <f>IF(M6877="","",PRODUCT(M6877,CPI!$B$112/P6877))</f>
        <v>3931664.7104166667</v>
      </c>
    </row>
    <row r="6878" spans="1:17">
      <c r="A6878" t="s">
        <v>19877</v>
      </c>
      <c r="B6878" t="s">
        <v>2010</v>
      </c>
      <c r="C6878" t="s">
        <v>36</v>
      </c>
      <c r="D6878">
        <v>2016</v>
      </c>
      <c r="E6878" t="s">
        <v>19452</v>
      </c>
      <c r="F6878">
        <v>6.7</v>
      </c>
      <c r="G6878">
        <v>160000</v>
      </c>
      <c r="H6878" t="s">
        <v>2680</v>
      </c>
      <c r="I6878" t="s">
        <v>19878</v>
      </c>
      <c r="J6878" t="s">
        <v>16588</v>
      </c>
      <c r="K6878" t="s">
        <v>41</v>
      </c>
      <c r="L6878">
        <v>110000000</v>
      </c>
      <c r="M6878">
        <v>296482446</v>
      </c>
      <c r="N6878" t="s">
        <v>191</v>
      </c>
      <c r="O6878">
        <v>127</v>
      </c>
      <c r="P6878" cm="1">
        <f t="array" ref="P6878">_xlfn.XLOOKUP(D6878, CPI!$A:A, CPI!$B:B)</f>
        <v>240</v>
      </c>
      <c r="Q6878" s="9">
        <f>IF(M6878="","",PRODUCT(M6878,CPI!$B$112/P6878))</f>
        <v>376409172.0675</v>
      </c>
    </row>
    <row r="6879" spans="1:17">
      <c r="A6879" t="s">
        <v>19879</v>
      </c>
      <c r="B6879" t="s">
        <v>2010</v>
      </c>
      <c r="C6879" t="s">
        <v>36</v>
      </c>
      <c r="D6879">
        <v>2016</v>
      </c>
      <c r="E6879" t="s">
        <v>19880</v>
      </c>
      <c r="F6879">
        <v>7.3</v>
      </c>
      <c r="G6879">
        <v>422000</v>
      </c>
      <c r="H6879" t="s">
        <v>15046</v>
      </c>
      <c r="I6879" t="s">
        <v>11824</v>
      </c>
      <c r="J6879" t="s">
        <v>16896</v>
      </c>
      <c r="K6879" t="s">
        <v>33</v>
      </c>
      <c r="L6879">
        <v>180000000</v>
      </c>
      <c r="M6879">
        <v>814044001</v>
      </c>
      <c r="N6879" t="s">
        <v>19881</v>
      </c>
      <c r="O6879">
        <v>132</v>
      </c>
      <c r="P6879" cm="1">
        <f t="array" ref="P6879">_xlfn.XLOOKUP(D6879, CPI!$A:A, CPI!$B:B)</f>
        <v>240</v>
      </c>
      <c r="Q6879" s="9">
        <f>IF(M6879="","",PRODUCT(M6879,CPI!$B$112/P6879))</f>
        <v>1033496696.2695833</v>
      </c>
    </row>
    <row r="6880" spans="1:17">
      <c r="A6880" t="s">
        <v>19882</v>
      </c>
      <c r="B6880" t="s">
        <v>458</v>
      </c>
      <c r="C6880" t="s">
        <v>45</v>
      </c>
      <c r="D6880">
        <v>2016</v>
      </c>
      <c r="E6880" t="s">
        <v>19883</v>
      </c>
      <c r="F6880">
        <v>7.6</v>
      </c>
      <c r="G6880">
        <v>181000</v>
      </c>
      <c r="H6880" t="s">
        <v>19884</v>
      </c>
      <c r="I6880" t="s">
        <v>19885</v>
      </c>
      <c r="J6880" t="s">
        <v>19886</v>
      </c>
      <c r="K6880" t="s">
        <v>931</v>
      </c>
      <c r="M6880">
        <v>92764199</v>
      </c>
      <c r="N6880" t="s">
        <v>19887</v>
      </c>
      <c r="O6880">
        <v>118</v>
      </c>
      <c r="P6880" cm="1">
        <f t="array" ref="P6880">_xlfn.XLOOKUP(D6880, CPI!$A:A, CPI!$B:B)</f>
        <v>240</v>
      </c>
      <c r="Q6880" s="9">
        <f>IF(M6880="","",PRODUCT(M6880,CPI!$B$112/P6880))</f>
        <v>117771880.98041666</v>
      </c>
    </row>
    <row r="6881" spans="1:17">
      <c r="A6881" t="s">
        <v>19888</v>
      </c>
      <c r="B6881" t="s">
        <v>27</v>
      </c>
      <c r="C6881" t="s">
        <v>45</v>
      </c>
      <c r="D6881">
        <v>2016</v>
      </c>
      <c r="E6881" t="s">
        <v>19740</v>
      </c>
      <c r="F6881">
        <v>5.5</v>
      </c>
      <c r="G6881">
        <v>87000</v>
      </c>
      <c r="H6881" t="s">
        <v>8493</v>
      </c>
      <c r="I6881" t="s">
        <v>8493</v>
      </c>
      <c r="J6881" t="s">
        <v>10848</v>
      </c>
      <c r="K6881" t="s">
        <v>41</v>
      </c>
      <c r="L6881">
        <v>40000000</v>
      </c>
      <c r="M6881">
        <v>312242626</v>
      </c>
      <c r="N6881" t="s">
        <v>10886</v>
      </c>
      <c r="O6881">
        <v>107</v>
      </c>
      <c r="P6881" cm="1">
        <f t="array" ref="P6881">_xlfn.XLOOKUP(D6881, CPI!$A:A, CPI!$B:B)</f>
        <v>240</v>
      </c>
      <c r="Q6881" s="9">
        <f>IF(M6881="","",PRODUCT(M6881,CPI!$B$112/P6881))</f>
        <v>396418033.92583334</v>
      </c>
    </row>
    <row r="6882" spans="1:17">
      <c r="A6882" t="s">
        <v>19889</v>
      </c>
      <c r="B6882" t="s">
        <v>27</v>
      </c>
      <c r="C6882" t="s">
        <v>45</v>
      </c>
      <c r="D6882">
        <v>2016</v>
      </c>
      <c r="E6882" t="s">
        <v>19890</v>
      </c>
      <c r="F6882">
        <v>6.3</v>
      </c>
      <c r="G6882">
        <v>62000</v>
      </c>
      <c r="H6882" t="s">
        <v>17828</v>
      </c>
      <c r="I6882" t="s">
        <v>19891</v>
      </c>
      <c r="J6882" t="s">
        <v>2840</v>
      </c>
      <c r="K6882" t="s">
        <v>41</v>
      </c>
      <c r="L6882">
        <v>31500000</v>
      </c>
      <c r="M6882">
        <v>38803993</v>
      </c>
      <c r="N6882" t="s">
        <v>10093</v>
      </c>
      <c r="O6882">
        <v>113</v>
      </c>
      <c r="P6882" cm="1">
        <f t="array" ref="P6882">_xlfn.XLOOKUP(D6882, CPI!$A:A, CPI!$B:B)</f>
        <v>240</v>
      </c>
      <c r="Q6882" s="9">
        <f>IF(M6882="","",PRODUCT(M6882,CPI!$B$112/P6882))</f>
        <v>49264902.779583335</v>
      </c>
    </row>
    <row r="6883" spans="1:17">
      <c r="A6883" t="s">
        <v>19892</v>
      </c>
      <c r="B6883" t="s">
        <v>27</v>
      </c>
      <c r="C6883" t="s">
        <v>45</v>
      </c>
      <c r="D6883">
        <v>2016</v>
      </c>
      <c r="E6883" t="s">
        <v>19893</v>
      </c>
      <c r="F6883">
        <v>5.8</v>
      </c>
      <c r="G6883">
        <v>72000</v>
      </c>
      <c r="H6883" t="s">
        <v>19894</v>
      </c>
      <c r="I6883" t="s">
        <v>17400</v>
      </c>
      <c r="J6883" t="s">
        <v>12934</v>
      </c>
      <c r="K6883" t="s">
        <v>41</v>
      </c>
      <c r="L6883">
        <v>35000000</v>
      </c>
      <c r="M6883">
        <v>81093313</v>
      </c>
      <c r="N6883" t="s">
        <v>10886</v>
      </c>
      <c r="O6883">
        <v>91</v>
      </c>
      <c r="P6883" cm="1">
        <f t="array" ref="P6883">_xlfn.XLOOKUP(D6883, CPI!$A:A, CPI!$B:B)</f>
        <v>240</v>
      </c>
      <c r="Q6883" s="9">
        <f>IF(M6883="","",PRODUCT(M6883,CPI!$B$112/P6883))</f>
        <v>102954718.62958333</v>
      </c>
    </row>
    <row r="6884" spans="1:17">
      <c r="A6884" t="s">
        <v>19895</v>
      </c>
      <c r="B6884" t="s">
        <v>2010</v>
      </c>
      <c r="C6884" t="s">
        <v>45</v>
      </c>
      <c r="D6884">
        <v>2016</v>
      </c>
      <c r="E6884" t="s">
        <v>19870</v>
      </c>
      <c r="F6884">
        <v>6.3</v>
      </c>
      <c r="G6884">
        <v>124000</v>
      </c>
      <c r="H6884" t="s">
        <v>14098</v>
      </c>
      <c r="I6884" t="s">
        <v>17060</v>
      </c>
      <c r="J6884" t="s">
        <v>19365</v>
      </c>
      <c r="K6884" t="s">
        <v>41</v>
      </c>
      <c r="L6884">
        <v>17000000</v>
      </c>
      <c r="M6884">
        <v>119100758</v>
      </c>
      <c r="N6884" t="s">
        <v>42</v>
      </c>
      <c r="O6884">
        <v>86</v>
      </c>
      <c r="P6884" cm="1">
        <f t="array" ref="P6884">_xlfn.XLOOKUP(D6884, CPI!$A:A, CPI!$B:B)</f>
        <v>240</v>
      </c>
      <c r="Q6884" s="9">
        <f>IF(M6884="","",PRODUCT(M6884,CPI!$B$112/P6884))</f>
        <v>151208337.34416667</v>
      </c>
    </row>
    <row r="6885" spans="1:17">
      <c r="A6885" t="s">
        <v>19896</v>
      </c>
      <c r="B6885" t="s">
        <v>44</v>
      </c>
      <c r="C6885" t="s">
        <v>74</v>
      </c>
      <c r="D6885">
        <v>2016</v>
      </c>
      <c r="E6885" t="s">
        <v>19893</v>
      </c>
      <c r="F6885">
        <v>7.8</v>
      </c>
      <c r="G6885">
        <v>209000</v>
      </c>
      <c r="H6885" t="s">
        <v>19127</v>
      </c>
      <c r="I6885" t="s">
        <v>19897</v>
      </c>
      <c r="J6885" t="s">
        <v>19199</v>
      </c>
      <c r="K6885" t="s">
        <v>41</v>
      </c>
      <c r="L6885">
        <v>25000000</v>
      </c>
      <c r="M6885">
        <v>236225193</v>
      </c>
      <c r="N6885" t="s">
        <v>9120</v>
      </c>
      <c r="O6885">
        <v>127</v>
      </c>
      <c r="P6885" cm="1">
        <f t="array" ref="P6885">_xlfn.XLOOKUP(D6885, CPI!$A:A, CPI!$B:B)</f>
        <v>240</v>
      </c>
      <c r="Q6885" s="9">
        <f>IF(M6885="","",PRODUCT(M6885,CPI!$B$112/P6885))</f>
        <v>299907567.94624996</v>
      </c>
    </row>
    <row r="6886" spans="1:17">
      <c r="A6886" t="s">
        <v>19898</v>
      </c>
      <c r="B6886" t="s">
        <v>27</v>
      </c>
      <c r="C6886" t="s">
        <v>401</v>
      </c>
      <c r="D6886">
        <v>2016</v>
      </c>
      <c r="E6886" t="s">
        <v>19899</v>
      </c>
      <c r="F6886">
        <v>6.1</v>
      </c>
      <c r="G6886">
        <v>181000</v>
      </c>
      <c r="H6886" t="s">
        <v>19900</v>
      </c>
      <c r="I6886" t="s">
        <v>19901</v>
      </c>
      <c r="J6886" t="s">
        <v>15040</v>
      </c>
      <c r="K6886" t="s">
        <v>41</v>
      </c>
      <c r="L6886">
        <v>19000000</v>
      </c>
      <c r="M6886">
        <v>140705322</v>
      </c>
      <c r="N6886" t="s">
        <v>18242</v>
      </c>
      <c r="O6886">
        <v>89</v>
      </c>
      <c r="P6886" cm="1">
        <f t="array" ref="P6886">_xlfn.XLOOKUP(D6886, CPI!$A:A, CPI!$B:B)</f>
        <v>240</v>
      </c>
      <c r="Q6886" s="9">
        <f>IF(M6886="","",PRODUCT(M6886,CPI!$B$112/P6886))</f>
        <v>178637131.7225</v>
      </c>
    </row>
    <row r="6887" spans="1:17">
      <c r="A6887" t="s">
        <v>19902</v>
      </c>
      <c r="B6887" t="s">
        <v>27</v>
      </c>
      <c r="C6887" t="s">
        <v>115</v>
      </c>
      <c r="D6887">
        <v>2016</v>
      </c>
      <c r="E6887" t="s">
        <v>19903</v>
      </c>
      <c r="F6887">
        <v>6.5</v>
      </c>
      <c r="G6887">
        <v>176000</v>
      </c>
      <c r="H6887" t="s">
        <v>17160</v>
      </c>
      <c r="I6887" t="s">
        <v>12422</v>
      </c>
      <c r="J6887" t="s">
        <v>16337</v>
      </c>
      <c r="K6887" t="s">
        <v>41</v>
      </c>
      <c r="L6887">
        <v>45000000</v>
      </c>
      <c r="M6887">
        <v>173185859</v>
      </c>
      <c r="N6887" t="s">
        <v>9697</v>
      </c>
      <c r="O6887">
        <v>112</v>
      </c>
      <c r="P6887" cm="1">
        <f t="array" ref="P6887">_xlfn.XLOOKUP(D6887, CPI!$A:A, CPI!$B:B)</f>
        <v>240</v>
      </c>
      <c r="Q6887" s="9">
        <f>IF(M6887="","",PRODUCT(M6887,CPI!$B$112/P6887))</f>
        <v>219873880.15541667</v>
      </c>
    </row>
    <row r="6888" spans="1:17">
      <c r="A6888" t="s">
        <v>19904</v>
      </c>
      <c r="B6888" t="s">
        <v>27</v>
      </c>
      <c r="C6888" t="s">
        <v>45</v>
      </c>
      <c r="D6888">
        <v>2016</v>
      </c>
      <c r="E6888" t="s">
        <v>19691</v>
      </c>
      <c r="F6888">
        <v>7.6</v>
      </c>
      <c r="G6888">
        <v>211000</v>
      </c>
      <c r="H6888" t="s">
        <v>13239</v>
      </c>
      <c r="I6888" t="s">
        <v>19292</v>
      </c>
      <c r="J6888" t="s">
        <v>15754</v>
      </c>
      <c r="K6888" t="s">
        <v>41</v>
      </c>
      <c r="L6888">
        <v>12000000</v>
      </c>
      <c r="M6888">
        <v>37879877</v>
      </c>
      <c r="N6888" t="s">
        <v>16796</v>
      </c>
      <c r="O6888">
        <v>102</v>
      </c>
      <c r="P6888" cm="1">
        <f t="array" ref="P6888">_xlfn.XLOOKUP(D6888, CPI!$A:A, CPI!$B:B)</f>
        <v>240</v>
      </c>
      <c r="Q6888" s="9">
        <f>IF(M6888="","",PRODUCT(M6888,CPI!$B$112/P6888))</f>
        <v>48091660.507916667</v>
      </c>
    </row>
    <row r="6889" spans="1:17">
      <c r="A6889" t="s">
        <v>19905</v>
      </c>
      <c r="B6889" t="s">
        <v>27</v>
      </c>
      <c r="C6889" t="s">
        <v>45</v>
      </c>
      <c r="D6889">
        <v>2016</v>
      </c>
      <c r="E6889" t="s">
        <v>19906</v>
      </c>
      <c r="F6889">
        <v>6</v>
      </c>
      <c r="G6889">
        <v>93000</v>
      </c>
      <c r="H6889" t="s">
        <v>9137</v>
      </c>
      <c r="I6889" t="s">
        <v>9137</v>
      </c>
      <c r="J6889" t="s">
        <v>18778</v>
      </c>
      <c r="K6889" t="s">
        <v>41</v>
      </c>
      <c r="L6889">
        <v>10000000</v>
      </c>
      <c r="M6889">
        <v>118587880</v>
      </c>
      <c r="N6889" t="s">
        <v>72</v>
      </c>
      <c r="O6889">
        <v>108</v>
      </c>
      <c r="P6889" cm="1">
        <f t="array" ref="P6889">_xlfn.XLOOKUP(D6889, CPI!$A:A, CPI!$B:B)</f>
        <v>240</v>
      </c>
      <c r="Q6889" s="9">
        <f>IF(M6889="","",PRODUCT(M6889,CPI!$B$112/P6889))</f>
        <v>150557195.98333332</v>
      </c>
    </row>
    <row r="6890" spans="1:17">
      <c r="A6890" t="s">
        <v>2015</v>
      </c>
      <c r="B6890" t="s">
        <v>2010</v>
      </c>
      <c r="C6890" t="s">
        <v>45</v>
      </c>
      <c r="D6890">
        <v>2016</v>
      </c>
      <c r="E6890" t="s">
        <v>19907</v>
      </c>
      <c r="F6890">
        <v>6.7</v>
      </c>
      <c r="G6890">
        <v>209000</v>
      </c>
      <c r="H6890" t="s">
        <v>17137</v>
      </c>
      <c r="I6890" t="s">
        <v>18428</v>
      </c>
      <c r="J6890" t="s">
        <v>19156</v>
      </c>
      <c r="K6890" t="s">
        <v>41</v>
      </c>
      <c r="L6890">
        <v>144000000</v>
      </c>
      <c r="M6890">
        <v>229147509</v>
      </c>
      <c r="N6890" t="s">
        <v>42</v>
      </c>
      <c r="O6890">
        <v>117</v>
      </c>
      <c r="P6890" cm="1">
        <f t="array" ref="P6890">_xlfn.XLOOKUP(D6890, CPI!$A:A, CPI!$B:B)</f>
        <v>240</v>
      </c>
      <c r="Q6890" s="9">
        <f>IF(M6890="","",PRODUCT(M6890,CPI!$B$112/P6890))</f>
        <v>290921858.30124998</v>
      </c>
    </row>
    <row r="6891" spans="1:17">
      <c r="A6891" t="s">
        <v>19908</v>
      </c>
      <c r="B6891" t="s">
        <v>27</v>
      </c>
      <c r="C6891" t="s">
        <v>45</v>
      </c>
      <c r="D6891">
        <v>2016</v>
      </c>
      <c r="E6891" t="s">
        <v>19909</v>
      </c>
      <c r="F6891">
        <v>7.3</v>
      </c>
      <c r="G6891">
        <v>271000</v>
      </c>
      <c r="H6891" t="s">
        <v>13699</v>
      </c>
      <c r="I6891" t="s">
        <v>19910</v>
      </c>
      <c r="J6891" t="s">
        <v>9671</v>
      </c>
      <c r="K6891" t="s">
        <v>41</v>
      </c>
      <c r="L6891">
        <v>44000000</v>
      </c>
      <c r="M6891">
        <v>155160045</v>
      </c>
      <c r="N6891" t="s">
        <v>34</v>
      </c>
      <c r="O6891">
        <v>128</v>
      </c>
      <c r="P6891" cm="1">
        <f t="array" ref="P6891">_xlfn.XLOOKUP(D6891, CPI!$A:A, CPI!$B:B)</f>
        <v>240</v>
      </c>
      <c r="Q6891" s="9">
        <f>IF(M6891="","",PRODUCT(M6891,CPI!$B$112/P6891))</f>
        <v>196988607.13124999</v>
      </c>
    </row>
    <row r="6892" spans="1:17">
      <c r="A6892" t="s">
        <v>19911</v>
      </c>
      <c r="B6892" t="s">
        <v>27</v>
      </c>
      <c r="C6892" t="s">
        <v>63</v>
      </c>
      <c r="D6892">
        <v>2016</v>
      </c>
      <c r="E6892" t="s">
        <v>19870</v>
      </c>
      <c r="F6892">
        <v>6.2</v>
      </c>
      <c r="G6892">
        <v>87000</v>
      </c>
      <c r="H6892" t="s">
        <v>9156</v>
      </c>
      <c r="I6892" t="s">
        <v>9156</v>
      </c>
      <c r="J6892" t="s">
        <v>17198</v>
      </c>
      <c r="K6892" t="s">
        <v>41</v>
      </c>
      <c r="L6892">
        <v>7000000</v>
      </c>
      <c r="M6892">
        <v>3377430</v>
      </c>
      <c r="N6892" t="s">
        <v>18448</v>
      </c>
      <c r="O6892">
        <v>117</v>
      </c>
      <c r="P6892" cm="1">
        <f t="array" ref="P6892">_xlfn.XLOOKUP(D6892, CPI!$A:A, CPI!$B:B)</f>
        <v>240</v>
      </c>
      <c r="Q6892" s="9">
        <f>IF(M6892="","",PRODUCT(M6892,CPI!$B$112/P6892))</f>
        <v>4287928.8374999994</v>
      </c>
    </row>
    <row r="6893" spans="1:17">
      <c r="A6893" t="s">
        <v>19912</v>
      </c>
      <c r="B6893" t="s">
        <v>27</v>
      </c>
      <c r="C6893" t="s">
        <v>28</v>
      </c>
      <c r="D6893">
        <v>2016</v>
      </c>
      <c r="E6893" t="s">
        <v>19880</v>
      </c>
      <c r="F6893">
        <v>7.4</v>
      </c>
      <c r="G6893">
        <v>284000</v>
      </c>
      <c r="H6893" t="s">
        <v>19913</v>
      </c>
      <c r="I6893" t="s">
        <v>19913</v>
      </c>
      <c r="J6893" t="s">
        <v>19914</v>
      </c>
      <c r="K6893" t="s">
        <v>41</v>
      </c>
      <c r="L6893">
        <v>4000000</v>
      </c>
      <c r="M6893">
        <v>65336603</v>
      </c>
      <c r="N6893" t="s">
        <v>18745</v>
      </c>
      <c r="O6893">
        <v>111</v>
      </c>
      <c r="P6893" cm="1">
        <f t="array" ref="P6893">_xlfn.XLOOKUP(D6893, CPI!$A:A, CPI!$B:B)</f>
        <v>240</v>
      </c>
      <c r="Q6893" s="9">
        <f>IF(M6893="","",PRODUCT(M6893,CPI!$B$112/P6893))</f>
        <v>82950262.22541666</v>
      </c>
    </row>
    <row r="6894" spans="1:17">
      <c r="A6894" t="s">
        <v>19915</v>
      </c>
      <c r="B6894" t="s">
        <v>2010</v>
      </c>
      <c r="C6894" t="s">
        <v>45</v>
      </c>
      <c r="D6894">
        <v>2016</v>
      </c>
      <c r="E6894" t="s">
        <v>19606</v>
      </c>
      <c r="F6894">
        <v>6.6</v>
      </c>
      <c r="G6894">
        <v>213000</v>
      </c>
      <c r="H6894" t="s">
        <v>12851</v>
      </c>
      <c r="I6894" t="s">
        <v>12851</v>
      </c>
      <c r="J6894" t="s">
        <v>9540</v>
      </c>
      <c r="K6894" t="s">
        <v>41</v>
      </c>
      <c r="L6894">
        <v>120000000</v>
      </c>
      <c r="M6894">
        <v>415484914</v>
      </c>
      <c r="N6894" t="s">
        <v>72</v>
      </c>
      <c r="O6894">
        <v>123</v>
      </c>
      <c r="P6894" cm="1">
        <f t="array" ref="P6894">_xlfn.XLOOKUP(D6894, CPI!$A:A, CPI!$B:B)</f>
        <v>240</v>
      </c>
      <c r="Q6894" s="9">
        <f>IF(M6894="","",PRODUCT(M6894,CPI!$B$112/P6894))</f>
        <v>527492722.06583333</v>
      </c>
    </row>
    <row r="6895" spans="1:17">
      <c r="A6895" t="s">
        <v>19916</v>
      </c>
      <c r="B6895" t="s">
        <v>27</v>
      </c>
      <c r="C6895" t="s">
        <v>28</v>
      </c>
      <c r="D6895">
        <v>2016</v>
      </c>
      <c r="E6895" t="s">
        <v>19857</v>
      </c>
      <c r="F6895">
        <v>7.8</v>
      </c>
      <c r="G6895">
        <v>257000</v>
      </c>
      <c r="H6895" t="s">
        <v>10910</v>
      </c>
      <c r="I6895" t="s">
        <v>10910</v>
      </c>
      <c r="J6895" t="s">
        <v>12800</v>
      </c>
      <c r="K6895" t="s">
        <v>41</v>
      </c>
      <c r="L6895">
        <v>9000000</v>
      </c>
      <c r="M6895">
        <v>78988148</v>
      </c>
      <c r="N6895" t="s">
        <v>19917</v>
      </c>
      <c r="O6895">
        <v>137</v>
      </c>
      <c r="P6895" cm="1">
        <f t="array" ref="P6895">_xlfn.XLOOKUP(D6895, CPI!$A:A, CPI!$B:B)</f>
        <v>240</v>
      </c>
      <c r="Q6895" s="9">
        <f>IF(M6895="","",PRODUCT(M6895,CPI!$B$112/P6895))</f>
        <v>100282036.23166667</v>
      </c>
    </row>
    <row r="6896" spans="1:17">
      <c r="A6896" t="s">
        <v>19918</v>
      </c>
      <c r="B6896" t="s">
        <v>2010</v>
      </c>
      <c r="C6896" t="s">
        <v>45</v>
      </c>
      <c r="D6896">
        <v>2016</v>
      </c>
      <c r="E6896" t="s">
        <v>19030</v>
      </c>
      <c r="F6896">
        <v>6.3</v>
      </c>
      <c r="G6896">
        <v>166000</v>
      </c>
      <c r="H6896" t="s">
        <v>13477</v>
      </c>
      <c r="I6896" t="s">
        <v>19919</v>
      </c>
      <c r="J6896" t="s">
        <v>12480</v>
      </c>
      <c r="K6896" t="s">
        <v>41</v>
      </c>
      <c r="L6896">
        <v>50000000</v>
      </c>
      <c r="M6896">
        <v>216972543</v>
      </c>
      <c r="N6896" t="s">
        <v>2037</v>
      </c>
      <c r="O6896">
        <v>107</v>
      </c>
      <c r="P6896" cm="1">
        <f t="array" ref="P6896">_xlfn.XLOOKUP(D6896, CPI!$A:A, CPI!$B:B)</f>
        <v>240</v>
      </c>
      <c r="Q6896" s="9">
        <f>IF(M6896="","",PRODUCT(M6896,CPI!$B$112/P6896))</f>
        <v>275464724.38374996</v>
      </c>
    </row>
    <row r="6897" spans="1:17">
      <c r="A6897" t="s">
        <v>19920</v>
      </c>
      <c r="B6897" t="s">
        <v>27</v>
      </c>
      <c r="C6897" t="s">
        <v>74</v>
      </c>
      <c r="D6897">
        <v>2016</v>
      </c>
      <c r="E6897" t="s">
        <v>19921</v>
      </c>
      <c r="F6897">
        <v>7.1</v>
      </c>
      <c r="G6897">
        <v>188000</v>
      </c>
      <c r="H6897" t="s">
        <v>11288</v>
      </c>
      <c r="I6897" t="s">
        <v>19922</v>
      </c>
      <c r="J6897" t="s">
        <v>16870</v>
      </c>
      <c r="K6897" t="s">
        <v>41</v>
      </c>
      <c r="L6897">
        <v>40000000</v>
      </c>
      <c r="M6897">
        <v>86234523</v>
      </c>
      <c r="N6897" t="s">
        <v>19923</v>
      </c>
      <c r="O6897">
        <v>114</v>
      </c>
      <c r="P6897" cm="1">
        <f t="array" ref="P6897">_xlfn.XLOOKUP(D6897, CPI!$A:A, CPI!$B:B)</f>
        <v>240</v>
      </c>
      <c r="Q6897" s="9">
        <f>IF(M6897="","",PRODUCT(M6897,CPI!$B$112/P6897))</f>
        <v>109481913.15875</v>
      </c>
    </row>
    <row r="6898" spans="1:17">
      <c r="A6898" t="s">
        <v>19924</v>
      </c>
      <c r="B6898" t="s">
        <v>2010</v>
      </c>
      <c r="C6898" t="s">
        <v>45</v>
      </c>
      <c r="D6898">
        <v>2016</v>
      </c>
      <c r="E6898" t="s">
        <v>19906</v>
      </c>
      <c r="F6898">
        <v>6.2</v>
      </c>
      <c r="G6898">
        <v>168000</v>
      </c>
      <c r="H6898" t="s">
        <v>15046</v>
      </c>
      <c r="I6898" t="s">
        <v>18936</v>
      </c>
      <c r="J6898" t="s">
        <v>17731</v>
      </c>
      <c r="K6898" t="s">
        <v>33</v>
      </c>
      <c r="L6898">
        <v>180000000</v>
      </c>
      <c r="M6898">
        <v>356700357</v>
      </c>
      <c r="N6898" t="s">
        <v>10911</v>
      </c>
      <c r="O6898">
        <v>110</v>
      </c>
      <c r="P6898" cm="1">
        <f t="array" ref="P6898">_xlfn.XLOOKUP(D6898, CPI!$A:A, CPI!$B:B)</f>
        <v>240</v>
      </c>
      <c r="Q6898" s="9">
        <f>IF(M6898="","",PRODUCT(M6898,CPI!$B$112/P6898))</f>
        <v>452860828.24124998</v>
      </c>
    </row>
    <row r="6899" spans="1:17">
      <c r="A6899" t="s">
        <v>19925</v>
      </c>
      <c r="B6899" t="s">
        <v>27</v>
      </c>
      <c r="C6899" t="s">
        <v>28</v>
      </c>
      <c r="D6899">
        <v>2016</v>
      </c>
      <c r="E6899" t="s">
        <v>19926</v>
      </c>
      <c r="F6899">
        <v>7.2</v>
      </c>
      <c r="G6899">
        <v>104000</v>
      </c>
      <c r="H6899" t="s">
        <v>76</v>
      </c>
      <c r="I6899" t="s">
        <v>12434</v>
      </c>
      <c r="J6899" t="s">
        <v>17690</v>
      </c>
      <c r="K6899" t="s">
        <v>41</v>
      </c>
      <c r="L6899">
        <v>46000000</v>
      </c>
      <c r="M6899">
        <v>23834809</v>
      </c>
      <c r="N6899" t="s">
        <v>19927</v>
      </c>
      <c r="O6899">
        <v>161</v>
      </c>
      <c r="P6899" cm="1">
        <f t="array" ref="P6899">_xlfn.XLOOKUP(D6899, CPI!$A:A, CPI!$B:B)</f>
        <v>240</v>
      </c>
      <c r="Q6899" s="9">
        <f>IF(M6899="","",PRODUCT(M6899,CPI!$B$112/P6899))</f>
        <v>30260276.259583332</v>
      </c>
    </row>
    <row r="6900" spans="1:17">
      <c r="A6900" t="s">
        <v>19928</v>
      </c>
      <c r="B6900" t="s">
        <v>27</v>
      </c>
      <c r="C6900" t="s">
        <v>36</v>
      </c>
      <c r="D6900">
        <v>2016</v>
      </c>
      <c r="E6900" t="s">
        <v>19929</v>
      </c>
      <c r="F6900">
        <v>7</v>
      </c>
      <c r="G6900">
        <v>40000</v>
      </c>
      <c r="H6900" t="s">
        <v>16360</v>
      </c>
      <c r="I6900" t="s">
        <v>16360</v>
      </c>
      <c r="J6900" t="s">
        <v>19930</v>
      </c>
      <c r="K6900" t="s">
        <v>33</v>
      </c>
      <c r="M6900">
        <v>2290649</v>
      </c>
      <c r="N6900" t="s">
        <v>19931</v>
      </c>
      <c r="O6900">
        <v>163</v>
      </c>
      <c r="P6900" cm="1">
        <f t="array" ref="P6900">_xlfn.XLOOKUP(D6900, CPI!$A:A, CPI!$B:B)</f>
        <v>240</v>
      </c>
      <c r="Q6900" s="9">
        <f>IF(M6900="","",PRODUCT(M6900,CPI!$B$112/P6900))</f>
        <v>2908169.7929166667</v>
      </c>
    </row>
    <row r="6901" spans="1:17">
      <c r="A6901" t="s">
        <v>19932</v>
      </c>
      <c r="B6901" t="s">
        <v>2010</v>
      </c>
      <c r="C6901" t="s">
        <v>45</v>
      </c>
      <c r="D6901">
        <v>2016</v>
      </c>
      <c r="E6901" t="s">
        <v>6424</v>
      </c>
      <c r="F6901">
        <v>5.4</v>
      </c>
      <c r="G6901">
        <v>110000</v>
      </c>
      <c r="H6901" t="s">
        <v>7947</v>
      </c>
      <c r="I6901" t="s">
        <v>18964</v>
      </c>
      <c r="J6901" t="s">
        <v>18797</v>
      </c>
      <c r="K6901" t="s">
        <v>41</v>
      </c>
      <c r="L6901">
        <v>140000000</v>
      </c>
      <c r="M6901">
        <v>150680864</v>
      </c>
      <c r="N6901" t="s">
        <v>19933</v>
      </c>
      <c r="O6901">
        <v>127</v>
      </c>
      <c r="P6901" cm="1">
        <f t="array" ref="P6901">_xlfn.XLOOKUP(D6901, CPI!$A:A, CPI!$B:B)</f>
        <v>240</v>
      </c>
      <c r="Q6901" s="9">
        <f>IF(M6901="","",PRODUCT(M6901,CPI!$B$112/P6901))</f>
        <v>191301913.58666667</v>
      </c>
    </row>
    <row r="6902" spans="1:17">
      <c r="A6902" t="s">
        <v>19934</v>
      </c>
      <c r="B6902" t="s">
        <v>2010</v>
      </c>
      <c r="C6902" t="s">
        <v>36</v>
      </c>
      <c r="D6902">
        <v>2016</v>
      </c>
      <c r="E6902" t="s">
        <v>19906</v>
      </c>
      <c r="F6902">
        <v>7.9</v>
      </c>
      <c r="G6902">
        <v>118000</v>
      </c>
      <c r="H6902" t="s">
        <v>15454</v>
      </c>
      <c r="I6902" t="s">
        <v>15454</v>
      </c>
      <c r="J6902" t="s">
        <v>684</v>
      </c>
      <c r="K6902" t="s">
        <v>1888</v>
      </c>
      <c r="M6902">
        <v>23915910</v>
      </c>
      <c r="N6902" t="s">
        <v>19935</v>
      </c>
      <c r="O6902">
        <v>101</v>
      </c>
      <c r="P6902" cm="1">
        <f t="array" ref="P6902">_xlfn.XLOOKUP(D6902, CPI!$A:A, CPI!$B:B)</f>
        <v>240</v>
      </c>
      <c r="Q6902" s="9">
        <f>IF(M6902="","",PRODUCT(M6902,CPI!$B$112/P6902))</f>
        <v>30363240.737499997</v>
      </c>
    </row>
    <row r="6903" spans="1:17">
      <c r="A6903" t="s">
        <v>19936</v>
      </c>
      <c r="B6903" t="s">
        <v>2010</v>
      </c>
      <c r="C6903" t="s">
        <v>74</v>
      </c>
      <c r="D6903">
        <v>2016</v>
      </c>
      <c r="E6903" t="s">
        <v>19813</v>
      </c>
      <c r="F6903">
        <v>7.2</v>
      </c>
      <c r="G6903">
        <v>134000</v>
      </c>
      <c r="H6903" t="s">
        <v>7525</v>
      </c>
      <c r="I6903" t="s">
        <v>15622</v>
      </c>
      <c r="J6903" t="s">
        <v>1576</v>
      </c>
      <c r="K6903" t="s">
        <v>41</v>
      </c>
      <c r="L6903">
        <v>25000000</v>
      </c>
      <c r="M6903">
        <v>24121245</v>
      </c>
      <c r="N6903" t="s">
        <v>13879</v>
      </c>
      <c r="O6903">
        <v>115</v>
      </c>
      <c r="P6903" cm="1">
        <f t="array" ref="P6903">_xlfn.XLOOKUP(D6903, CPI!$A:A, CPI!$B:B)</f>
        <v>240</v>
      </c>
      <c r="Q6903" s="9">
        <f>IF(M6903="","",PRODUCT(M6903,CPI!$B$112/P6903))</f>
        <v>30623930.631249998</v>
      </c>
    </row>
    <row r="6904" spans="1:17">
      <c r="A6904" t="s">
        <v>19937</v>
      </c>
      <c r="B6904" t="s">
        <v>2010</v>
      </c>
      <c r="C6904" t="s">
        <v>45</v>
      </c>
      <c r="D6904">
        <v>2016</v>
      </c>
      <c r="E6904" t="s">
        <v>19938</v>
      </c>
      <c r="F6904">
        <v>6.2</v>
      </c>
      <c r="G6904">
        <v>165000</v>
      </c>
      <c r="H6904" t="s">
        <v>1145</v>
      </c>
      <c r="I6904" t="s">
        <v>19939</v>
      </c>
      <c r="J6904" t="s">
        <v>2102</v>
      </c>
      <c r="K6904" t="s">
        <v>41</v>
      </c>
      <c r="L6904">
        <v>75000000</v>
      </c>
      <c r="M6904">
        <v>220021259</v>
      </c>
      <c r="N6904" t="s">
        <v>42</v>
      </c>
      <c r="O6904">
        <v>121</v>
      </c>
      <c r="P6904" cm="1">
        <f t="array" ref="P6904">_xlfn.XLOOKUP(D6904, CPI!$A:A, CPI!$B:B)</f>
        <v>240</v>
      </c>
      <c r="Q6904" s="9">
        <f>IF(M6904="","",PRODUCT(M6904,CPI!$B$112/P6904))</f>
        <v>279335323.40541667</v>
      </c>
    </row>
    <row r="6905" spans="1:17">
      <c r="A6905" t="s">
        <v>19940</v>
      </c>
      <c r="B6905" t="s">
        <v>2010</v>
      </c>
      <c r="C6905" t="s">
        <v>45</v>
      </c>
      <c r="D6905">
        <v>2016</v>
      </c>
      <c r="E6905" t="s">
        <v>19805</v>
      </c>
      <c r="F6905">
        <v>6.5</v>
      </c>
      <c r="G6905">
        <v>260000</v>
      </c>
      <c r="H6905" t="s">
        <v>15761</v>
      </c>
      <c r="I6905" t="s">
        <v>7342</v>
      </c>
      <c r="J6905" t="s">
        <v>16101</v>
      </c>
      <c r="K6905" t="s">
        <v>41</v>
      </c>
      <c r="L6905">
        <v>90000000</v>
      </c>
      <c r="M6905">
        <v>334897606</v>
      </c>
      <c r="N6905" t="s">
        <v>10093</v>
      </c>
      <c r="O6905">
        <v>129</v>
      </c>
      <c r="P6905" cm="1">
        <f t="array" ref="P6905">_xlfn.XLOOKUP(D6905, CPI!$A:A, CPI!$B:B)</f>
        <v>240</v>
      </c>
      <c r="Q6905" s="9">
        <f>IF(M6905="","",PRODUCT(M6905,CPI!$B$112/P6905))</f>
        <v>425180418.95083332</v>
      </c>
    </row>
    <row r="6906" spans="1:17">
      <c r="A6906" t="s">
        <v>19941</v>
      </c>
      <c r="B6906" t="s">
        <v>27</v>
      </c>
      <c r="C6906" t="s">
        <v>28</v>
      </c>
      <c r="D6906">
        <v>2016</v>
      </c>
      <c r="E6906" t="s">
        <v>19855</v>
      </c>
      <c r="F6906">
        <v>7.5</v>
      </c>
      <c r="G6906">
        <v>68000</v>
      </c>
      <c r="H6906" t="s">
        <v>7901</v>
      </c>
      <c r="I6906" t="s">
        <v>19942</v>
      </c>
      <c r="J6906" t="s">
        <v>17680</v>
      </c>
      <c r="K6906" t="s">
        <v>463</v>
      </c>
      <c r="L6906">
        <v>13000000</v>
      </c>
      <c r="M6906">
        <v>9101546</v>
      </c>
      <c r="N6906" t="s">
        <v>12262</v>
      </c>
      <c r="O6906">
        <v>132</v>
      </c>
      <c r="P6906" cm="1">
        <f t="array" ref="P6906">_xlfn.XLOOKUP(D6906, CPI!$A:A, CPI!$B:B)</f>
        <v>240</v>
      </c>
      <c r="Q6906" s="9">
        <f>IF(M6906="","",PRODUCT(M6906,CPI!$B$112/P6906))</f>
        <v>11555171.109166667</v>
      </c>
    </row>
    <row r="6907" spans="1:17">
      <c r="A6907" t="s">
        <v>8079</v>
      </c>
      <c r="B6907" t="s">
        <v>44</v>
      </c>
      <c r="C6907" t="s">
        <v>36</v>
      </c>
      <c r="D6907">
        <v>2016</v>
      </c>
      <c r="E6907" t="s">
        <v>19890</v>
      </c>
      <c r="F6907">
        <v>7.4</v>
      </c>
      <c r="G6907">
        <v>264000</v>
      </c>
      <c r="H6907" t="s">
        <v>9092</v>
      </c>
      <c r="I6907" t="s">
        <v>16557</v>
      </c>
      <c r="J6907" t="s">
        <v>19943</v>
      </c>
      <c r="K6907" t="s">
        <v>33</v>
      </c>
      <c r="L6907">
        <v>175000000</v>
      </c>
      <c r="M6907">
        <v>966554929</v>
      </c>
      <c r="N6907" t="s">
        <v>19944</v>
      </c>
      <c r="O6907">
        <v>106</v>
      </c>
      <c r="P6907" cm="1">
        <f t="array" ref="P6907">_xlfn.XLOOKUP(D6907, CPI!$A:A, CPI!$B:B)</f>
        <v>240</v>
      </c>
      <c r="Q6907" s="9">
        <f>IF(M6907="","",PRODUCT(M6907,CPI!$B$112/P6907))</f>
        <v>1227122028.6095834</v>
      </c>
    </row>
    <row r="6908" spans="1:17">
      <c r="A6908" t="s">
        <v>19945</v>
      </c>
      <c r="B6908" t="s">
        <v>2010</v>
      </c>
      <c r="C6908" t="s">
        <v>45</v>
      </c>
      <c r="D6908">
        <v>2016</v>
      </c>
      <c r="E6908" t="s">
        <v>19946</v>
      </c>
      <c r="F6908">
        <v>7.2</v>
      </c>
      <c r="G6908">
        <v>300000</v>
      </c>
      <c r="H6908" t="s">
        <v>19947</v>
      </c>
      <c r="I6908" t="s">
        <v>19948</v>
      </c>
      <c r="J6908" t="s">
        <v>6570</v>
      </c>
      <c r="K6908" t="s">
        <v>41</v>
      </c>
      <c r="L6908">
        <v>15000000</v>
      </c>
      <c r="M6908">
        <v>110216998</v>
      </c>
      <c r="N6908" t="s">
        <v>55</v>
      </c>
      <c r="O6908">
        <v>103</v>
      </c>
      <c r="P6908" cm="1">
        <f t="array" ref="P6908">_xlfn.XLOOKUP(D6908, CPI!$A:A, CPI!$B:B)</f>
        <v>240</v>
      </c>
      <c r="Q6908" s="9">
        <f>IF(M6908="","",PRODUCT(M6908,CPI!$B$112/P6908))</f>
        <v>139929663.71083334</v>
      </c>
    </row>
    <row r="6909" spans="1:17">
      <c r="A6909" t="s">
        <v>19949</v>
      </c>
      <c r="B6909" t="s">
        <v>2010</v>
      </c>
      <c r="C6909" t="s">
        <v>74</v>
      </c>
      <c r="D6909">
        <v>2016</v>
      </c>
      <c r="E6909" t="s">
        <v>19950</v>
      </c>
      <c r="F6909">
        <v>6.6</v>
      </c>
      <c r="G6909">
        <v>83000</v>
      </c>
      <c r="H6909" t="s">
        <v>8327</v>
      </c>
      <c r="I6909" t="s">
        <v>8327</v>
      </c>
      <c r="J6909" t="s">
        <v>12765</v>
      </c>
      <c r="K6909" t="s">
        <v>41</v>
      </c>
      <c r="L6909">
        <v>30000000</v>
      </c>
      <c r="M6909">
        <v>19263938</v>
      </c>
      <c r="N6909" t="s">
        <v>19951</v>
      </c>
      <c r="O6909">
        <v>141</v>
      </c>
      <c r="P6909" cm="1">
        <f t="array" ref="P6909">_xlfn.XLOOKUP(D6909, CPI!$A:A, CPI!$B:B)</f>
        <v>240</v>
      </c>
      <c r="Q6909" s="9">
        <f>IF(M6909="","",PRODUCT(M6909,CPI!$B$112/P6909))</f>
        <v>24457174.619166665</v>
      </c>
    </row>
    <row r="6910" spans="1:17">
      <c r="A6910" t="s">
        <v>19952</v>
      </c>
      <c r="B6910" t="s">
        <v>44</v>
      </c>
      <c r="C6910" t="s">
        <v>401</v>
      </c>
      <c r="D6910">
        <v>2016</v>
      </c>
      <c r="E6910" t="s">
        <v>19030</v>
      </c>
      <c r="F6910">
        <v>7.3</v>
      </c>
      <c r="G6910">
        <v>250000</v>
      </c>
      <c r="H6910" t="s">
        <v>12958</v>
      </c>
      <c r="I6910" t="s">
        <v>12958</v>
      </c>
      <c r="J6910" t="s">
        <v>9494</v>
      </c>
      <c r="K6910" t="s">
        <v>41</v>
      </c>
      <c r="L6910">
        <v>200000000</v>
      </c>
      <c r="M6910">
        <v>1028570942</v>
      </c>
      <c r="N6910" t="s">
        <v>10129</v>
      </c>
      <c r="O6910">
        <v>97</v>
      </c>
      <c r="P6910" cm="1">
        <f t="array" ref="P6910">_xlfn.XLOOKUP(D6910, CPI!$A:A, CPI!$B:B)</f>
        <v>240</v>
      </c>
      <c r="Q6910" s="9">
        <f>IF(M6910="","",PRODUCT(M6910,CPI!$B$112/P6910))</f>
        <v>1305856525.1141667</v>
      </c>
    </row>
    <row r="6911" spans="1:17">
      <c r="A6911" t="s">
        <v>19953</v>
      </c>
      <c r="B6911" t="s">
        <v>2010</v>
      </c>
      <c r="C6911" t="s">
        <v>74</v>
      </c>
      <c r="D6911">
        <v>2016</v>
      </c>
      <c r="E6911" t="s">
        <v>19893</v>
      </c>
      <c r="F6911">
        <v>8</v>
      </c>
      <c r="G6911">
        <v>221000</v>
      </c>
      <c r="H6911" t="s">
        <v>19954</v>
      </c>
      <c r="I6911" t="s">
        <v>19955</v>
      </c>
      <c r="J6911" t="s">
        <v>15597</v>
      </c>
      <c r="K6911" t="s">
        <v>33</v>
      </c>
      <c r="L6911">
        <v>12000000</v>
      </c>
      <c r="M6911">
        <v>140853810</v>
      </c>
      <c r="N6911" t="s">
        <v>13879</v>
      </c>
      <c r="O6911">
        <v>118</v>
      </c>
      <c r="P6911" cm="1">
        <f t="array" ref="P6911">_xlfn.XLOOKUP(D6911, CPI!$A:A, CPI!$B:B)</f>
        <v>240</v>
      </c>
      <c r="Q6911" s="9">
        <f>IF(M6911="","",PRODUCT(M6911,CPI!$B$112/P6911))</f>
        <v>178825649.61249998</v>
      </c>
    </row>
    <row r="6912" spans="1:17">
      <c r="A6912" t="s">
        <v>19956</v>
      </c>
      <c r="B6912" t="s">
        <v>2010</v>
      </c>
      <c r="C6912" t="s">
        <v>28</v>
      </c>
      <c r="D6912">
        <v>2016</v>
      </c>
      <c r="E6912" t="s">
        <v>19837</v>
      </c>
      <c r="F6912">
        <v>6.3</v>
      </c>
      <c r="G6912">
        <v>119000</v>
      </c>
      <c r="H6912" t="s">
        <v>19957</v>
      </c>
      <c r="I6912" t="s">
        <v>17312</v>
      </c>
      <c r="J6912" t="s">
        <v>19958</v>
      </c>
      <c r="K6912" t="s">
        <v>41</v>
      </c>
      <c r="L6912">
        <v>4900000</v>
      </c>
      <c r="M6912">
        <v>148868835</v>
      </c>
      <c r="N6912" t="s">
        <v>2037</v>
      </c>
      <c r="O6912">
        <v>81</v>
      </c>
      <c r="P6912" cm="1">
        <f t="array" ref="P6912">_xlfn.XLOOKUP(D6912, CPI!$A:A, CPI!$B:B)</f>
        <v>240</v>
      </c>
      <c r="Q6912" s="9">
        <f>IF(M6912="","",PRODUCT(M6912,CPI!$B$112/P6912))</f>
        <v>189001391.76874998</v>
      </c>
    </row>
    <row r="6913" spans="1:17">
      <c r="A6913" t="s">
        <v>19959</v>
      </c>
      <c r="B6913" t="s">
        <v>27</v>
      </c>
      <c r="C6913" t="s">
        <v>52</v>
      </c>
      <c r="D6913">
        <v>2016</v>
      </c>
      <c r="E6913" t="s">
        <v>19374</v>
      </c>
      <c r="F6913">
        <v>4.8</v>
      </c>
      <c r="G6913">
        <v>36000</v>
      </c>
      <c r="H6913" t="s">
        <v>19960</v>
      </c>
      <c r="I6913" t="s">
        <v>19960</v>
      </c>
      <c r="J6913" t="s">
        <v>19961</v>
      </c>
      <c r="K6913" t="s">
        <v>41</v>
      </c>
      <c r="L6913">
        <v>900000</v>
      </c>
      <c r="M6913">
        <v>9097072</v>
      </c>
      <c r="N6913" t="s">
        <v>19962</v>
      </c>
      <c r="O6913">
        <v>94</v>
      </c>
      <c r="P6913" cm="1">
        <f t="array" ref="P6913">_xlfn.XLOOKUP(D6913, CPI!$A:A, CPI!$B:B)</f>
        <v>240</v>
      </c>
      <c r="Q6913" s="9">
        <f>IF(M6913="","",PRODUCT(M6913,CPI!$B$112/P6913))</f>
        <v>11549490.993333332</v>
      </c>
    </row>
    <row r="6914" spans="1:17">
      <c r="A6914" t="s">
        <v>19963</v>
      </c>
      <c r="B6914" t="s">
        <v>27</v>
      </c>
      <c r="C6914" t="s">
        <v>45</v>
      </c>
      <c r="D6914">
        <v>2016</v>
      </c>
      <c r="E6914" t="s">
        <v>19827</v>
      </c>
      <c r="F6914">
        <v>7.1</v>
      </c>
      <c r="G6914">
        <v>146000</v>
      </c>
      <c r="H6914" t="s">
        <v>2066</v>
      </c>
      <c r="I6914" t="s">
        <v>12665</v>
      </c>
      <c r="J6914" t="s">
        <v>6546</v>
      </c>
      <c r="K6914" t="s">
        <v>33</v>
      </c>
      <c r="L6914">
        <v>85000000</v>
      </c>
      <c r="M6914">
        <v>119520023</v>
      </c>
      <c r="N6914" t="s">
        <v>55</v>
      </c>
      <c r="O6914">
        <v>124</v>
      </c>
      <c r="P6914" cm="1">
        <f t="array" ref="P6914">_xlfn.XLOOKUP(D6914, CPI!$A:A, CPI!$B:B)</f>
        <v>240</v>
      </c>
      <c r="Q6914" s="9">
        <f>IF(M6914="","",PRODUCT(M6914,CPI!$B$112/P6914))</f>
        <v>151740629.20041665</v>
      </c>
    </row>
    <row r="6915" spans="1:17">
      <c r="A6915" t="s">
        <v>19964</v>
      </c>
      <c r="B6915" t="s">
        <v>2010</v>
      </c>
      <c r="C6915" t="s">
        <v>45</v>
      </c>
      <c r="D6915">
        <v>2016</v>
      </c>
      <c r="E6915" t="s">
        <v>19965</v>
      </c>
      <c r="F6915">
        <v>6.1</v>
      </c>
      <c r="G6915">
        <v>144000</v>
      </c>
      <c r="H6915" t="s">
        <v>3360</v>
      </c>
      <c r="I6915" t="s">
        <v>3580</v>
      </c>
      <c r="J6915" t="s">
        <v>1489</v>
      </c>
      <c r="K6915" t="s">
        <v>6002</v>
      </c>
      <c r="L6915">
        <v>60000000</v>
      </c>
      <c r="M6915">
        <v>162146076</v>
      </c>
      <c r="N6915" t="s">
        <v>55</v>
      </c>
      <c r="O6915">
        <v>118</v>
      </c>
      <c r="P6915" cm="1">
        <f t="array" ref="P6915">_xlfn.XLOOKUP(D6915, CPI!$A:A, CPI!$B:B)</f>
        <v>240</v>
      </c>
      <c r="Q6915" s="9">
        <f>IF(M6915="","",PRODUCT(M6915,CPI!$B$112/P6915))</f>
        <v>205857955.655</v>
      </c>
    </row>
    <row r="6916" spans="1:17">
      <c r="A6916" t="s">
        <v>19966</v>
      </c>
      <c r="B6916" t="s">
        <v>27</v>
      </c>
      <c r="C6916" t="s">
        <v>52</v>
      </c>
      <c r="D6916">
        <v>2016</v>
      </c>
      <c r="E6916" t="s">
        <v>19967</v>
      </c>
      <c r="F6916">
        <v>6.5</v>
      </c>
      <c r="G6916">
        <v>71000</v>
      </c>
      <c r="H6916" t="s">
        <v>11971</v>
      </c>
      <c r="I6916" t="s">
        <v>11972</v>
      </c>
      <c r="J6916" t="s">
        <v>8039</v>
      </c>
      <c r="K6916" t="s">
        <v>41</v>
      </c>
      <c r="L6916">
        <v>35000000</v>
      </c>
      <c r="M6916">
        <v>211952420</v>
      </c>
      <c r="N6916" t="s">
        <v>72</v>
      </c>
      <c r="O6916">
        <v>123</v>
      </c>
      <c r="P6916" cm="1">
        <f t="array" ref="P6916">_xlfn.XLOOKUP(D6916, CPI!$A:A, CPI!$B:B)</f>
        <v>240</v>
      </c>
      <c r="Q6916" s="9">
        <f>IF(M6916="","",PRODUCT(M6916,CPI!$B$112/P6916))</f>
        <v>269091259.89166665</v>
      </c>
    </row>
    <row r="6917" spans="1:17">
      <c r="A6917" t="s">
        <v>19968</v>
      </c>
      <c r="B6917" t="s">
        <v>27</v>
      </c>
      <c r="C6917" t="s">
        <v>52</v>
      </c>
      <c r="D6917">
        <v>2016</v>
      </c>
      <c r="E6917" t="s">
        <v>19808</v>
      </c>
      <c r="F6917">
        <v>6.1</v>
      </c>
      <c r="G6917">
        <v>83000</v>
      </c>
      <c r="H6917" t="s">
        <v>18807</v>
      </c>
      <c r="I6917" t="s">
        <v>10799</v>
      </c>
      <c r="J6917" t="s">
        <v>19289</v>
      </c>
      <c r="K6917" t="s">
        <v>41</v>
      </c>
      <c r="L6917">
        <v>38000000</v>
      </c>
      <c r="M6917">
        <v>112343513</v>
      </c>
      <c r="N6917" t="s">
        <v>2037</v>
      </c>
      <c r="O6917">
        <v>110</v>
      </c>
      <c r="P6917" cm="1">
        <f t="array" ref="P6917">_xlfn.XLOOKUP(D6917, CPI!$A:A, CPI!$B:B)</f>
        <v>240</v>
      </c>
      <c r="Q6917" s="9">
        <f>IF(M6917="","",PRODUCT(M6917,CPI!$B$112/P6917))</f>
        <v>142629451.71291667</v>
      </c>
    </row>
    <row r="6918" spans="1:17">
      <c r="A6918" t="s">
        <v>19969</v>
      </c>
      <c r="B6918" t="s">
        <v>27</v>
      </c>
      <c r="C6918" t="s">
        <v>74</v>
      </c>
      <c r="D6918">
        <v>2016</v>
      </c>
      <c r="E6918" t="s">
        <v>19967</v>
      </c>
      <c r="F6918">
        <v>7.3</v>
      </c>
      <c r="G6918">
        <v>143000</v>
      </c>
      <c r="H6918" t="s">
        <v>802</v>
      </c>
      <c r="I6918" t="s">
        <v>19970</v>
      </c>
      <c r="J6918" t="s">
        <v>12138</v>
      </c>
      <c r="K6918" t="s">
        <v>33</v>
      </c>
      <c r="L6918">
        <v>40000000</v>
      </c>
      <c r="M6918">
        <v>37357216</v>
      </c>
      <c r="N6918" t="s">
        <v>13604</v>
      </c>
      <c r="O6918">
        <v>134</v>
      </c>
      <c r="P6918" cm="1">
        <f t="array" ref="P6918">_xlfn.XLOOKUP(D6918, CPI!$A:A, CPI!$B:B)</f>
        <v>240</v>
      </c>
      <c r="Q6918" s="9">
        <f>IF(M6918="","",PRODUCT(M6918,CPI!$B$112/P6918))</f>
        <v>47428098.813333333</v>
      </c>
    </row>
    <row r="6919" spans="1:17">
      <c r="A6919" t="s">
        <v>19971</v>
      </c>
      <c r="B6919" t="s">
        <v>458</v>
      </c>
      <c r="C6919" t="s">
        <v>45</v>
      </c>
      <c r="D6919">
        <v>2016</v>
      </c>
      <c r="E6919" t="s">
        <v>19838</v>
      </c>
      <c r="F6919">
        <v>8.4</v>
      </c>
      <c r="G6919">
        <v>167000</v>
      </c>
      <c r="H6919" t="s">
        <v>19972</v>
      </c>
      <c r="I6919" t="s">
        <v>19973</v>
      </c>
      <c r="J6919" t="s">
        <v>12142</v>
      </c>
      <c r="K6919" t="s">
        <v>10304</v>
      </c>
      <c r="M6919">
        <v>303723636</v>
      </c>
      <c r="N6919" t="s">
        <v>12143</v>
      </c>
      <c r="O6919">
        <v>161</v>
      </c>
      <c r="P6919" cm="1">
        <f t="array" ref="P6919">_xlfn.XLOOKUP(D6919, CPI!$A:A, CPI!$B:B)</f>
        <v>240</v>
      </c>
      <c r="Q6919" s="9">
        <f>IF(M6919="","",PRODUCT(M6919,CPI!$B$112/P6919))</f>
        <v>385602466.20499998</v>
      </c>
    </row>
    <row r="6920" spans="1:17">
      <c r="A6920" t="s">
        <v>19974</v>
      </c>
      <c r="B6920" t="s">
        <v>27</v>
      </c>
      <c r="C6920" t="s">
        <v>45</v>
      </c>
      <c r="D6920">
        <v>2016</v>
      </c>
      <c r="E6920" t="s">
        <v>19975</v>
      </c>
      <c r="F6920">
        <v>5.3</v>
      </c>
      <c r="G6920">
        <v>28000</v>
      </c>
      <c r="H6920" t="s">
        <v>19976</v>
      </c>
      <c r="I6920" t="s">
        <v>19976</v>
      </c>
      <c r="J6920" t="s">
        <v>19977</v>
      </c>
      <c r="K6920" t="s">
        <v>41</v>
      </c>
      <c r="L6920">
        <v>6000000</v>
      </c>
      <c r="M6920">
        <v>201890</v>
      </c>
      <c r="N6920" t="s">
        <v>19978</v>
      </c>
      <c r="O6920">
        <v>118</v>
      </c>
      <c r="P6920" cm="1">
        <f t="array" ref="P6920">_xlfn.XLOOKUP(D6920, CPI!$A:A, CPI!$B:B)</f>
        <v>240</v>
      </c>
      <c r="Q6920" s="9">
        <f>IF(M6920="","",PRODUCT(M6920,CPI!$B$112/P6920))</f>
        <v>256316.17916666667</v>
      </c>
    </row>
    <row r="6921" spans="1:17">
      <c r="A6921" t="s">
        <v>19979</v>
      </c>
      <c r="B6921" t="s">
        <v>27</v>
      </c>
      <c r="C6921" t="s">
        <v>45</v>
      </c>
      <c r="D6921">
        <v>2016</v>
      </c>
      <c r="E6921" t="s">
        <v>6424</v>
      </c>
      <c r="F6921">
        <v>6.3</v>
      </c>
      <c r="G6921">
        <v>69000</v>
      </c>
      <c r="H6921" t="s">
        <v>14351</v>
      </c>
      <c r="I6921" t="s">
        <v>19980</v>
      </c>
      <c r="J6921" t="s">
        <v>12800</v>
      </c>
      <c r="K6921" t="s">
        <v>41</v>
      </c>
      <c r="L6921">
        <v>20000000</v>
      </c>
      <c r="M6921">
        <v>23177948</v>
      </c>
      <c r="N6921" t="s">
        <v>18260</v>
      </c>
      <c r="O6921">
        <v>115</v>
      </c>
      <c r="P6921" cm="1">
        <f t="array" ref="P6921">_xlfn.XLOOKUP(D6921, CPI!$A:A, CPI!$B:B)</f>
        <v>240</v>
      </c>
      <c r="Q6921" s="9">
        <f>IF(M6921="","",PRODUCT(M6921,CPI!$B$112/P6921))</f>
        <v>29426336.481666666</v>
      </c>
    </row>
    <row r="6922" spans="1:17">
      <c r="A6922" t="s">
        <v>19981</v>
      </c>
      <c r="B6922" t="s">
        <v>2010</v>
      </c>
      <c r="C6922" t="s">
        <v>45</v>
      </c>
      <c r="D6922">
        <v>2016</v>
      </c>
      <c r="E6922" t="s">
        <v>19452</v>
      </c>
      <c r="F6922">
        <v>7.1</v>
      </c>
      <c r="G6922">
        <v>157000</v>
      </c>
      <c r="H6922" t="s">
        <v>6757</v>
      </c>
      <c r="I6922" t="s">
        <v>15150</v>
      </c>
      <c r="J6922" t="s">
        <v>9049</v>
      </c>
      <c r="K6922" t="s">
        <v>41</v>
      </c>
      <c r="L6922">
        <v>110000000</v>
      </c>
      <c r="M6922">
        <v>121790373</v>
      </c>
      <c r="N6922" t="s">
        <v>10093</v>
      </c>
      <c r="O6922">
        <v>107</v>
      </c>
      <c r="P6922" cm="1">
        <f t="array" ref="P6922">_xlfn.XLOOKUP(D6922, CPI!$A:A, CPI!$B:B)</f>
        <v>240</v>
      </c>
      <c r="Q6922" s="9">
        <f>IF(M6922="","",PRODUCT(M6922,CPI!$B$112/P6922))</f>
        <v>154623027.72125</v>
      </c>
    </row>
    <row r="6923" spans="1:17">
      <c r="A6923" t="s">
        <v>19982</v>
      </c>
      <c r="B6923" t="s">
        <v>2010</v>
      </c>
      <c r="C6923" t="s">
        <v>28</v>
      </c>
      <c r="D6923">
        <v>2016</v>
      </c>
      <c r="E6923" t="s">
        <v>19599</v>
      </c>
      <c r="F6923">
        <v>6.6</v>
      </c>
      <c r="G6923">
        <v>37000</v>
      </c>
      <c r="H6923" t="s">
        <v>19983</v>
      </c>
      <c r="I6923" t="s">
        <v>19464</v>
      </c>
      <c r="J6923" t="s">
        <v>17759</v>
      </c>
      <c r="K6923" t="s">
        <v>41</v>
      </c>
      <c r="M6923">
        <v>23079932</v>
      </c>
      <c r="N6923" t="s">
        <v>19984</v>
      </c>
      <c r="O6923">
        <v>111</v>
      </c>
      <c r="P6923" cm="1">
        <f t="array" ref="P6923">_xlfn.XLOOKUP(D6923, CPI!$A:A, CPI!$B:B)</f>
        <v>240</v>
      </c>
      <c r="Q6923" s="9">
        <f>IF(M6923="","",PRODUCT(M6923,CPI!$B$112/P6923))</f>
        <v>29301897.001666665</v>
      </c>
    </row>
    <row r="6924" spans="1:17">
      <c r="A6924" t="s">
        <v>19985</v>
      </c>
      <c r="B6924" t="s">
        <v>2010</v>
      </c>
      <c r="C6924" t="s">
        <v>74</v>
      </c>
      <c r="D6924">
        <v>2016</v>
      </c>
      <c r="E6924" t="s">
        <v>19986</v>
      </c>
      <c r="F6924">
        <v>7.4</v>
      </c>
      <c r="G6924">
        <v>248000</v>
      </c>
      <c r="H6924" t="s">
        <v>96</v>
      </c>
      <c r="I6924" t="s">
        <v>15241</v>
      </c>
      <c r="J6924" t="s">
        <v>2102</v>
      </c>
      <c r="K6924" t="s">
        <v>41</v>
      </c>
      <c r="L6924">
        <v>60000000</v>
      </c>
      <c r="M6924">
        <v>240797623</v>
      </c>
      <c r="N6924" t="s">
        <v>19987</v>
      </c>
      <c r="O6924">
        <v>96</v>
      </c>
      <c r="P6924" cm="1">
        <f t="array" ref="P6924">_xlfn.XLOOKUP(D6924, CPI!$A:A, CPI!$B:B)</f>
        <v>240</v>
      </c>
      <c r="Q6924" s="9">
        <f>IF(M6924="","",PRODUCT(M6924,CPI!$B$112/P6924))</f>
        <v>305712648.86708331</v>
      </c>
    </row>
    <row r="6925" spans="1:17">
      <c r="A6925" t="s">
        <v>19988</v>
      </c>
      <c r="B6925" t="s">
        <v>27</v>
      </c>
      <c r="C6925" t="s">
        <v>45</v>
      </c>
      <c r="D6925">
        <v>2016</v>
      </c>
      <c r="E6925" t="s">
        <v>19989</v>
      </c>
      <c r="F6925">
        <v>5.8</v>
      </c>
      <c r="G6925">
        <v>41000</v>
      </c>
      <c r="H6925" t="s">
        <v>19990</v>
      </c>
      <c r="I6925" t="s">
        <v>19991</v>
      </c>
      <c r="J6925" t="s">
        <v>19752</v>
      </c>
      <c r="K6925" t="s">
        <v>41</v>
      </c>
      <c r="L6925">
        <v>8000000</v>
      </c>
      <c r="M6925">
        <v>8809407</v>
      </c>
      <c r="N6925" t="s">
        <v>19992</v>
      </c>
      <c r="O6925">
        <v>92</v>
      </c>
      <c r="P6925" cm="1">
        <f t="array" ref="P6925">_xlfn.XLOOKUP(D6925, CPI!$A:A, CPI!$B:B)</f>
        <v>240</v>
      </c>
      <c r="Q6925" s="9">
        <f>IF(M6925="","",PRODUCT(M6925,CPI!$B$112/P6925))</f>
        <v>11184276.303749999</v>
      </c>
    </row>
    <row r="6926" spans="1:17">
      <c r="A6926" t="s">
        <v>19993</v>
      </c>
      <c r="B6926" t="s">
        <v>2010</v>
      </c>
      <c r="C6926" t="s">
        <v>45</v>
      </c>
      <c r="D6926">
        <v>2016</v>
      </c>
      <c r="E6926" t="s">
        <v>19599</v>
      </c>
      <c r="F6926">
        <v>5.8</v>
      </c>
      <c r="G6926">
        <v>53000</v>
      </c>
      <c r="H6926" t="s">
        <v>12690</v>
      </c>
      <c r="I6926" t="s">
        <v>12690</v>
      </c>
      <c r="J6926" t="s">
        <v>19319</v>
      </c>
      <c r="K6926" t="s">
        <v>41</v>
      </c>
      <c r="L6926">
        <v>28000000</v>
      </c>
      <c r="M6926">
        <v>16457494</v>
      </c>
      <c r="N6926" t="s">
        <v>19033</v>
      </c>
      <c r="O6926">
        <v>108</v>
      </c>
      <c r="P6926" cm="1">
        <f t="array" ref="P6926">_xlfn.XLOOKUP(D6926, CPI!$A:A, CPI!$B:B)</f>
        <v>240</v>
      </c>
      <c r="Q6926" s="9">
        <f>IF(M6926="","",PRODUCT(M6926,CPI!$B$112/P6926))</f>
        <v>20894160.090833332</v>
      </c>
    </row>
    <row r="6927" spans="1:17">
      <c r="A6927" t="s">
        <v>19994</v>
      </c>
      <c r="B6927" t="s">
        <v>27</v>
      </c>
      <c r="C6927" t="s">
        <v>74</v>
      </c>
      <c r="D6927">
        <v>2016</v>
      </c>
      <c r="E6927" t="s">
        <v>19995</v>
      </c>
      <c r="F6927">
        <v>7</v>
      </c>
      <c r="G6927">
        <v>71000</v>
      </c>
      <c r="H6927" t="s">
        <v>17250</v>
      </c>
      <c r="I6927" t="s">
        <v>19996</v>
      </c>
      <c r="J6927" t="s">
        <v>19483</v>
      </c>
      <c r="K6927" t="s">
        <v>33</v>
      </c>
      <c r="L6927">
        <v>28000000</v>
      </c>
      <c r="M6927">
        <v>21011110</v>
      </c>
      <c r="N6927" t="s">
        <v>19997</v>
      </c>
      <c r="O6927">
        <v>127</v>
      </c>
      <c r="P6927" cm="1">
        <f t="array" ref="P6927">_xlfn.XLOOKUP(D6927, CPI!$A:A, CPI!$B:B)</f>
        <v>240</v>
      </c>
      <c r="Q6927" s="9">
        <f>IF(M6927="","",PRODUCT(M6927,CPI!$B$112/P6927))</f>
        <v>26675355.070833333</v>
      </c>
    </row>
    <row r="6928" spans="1:17">
      <c r="A6928" t="s">
        <v>19998</v>
      </c>
      <c r="B6928" t="s">
        <v>27</v>
      </c>
      <c r="C6928" t="s">
        <v>52</v>
      </c>
      <c r="D6928">
        <v>2016</v>
      </c>
      <c r="E6928" t="s">
        <v>19880</v>
      </c>
      <c r="F6928">
        <v>7.3</v>
      </c>
      <c r="G6928">
        <v>110000</v>
      </c>
      <c r="H6928" t="s">
        <v>19999</v>
      </c>
      <c r="I6928" t="s">
        <v>19999</v>
      </c>
      <c r="J6928" t="s">
        <v>18620</v>
      </c>
      <c r="K6928" t="s">
        <v>41</v>
      </c>
      <c r="L6928">
        <v>9000000</v>
      </c>
      <c r="M6928">
        <v>19370020</v>
      </c>
      <c r="N6928" t="s">
        <v>5151</v>
      </c>
      <c r="O6928">
        <v>104</v>
      </c>
      <c r="P6928" cm="1">
        <f t="array" ref="P6928">_xlfn.XLOOKUP(D6928, CPI!$A:A, CPI!$B:B)</f>
        <v>240</v>
      </c>
      <c r="Q6928" s="9">
        <f>IF(M6928="","",PRODUCT(M6928,CPI!$B$112/P6928))</f>
        <v>24591854.558333334</v>
      </c>
    </row>
    <row r="6929" spans="1:17">
      <c r="A6929" t="s">
        <v>20000</v>
      </c>
      <c r="B6929" t="s">
        <v>27</v>
      </c>
      <c r="C6929" t="s">
        <v>28</v>
      </c>
      <c r="D6929">
        <v>2016</v>
      </c>
      <c r="E6929" t="s">
        <v>20001</v>
      </c>
      <c r="F6929">
        <v>6.4</v>
      </c>
      <c r="G6929">
        <v>90000</v>
      </c>
      <c r="H6929" t="s">
        <v>9733</v>
      </c>
      <c r="I6929" t="s">
        <v>15576</v>
      </c>
      <c r="J6929" t="s">
        <v>17807</v>
      </c>
      <c r="K6929" t="s">
        <v>41</v>
      </c>
      <c r="L6929">
        <v>40000000</v>
      </c>
      <c r="M6929">
        <v>26620002</v>
      </c>
      <c r="N6929" t="s">
        <v>8636</v>
      </c>
      <c r="O6929">
        <v>146</v>
      </c>
      <c r="P6929" cm="1">
        <f t="array" ref="P6929">_xlfn.XLOOKUP(D6929, CPI!$A:A, CPI!$B:B)</f>
        <v>240</v>
      </c>
      <c r="Q6929" s="9">
        <f>IF(M6929="","",PRODUCT(M6929,CPI!$B$112/P6929))</f>
        <v>33796310.872500002</v>
      </c>
    </row>
    <row r="6930" spans="1:17">
      <c r="A6930" t="s">
        <v>20002</v>
      </c>
      <c r="B6930" t="s">
        <v>27</v>
      </c>
      <c r="C6930" t="s">
        <v>45</v>
      </c>
      <c r="D6930">
        <v>2016</v>
      </c>
      <c r="E6930" t="s">
        <v>19488</v>
      </c>
      <c r="F6930">
        <v>5.9</v>
      </c>
      <c r="G6930">
        <v>149000</v>
      </c>
      <c r="H6930" t="s">
        <v>20003</v>
      </c>
      <c r="I6930" t="s">
        <v>18315</v>
      </c>
      <c r="J6930" t="s">
        <v>11452</v>
      </c>
      <c r="K6930" t="s">
        <v>41</v>
      </c>
      <c r="L6930">
        <v>60000000</v>
      </c>
      <c r="M6930">
        <v>205754447</v>
      </c>
      <c r="N6930" t="s">
        <v>14982</v>
      </c>
      <c r="O6930">
        <v>99</v>
      </c>
      <c r="P6930" cm="1">
        <f t="array" ref="P6930">_xlfn.XLOOKUP(D6930, CPI!$A:A, CPI!$B:B)</f>
        <v>240</v>
      </c>
      <c r="Q6930" s="9">
        <f>IF(M6930="","",PRODUCT(M6930,CPI!$B$112/P6930))</f>
        <v>261222416.67041665</v>
      </c>
    </row>
    <row r="6931" spans="1:17">
      <c r="A6931" t="s">
        <v>20004</v>
      </c>
      <c r="B6931" t="s">
        <v>27</v>
      </c>
      <c r="C6931" t="s">
        <v>52</v>
      </c>
      <c r="D6931">
        <v>2016</v>
      </c>
      <c r="E6931" t="s">
        <v>19306</v>
      </c>
      <c r="F6931">
        <v>5.9</v>
      </c>
      <c r="G6931">
        <v>117000</v>
      </c>
      <c r="H6931" t="s">
        <v>18606</v>
      </c>
      <c r="I6931" t="s">
        <v>20005</v>
      </c>
      <c r="J6931" t="s">
        <v>78</v>
      </c>
      <c r="K6931" t="s">
        <v>41</v>
      </c>
      <c r="L6931">
        <v>25000000</v>
      </c>
      <c r="M6931">
        <v>94073028</v>
      </c>
      <c r="N6931" t="s">
        <v>14713</v>
      </c>
      <c r="O6931">
        <v>102</v>
      </c>
      <c r="P6931" cm="1">
        <f t="array" ref="P6931">_xlfn.XLOOKUP(D6931, CPI!$A:A, CPI!$B:B)</f>
        <v>240</v>
      </c>
      <c r="Q6931" s="9">
        <f>IF(M6931="","",PRODUCT(M6931,CPI!$B$112/P6931))</f>
        <v>119433548.46499999</v>
      </c>
    </row>
    <row r="6932" spans="1:17">
      <c r="A6932" t="s">
        <v>20006</v>
      </c>
      <c r="B6932" t="s">
        <v>2010</v>
      </c>
      <c r="C6932" t="s">
        <v>52</v>
      </c>
      <c r="D6932">
        <v>2016</v>
      </c>
      <c r="E6932" t="s">
        <v>19599</v>
      </c>
      <c r="F6932">
        <v>6.3</v>
      </c>
      <c r="G6932">
        <v>127000</v>
      </c>
      <c r="H6932" t="s">
        <v>2934</v>
      </c>
      <c r="I6932" t="s">
        <v>2105</v>
      </c>
      <c r="J6932" t="s">
        <v>15820</v>
      </c>
      <c r="K6932" t="s">
        <v>41</v>
      </c>
      <c r="L6932">
        <v>22000000</v>
      </c>
      <c r="M6932">
        <v>63945241</v>
      </c>
      <c r="N6932" t="s">
        <v>72</v>
      </c>
      <c r="O6932">
        <v>106</v>
      </c>
      <c r="P6932" cm="1">
        <f t="array" ref="P6932">_xlfn.XLOOKUP(D6932, CPI!$A:A, CPI!$B:B)</f>
        <v>240</v>
      </c>
      <c r="Q6932" s="9">
        <f>IF(M6932="","",PRODUCT(M6932,CPI!$B$112/P6932))</f>
        <v>81183812.219583333</v>
      </c>
    </row>
    <row r="6933" spans="1:17">
      <c r="A6933" t="s">
        <v>20007</v>
      </c>
      <c r="B6933" t="s">
        <v>2010</v>
      </c>
      <c r="C6933" t="s">
        <v>45</v>
      </c>
      <c r="D6933">
        <v>2016</v>
      </c>
      <c r="E6933" t="s">
        <v>19306</v>
      </c>
      <c r="F6933">
        <v>5.2</v>
      </c>
      <c r="G6933">
        <v>103000</v>
      </c>
      <c r="H6933" t="s">
        <v>16543</v>
      </c>
      <c r="I6933" t="s">
        <v>10164</v>
      </c>
      <c r="J6933" t="s">
        <v>18411</v>
      </c>
      <c r="K6933" t="s">
        <v>41</v>
      </c>
      <c r="L6933">
        <v>38000000</v>
      </c>
      <c r="M6933">
        <v>109906372</v>
      </c>
      <c r="N6933" t="s">
        <v>42</v>
      </c>
      <c r="O6933">
        <v>112</v>
      </c>
      <c r="P6933" cm="1">
        <f t="array" ref="P6933">_xlfn.XLOOKUP(D6933, CPI!$A:A, CPI!$B:B)</f>
        <v>240</v>
      </c>
      <c r="Q6933" s="9">
        <f>IF(M6933="","",PRODUCT(M6933,CPI!$B$112/P6933))</f>
        <v>139535298.11833334</v>
      </c>
    </row>
    <row r="6934" spans="1:17">
      <c r="A6934" t="s">
        <v>20008</v>
      </c>
      <c r="B6934" t="s">
        <v>44</v>
      </c>
      <c r="C6934" t="s">
        <v>401</v>
      </c>
      <c r="D6934">
        <v>2016</v>
      </c>
      <c r="E6934" t="s">
        <v>19811</v>
      </c>
      <c r="F6934">
        <v>6.5</v>
      </c>
      <c r="G6934">
        <v>75000</v>
      </c>
      <c r="H6934" t="s">
        <v>10769</v>
      </c>
      <c r="I6934" t="s">
        <v>15549</v>
      </c>
      <c r="J6934" t="s">
        <v>17655</v>
      </c>
      <c r="K6934" t="s">
        <v>41</v>
      </c>
      <c r="L6934">
        <v>125000000</v>
      </c>
      <c r="M6934">
        <v>346864886</v>
      </c>
      <c r="N6934" t="s">
        <v>10184</v>
      </c>
      <c r="O6934">
        <v>92</v>
      </c>
      <c r="P6934" cm="1">
        <f t="array" ref="P6934">_xlfn.XLOOKUP(D6934, CPI!$A:A, CPI!$B:B)</f>
        <v>240</v>
      </c>
      <c r="Q6934" s="9">
        <f>IF(M6934="","",PRODUCT(M6934,CPI!$B$112/P6934))</f>
        <v>440373878.18416667</v>
      </c>
    </row>
    <row r="6935" spans="1:17">
      <c r="A6935" t="s">
        <v>20009</v>
      </c>
      <c r="B6935" t="s">
        <v>2010</v>
      </c>
      <c r="C6935" t="s">
        <v>45</v>
      </c>
      <c r="D6935">
        <v>2016</v>
      </c>
      <c r="E6935" t="s">
        <v>19338</v>
      </c>
      <c r="F6935">
        <v>5.7</v>
      </c>
      <c r="G6935">
        <v>113000</v>
      </c>
      <c r="H6935" t="s">
        <v>14148</v>
      </c>
      <c r="I6935" t="s">
        <v>18758</v>
      </c>
      <c r="J6935" t="s">
        <v>18748</v>
      </c>
      <c r="K6935" t="s">
        <v>41</v>
      </c>
      <c r="L6935">
        <v>110000000</v>
      </c>
      <c r="M6935">
        <v>179246868</v>
      </c>
      <c r="N6935" t="s">
        <v>9495</v>
      </c>
      <c r="O6935">
        <v>120</v>
      </c>
      <c r="P6935" cm="1">
        <f t="array" ref="P6935">_xlfn.XLOOKUP(D6935, CPI!$A:A, CPI!$B:B)</f>
        <v>240</v>
      </c>
      <c r="Q6935" s="9">
        <f>IF(M6935="","",PRODUCT(M6935,CPI!$B$112/P6935))</f>
        <v>227568836.16499999</v>
      </c>
    </row>
    <row r="6936" spans="1:17">
      <c r="A6936" t="s">
        <v>20010</v>
      </c>
      <c r="B6936" t="s">
        <v>27</v>
      </c>
      <c r="C6936" t="s">
        <v>52</v>
      </c>
      <c r="D6936">
        <v>2016</v>
      </c>
      <c r="E6936" t="s">
        <v>20011</v>
      </c>
      <c r="F6936">
        <v>7.4</v>
      </c>
      <c r="G6936">
        <v>74000</v>
      </c>
      <c r="H6936" t="s">
        <v>2199</v>
      </c>
      <c r="I6936" t="s">
        <v>2199</v>
      </c>
      <c r="J6936" t="s">
        <v>20012</v>
      </c>
      <c r="K6936" t="s">
        <v>463</v>
      </c>
      <c r="L6936">
        <v>5000000</v>
      </c>
      <c r="M6936">
        <v>9588282</v>
      </c>
      <c r="N6936" t="s">
        <v>20013</v>
      </c>
      <c r="O6936">
        <v>118</v>
      </c>
      <c r="P6936" cm="1">
        <f t="array" ref="P6936">_xlfn.XLOOKUP(D6936, CPI!$A:A, CPI!$B:B)</f>
        <v>240</v>
      </c>
      <c r="Q6936" s="9">
        <f>IF(M6936="","",PRODUCT(M6936,CPI!$B$112/P6936))</f>
        <v>12173123.022499999</v>
      </c>
    </row>
    <row r="6937" spans="1:17">
      <c r="A6937" t="s">
        <v>20014</v>
      </c>
      <c r="B6937" t="s">
        <v>27</v>
      </c>
      <c r="C6937" t="s">
        <v>52</v>
      </c>
      <c r="D6937">
        <v>2016</v>
      </c>
      <c r="E6937" t="s">
        <v>19906</v>
      </c>
      <c r="F6937">
        <v>7</v>
      </c>
      <c r="G6937">
        <v>109000</v>
      </c>
      <c r="H6937" t="s">
        <v>20015</v>
      </c>
      <c r="I6937" t="s">
        <v>20016</v>
      </c>
      <c r="J6937" t="s">
        <v>17922</v>
      </c>
      <c r="K6937" t="s">
        <v>41</v>
      </c>
      <c r="L6937">
        <v>3000000</v>
      </c>
      <c r="M6937">
        <v>4935501</v>
      </c>
      <c r="N6937" t="s">
        <v>20017</v>
      </c>
      <c r="O6937">
        <v>97</v>
      </c>
      <c r="P6937" cm="1">
        <f t="array" ref="P6937">_xlfn.XLOOKUP(D6937, CPI!$A:A, CPI!$B:B)</f>
        <v>240</v>
      </c>
      <c r="Q6937" s="9">
        <f>IF(M6937="","",PRODUCT(M6937,CPI!$B$112/P6937))</f>
        <v>6266029.8112499993</v>
      </c>
    </row>
    <row r="6938" spans="1:17">
      <c r="A6938" t="s">
        <v>20018</v>
      </c>
      <c r="B6938" t="s">
        <v>2010</v>
      </c>
      <c r="C6938" t="s">
        <v>45</v>
      </c>
      <c r="D6938">
        <v>2016</v>
      </c>
      <c r="E6938" t="s">
        <v>20001</v>
      </c>
      <c r="F6938">
        <v>5.9</v>
      </c>
      <c r="G6938">
        <v>128000</v>
      </c>
      <c r="H6938" t="s">
        <v>5999</v>
      </c>
      <c r="I6938" t="s">
        <v>20019</v>
      </c>
      <c r="J6938" t="s">
        <v>9540</v>
      </c>
      <c r="K6938" t="s">
        <v>41</v>
      </c>
      <c r="L6938">
        <v>150000000</v>
      </c>
      <c r="M6938">
        <v>334933831</v>
      </c>
      <c r="N6938" t="s">
        <v>20020</v>
      </c>
      <c r="O6938">
        <v>103</v>
      </c>
      <c r="P6938" cm="1">
        <f t="array" ref="P6938">_xlfn.XLOOKUP(D6938, CPI!$A:A, CPI!$B:B)</f>
        <v>240</v>
      </c>
      <c r="Q6938" s="9">
        <f>IF(M6938="","",PRODUCT(M6938,CPI!$B$112/P6938))</f>
        <v>425226409.60708332</v>
      </c>
    </row>
    <row r="6939" spans="1:17">
      <c r="A6939" t="s">
        <v>20021</v>
      </c>
      <c r="B6939" t="s">
        <v>27</v>
      </c>
      <c r="C6939" t="s">
        <v>52</v>
      </c>
      <c r="D6939">
        <v>2016</v>
      </c>
      <c r="E6939" t="s">
        <v>20022</v>
      </c>
      <c r="F6939">
        <v>6</v>
      </c>
      <c r="G6939">
        <v>85000</v>
      </c>
      <c r="H6939" t="s">
        <v>20023</v>
      </c>
      <c r="I6939" t="s">
        <v>18856</v>
      </c>
      <c r="J6939" t="s">
        <v>15845</v>
      </c>
      <c r="K6939" t="s">
        <v>41</v>
      </c>
      <c r="L6939">
        <v>33000000</v>
      </c>
      <c r="M6939">
        <v>77068246</v>
      </c>
      <c r="N6939" t="s">
        <v>191</v>
      </c>
      <c r="O6939">
        <v>98</v>
      </c>
      <c r="P6939" cm="1">
        <f t="array" ref="P6939">_xlfn.XLOOKUP(D6939, CPI!$A:A, CPI!$B:B)</f>
        <v>240</v>
      </c>
      <c r="Q6939" s="9">
        <f>IF(M6939="","",PRODUCT(M6939,CPI!$B$112/P6939))</f>
        <v>97844560.650833324</v>
      </c>
    </row>
    <row r="6940" spans="1:17">
      <c r="A6940" t="s">
        <v>20024</v>
      </c>
      <c r="B6940" t="s">
        <v>27</v>
      </c>
      <c r="C6940" t="s">
        <v>52</v>
      </c>
      <c r="D6940">
        <v>2016</v>
      </c>
      <c r="E6940" t="s">
        <v>19606</v>
      </c>
      <c r="F6940">
        <v>6.2</v>
      </c>
      <c r="G6940">
        <v>117000</v>
      </c>
      <c r="H6940" t="s">
        <v>16087</v>
      </c>
      <c r="I6940" t="s">
        <v>16087</v>
      </c>
      <c r="J6940" t="s">
        <v>17176</v>
      </c>
      <c r="K6940" t="s">
        <v>41</v>
      </c>
      <c r="L6940">
        <v>20000000</v>
      </c>
      <c r="M6940">
        <v>183936074</v>
      </c>
      <c r="N6940" t="s">
        <v>20025</v>
      </c>
      <c r="O6940">
        <v>100</v>
      </c>
      <c r="P6940" cm="1">
        <f t="array" ref="P6940">_xlfn.XLOOKUP(D6940, CPI!$A:A, CPI!$B:B)</f>
        <v>240</v>
      </c>
      <c r="Q6940" s="9">
        <f>IF(M6940="","",PRODUCT(M6940,CPI!$B$112/P6940))</f>
        <v>233522173.94916666</v>
      </c>
    </row>
    <row r="6941" spans="1:17">
      <c r="A6941" t="s">
        <v>20026</v>
      </c>
      <c r="B6941" t="s">
        <v>2010</v>
      </c>
      <c r="C6941" t="s">
        <v>28</v>
      </c>
      <c r="D6941">
        <v>2016</v>
      </c>
      <c r="E6941" t="s">
        <v>19857</v>
      </c>
      <c r="F6941">
        <v>6.8</v>
      </c>
      <c r="G6941">
        <v>95000</v>
      </c>
      <c r="H6941" t="s">
        <v>8966</v>
      </c>
      <c r="I6941" t="s">
        <v>15537</v>
      </c>
      <c r="J6941" t="s">
        <v>7648</v>
      </c>
      <c r="K6941" t="s">
        <v>41</v>
      </c>
      <c r="L6941">
        <v>36000000</v>
      </c>
      <c r="M6941">
        <v>88528280</v>
      </c>
      <c r="N6941" t="s">
        <v>2037</v>
      </c>
      <c r="O6941">
        <v>97</v>
      </c>
      <c r="P6941" cm="1">
        <f t="array" ref="P6941">_xlfn.XLOOKUP(D6941, CPI!$A:A, CPI!$B:B)</f>
        <v>240</v>
      </c>
      <c r="Q6941" s="9">
        <f>IF(M6941="","",PRODUCT(M6941,CPI!$B$112/P6941))</f>
        <v>112394028.81666666</v>
      </c>
    </row>
    <row r="6942" spans="1:17">
      <c r="A6942" t="s">
        <v>20027</v>
      </c>
      <c r="B6942" t="s">
        <v>2010</v>
      </c>
      <c r="C6942" t="s">
        <v>63</v>
      </c>
      <c r="D6942">
        <v>2016</v>
      </c>
      <c r="E6942" t="s">
        <v>19306</v>
      </c>
      <c r="F6942">
        <v>6</v>
      </c>
      <c r="G6942">
        <v>84000</v>
      </c>
      <c r="H6942" t="s">
        <v>14785</v>
      </c>
      <c r="I6942" t="s">
        <v>20028</v>
      </c>
      <c r="J6942" t="s">
        <v>20029</v>
      </c>
      <c r="K6942" t="s">
        <v>41</v>
      </c>
      <c r="L6942">
        <v>10000000</v>
      </c>
      <c r="M6942">
        <v>73929392</v>
      </c>
      <c r="N6942" t="s">
        <v>9999</v>
      </c>
      <c r="O6942">
        <v>97</v>
      </c>
      <c r="P6942" cm="1">
        <f t="array" ref="P6942">_xlfn.XLOOKUP(D6942, CPI!$A:A, CPI!$B:B)</f>
        <v>240</v>
      </c>
      <c r="Q6942" s="9">
        <f>IF(M6942="","",PRODUCT(M6942,CPI!$B$112/P6942))</f>
        <v>93859523.926666662</v>
      </c>
    </row>
    <row r="6943" spans="1:17">
      <c r="A6943" t="s">
        <v>20030</v>
      </c>
      <c r="B6943" t="s">
        <v>2010</v>
      </c>
      <c r="C6943" t="s">
        <v>28</v>
      </c>
      <c r="D6943">
        <v>2016</v>
      </c>
      <c r="E6943" t="s">
        <v>19840</v>
      </c>
      <c r="F6943">
        <v>7.2</v>
      </c>
      <c r="G6943">
        <v>101000</v>
      </c>
      <c r="H6943" t="s">
        <v>4136</v>
      </c>
      <c r="I6943" t="s">
        <v>20031</v>
      </c>
      <c r="J6943" t="s">
        <v>4136</v>
      </c>
      <c r="K6943" t="s">
        <v>41</v>
      </c>
      <c r="L6943">
        <v>24000000</v>
      </c>
      <c r="M6943">
        <v>64414761</v>
      </c>
      <c r="N6943" t="s">
        <v>19376</v>
      </c>
      <c r="O6943">
        <v>139</v>
      </c>
      <c r="P6943" cm="1">
        <f t="array" ref="P6943">_xlfn.XLOOKUP(D6943, CPI!$A:A, CPI!$B:B)</f>
        <v>240</v>
      </c>
      <c r="Q6943" s="9">
        <f>IF(M6943="","",PRODUCT(M6943,CPI!$B$112/P6943))</f>
        <v>81779906.986249998</v>
      </c>
    </row>
    <row r="6944" spans="1:17">
      <c r="A6944" t="s">
        <v>20032</v>
      </c>
      <c r="B6944" t="s">
        <v>44</v>
      </c>
      <c r="C6944" t="s">
        <v>36</v>
      </c>
      <c r="D6944">
        <v>2016</v>
      </c>
      <c r="E6944" t="s">
        <v>19715</v>
      </c>
      <c r="F6944">
        <v>6.2</v>
      </c>
      <c r="G6944">
        <v>98000</v>
      </c>
      <c r="H6944" t="s">
        <v>17375</v>
      </c>
      <c r="I6944" t="s">
        <v>6258</v>
      </c>
      <c r="J6944" t="s">
        <v>16656</v>
      </c>
      <c r="K6944" t="s">
        <v>41</v>
      </c>
      <c r="L6944">
        <v>170000000</v>
      </c>
      <c r="M6944">
        <v>299820798</v>
      </c>
      <c r="N6944" t="s">
        <v>1735</v>
      </c>
      <c r="O6944">
        <v>113</v>
      </c>
      <c r="P6944" cm="1">
        <f t="array" ref="P6944">_xlfn.XLOOKUP(D6944, CPI!$A:A, CPI!$B:B)</f>
        <v>240</v>
      </c>
      <c r="Q6944" s="9">
        <f>IF(M6944="","",PRODUCT(M6944,CPI!$B$112/P6944))</f>
        <v>380647488.1275</v>
      </c>
    </row>
    <row r="6945" spans="1:17">
      <c r="A6945" t="s">
        <v>20033</v>
      </c>
      <c r="B6945" t="s">
        <v>27</v>
      </c>
      <c r="C6945" t="s">
        <v>45</v>
      </c>
      <c r="D6945">
        <v>2016</v>
      </c>
      <c r="E6945" t="s">
        <v>19946</v>
      </c>
      <c r="F6945">
        <v>6.2</v>
      </c>
      <c r="G6945">
        <v>96000</v>
      </c>
      <c r="H6945" t="s">
        <v>12491</v>
      </c>
      <c r="I6945" t="s">
        <v>14640</v>
      </c>
      <c r="J6945" t="s">
        <v>14640</v>
      </c>
      <c r="K6945" t="s">
        <v>33</v>
      </c>
      <c r="L6945">
        <v>35000000</v>
      </c>
      <c r="M6945">
        <v>27979040</v>
      </c>
      <c r="N6945" t="s">
        <v>20034</v>
      </c>
      <c r="O6945">
        <v>83</v>
      </c>
      <c r="P6945" cm="1">
        <f t="array" ref="P6945">_xlfn.XLOOKUP(D6945, CPI!$A:A, CPI!$B:B)</f>
        <v>240</v>
      </c>
      <c r="Q6945" s="9">
        <f>IF(M6945="","",PRODUCT(M6945,CPI!$B$112/P6945))</f>
        <v>35521722.866666667</v>
      </c>
    </row>
    <row r="6946" spans="1:17">
      <c r="A6946" t="s">
        <v>20035</v>
      </c>
      <c r="B6946" t="s">
        <v>44</v>
      </c>
      <c r="C6946" t="s">
        <v>401</v>
      </c>
      <c r="D6946">
        <v>2016</v>
      </c>
      <c r="E6946" t="s">
        <v>19837</v>
      </c>
      <c r="F6946">
        <v>5.7</v>
      </c>
      <c r="G6946">
        <v>60000</v>
      </c>
      <c r="H6946" t="s">
        <v>20036</v>
      </c>
      <c r="I6946" t="s">
        <v>12450</v>
      </c>
      <c r="J6946" t="s">
        <v>13899</v>
      </c>
      <c r="K6946" t="s">
        <v>41</v>
      </c>
      <c r="L6946">
        <v>105000000</v>
      </c>
      <c r="M6946">
        <v>408754975</v>
      </c>
      <c r="N6946" t="s">
        <v>15789</v>
      </c>
      <c r="O6946">
        <v>94</v>
      </c>
      <c r="P6946" cm="1">
        <f t="array" ref="P6946">_xlfn.XLOOKUP(D6946, CPI!$A:A, CPI!$B:B)</f>
        <v>240</v>
      </c>
      <c r="Q6946" s="9">
        <f>IF(M6946="","",PRODUCT(M6946,CPI!$B$112/P6946))</f>
        <v>518948503.67708331</v>
      </c>
    </row>
    <row r="6947" spans="1:17">
      <c r="A6947" t="s">
        <v>20037</v>
      </c>
      <c r="B6947" t="s">
        <v>27</v>
      </c>
      <c r="C6947" t="s">
        <v>45</v>
      </c>
      <c r="D6947">
        <v>2016</v>
      </c>
      <c r="E6947" t="s">
        <v>19926</v>
      </c>
      <c r="F6947">
        <v>7.4</v>
      </c>
      <c r="G6947">
        <v>96000</v>
      </c>
      <c r="H6947" t="s">
        <v>6757</v>
      </c>
      <c r="I6947" t="s">
        <v>6757</v>
      </c>
      <c r="J6947" t="s">
        <v>9049</v>
      </c>
      <c r="K6947" t="s">
        <v>502</v>
      </c>
      <c r="L6947">
        <v>45000000</v>
      </c>
      <c r="M6947">
        <v>52185751</v>
      </c>
      <c r="N6947" t="s">
        <v>16796</v>
      </c>
      <c r="O6947">
        <v>133</v>
      </c>
      <c r="P6947" cm="1">
        <f t="array" ref="P6947">_xlfn.XLOOKUP(D6947, CPI!$A:A, CPI!$B:B)</f>
        <v>240</v>
      </c>
      <c r="Q6947" s="9">
        <f>IF(M6947="","",PRODUCT(M6947,CPI!$B$112/P6947))</f>
        <v>66254159.70708333</v>
      </c>
    </row>
    <row r="6948" spans="1:17">
      <c r="A6948" t="s">
        <v>20038</v>
      </c>
      <c r="B6948" t="s">
        <v>2010</v>
      </c>
      <c r="C6948" t="s">
        <v>45</v>
      </c>
      <c r="D6948">
        <v>2016</v>
      </c>
      <c r="E6948" t="s">
        <v>19965</v>
      </c>
      <c r="F6948">
        <v>5.9</v>
      </c>
      <c r="G6948">
        <v>60000</v>
      </c>
      <c r="H6948" t="s">
        <v>9361</v>
      </c>
      <c r="I6948" t="s">
        <v>14877</v>
      </c>
      <c r="J6948" t="s">
        <v>16088</v>
      </c>
      <c r="K6948" t="s">
        <v>41</v>
      </c>
      <c r="L6948">
        <v>40000000</v>
      </c>
      <c r="M6948">
        <v>29918745</v>
      </c>
      <c r="N6948" t="s">
        <v>9120</v>
      </c>
      <c r="O6948">
        <v>105</v>
      </c>
      <c r="P6948" cm="1">
        <f t="array" ref="P6948">_xlfn.XLOOKUP(D6948, CPI!$A:A, CPI!$B:B)</f>
        <v>240</v>
      </c>
      <c r="Q6948" s="9">
        <f>IF(M6948="","",PRODUCT(M6948,CPI!$B$112/P6948))</f>
        <v>37984340.006250001</v>
      </c>
    </row>
    <row r="6949" spans="1:17">
      <c r="A6949" t="s">
        <v>20039</v>
      </c>
      <c r="B6949" t="s">
        <v>2010</v>
      </c>
      <c r="C6949" t="s">
        <v>74</v>
      </c>
      <c r="D6949">
        <v>2016</v>
      </c>
      <c r="E6949" t="s">
        <v>19805</v>
      </c>
      <c r="F6949">
        <v>6.6</v>
      </c>
      <c r="G6949">
        <v>19000</v>
      </c>
      <c r="H6949" t="s">
        <v>20040</v>
      </c>
      <c r="I6949" t="s">
        <v>11080</v>
      </c>
      <c r="J6949" t="s">
        <v>4212</v>
      </c>
      <c r="K6949" t="s">
        <v>33</v>
      </c>
      <c r="M6949">
        <v>7435006</v>
      </c>
      <c r="N6949" t="s">
        <v>20041</v>
      </c>
      <c r="O6949">
        <v>104</v>
      </c>
      <c r="P6949" cm="1">
        <f t="array" ref="P6949">_xlfn.XLOOKUP(D6949, CPI!$A:A, CPI!$B:B)</f>
        <v>240</v>
      </c>
      <c r="Q6949" s="9">
        <f>IF(M6949="","",PRODUCT(M6949,CPI!$B$112/P6949))</f>
        <v>9439359.7008333337</v>
      </c>
    </row>
    <row r="6950" spans="1:17">
      <c r="A6950" t="s">
        <v>20042</v>
      </c>
      <c r="B6950" t="s">
        <v>44</v>
      </c>
      <c r="C6950" t="s">
        <v>401</v>
      </c>
      <c r="D6950">
        <v>2016</v>
      </c>
      <c r="E6950" t="s">
        <v>20022</v>
      </c>
      <c r="F6950">
        <v>6.5</v>
      </c>
      <c r="G6950">
        <v>188000</v>
      </c>
      <c r="H6950" t="s">
        <v>17817</v>
      </c>
      <c r="I6950" t="s">
        <v>12108</v>
      </c>
      <c r="J6950" t="s">
        <v>12103</v>
      </c>
      <c r="K6950" t="s">
        <v>41</v>
      </c>
      <c r="L6950">
        <v>75000000</v>
      </c>
      <c r="M6950">
        <v>875458631</v>
      </c>
      <c r="N6950" t="s">
        <v>72</v>
      </c>
      <c r="O6950">
        <v>87</v>
      </c>
      <c r="P6950" cm="1">
        <f t="array" ref="P6950">_xlfn.XLOOKUP(D6950, CPI!$A:A, CPI!$B:B)</f>
        <v>240</v>
      </c>
      <c r="Q6950" s="9">
        <f>IF(M6950="","",PRODUCT(M6950,CPI!$B$112/P6950))</f>
        <v>1111467686.9404166</v>
      </c>
    </row>
    <row r="6951" spans="1:17">
      <c r="A6951" t="s">
        <v>20043</v>
      </c>
      <c r="B6951" t="s">
        <v>27</v>
      </c>
      <c r="C6951" t="s">
        <v>52</v>
      </c>
      <c r="D6951">
        <v>2016</v>
      </c>
      <c r="E6951" t="s">
        <v>19815</v>
      </c>
      <c r="F6951">
        <v>6.7</v>
      </c>
      <c r="G6951">
        <v>57000</v>
      </c>
      <c r="H6951" t="s">
        <v>15088</v>
      </c>
      <c r="I6951" t="s">
        <v>15090</v>
      </c>
      <c r="J6951" t="s">
        <v>15090</v>
      </c>
      <c r="K6951" t="s">
        <v>41</v>
      </c>
      <c r="L6951">
        <v>20000000</v>
      </c>
      <c r="M6951">
        <v>9680029</v>
      </c>
      <c r="N6951" t="s">
        <v>72</v>
      </c>
      <c r="O6951">
        <v>87</v>
      </c>
      <c r="P6951" cm="1">
        <f t="array" ref="P6951">_xlfn.XLOOKUP(D6951, CPI!$A:A, CPI!$B:B)</f>
        <v>240</v>
      </c>
      <c r="Q6951" s="9">
        <f>IF(M6951="","",PRODUCT(M6951,CPI!$B$112/P6951))</f>
        <v>12289603.484583333</v>
      </c>
    </row>
    <row r="6952" spans="1:17">
      <c r="A6952" t="s">
        <v>20044</v>
      </c>
      <c r="B6952" t="s">
        <v>27</v>
      </c>
      <c r="C6952" t="s">
        <v>115</v>
      </c>
      <c r="D6952">
        <v>2016</v>
      </c>
      <c r="E6952" t="s">
        <v>20045</v>
      </c>
      <c r="F6952">
        <v>6.5</v>
      </c>
      <c r="G6952">
        <v>5100</v>
      </c>
      <c r="H6952" t="s">
        <v>20046</v>
      </c>
      <c r="I6952" t="s">
        <v>20046</v>
      </c>
      <c r="J6952" t="s">
        <v>20047</v>
      </c>
      <c r="K6952" t="s">
        <v>259</v>
      </c>
      <c r="M6952">
        <v>650352</v>
      </c>
      <c r="N6952" t="s">
        <v>20048</v>
      </c>
      <c r="O6952">
        <v>110</v>
      </c>
      <c r="P6952" cm="1">
        <f t="array" ref="P6952">_xlfn.XLOOKUP(D6952, CPI!$A:A, CPI!$B:B)</f>
        <v>240</v>
      </c>
      <c r="Q6952" s="9">
        <f>IF(M6952="","",PRODUCT(M6952,CPI!$B$112/P6952))</f>
        <v>825676.05999999994</v>
      </c>
    </row>
    <row r="6953" spans="1:17">
      <c r="A6953" t="s">
        <v>20049</v>
      </c>
      <c r="B6953" t="s">
        <v>27</v>
      </c>
      <c r="C6953" t="s">
        <v>52</v>
      </c>
      <c r="D6953">
        <v>2016</v>
      </c>
      <c r="E6953" t="s">
        <v>19813</v>
      </c>
      <c r="F6953">
        <v>7.3</v>
      </c>
      <c r="G6953">
        <v>42000</v>
      </c>
      <c r="H6953" t="s">
        <v>14505</v>
      </c>
      <c r="I6953" t="s">
        <v>14505</v>
      </c>
      <c r="J6953" t="s">
        <v>11041</v>
      </c>
      <c r="K6953" t="s">
        <v>41</v>
      </c>
      <c r="L6953">
        <v>7000000</v>
      </c>
      <c r="M6953">
        <v>7214806</v>
      </c>
      <c r="N6953" t="s">
        <v>18745</v>
      </c>
      <c r="O6953">
        <v>119</v>
      </c>
      <c r="P6953" cm="1">
        <f t="array" ref="P6953">_xlfn.XLOOKUP(D6953, CPI!$A:A, CPI!$B:B)</f>
        <v>240</v>
      </c>
      <c r="Q6953" s="9">
        <f>IF(M6953="","",PRODUCT(M6953,CPI!$B$112/P6953))</f>
        <v>9159797.4508333337</v>
      </c>
    </row>
    <row r="6954" spans="1:17">
      <c r="A6954" t="s">
        <v>20050</v>
      </c>
      <c r="B6954" t="s">
        <v>2010</v>
      </c>
      <c r="C6954" t="s">
        <v>45</v>
      </c>
      <c r="D6954">
        <v>2016</v>
      </c>
      <c r="E6954" t="s">
        <v>19838</v>
      </c>
      <c r="F6954">
        <v>5.7</v>
      </c>
      <c r="G6954">
        <v>190000</v>
      </c>
      <c r="H6954" t="s">
        <v>17390</v>
      </c>
      <c r="I6954" t="s">
        <v>20051</v>
      </c>
      <c r="J6954" t="s">
        <v>16730</v>
      </c>
      <c r="K6954" t="s">
        <v>41</v>
      </c>
      <c r="L6954">
        <v>125000000</v>
      </c>
      <c r="M6954">
        <v>240697856</v>
      </c>
      <c r="N6954" t="s">
        <v>8636</v>
      </c>
      <c r="O6954">
        <v>115</v>
      </c>
      <c r="P6954" cm="1">
        <f t="array" ref="P6954">_xlfn.XLOOKUP(D6954, CPI!$A:A, CPI!$B:B)</f>
        <v>240</v>
      </c>
      <c r="Q6954" s="9">
        <f>IF(M6954="","",PRODUCT(M6954,CPI!$B$112/P6954))</f>
        <v>305585986.34666663</v>
      </c>
    </row>
    <row r="6955" spans="1:17">
      <c r="A6955" t="s">
        <v>20052</v>
      </c>
      <c r="B6955" t="s">
        <v>2010</v>
      </c>
      <c r="C6955" t="s">
        <v>45</v>
      </c>
      <c r="D6955">
        <v>2016</v>
      </c>
      <c r="E6955" t="s">
        <v>19815</v>
      </c>
      <c r="F6955">
        <v>6</v>
      </c>
      <c r="G6955">
        <v>87000</v>
      </c>
      <c r="H6955" t="s">
        <v>20053</v>
      </c>
      <c r="I6955" t="s">
        <v>18877</v>
      </c>
      <c r="J6955" t="s">
        <v>16076</v>
      </c>
      <c r="K6955" t="s">
        <v>41</v>
      </c>
      <c r="L6955">
        <v>135000000</v>
      </c>
      <c r="M6955">
        <v>245623848</v>
      </c>
      <c r="N6955" t="s">
        <v>55</v>
      </c>
      <c r="O6955">
        <v>112</v>
      </c>
      <c r="P6955" cm="1">
        <f t="array" ref="P6955">_xlfn.XLOOKUP(D6955, CPI!$A:A, CPI!$B:B)</f>
        <v>240</v>
      </c>
      <c r="Q6955" s="9">
        <f>IF(M6955="","",PRODUCT(M6955,CPI!$B$112/P6955))</f>
        <v>311839943.69</v>
      </c>
    </row>
    <row r="6956" spans="1:17">
      <c r="A6956" t="s">
        <v>20054</v>
      </c>
      <c r="B6956" t="s">
        <v>458</v>
      </c>
      <c r="C6956" t="s">
        <v>115</v>
      </c>
      <c r="D6956">
        <v>2016</v>
      </c>
      <c r="E6956" t="s">
        <v>20055</v>
      </c>
      <c r="F6956">
        <v>5.7</v>
      </c>
      <c r="G6956">
        <v>10000</v>
      </c>
      <c r="H6956" t="s">
        <v>20056</v>
      </c>
      <c r="I6956" t="s">
        <v>20056</v>
      </c>
      <c r="J6956" t="s">
        <v>20057</v>
      </c>
      <c r="K6956" t="s">
        <v>41</v>
      </c>
      <c r="M6956">
        <v>200242</v>
      </c>
      <c r="N6956" t="s">
        <v>20058</v>
      </c>
      <c r="O6956">
        <v>88</v>
      </c>
      <c r="P6956" cm="1">
        <f t="array" ref="P6956">_xlfn.XLOOKUP(D6956, CPI!$A:A, CPI!$B:B)</f>
        <v>240</v>
      </c>
      <c r="Q6956" s="9">
        <f>IF(M6956="","",PRODUCT(M6956,CPI!$B$112/P6956))</f>
        <v>254223.90583333332</v>
      </c>
    </row>
    <row r="6957" spans="1:17">
      <c r="A6957" t="s">
        <v>20059</v>
      </c>
      <c r="B6957" t="s">
        <v>27</v>
      </c>
      <c r="C6957" t="s">
        <v>52</v>
      </c>
      <c r="D6957">
        <v>2016</v>
      </c>
      <c r="E6957" t="s">
        <v>20060</v>
      </c>
      <c r="F6957">
        <v>6.9</v>
      </c>
      <c r="G6957">
        <v>53000</v>
      </c>
      <c r="H6957" t="s">
        <v>5762</v>
      </c>
      <c r="I6957" t="s">
        <v>5762</v>
      </c>
      <c r="J6957" t="s">
        <v>20061</v>
      </c>
      <c r="K6957" t="s">
        <v>41</v>
      </c>
      <c r="L6957">
        <v>10000000</v>
      </c>
      <c r="M6957">
        <v>4644472</v>
      </c>
      <c r="N6957" t="s">
        <v>18242</v>
      </c>
      <c r="O6957">
        <v>117</v>
      </c>
      <c r="P6957" cm="1">
        <f t="array" ref="P6957">_xlfn.XLOOKUP(D6957, CPI!$A:A, CPI!$B:B)</f>
        <v>240</v>
      </c>
      <c r="Q6957" s="9">
        <f>IF(M6957="","",PRODUCT(M6957,CPI!$B$112/P6957))</f>
        <v>5896544.2433333332</v>
      </c>
    </row>
    <row r="6958" spans="1:17">
      <c r="A6958" t="s">
        <v>20062</v>
      </c>
      <c r="B6958" t="s">
        <v>27</v>
      </c>
      <c r="C6958" t="s">
        <v>45</v>
      </c>
      <c r="D6958">
        <v>2016</v>
      </c>
      <c r="E6958" t="s">
        <v>19880</v>
      </c>
      <c r="F6958">
        <v>6.3</v>
      </c>
      <c r="G6958">
        <v>40000</v>
      </c>
      <c r="H6958" t="s">
        <v>15617</v>
      </c>
      <c r="I6958" t="s">
        <v>20063</v>
      </c>
      <c r="J6958" t="s">
        <v>16723</v>
      </c>
      <c r="K6958" t="s">
        <v>33</v>
      </c>
      <c r="L6958">
        <v>20000000</v>
      </c>
      <c r="M6958">
        <v>14857808</v>
      </c>
      <c r="N6958" t="s">
        <v>6866</v>
      </c>
      <c r="O6958">
        <v>92</v>
      </c>
      <c r="P6958" cm="1">
        <f t="array" ref="P6958">_xlfn.XLOOKUP(D6958, CPI!$A:A, CPI!$B:B)</f>
        <v>240</v>
      </c>
      <c r="Q6958" s="9">
        <f>IF(M6958="","",PRODUCT(M6958,CPI!$B$112/P6958))</f>
        <v>18863225.406666666</v>
      </c>
    </row>
    <row r="6959" spans="1:17">
      <c r="A6959" t="s">
        <v>20064</v>
      </c>
      <c r="B6959" t="s">
        <v>2010</v>
      </c>
      <c r="C6959" t="s">
        <v>45</v>
      </c>
      <c r="D6959">
        <v>2016</v>
      </c>
      <c r="E6959" t="s">
        <v>19865</v>
      </c>
      <c r="F6959">
        <v>6.8</v>
      </c>
      <c r="G6959">
        <v>63000</v>
      </c>
      <c r="H6959" t="s">
        <v>15203</v>
      </c>
      <c r="I6959" t="s">
        <v>11147</v>
      </c>
      <c r="J6959" t="s">
        <v>15754</v>
      </c>
      <c r="K6959" t="s">
        <v>41</v>
      </c>
      <c r="L6959">
        <v>80000000</v>
      </c>
      <c r="M6959">
        <v>52099090</v>
      </c>
      <c r="N6959" t="s">
        <v>1735</v>
      </c>
      <c r="O6959">
        <v>117</v>
      </c>
      <c r="P6959" cm="1">
        <f t="array" ref="P6959">_xlfn.XLOOKUP(D6959, CPI!$A:A, CPI!$B:B)</f>
        <v>240</v>
      </c>
      <c r="Q6959" s="9">
        <f>IF(M6959="","",PRODUCT(M6959,CPI!$B$112/P6959))</f>
        <v>66144136.345833331</v>
      </c>
    </row>
    <row r="6960" spans="1:17">
      <c r="A6960" t="s">
        <v>20065</v>
      </c>
      <c r="B6960" t="s">
        <v>44</v>
      </c>
      <c r="C6960" t="s">
        <v>74</v>
      </c>
      <c r="D6960">
        <v>2016</v>
      </c>
      <c r="E6960" t="s">
        <v>19691</v>
      </c>
      <c r="F6960">
        <v>7.3</v>
      </c>
      <c r="G6960">
        <v>5300</v>
      </c>
      <c r="H6960" t="s">
        <v>20066</v>
      </c>
      <c r="I6960" t="s">
        <v>20067</v>
      </c>
      <c r="J6960" t="s">
        <v>20068</v>
      </c>
      <c r="K6960" t="s">
        <v>41</v>
      </c>
      <c r="L6960">
        <v>9000000</v>
      </c>
      <c r="M6960">
        <v>2000620</v>
      </c>
      <c r="N6960" t="s">
        <v>20069</v>
      </c>
      <c r="O6960">
        <v>130</v>
      </c>
      <c r="P6960" cm="1">
        <f t="array" ref="P6960">_xlfn.XLOOKUP(D6960, CPI!$A:A, CPI!$B:B)</f>
        <v>240</v>
      </c>
      <c r="Q6960" s="9">
        <f>IF(M6960="","",PRODUCT(M6960,CPI!$B$112/P6960))</f>
        <v>2539953.8083333331</v>
      </c>
    </row>
    <row r="6961" spans="1:17">
      <c r="A6961" t="s">
        <v>20070</v>
      </c>
      <c r="B6961" t="s">
        <v>2718</v>
      </c>
      <c r="C6961" t="s">
        <v>52</v>
      </c>
      <c r="D6961">
        <v>2016</v>
      </c>
      <c r="E6961" t="s">
        <v>20071</v>
      </c>
      <c r="F6961">
        <v>6.2</v>
      </c>
      <c r="G6961">
        <v>14000</v>
      </c>
      <c r="H6961" t="s">
        <v>20072</v>
      </c>
      <c r="I6961" t="s">
        <v>20072</v>
      </c>
      <c r="J6961" t="s">
        <v>20073</v>
      </c>
      <c r="K6961" t="s">
        <v>41</v>
      </c>
      <c r="M6961">
        <v>246218</v>
      </c>
      <c r="N6961" t="s">
        <v>20074</v>
      </c>
      <c r="O6961">
        <v>120</v>
      </c>
      <c r="P6961" cm="1">
        <f t="array" ref="P6961">_xlfn.XLOOKUP(D6961, CPI!$A:A, CPI!$B:B)</f>
        <v>240</v>
      </c>
      <c r="Q6961" s="9">
        <f>IF(M6961="","",PRODUCT(M6961,CPI!$B$112/P6961))</f>
        <v>312594.26916666667</v>
      </c>
    </row>
    <row r="6962" spans="1:17">
      <c r="A6962" t="s">
        <v>20075</v>
      </c>
      <c r="B6962" t="s">
        <v>27</v>
      </c>
      <c r="C6962" t="s">
        <v>63</v>
      </c>
      <c r="D6962">
        <v>2016</v>
      </c>
      <c r="E6962" t="s">
        <v>20076</v>
      </c>
      <c r="F6962">
        <v>6.1</v>
      </c>
      <c r="G6962">
        <v>46000</v>
      </c>
      <c r="H6962" t="s">
        <v>14193</v>
      </c>
      <c r="I6962" t="s">
        <v>11777</v>
      </c>
      <c r="J6962" t="s">
        <v>20077</v>
      </c>
      <c r="K6962" t="s">
        <v>41</v>
      </c>
      <c r="L6962">
        <v>5000000</v>
      </c>
      <c r="M6962">
        <v>11084630</v>
      </c>
      <c r="N6962" t="s">
        <v>61</v>
      </c>
      <c r="O6962">
        <v>89</v>
      </c>
      <c r="P6962" cm="1">
        <f t="array" ref="P6962">_xlfn.XLOOKUP(D6962, CPI!$A:A, CPI!$B:B)</f>
        <v>240</v>
      </c>
      <c r="Q6962" s="9">
        <f>IF(M6962="","",PRODUCT(M6962,CPI!$B$112/P6962))</f>
        <v>14072861.504166666</v>
      </c>
    </row>
    <row r="6963" spans="1:17">
      <c r="A6963" t="s">
        <v>20078</v>
      </c>
      <c r="B6963" t="s">
        <v>44</v>
      </c>
      <c r="C6963" t="s">
        <v>36</v>
      </c>
      <c r="D6963">
        <v>2016</v>
      </c>
      <c r="E6963" t="s">
        <v>19906</v>
      </c>
      <c r="F6963">
        <v>6.4</v>
      </c>
      <c r="G6963">
        <v>80000</v>
      </c>
      <c r="H6963" t="s">
        <v>506</v>
      </c>
      <c r="I6963" t="s">
        <v>1012</v>
      </c>
      <c r="J6963" t="s">
        <v>8829</v>
      </c>
      <c r="K6963" t="s">
        <v>41</v>
      </c>
      <c r="L6963">
        <v>140000000</v>
      </c>
      <c r="M6963">
        <v>195243411</v>
      </c>
      <c r="N6963" t="s">
        <v>1735</v>
      </c>
      <c r="O6963">
        <v>117</v>
      </c>
      <c r="P6963" cm="1">
        <f t="array" ref="P6963">_xlfn.XLOOKUP(D6963, CPI!$A:A, CPI!$B:B)</f>
        <v>240</v>
      </c>
      <c r="Q6963" s="9">
        <f>IF(M6963="","",PRODUCT(M6963,CPI!$B$112/P6963))</f>
        <v>247877780.54874998</v>
      </c>
    </row>
    <row r="6964" spans="1:17">
      <c r="A6964" t="s">
        <v>20079</v>
      </c>
      <c r="B6964" t="s">
        <v>2010</v>
      </c>
      <c r="C6964" t="s">
        <v>45</v>
      </c>
      <c r="D6964">
        <v>2016</v>
      </c>
      <c r="E6964" t="s">
        <v>19808</v>
      </c>
      <c r="F6964">
        <v>4.7</v>
      </c>
      <c r="G6964">
        <v>66000</v>
      </c>
      <c r="H6964" t="s">
        <v>8019</v>
      </c>
      <c r="I6964" t="s">
        <v>15552</v>
      </c>
      <c r="J6964" t="s">
        <v>8019</v>
      </c>
      <c r="K6964" t="s">
        <v>41</v>
      </c>
      <c r="L6964">
        <v>50000000</v>
      </c>
      <c r="M6964">
        <v>56722693</v>
      </c>
      <c r="N6964" t="s">
        <v>20080</v>
      </c>
      <c r="O6964">
        <v>101</v>
      </c>
      <c r="P6964" cm="1">
        <f t="array" ref="P6964">_xlfn.XLOOKUP(D6964, CPI!$A:A, CPI!$B:B)</f>
        <v>240</v>
      </c>
      <c r="Q6964" s="9">
        <f>IF(M6964="","",PRODUCT(M6964,CPI!$B$112/P6964))</f>
        <v>72014185.654583335</v>
      </c>
    </row>
    <row r="6965" spans="1:17">
      <c r="A6965" t="s">
        <v>20081</v>
      </c>
      <c r="B6965" t="s">
        <v>2010</v>
      </c>
      <c r="C6965" t="s">
        <v>28</v>
      </c>
      <c r="D6965">
        <v>2016</v>
      </c>
      <c r="E6965" t="s">
        <v>20082</v>
      </c>
      <c r="F6965">
        <v>6.6</v>
      </c>
      <c r="G6965">
        <v>77000</v>
      </c>
      <c r="H6965" t="s">
        <v>15472</v>
      </c>
      <c r="I6965" t="s">
        <v>15472</v>
      </c>
      <c r="J6965" t="s">
        <v>15473</v>
      </c>
      <c r="K6965" t="s">
        <v>41</v>
      </c>
      <c r="L6965">
        <v>18000000</v>
      </c>
      <c r="M6965">
        <v>6740647</v>
      </c>
      <c r="N6965" t="s">
        <v>34</v>
      </c>
      <c r="O6965">
        <v>112</v>
      </c>
      <c r="P6965" cm="1">
        <f t="array" ref="P6965">_xlfn.XLOOKUP(D6965, CPI!$A:A, CPI!$B:B)</f>
        <v>240</v>
      </c>
      <c r="Q6965" s="9">
        <f>IF(M6965="","",PRODUCT(M6965,CPI!$B$112/P6965))</f>
        <v>8557813.0870833322</v>
      </c>
    </row>
    <row r="6966" spans="1:17">
      <c r="A6966" t="s">
        <v>20083</v>
      </c>
      <c r="B6966" t="s">
        <v>44</v>
      </c>
      <c r="C6966" t="s">
        <v>401</v>
      </c>
      <c r="D6966">
        <v>2016</v>
      </c>
      <c r="E6966" t="s">
        <v>19868</v>
      </c>
      <c r="F6966">
        <v>6.3</v>
      </c>
      <c r="G6966">
        <v>84000</v>
      </c>
      <c r="H6966" t="s">
        <v>20084</v>
      </c>
      <c r="I6966" t="s">
        <v>15195</v>
      </c>
      <c r="J6966" t="s">
        <v>17577</v>
      </c>
      <c r="K6966" t="s">
        <v>19160</v>
      </c>
      <c r="L6966">
        <v>73000000</v>
      </c>
      <c r="M6966">
        <v>352333929</v>
      </c>
      <c r="N6966" t="s">
        <v>42</v>
      </c>
      <c r="O6966">
        <v>97</v>
      </c>
      <c r="P6966" cm="1">
        <f t="array" ref="P6966">_xlfn.XLOOKUP(D6966, CPI!$A:A, CPI!$B:B)</f>
        <v>240</v>
      </c>
      <c r="Q6966" s="9">
        <f>IF(M6966="","",PRODUCT(M6966,CPI!$B$112/P6966))</f>
        <v>447317284.02625</v>
      </c>
    </row>
    <row r="6967" spans="1:17">
      <c r="A6967" t="s">
        <v>20085</v>
      </c>
      <c r="B6967" t="s">
        <v>27</v>
      </c>
      <c r="C6967" t="s">
        <v>45</v>
      </c>
      <c r="D6967">
        <v>2016</v>
      </c>
      <c r="E6967" t="s">
        <v>19926</v>
      </c>
      <c r="F6967">
        <v>6.4</v>
      </c>
      <c r="G6967">
        <v>54000</v>
      </c>
      <c r="H6967" t="s">
        <v>9671</v>
      </c>
      <c r="I6967" t="s">
        <v>9671</v>
      </c>
      <c r="J6967" t="s">
        <v>9671</v>
      </c>
      <c r="K6967" t="s">
        <v>41</v>
      </c>
      <c r="L6967">
        <v>108000000</v>
      </c>
      <c r="M6967">
        <v>22678555</v>
      </c>
      <c r="N6967" t="s">
        <v>18325</v>
      </c>
      <c r="O6967">
        <v>129</v>
      </c>
      <c r="P6967" cm="1">
        <f t="array" ref="P6967">_xlfn.XLOOKUP(D6967, CPI!$A:A, CPI!$B:B)</f>
        <v>240</v>
      </c>
      <c r="Q6967" s="9">
        <f>IF(M6967="","",PRODUCT(M6967,CPI!$B$112/P6967))</f>
        <v>28792315.452083331</v>
      </c>
    </row>
    <row r="6968" spans="1:17">
      <c r="A6968" t="s">
        <v>20086</v>
      </c>
      <c r="B6968" t="s">
        <v>2010</v>
      </c>
      <c r="C6968" t="s">
        <v>45</v>
      </c>
      <c r="D6968">
        <v>2016</v>
      </c>
      <c r="E6968" t="s">
        <v>20087</v>
      </c>
      <c r="F6968">
        <v>6.5</v>
      </c>
      <c r="G6968">
        <v>120000</v>
      </c>
      <c r="H6968" t="s">
        <v>18077</v>
      </c>
      <c r="I6968" t="s">
        <v>20088</v>
      </c>
      <c r="J6968" t="s">
        <v>14664</v>
      </c>
      <c r="K6968" t="s">
        <v>41</v>
      </c>
      <c r="L6968">
        <v>19000000</v>
      </c>
      <c r="M6968">
        <v>85251425</v>
      </c>
      <c r="N6968" t="s">
        <v>14713</v>
      </c>
      <c r="O6968">
        <v>96</v>
      </c>
      <c r="P6968" cm="1">
        <f t="array" ref="P6968">_xlfn.XLOOKUP(D6968, CPI!$A:A, CPI!$B:B)</f>
        <v>240</v>
      </c>
      <c r="Q6968" s="9">
        <f>IF(M6968="","",PRODUCT(M6968,CPI!$B$112/P6968))</f>
        <v>108233788.32291666</v>
      </c>
    </row>
    <row r="6969" spans="1:17">
      <c r="A6969" t="s">
        <v>20089</v>
      </c>
      <c r="B6969" t="s">
        <v>27</v>
      </c>
      <c r="C6969" t="s">
        <v>45</v>
      </c>
      <c r="D6969">
        <v>2016</v>
      </c>
      <c r="E6969" t="s">
        <v>19691</v>
      </c>
      <c r="F6969">
        <v>5.7</v>
      </c>
      <c r="G6969">
        <v>79000</v>
      </c>
      <c r="H6969" t="s">
        <v>13903</v>
      </c>
      <c r="I6969" t="s">
        <v>369</v>
      </c>
      <c r="J6969" t="s">
        <v>11251</v>
      </c>
      <c r="K6969" t="s">
        <v>41</v>
      </c>
      <c r="L6969">
        <v>40000000</v>
      </c>
      <c r="M6969">
        <v>125729635</v>
      </c>
      <c r="N6969" t="s">
        <v>10093</v>
      </c>
      <c r="O6969">
        <v>98</v>
      </c>
      <c r="P6969" cm="1">
        <f t="array" ref="P6969">_xlfn.XLOOKUP(D6969, CPI!$A:A, CPI!$B:B)</f>
        <v>240</v>
      </c>
      <c r="Q6969" s="9">
        <f>IF(M6969="","",PRODUCT(M6969,CPI!$B$112/P6969))</f>
        <v>159624249.10208333</v>
      </c>
    </row>
    <row r="6970" spans="1:17">
      <c r="A6970" t="s">
        <v>20090</v>
      </c>
      <c r="B6970" t="s">
        <v>2010</v>
      </c>
      <c r="C6970" t="s">
        <v>52</v>
      </c>
      <c r="D6970">
        <v>2016</v>
      </c>
      <c r="E6970" t="s">
        <v>20091</v>
      </c>
      <c r="F6970">
        <v>7.9</v>
      </c>
      <c r="G6970">
        <v>88000</v>
      </c>
      <c r="H6970" t="s">
        <v>15279</v>
      </c>
      <c r="I6970" t="s">
        <v>20092</v>
      </c>
      <c r="J6970" t="s">
        <v>20093</v>
      </c>
      <c r="K6970" t="s">
        <v>3167</v>
      </c>
      <c r="M6970">
        <v>13624522</v>
      </c>
      <c r="N6970" t="s">
        <v>20094</v>
      </c>
      <c r="O6970">
        <v>106</v>
      </c>
      <c r="P6970" cm="1">
        <f t="array" ref="P6970">_xlfn.XLOOKUP(D6970, CPI!$A:A, CPI!$B:B)</f>
        <v>240</v>
      </c>
      <c r="Q6970" s="9">
        <f>IF(M6970="","",PRODUCT(M6970,CPI!$B$112/P6970))</f>
        <v>17297466.055833332</v>
      </c>
    </row>
    <row r="6971" spans="1:17">
      <c r="A6971" t="s">
        <v>20095</v>
      </c>
      <c r="B6971" t="s">
        <v>2010</v>
      </c>
      <c r="C6971" t="s">
        <v>28</v>
      </c>
      <c r="D6971">
        <v>2016</v>
      </c>
      <c r="E6971" t="s">
        <v>19989</v>
      </c>
      <c r="F6971">
        <v>7.2</v>
      </c>
      <c r="G6971">
        <v>54000</v>
      </c>
      <c r="H6971" t="s">
        <v>16676</v>
      </c>
      <c r="I6971" t="s">
        <v>16676</v>
      </c>
      <c r="J6971" t="s">
        <v>16730</v>
      </c>
      <c r="K6971" t="s">
        <v>33</v>
      </c>
      <c r="L6971">
        <v>20000000</v>
      </c>
      <c r="M6971">
        <v>25975621</v>
      </c>
      <c r="N6971" t="s">
        <v>19881</v>
      </c>
      <c r="O6971">
        <v>133</v>
      </c>
      <c r="P6971" cm="1">
        <f t="array" ref="P6971">_xlfn.XLOOKUP(D6971, CPI!$A:A, CPI!$B:B)</f>
        <v>240</v>
      </c>
      <c r="Q6971" s="9">
        <f>IF(M6971="","",PRODUCT(M6971,CPI!$B$112/P6971))</f>
        <v>32978215.494583331</v>
      </c>
    </row>
    <row r="6972" spans="1:17">
      <c r="A6972" t="s">
        <v>20096</v>
      </c>
      <c r="B6972" t="s">
        <v>458</v>
      </c>
      <c r="C6972" t="s">
        <v>45</v>
      </c>
      <c r="D6972">
        <v>2016</v>
      </c>
      <c r="E6972" t="s">
        <v>20097</v>
      </c>
      <c r="F6972">
        <v>6.8</v>
      </c>
      <c r="G6972">
        <v>25000</v>
      </c>
      <c r="H6972" t="s">
        <v>15444</v>
      </c>
      <c r="I6972" t="s">
        <v>15444</v>
      </c>
      <c r="J6972" t="s">
        <v>20098</v>
      </c>
      <c r="K6972" t="s">
        <v>2119</v>
      </c>
      <c r="M6972">
        <v>78053145</v>
      </c>
      <c r="N6972" t="s">
        <v>20099</v>
      </c>
      <c r="O6972">
        <v>120</v>
      </c>
      <c r="P6972" cm="1">
        <f t="array" ref="P6972">_xlfn.XLOOKUP(D6972, CPI!$A:A, CPI!$B:B)</f>
        <v>240</v>
      </c>
      <c r="Q6972" s="9">
        <f>IF(M6972="","",PRODUCT(M6972,CPI!$B$112/P6972))</f>
        <v>99094972.006249994</v>
      </c>
    </row>
    <row r="6973" spans="1:17">
      <c r="A6973" t="s">
        <v>20100</v>
      </c>
      <c r="B6973" t="s">
        <v>27</v>
      </c>
      <c r="C6973" t="s">
        <v>52</v>
      </c>
      <c r="D6973">
        <v>2016</v>
      </c>
      <c r="E6973" t="s">
        <v>20101</v>
      </c>
      <c r="F6973">
        <v>6.2</v>
      </c>
      <c r="G6973">
        <v>104000</v>
      </c>
      <c r="H6973" t="s">
        <v>13631</v>
      </c>
      <c r="I6973" t="s">
        <v>13631</v>
      </c>
      <c r="J6973" t="s">
        <v>18890</v>
      </c>
      <c r="K6973" t="s">
        <v>41</v>
      </c>
      <c r="L6973">
        <v>38000000</v>
      </c>
      <c r="M6973">
        <v>118102725</v>
      </c>
      <c r="N6973" t="s">
        <v>191</v>
      </c>
      <c r="O6973">
        <v>111</v>
      </c>
      <c r="P6973" cm="1">
        <f t="array" ref="P6973">_xlfn.XLOOKUP(D6973, CPI!$A:A, CPI!$B:B)</f>
        <v>240</v>
      </c>
      <c r="Q6973" s="9">
        <f>IF(M6973="","",PRODUCT(M6973,CPI!$B$112/P6973))</f>
        <v>149941251.28125</v>
      </c>
    </row>
    <row r="6974" spans="1:17">
      <c r="A6974" t="s">
        <v>20102</v>
      </c>
      <c r="B6974" t="s">
        <v>44</v>
      </c>
      <c r="C6974" t="s">
        <v>74</v>
      </c>
      <c r="D6974">
        <v>2016</v>
      </c>
      <c r="E6974" t="s">
        <v>20103</v>
      </c>
      <c r="F6974">
        <v>7.1</v>
      </c>
      <c r="G6974">
        <v>23000</v>
      </c>
      <c r="H6974" t="s">
        <v>19701</v>
      </c>
      <c r="I6974" t="s">
        <v>20104</v>
      </c>
      <c r="J6974" t="s">
        <v>13554</v>
      </c>
      <c r="K6974" t="s">
        <v>41</v>
      </c>
      <c r="L6974">
        <v>13000000</v>
      </c>
      <c r="M6974">
        <v>73983003</v>
      </c>
      <c r="N6974" t="s">
        <v>42</v>
      </c>
      <c r="O6974">
        <v>109</v>
      </c>
      <c r="P6974" cm="1">
        <f t="array" ref="P6974">_xlfn.XLOOKUP(D6974, CPI!$A:A, CPI!$B:B)</f>
        <v>240</v>
      </c>
      <c r="Q6974" s="9">
        <f>IF(M6974="","",PRODUCT(M6974,CPI!$B$112/P6974))</f>
        <v>93927587.558750004</v>
      </c>
    </row>
    <row r="6975" spans="1:17">
      <c r="A6975" t="s">
        <v>20105</v>
      </c>
      <c r="B6975" t="s">
        <v>27</v>
      </c>
      <c r="C6975" t="s">
        <v>52</v>
      </c>
      <c r="D6975">
        <v>2016</v>
      </c>
      <c r="E6975" t="s">
        <v>20106</v>
      </c>
      <c r="F6975">
        <v>6.2</v>
      </c>
      <c r="G6975">
        <v>61000</v>
      </c>
      <c r="H6975" t="s">
        <v>15169</v>
      </c>
      <c r="I6975" t="s">
        <v>15169</v>
      </c>
      <c r="J6975" t="s">
        <v>13623</v>
      </c>
      <c r="K6975" t="s">
        <v>206</v>
      </c>
      <c r="L6975">
        <v>15000000</v>
      </c>
      <c r="M6975">
        <v>4531320</v>
      </c>
      <c r="N6975" t="s">
        <v>20107</v>
      </c>
      <c r="O6975">
        <v>109</v>
      </c>
      <c r="P6975" cm="1">
        <f t="array" ref="P6975">_xlfn.XLOOKUP(D6975, CPI!$A:A, CPI!$B:B)</f>
        <v>240</v>
      </c>
      <c r="Q6975" s="9">
        <f>IF(M6975="","",PRODUCT(M6975,CPI!$B$112/P6975))</f>
        <v>5752888.3499999996</v>
      </c>
    </row>
    <row r="6976" spans="1:17">
      <c r="A6976" t="s">
        <v>20108</v>
      </c>
      <c r="B6976" t="s">
        <v>27</v>
      </c>
      <c r="C6976" t="s">
        <v>45</v>
      </c>
      <c r="D6976">
        <v>2016</v>
      </c>
      <c r="E6976" t="s">
        <v>19950</v>
      </c>
      <c r="F6976">
        <v>6.4</v>
      </c>
      <c r="G6976">
        <v>44000</v>
      </c>
      <c r="H6976" t="s">
        <v>17414</v>
      </c>
      <c r="I6976" t="s">
        <v>18648</v>
      </c>
      <c r="J6976" t="s">
        <v>16110</v>
      </c>
      <c r="K6976" t="s">
        <v>33</v>
      </c>
      <c r="M6976">
        <v>3719383</v>
      </c>
      <c r="N6976" t="s">
        <v>15786</v>
      </c>
      <c r="O6976">
        <v>91</v>
      </c>
      <c r="P6976" cm="1">
        <f t="array" ref="P6976">_xlfn.XLOOKUP(D6976, CPI!$A:A, CPI!$B:B)</f>
        <v>240</v>
      </c>
      <c r="Q6976" s="9">
        <f>IF(M6976="","",PRODUCT(M6976,CPI!$B$112/P6976))</f>
        <v>4722066.6670833332</v>
      </c>
    </row>
    <row r="6977" spans="1:17">
      <c r="A6977" t="s">
        <v>20109</v>
      </c>
      <c r="B6977" t="s">
        <v>458</v>
      </c>
      <c r="C6977" t="s">
        <v>63</v>
      </c>
      <c r="D6977">
        <v>2016</v>
      </c>
      <c r="E6977" t="s">
        <v>19861</v>
      </c>
      <c r="F6977">
        <v>5.9</v>
      </c>
      <c r="G6977">
        <v>33000</v>
      </c>
      <c r="H6977" t="s">
        <v>20110</v>
      </c>
      <c r="I6977" t="s">
        <v>20110</v>
      </c>
      <c r="J6977" t="s">
        <v>20111</v>
      </c>
      <c r="K6977" t="s">
        <v>206</v>
      </c>
      <c r="M6977">
        <v>368372</v>
      </c>
      <c r="N6977" t="s">
        <v>16488</v>
      </c>
      <c r="O6977">
        <v>90</v>
      </c>
      <c r="P6977" cm="1">
        <f t="array" ref="P6977">_xlfn.XLOOKUP(D6977, CPI!$A:A, CPI!$B:B)</f>
        <v>240</v>
      </c>
      <c r="Q6977" s="9">
        <f>IF(M6977="","",PRODUCT(M6977,CPI!$B$112/P6977))</f>
        <v>467678.95166666666</v>
      </c>
    </row>
    <row r="6978" spans="1:17">
      <c r="A6978" t="s">
        <v>20112</v>
      </c>
      <c r="B6978" t="s">
        <v>27</v>
      </c>
      <c r="C6978" t="s">
        <v>28</v>
      </c>
      <c r="D6978">
        <v>2016</v>
      </c>
      <c r="E6978" t="s">
        <v>20113</v>
      </c>
      <c r="F6978">
        <v>6.8</v>
      </c>
      <c r="G6978">
        <v>12000</v>
      </c>
      <c r="H6978" t="s">
        <v>20114</v>
      </c>
      <c r="I6978" t="s">
        <v>20115</v>
      </c>
      <c r="J6978" t="s">
        <v>19319</v>
      </c>
      <c r="K6978" t="s">
        <v>33</v>
      </c>
      <c r="M6978">
        <v>872805</v>
      </c>
      <c r="N6978" t="s">
        <v>20116</v>
      </c>
      <c r="O6978">
        <v>107</v>
      </c>
      <c r="P6978" cm="1">
        <f t="array" ref="P6978">_xlfn.XLOOKUP(D6978, CPI!$A:A, CPI!$B:B)</f>
        <v>240</v>
      </c>
      <c r="Q6978" s="9">
        <f>IF(M6978="","",PRODUCT(M6978,CPI!$B$112/P6978))</f>
        <v>1108098.6812499999</v>
      </c>
    </row>
    <row r="6979" spans="1:17">
      <c r="A6979" t="s">
        <v>20117</v>
      </c>
      <c r="B6979" t="s">
        <v>27</v>
      </c>
      <c r="C6979" t="s">
        <v>52</v>
      </c>
      <c r="D6979">
        <v>2016</v>
      </c>
      <c r="E6979" t="s">
        <v>19868</v>
      </c>
      <c r="F6979">
        <v>5.7</v>
      </c>
      <c r="G6979">
        <v>116000</v>
      </c>
      <c r="H6979" t="s">
        <v>15584</v>
      </c>
      <c r="I6979" t="s">
        <v>18856</v>
      </c>
      <c r="J6979" t="s">
        <v>15040</v>
      </c>
      <c r="K6979" t="s">
        <v>41</v>
      </c>
      <c r="L6979">
        <v>35000000</v>
      </c>
      <c r="M6979">
        <v>108007109</v>
      </c>
      <c r="N6979" t="s">
        <v>72</v>
      </c>
      <c r="O6979">
        <v>92</v>
      </c>
      <c r="P6979" cm="1">
        <f t="array" ref="P6979">_xlfn.XLOOKUP(D6979, CPI!$A:A, CPI!$B:B)</f>
        <v>240</v>
      </c>
      <c r="Q6979" s="9">
        <f>IF(M6979="","",PRODUCT(M6979,CPI!$B$112/P6979))</f>
        <v>137124025.46791667</v>
      </c>
    </row>
    <row r="6980" spans="1:17">
      <c r="A6980" t="s">
        <v>20118</v>
      </c>
      <c r="B6980" t="s">
        <v>2010</v>
      </c>
      <c r="C6980" t="s">
        <v>45</v>
      </c>
      <c r="D6980">
        <v>2016</v>
      </c>
      <c r="E6980" t="s">
        <v>19921</v>
      </c>
      <c r="F6980">
        <v>5.7</v>
      </c>
      <c r="G6980">
        <v>43000</v>
      </c>
      <c r="H6980" t="s">
        <v>13868</v>
      </c>
      <c r="I6980" t="s">
        <v>20119</v>
      </c>
      <c r="J6980" t="s">
        <v>20120</v>
      </c>
      <c r="K6980" t="s">
        <v>41</v>
      </c>
      <c r="L6980">
        <v>100000000</v>
      </c>
      <c r="M6980">
        <v>94061311</v>
      </c>
      <c r="N6980" t="s">
        <v>6616</v>
      </c>
      <c r="O6980">
        <v>123</v>
      </c>
      <c r="P6980" cm="1">
        <f t="array" ref="P6980">_xlfn.XLOOKUP(D6980, CPI!$A:A, CPI!$B:B)</f>
        <v>240</v>
      </c>
      <c r="Q6980" s="9">
        <f>IF(M6980="","",PRODUCT(M6980,CPI!$B$112/P6980))</f>
        <v>119418672.75708333</v>
      </c>
    </row>
    <row r="6981" spans="1:17">
      <c r="A6981" t="s">
        <v>20121</v>
      </c>
      <c r="B6981" t="s">
        <v>27</v>
      </c>
      <c r="C6981" t="s">
        <v>45</v>
      </c>
      <c r="D6981">
        <v>2016</v>
      </c>
      <c r="E6981" t="s">
        <v>19870</v>
      </c>
      <c r="F6981">
        <v>6.9</v>
      </c>
      <c r="G6981">
        <v>55000</v>
      </c>
      <c r="H6981" t="s">
        <v>4478</v>
      </c>
      <c r="I6981" t="s">
        <v>4478</v>
      </c>
      <c r="J6981" t="s">
        <v>9032</v>
      </c>
      <c r="K6981" t="s">
        <v>41</v>
      </c>
      <c r="L6981">
        <v>50000000</v>
      </c>
      <c r="M6981">
        <v>25035950</v>
      </c>
      <c r="N6981" t="s">
        <v>19560</v>
      </c>
      <c r="O6981">
        <v>139</v>
      </c>
      <c r="P6981" cm="1">
        <f t="array" ref="P6981">_xlfn.XLOOKUP(D6981, CPI!$A:A, CPI!$B:B)</f>
        <v>240</v>
      </c>
      <c r="Q6981" s="9">
        <f>IF(M6981="","",PRODUCT(M6981,CPI!$B$112/P6981))</f>
        <v>31785224.854166664</v>
      </c>
    </row>
    <row r="6982" spans="1:17">
      <c r="A6982" t="s">
        <v>20122</v>
      </c>
      <c r="B6982" t="s">
        <v>27</v>
      </c>
      <c r="C6982" t="s">
        <v>74</v>
      </c>
      <c r="D6982">
        <v>2016</v>
      </c>
      <c r="E6982" t="s">
        <v>20123</v>
      </c>
      <c r="F6982">
        <v>6.7</v>
      </c>
      <c r="G6982">
        <v>75000</v>
      </c>
      <c r="H6982" t="s">
        <v>20124</v>
      </c>
      <c r="I6982" t="s">
        <v>18758</v>
      </c>
      <c r="J6982" t="s">
        <v>11416</v>
      </c>
      <c r="K6982" t="s">
        <v>41</v>
      </c>
      <c r="L6982">
        <v>9000000</v>
      </c>
      <c r="M6982">
        <v>29777777</v>
      </c>
      <c r="N6982" t="s">
        <v>9450</v>
      </c>
      <c r="O6982">
        <v>100</v>
      </c>
      <c r="P6982" cm="1">
        <f t="array" ref="P6982">_xlfn.XLOOKUP(D6982, CPI!$A:A, CPI!$B:B)</f>
        <v>240</v>
      </c>
      <c r="Q6982" s="9">
        <f>IF(M6982="","",PRODUCT(M6982,CPI!$B$112/P6982))</f>
        <v>37805369.382916667</v>
      </c>
    </row>
    <row r="6983" spans="1:17">
      <c r="A6983" t="s">
        <v>20125</v>
      </c>
      <c r="B6983" t="s">
        <v>27</v>
      </c>
      <c r="C6983" t="s">
        <v>115</v>
      </c>
      <c r="D6983">
        <v>2016</v>
      </c>
      <c r="E6983" t="s">
        <v>19740</v>
      </c>
      <c r="F6983">
        <v>6.7</v>
      </c>
      <c r="G6983">
        <v>60000</v>
      </c>
      <c r="H6983" t="s">
        <v>12796</v>
      </c>
      <c r="I6983" t="s">
        <v>20126</v>
      </c>
      <c r="J6983" t="s">
        <v>9032</v>
      </c>
      <c r="K6983" t="s">
        <v>41</v>
      </c>
      <c r="L6983">
        <v>20000000</v>
      </c>
      <c r="M6983">
        <v>14880939</v>
      </c>
      <c r="N6983" t="s">
        <v>18770</v>
      </c>
      <c r="O6983">
        <v>120</v>
      </c>
      <c r="P6983" cm="1">
        <f t="array" ref="P6983">_xlfn.XLOOKUP(D6983, CPI!$A:A, CPI!$B:B)</f>
        <v>240</v>
      </c>
      <c r="Q6983" s="9">
        <f>IF(M6983="","",PRODUCT(M6983,CPI!$B$112/P6983))</f>
        <v>18892592.138749998</v>
      </c>
    </row>
    <row r="6984" spans="1:17">
      <c r="A6984" t="s">
        <v>20127</v>
      </c>
      <c r="B6984" t="s">
        <v>44</v>
      </c>
      <c r="C6984" t="s">
        <v>45</v>
      </c>
      <c r="D6984">
        <v>2016</v>
      </c>
      <c r="E6984" t="s">
        <v>19899</v>
      </c>
      <c r="F6984">
        <v>6.7</v>
      </c>
      <c r="G6984">
        <v>55000</v>
      </c>
      <c r="H6984" t="s">
        <v>18695</v>
      </c>
      <c r="I6984" t="s">
        <v>18695</v>
      </c>
      <c r="J6984" t="s">
        <v>14460</v>
      </c>
      <c r="K6984" t="s">
        <v>41</v>
      </c>
      <c r="L6984">
        <v>65000000</v>
      </c>
      <c r="M6984">
        <v>143695338</v>
      </c>
      <c r="N6984" t="s">
        <v>1735</v>
      </c>
      <c r="O6984">
        <v>102</v>
      </c>
      <c r="P6984" cm="1">
        <f t="array" ref="P6984">_xlfn.XLOOKUP(D6984, CPI!$A:A, CPI!$B:B)</f>
        <v>240</v>
      </c>
      <c r="Q6984" s="9">
        <f>IF(M6984="","",PRODUCT(M6984,CPI!$B$112/P6984))</f>
        <v>182433206.20249999</v>
      </c>
    </row>
    <row r="6985" spans="1:17">
      <c r="A6985">
        <v>31</v>
      </c>
      <c r="C6985" t="s">
        <v>63</v>
      </c>
      <c r="D6985">
        <v>2016</v>
      </c>
      <c r="E6985" t="s">
        <v>19967</v>
      </c>
      <c r="F6985">
        <v>5.0999999999999996</v>
      </c>
      <c r="G6985">
        <v>19000</v>
      </c>
      <c r="H6985" t="s">
        <v>13013</v>
      </c>
      <c r="I6985" t="s">
        <v>13013</v>
      </c>
      <c r="J6985" t="s">
        <v>1882</v>
      </c>
      <c r="K6985" t="s">
        <v>33</v>
      </c>
      <c r="L6985">
        <v>1500000</v>
      </c>
      <c r="M6985">
        <v>850419</v>
      </c>
      <c r="N6985" t="s">
        <v>20128</v>
      </c>
      <c r="O6985">
        <v>102</v>
      </c>
      <c r="P6985" cm="1">
        <f t="array" ref="P6985">_xlfn.XLOOKUP(D6985, CPI!$A:A, CPI!$B:B)</f>
        <v>240</v>
      </c>
      <c r="Q6985" s="9">
        <f>IF(M6985="","",PRODUCT(M6985,CPI!$B$112/P6985))</f>
        <v>1079677.7887500001</v>
      </c>
    </row>
    <row r="6986" spans="1:17">
      <c r="A6986" t="s">
        <v>20129</v>
      </c>
      <c r="B6986" t="s">
        <v>27</v>
      </c>
      <c r="C6986" t="s">
        <v>45</v>
      </c>
      <c r="D6986">
        <v>2016</v>
      </c>
      <c r="E6986" t="s">
        <v>19634</v>
      </c>
      <c r="F6986">
        <v>6.3</v>
      </c>
      <c r="G6986">
        <v>47000</v>
      </c>
      <c r="H6986" t="s">
        <v>20130</v>
      </c>
      <c r="I6986" t="s">
        <v>20131</v>
      </c>
      <c r="J6986" t="s">
        <v>20132</v>
      </c>
      <c r="K6986" t="s">
        <v>41</v>
      </c>
      <c r="L6986">
        <v>15000000</v>
      </c>
      <c r="M6986">
        <v>20651333</v>
      </c>
      <c r="N6986" t="s">
        <v>20133</v>
      </c>
      <c r="O6986">
        <v>100</v>
      </c>
      <c r="P6986" cm="1">
        <f t="array" ref="P6986">_xlfn.XLOOKUP(D6986, CPI!$A:A, CPI!$B:B)</f>
        <v>240</v>
      </c>
      <c r="Q6986" s="9">
        <f>IF(M6986="","",PRODUCT(M6986,CPI!$B$112/P6986))</f>
        <v>26218588.187916666</v>
      </c>
    </row>
    <row r="6987" spans="1:17">
      <c r="A6987" t="s">
        <v>20134</v>
      </c>
      <c r="B6987" t="s">
        <v>27</v>
      </c>
      <c r="C6987" t="s">
        <v>28</v>
      </c>
      <c r="D6987">
        <v>2016</v>
      </c>
      <c r="E6987" t="s">
        <v>19801</v>
      </c>
      <c r="F6987">
        <v>5.7</v>
      </c>
      <c r="G6987">
        <v>7500</v>
      </c>
      <c r="H6987" t="s">
        <v>20135</v>
      </c>
      <c r="I6987" t="s">
        <v>13364</v>
      </c>
      <c r="J6987" t="s">
        <v>20136</v>
      </c>
      <c r="K6987" t="s">
        <v>41</v>
      </c>
      <c r="M6987">
        <v>23020</v>
      </c>
      <c r="N6987" t="s">
        <v>12063</v>
      </c>
      <c r="O6987">
        <v>96</v>
      </c>
      <c r="P6987" cm="1">
        <f t="array" ref="P6987">_xlfn.XLOOKUP(D6987, CPI!$A:A, CPI!$B:B)</f>
        <v>240</v>
      </c>
      <c r="Q6987" s="9">
        <f>IF(M6987="","",PRODUCT(M6987,CPI!$B$112/P6987))</f>
        <v>29225.808333333331</v>
      </c>
    </row>
    <row r="6988" spans="1:17">
      <c r="A6988" t="s">
        <v>20137</v>
      </c>
      <c r="B6988" t="s">
        <v>44</v>
      </c>
      <c r="C6988" t="s">
        <v>401</v>
      </c>
      <c r="D6988">
        <v>2016</v>
      </c>
      <c r="E6988" t="s">
        <v>19801</v>
      </c>
      <c r="F6988">
        <v>6.8</v>
      </c>
      <c r="G6988">
        <v>58000</v>
      </c>
      <c r="H6988" t="s">
        <v>15584</v>
      </c>
      <c r="I6988" t="s">
        <v>15584</v>
      </c>
      <c r="J6988" t="s">
        <v>15090</v>
      </c>
      <c r="K6988" t="s">
        <v>41</v>
      </c>
      <c r="L6988">
        <v>70000000</v>
      </c>
      <c r="M6988">
        <v>183388953</v>
      </c>
      <c r="N6988" t="s">
        <v>19157</v>
      </c>
      <c r="O6988">
        <v>87</v>
      </c>
      <c r="P6988" cm="1">
        <f t="array" ref="P6988">_xlfn.XLOOKUP(D6988, CPI!$A:A, CPI!$B:B)</f>
        <v>240</v>
      </c>
      <c r="Q6988" s="9">
        <f>IF(M6988="","",PRODUCT(M6988,CPI!$B$112/P6988))</f>
        <v>232827558.24625</v>
      </c>
    </row>
    <row r="6989" spans="1:17">
      <c r="A6989" t="s">
        <v>20138</v>
      </c>
      <c r="B6989" t="s">
        <v>2010</v>
      </c>
      <c r="C6989" t="s">
        <v>36</v>
      </c>
      <c r="D6989">
        <v>2016</v>
      </c>
      <c r="E6989" t="s">
        <v>19893</v>
      </c>
      <c r="F6989">
        <v>7.5</v>
      </c>
      <c r="G6989">
        <v>83000</v>
      </c>
      <c r="H6989" t="s">
        <v>15206</v>
      </c>
      <c r="I6989" t="s">
        <v>20139</v>
      </c>
      <c r="J6989" t="s">
        <v>20140</v>
      </c>
      <c r="K6989" t="s">
        <v>33</v>
      </c>
      <c r="L6989">
        <v>43000000</v>
      </c>
      <c r="M6989">
        <v>47309313</v>
      </c>
      <c r="N6989" t="s">
        <v>19311</v>
      </c>
      <c r="O6989">
        <v>108</v>
      </c>
      <c r="P6989" cm="1">
        <f t="array" ref="P6989">_xlfn.XLOOKUP(D6989, CPI!$A:A, CPI!$B:B)</f>
        <v>240</v>
      </c>
      <c r="Q6989" s="9">
        <f>IF(M6989="","",PRODUCT(M6989,CPI!$B$112/P6989))</f>
        <v>60063115.296250001</v>
      </c>
    </row>
    <row r="6990" spans="1:17">
      <c r="A6990" t="s">
        <v>20141</v>
      </c>
      <c r="B6990" t="s">
        <v>27</v>
      </c>
      <c r="C6990" t="s">
        <v>45</v>
      </c>
      <c r="D6990">
        <v>2016</v>
      </c>
      <c r="E6990" t="s">
        <v>20142</v>
      </c>
      <c r="F6990">
        <v>7.2</v>
      </c>
      <c r="G6990">
        <v>45000</v>
      </c>
      <c r="H6990" t="s">
        <v>14612</v>
      </c>
      <c r="I6990" t="s">
        <v>14612</v>
      </c>
      <c r="J6990" t="s">
        <v>20143</v>
      </c>
      <c r="K6990" t="s">
        <v>9413</v>
      </c>
      <c r="M6990">
        <v>5079219</v>
      </c>
      <c r="N6990" t="s">
        <v>16264</v>
      </c>
      <c r="O6990">
        <v>120</v>
      </c>
      <c r="P6990" cm="1">
        <f t="array" ref="P6990">_xlfn.XLOOKUP(D6990, CPI!$A:A, CPI!$B:B)</f>
        <v>240</v>
      </c>
      <c r="Q6990" s="9">
        <f>IF(M6990="","",PRODUCT(M6990,CPI!$B$112/P6990))</f>
        <v>6448491.7887499994</v>
      </c>
    </row>
    <row r="6991" spans="1:17">
      <c r="A6991" t="s">
        <v>20144</v>
      </c>
      <c r="B6991" t="s">
        <v>44</v>
      </c>
      <c r="C6991" t="s">
        <v>401</v>
      </c>
      <c r="D6991">
        <v>2016</v>
      </c>
      <c r="E6991" t="s">
        <v>19921</v>
      </c>
      <c r="F6991">
        <v>7.8</v>
      </c>
      <c r="G6991">
        <v>121000</v>
      </c>
      <c r="H6991" t="s">
        <v>20145</v>
      </c>
      <c r="I6991" t="s">
        <v>20146</v>
      </c>
      <c r="J6991" t="s">
        <v>11008</v>
      </c>
      <c r="K6991" t="s">
        <v>41</v>
      </c>
      <c r="L6991">
        <v>60000000</v>
      </c>
      <c r="M6991">
        <v>76249438</v>
      </c>
      <c r="N6991" t="s">
        <v>12706</v>
      </c>
      <c r="O6991">
        <v>101</v>
      </c>
      <c r="P6991" cm="1">
        <f t="array" ref="P6991">_xlfn.XLOOKUP(D6991, CPI!$A:A, CPI!$B:B)</f>
        <v>240</v>
      </c>
      <c r="Q6991" s="9">
        <f>IF(M6991="","",PRODUCT(M6991,CPI!$B$112/P6991))</f>
        <v>96805015.660833329</v>
      </c>
    </row>
    <row r="6992" spans="1:17">
      <c r="A6992" t="s">
        <v>20147</v>
      </c>
      <c r="B6992" t="s">
        <v>2010</v>
      </c>
      <c r="C6992" t="s">
        <v>52</v>
      </c>
      <c r="D6992">
        <v>2016</v>
      </c>
      <c r="E6992" t="s">
        <v>19705</v>
      </c>
      <c r="F6992">
        <v>6.6</v>
      </c>
      <c r="G6992">
        <v>73000</v>
      </c>
      <c r="H6992" t="s">
        <v>300</v>
      </c>
      <c r="I6992" t="s">
        <v>300</v>
      </c>
      <c r="J6992" t="s">
        <v>16101</v>
      </c>
      <c r="K6992" t="s">
        <v>41</v>
      </c>
      <c r="L6992">
        <v>30000000</v>
      </c>
      <c r="M6992">
        <v>43763247</v>
      </c>
      <c r="N6992" t="s">
        <v>18372</v>
      </c>
      <c r="O6992">
        <v>96</v>
      </c>
      <c r="P6992" cm="1">
        <f t="array" ref="P6992">_xlfn.XLOOKUP(D6992, CPI!$A:A, CPI!$B:B)</f>
        <v>240</v>
      </c>
      <c r="Q6992" s="9">
        <f>IF(M6992="","",PRODUCT(M6992,CPI!$B$112/P6992))</f>
        <v>55561089.003749996</v>
      </c>
    </row>
    <row r="6993" spans="1:17">
      <c r="A6993" t="s">
        <v>20148</v>
      </c>
      <c r="B6993" t="s">
        <v>27</v>
      </c>
      <c r="C6993" t="s">
        <v>63</v>
      </c>
      <c r="D6993">
        <v>2016</v>
      </c>
      <c r="E6993" t="s">
        <v>19967</v>
      </c>
      <c r="F6993">
        <v>5</v>
      </c>
      <c r="G6993">
        <v>43000</v>
      </c>
      <c r="H6993" t="s">
        <v>17319</v>
      </c>
      <c r="I6993" t="s">
        <v>17320</v>
      </c>
      <c r="J6993" t="s">
        <v>20149</v>
      </c>
      <c r="K6993" t="s">
        <v>206</v>
      </c>
      <c r="L6993">
        <v>5000000</v>
      </c>
      <c r="M6993">
        <v>45173154</v>
      </c>
      <c r="N6993" t="s">
        <v>14713</v>
      </c>
      <c r="O6993">
        <v>89</v>
      </c>
      <c r="P6993" cm="1">
        <f t="array" ref="P6993">_xlfn.XLOOKUP(D6993, CPI!$A:A, CPI!$B:B)</f>
        <v>240</v>
      </c>
      <c r="Q6993" s="9">
        <f>IF(M6993="","",PRODUCT(M6993,CPI!$B$112/P6993))</f>
        <v>57351083.432499997</v>
      </c>
    </row>
    <row r="6994" spans="1:17">
      <c r="A6994" t="s">
        <v>20150</v>
      </c>
      <c r="B6994" t="s">
        <v>2010</v>
      </c>
      <c r="C6994" t="s">
        <v>28</v>
      </c>
      <c r="D6994">
        <v>2016</v>
      </c>
      <c r="E6994" t="s">
        <v>20151</v>
      </c>
      <c r="F6994">
        <v>7.8</v>
      </c>
      <c r="G6994">
        <v>54000</v>
      </c>
      <c r="H6994" t="s">
        <v>16430</v>
      </c>
      <c r="I6994" t="s">
        <v>16430</v>
      </c>
      <c r="J6994" t="s">
        <v>20152</v>
      </c>
      <c r="K6994" t="s">
        <v>5878</v>
      </c>
      <c r="M6994">
        <v>6953604</v>
      </c>
      <c r="N6994" t="s">
        <v>9187</v>
      </c>
      <c r="O6994">
        <v>124</v>
      </c>
      <c r="P6994" cm="1">
        <f t="array" ref="P6994">_xlfn.XLOOKUP(D6994, CPI!$A:A, CPI!$B:B)</f>
        <v>240</v>
      </c>
      <c r="Q6994" s="9">
        <f>IF(M6994="","",PRODUCT(M6994,CPI!$B$112/P6994))</f>
        <v>8828179.7449999992</v>
      </c>
    </row>
    <row r="6995" spans="1:17">
      <c r="A6995" t="s">
        <v>20153</v>
      </c>
      <c r="B6995" t="s">
        <v>27</v>
      </c>
      <c r="C6995" t="s">
        <v>45</v>
      </c>
      <c r="D6995">
        <v>2016</v>
      </c>
      <c r="E6995" t="s">
        <v>19965</v>
      </c>
      <c r="F6995">
        <v>6</v>
      </c>
      <c r="G6995">
        <v>17000</v>
      </c>
      <c r="H6995" t="s">
        <v>16448</v>
      </c>
      <c r="I6995" t="s">
        <v>16448</v>
      </c>
      <c r="J6995" t="s">
        <v>2654</v>
      </c>
      <c r="K6995" t="s">
        <v>41</v>
      </c>
      <c r="M6995">
        <v>61797</v>
      </c>
      <c r="N6995" t="s">
        <v>19434</v>
      </c>
      <c r="O6995">
        <v>104</v>
      </c>
      <c r="P6995" cm="1">
        <f t="array" ref="P6995">_xlfn.XLOOKUP(D6995, CPI!$A:A, CPI!$B:B)</f>
        <v>240</v>
      </c>
      <c r="Q6995" s="9">
        <f>IF(M6995="","",PRODUCT(M6995,CPI!$B$112/P6995))</f>
        <v>78456.441250000003</v>
      </c>
    </row>
    <row r="6996" spans="1:17">
      <c r="A6996" t="s">
        <v>20154</v>
      </c>
      <c r="B6996" t="s">
        <v>44</v>
      </c>
      <c r="C6996" t="s">
        <v>401</v>
      </c>
      <c r="D6996">
        <v>2016</v>
      </c>
      <c r="E6996" t="s">
        <v>19634</v>
      </c>
      <c r="F6996">
        <v>5.6</v>
      </c>
      <c r="G6996">
        <v>10000</v>
      </c>
      <c r="H6996" t="s">
        <v>15299</v>
      </c>
      <c r="I6996" t="s">
        <v>20155</v>
      </c>
      <c r="J6996" t="s">
        <v>20156</v>
      </c>
      <c r="K6996" t="s">
        <v>502</v>
      </c>
      <c r="L6996">
        <v>20000000</v>
      </c>
      <c r="M6996">
        <v>13385737</v>
      </c>
      <c r="N6996" t="s">
        <v>7372</v>
      </c>
      <c r="O6996">
        <v>94</v>
      </c>
      <c r="P6996" cm="1">
        <f t="array" ref="P6996">_xlfn.XLOOKUP(D6996, CPI!$A:A, CPI!$B:B)</f>
        <v>240</v>
      </c>
      <c r="Q6996" s="9">
        <f>IF(M6996="","",PRODUCT(M6996,CPI!$B$112/P6996))</f>
        <v>16994308.599583331</v>
      </c>
    </row>
    <row r="6997" spans="1:17">
      <c r="A6997" t="s">
        <v>20157</v>
      </c>
      <c r="B6997" t="s">
        <v>2010</v>
      </c>
      <c r="C6997" t="s">
        <v>45</v>
      </c>
      <c r="D6997">
        <v>2016</v>
      </c>
      <c r="E6997" t="s">
        <v>19294</v>
      </c>
      <c r="F6997">
        <v>6.3</v>
      </c>
      <c r="G6997">
        <v>26000</v>
      </c>
      <c r="H6997" t="s">
        <v>2049</v>
      </c>
      <c r="I6997" t="s">
        <v>2049</v>
      </c>
      <c r="J6997" t="s">
        <v>13417</v>
      </c>
      <c r="K6997" t="s">
        <v>41</v>
      </c>
      <c r="L6997">
        <v>20000000</v>
      </c>
      <c r="M6997">
        <v>46771565</v>
      </c>
      <c r="N6997" t="s">
        <v>16264</v>
      </c>
      <c r="O6997">
        <v>107</v>
      </c>
      <c r="P6997" cm="1">
        <f t="array" ref="P6997">_xlfn.XLOOKUP(D6997, CPI!$A:A, CPI!$B:B)</f>
        <v>240</v>
      </c>
      <c r="Q6997" s="9">
        <f>IF(M6997="","",PRODUCT(M6997,CPI!$B$112/P6997))</f>
        <v>59380399.397916667</v>
      </c>
    </row>
    <row r="6998" spans="1:17">
      <c r="A6998" t="s">
        <v>20158</v>
      </c>
      <c r="B6998" t="s">
        <v>2010</v>
      </c>
      <c r="C6998" t="s">
        <v>52</v>
      </c>
      <c r="D6998">
        <v>2016</v>
      </c>
      <c r="E6998" t="s">
        <v>19827</v>
      </c>
      <c r="F6998">
        <v>5.7</v>
      </c>
      <c r="G6998">
        <v>10000</v>
      </c>
      <c r="H6998" t="s">
        <v>611</v>
      </c>
      <c r="I6998" t="s">
        <v>611</v>
      </c>
      <c r="J6998" t="s">
        <v>17904</v>
      </c>
      <c r="K6998" t="s">
        <v>41</v>
      </c>
      <c r="L6998">
        <v>25000000</v>
      </c>
      <c r="M6998">
        <v>3885342</v>
      </c>
      <c r="N6998" t="s">
        <v>8636</v>
      </c>
      <c r="O6998">
        <v>127</v>
      </c>
      <c r="P6998" cm="1">
        <f t="array" ref="P6998">_xlfn.XLOOKUP(D6998, CPI!$A:A, CPI!$B:B)</f>
        <v>240</v>
      </c>
      <c r="Q6998" s="9">
        <f>IF(M6998="","",PRODUCT(M6998,CPI!$B$112/P6998))</f>
        <v>4932765.4474999998</v>
      </c>
    </row>
    <row r="6999" spans="1:17">
      <c r="A6999" t="s">
        <v>20159</v>
      </c>
      <c r="B6999" t="s">
        <v>27</v>
      </c>
      <c r="C6999" t="s">
        <v>52</v>
      </c>
      <c r="D6999">
        <v>2016</v>
      </c>
      <c r="E6999" t="s">
        <v>19855</v>
      </c>
      <c r="F6999">
        <v>5.9</v>
      </c>
      <c r="G6999">
        <v>72000</v>
      </c>
      <c r="H6999" t="s">
        <v>15124</v>
      </c>
      <c r="I6999" t="s">
        <v>16087</v>
      </c>
      <c r="J6999" t="s">
        <v>4034</v>
      </c>
      <c r="K6999" t="s">
        <v>41</v>
      </c>
      <c r="L6999">
        <v>45000000</v>
      </c>
      <c r="M6999">
        <v>114501299</v>
      </c>
      <c r="N6999" t="s">
        <v>14601</v>
      </c>
      <c r="O6999">
        <v>105</v>
      </c>
      <c r="P6999" cm="1">
        <f t="array" ref="P6999">_xlfn.XLOOKUP(D6999, CPI!$A:A, CPI!$B:B)</f>
        <v>240</v>
      </c>
      <c r="Q6999" s="9">
        <f>IF(M6999="","",PRODUCT(M6999,CPI!$B$112/P6999))</f>
        <v>145368940.85541666</v>
      </c>
    </row>
    <row r="7000" spans="1:17">
      <c r="A7000" t="s">
        <v>20160</v>
      </c>
      <c r="B7000" t="s">
        <v>27</v>
      </c>
      <c r="C7000" t="s">
        <v>52</v>
      </c>
      <c r="D7000">
        <v>2016</v>
      </c>
      <c r="E7000" t="s">
        <v>20161</v>
      </c>
      <c r="F7000">
        <v>6.5</v>
      </c>
      <c r="G7000">
        <v>33000</v>
      </c>
      <c r="H7000" t="s">
        <v>20162</v>
      </c>
      <c r="I7000" t="s">
        <v>20163</v>
      </c>
      <c r="J7000" t="s">
        <v>19355</v>
      </c>
      <c r="K7000" t="s">
        <v>259</v>
      </c>
      <c r="M7000">
        <v>176288</v>
      </c>
      <c r="N7000" t="s">
        <v>20164</v>
      </c>
      <c r="O7000">
        <v>89</v>
      </c>
      <c r="P7000" cm="1">
        <f t="array" ref="P7000">_xlfn.XLOOKUP(D7000, CPI!$A:A, CPI!$B:B)</f>
        <v>240</v>
      </c>
      <c r="Q7000" s="9">
        <f>IF(M7000="","",PRODUCT(M7000,CPI!$B$112/P7000))</f>
        <v>223812.30666666667</v>
      </c>
    </row>
    <row r="7001" spans="1:17">
      <c r="A7001" t="s">
        <v>20165</v>
      </c>
      <c r="B7001" t="s">
        <v>2010</v>
      </c>
      <c r="C7001" t="s">
        <v>74</v>
      </c>
      <c r="D7001">
        <v>2016</v>
      </c>
      <c r="E7001" t="s">
        <v>19899</v>
      </c>
      <c r="F7001">
        <v>6.8</v>
      </c>
      <c r="G7001">
        <v>52000</v>
      </c>
      <c r="H7001" t="s">
        <v>2216</v>
      </c>
      <c r="I7001" t="s">
        <v>20166</v>
      </c>
      <c r="J7001" t="s">
        <v>758</v>
      </c>
      <c r="K7001" t="s">
        <v>33</v>
      </c>
      <c r="L7001">
        <v>29000000</v>
      </c>
      <c r="M7001">
        <v>49052787</v>
      </c>
      <c r="N7001" t="s">
        <v>15351</v>
      </c>
      <c r="O7001">
        <v>111</v>
      </c>
      <c r="P7001" cm="1">
        <f t="array" ref="P7001">_xlfn.XLOOKUP(D7001, CPI!$A:A, CPI!$B:B)</f>
        <v>240</v>
      </c>
      <c r="Q7001" s="9">
        <f>IF(M7001="","",PRODUCT(M7001,CPI!$B$112/P7001))</f>
        <v>62276600.828749999</v>
      </c>
    </row>
    <row r="7002" spans="1:17">
      <c r="A7002" t="s">
        <v>20167</v>
      </c>
      <c r="B7002" t="s">
        <v>27</v>
      </c>
      <c r="C7002" t="s">
        <v>401</v>
      </c>
      <c r="D7002">
        <v>2016</v>
      </c>
      <c r="E7002" t="s">
        <v>20168</v>
      </c>
      <c r="F7002">
        <v>6.4</v>
      </c>
      <c r="G7002">
        <v>52000</v>
      </c>
      <c r="H7002" t="s">
        <v>20169</v>
      </c>
      <c r="I7002" t="s">
        <v>20170</v>
      </c>
      <c r="J7002" t="s">
        <v>7626</v>
      </c>
      <c r="K7002" t="s">
        <v>41</v>
      </c>
      <c r="L7002">
        <v>3500000</v>
      </c>
      <c r="M7002">
        <v>4462034</v>
      </c>
      <c r="N7002" t="s">
        <v>1418</v>
      </c>
      <c r="O7002">
        <v>76</v>
      </c>
      <c r="P7002" cm="1">
        <f t="array" ref="P7002">_xlfn.XLOOKUP(D7002, CPI!$A:A, CPI!$B:B)</f>
        <v>240</v>
      </c>
      <c r="Q7002" s="9">
        <f>IF(M7002="","",PRODUCT(M7002,CPI!$B$112/P7002))</f>
        <v>5664923.9991666665</v>
      </c>
    </row>
    <row r="7003" spans="1:17">
      <c r="A7003" t="s">
        <v>20171</v>
      </c>
      <c r="B7003" t="s">
        <v>44</v>
      </c>
      <c r="C7003" t="s">
        <v>401</v>
      </c>
      <c r="D7003">
        <v>2016</v>
      </c>
      <c r="E7003" t="s">
        <v>20172</v>
      </c>
      <c r="F7003">
        <v>6.8</v>
      </c>
      <c r="G7003">
        <v>21000</v>
      </c>
      <c r="H7003" t="s">
        <v>619</v>
      </c>
      <c r="I7003" t="s">
        <v>20173</v>
      </c>
      <c r="J7003" t="s">
        <v>17198</v>
      </c>
      <c r="K7003" t="s">
        <v>463</v>
      </c>
      <c r="L7003">
        <v>30000000</v>
      </c>
      <c r="M7003">
        <v>106127278</v>
      </c>
      <c r="N7003" t="s">
        <v>17150</v>
      </c>
      <c r="O7003">
        <v>89</v>
      </c>
      <c r="P7003" cm="1">
        <f t="array" ref="P7003">_xlfn.XLOOKUP(D7003, CPI!$A:A, CPI!$B:B)</f>
        <v>240</v>
      </c>
      <c r="Q7003" s="9">
        <f>IF(M7003="","",PRODUCT(M7003,CPI!$B$112/P7003))</f>
        <v>134737423.36083332</v>
      </c>
    </row>
    <row r="7004" spans="1:17">
      <c r="A7004" t="s">
        <v>20174</v>
      </c>
      <c r="B7004" t="s">
        <v>458</v>
      </c>
      <c r="C7004" t="s">
        <v>28</v>
      </c>
      <c r="D7004">
        <v>2016</v>
      </c>
      <c r="E7004" t="s">
        <v>20175</v>
      </c>
      <c r="F7004">
        <v>6.1</v>
      </c>
      <c r="G7004">
        <v>5000</v>
      </c>
      <c r="H7004" t="s">
        <v>20176</v>
      </c>
      <c r="I7004" t="s">
        <v>20176</v>
      </c>
      <c r="J7004" t="s">
        <v>20177</v>
      </c>
      <c r="K7004" t="s">
        <v>1205</v>
      </c>
      <c r="M7004">
        <v>61249</v>
      </c>
      <c r="N7004" t="s">
        <v>20178</v>
      </c>
      <c r="O7004">
        <v>98</v>
      </c>
      <c r="P7004" cm="1">
        <f t="array" ref="P7004">_xlfn.XLOOKUP(D7004, CPI!$A:A, CPI!$B:B)</f>
        <v>240</v>
      </c>
      <c r="Q7004" s="9">
        <f>IF(M7004="","",PRODUCT(M7004,CPI!$B$112/P7004))</f>
        <v>77760.70958333333</v>
      </c>
    </row>
    <row r="7005" spans="1:17">
      <c r="A7005" t="s">
        <v>20179</v>
      </c>
      <c r="B7005" t="s">
        <v>27</v>
      </c>
      <c r="C7005" t="s">
        <v>52</v>
      </c>
      <c r="D7005">
        <v>2016</v>
      </c>
      <c r="E7005" t="s">
        <v>20180</v>
      </c>
      <c r="F7005">
        <v>6.1</v>
      </c>
      <c r="G7005">
        <v>42000</v>
      </c>
      <c r="H7005" t="s">
        <v>10261</v>
      </c>
      <c r="I7005" t="s">
        <v>16466</v>
      </c>
      <c r="J7005" t="s">
        <v>2102</v>
      </c>
      <c r="K7005" t="s">
        <v>33</v>
      </c>
      <c r="L7005">
        <v>30000000</v>
      </c>
      <c r="M7005">
        <v>9169507</v>
      </c>
      <c r="N7005" t="s">
        <v>10263</v>
      </c>
      <c r="O7005">
        <v>98</v>
      </c>
      <c r="P7005" cm="1">
        <f t="array" ref="P7005">_xlfn.XLOOKUP(D7005, CPI!$A:A, CPI!$B:B)</f>
        <v>240</v>
      </c>
      <c r="Q7005" s="9">
        <f>IF(M7005="","",PRODUCT(M7005,CPI!$B$112/P7005))</f>
        <v>11641453.262083333</v>
      </c>
    </row>
    <row r="7006" spans="1:17">
      <c r="A7006" t="s">
        <v>20181</v>
      </c>
      <c r="B7006" t="s">
        <v>2010</v>
      </c>
      <c r="C7006" t="s">
        <v>28</v>
      </c>
      <c r="D7006">
        <v>2016</v>
      </c>
      <c r="E7006" t="s">
        <v>19965</v>
      </c>
      <c r="F7006">
        <v>6.1</v>
      </c>
      <c r="G7006">
        <v>56000</v>
      </c>
      <c r="H7006" t="s">
        <v>18389</v>
      </c>
      <c r="I7006" t="s">
        <v>18389</v>
      </c>
      <c r="J7006" t="s">
        <v>20182</v>
      </c>
      <c r="K7006" t="s">
        <v>41</v>
      </c>
      <c r="L7006">
        <v>9000000</v>
      </c>
      <c r="M7006">
        <v>81705746</v>
      </c>
      <c r="N7006" t="s">
        <v>72</v>
      </c>
      <c r="O7006">
        <v>99</v>
      </c>
      <c r="P7006" cm="1">
        <f t="array" ref="P7006">_xlfn.XLOOKUP(D7006, CPI!$A:A, CPI!$B:B)</f>
        <v>240</v>
      </c>
      <c r="Q7006" s="9">
        <f>IF(M7006="","",PRODUCT(M7006,CPI!$B$112/P7006))</f>
        <v>103732253.35916667</v>
      </c>
    </row>
    <row r="7007" spans="1:17">
      <c r="A7007" t="s">
        <v>20183</v>
      </c>
      <c r="B7007" t="s">
        <v>27</v>
      </c>
      <c r="C7007" t="s">
        <v>28</v>
      </c>
      <c r="D7007">
        <v>2016</v>
      </c>
      <c r="E7007" t="s">
        <v>20184</v>
      </c>
      <c r="F7007">
        <v>5.4</v>
      </c>
      <c r="G7007">
        <v>11000</v>
      </c>
      <c r="H7007" t="s">
        <v>11955</v>
      </c>
      <c r="I7007" t="s">
        <v>20185</v>
      </c>
      <c r="J7007" t="s">
        <v>19365</v>
      </c>
      <c r="K7007" t="s">
        <v>41</v>
      </c>
      <c r="L7007">
        <v>30000000</v>
      </c>
      <c r="M7007">
        <v>678150</v>
      </c>
      <c r="N7007" t="s">
        <v>20186</v>
      </c>
      <c r="O7007">
        <v>109</v>
      </c>
      <c r="P7007" cm="1">
        <f t="array" ref="P7007">_xlfn.XLOOKUP(D7007, CPI!$A:A, CPI!$B:B)</f>
        <v>240</v>
      </c>
      <c r="Q7007" s="9">
        <f>IF(M7007="","",PRODUCT(M7007,CPI!$B$112/P7007))</f>
        <v>860967.9375</v>
      </c>
    </row>
    <row r="7008" spans="1:17">
      <c r="A7008" t="s">
        <v>20187</v>
      </c>
      <c r="B7008" t="s">
        <v>2010</v>
      </c>
      <c r="C7008" t="s">
        <v>63</v>
      </c>
      <c r="D7008">
        <v>2016</v>
      </c>
      <c r="E7008" t="s">
        <v>19303</v>
      </c>
      <c r="F7008">
        <v>4.8</v>
      </c>
      <c r="G7008">
        <v>41000</v>
      </c>
      <c r="H7008" t="s">
        <v>20188</v>
      </c>
      <c r="I7008" t="s">
        <v>20189</v>
      </c>
      <c r="J7008" t="s">
        <v>20190</v>
      </c>
      <c r="K7008" t="s">
        <v>41</v>
      </c>
      <c r="L7008">
        <v>10000000</v>
      </c>
      <c r="M7008">
        <v>39712000</v>
      </c>
      <c r="N7008" t="s">
        <v>20191</v>
      </c>
      <c r="O7008">
        <v>93</v>
      </c>
      <c r="P7008" cm="1">
        <f t="array" ref="P7008">_xlfn.XLOOKUP(D7008, CPI!$A:A, CPI!$B:B)</f>
        <v>240</v>
      </c>
      <c r="Q7008" s="9">
        <f>IF(M7008="","",PRODUCT(M7008,CPI!$B$112/P7008))</f>
        <v>50417693.333333328</v>
      </c>
    </row>
    <row r="7009" spans="1:17">
      <c r="A7009" t="s">
        <v>20192</v>
      </c>
      <c r="B7009" t="s">
        <v>27</v>
      </c>
      <c r="C7009" t="s">
        <v>115</v>
      </c>
      <c r="D7009">
        <v>2016</v>
      </c>
      <c r="E7009" t="s">
        <v>19421</v>
      </c>
      <c r="F7009">
        <v>6.5</v>
      </c>
      <c r="G7009">
        <v>96000</v>
      </c>
      <c r="H7009" t="s">
        <v>4372</v>
      </c>
      <c r="I7009" t="s">
        <v>14817</v>
      </c>
      <c r="J7009" t="s">
        <v>9724</v>
      </c>
      <c r="K7009" t="s">
        <v>41</v>
      </c>
      <c r="L7009">
        <v>27000000</v>
      </c>
      <c r="M7009">
        <v>93282604</v>
      </c>
      <c r="N7009" t="s">
        <v>2111</v>
      </c>
      <c r="O7009">
        <v>98</v>
      </c>
      <c r="P7009" cm="1">
        <f t="array" ref="P7009">_xlfn.XLOOKUP(D7009, CPI!$A:A, CPI!$B:B)</f>
        <v>240</v>
      </c>
      <c r="Q7009" s="9">
        <f>IF(M7009="","",PRODUCT(M7009,CPI!$B$112/P7009))</f>
        <v>118430039.32833333</v>
      </c>
    </row>
    <row r="7010" spans="1:17">
      <c r="A7010" t="s">
        <v>20193</v>
      </c>
      <c r="B7010" t="s">
        <v>44</v>
      </c>
      <c r="C7010" t="s">
        <v>401</v>
      </c>
      <c r="D7010">
        <v>2016</v>
      </c>
      <c r="E7010" t="s">
        <v>19926</v>
      </c>
      <c r="F7010">
        <v>5.7</v>
      </c>
      <c r="G7010">
        <v>16000</v>
      </c>
      <c r="H7010" t="s">
        <v>12449</v>
      </c>
      <c r="I7010" t="s">
        <v>17801</v>
      </c>
      <c r="J7010" t="s">
        <v>20194</v>
      </c>
      <c r="K7010" t="s">
        <v>206</v>
      </c>
      <c r="L7010">
        <v>125000000</v>
      </c>
      <c r="M7010">
        <v>64493915</v>
      </c>
      <c r="N7010" t="s">
        <v>55</v>
      </c>
      <c r="O7010">
        <v>104</v>
      </c>
      <c r="P7010" cm="1">
        <f t="array" ref="P7010">_xlfn.XLOOKUP(D7010, CPI!$A:A, CPI!$B:B)</f>
        <v>240</v>
      </c>
      <c r="Q7010" s="9">
        <f>IF(M7010="","",PRODUCT(M7010,CPI!$B$112/P7010))</f>
        <v>81880399.58541666</v>
      </c>
    </row>
    <row r="7011" spans="1:17">
      <c r="A7011" t="s">
        <v>20195</v>
      </c>
      <c r="B7011" t="s">
        <v>2010</v>
      </c>
      <c r="C7011" t="s">
        <v>52</v>
      </c>
      <c r="D7011">
        <v>2016</v>
      </c>
      <c r="E7011" t="s">
        <v>19691</v>
      </c>
      <c r="F7011">
        <v>6.6</v>
      </c>
      <c r="G7011">
        <v>12000</v>
      </c>
      <c r="H7011" t="s">
        <v>16467</v>
      </c>
      <c r="I7011" t="s">
        <v>20196</v>
      </c>
      <c r="J7011" t="s">
        <v>16110</v>
      </c>
      <c r="K7011" t="s">
        <v>41</v>
      </c>
      <c r="L7011">
        <v>3800000</v>
      </c>
      <c r="M7011">
        <v>1138609</v>
      </c>
      <c r="N7011" t="s">
        <v>18299</v>
      </c>
      <c r="O7011">
        <v>88</v>
      </c>
      <c r="P7011" cm="1">
        <f t="array" ref="P7011">_xlfn.XLOOKUP(D7011, CPI!$A:A, CPI!$B:B)</f>
        <v>240</v>
      </c>
      <c r="Q7011" s="9">
        <f>IF(M7011="","",PRODUCT(M7011,CPI!$B$112/P7011))</f>
        <v>1445559.0095833333</v>
      </c>
    </row>
    <row r="7012" spans="1:17">
      <c r="A7012" t="s">
        <v>20197</v>
      </c>
      <c r="B7012" t="s">
        <v>27</v>
      </c>
      <c r="C7012" t="s">
        <v>52</v>
      </c>
      <c r="D7012">
        <v>2016</v>
      </c>
      <c r="E7012" t="s">
        <v>19865</v>
      </c>
      <c r="F7012">
        <v>3.5</v>
      </c>
      <c r="G7012">
        <v>20000</v>
      </c>
      <c r="H7012" t="s">
        <v>18624</v>
      </c>
      <c r="I7012" t="s">
        <v>10021</v>
      </c>
      <c r="J7012" t="s">
        <v>10021</v>
      </c>
      <c r="K7012" t="s">
        <v>41</v>
      </c>
      <c r="L7012">
        <v>5000000</v>
      </c>
      <c r="M7012">
        <v>22227514</v>
      </c>
      <c r="N7012" t="s">
        <v>20198</v>
      </c>
      <c r="O7012">
        <v>92</v>
      </c>
      <c r="P7012" cm="1">
        <f t="array" ref="P7012">_xlfn.XLOOKUP(D7012, CPI!$A:A, CPI!$B:B)</f>
        <v>240</v>
      </c>
      <c r="Q7012" s="9">
        <f>IF(M7012="","",PRODUCT(M7012,CPI!$B$112/P7012))</f>
        <v>28219681.315833334</v>
      </c>
    </row>
    <row r="7013" spans="1:17">
      <c r="A7013" t="s">
        <v>20199</v>
      </c>
      <c r="B7013" t="s">
        <v>27</v>
      </c>
      <c r="C7013" t="s">
        <v>52</v>
      </c>
      <c r="D7013">
        <v>2016</v>
      </c>
      <c r="E7013" t="s">
        <v>19840</v>
      </c>
      <c r="F7013">
        <v>7.4</v>
      </c>
      <c r="G7013">
        <v>46000</v>
      </c>
      <c r="H7013" t="s">
        <v>20200</v>
      </c>
      <c r="I7013" t="s">
        <v>20200</v>
      </c>
      <c r="J7013" t="s">
        <v>20201</v>
      </c>
      <c r="K7013" t="s">
        <v>5828</v>
      </c>
      <c r="M7013">
        <v>11784207</v>
      </c>
      <c r="N7013" t="s">
        <v>20202</v>
      </c>
      <c r="O7013">
        <v>162</v>
      </c>
      <c r="P7013" cm="1">
        <f t="array" ref="P7013">_xlfn.XLOOKUP(D7013, CPI!$A:A, CPI!$B:B)</f>
        <v>240</v>
      </c>
      <c r="Q7013" s="9">
        <f>IF(M7013="","",PRODUCT(M7013,CPI!$B$112/P7013))</f>
        <v>14961032.803749999</v>
      </c>
    </row>
    <row r="7014" spans="1:17">
      <c r="A7014" t="s">
        <v>20203</v>
      </c>
      <c r="B7014" t="s">
        <v>27</v>
      </c>
      <c r="C7014" t="s">
        <v>52</v>
      </c>
      <c r="D7014">
        <v>2016</v>
      </c>
      <c r="E7014" t="s">
        <v>19861</v>
      </c>
      <c r="F7014">
        <v>6.8</v>
      </c>
      <c r="G7014">
        <v>19000</v>
      </c>
      <c r="H7014" t="s">
        <v>16311</v>
      </c>
      <c r="I7014" t="s">
        <v>20204</v>
      </c>
      <c r="J7014" t="s">
        <v>16544</v>
      </c>
      <c r="K7014" t="s">
        <v>33</v>
      </c>
      <c r="M7014">
        <v>12597262</v>
      </c>
      <c r="N7014" t="s">
        <v>6575</v>
      </c>
      <c r="O7014">
        <v>117</v>
      </c>
      <c r="P7014" cm="1">
        <f t="array" ref="P7014">_xlfn.XLOOKUP(D7014, CPI!$A:A, CPI!$B:B)</f>
        <v>240</v>
      </c>
      <c r="Q7014" s="9">
        <f>IF(M7014="","",PRODUCT(M7014,CPI!$B$112/P7014))</f>
        <v>15993273.880833333</v>
      </c>
    </row>
    <row r="7015" spans="1:17">
      <c r="A7015" t="s">
        <v>20205</v>
      </c>
      <c r="B7015" t="s">
        <v>2010</v>
      </c>
      <c r="C7015" t="s">
        <v>52</v>
      </c>
      <c r="D7015">
        <v>2016</v>
      </c>
      <c r="E7015" t="s">
        <v>19859</v>
      </c>
      <c r="F7015">
        <v>6</v>
      </c>
      <c r="G7015">
        <v>29000</v>
      </c>
      <c r="H7015" t="s">
        <v>10392</v>
      </c>
      <c r="I7015" t="s">
        <v>12467</v>
      </c>
      <c r="J7015" t="s">
        <v>12467</v>
      </c>
      <c r="K7015" t="s">
        <v>41</v>
      </c>
      <c r="L7015">
        <v>18000000</v>
      </c>
      <c r="M7015">
        <v>90632641</v>
      </c>
      <c r="N7015" t="s">
        <v>12468</v>
      </c>
      <c r="O7015">
        <v>94</v>
      </c>
      <c r="P7015" cm="1">
        <f t="array" ref="P7015">_xlfn.XLOOKUP(D7015, CPI!$A:A, CPI!$B:B)</f>
        <v>240</v>
      </c>
      <c r="Q7015" s="9">
        <f>IF(M7015="","",PRODUCT(M7015,CPI!$B$112/P7015))</f>
        <v>115065690.46958333</v>
      </c>
    </row>
    <row r="7016" spans="1:17">
      <c r="A7016" t="s">
        <v>20206</v>
      </c>
      <c r="B7016" t="s">
        <v>27</v>
      </c>
      <c r="C7016" t="s">
        <v>45</v>
      </c>
      <c r="D7016">
        <v>2016</v>
      </c>
      <c r="E7016" t="s">
        <v>19880</v>
      </c>
      <c r="F7016">
        <v>6.2</v>
      </c>
      <c r="G7016">
        <v>22000</v>
      </c>
      <c r="H7016" t="s">
        <v>7795</v>
      </c>
      <c r="I7016" t="s">
        <v>20207</v>
      </c>
      <c r="J7016" t="s">
        <v>20208</v>
      </c>
      <c r="K7016" t="s">
        <v>33</v>
      </c>
      <c r="L7016">
        <v>40000000</v>
      </c>
      <c r="M7016">
        <v>30930984</v>
      </c>
      <c r="N7016" t="s">
        <v>20209</v>
      </c>
      <c r="O7016">
        <v>113</v>
      </c>
      <c r="P7016" cm="1">
        <f t="array" ref="P7016">_xlfn.XLOOKUP(D7016, CPI!$A:A, CPI!$B:B)</f>
        <v>240</v>
      </c>
      <c r="Q7016" s="9">
        <f>IF(M7016="","",PRODUCT(M7016,CPI!$B$112/P7016))</f>
        <v>39269461.769999996</v>
      </c>
    </row>
    <row r="7017" spans="1:17">
      <c r="A7017" t="s">
        <v>20210</v>
      </c>
      <c r="B7017" t="s">
        <v>27</v>
      </c>
      <c r="C7017" t="s">
        <v>28</v>
      </c>
      <c r="D7017">
        <v>2016</v>
      </c>
      <c r="E7017" t="s">
        <v>20211</v>
      </c>
      <c r="F7017">
        <v>6.1</v>
      </c>
      <c r="G7017">
        <v>37000</v>
      </c>
      <c r="H7017" t="s">
        <v>9309</v>
      </c>
      <c r="I7017" t="s">
        <v>9309</v>
      </c>
      <c r="J7017" t="s">
        <v>13944</v>
      </c>
      <c r="K7017" t="s">
        <v>463</v>
      </c>
      <c r="L7017">
        <v>6000000</v>
      </c>
      <c r="M7017">
        <v>2840408</v>
      </c>
      <c r="N7017" t="s">
        <v>19267</v>
      </c>
      <c r="O7017">
        <v>105</v>
      </c>
      <c r="P7017" cm="1">
        <f t="array" ref="P7017">_xlfn.XLOOKUP(D7017, CPI!$A:A, CPI!$B:B)</f>
        <v>240</v>
      </c>
      <c r="Q7017" s="9">
        <f>IF(M7017="","",PRODUCT(M7017,CPI!$B$112/P7017))</f>
        <v>3606134.6566666667</v>
      </c>
    </row>
    <row r="7018" spans="1:17">
      <c r="A7018" t="s">
        <v>20212</v>
      </c>
      <c r="B7018" t="s">
        <v>27</v>
      </c>
      <c r="C7018" t="s">
        <v>115</v>
      </c>
      <c r="D7018">
        <v>2016</v>
      </c>
      <c r="E7018" t="s">
        <v>20213</v>
      </c>
      <c r="F7018">
        <v>6.2</v>
      </c>
      <c r="G7018">
        <v>21000</v>
      </c>
      <c r="H7018" t="s">
        <v>16926</v>
      </c>
      <c r="I7018" t="s">
        <v>5956</v>
      </c>
      <c r="J7018" t="s">
        <v>20214</v>
      </c>
      <c r="K7018" t="s">
        <v>33</v>
      </c>
      <c r="M7018">
        <v>10711027</v>
      </c>
      <c r="N7018" t="s">
        <v>6866</v>
      </c>
      <c r="O7018">
        <v>108</v>
      </c>
      <c r="P7018" cm="1">
        <f t="array" ref="P7018">_xlfn.XLOOKUP(D7018, CPI!$A:A, CPI!$B:B)</f>
        <v>240</v>
      </c>
      <c r="Q7018" s="9">
        <f>IF(M7018="","",PRODUCT(M7018,CPI!$B$112/P7018))</f>
        <v>13598541.362083333</v>
      </c>
    </row>
    <row r="7019" spans="1:17">
      <c r="A7019" t="s">
        <v>20215</v>
      </c>
      <c r="B7019" t="s">
        <v>44</v>
      </c>
      <c r="C7019" t="s">
        <v>52</v>
      </c>
      <c r="D7019">
        <v>2016</v>
      </c>
      <c r="E7019" t="s">
        <v>19815</v>
      </c>
      <c r="F7019">
        <v>6.4</v>
      </c>
      <c r="G7019">
        <v>24000</v>
      </c>
      <c r="H7019" t="s">
        <v>5927</v>
      </c>
      <c r="I7019" t="s">
        <v>5927</v>
      </c>
      <c r="J7019" t="s">
        <v>12934</v>
      </c>
      <c r="K7019" t="s">
        <v>3167</v>
      </c>
      <c r="L7019">
        <v>3000000</v>
      </c>
      <c r="M7019">
        <v>21401949</v>
      </c>
      <c r="N7019" t="s">
        <v>5929</v>
      </c>
      <c r="O7019">
        <v>90</v>
      </c>
      <c r="P7019" cm="1">
        <f t="array" ref="P7019">_xlfn.XLOOKUP(D7019, CPI!$A:A, CPI!$B:B)</f>
        <v>240</v>
      </c>
      <c r="Q7019" s="9">
        <f>IF(M7019="","",PRODUCT(M7019,CPI!$B$112/P7019))</f>
        <v>27171557.751249999</v>
      </c>
    </row>
    <row r="7020" spans="1:17">
      <c r="A7020" t="s">
        <v>20216</v>
      </c>
      <c r="B7020" t="s">
        <v>27</v>
      </c>
      <c r="C7020" t="s">
        <v>74</v>
      </c>
      <c r="D7020">
        <v>2016</v>
      </c>
      <c r="E7020" t="s">
        <v>19880</v>
      </c>
      <c r="F7020">
        <v>6.8</v>
      </c>
      <c r="G7020">
        <v>26000</v>
      </c>
      <c r="H7020" t="s">
        <v>11414</v>
      </c>
      <c r="I7020" t="s">
        <v>11414</v>
      </c>
      <c r="J7020" t="s">
        <v>18458</v>
      </c>
      <c r="K7020" t="s">
        <v>41</v>
      </c>
      <c r="L7020">
        <v>6000000</v>
      </c>
      <c r="M7020">
        <v>6698679</v>
      </c>
      <c r="N7020" t="s">
        <v>20217</v>
      </c>
      <c r="O7020">
        <v>117</v>
      </c>
      <c r="P7020" cm="1">
        <f t="array" ref="P7020">_xlfn.XLOOKUP(D7020, CPI!$A:A, CPI!$B:B)</f>
        <v>240</v>
      </c>
      <c r="Q7020" s="9">
        <f>IF(M7020="","",PRODUCT(M7020,CPI!$B$112/P7020))</f>
        <v>8504531.2137499992</v>
      </c>
    </row>
    <row r="7021" spans="1:17">
      <c r="A7021" t="s">
        <v>20218</v>
      </c>
      <c r="B7021" t="s">
        <v>27</v>
      </c>
      <c r="C7021" t="s">
        <v>74</v>
      </c>
      <c r="D7021">
        <v>2016</v>
      </c>
      <c r="E7021" t="s">
        <v>19488</v>
      </c>
      <c r="F7021">
        <v>6.6</v>
      </c>
      <c r="G7021">
        <v>51000</v>
      </c>
      <c r="H7021" t="s">
        <v>13192</v>
      </c>
      <c r="I7021" t="s">
        <v>20219</v>
      </c>
      <c r="J7021" t="s">
        <v>15865</v>
      </c>
      <c r="K7021" t="s">
        <v>41</v>
      </c>
      <c r="L7021">
        <v>35000000</v>
      </c>
      <c r="M7021">
        <v>24972139</v>
      </c>
      <c r="N7021" t="s">
        <v>15866</v>
      </c>
      <c r="O7021">
        <v>112</v>
      </c>
      <c r="P7021" cm="1">
        <f t="array" ref="P7021">_xlfn.XLOOKUP(D7021, CPI!$A:A, CPI!$B:B)</f>
        <v>240</v>
      </c>
      <c r="Q7021" s="9">
        <f>IF(M7021="","",PRODUCT(M7021,CPI!$B$112/P7021))</f>
        <v>31704211.472083334</v>
      </c>
    </row>
    <row r="7022" spans="1:17">
      <c r="A7022" t="s">
        <v>20220</v>
      </c>
      <c r="B7022" t="s">
        <v>2010</v>
      </c>
      <c r="C7022" t="s">
        <v>74</v>
      </c>
      <c r="D7022">
        <v>2016</v>
      </c>
      <c r="E7022" t="s">
        <v>19811</v>
      </c>
      <c r="F7022">
        <v>7</v>
      </c>
      <c r="G7022">
        <v>33000</v>
      </c>
      <c r="H7022" t="s">
        <v>15472</v>
      </c>
      <c r="I7022" t="s">
        <v>15472</v>
      </c>
      <c r="J7022" t="s">
        <v>20221</v>
      </c>
      <c r="K7022" t="s">
        <v>33</v>
      </c>
      <c r="L7022">
        <v>9000000</v>
      </c>
      <c r="M7022">
        <v>12957265</v>
      </c>
      <c r="N7022" t="s">
        <v>19596</v>
      </c>
      <c r="O7022">
        <v>123</v>
      </c>
      <c r="P7022" cm="1">
        <f t="array" ref="P7022">_xlfn.XLOOKUP(D7022, CPI!$A:A, CPI!$B:B)</f>
        <v>240</v>
      </c>
      <c r="Q7022" s="9">
        <f>IF(M7022="","",PRODUCT(M7022,CPI!$B$112/P7022))</f>
        <v>16450327.689583333</v>
      </c>
    </row>
    <row r="7023" spans="1:17">
      <c r="A7023" t="s">
        <v>20222</v>
      </c>
      <c r="B7023" t="s">
        <v>27</v>
      </c>
      <c r="C7023" t="s">
        <v>28</v>
      </c>
      <c r="D7023">
        <v>2016</v>
      </c>
      <c r="E7023" t="s">
        <v>20223</v>
      </c>
      <c r="F7023">
        <v>7.9</v>
      </c>
      <c r="G7023">
        <v>56000</v>
      </c>
      <c r="H7023" t="s">
        <v>6077</v>
      </c>
      <c r="I7023" t="s">
        <v>12890</v>
      </c>
      <c r="J7023" t="s">
        <v>20224</v>
      </c>
      <c r="K7023" t="s">
        <v>33</v>
      </c>
      <c r="M7023">
        <v>15793051</v>
      </c>
      <c r="N7023" t="s">
        <v>14776</v>
      </c>
      <c r="O7023">
        <v>100</v>
      </c>
      <c r="P7023" cm="1">
        <f t="array" ref="P7023">_xlfn.XLOOKUP(D7023, CPI!$A:A, CPI!$B:B)</f>
        <v>240</v>
      </c>
      <c r="Q7023" s="9">
        <f>IF(M7023="","",PRODUCT(M7023,CPI!$B$112/P7023))</f>
        <v>20050594.332083333</v>
      </c>
    </row>
    <row r="7024" spans="1:17">
      <c r="A7024" t="s">
        <v>20225</v>
      </c>
      <c r="B7024" t="s">
        <v>458</v>
      </c>
      <c r="C7024" t="s">
        <v>28</v>
      </c>
      <c r="D7024">
        <v>2016</v>
      </c>
      <c r="E7024" t="s">
        <v>20226</v>
      </c>
      <c r="F7024">
        <v>7.5</v>
      </c>
      <c r="G7024">
        <v>11000</v>
      </c>
      <c r="H7024" t="s">
        <v>20227</v>
      </c>
      <c r="I7024" t="s">
        <v>20227</v>
      </c>
      <c r="J7024" t="s">
        <v>20228</v>
      </c>
      <c r="K7024" t="s">
        <v>10304</v>
      </c>
      <c r="M7024">
        <v>1386707</v>
      </c>
      <c r="N7024" t="s">
        <v>20229</v>
      </c>
      <c r="O7024">
        <v>154</v>
      </c>
      <c r="P7024" cm="1">
        <f t="array" ref="P7024">_xlfn.XLOOKUP(D7024, CPI!$A:A, CPI!$B:B)</f>
        <v>240</v>
      </c>
      <c r="Q7024" s="9">
        <f>IF(M7024="","",PRODUCT(M7024,CPI!$B$112/P7024))</f>
        <v>1760540.0954166667</v>
      </c>
    </row>
    <row r="7025" spans="1:17">
      <c r="A7025" t="s">
        <v>20230</v>
      </c>
      <c r="B7025" t="s">
        <v>27</v>
      </c>
      <c r="C7025" t="s">
        <v>63</v>
      </c>
      <c r="D7025">
        <v>2016</v>
      </c>
      <c r="E7025" t="s">
        <v>20123</v>
      </c>
      <c r="F7025">
        <v>5.7</v>
      </c>
      <c r="G7025">
        <v>16000</v>
      </c>
      <c r="H7025" t="s">
        <v>20231</v>
      </c>
      <c r="I7025" t="s">
        <v>19351</v>
      </c>
      <c r="J7025" t="s">
        <v>20232</v>
      </c>
      <c r="K7025" t="s">
        <v>1122</v>
      </c>
      <c r="M7025">
        <v>22003</v>
      </c>
      <c r="N7025" t="s">
        <v>20233</v>
      </c>
      <c r="O7025">
        <v>94</v>
      </c>
      <c r="P7025" cm="1">
        <f t="array" ref="P7025">_xlfn.XLOOKUP(D7025, CPI!$A:A, CPI!$B:B)</f>
        <v>240</v>
      </c>
      <c r="Q7025" s="9">
        <f>IF(M7025="","",PRODUCT(M7025,CPI!$B$112/P7025))</f>
        <v>27934.642083333332</v>
      </c>
    </row>
    <row r="7026" spans="1:17">
      <c r="A7026" t="s">
        <v>20234</v>
      </c>
      <c r="B7026" t="s">
        <v>2010</v>
      </c>
      <c r="C7026" t="s">
        <v>401</v>
      </c>
      <c r="D7026">
        <v>2016</v>
      </c>
      <c r="E7026" t="s">
        <v>20235</v>
      </c>
      <c r="F7026">
        <v>6.8</v>
      </c>
      <c r="G7026">
        <v>21000</v>
      </c>
      <c r="H7026" t="s">
        <v>20236</v>
      </c>
      <c r="I7026" t="s">
        <v>20237</v>
      </c>
      <c r="J7026" t="s">
        <v>18908</v>
      </c>
      <c r="K7026" t="s">
        <v>2119</v>
      </c>
      <c r="M7026">
        <v>5725482</v>
      </c>
      <c r="N7026" t="s">
        <v>20238</v>
      </c>
      <c r="O7026">
        <v>110</v>
      </c>
      <c r="P7026" cm="1">
        <f t="array" ref="P7026">_xlfn.XLOOKUP(D7026, CPI!$A:A, CPI!$B:B)</f>
        <v>240</v>
      </c>
      <c r="Q7026" s="9">
        <f>IF(M7026="","",PRODUCT(M7026,CPI!$B$112/P7026))</f>
        <v>7268976.5225</v>
      </c>
    </row>
    <row r="7027" spans="1:17">
      <c r="A7027" t="s">
        <v>20239</v>
      </c>
      <c r="B7027" t="s">
        <v>2010</v>
      </c>
      <c r="C7027" t="s">
        <v>52</v>
      </c>
      <c r="D7027">
        <v>2016</v>
      </c>
      <c r="E7027" t="s">
        <v>20240</v>
      </c>
      <c r="F7027">
        <v>7.7</v>
      </c>
      <c r="G7027">
        <v>27000</v>
      </c>
      <c r="H7027" t="s">
        <v>256</v>
      </c>
      <c r="I7027" t="s">
        <v>20241</v>
      </c>
      <c r="J7027" t="s">
        <v>1496</v>
      </c>
      <c r="K7027" t="s">
        <v>41</v>
      </c>
      <c r="L7027">
        <v>8000000</v>
      </c>
      <c r="M7027">
        <v>685780</v>
      </c>
      <c r="N7027" t="s">
        <v>19107</v>
      </c>
      <c r="O7027">
        <v>104</v>
      </c>
      <c r="P7027" cm="1">
        <f t="array" ref="P7027">_xlfn.XLOOKUP(D7027, CPI!$A:A, CPI!$B:B)</f>
        <v>240</v>
      </c>
      <c r="Q7027" s="9">
        <f>IF(M7027="","",PRODUCT(M7027,CPI!$B$112/P7027))</f>
        <v>870654.85833333328</v>
      </c>
    </row>
    <row r="7028" spans="1:17">
      <c r="A7028" t="s">
        <v>20242</v>
      </c>
      <c r="B7028" t="s">
        <v>27</v>
      </c>
      <c r="C7028" t="s">
        <v>74</v>
      </c>
      <c r="D7028">
        <v>2016</v>
      </c>
      <c r="E7028" t="s">
        <v>19691</v>
      </c>
      <c r="F7028">
        <v>6.6</v>
      </c>
      <c r="G7028">
        <v>16000</v>
      </c>
      <c r="H7028" t="s">
        <v>20243</v>
      </c>
      <c r="I7028" t="s">
        <v>20243</v>
      </c>
      <c r="J7028" t="s">
        <v>19436</v>
      </c>
      <c r="K7028" t="s">
        <v>20244</v>
      </c>
      <c r="L7028">
        <v>20000000</v>
      </c>
      <c r="M7028">
        <v>4978353</v>
      </c>
      <c r="N7028" t="s">
        <v>20245</v>
      </c>
      <c r="O7028">
        <v>111</v>
      </c>
      <c r="P7028" cm="1">
        <f t="array" ref="P7028">_xlfn.XLOOKUP(D7028, CPI!$A:A, CPI!$B:B)</f>
        <v>240</v>
      </c>
      <c r="Q7028" s="9">
        <f>IF(M7028="","",PRODUCT(M7028,CPI!$B$112/P7028))</f>
        <v>6320433.9962499999</v>
      </c>
    </row>
    <row r="7029" spans="1:17">
      <c r="A7029" t="s">
        <v>20246</v>
      </c>
      <c r="B7029" t="s">
        <v>458</v>
      </c>
      <c r="C7029" t="s">
        <v>28</v>
      </c>
      <c r="D7029">
        <v>2016</v>
      </c>
      <c r="E7029" t="s">
        <v>19938</v>
      </c>
      <c r="F7029">
        <v>5.8</v>
      </c>
      <c r="G7029">
        <v>22000</v>
      </c>
      <c r="H7029" t="s">
        <v>10302</v>
      </c>
      <c r="I7029" t="s">
        <v>10302</v>
      </c>
      <c r="J7029" t="s">
        <v>17627</v>
      </c>
      <c r="K7029" t="s">
        <v>10304</v>
      </c>
      <c r="M7029">
        <v>31668920</v>
      </c>
      <c r="N7029" t="s">
        <v>20247</v>
      </c>
      <c r="O7029">
        <v>158</v>
      </c>
      <c r="P7029" cm="1">
        <f t="array" ref="P7029">_xlfn.XLOOKUP(D7029, CPI!$A:A, CPI!$B:B)</f>
        <v>240</v>
      </c>
      <c r="Q7029" s="9">
        <f>IF(M7029="","",PRODUCT(M7029,CPI!$B$112/P7029))</f>
        <v>40206333.016666666</v>
      </c>
    </row>
    <row r="7030" spans="1:17">
      <c r="A7030" t="s">
        <v>20248</v>
      </c>
      <c r="B7030" t="s">
        <v>2010</v>
      </c>
      <c r="C7030" t="s">
        <v>74</v>
      </c>
      <c r="D7030">
        <v>2016</v>
      </c>
      <c r="E7030" t="s">
        <v>19965</v>
      </c>
      <c r="F7030">
        <v>6.7</v>
      </c>
      <c r="G7030">
        <v>20000</v>
      </c>
      <c r="H7030" t="s">
        <v>5389</v>
      </c>
      <c r="I7030" t="s">
        <v>20249</v>
      </c>
      <c r="J7030" t="s">
        <v>10039</v>
      </c>
      <c r="K7030" t="s">
        <v>33</v>
      </c>
      <c r="L7030">
        <v>10000000</v>
      </c>
      <c r="M7030">
        <v>7994527</v>
      </c>
      <c r="N7030" t="s">
        <v>6575</v>
      </c>
      <c r="O7030">
        <v>109</v>
      </c>
      <c r="P7030" cm="1">
        <f t="array" ref="P7030">_xlfn.XLOOKUP(D7030, CPI!$A:A, CPI!$B:B)</f>
        <v>240</v>
      </c>
      <c r="Q7030" s="9">
        <f>IF(M7030="","",PRODUCT(M7030,CPI!$B$112/P7030))</f>
        <v>10149718.237083333</v>
      </c>
    </row>
    <row r="7031" spans="1:17">
      <c r="A7031" t="s">
        <v>20250</v>
      </c>
      <c r="B7031" t="s">
        <v>458</v>
      </c>
      <c r="C7031" t="s">
        <v>52</v>
      </c>
      <c r="D7031">
        <v>2016</v>
      </c>
      <c r="E7031" t="s">
        <v>20251</v>
      </c>
      <c r="F7031">
        <v>6.7</v>
      </c>
      <c r="G7031">
        <v>9800</v>
      </c>
      <c r="H7031" t="s">
        <v>20252</v>
      </c>
      <c r="I7031" t="s">
        <v>20253</v>
      </c>
      <c r="J7031" t="s">
        <v>19548</v>
      </c>
      <c r="K7031" t="s">
        <v>41</v>
      </c>
      <c r="M7031">
        <v>28430</v>
      </c>
      <c r="N7031" t="s">
        <v>20254</v>
      </c>
      <c r="O7031">
        <v>98</v>
      </c>
      <c r="P7031" cm="1">
        <f t="array" ref="P7031">_xlfn.XLOOKUP(D7031, CPI!$A:A, CPI!$B:B)</f>
        <v>240</v>
      </c>
      <c r="Q7031" s="9">
        <f>IF(M7031="","",PRODUCT(M7031,CPI!$B$112/P7031))</f>
        <v>36094.254166666666</v>
      </c>
    </row>
    <row r="7032" spans="1:17">
      <c r="A7032" t="s">
        <v>20255</v>
      </c>
      <c r="B7032" t="s">
        <v>2010</v>
      </c>
      <c r="C7032" t="s">
        <v>45</v>
      </c>
      <c r="D7032">
        <v>2016</v>
      </c>
      <c r="E7032" t="s">
        <v>19399</v>
      </c>
      <c r="F7032">
        <v>5.9</v>
      </c>
      <c r="G7032">
        <v>55000</v>
      </c>
      <c r="H7032" t="s">
        <v>12729</v>
      </c>
      <c r="I7032" t="s">
        <v>12218</v>
      </c>
      <c r="J7032" t="s">
        <v>8511</v>
      </c>
      <c r="K7032" t="s">
        <v>41</v>
      </c>
      <c r="L7032">
        <v>40000000</v>
      </c>
      <c r="M7032">
        <v>124608438</v>
      </c>
      <c r="N7032" t="s">
        <v>72</v>
      </c>
      <c r="O7032">
        <v>102</v>
      </c>
      <c r="P7032" cm="1">
        <f t="array" ref="P7032">_xlfn.XLOOKUP(D7032, CPI!$A:A, CPI!$B:B)</f>
        <v>240</v>
      </c>
      <c r="Q7032" s="9">
        <f>IF(M7032="","",PRODUCT(M7032,CPI!$B$112/P7032))</f>
        <v>158200796.07749999</v>
      </c>
    </row>
    <row r="7033" spans="1:17">
      <c r="A7033" t="s">
        <v>20256</v>
      </c>
      <c r="B7033" t="s">
        <v>458</v>
      </c>
      <c r="C7033" t="s">
        <v>115</v>
      </c>
      <c r="D7033">
        <v>2016</v>
      </c>
      <c r="E7033" t="s">
        <v>19967</v>
      </c>
      <c r="F7033">
        <v>8.1</v>
      </c>
      <c r="G7033">
        <v>41000</v>
      </c>
      <c r="H7033" t="s">
        <v>20257</v>
      </c>
      <c r="I7033" t="s">
        <v>20258</v>
      </c>
      <c r="J7033" t="s">
        <v>20259</v>
      </c>
      <c r="K7033" t="s">
        <v>10304</v>
      </c>
      <c r="M7033">
        <v>180180</v>
      </c>
      <c r="N7033" t="s">
        <v>20260</v>
      </c>
      <c r="O7033">
        <v>136</v>
      </c>
      <c r="P7033" cm="1">
        <f t="array" ref="P7033">_xlfn.XLOOKUP(D7033, CPI!$A:A, CPI!$B:B)</f>
        <v>240</v>
      </c>
      <c r="Q7033" s="9">
        <f>IF(M7033="","",PRODUCT(M7033,CPI!$B$112/P7033))</f>
        <v>228753.52499999999</v>
      </c>
    </row>
    <row r="7034" spans="1:17">
      <c r="A7034" t="s">
        <v>20261</v>
      </c>
      <c r="B7034" t="s">
        <v>2010</v>
      </c>
      <c r="C7034" t="s">
        <v>28</v>
      </c>
      <c r="D7034">
        <v>2016</v>
      </c>
      <c r="E7034" t="s">
        <v>19903</v>
      </c>
      <c r="F7034">
        <v>6.9</v>
      </c>
      <c r="G7034">
        <v>25000</v>
      </c>
      <c r="H7034" t="s">
        <v>20262</v>
      </c>
      <c r="I7034" t="s">
        <v>20262</v>
      </c>
      <c r="J7034" t="s">
        <v>20263</v>
      </c>
      <c r="K7034" t="s">
        <v>33</v>
      </c>
      <c r="M7034">
        <v>133324</v>
      </c>
      <c r="N7034" t="s">
        <v>20264</v>
      </c>
      <c r="O7034">
        <v>84</v>
      </c>
      <c r="P7034" cm="1">
        <f t="array" ref="P7034">_xlfn.XLOOKUP(D7034, CPI!$A:A, CPI!$B:B)</f>
        <v>240</v>
      </c>
      <c r="Q7034" s="9">
        <f>IF(M7034="","",PRODUCT(M7034,CPI!$B$112/P7034))</f>
        <v>169265.92833333332</v>
      </c>
    </row>
    <row r="7035" spans="1:17">
      <c r="A7035" t="s">
        <v>20265</v>
      </c>
      <c r="B7035" t="s">
        <v>44</v>
      </c>
      <c r="C7035" t="s">
        <v>401</v>
      </c>
      <c r="D7035">
        <v>2016</v>
      </c>
      <c r="E7035" t="s">
        <v>20266</v>
      </c>
      <c r="F7035">
        <v>6</v>
      </c>
      <c r="G7035">
        <v>4900</v>
      </c>
      <c r="H7035" t="s">
        <v>15127</v>
      </c>
      <c r="I7035" t="s">
        <v>15127</v>
      </c>
      <c r="J7035" t="s">
        <v>9054</v>
      </c>
      <c r="K7035" t="s">
        <v>6002</v>
      </c>
      <c r="L7035">
        <v>60000000</v>
      </c>
      <c r="M7035">
        <v>23157646</v>
      </c>
      <c r="N7035" t="s">
        <v>20267</v>
      </c>
      <c r="O7035">
        <v>90</v>
      </c>
      <c r="P7035" cm="1">
        <f t="array" ref="P7035">_xlfn.XLOOKUP(D7035, CPI!$A:A, CPI!$B:B)</f>
        <v>240</v>
      </c>
      <c r="Q7035" s="9">
        <f>IF(M7035="","",PRODUCT(M7035,CPI!$B$112/P7035))</f>
        <v>29400561.400833331</v>
      </c>
    </row>
    <row r="7036" spans="1:17">
      <c r="A7036" t="s">
        <v>20268</v>
      </c>
      <c r="B7036" t="s">
        <v>2010</v>
      </c>
      <c r="C7036" t="s">
        <v>74</v>
      </c>
      <c r="D7036">
        <v>2016</v>
      </c>
      <c r="E7036" t="s">
        <v>19294</v>
      </c>
      <c r="F7036">
        <v>7.1</v>
      </c>
      <c r="G7036">
        <v>36000</v>
      </c>
      <c r="H7036" t="s">
        <v>5240</v>
      </c>
      <c r="I7036" t="s">
        <v>20269</v>
      </c>
      <c r="J7036" t="s">
        <v>20270</v>
      </c>
      <c r="K7036" t="s">
        <v>206</v>
      </c>
      <c r="L7036">
        <v>35000000</v>
      </c>
      <c r="M7036">
        <v>25070261</v>
      </c>
      <c r="N7036" t="s">
        <v>20271</v>
      </c>
      <c r="O7036">
        <v>134</v>
      </c>
      <c r="P7036" cm="1">
        <f t="array" ref="P7036">_xlfn.XLOOKUP(D7036, CPI!$A:A, CPI!$B:B)</f>
        <v>240</v>
      </c>
      <c r="Q7036" s="9">
        <f>IF(M7036="","",PRODUCT(M7036,CPI!$B$112/P7036))</f>
        <v>31828785.527916666</v>
      </c>
    </row>
    <row r="7037" spans="1:17">
      <c r="A7037" t="s">
        <v>20272</v>
      </c>
      <c r="B7037" t="s">
        <v>2010</v>
      </c>
      <c r="C7037" t="s">
        <v>74</v>
      </c>
      <c r="D7037">
        <v>2016</v>
      </c>
      <c r="E7037" t="s">
        <v>20273</v>
      </c>
      <c r="F7037">
        <v>6.9</v>
      </c>
      <c r="G7037">
        <v>15000</v>
      </c>
      <c r="H7037" t="s">
        <v>18435</v>
      </c>
      <c r="I7037" t="s">
        <v>19595</v>
      </c>
      <c r="J7037" t="s">
        <v>19080</v>
      </c>
      <c r="K7037" t="s">
        <v>9413</v>
      </c>
      <c r="L7037">
        <v>14000000</v>
      </c>
      <c r="M7037">
        <v>14459330</v>
      </c>
      <c r="N7037" t="s">
        <v>9450</v>
      </c>
      <c r="O7037">
        <v>111</v>
      </c>
      <c r="P7037" cm="1">
        <f t="array" ref="P7037">_xlfn.XLOOKUP(D7037, CPI!$A:A, CPI!$B:B)</f>
        <v>240</v>
      </c>
      <c r="Q7037" s="9">
        <f>IF(M7037="","",PRODUCT(M7037,CPI!$B$112/P7037))</f>
        <v>18357324.379166666</v>
      </c>
    </row>
    <row r="7038" spans="1:17">
      <c r="A7038" t="s">
        <v>20274</v>
      </c>
      <c r="B7038" t="s">
        <v>27</v>
      </c>
      <c r="C7038" t="s">
        <v>28</v>
      </c>
      <c r="D7038">
        <v>2016</v>
      </c>
      <c r="E7038" t="s">
        <v>19838</v>
      </c>
      <c r="F7038">
        <v>7.1</v>
      </c>
      <c r="G7038">
        <v>30000</v>
      </c>
      <c r="H7038" t="s">
        <v>3484</v>
      </c>
      <c r="I7038" t="s">
        <v>3484</v>
      </c>
      <c r="J7038" t="s">
        <v>20275</v>
      </c>
      <c r="K7038" t="s">
        <v>1122</v>
      </c>
      <c r="M7038">
        <v>22546233</v>
      </c>
      <c r="N7038" t="s">
        <v>16307</v>
      </c>
      <c r="O7038">
        <v>99</v>
      </c>
      <c r="P7038" cm="1">
        <f t="array" ref="P7038">_xlfn.XLOOKUP(D7038, CPI!$A:A, CPI!$B:B)</f>
        <v>240</v>
      </c>
      <c r="Q7038" s="9">
        <f>IF(M7038="","",PRODUCT(M7038,CPI!$B$112/P7038))</f>
        <v>28624321.646249998</v>
      </c>
    </row>
    <row r="7039" spans="1:17">
      <c r="A7039" t="s">
        <v>20276</v>
      </c>
      <c r="B7039" t="s">
        <v>27</v>
      </c>
      <c r="C7039" t="s">
        <v>115</v>
      </c>
      <c r="D7039">
        <v>2016</v>
      </c>
      <c r="E7039" t="s">
        <v>19965</v>
      </c>
      <c r="F7039">
        <v>6.1</v>
      </c>
      <c r="G7039">
        <v>16000</v>
      </c>
      <c r="H7039" t="s">
        <v>9015</v>
      </c>
      <c r="I7039" t="s">
        <v>13175</v>
      </c>
      <c r="J7039" t="s">
        <v>9015</v>
      </c>
      <c r="K7039" t="s">
        <v>502</v>
      </c>
      <c r="M7039">
        <v>2063436</v>
      </c>
      <c r="N7039" t="s">
        <v>14713</v>
      </c>
      <c r="O7039">
        <v>108</v>
      </c>
      <c r="P7039" cm="1">
        <f t="array" ref="P7039">_xlfn.XLOOKUP(D7039, CPI!$A:A, CPI!$B:B)</f>
        <v>240</v>
      </c>
      <c r="Q7039" s="9">
        <f>IF(M7039="","",PRODUCT(M7039,CPI!$B$112/P7039))</f>
        <v>2619703.9550000001</v>
      </c>
    </row>
    <row r="7040" spans="1:17">
      <c r="A7040" t="s">
        <v>20277</v>
      </c>
      <c r="B7040" t="s">
        <v>2718</v>
      </c>
      <c r="C7040" t="s">
        <v>115</v>
      </c>
      <c r="D7040">
        <v>2016</v>
      </c>
      <c r="E7040" t="s">
        <v>20278</v>
      </c>
      <c r="F7040">
        <v>6.2</v>
      </c>
      <c r="G7040">
        <v>9400</v>
      </c>
      <c r="H7040" t="s">
        <v>20279</v>
      </c>
      <c r="I7040" t="s">
        <v>20279</v>
      </c>
      <c r="J7040" t="s">
        <v>20280</v>
      </c>
      <c r="K7040" t="s">
        <v>41</v>
      </c>
      <c r="M7040">
        <v>73121</v>
      </c>
      <c r="N7040" t="s">
        <v>20281</v>
      </c>
      <c r="O7040">
        <v>96</v>
      </c>
      <c r="P7040" cm="1">
        <f t="array" ref="P7040">_xlfn.XLOOKUP(D7040, CPI!$A:A, CPI!$B:B)</f>
        <v>240</v>
      </c>
      <c r="Q7040" s="9">
        <f>IF(M7040="","",PRODUCT(M7040,CPI!$B$112/P7040))</f>
        <v>92833.202916666662</v>
      </c>
    </row>
    <row r="7041" spans="1:17">
      <c r="A7041" t="s">
        <v>20282</v>
      </c>
      <c r="B7041" t="s">
        <v>27</v>
      </c>
      <c r="C7041" t="s">
        <v>28</v>
      </c>
      <c r="D7041">
        <v>2016</v>
      </c>
      <c r="E7041" t="s">
        <v>19691</v>
      </c>
      <c r="F7041">
        <v>5.4</v>
      </c>
      <c r="G7041">
        <v>5800</v>
      </c>
      <c r="H7041" t="s">
        <v>13928</v>
      </c>
      <c r="I7041" t="s">
        <v>13928</v>
      </c>
      <c r="J7041" t="s">
        <v>20283</v>
      </c>
      <c r="K7041" t="s">
        <v>41</v>
      </c>
      <c r="M7041">
        <v>217473</v>
      </c>
      <c r="N7041" t="s">
        <v>19297</v>
      </c>
      <c r="O7041">
        <v>91</v>
      </c>
      <c r="P7041" cm="1">
        <f t="array" ref="P7041">_xlfn.XLOOKUP(D7041, CPI!$A:A, CPI!$B:B)</f>
        <v>240</v>
      </c>
      <c r="Q7041" s="9">
        <f>IF(M7041="","",PRODUCT(M7041,CPI!$B$112/P7041))</f>
        <v>276100.09625</v>
      </c>
    </row>
    <row r="7042" spans="1:17">
      <c r="A7042" t="s">
        <v>20284</v>
      </c>
      <c r="B7042" t="s">
        <v>44</v>
      </c>
      <c r="C7042" t="s">
        <v>52</v>
      </c>
      <c r="D7042">
        <v>2016</v>
      </c>
      <c r="E7042" t="s">
        <v>20285</v>
      </c>
      <c r="F7042">
        <v>6.9</v>
      </c>
      <c r="G7042">
        <v>10000</v>
      </c>
      <c r="H7042" t="s">
        <v>20286</v>
      </c>
      <c r="I7042" t="s">
        <v>20286</v>
      </c>
      <c r="J7042" t="s">
        <v>20287</v>
      </c>
      <c r="K7042" t="s">
        <v>33</v>
      </c>
      <c r="M7042">
        <v>353808</v>
      </c>
      <c r="N7042" t="s">
        <v>20288</v>
      </c>
      <c r="O7042">
        <v>92</v>
      </c>
      <c r="P7042" cm="1">
        <f t="array" ref="P7042">_xlfn.XLOOKUP(D7042, CPI!$A:A, CPI!$B:B)</f>
        <v>240</v>
      </c>
      <c r="Q7042" s="9">
        <f>IF(M7042="","",PRODUCT(M7042,CPI!$B$112/P7042))</f>
        <v>449188.74</v>
      </c>
    </row>
    <row r="7043" spans="1:17">
      <c r="A7043" t="s">
        <v>20289</v>
      </c>
      <c r="B7043" t="s">
        <v>2010</v>
      </c>
      <c r="C7043" t="s">
        <v>63</v>
      </c>
      <c r="D7043">
        <v>2016</v>
      </c>
      <c r="E7043" t="s">
        <v>20123</v>
      </c>
      <c r="F7043">
        <v>5.3</v>
      </c>
      <c r="G7043">
        <v>12000</v>
      </c>
      <c r="H7043" t="s">
        <v>17786</v>
      </c>
      <c r="I7043" t="s">
        <v>15925</v>
      </c>
      <c r="J7043" t="s">
        <v>10046</v>
      </c>
      <c r="K7043" t="s">
        <v>41</v>
      </c>
      <c r="L7043">
        <v>5000000</v>
      </c>
      <c r="M7043">
        <v>9037058</v>
      </c>
      <c r="N7043" t="s">
        <v>17881</v>
      </c>
      <c r="O7043">
        <v>87</v>
      </c>
      <c r="P7043" cm="1">
        <f t="array" ref="P7043">_xlfn.XLOOKUP(D7043, CPI!$A:A, CPI!$B:B)</f>
        <v>240</v>
      </c>
      <c r="Q7043" s="9">
        <f>IF(M7043="","",PRODUCT(M7043,CPI!$B$112/P7043))</f>
        <v>11473298.219166666</v>
      </c>
    </row>
    <row r="7044" spans="1:17">
      <c r="A7044" t="s">
        <v>20290</v>
      </c>
      <c r="B7044" t="s">
        <v>2010</v>
      </c>
      <c r="C7044" t="s">
        <v>28</v>
      </c>
      <c r="D7044">
        <v>2016</v>
      </c>
      <c r="E7044" t="s">
        <v>20291</v>
      </c>
      <c r="F7044">
        <v>7.3</v>
      </c>
      <c r="G7044">
        <v>10000</v>
      </c>
      <c r="H7044" t="s">
        <v>13389</v>
      </c>
      <c r="I7044" t="s">
        <v>20292</v>
      </c>
      <c r="J7044" t="s">
        <v>20293</v>
      </c>
      <c r="K7044" t="s">
        <v>463</v>
      </c>
      <c r="M7044">
        <v>7400324</v>
      </c>
      <c r="N7044" t="s">
        <v>18033</v>
      </c>
      <c r="O7044">
        <v>115</v>
      </c>
      <c r="P7044" cm="1">
        <f t="array" ref="P7044">_xlfn.XLOOKUP(D7044, CPI!$A:A, CPI!$B:B)</f>
        <v>240</v>
      </c>
      <c r="Q7044" s="9">
        <f>IF(M7044="","",PRODUCT(M7044,CPI!$B$112/P7044))</f>
        <v>9395328.0116666667</v>
      </c>
    </row>
    <row r="7045" spans="1:17">
      <c r="A7045" t="s">
        <v>20294</v>
      </c>
      <c r="B7045" t="s">
        <v>2010</v>
      </c>
      <c r="C7045" t="s">
        <v>45</v>
      </c>
      <c r="D7045">
        <v>2017</v>
      </c>
      <c r="E7045" t="s">
        <v>20295</v>
      </c>
      <c r="F7045">
        <v>7.9</v>
      </c>
      <c r="G7045">
        <v>628000</v>
      </c>
      <c r="H7045" t="s">
        <v>15454</v>
      </c>
      <c r="I7045" t="s">
        <v>20296</v>
      </c>
      <c r="J7045" t="s">
        <v>17129</v>
      </c>
      <c r="K7045" t="s">
        <v>41</v>
      </c>
      <c r="L7045">
        <v>180000000</v>
      </c>
      <c r="M7045">
        <v>853983911</v>
      </c>
      <c r="N7045" t="s">
        <v>1735</v>
      </c>
      <c r="O7045">
        <v>130</v>
      </c>
      <c r="P7045" cm="1">
        <f t="array" ref="P7045">_xlfn.XLOOKUP(D7045, CPI!$A:A, CPI!$B:B)</f>
        <v>245.1</v>
      </c>
      <c r="Q7045" s="9">
        <f>IF(M7045="","",PRODUCT(M7045,CPI!$B$112/P7045))</f>
        <v>1061643809.3908608</v>
      </c>
    </row>
    <row r="7046" spans="1:17">
      <c r="A7046" t="s">
        <v>20297</v>
      </c>
      <c r="B7046" t="s">
        <v>2010</v>
      </c>
      <c r="C7046" t="s">
        <v>74</v>
      </c>
      <c r="D7046">
        <v>2017</v>
      </c>
      <c r="E7046" t="s">
        <v>20298</v>
      </c>
      <c r="F7046">
        <v>7.4</v>
      </c>
      <c r="G7046">
        <v>179000</v>
      </c>
      <c r="H7046" t="s">
        <v>14011</v>
      </c>
      <c r="I7046" t="s">
        <v>18842</v>
      </c>
      <c r="J7046" t="s">
        <v>3374</v>
      </c>
      <c r="K7046" t="s">
        <v>33</v>
      </c>
      <c r="L7046">
        <v>30000000</v>
      </c>
      <c r="M7046">
        <v>150847274</v>
      </c>
      <c r="N7046" t="s">
        <v>12706</v>
      </c>
      <c r="O7046">
        <v>125</v>
      </c>
      <c r="P7046" cm="1">
        <f t="array" ref="P7046">_xlfn.XLOOKUP(D7046, CPI!$A:A, CPI!$B:B)</f>
        <v>245.1</v>
      </c>
      <c r="Q7046" s="9">
        <f>IF(M7046="","",PRODUCT(M7046,CPI!$B$112/P7046))</f>
        <v>187528210.47654018</v>
      </c>
    </row>
    <row r="7047" spans="1:17">
      <c r="A7047" t="s">
        <v>20299</v>
      </c>
      <c r="B7047" t="s">
        <v>27</v>
      </c>
      <c r="C7047" t="s">
        <v>45</v>
      </c>
      <c r="D7047">
        <v>2017</v>
      </c>
      <c r="E7047" t="s">
        <v>20300</v>
      </c>
      <c r="F7047">
        <v>6.9</v>
      </c>
      <c r="G7047">
        <v>203000</v>
      </c>
      <c r="H7047" t="s">
        <v>18844</v>
      </c>
      <c r="I7047" t="s">
        <v>20301</v>
      </c>
      <c r="J7047" t="s">
        <v>12502</v>
      </c>
      <c r="K7047" t="s">
        <v>41</v>
      </c>
      <c r="L7047">
        <v>30000000</v>
      </c>
      <c r="M7047">
        <v>176600207</v>
      </c>
      <c r="N7047" t="s">
        <v>10093</v>
      </c>
      <c r="O7047">
        <v>118</v>
      </c>
      <c r="P7047" cm="1">
        <f t="array" ref="P7047">_xlfn.XLOOKUP(D7047, CPI!$A:A, CPI!$B:B)</f>
        <v>245.1</v>
      </c>
      <c r="Q7047" s="9">
        <f>IF(M7047="","",PRODUCT(M7047,CPI!$B$112/P7047))</f>
        <v>219543382.59037128</v>
      </c>
    </row>
    <row r="7048" spans="1:17">
      <c r="A7048" t="s">
        <v>20302</v>
      </c>
      <c r="B7048" t="s">
        <v>27</v>
      </c>
      <c r="C7048" t="s">
        <v>63</v>
      </c>
      <c r="D7048">
        <v>2017</v>
      </c>
      <c r="E7048" t="s">
        <v>20303</v>
      </c>
      <c r="F7048">
        <v>7.3</v>
      </c>
      <c r="G7048">
        <v>478000</v>
      </c>
      <c r="H7048" t="s">
        <v>18344</v>
      </c>
      <c r="I7048" t="s">
        <v>20304</v>
      </c>
      <c r="J7048" t="s">
        <v>20305</v>
      </c>
      <c r="K7048" t="s">
        <v>41</v>
      </c>
      <c r="L7048">
        <v>35000000</v>
      </c>
      <c r="M7048">
        <v>701796444</v>
      </c>
      <c r="N7048" t="s">
        <v>2037</v>
      </c>
      <c r="O7048">
        <v>135</v>
      </c>
      <c r="P7048" cm="1">
        <f t="array" ref="P7048">_xlfn.XLOOKUP(D7048, CPI!$A:A, CPI!$B:B)</f>
        <v>245.1</v>
      </c>
      <c r="Q7048" s="9">
        <f>IF(M7048="","",PRODUCT(M7048,CPI!$B$112/P7048))</f>
        <v>872449516.47001219</v>
      </c>
    </row>
    <row r="7049" spans="1:17">
      <c r="A7049" t="s">
        <v>20306</v>
      </c>
      <c r="B7049" t="s">
        <v>2010</v>
      </c>
      <c r="C7049" t="s">
        <v>45</v>
      </c>
      <c r="D7049">
        <v>2017</v>
      </c>
      <c r="E7049" t="s">
        <v>20307</v>
      </c>
      <c r="F7049">
        <v>7.4</v>
      </c>
      <c r="G7049">
        <v>540000</v>
      </c>
      <c r="H7049" t="s">
        <v>19031</v>
      </c>
      <c r="I7049" t="s">
        <v>18566</v>
      </c>
      <c r="J7049" t="s">
        <v>1266</v>
      </c>
      <c r="K7049" t="s">
        <v>41</v>
      </c>
      <c r="L7049">
        <v>175000000</v>
      </c>
      <c r="M7049">
        <v>880166924</v>
      </c>
      <c r="N7049" t="s">
        <v>42</v>
      </c>
      <c r="O7049">
        <v>133</v>
      </c>
      <c r="P7049" cm="1">
        <f t="array" ref="P7049">_xlfn.XLOOKUP(D7049, CPI!$A:A, CPI!$B:B)</f>
        <v>245.1</v>
      </c>
      <c r="Q7049" s="9">
        <f>IF(M7049="","",PRODUCT(M7049,CPI!$B$112/P7049))</f>
        <v>1094193642.361485</v>
      </c>
    </row>
    <row r="7050" spans="1:17">
      <c r="A7050" t="s">
        <v>20308</v>
      </c>
      <c r="B7050" t="s">
        <v>27</v>
      </c>
      <c r="C7050" t="s">
        <v>45</v>
      </c>
      <c r="D7050">
        <v>2017</v>
      </c>
      <c r="E7050" t="s">
        <v>20309</v>
      </c>
      <c r="F7050">
        <v>8</v>
      </c>
      <c r="G7050">
        <v>486000</v>
      </c>
      <c r="H7050" t="s">
        <v>11717</v>
      </c>
      <c r="I7050" t="s">
        <v>1002</v>
      </c>
      <c r="J7050" t="s">
        <v>508</v>
      </c>
      <c r="K7050" t="s">
        <v>41</v>
      </c>
      <c r="L7050">
        <v>150000000</v>
      </c>
      <c r="M7050">
        <v>259334548</v>
      </c>
      <c r="N7050" t="s">
        <v>11139</v>
      </c>
      <c r="O7050">
        <v>164</v>
      </c>
      <c r="P7050" cm="1">
        <f t="array" ref="P7050">_xlfn.XLOOKUP(D7050, CPI!$A:A, CPI!$B:B)</f>
        <v>245.1</v>
      </c>
      <c r="Q7050" s="9">
        <f>IF(M7050="","",PRODUCT(M7050,CPI!$B$112/P7050))</f>
        <v>322395906.87719297</v>
      </c>
    </row>
    <row r="7051" spans="1:17">
      <c r="A7051" t="s">
        <v>20310</v>
      </c>
      <c r="B7051" t="s">
        <v>2010</v>
      </c>
      <c r="C7051" t="s">
        <v>45</v>
      </c>
      <c r="D7051">
        <v>2017</v>
      </c>
      <c r="E7051" t="s">
        <v>20311</v>
      </c>
      <c r="F7051">
        <v>7.6</v>
      </c>
      <c r="G7051">
        <v>596000</v>
      </c>
      <c r="H7051" t="s">
        <v>11777</v>
      </c>
      <c r="I7051" t="s">
        <v>11777</v>
      </c>
      <c r="J7051" t="s">
        <v>18722</v>
      </c>
      <c r="K7051" t="s">
        <v>41</v>
      </c>
      <c r="L7051">
        <v>200000000</v>
      </c>
      <c r="M7051">
        <v>863756051</v>
      </c>
      <c r="N7051" t="s">
        <v>17643</v>
      </c>
      <c r="O7051">
        <v>136</v>
      </c>
      <c r="P7051" cm="1">
        <f t="array" ref="P7051">_xlfn.XLOOKUP(D7051, CPI!$A:A, CPI!$B:B)</f>
        <v>245.1</v>
      </c>
      <c r="Q7051" s="9">
        <f>IF(M7051="","",PRODUCT(M7051,CPI!$B$112/P7051))</f>
        <v>1073792202.1203589</v>
      </c>
    </row>
    <row r="7052" spans="1:17">
      <c r="A7052" t="s">
        <v>20312</v>
      </c>
      <c r="B7052" t="s">
        <v>44</v>
      </c>
      <c r="C7052" t="s">
        <v>74</v>
      </c>
      <c r="D7052">
        <v>2017</v>
      </c>
      <c r="E7052" t="s">
        <v>20313</v>
      </c>
      <c r="F7052">
        <v>7.6</v>
      </c>
      <c r="G7052">
        <v>251000</v>
      </c>
      <c r="H7052" t="s">
        <v>20314</v>
      </c>
      <c r="I7052" t="s">
        <v>20315</v>
      </c>
      <c r="J7052" t="s">
        <v>13494</v>
      </c>
      <c r="K7052" t="s">
        <v>41</v>
      </c>
      <c r="L7052">
        <v>84000000</v>
      </c>
      <c r="M7052">
        <v>438006904</v>
      </c>
      <c r="N7052" t="s">
        <v>20209</v>
      </c>
      <c r="O7052">
        <v>105</v>
      </c>
      <c r="P7052" cm="1">
        <f t="array" ref="P7052">_xlfn.XLOOKUP(D7052, CPI!$A:A, CPI!$B:B)</f>
        <v>245.1</v>
      </c>
      <c r="Q7052" s="9">
        <f>IF(M7052="","",PRODUCT(M7052,CPI!$B$112/P7052))</f>
        <v>544515314.76458585</v>
      </c>
    </row>
    <row r="7053" spans="1:17">
      <c r="A7053" t="s">
        <v>20316</v>
      </c>
      <c r="B7053" t="s">
        <v>2010</v>
      </c>
      <c r="C7053" t="s">
        <v>45</v>
      </c>
      <c r="D7053">
        <v>2017</v>
      </c>
      <c r="E7053" t="s">
        <v>20313</v>
      </c>
      <c r="F7053">
        <v>6.9</v>
      </c>
      <c r="G7053">
        <v>336000</v>
      </c>
      <c r="H7053" t="s">
        <v>10632</v>
      </c>
      <c r="I7053" t="s">
        <v>16042</v>
      </c>
      <c r="J7053" t="s">
        <v>12480</v>
      </c>
      <c r="K7053" t="s">
        <v>41</v>
      </c>
      <c r="L7053">
        <v>90000000</v>
      </c>
      <c r="M7053">
        <v>962542945</v>
      </c>
      <c r="N7053" t="s">
        <v>42</v>
      </c>
      <c r="O7053">
        <v>119</v>
      </c>
      <c r="P7053" cm="1">
        <f t="array" ref="P7053">_xlfn.XLOOKUP(D7053, CPI!$A:A, CPI!$B:B)</f>
        <v>245.1</v>
      </c>
      <c r="Q7053" s="9">
        <f>IF(M7053="","",PRODUCT(M7053,CPI!$B$112/P7053))</f>
        <v>1196600715.3875968</v>
      </c>
    </row>
    <row r="7054" spans="1:17">
      <c r="A7054" t="s">
        <v>20317</v>
      </c>
      <c r="B7054" t="s">
        <v>27</v>
      </c>
      <c r="C7054" t="s">
        <v>45</v>
      </c>
      <c r="D7054">
        <v>2017</v>
      </c>
      <c r="E7054" t="s">
        <v>20318</v>
      </c>
      <c r="F7054">
        <v>5.5</v>
      </c>
      <c r="G7054">
        <v>170000</v>
      </c>
      <c r="H7054" t="s">
        <v>15880</v>
      </c>
      <c r="I7054" t="s">
        <v>20319</v>
      </c>
      <c r="J7054" t="s">
        <v>12480</v>
      </c>
      <c r="K7054" t="s">
        <v>33</v>
      </c>
      <c r="L7054">
        <v>69000000</v>
      </c>
      <c r="M7054">
        <v>177856751</v>
      </c>
      <c r="N7054" t="s">
        <v>55</v>
      </c>
      <c r="O7054">
        <v>116</v>
      </c>
      <c r="P7054" cm="1">
        <f t="array" ref="P7054">_xlfn.XLOOKUP(D7054, CPI!$A:A, CPI!$B:B)</f>
        <v>245.1</v>
      </c>
      <c r="Q7054" s="9">
        <f>IF(M7054="","",PRODUCT(M7054,CPI!$B$112/P7054))</f>
        <v>221105475.43737251</v>
      </c>
    </row>
    <row r="7055" spans="1:17">
      <c r="A7055" t="s">
        <v>20320</v>
      </c>
      <c r="B7055" t="s">
        <v>27</v>
      </c>
      <c r="C7055" t="s">
        <v>28</v>
      </c>
      <c r="D7055">
        <v>2017</v>
      </c>
      <c r="E7055" t="s">
        <v>20321</v>
      </c>
      <c r="F7055">
        <v>7.9</v>
      </c>
      <c r="G7055">
        <v>228000</v>
      </c>
      <c r="H7055" t="s">
        <v>16443</v>
      </c>
      <c r="I7055" t="s">
        <v>848</v>
      </c>
      <c r="J7055" t="s">
        <v>20322</v>
      </c>
      <c r="K7055" t="s">
        <v>317</v>
      </c>
      <c r="M7055">
        <v>41888660</v>
      </c>
      <c r="N7055" t="s">
        <v>19509</v>
      </c>
      <c r="O7055">
        <v>132</v>
      </c>
      <c r="P7055" cm="1">
        <f t="array" ref="P7055">_xlfn.XLOOKUP(D7055, CPI!$A:A, CPI!$B:B)</f>
        <v>245.1</v>
      </c>
      <c r="Q7055" s="9">
        <f>IF(M7055="","",PRODUCT(M7055,CPI!$B$112/P7055))</f>
        <v>52074560.187678501</v>
      </c>
    </row>
    <row r="7056" spans="1:17">
      <c r="A7056" t="s">
        <v>20323</v>
      </c>
      <c r="B7056" t="s">
        <v>2010</v>
      </c>
      <c r="C7056" t="s">
        <v>52</v>
      </c>
      <c r="D7056">
        <v>2017</v>
      </c>
      <c r="E7056" t="s">
        <v>20303</v>
      </c>
      <c r="F7056">
        <v>5.8</v>
      </c>
      <c r="G7056">
        <v>30000</v>
      </c>
      <c r="H7056" t="s">
        <v>20324</v>
      </c>
      <c r="I7056" t="s">
        <v>20324</v>
      </c>
      <c r="J7056" t="s">
        <v>7791</v>
      </c>
      <c r="K7056" t="s">
        <v>41</v>
      </c>
      <c r="L7056">
        <v>12000000</v>
      </c>
      <c r="M7056">
        <v>37270721</v>
      </c>
      <c r="N7056" t="s">
        <v>20325</v>
      </c>
      <c r="O7056">
        <v>97</v>
      </c>
      <c r="P7056" cm="1">
        <f t="array" ref="P7056">_xlfn.XLOOKUP(D7056, CPI!$A:A, CPI!$B:B)</f>
        <v>245.1</v>
      </c>
      <c r="Q7056" s="9">
        <f>IF(M7056="","",PRODUCT(M7056,CPI!$B$112/P7056))</f>
        <v>46333695.180334553</v>
      </c>
    </row>
    <row r="7057" spans="1:17">
      <c r="A7057" t="s">
        <v>20326</v>
      </c>
      <c r="B7057" t="s">
        <v>2010</v>
      </c>
      <c r="C7057" t="s">
        <v>45</v>
      </c>
      <c r="D7057">
        <v>2017</v>
      </c>
      <c r="E7057" t="s">
        <v>20327</v>
      </c>
      <c r="F7057">
        <v>6.6</v>
      </c>
      <c r="G7057">
        <v>214000</v>
      </c>
      <c r="H7057" t="s">
        <v>8510</v>
      </c>
      <c r="I7057" t="s">
        <v>7001</v>
      </c>
      <c r="J7057" t="s">
        <v>11829</v>
      </c>
      <c r="K7057" t="s">
        <v>6002</v>
      </c>
      <c r="L7057">
        <v>250000000</v>
      </c>
      <c r="M7057">
        <v>1236005118</v>
      </c>
      <c r="N7057" t="s">
        <v>72</v>
      </c>
      <c r="O7057">
        <v>136</v>
      </c>
      <c r="P7057" cm="1">
        <f t="array" ref="P7057">_xlfn.XLOOKUP(D7057, CPI!$A:A, CPI!$B:B)</f>
        <v>245.1</v>
      </c>
      <c r="Q7057" s="9">
        <f>IF(M7057="","",PRODUCT(M7057,CPI!$B$112/P7057))</f>
        <v>1536559606.0979192</v>
      </c>
    </row>
    <row r="7058" spans="1:17">
      <c r="A7058" t="s">
        <v>20328</v>
      </c>
      <c r="B7058" t="s">
        <v>27</v>
      </c>
      <c r="C7058" t="s">
        <v>63</v>
      </c>
      <c r="D7058">
        <v>2017</v>
      </c>
      <c r="E7058" t="s">
        <v>20266</v>
      </c>
      <c r="F7058">
        <v>7.7</v>
      </c>
      <c r="G7058">
        <v>517000</v>
      </c>
      <c r="H7058" t="s">
        <v>20131</v>
      </c>
      <c r="I7058" t="s">
        <v>20131</v>
      </c>
      <c r="J7058" t="s">
        <v>20329</v>
      </c>
      <c r="K7058" t="s">
        <v>41</v>
      </c>
      <c r="L7058">
        <v>4500000</v>
      </c>
      <c r="M7058">
        <v>255589157</v>
      </c>
      <c r="N7058" t="s">
        <v>72</v>
      </c>
      <c r="O7058">
        <v>104</v>
      </c>
      <c r="P7058" cm="1">
        <f t="array" ref="P7058">_xlfn.XLOOKUP(D7058, CPI!$A:A, CPI!$B:B)</f>
        <v>245.1</v>
      </c>
      <c r="Q7058" s="9">
        <f>IF(M7058="","",PRODUCT(M7058,CPI!$B$112/P7058))</f>
        <v>317739763.92452061</v>
      </c>
    </row>
    <row r="7059" spans="1:17">
      <c r="A7059" t="s">
        <v>20330</v>
      </c>
      <c r="B7059" t="s">
        <v>2010</v>
      </c>
      <c r="C7059" t="s">
        <v>45</v>
      </c>
      <c r="D7059">
        <v>2017</v>
      </c>
      <c r="E7059" t="s">
        <v>20175</v>
      </c>
      <c r="F7059">
        <v>7.8</v>
      </c>
      <c r="G7059">
        <v>582000</v>
      </c>
      <c r="H7059" t="s">
        <v>10282</v>
      </c>
      <c r="I7059" t="s">
        <v>10282</v>
      </c>
      <c r="J7059" t="s">
        <v>20331</v>
      </c>
      <c r="K7059" t="s">
        <v>33</v>
      </c>
      <c r="L7059">
        <v>100000000</v>
      </c>
      <c r="M7059">
        <v>527016307</v>
      </c>
      <c r="N7059" t="s">
        <v>20332</v>
      </c>
      <c r="O7059">
        <v>106</v>
      </c>
      <c r="P7059" cm="1">
        <f t="array" ref="P7059">_xlfn.XLOOKUP(D7059, CPI!$A:A, CPI!$B:B)</f>
        <v>245.1</v>
      </c>
      <c r="Q7059" s="9">
        <f>IF(M7059="","",PRODUCT(M7059,CPI!$B$112/P7059))</f>
        <v>655168783.120767</v>
      </c>
    </row>
    <row r="7060" spans="1:17">
      <c r="A7060" t="s">
        <v>20333</v>
      </c>
      <c r="B7060" t="s">
        <v>44</v>
      </c>
      <c r="C7060" t="s">
        <v>401</v>
      </c>
      <c r="D7060">
        <v>2017</v>
      </c>
      <c r="E7060" t="s">
        <v>20334</v>
      </c>
      <c r="F7060">
        <v>8.4</v>
      </c>
      <c r="G7060">
        <v>417000</v>
      </c>
      <c r="H7060" t="s">
        <v>16701</v>
      </c>
      <c r="I7060" t="s">
        <v>16701</v>
      </c>
      <c r="J7060" t="s">
        <v>20335</v>
      </c>
      <c r="K7060" t="s">
        <v>41</v>
      </c>
      <c r="L7060">
        <v>175000000</v>
      </c>
      <c r="M7060">
        <v>807817888</v>
      </c>
      <c r="N7060" t="s">
        <v>1735</v>
      </c>
      <c r="O7060">
        <v>105</v>
      </c>
      <c r="P7060" cm="1">
        <f t="array" ref="P7060">_xlfn.XLOOKUP(D7060, CPI!$A:A, CPI!$B:B)</f>
        <v>245.1</v>
      </c>
      <c r="Q7060" s="9">
        <f>IF(M7060="","",PRODUCT(M7060,CPI!$B$112/P7060))</f>
        <v>1004251776.7180742</v>
      </c>
    </row>
    <row r="7061" spans="1:17">
      <c r="A7061" t="s">
        <v>20336</v>
      </c>
      <c r="B7061" t="s">
        <v>27</v>
      </c>
      <c r="C7061" t="s">
        <v>45</v>
      </c>
      <c r="D7061">
        <v>2017</v>
      </c>
      <c r="E7061" t="s">
        <v>20337</v>
      </c>
      <c r="F7061">
        <v>7.6</v>
      </c>
      <c r="G7061">
        <v>466000</v>
      </c>
      <c r="H7061" t="s">
        <v>13524</v>
      </c>
      <c r="I7061" t="s">
        <v>13524</v>
      </c>
      <c r="J7061" t="s">
        <v>20338</v>
      </c>
      <c r="K7061" t="s">
        <v>33</v>
      </c>
      <c r="L7061">
        <v>34000000</v>
      </c>
      <c r="M7061">
        <v>226945087</v>
      </c>
      <c r="N7061" t="s">
        <v>2111</v>
      </c>
      <c r="O7061">
        <v>113</v>
      </c>
      <c r="P7061" cm="1">
        <f t="array" ref="P7061">_xlfn.XLOOKUP(D7061, CPI!$A:A, CPI!$B:B)</f>
        <v>245.1</v>
      </c>
      <c r="Q7061" s="9">
        <f>IF(M7061="","",PRODUCT(M7061,CPI!$B$112/P7061))</f>
        <v>282130428.43288451</v>
      </c>
    </row>
    <row r="7062" spans="1:17">
      <c r="A7062" t="s">
        <v>20339</v>
      </c>
      <c r="B7062" t="s">
        <v>44</v>
      </c>
      <c r="C7062" t="s">
        <v>401</v>
      </c>
      <c r="D7062">
        <v>2017</v>
      </c>
      <c r="E7062" t="s">
        <v>20340</v>
      </c>
      <c r="F7062">
        <v>6.3</v>
      </c>
      <c r="G7062">
        <v>114000</v>
      </c>
      <c r="H7062" t="s">
        <v>16720</v>
      </c>
      <c r="I7062" t="s">
        <v>15864</v>
      </c>
      <c r="J7062" t="s">
        <v>4475</v>
      </c>
      <c r="K7062" t="s">
        <v>41</v>
      </c>
      <c r="L7062">
        <v>125000000</v>
      </c>
      <c r="M7062">
        <v>527965936</v>
      </c>
      <c r="N7062" t="s">
        <v>10184</v>
      </c>
      <c r="O7062">
        <v>97</v>
      </c>
      <c r="P7062" cm="1">
        <f t="array" ref="P7062">_xlfn.XLOOKUP(D7062, CPI!$A:A, CPI!$B:B)</f>
        <v>245.1</v>
      </c>
      <c r="Q7062" s="9">
        <f>IF(M7062="","",PRODUCT(M7062,CPI!$B$112/P7062))</f>
        <v>656349329.6580987</v>
      </c>
    </row>
    <row r="7063" spans="1:17">
      <c r="A7063" t="s">
        <v>20341</v>
      </c>
      <c r="B7063" t="s">
        <v>27</v>
      </c>
      <c r="C7063" t="s">
        <v>45</v>
      </c>
      <c r="D7063">
        <v>2017</v>
      </c>
      <c r="E7063" t="s">
        <v>20342</v>
      </c>
      <c r="F7063">
        <v>8.1</v>
      </c>
      <c r="G7063">
        <v>674000</v>
      </c>
      <c r="H7063" t="s">
        <v>8821</v>
      </c>
      <c r="I7063" t="s">
        <v>8821</v>
      </c>
      <c r="J7063" t="s">
        <v>13494</v>
      </c>
      <c r="K7063" t="s">
        <v>41</v>
      </c>
      <c r="L7063">
        <v>97000000</v>
      </c>
      <c r="M7063">
        <v>619179950</v>
      </c>
      <c r="N7063" t="s">
        <v>191</v>
      </c>
      <c r="O7063">
        <v>137</v>
      </c>
      <c r="P7063" cm="1">
        <f t="array" ref="P7063">_xlfn.XLOOKUP(D7063, CPI!$A:A, CPI!$B:B)</f>
        <v>245.1</v>
      </c>
      <c r="Q7063" s="9">
        <f>IF(M7063="","",PRODUCT(M7063,CPI!$B$112/P7063))</f>
        <v>769743495.57323539</v>
      </c>
    </row>
    <row r="7064" spans="1:17">
      <c r="A7064" t="s">
        <v>20343</v>
      </c>
      <c r="B7064" t="s">
        <v>2010</v>
      </c>
      <c r="C7064" t="s">
        <v>45</v>
      </c>
      <c r="D7064">
        <v>2017</v>
      </c>
      <c r="E7064" t="s">
        <v>20113</v>
      </c>
      <c r="F7064">
        <v>7.4</v>
      </c>
      <c r="G7064">
        <v>600000</v>
      </c>
      <c r="H7064" t="s">
        <v>12977</v>
      </c>
      <c r="I7064" t="s">
        <v>20344</v>
      </c>
      <c r="J7064" t="s">
        <v>20345</v>
      </c>
      <c r="K7064" t="s">
        <v>41</v>
      </c>
      <c r="L7064">
        <v>149000000</v>
      </c>
      <c r="M7064">
        <v>822824522</v>
      </c>
      <c r="N7064" t="s">
        <v>34</v>
      </c>
      <c r="O7064">
        <v>141</v>
      </c>
      <c r="P7064" cm="1">
        <f t="array" ref="P7064">_xlfn.XLOOKUP(D7064, CPI!$A:A, CPI!$B:B)</f>
        <v>245.1</v>
      </c>
      <c r="Q7064" s="9">
        <f>IF(M7064="","",PRODUCT(M7064,CPI!$B$112/P7064))</f>
        <v>1022907514.7017543</v>
      </c>
    </row>
    <row r="7065" spans="1:17">
      <c r="A7065" t="s">
        <v>20346</v>
      </c>
      <c r="B7065" t="s">
        <v>27</v>
      </c>
      <c r="C7065" t="s">
        <v>63</v>
      </c>
      <c r="D7065">
        <v>2017</v>
      </c>
      <c r="E7065" t="s">
        <v>20347</v>
      </c>
      <c r="F7065">
        <v>6.4</v>
      </c>
      <c r="G7065">
        <v>261000</v>
      </c>
      <c r="H7065" t="s">
        <v>1001</v>
      </c>
      <c r="I7065" t="s">
        <v>1580</v>
      </c>
      <c r="J7065" t="s">
        <v>16730</v>
      </c>
      <c r="K7065" t="s">
        <v>41</v>
      </c>
      <c r="L7065">
        <v>97000000</v>
      </c>
      <c r="M7065">
        <v>240891763</v>
      </c>
      <c r="N7065" t="s">
        <v>191</v>
      </c>
      <c r="O7065">
        <v>122</v>
      </c>
      <c r="P7065" cm="1">
        <f t="array" ref="P7065">_xlfn.XLOOKUP(D7065, CPI!$A:A, CPI!$B:B)</f>
        <v>245.1</v>
      </c>
      <c r="Q7065" s="9">
        <f>IF(M7065="","",PRODUCT(M7065,CPI!$B$112/P7065))</f>
        <v>299468462.61158711</v>
      </c>
    </row>
    <row r="7066" spans="1:17">
      <c r="A7066" t="s">
        <v>20348</v>
      </c>
      <c r="B7066" t="s">
        <v>27</v>
      </c>
      <c r="C7066" t="s">
        <v>45</v>
      </c>
      <c r="D7066">
        <v>2017</v>
      </c>
      <c r="E7066" t="s">
        <v>20273</v>
      </c>
      <c r="F7066">
        <v>7.5</v>
      </c>
      <c r="G7066">
        <v>385000</v>
      </c>
      <c r="H7066" t="s">
        <v>18727</v>
      </c>
      <c r="I7066" t="s">
        <v>18728</v>
      </c>
      <c r="J7066" t="s">
        <v>5087</v>
      </c>
      <c r="K7066" t="s">
        <v>41</v>
      </c>
      <c r="L7066">
        <v>40000000</v>
      </c>
      <c r="M7066">
        <v>171547802</v>
      </c>
      <c r="N7066" t="s">
        <v>10093</v>
      </c>
      <c r="O7066">
        <v>122</v>
      </c>
      <c r="P7066" cm="1">
        <f t="array" ref="P7066">_xlfn.XLOOKUP(D7066, CPI!$A:A, CPI!$B:B)</f>
        <v>245.1</v>
      </c>
      <c r="Q7066" s="9">
        <f>IF(M7066="","",PRODUCT(M7066,CPI!$B$112/P7066))</f>
        <v>213262404.19991839</v>
      </c>
    </row>
    <row r="7067" spans="1:17">
      <c r="A7067" t="s">
        <v>20349</v>
      </c>
      <c r="B7067" t="s">
        <v>44</v>
      </c>
      <c r="C7067" t="s">
        <v>28</v>
      </c>
      <c r="D7067">
        <v>2017</v>
      </c>
      <c r="E7067" t="s">
        <v>20350</v>
      </c>
      <c r="F7067">
        <v>8</v>
      </c>
      <c r="G7067">
        <v>150000</v>
      </c>
      <c r="H7067" t="s">
        <v>14131</v>
      </c>
      <c r="I7067" t="s">
        <v>14131</v>
      </c>
      <c r="J7067" t="s">
        <v>20351</v>
      </c>
      <c r="K7067" t="s">
        <v>41</v>
      </c>
      <c r="L7067">
        <v>20000000</v>
      </c>
      <c r="M7067">
        <v>306209289</v>
      </c>
      <c r="N7067" t="s">
        <v>14713</v>
      </c>
      <c r="O7067">
        <v>113</v>
      </c>
      <c r="P7067" cm="1">
        <f t="array" ref="P7067">_xlfn.XLOOKUP(D7067, CPI!$A:A, CPI!$B:B)</f>
        <v>245.1</v>
      </c>
      <c r="Q7067" s="9">
        <f>IF(M7067="","",PRODUCT(M7067,CPI!$B$112/P7067))</f>
        <v>380668993.70991433</v>
      </c>
    </row>
    <row r="7068" spans="1:17">
      <c r="A7068" t="s">
        <v>20352</v>
      </c>
      <c r="B7068" t="s">
        <v>2010</v>
      </c>
      <c r="C7068" t="s">
        <v>45</v>
      </c>
      <c r="D7068">
        <v>2017</v>
      </c>
      <c r="E7068" t="s">
        <v>20350</v>
      </c>
      <c r="F7068">
        <v>6.1</v>
      </c>
      <c r="G7068">
        <v>418000</v>
      </c>
      <c r="H7068" t="s">
        <v>13563</v>
      </c>
      <c r="I7068" t="s">
        <v>83</v>
      </c>
      <c r="J7068" t="s">
        <v>9671</v>
      </c>
      <c r="K7068" t="s">
        <v>41</v>
      </c>
      <c r="L7068">
        <v>300000000</v>
      </c>
      <c r="M7068">
        <v>657926987</v>
      </c>
      <c r="N7068" t="s">
        <v>34</v>
      </c>
      <c r="O7068">
        <v>120</v>
      </c>
      <c r="P7068" cm="1">
        <f t="array" ref="P7068">_xlfn.XLOOKUP(D7068, CPI!$A:A, CPI!$B:B)</f>
        <v>245.1</v>
      </c>
      <c r="Q7068" s="9">
        <f>IF(M7068="","",PRODUCT(M7068,CPI!$B$112/P7068))</f>
        <v>817912496.69073844</v>
      </c>
    </row>
    <row r="7069" spans="1:17">
      <c r="A7069" t="s">
        <v>20353</v>
      </c>
      <c r="B7069" t="s">
        <v>27</v>
      </c>
      <c r="C7069" t="s">
        <v>28</v>
      </c>
      <c r="D7069">
        <v>2017</v>
      </c>
      <c r="E7069" t="s">
        <v>20354</v>
      </c>
      <c r="F7069">
        <v>6.6</v>
      </c>
      <c r="G7069">
        <v>200000</v>
      </c>
      <c r="H7069" t="s">
        <v>10216</v>
      </c>
      <c r="I7069" t="s">
        <v>10216</v>
      </c>
      <c r="J7069" t="s">
        <v>16768</v>
      </c>
      <c r="K7069" t="s">
        <v>41</v>
      </c>
      <c r="L7069">
        <v>30000000</v>
      </c>
      <c r="M7069">
        <v>44516999</v>
      </c>
      <c r="N7069" t="s">
        <v>55</v>
      </c>
      <c r="O7069">
        <v>121</v>
      </c>
      <c r="P7069" cm="1">
        <f t="array" ref="P7069">_xlfn.XLOOKUP(D7069, CPI!$A:A, CPI!$B:B)</f>
        <v>245.1</v>
      </c>
      <c r="Q7069" s="9">
        <f>IF(M7069="","",PRODUCT(M7069,CPI!$B$112/P7069))</f>
        <v>55342022.012647897</v>
      </c>
    </row>
    <row r="7070" spans="1:17">
      <c r="A7070" t="s">
        <v>20355</v>
      </c>
      <c r="B7070" t="s">
        <v>2010</v>
      </c>
      <c r="C7070" t="s">
        <v>45</v>
      </c>
      <c r="D7070">
        <v>2017</v>
      </c>
      <c r="E7070" t="s">
        <v>20356</v>
      </c>
      <c r="F7070">
        <v>6.5</v>
      </c>
      <c r="G7070">
        <v>275000</v>
      </c>
      <c r="H7070" t="s">
        <v>18073</v>
      </c>
      <c r="I7070" t="s">
        <v>12399</v>
      </c>
      <c r="J7070" t="s">
        <v>5694</v>
      </c>
      <c r="K7070" t="s">
        <v>41</v>
      </c>
      <c r="L7070">
        <v>230000000</v>
      </c>
      <c r="M7070">
        <v>794881442</v>
      </c>
      <c r="N7070" t="s">
        <v>1735</v>
      </c>
      <c r="O7070">
        <v>129</v>
      </c>
      <c r="P7070" cm="1">
        <f t="array" ref="P7070">_xlfn.XLOOKUP(D7070, CPI!$A:A, CPI!$B:B)</f>
        <v>245.1</v>
      </c>
      <c r="Q7070" s="9">
        <f>IF(M7070="","",PRODUCT(M7070,CPI!$B$112/P7070))</f>
        <v>988169626.18278253</v>
      </c>
    </row>
    <row r="7071" spans="1:17">
      <c r="A7071" t="s">
        <v>20357</v>
      </c>
      <c r="B7071" t="s">
        <v>27</v>
      </c>
      <c r="C7071" t="s">
        <v>36</v>
      </c>
      <c r="D7071">
        <v>2017</v>
      </c>
      <c r="E7071" t="s">
        <v>20298</v>
      </c>
      <c r="F7071">
        <v>7.3</v>
      </c>
      <c r="G7071">
        <v>386000</v>
      </c>
      <c r="H7071" t="s">
        <v>7568</v>
      </c>
      <c r="I7071" t="s">
        <v>7568</v>
      </c>
      <c r="J7071" t="s">
        <v>15993</v>
      </c>
      <c r="K7071" t="s">
        <v>41</v>
      </c>
      <c r="L7071">
        <v>19400000</v>
      </c>
      <c r="M7071">
        <v>195333312</v>
      </c>
      <c r="N7071" t="s">
        <v>19280</v>
      </c>
      <c r="O7071">
        <v>123</v>
      </c>
      <c r="P7071" cm="1">
        <f t="array" ref="P7071">_xlfn.XLOOKUP(D7071, CPI!$A:A, CPI!$B:B)</f>
        <v>245.1</v>
      </c>
      <c r="Q7071" s="9">
        <f>IF(M7071="","",PRODUCT(M7071,CPI!$B$112/P7071))</f>
        <v>242831742.82496938</v>
      </c>
    </row>
    <row r="7072" spans="1:17">
      <c r="A7072" t="s">
        <v>20358</v>
      </c>
      <c r="B7072" t="s">
        <v>27</v>
      </c>
      <c r="C7072" t="s">
        <v>28</v>
      </c>
      <c r="D7072">
        <v>2017</v>
      </c>
      <c r="E7072" t="s">
        <v>20359</v>
      </c>
      <c r="F7072">
        <v>6.6</v>
      </c>
      <c r="G7072">
        <v>27000</v>
      </c>
      <c r="H7072" t="s">
        <v>20360</v>
      </c>
      <c r="I7072" t="s">
        <v>20360</v>
      </c>
      <c r="J7072" t="s">
        <v>10039</v>
      </c>
      <c r="K7072" t="s">
        <v>3167</v>
      </c>
      <c r="L7072">
        <v>6000000</v>
      </c>
      <c r="M7072">
        <v>8003180</v>
      </c>
      <c r="N7072" t="s">
        <v>20361</v>
      </c>
      <c r="O7072">
        <v>114</v>
      </c>
      <c r="P7072" cm="1">
        <f t="array" ref="P7072">_xlfn.XLOOKUP(D7072, CPI!$A:A, CPI!$B:B)</f>
        <v>245.1</v>
      </c>
      <c r="Q7072" s="9">
        <f>IF(M7072="","",PRODUCT(M7072,CPI!$B$112/P7072))</f>
        <v>9949281.7054263558</v>
      </c>
    </row>
    <row r="7073" spans="1:17">
      <c r="A7073" t="s">
        <v>20362</v>
      </c>
      <c r="B7073" t="s">
        <v>2010</v>
      </c>
      <c r="C7073" t="s">
        <v>45</v>
      </c>
      <c r="D7073">
        <v>2017</v>
      </c>
      <c r="E7073" t="s">
        <v>20211</v>
      </c>
      <c r="F7073">
        <v>6.6</v>
      </c>
      <c r="G7073">
        <v>293000</v>
      </c>
      <c r="H7073" t="s">
        <v>18532</v>
      </c>
      <c r="I7073" t="s">
        <v>14185</v>
      </c>
      <c r="J7073" t="s">
        <v>19331</v>
      </c>
      <c r="K7073" t="s">
        <v>41</v>
      </c>
      <c r="L7073">
        <v>185000000</v>
      </c>
      <c r="M7073">
        <v>566652812</v>
      </c>
      <c r="N7073" t="s">
        <v>34</v>
      </c>
      <c r="O7073">
        <v>118</v>
      </c>
      <c r="P7073" cm="1">
        <f t="array" ref="P7073">_xlfn.XLOOKUP(D7073, CPI!$A:A, CPI!$B:B)</f>
        <v>245.1</v>
      </c>
      <c r="Q7073" s="9">
        <f>IF(M7073="","",PRODUCT(M7073,CPI!$B$112/P7073))</f>
        <v>704443540.66258669</v>
      </c>
    </row>
    <row r="7074" spans="1:17">
      <c r="A7074" t="s">
        <v>6256</v>
      </c>
      <c r="B7074" t="s">
        <v>44</v>
      </c>
      <c r="C7074" t="s">
        <v>248</v>
      </c>
      <c r="D7074">
        <v>2017</v>
      </c>
      <c r="E7074" t="s">
        <v>20076</v>
      </c>
      <c r="F7074">
        <v>7.1</v>
      </c>
      <c r="G7074">
        <v>283000</v>
      </c>
      <c r="H7074" t="s">
        <v>1892</v>
      </c>
      <c r="I7074" t="s">
        <v>14131</v>
      </c>
      <c r="J7074" t="s">
        <v>20363</v>
      </c>
      <c r="K7074" t="s">
        <v>41</v>
      </c>
      <c r="L7074">
        <v>160000000</v>
      </c>
      <c r="M7074">
        <v>1264434525</v>
      </c>
      <c r="N7074" t="s">
        <v>9495</v>
      </c>
      <c r="O7074">
        <v>129</v>
      </c>
      <c r="P7074" cm="1">
        <f t="array" ref="P7074">_xlfn.XLOOKUP(D7074, CPI!$A:A, CPI!$B:B)</f>
        <v>245.1</v>
      </c>
      <c r="Q7074" s="9">
        <f>IF(M7074="","",PRODUCT(M7074,CPI!$B$112/P7074))</f>
        <v>1571902079.8347614</v>
      </c>
    </row>
    <row r="7075" spans="1:17">
      <c r="A7075" t="s">
        <v>20364</v>
      </c>
      <c r="B7075" t="s">
        <v>27</v>
      </c>
      <c r="C7075" t="s">
        <v>45</v>
      </c>
      <c r="D7075">
        <v>2017</v>
      </c>
      <c r="E7075" t="s">
        <v>20365</v>
      </c>
      <c r="F7075">
        <v>6.7</v>
      </c>
      <c r="G7075">
        <v>286000</v>
      </c>
      <c r="H7075" t="s">
        <v>13541</v>
      </c>
      <c r="I7075" t="s">
        <v>15030</v>
      </c>
      <c r="J7075" t="s">
        <v>19593</v>
      </c>
      <c r="K7075" t="s">
        <v>33</v>
      </c>
      <c r="L7075">
        <v>104000000</v>
      </c>
      <c r="M7075">
        <v>410902662</v>
      </c>
      <c r="N7075" t="s">
        <v>191</v>
      </c>
      <c r="O7075">
        <v>141</v>
      </c>
      <c r="P7075" cm="1">
        <f t="array" ref="P7075">_xlfn.XLOOKUP(D7075, CPI!$A:A, CPI!$B:B)</f>
        <v>245.1</v>
      </c>
      <c r="Q7075" s="9">
        <f>IF(M7075="","",PRODUCT(M7075,CPI!$B$112/P7075))</f>
        <v>510820241.17258263</v>
      </c>
    </row>
    <row r="7076" spans="1:17">
      <c r="A7076" t="s">
        <v>20366</v>
      </c>
      <c r="B7076" t="s">
        <v>27</v>
      </c>
      <c r="C7076" t="s">
        <v>52</v>
      </c>
      <c r="D7076">
        <v>2017</v>
      </c>
      <c r="E7076" t="s">
        <v>20367</v>
      </c>
      <c r="F7076">
        <v>8.1</v>
      </c>
      <c r="G7076">
        <v>456000</v>
      </c>
      <c r="H7076" t="s">
        <v>15593</v>
      </c>
      <c r="I7076" t="s">
        <v>15593</v>
      </c>
      <c r="J7076" t="s">
        <v>6079</v>
      </c>
      <c r="K7076" t="s">
        <v>33</v>
      </c>
      <c r="L7076">
        <v>15000000</v>
      </c>
      <c r="M7076">
        <v>160192267</v>
      </c>
      <c r="N7076" t="s">
        <v>17342</v>
      </c>
      <c r="O7076">
        <v>115</v>
      </c>
      <c r="P7076" cm="1">
        <f t="array" ref="P7076">_xlfn.XLOOKUP(D7076, CPI!$A:A, CPI!$B:B)</f>
        <v>245.1</v>
      </c>
      <c r="Q7076" s="9">
        <f>IF(M7076="","",PRODUCT(M7076,CPI!$B$112/P7076))</f>
        <v>199145588.55528355</v>
      </c>
    </row>
    <row r="7077" spans="1:17">
      <c r="A7077" t="s">
        <v>20368</v>
      </c>
      <c r="B7077" t="s">
        <v>2010</v>
      </c>
      <c r="C7077" t="s">
        <v>45</v>
      </c>
      <c r="D7077">
        <v>2017</v>
      </c>
      <c r="E7077" t="s">
        <v>20369</v>
      </c>
      <c r="F7077">
        <v>7</v>
      </c>
      <c r="G7077">
        <v>581000</v>
      </c>
      <c r="H7077" t="s">
        <v>14189</v>
      </c>
      <c r="I7077" t="s">
        <v>14189</v>
      </c>
      <c r="J7077" t="s">
        <v>19323</v>
      </c>
      <c r="K7077" t="s">
        <v>41</v>
      </c>
      <c r="L7077">
        <v>317000000</v>
      </c>
      <c r="M7077">
        <v>1332698830</v>
      </c>
      <c r="N7077" t="s">
        <v>1735</v>
      </c>
      <c r="O7077">
        <v>152</v>
      </c>
      <c r="P7077" cm="1">
        <f t="array" ref="P7077">_xlfn.XLOOKUP(D7077, CPI!$A:A, CPI!$B:B)</f>
        <v>245.1</v>
      </c>
      <c r="Q7077" s="9">
        <f>IF(M7077="","",PRODUCT(M7077,CPI!$B$112/P7077))</f>
        <v>1656765946.5565076</v>
      </c>
    </row>
    <row r="7078" spans="1:17">
      <c r="A7078" t="s">
        <v>20370</v>
      </c>
      <c r="B7078" t="s">
        <v>27</v>
      </c>
      <c r="C7078" t="s">
        <v>115</v>
      </c>
      <c r="D7078">
        <v>2017</v>
      </c>
      <c r="E7078" t="s">
        <v>20371</v>
      </c>
      <c r="F7078">
        <v>6.8</v>
      </c>
      <c r="G7078">
        <v>11000</v>
      </c>
      <c r="H7078" t="s">
        <v>3165</v>
      </c>
      <c r="I7078" t="s">
        <v>3165</v>
      </c>
      <c r="J7078" t="s">
        <v>20372</v>
      </c>
      <c r="K7078" t="s">
        <v>33</v>
      </c>
      <c r="M7078">
        <v>1744071</v>
      </c>
      <c r="N7078" t="s">
        <v>20373</v>
      </c>
      <c r="O7078">
        <v>107</v>
      </c>
      <c r="P7078" cm="1">
        <f t="array" ref="P7078">_xlfn.XLOOKUP(D7078, CPI!$A:A, CPI!$B:B)</f>
        <v>245.1</v>
      </c>
      <c r="Q7078" s="9">
        <f>IF(M7078="","",PRODUCT(M7078,CPI!$B$112/P7078))</f>
        <v>2168169.864137087</v>
      </c>
    </row>
    <row r="7079" spans="1:17">
      <c r="A7079" t="s">
        <v>20374</v>
      </c>
      <c r="B7079" t="s">
        <v>27</v>
      </c>
      <c r="C7079" t="s">
        <v>74</v>
      </c>
      <c r="D7079">
        <v>2017</v>
      </c>
      <c r="E7079" t="s">
        <v>20321</v>
      </c>
      <c r="F7079">
        <v>7.5</v>
      </c>
      <c r="G7079">
        <v>193000</v>
      </c>
      <c r="H7079" t="s">
        <v>15203</v>
      </c>
      <c r="I7079" t="s">
        <v>10242</v>
      </c>
      <c r="J7079" t="s">
        <v>20375</v>
      </c>
      <c r="K7079" t="s">
        <v>41</v>
      </c>
      <c r="L7079">
        <v>11000000</v>
      </c>
      <c r="M7079">
        <v>53939297</v>
      </c>
      <c r="N7079" t="s">
        <v>20191</v>
      </c>
      <c r="O7079">
        <v>119</v>
      </c>
      <c r="P7079" cm="1">
        <f t="array" ref="P7079">_xlfn.XLOOKUP(D7079, CPI!$A:A, CPI!$B:B)</f>
        <v>245.1</v>
      </c>
      <c r="Q7079" s="9">
        <f>IF(M7079="","",PRODUCT(M7079,CPI!$B$112/P7079))</f>
        <v>67055503.043247655</v>
      </c>
    </row>
    <row r="7080" spans="1:17">
      <c r="A7080" t="s">
        <v>20376</v>
      </c>
      <c r="B7080" t="s">
        <v>27</v>
      </c>
      <c r="C7080" t="s">
        <v>45</v>
      </c>
      <c r="D7080">
        <v>2017</v>
      </c>
      <c r="E7080" t="s">
        <v>20377</v>
      </c>
      <c r="F7080">
        <v>6.7</v>
      </c>
      <c r="G7080">
        <v>182000</v>
      </c>
      <c r="H7080" t="s">
        <v>20378</v>
      </c>
      <c r="I7080" t="s">
        <v>17872</v>
      </c>
      <c r="J7080" t="s">
        <v>11008</v>
      </c>
      <c r="K7080" t="s">
        <v>41</v>
      </c>
      <c r="L7080">
        <v>30000000</v>
      </c>
      <c r="M7080">
        <v>100014025</v>
      </c>
      <c r="N7080" t="s">
        <v>12706</v>
      </c>
      <c r="O7080">
        <v>115</v>
      </c>
      <c r="P7080" cm="1">
        <f t="array" ref="P7080">_xlfn.XLOOKUP(D7080, CPI!$A:A, CPI!$B:B)</f>
        <v>245.1</v>
      </c>
      <c r="Q7080" s="9">
        <f>IF(M7080="","",PRODUCT(M7080,CPI!$B$112/P7080))</f>
        <v>124334040.87107302</v>
      </c>
    </row>
    <row r="7081" spans="1:17">
      <c r="A7081" t="s">
        <v>20379</v>
      </c>
      <c r="B7081" t="s">
        <v>27</v>
      </c>
      <c r="C7081" t="s">
        <v>115</v>
      </c>
      <c r="D7081">
        <v>2017</v>
      </c>
      <c r="E7081" t="s">
        <v>20300</v>
      </c>
      <c r="F7081">
        <v>7.7</v>
      </c>
      <c r="G7081">
        <v>217000</v>
      </c>
      <c r="H7081" t="s">
        <v>19292</v>
      </c>
      <c r="I7081" t="s">
        <v>19292</v>
      </c>
      <c r="J7081" t="s">
        <v>17296</v>
      </c>
      <c r="K7081" t="s">
        <v>33</v>
      </c>
      <c r="L7081">
        <v>11000000</v>
      </c>
      <c r="M7081">
        <v>43980821</v>
      </c>
      <c r="N7081" t="s">
        <v>20380</v>
      </c>
      <c r="O7081">
        <v>107</v>
      </c>
      <c r="P7081" cm="1">
        <f t="array" ref="P7081">_xlfn.XLOOKUP(D7081, CPI!$A:A, CPI!$B:B)</f>
        <v>245.1</v>
      </c>
      <c r="Q7081" s="9">
        <f>IF(M7081="","",PRODUCT(M7081,CPI!$B$112/P7081))</f>
        <v>54675463.723786205</v>
      </c>
    </row>
    <row r="7082" spans="1:17">
      <c r="A7082" t="s">
        <v>20381</v>
      </c>
      <c r="B7082" t="s">
        <v>2010</v>
      </c>
      <c r="C7082" t="s">
        <v>115</v>
      </c>
      <c r="D7082">
        <v>2017</v>
      </c>
      <c r="E7082" t="s">
        <v>20382</v>
      </c>
      <c r="F7082">
        <v>6.5</v>
      </c>
      <c r="G7082">
        <v>221000</v>
      </c>
      <c r="H7082" t="s">
        <v>5264</v>
      </c>
      <c r="I7082" t="s">
        <v>20383</v>
      </c>
      <c r="J7082" t="s">
        <v>5264</v>
      </c>
      <c r="K7082" t="s">
        <v>20384</v>
      </c>
      <c r="L7082">
        <v>55000000</v>
      </c>
      <c r="M7082">
        <v>352794081</v>
      </c>
      <c r="N7082" t="s">
        <v>191</v>
      </c>
      <c r="O7082">
        <v>114</v>
      </c>
      <c r="P7082" cm="1">
        <f t="array" ref="P7082">_xlfn.XLOOKUP(D7082, CPI!$A:A, CPI!$B:B)</f>
        <v>245.1</v>
      </c>
      <c r="Q7082" s="9">
        <f>IF(M7082="","",PRODUCT(M7082,CPI!$B$112/P7082))</f>
        <v>438581625.78824967</v>
      </c>
    </row>
    <row r="7083" spans="1:17">
      <c r="A7083" t="s">
        <v>20385</v>
      </c>
      <c r="B7083" t="s">
        <v>2010</v>
      </c>
      <c r="C7083" t="s">
        <v>45</v>
      </c>
      <c r="D7083">
        <v>2017</v>
      </c>
      <c r="E7083" t="s">
        <v>20386</v>
      </c>
      <c r="F7083">
        <v>6.7</v>
      </c>
      <c r="G7083">
        <v>200000</v>
      </c>
      <c r="H7083" t="s">
        <v>10091</v>
      </c>
      <c r="I7083" t="s">
        <v>15132</v>
      </c>
      <c r="J7083" t="s">
        <v>12765</v>
      </c>
      <c r="K7083" t="s">
        <v>33</v>
      </c>
      <c r="L7083">
        <v>175000000</v>
      </c>
      <c r="M7083">
        <v>148675066</v>
      </c>
      <c r="N7083" t="s">
        <v>34</v>
      </c>
      <c r="O7083">
        <v>126</v>
      </c>
      <c r="P7083" cm="1">
        <f t="array" ref="P7083">_xlfn.XLOOKUP(D7083, CPI!$A:A, CPI!$B:B)</f>
        <v>245.1</v>
      </c>
      <c r="Q7083" s="9">
        <f>IF(M7083="","",PRODUCT(M7083,CPI!$B$112/P7083))</f>
        <v>184827795.22725418</v>
      </c>
    </row>
    <row r="7084" spans="1:17">
      <c r="A7084" t="s">
        <v>20387</v>
      </c>
      <c r="B7084" t="s">
        <v>27</v>
      </c>
      <c r="C7084" t="s">
        <v>52</v>
      </c>
      <c r="D7084">
        <v>2017</v>
      </c>
      <c r="E7084" t="s">
        <v>20367</v>
      </c>
      <c r="F7084">
        <v>7.4</v>
      </c>
      <c r="G7084">
        <v>254000</v>
      </c>
      <c r="H7084" t="s">
        <v>17840</v>
      </c>
      <c r="I7084" t="s">
        <v>17840</v>
      </c>
      <c r="J7084" t="s">
        <v>15870</v>
      </c>
      <c r="K7084" t="s">
        <v>41</v>
      </c>
      <c r="L7084">
        <v>10000000</v>
      </c>
      <c r="M7084">
        <v>78966486</v>
      </c>
      <c r="N7084" t="s">
        <v>19230</v>
      </c>
      <c r="O7084">
        <v>94</v>
      </c>
      <c r="P7084" cm="1">
        <f t="array" ref="P7084">_xlfn.XLOOKUP(D7084, CPI!$A:A, CPI!$B:B)</f>
        <v>245.1</v>
      </c>
      <c r="Q7084" s="9">
        <f>IF(M7084="","",PRODUCT(M7084,CPI!$B$112/P7084))</f>
        <v>98168454.85189718</v>
      </c>
    </row>
    <row r="7085" spans="1:17">
      <c r="A7085" t="s">
        <v>20388</v>
      </c>
      <c r="B7085" t="s">
        <v>27</v>
      </c>
      <c r="C7085" t="s">
        <v>28</v>
      </c>
      <c r="D7085">
        <v>2017</v>
      </c>
      <c r="E7085" t="s">
        <v>20295</v>
      </c>
      <c r="F7085">
        <v>7</v>
      </c>
      <c r="G7085">
        <v>132000</v>
      </c>
      <c r="H7085" t="s">
        <v>16182</v>
      </c>
      <c r="I7085" t="s">
        <v>16182</v>
      </c>
      <c r="J7085" t="s">
        <v>20389</v>
      </c>
      <c r="K7085" t="s">
        <v>3167</v>
      </c>
      <c r="M7085">
        <v>7027336</v>
      </c>
      <c r="N7085" t="s">
        <v>19219</v>
      </c>
      <c r="O7085">
        <v>121</v>
      </c>
      <c r="P7085" cm="1">
        <f t="array" ref="P7085">_xlfn.XLOOKUP(D7085, CPI!$A:A, CPI!$B:B)</f>
        <v>245.1</v>
      </c>
      <c r="Q7085" s="9">
        <f>IF(M7085="","",PRODUCT(M7085,CPI!$B$112/P7085))</f>
        <v>8736145.5699714404</v>
      </c>
    </row>
    <row r="7086" spans="1:17">
      <c r="A7086" t="s">
        <v>20390</v>
      </c>
      <c r="B7086" t="s">
        <v>2010</v>
      </c>
      <c r="C7086" t="s">
        <v>52</v>
      </c>
      <c r="D7086">
        <v>2017</v>
      </c>
      <c r="E7086" t="s">
        <v>20300</v>
      </c>
      <c r="F7086">
        <v>7</v>
      </c>
      <c r="G7086">
        <v>137000</v>
      </c>
      <c r="H7086" t="s">
        <v>5117</v>
      </c>
      <c r="I7086" t="s">
        <v>20391</v>
      </c>
      <c r="J7086" t="s">
        <v>14635</v>
      </c>
      <c r="K7086" t="s">
        <v>41</v>
      </c>
      <c r="L7086">
        <v>29000000</v>
      </c>
      <c r="M7086">
        <v>48453605</v>
      </c>
      <c r="N7086" t="s">
        <v>20392</v>
      </c>
      <c r="O7086">
        <v>118</v>
      </c>
      <c r="P7086" cm="1">
        <f t="array" ref="P7086">_xlfn.XLOOKUP(D7086, CPI!$A:A, CPI!$B:B)</f>
        <v>245.1</v>
      </c>
      <c r="Q7086" s="9">
        <f>IF(M7086="","",PRODUCT(M7086,CPI!$B$112/P7086))</f>
        <v>60235876.962464303</v>
      </c>
    </row>
    <row r="7087" spans="1:17">
      <c r="A7087" t="s">
        <v>20393</v>
      </c>
      <c r="B7087" t="s">
        <v>27</v>
      </c>
      <c r="C7087" t="s">
        <v>28</v>
      </c>
      <c r="D7087">
        <v>2017</v>
      </c>
      <c r="E7087" t="s">
        <v>20273</v>
      </c>
      <c r="F7087">
        <v>4.5999999999999996</v>
      </c>
      <c r="G7087">
        <v>95000</v>
      </c>
      <c r="H7087" t="s">
        <v>2288</v>
      </c>
      <c r="I7087" t="s">
        <v>20394</v>
      </c>
      <c r="J7087" t="s">
        <v>19289</v>
      </c>
      <c r="K7087" t="s">
        <v>41</v>
      </c>
      <c r="L7087">
        <v>55000000</v>
      </c>
      <c r="M7087">
        <v>381545846</v>
      </c>
      <c r="N7087" t="s">
        <v>72</v>
      </c>
      <c r="O7087">
        <v>118</v>
      </c>
      <c r="P7087" cm="1">
        <f t="array" ref="P7087">_xlfn.XLOOKUP(D7087, CPI!$A:A, CPI!$B:B)</f>
        <v>245.1</v>
      </c>
      <c r="Q7087" s="9">
        <f>IF(M7087="","",PRODUCT(M7087,CPI!$B$112/P7087))</f>
        <v>474324844.04814363</v>
      </c>
    </row>
    <row r="7088" spans="1:17">
      <c r="A7088" t="s">
        <v>20395</v>
      </c>
      <c r="B7088" t="s">
        <v>2010</v>
      </c>
      <c r="C7088" t="s">
        <v>52</v>
      </c>
      <c r="D7088">
        <v>2017</v>
      </c>
      <c r="E7088" t="s">
        <v>20396</v>
      </c>
      <c r="F7088">
        <v>6.6</v>
      </c>
      <c r="G7088">
        <v>124000</v>
      </c>
      <c r="H7088" t="s">
        <v>15036</v>
      </c>
      <c r="I7088" t="s">
        <v>20397</v>
      </c>
      <c r="J7088" t="s">
        <v>20398</v>
      </c>
      <c r="K7088" t="s">
        <v>41</v>
      </c>
      <c r="L7088">
        <v>4800000</v>
      </c>
      <c r="M7088">
        <v>125479266</v>
      </c>
      <c r="N7088" t="s">
        <v>72</v>
      </c>
      <c r="O7088">
        <v>96</v>
      </c>
      <c r="P7088" cm="1">
        <f t="array" ref="P7088">_xlfn.XLOOKUP(D7088, CPI!$A:A, CPI!$B:B)</f>
        <v>245.1</v>
      </c>
      <c r="Q7088" s="9">
        <f>IF(M7088="","",PRODUCT(M7088,CPI!$B$112/P7088))</f>
        <v>155991564.05630356</v>
      </c>
    </row>
    <row r="7089" spans="1:17">
      <c r="A7089" t="s">
        <v>20399</v>
      </c>
      <c r="B7089" t="s">
        <v>2010</v>
      </c>
      <c r="C7089" t="s">
        <v>45</v>
      </c>
      <c r="D7089">
        <v>2017</v>
      </c>
      <c r="E7089" t="s">
        <v>20400</v>
      </c>
      <c r="F7089">
        <v>5.2</v>
      </c>
      <c r="G7089">
        <v>140000</v>
      </c>
      <c r="H7089" t="s">
        <v>8522</v>
      </c>
      <c r="I7089" t="s">
        <v>20401</v>
      </c>
      <c r="J7089" t="s">
        <v>9049</v>
      </c>
      <c r="K7089" t="s">
        <v>41</v>
      </c>
      <c r="L7089">
        <v>217000000</v>
      </c>
      <c r="M7089">
        <v>605425157</v>
      </c>
      <c r="N7089" t="s">
        <v>55</v>
      </c>
      <c r="O7089">
        <v>154</v>
      </c>
      <c r="P7089" cm="1">
        <f t="array" ref="P7089">_xlfn.XLOOKUP(D7089, CPI!$A:A, CPI!$B:B)</f>
        <v>245.1</v>
      </c>
      <c r="Q7089" s="9">
        <f>IF(M7089="","",PRODUCT(M7089,CPI!$B$112/P7089))</f>
        <v>752644003.82660139</v>
      </c>
    </row>
    <row r="7090" spans="1:17">
      <c r="A7090" t="s">
        <v>20402</v>
      </c>
      <c r="B7090" t="s">
        <v>27</v>
      </c>
      <c r="C7090" t="s">
        <v>115</v>
      </c>
      <c r="D7090">
        <v>2017</v>
      </c>
      <c r="E7090" t="s">
        <v>20172</v>
      </c>
      <c r="F7090">
        <v>7.4</v>
      </c>
      <c r="G7090">
        <v>100000</v>
      </c>
      <c r="H7090" t="s">
        <v>19249</v>
      </c>
      <c r="I7090" t="s">
        <v>20403</v>
      </c>
      <c r="J7090" t="s">
        <v>16760</v>
      </c>
      <c r="K7090" t="s">
        <v>41</v>
      </c>
      <c r="L7090">
        <v>4500000</v>
      </c>
      <c r="M7090">
        <v>3283369</v>
      </c>
      <c r="N7090" t="s">
        <v>20404</v>
      </c>
      <c r="O7090">
        <v>102</v>
      </c>
      <c r="P7090" cm="1">
        <f t="array" ref="P7090">_xlfn.XLOOKUP(D7090, CPI!$A:A, CPI!$B:B)</f>
        <v>245.1</v>
      </c>
      <c r="Q7090" s="9">
        <f>IF(M7090="","",PRODUCT(M7090,CPI!$B$112/P7090))</f>
        <v>4081772.8857609136</v>
      </c>
    </row>
    <row r="7091" spans="1:17">
      <c r="A7091" t="s">
        <v>8592</v>
      </c>
      <c r="B7091" t="s">
        <v>2010</v>
      </c>
      <c r="C7091" t="s">
        <v>45</v>
      </c>
      <c r="D7091">
        <v>2017</v>
      </c>
      <c r="E7091" t="s">
        <v>20340</v>
      </c>
      <c r="F7091">
        <v>6.3</v>
      </c>
      <c r="G7091">
        <v>202000</v>
      </c>
      <c r="H7091" t="s">
        <v>17694</v>
      </c>
      <c r="I7091" t="s">
        <v>8596</v>
      </c>
      <c r="J7091" t="s">
        <v>9286</v>
      </c>
      <c r="K7091" t="s">
        <v>41</v>
      </c>
      <c r="L7091">
        <v>110000000</v>
      </c>
      <c r="M7091">
        <v>169846945</v>
      </c>
      <c r="N7091" t="s">
        <v>55</v>
      </c>
      <c r="O7091">
        <v>107</v>
      </c>
      <c r="P7091" cm="1">
        <f t="array" ref="P7091">_xlfn.XLOOKUP(D7091, CPI!$A:A, CPI!$B:B)</f>
        <v>245.1</v>
      </c>
      <c r="Q7091" s="9">
        <f>IF(M7091="","",PRODUCT(M7091,CPI!$B$112/P7091))</f>
        <v>211147956.51366788</v>
      </c>
    </row>
    <row r="7092" spans="1:17">
      <c r="A7092" t="s">
        <v>20405</v>
      </c>
      <c r="B7092" t="s">
        <v>2010</v>
      </c>
      <c r="C7092" t="s">
        <v>52</v>
      </c>
      <c r="D7092">
        <v>2017</v>
      </c>
      <c r="E7092" t="s">
        <v>20406</v>
      </c>
      <c r="F7092">
        <v>6</v>
      </c>
      <c r="G7092">
        <v>5400</v>
      </c>
      <c r="H7092" t="s">
        <v>16060</v>
      </c>
      <c r="I7092" t="s">
        <v>20407</v>
      </c>
      <c r="J7092" t="s">
        <v>20408</v>
      </c>
      <c r="K7092" t="s">
        <v>33</v>
      </c>
      <c r="M7092">
        <v>6335171</v>
      </c>
      <c r="N7092" t="s">
        <v>12376</v>
      </c>
      <c r="O7092">
        <v>102</v>
      </c>
      <c r="P7092" cm="1">
        <f t="array" ref="P7092">_xlfn.XLOOKUP(D7092, CPI!$A:A, CPI!$B:B)</f>
        <v>245.1</v>
      </c>
      <c r="Q7092" s="9">
        <f>IF(M7092="","",PRODUCT(M7092,CPI!$B$112/P7092))</f>
        <v>7875669.5377396978</v>
      </c>
    </row>
    <row r="7093" spans="1:17">
      <c r="A7093" t="s">
        <v>20409</v>
      </c>
      <c r="B7093" t="s">
        <v>27</v>
      </c>
      <c r="C7093" t="s">
        <v>74</v>
      </c>
      <c r="D7093">
        <v>2017</v>
      </c>
      <c r="E7093" t="s">
        <v>20410</v>
      </c>
      <c r="F7093">
        <v>7.4</v>
      </c>
      <c r="G7093">
        <v>153000</v>
      </c>
      <c r="H7093" t="s">
        <v>6806</v>
      </c>
      <c r="I7093" t="s">
        <v>6806</v>
      </c>
      <c r="J7093" t="s">
        <v>17680</v>
      </c>
      <c r="K7093" t="s">
        <v>6002</v>
      </c>
      <c r="L7093">
        <v>30000000</v>
      </c>
      <c r="M7093">
        <v>59284015</v>
      </c>
      <c r="N7093" t="s">
        <v>20025</v>
      </c>
      <c r="O7093">
        <v>140</v>
      </c>
      <c r="P7093" cm="1">
        <f t="array" ref="P7093">_xlfn.XLOOKUP(D7093, CPI!$A:A, CPI!$B:B)</f>
        <v>245.1</v>
      </c>
      <c r="Q7093" s="9">
        <f>IF(M7093="","",PRODUCT(M7093,CPI!$B$112/P7093))</f>
        <v>73699875.032639742</v>
      </c>
    </row>
    <row r="7094" spans="1:17">
      <c r="A7094" t="s">
        <v>20411</v>
      </c>
      <c r="B7094" t="s">
        <v>27</v>
      </c>
      <c r="C7094" t="s">
        <v>28</v>
      </c>
      <c r="D7094">
        <v>2017</v>
      </c>
      <c r="E7094" t="s">
        <v>20412</v>
      </c>
      <c r="F7094">
        <v>7.2</v>
      </c>
      <c r="G7094">
        <v>76000</v>
      </c>
      <c r="H7094" t="s">
        <v>16315</v>
      </c>
      <c r="I7094" t="s">
        <v>16315</v>
      </c>
      <c r="J7094" t="s">
        <v>20413</v>
      </c>
      <c r="K7094" t="s">
        <v>41</v>
      </c>
      <c r="L7094">
        <v>39000000</v>
      </c>
      <c r="M7094">
        <v>35669017</v>
      </c>
      <c r="N7094" t="s">
        <v>20414</v>
      </c>
      <c r="O7094">
        <v>134</v>
      </c>
      <c r="P7094" cm="1">
        <f t="array" ref="P7094">_xlfn.XLOOKUP(D7094, CPI!$A:A, CPI!$B:B)</f>
        <v>245.1</v>
      </c>
      <c r="Q7094" s="9">
        <f>IF(M7094="","",PRODUCT(M7094,CPI!$B$112/P7094))</f>
        <v>44342511.137902893</v>
      </c>
    </row>
    <row r="7095" spans="1:17">
      <c r="A7095" t="s">
        <v>20415</v>
      </c>
      <c r="B7095" t="s">
        <v>2010</v>
      </c>
      <c r="C7095" t="s">
        <v>45</v>
      </c>
      <c r="D7095">
        <v>2017</v>
      </c>
      <c r="E7095" t="s">
        <v>20175</v>
      </c>
      <c r="F7095">
        <v>6.5</v>
      </c>
      <c r="G7095">
        <v>168000</v>
      </c>
      <c r="H7095" t="s">
        <v>2918</v>
      </c>
      <c r="I7095" t="s">
        <v>20416</v>
      </c>
      <c r="J7095" t="s">
        <v>17807</v>
      </c>
      <c r="K7095" t="s">
        <v>463</v>
      </c>
      <c r="L7095">
        <v>177200000</v>
      </c>
      <c r="M7095">
        <v>225973340</v>
      </c>
      <c r="N7095" t="s">
        <v>12262</v>
      </c>
      <c r="O7095">
        <v>136</v>
      </c>
      <c r="P7095" cm="1">
        <f t="array" ref="P7095">_xlfn.XLOOKUP(D7095, CPI!$A:A, CPI!$B:B)</f>
        <v>245.1</v>
      </c>
      <c r="Q7095" s="9">
        <f>IF(M7095="","",PRODUCT(M7095,CPI!$B$112/P7095))</f>
        <v>280922385.54875559</v>
      </c>
    </row>
    <row r="7096" spans="1:17">
      <c r="A7096" t="s">
        <v>20417</v>
      </c>
      <c r="B7096" t="s">
        <v>2010</v>
      </c>
      <c r="C7096" t="s">
        <v>45</v>
      </c>
      <c r="D7096">
        <v>2017</v>
      </c>
      <c r="E7096" t="s">
        <v>20418</v>
      </c>
      <c r="F7096">
        <v>5.6</v>
      </c>
      <c r="G7096">
        <v>131000</v>
      </c>
      <c r="H7096" t="s">
        <v>13943</v>
      </c>
      <c r="I7096" t="s">
        <v>8353</v>
      </c>
      <c r="J7096" t="s">
        <v>16723</v>
      </c>
      <c r="K7096" t="s">
        <v>41</v>
      </c>
      <c r="L7096">
        <v>60000000</v>
      </c>
      <c r="M7096">
        <v>113231078</v>
      </c>
      <c r="N7096" t="s">
        <v>42</v>
      </c>
      <c r="O7096">
        <v>95</v>
      </c>
      <c r="P7096" cm="1">
        <f t="array" ref="P7096">_xlfn.XLOOKUP(D7096, CPI!$A:A, CPI!$B:B)</f>
        <v>245.1</v>
      </c>
      <c r="Q7096" s="9">
        <f>IF(M7096="","",PRODUCT(M7096,CPI!$B$112/P7096))</f>
        <v>140765032.50346798</v>
      </c>
    </row>
    <row r="7097" spans="1:17">
      <c r="A7097" t="s">
        <v>20419</v>
      </c>
      <c r="B7097" t="s">
        <v>2010</v>
      </c>
      <c r="C7097" t="s">
        <v>52</v>
      </c>
      <c r="D7097">
        <v>2017</v>
      </c>
      <c r="E7097" t="s">
        <v>20298</v>
      </c>
      <c r="F7097">
        <v>5.8</v>
      </c>
      <c r="G7097">
        <v>58000</v>
      </c>
      <c r="H7097" t="s">
        <v>19135</v>
      </c>
      <c r="I7097" t="s">
        <v>17654</v>
      </c>
      <c r="J7097" t="s">
        <v>17655</v>
      </c>
      <c r="K7097" t="s">
        <v>41</v>
      </c>
      <c r="L7097">
        <v>45000000</v>
      </c>
      <c r="M7097">
        <v>185400345</v>
      </c>
      <c r="N7097" t="s">
        <v>20420</v>
      </c>
      <c r="O7097">
        <v>93</v>
      </c>
      <c r="P7097" cm="1">
        <f t="array" ref="P7097">_xlfn.XLOOKUP(D7097, CPI!$A:A, CPI!$B:B)</f>
        <v>245.1</v>
      </c>
      <c r="Q7097" s="9">
        <f>IF(M7097="","",PRODUCT(M7097,CPI!$B$112/P7097))</f>
        <v>230483415.42839658</v>
      </c>
    </row>
    <row r="7098" spans="1:17">
      <c r="A7098" t="s">
        <v>20421</v>
      </c>
      <c r="B7098" t="s">
        <v>27</v>
      </c>
      <c r="C7098" t="s">
        <v>45</v>
      </c>
      <c r="D7098">
        <v>2017</v>
      </c>
      <c r="E7098" t="s">
        <v>20354</v>
      </c>
      <c r="F7098">
        <v>6.2</v>
      </c>
      <c r="G7098">
        <v>75000</v>
      </c>
      <c r="H7098" t="s">
        <v>12294</v>
      </c>
      <c r="I7098" t="s">
        <v>20422</v>
      </c>
      <c r="J7098" t="s">
        <v>17890</v>
      </c>
      <c r="K7098" t="s">
        <v>41</v>
      </c>
      <c r="L7098">
        <v>33000000</v>
      </c>
      <c r="M7098">
        <v>67234188</v>
      </c>
      <c r="N7098" t="s">
        <v>16796</v>
      </c>
      <c r="O7098">
        <v>111</v>
      </c>
      <c r="P7098" cm="1">
        <f t="array" ref="P7098">_xlfn.XLOOKUP(D7098, CPI!$A:A, CPI!$B:B)</f>
        <v>245.1</v>
      </c>
      <c r="Q7098" s="9">
        <f>IF(M7098="","",PRODUCT(M7098,CPI!$B$112/P7098))</f>
        <v>83583260.235006124</v>
      </c>
    </row>
    <row r="7099" spans="1:17">
      <c r="A7099" t="s">
        <v>20423</v>
      </c>
      <c r="B7099" t="s">
        <v>27</v>
      </c>
      <c r="C7099" t="s">
        <v>115</v>
      </c>
      <c r="D7099">
        <v>2017</v>
      </c>
      <c r="E7099" t="s">
        <v>20424</v>
      </c>
      <c r="F7099">
        <v>6.8</v>
      </c>
      <c r="G7099">
        <v>109000</v>
      </c>
      <c r="H7099" t="s">
        <v>10852</v>
      </c>
      <c r="I7099" t="s">
        <v>10852</v>
      </c>
      <c r="J7099" t="s">
        <v>10578</v>
      </c>
      <c r="K7099" t="s">
        <v>33</v>
      </c>
      <c r="M7099">
        <v>9360514</v>
      </c>
      <c r="N7099" t="s">
        <v>7208</v>
      </c>
      <c r="O7099">
        <v>89</v>
      </c>
      <c r="P7099" cm="1">
        <f t="array" ref="P7099">_xlfn.XLOOKUP(D7099, CPI!$A:A, CPI!$B:B)</f>
        <v>245.1</v>
      </c>
      <c r="Q7099" s="9">
        <f>IF(M7099="","",PRODUCT(M7099,CPI!$B$112/P7099))</f>
        <v>11636673.259077927</v>
      </c>
    </row>
    <row r="7100" spans="1:17">
      <c r="A7100" t="s">
        <v>20425</v>
      </c>
      <c r="B7100" t="s">
        <v>27</v>
      </c>
      <c r="C7100" t="s">
        <v>28</v>
      </c>
      <c r="D7100">
        <v>2017</v>
      </c>
      <c r="E7100" t="s">
        <v>20426</v>
      </c>
      <c r="F7100">
        <v>7.6</v>
      </c>
      <c r="G7100">
        <v>101000</v>
      </c>
      <c r="H7100" t="s">
        <v>18011</v>
      </c>
      <c r="I7100" t="s">
        <v>18011</v>
      </c>
      <c r="J7100" t="s">
        <v>20427</v>
      </c>
      <c r="K7100" t="s">
        <v>41</v>
      </c>
      <c r="L7100">
        <v>2000000</v>
      </c>
      <c r="M7100">
        <v>10971298</v>
      </c>
      <c r="N7100" t="s">
        <v>20428</v>
      </c>
      <c r="O7100">
        <v>111</v>
      </c>
      <c r="P7100" cm="1">
        <f t="array" ref="P7100">_xlfn.XLOOKUP(D7100, CPI!$A:A, CPI!$B:B)</f>
        <v>245.1</v>
      </c>
      <c r="Q7100" s="9">
        <f>IF(M7100="","",PRODUCT(M7100,CPI!$B$112/P7100))</f>
        <v>13639145.249286005</v>
      </c>
    </row>
    <row r="7101" spans="1:17">
      <c r="A7101" t="s">
        <v>10775</v>
      </c>
      <c r="B7101" t="s">
        <v>27</v>
      </c>
      <c r="C7101" t="s">
        <v>63</v>
      </c>
      <c r="D7101">
        <v>2017</v>
      </c>
      <c r="E7101" t="s">
        <v>20429</v>
      </c>
      <c r="F7101">
        <v>6.6</v>
      </c>
      <c r="G7101">
        <v>213000</v>
      </c>
      <c r="H7101" t="s">
        <v>17049</v>
      </c>
      <c r="I7101" t="s">
        <v>13992</v>
      </c>
      <c r="J7101" t="s">
        <v>10816</v>
      </c>
      <c r="K7101" t="s">
        <v>33</v>
      </c>
      <c r="L7101">
        <v>58000000</v>
      </c>
      <c r="M7101">
        <v>100541806</v>
      </c>
      <c r="N7101" t="s">
        <v>42</v>
      </c>
      <c r="O7101">
        <v>104</v>
      </c>
      <c r="P7101" cm="1">
        <f t="array" ref="P7101">_xlfn.XLOOKUP(D7101, CPI!$A:A, CPI!$B:B)</f>
        <v>245.1</v>
      </c>
      <c r="Q7101" s="9">
        <f>IF(M7101="","",PRODUCT(M7101,CPI!$B$112/P7101))</f>
        <v>124990160.29457363</v>
      </c>
    </row>
    <row r="7102" spans="1:17">
      <c r="A7102" t="s">
        <v>20430</v>
      </c>
      <c r="B7102" t="s">
        <v>27</v>
      </c>
      <c r="C7102" t="s">
        <v>52</v>
      </c>
      <c r="D7102">
        <v>2017</v>
      </c>
      <c r="E7102" t="s">
        <v>20431</v>
      </c>
      <c r="F7102">
        <v>7.2</v>
      </c>
      <c r="G7102">
        <v>92000</v>
      </c>
      <c r="H7102" t="s">
        <v>16415</v>
      </c>
      <c r="I7102" t="s">
        <v>16415</v>
      </c>
      <c r="J7102" t="s">
        <v>7185</v>
      </c>
      <c r="K7102" t="s">
        <v>33</v>
      </c>
      <c r="L7102">
        <v>13000000</v>
      </c>
      <c r="M7102">
        <v>24646055</v>
      </c>
      <c r="N7102" t="s">
        <v>17150</v>
      </c>
      <c r="O7102">
        <v>107</v>
      </c>
      <c r="P7102" cm="1">
        <f t="array" ref="P7102">_xlfn.XLOOKUP(D7102, CPI!$A:A, CPI!$B:B)</f>
        <v>245.1</v>
      </c>
      <c r="Q7102" s="9">
        <f>IF(M7102="","",PRODUCT(M7102,CPI!$B$112/P7102))</f>
        <v>30639138.95756834</v>
      </c>
    </row>
    <row r="7103" spans="1:17">
      <c r="A7103" t="s">
        <v>20432</v>
      </c>
      <c r="B7103" t="s">
        <v>2010</v>
      </c>
      <c r="C7103" t="s">
        <v>28</v>
      </c>
      <c r="D7103">
        <v>2017</v>
      </c>
      <c r="E7103" t="s">
        <v>20433</v>
      </c>
      <c r="F7103">
        <v>7.6</v>
      </c>
      <c r="G7103">
        <v>105000</v>
      </c>
      <c r="H7103" t="s">
        <v>16103</v>
      </c>
      <c r="I7103" t="s">
        <v>20434</v>
      </c>
      <c r="J7103" t="s">
        <v>17126</v>
      </c>
      <c r="K7103" t="s">
        <v>41</v>
      </c>
      <c r="L7103">
        <v>7000000</v>
      </c>
      <c r="M7103">
        <v>43069254</v>
      </c>
      <c r="N7103" t="s">
        <v>20435</v>
      </c>
      <c r="O7103">
        <v>101</v>
      </c>
      <c r="P7103" cm="1">
        <f t="array" ref="P7103">_xlfn.XLOOKUP(D7103, CPI!$A:A, CPI!$B:B)</f>
        <v>245.1</v>
      </c>
      <c r="Q7103" s="9">
        <f>IF(M7103="","",PRODUCT(M7103,CPI!$B$112/P7103))</f>
        <v>53542234.572827414</v>
      </c>
    </row>
    <row r="7104" spans="1:17">
      <c r="A7104" t="s">
        <v>20436</v>
      </c>
      <c r="B7104" t="s">
        <v>27</v>
      </c>
      <c r="C7104" t="s">
        <v>28</v>
      </c>
      <c r="D7104">
        <v>2017</v>
      </c>
      <c r="E7104" t="s">
        <v>20321</v>
      </c>
      <c r="F7104">
        <v>7.5</v>
      </c>
      <c r="G7104">
        <v>118000</v>
      </c>
      <c r="H7104" t="s">
        <v>9107</v>
      </c>
      <c r="I7104" t="s">
        <v>9107</v>
      </c>
      <c r="J7104" t="s">
        <v>20437</v>
      </c>
      <c r="K7104" t="s">
        <v>41</v>
      </c>
      <c r="L7104">
        <v>35000000</v>
      </c>
      <c r="M7104">
        <v>47756590</v>
      </c>
      <c r="N7104" t="s">
        <v>12706</v>
      </c>
      <c r="O7104">
        <v>130</v>
      </c>
      <c r="P7104" cm="1">
        <f t="array" ref="P7104">_xlfn.XLOOKUP(D7104, CPI!$A:A, CPI!$B:B)</f>
        <v>245.1</v>
      </c>
      <c r="Q7104" s="9">
        <f>IF(M7104="","",PRODUCT(M7104,CPI!$B$112/P7104))</f>
        <v>59369371.574867398</v>
      </c>
    </row>
    <row r="7105" spans="1:17">
      <c r="A7105" t="s">
        <v>20438</v>
      </c>
      <c r="B7105" t="s">
        <v>2010</v>
      </c>
      <c r="C7105" t="s">
        <v>52</v>
      </c>
      <c r="D7105">
        <v>2017</v>
      </c>
      <c r="E7105" t="s">
        <v>20439</v>
      </c>
      <c r="F7105">
        <v>7</v>
      </c>
      <c r="G7105">
        <v>49000</v>
      </c>
      <c r="H7105" t="s">
        <v>14650</v>
      </c>
      <c r="I7105" t="s">
        <v>20440</v>
      </c>
      <c r="J7105" t="s">
        <v>19245</v>
      </c>
      <c r="K7105" t="s">
        <v>41</v>
      </c>
      <c r="L7105">
        <v>37500000</v>
      </c>
      <c r="M7105">
        <v>125856180</v>
      </c>
      <c r="N7105" t="s">
        <v>19407</v>
      </c>
      <c r="O7105">
        <v>126</v>
      </c>
      <c r="P7105" cm="1">
        <f t="array" ref="P7105">_xlfn.XLOOKUP(D7105, CPI!$A:A, CPI!$B:B)</f>
        <v>245.1</v>
      </c>
      <c r="Q7105" s="9">
        <f>IF(M7105="","",PRODUCT(M7105,CPI!$B$112/P7105))</f>
        <v>156460130.74663404</v>
      </c>
    </row>
    <row r="7106" spans="1:17">
      <c r="A7106" t="s">
        <v>20441</v>
      </c>
      <c r="B7106" t="s">
        <v>27</v>
      </c>
      <c r="C7106" t="s">
        <v>28</v>
      </c>
      <c r="D7106">
        <v>2017</v>
      </c>
      <c r="E7106" t="s">
        <v>20356</v>
      </c>
      <c r="F7106">
        <v>6.3</v>
      </c>
      <c r="G7106">
        <v>23000</v>
      </c>
      <c r="H7106" t="s">
        <v>13634</v>
      </c>
      <c r="I7106" t="s">
        <v>17391</v>
      </c>
      <c r="J7106" t="s">
        <v>19958</v>
      </c>
      <c r="K7106" t="s">
        <v>259</v>
      </c>
      <c r="M7106">
        <v>397783</v>
      </c>
      <c r="N7106" t="s">
        <v>20442</v>
      </c>
      <c r="O7106">
        <v>116</v>
      </c>
      <c r="P7106" cm="1">
        <f t="array" ref="P7106">_xlfn.XLOOKUP(D7106, CPI!$A:A, CPI!$B:B)</f>
        <v>245.1</v>
      </c>
      <c r="Q7106" s="9">
        <f>IF(M7106="","",PRODUCT(M7106,CPI!$B$112/P7106))</f>
        <v>494510.3227254182</v>
      </c>
    </row>
    <row r="7107" spans="1:17">
      <c r="A7107" t="s">
        <v>20443</v>
      </c>
      <c r="B7107" t="s">
        <v>27</v>
      </c>
      <c r="C7107" t="s">
        <v>63</v>
      </c>
      <c r="D7107">
        <v>2017</v>
      </c>
      <c r="E7107" t="s">
        <v>20444</v>
      </c>
      <c r="F7107">
        <v>6.5</v>
      </c>
      <c r="G7107">
        <v>120000</v>
      </c>
      <c r="H7107" t="s">
        <v>19957</v>
      </c>
      <c r="I7107" t="s">
        <v>18835</v>
      </c>
      <c r="J7107" t="s">
        <v>6703</v>
      </c>
      <c r="K7107" t="s">
        <v>41</v>
      </c>
      <c r="L7107">
        <v>15000000</v>
      </c>
      <c r="M7107">
        <v>306515884</v>
      </c>
      <c r="N7107" t="s">
        <v>2037</v>
      </c>
      <c r="O7107">
        <v>109</v>
      </c>
      <c r="P7107" cm="1">
        <f t="array" ref="P7107">_xlfn.XLOOKUP(D7107, CPI!$A:A, CPI!$B:B)</f>
        <v>245.1</v>
      </c>
      <c r="Q7107" s="9">
        <f>IF(M7107="","",PRODUCT(M7107,CPI!$B$112/P7107))</f>
        <v>381050142.20644635</v>
      </c>
    </row>
    <row r="7108" spans="1:17">
      <c r="A7108" t="s">
        <v>20445</v>
      </c>
      <c r="B7108" t="s">
        <v>27</v>
      </c>
      <c r="C7108" t="s">
        <v>45</v>
      </c>
      <c r="D7108">
        <v>2017</v>
      </c>
      <c r="E7108" t="s">
        <v>20446</v>
      </c>
      <c r="F7108">
        <v>7.2</v>
      </c>
      <c r="G7108">
        <v>165000</v>
      </c>
      <c r="H7108" t="s">
        <v>9091</v>
      </c>
      <c r="I7108" t="s">
        <v>20447</v>
      </c>
      <c r="J7108" t="s">
        <v>1489</v>
      </c>
      <c r="K7108" t="s">
        <v>41</v>
      </c>
      <c r="L7108">
        <v>50000000</v>
      </c>
      <c r="M7108">
        <v>134866593</v>
      </c>
      <c r="N7108" t="s">
        <v>19033</v>
      </c>
      <c r="O7108">
        <v>115</v>
      </c>
      <c r="P7108" cm="1">
        <f t="array" ref="P7108">_xlfn.XLOOKUP(D7108, CPI!$A:A, CPI!$B:B)</f>
        <v>245.1</v>
      </c>
      <c r="Q7108" s="9">
        <f>IF(M7108="","",PRODUCT(M7108,CPI!$B$112/P7108))</f>
        <v>167661570.32680538</v>
      </c>
    </row>
    <row r="7109" spans="1:17">
      <c r="A7109" t="s">
        <v>20448</v>
      </c>
      <c r="B7109" t="s">
        <v>2010</v>
      </c>
      <c r="C7109" t="s">
        <v>45</v>
      </c>
      <c r="D7109">
        <v>2017</v>
      </c>
      <c r="E7109" t="s">
        <v>19821</v>
      </c>
      <c r="F7109">
        <v>7.4</v>
      </c>
      <c r="G7109">
        <v>235000</v>
      </c>
      <c r="H7109" t="s">
        <v>9395</v>
      </c>
      <c r="I7109" t="s">
        <v>15931</v>
      </c>
      <c r="J7109" t="s">
        <v>20449</v>
      </c>
      <c r="K7109" t="s">
        <v>41</v>
      </c>
      <c r="L7109">
        <v>150000000</v>
      </c>
      <c r="M7109">
        <v>490719763</v>
      </c>
      <c r="N7109" t="s">
        <v>191</v>
      </c>
      <c r="O7109">
        <v>140</v>
      </c>
      <c r="P7109" cm="1">
        <f t="array" ref="P7109">_xlfn.XLOOKUP(D7109, CPI!$A:A, CPI!$B:B)</f>
        <v>245.1</v>
      </c>
      <c r="Q7109" s="9">
        <f>IF(M7109="","",PRODUCT(M7109,CPI!$B$112/P7109))</f>
        <v>610046151.7180742</v>
      </c>
    </row>
    <row r="7110" spans="1:17">
      <c r="A7110" t="s">
        <v>20450</v>
      </c>
      <c r="B7110" t="s">
        <v>2010</v>
      </c>
      <c r="C7110" t="s">
        <v>45</v>
      </c>
      <c r="D7110">
        <v>2017</v>
      </c>
      <c r="E7110" t="s">
        <v>20451</v>
      </c>
      <c r="F7110">
        <v>5.3</v>
      </c>
      <c r="G7110">
        <v>99000</v>
      </c>
      <c r="H7110" t="s">
        <v>7932</v>
      </c>
      <c r="I7110" t="s">
        <v>7932</v>
      </c>
      <c r="J7110" t="s">
        <v>11452</v>
      </c>
      <c r="K7110" t="s">
        <v>41</v>
      </c>
      <c r="L7110">
        <v>120000000</v>
      </c>
      <c r="M7110">
        <v>221600160</v>
      </c>
      <c r="N7110" t="s">
        <v>34</v>
      </c>
      <c r="O7110">
        <v>109</v>
      </c>
      <c r="P7110" cm="1">
        <f t="array" ref="P7110">_xlfn.XLOOKUP(D7110, CPI!$A:A, CPI!$B:B)</f>
        <v>245.1</v>
      </c>
      <c r="Q7110" s="9">
        <f>IF(M7110="","",PRODUCT(M7110,CPI!$B$112/P7110))</f>
        <v>275485796.62178701</v>
      </c>
    </row>
    <row r="7111" spans="1:17">
      <c r="A7111" t="s">
        <v>20452</v>
      </c>
      <c r="B7111" t="s">
        <v>2010</v>
      </c>
      <c r="C7111" t="s">
        <v>28</v>
      </c>
      <c r="D7111">
        <v>2017</v>
      </c>
      <c r="E7111" t="s">
        <v>20453</v>
      </c>
      <c r="F7111">
        <v>5.3</v>
      </c>
      <c r="G7111">
        <v>87000</v>
      </c>
      <c r="H7111" t="s">
        <v>18457</v>
      </c>
      <c r="I7111" t="s">
        <v>18457</v>
      </c>
      <c r="J7111" t="s">
        <v>20363</v>
      </c>
      <c r="K7111" t="s">
        <v>17184</v>
      </c>
      <c r="L7111">
        <v>18000000</v>
      </c>
      <c r="M7111">
        <v>40656399</v>
      </c>
      <c r="N7111" t="s">
        <v>20454</v>
      </c>
      <c r="O7111">
        <v>110</v>
      </c>
      <c r="P7111" cm="1">
        <f t="array" ref="P7111">_xlfn.XLOOKUP(D7111, CPI!$A:A, CPI!$B:B)</f>
        <v>245.1</v>
      </c>
      <c r="Q7111" s="9">
        <f>IF(M7111="","",PRODUCT(M7111,CPI!$B$112/P7111))</f>
        <v>50542655.141982861</v>
      </c>
    </row>
    <row r="7112" spans="1:17">
      <c r="A7112" t="s">
        <v>20455</v>
      </c>
      <c r="B7112" t="s">
        <v>348</v>
      </c>
      <c r="C7112" t="s">
        <v>401</v>
      </c>
      <c r="D7112">
        <v>2017</v>
      </c>
      <c r="E7112" t="s">
        <v>20456</v>
      </c>
      <c r="F7112">
        <v>6.7</v>
      </c>
      <c r="G7112">
        <v>82000</v>
      </c>
      <c r="H7112" t="s">
        <v>20457</v>
      </c>
      <c r="I7112" t="s">
        <v>20457</v>
      </c>
      <c r="J7112" t="s">
        <v>9053</v>
      </c>
      <c r="K7112" t="s">
        <v>41</v>
      </c>
      <c r="L7112">
        <v>175000000</v>
      </c>
      <c r="M7112">
        <v>383930656</v>
      </c>
      <c r="N7112" t="s">
        <v>10129</v>
      </c>
      <c r="O7112">
        <v>102</v>
      </c>
      <c r="P7112" cm="1">
        <f t="array" ref="P7112">_xlfn.XLOOKUP(D7112, CPI!$A:A, CPI!$B:B)</f>
        <v>245.1</v>
      </c>
      <c r="Q7112" s="9">
        <f>IF(M7112="","",PRODUCT(M7112,CPI!$B$112/P7112))</f>
        <v>477289558.88698488</v>
      </c>
    </row>
    <row r="7113" spans="1:17">
      <c r="A7113" t="s">
        <v>20458</v>
      </c>
      <c r="B7113" t="s">
        <v>27</v>
      </c>
      <c r="C7113" t="s">
        <v>52</v>
      </c>
      <c r="D7113">
        <v>2017</v>
      </c>
      <c r="E7113" t="s">
        <v>20456</v>
      </c>
      <c r="F7113">
        <v>5.2</v>
      </c>
      <c r="G7113">
        <v>49000</v>
      </c>
      <c r="H7113" t="s">
        <v>20459</v>
      </c>
      <c r="I7113" t="s">
        <v>20459</v>
      </c>
      <c r="J7113" t="s">
        <v>9286</v>
      </c>
      <c r="K7113" t="s">
        <v>41</v>
      </c>
      <c r="L7113">
        <v>20000000</v>
      </c>
      <c r="M7113">
        <v>47347283</v>
      </c>
      <c r="N7113" t="s">
        <v>20460</v>
      </c>
      <c r="O7113">
        <v>101</v>
      </c>
      <c r="P7113" cm="1">
        <f t="array" ref="P7113">_xlfn.XLOOKUP(D7113, CPI!$A:A, CPI!$B:B)</f>
        <v>245.1</v>
      </c>
      <c r="Q7113" s="9">
        <f>IF(M7113="","",PRODUCT(M7113,CPI!$B$112/P7113))</f>
        <v>58860535.006527945</v>
      </c>
    </row>
    <row r="7114" spans="1:17">
      <c r="A7114" t="s">
        <v>20461</v>
      </c>
      <c r="B7114" t="s">
        <v>2010</v>
      </c>
      <c r="C7114" t="s">
        <v>45</v>
      </c>
      <c r="D7114">
        <v>2017</v>
      </c>
      <c r="E7114" t="s">
        <v>19813</v>
      </c>
      <c r="F7114">
        <v>5.2</v>
      </c>
      <c r="G7114">
        <v>88000</v>
      </c>
      <c r="H7114" t="s">
        <v>12722</v>
      </c>
      <c r="I7114" t="s">
        <v>8036</v>
      </c>
      <c r="J7114" t="s">
        <v>11829</v>
      </c>
      <c r="K7114" t="s">
        <v>6002</v>
      </c>
      <c r="L7114">
        <v>85000000</v>
      </c>
      <c r="M7114">
        <v>346118277</v>
      </c>
      <c r="N7114" t="s">
        <v>55</v>
      </c>
      <c r="O7114">
        <v>107</v>
      </c>
      <c r="P7114" cm="1">
        <f t="array" ref="P7114">_xlfn.XLOOKUP(D7114, CPI!$A:A, CPI!$B:B)</f>
        <v>245.1</v>
      </c>
      <c r="Q7114" s="9">
        <f>IF(M7114="","",PRODUCT(M7114,CPI!$B$112/P7114))</f>
        <v>430282492.86780906</v>
      </c>
    </row>
    <row r="7115" spans="1:17">
      <c r="A7115" t="s">
        <v>10661</v>
      </c>
      <c r="B7115" t="s">
        <v>2010</v>
      </c>
      <c r="C7115" t="s">
        <v>45</v>
      </c>
      <c r="D7115">
        <v>2017</v>
      </c>
      <c r="E7115" t="s">
        <v>20223</v>
      </c>
      <c r="F7115">
        <v>5.4</v>
      </c>
      <c r="G7115">
        <v>177000</v>
      </c>
      <c r="H7115" t="s">
        <v>14566</v>
      </c>
      <c r="I7115" t="s">
        <v>5914</v>
      </c>
      <c r="J7115" t="s">
        <v>1489</v>
      </c>
      <c r="K7115" t="s">
        <v>41</v>
      </c>
      <c r="L7115">
        <v>125000000</v>
      </c>
      <c r="M7115">
        <v>409231607</v>
      </c>
      <c r="N7115" t="s">
        <v>72</v>
      </c>
      <c r="O7115">
        <v>110</v>
      </c>
      <c r="P7115" cm="1">
        <f t="array" ref="P7115">_xlfn.XLOOKUP(D7115, CPI!$A:A, CPI!$B:B)</f>
        <v>245.1</v>
      </c>
      <c r="Q7115" s="9">
        <f>IF(M7115="","",PRODUCT(M7115,CPI!$B$112/P7115))</f>
        <v>508742842.32109344</v>
      </c>
    </row>
    <row r="7116" spans="1:17">
      <c r="A7116" t="s">
        <v>20462</v>
      </c>
      <c r="B7116" t="s">
        <v>27</v>
      </c>
      <c r="C7116" t="s">
        <v>45</v>
      </c>
      <c r="D7116">
        <v>2017</v>
      </c>
      <c r="E7116" t="s">
        <v>20429</v>
      </c>
      <c r="F7116">
        <v>6</v>
      </c>
      <c r="G7116">
        <v>44000</v>
      </c>
      <c r="H7116" t="s">
        <v>14830</v>
      </c>
      <c r="I7116" t="s">
        <v>20463</v>
      </c>
      <c r="J7116" t="s">
        <v>20464</v>
      </c>
      <c r="K7116" t="s">
        <v>41</v>
      </c>
      <c r="L7116">
        <v>25000000</v>
      </c>
      <c r="M7116">
        <v>26800152</v>
      </c>
      <c r="N7116" t="s">
        <v>20465</v>
      </c>
      <c r="O7116">
        <v>100</v>
      </c>
      <c r="P7116" cm="1">
        <f t="array" ref="P7116">_xlfn.XLOOKUP(D7116, CPI!$A:A, CPI!$B:B)</f>
        <v>245.1</v>
      </c>
      <c r="Q7116" s="9">
        <f>IF(M7116="","",PRODUCT(M7116,CPI!$B$112/P7116))</f>
        <v>33317039.226438187</v>
      </c>
    </row>
    <row r="7117" spans="1:17">
      <c r="A7117" t="s">
        <v>20466</v>
      </c>
      <c r="B7117" t="s">
        <v>44</v>
      </c>
      <c r="C7117" t="s">
        <v>401</v>
      </c>
      <c r="D7117">
        <v>2017</v>
      </c>
      <c r="E7117" t="s">
        <v>20369</v>
      </c>
      <c r="F7117">
        <v>6.7</v>
      </c>
      <c r="G7117">
        <v>51000</v>
      </c>
      <c r="H7117" t="s">
        <v>14782</v>
      </c>
      <c r="I7117" t="s">
        <v>20467</v>
      </c>
      <c r="J7117" t="s">
        <v>14824</v>
      </c>
      <c r="K7117" t="s">
        <v>41</v>
      </c>
      <c r="L7117">
        <v>111000000</v>
      </c>
      <c r="M7117">
        <v>296069199</v>
      </c>
      <c r="N7117" t="s">
        <v>15789</v>
      </c>
      <c r="O7117">
        <v>108</v>
      </c>
      <c r="P7117" cm="1">
        <f t="array" ref="P7117">_xlfn.XLOOKUP(D7117, CPI!$A:A, CPI!$B:B)</f>
        <v>245.1</v>
      </c>
      <c r="Q7117" s="9">
        <f>IF(M7117="","",PRODUCT(M7117,CPI!$B$112/P7117))</f>
        <v>368063178.03059977</v>
      </c>
    </row>
    <row r="7118" spans="1:17">
      <c r="A7118" t="s">
        <v>20468</v>
      </c>
      <c r="B7118" t="s">
        <v>2010</v>
      </c>
      <c r="C7118" t="s">
        <v>45</v>
      </c>
      <c r="D7118">
        <v>2017</v>
      </c>
      <c r="E7118" t="s">
        <v>20451</v>
      </c>
      <c r="F7118">
        <v>7.6</v>
      </c>
      <c r="G7118">
        <v>62000</v>
      </c>
      <c r="H7118" t="s">
        <v>16688</v>
      </c>
      <c r="I7118" t="s">
        <v>20469</v>
      </c>
      <c r="J7118" t="s">
        <v>15820</v>
      </c>
      <c r="K7118" t="s">
        <v>41</v>
      </c>
      <c r="L7118">
        <v>38000000</v>
      </c>
      <c r="M7118">
        <v>26351322</v>
      </c>
      <c r="N7118" t="s">
        <v>42</v>
      </c>
      <c r="O7118">
        <v>134</v>
      </c>
      <c r="P7118" cm="1">
        <f t="array" ref="P7118">_xlfn.XLOOKUP(D7118, CPI!$A:A, CPI!$B:B)</f>
        <v>245.1</v>
      </c>
      <c r="Q7118" s="9">
        <f>IF(M7118="","",PRODUCT(M7118,CPI!$B$112/P7118))</f>
        <v>32759069.006119952</v>
      </c>
    </row>
    <row r="7119" spans="1:17">
      <c r="A7119" t="s">
        <v>20470</v>
      </c>
      <c r="B7119" t="s">
        <v>27</v>
      </c>
      <c r="C7119" t="s">
        <v>28</v>
      </c>
      <c r="D7119">
        <v>2017</v>
      </c>
      <c r="E7119" t="s">
        <v>20471</v>
      </c>
      <c r="F7119">
        <v>6.3</v>
      </c>
      <c r="G7119">
        <v>54000</v>
      </c>
      <c r="H7119" t="s">
        <v>10698</v>
      </c>
      <c r="I7119" t="s">
        <v>10698</v>
      </c>
      <c r="J7119" t="s">
        <v>5222</v>
      </c>
      <c r="K7119" t="s">
        <v>41</v>
      </c>
      <c r="L7119">
        <v>10500000</v>
      </c>
      <c r="M7119">
        <v>27869129</v>
      </c>
      <c r="N7119" t="s">
        <v>6801</v>
      </c>
      <c r="O7119">
        <v>93</v>
      </c>
      <c r="P7119" cm="1">
        <f t="array" ref="P7119">_xlfn.XLOOKUP(D7119, CPI!$A:A, CPI!$B:B)</f>
        <v>245.1</v>
      </c>
      <c r="Q7119" s="9">
        <f>IF(M7119="","",PRODUCT(M7119,CPI!$B$112/P7119))</f>
        <v>34645955.146062829</v>
      </c>
    </row>
    <row r="7120" spans="1:17">
      <c r="A7120" t="s">
        <v>20472</v>
      </c>
      <c r="B7120" t="s">
        <v>2010</v>
      </c>
      <c r="C7120" t="s">
        <v>74</v>
      </c>
      <c r="D7120">
        <v>2017</v>
      </c>
      <c r="E7120" t="s">
        <v>20444</v>
      </c>
      <c r="F7120">
        <v>7.1</v>
      </c>
      <c r="G7120">
        <v>31000</v>
      </c>
      <c r="H7120" t="s">
        <v>18477</v>
      </c>
      <c r="I7120" t="s">
        <v>18477</v>
      </c>
      <c r="J7120" t="s">
        <v>18478</v>
      </c>
      <c r="K7120" t="s">
        <v>41</v>
      </c>
      <c r="L7120">
        <v>9000000</v>
      </c>
      <c r="M7120">
        <v>22088533</v>
      </c>
      <c r="N7120" t="s">
        <v>14713</v>
      </c>
      <c r="O7120">
        <v>127</v>
      </c>
      <c r="P7120" cm="1">
        <f t="array" ref="P7120">_xlfn.XLOOKUP(D7120, CPI!$A:A, CPI!$B:B)</f>
        <v>245.1</v>
      </c>
      <c r="Q7120" s="9">
        <f>IF(M7120="","",PRODUCT(M7120,CPI!$B$112/P7120))</f>
        <v>27459714.423092615</v>
      </c>
    </row>
    <row r="7121" spans="1:17">
      <c r="A7121" t="s">
        <v>20473</v>
      </c>
      <c r="B7121" t="s">
        <v>44</v>
      </c>
      <c r="C7121" t="s">
        <v>401</v>
      </c>
      <c r="D7121">
        <v>2017</v>
      </c>
      <c r="E7121" t="s">
        <v>20273</v>
      </c>
      <c r="F7121">
        <v>7.3</v>
      </c>
      <c r="G7121">
        <v>135000</v>
      </c>
      <c r="H7121" t="s">
        <v>20474</v>
      </c>
      <c r="I7121" t="s">
        <v>17726</v>
      </c>
      <c r="J7121" t="s">
        <v>15247</v>
      </c>
      <c r="K7121" t="s">
        <v>41</v>
      </c>
      <c r="L7121">
        <v>80000000</v>
      </c>
      <c r="M7121">
        <v>311950384</v>
      </c>
      <c r="N7121" t="s">
        <v>20475</v>
      </c>
      <c r="O7121">
        <v>104</v>
      </c>
      <c r="P7121" cm="1">
        <f t="array" ref="P7121">_xlfn.XLOOKUP(D7121, CPI!$A:A, CPI!$B:B)</f>
        <v>245.1</v>
      </c>
      <c r="Q7121" s="9">
        <f>IF(M7121="","",PRODUCT(M7121,CPI!$B$112/P7121))</f>
        <v>387806128.13055897</v>
      </c>
    </row>
    <row r="7122" spans="1:17">
      <c r="A7122" t="s">
        <v>20476</v>
      </c>
      <c r="B7122" t="s">
        <v>27</v>
      </c>
      <c r="C7122" t="s">
        <v>36</v>
      </c>
      <c r="D7122">
        <v>2017</v>
      </c>
      <c r="E7122" t="s">
        <v>20477</v>
      </c>
      <c r="F7122">
        <v>7.2</v>
      </c>
      <c r="G7122">
        <v>63000</v>
      </c>
      <c r="H7122" t="s">
        <v>20478</v>
      </c>
      <c r="I7122" t="s">
        <v>17967</v>
      </c>
      <c r="J7122" t="s">
        <v>12765</v>
      </c>
      <c r="K7122" t="s">
        <v>41</v>
      </c>
      <c r="M7122">
        <v>10060903</v>
      </c>
      <c r="N7122" t="s">
        <v>20479</v>
      </c>
      <c r="O7122">
        <v>133</v>
      </c>
      <c r="P7122" cm="1">
        <f t="array" ref="P7122">_xlfn.XLOOKUP(D7122, CPI!$A:A, CPI!$B:B)</f>
        <v>245.1</v>
      </c>
      <c r="Q7122" s="9">
        <f>IF(M7122="","",PRODUCT(M7122,CPI!$B$112/P7122))</f>
        <v>12507373.088943288</v>
      </c>
    </row>
    <row r="7123" spans="1:17">
      <c r="A7123" t="s">
        <v>20480</v>
      </c>
      <c r="B7123" t="s">
        <v>27</v>
      </c>
      <c r="C7123" t="s">
        <v>52</v>
      </c>
      <c r="D7123">
        <v>2017</v>
      </c>
      <c r="E7123" t="s">
        <v>19821</v>
      </c>
      <c r="F7123">
        <v>7.5</v>
      </c>
      <c r="G7123">
        <v>126000</v>
      </c>
      <c r="H7123" t="s">
        <v>11923</v>
      </c>
      <c r="I7123" t="s">
        <v>20481</v>
      </c>
      <c r="J7123" t="s">
        <v>20482</v>
      </c>
      <c r="K7123" t="s">
        <v>41</v>
      </c>
      <c r="L7123">
        <v>5000000</v>
      </c>
      <c r="M7123">
        <v>56411585</v>
      </c>
      <c r="N7123" t="s">
        <v>15199</v>
      </c>
      <c r="O7123">
        <v>120</v>
      </c>
      <c r="P7123" cm="1">
        <f t="array" ref="P7123">_xlfn.XLOOKUP(D7123, CPI!$A:A, CPI!$B:B)</f>
        <v>245.1</v>
      </c>
      <c r="Q7123" s="9">
        <f>IF(M7123="","",PRODUCT(M7123,CPI!$B$112/P7123))</f>
        <v>70128967.562219501</v>
      </c>
    </row>
    <row r="7124" spans="1:17">
      <c r="A7124" t="s">
        <v>20483</v>
      </c>
      <c r="B7124" t="s">
        <v>458</v>
      </c>
      <c r="C7124" t="s">
        <v>28</v>
      </c>
      <c r="D7124">
        <v>2017</v>
      </c>
      <c r="E7124" t="s">
        <v>20424</v>
      </c>
      <c r="F7124">
        <v>6.5</v>
      </c>
      <c r="G7124">
        <v>37000</v>
      </c>
      <c r="H7124" t="s">
        <v>19063</v>
      </c>
      <c r="I7124" t="s">
        <v>19063</v>
      </c>
      <c r="J7124" t="s">
        <v>20484</v>
      </c>
      <c r="K7124" t="s">
        <v>41</v>
      </c>
      <c r="M7124">
        <v>956425</v>
      </c>
      <c r="N7124" t="s">
        <v>20485</v>
      </c>
      <c r="O7124">
        <v>111</v>
      </c>
      <c r="P7124" cm="1">
        <f t="array" ref="P7124">_xlfn.XLOOKUP(D7124, CPI!$A:A, CPI!$B:B)</f>
        <v>245.1</v>
      </c>
      <c r="Q7124" s="9">
        <f>IF(M7124="","",PRODUCT(M7124,CPI!$B$112/P7124))</f>
        <v>1188995.0938392493</v>
      </c>
    </row>
    <row r="7125" spans="1:17">
      <c r="A7125" t="s">
        <v>20486</v>
      </c>
      <c r="B7125" t="s">
        <v>27</v>
      </c>
      <c r="C7125" t="s">
        <v>52</v>
      </c>
      <c r="D7125">
        <v>2017</v>
      </c>
      <c r="E7125" t="s">
        <v>20431</v>
      </c>
      <c r="F7125">
        <v>6.7</v>
      </c>
      <c r="G7125">
        <v>38000</v>
      </c>
      <c r="H7125" t="s">
        <v>20487</v>
      </c>
      <c r="I7125" t="s">
        <v>20487</v>
      </c>
      <c r="J7125" t="s">
        <v>19226</v>
      </c>
      <c r="K7125" t="s">
        <v>41</v>
      </c>
      <c r="L7125">
        <v>6000000</v>
      </c>
      <c r="M7125">
        <v>3187255</v>
      </c>
      <c r="N7125" t="s">
        <v>20488</v>
      </c>
      <c r="O7125">
        <v>92</v>
      </c>
      <c r="P7125" cm="1">
        <f t="array" ref="P7125">_xlfn.XLOOKUP(D7125, CPI!$A:A, CPI!$B:B)</f>
        <v>245.1</v>
      </c>
      <c r="Q7125" s="9">
        <f>IF(M7125="","",PRODUCT(M7125,CPI!$B$112/P7125))</f>
        <v>3962287.2235822114</v>
      </c>
    </row>
    <row r="7126" spans="1:17">
      <c r="A7126" t="s">
        <v>20489</v>
      </c>
      <c r="B7126" t="s">
        <v>27</v>
      </c>
      <c r="C7126" t="s">
        <v>45</v>
      </c>
      <c r="D7126">
        <v>2017</v>
      </c>
      <c r="E7126" t="s">
        <v>20396</v>
      </c>
      <c r="F7126">
        <v>7</v>
      </c>
      <c r="G7126">
        <v>106000</v>
      </c>
      <c r="H7126" t="s">
        <v>5027</v>
      </c>
      <c r="I7126" t="s">
        <v>10197</v>
      </c>
      <c r="J7126" t="s">
        <v>20490</v>
      </c>
      <c r="K7126" t="s">
        <v>33</v>
      </c>
      <c r="L7126">
        <v>35000000</v>
      </c>
      <c r="M7126">
        <v>145418070</v>
      </c>
      <c r="N7126" t="s">
        <v>20025</v>
      </c>
      <c r="O7126">
        <v>113</v>
      </c>
      <c r="P7126" cm="1">
        <f t="array" ref="P7126">_xlfn.XLOOKUP(D7126, CPI!$A:A, CPI!$B:B)</f>
        <v>245.1</v>
      </c>
      <c r="Q7126" s="9">
        <f>IF(M7126="","",PRODUCT(M7126,CPI!$B$112/P7126))</f>
        <v>180778808.35985312</v>
      </c>
    </row>
    <row r="7127" spans="1:17">
      <c r="A7127" t="s">
        <v>5744</v>
      </c>
      <c r="B7127" t="s">
        <v>27</v>
      </c>
      <c r="C7127" t="s">
        <v>45</v>
      </c>
      <c r="D7127">
        <v>2017</v>
      </c>
      <c r="E7127" t="s">
        <v>20371</v>
      </c>
      <c r="F7127">
        <v>6.4</v>
      </c>
      <c r="G7127">
        <v>39000</v>
      </c>
      <c r="H7127" t="s">
        <v>20491</v>
      </c>
      <c r="I7127" t="s">
        <v>20491</v>
      </c>
      <c r="J7127" t="s">
        <v>20492</v>
      </c>
      <c r="K7127" t="s">
        <v>463</v>
      </c>
      <c r="M7127">
        <v>913331</v>
      </c>
      <c r="N7127" t="s">
        <v>20493</v>
      </c>
      <c r="O7127">
        <v>108</v>
      </c>
      <c r="P7127" cm="1">
        <f t="array" ref="P7127">_xlfn.XLOOKUP(D7127, CPI!$A:A, CPI!$B:B)</f>
        <v>245.1</v>
      </c>
      <c r="Q7127" s="9">
        <f>IF(M7127="","",PRODUCT(M7127,CPI!$B$112/P7127))</f>
        <v>1135422.095879233</v>
      </c>
    </row>
    <row r="7128" spans="1:17">
      <c r="A7128" t="s">
        <v>20494</v>
      </c>
      <c r="B7128" t="s">
        <v>27</v>
      </c>
      <c r="C7128" t="s">
        <v>115</v>
      </c>
      <c r="D7128">
        <v>2017</v>
      </c>
      <c r="E7128" t="s">
        <v>20184</v>
      </c>
      <c r="F7128">
        <v>5.8</v>
      </c>
      <c r="G7128">
        <v>73000</v>
      </c>
      <c r="H7128" t="s">
        <v>16309</v>
      </c>
      <c r="I7128" t="s">
        <v>15154</v>
      </c>
      <c r="J7128" t="s">
        <v>20495</v>
      </c>
      <c r="K7128" t="s">
        <v>206</v>
      </c>
      <c r="L7128">
        <v>10000000</v>
      </c>
      <c r="M7128">
        <v>102952888</v>
      </c>
      <c r="N7128" t="s">
        <v>14143</v>
      </c>
      <c r="O7128">
        <v>92</v>
      </c>
      <c r="P7128" cm="1">
        <f t="array" ref="P7128">_xlfn.XLOOKUP(D7128, CPI!$A:A, CPI!$B:B)</f>
        <v>245.1</v>
      </c>
      <c r="Q7128" s="9">
        <f>IF(M7128="","",PRODUCT(M7128,CPI!$B$112/P7128))</f>
        <v>127987535.59200326</v>
      </c>
    </row>
    <row r="7129" spans="1:17">
      <c r="A7129" t="s">
        <v>20496</v>
      </c>
      <c r="B7129" t="s">
        <v>27</v>
      </c>
      <c r="C7129" t="s">
        <v>115</v>
      </c>
      <c r="D7129">
        <v>2017</v>
      </c>
      <c r="E7129" t="s">
        <v>20451</v>
      </c>
      <c r="F7129">
        <v>5.0999999999999996</v>
      </c>
      <c r="G7129">
        <v>60000</v>
      </c>
      <c r="H7129" t="s">
        <v>15676</v>
      </c>
      <c r="I7129" t="s">
        <v>20497</v>
      </c>
      <c r="J7129" t="s">
        <v>16730</v>
      </c>
      <c r="K7129" t="s">
        <v>33</v>
      </c>
      <c r="L7129">
        <v>35000000</v>
      </c>
      <c r="M7129">
        <v>43155261</v>
      </c>
      <c r="N7129" t="s">
        <v>72</v>
      </c>
      <c r="O7129">
        <v>119</v>
      </c>
      <c r="P7129" cm="1">
        <f t="array" ref="P7129">_xlfn.XLOOKUP(D7129, CPI!$A:A, CPI!$B:B)</f>
        <v>245.1</v>
      </c>
      <c r="Q7129" s="9">
        <f>IF(M7129="","",PRODUCT(M7129,CPI!$B$112/P7129))</f>
        <v>53649155.555691555</v>
      </c>
    </row>
    <row r="7130" spans="1:17">
      <c r="A7130" t="s">
        <v>20498</v>
      </c>
      <c r="B7130" t="s">
        <v>27</v>
      </c>
      <c r="C7130" t="s">
        <v>74</v>
      </c>
      <c r="D7130">
        <v>2017</v>
      </c>
      <c r="E7130" t="s">
        <v>20499</v>
      </c>
      <c r="F7130">
        <v>7.4</v>
      </c>
      <c r="G7130">
        <v>143000</v>
      </c>
      <c r="H7130" t="s">
        <v>12913</v>
      </c>
      <c r="I7130" t="s">
        <v>16104</v>
      </c>
      <c r="J7130" t="s">
        <v>12913</v>
      </c>
      <c r="K7130" t="s">
        <v>41</v>
      </c>
      <c r="L7130">
        <v>10000000</v>
      </c>
      <c r="M7130">
        <v>29820616</v>
      </c>
      <c r="N7130" t="s">
        <v>18321</v>
      </c>
      <c r="O7130">
        <v>104</v>
      </c>
      <c r="P7130" cm="1">
        <f t="array" ref="P7130">_xlfn.XLOOKUP(D7130, CPI!$A:A, CPI!$B:B)</f>
        <v>245.1</v>
      </c>
      <c r="Q7130" s="9">
        <f>IF(M7130="","",PRODUCT(M7130,CPI!$B$112/P7130))</f>
        <v>37071977.540595673</v>
      </c>
    </row>
    <row r="7131" spans="1:17">
      <c r="A7131" t="s">
        <v>20500</v>
      </c>
      <c r="B7131" t="s">
        <v>2010</v>
      </c>
      <c r="C7131" t="s">
        <v>36</v>
      </c>
      <c r="D7131">
        <v>2017</v>
      </c>
      <c r="E7131" t="s">
        <v>20456</v>
      </c>
      <c r="F7131">
        <v>5.7</v>
      </c>
      <c r="G7131">
        <v>51000</v>
      </c>
      <c r="H7131" t="s">
        <v>20501</v>
      </c>
      <c r="I7131" t="s">
        <v>20501</v>
      </c>
      <c r="J7131" t="s">
        <v>12463</v>
      </c>
      <c r="K7131" t="s">
        <v>33</v>
      </c>
      <c r="L7131">
        <v>5300000</v>
      </c>
      <c r="M7131">
        <v>62198461</v>
      </c>
      <c r="N7131" t="s">
        <v>20502</v>
      </c>
      <c r="O7131">
        <v>89</v>
      </c>
      <c r="P7131" cm="1">
        <f t="array" ref="P7131">_xlfn.XLOOKUP(D7131, CPI!$A:A, CPI!$B:B)</f>
        <v>245.1</v>
      </c>
      <c r="Q7131" s="9">
        <f>IF(M7131="","",PRODUCT(M7131,CPI!$B$112/P7131))</f>
        <v>77323015.368013054</v>
      </c>
    </row>
    <row r="7132" spans="1:17">
      <c r="A7132" t="s">
        <v>20503</v>
      </c>
      <c r="B7132" t="s">
        <v>2010</v>
      </c>
      <c r="C7132" t="s">
        <v>28</v>
      </c>
      <c r="D7132">
        <v>2017</v>
      </c>
      <c r="E7132" t="s">
        <v>20504</v>
      </c>
      <c r="F7132">
        <v>7.2</v>
      </c>
      <c r="G7132">
        <v>141000</v>
      </c>
      <c r="H7132" t="s">
        <v>506</v>
      </c>
      <c r="I7132" t="s">
        <v>20505</v>
      </c>
      <c r="J7132" t="s">
        <v>758</v>
      </c>
      <c r="K7132" t="s">
        <v>41</v>
      </c>
      <c r="L7132">
        <v>50000000</v>
      </c>
      <c r="M7132">
        <v>180419231</v>
      </c>
      <c r="N7132" t="s">
        <v>191</v>
      </c>
      <c r="O7132">
        <v>116</v>
      </c>
      <c r="P7132" cm="1">
        <f t="array" ref="P7132">_xlfn.XLOOKUP(D7132, CPI!$A:A, CPI!$B:B)</f>
        <v>245.1</v>
      </c>
      <c r="Q7132" s="9">
        <f>IF(M7132="","",PRODUCT(M7132,CPI!$B$112/P7132))</f>
        <v>224291063.58914727</v>
      </c>
    </row>
    <row r="7133" spans="1:17">
      <c r="A7133" t="s">
        <v>20506</v>
      </c>
      <c r="B7133" t="s">
        <v>2010</v>
      </c>
      <c r="C7133" t="s">
        <v>28</v>
      </c>
      <c r="D7133">
        <v>2017</v>
      </c>
      <c r="E7133" t="s">
        <v>20347</v>
      </c>
      <c r="F7133">
        <v>6.4</v>
      </c>
      <c r="G7133">
        <v>35000</v>
      </c>
      <c r="H7133" t="s">
        <v>20507</v>
      </c>
      <c r="I7133" t="s">
        <v>19364</v>
      </c>
      <c r="J7133" t="s">
        <v>20508</v>
      </c>
      <c r="K7133" t="s">
        <v>41</v>
      </c>
      <c r="L7133">
        <v>10000000</v>
      </c>
      <c r="M7133">
        <v>61621140</v>
      </c>
      <c r="N7133" t="s">
        <v>20509</v>
      </c>
      <c r="O7133">
        <v>96</v>
      </c>
      <c r="P7133" cm="1">
        <f t="array" ref="P7133">_xlfn.XLOOKUP(D7133, CPI!$A:A, CPI!$B:B)</f>
        <v>245.1</v>
      </c>
      <c r="Q7133" s="9">
        <f>IF(M7133="","",PRODUCT(M7133,CPI!$B$112/P7133))</f>
        <v>76605309.498164013</v>
      </c>
    </row>
    <row r="7134" spans="1:17">
      <c r="A7134" t="s">
        <v>20510</v>
      </c>
      <c r="B7134" t="s">
        <v>27</v>
      </c>
      <c r="C7134" t="s">
        <v>28</v>
      </c>
      <c r="D7134">
        <v>2017</v>
      </c>
      <c r="E7134" t="s">
        <v>20511</v>
      </c>
      <c r="F7134">
        <v>6.9</v>
      </c>
      <c r="G7134">
        <v>64000</v>
      </c>
      <c r="H7134" t="s">
        <v>18695</v>
      </c>
      <c r="I7134" t="s">
        <v>18695</v>
      </c>
      <c r="J7134" t="s">
        <v>12800</v>
      </c>
      <c r="K7134" t="s">
        <v>41</v>
      </c>
      <c r="L7134">
        <v>100000</v>
      </c>
      <c r="M7134">
        <v>1951683</v>
      </c>
      <c r="N7134" t="s">
        <v>18696</v>
      </c>
      <c r="O7134">
        <v>92</v>
      </c>
      <c r="P7134" cm="1">
        <f t="array" ref="P7134">_xlfn.XLOOKUP(D7134, CPI!$A:A, CPI!$B:B)</f>
        <v>245.1</v>
      </c>
      <c r="Q7134" s="9">
        <f>IF(M7134="","",PRODUCT(M7134,CPI!$B$112/P7134))</f>
        <v>2426266.0550795593</v>
      </c>
    </row>
    <row r="7135" spans="1:17">
      <c r="A7135" t="s">
        <v>20512</v>
      </c>
      <c r="B7135" t="s">
        <v>27</v>
      </c>
      <c r="C7135" t="s">
        <v>45</v>
      </c>
      <c r="D7135">
        <v>2017</v>
      </c>
      <c r="E7135" t="s">
        <v>20513</v>
      </c>
      <c r="F7135">
        <v>6.2</v>
      </c>
      <c r="G7135">
        <v>9200</v>
      </c>
      <c r="H7135" t="s">
        <v>20514</v>
      </c>
      <c r="I7135" t="s">
        <v>20515</v>
      </c>
      <c r="J7135" t="s">
        <v>20516</v>
      </c>
      <c r="K7135" t="s">
        <v>206</v>
      </c>
      <c r="M7135">
        <v>14725</v>
      </c>
      <c r="N7135" t="s">
        <v>17995</v>
      </c>
      <c r="O7135">
        <v>93</v>
      </c>
      <c r="P7135" cm="1">
        <f t="array" ref="P7135">_xlfn.XLOOKUP(D7135, CPI!$A:A, CPI!$B:B)</f>
        <v>245.1</v>
      </c>
      <c r="Q7135" s="9">
        <f>IF(M7135="","",PRODUCT(M7135,CPI!$B$112/P7135))</f>
        <v>18305.62015503876</v>
      </c>
    </row>
    <row r="7136" spans="1:17">
      <c r="A7136" t="s">
        <v>20517</v>
      </c>
      <c r="B7136" t="s">
        <v>2010</v>
      </c>
      <c r="C7136" t="s">
        <v>45</v>
      </c>
      <c r="D7136">
        <v>2017</v>
      </c>
      <c r="E7136" t="s">
        <v>20429</v>
      </c>
      <c r="F7136">
        <v>5.9</v>
      </c>
      <c r="G7136">
        <v>104000</v>
      </c>
      <c r="H7136" t="s">
        <v>19626</v>
      </c>
      <c r="I7136" t="s">
        <v>14478</v>
      </c>
      <c r="J7136" t="s">
        <v>20518</v>
      </c>
      <c r="K7136" t="s">
        <v>41</v>
      </c>
      <c r="L7136">
        <v>100000000</v>
      </c>
      <c r="M7136">
        <v>142337240</v>
      </c>
      <c r="N7136" t="s">
        <v>14713</v>
      </c>
      <c r="O7136">
        <v>124</v>
      </c>
      <c r="P7136" cm="1">
        <f t="array" ref="P7136">_xlfn.XLOOKUP(D7136, CPI!$A:A, CPI!$B:B)</f>
        <v>245.1</v>
      </c>
      <c r="Q7136" s="9">
        <f>IF(M7136="","",PRODUCT(M7136,CPI!$B$112/P7136))</f>
        <v>176948825.08363932</v>
      </c>
    </row>
    <row r="7137" spans="1:17">
      <c r="A7137" t="s">
        <v>20519</v>
      </c>
      <c r="B7137" t="s">
        <v>458</v>
      </c>
      <c r="C7137" t="s">
        <v>52</v>
      </c>
      <c r="D7137">
        <v>2017</v>
      </c>
      <c r="E7137" t="s">
        <v>20446</v>
      </c>
      <c r="F7137">
        <v>7.4</v>
      </c>
      <c r="G7137">
        <v>21000</v>
      </c>
      <c r="H7137" t="s">
        <v>20520</v>
      </c>
      <c r="I7137" t="s">
        <v>20521</v>
      </c>
      <c r="J7137" t="s">
        <v>2076</v>
      </c>
      <c r="K7137" t="s">
        <v>41</v>
      </c>
      <c r="M7137">
        <v>2728446</v>
      </c>
      <c r="N7137" t="s">
        <v>20522</v>
      </c>
      <c r="O7137">
        <v>88</v>
      </c>
      <c r="P7137" cm="1">
        <f t="array" ref="P7137">_xlfn.XLOOKUP(D7137, CPI!$A:A, CPI!$B:B)</f>
        <v>245.1</v>
      </c>
      <c r="Q7137" s="9">
        <f>IF(M7137="","",PRODUCT(M7137,CPI!$B$112/P7137))</f>
        <v>3391911.4492044062</v>
      </c>
    </row>
    <row r="7138" spans="1:17">
      <c r="A7138" t="s">
        <v>20523</v>
      </c>
      <c r="B7138" t="s">
        <v>27</v>
      </c>
      <c r="C7138" t="s">
        <v>74</v>
      </c>
      <c r="D7138">
        <v>2017</v>
      </c>
      <c r="E7138" t="s">
        <v>20524</v>
      </c>
      <c r="F7138">
        <v>6.8</v>
      </c>
      <c r="G7138">
        <v>79000</v>
      </c>
      <c r="H7138" t="s">
        <v>1001</v>
      </c>
      <c r="I7138" t="s">
        <v>11977</v>
      </c>
      <c r="J7138" t="s">
        <v>15957</v>
      </c>
      <c r="K7138" t="s">
        <v>41</v>
      </c>
      <c r="L7138">
        <v>50000000</v>
      </c>
      <c r="M7138">
        <v>56996304</v>
      </c>
      <c r="N7138" t="s">
        <v>20525</v>
      </c>
      <c r="O7138">
        <v>132</v>
      </c>
      <c r="P7138" cm="1">
        <f t="array" ref="P7138">_xlfn.XLOOKUP(D7138, CPI!$A:A, CPI!$B:B)</f>
        <v>245.1</v>
      </c>
      <c r="Q7138" s="9">
        <f>IF(M7138="","",PRODUCT(M7138,CPI!$B$112/P7138))</f>
        <v>70855870.374541</v>
      </c>
    </row>
    <row r="7139" spans="1:17">
      <c r="A7139" t="s">
        <v>20526</v>
      </c>
      <c r="B7139" t="s">
        <v>27</v>
      </c>
      <c r="C7139" t="s">
        <v>52</v>
      </c>
      <c r="D7139">
        <v>2017</v>
      </c>
      <c r="E7139" t="s">
        <v>20184</v>
      </c>
      <c r="F7139">
        <v>5.7</v>
      </c>
      <c r="G7139">
        <v>42000</v>
      </c>
      <c r="H7139" t="s">
        <v>9724</v>
      </c>
      <c r="I7139" t="s">
        <v>2105</v>
      </c>
      <c r="J7139" t="s">
        <v>9540</v>
      </c>
      <c r="K7139" t="s">
        <v>33</v>
      </c>
      <c r="L7139">
        <v>25000000</v>
      </c>
      <c r="M7139">
        <v>12751667</v>
      </c>
      <c r="N7139" t="s">
        <v>18770</v>
      </c>
      <c r="O7139">
        <v>105</v>
      </c>
      <c r="P7139" cm="1">
        <f t="array" ref="P7139">_xlfn.XLOOKUP(D7139, CPI!$A:A, CPI!$B:B)</f>
        <v>245.1</v>
      </c>
      <c r="Q7139" s="9">
        <f>IF(M7139="","",PRODUCT(M7139,CPI!$B$112/P7139))</f>
        <v>15852439.55487556</v>
      </c>
    </row>
    <row r="7140" spans="1:17">
      <c r="A7140" t="s">
        <v>20527</v>
      </c>
      <c r="B7140" t="s">
        <v>27</v>
      </c>
      <c r="C7140" t="s">
        <v>28</v>
      </c>
      <c r="D7140">
        <v>2017</v>
      </c>
      <c r="E7140" t="s">
        <v>20528</v>
      </c>
      <c r="F7140">
        <v>7.2</v>
      </c>
      <c r="G7140">
        <v>37000</v>
      </c>
      <c r="H7140" t="s">
        <v>20529</v>
      </c>
      <c r="I7140" t="s">
        <v>8061</v>
      </c>
      <c r="J7140" t="s">
        <v>3033</v>
      </c>
      <c r="K7140" t="s">
        <v>33</v>
      </c>
      <c r="M7140">
        <v>19978189</v>
      </c>
      <c r="N7140" t="s">
        <v>19643</v>
      </c>
      <c r="O7140">
        <v>99</v>
      </c>
      <c r="P7140" cm="1">
        <f t="array" ref="P7140">_xlfn.XLOOKUP(D7140, CPI!$A:A, CPI!$B:B)</f>
        <v>245.1</v>
      </c>
      <c r="Q7140" s="9">
        <f>IF(M7140="","",PRODUCT(M7140,CPI!$B$112/P7140))</f>
        <v>24836206.398612812</v>
      </c>
    </row>
    <row r="7141" spans="1:17">
      <c r="A7141" t="s">
        <v>20530</v>
      </c>
      <c r="B7141" t="s">
        <v>27</v>
      </c>
      <c r="C7141" t="s">
        <v>63</v>
      </c>
      <c r="D7141">
        <v>2017</v>
      </c>
      <c r="E7141" t="s">
        <v>20223</v>
      </c>
      <c r="F7141">
        <v>6.2</v>
      </c>
      <c r="G7141">
        <v>87000</v>
      </c>
      <c r="H7141" t="s">
        <v>20531</v>
      </c>
      <c r="I7141" t="s">
        <v>20531</v>
      </c>
      <c r="J7141" t="s">
        <v>19433</v>
      </c>
      <c r="K7141" t="s">
        <v>41</v>
      </c>
      <c r="L7141">
        <v>5000000</v>
      </c>
      <c r="M7141">
        <v>19735344</v>
      </c>
      <c r="N7141" t="s">
        <v>16732</v>
      </c>
      <c r="O7141">
        <v>91</v>
      </c>
      <c r="P7141" cm="1">
        <f t="array" ref="P7141">_xlfn.XLOOKUP(D7141, CPI!$A:A, CPI!$B:B)</f>
        <v>245.1</v>
      </c>
      <c r="Q7141" s="9">
        <f>IF(M7141="","",PRODUCT(M7141,CPI!$B$112/P7141))</f>
        <v>24534309.738066096</v>
      </c>
    </row>
    <row r="7142" spans="1:17">
      <c r="A7142" t="s">
        <v>20532</v>
      </c>
      <c r="B7142" t="s">
        <v>44</v>
      </c>
      <c r="C7142" t="s">
        <v>401</v>
      </c>
      <c r="D7142">
        <v>2017</v>
      </c>
      <c r="E7142" t="s">
        <v>20471</v>
      </c>
      <c r="F7142">
        <v>6.3</v>
      </c>
      <c r="G7142">
        <v>119000</v>
      </c>
      <c r="H7142" t="s">
        <v>19379</v>
      </c>
      <c r="I7142" t="s">
        <v>12108</v>
      </c>
      <c r="J7142" t="s">
        <v>14005</v>
      </c>
      <c r="K7142" t="s">
        <v>41</v>
      </c>
      <c r="L7142">
        <v>80000000</v>
      </c>
      <c r="M7142">
        <v>1034800131</v>
      </c>
      <c r="N7142" t="s">
        <v>19381</v>
      </c>
      <c r="O7142">
        <v>89</v>
      </c>
      <c r="P7142" cm="1">
        <f t="array" ref="P7142">_xlfn.XLOOKUP(D7142, CPI!$A:A, CPI!$B:B)</f>
        <v>245.1</v>
      </c>
      <c r="Q7142" s="9">
        <f>IF(M7142="","",PRODUCT(M7142,CPI!$B$112/P7142))</f>
        <v>1286428396.2288861</v>
      </c>
    </row>
    <row r="7143" spans="1:17">
      <c r="A7143" t="s">
        <v>20533</v>
      </c>
      <c r="B7143" t="s">
        <v>2010</v>
      </c>
      <c r="C7143" t="s">
        <v>52</v>
      </c>
      <c r="D7143">
        <v>2017</v>
      </c>
      <c r="E7143" t="s">
        <v>19861</v>
      </c>
      <c r="F7143">
        <v>6.6</v>
      </c>
      <c r="G7143">
        <v>79000</v>
      </c>
      <c r="H7143" t="s">
        <v>13654</v>
      </c>
      <c r="I7143" t="s">
        <v>19127</v>
      </c>
      <c r="J7143" t="s">
        <v>117</v>
      </c>
      <c r="K7143" t="s">
        <v>41</v>
      </c>
      <c r="L7143">
        <v>25000000</v>
      </c>
      <c r="M7143">
        <v>84918541</v>
      </c>
      <c r="N7143" t="s">
        <v>16474</v>
      </c>
      <c r="O7143">
        <v>96</v>
      </c>
      <c r="P7143" cm="1">
        <f t="array" ref="P7143">_xlfn.XLOOKUP(D7143, CPI!$A:A, CPI!$B:B)</f>
        <v>245.1</v>
      </c>
      <c r="Q7143" s="9">
        <f>IF(M7143="","",PRODUCT(M7143,CPI!$B$112/P7143))</f>
        <v>105567847.58343533</v>
      </c>
    </row>
    <row r="7144" spans="1:17">
      <c r="A7144" t="s">
        <v>20534</v>
      </c>
      <c r="B7144" t="s">
        <v>27</v>
      </c>
      <c r="C7144" t="s">
        <v>28</v>
      </c>
      <c r="D7144">
        <v>2017</v>
      </c>
      <c r="E7144" t="s">
        <v>20298</v>
      </c>
      <c r="F7144">
        <v>5.7</v>
      </c>
      <c r="G7144">
        <v>102000</v>
      </c>
      <c r="H7144" t="s">
        <v>9366</v>
      </c>
      <c r="I7144" t="s">
        <v>9366</v>
      </c>
      <c r="J7144" t="s">
        <v>9540</v>
      </c>
      <c r="K7144" t="s">
        <v>41</v>
      </c>
      <c r="L7144">
        <v>68000000</v>
      </c>
      <c r="M7144">
        <v>55003890</v>
      </c>
      <c r="N7144" t="s">
        <v>55</v>
      </c>
      <c r="O7144">
        <v>135</v>
      </c>
      <c r="P7144" cm="1">
        <f t="array" ref="P7144">_xlfn.XLOOKUP(D7144, CPI!$A:A, CPI!$B:B)</f>
        <v>245.1</v>
      </c>
      <c r="Q7144" s="9">
        <f>IF(M7144="","",PRODUCT(M7144,CPI!$B$112/P7144))</f>
        <v>68378968.922888622</v>
      </c>
    </row>
    <row r="7145" spans="1:17">
      <c r="A7145" t="s">
        <v>20535</v>
      </c>
      <c r="B7145" t="s">
        <v>2010</v>
      </c>
      <c r="C7145" t="s">
        <v>28</v>
      </c>
      <c r="D7145">
        <v>2017</v>
      </c>
      <c r="E7145" t="s">
        <v>20342</v>
      </c>
      <c r="F7145">
        <v>6.5</v>
      </c>
      <c r="G7145">
        <v>48000</v>
      </c>
      <c r="H7145" t="s">
        <v>20536</v>
      </c>
      <c r="I7145" t="s">
        <v>8930</v>
      </c>
      <c r="J7145" t="s">
        <v>18890</v>
      </c>
      <c r="K7145" t="s">
        <v>41</v>
      </c>
      <c r="L7145">
        <v>5000000</v>
      </c>
      <c r="M7145">
        <v>16373843</v>
      </c>
      <c r="N7145" t="s">
        <v>20537</v>
      </c>
      <c r="O7145">
        <v>98</v>
      </c>
      <c r="P7145" cm="1">
        <f t="array" ref="P7145">_xlfn.XLOOKUP(D7145, CPI!$A:A, CPI!$B:B)</f>
        <v>245.1</v>
      </c>
      <c r="Q7145" s="9">
        <f>IF(M7145="","",PRODUCT(M7145,CPI!$B$112/P7145))</f>
        <v>20355405.802121583</v>
      </c>
    </row>
    <row r="7146" spans="1:17">
      <c r="A7146" t="s">
        <v>20538</v>
      </c>
      <c r="B7146" t="s">
        <v>2010</v>
      </c>
      <c r="C7146" t="s">
        <v>28</v>
      </c>
      <c r="D7146">
        <v>2017</v>
      </c>
      <c r="E7146" t="s">
        <v>20369</v>
      </c>
      <c r="F7146">
        <v>6.2</v>
      </c>
      <c r="G7146">
        <v>27000</v>
      </c>
      <c r="H7146" t="s">
        <v>300</v>
      </c>
      <c r="I7146" t="s">
        <v>300</v>
      </c>
      <c r="J7146" t="s">
        <v>17190</v>
      </c>
      <c r="K7146" t="s">
        <v>41</v>
      </c>
      <c r="L7146">
        <v>25000000</v>
      </c>
      <c r="M7146">
        <v>15889124</v>
      </c>
      <c r="N7146" t="s">
        <v>19917</v>
      </c>
      <c r="O7146">
        <v>101</v>
      </c>
      <c r="P7146" cm="1">
        <f t="array" ref="P7146">_xlfn.XLOOKUP(D7146, CPI!$A:A, CPI!$B:B)</f>
        <v>245.1</v>
      </c>
      <c r="Q7146" s="9">
        <f>IF(M7146="","",PRODUCT(M7146,CPI!$B$112/P7146))</f>
        <v>19752819.595267236</v>
      </c>
    </row>
    <row r="7147" spans="1:17">
      <c r="A7147" t="s">
        <v>20539</v>
      </c>
      <c r="B7147" t="s">
        <v>44</v>
      </c>
      <c r="C7147" t="s">
        <v>401</v>
      </c>
      <c r="D7147">
        <v>2017</v>
      </c>
      <c r="E7147" t="s">
        <v>20377</v>
      </c>
      <c r="F7147">
        <v>3.3</v>
      </c>
      <c r="G7147">
        <v>58000</v>
      </c>
      <c r="H7147" t="s">
        <v>16041</v>
      </c>
      <c r="I7147" t="s">
        <v>16041</v>
      </c>
      <c r="J7147" t="s">
        <v>20540</v>
      </c>
      <c r="K7147" t="s">
        <v>41</v>
      </c>
      <c r="L7147">
        <v>50000000</v>
      </c>
      <c r="M7147">
        <v>217776646</v>
      </c>
      <c r="N7147" t="s">
        <v>42</v>
      </c>
      <c r="O7147">
        <v>86</v>
      </c>
      <c r="P7147" cm="1">
        <f t="array" ref="P7147">_xlfn.XLOOKUP(D7147, CPI!$A:A, CPI!$B:B)</f>
        <v>245.1</v>
      </c>
      <c r="Q7147" s="9">
        <f>IF(M7147="","",PRODUCT(M7147,CPI!$B$112/P7147))</f>
        <v>270732533.80742556</v>
      </c>
    </row>
    <row r="7148" spans="1:17">
      <c r="A7148" t="s">
        <v>20541</v>
      </c>
      <c r="B7148" t="s">
        <v>27</v>
      </c>
      <c r="C7148" t="s">
        <v>52</v>
      </c>
      <c r="D7148">
        <v>2017</v>
      </c>
      <c r="E7148" t="s">
        <v>20172</v>
      </c>
      <c r="F7148">
        <v>6.6</v>
      </c>
      <c r="G7148">
        <v>38000</v>
      </c>
      <c r="H7148" t="s">
        <v>20542</v>
      </c>
      <c r="I7148" t="s">
        <v>20543</v>
      </c>
      <c r="J7148" t="s">
        <v>17802</v>
      </c>
      <c r="K7148" t="s">
        <v>41</v>
      </c>
      <c r="M7148">
        <v>3146831</v>
      </c>
      <c r="N7148" t="s">
        <v>20544</v>
      </c>
      <c r="O7148">
        <v>98</v>
      </c>
      <c r="P7148" cm="1">
        <f t="array" ref="P7148">_xlfn.XLOOKUP(D7148, CPI!$A:A, CPI!$B:B)</f>
        <v>245.1</v>
      </c>
      <c r="Q7148" s="9">
        <f>IF(M7148="","",PRODUCT(M7148,CPI!$B$112/P7148))</f>
        <v>3912033.4789881678</v>
      </c>
    </row>
    <row r="7149" spans="1:17">
      <c r="A7149" t="s">
        <v>9499</v>
      </c>
      <c r="B7149" t="s">
        <v>27</v>
      </c>
      <c r="C7149" t="s">
        <v>28</v>
      </c>
      <c r="D7149">
        <v>2017</v>
      </c>
      <c r="E7149" t="s">
        <v>19950</v>
      </c>
      <c r="F7149">
        <v>5.0999999999999996</v>
      </c>
      <c r="G7149">
        <v>15000</v>
      </c>
      <c r="H7149" t="s">
        <v>20545</v>
      </c>
      <c r="I7149" t="s">
        <v>20546</v>
      </c>
      <c r="J7149" t="s">
        <v>20547</v>
      </c>
      <c r="K7149" t="s">
        <v>41</v>
      </c>
      <c r="L7149">
        <v>12000000</v>
      </c>
      <c r="M7149">
        <v>17768012</v>
      </c>
      <c r="N7149" t="s">
        <v>10138</v>
      </c>
      <c r="O7149">
        <v>100</v>
      </c>
      <c r="P7149" cm="1">
        <f t="array" ref="P7149">_xlfn.XLOOKUP(D7149, CPI!$A:A, CPI!$B:B)</f>
        <v>245.1</v>
      </c>
      <c r="Q7149" s="9">
        <f>IF(M7149="","",PRODUCT(M7149,CPI!$B$112/P7149))</f>
        <v>22088589.377396982</v>
      </c>
    </row>
    <row r="7150" spans="1:17">
      <c r="A7150" t="s">
        <v>20548</v>
      </c>
      <c r="B7150" t="s">
        <v>44</v>
      </c>
      <c r="C7150" t="s">
        <v>401</v>
      </c>
      <c r="D7150">
        <v>2017</v>
      </c>
      <c r="E7150" t="s">
        <v>20504</v>
      </c>
      <c r="F7150">
        <v>7.8</v>
      </c>
      <c r="G7150">
        <v>66000</v>
      </c>
      <c r="H7150" t="s">
        <v>18918</v>
      </c>
      <c r="I7150" t="s">
        <v>18918</v>
      </c>
      <c r="J7150" t="s">
        <v>14600</v>
      </c>
      <c r="K7150" t="s">
        <v>33</v>
      </c>
      <c r="L7150">
        <v>40000000</v>
      </c>
      <c r="M7150">
        <v>227978645</v>
      </c>
      <c r="N7150" t="s">
        <v>6866</v>
      </c>
      <c r="O7150">
        <v>103</v>
      </c>
      <c r="P7150" cm="1">
        <f t="array" ref="P7150">_xlfn.XLOOKUP(D7150, CPI!$A:A, CPI!$B:B)</f>
        <v>245.1</v>
      </c>
      <c r="Q7150" s="9">
        <f>IF(M7150="","",PRODUCT(M7150,CPI!$B$112/P7150))</f>
        <v>283415312.65401876</v>
      </c>
    </row>
    <row r="7151" spans="1:17">
      <c r="A7151" t="s">
        <v>20549</v>
      </c>
      <c r="B7151" t="s">
        <v>27</v>
      </c>
      <c r="C7151" t="s">
        <v>36</v>
      </c>
      <c r="D7151">
        <v>2017</v>
      </c>
      <c r="E7151" t="s">
        <v>20175</v>
      </c>
      <c r="F7151">
        <v>6.2</v>
      </c>
      <c r="G7151">
        <v>35000</v>
      </c>
      <c r="H7151" t="s">
        <v>10932</v>
      </c>
      <c r="I7151" t="s">
        <v>18515</v>
      </c>
      <c r="J7151" t="s">
        <v>20550</v>
      </c>
      <c r="K7151" t="s">
        <v>41</v>
      </c>
      <c r="L7151">
        <v>19000000</v>
      </c>
      <c r="M7151">
        <v>140552359</v>
      </c>
      <c r="N7151" t="s">
        <v>20551</v>
      </c>
      <c r="O7151">
        <v>122</v>
      </c>
      <c r="P7151" cm="1">
        <f t="array" ref="P7151">_xlfn.XLOOKUP(D7151, CPI!$A:A, CPI!$B:B)</f>
        <v>245.1</v>
      </c>
      <c r="Q7151" s="9">
        <f>IF(M7151="","",PRODUCT(M7151,CPI!$B$112/P7151))</f>
        <v>174729921.61281109</v>
      </c>
    </row>
    <row r="7152" spans="1:17">
      <c r="A7152" t="s">
        <v>20552</v>
      </c>
      <c r="B7152" t="s">
        <v>2010</v>
      </c>
      <c r="C7152" t="s">
        <v>401</v>
      </c>
      <c r="D7152">
        <v>2017</v>
      </c>
      <c r="E7152" t="s">
        <v>20365</v>
      </c>
      <c r="F7152">
        <v>7.8</v>
      </c>
      <c r="G7152">
        <v>53000</v>
      </c>
      <c r="H7152" t="s">
        <v>20553</v>
      </c>
      <c r="I7152" t="s">
        <v>20553</v>
      </c>
      <c r="J7152" t="s">
        <v>20554</v>
      </c>
      <c r="K7152" t="s">
        <v>18679</v>
      </c>
      <c r="M7152">
        <v>42187665</v>
      </c>
      <c r="N7152" t="s">
        <v>20555</v>
      </c>
      <c r="O7152">
        <v>94</v>
      </c>
      <c r="P7152" cm="1">
        <f t="array" ref="P7152">_xlfn.XLOOKUP(D7152, CPI!$A:A, CPI!$B:B)</f>
        <v>245.1</v>
      </c>
      <c r="Q7152" s="9">
        <f>IF(M7152="","",PRODUCT(M7152,CPI!$B$112/P7152))</f>
        <v>52446273.053855568</v>
      </c>
    </row>
    <row r="7153" spans="1:17">
      <c r="A7153" t="s">
        <v>20556</v>
      </c>
      <c r="B7153" t="s">
        <v>2010</v>
      </c>
      <c r="C7153" t="s">
        <v>28</v>
      </c>
      <c r="D7153">
        <v>2017</v>
      </c>
      <c r="E7153" t="s">
        <v>20557</v>
      </c>
      <c r="F7153">
        <v>6.4</v>
      </c>
      <c r="G7153">
        <v>50000</v>
      </c>
      <c r="H7153" t="s">
        <v>6513</v>
      </c>
      <c r="I7153" t="s">
        <v>15537</v>
      </c>
      <c r="J7153" t="s">
        <v>3374</v>
      </c>
      <c r="K7153" t="s">
        <v>41</v>
      </c>
      <c r="L7153">
        <v>30000000</v>
      </c>
      <c r="M7153">
        <v>16080475</v>
      </c>
      <c r="N7153" t="s">
        <v>20558</v>
      </c>
      <c r="O7153">
        <v>120</v>
      </c>
      <c r="P7153" cm="1">
        <f t="array" ref="P7153">_xlfn.XLOOKUP(D7153, CPI!$A:A, CPI!$B:B)</f>
        <v>245.1</v>
      </c>
      <c r="Q7153" s="9">
        <f>IF(M7153="","",PRODUCT(M7153,CPI!$B$112/P7153))</f>
        <v>19990700.662994694</v>
      </c>
    </row>
    <row r="7154" spans="1:17">
      <c r="A7154" t="s">
        <v>20559</v>
      </c>
      <c r="B7154" t="s">
        <v>458</v>
      </c>
      <c r="C7154" t="s">
        <v>28</v>
      </c>
      <c r="D7154">
        <v>2017</v>
      </c>
      <c r="E7154" t="s">
        <v>20560</v>
      </c>
      <c r="F7154">
        <v>6.2</v>
      </c>
      <c r="G7154">
        <v>11000</v>
      </c>
      <c r="H7154" t="s">
        <v>11614</v>
      </c>
      <c r="I7154" t="s">
        <v>11614</v>
      </c>
      <c r="J7154" t="s">
        <v>18385</v>
      </c>
      <c r="K7154" t="s">
        <v>463</v>
      </c>
      <c r="M7154">
        <v>5012423</v>
      </c>
      <c r="N7154" t="s">
        <v>18033</v>
      </c>
      <c r="O7154">
        <v>107</v>
      </c>
      <c r="P7154" cm="1">
        <f t="array" ref="P7154">_xlfn.XLOOKUP(D7154, CPI!$A:A, CPI!$B:B)</f>
        <v>245.1</v>
      </c>
      <c r="Q7154" s="9">
        <f>IF(M7154="","",PRODUCT(M7154,CPI!$B$112/P7154))</f>
        <v>6231274.125254998</v>
      </c>
    </row>
    <row r="7155" spans="1:17">
      <c r="A7155" t="s">
        <v>20561</v>
      </c>
      <c r="B7155" t="s">
        <v>2010</v>
      </c>
      <c r="C7155" t="s">
        <v>45</v>
      </c>
      <c r="D7155">
        <v>2017</v>
      </c>
      <c r="E7155" t="s">
        <v>20309</v>
      </c>
      <c r="F7155">
        <v>6.4</v>
      </c>
      <c r="G7155">
        <v>70000</v>
      </c>
      <c r="H7155" t="s">
        <v>20562</v>
      </c>
      <c r="I7155" t="s">
        <v>12318</v>
      </c>
      <c r="J7155" t="s">
        <v>10500</v>
      </c>
      <c r="K7155" t="s">
        <v>41</v>
      </c>
      <c r="L7155">
        <v>35000000</v>
      </c>
      <c r="M7155">
        <v>62832209</v>
      </c>
      <c r="N7155" t="s">
        <v>18883</v>
      </c>
      <c r="O7155">
        <v>112</v>
      </c>
      <c r="P7155" cm="1">
        <f t="array" ref="P7155">_xlfn.XLOOKUP(D7155, CPI!$A:A, CPI!$B:B)</f>
        <v>245.1</v>
      </c>
      <c r="Q7155" s="9">
        <f>IF(M7155="","",PRODUCT(M7155,CPI!$B$112/P7155))</f>
        <v>78110869.368829042</v>
      </c>
    </row>
    <row r="7156" spans="1:17">
      <c r="A7156" t="s">
        <v>20563</v>
      </c>
      <c r="B7156" t="s">
        <v>27</v>
      </c>
      <c r="C7156" t="s">
        <v>28</v>
      </c>
      <c r="D7156">
        <v>2017</v>
      </c>
      <c r="E7156" t="s">
        <v>20340</v>
      </c>
      <c r="F7156">
        <v>7.2</v>
      </c>
      <c r="G7156">
        <v>117000</v>
      </c>
      <c r="H7156" t="s">
        <v>8097</v>
      </c>
      <c r="I7156" t="s">
        <v>8098</v>
      </c>
      <c r="J7156" t="s">
        <v>9015</v>
      </c>
      <c r="K7156" t="s">
        <v>33</v>
      </c>
      <c r="L7156">
        <v>18000000</v>
      </c>
      <c r="M7156">
        <v>41681746</v>
      </c>
      <c r="N7156" t="s">
        <v>20564</v>
      </c>
      <c r="O7156">
        <v>117</v>
      </c>
      <c r="P7156" cm="1">
        <f t="array" ref="P7156">_xlfn.XLOOKUP(D7156, CPI!$A:A, CPI!$B:B)</f>
        <v>245.1</v>
      </c>
      <c r="Q7156" s="9">
        <f>IF(M7156="","",PRODUCT(M7156,CPI!$B$112/P7156))</f>
        <v>51817331.726642184</v>
      </c>
    </row>
    <row r="7157" spans="1:17">
      <c r="A7157" t="s">
        <v>20565</v>
      </c>
      <c r="B7157" t="s">
        <v>27</v>
      </c>
      <c r="C7157" t="s">
        <v>52</v>
      </c>
      <c r="D7157">
        <v>2017</v>
      </c>
      <c r="E7157" t="s">
        <v>20566</v>
      </c>
      <c r="F7157">
        <v>7.2</v>
      </c>
      <c r="G7157">
        <v>58000</v>
      </c>
      <c r="H7157" t="s">
        <v>19169</v>
      </c>
      <c r="I7157" t="s">
        <v>19169</v>
      </c>
      <c r="J7157" t="s">
        <v>20567</v>
      </c>
      <c r="K7157" t="s">
        <v>1104</v>
      </c>
      <c r="M7157">
        <v>9493791</v>
      </c>
      <c r="N7157" t="s">
        <v>19171</v>
      </c>
      <c r="O7157">
        <v>151</v>
      </c>
      <c r="P7157" cm="1">
        <f t="array" ref="P7157">_xlfn.XLOOKUP(D7157, CPI!$A:A, CPI!$B:B)</f>
        <v>245.1</v>
      </c>
      <c r="Q7157" s="9">
        <f>IF(M7157="","",PRODUCT(M7157,CPI!$B$112/P7157))</f>
        <v>11802358.701346388</v>
      </c>
    </row>
    <row r="7158" spans="1:17">
      <c r="A7158" t="s">
        <v>20568</v>
      </c>
      <c r="B7158" t="s">
        <v>27</v>
      </c>
      <c r="C7158" t="s">
        <v>28</v>
      </c>
      <c r="D7158">
        <v>2017</v>
      </c>
      <c r="E7158" t="s">
        <v>20223</v>
      </c>
      <c r="F7158">
        <v>6.5</v>
      </c>
      <c r="G7158">
        <v>8600</v>
      </c>
      <c r="H7158" t="s">
        <v>19619</v>
      </c>
      <c r="I7158" t="s">
        <v>19619</v>
      </c>
      <c r="J7158" t="s">
        <v>5596</v>
      </c>
      <c r="K7158" t="s">
        <v>41</v>
      </c>
      <c r="L7158">
        <v>1200000</v>
      </c>
      <c r="M7158">
        <v>4101699</v>
      </c>
      <c r="N7158" t="s">
        <v>20569</v>
      </c>
      <c r="O7158">
        <v>96</v>
      </c>
      <c r="P7158" cm="1">
        <f t="array" ref="P7158">_xlfn.XLOOKUP(D7158, CPI!$A:A, CPI!$B:B)</f>
        <v>245.1</v>
      </c>
      <c r="Q7158" s="9">
        <f>IF(M7158="","",PRODUCT(M7158,CPI!$B$112/P7158))</f>
        <v>5099092.9632802941</v>
      </c>
    </row>
    <row r="7159" spans="1:17">
      <c r="A7159" t="s">
        <v>20570</v>
      </c>
      <c r="B7159" t="s">
        <v>2010</v>
      </c>
      <c r="C7159" t="s">
        <v>74</v>
      </c>
      <c r="D7159">
        <v>2017</v>
      </c>
      <c r="E7159" t="s">
        <v>20446</v>
      </c>
      <c r="F7159">
        <v>6.7</v>
      </c>
      <c r="G7159">
        <v>52000</v>
      </c>
      <c r="H7159" t="s">
        <v>14550</v>
      </c>
      <c r="I7159" t="s">
        <v>9646</v>
      </c>
      <c r="J7159" t="s">
        <v>16705</v>
      </c>
      <c r="K7159" t="s">
        <v>33</v>
      </c>
      <c r="L7159">
        <v>25000000</v>
      </c>
      <c r="M7159">
        <v>18598607</v>
      </c>
      <c r="N7159" t="s">
        <v>20571</v>
      </c>
      <c r="O7159">
        <v>121</v>
      </c>
      <c r="P7159" cm="1">
        <f t="array" ref="P7159">_xlfn.XLOOKUP(D7159, CPI!$A:A, CPI!$B:B)</f>
        <v>245.1</v>
      </c>
      <c r="Q7159" s="9">
        <f>IF(M7159="","",PRODUCT(M7159,CPI!$B$112/P7159))</f>
        <v>23121156.886576906</v>
      </c>
    </row>
    <row r="7160" spans="1:17">
      <c r="A7160" t="s">
        <v>20572</v>
      </c>
      <c r="B7160" t="s">
        <v>458</v>
      </c>
      <c r="C7160" t="s">
        <v>28</v>
      </c>
      <c r="D7160">
        <v>2017</v>
      </c>
      <c r="E7160" t="s">
        <v>20573</v>
      </c>
      <c r="F7160">
        <v>7.7</v>
      </c>
      <c r="G7160">
        <v>27000</v>
      </c>
      <c r="H7160" t="s">
        <v>20574</v>
      </c>
      <c r="I7160" t="s">
        <v>20574</v>
      </c>
      <c r="J7160" t="s">
        <v>20575</v>
      </c>
      <c r="K7160" t="s">
        <v>33</v>
      </c>
      <c r="M7160">
        <v>2559939</v>
      </c>
      <c r="N7160" t="s">
        <v>3475</v>
      </c>
      <c r="O7160">
        <v>104</v>
      </c>
      <c r="P7160" cm="1">
        <f t="array" ref="P7160">_xlfn.XLOOKUP(D7160, CPI!$A:A, CPI!$B:B)</f>
        <v>245.1</v>
      </c>
      <c r="Q7160" s="9">
        <f>IF(M7160="","",PRODUCT(M7160,CPI!$B$112/P7160))</f>
        <v>3182429.2668298655</v>
      </c>
    </row>
    <row r="7161" spans="1:17">
      <c r="A7161" t="s">
        <v>20576</v>
      </c>
      <c r="B7161" t="s">
        <v>2010</v>
      </c>
      <c r="C7161" t="s">
        <v>115</v>
      </c>
      <c r="D7161">
        <v>2017</v>
      </c>
      <c r="E7161" t="s">
        <v>19975</v>
      </c>
      <c r="F7161">
        <v>6.6</v>
      </c>
      <c r="G7161">
        <v>25000</v>
      </c>
      <c r="H7161" t="s">
        <v>17800</v>
      </c>
      <c r="I7161" t="s">
        <v>20577</v>
      </c>
      <c r="J7161" t="s">
        <v>11838</v>
      </c>
      <c r="K7161" t="s">
        <v>41</v>
      </c>
      <c r="L7161">
        <v>10000000</v>
      </c>
      <c r="M7161">
        <v>4596705</v>
      </c>
      <c r="N7161" t="s">
        <v>20578</v>
      </c>
      <c r="O7161">
        <v>105</v>
      </c>
      <c r="P7161" cm="1">
        <f t="array" ref="P7161">_xlfn.XLOOKUP(D7161, CPI!$A:A, CPI!$B:B)</f>
        <v>245.1</v>
      </c>
      <c r="Q7161" s="9">
        <f>IF(M7161="","",PRODUCT(M7161,CPI!$B$112/P7161))</f>
        <v>5714467.6193390451</v>
      </c>
    </row>
    <row r="7162" spans="1:17">
      <c r="A7162" t="s">
        <v>20579</v>
      </c>
      <c r="B7162" t="s">
        <v>27</v>
      </c>
      <c r="C7162" t="s">
        <v>74</v>
      </c>
      <c r="D7162">
        <v>2017</v>
      </c>
      <c r="E7162" t="s">
        <v>20580</v>
      </c>
      <c r="F7162">
        <v>6.9</v>
      </c>
      <c r="G7162">
        <v>29000</v>
      </c>
      <c r="H7162" t="s">
        <v>20581</v>
      </c>
      <c r="I7162" t="s">
        <v>20582</v>
      </c>
      <c r="J7162" t="s">
        <v>20583</v>
      </c>
      <c r="K7162" t="s">
        <v>1104</v>
      </c>
      <c r="M7162">
        <v>3430165</v>
      </c>
      <c r="N7162" t="s">
        <v>20584</v>
      </c>
      <c r="O7162">
        <v>107</v>
      </c>
      <c r="P7162" cm="1">
        <f t="array" ref="P7162">_xlfn.XLOOKUP(D7162, CPI!$A:A, CPI!$B:B)</f>
        <v>245.1</v>
      </c>
      <c r="Q7162" s="9">
        <f>IF(M7162="","",PRODUCT(M7162,CPI!$B$112/P7162))</f>
        <v>4264264.6899224808</v>
      </c>
    </row>
    <row r="7163" spans="1:17">
      <c r="A7163" t="s">
        <v>20585</v>
      </c>
      <c r="B7163" t="s">
        <v>2010</v>
      </c>
      <c r="C7163" t="s">
        <v>52</v>
      </c>
      <c r="D7163">
        <v>2017</v>
      </c>
      <c r="E7163" t="s">
        <v>20382</v>
      </c>
      <c r="F7163">
        <v>6</v>
      </c>
      <c r="G7163">
        <v>65000</v>
      </c>
      <c r="H7163" t="s">
        <v>15659</v>
      </c>
      <c r="I7163" t="s">
        <v>15659</v>
      </c>
      <c r="J7163" t="s">
        <v>13055</v>
      </c>
      <c r="K7163" t="s">
        <v>41</v>
      </c>
      <c r="L7163">
        <v>69000000</v>
      </c>
      <c r="M7163">
        <v>180613824</v>
      </c>
      <c r="N7163" t="s">
        <v>55</v>
      </c>
      <c r="O7163">
        <v>100</v>
      </c>
      <c r="P7163" cm="1">
        <f t="array" ref="P7163">_xlfn.XLOOKUP(D7163, CPI!$A:A, CPI!$B:B)</f>
        <v>245.1</v>
      </c>
      <c r="Q7163" s="9">
        <f>IF(M7163="","",PRODUCT(M7163,CPI!$B$112/P7163))</f>
        <v>224532975.00122398</v>
      </c>
    </row>
    <row r="7164" spans="1:17">
      <c r="A7164" t="s">
        <v>20586</v>
      </c>
      <c r="B7164" t="s">
        <v>2010</v>
      </c>
      <c r="C7164" t="s">
        <v>74</v>
      </c>
      <c r="D7164">
        <v>2017</v>
      </c>
      <c r="E7164" t="s">
        <v>20446</v>
      </c>
      <c r="F7164">
        <v>6.4</v>
      </c>
      <c r="G7164">
        <v>12000</v>
      </c>
      <c r="H7164" t="s">
        <v>18645</v>
      </c>
      <c r="I7164" t="s">
        <v>20587</v>
      </c>
      <c r="J7164" t="s">
        <v>5721</v>
      </c>
      <c r="K7164" t="s">
        <v>41</v>
      </c>
      <c r="M7164">
        <v>4372130</v>
      </c>
      <c r="N7164" t="s">
        <v>20588</v>
      </c>
      <c r="O7164">
        <v>103</v>
      </c>
      <c r="P7164" cm="1">
        <f t="array" ref="P7164">_xlfn.XLOOKUP(D7164, CPI!$A:A, CPI!$B:B)</f>
        <v>245.1</v>
      </c>
      <c r="Q7164" s="9">
        <f>IF(M7164="","",PRODUCT(M7164,CPI!$B$112/P7164))</f>
        <v>5435283.6026111795</v>
      </c>
    </row>
    <row r="7165" spans="1:17">
      <c r="A7165" t="s">
        <v>20589</v>
      </c>
      <c r="B7165" t="s">
        <v>44</v>
      </c>
      <c r="C7165" t="s">
        <v>36</v>
      </c>
      <c r="D7165">
        <v>2017</v>
      </c>
      <c r="E7165" t="s">
        <v>19740</v>
      </c>
      <c r="F7165">
        <v>7.2</v>
      </c>
      <c r="G7165">
        <v>68000</v>
      </c>
      <c r="H7165" t="s">
        <v>2889</v>
      </c>
      <c r="I7165" t="s">
        <v>20590</v>
      </c>
      <c r="J7165" t="s">
        <v>20591</v>
      </c>
      <c r="K7165" t="s">
        <v>41</v>
      </c>
      <c r="L7165">
        <v>22000000</v>
      </c>
      <c r="M7165">
        <v>205035819</v>
      </c>
      <c r="N7165" t="s">
        <v>9697</v>
      </c>
      <c r="O7165">
        <v>100</v>
      </c>
      <c r="P7165" cm="1">
        <f t="array" ref="P7165">_xlfn.XLOOKUP(D7165, CPI!$A:A, CPI!$B:B)</f>
        <v>245.1</v>
      </c>
      <c r="Q7165" s="9">
        <f>IF(M7165="","",PRODUCT(M7165,CPI!$B$112/P7165))</f>
        <v>254893570.17258263</v>
      </c>
    </row>
    <row r="7166" spans="1:17">
      <c r="A7166" t="s">
        <v>20592</v>
      </c>
      <c r="B7166" t="s">
        <v>458</v>
      </c>
      <c r="C7166" t="s">
        <v>28</v>
      </c>
      <c r="D7166">
        <v>2017</v>
      </c>
      <c r="E7166" t="s">
        <v>20418</v>
      </c>
      <c r="F7166">
        <v>7.2</v>
      </c>
      <c r="G7166">
        <v>15000</v>
      </c>
      <c r="H7166" t="s">
        <v>20593</v>
      </c>
      <c r="I7166" t="s">
        <v>20593</v>
      </c>
      <c r="J7166" t="s">
        <v>13603</v>
      </c>
      <c r="K7166" t="s">
        <v>41</v>
      </c>
      <c r="M7166">
        <v>1093077</v>
      </c>
      <c r="N7166" t="s">
        <v>19608</v>
      </c>
      <c r="O7166">
        <v>100</v>
      </c>
      <c r="P7166" cm="1">
        <f t="array" ref="P7166">_xlfn.XLOOKUP(D7166, CPI!$A:A, CPI!$B:B)</f>
        <v>245.1</v>
      </c>
      <c r="Q7166" s="9">
        <f>IF(M7166="","",PRODUCT(M7166,CPI!$B$112/P7166))</f>
        <v>1358876.2215422275</v>
      </c>
    </row>
    <row r="7167" spans="1:17">
      <c r="A7167" t="s">
        <v>20594</v>
      </c>
      <c r="B7167" t="s">
        <v>27</v>
      </c>
      <c r="C7167" t="s">
        <v>52</v>
      </c>
      <c r="D7167">
        <v>2017</v>
      </c>
      <c r="E7167" t="s">
        <v>20471</v>
      </c>
      <c r="F7167">
        <v>5.8</v>
      </c>
      <c r="G7167">
        <v>21000</v>
      </c>
      <c r="H7167" t="s">
        <v>20595</v>
      </c>
      <c r="I7167" t="s">
        <v>20596</v>
      </c>
      <c r="J7167" t="s">
        <v>20597</v>
      </c>
      <c r="K7167" t="s">
        <v>41</v>
      </c>
      <c r="M7167">
        <v>1647175</v>
      </c>
      <c r="N7167" t="s">
        <v>20598</v>
      </c>
      <c r="O7167">
        <v>90</v>
      </c>
      <c r="P7167" cm="1">
        <f t="array" ref="P7167">_xlfn.XLOOKUP(D7167, CPI!$A:A, CPI!$B:B)</f>
        <v>245.1</v>
      </c>
      <c r="Q7167" s="9">
        <f>IF(M7167="","",PRODUCT(M7167,CPI!$B$112/P7167))</f>
        <v>2047712.0461036311</v>
      </c>
    </row>
    <row r="7168" spans="1:17">
      <c r="A7168" t="s">
        <v>20599</v>
      </c>
      <c r="B7168" t="s">
        <v>2010</v>
      </c>
      <c r="C7168" t="s">
        <v>28</v>
      </c>
      <c r="D7168">
        <v>2017</v>
      </c>
      <c r="E7168" t="s">
        <v>20342</v>
      </c>
      <c r="F7168">
        <v>6.3</v>
      </c>
      <c r="G7168">
        <v>32000</v>
      </c>
      <c r="H7168" t="s">
        <v>20600</v>
      </c>
      <c r="I7168" t="s">
        <v>3434</v>
      </c>
      <c r="J7168" t="s">
        <v>16073</v>
      </c>
      <c r="K7168" t="s">
        <v>41</v>
      </c>
      <c r="L7168">
        <v>20000000</v>
      </c>
      <c r="M7168">
        <v>96942115</v>
      </c>
      <c r="N7168" t="s">
        <v>10093</v>
      </c>
      <c r="O7168">
        <v>132</v>
      </c>
      <c r="P7168" cm="1">
        <f t="array" ref="P7168">_xlfn.XLOOKUP(D7168, CPI!$A:A, CPI!$B:B)</f>
        <v>245.1</v>
      </c>
      <c r="Q7168" s="9">
        <f>IF(M7168="","",PRODUCT(M7168,CPI!$B$112/P7168))</f>
        <v>120515146.63606691</v>
      </c>
    </row>
    <row r="7169" spans="1:17">
      <c r="A7169" t="s">
        <v>20601</v>
      </c>
      <c r="B7169" t="s">
        <v>458</v>
      </c>
      <c r="C7169" t="s">
        <v>28</v>
      </c>
      <c r="D7169">
        <v>2017</v>
      </c>
      <c r="E7169" t="s">
        <v>20602</v>
      </c>
      <c r="F7169">
        <v>7</v>
      </c>
      <c r="G7169">
        <v>28000</v>
      </c>
      <c r="H7169" t="s">
        <v>14863</v>
      </c>
      <c r="I7169" t="s">
        <v>20603</v>
      </c>
      <c r="J7169" t="s">
        <v>20604</v>
      </c>
      <c r="K7169" t="s">
        <v>9893</v>
      </c>
      <c r="M7169">
        <v>1463727</v>
      </c>
      <c r="N7169" t="s">
        <v>17387</v>
      </c>
      <c r="O7169">
        <v>116</v>
      </c>
      <c r="P7169" cm="1">
        <f t="array" ref="P7169">_xlfn.XLOOKUP(D7169, CPI!$A:A, CPI!$B:B)</f>
        <v>245.1</v>
      </c>
      <c r="Q7169" s="9">
        <f>IF(M7169="","",PRODUCT(M7169,CPI!$B$112/P7169))</f>
        <v>1819655.7197062422</v>
      </c>
    </row>
    <row r="7170" spans="1:17">
      <c r="A7170" t="s">
        <v>5764</v>
      </c>
      <c r="B7170" t="s">
        <v>2010</v>
      </c>
      <c r="C7170" t="s">
        <v>28</v>
      </c>
      <c r="D7170">
        <v>2017</v>
      </c>
      <c r="E7170" t="s">
        <v>20446</v>
      </c>
      <c r="F7170">
        <v>5.2</v>
      </c>
      <c r="G7170">
        <v>44000</v>
      </c>
      <c r="H7170" t="s">
        <v>16219</v>
      </c>
      <c r="I7170" t="s">
        <v>5766</v>
      </c>
      <c r="J7170" t="s">
        <v>15069</v>
      </c>
      <c r="K7170" t="s">
        <v>41</v>
      </c>
      <c r="L7170">
        <v>19000000</v>
      </c>
      <c r="M7170">
        <v>45158254</v>
      </c>
      <c r="N7170" t="s">
        <v>42</v>
      </c>
      <c r="O7170">
        <v>109</v>
      </c>
      <c r="P7170" cm="1">
        <f t="array" ref="P7170">_xlfn.XLOOKUP(D7170, CPI!$A:A, CPI!$B:B)</f>
        <v>245.1</v>
      </c>
      <c r="Q7170" s="9">
        <f>IF(M7170="","",PRODUCT(M7170,CPI!$B$112/P7170))</f>
        <v>56139208.46103631</v>
      </c>
    </row>
    <row r="7171" spans="1:17">
      <c r="A7171" t="s">
        <v>20605</v>
      </c>
      <c r="B7171" t="s">
        <v>2010</v>
      </c>
      <c r="C7171" t="s">
        <v>28</v>
      </c>
      <c r="D7171">
        <v>2017</v>
      </c>
      <c r="E7171" t="s">
        <v>20557</v>
      </c>
      <c r="F7171">
        <v>4.5</v>
      </c>
      <c r="G7171">
        <v>39000</v>
      </c>
      <c r="H7171" t="s">
        <v>20606</v>
      </c>
      <c r="I7171" t="s">
        <v>17367</v>
      </c>
      <c r="J7171" t="s">
        <v>20492</v>
      </c>
      <c r="K7171" t="s">
        <v>41</v>
      </c>
      <c r="L7171">
        <v>25000000</v>
      </c>
      <c r="M7171">
        <v>83080890</v>
      </c>
      <c r="N7171" t="s">
        <v>20607</v>
      </c>
      <c r="O7171">
        <v>102</v>
      </c>
      <c r="P7171" cm="1">
        <f t="array" ref="P7171">_xlfn.XLOOKUP(D7171, CPI!$A:A, CPI!$B:B)</f>
        <v>245.1</v>
      </c>
      <c r="Q7171" s="9">
        <f>IF(M7171="","",PRODUCT(M7171,CPI!$B$112/P7171))</f>
        <v>103283342.23990208</v>
      </c>
    </row>
    <row r="7172" spans="1:17">
      <c r="A7172" t="s">
        <v>20608</v>
      </c>
      <c r="B7172" t="s">
        <v>27</v>
      </c>
      <c r="C7172" t="s">
        <v>52</v>
      </c>
      <c r="D7172">
        <v>2017</v>
      </c>
      <c r="E7172" t="s">
        <v>20609</v>
      </c>
      <c r="F7172">
        <v>4.0999999999999996</v>
      </c>
      <c r="G7172">
        <v>2000</v>
      </c>
      <c r="H7172" t="s">
        <v>18692</v>
      </c>
      <c r="I7172" t="s">
        <v>18692</v>
      </c>
      <c r="J7172" t="s">
        <v>18692</v>
      </c>
      <c r="K7172" t="s">
        <v>41</v>
      </c>
      <c r="M7172">
        <v>280668</v>
      </c>
      <c r="N7172" t="s">
        <v>20610</v>
      </c>
      <c r="O7172">
        <v>106</v>
      </c>
      <c r="P7172" cm="1">
        <f t="array" ref="P7172">_xlfn.XLOOKUP(D7172, CPI!$A:A, CPI!$B:B)</f>
        <v>245.1</v>
      </c>
      <c r="Q7172" s="9">
        <f>IF(M7172="","",PRODUCT(M7172,CPI!$B$112/P7172))</f>
        <v>348916.93023255811</v>
      </c>
    </row>
    <row r="7173" spans="1:17">
      <c r="A7173" t="s">
        <v>20611</v>
      </c>
      <c r="B7173" t="s">
        <v>27</v>
      </c>
      <c r="C7173" t="s">
        <v>74</v>
      </c>
      <c r="D7173">
        <v>2017</v>
      </c>
      <c r="E7173" t="s">
        <v>20396</v>
      </c>
      <c r="F7173">
        <v>7.1</v>
      </c>
      <c r="G7173">
        <v>24000</v>
      </c>
      <c r="H7173" t="s">
        <v>13783</v>
      </c>
      <c r="I7173" t="s">
        <v>13783</v>
      </c>
      <c r="J7173" t="s">
        <v>17901</v>
      </c>
      <c r="K7173" t="s">
        <v>41</v>
      </c>
      <c r="M7173">
        <v>1899615</v>
      </c>
      <c r="N7173" t="s">
        <v>20612</v>
      </c>
      <c r="O7173">
        <v>108</v>
      </c>
      <c r="P7173" cm="1">
        <f t="array" ref="P7173">_xlfn.XLOOKUP(D7173, CPI!$A:A, CPI!$B:B)</f>
        <v>245.1</v>
      </c>
      <c r="Q7173" s="9">
        <f>IF(M7173="","",PRODUCT(M7173,CPI!$B$112/P7173))</f>
        <v>2361536.8849449204</v>
      </c>
    </row>
    <row r="7174" spans="1:17">
      <c r="A7174" t="s">
        <v>20613</v>
      </c>
      <c r="B7174" t="s">
        <v>27</v>
      </c>
      <c r="C7174" t="s">
        <v>28</v>
      </c>
      <c r="D7174">
        <v>2017</v>
      </c>
      <c r="E7174" t="s">
        <v>20580</v>
      </c>
      <c r="F7174">
        <v>7.5</v>
      </c>
      <c r="G7174">
        <v>17000</v>
      </c>
      <c r="H7174" t="s">
        <v>20614</v>
      </c>
      <c r="I7174" t="s">
        <v>20614</v>
      </c>
      <c r="J7174" t="s">
        <v>20615</v>
      </c>
      <c r="K7174" t="s">
        <v>41</v>
      </c>
      <c r="M7174">
        <v>3436124</v>
      </c>
      <c r="N7174" t="s">
        <v>19549</v>
      </c>
      <c r="O7174">
        <v>104</v>
      </c>
      <c r="P7174" cm="1">
        <f t="array" ref="P7174">_xlfn.XLOOKUP(D7174, CPI!$A:A, CPI!$B:B)</f>
        <v>245.1</v>
      </c>
      <c r="Q7174" s="9">
        <f>IF(M7174="","",PRODUCT(M7174,CPI!$B$112/P7174))</f>
        <v>4271672.7164422683</v>
      </c>
    </row>
    <row r="7175" spans="1:17">
      <c r="A7175" t="s">
        <v>20616</v>
      </c>
      <c r="B7175" t="s">
        <v>27</v>
      </c>
      <c r="C7175" t="s">
        <v>28</v>
      </c>
      <c r="D7175">
        <v>2017</v>
      </c>
      <c r="E7175" t="s">
        <v>20617</v>
      </c>
      <c r="F7175">
        <v>7.1</v>
      </c>
      <c r="G7175">
        <v>51000</v>
      </c>
      <c r="H7175" t="s">
        <v>194</v>
      </c>
      <c r="I7175" t="s">
        <v>194</v>
      </c>
      <c r="J7175" t="s">
        <v>2654</v>
      </c>
      <c r="K7175" t="s">
        <v>41</v>
      </c>
      <c r="M7175">
        <v>3862498</v>
      </c>
      <c r="N7175" t="s">
        <v>12063</v>
      </c>
      <c r="O7175">
        <v>113</v>
      </c>
      <c r="P7175" cm="1">
        <f t="array" ref="P7175">_xlfn.XLOOKUP(D7175, CPI!$A:A, CPI!$B:B)</f>
        <v>245.1</v>
      </c>
      <c r="Q7175" s="9">
        <f>IF(M7175="","",PRODUCT(M7175,CPI!$B$112/P7175))</f>
        <v>4801726.399836801</v>
      </c>
    </row>
    <row r="7176" spans="1:17">
      <c r="A7176" t="s">
        <v>20618</v>
      </c>
      <c r="B7176" t="s">
        <v>44</v>
      </c>
      <c r="C7176" t="s">
        <v>401</v>
      </c>
      <c r="D7176">
        <v>2017</v>
      </c>
      <c r="E7176" t="s">
        <v>20365</v>
      </c>
      <c r="F7176">
        <v>6</v>
      </c>
      <c r="G7176">
        <v>24000</v>
      </c>
      <c r="H7176" t="s">
        <v>20619</v>
      </c>
      <c r="I7176" t="s">
        <v>5976</v>
      </c>
      <c r="J7176" t="s">
        <v>2763</v>
      </c>
      <c r="K7176" t="s">
        <v>41</v>
      </c>
      <c r="L7176">
        <v>70000000</v>
      </c>
      <c r="M7176">
        <v>123081555</v>
      </c>
      <c r="N7176" t="s">
        <v>20475</v>
      </c>
      <c r="O7176">
        <v>101</v>
      </c>
      <c r="P7176" cm="1">
        <f t="array" ref="P7176">_xlfn.XLOOKUP(D7176, CPI!$A:A, CPI!$B:B)</f>
        <v>245.1</v>
      </c>
      <c r="Q7176" s="9">
        <f>IF(M7176="","",PRODUCT(M7176,CPI!$B$112/P7176))</f>
        <v>153010811.13219094</v>
      </c>
    </row>
    <row r="7177" spans="1:17">
      <c r="A7177" t="s">
        <v>20620</v>
      </c>
      <c r="B7177" t="s">
        <v>27</v>
      </c>
      <c r="C7177" t="s">
        <v>74</v>
      </c>
      <c r="D7177">
        <v>2017</v>
      </c>
      <c r="E7177" t="s">
        <v>20621</v>
      </c>
      <c r="F7177">
        <v>6.2</v>
      </c>
      <c r="G7177">
        <v>17000</v>
      </c>
      <c r="H7177" t="s">
        <v>20622</v>
      </c>
      <c r="I7177" t="s">
        <v>20622</v>
      </c>
      <c r="J7177" t="s">
        <v>20623</v>
      </c>
      <c r="K7177" t="s">
        <v>41</v>
      </c>
      <c r="M7177">
        <v>1436751</v>
      </c>
      <c r="N7177" t="s">
        <v>20624</v>
      </c>
      <c r="O7177">
        <v>107</v>
      </c>
      <c r="P7177" cm="1">
        <f t="array" ref="P7177">_xlfn.XLOOKUP(D7177, CPI!$A:A, CPI!$B:B)</f>
        <v>245.1</v>
      </c>
      <c r="Q7177" s="9">
        <f>IF(M7177="","",PRODUCT(M7177,CPI!$B$112/P7177))</f>
        <v>1786120.0722154223</v>
      </c>
    </row>
    <row r="7178" spans="1:17">
      <c r="A7178" t="s">
        <v>20625</v>
      </c>
      <c r="B7178" t="s">
        <v>27</v>
      </c>
      <c r="C7178" t="s">
        <v>52</v>
      </c>
      <c r="D7178">
        <v>2017</v>
      </c>
      <c r="E7178" t="s">
        <v>20471</v>
      </c>
      <c r="F7178">
        <v>5.6</v>
      </c>
      <c r="G7178">
        <v>42000</v>
      </c>
      <c r="H7178" t="s">
        <v>18856</v>
      </c>
      <c r="I7178" t="s">
        <v>20626</v>
      </c>
      <c r="J7178" t="s">
        <v>13055</v>
      </c>
      <c r="K7178" t="s">
        <v>41</v>
      </c>
      <c r="L7178">
        <v>40000000</v>
      </c>
      <c r="M7178">
        <v>34184504</v>
      </c>
      <c r="N7178" t="s">
        <v>18051</v>
      </c>
      <c r="O7178">
        <v>88</v>
      </c>
      <c r="P7178" cm="1">
        <f t="array" ref="P7178">_xlfn.XLOOKUP(D7178, CPI!$A:A, CPI!$B:B)</f>
        <v>245.1</v>
      </c>
      <c r="Q7178" s="9">
        <f>IF(M7178="","",PRODUCT(M7178,CPI!$B$112/P7178))</f>
        <v>42497014.968584247</v>
      </c>
    </row>
    <row r="7179" spans="1:17">
      <c r="A7179" t="s">
        <v>20627</v>
      </c>
      <c r="B7179" t="s">
        <v>27</v>
      </c>
      <c r="C7179" t="s">
        <v>28</v>
      </c>
      <c r="D7179">
        <v>2017</v>
      </c>
      <c r="E7179" t="s">
        <v>20580</v>
      </c>
      <c r="F7179">
        <v>6.7</v>
      </c>
      <c r="G7179">
        <v>28000</v>
      </c>
      <c r="H7179" t="s">
        <v>15207</v>
      </c>
      <c r="I7179" t="s">
        <v>15207</v>
      </c>
      <c r="J7179" t="s">
        <v>20628</v>
      </c>
      <c r="K7179" t="s">
        <v>1122</v>
      </c>
      <c r="M7179">
        <v>12294931</v>
      </c>
      <c r="N7179" t="s">
        <v>14713</v>
      </c>
      <c r="O7179">
        <v>110</v>
      </c>
      <c r="P7179" cm="1">
        <f t="array" ref="P7179">_xlfn.XLOOKUP(D7179, CPI!$A:A, CPI!$B:B)</f>
        <v>245.1</v>
      </c>
      <c r="Q7179" s="9">
        <f>IF(M7179="","",PRODUCT(M7179,CPI!$B$112/P7179))</f>
        <v>15284640.863729089</v>
      </c>
    </row>
    <row r="7180" spans="1:17">
      <c r="A7180" t="s">
        <v>20629</v>
      </c>
      <c r="B7180" t="s">
        <v>2010</v>
      </c>
      <c r="C7180" t="s">
        <v>74</v>
      </c>
      <c r="D7180">
        <v>2017</v>
      </c>
      <c r="E7180" t="s">
        <v>19861</v>
      </c>
      <c r="F7180">
        <v>7</v>
      </c>
      <c r="G7180">
        <v>41000</v>
      </c>
      <c r="H7180" t="s">
        <v>12732</v>
      </c>
      <c r="I7180" t="s">
        <v>20630</v>
      </c>
      <c r="J7180" t="s">
        <v>17680</v>
      </c>
      <c r="K7180" t="s">
        <v>9413</v>
      </c>
      <c r="L7180">
        <v>20000000</v>
      </c>
      <c r="M7180">
        <v>26152835</v>
      </c>
      <c r="N7180" t="s">
        <v>16499</v>
      </c>
      <c r="O7180">
        <v>127</v>
      </c>
      <c r="P7180" cm="1">
        <f t="array" ref="P7180">_xlfn.XLOOKUP(D7180, CPI!$A:A, CPI!$B:B)</f>
        <v>245.1</v>
      </c>
      <c r="Q7180" s="9">
        <f>IF(M7180="","",PRODUCT(M7180,CPI!$B$112/P7180))</f>
        <v>32512316.705426358</v>
      </c>
    </row>
    <row r="7181" spans="1:17">
      <c r="A7181" t="s">
        <v>20631</v>
      </c>
      <c r="B7181" t="s">
        <v>27</v>
      </c>
      <c r="C7181" t="s">
        <v>52</v>
      </c>
      <c r="D7181">
        <v>2017</v>
      </c>
      <c r="E7181" t="s">
        <v>20632</v>
      </c>
      <c r="F7181">
        <v>6</v>
      </c>
      <c r="G7181">
        <v>7800</v>
      </c>
      <c r="H7181" t="s">
        <v>20633</v>
      </c>
      <c r="I7181" t="s">
        <v>20634</v>
      </c>
      <c r="J7181" t="s">
        <v>18890</v>
      </c>
      <c r="K7181" t="s">
        <v>41</v>
      </c>
      <c r="M7181">
        <v>380553</v>
      </c>
      <c r="N7181" t="s">
        <v>20635</v>
      </c>
      <c r="O7181">
        <v>90</v>
      </c>
      <c r="P7181" cm="1">
        <f t="array" ref="P7181">_xlfn.XLOOKUP(D7181, CPI!$A:A, CPI!$B:B)</f>
        <v>245.1</v>
      </c>
      <c r="Q7181" s="9">
        <f>IF(M7181="","",PRODUCT(M7181,CPI!$B$112/P7181))</f>
        <v>473090.57160342718</v>
      </c>
    </row>
    <row r="7182" spans="1:17">
      <c r="A7182" t="s">
        <v>20636</v>
      </c>
      <c r="B7182" t="s">
        <v>27</v>
      </c>
      <c r="C7182" t="s">
        <v>28</v>
      </c>
      <c r="D7182">
        <v>2017</v>
      </c>
      <c r="E7182" t="s">
        <v>20076</v>
      </c>
      <c r="F7182">
        <v>5.7</v>
      </c>
      <c r="G7182">
        <v>20000</v>
      </c>
      <c r="H7182" t="s">
        <v>10141</v>
      </c>
      <c r="I7182" t="s">
        <v>10141</v>
      </c>
      <c r="J7182" t="s">
        <v>12176</v>
      </c>
      <c r="K7182" t="s">
        <v>41</v>
      </c>
      <c r="M7182">
        <v>1813453</v>
      </c>
      <c r="N7182" t="s">
        <v>20637</v>
      </c>
      <c r="O7182">
        <v>129</v>
      </c>
      <c r="P7182" cm="1">
        <f t="array" ref="P7182">_xlfn.XLOOKUP(D7182, CPI!$A:A, CPI!$B:B)</f>
        <v>245.1</v>
      </c>
      <c r="Q7182" s="9">
        <f>IF(M7182="","",PRODUCT(M7182,CPI!$B$112/P7182))</f>
        <v>2254423.2113423091</v>
      </c>
    </row>
    <row r="7183" spans="1:17">
      <c r="A7183" t="s">
        <v>20638</v>
      </c>
      <c r="B7183" t="s">
        <v>27</v>
      </c>
      <c r="C7183" t="s">
        <v>115</v>
      </c>
      <c r="D7183">
        <v>2017</v>
      </c>
      <c r="E7183" t="s">
        <v>20418</v>
      </c>
      <c r="F7183">
        <v>7.3</v>
      </c>
      <c r="G7183">
        <v>50000</v>
      </c>
      <c r="H7183" t="s">
        <v>3897</v>
      </c>
      <c r="I7183" t="s">
        <v>15611</v>
      </c>
      <c r="J7183" t="s">
        <v>17423</v>
      </c>
      <c r="K7183" t="s">
        <v>41</v>
      </c>
      <c r="L7183">
        <v>34000000</v>
      </c>
      <c r="M7183">
        <v>23355100</v>
      </c>
      <c r="N7183" t="s">
        <v>18242</v>
      </c>
      <c r="O7183">
        <v>143</v>
      </c>
      <c r="P7183" cm="1">
        <f t="array" ref="P7183">_xlfn.XLOOKUP(D7183, CPI!$A:A, CPI!$B:B)</f>
        <v>245.1</v>
      </c>
      <c r="Q7183" s="9">
        <f>IF(M7183="","",PRODUCT(M7183,CPI!$B$112/P7183))</f>
        <v>29034267.523459811</v>
      </c>
    </row>
    <row r="7184" spans="1:17">
      <c r="A7184" t="s">
        <v>20639</v>
      </c>
      <c r="B7184" t="s">
        <v>27</v>
      </c>
      <c r="C7184" t="s">
        <v>52</v>
      </c>
      <c r="D7184">
        <v>2017</v>
      </c>
      <c r="E7184" t="s">
        <v>20295</v>
      </c>
      <c r="F7184">
        <v>6.9</v>
      </c>
      <c r="G7184">
        <v>24000</v>
      </c>
      <c r="H7184" t="s">
        <v>5762</v>
      </c>
      <c r="I7184" t="s">
        <v>5762</v>
      </c>
      <c r="J7184" t="s">
        <v>19483</v>
      </c>
      <c r="K7184" t="s">
        <v>41</v>
      </c>
      <c r="M7184">
        <v>1872950</v>
      </c>
      <c r="N7184" t="s">
        <v>19917</v>
      </c>
      <c r="O7184">
        <v>125</v>
      </c>
      <c r="P7184" cm="1">
        <f t="array" ref="P7184">_xlfn.XLOOKUP(D7184, CPI!$A:A, CPI!$B:B)</f>
        <v>245.1</v>
      </c>
      <c r="Q7184" s="9">
        <f>IF(M7184="","",PRODUCT(M7184,CPI!$B$112/P7184))</f>
        <v>2328387.8620971031</v>
      </c>
    </row>
    <row r="7185" spans="1:17">
      <c r="A7185" t="s">
        <v>20640</v>
      </c>
      <c r="B7185" t="s">
        <v>2010</v>
      </c>
      <c r="C7185" t="s">
        <v>74</v>
      </c>
      <c r="D7185">
        <v>2017</v>
      </c>
      <c r="E7185" t="s">
        <v>20223</v>
      </c>
      <c r="F7185">
        <v>7.1</v>
      </c>
      <c r="G7185">
        <v>22000</v>
      </c>
      <c r="H7185" t="s">
        <v>20641</v>
      </c>
      <c r="I7185" t="s">
        <v>10810</v>
      </c>
      <c r="J7185" t="s">
        <v>19752</v>
      </c>
      <c r="K7185" t="s">
        <v>41</v>
      </c>
      <c r="M7185">
        <v>14510490</v>
      </c>
      <c r="N7185" t="s">
        <v>16264</v>
      </c>
      <c r="O7185">
        <v>116</v>
      </c>
      <c r="P7185" cm="1">
        <f t="array" ref="P7185">_xlfn.XLOOKUP(D7185, CPI!$A:A, CPI!$B:B)</f>
        <v>245.1</v>
      </c>
      <c r="Q7185" s="9">
        <f>IF(M7185="","",PRODUCT(M7185,CPI!$B$112/P7185))</f>
        <v>18038948.604651164</v>
      </c>
    </row>
    <row r="7186" spans="1:17">
      <c r="A7186" t="s">
        <v>20642</v>
      </c>
      <c r="B7186" t="s">
        <v>27</v>
      </c>
      <c r="C7186" t="s">
        <v>74</v>
      </c>
      <c r="D7186">
        <v>2017</v>
      </c>
      <c r="E7186" t="s">
        <v>20456</v>
      </c>
      <c r="F7186">
        <v>5.9</v>
      </c>
      <c r="G7186">
        <v>22000</v>
      </c>
      <c r="H7186" t="s">
        <v>20643</v>
      </c>
      <c r="I7186" t="s">
        <v>20644</v>
      </c>
      <c r="J7186" t="s">
        <v>20645</v>
      </c>
      <c r="K7186" t="s">
        <v>41</v>
      </c>
      <c r="L7186">
        <v>40000000</v>
      </c>
      <c r="M7186">
        <v>55668698</v>
      </c>
      <c r="N7186" t="s">
        <v>10093</v>
      </c>
      <c r="O7186">
        <v>139</v>
      </c>
      <c r="P7186" cm="1">
        <f t="array" ref="P7186">_xlfn.XLOOKUP(D7186, CPI!$A:A, CPI!$B:B)</f>
        <v>245.1</v>
      </c>
      <c r="Q7186" s="9">
        <f>IF(M7186="","",PRODUCT(M7186,CPI!$B$112/P7186))</f>
        <v>69205435.661362708</v>
      </c>
    </row>
    <row r="7187" spans="1:17">
      <c r="A7187" t="s">
        <v>20646</v>
      </c>
      <c r="B7187" t="s">
        <v>27</v>
      </c>
      <c r="C7187" t="s">
        <v>45</v>
      </c>
      <c r="D7187">
        <v>2017</v>
      </c>
      <c r="E7187" t="s">
        <v>19926</v>
      </c>
      <c r="F7187">
        <v>5.6</v>
      </c>
      <c r="G7187">
        <v>31000</v>
      </c>
      <c r="H7187" t="s">
        <v>17022</v>
      </c>
      <c r="I7187" t="s">
        <v>14708</v>
      </c>
      <c r="J7187" t="s">
        <v>9897</v>
      </c>
      <c r="K7187" t="s">
        <v>41</v>
      </c>
      <c r="L7187">
        <v>30000000</v>
      </c>
      <c r="M7187">
        <v>32917353</v>
      </c>
      <c r="N7187" t="s">
        <v>17345</v>
      </c>
      <c r="O7187">
        <v>95</v>
      </c>
      <c r="P7187" cm="1">
        <f t="array" ref="P7187">_xlfn.XLOOKUP(D7187, CPI!$A:A, CPI!$B:B)</f>
        <v>245.1</v>
      </c>
      <c r="Q7187" s="9">
        <f>IF(M7187="","",PRODUCT(M7187,CPI!$B$112/P7187))</f>
        <v>40921735.859241128</v>
      </c>
    </row>
    <row r="7188" spans="1:17">
      <c r="A7188" t="s">
        <v>20647</v>
      </c>
      <c r="C7188" t="s">
        <v>28</v>
      </c>
      <c r="D7188">
        <v>2017</v>
      </c>
      <c r="E7188" t="s">
        <v>20648</v>
      </c>
      <c r="F7188">
        <v>7.4</v>
      </c>
      <c r="G7188">
        <v>15000</v>
      </c>
      <c r="H7188" t="s">
        <v>14148</v>
      </c>
      <c r="I7188" t="s">
        <v>14148</v>
      </c>
      <c r="J7188" t="s">
        <v>20649</v>
      </c>
      <c r="K7188" t="s">
        <v>5828</v>
      </c>
      <c r="M7188">
        <v>1196669</v>
      </c>
      <c r="N7188" t="s">
        <v>20650</v>
      </c>
      <c r="O7188">
        <v>118</v>
      </c>
      <c r="P7188" cm="1">
        <f t="array" ref="P7188">_xlfn.XLOOKUP(D7188, CPI!$A:A, CPI!$B:B)</f>
        <v>245.1</v>
      </c>
      <c r="Q7188" s="9">
        <f>IF(M7188="","",PRODUCT(M7188,CPI!$B$112/P7188))</f>
        <v>1487658.2794777642</v>
      </c>
    </row>
    <row r="7189" spans="1:17">
      <c r="A7189" t="s">
        <v>20651</v>
      </c>
      <c r="B7189" t="s">
        <v>27</v>
      </c>
      <c r="C7189" t="s">
        <v>28</v>
      </c>
      <c r="D7189">
        <v>2017</v>
      </c>
      <c r="E7189" t="s">
        <v>20609</v>
      </c>
      <c r="F7189">
        <v>6.2</v>
      </c>
      <c r="G7189">
        <v>19000</v>
      </c>
      <c r="H7189" t="s">
        <v>15636</v>
      </c>
      <c r="I7189" t="s">
        <v>14012</v>
      </c>
      <c r="J7189" t="s">
        <v>17984</v>
      </c>
      <c r="K7189" t="s">
        <v>33</v>
      </c>
      <c r="L7189">
        <v>25000000</v>
      </c>
      <c r="M7189">
        <v>9204549</v>
      </c>
      <c r="N7189" t="s">
        <v>18260</v>
      </c>
      <c r="O7189">
        <v>105</v>
      </c>
      <c r="P7189" cm="1">
        <f t="array" ref="P7189">_xlfn.XLOOKUP(D7189, CPI!$A:A, CPI!$B:B)</f>
        <v>245.1</v>
      </c>
      <c r="Q7189" s="9">
        <f>IF(M7189="","",PRODUCT(M7189,CPI!$B$112/P7189))</f>
        <v>11442782.865361078</v>
      </c>
    </row>
    <row r="7190" spans="1:17">
      <c r="A7190" t="s">
        <v>20652</v>
      </c>
      <c r="B7190" t="s">
        <v>27</v>
      </c>
      <c r="C7190" t="s">
        <v>74</v>
      </c>
      <c r="D7190">
        <v>2017</v>
      </c>
      <c r="E7190" t="s">
        <v>20446</v>
      </c>
      <c r="F7190">
        <v>6.9</v>
      </c>
      <c r="G7190">
        <v>42000</v>
      </c>
      <c r="H7190" t="s">
        <v>13364</v>
      </c>
      <c r="I7190" t="s">
        <v>20653</v>
      </c>
      <c r="J7190" t="s">
        <v>10816</v>
      </c>
      <c r="K7190" t="s">
        <v>41</v>
      </c>
      <c r="L7190">
        <v>30000000</v>
      </c>
      <c r="M7190">
        <v>8503658</v>
      </c>
      <c r="N7190" t="s">
        <v>14713</v>
      </c>
      <c r="O7190">
        <v>119</v>
      </c>
      <c r="P7190" cm="1">
        <f t="array" ref="P7190">_xlfn.XLOOKUP(D7190, CPI!$A:A, CPI!$B:B)</f>
        <v>245.1</v>
      </c>
      <c r="Q7190" s="9">
        <f>IF(M7190="","",PRODUCT(M7190,CPI!$B$112/P7190))</f>
        <v>10571458.966136271</v>
      </c>
    </row>
    <row r="7191" spans="1:17">
      <c r="A7191" t="s">
        <v>20654</v>
      </c>
      <c r="B7191" t="s">
        <v>458</v>
      </c>
      <c r="C7191" t="s">
        <v>63</v>
      </c>
      <c r="D7191">
        <v>2017</v>
      </c>
      <c r="E7191" t="s">
        <v>20655</v>
      </c>
      <c r="F7191">
        <v>3.9</v>
      </c>
      <c r="G7191">
        <v>18000</v>
      </c>
      <c r="H7191" t="s">
        <v>8640</v>
      </c>
      <c r="I7191" t="s">
        <v>8640</v>
      </c>
      <c r="J7191" t="s">
        <v>20656</v>
      </c>
      <c r="K7191" t="s">
        <v>41</v>
      </c>
      <c r="M7191">
        <v>4017852</v>
      </c>
      <c r="N7191" t="s">
        <v>20657</v>
      </c>
      <c r="O7191">
        <v>100</v>
      </c>
      <c r="P7191" cm="1">
        <f t="array" ref="P7191">_xlfn.XLOOKUP(D7191, CPI!$A:A, CPI!$B:B)</f>
        <v>245.1</v>
      </c>
      <c r="Q7191" s="9">
        <f>IF(M7191="","",PRODUCT(M7191,CPI!$B$112/P7191))</f>
        <v>4994857.2190942476</v>
      </c>
    </row>
    <row r="7192" spans="1:17">
      <c r="A7192" t="s">
        <v>20658</v>
      </c>
      <c r="B7192" t="s">
        <v>2010</v>
      </c>
      <c r="C7192" t="s">
        <v>28</v>
      </c>
      <c r="D7192">
        <v>2017</v>
      </c>
      <c r="E7192" t="s">
        <v>20223</v>
      </c>
      <c r="F7192">
        <v>6</v>
      </c>
      <c r="G7192">
        <v>18000</v>
      </c>
      <c r="H7192" t="s">
        <v>10687</v>
      </c>
      <c r="I7192" t="s">
        <v>10687</v>
      </c>
      <c r="J7192" t="s">
        <v>10039</v>
      </c>
      <c r="K7192" t="s">
        <v>33</v>
      </c>
      <c r="M7192">
        <v>9200168</v>
      </c>
      <c r="N7192" t="s">
        <v>9450</v>
      </c>
      <c r="O7192">
        <v>106</v>
      </c>
      <c r="P7192" cm="1">
        <f t="array" ref="P7192">_xlfn.XLOOKUP(D7192, CPI!$A:A, CPI!$B:B)</f>
        <v>245.1</v>
      </c>
      <c r="Q7192" s="9">
        <f>IF(M7192="","",PRODUCT(M7192,CPI!$B$112/P7192))</f>
        <v>11437336.55487556</v>
      </c>
    </row>
    <row r="7193" spans="1:17">
      <c r="A7193" t="s">
        <v>20659</v>
      </c>
      <c r="B7193" t="s">
        <v>458</v>
      </c>
      <c r="C7193" t="s">
        <v>45</v>
      </c>
      <c r="D7193">
        <v>2017</v>
      </c>
      <c r="E7193" t="s">
        <v>20453</v>
      </c>
      <c r="F7193">
        <v>8.1999999999999993</v>
      </c>
      <c r="G7193">
        <v>79000</v>
      </c>
      <c r="H7193" t="s">
        <v>19504</v>
      </c>
      <c r="I7193" t="s">
        <v>19505</v>
      </c>
      <c r="J7193" t="s">
        <v>19506</v>
      </c>
      <c r="K7193" t="s">
        <v>10304</v>
      </c>
      <c r="M7193">
        <v>254158390</v>
      </c>
      <c r="N7193" t="s">
        <v>19507</v>
      </c>
      <c r="O7193">
        <v>167</v>
      </c>
      <c r="P7193" cm="1">
        <f t="array" ref="P7193">_xlfn.XLOOKUP(D7193, CPI!$A:A, CPI!$B:B)</f>
        <v>245.1</v>
      </c>
      <c r="Q7193" s="9">
        <f>IF(M7193="","",PRODUCT(M7193,CPI!$B$112/P7193))</f>
        <v>315961082.95797634</v>
      </c>
    </row>
    <row r="7194" spans="1:17">
      <c r="A7194" t="s">
        <v>20660</v>
      </c>
      <c r="B7194" t="s">
        <v>2010</v>
      </c>
      <c r="C7194" t="s">
        <v>74</v>
      </c>
      <c r="D7194">
        <v>2017</v>
      </c>
      <c r="E7194" t="s">
        <v>20661</v>
      </c>
      <c r="F7194">
        <v>7.2</v>
      </c>
      <c r="G7194">
        <v>20000</v>
      </c>
      <c r="H7194" t="s">
        <v>20449</v>
      </c>
      <c r="I7194" t="s">
        <v>7662</v>
      </c>
      <c r="J7194" t="s">
        <v>17690</v>
      </c>
      <c r="K7194" t="s">
        <v>33</v>
      </c>
      <c r="M7194">
        <v>5026154</v>
      </c>
      <c r="N7194" t="s">
        <v>6575</v>
      </c>
      <c r="O7194">
        <v>118</v>
      </c>
      <c r="P7194" cm="1">
        <f t="array" ref="P7194">_xlfn.XLOOKUP(D7194, CPI!$A:A, CPI!$B:B)</f>
        <v>245.1</v>
      </c>
      <c r="Q7194" s="9">
        <f>IF(M7194="","",PRODUCT(M7194,CPI!$B$112/P7194))</f>
        <v>6248344.0383516932</v>
      </c>
    </row>
    <row r="7195" spans="1:17">
      <c r="A7195" t="s">
        <v>20662</v>
      </c>
      <c r="B7195" t="s">
        <v>27</v>
      </c>
      <c r="C7195" t="s">
        <v>28</v>
      </c>
      <c r="D7195">
        <v>2017</v>
      </c>
      <c r="E7195" t="s">
        <v>20663</v>
      </c>
      <c r="F7195">
        <v>6.3</v>
      </c>
      <c r="G7195">
        <v>13000</v>
      </c>
      <c r="H7195" t="s">
        <v>16103</v>
      </c>
      <c r="I7195" t="s">
        <v>15537</v>
      </c>
      <c r="J7195" t="s">
        <v>20664</v>
      </c>
      <c r="K7195" t="s">
        <v>41</v>
      </c>
      <c r="M7195">
        <v>2550321</v>
      </c>
      <c r="N7195" t="s">
        <v>19917</v>
      </c>
      <c r="O7195">
        <v>89</v>
      </c>
      <c r="P7195" cm="1">
        <f t="array" ref="P7195">_xlfn.XLOOKUP(D7195, CPI!$A:A, CPI!$B:B)</f>
        <v>245.1</v>
      </c>
      <c r="Q7195" s="9">
        <f>IF(M7195="","",PRODUCT(M7195,CPI!$B$112/P7195))</f>
        <v>3170472.4957160344</v>
      </c>
    </row>
    <row r="7196" spans="1:17">
      <c r="A7196" t="s">
        <v>20665</v>
      </c>
      <c r="B7196" t="s">
        <v>458</v>
      </c>
      <c r="C7196" t="s">
        <v>45</v>
      </c>
      <c r="D7196">
        <v>2017</v>
      </c>
      <c r="E7196" t="s">
        <v>20444</v>
      </c>
      <c r="F7196">
        <v>7.9</v>
      </c>
      <c r="G7196">
        <v>19000</v>
      </c>
      <c r="H7196" t="s">
        <v>20666</v>
      </c>
      <c r="I7196" t="s">
        <v>20667</v>
      </c>
      <c r="J7196" t="s">
        <v>12600</v>
      </c>
      <c r="K7196" t="s">
        <v>931</v>
      </c>
      <c r="M7196">
        <v>86252940</v>
      </c>
      <c r="N7196" t="s">
        <v>20668</v>
      </c>
      <c r="O7196">
        <v>137</v>
      </c>
      <c r="P7196" cm="1">
        <f t="array" ref="P7196">_xlfn.XLOOKUP(D7196, CPI!$A:A, CPI!$B:B)</f>
        <v>245.1</v>
      </c>
      <c r="Q7196" s="9">
        <f>IF(M7196="","",PRODUCT(M7196,CPI!$B$112/P7196))</f>
        <v>107226727.12362301</v>
      </c>
    </row>
    <row r="7197" spans="1:17">
      <c r="A7197" t="s">
        <v>20669</v>
      </c>
      <c r="B7197" t="s">
        <v>27</v>
      </c>
      <c r="C7197" t="s">
        <v>52</v>
      </c>
      <c r="D7197">
        <v>2017</v>
      </c>
      <c r="E7197" t="s">
        <v>20354</v>
      </c>
      <c r="F7197">
        <v>6.5</v>
      </c>
      <c r="G7197">
        <v>17000</v>
      </c>
      <c r="H7197" t="s">
        <v>11570</v>
      </c>
      <c r="I7197" t="s">
        <v>11570</v>
      </c>
      <c r="J7197" t="s">
        <v>8019</v>
      </c>
      <c r="K7197" t="s">
        <v>41</v>
      </c>
      <c r="M7197">
        <v>3816527</v>
      </c>
      <c r="N7197" t="s">
        <v>19917</v>
      </c>
      <c r="O7197">
        <v>102</v>
      </c>
      <c r="P7197" cm="1">
        <f t="array" ref="P7197">_xlfn.XLOOKUP(D7197, CPI!$A:A, CPI!$B:B)</f>
        <v>245.1</v>
      </c>
      <c r="Q7197" s="9">
        <f>IF(M7197="","",PRODUCT(M7197,CPI!$B$112/P7197))</f>
        <v>4744576.813137495</v>
      </c>
    </row>
    <row r="7198" spans="1:17">
      <c r="A7198" t="s">
        <v>20670</v>
      </c>
      <c r="B7198" t="s">
        <v>27</v>
      </c>
      <c r="C7198" t="s">
        <v>28</v>
      </c>
      <c r="D7198">
        <v>2017</v>
      </c>
      <c r="E7198" t="s">
        <v>20396</v>
      </c>
      <c r="F7198">
        <v>5.7</v>
      </c>
      <c r="G7198">
        <v>3500</v>
      </c>
      <c r="H7198" t="s">
        <v>20671</v>
      </c>
      <c r="I7198" t="s">
        <v>20671</v>
      </c>
      <c r="J7198" t="s">
        <v>20672</v>
      </c>
      <c r="K7198" t="s">
        <v>41</v>
      </c>
      <c r="M7198">
        <v>237708</v>
      </c>
      <c r="N7198" t="s">
        <v>20673</v>
      </c>
      <c r="O7198">
        <v>111</v>
      </c>
      <c r="P7198" cm="1">
        <f t="array" ref="P7198">_xlfn.XLOOKUP(D7198, CPI!$A:A, CPI!$B:B)</f>
        <v>245.1</v>
      </c>
      <c r="Q7198" s="9">
        <f>IF(M7198="","",PRODUCT(M7198,CPI!$B$112/P7198))</f>
        <v>295510.51652386779</v>
      </c>
    </row>
    <row r="7199" spans="1:17">
      <c r="A7199" t="s">
        <v>20674</v>
      </c>
      <c r="B7199" t="s">
        <v>44</v>
      </c>
      <c r="C7199" t="s">
        <v>401</v>
      </c>
      <c r="D7199">
        <v>2017</v>
      </c>
      <c r="E7199" t="s">
        <v>19861</v>
      </c>
      <c r="F7199">
        <v>6</v>
      </c>
      <c r="G7199">
        <v>19000</v>
      </c>
      <c r="H7199" t="s">
        <v>12506</v>
      </c>
      <c r="I7199" t="s">
        <v>20675</v>
      </c>
      <c r="J7199" t="s">
        <v>20676</v>
      </c>
      <c r="K7199" t="s">
        <v>41</v>
      </c>
      <c r="L7199">
        <v>60000000</v>
      </c>
      <c r="M7199">
        <v>197183546</v>
      </c>
      <c r="N7199" t="s">
        <v>622</v>
      </c>
      <c r="O7199">
        <v>90</v>
      </c>
      <c r="P7199" cm="1">
        <f t="array" ref="P7199">_xlfn.XLOOKUP(D7199, CPI!$A:A, CPI!$B:B)</f>
        <v>245.1</v>
      </c>
      <c r="Q7199" s="9">
        <f>IF(M7199="","",PRODUCT(M7199,CPI!$B$112/P7199))</f>
        <v>245131890.92696857</v>
      </c>
    </row>
    <row r="7200" spans="1:17">
      <c r="A7200" t="s">
        <v>20677</v>
      </c>
      <c r="B7200" t="s">
        <v>2718</v>
      </c>
      <c r="C7200" t="s">
        <v>28</v>
      </c>
      <c r="D7200">
        <v>2017</v>
      </c>
      <c r="E7200" t="s">
        <v>20678</v>
      </c>
      <c r="F7200">
        <v>7</v>
      </c>
      <c r="G7200">
        <v>2300</v>
      </c>
      <c r="H7200" t="s">
        <v>20679</v>
      </c>
      <c r="I7200" t="s">
        <v>20679</v>
      </c>
      <c r="J7200" t="s">
        <v>20680</v>
      </c>
      <c r="K7200" t="s">
        <v>41</v>
      </c>
      <c r="M7200">
        <v>251541</v>
      </c>
      <c r="N7200" t="s">
        <v>20681</v>
      </c>
      <c r="O7200">
        <v>94</v>
      </c>
      <c r="P7200" cm="1">
        <f t="array" ref="P7200">_xlfn.XLOOKUP(D7200, CPI!$A:A, CPI!$B:B)</f>
        <v>245.1</v>
      </c>
      <c r="Q7200" s="9">
        <f>IF(M7200="","",PRODUCT(M7200,CPI!$B$112/P7200))</f>
        <v>312707.23255813954</v>
      </c>
    </row>
    <row r="7201" spans="1:17">
      <c r="A7201" t="s">
        <v>20682</v>
      </c>
      <c r="B7201" t="s">
        <v>44</v>
      </c>
      <c r="C7201" t="s">
        <v>36</v>
      </c>
      <c r="D7201">
        <v>2017</v>
      </c>
      <c r="E7201" t="s">
        <v>20451</v>
      </c>
      <c r="F7201">
        <v>6.2</v>
      </c>
      <c r="G7201">
        <v>9800</v>
      </c>
      <c r="H7201" t="s">
        <v>6564</v>
      </c>
      <c r="I7201" t="s">
        <v>20683</v>
      </c>
      <c r="J7201" t="s">
        <v>20684</v>
      </c>
      <c r="K7201" t="s">
        <v>41</v>
      </c>
      <c r="M7201">
        <v>3285916</v>
      </c>
      <c r="N7201" t="s">
        <v>19917</v>
      </c>
      <c r="O7201">
        <v>116</v>
      </c>
      <c r="P7201" cm="1">
        <f t="array" ref="P7201">_xlfn.XLOOKUP(D7201, CPI!$A:A, CPI!$B:B)</f>
        <v>245.1</v>
      </c>
      <c r="Q7201" s="9">
        <f>IF(M7201="","",PRODUCT(M7201,CPI!$B$112/P7201))</f>
        <v>4084939.2297021621</v>
      </c>
    </row>
    <row r="7202" spans="1:17">
      <c r="A7202" t="s">
        <v>20685</v>
      </c>
      <c r="B7202" t="s">
        <v>27</v>
      </c>
      <c r="C7202" t="s">
        <v>115</v>
      </c>
      <c r="D7202">
        <v>2017</v>
      </c>
      <c r="E7202" t="s">
        <v>20686</v>
      </c>
      <c r="F7202">
        <v>7.1</v>
      </c>
      <c r="G7202">
        <v>30000</v>
      </c>
      <c r="H7202" t="s">
        <v>20687</v>
      </c>
      <c r="I7202" t="s">
        <v>20687</v>
      </c>
      <c r="J7202" t="s">
        <v>20688</v>
      </c>
      <c r="K7202" t="s">
        <v>5828</v>
      </c>
      <c r="M7202">
        <v>5104991</v>
      </c>
      <c r="N7202" t="s">
        <v>34</v>
      </c>
      <c r="O7202">
        <v>106</v>
      </c>
      <c r="P7202" cm="1">
        <f t="array" ref="P7202">_xlfn.XLOOKUP(D7202, CPI!$A:A, CPI!$B:B)</f>
        <v>245.1</v>
      </c>
      <c r="Q7202" s="9">
        <f>IF(M7202="","",PRODUCT(M7202,CPI!$B$112/P7202))</f>
        <v>6346351.5206038347</v>
      </c>
    </row>
    <row r="7203" spans="1:17">
      <c r="A7203" t="s">
        <v>20689</v>
      </c>
      <c r="B7203" t="s">
        <v>27</v>
      </c>
      <c r="C7203" t="s">
        <v>45</v>
      </c>
      <c r="D7203">
        <v>2017</v>
      </c>
      <c r="E7203" t="s">
        <v>20386</v>
      </c>
      <c r="F7203">
        <v>4.5</v>
      </c>
      <c r="G7203">
        <v>34000</v>
      </c>
      <c r="H7203" t="s">
        <v>16044</v>
      </c>
      <c r="I7203" t="s">
        <v>18428</v>
      </c>
      <c r="J7203" t="s">
        <v>19386</v>
      </c>
      <c r="K7203" t="s">
        <v>41</v>
      </c>
      <c r="L7203">
        <v>42000000</v>
      </c>
      <c r="M7203">
        <v>60845711</v>
      </c>
      <c r="N7203" t="s">
        <v>18883</v>
      </c>
      <c r="O7203">
        <v>90</v>
      </c>
      <c r="P7203" cm="1">
        <f t="array" ref="P7203">_xlfn.XLOOKUP(D7203, CPI!$A:A, CPI!$B:B)</f>
        <v>245.1</v>
      </c>
      <c r="Q7203" s="9">
        <f>IF(M7203="","",PRODUCT(M7203,CPI!$B$112/P7203))</f>
        <v>75641322.4875561</v>
      </c>
    </row>
    <row r="7204" spans="1:17">
      <c r="A7204" t="s">
        <v>20690</v>
      </c>
      <c r="B7204" t="s">
        <v>2010</v>
      </c>
      <c r="C7204" t="s">
        <v>115</v>
      </c>
      <c r="D7204">
        <v>2017</v>
      </c>
      <c r="E7204" t="s">
        <v>20334</v>
      </c>
      <c r="F7204">
        <v>6.5</v>
      </c>
      <c r="G7204">
        <v>35000</v>
      </c>
      <c r="H7204" t="s">
        <v>14185</v>
      </c>
      <c r="I7204" t="s">
        <v>14185</v>
      </c>
      <c r="J7204" t="s">
        <v>4136</v>
      </c>
      <c r="K7204" t="s">
        <v>206</v>
      </c>
      <c r="L7204">
        <v>22000000</v>
      </c>
      <c r="M7204">
        <v>13025860</v>
      </c>
      <c r="N7204" t="s">
        <v>19376</v>
      </c>
      <c r="O7204">
        <v>122</v>
      </c>
      <c r="P7204" cm="1">
        <f t="array" ref="P7204">_xlfn.XLOOKUP(D7204, CPI!$A:A, CPI!$B:B)</f>
        <v>245.1</v>
      </c>
      <c r="Q7204" s="9">
        <f>IF(M7204="","",PRODUCT(M7204,CPI!$B$112/P7204))</f>
        <v>16193306.98490412</v>
      </c>
    </row>
    <row r="7205" spans="1:17">
      <c r="A7205" t="s">
        <v>20691</v>
      </c>
      <c r="B7205" t="s">
        <v>2010</v>
      </c>
      <c r="C7205" t="s">
        <v>74</v>
      </c>
      <c r="D7205">
        <v>2017</v>
      </c>
      <c r="E7205" t="s">
        <v>20309</v>
      </c>
      <c r="F7205">
        <v>6.8</v>
      </c>
      <c r="G7205">
        <v>33000</v>
      </c>
      <c r="H7205" t="s">
        <v>2216</v>
      </c>
      <c r="I7205" t="s">
        <v>11369</v>
      </c>
      <c r="J7205" t="s">
        <v>9881</v>
      </c>
      <c r="K7205" t="s">
        <v>33</v>
      </c>
      <c r="L7205">
        <v>21000000</v>
      </c>
      <c r="M7205">
        <v>66558465</v>
      </c>
      <c r="N7205" t="s">
        <v>6575</v>
      </c>
      <c r="O7205">
        <v>111</v>
      </c>
      <c r="P7205" cm="1">
        <f t="array" ref="P7205">_xlfn.XLOOKUP(D7205, CPI!$A:A, CPI!$B:B)</f>
        <v>245.1</v>
      </c>
      <c r="Q7205" s="9">
        <f>IF(M7205="","",PRODUCT(M7205,CPI!$B$112/P7205))</f>
        <v>82743224.339045286</v>
      </c>
    </row>
    <row r="7206" spans="1:17">
      <c r="A7206" t="s">
        <v>20692</v>
      </c>
      <c r="B7206" t="s">
        <v>27</v>
      </c>
      <c r="C7206" t="s">
        <v>52</v>
      </c>
      <c r="D7206">
        <v>2017</v>
      </c>
      <c r="E7206" t="s">
        <v>20001</v>
      </c>
      <c r="F7206">
        <v>5.6</v>
      </c>
      <c r="G7206">
        <v>41000</v>
      </c>
      <c r="H7206" t="s">
        <v>20693</v>
      </c>
      <c r="I7206" t="s">
        <v>20694</v>
      </c>
      <c r="J7206" t="s">
        <v>8511</v>
      </c>
      <c r="K7206" t="s">
        <v>41</v>
      </c>
      <c r="L7206">
        <v>22000000</v>
      </c>
      <c r="M7206">
        <v>41087017</v>
      </c>
      <c r="N7206" t="s">
        <v>2037</v>
      </c>
      <c r="O7206">
        <v>91</v>
      </c>
      <c r="P7206" cm="1">
        <f t="array" ref="P7206">_xlfn.XLOOKUP(D7206, CPI!$A:A, CPI!$B:B)</f>
        <v>245.1</v>
      </c>
      <c r="Q7206" s="9">
        <f>IF(M7206="","",PRODUCT(M7206,CPI!$B$112/P7206))</f>
        <v>51077984.822113425</v>
      </c>
    </row>
    <row r="7207" spans="1:17">
      <c r="A7207" t="s">
        <v>20695</v>
      </c>
      <c r="B7207" t="s">
        <v>27</v>
      </c>
      <c r="C7207" t="s">
        <v>45</v>
      </c>
      <c r="D7207">
        <v>2017</v>
      </c>
      <c r="E7207" t="s">
        <v>20696</v>
      </c>
      <c r="F7207">
        <v>6.2</v>
      </c>
      <c r="G7207">
        <v>25000</v>
      </c>
      <c r="H7207" t="s">
        <v>9091</v>
      </c>
      <c r="I7207" t="s">
        <v>20697</v>
      </c>
      <c r="J7207" t="s">
        <v>16391</v>
      </c>
      <c r="K7207" t="s">
        <v>41</v>
      </c>
      <c r="M7207">
        <v>4477141</v>
      </c>
      <c r="N7207" t="s">
        <v>19917</v>
      </c>
      <c r="O7207">
        <v>88</v>
      </c>
      <c r="P7207" cm="1">
        <f t="array" ref="P7207">_xlfn.XLOOKUP(D7207, CPI!$A:A, CPI!$B:B)</f>
        <v>245.1</v>
      </c>
      <c r="Q7207" s="9">
        <f>IF(M7207="","",PRODUCT(M7207,CPI!$B$112/P7207))</f>
        <v>5565829.7131782947</v>
      </c>
    </row>
    <row r="7208" spans="1:17">
      <c r="A7208" t="s">
        <v>20698</v>
      </c>
      <c r="B7208" t="s">
        <v>2010</v>
      </c>
      <c r="C7208" t="s">
        <v>52</v>
      </c>
      <c r="D7208">
        <v>2017</v>
      </c>
      <c r="E7208" t="s">
        <v>20453</v>
      </c>
      <c r="F7208">
        <v>6</v>
      </c>
      <c r="G7208">
        <v>15000</v>
      </c>
      <c r="H7208" t="s">
        <v>20699</v>
      </c>
      <c r="I7208" t="s">
        <v>12059</v>
      </c>
      <c r="J7208" t="s">
        <v>20700</v>
      </c>
      <c r="K7208" t="s">
        <v>1205</v>
      </c>
      <c r="L7208">
        <v>10000000</v>
      </c>
      <c r="M7208">
        <v>62547032</v>
      </c>
      <c r="N7208" t="s">
        <v>20701</v>
      </c>
      <c r="O7208">
        <v>115</v>
      </c>
      <c r="P7208" cm="1">
        <f t="array" ref="P7208">_xlfn.XLOOKUP(D7208, CPI!$A:A, CPI!$B:B)</f>
        <v>245.1</v>
      </c>
      <c r="Q7208" s="9">
        <f>IF(M7208="","",PRODUCT(M7208,CPI!$B$112/P7208))</f>
        <v>77756347.002855971</v>
      </c>
    </row>
    <row r="7209" spans="1:17">
      <c r="A7209" t="s">
        <v>20702</v>
      </c>
      <c r="B7209" t="s">
        <v>27</v>
      </c>
      <c r="C7209" t="s">
        <v>36</v>
      </c>
      <c r="D7209">
        <v>2017</v>
      </c>
      <c r="E7209" t="s">
        <v>20703</v>
      </c>
      <c r="F7209">
        <v>6.7</v>
      </c>
      <c r="G7209">
        <v>7800</v>
      </c>
      <c r="H7209" t="s">
        <v>20704</v>
      </c>
      <c r="I7209" t="s">
        <v>20705</v>
      </c>
      <c r="J7209" t="s">
        <v>10873</v>
      </c>
      <c r="K7209" t="s">
        <v>317</v>
      </c>
      <c r="M7209">
        <v>10472180</v>
      </c>
      <c r="N7209" t="s">
        <v>20706</v>
      </c>
      <c r="O7209">
        <v>112</v>
      </c>
      <c r="P7209" cm="1">
        <f t="array" ref="P7209">_xlfn.XLOOKUP(D7209, CPI!$A:A, CPI!$B:B)</f>
        <v>245.1</v>
      </c>
      <c r="Q7209" s="9">
        <f>IF(M7209="","",PRODUCT(M7209,CPI!$B$112/P7209))</f>
        <v>13018658.694410445</v>
      </c>
    </row>
    <row r="7210" spans="1:17">
      <c r="A7210" t="s">
        <v>20707</v>
      </c>
      <c r="B7210" t="s">
        <v>2010</v>
      </c>
      <c r="C7210" t="s">
        <v>74</v>
      </c>
      <c r="D7210">
        <v>2017</v>
      </c>
      <c r="E7210" t="s">
        <v>20451</v>
      </c>
      <c r="F7210">
        <v>6.6</v>
      </c>
      <c r="G7210">
        <v>6900</v>
      </c>
      <c r="H7210" t="s">
        <v>20708</v>
      </c>
      <c r="I7210" t="s">
        <v>20709</v>
      </c>
      <c r="J7210" t="s">
        <v>9390</v>
      </c>
      <c r="K7210" t="s">
        <v>41</v>
      </c>
      <c r="L7210">
        <v>15000000</v>
      </c>
      <c r="M7210">
        <v>6423605</v>
      </c>
      <c r="N7210" t="s">
        <v>20710</v>
      </c>
      <c r="O7210">
        <v>119</v>
      </c>
      <c r="P7210" cm="1">
        <f t="array" ref="P7210">_xlfn.XLOOKUP(D7210, CPI!$A:A, CPI!$B:B)</f>
        <v>245.1</v>
      </c>
      <c r="Q7210" s="9">
        <f>IF(M7210="","",PRODUCT(M7210,CPI!$B$112/P7210))</f>
        <v>7985607.6846185233</v>
      </c>
    </row>
    <row r="7211" spans="1:17">
      <c r="A7211" t="s">
        <v>3750</v>
      </c>
      <c r="B7211" t="s">
        <v>44</v>
      </c>
      <c r="C7211" t="s">
        <v>401</v>
      </c>
      <c r="D7211">
        <v>2017</v>
      </c>
      <c r="E7211" t="s">
        <v>20309</v>
      </c>
      <c r="F7211">
        <v>6.1</v>
      </c>
      <c r="G7211">
        <v>6200</v>
      </c>
      <c r="H7211" t="s">
        <v>20711</v>
      </c>
      <c r="I7211" t="s">
        <v>20712</v>
      </c>
      <c r="J7211" t="s">
        <v>16337</v>
      </c>
      <c r="K7211" t="s">
        <v>41</v>
      </c>
      <c r="L7211">
        <v>6500000</v>
      </c>
      <c r="M7211">
        <v>60330833</v>
      </c>
      <c r="N7211" t="s">
        <v>14713</v>
      </c>
      <c r="O7211">
        <v>99</v>
      </c>
      <c r="P7211" cm="1">
        <f t="array" ref="P7211">_xlfn.XLOOKUP(D7211, CPI!$A:A, CPI!$B:B)</f>
        <v>245.1</v>
      </c>
      <c r="Q7211" s="9">
        <f>IF(M7211="","",PRODUCT(M7211,CPI!$B$112/P7211))</f>
        <v>75001243.63565892</v>
      </c>
    </row>
    <row r="7212" spans="1:17">
      <c r="A7212" t="s">
        <v>20713</v>
      </c>
      <c r="B7212" t="s">
        <v>44</v>
      </c>
      <c r="C7212" t="s">
        <v>74</v>
      </c>
      <c r="D7212">
        <v>2017</v>
      </c>
      <c r="E7212" t="s">
        <v>20714</v>
      </c>
      <c r="F7212">
        <v>7.1</v>
      </c>
      <c r="G7212">
        <v>26000</v>
      </c>
      <c r="H7212" t="s">
        <v>17462</v>
      </c>
      <c r="I7212" t="s">
        <v>12692</v>
      </c>
      <c r="J7212" t="s">
        <v>18225</v>
      </c>
      <c r="K7212" t="s">
        <v>33</v>
      </c>
      <c r="M7212">
        <v>7401949</v>
      </c>
      <c r="N7212" t="s">
        <v>17563</v>
      </c>
      <c r="O7212">
        <v>107</v>
      </c>
      <c r="P7212" cm="1">
        <f t="array" ref="P7212">_xlfn.XLOOKUP(D7212, CPI!$A:A, CPI!$B:B)</f>
        <v>245.1</v>
      </c>
      <c r="Q7212" s="9">
        <f>IF(M7212="","",PRODUCT(M7212,CPI!$B$112/P7212))</f>
        <v>9201851.7352101188</v>
      </c>
    </row>
    <row r="7213" spans="1:17">
      <c r="A7213" t="s">
        <v>20715</v>
      </c>
      <c r="B7213" t="s">
        <v>2010</v>
      </c>
      <c r="C7213" t="s">
        <v>52</v>
      </c>
      <c r="D7213">
        <v>2017</v>
      </c>
      <c r="E7213" t="s">
        <v>20342</v>
      </c>
      <c r="F7213">
        <v>5.8</v>
      </c>
      <c r="G7213">
        <v>27000</v>
      </c>
      <c r="H7213" t="s">
        <v>20716</v>
      </c>
      <c r="I7213" t="s">
        <v>16996</v>
      </c>
      <c r="J7213" t="s">
        <v>17655</v>
      </c>
      <c r="K7213" t="s">
        <v>41</v>
      </c>
      <c r="L7213">
        <v>5000000</v>
      </c>
      <c r="M7213">
        <v>5042014</v>
      </c>
      <c r="N7213" t="s">
        <v>18693</v>
      </c>
      <c r="O7213">
        <v>87</v>
      </c>
      <c r="P7213" cm="1">
        <f t="array" ref="P7213">_xlfn.XLOOKUP(D7213, CPI!$A:A, CPI!$B:B)</f>
        <v>245.1</v>
      </c>
      <c r="Q7213" s="9">
        <f>IF(M7213="","",PRODUCT(M7213,CPI!$B$112/P7213))</f>
        <v>6268060.6519787842</v>
      </c>
    </row>
    <row r="7214" spans="1:17">
      <c r="A7214" t="s">
        <v>20717</v>
      </c>
      <c r="B7214" t="s">
        <v>27</v>
      </c>
      <c r="C7214" t="s">
        <v>52</v>
      </c>
      <c r="D7214">
        <v>2017</v>
      </c>
      <c r="E7214" t="s">
        <v>20298</v>
      </c>
      <c r="F7214">
        <v>5.5</v>
      </c>
      <c r="G7214">
        <v>19000</v>
      </c>
      <c r="H7214" t="s">
        <v>20718</v>
      </c>
      <c r="I7214" t="s">
        <v>20719</v>
      </c>
      <c r="J7214" t="s">
        <v>9053</v>
      </c>
      <c r="K7214" t="s">
        <v>41</v>
      </c>
      <c r="L7214">
        <v>25000000</v>
      </c>
      <c r="M7214">
        <v>25601244</v>
      </c>
      <c r="N7214" t="s">
        <v>11139</v>
      </c>
      <c r="O7214">
        <v>113</v>
      </c>
      <c r="P7214" cm="1">
        <f t="array" ref="P7214">_xlfn.XLOOKUP(D7214, CPI!$A:A, CPI!$B:B)</f>
        <v>245.1</v>
      </c>
      <c r="Q7214" s="9">
        <f>IF(M7214="","",PRODUCT(M7214,CPI!$B$112/P7214))</f>
        <v>31826597.498164013</v>
      </c>
    </row>
    <row r="7215" spans="1:17">
      <c r="A7215" t="s">
        <v>20720</v>
      </c>
      <c r="B7215" t="s">
        <v>27</v>
      </c>
      <c r="C7215" t="s">
        <v>45</v>
      </c>
      <c r="D7215">
        <v>2017</v>
      </c>
      <c r="E7215" t="s">
        <v>20418</v>
      </c>
      <c r="F7215">
        <v>5.9</v>
      </c>
      <c r="G7215">
        <v>35000</v>
      </c>
      <c r="H7215" t="s">
        <v>20721</v>
      </c>
      <c r="I7215" t="s">
        <v>20722</v>
      </c>
      <c r="J7215" t="s">
        <v>9783</v>
      </c>
      <c r="K7215" t="s">
        <v>41</v>
      </c>
      <c r="L7215">
        <v>21000000</v>
      </c>
      <c r="M7215">
        <v>34814102</v>
      </c>
      <c r="N7215" t="s">
        <v>14297</v>
      </c>
      <c r="O7215">
        <v>95</v>
      </c>
      <c r="P7215" cm="1">
        <f t="array" ref="P7215">_xlfn.XLOOKUP(D7215, CPI!$A:A, CPI!$B:B)</f>
        <v>245.1</v>
      </c>
      <c r="Q7215" s="9">
        <f>IF(M7215="","",PRODUCT(M7215,CPI!$B$112/P7215))</f>
        <v>43279709.83027336</v>
      </c>
    </row>
    <row r="7216" spans="1:17">
      <c r="A7216" t="s">
        <v>20723</v>
      </c>
      <c r="B7216" t="s">
        <v>44</v>
      </c>
      <c r="C7216" t="s">
        <v>401</v>
      </c>
      <c r="D7216">
        <v>2017</v>
      </c>
      <c r="E7216" t="s">
        <v>20347</v>
      </c>
      <c r="F7216">
        <v>4.3</v>
      </c>
      <c r="G7216">
        <v>7700</v>
      </c>
      <c r="H7216" t="s">
        <v>14719</v>
      </c>
      <c r="I7216" t="s">
        <v>20724</v>
      </c>
      <c r="J7216" t="s">
        <v>20725</v>
      </c>
      <c r="K7216" t="s">
        <v>41</v>
      </c>
      <c r="L7216">
        <v>22000000</v>
      </c>
      <c r="M7216">
        <v>40140972</v>
      </c>
      <c r="N7216" t="s">
        <v>191</v>
      </c>
      <c r="O7216">
        <v>91</v>
      </c>
      <c r="P7216" cm="1">
        <f t="array" ref="P7216">_xlfn.XLOOKUP(D7216, CPI!$A:A, CPI!$B:B)</f>
        <v>245.1</v>
      </c>
      <c r="Q7216" s="9">
        <f>IF(M7216="","",PRODUCT(M7216,CPI!$B$112/P7216))</f>
        <v>49901893.79192166</v>
      </c>
    </row>
    <row r="7217" spans="1:17">
      <c r="A7217" t="s">
        <v>20726</v>
      </c>
      <c r="B7217" t="s">
        <v>458</v>
      </c>
      <c r="C7217" t="s">
        <v>28</v>
      </c>
      <c r="D7217">
        <v>2017</v>
      </c>
      <c r="E7217" t="s">
        <v>20727</v>
      </c>
      <c r="F7217">
        <v>6.4</v>
      </c>
      <c r="G7217">
        <v>32000</v>
      </c>
      <c r="H7217" t="s">
        <v>20728</v>
      </c>
      <c r="I7217" t="s">
        <v>20728</v>
      </c>
      <c r="J7217" t="s">
        <v>20729</v>
      </c>
      <c r="K7217" t="s">
        <v>33</v>
      </c>
      <c r="M7217">
        <v>4131358</v>
      </c>
      <c r="N7217" t="s">
        <v>13746</v>
      </c>
      <c r="O7217">
        <v>98</v>
      </c>
      <c r="P7217" cm="1">
        <f t="array" ref="P7217">_xlfn.XLOOKUP(D7217, CPI!$A:A, CPI!$B:B)</f>
        <v>245.1</v>
      </c>
      <c r="Q7217" s="9">
        <f>IF(M7217="","",PRODUCT(M7217,CPI!$B$112/P7217))</f>
        <v>5135964.0252957977</v>
      </c>
    </row>
    <row r="7218" spans="1:17">
      <c r="A7218" t="s">
        <v>20730</v>
      </c>
      <c r="B7218" t="s">
        <v>44</v>
      </c>
      <c r="C7218" t="s">
        <v>74</v>
      </c>
      <c r="D7218">
        <v>2017</v>
      </c>
      <c r="E7218" t="s">
        <v>20113</v>
      </c>
      <c r="F7218">
        <v>6.1</v>
      </c>
      <c r="G7218">
        <v>12000</v>
      </c>
      <c r="H7218" t="s">
        <v>20731</v>
      </c>
      <c r="I7218" t="s">
        <v>20732</v>
      </c>
      <c r="J7218" t="s">
        <v>12296</v>
      </c>
      <c r="K7218" t="s">
        <v>33</v>
      </c>
      <c r="L7218">
        <v>6400000</v>
      </c>
      <c r="M7218">
        <v>6724365</v>
      </c>
      <c r="N7218" t="s">
        <v>20733</v>
      </c>
      <c r="O7218">
        <v>105</v>
      </c>
      <c r="P7218" cm="1">
        <f t="array" ref="P7218">_xlfn.XLOOKUP(D7218, CPI!$A:A, CPI!$B:B)</f>
        <v>245.1</v>
      </c>
      <c r="Q7218" s="9">
        <f>IF(M7218="","",PRODUCT(M7218,CPI!$B$112/P7218))</f>
        <v>8359502.3072215421</v>
      </c>
    </row>
    <row r="7219" spans="1:17">
      <c r="A7219" t="s">
        <v>20734</v>
      </c>
      <c r="B7219" t="s">
        <v>27</v>
      </c>
      <c r="C7219" t="s">
        <v>28</v>
      </c>
      <c r="D7219">
        <v>2017</v>
      </c>
      <c r="E7219" t="s">
        <v>20735</v>
      </c>
      <c r="F7219">
        <v>6.4</v>
      </c>
      <c r="G7219">
        <v>13000</v>
      </c>
      <c r="H7219" t="s">
        <v>20736</v>
      </c>
      <c r="I7219" t="s">
        <v>20736</v>
      </c>
      <c r="J7219" t="s">
        <v>20737</v>
      </c>
      <c r="K7219" t="s">
        <v>41</v>
      </c>
      <c r="M7219">
        <v>486623</v>
      </c>
      <c r="N7219" t="s">
        <v>18027</v>
      </c>
      <c r="O7219">
        <v>98</v>
      </c>
      <c r="P7219" cm="1">
        <f t="array" ref="P7219">_xlfn.XLOOKUP(D7219, CPI!$A:A, CPI!$B:B)</f>
        <v>245.1</v>
      </c>
      <c r="Q7219" s="9">
        <f>IF(M7219="","",PRODUCT(M7219,CPI!$B$112/P7219))</f>
        <v>604953.19502243982</v>
      </c>
    </row>
    <row r="7220" spans="1:17">
      <c r="A7220" t="s">
        <v>20738</v>
      </c>
      <c r="B7220" t="s">
        <v>44</v>
      </c>
      <c r="C7220" t="s">
        <v>28</v>
      </c>
      <c r="D7220">
        <v>2017</v>
      </c>
      <c r="E7220" t="s">
        <v>20477</v>
      </c>
      <c r="F7220">
        <v>6.5</v>
      </c>
      <c r="G7220">
        <v>14000</v>
      </c>
      <c r="H7220" t="s">
        <v>13437</v>
      </c>
      <c r="I7220" t="s">
        <v>13437</v>
      </c>
      <c r="J7220" t="s">
        <v>20739</v>
      </c>
      <c r="K7220" t="s">
        <v>33</v>
      </c>
      <c r="L7220">
        <v>5400000</v>
      </c>
      <c r="M7220">
        <v>12062146</v>
      </c>
      <c r="N7220" t="s">
        <v>20740</v>
      </c>
      <c r="O7220">
        <v>113</v>
      </c>
      <c r="P7220" cm="1">
        <f t="array" ref="P7220">_xlfn.XLOOKUP(D7220, CPI!$A:A, CPI!$B:B)</f>
        <v>245.1</v>
      </c>
      <c r="Q7220" s="9">
        <f>IF(M7220="","",PRODUCT(M7220,CPI!$B$112/P7220))</f>
        <v>14995250.453692371</v>
      </c>
    </row>
    <row r="7221" spans="1:17">
      <c r="A7221" t="s">
        <v>8075</v>
      </c>
      <c r="B7221" t="s">
        <v>2010</v>
      </c>
      <c r="C7221" t="s">
        <v>74</v>
      </c>
      <c r="D7221">
        <v>2017</v>
      </c>
      <c r="E7221" t="s">
        <v>20741</v>
      </c>
      <c r="F7221">
        <v>6.5</v>
      </c>
      <c r="G7221">
        <v>14000</v>
      </c>
      <c r="H7221" t="s">
        <v>20742</v>
      </c>
      <c r="I7221" t="s">
        <v>20743</v>
      </c>
      <c r="J7221" t="s">
        <v>17198</v>
      </c>
      <c r="K7221" t="s">
        <v>33</v>
      </c>
      <c r="M7221">
        <v>2096600</v>
      </c>
      <c r="N7221" t="s">
        <v>19797</v>
      </c>
      <c r="O7221">
        <v>120</v>
      </c>
      <c r="P7221" cm="1">
        <f t="array" ref="P7221">_xlfn.XLOOKUP(D7221, CPI!$A:A, CPI!$B:B)</f>
        <v>245.1</v>
      </c>
      <c r="Q7221" s="9">
        <f>IF(M7221="","",PRODUCT(M7221,CPI!$B$112/P7221))</f>
        <v>2606421.9502243982</v>
      </c>
    </row>
    <row r="7222" spans="1:17">
      <c r="A7222" t="s">
        <v>20744</v>
      </c>
      <c r="B7222" t="s">
        <v>27</v>
      </c>
      <c r="C7222" t="s">
        <v>52</v>
      </c>
      <c r="D7222">
        <v>2017</v>
      </c>
      <c r="E7222" t="s">
        <v>20745</v>
      </c>
      <c r="F7222">
        <v>5.6</v>
      </c>
      <c r="G7222">
        <v>46000</v>
      </c>
      <c r="H7222" t="s">
        <v>16087</v>
      </c>
      <c r="I7222" t="s">
        <v>16087</v>
      </c>
      <c r="J7222" t="s">
        <v>17176</v>
      </c>
      <c r="K7222" t="s">
        <v>41</v>
      </c>
      <c r="L7222">
        <v>28000000</v>
      </c>
      <c r="M7222">
        <v>130560428</v>
      </c>
      <c r="N7222" t="s">
        <v>20746</v>
      </c>
      <c r="O7222">
        <v>104</v>
      </c>
      <c r="P7222" cm="1">
        <f t="array" ref="P7222">_xlfn.XLOOKUP(D7222, CPI!$A:A, CPI!$B:B)</f>
        <v>245.1</v>
      </c>
      <c r="Q7222" s="9">
        <f>IF(M7222="","",PRODUCT(M7222,CPI!$B$112/P7222))</f>
        <v>162308292.17299062</v>
      </c>
    </row>
    <row r="7223" spans="1:17">
      <c r="A7223" t="s">
        <v>20747</v>
      </c>
      <c r="B7223" t="s">
        <v>27</v>
      </c>
      <c r="C7223" t="s">
        <v>28</v>
      </c>
      <c r="D7223">
        <v>2017</v>
      </c>
      <c r="E7223" t="s">
        <v>20748</v>
      </c>
      <c r="F7223">
        <v>7.6</v>
      </c>
      <c r="G7223">
        <v>31000</v>
      </c>
      <c r="H7223" t="s">
        <v>13227</v>
      </c>
      <c r="I7223" t="s">
        <v>19201</v>
      </c>
      <c r="J7223" t="s">
        <v>20749</v>
      </c>
      <c r="K7223" t="s">
        <v>8410</v>
      </c>
      <c r="M7223">
        <v>3925992</v>
      </c>
      <c r="N7223" t="s">
        <v>19203</v>
      </c>
      <c r="O7223">
        <v>127</v>
      </c>
      <c r="P7223" cm="1">
        <f t="array" ref="P7223">_xlfn.XLOOKUP(D7223, CPI!$A:A, CPI!$B:B)</f>
        <v>245.1</v>
      </c>
      <c r="Q7223" s="9">
        <f>IF(M7223="","",PRODUCT(M7223,CPI!$B$112/P7223))</f>
        <v>4880659.9853121173</v>
      </c>
    </row>
    <row r="7224" spans="1:17">
      <c r="A7224" t="s">
        <v>20750</v>
      </c>
      <c r="B7224" t="s">
        <v>44</v>
      </c>
      <c r="C7224" t="s">
        <v>401</v>
      </c>
      <c r="D7224">
        <v>2017</v>
      </c>
      <c r="E7224" t="s">
        <v>20113</v>
      </c>
      <c r="F7224">
        <v>6.2</v>
      </c>
      <c r="G7224">
        <v>26000</v>
      </c>
      <c r="H7224" t="s">
        <v>18417</v>
      </c>
      <c r="I7224" t="s">
        <v>15584</v>
      </c>
      <c r="J7224" t="s">
        <v>19245</v>
      </c>
      <c r="K7224" t="s">
        <v>41</v>
      </c>
      <c r="L7224">
        <v>38000000</v>
      </c>
      <c r="M7224">
        <v>125427681</v>
      </c>
      <c r="N7224" t="s">
        <v>10184</v>
      </c>
      <c r="O7224">
        <v>89</v>
      </c>
      <c r="P7224" cm="1">
        <f t="array" ref="P7224">_xlfn.XLOOKUP(D7224, CPI!$A:A, CPI!$B:B)</f>
        <v>245.1</v>
      </c>
      <c r="Q7224" s="9">
        <f>IF(M7224="","",PRODUCT(M7224,CPI!$B$112/P7224))</f>
        <v>155927435.33537331</v>
      </c>
    </row>
    <row r="7225" spans="1:17">
      <c r="A7225" t="s">
        <v>20751</v>
      </c>
      <c r="B7225" t="s">
        <v>27</v>
      </c>
      <c r="C7225" t="s">
        <v>52</v>
      </c>
      <c r="D7225">
        <v>2017</v>
      </c>
      <c r="E7225" t="s">
        <v>20223</v>
      </c>
      <c r="F7225">
        <v>6</v>
      </c>
      <c r="G7225">
        <v>9300</v>
      </c>
      <c r="H7225" t="s">
        <v>11569</v>
      </c>
      <c r="I7225" t="s">
        <v>11570</v>
      </c>
      <c r="J7225" t="s">
        <v>12512</v>
      </c>
      <c r="K7225" t="s">
        <v>41</v>
      </c>
      <c r="M7225">
        <v>7425391</v>
      </c>
      <c r="N7225" t="s">
        <v>19376</v>
      </c>
      <c r="O7225">
        <v>82</v>
      </c>
      <c r="P7225" cm="1">
        <f t="array" ref="P7225">_xlfn.XLOOKUP(D7225, CPI!$A:A, CPI!$B:B)</f>
        <v>245.1</v>
      </c>
      <c r="Q7225" s="9">
        <f>IF(M7225="","",PRODUCT(M7225,CPI!$B$112/P7225))</f>
        <v>9230994.0338637289</v>
      </c>
    </row>
    <row r="7226" spans="1:17">
      <c r="A7226" t="s">
        <v>20752</v>
      </c>
      <c r="B7226" t="s">
        <v>2010</v>
      </c>
      <c r="C7226" t="s">
        <v>28</v>
      </c>
      <c r="D7226">
        <v>2017</v>
      </c>
      <c r="E7226" t="s">
        <v>19821</v>
      </c>
      <c r="F7226">
        <v>5</v>
      </c>
      <c r="G7226">
        <v>19000</v>
      </c>
      <c r="H7226" t="s">
        <v>9705</v>
      </c>
      <c r="I7226" t="s">
        <v>20753</v>
      </c>
      <c r="J7226" t="s">
        <v>16857</v>
      </c>
      <c r="K7226" t="s">
        <v>41</v>
      </c>
      <c r="L7226">
        <v>12000000</v>
      </c>
      <c r="M7226">
        <v>23468586</v>
      </c>
      <c r="N7226" t="s">
        <v>19262</v>
      </c>
      <c r="O7226">
        <v>90</v>
      </c>
      <c r="P7226" cm="1">
        <f t="array" ref="P7226">_xlfn.XLOOKUP(D7226, CPI!$A:A, CPI!$B:B)</f>
        <v>245.1</v>
      </c>
      <c r="Q7226" s="9">
        <f>IF(M7226="","",PRODUCT(M7226,CPI!$B$112/P7226))</f>
        <v>29175349.46634027</v>
      </c>
    </row>
    <row r="7227" spans="1:17">
      <c r="A7227" t="s">
        <v>20754</v>
      </c>
      <c r="B7227" t="s">
        <v>458</v>
      </c>
      <c r="C7227" t="s">
        <v>115</v>
      </c>
      <c r="D7227">
        <v>2017</v>
      </c>
      <c r="E7227" t="s">
        <v>20446</v>
      </c>
      <c r="F7227">
        <v>6.6</v>
      </c>
      <c r="G7227">
        <v>21000</v>
      </c>
      <c r="H7227" t="s">
        <v>20755</v>
      </c>
      <c r="I7227" t="s">
        <v>20756</v>
      </c>
      <c r="J7227" t="s">
        <v>20757</v>
      </c>
      <c r="K7227" t="s">
        <v>41</v>
      </c>
      <c r="M7227">
        <v>33109</v>
      </c>
      <c r="N7227" t="s">
        <v>20758</v>
      </c>
      <c r="O7227">
        <v>103</v>
      </c>
      <c r="P7227" cm="1">
        <f t="array" ref="P7227">_xlfn.XLOOKUP(D7227, CPI!$A:A, CPI!$B:B)</f>
        <v>245.1</v>
      </c>
      <c r="Q7227" s="9">
        <f>IF(M7227="","",PRODUCT(M7227,CPI!$B$112/P7227))</f>
        <v>41159.984904120764</v>
      </c>
    </row>
    <row r="7228" spans="1:17">
      <c r="A7228" t="s">
        <v>20759</v>
      </c>
      <c r="B7228" t="s">
        <v>27</v>
      </c>
      <c r="C7228" t="s">
        <v>45</v>
      </c>
      <c r="D7228">
        <v>2017</v>
      </c>
      <c r="E7228" t="s">
        <v>20295</v>
      </c>
      <c r="F7228">
        <v>6.8</v>
      </c>
      <c r="G7228">
        <v>16000</v>
      </c>
      <c r="H7228" t="s">
        <v>12088</v>
      </c>
      <c r="I7228" t="s">
        <v>20760</v>
      </c>
      <c r="J7228" t="s">
        <v>20761</v>
      </c>
      <c r="K7228" t="s">
        <v>2119</v>
      </c>
      <c r="M7228">
        <v>7162617</v>
      </c>
      <c r="N7228" t="s">
        <v>34</v>
      </c>
      <c r="O7228">
        <v>140</v>
      </c>
      <c r="P7228" cm="1">
        <f t="array" ref="P7228">_xlfn.XLOOKUP(D7228, CPI!$A:A, CPI!$B:B)</f>
        <v>245.1</v>
      </c>
      <c r="Q7228" s="9">
        <f>IF(M7228="","",PRODUCT(M7228,CPI!$B$112/P7228))</f>
        <v>8904322.317013463</v>
      </c>
    </row>
    <row r="7229" spans="1:17">
      <c r="A7229" t="s">
        <v>20762</v>
      </c>
      <c r="B7229" t="s">
        <v>27</v>
      </c>
      <c r="C7229" t="s">
        <v>28</v>
      </c>
      <c r="D7229">
        <v>2017</v>
      </c>
      <c r="E7229" t="s">
        <v>20763</v>
      </c>
      <c r="F7229">
        <v>6.7</v>
      </c>
      <c r="G7229">
        <v>8500</v>
      </c>
      <c r="H7229" t="s">
        <v>15607</v>
      </c>
      <c r="I7229" t="s">
        <v>20764</v>
      </c>
      <c r="J7229" t="s">
        <v>16757</v>
      </c>
      <c r="K7229" t="s">
        <v>33</v>
      </c>
      <c r="M7229">
        <v>970809</v>
      </c>
      <c r="N7229" t="s">
        <v>20765</v>
      </c>
      <c r="O7229">
        <v>107</v>
      </c>
      <c r="P7229" cm="1">
        <f t="array" ref="P7229">_xlfn.XLOOKUP(D7229, CPI!$A:A, CPI!$B:B)</f>
        <v>245.1</v>
      </c>
      <c r="Q7229" s="9">
        <f>IF(M7229="","",PRODUCT(M7229,CPI!$B$112/P7229))</f>
        <v>1206876.794369645</v>
      </c>
    </row>
    <row r="7230" spans="1:17">
      <c r="A7230" t="s">
        <v>20766</v>
      </c>
      <c r="B7230" t="s">
        <v>27</v>
      </c>
      <c r="C7230" t="s">
        <v>74</v>
      </c>
      <c r="D7230">
        <v>2017</v>
      </c>
      <c r="E7230" t="s">
        <v>20767</v>
      </c>
      <c r="F7230">
        <v>6.6</v>
      </c>
      <c r="G7230">
        <v>4900</v>
      </c>
      <c r="H7230" t="s">
        <v>14913</v>
      </c>
      <c r="I7230" t="s">
        <v>14913</v>
      </c>
      <c r="J7230" t="s">
        <v>20768</v>
      </c>
      <c r="K7230" t="s">
        <v>463</v>
      </c>
      <c r="M7230">
        <v>1332204</v>
      </c>
      <c r="N7230" t="s">
        <v>20769</v>
      </c>
      <c r="O7230">
        <v>107</v>
      </c>
      <c r="P7230" cm="1">
        <f t="array" ref="P7230">_xlfn.XLOOKUP(D7230, CPI!$A:A, CPI!$B:B)</f>
        <v>245.1</v>
      </c>
      <c r="Q7230" s="9">
        <f>IF(M7230="","",PRODUCT(M7230,CPI!$B$112/P7230))</f>
        <v>1656150.7906976745</v>
      </c>
    </row>
    <row r="7231" spans="1:17">
      <c r="A7231" t="s">
        <v>20770</v>
      </c>
      <c r="B7231" t="s">
        <v>2010</v>
      </c>
      <c r="C7231" t="s">
        <v>74</v>
      </c>
      <c r="D7231">
        <v>2017</v>
      </c>
      <c r="E7231" t="s">
        <v>20396</v>
      </c>
      <c r="F7231">
        <v>7.3</v>
      </c>
      <c r="G7231">
        <v>22000</v>
      </c>
      <c r="H7231" t="s">
        <v>5797</v>
      </c>
      <c r="I7231" t="s">
        <v>20771</v>
      </c>
      <c r="J7231" t="s">
        <v>18460</v>
      </c>
      <c r="K7231" t="s">
        <v>41</v>
      </c>
      <c r="L7231">
        <v>12000000</v>
      </c>
      <c r="M7231">
        <v>10116816</v>
      </c>
      <c r="N7231" t="s">
        <v>20772</v>
      </c>
      <c r="O7231">
        <v>118</v>
      </c>
      <c r="P7231" cm="1">
        <f t="array" ref="P7231">_xlfn.XLOOKUP(D7231, CPI!$A:A, CPI!$B:B)</f>
        <v>245.1</v>
      </c>
      <c r="Q7231" s="9">
        <f>IF(M7231="","",PRODUCT(M7231,CPI!$B$112/P7231))</f>
        <v>12576882.232558139</v>
      </c>
    </row>
    <row r="7232" spans="1:17">
      <c r="A7232" t="s">
        <v>20773</v>
      </c>
      <c r="B7232" t="s">
        <v>458</v>
      </c>
      <c r="C7232" t="s">
        <v>28</v>
      </c>
      <c r="D7232">
        <v>2017</v>
      </c>
      <c r="E7232" t="s">
        <v>20451</v>
      </c>
      <c r="F7232">
        <v>7.4</v>
      </c>
      <c r="G7232">
        <v>14000</v>
      </c>
      <c r="H7232" t="s">
        <v>20774</v>
      </c>
      <c r="I7232" t="s">
        <v>20774</v>
      </c>
      <c r="J7232" t="s">
        <v>20775</v>
      </c>
      <c r="K7232" t="s">
        <v>463</v>
      </c>
      <c r="M7232">
        <v>7704369</v>
      </c>
      <c r="N7232" t="s">
        <v>20776</v>
      </c>
      <c r="O7232">
        <v>143</v>
      </c>
      <c r="P7232" cm="1">
        <f t="array" ref="P7232">_xlfn.XLOOKUP(D7232, CPI!$A:A, CPI!$B:B)</f>
        <v>245.1</v>
      </c>
      <c r="Q7232" s="9">
        <f>IF(M7232="","",PRODUCT(M7232,CPI!$B$112/P7232))</f>
        <v>9577810.013463892</v>
      </c>
    </row>
    <row r="7233" spans="1:17">
      <c r="A7233" t="s">
        <v>20777</v>
      </c>
      <c r="B7233" t="s">
        <v>27</v>
      </c>
      <c r="C7233" t="s">
        <v>36</v>
      </c>
      <c r="D7233">
        <v>2017</v>
      </c>
      <c r="E7233" t="s">
        <v>20424</v>
      </c>
      <c r="F7233">
        <v>7.2</v>
      </c>
      <c r="G7233">
        <v>12000</v>
      </c>
      <c r="H7233" t="s">
        <v>17530</v>
      </c>
      <c r="I7233" t="s">
        <v>17530</v>
      </c>
      <c r="J7233" t="s">
        <v>20778</v>
      </c>
      <c r="K7233" t="s">
        <v>33</v>
      </c>
      <c r="M7233">
        <v>2443584</v>
      </c>
      <c r="N7233" t="s">
        <v>15786</v>
      </c>
      <c r="O7233">
        <v>121</v>
      </c>
      <c r="P7233" cm="1">
        <f t="array" ref="P7233">_xlfn.XLOOKUP(D7233, CPI!$A:A, CPI!$B:B)</f>
        <v>245.1</v>
      </c>
      <c r="Q7233" s="9">
        <f>IF(M7233="","",PRODUCT(M7233,CPI!$B$112/P7233))</f>
        <v>3037780.6805385556</v>
      </c>
    </row>
    <row r="7234" spans="1:17">
      <c r="A7234" t="s">
        <v>20779</v>
      </c>
      <c r="B7234" t="s">
        <v>458</v>
      </c>
      <c r="C7234" t="s">
        <v>45</v>
      </c>
      <c r="D7234">
        <v>2017</v>
      </c>
      <c r="E7234" t="s">
        <v>20303</v>
      </c>
      <c r="F7234">
        <v>7.2</v>
      </c>
      <c r="G7234">
        <v>7300</v>
      </c>
      <c r="H7234" t="s">
        <v>20780</v>
      </c>
      <c r="I7234" t="s">
        <v>20781</v>
      </c>
      <c r="J7234" t="s">
        <v>20782</v>
      </c>
      <c r="K7234" t="s">
        <v>931</v>
      </c>
      <c r="M7234">
        <v>19015346</v>
      </c>
      <c r="N7234" t="s">
        <v>20783</v>
      </c>
      <c r="O7234">
        <v>118</v>
      </c>
      <c r="P7234" cm="1">
        <f t="array" ref="P7234">_xlfn.XLOOKUP(D7234, CPI!$A:A, CPI!$B:B)</f>
        <v>245.1</v>
      </c>
      <c r="Q7234" s="9">
        <f>IF(M7234="","",PRODUCT(M7234,CPI!$B$112/P7234))</f>
        <v>23639232.665034678</v>
      </c>
    </row>
    <row r="7235" spans="1:17">
      <c r="A7235" t="s">
        <v>20784</v>
      </c>
      <c r="B7235" t="s">
        <v>8593</v>
      </c>
      <c r="C7235" t="s">
        <v>52</v>
      </c>
      <c r="D7235">
        <v>2017</v>
      </c>
      <c r="E7235" t="s">
        <v>20311</v>
      </c>
      <c r="F7235">
        <v>6.1</v>
      </c>
      <c r="G7235">
        <v>4900</v>
      </c>
      <c r="H7235" t="s">
        <v>20785</v>
      </c>
      <c r="I7235" t="s">
        <v>20786</v>
      </c>
      <c r="J7235" t="s">
        <v>20785</v>
      </c>
      <c r="K7235" t="s">
        <v>41</v>
      </c>
      <c r="M7235">
        <v>2583</v>
      </c>
      <c r="N7235" t="s">
        <v>19341</v>
      </c>
      <c r="O7235">
        <v>83</v>
      </c>
      <c r="P7235" cm="1">
        <f t="array" ref="P7235">_xlfn.XLOOKUP(D7235, CPI!$A:A, CPI!$B:B)</f>
        <v>245.1</v>
      </c>
      <c r="Q7235" s="9">
        <f>IF(M7235="","",PRODUCT(M7235,CPI!$B$112/P7235))</f>
        <v>3211.097919216646</v>
      </c>
    </row>
    <row r="7236" spans="1:17">
      <c r="A7236" t="s">
        <v>20787</v>
      </c>
      <c r="B7236" t="s">
        <v>27</v>
      </c>
      <c r="C7236" t="s">
        <v>28</v>
      </c>
      <c r="D7236">
        <v>2017</v>
      </c>
      <c r="E7236" t="s">
        <v>20788</v>
      </c>
      <c r="F7236">
        <v>7</v>
      </c>
      <c r="G7236">
        <v>3700</v>
      </c>
      <c r="H7236" t="s">
        <v>8222</v>
      </c>
      <c r="I7236" t="s">
        <v>8222</v>
      </c>
      <c r="J7236" t="s">
        <v>211</v>
      </c>
      <c r="K7236" t="s">
        <v>41</v>
      </c>
      <c r="M7236">
        <v>14410</v>
      </c>
      <c r="N7236" t="s">
        <v>20789</v>
      </c>
      <c r="O7236">
        <v>94</v>
      </c>
      <c r="P7236" cm="1">
        <f t="array" ref="P7236">_xlfn.XLOOKUP(D7236, CPI!$A:A, CPI!$B:B)</f>
        <v>245.1</v>
      </c>
      <c r="Q7236" s="9">
        <f>IF(M7236="","",PRODUCT(M7236,CPI!$B$112/P7236))</f>
        <v>17914.022847817218</v>
      </c>
    </row>
    <row r="7237" spans="1:17">
      <c r="A7237" t="s">
        <v>20790</v>
      </c>
      <c r="B7237" t="s">
        <v>27</v>
      </c>
      <c r="C7237" t="s">
        <v>28</v>
      </c>
      <c r="D7237">
        <v>2017</v>
      </c>
      <c r="E7237" t="s">
        <v>20617</v>
      </c>
      <c r="F7237">
        <v>6.3</v>
      </c>
      <c r="G7237">
        <v>10000</v>
      </c>
      <c r="H7237" t="s">
        <v>20791</v>
      </c>
      <c r="I7237" t="s">
        <v>5907</v>
      </c>
      <c r="J7237" t="s">
        <v>20792</v>
      </c>
      <c r="K7237" t="s">
        <v>33</v>
      </c>
      <c r="M7237">
        <v>3338249</v>
      </c>
      <c r="N7237" t="s">
        <v>6575</v>
      </c>
      <c r="O7237">
        <v>110</v>
      </c>
      <c r="P7237" cm="1">
        <f t="array" ref="P7237">_xlfn.XLOOKUP(D7237, CPI!$A:A, CPI!$B:B)</f>
        <v>245.1</v>
      </c>
      <c r="Q7237" s="9">
        <f>IF(M7237="","",PRODUCT(M7237,CPI!$B$112/P7237))</f>
        <v>4149997.8388412893</v>
      </c>
    </row>
    <row r="7238" spans="1:17">
      <c r="A7238" t="s">
        <v>20793</v>
      </c>
      <c r="B7238" t="s">
        <v>8593</v>
      </c>
      <c r="C7238" t="s">
        <v>36</v>
      </c>
      <c r="D7238">
        <v>2017</v>
      </c>
      <c r="E7238" t="s">
        <v>20794</v>
      </c>
      <c r="F7238">
        <v>6.7</v>
      </c>
      <c r="G7238">
        <v>3000</v>
      </c>
      <c r="H7238" t="s">
        <v>20795</v>
      </c>
      <c r="I7238" t="s">
        <v>5486</v>
      </c>
      <c r="J7238" t="s">
        <v>20796</v>
      </c>
      <c r="K7238" t="s">
        <v>259</v>
      </c>
      <c r="M7238">
        <v>3322479</v>
      </c>
      <c r="N7238" t="s">
        <v>20797</v>
      </c>
      <c r="O7238">
        <v>115</v>
      </c>
      <c r="P7238" cm="1">
        <f t="array" ref="P7238">_xlfn.XLOOKUP(D7238, CPI!$A:A, CPI!$B:B)</f>
        <v>245.1</v>
      </c>
      <c r="Q7238" s="9">
        <f>IF(M7238="","",PRODUCT(M7238,CPI!$B$112/P7238))</f>
        <v>4130393.1101591187</v>
      </c>
    </row>
    <row r="7239" spans="1:17">
      <c r="A7239" t="s">
        <v>20798</v>
      </c>
      <c r="B7239" t="s">
        <v>458</v>
      </c>
      <c r="C7239" t="s">
        <v>45</v>
      </c>
      <c r="D7239">
        <v>2017</v>
      </c>
      <c r="E7239" t="s">
        <v>20799</v>
      </c>
      <c r="F7239">
        <v>6.7</v>
      </c>
      <c r="G7239">
        <v>13000</v>
      </c>
      <c r="H7239" t="s">
        <v>20800</v>
      </c>
      <c r="I7239" t="s">
        <v>20801</v>
      </c>
      <c r="J7239" t="s">
        <v>20802</v>
      </c>
      <c r="K7239" t="s">
        <v>931</v>
      </c>
      <c r="M7239">
        <v>8737458</v>
      </c>
      <c r="N7239" t="s">
        <v>20803</v>
      </c>
      <c r="O7239">
        <v>124</v>
      </c>
      <c r="P7239" cm="1">
        <f t="array" ref="P7239">_xlfn.XLOOKUP(D7239, CPI!$A:A, CPI!$B:B)</f>
        <v>245.1</v>
      </c>
      <c r="Q7239" s="9">
        <f>IF(M7239="","",PRODUCT(M7239,CPI!$B$112/P7239))</f>
        <v>10862111.189718481</v>
      </c>
    </row>
    <row r="7240" spans="1:17">
      <c r="A7240" t="s">
        <v>20804</v>
      </c>
      <c r="B7240" t="s">
        <v>27</v>
      </c>
      <c r="C7240" t="s">
        <v>52</v>
      </c>
      <c r="D7240">
        <v>2017</v>
      </c>
      <c r="E7240" t="s">
        <v>20805</v>
      </c>
      <c r="F7240">
        <v>5.7</v>
      </c>
      <c r="G7240">
        <v>10000</v>
      </c>
      <c r="H7240" t="s">
        <v>12062</v>
      </c>
      <c r="I7240" t="s">
        <v>20806</v>
      </c>
      <c r="J7240" t="s">
        <v>17198</v>
      </c>
      <c r="K7240" t="s">
        <v>33</v>
      </c>
      <c r="M7240">
        <v>385733</v>
      </c>
      <c r="N7240" t="s">
        <v>20807</v>
      </c>
      <c r="O7240">
        <v>102</v>
      </c>
      <c r="P7240" cm="1">
        <f t="array" ref="P7240">_xlfn.XLOOKUP(D7240, CPI!$A:A, CPI!$B:B)</f>
        <v>245.1</v>
      </c>
      <c r="Q7240" s="9">
        <f>IF(M7240="","",PRODUCT(M7240,CPI!$B$112/P7240))</f>
        <v>479530.17176662583</v>
      </c>
    </row>
    <row r="7241" spans="1:17">
      <c r="A7241" t="s">
        <v>20808</v>
      </c>
      <c r="B7241" t="s">
        <v>2010</v>
      </c>
      <c r="C7241" t="s">
        <v>63</v>
      </c>
      <c r="D7241">
        <v>2017</v>
      </c>
      <c r="E7241" t="s">
        <v>20809</v>
      </c>
      <c r="F7241">
        <v>4.8</v>
      </c>
      <c r="G7241">
        <v>13000</v>
      </c>
      <c r="H7241" t="s">
        <v>15374</v>
      </c>
      <c r="I7241" t="s">
        <v>15374</v>
      </c>
      <c r="J7241" t="s">
        <v>4964</v>
      </c>
      <c r="K7241" t="s">
        <v>41</v>
      </c>
      <c r="M7241">
        <v>8481997</v>
      </c>
      <c r="N7241" t="s">
        <v>8998</v>
      </c>
      <c r="O7241">
        <v>87</v>
      </c>
      <c r="P7241" cm="1">
        <f t="array" ref="P7241">_xlfn.XLOOKUP(D7241, CPI!$A:A, CPI!$B:B)</f>
        <v>245.1</v>
      </c>
      <c r="Q7241" s="9">
        <f>IF(M7241="","",PRODUCT(M7241,CPI!$B$112/P7241))</f>
        <v>10544530.746226029</v>
      </c>
    </row>
    <row r="7242" spans="1:17">
      <c r="A7242" t="s">
        <v>20810</v>
      </c>
      <c r="B7242" t="s">
        <v>44</v>
      </c>
      <c r="C7242" t="s">
        <v>52</v>
      </c>
      <c r="D7242">
        <v>2017</v>
      </c>
      <c r="E7242" t="s">
        <v>19813</v>
      </c>
      <c r="F7242">
        <v>6.3</v>
      </c>
      <c r="G7242">
        <v>2000</v>
      </c>
      <c r="H7242" t="s">
        <v>17029</v>
      </c>
      <c r="I7242" t="s">
        <v>20811</v>
      </c>
      <c r="J7242" t="s">
        <v>20812</v>
      </c>
      <c r="K7242" t="s">
        <v>41</v>
      </c>
      <c r="L7242">
        <v>2000000</v>
      </c>
      <c r="M7242">
        <v>2308355</v>
      </c>
      <c r="N7242" t="s">
        <v>19434</v>
      </c>
      <c r="O7242">
        <v>91</v>
      </c>
      <c r="P7242" cm="1">
        <f t="array" ref="P7242">_xlfn.XLOOKUP(D7242, CPI!$A:A, CPI!$B:B)</f>
        <v>245.1</v>
      </c>
      <c r="Q7242" s="9">
        <f>IF(M7242="","",PRODUCT(M7242,CPI!$B$112/P7242))</f>
        <v>2869668.5781313749</v>
      </c>
    </row>
    <row r="7243" spans="1:17">
      <c r="A7243" t="s">
        <v>20813</v>
      </c>
      <c r="B7243" t="s">
        <v>2010</v>
      </c>
      <c r="C7243" t="s">
        <v>28</v>
      </c>
      <c r="D7243">
        <v>2017</v>
      </c>
      <c r="E7243" t="s">
        <v>19926</v>
      </c>
      <c r="F7243">
        <v>4.2</v>
      </c>
      <c r="G7243">
        <v>23000</v>
      </c>
      <c r="H7243" t="s">
        <v>8859</v>
      </c>
      <c r="I7243" t="s">
        <v>20814</v>
      </c>
      <c r="J7243" t="s">
        <v>20815</v>
      </c>
      <c r="K7243" t="s">
        <v>41</v>
      </c>
      <c r="L7243">
        <v>7400000</v>
      </c>
      <c r="M7243">
        <v>29874280</v>
      </c>
      <c r="N7243" t="s">
        <v>20746</v>
      </c>
      <c r="O7243">
        <v>96</v>
      </c>
      <c r="P7243" cm="1">
        <f t="array" ref="P7243">_xlfn.XLOOKUP(D7243, CPI!$A:A, CPI!$B:B)</f>
        <v>245.1</v>
      </c>
      <c r="Q7243" s="9">
        <f>IF(M7243="","",PRODUCT(M7243,CPI!$B$112/P7243))</f>
        <v>37138690.80375357</v>
      </c>
    </row>
    <row r="7244" spans="1:17">
      <c r="A7244" t="s">
        <v>20816</v>
      </c>
      <c r="B7244" t="s">
        <v>458</v>
      </c>
      <c r="C7244" t="s">
        <v>45</v>
      </c>
      <c r="D7244">
        <v>2017</v>
      </c>
      <c r="E7244" t="s">
        <v>20817</v>
      </c>
      <c r="F7244">
        <v>7.3</v>
      </c>
      <c r="G7244">
        <v>13000</v>
      </c>
      <c r="H7244" t="s">
        <v>20818</v>
      </c>
      <c r="I7244" t="s">
        <v>20819</v>
      </c>
      <c r="J7244" t="s">
        <v>20820</v>
      </c>
      <c r="K7244" t="s">
        <v>931</v>
      </c>
      <c r="M7244">
        <v>109383972</v>
      </c>
      <c r="N7244" t="s">
        <v>20821</v>
      </c>
      <c r="O7244">
        <v>139</v>
      </c>
      <c r="P7244" cm="1">
        <f t="array" ref="P7244">_xlfn.XLOOKUP(D7244, CPI!$A:A, CPI!$B:B)</f>
        <v>245.1</v>
      </c>
      <c r="Q7244" s="9">
        <f>IF(M7244="","",PRODUCT(M7244,CPI!$B$112/P7244))</f>
        <v>135982440.91554466</v>
      </c>
    </row>
    <row r="7245" spans="1:17">
      <c r="A7245" t="s">
        <v>20822</v>
      </c>
      <c r="B7245" t="s">
        <v>2010</v>
      </c>
      <c r="C7245" t="s">
        <v>28</v>
      </c>
      <c r="D7245">
        <v>2018</v>
      </c>
      <c r="E7245" t="s">
        <v>20424</v>
      </c>
      <c r="F7245">
        <v>7.5</v>
      </c>
      <c r="G7245">
        <v>456000</v>
      </c>
      <c r="H7245" t="s">
        <v>16467</v>
      </c>
      <c r="I7245" t="s">
        <v>20823</v>
      </c>
      <c r="J7245" t="s">
        <v>16337</v>
      </c>
      <c r="K7245" t="s">
        <v>41</v>
      </c>
      <c r="L7245">
        <v>17000000</v>
      </c>
      <c r="M7245">
        <v>350320413</v>
      </c>
      <c r="N7245" t="s">
        <v>55</v>
      </c>
      <c r="O7245">
        <v>90</v>
      </c>
      <c r="P7245" cm="1">
        <f t="array" ref="P7245">_xlfn.XLOOKUP(D7245, CPI!$A:A, CPI!$B:B)</f>
        <v>251.1</v>
      </c>
      <c r="Q7245" s="9">
        <f>IF(M7245="","",PRODUCT(M7245,CPI!$B$112/P7245))</f>
        <v>425100079.01672637</v>
      </c>
    </row>
    <row r="7246" spans="1:17">
      <c r="A7246" t="s">
        <v>20824</v>
      </c>
      <c r="B7246" t="s">
        <v>2010</v>
      </c>
      <c r="C7246" t="s">
        <v>45</v>
      </c>
      <c r="D7246">
        <v>2018</v>
      </c>
      <c r="E7246" t="s">
        <v>20359</v>
      </c>
      <c r="F7246">
        <v>8.4</v>
      </c>
      <c r="G7246">
        <v>897000</v>
      </c>
      <c r="H7246" t="s">
        <v>14876</v>
      </c>
      <c r="I7246" t="s">
        <v>16807</v>
      </c>
      <c r="J7246" t="s">
        <v>4923</v>
      </c>
      <c r="K7246" t="s">
        <v>41</v>
      </c>
      <c r="L7246">
        <v>321000000</v>
      </c>
      <c r="M7246">
        <v>2048359754</v>
      </c>
      <c r="N7246" t="s">
        <v>17643</v>
      </c>
      <c r="O7246">
        <v>149</v>
      </c>
      <c r="P7246" cm="1">
        <f t="array" ref="P7246">_xlfn.XLOOKUP(D7246, CPI!$A:A, CPI!$B:B)</f>
        <v>251.1</v>
      </c>
      <c r="Q7246" s="9">
        <f>IF(M7246="","",PRODUCT(M7246,CPI!$B$112/P7246))</f>
        <v>2485604209.6527281</v>
      </c>
    </row>
    <row r="7247" spans="1:17">
      <c r="A7247" t="s">
        <v>20825</v>
      </c>
      <c r="B7247" t="s">
        <v>27</v>
      </c>
      <c r="C7247" t="s">
        <v>45</v>
      </c>
      <c r="D7247">
        <v>2018</v>
      </c>
      <c r="E7247" t="s">
        <v>20617</v>
      </c>
      <c r="F7247">
        <v>7.7</v>
      </c>
      <c r="G7247">
        <v>505000</v>
      </c>
      <c r="H7247" t="s">
        <v>20378</v>
      </c>
      <c r="I7247" t="s">
        <v>13992</v>
      </c>
      <c r="J7247" t="s">
        <v>12502</v>
      </c>
      <c r="K7247" t="s">
        <v>206</v>
      </c>
      <c r="L7247">
        <v>110000000</v>
      </c>
      <c r="M7247">
        <v>786470484</v>
      </c>
      <c r="N7247" t="s">
        <v>191</v>
      </c>
      <c r="O7247">
        <v>119</v>
      </c>
      <c r="P7247" cm="1">
        <f t="array" ref="P7247">_xlfn.XLOOKUP(D7247, CPI!$A:A, CPI!$B:B)</f>
        <v>251.1</v>
      </c>
      <c r="Q7247" s="9">
        <f>IF(M7247="","",PRODUCT(M7247,CPI!$B$112/P7247))</f>
        <v>954351081.14217436</v>
      </c>
    </row>
    <row r="7248" spans="1:17">
      <c r="A7248" t="s">
        <v>20826</v>
      </c>
      <c r="B7248" t="s">
        <v>2010</v>
      </c>
      <c r="C7248" t="s">
        <v>74</v>
      </c>
      <c r="D7248">
        <v>2018</v>
      </c>
      <c r="E7248" t="s">
        <v>20827</v>
      </c>
      <c r="F7248">
        <v>7.9</v>
      </c>
      <c r="G7248">
        <v>476000</v>
      </c>
      <c r="H7248" t="s">
        <v>8470</v>
      </c>
      <c r="I7248" t="s">
        <v>18842</v>
      </c>
      <c r="J7248" t="s">
        <v>20280</v>
      </c>
      <c r="K7248" t="s">
        <v>33</v>
      </c>
      <c r="L7248">
        <v>52000000</v>
      </c>
      <c r="M7248">
        <v>911902649</v>
      </c>
      <c r="N7248" t="s">
        <v>191</v>
      </c>
      <c r="O7248">
        <v>134</v>
      </c>
      <c r="P7248" cm="1">
        <f t="array" ref="P7248">_xlfn.XLOOKUP(D7248, CPI!$A:A, CPI!$B:B)</f>
        <v>251.1</v>
      </c>
      <c r="Q7248" s="9">
        <f>IF(M7248="","",PRODUCT(M7248,CPI!$B$112/P7248))</f>
        <v>1106558092.9920349</v>
      </c>
    </row>
    <row r="7249" spans="1:17">
      <c r="A7249" t="s">
        <v>20828</v>
      </c>
      <c r="B7249" t="s">
        <v>2010</v>
      </c>
      <c r="C7249" t="s">
        <v>45</v>
      </c>
      <c r="D7249">
        <v>2018</v>
      </c>
      <c r="E7249" t="s">
        <v>20829</v>
      </c>
      <c r="F7249">
        <v>7.3</v>
      </c>
      <c r="G7249">
        <v>661000</v>
      </c>
      <c r="H7249" t="s">
        <v>18583</v>
      </c>
      <c r="I7249" t="s">
        <v>18583</v>
      </c>
      <c r="J7249" t="s">
        <v>18460</v>
      </c>
      <c r="K7249" t="s">
        <v>41</v>
      </c>
      <c r="L7249">
        <v>200000000</v>
      </c>
      <c r="M7249">
        <v>1347597973</v>
      </c>
      <c r="N7249" t="s">
        <v>17643</v>
      </c>
      <c r="O7249">
        <v>134</v>
      </c>
      <c r="P7249" cm="1">
        <f t="array" ref="P7249">_xlfn.XLOOKUP(D7249, CPI!$A:A, CPI!$B:B)</f>
        <v>251.1</v>
      </c>
      <c r="Q7249" s="9">
        <f>IF(M7249="","",PRODUCT(M7249,CPI!$B$112/P7249))</f>
        <v>1635257277.4715252</v>
      </c>
    </row>
    <row r="7250" spans="1:17">
      <c r="A7250" t="s">
        <v>20830</v>
      </c>
      <c r="B7250" t="s">
        <v>27</v>
      </c>
      <c r="C7250" t="s">
        <v>28</v>
      </c>
      <c r="D7250">
        <v>2018</v>
      </c>
      <c r="E7250" t="s">
        <v>20831</v>
      </c>
      <c r="F7250">
        <v>7.3</v>
      </c>
      <c r="G7250">
        <v>259000</v>
      </c>
      <c r="H7250" t="s">
        <v>20832</v>
      </c>
      <c r="I7250" t="s">
        <v>20832</v>
      </c>
      <c r="J7250" t="s">
        <v>8054</v>
      </c>
      <c r="K7250" t="s">
        <v>41</v>
      </c>
      <c r="L7250">
        <v>10000000</v>
      </c>
      <c r="M7250">
        <v>80239658</v>
      </c>
      <c r="N7250" t="s">
        <v>19313</v>
      </c>
      <c r="O7250">
        <v>127</v>
      </c>
      <c r="P7250" cm="1">
        <f t="array" ref="P7250">_xlfn.XLOOKUP(D7250, CPI!$A:A, CPI!$B:B)</f>
        <v>251.1</v>
      </c>
      <c r="Q7250" s="9">
        <f>IF(M7250="","",PRODUCT(M7250,CPI!$B$112/P7250))</f>
        <v>97367677.389884502</v>
      </c>
    </row>
    <row r="7251" spans="1:17">
      <c r="A7251" t="s">
        <v>20833</v>
      </c>
      <c r="B7251" t="s">
        <v>27</v>
      </c>
      <c r="C7251" t="s">
        <v>52</v>
      </c>
      <c r="D7251">
        <v>2018</v>
      </c>
      <c r="E7251" t="s">
        <v>20834</v>
      </c>
      <c r="F7251">
        <v>6.8</v>
      </c>
      <c r="G7251">
        <v>136000</v>
      </c>
      <c r="H7251" t="s">
        <v>17137</v>
      </c>
      <c r="I7251" t="s">
        <v>20835</v>
      </c>
      <c r="J7251" t="s">
        <v>17655</v>
      </c>
      <c r="K7251" t="s">
        <v>206</v>
      </c>
      <c r="L7251">
        <v>20000000</v>
      </c>
      <c r="M7251">
        <v>97644617</v>
      </c>
      <c r="N7251" t="s">
        <v>19376</v>
      </c>
      <c r="O7251">
        <v>117</v>
      </c>
      <c r="P7251" cm="1">
        <f t="array" ref="P7251">_xlfn.XLOOKUP(D7251, CPI!$A:A, CPI!$B:B)</f>
        <v>251.1</v>
      </c>
      <c r="Q7251" s="9">
        <f>IF(M7251="","",PRODUCT(M7251,CPI!$B$112/P7251))</f>
        <v>118487912.38510554</v>
      </c>
    </row>
    <row r="7252" spans="1:17">
      <c r="A7252" t="s">
        <v>20836</v>
      </c>
      <c r="B7252" t="s">
        <v>2010</v>
      </c>
      <c r="C7252" t="s">
        <v>45</v>
      </c>
      <c r="D7252">
        <v>2018</v>
      </c>
      <c r="E7252" t="s">
        <v>20837</v>
      </c>
      <c r="F7252">
        <v>6.9</v>
      </c>
      <c r="G7252">
        <v>404000</v>
      </c>
      <c r="H7252" t="s">
        <v>13500</v>
      </c>
      <c r="I7252" t="s">
        <v>16123</v>
      </c>
      <c r="J7252" t="s">
        <v>17213</v>
      </c>
      <c r="K7252" t="s">
        <v>41</v>
      </c>
      <c r="L7252">
        <v>160000000</v>
      </c>
      <c r="M7252">
        <v>1148485886</v>
      </c>
      <c r="N7252" t="s">
        <v>34</v>
      </c>
      <c r="O7252">
        <v>143</v>
      </c>
      <c r="P7252" cm="1">
        <f t="array" ref="P7252">_xlfn.XLOOKUP(D7252, CPI!$A:A, CPI!$B:B)</f>
        <v>251.1</v>
      </c>
      <c r="Q7252" s="9">
        <f>IF(M7252="","",PRODUCT(M7252,CPI!$B$112/P7252))</f>
        <v>1393642570.5463958</v>
      </c>
    </row>
    <row r="7253" spans="1:17">
      <c r="A7253" t="s">
        <v>20838</v>
      </c>
      <c r="B7253" t="s">
        <v>2010</v>
      </c>
      <c r="C7253" t="s">
        <v>45</v>
      </c>
      <c r="D7253">
        <v>2018</v>
      </c>
      <c r="E7253" t="s">
        <v>20839</v>
      </c>
      <c r="F7253">
        <v>7.4</v>
      </c>
      <c r="G7253">
        <v>388000</v>
      </c>
      <c r="H7253" t="s">
        <v>506</v>
      </c>
      <c r="I7253" t="s">
        <v>7416</v>
      </c>
      <c r="J7253" t="s">
        <v>19448</v>
      </c>
      <c r="K7253" t="s">
        <v>41</v>
      </c>
      <c r="L7253">
        <v>175000000</v>
      </c>
      <c r="M7253">
        <v>582893671</v>
      </c>
      <c r="N7253" t="s">
        <v>34</v>
      </c>
      <c r="O7253">
        <v>140</v>
      </c>
      <c r="P7253" cm="1">
        <f t="array" ref="P7253">_xlfn.XLOOKUP(D7253, CPI!$A:A, CPI!$B:B)</f>
        <v>251.1</v>
      </c>
      <c r="Q7253" s="9">
        <f>IF(M7253="","",PRODUCT(M7253,CPI!$B$112/P7253))</f>
        <v>707318604.35563517</v>
      </c>
    </row>
    <row r="7254" spans="1:17">
      <c r="A7254" t="s">
        <v>20840</v>
      </c>
      <c r="B7254" t="s">
        <v>44</v>
      </c>
      <c r="C7254" t="s">
        <v>401</v>
      </c>
      <c r="D7254">
        <v>2018</v>
      </c>
      <c r="E7254" t="s">
        <v>20841</v>
      </c>
      <c r="F7254">
        <v>8.4</v>
      </c>
      <c r="G7254">
        <v>411000</v>
      </c>
      <c r="H7254" t="s">
        <v>20842</v>
      </c>
      <c r="I7254" t="s">
        <v>16244</v>
      </c>
      <c r="J7254" t="s">
        <v>19649</v>
      </c>
      <c r="K7254" t="s">
        <v>41</v>
      </c>
      <c r="L7254">
        <v>90000000</v>
      </c>
      <c r="M7254">
        <v>375540831</v>
      </c>
      <c r="N7254" t="s">
        <v>19555</v>
      </c>
      <c r="O7254">
        <v>117</v>
      </c>
      <c r="P7254" cm="1">
        <f t="array" ref="P7254">_xlfn.XLOOKUP(D7254, CPI!$A:A, CPI!$B:B)</f>
        <v>251.1</v>
      </c>
      <c r="Q7254" s="9">
        <f>IF(M7254="","",PRODUCT(M7254,CPI!$B$112/P7254))</f>
        <v>455704066.9283154</v>
      </c>
    </row>
    <row r="7255" spans="1:17">
      <c r="A7255" t="s">
        <v>20843</v>
      </c>
      <c r="B7255" t="s">
        <v>2010</v>
      </c>
      <c r="C7255" t="s">
        <v>45</v>
      </c>
      <c r="D7255">
        <v>2018</v>
      </c>
      <c r="E7255" t="s">
        <v>20648</v>
      </c>
      <c r="F7255">
        <v>7.7</v>
      </c>
      <c r="G7255">
        <v>303000</v>
      </c>
      <c r="H7255" t="s">
        <v>8471</v>
      </c>
      <c r="I7255" t="s">
        <v>9009</v>
      </c>
      <c r="J7255" t="s">
        <v>1489</v>
      </c>
      <c r="K7255" t="s">
        <v>41</v>
      </c>
      <c r="L7255">
        <v>178000000</v>
      </c>
      <c r="M7255">
        <v>791657398</v>
      </c>
      <c r="N7255" t="s">
        <v>55</v>
      </c>
      <c r="O7255">
        <v>147</v>
      </c>
      <c r="P7255" cm="1">
        <f t="array" ref="P7255">_xlfn.XLOOKUP(D7255, CPI!$A:A, CPI!$B:B)</f>
        <v>251.1</v>
      </c>
      <c r="Q7255" s="9">
        <f>IF(M7255="","",PRODUCT(M7255,CPI!$B$112/P7255))</f>
        <v>960645197.8120271</v>
      </c>
    </row>
    <row r="7256" spans="1:17">
      <c r="A7256" t="s">
        <v>813</v>
      </c>
      <c r="B7256" t="s">
        <v>2010</v>
      </c>
      <c r="C7256" t="s">
        <v>45</v>
      </c>
      <c r="D7256">
        <v>2018</v>
      </c>
      <c r="E7256" t="s">
        <v>20844</v>
      </c>
      <c r="F7256">
        <v>6.7</v>
      </c>
      <c r="G7256">
        <v>387000</v>
      </c>
      <c r="H7256" t="s">
        <v>16100</v>
      </c>
      <c r="I7256" t="s">
        <v>20845</v>
      </c>
      <c r="J7256" t="s">
        <v>15696</v>
      </c>
      <c r="K7256" t="s">
        <v>6002</v>
      </c>
      <c r="L7256">
        <v>100000000</v>
      </c>
      <c r="M7256">
        <v>856085151</v>
      </c>
      <c r="N7256" t="s">
        <v>20846</v>
      </c>
      <c r="O7256">
        <v>112</v>
      </c>
      <c r="P7256" cm="1">
        <f t="array" ref="P7256">_xlfn.XLOOKUP(D7256, CPI!$A:A, CPI!$B:B)</f>
        <v>251.1</v>
      </c>
      <c r="Q7256" s="9">
        <f>IF(M7256="","",PRODUCT(M7256,CPI!$B$112/P7256))</f>
        <v>1038825748.7443249</v>
      </c>
    </row>
    <row r="7257" spans="1:17">
      <c r="A7257" t="s">
        <v>20847</v>
      </c>
      <c r="B7257" t="s">
        <v>2010</v>
      </c>
      <c r="C7257" t="s">
        <v>74</v>
      </c>
      <c r="D7257">
        <v>2018</v>
      </c>
      <c r="E7257" t="s">
        <v>20848</v>
      </c>
      <c r="F7257">
        <v>8.1999999999999993</v>
      </c>
      <c r="G7257">
        <v>414000</v>
      </c>
      <c r="H7257" t="s">
        <v>7938</v>
      </c>
      <c r="I7257" t="s">
        <v>20849</v>
      </c>
      <c r="J7257" t="s">
        <v>13771</v>
      </c>
      <c r="K7257" t="s">
        <v>41</v>
      </c>
      <c r="L7257">
        <v>23000000</v>
      </c>
      <c r="M7257">
        <v>321752656</v>
      </c>
      <c r="N7257" t="s">
        <v>19311</v>
      </c>
      <c r="O7257">
        <v>130</v>
      </c>
      <c r="P7257" cm="1">
        <f t="array" ref="P7257">_xlfn.XLOOKUP(D7257, CPI!$A:A, CPI!$B:B)</f>
        <v>251.1</v>
      </c>
      <c r="Q7257" s="9">
        <f>IF(M7257="","",PRODUCT(M7257,CPI!$B$112/P7257))</f>
        <v>390434226.53604138</v>
      </c>
    </row>
    <row r="7258" spans="1:17">
      <c r="A7258" t="s">
        <v>20850</v>
      </c>
      <c r="B7258" t="s">
        <v>2010</v>
      </c>
      <c r="C7258" t="s">
        <v>52</v>
      </c>
      <c r="D7258">
        <v>2018</v>
      </c>
      <c r="E7258" t="s">
        <v>20851</v>
      </c>
      <c r="F7258">
        <v>6.9</v>
      </c>
      <c r="G7258">
        <v>152000</v>
      </c>
      <c r="H7258" t="s">
        <v>15761</v>
      </c>
      <c r="I7258" t="s">
        <v>16165</v>
      </c>
      <c r="J7258" t="s">
        <v>20852</v>
      </c>
      <c r="K7258" t="s">
        <v>41</v>
      </c>
      <c r="L7258">
        <v>30000000</v>
      </c>
      <c r="M7258">
        <v>238539198</v>
      </c>
      <c r="N7258" t="s">
        <v>34</v>
      </c>
      <c r="O7258">
        <v>120</v>
      </c>
      <c r="P7258" cm="1">
        <f t="array" ref="P7258">_xlfn.XLOOKUP(D7258, CPI!$A:A, CPI!$B:B)</f>
        <v>251.1</v>
      </c>
      <c r="Q7258" s="9">
        <f>IF(M7258="","",PRODUCT(M7258,CPI!$B$112/P7258))</f>
        <v>289457959.50059736</v>
      </c>
    </row>
    <row r="7259" spans="1:17">
      <c r="A7259" t="s">
        <v>20853</v>
      </c>
      <c r="B7259" t="s">
        <v>2010</v>
      </c>
      <c r="C7259" t="s">
        <v>45</v>
      </c>
      <c r="D7259">
        <v>2018</v>
      </c>
      <c r="E7259" t="s">
        <v>20854</v>
      </c>
      <c r="F7259">
        <v>7</v>
      </c>
      <c r="G7259">
        <v>333000</v>
      </c>
      <c r="H7259" t="s">
        <v>11294</v>
      </c>
      <c r="I7259" t="s">
        <v>16042</v>
      </c>
      <c r="J7259" t="s">
        <v>13310</v>
      </c>
      <c r="K7259" t="s">
        <v>41</v>
      </c>
      <c r="L7259">
        <v>162000000</v>
      </c>
      <c r="M7259">
        <v>622674139</v>
      </c>
      <c r="N7259" t="s">
        <v>17643</v>
      </c>
      <c r="O7259">
        <v>118</v>
      </c>
      <c r="P7259" cm="1">
        <f t="array" ref="P7259">_xlfn.XLOOKUP(D7259, CPI!$A:A, CPI!$B:B)</f>
        <v>251.1</v>
      </c>
      <c r="Q7259" s="9">
        <f>IF(M7259="","",PRODUCT(M7259,CPI!$B$112/P7259))</f>
        <v>755590641.78932691</v>
      </c>
    </row>
    <row r="7260" spans="1:17">
      <c r="A7260" t="s">
        <v>20855</v>
      </c>
      <c r="B7260" t="s">
        <v>27</v>
      </c>
      <c r="C7260" t="s">
        <v>74</v>
      </c>
      <c r="D7260">
        <v>2018</v>
      </c>
      <c r="E7260" t="s">
        <v>20856</v>
      </c>
      <c r="F7260">
        <v>7.5</v>
      </c>
      <c r="G7260">
        <v>236000</v>
      </c>
      <c r="H7260" t="s">
        <v>3439</v>
      </c>
      <c r="I7260" t="s">
        <v>20857</v>
      </c>
      <c r="J7260" t="s">
        <v>20858</v>
      </c>
      <c r="K7260" t="s">
        <v>41</v>
      </c>
      <c r="L7260">
        <v>15000000</v>
      </c>
      <c r="M7260">
        <v>93413709</v>
      </c>
      <c r="N7260" t="s">
        <v>12706</v>
      </c>
      <c r="O7260">
        <v>135</v>
      </c>
      <c r="P7260" cm="1">
        <f t="array" ref="P7260">_xlfn.XLOOKUP(D7260, CPI!$A:A, CPI!$B:B)</f>
        <v>251.1</v>
      </c>
      <c r="Q7260" s="9">
        <f>IF(M7260="","",PRODUCT(M7260,CPI!$B$112/P7260))</f>
        <v>113353871.49462365</v>
      </c>
    </row>
    <row r="7261" spans="1:17">
      <c r="A7261" t="s">
        <v>20859</v>
      </c>
      <c r="B7261" t="s">
        <v>27</v>
      </c>
      <c r="C7261" t="s">
        <v>45</v>
      </c>
      <c r="D7261">
        <v>2018</v>
      </c>
      <c r="E7261" t="s">
        <v>20834</v>
      </c>
      <c r="F7261">
        <v>5.3</v>
      </c>
      <c r="G7261">
        <v>120000</v>
      </c>
      <c r="H7261" t="s">
        <v>3894</v>
      </c>
      <c r="I7261" t="s">
        <v>2701</v>
      </c>
      <c r="J7261" t="s">
        <v>20860</v>
      </c>
      <c r="K7261" t="s">
        <v>41</v>
      </c>
      <c r="L7261">
        <v>88000000</v>
      </c>
      <c r="M7261">
        <v>160542134</v>
      </c>
      <c r="N7261" t="s">
        <v>191</v>
      </c>
      <c r="O7261">
        <v>107</v>
      </c>
      <c r="P7261" cm="1">
        <f t="array" ref="P7261">_xlfn.XLOOKUP(D7261, CPI!$A:A, CPI!$B:B)</f>
        <v>251.1</v>
      </c>
      <c r="Q7261" s="9">
        <f>IF(M7261="","",PRODUCT(M7261,CPI!$B$112/P7261))</f>
        <v>194811581.95858222</v>
      </c>
    </row>
    <row r="7262" spans="1:17">
      <c r="A7262" t="s">
        <v>20861</v>
      </c>
      <c r="B7262" t="s">
        <v>27</v>
      </c>
      <c r="C7262" t="s">
        <v>115</v>
      </c>
      <c r="D7262">
        <v>2018</v>
      </c>
      <c r="E7262" t="s">
        <v>20834</v>
      </c>
      <c r="F7262">
        <v>6.5</v>
      </c>
      <c r="G7262">
        <v>33000</v>
      </c>
      <c r="H7262" t="s">
        <v>19053</v>
      </c>
      <c r="I7262" t="s">
        <v>20862</v>
      </c>
      <c r="J7262" t="s">
        <v>9032</v>
      </c>
      <c r="K7262" t="s">
        <v>41</v>
      </c>
      <c r="L7262">
        <v>29000000</v>
      </c>
      <c r="M7262">
        <v>25957482</v>
      </c>
      <c r="N7262" t="s">
        <v>20863</v>
      </c>
      <c r="O7262">
        <v>111</v>
      </c>
      <c r="P7262" cm="1">
        <f t="array" ref="P7262">_xlfn.XLOOKUP(D7262, CPI!$A:A, CPI!$B:B)</f>
        <v>251.1</v>
      </c>
      <c r="Q7262" s="9">
        <f>IF(M7262="","",PRODUCT(M7262,CPI!$B$112/P7262))</f>
        <v>31498386.162485063</v>
      </c>
    </row>
    <row r="7263" spans="1:17">
      <c r="A7263" t="s">
        <v>20864</v>
      </c>
      <c r="B7263" t="s">
        <v>2010</v>
      </c>
      <c r="C7263" t="s">
        <v>45</v>
      </c>
      <c r="D7263">
        <v>2018</v>
      </c>
      <c r="E7263" t="s">
        <v>20805</v>
      </c>
      <c r="F7263">
        <v>6.9</v>
      </c>
      <c r="G7263">
        <v>306000</v>
      </c>
      <c r="H7263" t="s">
        <v>1145</v>
      </c>
      <c r="I7263" t="s">
        <v>15477</v>
      </c>
      <c r="J7263" t="s">
        <v>20865</v>
      </c>
      <c r="K7263" t="s">
        <v>41</v>
      </c>
      <c r="L7263">
        <v>275000000</v>
      </c>
      <c r="M7263">
        <v>392924807</v>
      </c>
      <c r="N7263" t="s">
        <v>50</v>
      </c>
      <c r="O7263">
        <v>135</v>
      </c>
      <c r="P7263" cm="1">
        <f t="array" ref="P7263">_xlfn.XLOOKUP(D7263, CPI!$A:A, CPI!$B:B)</f>
        <v>251.1</v>
      </c>
      <c r="Q7263" s="9">
        <f>IF(M7263="","",PRODUCT(M7263,CPI!$B$112/P7263))</f>
        <v>476798839.87614495</v>
      </c>
    </row>
    <row r="7264" spans="1:17">
      <c r="A7264" t="s">
        <v>20866</v>
      </c>
      <c r="B7264" t="s">
        <v>2010</v>
      </c>
      <c r="C7264" t="s">
        <v>28</v>
      </c>
      <c r="D7264">
        <v>2018</v>
      </c>
      <c r="E7264" t="s">
        <v>20867</v>
      </c>
      <c r="F7264">
        <v>6.6</v>
      </c>
      <c r="G7264">
        <v>26000</v>
      </c>
      <c r="H7264" t="s">
        <v>17916</v>
      </c>
      <c r="I7264" t="s">
        <v>20868</v>
      </c>
      <c r="J7264" t="s">
        <v>20869</v>
      </c>
      <c r="K7264" t="s">
        <v>41</v>
      </c>
      <c r="L7264">
        <v>2800000</v>
      </c>
      <c r="M7264">
        <v>27365467</v>
      </c>
      <c r="N7264" t="s">
        <v>20870</v>
      </c>
      <c r="O7264">
        <v>91</v>
      </c>
      <c r="P7264" cm="1">
        <f t="array" ref="P7264">_xlfn.XLOOKUP(D7264, CPI!$A:A, CPI!$B:B)</f>
        <v>251.1</v>
      </c>
      <c r="Q7264" s="9">
        <f>IF(M7264="","",PRODUCT(M7264,CPI!$B$112/P7264))</f>
        <v>33206920.72839506</v>
      </c>
    </row>
    <row r="7265" spans="1:17">
      <c r="A7265" t="s">
        <v>20871</v>
      </c>
      <c r="B7265" t="s">
        <v>27</v>
      </c>
      <c r="C7265" t="s">
        <v>115</v>
      </c>
      <c r="D7265">
        <v>2018</v>
      </c>
      <c r="E7265" t="s">
        <v>20872</v>
      </c>
      <c r="F7265">
        <v>6.5</v>
      </c>
      <c r="G7265">
        <v>36000</v>
      </c>
      <c r="H7265" t="s">
        <v>18783</v>
      </c>
      <c r="I7265" t="s">
        <v>18783</v>
      </c>
      <c r="J7265" t="s">
        <v>17690</v>
      </c>
      <c r="K7265" t="s">
        <v>41</v>
      </c>
      <c r="L7265">
        <v>8500000</v>
      </c>
      <c r="M7265">
        <v>2053469</v>
      </c>
      <c r="N7265" t="s">
        <v>20873</v>
      </c>
      <c r="O7265">
        <v>139</v>
      </c>
      <c r="P7265" cm="1">
        <f t="array" ref="P7265">_xlfn.XLOOKUP(D7265, CPI!$A:A, CPI!$B:B)</f>
        <v>251.1</v>
      </c>
      <c r="Q7265" s="9">
        <f>IF(M7265="","",PRODUCT(M7265,CPI!$B$112/P7265))</f>
        <v>2491804.079251294</v>
      </c>
    </row>
    <row r="7266" spans="1:17">
      <c r="A7266" t="s">
        <v>20874</v>
      </c>
      <c r="B7266" t="s">
        <v>27</v>
      </c>
      <c r="C7266" t="s">
        <v>45</v>
      </c>
      <c r="D7266">
        <v>2018</v>
      </c>
      <c r="E7266" t="s">
        <v>20321</v>
      </c>
      <c r="F7266">
        <v>7</v>
      </c>
      <c r="G7266">
        <v>99000</v>
      </c>
      <c r="H7266" t="s">
        <v>13160</v>
      </c>
      <c r="I7266" t="s">
        <v>13160</v>
      </c>
      <c r="J7266" t="s">
        <v>11452</v>
      </c>
      <c r="K7266" t="s">
        <v>41</v>
      </c>
      <c r="L7266">
        <v>30000000</v>
      </c>
      <c r="M7266">
        <v>80509622</v>
      </c>
      <c r="N7266" t="s">
        <v>20875</v>
      </c>
      <c r="O7266">
        <v>140</v>
      </c>
      <c r="P7266" cm="1">
        <f t="array" ref="P7266">_xlfn.XLOOKUP(D7266, CPI!$A:A, CPI!$B:B)</f>
        <v>251.1</v>
      </c>
      <c r="Q7266" s="9">
        <f>IF(M7266="","",PRODUCT(M7266,CPI!$B$112/P7266))</f>
        <v>97695268.113898844</v>
      </c>
    </row>
    <row r="7267" spans="1:17">
      <c r="A7267" t="s">
        <v>20876</v>
      </c>
      <c r="B7267" t="s">
        <v>27</v>
      </c>
      <c r="C7267" t="s">
        <v>36</v>
      </c>
      <c r="D7267">
        <v>2018</v>
      </c>
      <c r="E7267" t="s">
        <v>20877</v>
      </c>
      <c r="F7267">
        <v>6.8</v>
      </c>
      <c r="G7267">
        <v>292000</v>
      </c>
      <c r="H7267" t="s">
        <v>12402</v>
      </c>
      <c r="I7267" t="s">
        <v>12402</v>
      </c>
      <c r="J7267" t="s">
        <v>11416</v>
      </c>
      <c r="K7267" t="s">
        <v>33</v>
      </c>
      <c r="L7267">
        <v>40000000</v>
      </c>
      <c r="M7267">
        <v>43070915</v>
      </c>
      <c r="N7267" t="s">
        <v>55</v>
      </c>
      <c r="O7267">
        <v>115</v>
      </c>
      <c r="P7267" cm="1">
        <f t="array" ref="P7267">_xlfn.XLOOKUP(D7267, CPI!$A:A, CPI!$B:B)</f>
        <v>251.1</v>
      </c>
      <c r="Q7267" s="9">
        <f>IF(M7267="","",PRODUCT(M7267,CPI!$B$112/P7267))</f>
        <v>52264865.792512938</v>
      </c>
    </row>
    <row r="7268" spans="1:17">
      <c r="A7268" t="s">
        <v>20878</v>
      </c>
      <c r="B7268" t="s">
        <v>27</v>
      </c>
      <c r="C7268" t="s">
        <v>45</v>
      </c>
      <c r="D7268">
        <v>2018</v>
      </c>
      <c r="E7268" t="s">
        <v>20879</v>
      </c>
      <c r="F7268">
        <v>6.6</v>
      </c>
      <c r="G7268">
        <v>173000</v>
      </c>
      <c r="H7268" t="s">
        <v>14043</v>
      </c>
      <c r="I7268" t="s">
        <v>15576</v>
      </c>
      <c r="J7268" t="s">
        <v>16768</v>
      </c>
      <c r="K7268" t="s">
        <v>41</v>
      </c>
      <c r="L7268">
        <v>69000000</v>
      </c>
      <c r="M7268">
        <v>151572634</v>
      </c>
      <c r="N7268" t="s">
        <v>18883</v>
      </c>
      <c r="O7268">
        <v>140</v>
      </c>
      <c r="P7268" cm="1">
        <f t="array" ref="P7268">_xlfn.XLOOKUP(D7268, CPI!$A:A, CPI!$B:B)</f>
        <v>251.1</v>
      </c>
      <c r="Q7268" s="9">
        <f>IF(M7268="","",PRODUCT(M7268,CPI!$B$112/P7268))</f>
        <v>183927445.55874154</v>
      </c>
    </row>
    <row r="7269" spans="1:17">
      <c r="A7269" t="s">
        <v>20880</v>
      </c>
      <c r="B7269" t="s">
        <v>27</v>
      </c>
      <c r="C7269" t="s">
        <v>28</v>
      </c>
      <c r="D7269">
        <v>2018</v>
      </c>
      <c r="E7269" t="s">
        <v>20844</v>
      </c>
      <c r="F7269">
        <v>7.6</v>
      </c>
      <c r="G7269">
        <v>350000</v>
      </c>
      <c r="H7269" t="s">
        <v>17202</v>
      </c>
      <c r="I7269" t="s">
        <v>4172</v>
      </c>
      <c r="J7269" t="s">
        <v>20881</v>
      </c>
      <c r="K7269" t="s">
        <v>41</v>
      </c>
      <c r="L7269">
        <v>36000000</v>
      </c>
      <c r="M7269">
        <v>436188866</v>
      </c>
      <c r="N7269" t="s">
        <v>20882</v>
      </c>
      <c r="O7269">
        <v>136</v>
      </c>
      <c r="P7269" cm="1">
        <f t="array" ref="P7269">_xlfn.XLOOKUP(D7269, CPI!$A:A, CPI!$B:B)</f>
        <v>251.1</v>
      </c>
      <c r="Q7269" s="9">
        <f>IF(M7269="","",PRODUCT(M7269,CPI!$B$112/P7269))</f>
        <v>529298078.33612108</v>
      </c>
    </row>
    <row r="7270" spans="1:17">
      <c r="A7270" t="s">
        <v>20883</v>
      </c>
      <c r="B7270" t="s">
        <v>2010</v>
      </c>
      <c r="C7270" t="s">
        <v>52</v>
      </c>
      <c r="D7270">
        <v>2018</v>
      </c>
      <c r="E7270" t="s">
        <v>20884</v>
      </c>
      <c r="F7270">
        <v>6.6</v>
      </c>
      <c r="G7270">
        <v>85000</v>
      </c>
      <c r="H7270" t="s">
        <v>14231</v>
      </c>
      <c r="I7270" t="s">
        <v>14231</v>
      </c>
      <c r="J7270" t="s">
        <v>19319</v>
      </c>
      <c r="K7270" t="s">
        <v>33</v>
      </c>
      <c r="L7270">
        <v>75000000</v>
      </c>
      <c r="M7270">
        <v>395618157</v>
      </c>
      <c r="N7270" t="s">
        <v>72</v>
      </c>
      <c r="O7270">
        <v>114</v>
      </c>
      <c r="P7270" cm="1">
        <f t="array" ref="P7270">_xlfn.XLOOKUP(D7270, CPI!$A:A, CPI!$B:B)</f>
        <v>251.1</v>
      </c>
      <c r="Q7270" s="9">
        <f>IF(M7270="","",PRODUCT(M7270,CPI!$B$112/P7270))</f>
        <v>480067114.44802868</v>
      </c>
    </row>
    <row r="7271" spans="1:17">
      <c r="A7271" t="s">
        <v>20885</v>
      </c>
      <c r="B7271" t="s">
        <v>27</v>
      </c>
      <c r="C7271" t="s">
        <v>45</v>
      </c>
      <c r="D7271">
        <v>2018</v>
      </c>
      <c r="E7271" t="s">
        <v>20879</v>
      </c>
      <c r="F7271">
        <v>6.3</v>
      </c>
      <c r="G7271">
        <v>67000</v>
      </c>
      <c r="H7271" t="s">
        <v>12543</v>
      </c>
      <c r="I7271" t="s">
        <v>12743</v>
      </c>
      <c r="J7271" t="s">
        <v>4470</v>
      </c>
      <c r="K7271" t="s">
        <v>41</v>
      </c>
      <c r="L7271">
        <v>30000000</v>
      </c>
      <c r="M7271">
        <v>49562710</v>
      </c>
      <c r="N7271" t="s">
        <v>20886</v>
      </c>
      <c r="O7271">
        <v>107</v>
      </c>
      <c r="P7271" cm="1">
        <f t="array" ref="P7271">_xlfn.XLOOKUP(D7271, CPI!$A:A, CPI!$B:B)</f>
        <v>251.1</v>
      </c>
      <c r="Q7271" s="9">
        <f>IF(M7271="","",PRODUCT(M7271,CPI!$B$112/P7271))</f>
        <v>60142404.368777379</v>
      </c>
    </row>
    <row r="7272" spans="1:17">
      <c r="A7272" t="s">
        <v>20887</v>
      </c>
      <c r="B7272" t="s">
        <v>2010</v>
      </c>
      <c r="C7272" t="s">
        <v>52</v>
      </c>
      <c r="D7272">
        <v>2018</v>
      </c>
      <c r="E7272" t="s">
        <v>20848</v>
      </c>
      <c r="F7272">
        <v>7.3</v>
      </c>
      <c r="G7272">
        <v>97000</v>
      </c>
      <c r="H7272" t="s">
        <v>15659</v>
      </c>
      <c r="I7272" t="s">
        <v>15659</v>
      </c>
      <c r="J7272" t="s">
        <v>9049</v>
      </c>
      <c r="K7272" t="s">
        <v>41</v>
      </c>
      <c r="L7272">
        <v>48000000</v>
      </c>
      <c r="M7272">
        <v>120556201</v>
      </c>
      <c r="N7272" t="s">
        <v>16710</v>
      </c>
      <c r="O7272">
        <v>118</v>
      </c>
      <c r="P7272" cm="1">
        <f t="array" ref="P7272">_xlfn.XLOOKUP(D7272, CPI!$A:A, CPI!$B:B)</f>
        <v>251.1</v>
      </c>
      <c r="Q7272" s="9">
        <f>IF(M7272="","",PRODUCT(M7272,CPI!$B$112/P7272))</f>
        <v>146290220.80724812</v>
      </c>
    </row>
    <row r="7273" spans="1:17">
      <c r="A7273" t="s">
        <v>20888</v>
      </c>
      <c r="B7273" t="s">
        <v>2010</v>
      </c>
      <c r="C7273" t="s">
        <v>45</v>
      </c>
      <c r="D7273">
        <v>2018</v>
      </c>
      <c r="E7273" t="s">
        <v>20889</v>
      </c>
      <c r="F7273">
        <v>6.2</v>
      </c>
      <c r="G7273">
        <v>277000</v>
      </c>
      <c r="H7273" t="s">
        <v>15206</v>
      </c>
      <c r="I7273" t="s">
        <v>17801</v>
      </c>
      <c r="J7273" t="s">
        <v>18722</v>
      </c>
      <c r="K7273" t="s">
        <v>41</v>
      </c>
      <c r="L7273">
        <v>170000000</v>
      </c>
      <c r="M7273">
        <v>1310466296</v>
      </c>
      <c r="N7273" t="s">
        <v>72</v>
      </c>
      <c r="O7273">
        <v>128</v>
      </c>
      <c r="P7273" cm="1">
        <f t="array" ref="P7273">_xlfn.XLOOKUP(D7273, CPI!$A:A, CPI!$B:B)</f>
        <v>251.1</v>
      </c>
      <c r="Q7273" s="9">
        <f>IF(M7273="","",PRODUCT(M7273,CPI!$B$112/P7273))</f>
        <v>1590199444.0111508</v>
      </c>
    </row>
    <row r="7274" spans="1:17">
      <c r="A7274" t="s">
        <v>20890</v>
      </c>
      <c r="B7274" t="s">
        <v>27</v>
      </c>
      <c r="C7274" t="s">
        <v>52</v>
      </c>
      <c r="D7274">
        <v>2018</v>
      </c>
      <c r="E7274" t="s">
        <v>20891</v>
      </c>
      <c r="F7274">
        <v>7.4</v>
      </c>
      <c r="G7274">
        <v>68000</v>
      </c>
      <c r="H7274" t="s">
        <v>20892</v>
      </c>
      <c r="I7274" t="s">
        <v>20892</v>
      </c>
      <c r="J7274" t="s">
        <v>20893</v>
      </c>
      <c r="K7274" t="s">
        <v>41</v>
      </c>
      <c r="L7274">
        <v>2000000</v>
      </c>
      <c r="M7274">
        <v>14347433</v>
      </c>
      <c r="N7274" t="s">
        <v>18745</v>
      </c>
      <c r="O7274">
        <v>93</v>
      </c>
      <c r="P7274" cm="1">
        <f t="array" ref="P7274">_xlfn.XLOOKUP(D7274, CPI!$A:A, CPI!$B:B)</f>
        <v>251.1</v>
      </c>
      <c r="Q7274" s="9">
        <f>IF(M7274="","",PRODUCT(M7274,CPI!$B$112/P7274))</f>
        <v>17410047.133014735</v>
      </c>
    </row>
    <row r="7275" spans="1:17">
      <c r="A7275" t="s">
        <v>20894</v>
      </c>
      <c r="B7275" t="s">
        <v>2010</v>
      </c>
      <c r="C7275" t="s">
        <v>45</v>
      </c>
      <c r="D7275">
        <v>2018</v>
      </c>
      <c r="E7275" t="s">
        <v>20831</v>
      </c>
      <c r="F7275">
        <v>6.3</v>
      </c>
      <c r="G7275">
        <v>197000</v>
      </c>
      <c r="H7275" t="s">
        <v>4478</v>
      </c>
      <c r="I7275" t="s">
        <v>4478</v>
      </c>
      <c r="J7275" t="s">
        <v>8601</v>
      </c>
      <c r="K7275" t="s">
        <v>41</v>
      </c>
      <c r="L7275">
        <v>70000000</v>
      </c>
      <c r="M7275">
        <v>297718711</v>
      </c>
      <c r="N7275" t="s">
        <v>34</v>
      </c>
      <c r="O7275">
        <v>110</v>
      </c>
      <c r="P7275" cm="1">
        <f t="array" ref="P7275">_xlfn.XLOOKUP(D7275, CPI!$A:A, CPI!$B:B)</f>
        <v>251.1</v>
      </c>
      <c r="Q7275" s="9">
        <f>IF(M7275="","",PRODUCT(M7275,CPI!$B$112/P7275))</f>
        <v>361269977.06770211</v>
      </c>
    </row>
    <row r="7276" spans="1:17">
      <c r="A7276" t="s">
        <v>20895</v>
      </c>
      <c r="B7276" t="s">
        <v>27</v>
      </c>
      <c r="C7276" t="s">
        <v>162</v>
      </c>
      <c r="D7276">
        <v>2018</v>
      </c>
      <c r="E7276" t="s">
        <v>20827</v>
      </c>
      <c r="F7276">
        <v>6.7</v>
      </c>
      <c r="G7276">
        <v>66000</v>
      </c>
      <c r="H7276" t="s">
        <v>16443</v>
      </c>
      <c r="I7276" t="s">
        <v>6030</v>
      </c>
      <c r="J7276" t="s">
        <v>18411</v>
      </c>
      <c r="K7276" t="s">
        <v>317</v>
      </c>
      <c r="L7276">
        <v>20000000</v>
      </c>
      <c r="M7276">
        <v>7942093</v>
      </c>
      <c r="N7276" t="s">
        <v>19509</v>
      </c>
      <c r="O7276">
        <v>152</v>
      </c>
      <c r="P7276" cm="1">
        <f t="array" ref="P7276">_xlfn.XLOOKUP(D7276, CPI!$A:A, CPI!$B:B)</f>
        <v>251.1</v>
      </c>
      <c r="Q7276" s="9">
        <f>IF(M7276="","",PRODUCT(M7276,CPI!$B$112/P7276))</f>
        <v>9637418.3078454789</v>
      </c>
    </row>
    <row r="7277" spans="1:17">
      <c r="A7277" t="s">
        <v>20896</v>
      </c>
      <c r="B7277" t="s">
        <v>27</v>
      </c>
      <c r="C7277" t="s">
        <v>74</v>
      </c>
      <c r="D7277">
        <v>2018</v>
      </c>
      <c r="E7277" t="s">
        <v>20837</v>
      </c>
      <c r="F7277">
        <v>7.5</v>
      </c>
      <c r="G7277">
        <v>181000</v>
      </c>
      <c r="H7277" t="s">
        <v>16182</v>
      </c>
      <c r="I7277" t="s">
        <v>20897</v>
      </c>
      <c r="J7277" t="s">
        <v>20898</v>
      </c>
      <c r="K7277" t="s">
        <v>3167</v>
      </c>
      <c r="L7277">
        <v>15000000</v>
      </c>
      <c r="M7277">
        <v>95918706</v>
      </c>
      <c r="N7277" t="s">
        <v>9450</v>
      </c>
      <c r="O7277">
        <v>119</v>
      </c>
      <c r="P7277" cm="1">
        <f t="array" ref="P7277">_xlfn.XLOOKUP(D7277, CPI!$A:A, CPI!$B:B)</f>
        <v>251.1</v>
      </c>
      <c r="Q7277" s="9">
        <f>IF(M7277="","",PRODUCT(M7277,CPI!$B$112/P7277))</f>
        <v>116393587.08960573</v>
      </c>
    </row>
    <row r="7278" spans="1:17">
      <c r="A7278" t="s">
        <v>20899</v>
      </c>
      <c r="B7278" t="s">
        <v>2010</v>
      </c>
      <c r="C7278" t="s">
        <v>45</v>
      </c>
      <c r="D7278">
        <v>2018</v>
      </c>
      <c r="E7278" t="s">
        <v>20856</v>
      </c>
      <c r="F7278">
        <v>5.6</v>
      </c>
      <c r="G7278">
        <v>157000</v>
      </c>
      <c r="H7278" t="s">
        <v>6956</v>
      </c>
      <c r="I7278" t="s">
        <v>13109</v>
      </c>
      <c r="J7278" t="s">
        <v>11251</v>
      </c>
      <c r="K7278" t="s">
        <v>41</v>
      </c>
      <c r="L7278">
        <v>130000000</v>
      </c>
      <c r="M7278">
        <v>530259473</v>
      </c>
      <c r="N7278" t="s">
        <v>14297</v>
      </c>
      <c r="O7278">
        <v>113</v>
      </c>
      <c r="P7278" cm="1">
        <f t="array" ref="P7278">_xlfn.XLOOKUP(D7278, CPI!$A:A, CPI!$B:B)</f>
        <v>251.1</v>
      </c>
      <c r="Q7278" s="9">
        <f>IF(M7278="","",PRODUCT(M7278,CPI!$B$112/P7278))</f>
        <v>643449069.78534448</v>
      </c>
    </row>
    <row r="7279" spans="1:17">
      <c r="A7279" t="s">
        <v>20900</v>
      </c>
      <c r="B7279" t="s">
        <v>458</v>
      </c>
      <c r="C7279" t="s">
        <v>63</v>
      </c>
      <c r="D7279">
        <v>2018</v>
      </c>
      <c r="E7279" t="s">
        <v>20834</v>
      </c>
      <c r="F7279">
        <v>6.5</v>
      </c>
      <c r="G7279">
        <v>68000</v>
      </c>
      <c r="H7279" t="s">
        <v>16836</v>
      </c>
      <c r="I7279" t="s">
        <v>16836</v>
      </c>
      <c r="J7279" t="s">
        <v>1546</v>
      </c>
      <c r="K7279" t="s">
        <v>33</v>
      </c>
      <c r="L7279">
        <v>6000000</v>
      </c>
      <c r="M7279">
        <v>1555203</v>
      </c>
      <c r="N7279" t="s">
        <v>18949</v>
      </c>
      <c r="O7279">
        <v>121</v>
      </c>
      <c r="P7279" cm="1">
        <f t="array" ref="P7279">_xlfn.XLOOKUP(D7279, CPI!$A:A, CPI!$B:B)</f>
        <v>251.1</v>
      </c>
      <c r="Q7279" s="9">
        <f>IF(M7279="","",PRODUCT(M7279,CPI!$B$112/P7279))</f>
        <v>1887177.8339307047</v>
      </c>
    </row>
    <row r="7280" spans="1:17">
      <c r="A7280" t="s">
        <v>20901</v>
      </c>
      <c r="B7280" t="s">
        <v>27</v>
      </c>
      <c r="C7280" t="s">
        <v>45</v>
      </c>
      <c r="D7280">
        <v>2018</v>
      </c>
      <c r="E7280" t="s">
        <v>20902</v>
      </c>
      <c r="F7280">
        <v>7.1</v>
      </c>
      <c r="G7280">
        <v>132000</v>
      </c>
      <c r="H7280" t="s">
        <v>20903</v>
      </c>
      <c r="I7280" t="s">
        <v>19292</v>
      </c>
      <c r="J7280" t="s">
        <v>16812</v>
      </c>
      <c r="K7280" t="s">
        <v>41</v>
      </c>
      <c r="L7280">
        <v>35000000</v>
      </c>
      <c r="M7280">
        <v>75837743</v>
      </c>
      <c r="N7280" t="s">
        <v>42</v>
      </c>
      <c r="O7280">
        <v>122</v>
      </c>
      <c r="P7280" cm="1">
        <f t="array" ref="P7280">_xlfn.XLOOKUP(D7280, CPI!$A:A, CPI!$B:B)</f>
        <v>251.1</v>
      </c>
      <c r="Q7280" s="9">
        <f>IF(M7280="","",PRODUCT(M7280,CPI!$B$112/P7280))</f>
        <v>92026126.213062525</v>
      </c>
    </row>
    <row r="7281" spans="1:17">
      <c r="A7281" t="s">
        <v>20904</v>
      </c>
      <c r="B7281" t="s">
        <v>27</v>
      </c>
      <c r="C7281" t="s">
        <v>28</v>
      </c>
      <c r="D7281">
        <v>2018</v>
      </c>
      <c r="E7281" t="s">
        <v>20905</v>
      </c>
      <c r="F7281">
        <v>4.5</v>
      </c>
      <c r="G7281">
        <v>59000</v>
      </c>
      <c r="H7281" t="s">
        <v>2288</v>
      </c>
      <c r="I7281" t="s">
        <v>20394</v>
      </c>
      <c r="J7281" t="s">
        <v>19289</v>
      </c>
      <c r="K7281" t="s">
        <v>41</v>
      </c>
      <c r="L7281">
        <v>55000000</v>
      </c>
      <c r="M7281">
        <v>371987838</v>
      </c>
      <c r="N7281" t="s">
        <v>20551</v>
      </c>
      <c r="O7281">
        <v>105</v>
      </c>
      <c r="P7281" cm="1">
        <f t="array" ref="P7281">_xlfn.XLOOKUP(D7281, CPI!$A:A, CPI!$B:B)</f>
        <v>251.1</v>
      </c>
      <c r="Q7281" s="9">
        <f>IF(M7281="","",PRODUCT(M7281,CPI!$B$112/P7281))</f>
        <v>451392649.29749101</v>
      </c>
    </row>
    <row r="7282" spans="1:17">
      <c r="A7282" t="s">
        <v>15103</v>
      </c>
      <c r="B7282" t="s">
        <v>27</v>
      </c>
      <c r="C7282" t="s">
        <v>115</v>
      </c>
      <c r="D7282">
        <v>2018</v>
      </c>
      <c r="E7282" t="s">
        <v>20906</v>
      </c>
      <c r="F7282">
        <v>6.5</v>
      </c>
      <c r="G7282">
        <v>126000</v>
      </c>
      <c r="H7282" t="s">
        <v>13364</v>
      </c>
      <c r="I7282" t="s">
        <v>137</v>
      </c>
      <c r="J7282" t="s">
        <v>603</v>
      </c>
      <c r="K7282" t="s">
        <v>41</v>
      </c>
      <c r="L7282">
        <v>10000000</v>
      </c>
      <c r="M7282">
        <v>255614941</v>
      </c>
      <c r="N7282" t="s">
        <v>19434</v>
      </c>
      <c r="O7282">
        <v>106</v>
      </c>
      <c r="P7282" cm="1">
        <f t="array" ref="P7282">_xlfn.XLOOKUP(D7282, CPI!$A:A, CPI!$B:B)</f>
        <v>251.1</v>
      </c>
      <c r="Q7282" s="9">
        <f>IF(M7282="","",PRODUCT(M7282,CPI!$B$112/P7282))</f>
        <v>310178703.79410595</v>
      </c>
    </row>
    <row r="7283" spans="1:17">
      <c r="A7283" t="s">
        <v>20907</v>
      </c>
      <c r="B7283" t="s">
        <v>44</v>
      </c>
      <c r="C7283" t="s">
        <v>401</v>
      </c>
      <c r="D7283">
        <v>2018</v>
      </c>
      <c r="E7283" t="s">
        <v>20908</v>
      </c>
      <c r="F7283">
        <v>7.6</v>
      </c>
      <c r="G7283">
        <v>263000</v>
      </c>
      <c r="H7283" t="s">
        <v>10745</v>
      </c>
      <c r="I7283" t="s">
        <v>10745</v>
      </c>
      <c r="J7283" t="s">
        <v>13497</v>
      </c>
      <c r="K7283" t="s">
        <v>41</v>
      </c>
      <c r="L7283">
        <v>200000000</v>
      </c>
      <c r="M7283">
        <v>1244639527</v>
      </c>
      <c r="N7283" t="s">
        <v>1735</v>
      </c>
      <c r="O7283">
        <v>118</v>
      </c>
      <c r="P7283" cm="1">
        <f t="array" ref="P7283">_xlfn.XLOOKUP(D7283, CPI!$A:A, CPI!$B:B)</f>
        <v>251.1</v>
      </c>
      <c r="Q7283" s="9">
        <f>IF(M7283="","",PRODUCT(M7283,CPI!$B$112/P7283))</f>
        <v>1510321242.0426126</v>
      </c>
    </row>
    <row r="7284" spans="1:17">
      <c r="A7284" t="s">
        <v>20909</v>
      </c>
      <c r="B7284" t="s">
        <v>27</v>
      </c>
      <c r="C7284" t="s">
        <v>45</v>
      </c>
      <c r="D7284">
        <v>2018</v>
      </c>
      <c r="E7284" t="s">
        <v>20910</v>
      </c>
      <c r="F7284">
        <v>5.2</v>
      </c>
      <c r="G7284">
        <v>58000</v>
      </c>
      <c r="H7284" t="s">
        <v>20911</v>
      </c>
      <c r="I7284" t="s">
        <v>9137</v>
      </c>
      <c r="J7284" t="s">
        <v>20912</v>
      </c>
      <c r="K7284" t="s">
        <v>41</v>
      </c>
      <c r="L7284">
        <v>13000000</v>
      </c>
      <c r="M7284">
        <v>137056262</v>
      </c>
      <c r="N7284" t="s">
        <v>19434</v>
      </c>
      <c r="O7284">
        <v>97</v>
      </c>
      <c r="P7284" cm="1">
        <f t="array" ref="P7284">_xlfn.XLOOKUP(D7284, CPI!$A:A, CPI!$B:B)</f>
        <v>251.1</v>
      </c>
      <c r="Q7284" s="9">
        <f>IF(M7284="","",PRODUCT(M7284,CPI!$B$112/P7284))</f>
        <v>166312397.57626444</v>
      </c>
    </row>
    <row r="7285" spans="1:17">
      <c r="A7285" t="s">
        <v>20913</v>
      </c>
      <c r="B7285" t="s">
        <v>27</v>
      </c>
      <c r="C7285" t="s">
        <v>115</v>
      </c>
      <c r="D7285">
        <v>2018</v>
      </c>
      <c r="E7285" t="s">
        <v>20914</v>
      </c>
      <c r="F7285">
        <v>6.8</v>
      </c>
      <c r="G7285">
        <v>64000</v>
      </c>
      <c r="H7285" t="s">
        <v>6535</v>
      </c>
      <c r="I7285" t="s">
        <v>6535</v>
      </c>
      <c r="J7285" t="s">
        <v>1228</v>
      </c>
      <c r="K7285" t="s">
        <v>3822</v>
      </c>
      <c r="M7285">
        <v>3081913</v>
      </c>
      <c r="N7285" t="s">
        <v>10425</v>
      </c>
      <c r="O7285">
        <v>152</v>
      </c>
      <c r="P7285" cm="1">
        <f t="array" ref="P7285">_xlfn.XLOOKUP(D7285, CPI!$A:A, CPI!$B:B)</f>
        <v>251.1</v>
      </c>
      <c r="Q7285" s="9">
        <f>IF(M7285="","",PRODUCT(M7285,CPI!$B$112/P7285))</f>
        <v>3739780.5300677018</v>
      </c>
    </row>
    <row r="7286" spans="1:17">
      <c r="A7286" t="s">
        <v>20915</v>
      </c>
      <c r="B7286" t="s">
        <v>2010</v>
      </c>
      <c r="C7286" t="s">
        <v>28</v>
      </c>
      <c r="D7286">
        <v>2018</v>
      </c>
      <c r="E7286" t="s">
        <v>20916</v>
      </c>
      <c r="F7286">
        <v>6.6</v>
      </c>
      <c r="G7286">
        <v>8500</v>
      </c>
      <c r="H7286" t="s">
        <v>20917</v>
      </c>
      <c r="I7286" t="s">
        <v>20918</v>
      </c>
      <c r="J7286" t="s">
        <v>19323</v>
      </c>
      <c r="K7286" t="s">
        <v>33</v>
      </c>
      <c r="L7286">
        <v>12000000</v>
      </c>
      <c r="M7286">
        <v>242115</v>
      </c>
      <c r="N7286" t="s">
        <v>19689</v>
      </c>
      <c r="O7286">
        <v>106</v>
      </c>
      <c r="P7286" cm="1">
        <f t="array" ref="P7286">_xlfn.XLOOKUP(D7286, CPI!$A:A, CPI!$B:B)</f>
        <v>251.1</v>
      </c>
      <c r="Q7286" s="9">
        <f>IF(M7286="","",PRODUCT(M7286,CPI!$B$112/P7286))</f>
        <v>293797.05495818396</v>
      </c>
    </row>
    <row r="7287" spans="1:17">
      <c r="A7287" t="s">
        <v>20919</v>
      </c>
      <c r="B7287" t="s">
        <v>27</v>
      </c>
      <c r="C7287" t="s">
        <v>63</v>
      </c>
      <c r="D7287">
        <v>2018</v>
      </c>
      <c r="E7287" t="s">
        <v>20920</v>
      </c>
      <c r="F7287">
        <v>5.3</v>
      </c>
      <c r="G7287">
        <v>127000</v>
      </c>
      <c r="H7287" t="s">
        <v>20921</v>
      </c>
      <c r="I7287" t="s">
        <v>18835</v>
      </c>
      <c r="J7287" t="s">
        <v>20922</v>
      </c>
      <c r="K7287" t="s">
        <v>41</v>
      </c>
      <c r="L7287">
        <v>22000000</v>
      </c>
      <c r="M7287">
        <v>365551694</v>
      </c>
      <c r="N7287" t="s">
        <v>20923</v>
      </c>
      <c r="O7287">
        <v>96</v>
      </c>
      <c r="P7287" cm="1">
        <f t="array" ref="P7287">_xlfn.XLOOKUP(D7287, CPI!$A:A, CPI!$B:B)</f>
        <v>251.1</v>
      </c>
      <c r="Q7287" s="9">
        <f>IF(M7287="","",PRODUCT(M7287,CPI!$B$112/P7287))</f>
        <v>443582641.02668256</v>
      </c>
    </row>
    <row r="7288" spans="1:17">
      <c r="A7288" t="s">
        <v>20924</v>
      </c>
      <c r="B7288" t="s">
        <v>27</v>
      </c>
      <c r="C7288" t="s">
        <v>74</v>
      </c>
      <c r="D7288">
        <v>2018</v>
      </c>
      <c r="E7288" t="s">
        <v>20925</v>
      </c>
      <c r="F7288">
        <v>5.9</v>
      </c>
      <c r="G7288">
        <v>3500</v>
      </c>
      <c r="H7288" t="s">
        <v>9439</v>
      </c>
      <c r="I7288" t="s">
        <v>14322</v>
      </c>
      <c r="J7288" t="s">
        <v>20926</v>
      </c>
      <c r="K7288" t="s">
        <v>41</v>
      </c>
      <c r="M7288">
        <v>98240</v>
      </c>
      <c r="N7288" t="s">
        <v>20927</v>
      </c>
      <c r="O7288">
        <v>110</v>
      </c>
      <c r="P7288" cm="1">
        <f t="array" ref="P7288">_xlfn.XLOOKUP(D7288, CPI!$A:A, CPI!$B:B)</f>
        <v>251.1</v>
      </c>
      <c r="Q7288" s="9">
        <f>IF(M7288="","",PRODUCT(M7288,CPI!$B$112/P7288))</f>
        <v>119210.38630027877</v>
      </c>
    </row>
    <row r="7289" spans="1:17">
      <c r="A7289" t="s">
        <v>20928</v>
      </c>
      <c r="B7289" t="s">
        <v>27</v>
      </c>
      <c r="C7289" t="s">
        <v>45</v>
      </c>
      <c r="D7289">
        <v>2018</v>
      </c>
      <c r="E7289" t="s">
        <v>20884</v>
      </c>
      <c r="F7289">
        <v>6.7</v>
      </c>
      <c r="G7289">
        <v>141000</v>
      </c>
      <c r="H7289" t="s">
        <v>10331</v>
      </c>
      <c r="I7289" t="s">
        <v>3580</v>
      </c>
      <c r="J7289" t="s">
        <v>4136</v>
      </c>
      <c r="K7289" t="s">
        <v>41</v>
      </c>
      <c r="L7289">
        <v>62000000</v>
      </c>
      <c r="M7289">
        <v>190400157</v>
      </c>
      <c r="N7289" t="s">
        <v>42</v>
      </c>
      <c r="O7289">
        <v>121</v>
      </c>
      <c r="P7289" cm="1">
        <f t="array" ref="P7289">_xlfn.XLOOKUP(D7289, CPI!$A:A, CPI!$B:B)</f>
        <v>251.1</v>
      </c>
      <c r="Q7289" s="9">
        <f>IF(M7289="","",PRODUCT(M7289,CPI!$B$112/P7289))</f>
        <v>231043121.61648744</v>
      </c>
    </row>
    <row r="7290" spans="1:17">
      <c r="A7290" t="s">
        <v>20929</v>
      </c>
      <c r="B7290" t="s">
        <v>27</v>
      </c>
      <c r="C7290" t="s">
        <v>28</v>
      </c>
      <c r="D7290">
        <v>2018</v>
      </c>
      <c r="E7290" t="s">
        <v>20930</v>
      </c>
      <c r="F7290">
        <v>7</v>
      </c>
      <c r="G7290">
        <v>57000</v>
      </c>
      <c r="H7290" t="s">
        <v>10287</v>
      </c>
      <c r="I7290" t="s">
        <v>10287</v>
      </c>
      <c r="J7290" t="s">
        <v>20931</v>
      </c>
      <c r="K7290" t="s">
        <v>463</v>
      </c>
      <c r="M7290">
        <v>2027391</v>
      </c>
      <c r="N7290" t="s">
        <v>20932</v>
      </c>
      <c r="O7290">
        <v>97</v>
      </c>
      <c r="P7290" cm="1">
        <f t="array" ref="P7290">_xlfn.XLOOKUP(D7290, CPI!$A:A, CPI!$B:B)</f>
        <v>251.1</v>
      </c>
      <c r="Q7290" s="9">
        <f>IF(M7290="","",PRODUCT(M7290,CPI!$B$112/P7290))</f>
        <v>2460159.4492234169</v>
      </c>
    </row>
    <row r="7291" spans="1:17">
      <c r="A7291" t="s">
        <v>20933</v>
      </c>
      <c r="B7291" t="s">
        <v>2010</v>
      </c>
      <c r="C7291" t="s">
        <v>45</v>
      </c>
      <c r="D7291">
        <v>2018</v>
      </c>
      <c r="E7291" t="s">
        <v>20504</v>
      </c>
      <c r="F7291">
        <v>6.3</v>
      </c>
      <c r="G7291">
        <v>107000</v>
      </c>
      <c r="H7291" t="s">
        <v>14098</v>
      </c>
      <c r="I7291" t="s">
        <v>20934</v>
      </c>
      <c r="J7291" t="s">
        <v>5721</v>
      </c>
      <c r="K7291" t="s">
        <v>41</v>
      </c>
      <c r="L7291">
        <v>30000000</v>
      </c>
      <c r="M7291">
        <v>119942387</v>
      </c>
      <c r="N7291" t="s">
        <v>6866</v>
      </c>
      <c r="O7291">
        <v>104</v>
      </c>
      <c r="P7291" cm="1">
        <f t="array" ref="P7291">_xlfn.XLOOKUP(D7291, CPI!$A:A, CPI!$B:B)</f>
        <v>251.1</v>
      </c>
      <c r="Q7291" s="9">
        <f>IF(M7291="","",PRODUCT(M7291,CPI!$B$112/P7291))</f>
        <v>145545381.59657505</v>
      </c>
    </row>
    <row r="7292" spans="1:17">
      <c r="A7292" t="s">
        <v>20935</v>
      </c>
      <c r="B7292" t="s">
        <v>27</v>
      </c>
      <c r="C7292" t="s">
        <v>45</v>
      </c>
      <c r="D7292">
        <v>2018</v>
      </c>
      <c r="E7292" t="s">
        <v>20877</v>
      </c>
      <c r="F7292">
        <v>6.9</v>
      </c>
      <c r="G7292">
        <v>215000</v>
      </c>
      <c r="H7292" t="s">
        <v>19359</v>
      </c>
      <c r="I7292" t="s">
        <v>12791</v>
      </c>
      <c r="J7292" t="s">
        <v>4034</v>
      </c>
      <c r="K7292" t="s">
        <v>41</v>
      </c>
      <c r="L7292">
        <v>37000000</v>
      </c>
      <c r="M7292">
        <v>117679066</v>
      </c>
      <c r="N7292" t="s">
        <v>20936</v>
      </c>
      <c r="O7292">
        <v>100</v>
      </c>
      <c r="P7292" cm="1">
        <f t="array" ref="P7292">_xlfn.XLOOKUP(D7292, CPI!$A:A, CPI!$B:B)</f>
        <v>251.1</v>
      </c>
      <c r="Q7292" s="9">
        <f>IF(M7292="","",PRODUCT(M7292,CPI!$B$112/P7292))</f>
        <v>142798930.34727201</v>
      </c>
    </row>
    <row r="7293" spans="1:17">
      <c r="A7293" t="s">
        <v>20937</v>
      </c>
      <c r="B7293" t="s">
        <v>27</v>
      </c>
      <c r="C7293" t="s">
        <v>74</v>
      </c>
      <c r="D7293">
        <v>2018</v>
      </c>
      <c r="E7293" t="s">
        <v>20938</v>
      </c>
      <c r="F7293">
        <v>6.4</v>
      </c>
      <c r="G7293">
        <v>11000</v>
      </c>
      <c r="H7293" t="s">
        <v>3501</v>
      </c>
      <c r="I7293" t="s">
        <v>20939</v>
      </c>
      <c r="J7293" t="s">
        <v>9881</v>
      </c>
      <c r="K7293" t="s">
        <v>33</v>
      </c>
      <c r="M7293">
        <v>10647493</v>
      </c>
      <c r="N7293" t="s">
        <v>20940</v>
      </c>
      <c r="O7293">
        <v>101</v>
      </c>
      <c r="P7293" cm="1">
        <f t="array" ref="P7293">_xlfn.XLOOKUP(D7293, CPI!$A:A, CPI!$B:B)</f>
        <v>251.1</v>
      </c>
      <c r="Q7293" s="9">
        <f>IF(M7293="","",PRODUCT(M7293,CPI!$B$112/P7293))</f>
        <v>12920315.082039028</v>
      </c>
    </row>
    <row r="7294" spans="1:17">
      <c r="A7294" t="s">
        <v>20941</v>
      </c>
      <c r="B7294" t="s">
        <v>27</v>
      </c>
      <c r="C7294" t="s">
        <v>45</v>
      </c>
      <c r="D7294">
        <v>2018</v>
      </c>
      <c r="E7294" t="s">
        <v>20908</v>
      </c>
      <c r="F7294">
        <v>6.5</v>
      </c>
      <c r="G7294">
        <v>121000</v>
      </c>
      <c r="H7294" t="s">
        <v>20942</v>
      </c>
      <c r="I7294" t="s">
        <v>14068</v>
      </c>
      <c r="J7294" t="s">
        <v>12754</v>
      </c>
      <c r="K7294" t="s">
        <v>41</v>
      </c>
      <c r="L7294">
        <v>28000000</v>
      </c>
      <c r="M7294">
        <v>78130625</v>
      </c>
      <c r="N7294" t="s">
        <v>18931</v>
      </c>
      <c r="O7294">
        <v>100</v>
      </c>
      <c r="P7294" cm="1">
        <f t="array" ref="P7294">_xlfn.XLOOKUP(D7294, CPI!$A:A, CPI!$B:B)</f>
        <v>251.1</v>
      </c>
      <c r="Q7294" s="9">
        <f>IF(M7294="","",PRODUCT(M7294,CPI!$B$112/P7294))</f>
        <v>94808448.576264441</v>
      </c>
    </row>
    <row r="7295" spans="1:17">
      <c r="A7295" t="s">
        <v>20943</v>
      </c>
      <c r="B7295" t="s">
        <v>2010</v>
      </c>
      <c r="C7295" t="s">
        <v>115</v>
      </c>
      <c r="D7295">
        <v>2018</v>
      </c>
      <c r="E7295" t="s">
        <v>20906</v>
      </c>
      <c r="F7295">
        <v>7.5</v>
      </c>
      <c r="G7295">
        <v>33000</v>
      </c>
      <c r="H7295" t="s">
        <v>9754</v>
      </c>
      <c r="I7295" t="s">
        <v>9384</v>
      </c>
      <c r="J7295" t="s">
        <v>20508</v>
      </c>
      <c r="K7295" t="s">
        <v>41</v>
      </c>
      <c r="L7295">
        <v>23000000</v>
      </c>
      <c r="M7295">
        <v>34934009</v>
      </c>
      <c r="N7295" t="s">
        <v>9120</v>
      </c>
      <c r="O7295">
        <v>133</v>
      </c>
      <c r="P7295" cm="1">
        <f t="array" ref="P7295">_xlfn.XLOOKUP(D7295, CPI!$A:A, CPI!$B:B)</f>
        <v>251.1</v>
      </c>
      <c r="Q7295" s="9">
        <f>IF(M7295="","",PRODUCT(M7295,CPI!$B$112/P7295))</f>
        <v>42391049.551174827</v>
      </c>
    </row>
    <row r="7296" spans="1:17">
      <c r="A7296" t="s">
        <v>20944</v>
      </c>
      <c r="B7296" t="s">
        <v>27</v>
      </c>
      <c r="C7296" t="s">
        <v>115</v>
      </c>
      <c r="D7296">
        <v>2018</v>
      </c>
      <c r="E7296" t="s">
        <v>20945</v>
      </c>
      <c r="F7296">
        <v>7.1</v>
      </c>
      <c r="G7296">
        <v>135000</v>
      </c>
      <c r="H7296" t="s">
        <v>15625</v>
      </c>
      <c r="I7296" t="s">
        <v>15625</v>
      </c>
      <c r="J7296" t="s">
        <v>673</v>
      </c>
      <c r="K7296" t="s">
        <v>41</v>
      </c>
      <c r="L7296">
        <v>32000000</v>
      </c>
      <c r="M7296">
        <v>31882724</v>
      </c>
      <c r="N7296" t="s">
        <v>20946</v>
      </c>
      <c r="O7296">
        <v>141</v>
      </c>
      <c r="P7296" cm="1">
        <f t="array" ref="P7296">_xlfn.XLOOKUP(D7296, CPI!$A:A, CPI!$B:B)</f>
        <v>251.1</v>
      </c>
      <c r="Q7296" s="9">
        <f>IF(M7296="","",PRODUCT(M7296,CPI!$B$112/P7296))</f>
        <v>38688434.897650339</v>
      </c>
    </row>
    <row r="7297" spans="1:17">
      <c r="A7297" t="s">
        <v>20947</v>
      </c>
      <c r="B7297" t="s">
        <v>2010</v>
      </c>
      <c r="C7297" t="s">
        <v>401</v>
      </c>
      <c r="D7297">
        <v>2018</v>
      </c>
      <c r="E7297" t="s">
        <v>20580</v>
      </c>
      <c r="F7297">
        <v>7.9</v>
      </c>
      <c r="G7297">
        <v>147000</v>
      </c>
      <c r="H7297" t="s">
        <v>9052</v>
      </c>
      <c r="I7297" t="s">
        <v>9052</v>
      </c>
      <c r="J7297" t="s">
        <v>19483</v>
      </c>
      <c r="K7297" t="s">
        <v>5828</v>
      </c>
      <c r="M7297">
        <v>64337744</v>
      </c>
      <c r="N7297" t="s">
        <v>15459</v>
      </c>
      <c r="O7297">
        <v>101</v>
      </c>
      <c r="P7297" cm="1">
        <f t="array" ref="P7297">_xlfn.XLOOKUP(D7297, CPI!$A:A, CPI!$B:B)</f>
        <v>251.1</v>
      </c>
      <c r="Q7297" s="9">
        <f>IF(M7297="","",PRODUCT(M7297,CPI!$B$112/P7297))</f>
        <v>78071328.541616887</v>
      </c>
    </row>
    <row r="7298" spans="1:17">
      <c r="A7298" t="s">
        <v>20948</v>
      </c>
      <c r="B7298" t="s">
        <v>2010</v>
      </c>
      <c r="C7298" t="s">
        <v>36</v>
      </c>
      <c r="D7298">
        <v>2018</v>
      </c>
      <c r="E7298" t="s">
        <v>20848</v>
      </c>
      <c r="F7298">
        <v>6.5</v>
      </c>
      <c r="G7298">
        <v>234000</v>
      </c>
      <c r="H7298" t="s">
        <v>15046</v>
      </c>
      <c r="I7298" t="s">
        <v>11824</v>
      </c>
      <c r="J7298" t="s">
        <v>16896</v>
      </c>
      <c r="K7298" t="s">
        <v>33</v>
      </c>
      <c r="L7298">
        <v>200000000</v>
      </c>
      <c r="M7298">
        <v>654855901</v>
      </c>
      <c r="N7298" t="s">
        <v>19881</v>
      </c>
      <c r="O7298">
        <v>134</v>
      </c>
      <c r="P7298" cm="1">
        <f t="array" ref="P7298">_xlfn.XLOOKUP(D7298, CPI!$A:A, CPI!$B:B)</f>
        <v>251.1</v>
      </c>
      <c r="Q7298" s="9">
        <f>IF(M7298="","",PRODUCT(M7298,CPI!$B$112/P7298))</f>
        <v>794641947.56949425</v>
      </c>
    </row>
    <row r="7299" spans="1:17">
      <c r="A7299" t="s">
        <v>20949</v>
      </c>
      <c r="B7299" t="s">
        <v>27</v>
      </c>
      <c r="C7299" t="s">
        <v>45</v>
      </c>
      <c r="D7299">
        <v>2018</v>
      </c>
      <c r="E7299" t="s">
        <v>20950</v>
      </c>
      <c r="F7299">
        <v>6.6</v>
      </c>
      <c r="G7299">
        <v>58000</v>
      </c>
      <c r="H7299" t="s">
        <v>20951</v>
      </c>
      <c r="I7299" t="s">
        <v>9147</v>
      </c>
      <c r="J7299" t="s">
        <v>11452</v>
      </c>
      <c r="K7299" t="s">
        <v>33</v>
      </c>
      <c r="L7299">
        <v>40000000</v>
      </c>
      <c r="M7299">
        <v>31676128</v>
      </c>
      <c r="N7299" t="s">
        <v>20952</v>
      </c>
      <c r="O7299">
        <v>121</v>
      </c>
      <c r="P7299" cm="1">
        <f t="array" ref="P7299">_xlfn.XLOOKUP(D7299, CPI!$A:A, CPI!$B:B)</f>
        <v>251.1</v>
      </c>
      <c r="Q7299" s="9">
        <f>IF(M7299="","",PRODUCT(M7299,CPI!$B$112/P7299))</f>
        <v>38437738.75587415</v>
      </c>
    </row>
    <row r="7300" spans="1:17">
      <c r="A7300" t="s">
        <v>20953</v>
      </c>
      <c r="B7300" t="s">
        <v>27</v>
      </c>
      <c r="C7300" t="s">
        <v>115</v>
      </c>
      <c r="D7300">
        <v>2018</v>
      </c>
      <c r="E7300" t="s">
        <v>20841</v>
      </c>
      <c r="F7300">
        <v>7</v>
      </c>
      <c r="G7300">
        <v>121000</v>
      </c>
      <c r="H7300" t="s">
        <v>96</v>
      </c>
      <c r="I7300" t="s">
        <v>15603</v>
      </c>
      <c r="J7300" t="s">
        <v>96</v>
      </c>
      <c r="K7300" t="s">
        <v>41</v>
      </c>
      <c r="L7300">
        <v>50000000</v>
      </c>
      <c r="M7300">
        <v>174804407</v>
      </c>
      <c r="N7300" t="s">
        <v>34</v>
      </c>
      <c r="O7300">
        <v>116</v>
      </c>
      <c r="P7300" cm="1">
        <f t="array" ref="P7300">_xlfn.XLOOKUP(D7300, CPI!$A:A, CPI!$B:B)</f>
        <v>251.1</v>
      </c>
      <c r="Q7300" s="9">
        <f>IF(M7300="","",PRODUCT(M7300,CPI!$B$112/P7300))</f>
        <v>212118290.77220231</v>
      </c>
    </row>
    <row r="7301" spans="1:17">
      <c r="A7301" t="s">
        <v>20954</v>
      </c>
      <c r="B7301" t="s">
        <v>2718</v>
      </c>
      <c r="C7301" t="s">
        <v>115</v>
      </c>
      <c r="D7301">
        <v>2018</v>
      </c>
      <c r="E7301" t="s">
        <v>20848</v>
      </c>
      <c r="F7301">
        <v>6.6</v>
      </c>
      <c r="G7301">
        <v>21000</v>
      </c>
      <c r="H7301" t="s">
        <v>20955</v>
      </c>
      <c r="I7301" t="s">
        <v>18201</v>
      </c>
      <c r="J7301" t="s">
        <v>5885</v>
      </c>
      <c r="K7301" t="s">
        <v>41</v>
      </c>
      <c r="M7301">
        <v>167994</v>
      </c>
      <c r="N7301" t="s">
        <v>20956</v>
      </c>
      <c r="O7301">
        <v>109</v>
      </c>
      <c r="P7301" cm="1">
        <f t="array" ref="P7301">_xlfn.XLOOKUP(D7301, CPI!$A:A, CPI!$B:B)</f>
        <v>251.1</v>
      </c>
      <c r="Q7301" s="9">
        <f>IF(M7301="","",PRODUCT(M7301,CPI!$B$112/P7301))</f>
        <v>203854.12903225806</v>
      </c>
    </row>
    <row r="7302" spans="1:17">
      <c r="A7302" t="s">
        <v>16622</v>
      </c>
      <c r="B7302" t="s">
        <v>2010</v>
      </c>
      <c r="C7302" t="s">
        <v>45</v>
      </c>
      <c r="D7302">
        <v>2018</v>
      </c>
      <c r="E7302" t="s">
        <v>20957</v>
      </c>
      <c r="F7302">
        <v>5.3</v>
      </c>
      <c r="G7302">
        <v>68000</v>
      </c>
      <c r="H7302" t="s">
        <v>20958</v>
      </c>
      <c r="I7302" t="s">
        <v>20959</v>
      </c>
      <c r="J7302" t="s">
        <v>19593</v>
      </c>
      <c r="K7302" t="s">
        <v>41</v>
      </c>
      <c r="L7302">
        <v>100000000</v>
      </c>
      <c r="M7302">
        <v>86493046</v>
      </c>
      <c r="N7302" t="s">
        <v>10093</v>
      </c>
      <c r="O7302">
        <v>116</v>
      </c>
      <c r="P7302" cm="1">
        <f t="array" ref="P7302">_xlfn.XLOOKUP(D7302, CPI!$A:A, CPI!$B:B)</f>
        <v>251.1</v>
      </c>
      <c r="Q7302" s="9">
        <f>IF(M7302="","",PRODUCT(M7302,CPI!$B$112/P7302))</f>
        <v>104955918.42373556</v>
      </c>
    </row>
    <row r="7303" spans="1:17">
      <c r="A7303" t="s">
        <v>20960</v>
      </c>
      <c r="B7303" t="s">
        <v>27</v>
      </c>
      <c r="C7303" t="s">
        <v>74</v>
      </c>
      <c r="D7303">
        <v>2018</v>
      </c>
      <c r="E7303" t="s">
        <v>20961</v>
      </c>
      <c r="F7303">
        <v>7.3</v>
      </c>
      <c r="G7303">
        <v>59000</v>
      </c>
      <c r="H7303" t="s">
        <v>18002</v>
      </c>
      <c r="I7303" t="s">
        <v>14770</v>
      </c>
      <c r="J7303" t="s">
        <v>14005</v>
      </c>
      <c r="K7303" t="s">
        <v>41</v>
      </c>
      <c r="L7303">
        <v>25000000</v>
      </c>
      <c r="M7303">
        <v>16636604</v>
      </c>
      <c r="N7303" t="s">
        <v>19917</v>
      </c>
      <c r="O7303">
        <v>120</v>
      </c>
      <c r="P7303" cm="1">
        <f t="array" ref="P7303">_xlfn.XLOOKUP(D7303, CPI!$A:A, CPI!$B:B)</f>
        <v>251.1</v>
      </c>
      <c r="Q7303" s="9">
        <f>IF(M7303="","",PRODUCT(M7303,CPI!$B$112/P7303))</f>
        <v>20187866.343289524</v>
      </c>
    </row>
    <row r="7304" spans="1:17">
      <c r="A7304" t="s">
        <v>20962</v>
      </c>
      <c r="B7304" t="s">
        <v>27</v>
      </c>
      <c r="C7304" t="s">
        <v>28</v>
      </c>
      <c r="D7304">
        <v>2018</v>
      </c>
      <c r="E7304" t="s">
        <v>20963</v>
      </c>
      <c r="F7304">
        <v>8.4</v>
      </c>
      <c r="G7304">
        <v>71000</v>
      </c>
      <c r="H7304" t="s">
        <v>20964</v>
      </c>
      <c r="I7304" t="s">
        <v>20964</v>
      </c>
      <c r="J7304" t="s">
        <v>20965</v>
      </c>
      <c r="K7304" t="s">
        <v>20966</v>
      </c>
      <c r="L7304">
        <v>4000000</v>
      </c>
      <c r="M7304">
        <v>64417003</v>
      </c>
      <c r="N7304" t="s">
        <v>20967</v>
      </c>
      <c r="O7304">
        <v>126</v>
      </c>
      <c r="P7304" cm="1">
        <f t="array" ref="P7304">_xlfn.XLOOKUP(D7304, CPI!$A:A, CPI!$B:B)</f>
        <v>251.1</v>
      </c>
      <c r="Q7304" s="9">
        <f>IF(M7304="","",PRODUCT(M7304,CPI!$B$112/P7304))</f>
        <v>78167506.228992432</v>
      </c>
    </row>
    <row r="7305" spans="1:17">
      <c r="A7305" t="s">
        <v>20968</v>
      </c>
      <c r="B7305" t="s">
        <v>2010</v>
      </c>
      <c r="C7305" t="s">
        <v>45</v>
      </c>
      <c r="D7305">
        <v>2018</v>
      </c>
      <c r="E7305" t="s">
        <v>20969</v>
      </c>
      <c r="F7305">
        <v>6.6</v>
      </c>
      <c r="G7305">
        <v>50000</v>
      </c>
      <c r="H7305" t="s">
        <v>17966</v>
      </c>
      <c r="I7305" t="s">
        <v>20970</v>
      </c>
      <c r="J7305" t="s">
        <v>18748</v>
      </c>
      <c r="K7305" t="s">
        <v>502</v>
      </c>
      <c r="L7305">
        <v>35000000</v>
      </c>
      <c r="M7305">
        <v>59945012</v>
      </c>
      <c r="N7305" t="s">
        <v>20971</v>
      </c>
      <c r="O7305">
        <v>96</v>
      </c>
      <c r="P7305" cm="1">
        <f t="array" ref="P7305">_xlfn.XLOOKUP(D7305, CPI!$A:A, CPI!$B:B)</f>
        <v>251.1</v>
      </c>
      <c r="Q7305" s="9">
        <f>IF(M7305="","",PRODUCT(M7305,CPI!$B$112/P7305))</f>
        <v>72740920.575069696</v>
      </c>
    </row>
    <row r="7306" spans="1:17">
      <c r="A7306" t="s">
        <v>20972</v>
      </c>
      <c r="B7306" t="s">
        <v>2010</v>
      </c>
      <c r="C7306" t="s">
        <v>52</v>
      </c>
      <c r="D7306">
        <v>2018</v>
      </c>
      <c r="E7306" t="s">
        <v>20632</v>
      </c>
      <c r="F7306">
        <v>7.6</v>
      </c>
      <c r="G7306">
        <v>104000</v>
      </c>
      <c r="H7306" t="s">
        <v>11656</v>
      </c>
      <c r="I7306" t="s">
        <v>20973</v>
      </c>
      <c r="J7306" t="s">
        <v>18534</v>
      </c>
      <c r="K7306" t="s">
        <v>41</v>
      </c>
      <c r="L7306">
        <v>17000000</v>
      </c>
      <c r="M7306">
        <v>66316289</v>
      </c>
      <c r="N7306" t="s">
        <v>9120</v>
      </c>
      <c r="O7306">
        <v>110</v>
      </c>
      <c r="P7306" cm="1">
        <f t="array" ref="P7306">_xlfn.XLOOKUP(D7306, CPI!$A:A, CPI!$B:B)</f>
        <v>251.1</v>
      </c>
      <c r="Q7306" s="9">
        <f>IF(M7306="","",PRODUCT(M7306,CPI!$B$112/P7306))</f>
        <v>80472215.285941854</v>
      </c>
    </row>
    <row r="7307" spans="1:17">
      <c r="A7307" t="s">
        <v>20974</v>
      </c>
      <c r="B7307" t="s">
        <v>44</v>
      </c>
      <c r="C7307" t="s">
        <v>52</v>
      </c>
      <c r="D7307">
        <v>2018</v>
      </c>
      <c r="E7307" t="s">
        <v>20975</v>
      </c>
      <c r="F7307">
        <v>6.7</v>
      </c>
      <c r="G7307">
        <v>80000</v>
      </c>
      <c r="H7307" t="s">
        <v>12461</v>
      </c>
      <c r="I7307" t="s">
        <v>20976</v>
      </c>
      <c r="J7307" t="s">
        <v>16337</v>
      </c>
      <c r="K7307" t="s">
        <v>41</v>
      </c>
      <c r="L7307">
        <v>130000000</v>
      </c>
      <c r="M7307">
        <v>349546142</v>
      </c>
      <c r="N7307" t="s">
        <v>20977</v>
      </c>
      <c r="O7307">
        <v>130</v>
      </c>
      <c r="P7307" cm="1">
        <f t="array" ref="P7307">_xlfn.XLOOKUP(D7307, CPI!$A:A, CPI!$B:B)</f>
        <v>251.1</v>
      </c>
      <c r="Q7307" s="9">
        <f>IF(M7307="","",PRODUCT(M7307,CPI!$B$112/P7307))</f>
        <v>424160531.53086418</v>
      </c>
    </row>
    <row r="7308" spans="1:17">
      <c r="A7308" t="s">
        <v>20978</v>
      </c>
      <c r="B7308" t="s">
        <v>44</v>
      </c>
      <c r="C7308" t="s">
        <v>36</v>
      </c>
      <c r="D7308">
        <v>2018</v>
      </c>
      <c r="E7308" t="s">
        <v>20979</v>
      </c>
      <c r="F7308">
        <v>7.2</v>
      </c>
      <c r="G7308">
        <v>54000</v>
      </c>
      <c r="H7308" t="s">
        <v>16767</v>
      </c>
      <c r="I7308" t="s">
        <v>16767</v>
      </c>
      <c r="J7308" t="s">
        <v>20980</v>
      </c>
      <c r="K7308" t="s">
        <v>41</v>
      </c>
      <c r="M7308">
        <v>7682928</v>
      </c>
      <c r="N7308" t="s">
        <v>19376</v>
      </c>
      <c r="O7308">
        <v>109</v>
      </c>
      <c r="P7308" cm="1">
        <f t="array" ref="P7308">_xlfn.XLOOKUP(D7308, CPI!$A:A, CPI!$B:B)</f>
        <v>251.1</v>
      </c>
      <c r="Q7308" s="9">
        <f>IF(M7308="","",PRODUCT(M7308,CPI!$B$112/P7308))</f>
        <v>9322931.746714456</v>
      </c>
    </row>
    <row r="7309" spans="1:17">
      <c r="A7309" t="s">
        <v>20981</v>
      </c>
      <c r="B7309" t="s">
        <v>2010</v>
      </c>
      <c r="C7309" t="s">
        <v>45</v>
      </c>
      <c r="D7309">
        <v>2018</v>
      </c>
      <c r="E7309" t="s">
        <v>20837</v>
      </c>
      <c r="F7309">
        <v>6.7</v>
      </c>
      <c r="G7309">
        <v>147000</v>
      </c>
      <c r="H7309" t="s">
        <v>20145</v>
      </c>
      <c r="I7309" t="s">
        <v>20546</v>
      </c>
      <c r="J7309" t="s">
        <v>18620</v>
      </c>
      <c r="K7309" t="s">
        <v>6002</v>
      </c>
      <c r="L7309">
        <v>135000000</v>
      </c>
      <c r="M7309">
        <v>467989645</v>
      </c>
      <c r="N7309" t="s">
        <v>20982</v>
      </c>
      <c r="O7309">
        <v>114</v>
      </c>
      <c r="P7309" cm="1">
        <f t="array" ref="P7309">_xlfn.XLOOKUP(D7309, CPI!$A:A, CPI!$B:B)</f>
        <v>251.1</v>
      </c>
      <c r="Q7309" s="9">
        <f>IF(M7309="","",PRODUCT(M7309,CPI!$B$112/P7309))</f>
        <v>567887076.19076061</v>
      </c>
    </row>
    <row r="7310" spans="1:17">
      <c r="A7310" t="s">
        <v>20983</v>
      </c>
      <c r="B7310" t="s">
        <v>27</v>
      </c>
      <c r="C7310" t="s">
        <v>74</v>
      </c>
      <c r="D7310">
        <v>2018</v>
      </c>
      <c r="E7310" t="s">
        <v>20984</v>
      </c>
      <c r="F7310">
        <v>7.2</v>
      </c>
      <c r="G7310">
        <v>130000</v>
      </c>
      <c r="H7310" t="s">
        <v>13575</v>
      </c>
      <c r="I7310" t="s">
        <v>13575</v>
      </c>
      <c r="J7310" t="s">
        <v>3918</v>
      </c>
      <c r="K7310" t="s">
        <v>41</v>
      </c>
      <c r="L7310">
        <v>60000000</v>
      </c>
      <c r="M7310">
        <v>76073488</v>
      </c>
      <c r="N7310" t="s">
        <v>18242</v>
      </c>
      <c r="O7310">
        <v>132</v>
      </c>
      <c r="P7310" cm="1">
        <f t="array" ref="P7310">_xlfn.XLOOKUP(D7310, CPI!$A:A, CPI!$B:B)</f>
        <v>251.1</v>
      </c>
      <c r="Q7310" s="9">
        <f>IF(M7310="","",PRODUCT(M7310,CPI!$B$112/P7310))</f>
        <v>92312193.52289924</v>
      </c>
    </row>
    <row r="7311" spans="1:17">
      <c r="A7311" t="s">
        <v>20985</v>
      </c>
      <c r="B7311" t="s">
        <v>44</v>
      </c>
      <c r="C7311" t="s">
        <v>401</v>
      </c>
      <c r="D7311">
        <v>2018</v>
      </c>
      <c r="E7311" t="s">
        <v>20986</v>
      </c>
      <c r="F7311">
        <v>6.3</v>
      </c>
      <c r="G7311">
        <v>62000</v>
      </c>
      <c r="H7311" t="s">
        <v>17736</v>
      </c>
      <c r="I7311" t="s">
        <v>17736</v>
      </c>
      <c r="J7311" t="s">
        <v>8525</v>
      </c>
      <c r="K7311" t="s">
        <v>41</v>
      </c>
      <c r="L7311">
        <v>80000000</v>
      </c>
      <c r="M7311">
        <v>528583774</v>
      </c>
      <c r="N7311" t="s">
        <v>19500</v>
      </c>
      <c r="O7311">
        <v>97</v>
      </c>
      <c r="P7311" cm="1">
        <f t="array" ref="P7311">_xlfn.XLOOKUP(D7311, CPI!$A:A, CPI!$B:B)</f>
        <v>251.1</v>
      </c>
      <c r="Q7311" s="9">
        <f>IF(M7311="","",PRODUCT(M7311,CPI!$B$112/P7311))</f>
        <v>641415674.78215849</v>
      </c>
    </row>
    <row r="7312" spans="1:17">
      <c r="A7312" t="s">
        <v>20987</v>
      </c>
      <c r="B7312" t="s">
        <v>27</v>
      </c>
      <c r="C7312" t="s">
        <v>45</v>
      </c>
      <c r="D7312">
        <v>2018</v>
      </c>
      <c r="E7312" t="s">
        <v>20988</v>
      </c>
      <c r="F7312">
        <v>6.1</v>
      </c>
      <c r="G7312">
        <v>72000</v>
      </c>
      <c r="H7312" t="s">
        <v>6757</v>
      </c>
      <c r="I7312" t="s">
        <v>20989</v>
      </c>
      <c r="J7312" t="s">
        <v>9049</v>
      </c>
      <c r="K7312" t="s">
        <v>41</v>
      </c>
      <c r="L7312">
        <v>50000000</v>
      </c>
      <c r="M7312">
        <v>66308758</v>
      </c>
      <c r="N7312" t="s">
        <v>20025</v>
      </c>
      <c r="O7312">
        <v>94</v>
      </c>
      <c r="P7312" cm="1">
        <f t="array" ref="P7312">_xlfn.XLOOKUP(D7312, CPI!$A:A, CPI!$B:B)</f>
        <v>251.1</v>
      </c>
      <c r="Q7312" s="9">
        <f>IF(M7312="","",PRODUCT(M7312,CPI!$B$112/P7312))</f>
        <v>80463076.712863401</v>
      </c>
    </row>
    <row r="7313" spans="1:17">
      <c r="A7313" t="s">
        <v>20990</v>
      </c>
      <c r="B7313" t="s">
        <v>44</v>
      </c>
      <c r="C7313" t="s">
        <v>401</v>
      </c>
      <c r="D7313">
        <v>2018</v>
      </c>
      <c r="E7313" t="s">
        <v>20905</v>
      </c>
      <c r="F7313">
        <v>6.6</v>
      </c>
      <c r="G7313">
        <v>38000</v>
      </c>
      <c r="H7313" t="s">
        <v>16178</v>
      </c>
      <c r="I7313" t="s">
        <v>19125</v>
      </c>
      <c r="J7313" t="s">
        <v>18561</v>
      </c>
      <c r="K7313" t="s">
        <v>41</v>
      </c>
      <c r="L7313">
        <v>50000000</v>
      </c>
      <c r="M7313">
        <v>351496066</v>
      </c>
      <c r="N7313" t="s">
        <v>42</v>
      </c>
      <c r="O7313">
        <v>95</v>
      </c>
      <c r="P7313" cm="1">
        <f t="array" ref="P7313">_xlfn.XLOOKUP(D7313, CPI!$A:A, CPI!$B:B)</f>
        <v>251.1</v>
      </c>
      <c r="Q7313" s="9">
        <f>IF(M7313="","",PRODUCT(M7313,CPI!$B$112/P7313))</f>
        <v>426526687.81441653</v>
      </c>
    </row>
    <row r="7314" spans="1:17">
      <c r="A7314" t="s">
        <v>20991</v>
      </c>
      <c r="B7314" t="s">
        <v>27</v>
      </c>
      <c r="C7314" t="s">
        <v>45</v>
      </c>
      <c r="D7314">
        <v>2018</v>
      </c>
      <c r="E7314" t="s">
        <v>20321</v>
      </c>
      <c r="F7314">
        <v>6.6</v>
      </c>
      <c r="G7314">
        <v>72000</v>
      </c>
      <c r="H7314" t="s">
        <v>20992</v>
      </c>
      <c r="I7314" t="s">
        <v>20993</v>
      </c>
      <c r="J7314" t="s">
        <v>17129</v>
      </c>
      <c r="K7314" t="s">
        <v>41</v>
      </c>
      <c r="L7314">
        <v>35000000</v>
      </c>
      <c r="M7314">
        <v>67450815</v>
      </c>
      <c r="N7314" t="s">
        <v>11139</v>
      </c>
      <c r="O7314">
        <v>130</v>
      </c>
      <c r="P7314" cm="1">
        <f t="array" ref="P7314">_xlfn.XLOOKUP(D7314, CPI!$A:A, CPI!$B:B)</f>
        <v>251.1</v>
      </c>
      <c r="Q7314" s="9">
        <f>IF(M7314="","",PRODUCT(M7314,CPI!$B$112/P7314))</f>
        <v>81848918.082437277</v>
      </c>
    </row>
    <row r="7315" spans="1:17">
      <c r="A7315" t="s">
        <v>20994</v>
      </c>
      <c r="B7315" t="s">
        <v>27</v>
      </c>
      <c r="C7315" t="s">
        <v>45</v>
      </c>
      <c r="D7315">
        <v>2018</v>
      </c>
      <c r="E7315" t="s">
        <v>20891</v>
      </c>
      <c r="F7315">
        <v>6.1</v>
      </c>
      <c r="G7315">
        <v>72000</v>
      </c>
      <c r="H7315" t="s">
        <v>20995</v>
      </c>
      <c r="I7315" t="s">
        <v>20995</v>
      </c>
      <c r="J7315" t="s">
        <v>15552</v>
      </c>
      <c r="K7315" t="s">
        <v>206</v>
      </c>
      <c r="L7315">
        <v>40000000</v>
      </c>
      <c r="M7315">
        <v>75339459</v>
      </c>
      <c r="N7315" t="s">
        <v>19376</v>
      </c>
      <c r="O7315">
        <v>117</v>
      </c>
      <c r="P7315" cm="1">
        <f t="array" ref="P7315">_xlfn.XLOOKUP(D7315, CPI!$A:A, CPI!$B:B)</f>
        <v>251.1</v>
      </c>
      <c r="Q7315" s="9">
        <f>IF(M7315="","",PRODUCT(M7315,CPI!$B$112/P7315))</f>
        <v>91421478.125448033</v>
      </c>
    </row>
    <row r="7316" spans="1:17">
      <c r="A7316" t="s">
        <v>20996</v>
      </c>
      <c r="B7316" t="s">
        <v>27</v>
      </c>
      <c r="C7316" t="s">
        <v>45</v>
      </c>
      <c r="D7316">
        <v>2018</v>
      </c>
      <c r="E7316" t="s">
        <v>20969</v>
      </c>
      <c r="F7316">
        <v>7.5</v>
      </c>
      <c r="G7316">
        <v>168000</v>
      </c>
      <c r="H7316" t="s">
        <v>13501</v>
      </c>
      <c r="I7316" t="s">
        <v>13501</v>
      </c>
      <c r="J7316" t="s">
        <v>19431</v>
      </c>
      <c r="K7316" t="s">
        <v>41</v>
      </c>
      <c r="L7316">
        <v>5000000</v>
      </c>
      <c r="M7316">
        <v>16706680</v>
      </c>
      <c r="N7316" t="s">
        <v>20997</v>
      </c>
      <c r="O7316">
        <v>100</v>
      </c>
      <c r="P7316" cm="1">
        <f t="array" ref="P7316">_xlfn.XLOOKUP(D7316, CPI!$A:A, CPI!$B:B)</f>
        <v>251.1</v>
      </c>
      <c r="Q7316" s="9">
        <f>IF(M7316="","",PRODUCT(M7316,CPI!$B$112/P7316))</f>
        <v>20272900.820390284</v>
      </c>
    </row>
    <row r="7317" spans="1:17">
      <c r="A7317" t="s">
        <v>20998</v>
      </c>
      <c r="B7317" t="s">
        <v>27</v>
      </c>
      <c r="C7317" t="s">
        <v>74</v>
      </c>
      <c r="D7317">
        <v>2018</v>
      </c>
      <c r="E7317" t="s">
        <v>20837</v>
      </c>
      <c r="F7317">
        <v>6.3</v>
      </c>
      <c r="G7317">
        <v>45000</v>
      </c>
      <c r="H7317" t="s">
        <v>20999</v>
      </c>
      <c r="I7317" t="s">
        <v>21000</v>
      </c>
      <c r="J7317" t="s">
        <v>15870</v>
      </c>
      <c r="K7317" t="s">
        <v>33</v>
      </c>
      <c r="L7317">
        <v>25000000</v>
      </c>
      <c r="M7317">
        <v>46712809</v>
      </c>
      <c r="N7317" t="s">
        <v>12706</v>
      </c>
      <c r="O7317">
        <v>124</v>
      </c>
      <c r="P7317" cm="1">
        <f t="array" ref="P7317">_xlfn.XLOOKUP(D7317, CPI!$A:A, CPI!$B:B)</f>
        <v>251.1</v>
      </c>
      <c r="Q7317" s="9">
        <f>IF(M7317="","",PRODUCT(M7317,CPI!$B$112/P7317))</f>
        <v>56684161.299482279</v>
      </c>
    </row>
    <row r="7318" spans="1:17">
      <c r="A7318" t="s">
        <v>21001</v>
      </c>
      <c r="B7318" t="s">
        <v>44</v>
      </c>
      <c r="C7318" t="s">
        <v>401</v>
      </c>
      <c r="D7318">
        <v>2018</v>
      </c>
      <c r="E7318" t="s">
        <v>20957</v>
      </c>
      <c r="F7318">
        <v>7</v>
      </c>
      <c r="G7318">
        <v>140000</v>
      </c>
      <c r="H7318" t="s">
        <v>21002</v>
      </c>
      <c r="I7318" t="s">
        <v>21002</v>
      </c>
      <c r="J7318" t="s">
        <v>15198</v>
      </c>
      <c r="K7318" t="s">
        <v>41</v>
      </c>
      <c r="L7318">
        <v>175000000</v>
      </c>
      <c r="M7318">
        <v>529323962</v>
      </c>
      <c r="N7318" t="s">
        <v>622</v>
      </c>
      <c r="O7318">
        <v>112</v>
      </c>
      <c r="P7318" cm="1">
        <f t="array" ref="P7318">_xlfn.XLOOKUP(D7318, CPI!$A:A, CPI!$B:B)</f>
        <v>251.1</v>
      </c>
      <c r="Q7318" s="9">
        <f>IF(M7318="","",PRODUCT(M7318,CPI!$B$112/P7318))</f>
        <v>642313863.88450813</v>
      </c>
    </row>
    <row r="7319" spans="1:17">
      <c r="A7319" t="s">
        <v>21003</v>
      </c>
      <c r="B7319" t="s">
        <v>27</v>
      </c>
      <c r="C7319" t="s">
        <v>45</v>
      </c>
      <c r="D7319">
        <v>2018</v>
      </c>
      <c r="E7319" t="s">
        <v>21004</v>
      </c>
      <c r="F7319">
        <v>6.6</v>
      </c>
      <c r="G7319">
        <v>91000</v>
      </c>
      <c r="H7319" t="s">
        <v>19117</v>
      </c>
      <c r="I7319" t="s">
        <v>8046</v>
      </c>
      <c r="J7319" t="s">
        <v>21005</v>
      </c>
      <c r="K7319" t="s">
        <v>41</v>
      </c>
      <c r="L7319">
        <v>38000000</v>
      </c>
      <c r="M7319">
        <v>41657844</v>
      </c>
      <c r="N7319" t="s">
        <v>16765</v>
      </c>
      <c r="O7319">
        <v>110</v>
      </c>
      <c r="P7319" cm="1">
        <f t="array" ref="P7319">_xlfn.XLOOKUP(D7319, CPI!$A:A, CPI!$B:B)</f>
        <v>251.1</v>
      </c>
      <c r="Q7319" s="9">
        <f>IF(M7319="","",PRODUCT(M7319,CPI!$B$112/P7319))</f>
        <v>50550159.5651135</v>
      </c>
    </row>
    <row r="7320" spans="1:17">
      <c r="A7320" t="s">
        <v>21006</v>
      </c>
      <c r="B7320" t="s">
        <v>2010</v>
      </c>
      <c r="C7320" t="s">
        <v>45</v>
      </c>
      <c r="D7320">
        <v>2018</v>
      </c>
      <c r="E7320" t="s">
        <v>20632</v>
      </c>
      <c r="F7320">
        <v>6.3</v>
      </c>
      <c r="G7320">
        <v>197000</v>
      </c>
      <c r="H7320" t="s">
        <v>19528</v>
      </c>
      <c r="I7320" t="s">
        <v>21007</v>
      </c>
      <c r="J7320" t="s">
        <v>17984</v>
      </c>
      <c r="K7320" t="s">
        <v>33</v>
      </c>
      <c r="L7320">
        <v>94000000</v>
      </c>
      <c r="M7320">
        <v>274650803</v>
      </c>
      <c r="N7320" t="s">
        <v>34</v>
      </c>
      <c r="O7320">
        <v>119</v>
      </c>
      <c r="P7320" cm="1">
        <f t="array" ref="P7320">_xlfn.XLOOKUP(D7320, CPI!$A:A, CPI!$B:B)</f>
        <v>251.1</v>
      </c>
      <c r="Q7320" s="9">
        <f>IF(M7320="","",PRODUCT(M7320,CPI!$B$112/P7320))</f>
        <v>333277975.60374349</v>
      </c>
    </row>
    <row r="7321" spans="1:17">
      <c r="A7321" t="s">
        <v>21008</v>
      </c>
      <c r="B7321" t="s">
        <v>27</v>
      </c>
      <c r="C7321" t="s">
        <v>45</v>
      </c>
      <c r="D7321">
        <v>2018</v>
      </c>
      <c r="E7321" t="s">
        <v>21004</v>
      </c>
      <c r="F7321">
        <v>6.1</v>
      </c>
      <c r="G7321">
        <v>44000</v>
      </c>
      <c r="H7321" t="s">
        <v>18308</v>
      </c>
      <c r="I7321" t="s">
        <v>21009</v>
      </c>
      <c r="J7321" t="s">
        <v>21010</v>
      </c>
      <c r="K7321" t="s">
        <v>5828</v>
      </c>
      <c r="L7321">
        <v>43000000</v>
      </c>
      <c r="M7321">
        <v>35164920</v>
      </c>
      <c r="N7321" t="s">
        <v>42</v>
      </c>
      <c r="O7321">
        <v>115</v>
      </c>
      <c r="P7321" cm="1">
        <f t="array" ref="P7321">_xlfn.XLOOKUP(D7321, CPI!$A:A, CPI!$B:B)</f>
        <v>251.1</v>
      </c>
      <c r="Q7321" s="9">
        <f>IF(M7321="","",PRODUCT(M7321,CPI!$B$112/P7321))</f>
        <v>42671250.991636798</v>
      </c>
    </row>
    <row r="7322" spans="1:17">
      <c r="A7322" t="s">
        <v>21011</v>
      </c>
      <c r="B7322" t="s">
        <v>2010</v>
      </c>
      <c r="C7322" t="s">
        <v>45</v>
      </c>
      <c r="D7322">
        <v>2018</v>
      </c>
      <c r="E7322" t="s">
        <v>20841</v>
      </c>
      <c r="F7322">
        <v>6.1</v>
      </c>
      <c r="G7322">
        <v>115000</v>
      </c>
      <c r="H7322" t="s">
        <v>21012</v>
      </c>
      <c r="I7322" t="s">
        <v>7977</v>
      </c>
      <c r="J7322" t="s">
        <v>21013</v>
      </c>
      <c r="K7322" t="s">
        <v>41</v>
      </c>
      <c r="L7322">
        <v>100000000</v>
      </c>
      <c r="M7322">
        <v>83869818</v>
      </c>
      <c r="N7322" t="s">
        <v>21014</v>
      </c>
      <c r="O7322">
        <v>128</v>
      </c>
      <c r="P7322" cm="1">
        <f t="array" ref="P7322">_xlfn.XLOOKUP(D7322, CPI!$A:A, CPI!$B:B)</f>
        <v>251.1</v>
      </c>
      <c r="Q7322" s="9">
        <f>IF(M7322="","",PRODUCT(M7322,CPI!$B$112/P7322))</f>
        <v>101772734.14814815</v>
      </c>
    </row>
    <row r="7323" spans="1:17">
      <c r="A7323" t="s">
        <v>21015</v>
      </c>
      <c r="B7323" t="s">
        <v>2010</v>
      </c>
      <c r="C7323" t="s">
        <v>45</v>
      </c>
      <c r="D7323">
        <v>2018</v>
      </c>
      <c r="E7323" t="s">
        <v>20412</v>
      </c>
      <c r="F7323">
        <v>6.3</v>
      </c>
      <c r="G7323">
        <v>121000</v>
      </c>
      <c r="H7323" t="s">
        <v>18757</v>
      </c>
      <c r="I7323" t="s">
        <v>19412</v>
      </c>
      <c r="J7323" t="s">
        <v>17890</v>
      </c>
      <c r="K7323" t="s">
        <v>41</v>
      </c>
      <c r="L7323">
        <v>62000000</v>
      </c>
      <c r="M7323">
        <v>288175335</v>
      </c>
      <c r="N7323" t="s">
        <v>19413</v>
      </c>
      <c r="O7323">
        <v>143</v>
      </c>
      <c r="P7323" cm="1">
        <f t="array" ref="P7323">_xlfn.XLOOKUP(D7323, CPI!$A:A, CPI!$B:B)</f>
        <v>251.1</v>
      </c>
      <c r="Q7323" s="9">
        <f>IF(M7323="","",PRODUCT(M7323,CPI!$B$112/P7323))</f>
        <v>349689464.65352446</v>
      </c>
    </row>
    <row r="7324" spans="1:17">
      <c r="A7324" t="s">
        <v>21016</v>
      </c>
      <c r="B7324" t="s">
        <v>2010</v>
      </c>
      <c r="C7324" t="s">
        <v>74</v>
      </c>
      <c r="D7324">
        <v>2018</v>
      </c>
      <c r="E7324" t="s">
        <v>20945</v>
      </c>
      <c r="F7324">
        <v>7.3</v>
      </c>
      <c r="G7324">
        <v>176000</v>
      </c>
      <c r="H7324" t="s">
        <v>18740</v>
      </c>
      <c r="I7324" t="s">
        <v>19310</v>
      </c>
      <c r="J7324" t="s">
        <v>12176</v>
      </c>
      <c r="K7324" t="s">
        <v>41</v>
      </c>
      <c r="L7324">
        <v>59000000</v>
      </c>
      <c r="M7324">
        <v>105713218</v>
      </c>
      <c r="N7324" t="s">
        <v>72</v>
      </c>
      <c r="O7324">
        <v>141</v>
      </c>
      <c r="P7324" cm="1">
        <f t="array" ref="P7324">_xlfn.XLOOKUP(D7324, CPI!$A:A, CPI!$B:B)</f>
        <v>251.1</v>
      </c>
      <c r="Q7324" s="9">
        <f>IF(M7324="","",PRODUCT(M7324,CPI!$B$112/P7324))</f>
        <v>128278843.18837117</v>
      </c>
    </row>
    <row r="7325" spans="1:17">
      <c r="A7325" t="s">
        <v>21017</v>
      </c>
      <c r="B7325" t="s">
        <v>2010</v>
      </c>
      <c r="C7325" t="s">
        <v>28</v>
      </c>
      <c r="D7325">
        <v>2018</v>
      </c>
      <c r="E7325" t="s">
        <v>20957</v>
      </c>
      <c r="F7325">
        <v>7.1</v>
      </c>
      <c r="G7325">
        <v>111000</v>
      </c>
      <c r="H7325" t="s">
        <v>21018</v>
      </c>
      <c r="I7325" t="s">
        <v>21019</v>
      </c>
      <c r="J7325" t="s">
        <v>18584</v>
      </c>
      <c r="K7325" t="s">
        <v>41</v>
      </c>
      <c r="L7325">
        <v>50000000</v>
      </c>
      <c r="M7325">
        <v>214215889</v>
      </c>
      <c r="N7325" t="s">
        <v>129</v>
      </c>
      <c r="O7325">
        <v>130</v>
      </c>
      <c r="P7325" cm="1">
        <f t="array" ref="P7325">_xlfn.XLOOKUP(D7325, CPI!$A:A, CPI!$B:B)</f>
        <v>251.1</v>
      </c>
      <c r="Q7325" s="9">
        <f>IF(M7325="","",PRODUCT(M7325,CPI!$B$112/P7325))</f>
        <v>259942578.16925526</v>
      </c>
    </row>
    <row r="7326" spans="1:17">
      <c r="A7326" t="s">
        <v>4267</v>
      </c>
      <c r="B7326" t="s">
        <v>2010</v>
      </c>
      <c r="C7326" t="s">
        <v>45</v>
      </c>
      <c r="D7326">
        <v>2018</v>
      </c>
      <c r="E7326" t="s">
        <v>20580</v>
      </c>
      <c r="F7326">
        <v>6.1</v>
      </c>
      <c r="G7326">
        <v>151000</v>
      </c>
      <c r="H7326" t="s">
        <v>17786</v>
      </c>
      <c r="I7326" t="s">
        <v>21020</v>
      </c>
      <c r="J7326" t="s">
        <v>12480</v>
      </c>
      <c r="K7326" t="s">
        <v>41</v>
      </c>
      <c r="L7326">
        <v>120000000</v>
      </c>
      <c r="M7326">
        <v>428028233</v>
      </c>
      <c r="N7326" t="s">
        <v>2037</v>
      </c>
      <c r="O7326">
        <v>107</v>
      </c>
      <c r="P7326" cm="1">
        <f t="array" ref="P7326">_xlfn.XLOOKUP(D7326, CPI!$A:A, CPI!$B:B)</f>
        <v>251.1</v>
      </c>
      <c r="Q7326" s="9">
        <f>IF(M7326="","",PRODUCT(M7326,CPI!$B$112/P7326))</f>
        <v>519395470.31103146</v>
      </c>
    </row>
    <row r="7327" spans="1:17">
      <c r="A7327" t="s">
        <v>21021</v>
      </c>
      <c r="B7327" t="s">
        <v>27</v>
      </c>
      <c r="C7327" t="s">
        <v>115</v>
      </c>
      <c r="D7327">
        <v>2018</v>
      </c>
      <c r="E7327" t="s">
        <v>21022</v>
      </c>
      <c r="F7327">
        <v>6.9</v>
      </c>
      <c r="G7327">
        <v>31000</v>
      </c>
      <c r="H7327" t="s">
        <v>16430</v>
      </c>
      <c r="I7327" t="s">
        <v>16430</v>
      </c>
      <c r="J7327" t="s">
        <v>6975</v>
      </c>
      <c r="K7327" t="s">
        <v>1122</v>
      </c>
      <c r="M7327">
        <v>19176163</v>
      </c>
      <c r="N7327" t="s">
        <v>18659</v>
      </c>
      <c r="O7327">
        <v>133</v>
      </c>
      <c r="P7327" cm="1">
        <f t="array" ref="P7327">_xlfn.XLOOKUP(D7327, CPI!$A:A, CPI!$B:B)</f>
        <v>251.1</v>
      </c>
      <c r="Q7327" s="9">
        <f>IF(M7327="","",PRODUCT(M7327,CPI!$B$112/P7327))</f>
        <v>23269521.569494225</v>
      </c>
    </row>
    <row r="7328" spans="1:17">
      <c r="A7328" t="s">
        <v>21023</v>
      </c>
      <c r="B7328" t="s">
        <v>27</v>
      </c>
      <c r="C7328" t="s">
        <v>52</v>
      </c>
      <c r="D7328">
        <v>2018</v>
      </c>
      <c r="E7328" t="s">
        <v>20950</v>
      </c>
      <c r="F7328">
        <v>7.4</v>
      </c>
      <c r="G7328">
        <v>54000</v>
      </c>
      <c r="H7328" t="s">
        <v>16870</v>
      </c>
      <c r="I7328" t="s">
        <v>16870</v>
      </c>
      <c r="J7328" t="s">
        <v>21024</v>
      </c>
      <c r="K7328" t="s">
        <v>41</v>
      </c>
      <c r="L7328">
        <v>10000000</v>
      </c>
      <c r="M7328">
        <v>9303022</v>
      </c>
      <c r="N7328" t="s">
        <v>18745</v>
      </c>
      <c r="O7328">
        <v>85</v>
      </c>
      <c r="P7328" cm="1">
        <f t="array" ref="P7328">_xlfn.XLOOKUP(D7328, CPI!$A:A, CPI!$B:B)</f>
        <v>251.1</v>
      </c>
      <c r="Q7328" s="9">
        <f>IF(M7328="","",PRODUCT(M7328,CPI!$B$112/P7328))</f>
        <v>11288852.263639985</v>
      </c>
    </row>
    <row r="7329" spans="1:17">
      <c r="A7329" t="s">
        <v>21025</v>
      </c>
      <c r="B7329" t="s">
        <v>2010</v>
      </c>
      <c r="C7329" t="s">
        <v>28</v>
      </c>
      <c r="D7329">
        <v>2018</v>
      </c>
      <c r="E7329" t="s">
        <v>20439</v>
      </c>
      <c r="F7329">
        <v>5.5</v>
      </c>
      <c r="G7329">
        <v>34000</v>
      </c>
      <c r="H7329" t="s">
        <v>15974</v>
      </c>
      <c r="I7329" t="s">
        <v>21026</v>
      </c>
      <c r="J7329" t="s">
        <v>5087</v>
      </c>
      <c r="K7329" t="s">
        <v>33</v>
      </c>
      <c r="L7329">
        <v>30000000</v>
      </c>
      <c r="M7329">
        <v>9330075</v>
      </c>
      <c r="N7329" t="s">
        <v>17078</v>
      </c>
      <c r="O7329">
        <v>107</v>
      </c>
      <c r="P7329" cm="1">
        <f t="array" ref="P7329">_xlfn.XLOOKUP(D7329, CPI!$A:A, CPI!$B:B)</f>
        <v>251.1</v>
      </c>
      <c r="Q7329" s="9">
        <f>IF(M7329="","",PRODUCT(M7329,CPI!$B$112/P7329))</f>
        <v>11321680.017921146</v>
      </c>
    </row>
    <row r="7330" spans="1:17">
      <c r="A7330" t="s">
        <v>21027</v>
      </c>
      <c r="B7330" t="s">
        <v>27</v>
      </c>
      <c r="C7330" t="s">
        <v>115</v>
      </c>
      <c r="D7330">
        <v>2018</v>
      </c>
      <c r="E7330" t="s">
        <v>20848</v>
      </c>
      <c r="F7330">
        <v>6.9</v>
      </c>
      <c r="G7330">
        <v>91000</v>
      </c>
      <c r="H7330" t="s">
        <v>15783</v>
      </c>
      <c r="I7330" t="s">
        <v>18732</v>
      </c>
      <c r="J7330" t="s">
        <v>21028</v>
      </c>
      <c r="K7330" t="s">
        <v>33</v>
      </c>
      <c r="L7330">
        <v>42000000</v>
      </c>
      <c r="M7330">
        <v>75984700</v>
      </c>
      <c r="N7330" t="s">
        <v>8636</v>
      </c>
      <c r="O7330">
        <v>129</v>
      </c>
      <c r="P7330" cm="1">
        <f t="array" ref="P7330">_xlfn.XLOOKUP(D7330, CPI!$A:A, CPI!$B:B)</f>
        <v>251.1</v>
      </c>
      <c r="Q7330" s="9">
        <f>IF(M7330="","",PRODUCT(M7330,CPI!$B$112/P7330))</f>
        <v>92204452.76782158</v>
      </c>
    </row>
    <row r="7331" spans="1:17">
      <c r="A7331" t="s">
        <v>21029</v>
      </c>
      <c r="B7331" t="s">
        <v>458</v>
      </c>
      <c r="C7331" t="s">
        <v>28</v>
      </c>
      <c r="D7331">
        <v>2018</v>
      </c>
      <c r="E7331" t="s">
        <v>21030</v>
      </c>
      <c r="F7331">
        <v>7.5</v>
      </c>
      <c r="G7331">
        <v>54000</v>
      </c>
      <c r="H7331" t="s">
        <v>21031</v>
      </c>
      <c r="I7331" t="s">
        <v>21032</v>
      </c>
      <c r="J7331" t="s">
        <v>21033</v>
      </c>
      <c r="K7331" t="s">
        <v>931</v>
      </c>
      <c r="M7331">
        <v>7578063</v>
      </c>
      <c r="N7331" t="s">
        <v>21034</v>
      </c>
      <c r="O7331">
        <v>148</v>
      </c>
      <c r="P7331" cm="1">
        <f t="array" ref="P7331">_xlfn.XLOOKUP(D7331, CPI!$A:A, CPI!$B:B)</f>
        <v>251.1</v>
      </c>
      <c r="Q7331" s="9">
        <f>IF(M7331="","",PRODUCT(M7331,CPI!$B$112/P7331))</f>
        <v>9195682.1827956978</v>
      </c>
    </row>
    <row r="7332" spans="1:17">
      <c r="A7332" t="s">
        <v>21035</v>
      </c>
      <c r="B7332" t="s">
        <v>2010</v>
      </c>
      <c r="C7332" t="s">
        <v>28</v>
      </c>
      <c r="D7332">
        <v>2018</v>
      </c>
      <c r="E7332" t="s">
        <v>21036</v>
      </c>
      <c r="F7332">
        <v>7.6</v>
      </c>
      <c r="G7332">
        <v>148000</v>
      </c>
      <c r="H7332" t="s">
        <v>21037</v>
      </c>
      <c r="I7332" t="s">
        <v>21037</v>
      </c>
      <c r="J7332" t="s">
        <v>13603</v>
      </c>
      <c r="K7332" t="s">
        <v>41</v>
      </c>
      <c r="L7332">
        <v>880000</v>
      </c>
      <c r="M7332">
        <v>75462037</v>
      </c>
      <c r="N7332" t="s">
        <v>10886</v>
      </c>
      <c r="O7332">
        <v>102</v>
      </c>
      <c r="P7332" cm="1">
        <f t="array" ref="P7332">_xlfn.XLOOKUP(D7332, CPI!$A:A, CPI!$B:B)</f>
        <v>251.1</v>
      </c>
      <c r="Q7332" s="9">
        <f>IF(M7332="","",PRODUCT(M7332,CPI!$B$112/P7332))</f>
        <v>91570221.720031857</v>
      </c>
    </row>
    <row r="7333" spans="1:17">
      <c r="A7333" t="s">
        <v>21038</v>
      </c>
      <c r="B7333" t="s">
        <v>27</v>
      </c>
      <c r="C7333" t="s">
        <v>28</v>
      </c>
      <c r="D7333">
        <v>2018</v>
      </c>
      <c r="E7333" t="s">
        <v>21039</v>
      </c>
      <c r="F7333">
        <v>6.9</v>
      </c>
      <c r="G7333">
        <v>19000</v>
      </c>
      <c r="H7333" t="s">
        <v>15420</v>
      </c>
      <c r="I7333" t="s">
        <v>15420</v>
      </c>
      <c r="J7333" t="s">
        <v>18406</v>
      </c>
      <c r="K7333" t="s">
        <v>41</v>
      </c>
      <c r="L7333">
        <v>10000000</v>
      </c>
      <c r="M7333">
        <v>7997774</v>
      </c>
      <c r="N7333" t="s">
        <v>21040</v>
      </c>
      <c r="O7333">
        <v>117</v>
      </c>
      <c r="P7333" cm="1">
        <f t="array" ref="P7333">_xlfn.XLOOKUP(D7333, CPI!$A:A, CPI!$B:B)</f>
        <v>251.1</v>
      </c>
      <c r="Q7333" s="9">
        <f>IF(M7333="","",PRODUCT(M7333,CPI!$B$112/P7333))</f>
        <v>9704985.017124651</v>
      </c>
    </row>
    <row r="7334" spans="1:17">
      <c r="A7334" t="s">
        <v>21041</v>
      </c>
      <c r="B7334" t="s">
        <v>27</v>
      </c>
      <c r="C7334" t="s">
        <v>52</v>
      </c>
      <c r="D7334">
        <v>2018</v>
      </c>
      <c r="E7334" t="s">
        <v>20424</v>
      </c>
      <c r="F7334">
        <v>6.2</v>
      </c>
      <c r="G7334">
        <v>74000</v>
      </c>
      <c r="H7334" t="s">
        <v>17654</v>
      </c>
      <c r="I7334" t="s">
        <v>21042</v>
      </c>
      <c r="J7334" t="s">
        <v>21043</v>
      </c>
      <c r="K7334" t="s">
        <v>41</v>
      </c>
      <c r="L7334">
        <v>21000000</v>
      </c>
      <c r="M7334">
        <v>94019120</v>
      </c>
      <c r="N7334" t="s">
        <v>21044</v>
      </c>
      <c r="O7334">
        <v>102</v>
      </c>
      <c r="P7334" cm="1">
        <f t="array" ref="P7334">_xlfn.XLOOKUP(D7334, CPI!$A:A, CPI!$B:B)</f>
        <v>251.1</v>
      </c>
      <c r="Q7334" s="9">
        <f>IF(M7334="","",PRODUCT(M7334,CPI!$B$112/P7334))</f>
        <v>114088513.99442452</v>
      </c>
    </row>
    <row r="7335" spans="1:17">
      <c r="A7335" t="s">
        <v>21045</v>
      </c>
      <c r="B7335" t="s">
        <v>27</v>
      </c>
      <c r="C7335" t="s">
        <v>63</v>
      </c>
      <c r="D7335">
        <v>2018</v>
      </c>
      <c r="E7335" t="s">
        <v>20431</v>
      </c>
      <c r="F7335">
        <v>5.2</v>
      </c>
      <c r="G7335">
        <v>28000</v>
      </c>
      <c r="H7335" t="s">
        <v>20501</v>
      </c>
      <c r="I7335" t="s">
        <v>15561</v>
      </c>
      <c r="J7335" t="s">
        <v>19176</v>
      </c>
      <c r="K7335" t="s">
        <v>41</v>
      </c>
      <c r="L7335">
        <v>5000000</v>
      </c>
      <c r="M7335">
        <v>31039126</v>
      </c>
      <c r="N7335" t="s">
        <v>21046</v>
      </c>
      <c r="O7335">
        <v>85</v>
      </c>
      <c r="P7335" cm="1">
        <f t="array" ref="P7335">_xlfn.XLOOKUP(D7335, CPI!$A:A, CPI!$B:B)</f>
        <v>251.1</v>
      </c>
      <c r="Q7335" s="9">
        <f>IF(M7335="","",PRODUCT(M7335,CPI!$B$112/P7335))</f>
        <v>37664761.816806056</v>
      </c>
    </row>
    <row r="7336" spans="1:17">
      <c r="A7336" t="s">
        <v>21047</v>
      </c>
      <c r="B7336" t="s">
        <v>27</v>
      </c>
      <c r="C7336" t="s">
        <v>45</v>
      </c>
      <c r="D7336">
        <v>2018</v>
      </c>
      <c r="E7336" t="s">
        <v>20920</v>
      </c>
      <c r="F7336">
        <v>6.5</v>
      </c>
      <c r="G7336">
        <v>60000</v>
      </c>
      <c r="H7336" t="s">
        <v>13742</v>
      </c>
      <c r="I7336" t="s">
        <v>21026</v>
      </c>
      <c r="J7336" t="s">
        <v>13554</v>
      </c>
      <c r="K7336" t="s">
        <v>502</v>
      </c>
      <c r="L7336">
        <v>25000000</v>
      </c>
      <c r="M7336">
        <v>53918723</v>
      </c>
      <c r="N7336" t="s">
        <v>20875</v>
      </c>
      <c r="O7336">
        <v>101</v>
      </c>
      <c r="P7336" cm="1">
        <f t="array" ref="P7336">_xlfn.XLOOKUP(D7336, CPI!$A:A, CPI!$B:B)</f>
        <v>251.1</v>
      </c>
      <c r="Q7336" s="9">
        <f>IF(M7336="","",PRODUCT(M7336,CPI!$B$112/P7336))</f>
        <v>65428255.26921545</v>
      </c>
    </row>
    <row r="7337" spans="1:17">
      <c r="A7337" t="s">
        <v>21048</v>
      </c>
      <c r="B7337" t="s">
        <v>27</v>
      </c>
      <c r="C7337" t="s">
        <v>36</v>
      </c>
      <c r="D7337">
        <v>2018</v>
      </c>
      <c r="E7337" t="s">
        <v>21049</v>
      </c>
      <c r="F7337">
        <v>5.8</v>
      </c>
      <c r="G7337">
        <v>31000</v>
      </c>
      <c r="H7337" t="s">
        <v>4932</v>
      </c>
      <c r="I7337" t="s">
        <v>4932</v>
      </c>
      <c r="J7337" t="s">
        <v>16760</v>
      </c>
      <c r="K7337" t="s">
        <v>463</v>
      </c>
      <c r="M7337">
        <v>2133033</v>
      </c>
      <c r="N7337" t="s">
        <v>21050</v>
      </c>
      <c r="O7337">
        <v>113</v>
      </c>
      <c r="P7337" cm="1">
        <f t="array" ref="P7337">_xlfn.XLOOKUP(D7337, CPI!$A:A, CPI!$B:B)</f>
        <v>251.1</v>
      </c>
      <c r="Q7337" s="9">
        <f>IF(M7337="","",PRODUCT(M7337,CPI!$B$112/P7337))</f>
        <v>2588351.872162485</v>
      </c>
    </row>
    <row r="7338" spans="1:17">
      <c r="A7338" t="s">
        <v>21051</v>
      </c>
      <c r="B7338" t="s">
        <v>2010</v>
      </c>
      <c r="C7338" t="s">
        <v>28</v>
      </c>
      <c r="D7338">
        <v>2018</v>
      </c>
      <c r="E7338" t="s">
        <v>20877</v>
      </c>
      <c r="F7338">
        <v>6.5</v>
      </c>
      <c r="G7338">
        <v>20000</v>
      </c>
      <c r="H7338" t="s">
        <v>17856</v>
      </c>
      <c r="I7338" t="s">
        <v>19539</v>
      </c>
      <c r="J7338" t="s">
        <v>21052</v>
      </c>
      <c r="K7338" t="s">
        <v>206</v>
      </c>
      <c r="L7338">
        <v>4900000</v>
      </c>
      <c r="M7338">
        <v>10421847</v>
      </c>
      <c r="N7338" t="s">
        <v>21053</v>
      </c>
      <c r="O7338">
        <v>97</v>
      </c>
      <c r="P7338" cm="1">
        <f t="array" ref="P7338">_xlfn.XLOOKUP(D7338, CPI!$A:A, CPI!$B:B)</f>
        <v>251.1</v>
      </c>
      <c r="Q7338" s="9">
        <f>IF(M7338="","",PRODUCT(M7338,CPI!$B$112/P7338))</f>
        <v>12646502.512544803</v>
      </c>
    </row>
    <row r="7339" spans="1:17">
      <c r="A7339" t="s">
        <v>21054</v>
      </c>
      <c r="B7339" t="s">
        <v>2010</v>
      </c>
      <c r="C7339" t="s">
        <v>74</v>
      </c>
      <c r="D7339">
        <v>2018</v>
      </c>
      <c r="E7339" t="s">
        <v>21055</v>
      </c>
      <c r="F7339">
        <v>6.6</v>
      </c>
      <c r="G7339">
        <v>36000</v>
      </c>
      <c r="H7339" t="s">
        <v>12318</v>
      </c>
      <c r="I7339" t="s">
        <v>21056</v>
      </c>
      <c r="J7339" t="s">
        <v>18406</v>
      </c>
      <c r="K7339" t="s">
        <v>41</v>
      </c>
      <c r="L7339">
        <v>24000000</v>
      </c>
      <c r="M7339">
        <v>17612099</v>
      </c>
      <c r="N7339" t="s">
        <v>129</v>
      </c>
      <c r="O7339">
        <v>122</v>
      </c>
      <c r="P7339" cm="1">
        <f t="array" ref="P7339">_xlfn.XLOOKUP(D7339, CPI!$A:A, CPI!$B:B)</f>
        <v>251.1</v>
      </c>
      <c r="Q7339" s="9">
        <f>IF(M7339="","",PRODUCT(M7339,CPI!$B$112/P7339))</f>
        <v>21371591.259657506</v>
      </c>
    </row>
    <row r="7340" spans="1:17">
      <c r="A7340" t="s">
        <v>21057</v>
      </c>
      <c r="B7340" t="s">
        <v>27</v>
      </c>
      <c r="C7340" t="s">
        <v>115</v>
      </c>
      <c r="D7340">
        <v>2018</v>
      </c>
      <c r="E7340" t="s">
        <v>21058</v>
      </c>
      <c r="F7340">
        <v>7.9</v>
      </c>
      <c r="G7340">
        <v>68000</v>
      </c>
      <c r="H7340" t="s">
        <v>10542</v>
      </c>
      <c r="I7340" t="s">
        <v>10542</v>
      </c>
      <c r="J7340" t="s">
        <v>21059</v>
      </c>
      <c r="K7340" t="s">
        <v>2119</v>
      </c>
      <c r="M7340">
        <v>67999335</v>
      </c>
      <c r="N7340" t="s">
        <v>21060</v>
      </c>
      <c r="O7340">
        <v>121</v>
      </c>
      <c r="P7340" cm="1">
        <f t="array" ref="P7340">_xlfn.XLOOKUP(D7340, CPI!$A:A, CPI!$B:B)</f>
        <v>251.1</v>
      </c>
      <c r="Q7340" s="9">
        <f>IF(M7340="","",PRODUCT(M7340,CPI!$B$112/P7340))</f>
        <v>82514525.585424125</v>
      </c>
    </row>
    <row r="7341" spans="1:17">
      <c r="A7341" t="s">
        <v>21061</v>
      </c>
      <c r="B7341" t="s">
        <v>27</v>
      </c>
      <c r="C7341" t="s">
        <v>52</v>
      </c>
      <c r="D7341">
        <v>2018</v>
      </c>
      <c r="E7341" t="s">
        <v>20648</v>
      </c>
      <c r="F7341">
        <v>7.4</v>
      </c>
      <c r="G7341">
        <v>29000</v>
      </c>
      <c r="H7341" t="s">
        <v>21062</v>
      </c>
      <c r="I7341" t="s">
        <v>21063</v>
      </c>
      <c r="J7341" t="s">
        <v>21064</v>
      </c>
      <c r="K7341" t="s">
        <v>41</v>
      </c>
      <c r="M7341">
        <v>5006989</v>
      </c>
      <c r="N7341" t="s">
        <v>17321</v>
      </c>
      <c r="O7341">
        <v>95</v>
      </c>
      <c r="P7341" cm="1">
        <f t="array" ref="P7341">_xlfn.XLOOKUP(D7341, CPI!$A:A, CPI!$B:B)</f>
        <v>251.1</v>
      </c>
      <c r="Q7341" s="9">
        <f>IF(M7341="","",PRODUCT(M7341,CPI!$B$112/P7341))</f>
        <v>6075784.7403424932</v>
      </c>
    </row>
    <row r="7342" spans="1:17">
      <c r="A7342" t="s">
        <v>21065</v>
      </c>
      <c r="B7342" t="s">
        <v>27</v>
      </c>
      <c r="C7342" t="s">
        <v>115</v>
      </c>
      <c r="D7342">
        <v>2018</v>
      </c>
      <c r="E7342" t="s">
        <v>20906</v>
      </c>
      <c r="F7342">
        <v>7</v>
      </c>
      <c r="G7342">
        <v>58000</v>
      </c>
      <c r="H7342" t="s">
        <v>12359</v>
      </c>
      <c r="I7342" t="s">
        <v>12359</v>
      </c>
      <c r="J7342" t="s">
        <v>15198</v>
      </c>
      <c r="K7342" t="s">
        <v>463</v>
      </c>
      <c r="L7342">
        <v>38000000</v>
      </c>
      <c r="M7342">
        <v>13143056</v>
      </c>
      <c r="N7342" t="s">
        <v>7208</v>
      </c>
      <c r="O7342">
        <v>122</v>
      </c>
      <c r="P7342" cm="1">
        <f t="array" ref="P7342">_xlfn.XLOOKUP(D7342, CPI!$A:A, CPI!$B:B)</f>
        <v>251.1</v>
      </c>
      <c r="Q7342" s="9">
        <f>IF(M7342="","",PRODUCT(M7342,CPI!$B$112/P7342))</f>
        <v>15948582.888092393</v>
      </c>
    </row>
    <row r="7343" spans="1:17">
      <c r="A7343" t="s">
        <v>21066</v>
      </c>
      <c r="B7343" t="s">
        <v>27</v>
      </c>
      <c r="C7343" t="s">
        <v>36</v>
      </c>
      <c r="D7343">
        <v>2018</v>
      </c>
      <c r="E7343" t="s">
        <v>21067</v>
      </c>
      <c r="F7343">
        <v>7.3</v>
      </c>
      <c r="G7343">
        <v>24000</v>
      </c>
      <c r="H7343" t="s">
        <v>18859</v>
      </c>
      <c r="I7343" t="s">
        <v>18859</v>
      </c>
      <c r="J7343" t="s">
        <v>21068</v>
      </c>
      <c r="K7343" t="s">
        <v>259</v>
      </c>
      <c r="M7343">
        <v>988687</v>
      </c>
      <c r="N7343" t="s">
        <v>21069</v>
      </c>
      <c r="O7343">
        <v>136</v>
      </c>
      <c r="P7343" cm="1">
        <f t="array" ref="P7343">_xlfn.XLOOKUP(D7343, CPI!$A:A, CPI!$B:B)</f>
        <v>251.1</v>
      </c>
      <c r="Q7343" s="9">
        <f>IF(M7343="","",PRODUCT(M7343,CPI!$B$112/P7343))</f>
        <v>1199732.8908801274</v>
      </c>
    </row>
    <row r="7344" spans="1:17">
      <c r="A7344" t="s">
        <v>21070</v>
      </c>
      <c r="B7344" t="s">
        <v>27</v>
      </c>
      <c r="C7344" t="s">
        <v>28</v>
      </c>
      <c r="D7344">
        <v>2018</v>
      </c>
      <c r="E7344" t="s">
        <v>21071</v>
      </c>
      <c r="F7344">
        <v>6</v>
      </c>
      <c r="G7344">
        <v>30000</v>
      </c>
      <c r="H7344" t="s">
        <v>2254</v>
      </c>
      <c r="I7344" t="s">
        <v>16291</v>
      </c>
      <c r="J7344" t="s">
        <v>3241</v>
      </c>
      <c r="K7344" t="s">
        <v>3167</v>
      </c>
      <c r="M7344">
        <v>18653107</v>
      </c>
      <c r="N7344" t="s">
        <v>14660</v>
      </c>
      <c r="O7344">
        <v>98</v>
      </c>
      <c r="P7344" cm="1">
        <f t="array" ref="P7344">_xlfn.XLOOKUP(D7344, CPI!$A:A, CPI!$B:B)</f>
        <v>251.1</v>
      </c>
      <c r="Q7344" s="9">
        <f>IF(M7344="","",PRODUCT(M7344,CPI!$B$112/P7344))</f>
        <v>22634813.631620869</v>
      </c>
    </row>
    <row r="7345" spans="1:17">
      <c r="A7345" t="s">
        <v>21072</v>
      </c>
      <c r="B7345" t="s">
        <v>2010</v>
      </c>
      <c r="C7345" t="s">
        <v>52</v>
      </c>
      <c r="D7345">
        <v>2018</v>
      </c>
      <c r="E7345" t="s">
        <v>20727</v>
      </c>
      <c r="F7345">
        <v>5.5</v>
      </c>
      <c r="G7345">
        <v>51000</v>
      </c>
      <c r="H7345" t="s">
        <v>10799</v>
      </c>
      <c r="I7345" t="s">
        <v>10799</v>
      </c>
      <c r="J7345" t="s">
        <v>19386</v>
      </c>
      <c r="K7345" t="s">
        <v>6002</v>
      </c>
      <c r="L7345">
        <v>32000000</v>
      </c>
      <c r="M7345">
        <v>94539426</v>
      </c>
      <c r="N7345" t="s">
        <v>21073</v>
      </c>
      <c r="O7345">
        <v>110</v>
      </c>
      <c r="P7345" cm="1">
        <f t="array" ref="P7345">_xlfn.XLOOKUP(D7345, CPI!$A:A, CPI!$B:B)</f>
        <v>251.1</v>
      </c>
      <c r="Q7345" s="9">
        <f>IF(M7345="","",PRODUCT(M7345,CPI!$B$112/P7345))</f>
        <v>114719884.91517323</v>
      </c>
    </row>
    <row r="7346" spans="1:17">
      <c r="A7346" t="s">
        <v>21074</v>
      </c>
      <c r="B7346" t="s">
        <v>27</v>
      </c>
      <c r="C7346" t="s">
        <v>45</v>
      </c>
      <c r="D7346">
        <v>2018</v>
      </c>
      <c r="E7346" t="s">
        <v>20831</v>
      </c>
      <c r="F7346">
        <v>6.1</v>
      </c>
      <c r="G7346">
        <v>49000</v>
      </c>
      <c r="H7346" t="s">
        <v>18208</v>
      </c>
      <c r="I7346" t="s">
        <v>18208</v>
      </c>
      <c r="J7346" t="s">
        <v>4372</v>
      </c>
      <c r="K7346" t="s">
        <v>33</v>
      </c>
      <c r="L7346">
        <v>15000000</v>
      </c>
      <c r="M7346">
        <v>13313581</v>
      </c>
      <c r="N7346" t="s">
        <v>21075</v>
      </c>
      <c r="O7346">
        <v>94</v>
      </c>
      <c r="P7346" cm="1">
        <f t="array" ref="P7346">_xlfn.XLOOKUP(D7346, CPI!$A:A, CPI!$B:B)</f>
        <v>251.1</v>
      </c>
      <c r="Q7346" s="9">
        <f>IF(M7346="","",PRODUCT(M7346,CPI!$B$112/P7346))</f>
        <v>16155508.286340103</v>
      </c>
    </row>
    <row r="7347" spans="1:17">
      <c r="A7347" t="s">
        <v>21076</v>
      </c>
      <c r="B7347" t="s">
        <v>2010</v>
      </c>
      <c r="C7347" t="s">
        <v>63</v>
      </c>
      <c r="D7347">
        <v>2018</v>
      </c>
      <c r="E7347" t="s">
        <v>20856</v>
      </c>
      <c r="F7347">
        <v>3.2</v>
      </c>
      <c r="G7347">
        <v>30000</v>
      </c>
      <c r="H7347" t="s">
        <v>15508</v>
      </c>
      <c r="I7347" t="s">
        <v>12753</v>
      </c>
      <c r="J7347" t="s">
        <v>16857</v>
      </c>
      <c r="K7347" t="s">
        <v>41</v>
      </c>
      <c r="L7347">
        <v>10000000</v>
      </c>
      <c r="M7347">
        <v>51738549</v>
      </c>
      <c r="N7347" t="s">
        <v>10886</v>
      </c>
      <c r="O7347">
        <v>93</v>
      </c>
      <c r="P7347" cm="1">
        <f t="array" ref="P7347">_xlfn.XLOOKUP(D7347, CPI!$A:A, CPI!$B:B)</f>
        <v>251.1</v>
      </c>
      <c r="Q7347" s="9">
        <f>IF(M7347="","",PRODUCT(M7347,CPI!$B$112/P7347))</f>
        <v>62782699.642771803</v>
      </c>
    </row>
    <row r="7348" spans="1:17">
      <c r="A7348" t="s">
        <v>21077</v>
      </c>
      <c r="B7348" t="s">
        <v>27</v>
      </c>
      <c r="C7348" t="s">
        <v>74</v>
      </c>
      <c r="D7348">
        <v>2018</v>
      </c>
      <c r="E7348" t="s">
        <v>20925</v>
      </c>
      <c r="F7348">
        <v>7</v>
      </c>
      <c r="G7348">
        <v>7200</v>
      </c>
      <c r="H7348" t="s">
        <v>3360</v>
      </c>
      <c r="I7348" t="s">
        <v>16240</v>
      </c>
      <c r="J7348" t="s">
        <v>18611</v>
      </c>
      <c r="K7348" t="s">
        <v>41</v>
      </c>
      <c r="M7348">
        <v>148504</v>
      </c>
      <c r="N7348" t="s">
        <v>19987</v>
      </c>
      <c r="O7348">
        <v>127</v>
      </c>
      <c r="P7348" cm="1">
        <f t="array" ref="P7348">_xlfn.XLOOKUP(D7348, CPI!$A:A, CPI!$B:B)</f>
        <v>251.1</v>
      </c>
      <c r="Q7348" s="9">
        <f>IF(M7348="","",PRODUCT(M7348,CPI!$B$112/P7348))</f>
        <v>180203.77857427319</v>
      </c>
    </row>
    <row r="7349" spans="1:17">
      <c r="A7349" t="s">
        <v>21078</v>
      </c>
      <c r="B7349" t="s">
        <v>27</v>
      </c>
      <c r="C7349" t="s">
        <v>28</v>
      </c>
      <c r="D7349">
        <v>2018</v>
      </c>
      <c r="E7349" t="s">
        <v>20406</v>
      </c>
      <c r="F7349">
        <v>6.8</v>
      </c>
      <c r="G7349">
        <v>5800</v>
      </c>
      <c r="H7349" t="s">
        <v>11163</v>
      </c>
      <c r="I7349" t="s">
        <v>18324</v>
      </c>
      <c r="J7349" t="s">
        <v>14837</v>
      </c>
      <c r="K7349" t="s">
        <v>33</v>
      </c>
      <c r="M7349">
        <v>245416</v>
      </c>
      <c r="N7349" t="s">
        <v>21079</v>
      </c>
      <c r="O7349">
        <v>111</v>
      </c>
      <c r="P7349" cm="1">
        <f t="array" ref="P7349">_xlfn.XLOOKUP(D7349, CPI!$A:A, CPI!$B:B)</f>
        <v>251.1</v>
      </c>
      <c r="Q7349" s="9">
        <f>IF(M7349="","",PRODUCT(M7349,CPI!$B$112/P7349))</f>
        <v>297802.68896853842</v>
      </c>
    </row>
    <row r="7350" spans="1:17">
      <c r="A7350" t="s">
        <v>21080</v>
      </c>
      <c r="B7350" t="s">
        <v>2010</v>
      </c>
      <c r="C7350" t="s">
        <v>52</v>
      </c>
      <c r="D7350">
        <v>2018</v>
      </c>
      <c r="E7350" t="s">
        <v>20617</v>
      </c>
      <c r="F7350">
        <v>6.1</v>
      </c>
      <c r="G7350">
        <v>26000</v>
      </c>
      <c r="H7350" t="s">
        <v>21081</v>
      </c>
      <c r="I7350" t="s">
        <v>21081</v>
      </c>
      <c r="J7350" t="s">
        <v>2377</v>
      </c>
      <c r="K7350" t="s">
        <v>41</v>
      </c>
      <c r="L7350">
        <v>10000000</v>
      </c>
      <c r="M7350">
        <v>104438188</v>
      </c>
      <c r="N7350" t="s">
        <v>21082</v>
      </c>
      <c r="O7350">
        <v>104</v>
      </c>
      <c r="P7350" cm="1">
        <f t="array" ref="P7350">_xlfn.XLOOKUP(D7350, CPI!$A:A, CPI!$B:B)</f>
        <v>251.1</v>
      </c>
      <c r="Q7350" s="9">
        <f>IF(M7350="","",PRODUCT(M7350,CPI!$B$112/P7350))</f>
        <v>126731644.29948227</v>
      </c>
    </row>
    <row r="7351" spans="1:17">
      <c r="A7351" t="s">
        <v>21083</v>
      </c>
      <c r="B7351" t="s">
        <v>27</v>
      </c>
      <c r="C7351" t="s">
        <v>45</v>
      </c>
      <c r="D7351">
        <v>2018</v>
      </c>
      <c r="E7351" t="s">
        <v>20925</v>
      </c>
      <c r="F7351">
        <v>5.3</v>
      </c>
      <c r="G7351">
        <v>13000</v>
      </c>
      <c r="H7351" t="s">
        <v>21084</v>
      </c>
      <c r="I7351" t="s">
        <v>21084</v>
      </c>
      <c r="J7351" t="s">
        <v>21085</v>
      </c>
      <c r="K7351" t="s">
        <v>33</v>
      </c>
      <c r="M7351">
        <v>730762</v>
      </c>
      <c r="N7351" t="s">
        <v>21086</v>
      </c>
      <c r="O7351">
        <v>104</v>
      </c>
      <c r="P7351" cm="1">
        <f t="array" ref="P7351">_xlfn.XLOOKUP(D7351, CPI!$A:A, CPI!$B:B)</f>
        <v>251.1</v>
      </c>
      <c r="Q7351" s="9">
        <f>IF(M7351="","",PRODUCT(M7351,CPI!$B$112/P7351))</f>
        <v>886751.02110712859</v>
      </c>
    </row>
    <row r="7352" spans="1:17">
      <c r="A7352" t="s">
        <v>21087</v>
      </c>
      <c r="B7352" t="s">
        <v>27</v>
      </c>
      <c r="C7352" t="s">
        <v>52</v>
      </c>
      <c r="D7352">
        <v>2018</v>
      </c>
      <c r="E7352" t="s">
        <v>20986</v>
      </c>
      <c r="F7352">
        <v>6.9</v>
      </c>
      <c r="G7352">
        <v>69000</v>
      </c>
      <c r="H7352" t="s">
        <v>21088</v>
      </c>
      <c r="I7352" t="s">
        <v>21088</v>
      </c>
      <c r="J7352" t="s">
        <v>21089</v>
      </c>
      <c r="K7352" t="s">
        <v>41</v>
      </c>
      <c r="L7352">
        <v>3200000</v>
      </c>
      <c r="M7352">
        <v>18170707</v>
      </c>
      <c r="N7352" t="s">
        <v>18027</v>
      </c>
      <c r="O7352">
        <v>112</v>
      </c>
      <c r="P7352" cm="1">
        <f t="array" ref="P7352">_xlfn.XLOOKUP(D7352, CPI!$A:A, CPI!$B:B)</f>
        <v>251.1</v>
      </c>
      <c r="Q7352" s="9">
        <f>IF(M7352="","",PRODUCT(M7352,CPI!$B$112/P7352))</f>
        <v>22049440.154918358</v>
      </c>
    </row>
    <row r="7353" spans="1:17">
      <c r="A7353" t="s">
        <v>21090</v>
      </c>
      <c r="B7353" t="s">
        <v>2010</v>
      </c>
      <c r="C7353" t="s">
        <v>45</v>
      </c>
      <c r="D7353">
        <v>2018</v>
      </c>
      <c r="E7353" t="s">
        <v>20867</v>
      </c>
      <c r="F7353">
        <v>5.6</v>
      </c>
      <c r="G7353">
        <v>110000</v>
      </c>
      <c r="H7353" t="s">
        <v>21091</v>
      </c>
      <c r="I7353" t="s">
        <v>21091</v>
      </c>
      <c r="J7353" t="s">
        <v>17423</v>
      </c>
      <c r="K7353" t="s">
        <v>33</v>
      </c>
      <c r="L7353">
        <v>150000000</v>
      </c>
      <c r="M7353">
        <v>290930148</v>
      </c>
      <c r="N7353" t="s">
        <v>18833</v>
      </c>
      <c r="O7353">
        <v>111</v>
      </c>
      <c r="P7353" cm="1">
        <f t="array" ref="P7353">_xlfn.XLOOKUP(D7353, CPI!$A:A, CPI!$B:B)</f>
        <v>251.1</v>
      </c>
      <c r="Q7353" s="9">
        <f>IF(M7353="","",PRODUCT(M7353,CPI!$B$112/P7353))</f>
        <v>353032322.16487455</v>
      </c>
    </row>
    <row r="7354" spans="1:17">
      <c r="A7354" t="s">
        <v>21092</v>
      </c>
      <c r="B7354" t="s">
        <v>2010</v>
      </c>
      <c r="C7354" t="s">
        <v>52</v>
      </c>
      <c r="D7354">
        <v>2018</v>
      </c>
      <c r="E7354" t="s">
        <v>20984</v>
      </c>
      <c r="F7354">
        <v>3.8</v>
      </c>
      <c r="G7354">
        <v>33000</v>
      </c>
      <c r="H7354" t="s">
        <v>15745</v>
      </c>
      <c r="I7354" t="s">
        <v>15745</v>
      </c>
      <c r="J7354" t="s">
        <v>13055</v>
      </c>
      <c r="K7354" t="s">
        <v>41</v>
      </c>
      <c r="L7354">
        <v>42000000</v>
      </c>
      <c r="M7354">
        <v>40466970</v>
      </c>
      <c r="N7354" t="s">
        <v>42</v>
      </c>
      <c r="O7354">
        <v>90</v>
      </c>
      <c r="P7354" cm="1">
        <f t="array" ref="P7354">_xlfn.XLOOKUP(D7354, CPI!$A:A, CPI!$B:B)</f>
        <v>251.1</v>
      </c>
      <c r="Q7354" s="9">
        <f>IF(M7354="","",PRODUCT(M7354,CPI!$B$112/P7354))</f>
        <v>49105080.681003585</v>
      </c>
    </row>
    <row r="7355" spans="1:17">
      <c r="A7355" t="s">
        <v>21093</v>
      </c>
      <c r="B7355" t="s">
        <v>2010</v>
      </c>
      <c r="C7355" t="s">
        <v>45</v>
      </c>
      <c r="D7355">
        <v>2018</v>
      </c>
      <c r="E7355" t="s">
        <v>20891</v>
      </c>
      <c r="F7355">
        <v>5.7</v>
      </c>
      <c r="G7355">
        <v>30000</v>
      </c>
      <c r="H7355" t="s">
        <v>17173</v>
      </c>
      <c r="I7355" t="s">
        <v>21094</v>
      </c>
      <c r="J7355" t="s">
        <v>20508</v>
      </c>
      <c r="K7355" t="s">
        <v>41</v>
      </c>
      <c r="L7355">
        <v>34000000</v>
      </c>
      <c r="M7355">
        <v>41142379</v>
      </c>
      <c r="N7355" t="s">
        <v>18927</v>
      </c>
      <c r="O7355">
        <v>104</v>
      </c>
      <c r="P7355" cm="1">
        <f t="array" ref="P7355">_xlfn.XLOOKUP(D7355, CPI!$A:A, CPI!$B:B)</f>
        <v>251.1</v>
      </c>
      <c r="Q7355" s="9">
        <f>IF(M7355="","",PRODUCT(M7355,CPI!$B$112/P7355))</f>
        <v>49924663.007964954</v>
      </c>
    </row>
    <row r="7356" spans="1:17">
      <c r="A7356" t="s">
        <v>21095</v>
      </c>
      <c r="B7356" t="s">
        <v>27</v>
      </c>
      <c r="C7356" t="s">
        <v>28</v>
      </c>
      <c r="D7356">
        <v>2018</v>
      </c>
      <c r="E7356" t="s">
        <v>21096</v>
      </c>
      <c r="F7356">
        <v>7.6</v>
      </c>
      <c r="G7356">
        <v>52000</v>
      </c>
      <c r="H7356" t="s">
        <v>13530</v>
      </c>
      <c r="I7356" t="s">
        <v>13530</v>
      </c>
      <c r="J7356" t="s">
        <v>21097</v>
      </c>
      <c r="K7356" t="s">
        <v>18679</v>
      </c>
      <c r="M7356">
        <v>20343051</v>
      </c>
      <c r="N7356" t="s">
        <v>18680</v>
      </c>
      <c r="O7356">
        <v>89</v>
      </c>
      <c r="P7356" cm="1">
        <f t="array" ref="P7356">_xlfn.XLOOKUP(D7356, CPI!$A:A, CPI!$B:B)</f>
        <v>251.1</v>
      </c>
      <c r="Q7356" s="9">
        <f>IF(M7356="","",PRODUCT(M7356,CPI!$B$112/P7356))</f>
        <v>24685494.383512545</v>
      </c>
    </row>
    <row r="7357" spans="1:17">
      <c r="A7357" t="s">
        <v>21098</v>
      </c>
      <c r="B7357" t="s">
        <v>2010</v>
      </c>
      <c r="C7357" t="s">
        <v>63</v>
      </c>
      <c r="D7357">
        <v>2018</v>
      </c>
      <c r="E7357" t="s">
        <v>20580</v>
      </c>
      <c r="F7357">
        <v>5.2</v>
      </c>
      <c r="G7357">
        <v>50000</v>
      </c>
      <c r="H7357" t="s">
        <v>14347</v>
      </c>
      <c r="I7357" t="s">
        <v>21099</v>
      </c>
      <c r="J7357" t="s">
        <v>21100</v>
      </c>
      <c r="K7357" t="s">
        <v>41</v>
      </c>
      <c r="L7357">
        <v>3500000</v>
      </c>
      <c r="M7357">
        <v>95330710</v>
      </c>
      <c r="N7357" t="s">
        <v>19434</v>
      </c>
      <c r="O7357">
        <v>100</v>
      </c>
      <c r="P7357" cm="1">
        <f t="array" ref="P7357">_xlfn.XLOOKUP(D7357, CPI!$A:A, CPI!$B:B)</f>
        <v>251.1</v>
      </c>
      <c r="Q7357" s="9">
        <f>IF(M7357="","",PRODUCT(M7357,CPI!$B$112/P7357))</f>
        <v>115680077.0091597</v>
      </c>
    </row>
    <row r="7358" spans="1:17">
      <c r="A7358" t="s">
        <v>21101</v>
      </c>
      <c r="B7358" t="s">
        <v>2010</v>
      </c>
      <c r="C7358" t="s">
        <v>45</v>
      </c>
      <c r="D7358">
        <v>2018</v>
      </c>
      <c r="E7358" t="s">
        <v>20988</v>
      </c>
      <c r="F7358">
        <v>6.7</v>
      </c>
      <c r="G7358">
        <v>58000</v>
      </c>
      <c r="H7358" t="s">
        <v>7459</v>
      </c>
      <c r="I7358" t="s">
        <v>21102</v>
      </c>
      <c r="J7358" t="s">
        <v>16810</v>
      </c>
      <c r="K7358" t="s">
        <v>41</v>
      </c>
      <c r="L7358">
        <v>51000000</v>
      </c>
      <c r="M7358">
        <v>98203196</v>
      </c>
      <c r="N7358" t="s">
        <v>21103</v>
      </c>
      <c r="O7358">
        <v>96</v>
      </c>
      <c r="P7358" cm="1">
        <f t="array" ref="P7358">_xlfn.XLOOKUP(D7358, CPI!$A:A, CPI!$B:B)</f>
        <v>251.1</v>
      </c>
      <c r="Q7358" s="9">
        <f>IF(M7358="","",PRODUCT(M7358,CPI!$B$112/P7358))</f>
        <v>119165726.09000398</v>
      </c>
    </row>
    <row r="7359" spans="1:17">
      <c r="A7359" t="s">
        <v>21104</v>
      </c>
      <c r="B7359" t="s">
        <v>2010</v>
      </c>
      <c r="C7359" t="s">
        <v>74</v>
      </c>
      <c r="D7359">
        <v>2018</v>
      </c>
      <c r="E7359" t="s">
        <v>21105</v>
      </c>
      <c r="F7359">
        <v>6.9</v>
      </c>
      <c r="G7359">
        <v>31000</v>
      </c>
      <c r="H7359" t="s">
        <v>9272</v>
      </c>
      <c r="I7359" t="s">
        <v>1385</v>
      </c>
      <c r="J7359" t="s">
        <v>4555</v>
      </c>
      <c r="K7359" t="s">
        <v>3167</v>
      </c>
      <c r="M7359">
        <v>11473638</v>
      </c>
      <c r="N7359" t="s">
        <v>16796</v>
      </c>
      <c r="O7359">
        <v>111</v>
      </c>
      <c r="P7359" cm="1">
        <f t="array" ref="P7359">_xlfn.XLOOKUP(D7359, CPI!$A:A, CPI!$B:B)</f>
        <v>251.1</v>
      </c>
      <c r="Q7359" s="9">
        <f>IF(M7359="","",PRODUCT(M7359,CPI!$B$112/P7359))</f>
        <v>13922809.632019116</v>
      </c>
    </row>
    <row r="7360" spans="1:17">
      <c r="A7360" t="s">
        <v>3950</v>
      </c>
      <c r="B7360" t="s">
        <v>2010</v>
      </c>
      <c r="C7360" t="s">
        <v>52</v>
      </c>
      <c r="D7360">
        <v>2018</v>
      </c>
      <c r="E7360" t="s">
        <v>21106</v>
      </c>
      <c r="F7360">
        <v>6</v>
      </c>
      <c r="G7360">
        <v>36000</v>
      </c>
      <c r="H7360" t="s">
        <v>16034</v>
      </c>
      <c r="I7360" t="s">
        <v>18249</v>
      </c>
      <c r="J7360" t="s">
        <v>20700</v>
      </c>
      <c r="K7360" t="s">
        <v>41</v>
      </c>
      <c r="L7360">
        <v>12000000</v>
      </c>
      <c r="M7360">
        <v>91244913</v>
      </c>
      <c r="N7360" t="s">
        <v>129</v>
      </c>
      <c r="O7360">
        <v>112</v>
      </c>
      <c r="P7360" cm="1">
        <f t="array" ref="P7360">_xlfn.XLOOKUP(D7360, CPI!$A:A, CPI!$B:B)</f>
        <v>251.1</v>
      </c>
      <c r="Q7360" s="9">
        <f>IF(M7360="","",PRODUCT(M7360,CPI!$B$112/P7360))</f>
        <v>110722122.62485066</v>
      </c>
    </row>
    <row r="7361" spans="1:17">
      <c r="A7361" t="s">
        <v>21107</v>
      </c>
      <c r="B7361" t="s">
        <v>458</v>
      </c>
      <c r="C7361" t="s">
        <v>28</v>
      </c>
      <c r="D7361">
        <v>2018</v>
      </c>
      <c r="E7361" t="s">
        <v>20856</v>
      </c>
      <c r="F7361">
        <v>6.7</v>
      </c>
      <c r="G7361">
        <v>36000</v>
      </c>
      <c r="H7361" t="s">
        <v>19761</v>
      </c>
      <c r="I7361" t="s">
        <v>21108</v>
      </c>
      <c r="J7361" t="s">
        <v>21109</v>
      </c>
      <c r="K7361" t="s">
        <v>206</v>
      </c>
      <c r="M7361">
        <v>42027</v>
      </c>
      <c r="N7361" t="s">
        <v>21110</v>
      </c>
      <c r="O7361">
        <v>105</v>
      </c>
      <c r="P7361" cm="1">
        <f t="array" ref="P7361">_xlfn.XLOOKUP(D7361, CPI!$A:A, CPI!$B:B)</f>
        <v>251.1</v>
      </c>
      <c r="Q7361" s="9">
        <f>IF(M7361="","",PRODUCT(M7361,CPI!$B$112/P7361))</f>
        <v>50998.115890083631</v>
      </c>
    </row>
    <row r="7362" spans="1:17">
      <c r="A7362" t="s">
        <v>21111</v>
      </c>
      <c r="B7362" t="s">
        <v>2010</v>
      </c>
      <c r="C7362" t="s">
        <v>36</v>
      </c>
      <c r="D7362">
        <v>2018</v>
      </c>
      <c r="E7362" t="s">
        <v>21112</v>
      </c>
      <c r="F7362">
        <v>6.8</v>
      </c>
      <c r="G7362">
        <v>46000</v>
      </c>
      <c r="H7362" t="s">
        <v>21113</v>
      </c>
      <c r="I7362" t="s">
        <v>21113</v>
      </c>
      <c r="J7362" t="s">
        <v>14889</v>
      </c>
      <c r="K7362" t="s">
        <v>19642</v>
      </c>
      <c r="L7362">
        <v>2000000</v>
      </c>
      <c r="M7362">
        <v>4165776</v>
      </c>
      <c r="N7362" t="s">
        <v>19192</v>
      </c>
      <c r="O7362">
        <v>98</v>
      </c>
      <c r="P7362" cm="1">
        <f t="array" ref="P7362">_xlfn.XLOOKUP(D7362, CPI!$A:A, CPI!$B:B)</f>
        <v>251.1</v>
      </c>
      <c r="Q7362" s="9">
        <f>IF(M7362="","",PRODUCT(M7362,CPI!$B$112/P7362))</f>
        <v>5055005.7634408604</v>
      </c>
    </row>
    <row r="7363" spans="1:17">
      <c r="A7363" t="s">
        <v>21114</v>
      </c>
      <c r="B7363" t="s">
        <v>44</v>
      </c>
      <c r="C7363" t="s">
        <v>36</v>
      </c>
      <c r="D7363">
        <v>2018</v>
      </c>
      <c r="E7363" t="s">
        <v>20431</v>
      </c>
      <c r="F7363">
        <v>4.2</v>
      </c>
      <c r="G7363">
        <v>42000</v>
      </c>
      <c r="H7363" t="s">
        <v>19078</v>
      </c>
      <c r="I7363" t="s">
        <v>18253</v>
      </c>
      <c r="J7363" t="s">
        <v>21115</v>
      </c>
      <c r="K7363" t="s">
        <v>41</v>
      </c>
      <c r="L7363">
        <v>100000000</v>
      </c>
      <c r="M7363">
        <v>132675864</v>
      </c>
      <c r="N7363" t="s">
        <v>21116</v>
      </c>
      <c r="O7363">
        <v>109</v>
      </c>
      <c r="P7363" cm="1">
        <f t="array" ref="P7363">_xlfn.XLOOKUP(D7363, CPI!$A:A, CPI!$B:B)</f>
        <v>251.1</v>
      </c>
      <c r="Q7363" s="9">
        <f>IF(M7363="","",PRODUCT(M7363,CPI!$B$112/P7363))</f>
        <v>160996956.43488649</v>
      </c>
    </row>
    <row r="7364" spans="1:17">
      <c r="A7364" t="s">
        <v>21117</v>
      </c>
      <c r="B7364" t="s">
        <v>27</v>
      </c>
      <c r="C7364" t="s">
        <v>115</v>
      </c>
      <c r="D7364">
        <v>2018</v>
      </c>
      <c r="E7364" t="s">
        <v>20950</v>
      </c>
      <c r="F7364">
        <v>4</v>
      </c>
      <c r="G7364">
        <v>7800</v>
      </c>
      <c r="H7364" t="s">
        <v>21118</v>
      </c>
      <c r="I7364" t="s">
        <v>21119</v>
      </c>
      <c r="J7364" t="s">
        <v>21120</v>
      </c>
      <c r="K7364" t="s">
        <v>33</v>
      </c>
      <c r="L7364">
        <v>8000000</v>
      </c>
      <c r="M7364">
        <v>487420</v>
      </c>
      <c r="N7364" t="s">
        <v>12595</v>
      </c>
      <c r="O7364">
        <v>118</v>
      </c>
      <c r="P7364" cm="1">
        <f t="array" ref="P7364">_xlfn.XLOOKUP(D7364, CPI!$A:A, CPI!$B:B)</f>
        <v>251.1</v>
      </c>
      <c r="Q7364" s="9">
        <f>IF(M7364="","",PRODUCT(M7364,CPI!$B$112/P7364))</f>
        <v>591465.04978096369</v>
      </c>
    </row>
    <row r="7365" spans="1:17">
      <c r="A7365" t="s">
        <v>21121</v>
      </c>
      <c r="B7365" t="s">
        <v>458</v>
      </c>
      <c r="C7365" t="s">
        <v>115</v>
      </c>
      <c r="D7365">
        <v>2018</v>
      </c>
      <c r="E7365" t="s">
        <v>20844</v>
      </c>
      <c r="F7365">
        <v>8.1999999999999993</v>
      </c>
      <c r="G7365">
        <v>79000</v>
      </c>
      <c r="H7365" t="s">
        <v>21122</v>
      </c>
      <c r="I7365" t="s">
        <v>21123</v>
      </c>
      <c r="J7365" t="s">
        <v>21124</v>
      </c>
      <c r="K7365" t="s">
        <v>10304</v>
      </c>
      <c r="L7365">
        <v>4500000</v>
      </c>
      <c r="M7365">
        <v>62475342</v>
      </c>
      <c r="N7365" t="s">
        <v>21125</v>
      </c>
      <c r="O7365">
        <v>139</v>
      </c>
      <c r="P7365" cm="1">
        <f t="array" ref="P7365">_xlfn.XLOOKUP(D7365, CPI!$A:A, CPI!$B:B)</f>
        <v>251.1</v>
      </c>
      <c r="Q7365" s="9">
        <f>IF(M7365="","",PRODUCT(M7365,CPI!$B$112/P7365))</f>
        <v>75811376.771804065</v>
      </c>
    </row>
    <row r="7366" spans="1:17">
      <c r="A7366" t="s">
        <v>21126</v>
      </c>
      <c r="B7366" t="s">
        <v>27</v>
      </c>
      <c r="C7366" t="s">
        <v>45</v>
      </c>
      <c r="D7366">
        <v>2018</v>
      </c>
      <c r="E7366" t="s">
        <v>21127</v>
      </c>
      <c r="F7366">
        <v>7.6</v>
      </c>
      <c r="G7366">
        <v>57000</v>
      </c>
      <c r="H7366" t="s">
        <v>21128</v>
      </c>
      <c r="I7366" t="s">
        <v>21129</v>
      </c>
      <c r="J7366" t="s">
        <v>15597</v>
      </c>
      <c r="K7366" t="s">
        <v>259</v>
      </c>
      <c r="M7366">
        <v>21315827</v>
      </c>
      <c r="N7366" t="s">
        <v>10923</v>
      </c>
      <c r="O7366">
        <v>123</v>
      </c>
      <c r="P7366" cm="1">
        <f t="array" ref="P7366">_xlfn.XLOOKUP(D7366, CPI!$A:A, CPI!$B:B)</f>
        <v>251.1</v>
      </c>
      <c r="Q7366" s="9">
        <f>IF(M7366="","",PRODUCT(M7366,CPI!$B$112/P7366))</f>
        <v>25865919.900039826</v>
      </c>
    </row>
    <row r="7367" spans="1:17">
      <c r="A7367" t="s">
        <v>21130</v>
      </c>
      <c r="B7367" t="s">
        <v>2010</v>
      </c>
      <c r="C7367" t="s">
        <v>52</v>
      </c>
      <c r="D7367">
        <v>2018</v>
      </c>
      <c r="E7367" t="s">
        <v>20371</v>
      </c>
      <c r="F7367">
        <v>5.6</v>
      </c>
      <c r="G7367">
        <v>35000</v>
      </c>
      <c r="H7367" t="s">
        <v>19155</v>
      </c>
      <c r="I7367" t="s">
        <v>19156</v>
      </c>
      <c r="J7367" t="s">
        <v>19156</v>
      </c>
      <c r="K7367" t="s">
        <v>41</v>
      </c>
      <c r="L7367">
        <v>30000000</v>
      </c>
      <c r="M7367">
        <v>65859911</v>
      </c>
      <c r="N7367" t="s">
        <v>2037</v>
      </c>
      <c r="O7367">
        <v>105</v>
      </c>
      <c r="P7367" cm="1">
        <f t="array" ref="P7367">_xlfn.XLOOKUP(D7367, CPI!$A:A, CPI!$B:B)</f>
        <v>251.1</v>
      </c>
      <c r="Q7367" s="9">
        <f>IF(M7367="","",PRODUCT(M7367,CPI!$B$112/P7367))</f>
        <v>79918418.485463962</v>
      </c>
    </row>
    <row r="7368" spans="1:17">
      <c r="A7368" t="s">
        <v>21131</v>
      </c>
      <c r="B7368" t="s">
        <v>27</v>
      </c>
      <c r="C7368" t="s">
        <v>74</v>
      </c>
      <c r="D7368">
        <v>2018</v>
      </c>
      <c r="E7368" t="s">
        <v>21132</v>
      </c>
      <c r="F7368">
        <v>7</v>
      </c>
      <c r="G7368">
        <v>41000</v>
      </c>
      <c r="H7368" t="s">
        <v>21133</v>
      </c>
      <c r="I7368" t="s">
        <v>21133</v>
      </c>
      <c r="J7368" t="s">
        <v>21134</v>
      </c>
      <c r="K7368" t="s">
        <v>33</v>
      </c>
      <c r="M7368">
        <v>4080073</v>
      </c>
      <c r="N7368" t="s">
        <v>15786</v>
      </c>
      <c r="O7368">
        <v>116</v>
      </c>
      <c r="P7368" cm="1">
        <f t="array" ref="P7368">_xlfn.XLOOKUP(D7368, CPI!$A:A, CPI!$B:B)</f>
        <v>251.1</v>
      </c>
      <c r="Q7368" s="9">
        <f>IF(M7368="","",PRODUCT(M7368,CPI!$B$112/P7368))</f>
        <v>4951008.5348466747</v>
      </c>
    </row>
    <row r="7369" spans="1:17">
      <c r="A7369" t="s">
        <v>21135</v>
      </c>
      <c r="B7369" t="s">
        <v>44</v>
      </c>
      <c r="C7369" t="s">
        <v>52</v>
      </c>
      <c r="D7369">
        <v>2018</v>
      </c>
      <c r="E7369" t="s">
        <v>21039</v>
      </c>
      <c r="F7369">
        <v>6.1</v>
      </c>
      <c r="G7369">
        <v>48000</v>
      </c>
      <c r="H7369" t="s">
        <v>12543</v>
      </c>
      <c r="I7369" t="s">
        <v>21136</v>
      </c>
      <c r="J7369" t="s">
        <v>11928</v>
      </c>
      <c r="K7369" t="s">
        <v>41</v>
      </c>
      <c r="L7369">
        <v>42000000</v>
      </c>
      <c r="M7369">
        <v>131523093</v>
      </c>
      <c r="N7369" t="s">
        <v>14601</v>
      </c>
      <c r="O7369">
        <v>105</v>
      </c>
      <c r="P7369" cm="1">
        <f t="array" ref="P7369">_xlfn.XLOOKUP(D7369, CPI!$A:A, CPI!$B:B)</f>
        <v>251.1</v>
      </c>
      <c r="Q7369" s="9">
        <f>IF(M7369="","",PRODUCT(M7369,CPI!$B$112/P7369))</f>
        <v>159598114.04659498</v>
      </c>
    </row>
    <row r="7370" spans="1:17">
      <c r="A7370" t="s">
        <v>21137</v>
      </c>
      <c r="B7370" t="s">
        <v>2010</v>
      </c>
      <c r="C7370" t="s">
        <v>74</v>
      </c>
      <c r="D7370">
        <v>2018</v>
      </c>
      <c r="E7370" t="s">
        <v>21138</v>
      </c>
      <c r="F7370">
        <v>7.2</v>
      </c>
      <c r="G7370">
        <v>5400</v>
      </c>
      <c r="H7370" t="s">
        <v>7958</v>
      </c>
      <c r="I7370" t="s">
        <v>14839</v>
      </c>
      <c r="J7370" t="s">
        <v>21139</v>
      </c>
      <c r="K7370" t="s">
        <v>41</v>
      </c>
      <c r="L7370">
        <v>10000000</v>
      </c>
      <c r="M7370">
        <v>4376819</v>
      </c>
      <c r="N7370" t="s">
        <v>21140</v>
      </c>
      <c r="O7370">
        <v>99</v>
      </c>
      <c r="P7370" cm="1">
        <f t="array" ref="P7370">_xlfn.XLOOKUP(D7370, CPI!$A:A, CPI!$B:B)</f>
        <v>251.1</v>
      </c>
      <c r="Q7370" s="9">
        <f>IF(M7370="","",PRODUCT(M7370,CPI!$B$112/P7370))</f>
        <v>5311098.1652727993</v>
      </c>
    </row>
    <row r="7371" spans="1:17">
      <c r="A7371" t="s">
        <v>21141</v>
      </c>
      <c r="B7371" t="s">
        <v>27</v>
      </c>
      <c r="C7371" t="s">
        <v>74</v>
      </c>
      <c r="D7371">
        <v>2018</v>
      </c>
      <c r="E7371" t="s">
        <v>21142</v>
      </c>
      <c r="F7371">
        <v>4.7</v>
      </c>
      <c r="G7371">
        <v>14000</v>
      </c>
      <c r="H7371" t="s">
        <v>21143</v>
      </c>
      <c r="I7371" t="s">
        <v>21144</v>
      </c>
      <c r="J7371" t="s">
        <v>171</v>
      </c>
      <c r="K7371" t="s">
        <v>206</v>
      </c>
      <c r="L7371">
        <v>10000000</v>
      </c>
      <c r="M7371">
        <v>6412349</v>
      </c>
      <c r="N7371" t="s">
        <v>18055</v>
      </c>
      <c r="O7371">
        <v>112</v>
      </c>
      <c r="P7371" cm="1">
        <f t="array" ref="P7371">_xlfn.XLOOKUP(D7371, CPI!$A:A, CPI!$B:B)</f>
        <v>251.1</v>
      </c>
      <c r="Q7371" s="9">
        <f>IF(M7371="","",PRODUCT(M7371,CPI!$B$112/P7371))</f>
        <v>7781133.9717244124</v>
      </c>
    </row>
    <row r="7372" spans="1:17">
      <c r="A7372" t="s">
        <v>21145</v>
      </c>
      <c r="B7372" t="s">
        <v>44</v>
      </c>
      <c r="C7372" t="s">
        <v>36</v>
      </c>
      <c r="D7372">
        <v>2018</v>
      </c>
      <c r="E7372" t="s">
        <v>20891</v>
      </c>
      <c r="F7372">
        <v>7.3</v>
      </c>
      <c r="G7372">
        <v>72000</v>
      </c>
      <c r="H7372" t="s">
        <v>11955</v>
      </c>
      <c r="I7372" t="s">
        <v>21146</v>
      </c>
      <c r="J7372" t="s">
        <v>9015</v>
      </c>
      <c r="K7372" t="s">
        <v>33</v>
      </c>
      <c r="L7372">
        <v>75000000</v>
      </c>
      <c r="M7372">
        <v>197744377</v>
      </c>
      <c r="N7372" t="s">
        <v>20186</v>
      </c>
      <c r="O7372">
        <v>104</v>
      </c>
      <c r="P7372" cm="1">
        <f t="array" ref="P7372">_xlfn.XLOOKUP(D7372, CPI!$A:A, CPI!$B:B)</f>
        <v>251.1</v>
      </c>
      <c r="Q7372" s="9">
        <f>IF(M7372="","",PRODUCT(M7372,CPI!$B$112/P7372))</f>
        <v>239955044.49183592</v>
      </c>
    </row>
    <row r="7373" spans="1:17">
      <c r="A7373" t="s">
        <v>21147</v>
      </c>
      <c r="B7373" t="s">
        <v>27</v>
      </c>
      <c r="C7373" t="s">
        <v>45</v>
      </c>
      <c r="D7373">
        <v>2018</v>
      </c>
      <c r="E7373" t="s">
        <v>21148</v>
      </c>
      <c r="F7373">
        <v>6.2</v>
      </c>
      <c r="G7373">
        <v>27000</v>
      </c>
      <c r="H7373" t="s">
        <v>11664</v>
      </c>
      <c r="I7373" t="s">
        <v>12218</v>
      </c>
      <c r="J7373" t="s">
        <v>5222</v>
      </c>
      <c r="K7373" t="s">
        <v>41</v>
      </c>
      <c r="L7373">
        <v>9000000</v>
      </c>
      <c r="M7373">
        <v>5580940</v>
      </c>
      <c r="N7373" t="s">
        <v>18242</v>
      </c>
      <c r="O7373">
        <v>121</v>
      </c>
      <c r="P7373" cm="1">
        <f t="array" ref="P7373">_xlfn.XLOOKUP(D7373, CPI!$A:A, CPI!$B:B)</f>
        <v>251.1</v>
      </c>
      <c r="Q7373" s="9">
        <f>IF(M7373="","",PRODUCT(M7373,CPI!$B$112/P7373))</f>
        <v>6772251.7642373554</v>
      </c>
    </row>
    <row r="7374" spans="1:17">
      <c r="A7374" t="s">
        <v>21149</v>
      </c>
      <c r="B7374" t="s">
        <v>458</v>
      </c>
      <c r="C7374" t="s">
        <v>28</v>
      </c>
      <c r="D7374">
        <v>2018</v>
      </c>
      <c r="E7374" t="s">
        <v>20925</v>
      </c>
      <c r="F7374">
        <v>5.6</v>
      </c>
      <c r="G7374">
        <v>6100</v>
      </c>
      <c r="H7374" t="s">
        <v>21150</v>
      </c>
      <c r="I7374" t="s">
        <v>21151</v>
      </c>
      <c r="J7374" t="s">
        <v>21152</v>
      </c>
      <c r="K7374" t="s">
        <v>41</v>
      </c>
      <c r="M7374">
        <v>62567</v>
      </c>
      <c r="N7374" t="s">
        <v>21153</v>
      </c>
      <c r="O7374">
        <v>90</v>
      </c>
      <c r="P7374" cm="1">
        <f t="array" ref="P7374">_xlfn.XLOOKUP(D7374, CPI!$A:A, CPI!$B:B)</f>
        <v>251.1</v>
      </c>
      <c r="Q7374" s="9">
        <f>IF(M7374="","",PRODUCT(M7374,CPI!$B$112/P7374))</f>
        <v>75922.60015929908</v>
      </c>
    </row>
    <row r="7375" spans="1:17">
      <c r="A7375" t="s">
        <v>21154</v>
      </c>
      <c r="B7375" t="s">
        <v>458</v>
      </c>
      <c r="C7375" t="s">
        <v>28</v>
      </c>
      <c r="D7375">
        <v>2018</v>
      </c>
      <c r="E7375" t="s">
        <v>21155</v>
      </c>
      <c r="F7375">
        <v>6.6</v>
      </c>
      <c r="G7375">
        <v>20000</v>
      </c>
      <c r="H7375" t="s">
        <v>21156</v>
      </c>
      <c r="I7375" t="s">
        <v>21156</v>
      </c>
      <c r="J7375" t="s">
        <v>18411</v>
      </c>
      <c r="K7375" t="s">
        <v>41</v>
      </c>
      <c r="M7375">
        <v>1474577</v>
      </c>
      <c r="N7375" t="s">
        <v>21157</v>
      </c>
      <c r="O7375">
        <v>91</v>
      </c>
      <c r="P7375" cm="1">
        <f t="array" ref="P7375">_xlfn.XLOOKUP(D7375, CPI!$A:A, CPI!$B:B)</f>
        <v>251.1</v>
      </c>
      <c r="Q7375" s="9">
        <f>IF(M7375="","",PRODUCT(M7375,CPI!$B$112/P7375))</f>
        <v>1789341.3456790124</v>
      </c>
    </row>
    <row r="7376" spans="1:17">
      <c r="A7376" t="s">
        <v>21158</v>
      </c>
      <c r="B7376" t="s">
        <v>2010</v>
      </c>
      <c r="C7376" t="s">
        <v>63</v>
      </c>
      <c r="D7376">
        <v>2018</v>
      </c>
      <c r="E7376" t="s">
        <v>20410</v>
      </c>
      <c r="F7376">
        <v>5.7</v>
      </c>
      <c r="G7376">
        <v>55000</v>
      </c>
      <c r="H7376" t="s">
        <v>21159</v>
      </c>
      <c r="I7376" t="s">
        <v>13501</v>
      </c>
      <c r="J7376" t="s">
        <v>21160</v>
      </c>
      <c r="K7376" t="s">
        <v>41</v>
      </c>
      <c r="L7376">
        <v>10000000</v>
      </c>
      <c r="M7376">
        <v>167885588</v>
      </c>
      <c r="N7376" t="s">
        <v>19434</v>
      </c>
      <c r="O7376">
        <v>103</v>
      </c>
      <c r="P7376" cm="1">
        <f t="array" ref="P7376">_xlfn.XLOOKUP(D7376, CPI!$A:A, CPI!$B:B)</f>
        <v>251.1</v>
      </c>
      <c r="Q7376" s="9">
        <f>IF(M7376="","",PRODUCT(M7376,CPI!$B$112/P7376))</f>
        <v>203722575.32297888</v>
      </c>
    </row>
    <row r="7377" spans="1:17">
      <c r="A7377" t="s">
        <v>21161</v>
      </c>
      <c r="B7377" t="s">
        <v>27</v>
      </c>
      <c r="C7377" t="s">
        <v>74</v>
      </c>
      <c r="D7377">
        <v>2018</v>
      </c>
      <c r="E7377" t="s">
        <v>21162</v>
      </c>
      <c r="F7377">
        <v>5.9</v>
      </c>
      <c r="G7377">
        <v>9300</v>
      </c>
      <c r="H7377" t="s">
        <v>19954</v>
      </c>
      <c r="I7377" t="s">
        <v>21163</v>
      </c>
      <c r="J7377" t="s">
        <v>16582</v>
      </c>
      <c r="K7377" t="s">
        <v>33</v>
      </c>
      <c r="M7377">
        <v>11710110</v>
      </c>
      <c r="N7377" t="s">
        <v>18686</v>
      </c>
      <c r="O7377">
        <v>120</v>
      </c>
      <c r="P7377" cm="1">
        <f t="array" ref="P7377">_xlfn.XLOOKUP(D7377, CPI!$A:A, CPI!$B:B)</f>
        <v>251.1</v>
      </c>
      <c r="Q7377" s="9">
        <f>IF(M7377="","",PRODUCT(M7377,CPI!$B$112/P7377))</f>
        <v>14209759.127837515</v>
      </c>
    </row>
    <row r="7378" spans="1:17">
      <c r="A7378" t="s">
        <v>21164</v>
      </c>
      <c r="B7378" t="s">
        <v>27</v>
      </c>
      <c r="C7378" t="s">
        <v>74</v>
      </c>
      <c r="D7378">
        <v>2018</v>
      </c>
      <c r="E7378" t="s">
        <v>21165</v>
      </c>
      <c r="F7378">
        <v>6.9</v>
      </c>
      <c r="G7378">
        <v>24000</v>
      </c>
      <c r="H7378" t="s">
        <v>5236</v>
      </c>
      <c r="I7378" t="s">
        <v>21166</v>
      </c>
      <c r="J7378" t="s">
        <v>10578</v>
      </c>
      <c r="K7378" t="s">
        <v>463</v>
      </c>
      <c r="M7378">
        <v>4241656</v>
      </c>
      <c r="N7378" t="s">
        <v>19917</v>
      </c>
      <c r="O7378">
        <v>114</v>
      </c>
      <c r="P7378" cm="1">
        <f t="array" ref="P7378">_xlfn.XLOOKUP(D7378, CPI!$A:A, CPI!$B:B)</f>
        <v>251.1</v>
      </c>
      <c r="Q7378" s="9">
        <f>IF(M7378="","",PRODUCT(M7378,CPI!$B$112/P7378))</f>
        <v>5147083.1668657903</v>
      </c>
    </row>
    <row r="7379" spans="1:17">
      <c r="A7379" t="s">
        <v>21167</v>
      </c>
      <c r="B7379" t="s">
        <v>27</v>
      </c>
      <c r="C7379" t="s">
        <v>74</v>
      </c>
      <c r="D7379">
        <v>2018</v>
      </c>
      <c r="E7379" t="s">
        <v>21168</v>
      </c>
      <c r="F7379">
        <v>7.1</v>
      </c>
      <c r="G7379">
        <v>49000</v>
      </c>
      <c r="H7379" t="s">
        <v>19546</v>
      </c>
      <c r="I7379" t="s">
        <v>12346</v>
      </c>
      <c r="J7379" t="s">
        <v>19156</v>
      </c>
      <c r="K7379" t="s">
        <v>41</v>
      </c>
      <c r="L7379">
        <v>10000000</v>
      </c>
      <c r="M7379">
        <v>12442161</v>
      </c>
      <c r="N7379" t="s">
        <v>21169</v>
      </c>
      <c r="O7379">
        <v>106</v>
      </c>
      <c r="P7379" cm="1">
        <f t="array" ref="P7379">_xlfn.XLOOKUP(D7379, CPI!$A:A, CPI!$B:B)</f>
        <v>251.1</v>
      </c>
      <c r="Q7379" s="9">
        <f>IF(M7379="","",PRODUCT(M7379,CPI!$B$112/P7379))</f>
        <v>15098074.299880525</v>
      </c>
    </row>
    <row r="7380" spans="1:17">
      <c r="A7380" t="s">
        <v>21170</v>
      </c>
      <c r="B7380" t="s">
        <v>27</v>
      </c>
      <c r="C7380" t="s">
        <v>28</v>
      </c>
      <c r="D7380">
        <v>2018</v>
      </c>
      <c r="E7380" t="s">
        <v>20867</v>
      </c>
      <c r="F7380">
        <v>6.4</v>
      </c>
      <c r="G7380">
        <v>42000</v>
      </c>
      <c r="H7380" t="s">
        <v>5117</v>
      </c>
      <c r="I7380" t="s">
        <v>16948</v>
      </c>
      <c r="J7380" t="s">
        <v>21010</v>
      </c>
      <c r="K7380" t="s">
        <v>41</v>
      </c>
      <c r="L7380">
        <v>1500000</v>
      </c>
      <c r="M7380">
        <v>14293601</v>
      </c>
      <c r="N7380" t="s">
        <v>20392</v>
      </c>
      <c r="O7380">
        <v>98</v>
      </c>
      <c r="P7380" cm="1">
        <f t="array" ref="P7380">_xlfn.XLOOKUP(D7380, CPI!$A:A, CPI!$B:B)</f>
        <v>251.1</v>
      </c>
      <c r="Q7380" s="9">
        <f>IF(M7380="","",PRODUCT(M7380,CPI!$B$112/P7380))</f>
        <v>17344724.112704102</v>
      </c>
    </row>
    <row r="7381" spans="1:17">
      <c r="A7381" t="s">
        <v>21171</v>
      </c>
      <c r="B7381" t="s">
        <v>27</v>
      </c>
      <c r="C7381" t="s">
        <v>74</v>
      </c>
      <c r="D7381">
        <v>2018</v>
      </c>
      <c r="E7381" t="s">
        <v>21172</v>
      </c>
      <c r="F7381">
        <v>6.9</v>
      </c>
      <c r="G7381">
        <v>35000</v>
      </c>
      <c r="H7381" t="s">
        <v>19433</v>
      </c>
      <c r="I7381" t="s">
        <v>21173</v>
      </c>
      <c r="J7381" t="s">
        <v>21174</v>
      </c>
      <c r="K7381" t="s">
        <v>259</v>
      </c>
      <c r="L7381">
        <v>11000000</v>
      </c>
      <c r="M7381">
        <v>11853081</v>
      </c>
      <c r="N7381" t="s">
        <v>12706</v>
      </c>
      <c r="O7381">
        <v>115</v>
      </c>
      <c r="P7381" cm="1">
        <f t="array" ref="P7381">_xlfn.XLOOKUP(D7381, CPI!$A:A, CPI!$B:B)</f>
        <v>251.1</v>
      </c>
      <c r="Q7381" s="9">
        <f>IF(M7381="","",PRODUCT(M7381,CPI!$B$112/P7381))</f>
        <v>14383248.827956989</v>
      </c>
    </row>
    <row r="7382" spans="1:17">
      <c r="A7382" t="s">
        <v>21175</v>
      </c>
      <c r="B7382" t="s">
        <v>44</v>
      </c>
      <c r="C7382" t="s">
        <v>45</v>
      </c>
      <c r="D7382">
        <v>2018</v>
      </c>
      <c r="E7382" t="s">
        <v>20950</v>
      </c>
      <c r="F7382">
        <v>6.2</v>
      </c>
      <c r="G7382">
        <v>67000</v>
      </c>
      <c r="H7382" t="s">
        <v>21176</v>
      </c>
      <c r="I7382" t="s">
        <v>4527</v>
      </c>
      <c r="J7382" t="s">
        <v>9767</v>
      </c>
      <c r="K7382" t="s">
        <v>33</v>
      </c>
      <c r="L7382">
        <v>25000000</v>
      </c>
      <c r="M7382">
        <v>158972499</v>
      </c>
      <c r="N7382" t="s">
        <v>72</v>
      </c>
      <c r="O7382">
        <v>89</v>
      </c>
      <c r="P7382" cm="1">
        <f t="array" ref="P7382">_xlfn.XLOOKUP(D7382, CPI!$A:A, CPI!$B:B)</f>
        <v>251.1</v>
      </c>
      <c r="Q7382" s="9">
        <f>IF(M7382="","",PRODUCT(M7382,CPI!$B$112/P7382))</f>
        <v>192906891.45878136</v>
      </c>
    </row>
    <row r="7383" spans="1:17">
      <c r="A7383" t="s">
        <v>21177</v>
      </c>
      <c r="B7383" t="s">
        <v>2010</v>
      </c>
      <c r="C7383" t="s">
        <v>45</v>
      </c>
      <c r="D7383">
        <v>2018</v>
      </c>
      <c r="E7383" t="s">
        <v>20986</v>
      </c>
      <c r="F7383">
        <v>5.8</v>
      </c>
      <c r="G7383">
        <v>111000</v>
      </c>
      <c r="H7383" t="s">
        <v>13477</v>
      </c>
      <c r="I7383" t="s">
        <v>13477</v>
      </c>
      <c r="J7383" t="s">
        <v>12480</v>
      </c>
      <c r="K7383" t="s">
        <v>41</v>
      </c>
      <c r="L7383">
        <v>125000000</v>
      </c>
      <c r="M7383">
        <v>304868961</v>
      </c>
      <c r="N7383" t="s">
        <v>18833</v>
      </c>
      <c r="O7383">
        <v>102</v>
      </c>
      <c r="P7383" cm="1">
        <f t="array" ref="P7383">_xlfn.XLOOKUP(D7383, CPI!$A:A, CPI!$B:B)</f>
        <v>251.1</v>
      </c>
      <c r="Q7383" s="9">
        <f>IF(M7383="","",PRODUCT(M7383,CPI!$B$112/P7383))</f>
        <v>369946524.95698923</v>
      </c>
    </row>
    <row r="7384" spans="1:17">
      <c r="A7384" t="s">
        <v>21178</v>
      </c>
      <c r="B7384" t="s">
        <v>2010</v>
      </c>
      <c r="C7384" t="s">
        <v>28</v>
      </c>
      <c r="D7384">
        <v>2018</v>
      </c>
      <c r="E7384" t="s">
        <v>21179</v>
      </c>
      <c r="F7384">
        <v>6.8</v>
      </c>
      <c r="G7384">
        <v>26000</v>
      </c>
      <c r="H7384" t="s">
        <v>17922</v>
      </c>
      <c r="I7384" t="s">
        <v>17922</v>
      </c>
      <c r="J7384" t="s">
        <v>21180</v>
      </c>
      <c r="K7384" t="s">
        <v>41</v>
      </c>
      <c r="M7384">
        <v>3321367</v>
      </c>
      <c r="N7384" t="s">
        <v>21181</v>
      </c>
      <c r="O7384">
        <v>105</v>
      </c>
      <c r="P7384" cm="1">
        <f t="array" ref="P7384">_xlfn.XLOOKUP(D7384, CPI!$A:A, CPI!$B:B)</f>
        <v>251.1</v>
      </c>
      <c r="Q7384" s="9">
        <f>IF(M7384="","",PRODUCT(M7384,CPI!$B$112/P7384))</f>
        <v>4030348.5659099957</v>
      </c>
    </row>
    <row r="7385" spans="1:17">
      <c r="A7385" t="s">
        <v>21182</v>
      </c>
      <c r="B7385" t="s">
        <v>2010</v>
      </c>
      <c r="C7385" t="s">
        <v>74</v>
      </c>
      <c r="D7385">
        <v>2018</v>
      </c>
      <c r="E7385" t="s">
        <v>20906</v>
      </c>
      <c r="F7385">
        <v>6.7</v>
      </c>
      <c r="G7385">
        <v>42000</v>
      </c>
      <c r="H7385" t="s">
        <v>18695</v>
      </c>
      <c r="I7385" t="s">
        <v>18695</v>
      </c>
      <c r="J7385" t="s">
        <v>111</v>
      </c>
      <c r="K7385" t="s">
        <v>41</v>
      </c>
      <c r="M7385">
        <v>17860397</v>
      </c>
      <c r="N7385" t="s">
        <v>9450</v>
      </c>
      <c r="O7385">
        <v>93</v>
      </c>
      <c r="P7385" cm="1">
        <f t="array" ref="P7385">_xlfn.XLOOKUP(D7385, CPI!$A:A, CPI!$B:B)</f>
        <v>251.1</v>
      </c>
      <c r="Q7385" s="9">
        <f>IF(M7385="","",PRODUCT(M7385,CPI!$B$112/P7385))</f>
        <v>21672891.142572679</v>
      </c>
    </row>
    <row r="7386" spans="1:17">
      <c r="A7386" t="s">
        <v>21183</v>
      </c>
      <c r="B7386" t="s">
        <v>44</v>
      </c>
      <c r="C7386" t="s">
        <v>52</v>
      </c>
      <c r="D7386">
        <v>2018</v>
      </c>
      <c r="E7386" t="s">
        <v>20321</v>
      </c>
      <c r="F7386">
        <v>6.7</v>
      </c>
      <c r="G7386">
        <v>16000</v>
      </c>
      <c r="H7386" t="s">
        <v>21184</v>
      </c>
      <c r="I7386" t="s">
        <v>21184</v>
      </c>
      <c r="J7386" t="s">
        <v>21185</v>
      </c>
      <c r="K7386" t="s">
        <v>41</v>
      </c>
      <c r="L7386">
        <v>3500000</v>
      </c>
      <c r="M7386">
        <v>16376066</v>
      </c>
      <c r="N7386" t="s">
        <v>16264</v>
      </c>
      <c r="O7386">
        <v>108</v>
      </c>
      <c r="P7386" cm="1">
        <f t="array" ref="P7386">_xlfn.XLOOKUP(D7386, CPI!$A:A, CPI!$B:B)</f>
        <v>251.1</v>
      </c>
      <c r="Q7386" s="9">
        <f>IF(M7386="","",PRODUCT(M7386,CPI!$B$112/P7386))</f>
        <v>19871713.700517721</v>
      </c>
    </row>
    <row r="7387" spans="1:17">
      <c r="A7387" t="s">
        <v>21186</v>
      </c>
      <c r="B7387" t="s">
        <v>2010</v>
      </c>
      <c r="C7387" t="s">
        <v>74</v>
      </c>
      <c r="D7387">
        <v>2018</v>
      </c>
      <c r="E7387" t="s">
        <v>20439</v>
      </c>
      <c r="F7387">
        <v>7.1</v>
      </c>
      <c r="G7387">
        <v>31000</v>
      </c>
      <c r="H7387" t="s">
        <v>9722</v>
      </c>
      <c r="I7387" t="s">
        <v>21187</v>
      </c>
      <c r="J7387" t="s">
        <v>17444</v>
      </c>
      <c r="K7387" t="s">
        <v>41</v>
      </c>
      <c r="L7387">
        <v>20000000</v>
      </c>
      <c r="M7387">
        <v>38755900</v>
      </c>
      <c r="N7387" t="s">
        <v>21188</v>
      </c>
      <c r="O7387">
        <v>120</v>
      </c>
      <c r="P7387" cm="1">
        <f t="array" ref="P7387">_xlfn.XLOOKUP(D7387, CPI!$A:A, CPI!$B:B)</f>
        <v>251.1</v>
      </c>
      <c r="Q7387" s="9">
        <f>IF(M7387="","",PRODUCT(M7387,CPI!$B$112/P7387))</f>
        <v>47028764.356829949</v>
      </c>
    </row>
    <row r="7388" spans="1:17">
      <c r="A7388" t="s">
        <v>21189</v>
      </c>
      <c r="B7388" t="s">
        <v>458</v>
      </c>
      <c r="C7388" t="s">
        <v>401</v>
      </c>
      <c r="D7388">
        <v>2018</v>
      </c>
      <c r="E7388" t="s">
        <v>21190</v>
      </c>
      <c r="F7388">
        <v>8</v>
      </c>
      <c r="G7388">
        <v>11000</v>
      </c>
      <c r="H7388" t="s">
        <v>21191</v>
      </c>
      <c r="I7388" t="s">
        <v>21192</v>
      </c>
      <c r="J7388" t="s">
        <v>21193</v>
      </c>
      <c r="K7388" t="s">
        <v>2119</v>
      </c>
      <c r="M7388">
        <v>33748006</v>
      </c>
      <c r="N7388" t="s">
        <v>21194</v>
      </c>
      <c r="O7388">
        <v>109</v>
      </c>
      <c r="P7388" cm="1">
        <f t="array" ref="P7388">_xlfn.XLOOKUP(D7388, CPI!$A:A, CPI!$B:B)</f>
        <v>251.1</v>
      </c>
      <c r="Q7388" s="9">
        <f>IF(M7388="","",PRODUCT(M7388,CPI!$B$112/P7388))</f>
        <v>40951881.434488252</v>
      </c>
    </row>
    <row r="7389" spans="1:17">
      <c r="A7389" t="s">
        <v>21195</v>
      </c>
      <c r="B7389" t="s">
        <v>458</v>
      </c>
      <c r="C7389" t="s">
        <v>36</v>
      </c>
      <c r="D7389">
        <v>2018</v>
      </c>
      <c r="E7389" t="s">
        <v>21196</v>
      </c>
      <c r="F7389">
        <v>6.4</v>
      </c>
      <c r="G7389">
        <v>17000</v>
      </c>
      <c r="H7389" t="s">
        <v>578</v>
      </c>
      <c r="I7389" t="s">
        <v>578</v>
      </c>
      <c r="J7389" t="s">
        <v>21197</v>
      </c>
      <c r="K7389" t="s">
        <v>1122</v>
      </c>
      <c r="M7389">
        <v>2390383</v>
      </c>
      <c r="N7389" t="s">
        <v>21198</v>
      </c>
      <c r="O7389">
        <v>132</v>
      </c>
      <c r="P7389" cm="1">
        <f t="array" ref="P7389">_xlfn.XLOOKUP(D7389, CPI!$A:A, CPI!$B:B)</f>
        <v>251.1</v>
      </c>
      <c r="Q7389" s="9">
        <f>IF(M7389="","",PRODUCT(M7389,CPI!$B$112/P7389))</f>
        <v>2900636.0019912384</v>
      </c>
    </row>
    <row r="7390" spans="1:17">
      <c r="A7390" t="s">
        <v>21199</v>
      </c>
      <c r="B7390" t="s">
        <v>27</v>
      </c>
      <c r="C7390" t="s">
        <v>74</v>
      </c>
      <c r="D7390">
        <v>2018</v>
      </c>
      <c r="E7390" t="s">
        <v>20889</v>
      </c>
      <c r="F7390">
        <v>6.2</v>
      </c>
      <c r="G7390">
        <v>8500</v>
      </c>
      <c r="H7390" t="s">
        <v>17848</v>
      </c>
      <c r="I7390" t="s">
        <v>10083</v>
      </c>
      <c r="J7390" t="s">
        <v>13310</v>
      </c>
      <c r="K7390" t="s">
        <v>41</v>
      </c>
      <c r="L7390">
        <v>14000000</v>
      </c>
      <c r="M7390">
        <v>953953</v>
      </c>
      <c r="N7390" t="s">
        <v>19313</v>
      </c>
      <c r="O7390">
        <v>94</v>
      </c>
      <c r="P7390" cm="1">
        <f t="array" ref="P7390">_xlfn.XLOOKUP(D7390, CPI!$A:A, CPI!$B:B)</f>
        <v>251.1</v>
      </c>
      <c r="Q7390" s="9">
        <f>IF(M7390="","",PRODUCT(M7390,CPI!$B$112/P7390))</f>
        <v>1157584.5444046196</v>
      </c>
    </row>
    <row r="7391" spans="1:17">
      <c r="A7391" t="s">
        <v>21200</v>
      </c>
      <c r="B7391" t="s">
        <v>2010</v>
      </c>
      <c r="C7391" t="s">
        <v>74</v>
      </c>
      <c r="D7391">
        <v>2018</v>
      </c>
      <c r="E7391" t="s">
        <v>20837</v>
      </c>
      <c r="F7391">
        <v>6.2</v>
      </c>
      <c r="G7391">
        <v>21000</v>
      </c>
      <c r="H7391" t="s">
        <v>2066</v>
      </c>
      <c r="I7391" t="s">
        <v>2066</v>
      </c>
      <c r="J7391" t="s">
        <v>14005</v>
      </c>
      <c r="K7391" t="s">
        <v>2119</v>
      </c>
      <c r="L7391">
        <v>39000000</v>
      </c>
      <c r="M7391">
        <v>13061491</v>
      </c>
      <c r="N7391" t="s">
        <v>72</v>
      </c>
      <c r="O7391">
        <v>116</v>
      </c>
      <c r="P7391" cm="1">
        <f t="array" ref="P7391">_xlfn.XLOOKUP(D7391, CPI!$A:A, CPI!$B:B)</f>
        <v>251.1</v>
      </c>
      <c r="Q7391" s="9">
        <f>IF(M7391="","",PRODUCT(M7391,CPI!$B$112/P7391))</f>
        <v>15849606.960175229</v>
      </c>
    </row>
    <row r="7392" spans="1:17">
      <c r="A7392" t="s">
        <v>21201</v>
      </c>
      <c r="B7392" t="s">
        <v>27</v>
      </c>
      <c r="C7392" t="s">
        <v>115</v>
      </c>
      <c r="D7392">
        <v>2018</v>
      </c>
      <c r="E7392" t="s">
        <v>21106</v>
      </c>
      <c r="F7392">
        <v>6.5</v>
      </c>
      <c r="G7392">
        <v>21000</v>
      </c>
      <c r="H7392" t="s">
        <v>7932</v>
      </c>
      <c r="I7392" t="s">
        <v>21202</v>
      </c>
      <c r="J7392" t="s">
        <v>21203</v>
      </c>
      <c r="K7392" t="s">
        <v>41</v>
      </c>
      <c r="M7392">
        <v>4623836</v>
      </c>
      <c r="N7392" t="s">
        <v>14872</v>
      </c>
      <c r="O7392">
        <v>110</v>
      </c>
      <c r="P7392" cm="1">
        <f t="array" ref="P7392">_xlfn.XLOOKUP(D7392, CPI!$A:A, CPI!$B:B)</f>
        <v>251.1</v>
      </c>
      <c r="Q7392" s="9">
        <f>IF(M7392="","",PRODUCT(M7392,CPI!$B$112/P7392))</f>
        <v>5610843.6049382715</v>
      </c>
    </row>
    <row r="7393" spans="1:17">
      <c r="A7393" t="s">
        <v>21204</v>
      </c>
      <c r="B7393" t="s">
        <v>27</v>
      </c>
      <c r="C7393" t="s">
        <v>115</v>
      </c>
      <c r="D7393">
        <v>2018</v>
      </c>
      <c r="E7393" t="s">
        <v>20950</v>
      </c>
      <c r="F7393">
        <v>7</v>
      </c>
      <c r="G7393">
        <v>26000</v>
      </c>
      <c r="H7393" t="s">
        <v>21205</v>
      </c>
      <c r="I7393" t="s">
        <v>15677</v>
      </c>
      <c r="J7393" t="s">
        <v>21206</v>
      </c>
      <c r="K7393" t="s">
        <v>1104</v>
      </c>
      <c r="M7393">
        <v>2177678</v>
      </c>
      <c r="N7393" t="s">
        <v>21207</v>
      </c>
      <c r="O7393">
        <v>110</v>
      </c>
      <c r="P7393" cm="1">
        <f t="array" ref="P7393">_xlfn.XLOOKUP(D7393, CPI!$A:A, CPI!$B:B)</f>
        <v>251.1</v>
      </c>
      <c r="Q7393" s="9">
        <f>IF(M7393="","",PRODUCT(M7393,CPI!$B$112/P7393))</f>
        <v>2642526.8283552369</v>
      </c>
    </row>
    <row r="7394" spans="1:17">
      <c r="A7394" t="s">
        <v>21208</v>
      </c>
      <c r="B7394" t="s">
        <v>27</v>
      </c>
      <c r="C7394" t="s">
        <v>45</v>
      </c>
      <c r="D7394">
        <v>2018</v>
      </c>
      <c r="E7394" t="s">
        <v>20431</v>
      </c>
      <c r="F7394">
        <v>6.1</v>
      </c>
      <c r="G7394">
        <v>28000</v>
      </c>
      <c r="H7394" t="s">
        <v>21209</v>
      </c>
      <c r="I7394" t="s">
        <v>21210</v>
      </c>
      <c r="J7394" t="s">
        <v>19433</v>
      </c>
      <c r="K7394" t="s">
        <v>259</v>
      </c>
      <c r="M7394">
        <v>11001627</v>
      </c>
      <c r="N7394" t="s">
        <v>19917</v>
      </c>
      <c r="O7394">
        <v>111</v>
      </c>
      <c r="P7394" cm="1">
        <f t="array" ref="P7394">_xlfn.XLOOKUP(D7394, CPI!$A:A, CPI!$B:B)</f>
        <v>251.1</v>
      </c>
      <c r="Q7394" s="9">
        <f>IF(M7394="","",PRODUCT(M7394,CPI!$B$112/P7394))</f>
        <v>13350042.799283154</v>
      </c>
    </row>
    <row r="7395" spans="1:17">
      <c r="A7395" t="s">
        <v>21211</v>
      </c>
      <c r="B7395" t="s">
        <v>27</v>
      </c>
      <c r="C7395" t="s">
        <v>45</v>
      </c>
      <c r="D7395">
        <v>2018</v>
      </c>
      <c r="E7395" t="s">
        <v>21039</v>
      </c>
      <c r="F7395">
        <v>6</v>
      </c>
      <c r="G7395">
        <v>17000</v>
      </c>
      <c r="H7395" t="s">
        <v>21212</v>
      </c>
      <c r="I7395" t="s">
        <v>21212</v>
      </c>
      <c r="J7395" t="s">
        <v>21213</v>
      </c>
      <c r="K7395" t="s">
        <v>41</v>
      </c>
      <c r="L7395">
        <v>7000000</v>
      </c>
      <c r="M7395">
        <v>2584988</v>
      </c>
      <c r="N7395" t="s">
        <v>19376</v>
      </c>
      <c r="O7395">
        <v>108</v>
      </c>
      <c r="P7395" cm="1">
        <f t="array" ref="P7395">_xlfn.XLOOKUP(D7395, CPI!$A:A, CPI!$B:B)</f>
        <v>251.1</v>
      </c>
      <c r="Q7395" s="9">
        <f>IF(M7395="","",PRODUCT(M7395,CPI!$B$112/P7395))</f>
        <v>3136781.5356431701</v>
      </c>
    </row>
    <row r="7396" spans="1:17">
      <c r="A7396" t="s">
        <v>21214</v>
      </c>
      <c r="B7396" t="s">
        <v>27</v>
      </c>
      <c r="C7396" t="s">
        <v>63</v>
      </c>
      <c r="D7396">
        <v>2018</v>
      </c>
      <c r="E7396" t="s">
        <v>20884</v>
      </c>
      <c r="F7396">
        <v>6</v>
      </c>
      <c r="G7396">
        <v>29000</v>
      </c>
      <c r="H7396" t="s">
        <v>13686</v>
      </c>
      <c r="I7396" t="s">
        <v>13686</v>
      </c>
      <c r="J7396" t="s">
        <v>21215</v>
      </c>
      <c r="K7396" t="s">
        <v>41</v>
      </c>
      <c r="L7396">
        <v>1000000</v>
      </c>
      <c r="M7396">
        <v>16024987</v>
      </c>
      <c r="N7396" t="s">
        <v>13870</v>
      </c>
      <c r="O7396">
        <v>92</v>
      </c>
      <c r="P7396" cm="1">
        <f t="array" ref="P7396">_xlfn.XLOOKUP(D7396, CPI!$A:A, CPI!$B:B)</f>
        <v>251.1</v>
      </c>
      <c r="Q7396" s="9">
        <f>IF(M7396="","",PRODUCT(M7396,CPI!$B$112/P7396))</f>
        <v>19445693.10593389</v>
      </c>
    </row>
    <row r="7397" spans="1:17">
      <c r="A7397" t="s">
        <v>21216</v>
      </c>
      <c r="B7397" t="s">
        <v>44</v>
      </c>
      <c r="C7397" t="s">
        <v>36</v>
      </c>
      <c r="D7397">
        <v>2018</v>
      </c>
      <c r="E7397" t="s">
        <v>20827</v>
      </c>
      <c r="F7397">
        <v>5.6</v>
      </c>
      <c r="G7397">
        <v>30000</v>
      </c>
      <c r="H7397" t="s">
        <v>2889</v>
      </c>
      <c r="I7397" t="s">
        <v>21217</v>
      </c>
      <c r="J7397" t="s">
        <v>21218</v>
      </c>
      <c r="K7397" t="s">
        <v>41</v>
      </c>
      <c r="L7397">
        <v>120000000</v>
      </c>
      <c r="M7397">
        <v>173961069</v>
      </c>
      <c r="N7397" t="s">
        <v>1735</v>
      </c>
      <c r="O7397">
        <v>99</v>
      </c>
      <c r="P7397" cm="1">
        <f t="array" ref="P7397">_xlfn.XLOOKUP(D7397, CPI!$A:A, CPI!$B:B)</f>
        <v>251.1</v>
      </c>
      <c r="Q7397" s="9">
        <f>IF(M7397="","",PRODUCT(M7397,CPI!$B$112/P7397))</f>
        <v>211094933.19115889</v>
      </c>
    </row>
    <row r="7398" spans="1:17">
      <c r="A7398" t="s">
        <v>21219</v>
      </c>
      <c r="B7398" t="s">
        <v>27</v>
      </c>
      <c r="C7398" t="s">
        <v>52</v>
      </c>
      <c r="D7398">
        <v>2018</v>
      </c>
      <c r="E7398" t="s">
        <v>21039</v>
      </c>
      <c r="F7398">
        <v>5.7</v>
      </c>
      <c r="G7398">
        <v>13000</v>
      </c>
      <c r="H7398" t="s">
        <v>4507</v>
      </c>
      <c r="I7398" t="s">
        <v>21220</v>
      </c>
      <c r="J7398" t="s">
        <v>14664</v>
      </c>
      <c r="K7398" t="s">
        <v>206</v>
      </c>
      <c r="M7398">
        <v>1362536</v>
      </c>
      <c r="N7398" t="s">
        <v>21221</v>
      </c>
      <c r="O7398">
        <v>102</v>
      </c>
      <c r="P7398" cm="1">
        <f t="array" ref="P7398">_xlfn.XLOOKUP(D7398, CPI!$A:A, CPI!$B:B)</f>
        <v>251.1</v>
      </c>
      <c r="Q7398" s="9">
        <f>IF(M7398="","",PRODUCT(M7398,CPI!$B$112/P7398))</f>
        <v>1653383.9872560732</v>
      </c>
    </row>
    <row r="7399" spans="1:17">
      <c r="A7399" t="s">
        <v>21222</v>
      </c>
      <c r="B7399" t="s">
        <v>27</v>
      </c>
      <c r="C7399" t="s">
        <v>45</v>
      </c>
      <c r="D7399">
        <v>2018</v>
      </c>
      <c r="E7399" t="s">
        <v>20477</v>
      </c>
      <c r="F7399">
        <v>5.4</v>
      </c>
      <c r="G7399">
        <v>26000</v>
      </c>
      <c r="H7399" t="s">
        <v>7126</v>
      </c>
      <c r="I7399" t="s">
        <v>21223</v>
      </c>
      <c r="J7399" t="s">
        <v>19156</v>
      </c>
      <c r="K7399" t="s">
        <v>41</v>
      </c>
      <c r="L7399">
        <v>40000000</v>
      </c>
      <c r="M7399">
        <v>27506452</v>
      </c>
      <c r="N7399" t="s">
        <v>20025</v>
      </c>
      <c r="O7399">
        <v>91</v>
      </c>
      <c r="P7399" cm="1">
        <f t="array" ref="P7399">_xlfn.XLOOKUP(D7399, CPI!$A:A, CPI!$B:B)</f>
        <v>251.1</v>
      </c>
      <c r="Q7399" s="9">
        <f>IF(M7399="","",PRODUCT(M7399,CPI!$B$112/P7399))</f>
        <v>33378000.49542015</v>
      </c>
    </row>
    <row r="7400" spans="1:17">
      <c r="A7400" t="s">
        <v>21224</v>
      </c>
      <c r="B7400" t="s">
        <v>27</v>
      </c>
      <c r="C7400" t="s">
        <v>52</v>
      </c>
      <c r="D7400">
        <v>2018</v>
      </c>
      <c r="E7400" t="s">
        <v>21106</v>
      </c>
      <c r="F7400">
        <v>7</v>
      </c>
      <c r="G7400">
        <v>55000</v>
      </c>
      <c r="H7400" t="s">
        <v>14281</v>
      </c>
      <c r="I7400" t="s">
        <v>15068</v>
      </c>
      <c r="J7400" t="s">
        <v>11008</v>
      </c>
      <c r="K7400" t="s">
        <v>41</v>
      </c>
      <c r="L7400">
        <v>13000000</v>
      </c>
      <c r="M7400">
        <v>15636462</v>
      </c>
      <c r="N7400" t="s">
        <v>19376</v>
      </c>
      <c r="O7400">
        <v>95</v>
      </c>
      <c r="P7400" cm="1">
        <f t="array" ref="P7400">_xlfn.XLOOKUP(D7400, CPI!$A:A, CPI!$B:B)</f>
        <v>251.1</v>
      </c>
      <c r="Q7400" s="9">
        <f>IF(M7400="","",PRODUCT(M7400,CPI!$B$112/P7400))</f>
        <v>18974233.259259257</v>
      </c>
    </row>
    <row r="7401" spans="1:17">
      <c r="A7401" t="s">
        <v>877</v>
      </c>
      <c r="B7401" t="s">
        <v>2010</v>
      </c>
      <c r="C7401" t="s">
        <v>52</v>
      </c>
      <c r="D7401">
        <v>2018</v>
      </c>
      <c r="E7401" t="s">
        <v>21225</v>
      </c>
      <c r="F7401">
        <v>5.6</v>
      </c>
      <c r="G7401">
        <v>38000</v>
      </c>
      <c r="H7401" t="s">
        <v>10932</v>
      </c>
      <c r="I7401" t="s">
        <v>19245</v>
      </c>
      <c r="J7401" t="s">
        <v>19245</v>
      </c>
      <c r="K7401" t="s">
        <v>41</v>
      </c>
      <c r="L7401">
        <v>29000000</v>
      </c>
      <c r="M7401">
        <v>103105878</v>
      </c>
      <c r="N7401" t="s">
        <v>21226</v>
      </c>
      <c r="O7401">
        <v>111</v>
      </c>
      <c r="P7401" cm="1">
        <f t="array" ref="P7401">_xlfn.XLOOKUP(D7401, CPI!$A:A, CPI!$B:B)</f>
        <v>251.1</v>
      </c>
      <c r="Q7401" s="9">
        <f>IF(M7401="","",PRODUCT(M7401,CPI!$B$112/P7401))</f>
        <v>125114938.37753883</v>
      </c>
    </row>
    <row r="7402" spans="1:17">
      <c r="A7402" t="s">
        <v>21227</v>
      </c>
      <c r="B7402" t="s">
        <v>27</v>
      </c>
      <c r="C7402" t="s">
        <v>74</v>
      </c>
      <c r="D7402">
        <v>2018</v>
      </c>
      <c r="E7402" t="s">
        <v>21022</v>
      </c>
      <c r="F7402">
        <v>6.6</v>
      </c>
      <c r="G7402">
        <v>13000</v>
      </c>
      <c r="H7402" t="s">
        <v>12593</v>
      </c>
      <c r="I7402" t="s">
        <v>21228</v>
      </c>
      <c r="J7402" t="s">
        <v>13776</v>
      </c>
      <c r="K7402" t="s">
        <v>33</v>
      </c>
      <c r="M7402">
        <v>365353</v>
      </c>
      <c r="N7402" t="s">
        <v>21229</v>
      </c>
      <c r="O7402">
        <v>118</v>
      </c>
      <c r="P7402" cm="1">
        <f t="array" ref="P7402">_xlfn.XLOOKUP(D7402, CPI!$A:A, CPI!$B:B)</f>
        <v>251.1</v>
      </c>
      <c r="Q7402" s="9">
        <f>IF(M7402="","",PRODUCT(M7402,CPI!$B$112/P7402))</f>
        <v>443341.5336519315</v>
      </c>
    </row>
    <row r="7403" spans="1:17">
      <c r="A7403" t="s">
        <v>21230</v>
      </c>
      <c r="B7403" t="s">
        <v>44</v>
      </c>
      <c r="C7403" t="s">
        <v>401</v>
      </c>
      <c r="D7403">
        <v>2018</v>
      </c>
      <c r="E7403" t="s">
        <v>21225</v>
      </c>
      <c r="F7403">
        <v>6.6</v>
      </c>
      <c r="G7403">
        <v>36000</v>
      </c>
      <c r="H7403" t="s">
        <v>15735</v>
      </c>
      <c r="I7403" t="s">
        <v>15735</v>
      </c>
      <c r="J7403" t="s">
        <v>14635</v>
      </c>
      <c r="K7403" t="s">
        <v>41</v>
      </c>
      <c r="L7403">
        <v>80000000</v>
      </c>
      <c r="M7403">
        <v>214040103</v>
      </c>
      <c r="N7403" t="s">
        <v>21231</v>
      </c>
      <c r="O7403">
        <v>96</v>
      </c>
      <c r="P7403" cm="1">
        <f t="array" ref="P7403">_xlfn.XLOOKUP(D7403, CPI!$A:A, CPI!$B:B)</f>
        <v>251.1</v>
      </c>
      <c r="Q7403" s="9">
        <f>IF(M7403="","",PRODUCT(M7403,CPI!$B$112/P7403))</f>
        <v>259729268.75388291</v>
      </c>
    </row>
    <row r="7404" spans="1:17">
      <c r="A7404" t="s">
        <v>21232</v>
      </c>
      <c r="B7404" t="s">
        <v>27</v>
      </c>
      <c r="C7404" t="s">
        <v>63</v>
      </c>
      <c r="D7404">
        <v>2018</v>
      </c>
      <c r="E7404" t="s">
        <v>21225</v>
      </c>
      <c r="F7404">
        <v>5.5</v>
      </c>
      <c r="G7404">
        <v>15000</v>
      </c>
      <c r="H7404" t="s">
        <v>21233</v>
      </c>
      <c r="I7404" t="s">
        <v>21234</v>
      </c>
      <c r="J7404" t="s">
        <v>21235</v>
      </c>
      <c r="K7404" t="s">
        <v>41</v>
      </c>
      <c r="L7404">
        <v>5500000</v>
      </c>
      <c r="M7404">
        <v>18160930</v>
      </c>
      <c r="N7404" t="s">
        <v>16796</v>
      </c>
      <c r="O7404">
        <v>89</v>
      </c>
      <c r="P7404" cm="1">
        <f t="array" ref="P7404">_xlfn.XLOOKUP(D7404, CPI!$A:A, CPI!$B:B)</f>
        <v>251.1</v>
      </c>
      <c r="Q7404" s="9">
        <f>IF(M7404="","",PRODUCT(M7404,CPI!$B$112/P7404))</f>
        <v>22037576.148944642</v>
      </c>
    </row>
    <row r="7405" spans="1:17">
      <c r="A7405" t="s">
        <v>21236</v>
      </c>
      <c r="B7405" t="s">
        <v>27</v>
      </c>
      <c r="C7405" t="s">
        <v>74</v>
      </c>
      <c r="D7405">
        <v>2018</v>
      </c>
      <c r="E7405" t="s">
        <v>20848</v>
      </c>
      <c r="F7405">
        <v>6.7</v>
      </c>
      <c r="G7405">
        <v>18000</v>
      </c>
      <c r="H7405" t="s">
        <v>21237</v>
      </c>
      <c r="I7405" t="s">
        <v>21238</v>
      </c>
      <c r="J7405" t="s">
        <v>21239</v>
      </c>
      <c r="K7405" t="s">
        <v>33</v>
      </c>
      <c r="M7405">
        <v>3915207</v>
      </c>
      <c r="N7405" t="s">
        <v>20380</v>
      </c>
      <c r="O7405">
        <v>110</v>
      </c>
      <c r="P7405" cm="1">
        <f t="array" ref="P7405">_xlfn.XLOOKUP(D7405, CPI!$A:A, CPI!$B:B)</f>
        <v>251.1</v>
      </c>
      <c r="Q7405" s="9">
        <f>IF(M7405="","",PRODUCT(M7405,CPI!$B$112/P7405))</f>
        <v>4750950.111111111</v>
      </c>
    </row>
    <row r="7406" spans="1:17">
      <c r="A7406" t="s">
        <v>21240</v>
      </c>
      <c r="B7406" t="s">
        <v>2010</v>
      </c>
      <c r="C7406" t="s">
        <v>52</v>
      </c>
      <c r="D7406">
        <v>2018</v>
      </c>
      <c r="E7406" t="s">
        <v>20837</v>
      </c>
      <c r="F7406">
        <v>5.8</v>
      </c>
      <c r="G7406">
        <v>24000</v>
      </c>
      <c r="H7406" t="s">
        <v>8023</v>
      </c>
      <c r="I7406" t="s">
        <v>15180</v>
      </c>
      <c r="J7406" t="s">
        <v>9713</v>
      </c>
      <c r="K7406" t="s">
        <v>41</v>
      </c>
      <c r="L7406">
        <v>16000000</v>
      </c>
      <c r="M7406">
        <v>72294066</v>
      </c>
      <c r="N7406" t="s">
        <v>20971</v>
      </c>
      <c r="O7406">
        <v>103</v>
      </c>
      <c r="P7406" cm="1">
        <f t="array" ref="P7406">_xlfn.XLOOKUP(D7406, CPI!$A:A, CPI!$B:B)</f>
        <v>251.1</v>
      </c>
      <c r="Q7406" s="9">
        <f>IF(M7406="","",PRODUCT(M7406,CPI!$B$112/P7406))</f>
        <v>87726013.182795703</v>
      </c>
    </row>
    <row r="7407" spans="1:17">
      <c r="A7407" t="s">
        <v>21241</v>
      </c>
      <c r="B7407" t="s">
        <v>2010</v>
      </c>
      <c r="C7407" t="s">
        <v>52</v>
      </c>
      <c r="D7407">
        <v>2018</v>
      </c>
      <c r="E7407" t="s">
        <v>20902</v>
      </c>
      <c r="F7407">
        <v>5.8</v>
      </c>
      <c r="G7407">
        <v>13000</v>
      </c>
      <c r="H7407" t="s">
        <v>12624</v>
      </c>
      <c r="I7407" t="s">
        <v>21242</v>
      </c>
      <c r="J7407" t="s">
        <v>21243</v>
      </c>
      <c r="K7407" t="s">
        <v>41</v>
      </c>
      <c r="L7407">
        <v>19000000</v>
      </c>
      <c r="M7407">
        <v>46664414</v>
      </c>
      <c r="N7407" t="s">
        <v>10093</v>
      </c>
      <c r="O7407">
        <v>103</v>
      </c>
      <c r="P7407" cm="1">
        <f t="array" ref="P7407">_xlfn.XLOOKUP(D7407, CPI!$A:A, CPI!$B:B)</f>
        <v>251.1</v>
      </c>
      <c r="Q7407" s="9">
        <f>IF(M7407="","",PRODUCT(M7407,CPI!$B$112/P7407))</f>
        <v>56625435.865392275</v>
      </c>
    </row>
    <row r="7408" spans="1:17">
      <c r="A7408" t="s">
        <v>21244</v>
      </c>
      <c r="B7408" t="s">
        <v>27</v>
      </c>
      <c r="C7408" t="s">
        <v>52</v>
      </c>
      <c r="D7408">
        <v>2018</v>
      </c>
      <c r="E7408" t="s">
        <v>21245</v>
      </c>
      <c r="F7408">
        <v>7.2</v>
      </c>
      <c r="G7408">
        <v>12000</v>
      </c>
      <c r="H7408" t="s">
        <v>21246</v>
      </c>
      <c r="I7408" t="s">
        <v>21247</v>
      </c>
      <c r="J7408" t="s">
        <v>20372</v>
      </c>
      <c r="K7408" t="s">
        <v>33</v>
      </c>
      <c r="M7408">
        <v>7123449</v>
      </c>
      <c r="N7408" t="s">
        <v>19797</v>
      </c>
      <c r="O7408">
        <v>101</v>
      </c>
      <c r="P7408" cm="1">
        <f t="array" ref="P7408">_xlfn.XLOOKUP(D7408, CPI!$A:A, CPI!$B:B)</f>
        <v>251.1</v>
      </c>
      <c r="Q7408" s="9">
        <f>IF(M7408="","",PRODUCT(M7408,CPI!$B$112/P7408))</f>
        <v>8644025.9271206688</v>
      </c>
    </row>
    <row r="7409" spans="1:17">
      <c r="A7409" t="s">
        <v>21248</v>
      </c>
      <c r="B7409" t="s">
        <v>27</v>
      </c>
      <c r="C7409" t="s">
        <v>63</v>
      </c>
      <c r="D7409">
        <v>2018</v>
      </c>
      <c r="E7409" t="s">
        <v>21249</v>
      </c>
      <c r="F7409">
        <v>5.2</v>
      </c>
      <c r="G7409">
        <v>20000</v>
      </c>
      <c r="H7409" t="s">
        <v>21250</v>
      </c>
      <c r="I7409" t="s">
        <v>21251</v>
      </c>
      <c r="J7409" t="s">
        <v>21252</v>
      </c>
      <c r="K7409" t="s">
        <v>41</v>
      </c>
      <c r="L7409">
        <v>7700000</v>
      </c>
      <c r="M7409">
        <v>43016528</v>
      </c>
      <c r="N7409" t="s">
        <v>10886</v>
      </c>
      <c r="O7409">
        <v>86</v>
      </c>
      <c r="P7409" cm="1">
        <f t="array" ref="P7409">_xlfn.XLOOKUP(D7409, CPI!$A:A, CPI!$B:B)</f>
        <v>251.1</v>
      </c>
      <c r="Q7409" s="9">
        <f>IF(M7409="","",PRODUCT(M7409,CPI!$B$112/P7409))</f>
        <v>52198869.301473513</v>
      </c>
    </row>
    <row r="7410" spans="1:17">
      <c r="A7410" t="s">
        <v>21253</v>
      </c>
      <c r="B7410" t="s">
        <v>27</v>
      </c>
      <c r="C7410" t="s">
        <v>28</v>
      </c>
      <c r="D7410">
        <v>2018</v>
      </c>
      <c r="E7410" t="s">
        <v>20984</v>
      </c>
      <c r="F7410">
        <v>7.1</v>
      </c>
      <c r="G7410">
        <v>45000</v>
      </c>
      <c r="H7410" t="s">
        <v>19913</v>
      </c>
      <c r="I7410" t="s">
        <v>19913</v>
      </c>
      <c r="J7410" t="s">
        <v>21254</v>
      </c>
      <c r="K7410" t="s">
        <v>41</v>
      </c>
      <c r="L7410">
        <v>12000000</v>
      </c>
      <c r="M7410">
        <v>20596567</v>
      </c>
      <c r="N7410" t="s">
        <v>18242</v>
      </c>
      <c r="O7410">
        <v>119</v>
      </c>
      <c r="P7410" cm="1">
        <f t="array" ref="P7410">_xlfn.XLOOKUP(D7410, CPI!$A:A, CPI!$B:B)</f>
        <v>251.1</v>
      </c>
      <c r="Q7410" s="9">
        <f>IF(M7410="","",PRODUCT(M7410,CPI!$B$112/P7410))</f>
        <v>24993126.104739148</v>
      </c>
    </row>
    <row r="7411" spans="1:17">
      <c r="A7411" t="s">
        <v>21255</v>
      </c>
      <c r="B7411" t="s">
        <v>2718</v>
      </c>
      <c r="C7411" t="s">
        <v>115</v>
      </c>
      <c r="D7411">
        <v>2018</v>
      </c>
      <c r="E7411" t="s">
        <v>21256</v>
      </c>
      <c r="F7411">
        <v>4.8</v>
      </c>
      <c r="G7411">
        <v>1700</v>
      </c>
      <c r="H7411" t="s">
        <v>21257</v>
      </c>
      <c r="I7411" t="s">
        <v>21258</v>
      </c>
      <c r="J7411" t="s">
        <v>21259</v>
      </c>
      <c r="K7411" t="s">
        <v>33</v>
      </c>
      <c r="M7411">
        <v>242847</v>
      </c>
      <c r="N7411" t="s">
        <v>21260</v>
      </c>
      <c r="O7411">
        <v>109</v>
      </c>
      <c r="P7411" cm="1">
        <f t="array" ref="P7411">_xlfn.XLOOKUP(D7411, CPI!$A:A, CPI!$B:B)</f>
        <v>251.1</v>
      </c>
      <c r="Q7411" s="9">
        <f>IF(M7411="","",PRODUCT(M7411,CPI!$B$112/P7411))</f>
        <v>294685.3082437276</v>
      </c>
    </row>
    <row r="7412" spans="1:17">
      <c r="A7412" t="s">
        <v>21261</v>
      </c>
      <c r="B7412" t="s">
        <v>44</v>
      </c>
      <c r="C7412" t="s">
        <v>401</v>
      </c>
      <c r="D7412">
        <v>2018</v>
      </c>
      <c r="E7412" t="s">
        <v>21004</v>
      </c>
      <c r="F7412">
        <v>6.3</v>
      </c>
      <c r="G7412">
        <v>58000</v>
      </c>
      <c r="H7412" t="s">
        <v>21262</v>
      </c>
      <c r="I7412" t="s">
        <v>14877</v>
      </c>
      <c r="J7412" t="s">
        <v>18675</v>
      </c>
      <c r="K7412" t="s">
        <v>463</v>
      </c>
      <c r="L7412">
        <v>75000000</v>
      </c>
      <c r="M7412">
        <v>512492755</v>
      </c>
      <c r="N7412" t="s">
        <v>72</v>
      </c>
      <c r="O7412">
        <v>85</v>
      </c>
      <c r="P7412" cm="1">
        <f t="array" ref="P7412">_xlfn.XLOOKUP(D7412, CPI!$A:A, CPI!$B:B)</f>
        <v>251.1</v>
      </c>
      <c r="Q7412" s="9">
        <f>IF(M7412="","",PRODUCT(M7412,CPI!$B$112/P7412))</f>
        <v>621889854.43448818</v>
      </c>
    </row>
    <row r="7413" spans="1:17">
      <c r="A7413" t="s">
        <v>21263</v>
      </c>
      <c r="B7413" t="s">
        <v>27</v>
      </c>
      <c r="C7413" t="s">
        <v>74</v>
      </c>
      <c r="D7413">
        <v>2018</v>
      </c>
      <c r="E7413" t="s">
        <v>21264</v>
      </c>
      <c r="F7413">
        <v>6.7</v>
      </c>
      <c r="G7413">
        <v>21000</v>
      </c>
      <c r="H7413" t="s">
        <v>21265</v>
      </c>
      <c r="I7413" t="s">
        <v>19058</v>
      </c>
      <c r="J7413" t="s">
        <v>14013</v>
      </c>
      <c r="K7413" t="s">
        <v>33</v>
      </c>
      <c r="M7413">
        <v>14273033</v>
      </c>
      <c r="N7413" t="s">
        <v>15838</v>
      </c>
      <c r="O7413">
        <v>111</v>
      </c>
      <c r="P7413" cm="1">
        <f t="array" ref="P7413">_xlfn.XLOOKUP(D7413, CPI!$A:A, CPI!$B:B)</f>
        <v>251.1</v>
      </c>
      <c r="Q7413" s="9">
        <f>IF(M7413="","",PRODUCT(M7413,CPI!$B$112/P7413))</f>
        <v>17319765.651533253</v>
      </c>
    </row>
    <row r="7414" spans="1:17">
      <c r="A7414" t="s">
        <v>21266</v>
      </c>
      <c r="B7414" t="s">
        <v>2010</v>
      </c>
      <c r="C7414" t="s">
        <v>74</v>
      </c>
      <c r="D7414">
        <v>2018</v>
      </c>
      <c r="E7414" t="s">
        <v>21267</v>
      </c>
      <c r="F7414">
        <v>5.5</v>
      </c>
      <c r="G7414">
        <v>32000</v>
      </c>
      <c r="H7414" t="s">
        <v>16309</v>
      </c>
      <c r="I7414" t="s">
        <v>14974</v>
      </c>
      <c r="J7414" t="s">
        <v>10873</v>
      </c>
      <c r="K7414" t="s">
        <v>259</v>
      </c>
      <c r="L7414">
        <v>3500000</v>
      </c>
      <c r="M7414">
        <v>44019588</v>
      </c>
      <c r="N7414" t="s">
        <v>16796</v>
      </c>
      <c r="O7414">
        <v>99</v>
      </c>
      <c r="P7414" cm="1">
        <f t="array" ref="P7414">_xlfn.XLOOKUP(D7414, CPI!$A:A, CPI!$B:B)</f>
        <v>251.1</v>
      </c>
      <c r="Q7414" s="9">
        <f>IF(M7414="","",PRODUCT(M7414,CPI!$B$112/P7414))</f>
        <v>53416043.264038227</v>
      </c>
    </row>
    <row r="7415" spans="1:17">
      <c r="A7415" t="s">
        <v>21268</v>
      </c>
      <c r="B7415" t="s">
        <v>2010</v>
      </c>
      <c r="C7415" t="s">
        <v>74</v>
      </c>
      <c r="D7415">
        <v>2018</v>
      </c>
      <c r="E7415" t="s">
        <v>20905</v>
      </c>
      <c r="F7415">
        <v>5.3</v>
      </c>
      <c r="G7415">
        <v>30000</v>
      </c>
      <c r="H7415" t="s">
        <v>96</v>
      </c>
      <c r="I7415" t="s">
        <v>21269</v>
      </c>
      <c r="J7415" t="s">
        <v>21270</v>
      </c>
      <c r="K7415" t="s">
        <v>41</v>
      </c>
      <c r="L7415">
        <v>30000000</v>
      </c>
      <c r="M7415">
        <v>57076286</v>
      </c>
      <c r="N7415" t="s">
        <v>34</v>
      </c>
      <c r="O7415">
        <v>94</v>
      </c>
      <c r="P7415" cm="1">
        <f t="array" ref="P7415">_xlfn.XLOOKUP(D7415, CPI!$A:A, CPI!$B:B)</f>
        <v>251.1</v>
      </c>
      <c r="Q7415" s="9">
        <f>IF(M7415="","",PRODUCT(M7415,CPI!$B$112/P7415))</f>
        <v>69259834.106730387</v>
      </c>
    </row>
    <row r="7416" spans="1:17">
      <c r="A7416" t="s">
        <v>21271</v>
      </c>
      <c r="B7416" t="s">
        <v>27</v>
      </c>
      <c r="C7416" t="s">
        <v>52</v>
      </c>
      <c r="D7416">
        <v>2018</v>
      </c>
      <c r="E7416" t="s">
        <v>20969</v>
      </c>
      <c r="F7416">
        <v>5.0999999999999996</v>
      </c>
      <c r="G7416">
        <v>11000</v>
      </c>
      <c r="H7416" t="s">
        <v>21272</v>
      </c>
      <c r="I7416" t="s">
        <v>21273</v>
      </c>
      <c r="J7416" t="s">
        <v>14219</v>
      </c>
      <c r="K7416" t="s">
        <v>41</v>
      </c>
      <c r="L7416">
        <v>19000000</v>
      </c>
      <c r="M7416">
        <v>5103663</v>
      </c>
      <c r="N7416" t="s">
        <v>55</v>
      </c>
      <c r="O7416">
        <v>85</v>
      </c>
      <c r="P7416" cm="1">
        <f t="array" ref="P7416">_xlfn.XLOOKUP(D7416, CPI!$A:A, CPI!$B:B)</f>
        <v>251.1</v>
      </c>
      <c r="Q7416" s="9">
        <f>IF(M7416="","",PRODUCT(M7416,CPI!$B$112/P7416))</f>
        <v>6193094.8470728789</v>
      </c>
    </row>
    <row r="7417" spans="1:17">
      <c r="A7417" t="s">
        <v>21274</v>
      </c>
      <c r="B7417" t="s">
        <v>27</v>
      </c>
      <c r="C7417" t="s">
        <v>52</v>
      </c>
      <c r="D7417">
        <v>2018</v>
      </c>
      <c r="E7417" t="s">
        <v>20988</v>
      </c>
      <c r="F7417">
        <v>6.6</v>
      </c>
      <c r="G7417">
        <v>21000</v>
      </c>
      <c r="H7417" t="s">
        <v>17526</v>
      </c>
      <c r="I7417" t="s">
        <v>21275</v>
      </c>
      <c r="J7417" t="s">
        <v>21276</v>
      </c>
      <c r="K7417" t="s">
        <v>41</v>
      </c>
      <c r="M7417">
        <v>4511157</v>
      </c>
      <c r="N7417" t="s">
        <v>20558</v>
      </c>
      <c r="O7417">
        <v>97</v>
      </c>
      <c r="P7417" cm="1">
        <f t="array" ref="P7417">_xlfn.XLOOKUP(D7417, CPI!$A:A, CPI!$B:B)</f>
        <v>251.1</v>
      </c>
      <c r="Q7417" s="9">
        <f>IF(M7417="","",PRODUCT(M7417,CPI!$B$112/P7417))</f>
        <v>5474112.0585424136</v>
      </c>
    </row>
    <row r="7418" spans="1:17">
      <c r="A7418" t="s">
        <v>21277</v>
      </c>
      <c r="B7418" t="s">
        <v>27</v>
      </c>
      <c r="C7418" t="s">
        <v>115</v>
      </c>
      <c r="D7418">
        <v>2018</v>
      </c>
      <c r="E7418" t="s">
        <v>20906</v>
      </c>
      <c r="F7418">
        <v>7.5</v>
      </c>
      <c r="G7418">
        <v>48000</v>
      </c>
      <c r="H7418" t="s">
        <v>21278</v>
      </c>
      <c r="I7418" t="s">
        <v>21278</v>
      </c>
      <c r="J7418" t="s">
        <v>21279</v>
      </c>
      <c r="K7418" t="s">
        <v>3822</v>
      </c>
      <c r="M7418">
        <v>4598051</v>
      </c>
      <c r="N7418" t="s">
        <v>21280</v>
      </c>
      <c r="O7418">
        <v>85</v>
      </c>
      <c r="P7418" cm="1">
        <f t="array" ref="P7418">_xlfn.XLOOKUP(D7418, CPI!$A:A, CPI!$B:B)</f>
        <v>251.1</v>
      </c>
      <c r="Q7418" s="9">
        <f>IF(M7418="","",PRODUCT(M7418,CPI!$B$112/P7418))</f>
        <v>5579554.5189167662</v>
      </c>
    </row>
    <row r="7419" spans="1:17">
      <c r="A7419" t="s">
        <v>21281</v>
      </c>
      <c r="B7419" t="s">
        <v>27</v>
      </c>
      <c r="C7419" t="s">
        <v>74</v>
      </c>
      <c r="D7419">
        <v>2018</v>
      </c>
      <c r="E7419" t="s">
        <v>21282</v>
      </c>
      <c r="F7419">
        <v>7.7</v>
      </c>
      <c r="G7419">
        <v>18000</v>
      </c>
      <c r="H7419" t="s">
        <v>14559</v>
      </c>
      <c r="I7419" t="s">
        <v>14559</v>
      </c>
      <c r="J7419" t="s">
        <v>21283</v>
      </c>
      <c r="K7419" t="s">
        <v>5828</v>
      </c>
      <c r="M7419">
        <v>6193234</v>
      </c>
      <c r="N7419" t="s">
        <v>21284</v>
      </c>
      <c r="O7419">
        <v>189</v>
      </c>
      <c r="P7419" cm="1">
        <f t="array" ref="P7419">_xlfn.XLOOKUP(D7419, CPI!$A:A, CPI!$B:B)</f>
        <v>251.1</v>
      </c>
      <c r="Q7419" s="9">
        <f>IF(M7419="","",PRODUCT(M7419,CPI!$B$112/P7419))</f>
        <v>7515246.5145360408</v>
      </c>
    </row>
    <row r="7420" spans="1:17">
      <c r="A7420" t="s">
        <v>21285</v>
      </c>
      <c r="B7420" t="s">
        <v>27</v>
      </c>
      <c r="C7420" t="s">
        <v>28</v>
      </c>
      <c r="D7420">
        <v>2018</v>
      </c>
      <c r="E7420" t="s">
        <v>21286</v>
      </c>
      <c r="F7420">
        <v>5.8</v>
      </c>
      <c r="G7420">
        <v>17000</v>
      </c>
      <c r="H7420" t="s">
        <v>13705</v>
      </c>
      <c r="I7420" t="s">
        <v>13705</v>
      </c>
      <c r="J7420" t="s">
        <v>11416</v>
      </c>
      <c r="K7420" t="s">
        <v>41</v>
      </c>
      <c r="M7420">
        <v>1399272</v>
      </c>
      <c r="N7420" t="s">
        <v>14979</v>
      </c>
      <c r="O7420">
        <v>114</v>
      </c>
      <c r="P7420" cm="1">
        <f t="array" ref="P7420">_xlfn.XLOOKUP(D7420, CPI!$A:A, CPI!$B:B)</f>
        <v>251.1</v>
      </c>
      <c r="Q7420" s="9">
        <f>IF(M7420="","",PRODUCT(M7420,CPI!$B$112/P7420))</f>
        <v>1697961.6821983273</v>
      </c>
    </row>
    <row r="7421" spans="1:17">
      <c r="A7421" t="s">
        <v>21287</v>
      </c>
      <c r="B7421" t="s">
        <v>27</v>
      </c>
      <c r="C7421" t="s">
        <v>63</v>
      </c>
      <c r="D7421">
        <v>2018</v>
      </c>
      <c r="E7421" t="s">
        <v>21288</v>
      </c>
      <c r="F7421">
        <v>5.6</v>
      </c>
      <c r="G7421">
        <v>6800</v>
      </c>
      <c r="H7421" t="s">
        <v>21289</v>
      </c>
      <c r="I7421" t="s">
        <v>21290</v>
      </c>
      <c r="J7421" t="s">
        <v>21291</v>
      </c>
      <c r="K7421" t="s">
        <v>41</v>
      </c>
      <c r="M7421">
        <v>130974</v>
      </c>
      <c r="N7421" t="s">
        <v>19723</v>
      </c>
      <c r="O7421">
        <v>88</v>
      </c>
      <c r="P7421" cm="1">
        <f t="array" ref="P7421">_xlfn.XLOOKUP(D7421, CPI!$A:A, CPI!$B:B)</f>
        <v>251.1</v>
      </c>
      <c r="Q7421" s="9">
        <f>IF(M7421="","",PRODUCT(M7421,CPI!$B$112/P7421))</f>
        <v>158931.81123058542</v>
      </c>
    </row>
    <row r="7422" spans="1:17">
      <c r="A7422" t="s">
        <v>21292</v>
      </c>
      <c r="B7422" t="s">
        <v>27</v>
      </c>
      <c r="C7422" t="s">
        <v>52</v>
      </c>
      <c r="D7422">
        <v>2018</v>
      </c>
      <c r="E7422" t="s">
        <v>20727</v>
      </c>
      <c r="F7422">
        <v>6.1</v>
      </c>
      <c r="G7422">
        <v>25000</v>
      </c>
      <c r="H7422" t="s">
        <v>11888</v>
      </c>
      <c r="I7422" t="s">
        <v>11888</v>
      </c>
      <c r="J7422" t="s">
        <v>11888</v>
      </c>
      <c r="K7422" t="s">
        <v>41</v>
      </c>
      <c r="L7422">
        <v>13500000</v>
      </c>
      <c r="M7422">
        <v>31626386</v>
      </c>
      <c r="N7422" t="s">
        <v>17962</v>
      </c>
      <c r="O7422">
        <v>99</v>
      </c>
      <c r="P7422" cm="1">
        <f t="array" ref="P7422">_xlfn.XLOOKUP(D7422, CPI!$A:A, CPI!$B:B)</f>
        <v>251.1</v>
      </c>
      <c r="Q7422" s="9">
        <f>IF(M7422="","",PRODUCT(M7422,CPI!$B$112/P7422))</f>
        <v>38377378.790123455</v>
      </c>
    </row>
    <row r="7423" spans="1:17">
      <c r="A7423" t="s">
        <v>21293</v>
      </c>
      <c r="B7423" t="s">
        <v>458</v>
      </c>
      <c r="C7423" t="s">
        <v>52</v>
      </c>
      <c r="D7423">
        <v>2018</v>
      </c>
      <c r="E7423" t="s">
        <v>21294</v>
      </c>
      <c r="F7423">
        <v>5.5</v>
      </c>
      <c r="G7423">
        <v>2900</v>
      </c>
      <c r="H7423" t="s">
        <v>21295</v>
      </c>
      <c r="I7423" t="s">
        <v>21295</v>
      </c>
      <c r="J7423" t="s">
        <v>16857</v>
      </c>
      <c r="K7423" t="s">
        <v>41</v>
      </c>
      <c r="M7423">
        <v>11746</v>
      </c>
      <c r="N7423" t="s">
        <v>21296</v>
      </c>
      <c r="O7423">
        <v>95</v>
      </c>
      <c r="P7423" cm="1">
        <f t="array" ref="P7423">_xlfn.XLOOKUP(D7423, CPI!$A:A, CPI!$B:B)</f>
        <v>251.1</v>
      </c>
      <c r="Q7423" s="9">
        <f>IF(M7423="","",PRODUCT(M7423,CPI!$B$112/P7423))</f>
        <v>14253.310234966149</v>
      </c>
    </row>
    <row r="7424" spans="1:17">
      <c r="A7424" t="s">
        <v>21297</v>
      </c>
      <c r="B7424" t="s">
        <v>27</v>
      </c>
      <c r="C7424" t="s">
        <v>28</v>
      </c>
      <c r="D7424">
        <v>2018</v>
      </c>
      <c r="E7424" t="s">
        <v>21298</v>
      </c>
      <c r="F7424">
        <v>5.4</v>
      </c>
      <c r="G7424">
        <v>1200</v>
      </c>
      <c r="H7424" t="s">
        <v>8664</v>
      </c>
      <c r="I7424" t="s">
        <v>8664</v>
      </c>
      <c r="J7424" t="s">
        <v>21299</v>
      </c>
      <c r="K7424" t="s">
        <v>41</v>
      </c>
      <c r="M7424">
        <v>32427</v>
      </c>
      <c r="N7424" t="s">
        <v>21300</v>
      </c>
      <c r="O7424">
        <v>102</v>
      </c>
      <c r="P7424" cm="1">
        <f t="array" ref="P7424">_xlfn.XLOOKUP(D7424, CPI!$A:A, CPI!$B:B)</f>
        <v>251.1</v>
      </c>
      <c r="Q7424" s="9">
        <f>IF(M7424="","",PRODUCT(M7424,CPI!$B$112/P7424))</f>
        <v>39348.892473118278</v>
      </c>
    </row>
    <row r="7425" spans="1:17">
      <c r="A7425" t="s">
        <v>21301</v>
      </c>
      <c r="B7425" t="s">
        <v>27</v>
      </c>
      <c r="C7425" t="s">
        <v>28</v>
      </c>
      <c r="D7425">
        <v>2018</v>
      </c>
      <c r="E7425" t="s">
        <v>21302</v>
      </c>
      <c r="F7425">
        <v>6.2</v>
      </c>
      <c r="G7425">
        <v>5900</v>
      </c>
      <c r="H7425" t="s">
        <v>18939</v>
      </c>
      <c r="I7425" t="s">
        <v>18939</v>
      </c>
      <c r="J7425" t="s">
        <v>18996</v>
      </c>
      <c r="K7425" t="s">
        <v>206</v>
      </c>
      <c r="L7425">
        <v>35000000</v>
      </c>
      <c r="M7425">
        <v>3326364</v>
      </c>
      <c r="N7425" t="s">
        <v>21303</v>
      </c>
      <c r="O7425">
        <v>123</v>
      </c>
      <c r="P7425" cm="1">
        <f t="array" ref="P7425">_xlfn.XLOOKUP(D7425, CPI!$A:A, CPI!$B:B)</f>
        <v>251.1</v>
      </c>
      <c r="Q7425" s="9">
        <f>IF(M7425="","",PRODUCT(M7425,CPI!$B$112/P7425))</f>
        <v>4036412.2293906808</v>
      </c>
    </row>
    <row r="7426" spans="1:17">
      <c r="A7426" t="s">
        <v>21304</v>
      </c>
      <c r="B7426" t="s">
        <v>458</v>
      </c>
      <c r="C7426" t="s">
        <v>52</v>
      </c>
      <c r="D7426">
        <v>2018</v>
      </c>
      <c r="E7426" t="s">
        <v>20359</v>
      </c>
      <c r="F7426">
        <v>5.3</v>
      </c>
      <c r="G7426">
        <v>3500</v>
      </c>
      <c r="H7426" t="s">
        <v>11569</v>
      </c>
      <c r="I7426" t="s">
        <v>11569</v>
      </c>
      <c r="J7426" t="s">
        <v>21305</v>
      </c>
      <c r="K7426" t="s">
        <v>41</v>
      </c>
      <c r="M7426">
        <v>6877</v>
      </c>
      <c r="N7426" t="s">
        <v>19341</v>
      </c>
      <c r="O7426">
        <v>93</v>
      </c>
      <c r="P7426" cm="1">
        <f t="array" ref="P7426">_xlfn.XLOOKUP(D7426, CPI!$A:A, CPI!$B:B)</f>
        <v>251.1</v>
      </c>
      <c r="Q7426" s="9">
        <f>IF(M7426="","",PRODUCT(M7426,CPI!$B$112/P7426))</f>
        <v>8344.9697331740335</v>
      </c>
    </row>
    <row r="7427" spans="1:17">
      <c r="A7427" t="s">
        <v>5095</v>
      </c>
      <c r="B7427" t="s">
        <v>44</v>
      </c>
      <c r="C7427" t="s">
        <v>36</v>
      </c>
      <c r="D7427">
        <v>2018</v>
      </c>
      <c r="E7427" t="s">
        <v>20988</v>
      </c>
      <c r="F7427">
        <v>4.3</v>
      </c>
      <c r="G7427">
        <v>8500</v>
      </c>
      <c r="H7427" t="s">
        <v>21306</v>
      </c>
      <c r="I7427" t="s">
        <v>21306</v>
      </c>
      <c r="J7427" t="s">
        <v>21307</v>
      </c>
      <c r="K7427" t="s">
        <v>41</v>
      </c>
      <c r="M7427">
        <v>2614006</v>
      </c>
      <c r="N7427" t="s">
        <v>21308</v>
      </c>
      <c r="O7427">
        <v>85</v>
      </c>
      <c r="P7427" cm="1">
        <f t="array" ref="P7427">_xlfn.XLOOKUP(D7427, CPI!$A:A, CPI!$B:B)</f>
        <v>251.1</v>
      </c>
      <c r="Q7427" s="9">
        <f>IF(M7427="","",PRODUCT(M7427,CPI!$B$112/P7427))</f>
        <v>3171993.7403424932</v>
      </c>
    </row>
    <row r="7428" spans="1:17">
      <c r="A7428" t="s">
        <v>21309</v>
      </c>
      <c r="B7428" t="s">
        <v>458</v>
      </c>
      <c r="C7428" t="s">
        <v>28</v>
      </c>
      <c r="D7428">
        <v>2018</v>
      </c>
      <c r="E7428" t="s">
        <v>21310</v>
      </c>
      <c r="F7428">
        <v>7</v>
      </c>
      <c r="G7428">
        <v>29000</v>
      </c>
      <c r="H7428" t="s">
        <v>12560</v>
      </c>
      <c r="I7428" t="s">
        <v>21311</v>
      </c>
      <c r="J7428" t="s">
        <v>21312</v>
      </c>
      <c r="K7428" t="s">
        <v>10304</v>
      </c>
      <c r="M7428">
        <v>60508780</v>
      </c>
      <c r="N7428" t="s">
        <v>19612</v>
      </c>
      <c r="O7428">
        <v>164</v>
      </c>
      <c r="P7428" cm="1">
        <f t="array" ref="P7428">_xlfn.XLOOKUP(D7428, CPI!$A:A, CPI!$B:B)</f>
        <v>251.1</v>
      </c>
      <c r="Q7428" s="9">
        <f>IF(M7428="","",PRODUCT(M7428,CPI!$B$112/P7428))</f>
        <v>73425030.927917168</v>
      </c>
    </row>
    <row r="7429" spans="1:17">
      <c r="A7429" t="s">
        <v>21313</v>
      </c>
      <c r="B7429" t="s">
        <v>44</v>
      </c>
      <c r="C7429" t="s">
        <v>74</v>
      </c>
      <c r="D7429">
        <v>2018</v>
      </c>
      <c r="E7429" t="s">
        <v>21314</v>
      </c>
      <c r="F7429">
        <v>7.2</v>
      </c>
      <c r="G7429">
        <v>34000</v>
      </c>
      <c r="H7429" t="s">
        <v>18468</v>
      </c>
      <c r="I7429" t="s">
        <v>21315</v>
      </c>
      <c r="J7429" t="s">
        <v>12693</v>
      </c>
      <c r="K7429" t="s">
        <v>33</v>
      </c>
      <c r="L7429">
        <v>10000000</v>
      </c>
      <c r="M7429">
        <v>24420923</v>
      </c>
      <c r="N7429" t="s">
        <v>18017</v>
      </c>
      <c r="O7429">
        <v>98</v>
      </c>
      <c r="P7429" cm="1">
        <f t="array" ref="P7429">_xlfn.XLOOKUP(D7429, CPI!$A:A, CPI!$B:B)</f>
        <v>251.1</v>
      </c>
      <c r="Q7429" s="9">
        <f>IF(M7429="","",PRODUCT(M7429,CPI!$B$112/P7429))</f>
        <v>29633832.091198724</v>
      </c>
    </row>
    <row r="7430" spans="1:17">
      <c r="A7430" t="s">
        <v>21316</v>
      </c>
      <c r="B7430" t="s">
        <v>27</v>
      </c>
      <c r="C7430" t="s">
        <v>45</v>
      </c>
      <c r="D7430">
        <v>2018</v>
      </c>
      <c r="E7430" t="s">
        <v>21317</v>
      </c>
      <c r="F7430">
        <v>5.2</v>
      </c>
      <c r="G7430">
        <v>6500</v>
      </c>
      <c r="H7430" t="s">
        <v>21318</v>
      </c>
      <c r="I7430" t="s">
        <v>21319</v>
      </c>
      <c r="J7430" t="s">
        <v>21320</v>
      </c>
      <c r="K7430" t="s">
        <v>41</v>
      </c>
      <c r="L7430">
        <v>16000000</v>
      </c>
      <c r="M7430">
        <v>20780685</v>
      </c>
      <c r="N7430" t="s">
        <v>42</v>
      </c>
      <c r="O7430">
        <v>116</v>
      </c>
      <c r="P7430" cm="1">
        <f t="array" ref="P7430">_xlfn.XLOOKUP(D7430, CPI!$A:A, CPI!$B:B)</f>
        <v>251.1</v>
      </c>
      <c r="Q7430" s="9">
        <f>IF(M7430="","",PRODUCT(M7430,CPI!$B$112/P7430))</f>
        <v>25216546.075268816</v>
      </c>
    </row>
    <row r="7431" spans="1:17">
      <c r="A7431" t="s">
        <v>21321</v>
      </c>
      <c r="B7431" t="s">
        <v>44</v>
      </c>
      <c r="C7431" t="s">
        <v>401</v>
      </c>
      <c r="D7431">
        <v>2018</v>
      </c>
      <c r="E7431" t="s">
        <v>20829</v>
      </c>
      <c r="F7431">
        <v>6.1</v>
      </c>
      <c r="G7431">
        <v>21000</v>
      </c>
      <c r="H7431" t="s">
        <v>21322</v>
      </c>
      <c r="I7431" t="s">
        <v>14083</v>
      </c>
      <c r="J7431" t="s">
        <v>16896</v>
      </c>
      <c r="K7431" t="s">
        <v>463</v>
      </c>
      <c r="L7431">
        <v>50000000</v>
      </c>
      <c r="M7431">
        <v>54622814</v>
      </c>
      <c r="N7431" t="s">
        <v>10093</v>
      </c>
      <c r="O7431">
        <v>89</v>
      </c>
      <c r="P7431" cm="1">
        <f t="array" ref="P7431">_xlfn.XLOOKUP(D7431, CPI!$A:A, CPI!$B:B)</f>
        <v>251.1</v>
      </c>
      <c r="Q7431" s="9">
        <f>IF(M7431="","",PRODUCT(M7431,CPI!$B$112/P7431))</f>
        <v>66282642.078056552</v>
      </c>
    </row>
    <row r="7432" spans="1:17">
      <c r="A7432" t="s">
        <v>21323</v>
      </c>
      <c r="B7432" t="s">
        <v>44</v>
      </c>
      <c r="C7432" t="s">
        <v>74</v>
      </c>
      <c r="D7432">
        <v>2018</v>
      </c>
      <c r="E7432" t="s">
        <v>20632</v>
      </c>
      <c r="F7432">
        <v>7.3</v>
      </c>
      <c r="G7432">
        <v>15000</v>
      </c>
      <c r="H7432" t="s">
        <v>21324</v>
      </c>
      <c r="I7432" t="s">
        <v>21325</v>
      </c>
      <c r="J7432" t="s">
        <v>21326</v>
      </c>
      <c r="K7432" t="s">
        <v>41</v>
      </c>
      <c r="L7432">
        <v>7000000</v>
      </c>
      <c r="M7432">
        <v>86086881</v>
      </c>
      <c r="N7432" t="s">
        <v>21327</v>
      </c>
      <c r="O7432">
        <v>110</v>
      </c>
      <c r="P7432" cm="1">
        <f t="array" ref="P7432">_xlfn.XLOOKUP(D7432, CPI!$A:A, CPI!$B:B)</f>
        <v>251.1</v>
      </c>
      <c r="Q7432" s="9">
        <f>IF(M7432="","",PRODUCT(M7432,CPI!$B$112/P7432))</f>
        <v>104463053.12903225</v>
      </c>
    </row>
    <row r="7433" spans="1:17">
      <c r="A7433" t="s">
        <v>21328</v>
      </c>
      <c r="B7433" t="s">
        <v>27</v>
      </c>
      <c r="C7433" t="s">
        <v>28</v>
      </c>
      <c r="D7433">
        <v>2018</v>
      </c>
      <c r="E7433" t="s">
        <v>21329</v>
      </c>
      <c r="F7433">
        <v>6.2</v>
      </c>
      <c r="G7433">
        <v>13000</v>
      </c>
      <c r="H7433" t="s">
        <v>21330</v>
      </c>
      <c r="I7433" t="s">
        <v>21330</v>
      </c>
      <c r="J7433" t="s">
        <v>16101</v>
      </c>
      <c r="K7433" t="s">
        <v>206</v>
      </c>
      <c r="M7433">
        <v>878199</v>
      </c>
      <c r="N7433" t="s">
        <v>21331</v>
      </c>
      <c r="O7433">
        <v>111</v>
      </c>
      <c r="P7433" cm="1">
        <f t="array" ref="P7433">_xlfn.XLOOKUP(D7433, CPI!$A:A, CPI!$B:B)</f>
        <v>251.1</v>
      </c>
      <c r="Q7433" s="9">
        <f>IF(M7433="","",PRODUCT(M7433,CPI!$B$112/P7433))</f>
        <v>1065660.0370370371</v>
      </c>
    </row>
    <row r="7434" spans="1:17">
      <c r="A7434" t="s">
        <v>21332</v>
      </c>
      <c r="B7434" t="s">
        <v>44</v>
      </c>
      <c r="C7434" t="s">
        <v>401</v>
      </c>
      <c r="D7434">
        <v>2018</v>
      </c>
      <c r="E7434" t="s">
        <v>21333</v>
      </c>
      <c r="F7434">
        <v>7.8</v>
      </c>
      <c r="G7434">
        <v>24000</v>
      </c>
      <c r="H7434" t="s">
        <v>21334</v>
      </c>
      <c r="I7434" t="s">
        <v>21335</v>
      </c>
      <c r="J7434" t="s">
        <v>21336</v>
      </c>
      <c r="K7434" t="s">
        <v>2119</v>
      </c>
      <c r="L7434">
        <v>8500000</v>
      </c>
      <c r="M7434">
        <v>115757940</v>
      </c>
      <c r="N7434" t="s">
        <v>21337</v>
      </c>
      <c r="O7434">
        <v>100</v>
      </c>
      <c r="P7434" cm="1">
        <f t="array" ref="P7434">_xlfn.XLOOKUP(D7434, CPI!$A:A, CPI!$B:B)</f>
        <v>251.1</v>
      </c>
      <c r="Q7434" s="9">
        <f>IF(M7434="","",PRODUCT(M7434,CPI!$B$112/P7434))</f>
        <v>140467719.30704898</v>
      </c>
    </row>
    <row r="7435" spans="1:17">
      <c r="A7435" t="s">
        <v>21338</v>
      </c>
      <c r="B7435" t="s">
        <v>27</v>
      </c>
      <c r="C7435" t="s">
        <v>52</v>
      </c>
      <c r="D7435">
        <v>2018</v>
      </c>
      <c r="E7435" t="s">
        <v>21256</v>
      </c>
      <c r="F7435">
        <v>6.3</v>
      </c>
      <c r="G7435">
        <v>10000</v>
      </c>
      <c r="H7435" t="s">
        <v>20360</v>
      </c>
      <c r="I7435" t="s">
        <v>21339</v>
      </c>
      <c r="J7435" t="s">
        <v>8778</v>
      </c>
      <c r="K7435" t="s">
        <v>19703</v>
      </c>
      <c r="M7435">
        <v>11145006</v>
      </c>
      <c r="N7435" t="s">
        <v>21340</v>
      </c>
      <c r="O7435">
        <v>102</v>
      </c>
      <c r="P7435" cm="1">
        <f t="array" ref="P7435">_xlfn.XLOOKUP(D7435, CPI!$A:A, CPI!$B:B)</f>
        <v>251.1</v>
      </c>
      <c r="Q7435" s="9">
        <f>IF(M7435="","",PRODUCT(M7435,CPI!$B$112/P7435))</f>
        <v>13524027.59139785</v>
      </c>
    </row>
    <row r="7436" spans="1:17">
      <c r="A7436" t="s">
        <v>21341</v>
      </c>
      <c r="B7436" t="s">
        <v>2010</v>
      </c>
      <c r="C7436" t="s">
        <v>45</v>
      </c>
      <c r="D7436">
        <v>2018</v>
      </c>
      <c r="E7436" t="s">
        <v>21036</v>
      </c>
      <c r="F7436">
        <v>5.8</v>
      </c>
      <c r="G7436">
        <v>16000</v>
      </c>
      <c r="H7436" t="s">
        <v>21342</v>
      </c>
      <c r="I7436" t="s">
        <v>21342</v>
      </c>
      <c r="J7436" t="s">
        <v>21343</v>
      </c>
      <c r="K7436" t="s">
        <v>41</v>
      </c>
      <c r="L7436">
        <v>30000000</v>
      </c>
      <c r="M7436">
        <v>10313019</v>
      </c>
      <c r="N7436" t="s">
        <v>10093</v>
      </c>
      <c r="O7436">
        <v>102</v>
      </c>
      <c r="P7436" cm="1">
        <f t="array" ref="P7436">_xlfn.XLOOKUP(D7436, CPI!$A:A, CPI!$B:B)</f>
        <v>251.1</v>
      </c>
      <c r="Q7436" s="9">
        <f>IF(M7436="","",PRODUCT(M7436,CPI!$B$112/P7436))</f>
        <v>12514444.003584228</v>
      </c>
    </row>
    <row r="7437" spans="1:17">
      <c r="A7437" t="s">
        <v>21344</v>
      </c>
      <c r="B7437" t="s">
        <v>27</v>
      </c>
      <c r="C7437" t="s">
        <v>28</v>
      </c>
      <c r="D7437">
        <v>2018</v>
      </c>
      <c r="E7437" t="s">
        <v>20925</v>
      </c>
      <c r="F7437">
        <v>6.3</v>
      </c>
      <c r="G7437">
        <v>7400</v>
      </c>
      <c r="H7437" t="s">
        <v>21345</v>
      </c>
      <c r="I7437" t="s">
        <v>21345</v>
      </c>
      <c r="J7437" t="s">
        <v>21346</v>
      </c>
      <c r="K7437" t="s">
        <v>1104</v>
      </c>
      <c r="M7437">
        <v>40124</v>
      </c>
      <c r="N7437" t="s">
        <v>21347</v>
      </c>
      <c r="O7437">
        <v>106</v>
      </c>
      <c r="P7437" cm="1">
        <f t="array" ref="P7437">_xlfn.XLOOKUP(D7437, CPI!$A:A, CPI!$B:B)</f>
        <v>251.1</v>
      </c>
      <c r="Q7437" s="9">
        <f>IF(M7437="","",PRODUCT(M7437,CPI!$B$112/P7437))</f>
        <v>48688.900039824766</v>
      </c>
    </row>
    <row r="7438" spans="1:17">
      <c r="A7438" t="s">
        <v>21348</v>
      </c>
      <c r="C7438" t="s">
        <v>74</v>
      </c>
      <c r="D7438">
        <v>2018</v>
      </c>
      <c r="E7438" t="s">
        <v>21349</v>
      </c>
      <c r="F7438">
        <v>7.1</v>
      </c>
      <c r="G7438">
        <v>5300</v>
      </c>
      <c r="H7438" t="s">
        <v>21350</v>
      </c>
      <c r="I7438" t="s">
        <v>17440</v>
      </c>
      <c r="J7438" t="s">
        <v>21351</v>
      </c>
      <c r="K7438" t="s">
        <v>1104</v>
      </c>
      <c r="M7438">
        <v>962653</v>
      </c>
      <c r="N7438" t="s">
        <v>21352</v>
      </c>
      <c r="O7438">
        <v>123</v>
      </c>
      <c r="P7438" cm="1">
        <f t="array" ref="P7438">_xlfn.XLOOKUP(D7438, CPI!$A:A, CPI!$B:B)</f>
        <v>251.1</v>
      </c>
      <c r="Q7438" s="9">
        <f>IF(M7438="","",PRODUCT(M7438,CPI!$B$112/P7438))</f>
        <v>1168141.6531262444</v>
      </c>
    </row>
    <row r="7439" spans="1:17">
      <c r="A7439" t="s">
        <v>21353</v>
      </c>
      <c r="B7439" t="s">
        <v>44</v>
      </c>
      <c r="C7439" t="s">
        <v>401</v>
      </c>
      <c r="D7439">
        <v>2018</v>
      </c>
      <c r="E7439" t="s">
        <v>20945</v>
      </c>
      <c r="F7439">
        <v>5.6</v>
      </c>
      <c r="G7439">
        <v>19000</v>
      </c>
      <c r="H7439" t="s">
        <v>19477</v>
      </c>
      <c r="I7439" t="s">
        <v>19125</v>
      </c>
      <c r="J7439" t="s">
        <v>21354</v>
      </c>
      <c r="K7439" t="s">
        <v>41</v>
      </c>
      <c r="L7439">
        <v>35000000</v>
      </c>
      <c r="M7439">
        <v>93320380</v>
      </c>
      <c r="N7439" t="s">
        <v>19500</v>
      </c>
      <c r="O7439">
        <v>90</v>
      </c>
      <c r="P7439" cm="1">
        <f t="array" ref="P7439">_xlfn.XLOOKUP(D7439, CPI!$A:A, CPI!$B:B)</f>
        <v>251.1</v>
      </c>
      <c r="Q7439" s="9">
        <f>IF(M7439="","",PRODUCT(M7439,CPI!$B$112/P7439))</f>
        <v>113240620.41417761</v>
      </c>
    </row>
    <row r="7440" spans="1:17">
      <c r="A7440" t="s">
        <v>21355</v>
      </c>
      <c r="B7440" t="s">
        <v>2010</v>
      </c>
      <c r="C7440" t="s">
        <v>45</v>
      </c>
      <c r="D7440">
        <v>2018</v>
      </c>
      <c r="E7440" t="s">
        <v>20841</v>
      </c>
      <c r="F7440">
        <v>6.2</v>
      </c>
      <c r="G7440">
        <v>11000</v>
      </c>
      <c r="H7440" t="s">
        <v>21356</v>
      </c>
      <c r="I7440" t="s">
        <v>19529</v>
      </c>
      <c r="J7440" t="s">
        <v>19530</v>
      </c>
      <c r="K7440" t="s">
        <v>9893</v>
      </c>
      <c r="M7440">
        <v>13837294</v>
      </c>
      <c r="N7440" t="s">
        <v>19531</v>
      </c>
      <c r="O7440">
        <v>106</v>
      </c>
      <c r="P7440" cm="1">
        <f t="array" ref="P7440">_xlfn.XLOOKUP(D7440, CPI!$A:A, CPI!$B:B)</f>
        <v>251.1</v>
      </c>
      <c r="Q7440" s="9">
        <f>IF(M7440="","",PRODUCT(M7440,CPI!$B$112/P7440))</f>
        <v>16791013.467941061</v>
      </c>
    </row>
    <row r="7441" spans="1:17">
      <c r="A7441" t="s">
        <v>3847</v>
      </c>
      <c r="B7441" t="s">
        <v>27</v>
      </c>
      <c r="C7441" t="s">
        <v>52</v>
      </c>
      <c r="D7441">
        <v>2018</v>
      </c>
      <c r="E7441" t="s">
        <v>20827</v>
      </c>
      <c r="F7441">
        <v>4.9000000000000004</v>
      </c>
      <c r="G7441">
        <v>7000</v>
      </c>
      <c r="H7441" t="s">
        <v>14265</v>
      </c>
      <c r="I7441" t="s">
        <v>14265</v>
      </c>
      <c r="J7441" t="s">
        <v>21357</v>
      </c>
      <c r="K7441" t="s">
        <v>41</v>
      </c>
      <c r="L7441">
        <v>19000000</v>
      </c>
      <c r="M7441">
        <v>33705333</v>
      </c>
      <c r="N7441" t="s">
        <v>21358</v>
      </c>
      <c r="O7441">
        <v>110</v>
      </c>
      <c r="P7441" cm="1">
        <f t="array" ref="P7441">_xlfn.XLOOKUP(D7441, CPI!$A:A, CPI!$B:B)</f>
        <v>251.1</v>
      </c>
      <c r="Q7441" s="9">
        <f>IF(M7441="","",PRODUCT(M7441,CPI!$B$112/P7441))</f>
        <v>40900099.42293907</v>
      </c>
    </row>
    <row r="7442" spans="1:17">
      <c r="A7442" t="s">
        <v>21359</v>
      </c>
      <c r="B7442" t="s">
        <v>2010</v>
      </c>
      <c r="C7442" t="s">
        <v>45</v>
      </c>
      <c r="D7442">
        <v>2018</v>
      </c>
      <c r="E7442" t="s">
        <v>20632</v>
      </c>
      <c r="F7442">
        <v>5.8</v>
      </c>
      <c r="G7442">
        <v>15000</v>
      </c>
      <c r="H7442" t="s">
        <v>15344</v>
      </c>
      <c r="I7442" t="s">
        <v>19054</v>
      </c>
      <c r="J7442" t="s">
        <v>21360</v>
      </c>
      <c r="K7442" t="s">
        <v>33</v>
      </c>
      <c r="M7442">
        <v>8771432</v>
      </c>
      <c r="N7442" t="s">
        <v>19311</v>
      </c>
      <c r="O7442">
        <v>107</v>
      </c>
      <c r="P7442" cm="1">
        <f t="array" ref="P7442">_xlfn.XLOOKUP(D7442, CPI!$A:A, CPI!$B:B)</f>
        <v>251.1</v>
      </c>
      <c r="Q7442" s="9">
        <f>IF(M7442="","",PRODUCT(M7442,CPI!$B$112/P7442))</f>
        <v>10643788.651533253</v>
      </c>
    </row>
    <row r="7443" spans="1:17">
      <c r="A7443" t="s">
        <v>21361</v>
      </c>
      <c r="B7443" t="s">
        <v>2010</v>
      </c>
      <c r="C7443" t="s">
        <v>401</v>
      </c>
      <c r="D7443">
        <v>2018</v>
      </c>
      <c r="E7443" t="s">
        <v>21362</v>
      </c>
      <c r="F7443">
        <v>7.5</v>
      </c>
      <c r="G7443">
        <v>8000</v>
      </c>
      <c r="H7443" t="s">
        <v>21363</v>
      </c>
      <c r="I7443" t="s">
        <v>21364</v>
      </c>
      <c r="J7443" t="s">
        <v>21365</v>
      </c>
      <c r="K7443" t="s">
        <v>2119</v>
      </c>
      <c r="M7443">
        <v>21022724</v>
      </c>
      <c r="N7443" t="s">
        <v>12302</v>
      </c>
      <c r="O7443">
        <v>96</v>
      </c>
      <c r="P7443" cm="1">
        <f t="array" ref="P7443">_xlfn.XLOOKUP(D7443, CPI!$A:A, CPI!$B:B)</f>
        <v>251.1</v>
      </c>
      <c r="Q7443" s="9">
        <f>IF(M7443="","",PRODUCT(M7443,CPI!$B$112/P7443))</f>
        <v>25510250.907208283</v>
      </c>
    </row>
    <row r="7444" spans="1:17">
      <c r="A7444" t="s">
        <v>21366</v>
      </c>
      <c r="B7444" t="s">
        <v>2718</v>
      </c>
      <c r="C7444" t="s">
        <v>28</v>
      </c>
      <c r="D7444">
        <v>2018</v>
      </c>
      <c r="E7444" t="s">
        <v>21367</v>
      </c>
      <c r="F7444">
        <v>5.8</v>
      </c>
      <c r="G7444">
        <v>3400</v>
      </c>
      <c r="H7444" t="s">
        <v>21368</v>
      </c>
      <c r="I7444" t="s">
        <v>21369</v>
      </c>
      <c r="J7444" t="s">
        <v>14342</v>
      </c>
      <c r="K7444" t="s">
        <v>41</v>
      </c>
      <c r="M7444">
        <v>2251795</v>
      </c>
      <c r="N7444" t="s">
        <v>19673</v>
      </c>
      <c r="O7444">
        <v>97</v>
      </c>
      <c r="P7444" cm="1">
        <f t="array" ref="P7444">_xlfn.XLOOKUP(D7444, CPI!$A:A, CPI!$B:B)</f>
        <v>251.1</v>
      </c>
      <c r="Q7444" s="9">
        <f>IF(M7444="","",PRODUCT(M7444,CPI!$B$112/P7444))</f>
        <v>2732464.9004380726</v>
      </c>
    </row>
    <row r="7445" spans="1:17">
      <c r="A7445" t="s">
        <v>21370</v>
      </c>
      <c r="B7445" t="s">
        <v>27</v>
      </c>
      <c r="C7445" t="s">
        <v>28</v>
      </c>
      <c r="D7445">
        <v>2019</v>
      </c>
      <c r="E7445" t="s">
        <v>21371</v>
      </c>
      <c r="F7445">
        <v>7.1</v>
      </c>
      <c r="G7445">
        <v>232000</v>
      </c>
      <c r="H7445" t="s">
        <v>20832</v>
      </c>
      <c r="I7445" t="s">
        <v>20832</v>
      </c>
      <c r="J7445" t="s">
        <v>19824</v>
      </c>
      <c r="K7445" t="s">
        <v>41</v>
      </c>
      <c r="L7445">
        <v>9000000</v>
      </c>
      <c r="M7445">
        <v>47967636</v>
      </c>
      <c r="N7445" t="s">
        <v>18745</v>
      </c>
      <c r="O7445">
        <v>148</v>
      </c>
      <c r="P7445" cm="1">
        <f t="array" ref="P7445">_xlfn.XLOOKUP(D7445, CPI!$A:A, CPI!$B:B)</f>
        <v>255.7</v>
      </c>
      <c r="Q7445" s="9">
        <f>IF(M7445="","",PRODUCT(M7445,CPI!$B$112/P7445))</f>
        <v>57159713.293703564</v>
      </c>
    </row>
    <row r="7446" spans="1:17">
      <c r="A7446" t="s">
        <v>21372</v>
      </c>
      <c r="B7446" t="s">
        <v>27</v>
      </c>
      <c r="C7446" t="s">
        <v>52</v>
      </c>
      <c r="D7446">
        <v>2019</v>
      </c>
      <c r="E7446" t="s">
        <v>21373</v>
      </c>
      <c r="F7446">
        <v>7.6</v>
      </c>
      <c r="G7446">
        <v>603000</v>
      </c>
      <c r="H7446" t="s">
        <v>6786</v>
      </c>
      <c r="I7446" t="s">
        <v>6786</v>
      </c>
      <c r="J7446" t="s">
        <v>8521</v>
      </c>
      <c r="K7446" t="s">
        <v>41</v>
      </c>
      <c r="L7446">
        <v>90000000</v>
      </c>
      <c r="M7446">
        <v>374565754</v>
      </c>
      <c r="N7446" t="s">
        <v>42</v>
      </c>
      <c r="O7446">
        <v>161</v>
      </c>
      <c r="P7446" cm="1">
        <f t="array" ref="P7446">_xlfn.XLOOKUP(D7446, CPI!$A:A, CPI!$B:B)</f>
        <v>255.7</v>
      </c>
      <c r="Q7446" s="9">
        <f>IF(M7446="","",PRODUCT(M7446,CPI!$B$112/P7446))</f>
        <v>446344095.59561986</v>
      </c>
    </row>
    <row r="7447" spans="1:17">
      <c r="A7447" t="s">
        <v>21374</v>
      </c>
      <c r="B7447" t="s">
        <v>2010</v>
      </c>
      <c r="C7447" t="s">
        <v>45</v>
      </c>
      <c r="D7447">
        <v>2019</v>
      </c>
      <c r="E7447" t="s">
        <v>7279</v>
      </c>
      <c r="F7447">
        <v>8.4</v>
      </c>
      <c r="G7447">
        <v>903000</v>
      </c>
      <c r="H7447" t="s">
        <v>14876</v>
      </c>
      <c r="I7447" t="s">
        <v>16807</v>
      </c>
      <c r="J7447" t="s">
        <v>4923</v>
      </c>
      <c r="K7447" t="s">
        <v>41</v>
      </c>
      <c r="L7447">
        <v>356000000</v>
      </c>
      <c r="M7447">
        <v>2797501328</v>
      </c>
      <c r="N7447" t="s">
        <v>17643</v>
      </c>
      <c r="O7447">
        <v>181</v>
      </c>
      <c r="P7447" cm="1">
        <f t="array" ref="P7447">_xlfn.XLOOKUP(D7447, CPI!$A:A, CPI!$B:B)</f>
        <v>255.7</v>
      </c>
      <c r="Q7447" s="9">
        <f>IF(M7447="","",PRODUCT(M7447,CPI!$B$112/P7447))</f>
        <v>3333588794.0617914</v>
      </c>
    </row>
    <row r="7448" spans="1:17">
      <c r="A7448" t="s">
        <v>21375</v>
      </c>
      <c r="B7448" t="s">
        <v>2010</v>
      </c>
      <c r="C7448" t="s">
        <v>74</v>
      </c>
      <c r="D7448">
        <v>2019</v>
      </c>
      <c r="E7448" t="s">
        <v>21376</v>
      </c>
      <c r="F7448">
        <v>7.1</v>
      </c>
      <c r="G7448">
        <v>71000</v>
      </c>
      <c r="H7448" t="s">
        <v>21377</v>
      </c>
      <c r="I7448" t="s">
        <v>21377</v>
      </c>
      <c r="J7448" t="s">
        <v>12480</v>
      </c>
      <c r="K7448" t="s">
        <v>33</v>
      </c>
      <c r="L7448">
        <v>11000000</v>
      </c>
      <c r="M7448">
        <v>40811919</v>
      </c>
      <c r="N7448" t="s">
        <v>129</v>
      </c>
      <c r="O7448">
        <v>108</v>
      </c>
      <c r="P7448" cm="1">
        <f t="array" ref="P7448">_xlfn.XLOOKUP(D7448, CPI!$A:A, CPI!$B:B)</f>
        <v>255.7</v>
      </c>
      <c r="Q7448" s="9">
        <f>IF(M7448="","",PRODUCT(M7448,CPI!$B$112/P7448))</f>
        <v>48632740.396167383</v>
      </c>
    </row>
    <row r="7449" spans="1:17">
      <c r="A7449" t="s">
        <v>7960</v>
      </c>
      <c r="B7449" t="s">
        <v>44</v>
      </c>
      <c r="C7449" t="s">
        <v>28</v>
      </c>
      <c r="D7449">
        <v>2019</v>
      </c>
      <c r="E7449" t="s">
        <v>21378</v>
      </c>
      <c r="F7449">
        <v>7.8</v>
      </c>
      <c r="G7449">
        <v>159000</v>
      </c>
      <c r="H7449" t="s">
        <v>17840</v>
      </c>
      <c r="I7449" t="s">
        <v>17840</v>
      </c>
      <c r="J7449" t="s">
        <v>15870</v>
      </c>
      <c r="K7449" t="s">
        <v>41</v>
      </c>
      <c r="L7449">
        <v>40000000</v>
      </c>
      <c r="M7449">
        <v>216601214</v>
      </c>
      <c r="N7449" t="s">
        <v>42</v>
      </c>
      <c r="O7449">
        <v>135</v>
      </c>
      <c r="P7449" cm="1">
        <f t="array" ref="P7449">_xlfn.XLOOKUP(D7449, CPI!$A:A, CPI!$B:B)</f>
        <v>255.7</v>
      </c>
      <c r="Q7449" s="9">
        <f>IF(M7449="","",PRODUCT(M7449,CPI!$B$112/P7449))</f>
        <v>258108681.68087605</v>
      </c>
    </row>
    <row r="7450" spans="1:17">
      <c r="A7450" t="s">
        <v>21379</v>
      </c>
      <c r="B7450" t="s">
        <v>2010</v>
      </c>
      <c r="C7450" t="s">
        <v>45</v>
      </c>
      <c r="D7450">
        <v>2019</v>
      </c>
      <c r="E7450" t="s">
        <v>21380</v>
      </c>
      <c r="F7450">
        <v>6.4</v>
      </c>
      <c r="G7450">
        <v>97000</v>
      </c>
      <c r="H7450" t="s">
        <v>21159</v>
      </c>
      <c r="I7450" t="s">
        <v>17477</v>
      </c>
      <c r="J7450" t="s">
        <v>21381</v>
      </c>
      <c r="K7450" t="s">
        <v>41</v>
      </c>
      <c r="L7450">
        <v>9000000</v>
      </c>
      <c r="M7450">
        <v>155712077</v>
      </c>
      <c r="N7450" t="s">
        <v>42</v>
      </c>
      <c r="O7450">
        <v>99</v>
      </c>
      <c r="P7450" cm="1">
        <f t="array" ref="P7450">_xlfn.XLOOKUP(D7450, CPI!$A:A, CPI!$B:B)</f>
        <v>255.7</v>
      </c>
      <c r="Q7450" s="9">
        <f>IF(M7450="","",PRODUCT(M7450,CPI!$B$112/P7450))</f>
        <v>185551309.58897147</v>
      </c>
    </row>
    <row r="7451" spans="1:17">
      <c r="A7451" t="s">
        <v>21382</v>
      </c>
      <c r="B7451" t="s">
        <v>27</v>
      </c>
      <c r="C7451" t="s">
        <v>52</v>
      </c>
      <c r="D7451">
        <v>2019</v>
      </c>
      <c r="E7451" t="s">
        <v>20406</v>
      </c>
      <c r="F7451">
        <v>5.5</v>
      </c>
      <c r="G7451">
        <v>65000</v>
      </c>
      <c r="H7451" t="s">
        <v>2199</v>
      </c>
      <c r="I7451" t="s">
        <v>2199</v>
      </c>
      <c r="J7451" t="s">
        <v>557</v>
      </c>
      <c r="K7451" t="s">
        <v>41</v>
      </c>
      <c r="M7451">
        <v>15325468</v>
      </c>
      <c r="N7451" t="s">
        <v>12706</v>
      </c>
      <c r="O7451">
        <v>104</v>
      </c>
      <c r="P7451" cm="1">
        <f t="array" ref="P7451">_xlfn.XLOOKUP(D7451, CPI!$A:A, CPI!$B:B)</f>
        <v>255.7</v>
      </c>
      <c r="Q7451" s="9">
        <f>IF(M7451="","",PRODUCT(M7451,CPI!$B$112/P7451))</f>
        <v>18262299.959327336</v>
      </c>
    </row>
    <row r="7452" spans="1:17">
      <c r="A7452" t="s">
        <v>21383</v>
      </c>
      <c r="B7452" t="s">
        <v>27</v>
      </c>
      <c r="C7452" t="s">
        <v>115</v>
      </c>
      <c r="D7452">
        <v>2019</v>
      </c>
      <c r="E7452" t="s">
        <v>21384</v>
      </c>
      <c r="F7452">
        <v>8.4</v>
      </c>
      <c r="G7452">
        <v>1000000</v>
      </c>
      <c r="H7452" t="s">
        <v>11288</v>
      </c>
      <c r="I7452" t="s">
        <v>11288</v>
      </c>
      <c r="J7452" t="s">
        <v>10578</v>
      </c>
      <c r="K7452" t="s">
        <v>41</v>
      </c>
      <c r="L7452">
        <v>55000000</v>
      </c>
      <c r="M7452">
        <v>1074427370</v>
      </c>
      <c r="N7452" t="s">
        <v>34</v>
      </c>
      <c r="O7452">
        <v>122</v>
      </c>
      <c r="P7452" cm="1">
        <f t="array" ref="P7452">_xlfn.XLOOKUP(D7452, CPI!$A:A, CPI!$B:B)</f>
        <v>255.7</v>
      </c>
      <c r="Q7452" s="9">
        <f>IF(M7452="","",PRODUCT(M7452,CPI!$B$112/P7452))</f>
        <v>1280320765.1114588</v>
      </c>
    </row>
    <row r="7453" spans="1:17">
      <c r="A7453" t="s">
        <v>21385</v>
      </c>
      <c r="B7453" t="s">
        <v>2010</v>
      </c>
      <c r="C7453" t="s">
        <v>52</v>
      </c>
      <c r="D7453">
        <v>2019</v>
      </c>
      <c r="E7453" t="s">
        <v>20916</v>
      </c>
      <c r="F7453">
        <v>6.8</v>
      </c>
      <c r="G7453">
        <v>131000</v>
      </c>
      <c r="H7453" t="s">
        <v>8097</v>
      </c>
      <c r="I7453" t="s">
        <v>5458</v>
      </c>
      <c r="J7453" t="s">
        <v>21386</v>
      </c>
      <c r="K7453" t="s">
        <v>33</v>
      </c>
      <c r="L7453">
        <v>26000000</v>
      </c>
      <c r="M7453">
        <v>153193369</v>
      </c>
      <c r="N7453" t="s">
        <v>21387</v>
      </c>
      <c r="O7453">
        <v>116</v>
      </c>
      <c r="P7453" cm="1">
        <f t="array" ref="P7453">_xlfn.XLOOKUP(D7453, CPI!$A:A, CPI!$B:B)</f>
        <v>255.7</v>
      </c>
      <c r="Q7453" s="9">
        <f>IF(M7453="","",PRODUCT(M7453,CPI!$B$112/P7453))</f>
        <v>182549939.51622996</v>
      </c>
    </row>
    <row r="7454" spans="1:17">
      <c r="A7454" t="s">
        <v>1253</v>
      </c>
      <c r="B7454" t="s">
        <v>27</v>
      </c>
      <c r="C7454" t="s">
        <v>52</v>
      </c>
      <c r="D7454">
        <v>2019</v>
      </c>
      <c r="E7454" t="s">
        <v>21388</v>
      </c>
      <c r="F7454">
        <v>8.6</v>
      </c>
      <c r="G7454">
        <v>631000</v>
      </c>
      <c r="H7454" t="s">
        <v>12955</v>
      </c>
      <c r="I7454" t="s">
        <v>12955</v>
      </c>
      <c r="J7454" t="s">
        <v>12600</v>
      </c>
      <c r="K7454" t="s">
        <v>931</v>
      </c>
      <c r="L7454">
        <v>11400000</v>
      </c>
      <c r="M7454">
        <v>258908054</v>
      </c>
      <c r="N7454" t="s">
        <v>15921</v>
      </c>
      <c r="O7454">
        <v>132</v>
      </c>
      <c r="P7454" cm="1">
        <f t="array" ref="P7454">_xlfn.XLOOKUP(D7454, CPI!$A:A, CPI!$B:B)</f>
        <v>255.7</v>
      </c>
      <c r="Q7454" s="9">
        <f>IF(M7454="","",PRODUCT(M7454,CPI!$B$112/P7454))</f>
        <v>308522816.01016819</v>
      </c>
    </row>
    <row r="7455" spans="1:17">
      <c r="A7455" t="s">
        <v>21389</v>
      </c>
      <c r="B7455" t="s">
        <v>27</v>
      </c>
      <c r="C7455" t="s">
        <v>45</v>
      </c>
      <c r="D7455">
        <v>2019</v>
      </c>
      <c r="E7455" t="s">
        <v>20925</v>
      </c>
      <c r="F7455">
        <v>7.4</v>
      </c>
      <c r="G7455">
        <v>296000</v>
      </c>
      <c r="H7455" t="s">
        <v>18727</v>
      </c>
      <c r="I7455" t="s">
        <v>18728</v>
      </c>
      <c r="J7455" t="s">
        <v>5087</v>
      </c>
      <c r="K7455" t="s">
        <v>41</v>
      </c>
      <c r="L7455">
        <v>75000000</v>
      </c>
      <c r="M7455">
        <v>327281779</v>
      </c>
      <c r="N7455" t="s">
        <v>14713</v>
      </c>
      <c r="O7455">
        <v>130</v>
      </c>
      <c r="P7455" cm="1">
        <f t="array" ref="P7455">_xlfn.XLOOKUP(D7455, CPI!$A:A, CPI!$B:B)</f>
        <v>255.7</v>
      </c>
      <c r="Q7455" s="9">
        <f>IF(M7455="","",PRODUCT(M7455,CPI!$B$112/P7455))</f>
        <v>389999053.81814629</v>
      </c>
    </row>
    <row r="7456" spans="1:17">
      <c r="A7456" t="s">
        <v>21390</v>
      </c>
      <c r="B7456" t="s">
        <v>2010</v>
      </c>
      <c r="C7456" t="s">
        <v>52</v>
      </c>
      <c r="D7456">
        <v>2019</v>
      </c>
      <c r="E7456" t="s">
        <v>21391</v>
      </c>
      <c r="F7456">
        <v>7.9</v>
      </c>
      <c r="G7456">
        <v>505000</v>
      </c>
      <c r="H7456" t="s">
        <v>14189</v>
      </c>
      <c r="I7456" t="s">
        <v>14189</v>
      </c>
      <c r="J7456" t="s">
        <v>13543</v>
      </c>
      <c r="K7456" t="s">
        <v>41</v>
      </c>
      <c r="L7456">
        <v>40000000</v>
      </c>
      <c r="M7456">
        <v>311539397</v>
      </c>
      <c r="N7456" t="s">
        <v>14713</v>
      </c>
      <c r="O7456">
        <v>130</v>
      </c>
      <c r="P7456" cm="1">
        <f t="array" ref="P7456">_xlfn.XLOOKUP(D7456, CPI!$A:A, CPI!$B:B)</f>
        <v>255.7</v>
      </c>
      <c r="Q7456" s="9">
        <f>IF(M7456="","",PRODUCT(M7456,CPI!$B$112/P7456))</f>
        <v>371239946.28822839</v>
      </c>
    </row>
    <row r="7457" spans="1:17">
      <c r="A7457" t="s">
        <v>21392</v>
      </c>
      <c r="B7457" t="s">
        <v>2010</v>
      </c>
      <c r="C7457" t="s">
        <v>45</v>
      </c>
      <c r="D7457">
        <v>2019</v>
      </c>
      <c r="E7457" t="s">
        <v>16036</v>
      </c>
      <c r="F7457">
        <v>6.4</v>
      </c>
      <c r="G7457">
        <v>184000</v>
      </c>
      <c r="H7457" t="s">
        <v>20378</v>
      </c>
      <c r="I7457" t="s">
        <v>14513</v>
      </c>
      <c r="J7457" t="s">
        <v>12480</v>
      </c>
      <c r="K7457" t="s">
        <v>41</v>
      </c>
      <c r="L7457">
        <v>200000000</v>
      </c>
      <c r="M7457">
        <v>759056935</v>
      </c>
      <c r="N7457" t="s">
        <v>21393</v>
      </c>
      <c r="O7457">
        <v>137</v>
      </c>
      <c r="P7457" cm="1">
        <f t="array" ref="P7457">_xlfn.XLOOKUP(D7457, CPI!$A:A, CPI!$B:B)</f>
        <v>255.7</v>
      </c>
      <c r="Q7457" s="9">
        <f>IF(M7457="","",PRODUCT(M7457,CPI!$B$112/P7457))</f>
        <v>904515635.87993741</v>
      </c>
    </row>
    <row r="7458" spans="1:17">
      <c r="A7458" t="s">
        <v>21394</v>
      </c>
      <c r="B7458" t="s">
        <v>2010</v>
      </c>
      <c r="C7458" t="s">
        <v>45</v>
      </c>
      <c r="D7458">
        <v>2019</v>
      </c>
      <c r="E7458" t="s">
        <v>21395</v>
      </c>
      <c r="F7458">
        <v>6.8</v>
      </c>
      <c r="G7458">
        <v>478000</v>
      </c>
      <c r="H7458" t="s">
        <v>16800</v>
      </c>
      <c r="I7458" t="s">
        <v>16800</v>
      </c>
      <c r="J7458" t="s">
        <v>18478</v>
      </c>
      <c r="K7458" t="s">
        <v>41</v>
      </c>
      <c r="L7458">
        <v>160000000</v>
      </c>
      <c r="M7458">
        <v>1128462972</v>
      </c>
      <c r="N7458" t="s">
        <v>1735</v>
      </c>
      <c r="O7458">
        <v>123</v>
      </c>
      <c r="P7458" cm="1">
        <f t="array" ref="P7458">_xlfn.XLOOKUP(D7458, CPI!$A:A, CPI!$B:B)</f>
        <v>255.7</v>
      </c>
      <c r="Q7458" s="9">
        <f>IF(M7458="","",PRODUCT(M7458,CPI!$B$112/P7458))</f>
        <v>1344711253.6894798</v>
      </c>
    </row>
    <row r="7459" spans="1:17">
      <c r="A7459" t="s">
        <v>21396</v>
      </c>
      <c r="B7459" t="s">
        <v>2010</v>
      </c>
      <c r="C7459" t="s">
        <v>28</v>
      </c>
      <c r="D7459">
        <v>2019</v>
      </c>
      <c r="E7459" t="s">
        <v>21049</v>
      </c>
      <c r="F7459">
        <v>5.3</v>
      </c>
      <c r="G7459">
        <v>44000</v>
      </c>
      <c r="H7459" t="s">
        <v>21397</v>
      </c>
      <c r="I7459" t="s">
        <v>20241</v>
      </c>
      <c r="J7459" t="s">
        <v>21398</v>
      </c>
      <c r="K7459" t="s">
        <v>41</v>
      </c>
      <c r="L7459">
        <v>14000000</v>
      </c>
      <c r="M7459">
        <v>69756455</v>
      </c>
      <c r="N7459" t="s">
        <v>21399</v>
      </c>
      <c r="O7459">
        <v>105</v>
      </c>
      <c r="P7459" cm="1">
        <f t="array" ref="P7459">_xlfn.XLOOKUP(D7459, CPI!$A:A, CPI!$B:B)</f>
        <v>255.7</v>
      </c>
      <c r="Q7459" s="9">
        <f>IF(M7459="","",PRODUCT(M7459,CPI!$B$112/P7459))</f>
        <v>83123941.488071963</v>
      </c>
    </row>
    <row r="7460" spans="1:17">
      <c r="A7460" t="s">
        <v>21400</v>
      </c>
      <c r="B7460" t="s">
        <v>2010</v>
      </c>
      <c r="C7460" t="s">
        <v>45</v>
      </c>
      <c r="D7460">
        <v>2019</v>
      </c>
      <c r="E7460" t="s">
        <v>21401</v>
      </c>
      <c r="F7460">
        <v>7.5</v>
      </c>
      <c r="G7460">
        <v>359000</v>
      </c>
      <c r="H7460" t="s">
        <v>19031</v>
      </c>
      <c r="I7460" t="s">
        <v>16042</v>
      </c>
      <c r="J7460" t="s">
        <v>1266</v>
      </c>
      <c r="K7460" t="s">
        <v>41</v>
      </c>
      <c r="L7460">
        <v>160000000</v>
      </c>
      <c r="M7460">
        <v>1131927996</v>
      </c>
      <c r="N7460" t="s">
        <v>42</v>
      </c>
      <c r="O7460">
        <v>129</v>
      </c>
      <c r="P7460" cm="1">
        <f t="array" ref="P7460">_xlfn.XLOOKUP(D7460, CPI!$A:A, CPI!$B:B)</f>
        <v>255.7</v>
      </c>
      <c r="Q7460" s="9">
        <f>IF(M7460="","",PRODUCT(M7460,CPI!$B$112/P7460))</f>
        <v>1348840283.0707862</v>
      </c>
    </row>
    <row r="7461" spans="1:17">
      <c r="A7461" t="s">
        <v>21402</v>
      </c>
      <c r="B7461" t="s">
        <v>2010</v>
      </c>
      <c r="C7461" t="s">
        <v>52</v>
      </c>
      <c r="D7461">
        <v>2019</v>
      </c>
      <c r="E7461" t="s">
        <v>21388</v>
      </c>
      <c r="F7461">
        <v>7.9</v>
      </c>
      <c r="G7461">
        <v>328000</v>
      </c>
      <c r="H7461" t="s">
        <v>15454</v>
      </c>
      <c r="I7461" t="s">
        <v>21403</v>
      </c>
      <c r="J7461" t="s">
        <v>21404</v>
      </c>
      <c r="K7461" t="s">
        <v>1888</v>
      </c>
      <c r="L7461">
        <v>14000000</v>
      </c>
      <c r="M7461">
        <v>90335025</v>
      </c>
      <c r="N7461" t="s">
        <v>21405</v>
      </c>
      <c r="O7461">
        <v>108</v>
      </c>
      <c r="P7461" cm="1">
        <f t="array" ref="P7461">_xlfn.XLOOKUP(D7461, CPI!$A:A, CPI!$B:B)</f>
        <v>255.7</v>
      </c>
      <c r="Q7461" s="9">
        <f>IF(M7461="","",PRODUCT(M7461,CPI!$B$112/P7461))</f>
        <v>107645999.67735629</v>
      </c>
    </row>
    <row r="7462" spans="1:17">
      <c r="A7462" t="s">
        <v>21406</v>
      </c>
      <c r="B7462" t="s">
        <v>2010</v>
      </c>
      <c r="C7462" t="s">
        <v>45</v>
      </c>
      <c r="D7462">
        <v>2019</v>
      </c>
      <c r="E7462" t="s">
        <v>21288</v>
      </c>
      <c r="F7462">
        <v>7</v>
      </c>
      <c r="G7462">
        <v>284000</v>
      </c>
      <c r="H7462" t="s">
        <v>19957</v>
      </c>
      <c r="I7462" t="s">
        <v>21407</v>
      </c>
      <c r="J7462" t="s">
        <v>21408</v>
      </c>
      <c r="K7462" t="s">
        <v>41</v>
      </c>
      <c r="L7462">
        <v>100000000</v>
      </c>
      <c r="M7462">
        <v>365971656</v>
      </c>
      <c r="N7462" t="s">
        <v>34</v>
      </c>
      <c r="O7462">
        <v>132</v>
      </c>
      <c r="P7462" cm="1">
        <f t="array" ref="P7462">_xlfn.XLOOKUP(D7462, CPI!$A:A, CPI!$B:B)</f>
        <v>255.7</v>
      </c>
      <c r="Q7462" s="9">
        <f>IF(M7462="","",PRODUCT(M7462,CPI!$B$112/P7462))</f>
        <v>436103103.57137269</v>
      </c>
    </row>
    <row r="7463" spans="1:17">
      <c r="A7463" t="s">
        <v>21409</v>
      </c>
      <c r="B7463" t="s">
        <v>27</v>
      </c>
      <c r="C7463" t="s">
        <v>28</v>
      </c>
      <c r="D7463">
        <v>2019</v>
      </c>
      <c r="E7463" t="s">
        <v>21410</v>
      </c>
      <c r="F7463">
        <v>6.5</v>
      </c>
      <c r="G7463">
        <v>222000</v>
      </c>
      <c r="H7463" t="s">
        <v>18344</v>
      </c>
      <c r="I7463" t="s">
        <v>31</v>
      </c>
      <c r="J7463" t="s">
        <v>17680</v>
      </c>
      <c r="K7463" t="s">
        <v>41</v>
      </c>
      <c r="L7463">
        <v>79000000</v>
      </c>
      <c r="M7463">
        <v>473093228</v>
      </c>
      <c r="N7463" t="s">
        <v>2037</v>
      </c>
      <c r="O7463">
        <v>169</v>
      </c>
      <c r="P7463" cm="1">
        <f t="array" ref="P7463">_xlfn.XLOOKUP(D7463, CPI!$A:A, CPI!$B:B)</f>
        <v>255.7</v>
      </c>
      <c r="Q7463" s="9">
        <f>IF(M7463="","",PRODUCT(M7463,CPI!$B$112/P7463))</f>
        <v>563752469.9710598</v>
      </c>
    </row>
    <row r="7464" spans="1:17">
      <c r="A7464">
        <v>1917</v>
      </c>
      <c r="B7464" t="s">
        <v>27</v>
      </c>
      <c r="C7464" t="s">
        <v>28</v>
      </c>
      <c r="D7464">
        <v>2019</v>
      </c>
      <c r="E7464" t="s">
        <v>21411</v>
      </c>
      <c r="F7464">
        <v>8.3000000000000007</v>
      </c>
      <c r="G7464">
        <v>473000</v>
      </c>
      <c r="H7464" t="s">
        <v>10671</v>
      </c>
      <c r="I7464" t="s">
        <v>10671</v>
      </c>
      <c r="J7464" t="s">
        <v>21412</v>
      </c>
      <c r="K7464" t="s">
        <v>41</v>
      </c>
      <c r="L7464">
        <v>95000000</v>
      </c>
      <c r="M7464">
        <v>384623579</v>
      </c>
      <c r="N7464" t="s">
        <v>9697</v>
      </c>
      <c r="O7464">
        <v>119</v>
      </c>
      <c r="P7464" cm="1">
        <f t="array" ref="P7464">_xlfn.XLOOKUP(D7464, CPI!$A:A, CPI!$B:B)</f>
        <v>255.7</v>
      </c>
      <c r="Q7464" s="9">
        <f>IF(M7464="","",PRODUCT(M7464,CPI!$B$112/P7464))</f>
        <v>458329309.82127494</v>
      </c>
    </row>
    <row r="7465" spans="1:17">
      <c r="A7465" t="s">
        <v>21413</v>
      </c>
      <c r="B7465" t="s">
        <v>2010</v>
      </c>
      <c r="C7465" t="s">
        <v>45</v>
      </c>
      <c r="D7465">
        <v>2019</v>
      </c>
      <c r="E7465" t="s">
        <v>21414</v>
      </c>
      <c r="F7465">
        <v>6.5</v>
      </c>
      <c r="G7465">
        <v>394000</v>
      </c>
      <c r="H7465" t="s">
        <v>6361</v>
      </c>
      <c r="I7465" t="s">
        <v>17673</v>
      </c>
      <c r="J7465" t="s">
        <v>19323</v>
      </c>
      <c r="K7465" t="s">
        <v>41</v>
      </c>
      <c r="L7465">
        <v>275000000</v>
      </c>
      <c r="M7465">
        <v>1078232589</v>
      </c>
      <c r="N7465" t="s">
        <v>1735</v>
      </c>
      <c r="O7465">
        <v>141</v>
      </c>
      <c r="P7465" cm="1">
        <f t="array" ref="P7465">_xlfn.XLOOKUP(D7465, CPI!$A:A, CPI!$B:B)</f>
        <v>255.7</v>
      </c>
      <c r="Q7465" s="9">
        <f>IF(M7465="","",PRODUCT(M7465,CPI!$B$112/P7465))</f>
        <v>1284855181.3386781</v>
      </c>
    </row>
    <row r="7466" spans="1:17">
      <c r="A7466" t="s">
        <v>21415</v>
      </c>
      <c r="B7466" t="s">
        <v>2010</v>
      </c>
      <c r="C7466" t="s">
        <v>45</v>
      </c>
      <c r="D7466">
        <v>2019</v>
      </c>
      <c r="E7466" t="s">
        <v>21416</v>
      </c>
      <c r="F7466">
        <v>8.1</v>
      </c>
      <c r="G7466">
        <v>323000</v>
      </c>
      <c r="H7466" t="s">
        <v>8821</v>
      </c>
      <c r="I7466" t="s">
        <v>12243</v>
      </c>
      <c r="J7466" t="s">
        <v>9540</v>
      </c>
      <c r="K7466" t="s">
        <v>41</v>
      </c>
      <c r="L7466">
        <v>97600000</v>
      </c>
      <c r="M7466">
        <v>225508210</v>
      </c>
      <c r="N7466" t="s">
        <v>18883</v>
      </c>
      <c r="O7466">
        <v>152</v>
      </c>
      <c r="P7466" cm="1">
        <f t="array" ref="P7466">_xlfn.XLOOKUP(D7466, CPI!$A:A, CPI!$B:B)</f>
        <v>255.7</v>
      </c>
      <c r="Q7466" s="9">
        <f>IF(M7466="","",PRODUCT(M7466,CPI!$B$112/P7466))</f>
        <v>268722532.60461479</v>
      </c>
    </row>
    <row r="7467" spans="1:17">
      <c r="A7467" t="s">
        <v>21417</v>
      </c>
      <c r="B7467" t="s">
        <v>27</v>
      </c>
      <c r="C7467" t="s">
        <v>74</v>
      </c>
      <c r="D7467">
        <v>2019</v>
      </c>
      <c r="E7467" t="s">
        <v>21391</v>
      </c>
      <c r="F7467">
        <v>7.8</v>
      </c>
      <c r="G7467">
        <v>344000</v>
      </c>
      <c r="H7467" t="s">
        <v>76</v>
      </c>
      <c r="I7467" t="s">
        <v>7549</v>
      </c>
      <c r="J7467" t="s">
        <v>78</v>
      </c>
      <c r="K7467" t="s">
        <v>41</v>
      </c>
      <c r="L7467">
        <v>159000000</v>
      </c>
      <c r="M7467">
        <v>968853</v>
      </c>
      <c r="N7467" t="s">
        <v>11027</v>
      </c>
      <c r="O7467">
        <v>209</v>
      </c>
      <c r="P7467" cm="1">
        <f t="array" ref="P7467">_xlfn.XLOOKUP(D7467, CPI!$A:A, CPI!$B:B)</f>
        <v>255.7</v>
      </c>
      <c r="Q7467" s="9">
        <f>IF(M7467="","",PRODUCT(M7467,CPI!$B$112/P7467))</f>
        <v>1154515.092295659</v>
      </c>
    </row>
    <row r="7468" spans="1:17">
      <c r="A7468" t="s">
        <v>21418</v>
      </c>
      <c r="B7468" t="s">
        <v>27</v>
      </c>
      <c r="C7468" t="s">
        <v>28</v>
      </c>
      <c r="D7468">
        <v>2019</v>
      </c>
      <c r="E7468" t="s">
        <v>21419</v>
      </c>
      <c r="F7468">
        <v>7.5</v>
      </c>
      <c r="G7468">
        <v>159000</v>
      </c>
      <c r="H7468" t="s">
        <v>19295</v>
      </c>
      <c r="I7468" t="s">
        <v>19295</v>
      </c>
      <c r="J7468" t="s">
        <v>16760</v>
      </c>
      <c r="K7468" t="s">
        <v>206</v>
      </c>
      <c r="M7468">
        <v>18123239</v>
      </c>
      <c r="N7468" t="s">
        <v>18745</v>
      </c>
      <c r="O7468">
        <v>109</v>
      </c>
      <c r="P7468" cm="1">
        <f t="array" ref="P7468">_xlfn.XLOOKUP(D7468, CPI!$A:A, CPI!$B:B)</f>
        <v>255.7</v>
      </c>
      <c r="Q7468" s="9">
        <f>IF(M7468="","",PRODUCT(M7468,CPI!$B$112/P7468))</f>
        <v>21596210.102854908</v>
      </c>
    </row>
    <row r="7469" spans="1:17">
      <c r="A7469" t="s">
        <v>21420</v>
      </c>
      <c r="B7469" t="s">
        <v>2010</v>
      </c>
      <c r="C7469" t="s">
        <v>45</v>
      </c>
      <c r="D7469">
        <v>2019</v>
      </c>
      <c r="E7469" t="s">
        <v>21302</v>
      </c>
      <c r="F7469">
        <v>6.6</v>
      </c>
      <c r="G7469">
        <v>204000</v>
      </c>
      <c r="H7469" t="s">
        <v>10632</v>
      </c>
      <c r="I7469" t="s">
        <v>10632</v>
      </c>
      <c r="J7469" t="s">
        <v>12480</v>
      </c>
      <c r="K7469" t="s">
        <v>41</v>
      </c>
      <c r="L7469">
        <v>125000000</v>
      </c>
      <c r="M7469">
        <v>800059707</v>
      </c>
      <c r="N7469" t="s">
        <v>42</v>
      </c>
      <c r="O7469">
        <v>123</v>
      </c>
      <c r="P7469" cm="1">
        <f t="array" ref="P7469">_xlfn.XLOOKUP(D7469, CPI!$A:A, CPI!$B:B)</f>
        <v>255.7</v>
      </c>
      <c r="Q7469" s="9">
        <f>IF(M7469="","",PRODUCT(M7469,CPI!$B$112/P7469))</f>
        <v>953375802.59249127</v>
      </c>
    </row>
    <row r="7470" spans="1:17">
      <c r="A7470" t="s">
        <v>21421</v>
      </c>
      <c r="B7470" t="s">
        <v>2010</v>
      </c>
      <c r="C7470" t="s">
        <v>45</v>
      </c>
      <c r="D7470">
        <v>2019</v>
      </c>
      <c r="E7470" t="s">
        <v>21422</v>
      </c>
      <c r="F7470">
        <v>7.3</v>
      </c>
      <c r="G7470">
        <v>240000</v>
      </c>
      <c r="H7470" t="s">
        <v>6917</v>
      </c>
      <c r="I7470" t="s">
        <v>2008</v>
      </c>
      <c r="J7470" t="s">
        <v>21423</v>
      </c>
      <c r="K7470" t="s">
        <v>41</v>
      </c>
      <c r="L7470">
        <v>170000000</v>
      </c>
      <c r="M7470">
        <v>404980543</v>
      </c>
      <c r="N7470" t="s">
        <v>191</v>
      </c>
      <c r="O7470">
        <v>122</v>
      </c>
      <c r="P7470" cm="1">
        <f t="array" ref="P7470">_xlfn.XLOOKUP(D7470, CPI!$A:A, CPI!$B:B)</f>
        <v>255.7</v>
      </c>
      <c r="Q7470" s="9">
        <f>IF(M7470="","",PRODUCT(M7470,CPI!$B$112/P7470))</f>
        <v>482587295.47164649</v>
      </c>
    </row>
    <row r="7471" spans="1:17">
      <c r="A7471" t="s">
        <v>21424</v>
      </c>
      <c r="B7471" t="s">
        <v>27</v>
      </c>
      <c r="C7471" t="s">
        <v>63</v>
      </c>
      <c r="D7471">
        <v>2019</v>
      </c>
      <c r="E7471" t="s">
        <v>21256</v>
      </c>
      <c r="F7471">
        <v>6.8</v>
      </c>
      <c r="G7471">
        <v>247000</v>
      </c>
      <c r="H7471" t="s">
        <v>20131</v>
      </c>
      <c r="I7471" t="s">
        <v>20131</v>
      </c>
      <c r="J7471" t="s">
        <v>21425</v>
      </c>
      <c r="K7471" t="s">
        <v>41</v>
      </c>
      <c r="L7471">
        <v>20000000</v>
      </c>
      <c r="M7471">
        <v>255184580</v>
      </c>
      <c r="N7471" t="s">
        <v>21426</v>
      </c>
      <c r="O7471">
        <v>116</v>
      </c>
      <c r="P7471" cm="1">
        <f t="array" ref="P7471">_xlfn.XLOOKUP(D7471, CPI!$A:A, CPI!$B:B)</f>
        <v>255.7</v>
      </c>
      <c r="Q7471" s="9">
        <f>IF(M7471="","",PRODUCT(M7471,CPI!$B$112/P7471))</f>
        <v>304085809.6441142</v>
      </c>
    </row>
    <row r="7472" spans="1:17">
      <c r="A7472" t="s">
        <v>21427</v>
      </c>
      <c r="B7472" t="s">
        <v>27</v>
      </c>
      <c r="C7472" t="s">
        <v>45</v>
      </c>
      <c r="D7472">
        <v>2019</v>
      </c>
      <c r="E7472" t="s">
        <v>21428</v>
      </c>
      <c r="F7472">
        <v>6.9</v>
      </c>
      <c r="G7472">
        <v>121000</v>
      </c>
      <c r="H7472" t="s">
        <v>19721</v>
      </c>
      <c r="I7472" t="s">
        <v>21429</v>
      </c>
      <c r="J7472" t="s">
        <v>21430</v>
      </c>
      <c r="K7472" t="s">
        <v>41</v>
      </c>
      <c r="L7472">
        <v>6000000</v>
      </c>
      <c r="M7472">
        <v>57615777</v>
      </c>
      <c r="N7472" t="s">
        <v>9450</v>
      </c>
      <c r="O7472">
        <v>95</v>
      </c>
      <c r="P7472" cm="1">
        <f t="array" ref="P7472">_xlfn.XLOOKUP(D7472, CPI!$A:A, CPI!$B:B)</f>
        <v>255.7</v>
      </c>
      <c r="Q7472" s="9">
        <f>IF(M7472="","",PRODUCT(M7472,CPI!$B$112/P7472))</f>
        <v>68656735.439577639</v>
      </c>
    </row>
    <row r="7473" spans="1:17">
      <c r="A7473" t="s">
        <v>13571</v>
      </c>
      <c r="B7473" t="s">
        <v>27</v>
      </c>
      <c r="C7473" t="s">
        <v>45</v>
      </c>
      <c r="D7473">
        <v>2019</v>
      </c>
      <c r="E7473" t="s">
        <v>21049</v>
      </c>
      <c r="F7473">
        <v>5.2</v>
      </c>
      <c r="G7473">
        <v>82000</v>
      </c>
      <c r="H7473" t="s">
        <v>14018</v>
      </c>
      <c r="I7473" t="s">
        <v>21431</v>
      </c>
      <c r="J7473" t="s">
        <v>21432</v>
      </c>
      <c r="K7473" t="s">
        <v>41</v>
      </c>
      <c r="L7473">
        <v>50000000</v>
      </c>
      <c r="M7473">
        <v>55065289</v>
      </c>
      <c r="N7473" t="s">
        <v>10093</v>
      </c>
      <c r="O7473">
        <v>120</v>
      </c>
      <c r="P7473" cm="1">
        <f t="array" ref="P7473">_xlfn.XLOOKUP(D7473, CPI!$A:A, CPI!$B:B)</f>
        <v>255.7</v>
      </c>
      <c r="Q7473" s="9">
        <f>IF(M7473="","",PRODUCT(M7473,CPI!$B$112/P7473))</f>
        <v>65617495.339460306</v>
      </c>
    </row>
    <row r="7474" spans="1:17">
      <c r="A7474" t="s">
        <v>21433</v>
      </c>
      <c r="B7474" t="s">
        <v>27</v>
      </c>
      <c r="C7474" t="s">
        <v>45</v>
      </c>
      <c r="D7474">
        <v>2019</v>
      </c>
      <c r="E7474" t="s">
        <v>21419</v>
      </c>
      <c r="F7474">
        <v>6.2</v>
      </c>
      <c r="G7474">
        <v>159000</v>
      </c>
      <c r="H7474" t="s">
        <v>19809</v>
      </c>
      <c r="I7474" t="s">
        <v>5870</v>
      </c>
      <c r="J7474" t="s">
        <v>21434</v>
      </c>
      <c r="K7474" t="s">
        <v>41</v>
      </c>
      <c r="L7474">
        <v>185000000</v>
      </c>
      <c r="M7474">
        <v>261119292</v>
      </c>
      <c r="N7474" t="s">
        <v>55</v>
      </c>
      <c r="O7474">
        <v>128</v>
      </c>
      <c r="P7474" cm="1">
        <f t="array" ref="P7474">_xlfn.XLOOKUP(D7474, CPI!$A:A, CPI!$B:B)</f>
        <v>255.7</v>
      </c>
      <c r="Q7474" s="9">
        <f>IF(M7474="","",PRODUCT(M7474,CPI!$B$112/P7474))</f>
        <v>311157795.35549474</v>
      </c>
    </row>
    <row r="7475" spans="1:17">
      <c r="A7475" t="s">
        <v>21435</v>
      </c>
      <c r="B7475" t="s">
        <v>44</v>
      </c>
      <c r="C7475" t="s">
        <v>28</v>
      </c>
      <c r="D7475">
        <v>2019</v>
      </c>
      <c r="E7475" t="s">
        <v>21436</v>
      </c>
      <c r="F7475">
        <v>7.4</v>
      </c>
      <c r="G7475">
        <v>43000</v>
      </c>
      <c r="H7475" t="s">
        <v>21437</v>
      </c>
      <c r="I7475" t="s">
        <v>11936</v>
      </c>
      <c r="J7475" t="s">
        <v>13281</v>
      </c>
      <c r="K7475" t="s">
        <v>33</v>
      </c>
      <c r="L7475">
        <v>13000000</v>
      </c>
      <c r="M7475">
        <v>237860050</v>
      </c>
      <c r="N7475" t="s">
        <v>6593</v>
      </c>
      <c r="O7475">
        <v>122</v>
      </c>
      <c r="P7475" cm="1">
        <f t="array" ref="P7475">_xlfn.XLOOKUP(D7475, CPI!$A:A, CPI!$B:B)</f>
        <v>255.7</v>
      </c>
      <c r="Q7475" s="9">
        <f>IF(M7475="","",PRODUCT(M7475,CPI!$B$112/P7475))</f>
        <v>283441365.79976535</v>
      </c>
    </row>
    <row r="7476" spans="1:17">
      <c r="A7476" t="s">
        <v>21438</v>
      </c>
      <c r="B7476" t="s">
        <v>2010</v>
      </c>
      <c r="C7476" t="s">
        <v>45</v>
      </c>
      <c r="D7476">
        <v>2019</v>
      </c>
      <c r="E7476" t="s">
        <v>21439</v>
      </c>
      <c r="F7476">
        <v>5.7</v>
      </c>
      <c r="G7476">
        <v>98000</v>
      </c>
      <c r="H7476" t="s">
        <v>7795</v>
      </c>
      <c r="I7476" t="s">
        <v>12570</v>
      </c>
      <c r="J7476" t="s">
        <v>7648</v>
      </c>
      <c r="K7476" t="s">
        <v>6002</v>
      </c>
      <c r="L7476">
        <v>138000000</v>
      </c>
      <c r="M7476">
        <v>173469516</v>
      </c>
      <c r="N7476" t="s">
        <v>21440</v>
      </c>
      <c r="O7476">
        <v>117</v>
      </c>
      <c r="P7476" cm="1">
        <f t="array" ref="P7476">_xlfn.XLOOKUP(D7476, CPI!$A:A, CPI!$B:B)</f>
        <v>255.7</v>
      </c>
      <c r="Q7476" s="9">
        <f>IF(M7476="","",PRODUCT(M7476,CPI!$B$112/P7476))</f>
        <v>206711621.13883457</v>
      </c>
    </row>
    <row r="7477" spans="1:17">
      <c r="A7477" t="s">
        <v>21441</v>
      </c>
      <c r="B7477" t="s">
        <v>27</v>
      </c>
      <c r="C7477" t="s">
        <v>52</v>
      </c>
      <c r="D7477">
        <v>2019</v>
      </c>
      <c r="E7477" t="s">
        <v>21442</v>
      </c>
      <c r="F7477">
        <v>7.2</v>
      </c>
      <c r="G7477">
        <v>102000</v>
      </c>
      <c r="H7477" t="s">
        <v>19697</v>
      </c>
      <c r="I7477" t="s">
        <v>21443</v>
      </c>
      <c r="J7477" t="s">
        <v>19013</v>
      </c>
      <c r="K7477" t="s">
        <v>41</v>
      </c>
      <c r="L7477">
        <v>6000000</v>
      </c>
      <c r="M7477">
        <v>24959607</v>
      </c>
      <c r="N7477" t="s">
        <v>18242</v>
      </c>
      <c r="O7477">
        <v>102</v>
      </c>
      <c r="P7477" cm="1">
        <f t="array" ref="P7477">_xlfn.XLOOKUP(D7477, CPI!$A:A, CPI!$B:B)</f>
        <v>255.7</v>
      </c>
      <c r="Q7477" s="9">
        <f>IF(M7477="","",PRODUCT(M7477,CPI!$B$112/P7477))</f>
        <v>29742636.890496679</v>
      </c>
    </row>
    <row r="7478" spans="1:17">
      <c r="A7478" t="s">
        <v>21444</v>
      </c>
      <c r="B7478" t="s">
        <v>44</v>
      </c>
      <c r="C7478" t="s">
        <v>36</v>
      </c>
      <c r="D7478">
        <v>2019</v>
      </c>
      <c r="E7478" t="s">
        <v>21138</v>
      </c>
      <c r="F7478">
        <v>6.1</v>
      </c>
      <c r="G7478">
        <v>27000</v>
      </c>
      <c r="H7478" t="s">
        <v>17375</v>
      </c>
      <c r="I7478" t="s">
        <v>15584</v>
      </c>
      <c r="J7478" t="s">
        <v>21445</v>
      </c>
      <c r="K7478" t="s">
        <v>41</v>
      </c>
      <c r="L7478">
        <v>49000000</v>
      </c>
      <c r="M7478">
        <v>119682635</v>
      </c>
      <c r="N7478" t="s">
        <v>21446</v>
      </c>
      <c r="O7478">
        <v>102</v>
      </c>
      <c r="P7478" cm="1">
        <f t="array" ref="P7478">_xlfn.XLOOKUP(D7478, CPI!$A:A, CPI!$B:B)</f>
        <v>255.7</v>
      </c>
      <c r="Q7478" s="9">
        <f>IF(M7478="","",PRODUCT(M7478,CPI!$B$112/P7478))</f>
        <v>142617516.16933906</v>
      </c>
    </row>
    <row r="7479" spans="1:17">
      <c r="A7479" t="s">
        <v>21447</v>
      </c>
      <c r="B7479" t="s">
        <v>2010</v>
      </c>
      <c r="C7479" t="s">
        <v>28</v>
      </c>
      <c r="D7479">
        <v>2019</v>
      </c>
      <c r="E7479" t="s">
        <v>21298</v>
      </c>
      <c r="F7479">
        <v>6.6</v>
      </c>
      <c r="G7479">
        <v>219000</v>
      </c>
      <c r="H7479" t="s">
        <v>10486</v>
      </c>
      <c r="I7479" t="s">
        <v>10486</v>
      </c>
      <c r="J7479" t="s">
        <v>14555</v>
      </c>
      <c r="K7479" t="s">
        <v>41</v>
      </c>
      <c r="L7479">
        <v>20000000</v>
      </c>
      <c r="M7479">
        <v>246999039</v>
      </c>
      <c r="N7479" t="s">
        <v>13339</v>
      </c>
      <c r="O7479">
        <v>129</v>
      </c>
      <c r="P7479" cm="1">
        <f t="array" ref="P7479">_xlfn.XLOOKUP(D7479, CPI!$A:A, CPI!$B:B)</f>
        <v>255.7</v>
      </c>
      <c r="Q7479" s="9">
        <f>IF(M7479="","",PRODUCT(M7479,CPI!$B$112/P7479))</f>
        <v>294331666.73171687</v>
      </c>
    </row>
    <row r="7480" spans="1:17">
      <c r="A7480" t="s">
        <v>21448</v>
      </c>
      <c r="B7480" t="s">
        <v>2010</v>
      </c>
      <c r="C7480" t="s">
        <v>74</v>
      </c>
      <c r="D7480">
        <v>2019</v>
      </c>
      <c r="E7480" t="s">
        <v>21288</v>
      </c>
      <c r="F7480">
        <v>7.2</v>
      </c>
      <c r="G7480">
        <v>13000</v>
      </c>
      <c r="H7480" t="s">
        <v>21449</v>
      </c>
      <c r="I7480" t="s">
        <v>21449</v>
      </c>
      <c r="J7480" t="s">
        <v>19199</v>
      </c>
      <c r="K7480" t="s">
        <v>41</v>
      </c>
      <c r="L7480">
        <v>10000000</v>
      </c>
      <c r="M7480">
        <v>10209813</v>
      </c>
      <c r="N7480" t="s">
        <v>19673</v>
      </c>
      <c r="O7480">
        <v>133</v>
      </c>
      <c r="P7480" cm="1">
        <f t="array" ref="P7480">_xlfn.XLOOKUP(D7480, CPI!$A:A, CPI!$B:B)</f>
        <v>255.7</v>
      </c>
      <c r="Q7480" s="9">
        <f>IF(M7480="","",PRODUCT(M7480,CPI!$B$112/P7480))</f>
        <v>12166327.8103246</v>
      </c>
    </row>
    <row r="7481" spans="1:17">
      <c r="A7481" t="s">
        <v>21450</v>
      </c>
      <c r="B7481" t="s">
        <v>27</v>
      </c>
      <c r="C7481" t="s">
        <v>74</v>
      </c>
      <c r="D7481">
        <v>2019</v>
      </c>
      <c r="E7481" t="s">
        <v>21451</v>
      </c>
      <c r="F7481">
        <v>7.3</v>
      </c>
      <c r="G7481">
        <v>38000</v>
      </c>
      <c r="H7481" t="s">
        <v>15487</v>
      </c>
      <c r="I7481" t="s">
        <v>10072</v>
      </c>
      <c r="J7481" t="s">
        <v>14013</v>
      </c>
      <c r="K7481" t="s">
        <v>33</v>
      </c>
      <c r="M7481">
        <v>10088753</v>
      </c>
      <c r="N7481" t="s">
        <v>18017</v>
      </c>
      <c r="O7481">
        <v>112</v>
      </c>
      <c r="P7481" cm="1">
        <f t="array" ref="P7481">_xlfn.XLOOKUP(D7481, CPI!$A:A, CPI!$B:B)</f>
        <v>255.7</v>
      </c>
      <c r="Q7481" s="9">
        <f>IF(M7481="","",PRODUCT(M7481,CPI!$B$112/P7481))</f>
        <v>12022068.983574502</v>
      </c>
    </row>
    <row r="7482" spans="1:17">
      <c r="A7482" t="s">
        <v>7917</v>
      </c>
      <c r="B7482" t="s">
        <v>44</v>
      </c>
      <c r="C7482" t="s">
        <v>401</v>
      </c>
      <c r="D7482">
        <v>2019</v>
      </c>
      <c r="E7482" t="s">
        <v>21452</v>
      </c>
      <c r="F7482">
        <v>6.9</v>
      </c>
      <c r="G7482">
        <v>222000</v>
      </c>
      <c r="H7482" t="s">
        <v>9092</v>
      </c>
      <c r="I7482" t="s">
        <v>12399</v>
      </c>
      <c r="J7482" t="s">
        <v>21453</v>
      </c>
      <c r="K7482" t="s">
        <v>41</v>
      </c>
      <c r="L7482">
        <v>260000000</v>
      </c>
      <c r="M7482">
        <v>1670727580</v>
      </c>
      <c r="N7482" t="s">
        <v>1735</v>
      </c>
      <c r="O7482">
        <v>118</v>
      </c>
      <c r="P7482" cm="1">
        <f t="array" ref="P7482">_xlfn.XLOOKUP(D7482, CPI!$A:A, CPI!$B:B)</f>
        <v>255.7</v>
      </c>
      <c r="Q7482" s="9">
        <f>IF(M7482="","",PRODUCT(M7482,CPI!$B$112/P7482))</f>
        <v>1990890471.7481425</v>
      </c>
    </row>
    <row r="7483" spans="1:17">
      <c r="A7483" t="s">
        <v>6822</v>
      </c>
      <c r="B7483" t="s">
        <v>44</v>
      </c>
      <c r="C7483" t="s">
        <v>36</v>
      </c>
      <c r="D7483">
        <v>2019</v>
      </c>
      <c r="E7483" t="s">
        <v>21442</v>
      </c>
      <c r="F7483">
        <v>6.9</v>
      </c>
      <c r="G7483">
        <v>239000</v>
      </c>
      <c r="H7483" t="s">
        <v>10091</v>
      </c>
      <c r="I7483" t="s">
        <v>10827</v>
      </c>
      <c r="J7483" t="s">
        <v>7648</v>
      </c>
      <c r="K7483" t="s">
        <v>33</v>
      </c>
      <c r="L7483">
        <v>183000000</v>
      </c>
      <c r="M7483">
        <v>1050693953</v>
      </c>
      <c r="N7483" t="s">
        <v>1735</v>
      </c>
      <c r="O7483">
        <v>128</v>
      </c>
      <c r="P7483" cm="1">
        <f t="array" ref="P7483">_xlfn.XLOOKUP(D7483, CPI!$A:A, CPI!$B:B)</f>
        <v>255.7</v>
      </c>
      <c r="Q7483" s="9">
        <f>IF(M7483="","",PRODUCT(M7483,CPI!$B$112/P7483))</f>
        <v>1252039294.0129058</v>
      </c>
    </row>
    <row r="7484" spans="1:17">
      <c r="A7484" t="s">
        <v>21454</v>
      </c>
      <c r="B7484" t="s">
        <v>27</v>
      </c>
      <c r="C7484" t="s">
        <v>52</v>
      </c>
      <c r="D7484">
        <v>2019</v>
      </c>
      <c r="E7484" t="s">
        <v>21455</v>
      </c>
      <c r="F7484">
        <v>7.9</v>
      </c>
      <c r="G7484">
        <v>265000</v>
      </c>
      <c r="H7484" t="s">
        <v>8704</v>
      </c>
      <c r="I7484" t="s">
        <v>8704</v>
      </c>
      <c r="J7484" t="s">
        <v>20012</v>
      </c>
      <c r="K7484" t="s">
        <v>33</v>
      </c>
      <c r="L7484">
        <v>18600000</v>
      </c>
      <c r="M7484">
        <v>333686</v>
      </c>
      <c r="N7484" t="s">
        <v>19881</v>
      </c>
      <c r="O7484">
        <v>137</v>
      </c>
      <c r="P7484" cm="1">
        <f t="array" ref="P7484">_xlfn.XLOOKUP(D7484, CPI!$A:A, CPI!$B:B)</f>
        <v>255.7</v>
      </c>
      <c r="Q7484" s="9">
        <f>IF(M7484="","",PRODUCT(M7484,CPI!$B$112/P7484))</f>
        <v>397630.52092295658</v>
      </c>
    </row>
    <row r="7485" spans="1:17">
      <c r="A7485" t="s">
        <v>21456</v>
      </c>
      <c r="B7485" t="s">
        <v>2010</v>
      </c>
      <c r="C7485" t="s">
        <v>45</v>
      </c>
      <c r="D7485">
        <v>2019</v>
      </c>
      <c r="E7485" t="s">
        <v>21457</v>
      </c>
      <c r="F7485">
        <v>6</v>
      </c>
      <c r="G7485">
        <v>162000</v>
      </c>
      <c r="H7485" t="s">
        <v>14576</v>
      </c>
      <c r="I7485" t="s">
        <v>14576</v>
      </c>
      <c r="J7485" t="s">
        <v>21458</v>
      </c>
      <c r="K7485" t="s">
        <v>41</v>
      </c>
      <c r="L7485">
        <v>170000000</v>
      </c>
      <c r="M7485">
        <v>386600138</v>
      </c>
      <c r="N7485" t="s">
        <v>34</v>
      </c>
      <c r="O7485">
        <v>132</v>
      </c>
      <c r="P7485" cm="1">
        <f t="array" ref="P7485">_xlfn.XLOOKUP(D7485, CPI!$A:A, CPI!$B:B)</f>
        <v>255.7</v>
      </c>
      <c r="Q7485" s="9">
        <f>IF(M7485="","",PRODUCT(M7485,CPI!$B$112/P7485))</f>
        <v>460684638.43801332</v>
      </c>
    </row>
    <row r="7486" spans="1:17">
      <c r="A7486" t="s">
        <v>21459</v>
      </c>
      <c r="B7486" t="s">
        <v>27</v>
      </c>
      <c r="C7486" t="s">
        <v>74</v>
      </c>
      <c r="D7486">
        <v>2019</v>
      </c>
      <c r="E7486" t="s">
        <v>21457</v>
      </c>
      <c r="F7486">
        <v>7.3</v>
      </c>
      <c r="G7486">
        <v>153000</v>
      </c>
      <c r="H7486" t="s">
        <v>5498</v>
      </c>
      <c r="I7486" t="s">
        <v>11369</v>
      </c>
      <c r="J7486" t="s">
        <v>19593</v>
      </c>
      <c r="K7486" t="s">
        <v>33</v>
      </c>
      <c r="L7486">
        <v>40000000</v>
      </c>
      <c r="M7486">
        <v>195179299</v>
      </c>
      <c r="N7486" t="s">
        <v>55</v>
      </c>
      <c r="O7486">
        <v>121</v>
      </c>
      <c r="P7486" cm="1">
        <f t="array" ref="P7486">_xlfn.XLOOKUP(D7486, CPI!$A:A, CPI!$B:B)</f>
        <v>255.7</v>
      </c>
      <c r="Q7486" s="9">
        <f>IF(M7486="","",PRODUCT(M7486,CPI!$B$112/P7486))</f>
        <v>232581667.59992179</v>
      </c>
    </row>
    <row r="7487" spans="1:17">
      <c r="A7487" t="s">
        <v>21460</v>
      </c>
      <c r="B7487" t="s">
        <v>27</v>
      </c>
      <c r="C7487" t="s">
        <v>52</v>
      </c>
      <c r="D7487">
        <v>2019</v>
      </c>
      <c r="E7487" t="s">
        <v>21461</v>
      </c>
      <c r="F7487">
        <v>6.3</v>
      </c>
      <c r="G7487">
        <v>89000</v>
      </c>
      <c r="H7487" t="s">
        <v>15733</v>
      </c>
      <c r="I7487" t="s">
        <v>15733</v>
      </c>
      <c r="J7487" t="s">
        <v>20852</v>
      </c>
      <c r="K7487" t="s">
        <v>41</v>
      </c>
      <c r="L7487">
        <v>20000000</v>
      </c>
      <c r="M7487">
        <v>157563598</v>
      </c>
      <c r="N7487" t="s">
        <v>18242</v>
      </c>
      <c r="O7487">
        <v>110</v>
      </c>
      <c r="P7487" cm="1">
        <f t="array" ref="P7487">_xlfn.XLOOKUP(D7487, CPI!$A:A, CPI!$B:B)</f>
        <v>255.7</v>
      </c>
      <c r="Q7487" s="9">
        <f>IF(M7487="","",PRODUCT(M7487,CPI!$B$112/P7487))</f>
        <v>187757639.07156825</v>
      </c>
    </row>
    <row r="7488" spans="1:17">
      <c r="A7488" t="s">
        <v>4462</v>
      </c>
      <c r="B7488" t="s">
        <v>27</v>
      </c>
      <c r="C7488" t="s">
        <v>45</v>
      </c>
      <c r="D7488">
        <v>2019</v>
      </c>
      <c r="E7488" t="s">
        <v>21245</v>
      </c>
      <c r="F7488">
        <v>6.6</v>
      </c>
      <c r="G7488">
        <v>69000</v>
      </c>
      <c r="H7488" t="s">
        <v>2918</v>
      </c>
      <c r="I7488" t="s">
        <v>2918</v>
      </c>
      <c r="J7488" t="s">
        <v>21462</v>
      </c>
      <c r="K7488" t="s">
        <v>463</v>
      </c>
      <c r="M7488">
        <v>31626978</v>
      </c>
      <c r="N7488" t="s">
        <v>10093</v>
      </c>
      <c r="O7488">
        <v>118</v>
      </c>
      <c r="P7488" cm="1">
        <f t="array" ref="P7488">_xlfn.XLOOKUP(D7488, CPI!$A:A, CPI!$B:B)</f>
        <v>255.7</v>
      </c>
      <c r="Q7488" s="9">
        <f>IF(M7488="","",PRODUCT(M7488,CPI!$B$112/P7488))</f>
        <v>37687681.644896366</v>
      </c>
    </row>
    <row r="7489" spans="1:17">
      <c r="A7489" t="s">
        <v>21463</v>
      </c>
      <c r="B7489" t="s">
        <v>27</v>
      </c>
      <c r="C7489" t="s">
        <v>28</v>
      </c>
      <c r="D7489">
        <v>2019</v>
      </c>
      <c r="E7489" t="s">
        <v>21464</v>
      </c>
      <c r="F7489">
        <v>8.1</v>
      </c>
      <c r="G7489">
        <v>74000</v>
      </c>
      <c r="H7489" t="s">
        <v>15362</v>
      </c>
      <c r="I7489" t="s">
        <v>15362</v>
      </c>
      <c r="J7489" t="s">
        <v>21465</v>
      </c>
      <c r="K7489" t="s">
        <v>463</v>
      </c>
      <c r="M7489">
        <v>10123353</v>
      </c>
      <c r="N7489" t="s">
        <v>21466</v>
      </c>
      <c r="O7489">
        <v>122</v>
      </c>
      <c r="P7489" cm="1">
        <f t="array" ref="P7489">_xlfn.XLOOKUP(D7489, CPI!$A:A, CPI!$B:B)</f>
        <v>255.7</v>
      </c>
      <c r="Q7489" s="9">
        <f>IF(M7489="","",PRODUCT(M7489,CPI!$B$112/P7489))</f>
        <v>12063299.409855299</v>
      </c>
    </row>
    <row r="7490" spans="1:17">
      <c r="A7490" t="s">
        <v>21467</v>
      </c>
      <c r="B7490" t="s">
        <v>348</v>
      </c>
      <c r="C7490" t="s">
        <v>401</v>
      </c>
      <c r="D7490">
        <v>2019</v>
      </c>
      <c r="E7490" t="s">
        <v>21245</v>
      </c>
      <c r="F7490">
        <v>7.7</v>
      </c>
      <c r="G7490">
        <v>217000</v>
      </c>
      <c r="H7490" t="s">
        <v>21468</v>
      </c>
      <c r="I7490" t="s">
        <v>8488</v>
      </c>
      <c r="J7490" t="s">
        <v>2102</v>
      </c>
      <c r="K7490" t="s">
        <v>41</v>
      </c>
      <c r="L7490">
        <v>200000000</v>
      </c>
      <c r="M7490">
        <v>1073394593</v>
      </c>
      <c r="N7490" t="s">
        <v>10129</v>
      </c>
      <c r="O7490">
        <v>100</v>
      </c>
      <c r="P7490" cm="1">
        <f t="array" ref="P7490">_xlfn.XLOOKUP(D7490, CPI!$A:A, CPI!$B:B)</f>
        <v>255.7</v>
      </c>
      <c r="Q7490" s="9">
        <f>IF(M7490="","",PRODUCT(M7490,CPI!$B$112/P7490))</f>
        <v>1279090076.210794</v>
      </c>
    </row>
    <row r="7491" spans="1:17">
      <c r="A7491" t="s">
        <v>21469</v>
      </c>
      <c r="B7491" t="s">
        <v>27</v>
      </c>
      <c r="C7491" t="s">
        <v>45</v>
      </c>
      <c r="D7491">
        <v>2019</v>
      </c>
      <c r="E7491" t="s">
        <v>21470</v>
      </c>
      <c r="F7491">
        <v>6.7</v>
      </c>
      <c r="G7491">
        <v>151000</v>
      </c>
      <c r="H7491" t="s">
        <v>16100</v>
      </c>
      <c r="I7491" t="s">
        <v>13992</v>
      </c>
      <c r="J7491" t="s">
        <v>7944</v>
      </c>
      <c r="K7491" t="s">
        <v>41</v>
      </c>
      <c r="L7491">
        <v>42000000</v>
      </c>
      <c r="M7491">
        <v>122810399</v>
      </c>
      <c r="N7491" t="s">
        <v>21471</v>
      </c>
      <c r="O7491">
        <v>99</v>
      </c>
      <c r="P7491" cm="1">
        <f t="array" ref="P7491">_xlfn.XLOOKUP(D7491, CPI!$A:A, CPI!$B:B)</f>
        <v>255.7</v>
      </c>
      <c r="Q7491" s="9">
        <f>IF(M7491="","",PRODUCT(M7491,CPI!$B$112/P7491))</f>
        <v>146344656.14118108</v>
      </c>
    </row>
    <row r="7492" spans="1:17">
      <c r="A7492" t="s">
        <v>21472</v>
      </c>
      <c r="B7492" t="s">
        <v>27</v>
      </c>
      <c r="C7492" t="s">
        <v>52</v>
      </c>
      <c r="D7492">
        <v>2019</v>
      </c>
      <c r="E7492" t="s">
        <v>21473</v>
      </c>
      <c r="F7492">
        <v>6.8</v>
      </c>
      <c r="G7492">
        <v>101000</v>
      </c>
      <c r="H7492" t="s">
        <v>16044</v>
      </c>
      <c r="I7492" t="s">
        <v>18847</v>
      </c>
      <c r="J7492" t="s">
        <v>11008</v>
      </c>
      <c r="K7492" t="s">
        <v>41</v>
      </c>
      <c r="L7492">
        <v>40000000</v>
      </c>
      <c r="M7492">
        <v>53873809</v>
      </c>
      <c r="N7492" t="s">
        <v>10093</v>
      </c>
      <c r="O7492">
        <v>125</v>
      </c>
      <c r="P7492" cm="1">
        <f t="array" ref="P7492">_xlfn.XLOOKUP(D7492, CPI!$A:A, CPI!$B:B)</f>
        <v>255.7</v>
      </c>
      <c r="Q7492" s="9">
        <f>IF(M7492="","",PRODUCT(M7492,CPI!$B$112/P7492))</f>
        <v>64197691.053187333</v>
      </c>
    </row>
    <row r="7493" spans="1:17">
      <c r="A7493" t="s">
        <v>21474</v>
      </c>
      <c r="B7493" t="s">
        <v>27</v>
      </c>
      <c r="C7493" t="s">
        <v>45</v>
      </c>
      <c r="D7493">
        <v>2019</v>
      </c>
      <c r="E7493" t="s">
        <v>21475</v>
      </c>
      <c r="F7493">
        <v>6.4</v>
      </c>
      <c r="G7493">
        <v>86000</v>
      </c>
      <c r="H7493" t="s">
        <v>15653</v>
      </c>
      <c r="I7493" t="s">
        <v>2019</v>
      </c>
      <c r="J7493" t="s">
        <v>11452</v>
      </c>
      <c r="K7493" t="s">
        <v>41</v>
      </c>
      <c r="L7493">
        <v>40000000</v>
      </c>
      <c r="M7493">
        <v>146661977</v>
      </c>
      <c r="N7493" t="s">
        <v>21476</v>
      </c>
      <c r="O7493">
        <v>121</v>
      </c>
      <c r="P7493" cm="1">
        <f t="array" ref="P7493">_xlfn.XLOOKUP(D7493, CPI!$A:A, CPI!$B:B)</f>
        <v>255.7</v>
      </c>
      <c r="Q7493" s="9">
        <f>IF(M7493="","",PRODUCT(M7493,CPI!$B$112/P7493))</f>
        <v>174766931.52874464</v>
      </c>
    </row>
    <row r="7494" spans="1:17">
      <c r="A7494" t="s">
        <v>21477</v>
      </c>
      <c r="B7494" t="s">
        <v>2010</v>
      </c>
      <c r="C7494" t="s">
        <v>45</v>
      </c>
      <c r="D7494">
        <v>2019</v>
      </c>
      <c r="E7494" t="s">
        <v>20406</v>
      </c>
      <c r="F7494">
        <v>5.6</v>
      </c>
      <c r="G7494">
        <v>119000</v>
      </c>
      <c r="H7494" t="s">
        <v>8510</v>
      </c>
      <c r="I7494" t="s">
        <v>21478</v>
      </c>
      <c r="J7494" t="s">
        <v>17129</v>
      </c>
      <c r="K7494" t="s">
        <v>6002</v>
      </c>
      <c r="L7494">
        <v>110000000</v>
      </c>
      <c r="M7494">
        <v>253890701</v>
      </c>
      <c r="N7494" t="s">
        <v>42</v>
      </c>
      <c r="O7494">
        <v>114</v>
      </c>
      <c r="P7494" cm="1">
        <f t="array" ref="P7494">_xlfn.XLOOKUP(D7494, CPI!$A:A, CPI!$B:B)</f>
        <v>255.7</v>
      </c>
      <c r="Q7494" s="9">
        <f>IF(M7494="","",PRODUCT(M7494,CPI!$B$112/P7494))</f>
        <v>302543983.55377394</v>
      </c>
    </row>
    <row r="7495" spans="1:17">
      <c r="A7495" t="s">
        <v>21479</v>
      </c>
      <c r="B7495" t="s">
        <v>2010</v>
      </c>
      <c r="C7495" t="s">
        <v>45</v>
      </c>
      <c r="D7495">
        <v>2019</v>
      </c>
      <c r="E7495" t="s">
        <v>21480</v>
      </c>
      <c r="F7495">
        <v>5.7</v>
      </c>
      <c r="G7495">
        <v>166000</v>
      </c>
      <c r="H7495" t="s">
        <v>14064</v>
      </c>
      <c r="I7495" t="s">
        <v>14064</v>
      </c>
      <c r="J7495" t="s">
        <v>14555</v>
      </c>
      <c r="K7495" t="s">
        <v>41</v>
      </c>
      <c r="L7495">
        <v>200000000</v>
      </c>
      <c r="M7495">
        <v>252442974</v>
      </c>
      <c r="N7495" t="s">
        <v>191</v>
      </c>
      <c r="O7495">
        <v>113</v>
      </c>
      <c r="P7495" cm="1">
        <f t="array" ref="P7495">_xlfn.XLOOKUP(D7495, CPI!$A:A, CPI!$B:B)</f>
        <v>255.7</v>
      </c>
      <c r="Q7495" s="9">
        <f>IF(M7495="","",PRODUCT(M7495,CPI!$B$112/P7495))</f>
        <v>300818827.44544387</v>
      </c>
    </row>
    <row r="7496" spans="1:17">
      <c r="A7496" t="s">
        <v>21481</v>
      </c>
      <c r="B7496" t="s">
        <v>44</v>
      </c>
      <c r="C7496" t="s">
        <v>401</v>
      </c>
      <c r="D7496">
        <v>2019</v>
      </c>
      <c r="E7496" t="s">
        <v>21482</v>
      </c>
      <c r="F7496">
        <v>6.8</v>
      </c>
      <c r="G7496">
        <v>148000</v>
      </c>
      <c r="H7496" t="s">
        <v>10734</v>
      </c>
      <c r="I7496" t="s">
        <v>18253</v>
      </c>
      <c r="J7496" t="s">
        <v>14963</v>
      </c>
      <c r="K7496" t="s">
        <v>41</v>
      </c>
      <c r="L7496">
        <v>150000000</v>
      </c>
      <c r="M7496">
        <v>1450026933</v>
      </c>
      <c r="N7496" t="s">
        <v>622</v>
      </c>
      <c r="O7496">
        <v>103</v>
      </c>
      <c r="P7496" cm="1">
        <f t="array" ref="P7496">_xlfn.XLOOKUP(D7496, CPI!$A:A, CPI!$B:B)</f>
        <v>255.7</v>
      </c>
      <c r="Q7496" s="9">
        <f>IF(M7496="","",PRODUCT(M7496,CPI!$B$112/P7496))</f>
        <v>1727896779.3707471</v>
      </c>
    </row>
    <row r="7497" spans="1:17">
      <c r="A7497" t="s">
        <v>21483</v>
      </c>
      <c r="B7497" t="s">
        <v>27</v>
      </c>
      <c r="C7497" t="s">
        <v>28</v>
      </c>
      <c r="D7497">
        <v>2019</v>
      </c>
      <c r="E7497" t="s">
        <v>21442</v>
      </c>
      <c r="F7497">
        <v>6.1</v>
      </c>
      <c r="G7497">
        <v>87000</v>
      </c>
      <c r="H7497" t="s">
        <v>21484</v>
      </c>
      <c r="I7497" t="s">
        <v>17787</v>
      </c>
      <c r="J7497" t="s">
        <v>19096</v>
      </c>
      <c r="K7497" t="s">
        <v>41</v>
      </c>
      <c r="L7497">
        <v>6000000</v>
      </c>
      <c r="M7497">
        <v>32893421</v>
      </c>
      <c r="N7497" t="s">
        <v>10886</v>
      </c>
      <c r="O7497">
        <v>90</v>
      </c>
      <c r="P7497" cm="1">
        <f t="array" ref="P7497">_xlfn.XLOOKUP(D7497, CPI!$A:A, CPI!$B:B)</f>
        <v>255.7</v>
      </c>
      <c r="Q7497" s="9">
        <f>IF(M7497="","",PRODUCT(M7497,CPI!$B$112/P7497))</f>
        <v>39196814.152131408</v>
      </c>
    </row>
    <row r="7498" spans="1:17">
      <c r="A7498" t="s">
        <v>21485</v>
      </c>
      <c r="B7498" t="s">
        <v>2010</v>
      </c>
      <c r="C7498" t="s">
        <v>36</v>
      </c>
      <c r="D7498">
        <v>2019</v>
      </c>
      <c r="E7498" t="s">
        <v>21436</v>
      </c>
      <c r="F7498">
        <v>6.5</v>
      </c>
      <c r="G7498">
        <v>208000</v>
      </c>
      <c r="H7498" t="s">
        <v>8327</v>
      </c>
      <c r="I7498" t="s">
        <v>8327</v>
      </c>
      <c r="J7498" t="s">
        <v>6546</v>
      </c>
      <c r="K7498" t="s">
        <v>6002</v>
      </c>
      <c r="L7498">
        <v>90000000</v>
      </c>
      <c r="M7498">
        <v>127461872</v>
      </c>
      <c r="N7498" t="s">
        <v>8636</v>
      </c>
      <c r="O7498">
        <v>123</v>
      </c>
      <c r="P7498" cm="1">
        <f t="array" ref="P7498">_xlfn.XLOOKUP(D7498, CPI!$A:A, CPI!$B:B)</f>
        <v>255.7</v>
      </c>
      <c r="Q7498" s="9">
        <f>IF(M7498="","",PRODUCT(M7498,CPI!$B$112/P7498))</f>
        <v>151887494.71411812</v>
      </c>
    </row>
    <row r="7499" spans="1:17">
      <c r="A7499" t="s">
        <v>21486</v>
      </c>
      <c r="B7499" t="s">
        <v>2010</v>
      </c>
      <c r="C7499" t="s">
        <v>36</v>
      </c>
      <c r="D7499">
        <v>2019</v>
      </c>
      <c r="E7499" t="s">
        <v>21475</v>
      </c>
      <c r="F7499">
        <v>7.6</v>
      </c>
      <c r="G7499">
        <v>73000</v>
      </c>
      <c r="H7499" t="s">
        <v>21487</v>
      </c>
      <c r="I7499" t="s">
        <v>21487</v>
      </c>
      <c r="J7499" t="s">
        <v>21488</v>
      </c>
      <c r="K7499" t="s">
        <v>41</v>
      </c>
      <c r="L7499">
        <v>6200000</v>
      </c>
      <c r="M7499">
        <v>133031473</v>
      </c>
      <c r="N7499" t="s">
        <v>19192</v>
      </c>
      <c r="O7499">
        <v>97</v>
      </c>
      <c r="P7499" cm="1">
        <f t="array" ref="P7499">_xlfn.XLOOKUP(D7499, CPI!$A:A, CPI!$B:B)</f>
        <v>255.7</v>
      </c>
      <c r="Q7499" s="9">
        <f>IF(M7499="","",PRODUCT(M7499,CPI!$B$112/P7499))</f>
        <v>158524402.90614</v>
      </c>
    </row>
    <row r="7500" spans="1:17">
      <c r="A7500" t="s">
        <v>21489</v>
      </c>
      <c r="B7500" t="s">
        <v>27</v>
      </c>
      <c r="C7500" t="s">
        <v>36</v>
      </c>
      <c r="D7500">
        <v>2019</v>
      </c>
      <c r="E7500" t="s">
        <v>21490</v>
      </c>
      <c r="F7500">
        <v>6.7</v>
      </c>
      <c r="G7500">
        <v>66000</v>
      </c>
      <c r="H7500" t="s">
        <v>17187</v>
      </c>
      <c r="I7500" t="s">
        <v>21491</v>
      </c>
      <c r="J7500" t="s">
        <v>20351</v>
      </c>
      <c r="K7500" t="s">
        <v>41</v>
      </c>
      <c r="L7500">
        <v>20000000</v>
      </c>
      <c r="M7500">
        <v>111037232</v>
      </c>
      <c r="N7500" t="s">
        <v>72</v>
      </c>
      <c r="O7500">
        <v>90</v>
      </c>
      <c r="P7500" cm="1">
        <f t="array" ref="P7500">_xlfn.XLOOKUP(D7500, CPI!$A:A, CPI!$B:B)</f>
        <v>255.7</v>
      </c>
      <c r="Q7500" s="9">
        <f>IF(M7500="","",PRODUCT(M7500,CPI!$B$112/P7500))</f>
        <v>132315387.52600704</v>
      </c>
    </row>
    <row r="7501" spans="1:17">
      <c r="A7501" t="s">
        <v>21492</v>
      </c>
      <c r="B7501" t="s">
        <v>27</v>
      </c>
      <c r="C7501" t="s">
        <v>63</v>
      </c>
      <c r="D7501">
        <v>2019</v>
      </c>
      <c r="E7501" t="s">
        <v>21457</v>
      </c>
      <c r="F7501">
        <v>5.6</v>
      </c>
      <c r="G7501">
        <v>46000</v>
      </c>
      <c r="H7501" t="s">
        <v>17160</v>
      </c>
      <c r="I7501" t="s">
        <v>21493</v>
      </c>
      <c r="J7501" t="s">
        <v>21494</v>
      </c>
      <c r="K7501" t="s">
        <v>2119</v>
      </c>
      <c r="L7501">
        <v>5000000</v>
      </c>
      <c r="M7501">
        <v>61105744</v>
      </c>
      <c r="N7501" t="s">
        <v>19434</v>
      </c>
      <c r="O7501">
        <v>99</v>
      </c>
      <c r="P7501" cm="1">
        <f t="array" ref="P7501">_xlfn.XLOOKUP(D7501, CPI!$A:A, CPI!$B:B)</f>
        <v>255.7</v>
      </c>
      <c r="Q7501" s="9">
        <f>IF(M7501="","",PRODUCT(M7501,CPI!$B$112/P7501))</f>
        <v>72815487.668361366</v>
      </c>
    </row>
    <row r="7502" spans="1:17">
      <c r="A7502" t="s">
        <v>21495</v>
      </c>
      <c r="B7502" t="s">
        <v>2010</v>
      </c>
      <c r="C7502" t="s">
        <v>28</v>
      </c>
      <c r="D7502">
        <v>2019</v>
      </c>
      <c r="E7502" t="s">
        <v>21496</v>
      </c>
      <c r="F7502">
        <v>7.2</v>
      </c>
      <c r="G7502">
        <v>51000</v>
      </c>
      <c r="H7502" t="s">
        <v>21497</v>
      </c>
      <c r="I7502" t="s">
        <v>21498</v>
      </c>
      <c r="J7502" t="s">
        <v>21499</v>
      </c>
      <c r="K7502" t="s">
        <v>41</v>
      </c>
      <c r="L7502">
        <v>7000000</v>
      </c>
      <c r="M7502">
        <v>91527795</v>
      </c>
      <c r="N7502" t="s">
        <v>16796</v>
      </c>
      <c r="O7502">
        <v>116</v>
      </c>
      <c r="P7502" cm="1">
        <f t="array" ref="P7502">_xlfn.XLOOKUP(D7502, CPI!$A:A, CPI!$B:B)</f>
        <v>255.7</v>
      </c>
      <c r="Q7502" s="9">
        <f>IF(M7502="","",PRODUCT(M7502,CPI!$B$112/P7502))</f>
        <v>109067341.16738366</v>
      </c>
    </row>
    <row r="7503" spans="1:17">
      <c r="A7503" t="s">
        <v>21500</v>
      </c>
      <c r="B7503" t="s">
        <v>27</v>
      </c>
      <c r="C7503" t="s">
        <v>45</v>
      </c>
      <c r="D7503">
        <v>2019</v>
      </c>
      <c r="E7503" t="s">
        <v>21022</v>
      </c>
      <c r="F7503">
        <v>6.2</v>
      </c>
      <c r="G7503">
        <v>61000</v>
      </c>
      <c r="H7503" t="s">
        <v>21501</v>
      </c>
      <c r="I7503" t="s">
        <v>21502</v>
      </c>
      <c r="J7503" t="s">
        <v>5721</v>
      </c>
      <c r="K7503" t="s">
        <v>33</v>
      </c>
      <c r="L7503">
        <v>60000000</v>
      </c>
      <c r="M7503">
        <v>76419755</v>
      </c>
      <c r="N7503" t="s">
        <v>10093</v>
      </c>
      <c r="O7503">
        <v>119</v>
      </c>
      <c r="P7503" cm="1">
        <f t="array" ref="P7503">_xlfn.XLOOKUP(D7503, CPI!$A:A, CPI!$B:B)</f>
        <v>255.7</v>
      </c>
      <c r="Q7503" s="9">
        <f>IF(M7503="","",PRODUCT(M7503,CPI!$B$112/P7503))</f>
        <v>91064135.113414153</v>
      </c>
    </row>
    <row r="7504" spans="1:17">
      <c r="A7504" t="s">
        <v>21503</v>
      </c>
      <c r="B7504" t="s">
        <v>27</v>
      </c>
      <c r="C7504" t="s">
        <v>45</v>
      </c>
      <c r="D7504">
        <v>2019</v>
      </c>
      <c r="E7504" t="s">
        <v>21504</v>
      </c>
      <c r="F7504">
        <v>6.1</v>
      </c>
      <c r="G7504">
        <v>74000</v>
      </c>
      <c r="H7504" t="s">
        <v>13106</v>
      </c>
      <c r="I7504" t="s">
        <v>21505</v>
      </c>
      <c r="J7504" t="s">
        <v>17624</v>
      </c>
      <c r="K7504" t="s">
        <v>41</v>
      </c>
      <c r="L7504">
        <v>13500000</v>
      </c>
      <c r="M7504">
        <v>91542097</v>
      </c>
      <c r="N7504" t="s">
        <v>55</v>
      </c>
      <c r="O7504">
        <v>87</v>
      </c>
      <c r="P7504" cm="1">
        <f t="array" ref="P7504">_xlfn.XLOOKUP(D7504, CPI!$A:A, CPI!$B:B)</f>
        <v>255.7</v>
      </c>
      <c r="Q7504" s="9">
        <f>IF(M7504="","",PRODUCT(M7504,CPI!$B$112/P7504))</f>
        <v>109084383.8713336</v>
      </c>
    </row>
    <row r="7505" spans="1:17">
      <c r="A7505" t="s">
        <v>21506</v>
      </c>
      <c r="B7505" t="s">
        <v>27</v>
      </c>
      <c r="C7505" t="s">
        <v>63</v>
      </c>
      <c r="D7505">
        <v>2019</v>
      </c>
      <c r="E7505" t="s">
        <v>21507</v>
      </c>
      <c r="F7505">
        <v>5.9</v>
      </c>
      <c r="G7505">
        <v>65000</v>
      </c>
      <c r="H7505" t="s">
        <v>18835</v>
      </c>
      <c r="I7505" t="s">
        <v>18835</v>
      </c>
      <c r="J7505" t="s">
        <v>16124</v>
      </c>
      <c r="K7505" t="s">
        <v>41</v>
      </c>
      <c r="L7505">
        <v>30000000</v>
      </c>
      <c r="M7505">
        <v>231252591</v>
      </c>
      <c r="N7505" t="s">
        <v>2037</v>
      </c>
      <c r="O7505">
        <v>106</v>
      </c>
      <c r="P7505" cm="1">
        <f t="array" ref="P7505">_xlfn.XLOOKUP(D7505, CPI!$A:A, CPI!$B:B)</f>
        <v>255.7</v>
      </c>
      <c r="Q7505" s="9">
        <f>IF(M7505="","",PRODUCT(M7505,CPI!$B$112/P7505))</f>
        <v>275567714.03089559</v>
      </c>
    </row>
    <row r="7506" spans="1:17">
      <c r="A7506" t="s">
        <v>21508</v>
      </c>
      <c r="B7506" t="s">
        <v>27</v>
      </c>
      <c r="C7506" t="s">
        <v>45</v>
      </c>
      <c r="D7506">
        <v>2019</v>
      </c>
      <c r="E7506" t="s">
        <v>21436</v>
      </c>
      <c r="F7506">
        <v>6.1</v>
      </c>
      <c r="G7506">
        <v>87000</v>
      </c>
      <c r="H7506" t="s">
        <v>21509</v>
      </c>
      <c r="I7506" t="s">
        <v>21510</v>
      </c>
      <c r="J7506" t="s">
        <v>772</v>
      </c>
      <c r="K7506" t="s">
        <v>41</v>
      </c>
      <c r="L7506">
        <v>50000000</v>
      </c>
      <c r="M7506">
        <v>91490353</v>
      </c>
      <c r="N7506" t="s">
        <v>14713</v>
      </c>
      <c r="O7506">
        <v>89</v>
      </c>
      <c r="P7506" cm="1">
        <f t="array" ref="P7506">_xlfn.XLOOKUP(D7506, CPI!$A:A, CPI!$B:B)</f>
        <v>255.7</v>
      </c>
      <c r="Q7506" s="9">
        <f>IF(M7506="","",PRODUCT(M7506,CPI!$B$112/P7506))</f>
        <v>109022724.12631992</v>
      </c>
    </row>
    <row r="7507" spans="1:17">
      <c r="A7507" t="s">
        <v>21511</v>
      </c>
      <c r="B7507" t="s">
        <v>27</v>
      </c>
      <c r="C7507" t="s">
        <v>52</v>
      </c>
      <c r="D7507">
        <v>2019</v>
      </c>
      <c r="E7507" t="s">
        <v>20406</v>
      </c>
      <c r="F7507">
        <v>6.5</v>
      </c>
      <c r="G7507">
        <v>33000</v>
      </c>
      <c r="H7507" t="s">
        <v>21512</v>
      </c>
      <c r="I7507" t="s">
        <v>21513</v>
      </c>
      <c r="J7507" t="s">
        <v>8514</v>
      </c>
      <c r="K7507" t="s">
        <v>41</v>
      </c>
      <c r="L7507">
        <v>4000000</v>
      </c>
      <c r="M7507">
        <v>22386555</v>
      </c>
      <c r="N7507" t="s">
        <v>9148</v>
      </c>
      <c r="O7507">
        <v>102</v>
      </c>
      <c r="P7507" cm="1">
        <f t="array" ref="P7507">_xlfn.XLOOKUP(D7507, CPI!$A:A, CPI!$B:B)</f>
        <v>255.7</v>
      </c>
      <c r="Q7507" s="9">
        <f>IF(M7507="","",PRODUCT(M7507,CPI!$B$112/P7507))</f>
        <v>26676508.832616348</v>
      </c>
    </row>
    <row r="7508" spans="1:17">
      <c r="A7508" t="s">
        <v>6238</v>
      </c>
      <c r="B7508" t="s">
        <v>44</v>
      </c>
      <c r="C7508" t="s">
        <v>401</v>
      </c>
      <c r="D7508">
        <v>2019</v>
      </c>
      <c r="E7508" t="s">
        <v>21439</v>
      </c>
      <c r="F7508">
        <v>5.8</v>
      </c>
      <c r="G7508">
        <v>31000</v>
      </c>
      <c r="H7508" t="s">
        <v>19900</v>
      </c>
      <c r="I7508" t="s">
        <v>21514</v>
      </c>
      <c r="J7508" t="s">
        <v>18406</v>
      </c>
      <c r="K7508" t="s">
        <v>206</v>
      </c>
      <c r="L7508">
        <v>24000000</v>
      </c>
      <c r="M7508">
        <v>203783566</v>
      </c>
      <c r="N7508" t="s">
        <v>129</v>
      </c>
      <c r="O7508">
        <v>86</v>
      </c>
      <c r="P7508" cm="1">
        <f t="array" ref="P7508">_xlfn.XLOOKUP(D7508, CPI!$A:A, CPI!$B:B)</f>
        <v>255.7</v>
      </c>
      <c r="Q7508" s="9">
        <f>IF(M7508="","",PRODUCT(M7508,CPI!$B$112/P7508))</f>
        <v>242834777.31795073</v>
      </c>
    </row>
    <row r="7509" spans="1:17">
      <c r="A7509" t="s">
        <v>21515</v>
      </c>
      <c r="B7509" t="s">
        <v>27</v>
      </c>
      <c r="C7509" t="s">
        <v>28</v>
      </c>
      <c r="D7509">
        <v>2019</v>
      </c>
      <c r="E7509" t="s">
        <v>21461</v>
      </c>
      <c r="F7509">
        <v>6.3</v>
      </c>
      <c r="G7509">
        <v>19000</v>
      </c>
      <c r="H7509" t="s">
        <v>13360</v>
      </c>
      <c r="I7509" t="s">
        <v>14843</v>
      </c>
      <c r="J7509" t="s">
        <v>20684</v>
      </c>
      <c r="K7509" t="s">
        <v>41</v>
      </c>
      <c r="L7509">
        <v>45000000</v>
      </c>
      <c r="M7509">
        <v>9932621</v>
      </c>
      <c r="N7509" t="s">
        <v>19917</v>
      </c>
      <c r="O7509">
        <v>149</v>
      </c>
      <c r="P7509" cm="1">
        <f t="array" ref="P7509">_xlfn.XLOOKUP(D7509, CPI!$A:A, CPI!$B:B)</f>
        <v>255.7</v>
      </c>
      <c r="Q7509" s="9">
        <f>IF(M7509="","",PRODUCT(M7509,CPI!$B$112/P7509))</f>
        <v>11836017.280797811</v>
      </c>
    </row>
    <row r="7510" spans="1:17">
      <c r="A7510" t="s">
        <v>21516</v>
      </c>
      <c r="B7510" t="s">
        <v>44</v>
      </c>
      <c r="C7510" t="s">
        <v>74</v>
      </c>
      <c r="D7510">
        <v>2019</v>
      </c>
      <c r="E7510" t="s">
        <v>21482</v>
      </c>
      <c r="F7510">
        <v>7.3</v>
      </c>
      <c r="G7510">
        <v>67000</v>
      </c>
      <c r="H7510" t="s">
        <v>19546</v>
      </c>
      <c r="I7510" t="s">
        <v>21517</v>
      </c>
      <c r="J7510" t="s">
        <v>2102</v>
      </c>
      <c r="K7510" t="s">
        <v>6002</v>
      </c>
      <c r="L7510">
        <v>25000000</v>
      </c>
      <c r="M7510">
        <v>67760877</v>
      </c>
      <c r="N7510" t="s">
        <v>17527</v>
      </c>
      <c r="O7510">
        <v>109</v>
      </c>
      <c r="P7510" cm="1">
        <f t="array" ref="P7510">_xlfn.XLOOKUP(D7510, CPI!$A:A, CPI!$B:B)</f>
        <v>255.7</v>
      </c>
      <c r="Q7510" s="9">
        <f>IF(M7510="","",PRODUCT(M7510,CPI!$B$112/P7510))</f>
        <v>80745949.244818151</v>
      </c>
    </row>
    <row r="7511" spans="1:17">
      <c r="A7511" t="s">
        <v>21518</v>
      </c>
      <c r="B7511" t="s">
        <v>44</v>
      </c>
      <c r="C7511" t="s">
        <v>401</v>
      </c>
      <c r="D7511">
        <v>2019</v>
      </c>
      <c r="E7511" t="s">
        <v>21376</v>
      </c>
      <c r="F7511">
        <v>7.5</v>
      </c>
      <c r="G7511">
        <v>112000</v>
      </c>
      <c r="H7511" t="s">
        <v>12457</v>
      </c>
      <c r="I7511" t="s">
        <v>12457</v>
      </c>
      <c r="J7511" t="s">
        <v>16607</v>
      </c>
      <c r="K7511" t="s">
        <v>41</v>
      </c>
      <c r="L7511">
        <v>129000000</v>
      </c>
      <c r="M7511">
        <v>525683457</v>
      </c>
      <c r="N7511" t="s">
        <v>10184</v>
      </c>
      <c r="O7511">
        <v>104</v>
      </c>
      <c r="P7511" cm="1">
        <f t="array" ref="P7511">_xlfn.XLOOKUP(D7511, CPI!$A:A, CPI!$B:B)</f>
        <v>255.7</v>
      </c>
      <c r="Q7511" s="9">
        <f>IF(M7511="","",PRODUCT(M7511,CPI!$B$112/P7511))</f>
        <v>626420607.53969502</v>
      </c>
    </row>
    <row r="7512" spans="1:17">
      <c r="A7512" t="s">
        <v>21519</v>
      </c>
      <c r="B7512" t="s">
        <v>44</v>
      </c>
      <c r="C7512" t="s">
        <v>45</v>
      </c>
      <c r="D7512">
        <v>2019</v>
      </c>
      <c r="E7512" t="s">
        <v>21520</v>
      </c>
      <c r="F7512">
        <v>6.6</v>
      </c>
      <c r="G7512">
        <v>146000</v>
      </c>
      <c r="H7512" t="s">
        <v>16203</v>
      </c>
      <c r="I7512" t="s">
        <v>21521</v>
      </c>
      <c r="J7512" t="s">
        <v>12502</v>
      </c>
      <c r="K7512" t="s">
        <v>41</v>
      </c>
      <c r="L7512">
        <v>150000000</v>
      </c>
      <c r="M7512">
        <v>433921300</v>
      </c>
      <c r="N7512" t="s">
        <v>34</v>
      </c>
      <c r="O7512">
        <v>104</v>
      </c>
      <c r="P7512" cm="1">
        <f t="array" ref="P7512">_xlfn.XLOOKUP(D7512, CPI!$A:A, CPI!$B:B)</f>
        <v>255.7</v>
      </c>
      <c r="Q7512" s="9">
        <f>IF(M7512="","",PRODUCT(M7512,CPI!$B$112/P7512))</f>
        <v>517073993.39069223</v>
      </c>
    </row>
    <row r="7513" spans="1:17">
      <c r="A7513" t="s">
        <v>14060</v>
      </c>
      <c r="B7513" t="s">
        <v>27</v>
      </c>
      <c r="C7513" t="s">
        <v>28</v>
      </c>
      <c r="D7513">
        <v>2019</v>
      </c>
      <c r="E7513" t="s">
        <v>21522</v>
      </c>
      <c r="F7513">
        <v>5.4</v>
      </c>
      <c r="G7513">
        <v>38000</v>
      </c>
      <c r="H7513" t="s">
        <v>12665</v>
      </c>
      <c r="I7513" t="s">
        <v>12665</v>
      </c>
      <c r="J7513" t="s">
        <v>9032</v>
      </c>
      <c r="K7513" t="s">
        <v>33</v>
      </c>
      <c r="L7513">
        <v>25000000</v>
      </c>
      <c r="M7513">
        <v>14454622</v>
      </c>
      <c r="N7513" t="s">
        <v>21523</v>
      </c>
      <c r="O7513">
        <v>106</v>
      </c>
      <c r="P7513" cm="1">
        <f t="array" ref="P7513">_xlfn.XLOOKUP(D7513, CPI!$A:A, CPI!$B:B)</f>
        <v>255.7</v>
      </c>
      <c r="Q7513" s="9">
        <f>IF(M7513="","",PRODUCT(M7513,CPI!$B$112/P7513))</f>
        <v>17224573.028549083</v>
      </c>
    </row>
    <row r="7514" spans="1:17">
      <c r="A7514" t="s">
        <v>21524</v>
      </c>
      <c r="B7514" t="s">
        <v>44</v>
      </c>
      <c r="C7514" t="s">
        <v>36</v>
      </c>
      <c r="D7514">
        <v>2019</v>
      </c>
      <c r="E7514" t="s">
        <v>21470</v>
      </c>
      <c r="F7514">
        <v>6.6</v>
      </c>
      <c r="G7514">
        <v>91000</v>
      </c>
      <c r="H7514" t="s">
        <v>18073</v>
      </c>
      <c r="I7514" t="s">
        <v>6258</v>
      </c>
      <c r="J7514" t="s">
        <v>11984</v>
      </c>
      <c r="K7514" t="s">
        <v>41</v>
      </c>
      <c r="L7514">
        <v>185000000</v>
      </c>
      <c r="M7514">
        <v>491730089</v>
      </c>
      <c r="N7514" t="s">
        <v>1735</v>
      </c>
      <c r="O7514">
        <v>119</v>
      </c>
      <c r="P7514" cm="1">
        <f t="array" ref="P7514">_xlfn.XLOOKUP(D7514, CPI!$A:A, CPI!$B:B)</f>
        <v>255.7</v>
      </c>
      <c r="Q7514" s="9">
        <f>IF(M7514="","",PRODUCT(M7514,CPI!$B$112/P7514))</f>
        <v>585960727.87759089</v>
      </c>
    </row>
    <row r="7515" spans="1:17">
      <c r="A7515" t="s">
        <v>21525</v>
      </c>
      <c r="B7515" t="s">
        <v>27</v>
      </c>
      <c r="C7515" t="s">
        <v>28</v>
      </c>
      <c r="D7515">
        <v>2019</v>
      </c>
      <c r="E7515" t="s">
        <v>21480</v>
      </c>
      <c r="F7515">
        <v>7.3</v>
      </c>
      <c r="G7515">
        <v>16000</v>
      </c>
      <c r="H7515" t="s">
        <v>21526</v>
      </c>
      <c r="I7515" t="s">
        <v>21527</v>
      </c>
      <c r="J7515" t="s">
        <v>21527</v>
      </c>
      <c r="K7515" t="s">
        <v>41</v>
      </c>
      <c r="M7515">
        <v>4637830</v>
      </c>
      <c r="N7515" t="s">
        <v>18745</v>
      </c>
      <c r="O7515">
        <v>121</v>
      </c>
      <c r="P7515" cm="1">
        <f t="array" ref="P7515">_xlfn.XLOOKUP(D7515, CPI!$A:A, CPI!$B:B)</f>
        <v>255.7</v>
      </c>
      <c r="Q7515" s="9">
        <f>IF(M7515="","",PRODUCT(M7515,CPI!$B$112/P7515))</f>
        <v>5526581.153695737</v>
      </c>
    </row>
    <row r="7516" spans="1:17">
      <c r="A7516" t="s">
        <v>21528</v>
      </c>
      <c r="B7516" t="s">
        <v>44</v>
      </c>
      <c r="C7516" t="s">
        <v>401</v>
      </c>
      <c r="D7516">
        <v>2019</v>
      </c>
      <c r="E7516" t="s">
        <v>21480</v>
      </c>
      <c r="F7516">
        <v>6.5</v>
      </c>
      <c r="G7516">
        <v>55000</v>
      </c>
      <c r="H7516" t="s">
        <v>17817</v>
      </c>
      <c r="I7516" t="s">
        <v>19380</v>
      </c>
      <c r="J7516" t="s">
        <v>21529</v>
      </c>
      <c r="K7516" t="s">
        <v>41</v>
      </c>
      <c r="L7516">
        <v>80000000</v>
      </c>
      <c r="M7516">
        <v>430051293</v>
      </c>
      <c r="N7516" t="s">
        <v>72</v>
      </c>
      <c r="O7516">
        <v>86</v>
      </c>
      <c r="P7516" cm="1">
        <f t="array" ref="P7516">_xlfn.XLOOKUP(D7516, CPI!$A:A, CPI!$B:B)</f>
        <v>255.7</v>
      </c>
      <c r="Q7516" s="9">
        <f>IF(M7516="","",PRODUCT(M7516,CPI!$B$112/P7516))</f>
        <v>512462373.78607744</v>
      </c>
    </row>
    <row r="7517" spans="1:17">
      <c r="A7517" t="s">
        <v>21530</v>
      </c>
      <c r="B7517" t="s">
        <v>27</v>
      </c>
      <c r="C7517" t="s">
        <v>63</v>
      </c>
      <c r="D7517">
        <v>2019</v>
      </c>
      <c r="E7517" t="s">
        <v>20872</v>
      </c>
      <c r="F7517">
        <v>5.3</v>
      </c>
      <c r="G7517">
        <v>43000</v>
      </c>
      <c r="H7517" t="s">
        <v>21531</v>
      </c>
      <c r="I7517" t="s">
        <v>21498</v>
      </c>
      <c r="J7517" t="s">
        <v>21532</v>
      </c>
      <c r="K7517" t="s">
        <v>41</v>
      </c>
      <c r="L7517">
        <v>9000000</v>
      </c>
      <c r="M7517">
        <v>123133739</v>
      </c>
      <c r="N7517" t="s">
        <v>2037</v>
      </c>
      <c r="O7517">
        <v>93</v>
      </c>
      <c r="P7517" cm="1">
        <f t="array" ref="P7517">_xlfn.XLOOKUP(D7517, CPI!$A:A, CPI!$B:B)</f>
        <v>255.7</v>
      </c>
      <c r="Q7517" s="9">
        <f>IF(M7517="","",PRODUCT(M7517,CPI!$B$112/P7517))</f>
        <v>146729958.0496676</v>
      </c>
    </row>
    <row r="7518" spans="1:17">
      <c r="A7518" t="s">
        <v>21533</v>
      </c>
      <c r="B7518" t="s">
        <v>2010</v>
      </c>
      <c r="C7518" t="s">
        <v>45</v>
      </c>
      <c r="D7518">
        <v>2019</v>
      </c>
      <c r="E7518" t="s">
        <v>21496</v>
      </c>
      <c r="F7518">
        <v>6</v>
      </c>
      <c r="G7518">
        <v>51000</v>
      </c>
      <c r="H7518" t="s">
        <v>17245</v>
      </c>
      <c r="I7518" t="s">
        <v>21534</v>
      </c>
      <c r="J7518" t="s">
        <v>6570</v>
      </c>
      <c r="K7518" t="s">
        <v>41</v>
      </c>
      <c r="L7518">
        <v>25000000</v>
      </c>
      <c r="M7518">
        <v>8808611</v>
      </c>
      <c r="N7518" t="s">
        <v>19311</v>
      </c>
      <c r="O7518">
        <v>109</v>
      </c>
      <c r="P7518" cm="1">
        <f t="array" ref="P7518">_xlfn.XLOOKUP(D7518, CPI!$A:A, CPI!$B:B)</f>
        <v>255.7</v>
      </c>
      <c r="Q7518" s="9">
        <f>IF(M7518="","",PRODUCT(M7518,CPI!$B$112/P7518))</f>
        <v>10496612.32577239</v>
      </c>
    </row>
    <row r="7519" spans="1:17">
      <c r="A7519" t="s">
        <v>21535</v>
      </c>
      <c r="B7519" t="s">
        <v>2010</v>
      </c>
      <c r="C7519" t="s">
        <v>36</v>
      </c>
      <c r="D7519">
        <v>2019</v>
      </c>
      <c r="E7519" t="s">
        <v>21138</v>
      </c>
      <c r="F7519">
        <v>6.2</v>
      </c>
      <c r="G7519">
        <v>66000</v>
      </c>
      <c r="H7519" t="s">
        <v>16860</v>
      </c>
      <c r="I7519" t="s">
        <v>21536</v>
      </c>
      <c r="J7519" t="s">
        <v>21537</v>
      </c>
      <c r="K7519" t="s">
        <v>41</v>
      </c>
      <c r="L7519">
        <v>25000000</v>
      </c>
      <c r="M7519">
        <v>104545505</v>
      </c>
      <c r="N7519" t="s">
        <v>16796</v>
      </c>
      <c r="O7519">
        <v>108</v>
      </c>
      <c r="P7519" cm="1">
        <f t="array" ref="P7519">_xlfn.XLOOKUP(D7519, CPI!$A:A, CPI!$B:B)</f>
        <v>255.7</v>
      </c>
      <c r="Q7519" s="9">
        <f>IF(M7519="","",PRODUCT(M7519,CPI!$B$112/P7519))</f>
        <v>124579645.57489246</v>
      </c>
    </row>
    <row r="7520" spans="1:17">
      <c r="A7520" t="s">
        <v>21538</v>
      </c>
      <c r="B7520" t="s">
        <v>2010</v>
      </c>
      <c r="C7520" t="s">
        <v>1215</v>
      </c>
      <c r="D7520">
        <v>2019</v>
      </c>
      <c r="E7520" t="s">
        <v>21473</v>
      </c>
      <c r="F7520">
        <v>5.6</v>
      </c>
      <c r="G7520">
        <v>15000</v>
      </c>
      <c r="H7520" t="s">
        <v>19960</v>
      </c>
      <c r="I7520" t="s">
        <v>2181</v>
      </c>
      <c r="J7520" t="s">
        <v>21539</v>
      </c>
      <c r="K7520" t="s">
        <v>41</v>
      </c>
      <c r="L7520">
        <v>8000000</v>
      </c>
      <c r="M7520">
        <v>36599361</v>
      </c>
      <c r="N7520" t="s">
        <v>10886</v>
      </c>
      <c r="O7520">
        <v>102</v>
      </c>
      <c r="P7520" cm="1">
        <f t="array" ref="P7520">_xlfn.XLOOKUP(D7520, CPI!$A:A, CPI!$B:B)</f>
        <v>255.7</v>
      </c>
      <c r="Q7520" s="9">
        <f>IF(M7520="","",PRODUCT(M7520,CPI!$B$112/P7520))</f>
        <v>43612926.463433713</v>
      </c>
    </row>
    <row r="7521" spans="1:17">
      <c r="A7521" t="s">
        <v>21540</v>
      </c>
      <c r="B7521" t="s">
        <v>44</v>
      </c>
      <c r="C7521" t="s">
        <v>401</v>
      </c>
      <c r="D7521">
        <v>2019</v>
      </c>
      <c r="E7521" t="s">
        <v>21541</v>
      </c>
      <c r="F7521">
        <v>6.4</v>
      </c>
      <c r="G7521">
        <v>24000</v>
      </c>
      <c r="H7521" t="s">
        <v>21542</v>
      </c>
      <c r="I7521" t="s">
        <v>21543</v>
      </c>
      <c r="J7521" t="s">
        <v>17577</v>
      </c>
      <c r="K7521" t="s">
        <v>19160</v>
      </c>
      <c r="L7521">
        <v>65000000</v>
      </c>
      <c r="M7521">
        <v>147792047</v>
      </c>
      <c r="N7521" t="s">
        <v>19500</v>
      </c>
      <c r="O7521">
        <v>97</v>
      </c>
      <c r="P7521" cm="1">
        <f t="array" ref="P7521">_xlfn.XLOOKUP(D7521, CPI!$A:A, CPI!$B:B)</f>
        <v>255.7</v>
      </c>
      <c r="Q7521" s="9">
        <f>IF(M7521="","",PRODUCT(M7521,CPI!$B$112/P7521))</f>
        <v>176113557.76652327</v>
      </c>
    </row>
    <row r="7522" spans="1:17">
      <c r="A7522" t="s">
        <v>21544</v>
      </c>
      <c r="B7522" t="s">
        <v>27</v>
      </c>
      <c r="C7522" t="s">
        <v>52</v>
      </c>
      <c r="D7522">
        <v>2019</v>
      </c>
      <c r="E7522" t="s">
        <v>21022</v>
      </c>
      <c r="F7522">
        <v>5.3</v>
      </c>
      <c r="G7522">
        <v>26000</v>
      </c>
      <c r="H7522" t="s">
        <v>12052</v>
      </c>
      <c r="I7522" t="s">
        <v>14918</v>
      </c>
      <c r="J7522" t="s">
        <v>19199</v>
      </c>
      <c r="K7522" t="s">
        <v>41</v>
      </c>
      <c r="L7522">
        <v>20000000</v>
      </c>
      <c r="M7522">
        <v>72216294</v>
      </c>
      <c r="N7522" t="s">
        <v>21358</v>
      </c>
      <c r="O7522">
        <v>117</v>
      </c>
      <c r="P7522" cm="1">
        <f t="array" ref="P7522">_xlfn.XLOOKUP(D7522, CPI!$A:A, CPI!$B:B)</f>
        <v>255.7</v>
      </c>
      <c r="Q7522" s="9">
        <f>IF(M7522="","",PRODUCT(M7522,CPI!$B$112/P7522))</f>
        <v>86055161.446226045</v>
      </c>
    </row>
    <row r="7523" spans="1:17">
      <c r="A7523" t="s">
        <v>5125</v>
      </c>
      <c r="B7523" t="s">
        <v>27</v>
      </c>
      <c r="C7523" t="s">
        <v>63</v>
      </c>
      <c r="D7523">
        <v>2019</v>
      </c>
      <c r="E7523" t="s">
        <v>21288</v>
      </c>
      <c r="F7523">
        <v>5.7</v>
      </c>
      <c r="G7523">
        <v>86000</v>
      </c>
      <c r="H7523" t="s">
        <v>21545</v>
      </c>
      <c r="I7523" t="s">
        <v>31</v>
      </c>
      <c r="J7523" t="s">
        <v>19346</v>
      </c>
      <c r="K7523" t="s">
        <v>41</v>
      </c>
      <c r="L7523">
        <v>21000000</v>
      </c>
      <c r="M7523">
        <v>113118226</v>
      </c>
      <c r="N7523" t="s">
        <v>55</v>
      </c>
      <c r="O7523">
        <v>101</v>
      </c>
      <c r="P7523" cm="1">
        <f t="array" ref="P7523">_xlfn.XLOOKUP(D7523, CPI!$A:A, CPI!$B:B)</f>
        <v>255.7</v>
      </c>
      <c r="Q7523" s="9">
        <f>IF(M7523="","",PRODUCT(M7523,CPI!$B$112/P7523))</f>
        <v>134795164.10715684</v>
      </c>
    </row>
    <row r="7524" spans="1:17">
      <c r="A7524" t="s">
        <v>21546</v>
      </c>
      <c r="B7524" t="s">
        <v>2010</v>
      </c>
      <c r="C7524" t="s">
        <v>36</v>
      </c>
      <c r="D7524">
        <v>2019</v>
      </c>
      <c r="E7524" t="s">
        <v>21490</v>
      </c>
      <c r="F7524">
        <v>5</v>
      </c>
      <c r="G7524">
        <v>23000</v>
      </c>
      <c r="H7524" t="s">
        <v>20501</v>
      </c>
      <c r="I7524" t="s">
        <v>21547</v>
      </c>
      <c r="J7524" t="s">
        <v>18484</v>
      </c>
      <c r="K7524" t="s">
        <v>33</v>
      </c>
      <c r="L7524">
        <v>12000000</v>
      </c>
      <c r="M7524">
        <v>47582563</v>
      </c>
      <c r="N7524" t="s">
        <v>21548</v>
      </c>
      <c r="O7524">
        <v>90</v>
      </c>
      <c r="P7524" cm="1">
        <f t="array" ref="P7524">_xlfn.XLOOKUP(D7524, CPI!$A:A, CPI!$B:B)</f>
        <v>255.7</v>
      </c>
      <c r="Q7524" s="9">
        <f>IF(M7524="","",PRODUCT(M7524,CPI!$B$112/P7524))</f>
        <v>56700848.439968713</v>
      </c>
    </row>
    <row r="7525" spans="1:17">
      <c r="A7525" t="s">
        <v>21549</v>
      </c>
      <c r="B7525" t="s">
        <v>27</v>
      </c>
      <c r="C7525" t="s">
        <v>45</v>
      </c>
      <c r="D7525">
        <v>2019</v>
      </c>
      <c r="E7525" t="s">
        <v>21452</v>
      </c>
      <c r="F7525">
        <v>6.6</v>
      </c>
      <c r="G7525">
        <v>32000</v>
      </c>
      <c r="H7525" t="s">
        <v>21550</v>
      </c>
      <c r="I7525" t="s">
        <v>21550</v>
      </c>
      <c r="J7525" t="s">
        <v>16101</v>
      </c>
      <c r="K7525" t="s">
        <v>41</v>
      </c>
      <c r="M7525">
        <v>2414269</v>
      </c>
      <c r="N7525" t="s">
        <v>20956</v>
      </c>
      <c r="O7525">
        <v>104</v>
      </c>
      <c r="P7525" cm="1">
        <f t="array" ref="P7525">_xlfn.XLOOKUP(D7525, CPI!$A:A, CPI!$B:B)</f>
        <v>255.7</v>
      </c>
      <c r="Q7525" s="9">
        <f>IF(M7525="","",PRODUCT(M7525,CPI!$B$112/P7525))</f>
        <v>2876917.3418068048</v>
      </c>
    </row>
    <row r="7526" spans="1:17">
      <c r="A7526" t="s">
        <v>21551</v>
      </c>
      <c r="B7526" t="s">
        <v>2010</v>
      </c>
      <c r="C7526" t="s">
        <v>52</v>
      </c>
      <c r="D7526">
        <v>2019</v>
      </c>
      <c r="E7526" t="s">
        <v>21552</v>
      </c>
      <c r="F7526">
        <v>6.2</v>
      </c>
      <c r="G7526">
        <v>64000</v>
      </c>
      <c r="H7526" t="s">
        <v>15036</v>
      </c>
      <c r="I7526" t="s">
        <v>15036</v>
      </c>
      <c r="J7526" t="s">
        <v>20398</v>
      </c>
      <c r="K7526" t="s">
        <v>41</v>
      </c>
      <c r="L7526">
        <v>9000000</v>
      </c>
      <c r="M7526">
        <v>64600152</v>
      </c>
      <c r="N7526" t="s">
        <v>19434</v>
      </c>
      <c r="O7526">
        <v>100</v>
      </c>
      <c r="P7526" cm="1">
        <f t="array" ref="P7526">_xlfn.XLOOKUP(D7526, CPI!$A:A, CPI!$B:B)</f>
        <v>255.7</v>
      </c>
      <c r="Q7526" s="9">
        <f>IF(M7526="","",PRODUCT(M7526,CPI!$B$112/P7526))</f>
        <v>76979531.929605007</v>
      </c>
    </row>
    <row r="7527" spans="1:17">
      <c r="A7527" t="s">
        <v>21553</v>
      </c>
      <c r="B7527" t="s">
        <v>2010</v>
      </c>
      <c r="C7527" t="s">
        <v>401</v>
      </c>
      <c r="D7527">
        <v>2019</v>
      </c>
      <c r="E7527" t="s">
        <v>21554</v>
      </c>
      <c r="F7527">
        <v>7.5</v>
      </c>
      <c r="G7527">
        <v>28000</v>
      </c>
      <c r="H7527" t="s">
        <v>19862</v>
      </c>
      <c r="I7527" t="s">
        <v>19862</v>
      </c>
      <c r="J7527" t="s">
        <v>21555</v>
      </c>
      <c r="K7527" t="s">
        <v>2119</v>
      </c>
      <c r="L7527">
        <v>11100000</v>
      </c>
      <c r="M7527">
        <v>193457467</v>
      </c>
      <c r="N7527" t="s">
        <v>21556</v>
      </c>
      <c r="O7527">
        <v>112</v>
      </c>
      <c r="P7527" cm="1">
        <f t="array" ref="P7527">_xlfn.XLOOKUP(D7527, CPI!$A:A, CPI!$B:B)</f>
        <v>255.7</v>
      </c>
      <c r="Q7527" s="9">
        <f>IF(M7527="","",PRODUCT(M7527,CPI!$B$112/P7527))</f>
        <v>230529879.52639812</v>
      </c>
    </row>
    <row r="7528" spans="1:17">
      <c r="A7528" t="s">
        <v>11514</v>
      </c>
      <c r="B7528" t="s">
        <v>27</v>
      </c>
      <c r="C7528" t="s">
        <v>74</v>
      </c>
      <c r="D7528">
        <v>2019</v>
      </c>
      <c r="E7528" t="s">
        <v>21395</v>
      </c>
      <c r="F7528">
        <v>5.9</v>
      </c>
      <c r="G7528">
        <v>7400</v>
      </c>
      <c r="H7528" t="s">
        <v>9388</v>
      </c>
      <c r="I7528" t="s">
        <v>9388</v>
      </c>
      <c r="J7528" t="s">
        <v>21557</v>
      </c>
      <c r="K7528" t="s">
        <v>41</v>
      </c>
      <c r="L7528">
        <v>8000000</v>
      </c>
      <c r="M7528">
        <v>1561698</v>
      </c>
      <c r="N7528" t="s">
        <v>21558</v>
      </c>
      <c r="O7528">
        <v>100</v>
      </c>
      <c r="P7528" cm="1">
        <f t="array" ref="P7528">_xlfn.XLOOKUP(D7528, CPI!$A:A, CPI!$B:B)</f>
        <v>255.7</v>
      </c>
      <c r="Q7528" s="9">
        <f>IF(M7528="","",PRODUCT(M7528,CPI!$B$112/P7528))</f>
        <v>1860967.4642158779</v>
      </c>
    </row>
    <row r="7529" spans="1:17">
      <c r="A7529" t="s">
        <v>21559</v>
      </c>
      <c r="B7529" t="s">
        <v>27</v>
      </c>
      <c r="C7529" t="s">
        <v>52</v>
      </c>
      <c r="D7529">
        <v>2019</v>
      </c>
      <c r="E7529" t="s">
        <v>21452</v>
      </c>
      <c r="F7529">
        <v>6.3</v>
      </c>
      <c r="G7529">
        <v>2700</v>
      </c>
      <c r="H7529" t="s">
        <v>17565</v>
      </c>
      <c r="I7529" t="s">
        <v>17565</v>
      </c>
      <c r="J7529" t="s">
        <v>21560</v>
      </c>
      <c r="K7529" t="s">
        <v>41</v>
      </c>
      <c r="M7529">
        <v>323369</v>
      </c>
      <c r="N7529" t="s">
        <v>21561</v>
      </c>
      <c r="O7529">
        <v>88</v>
      </c>
      <c r="P7529" cm="1">
        <f t="array" ref="P7529">_xlfn.XLOOKUP(D7529, CPI!$A:A, CPI!$B:B)</f>
        <v>255.7</v>
      </c>
      <c r="Q7529" s="9">
        <f>IF(M7529="","",PRODUCT(M7529,CPI!$B$112/P7529))</f>
        <v>385336.46578021121</v>
      </c>
    </row>
    <row r="7530" spans="1:17">
      <c r="A7530" t="s">
        <v>21562</v>
      </c>
      <c r="B7530" t="s">
        <v>44</v>
      </c>
      <c r="C7530" t="s">
        <v>401</v>
      </c>
      <c r="D7530">
        <v>2019</v>
      </c>
      <c r="E7530" t="s">
        <v>21022</v>
      </c>
      <c r="F7530">
        <v>6.6</v>
      </c>
      <c r="G7530">
        <v>58000</v>
      </c>
      <c r="H7530" t="s">
        <v>10769</v>
      </c>
      <c r="I7530" t="s">
        <v>16244</v>
      </c>
      <c r="J7530" t="s">
        <v>18722</v>
      </c>
      <c r="K7530" t="s">
        <v>3822</v>
      </c>
      <c r="L7530">
        <v>99000000</v>
      </c>
      <c r="M7530">
        <v>192306508</v>
      </c>
      <c r="N7530" t="s">
        <v>34</v>
      </c>
      <c r="O7530">
        <v>107</v>
      </c>
      <c r="P7530" cm="1">
        <f t="array" ref="P7530">_xlfn.XLOOKUP(D7530, CPI!$A:A, CPI!$B:B)</f>
        <v>255.7</v>
      </c>
      <c r="Q7530" s="9">
        <f>IF(M7530="","",PRODUCT(M7530,CPI!$B$112/P7530))</f>
        <v>229158361.31247556</v>
      </c>
    </row>
    <row r="7531" spans="1:17">
      <c r="A7531" t="s">
        <v>4521</v>
      </c>
      <c r="B7531" t="s">
        <v>27</v>
      </c>
      <c r="C7531" t="s">
        <v>28</v>
      </c>
      <c r="D7531">
        <v>2019</v>
      </c>
      <c r="E7531" t="s">
        <v>21245</v>
      </c>
      <c r="F7531">
        <v>5.8</v>
      </c>
      <c r="G7531">
        <v>47000</v>
      </c>
      <c r="H7531" t="s">
        <v>21563</v>
      </c>
      <c r="I7531" t="s">
        <v>21564</v>
      </c>
      <c r="J7531" t="s">
        <v>1316</v>
      </c>
      <c r="K7531" t="s">
        <v>206</v>
      </c>
      <c r="L7531">
        <v>10000000</v>
      </c>
      <c r="M7531">
        <v>44907074</v>
      </c>
      <c r="N7531" t="s">
        <v>61</v>
      </c>
      <c r="O7531">
        <v>90</v>
      </c>
      <c r="P7531" cm="1">
        <f t="array" ref="P7531">_xlfn.XLOOKUP(D7531, CPI!$A:A, CPI!$B:B)</f>
        <v>255.7</v>
      </c>
      <c r="Q7531" s="9">
        <f>IF(M7531="","",PRODUCT(M7531,CPI!$B$112/P7531))</f>
        <v>53512653.296050057</v>
      </c>
    </row>
    <row r="7532" spans="1:17">
      <c r="A7532" t="s">
        <v>21565</v>
      </c>
      <c r="B7532" t="s">
        <v>27</v>
      </c>
      <c r="C7532" t="s">
        <v>28</v>
      </c>
      <c r="D7532">
        <v>2019</v>
      </c>
      <c r="E7532" t="s">
        <v>21475</v>
      </c>
      <c r="F7532">
        <v>6.7</v>
      </c>
      <c r="G7532">
        <v>11000</v>
      </c>
      <c r="H7532" t="s">
        <v>21566</v>
      </c>
      <c r="I7532" t="s">
        <v>21567</v>
      </c>
      <c r="J7532" t="s">
        <v>11838</v>
      </c>
      <c r="K7532" t="s">
        <v>41</v>
      </c>
      <c r="M7532">
        <v>2268204</v>
      </c>
      <c r="N7532" t="s">
        <v>21568</v>
      </c>
      <c r="O7532">
        <v>109</v>
      </c>
      <c r="P7532" cm="1">
        <f t="array" ref="P7532">_xlfn.XLOOKUP(D7532, CPI!$A:A, CPI!$B:B)</f>
        <v>255.7</v>
      </c>
      <c r="Q7532" s="9">
        <f>IF(M7532="","",PRODUCT(M7532,CPI!$B$112/P7532))</f>
        <v>2702861.786468518</v>
      </c>
    </row>
    <row r="7533" spans="1:17">
      <c r="A7533" t="s">
        <v>21569</v>
      </c>
      <c r="B7533" t="s">
        <v>27</v>
      </c>
      <c r="C7533" t="s">
        <v>28</v>
      </c>
      <c r="D7533">
        <v>2019</v>
      </c>
      <c r="E7533" t="s">
        <v>21570</v>
      </c>
      <c r="F7533">
        <v>6.4</v>
      </c>
      <c r="G7533">
        <v>9300</v>
      </c>
      <c r="H7533" t="s">
        <v>21571</v>
      </c>
      <c r="I7533" t="s">
        <v>21571</v>
      </c>
      <c r="J7533" t="s">
        <v>21572</v>
      </c>
      <c r="K7533" t="s">
        <v>33</v>
      </c>
      <c r="M7533">
        <v>1719157</v>
      </c>
      <c r="N7533" t="s">
        <v>6575</v>
      </c>
      <c r="O7533">
        <v>120</v>
      </c>
      <c r="P7533" cm="1">
        <f t="array" ref="P7533">_xlfn.XLOOKUP(D7533, CPI!$A:A, CPI!$B:B)</f>
        <v>255.7</v>
      </c>
      <c r="Q7533" s="9">
        <f>IF(M7533="","",PRODUCT(M7533,CPI!$B$112/P7533))</f>
        <v>2048600.4610872117</v>
      </c>
    </row>
    <row r="7534" spans="1:17">
      <c r="A7534" t="s">
        <v>21573</v>
      </c>
      <c r="B7534" t="s">
        <v>44</v>
      </c>
      <c r="C7534" t="s">
        <v>52</v>
      </c>
      <c r="D7534">
        <v>2019</v>
      </c>
      <c r="E7534" t="s">
        <v>21138</v>
      </c>
      <c r="F7534">
        <v>7.6</v>
      </c>
      <c r="G7534">
        <v>55000</v>
      </c>
      <c r="H7534" t="s">
        <v>21574</v>
      </c>
      <c r="I7534" t="s">
        <v>21574</v>
      </c>
      <c r="J7534" t="s">
        <v>21575</v>
      </c>
      <c r="K7534" t="s">
        <v>41</v>
      </c>
      <c r="M7534">
        <v>23076657</v>
      </c>
      <c r="N7534" t="s">
        <v>17527</v>
      </c>
      <c r="O7534">
        <v>100</v>
      </c>
      <c r="P7534" cm="1">
        <f t="array" ref="P7534">_xlfn.XLOOKUP(D7534, CPI!$A:A, CPI!$B:B)</f>
        <v>255.7</v>
      </c>
      <c r="Q7534" s="9">
        <f>IF(M7534="","",PRODUCT(M7534,CPI!$B$112/P7534))</f>
        <v>27498855.642940946</v>
      </c>
    </row>
    <row r="7535" spans="1:17">
      <c r="A7535" t="s">
        <v>21576</v>
      </c>
      <c r="B7535" t="s">
        <v>44</v>
      </c>
      <c r="C7535" t="s">
        <v>36</v>
      </c>
      <c r="D7535">
        <v>2019</v>
      </c>
      <c r="E7535" t="s">
        <v>21127</v>
      </c>
      <c r="F7535">
        <v>6.3</v>
      </c>
      <c r="G7535">
        <v>69000</v>
      </c>
      <c r="H7535" t="s">
        <v>2680</v>
      </c>
      <c r="I7535" t="s">
        <v>10885</v>
      </c>
      <c r="J7535" t="s">
        <v>11558</v>
      </c>
      <c r="K7535" t="s">
        <v>41</v>
      </c>
      <c r="L7535">
        <v>170000000</v>
      </c>
      <c r="M7535">
        <v>353284621</v>
      </c>
      <c r="N7535" t="s">
        <v>1735</v>
      </c>
      <c r="O7535">
        <v>112</v>
      </c>
      <c r="P7535" cm="1">
        <f t="array" ref="P7535">_xlfn.XLOOKUP(D7535, CPI!$A:A, CPI!$B:B)</f>
        <v>255.7</v>
      </c>
      <c r="Q7535" s="9">
        <f>IF(M7535="","",PRODUCT(M7535,CPI!$B$112/P7535))</f>
        <v>420984841.68439579</v>
      </c>
    </row>
    <row r="7536" spans="1:17">
      <c r="A7536" t="s">
        <v>21577</v>
      </c>
      <c r="B7536" t="s">
        <v>2010</v>
      </c>
      <c r="C7536" t="s">
        <v>52</v>
      </c>
      <c r="D7536">
        <v>2019</v>
      </c>
      <c r="E7536" t="s">
        <v>21520</v>
      </c>
      <c r="F7536">
        <v>5.4</v>
      </c>
      <c r="G7536">
        <v>51000</v>
      </c>
      <c r="H7536" t="s">
        <v>21578</v>
      </c>
      <c r="I7536" t="s">
        <v>834</v>
      </c>
      <c r="J7536" t="s">
        <v>13623</v>
      </c>
      <c r="K7536" t="s">
        <v>41</v>
      </c>
      <c r="L7536">
        <v>21000000</v>
      </c>
      <c r="M7536">
        <v>95017038</v>
      </c>
      <c r="N7536" t="s">
        <v>129</v>
      </c>
      <c r="O7536">
        <v>93</v>
      </c>
      <c r="P7536" cm="1">
        <f t="array" ref="P7536">_xlfn.XLOOKUP(D7536, CPI!$A:A, CPI!$B:B)</f>
        <v>255.7</v>
      </c>
      <c r="Q7536" s="9">
        <f>IF(M7536="","",PRODUCT(M7536,CPI!$B$112/P7536))</f>
        <v>113225230.65545562</v>
      </c>
    </row>
    <row r="7537" spans="1:17">
      <c r="A7537" t="s">
        <v>21579</v>
      </c>
      <c r="B7537" t="s">
        <v>27</v>
      </c>
      <c r="C7537" t="s">
        <v>52</v>
      </c>
      <c r="D7537">
        <v>2019</v>
      </c>
      <c r="E7537" t="s">
        <v>21138</v>
      </c>
      <c r="F7537">
        <v>6.4</v>
      </c>
      <c r="G7537">
        <v>4400</v>
      </c>
      <c r="H7537" t="s">
        <v>21580</v>
      </c>
      <c r="I7537" t="s">
        <v>18191</v>
      </c>
      <c r="J7537" t="s">
        <v>14052</v>
      </c>
      <c r="K7537" t="s">
        <v>41</v>
      </c>
      <c r="M7537">
        <v>22594</v>
      </c>
      <c r="N7537" t="s">
        <v>15712</v>
      </c>
      <c r="O7537">
        <v>97</v>
      </c>
      <c r="P7537" cm="1">
        <f t="array" ref="P7537">_xlfn.XLOOKUP(D7537, CPI!$A:A, CPI!$B:B)</f>
        <v>255.7</v>
      </c>
      <c r="Q7537" s="9">
        <f>IF(M7537="","",PRODUCT(M7537,CPI!$B$112/P7537))</f>
        <v>26923.706687524442</v>
      </c>
    </row>
    <row r="7538" spans="1:17">
      <c r="A7538" t="s">
        <v>11464</v>
      </c>
      <c r="B7538" t="s">
        <v>27</v>
      </c>
      <c r="C7538" t="s">
        <v>45</v>
      </c>
      <c r="D7538">
        <v>2019</v>
      </c>
      <c r="E7538" t="s">
        <v>20406</v>
      </c>
      <c r="F7538">
        <v>6.4</v>
      </c>
      <c r="G7538">
        <v>48000</v>
      </c>
      <c r="H7538" t="s">
        <v>12729</v>
      </c>
      <c r="I7538" t="s">
        <v>1981</v>
      </c>
      <c r="J7538" t="s">
        <v>9420</v>
      </c>
      <c r="K7538" t="s">
        <v>41</v>
      </c>
      <c r="L7538">
        <v>35000000</v>
      </c>
      <c r="M7538">
        <v>21360215</v>
      </c>
      <c r="N7538" t="s">
        <v>5194</v>
      </c>
      <c r="O7538">
        <v>111</v>
      </c>
      <c r="P7538" cm="1">
        <f t="array" ref="P7538">_xlfn.XLOOKUP(D7538, CPI!$A:A, CPI!$B:B)</f>
        <v>255.7</v>
      </c>
      <c r="Q7538" s="9">
        <f>IF(M7538="","",PRODUCT(M7538,CPI!$B$112/P7538))</f>
        <v>25453490.459522881</v>
      </c>
    </row>
    <row r="7539" spans="1:17">
      <c r="A7539" t="s">
        <v>21581</v>
      </c>
      <c r="B7539" t="s">
        <v>27</v>
      </c>
      <c r="C7539" t="s">
        <v>52</v>
      </c>
      <c r="D7539">
        <v>2019</v>
      </c>
      <c r="E7539" t="s">
        <v>21127</v>
      </c>
      <c r="F7539">
        <v>5.5</v>
      </c>
      <c r="G7539">
        <v>20000</v>
      </c>
      <c r="H7539" t="s">
        <v>8484</v>
      </c>
      <c r="I7539" t="s">
        <v>8484</v>
      </c>
      <c r="J7539" t="s">
        <v>9032</v>
      </c>
      <c r="K7539" t="s">
        <v>1279</v>
      </c>
      <c r="L7539">
        <v>5000000</v>
      </c>
      <c r="M7539">
        <v>4554416</v>
      </c>
      <c r="N7539" t="s">
        <v>19251</v>
      </c>
      <c r="O7539">
        <v>95</v>
      </c>
      <c r="P7539" cm="1">
        <f t="array" ref="P7539">_xlfn.XLOOKUP(D7539, CPI!$A:A, CPI!$B:B)</f>
        <v>255.7</v>
      </c>
      <c r="Q7539" s="9">
        <f>IF(M7539="","",PRODUCT(M7539,CPI!$B$112/P7539))</f>
        <v>5427182.4606961282</v>
      </c>
    </row>
    <row r="7540" spans="1:17">
      <c r="A7540" t="s">
        <v>21582</v>
      </c>
      <c r="B7540" t="s">
        <v>27</v>
      </c>
      <c r="C7540" t="s">
        <v>45</v>
      </c>
      <c r="D7540">
        <v>2019</v>
      </c>
      <c r="E7540" t="s">
        <v>21138</v>
      </c>
      <c r="F7540">
        <v>5.5</v>
      </c>
      <c r="G7540">
        <v>18000</v>
      </c>
      <c r="H7540" t="s">
        <v>14708</v>
      </c>
      <c r="I7540" t="s">
        <v>14708</v>
      </c>
      <c r="J7540" t="s">
        <v>19156</v>
      </c>
      <c r="K7540" t="s">
        <v>41</v>
      </c>
      <c r="L7540">
        <v>38000000</v>
      </c>
      <c r="M7540">
        <v>15980032</v>
      </c>
      <c r="N7540" t="s">
        <v>19376</v>
      </c>
      <c r="O7540">
        <v>102</v>
      </c>
      <c r="P7540" cm="1">
        <f t="array" ref="P7540">_xlfn.XLOOKUP(D7540, CPI!$A:A, CPI!$B:B)</f>
        <v>255.7</v>
      </c>
      <c r="Q7540" s="9">
        <f>IF(M7540="","",PRODUCT(M7540,CPI!$B$112/P7540))</f>
        <v>19042298.593664452</v>
      </c>
    </row>
    <row r="7541" spans="1:17">
      <c r="A7541" t="s">
        <v>21583</v>
      </c>
      <c r="B7541" t="s">
        <v>458</v>
      </c>
      <c r="C7541" t="s">
        <v>52</v>
      </c>
      <c r="D7541">
        <v>2019</v>
      </c>
      <c r="E7541" t="s">
        <v>21461</v>
      </c>
      <c r="F7541">
        <v>5.3</v>
      </c>
      <c r="G7541">
        <v>12000</v>
      </c>
      <c r="H7541" t="s">
        <v>21584</v>
      </c>
      <c r="I7541" t="s">
        <v>21585</v>
      </c>
      <c r="J7541" t="s">
        <v>18355</v>
      </c>
      <c r="K7541" t="s">
        <v>41</v>
      </c>
      <c r="M7541">
        <v>1378160</v>
      </c>
      <c r="N7541" t="s">
        <v>18069</v>
      </c>
      <c r="O7541">
        <v>94</v>
      </c>
      <c r="P7541" cm="1">
        <f t="array" ref="P7541">_xlfn.XLOOKUP(D7541, CPI!$A:A, CPI!$B:B)</f>
        <v>255.7</v>
      </c>
      <c r="Q7541" s="9">
        <f>IF(M7541="","",PRODUCT(M7541,CPI!$B$112/P7541))</f>
        <v>1642257.9272585062</v>
      </c>
    </row>
    <row r="7542" spans="1:17">
      <c r="A7542" t="s">
        <v>21586</v>
      </c>
      <c r="B7542" t="s">
        <v>27</v>
      </c>
      <c r="C7542" t="s">
        <v>45</v>
      </c>
      <c r="D7542">
        <v>2019</v>
      </c>
      <c r="E7542" t="s">
        <v>21504</v>
      </c>
      <c r="F7542">
        <v>6.2</v>
      </c>
      <c r="G7542">
        <v>43000</v>
      </c>
      <c r="H7542" t="s">
        <v>13938</v>
      </c>
      <c r="I7542" t="s">
        <v>21587</v>
      </c>
      <c r="J7542" t="s">
        <v>21588</v>
      </c>
      <c r="K7542" t="s">
        <v>41</v>
      </c>
      <c r="L7542">
        <v>16000000</v>
      </c>
      <c r="M7542">
        <v>32390945</v>
      </c>
      <c r="N7542" t="s">
        <v>21589</v>
      </c>
      <c r="O7542">
        <v>93</v>
      </c>
      <c r="P7542" cm="1">
        <f t="array" ref="P7542">_xlfn.XLOOKUP(D7542, CPI!$A:A, CPI!$B:B)</f>
        <v>255.7</v>
      </c>
      <c r="Q7542" s="9">
        <f>IF(M7542="","",PRODUCT(M7542,CPI!$B$112/P7542))</f>
        <v>38598048.265545562</v>
      </c>
    </row>
    <row r="7543" spans="1:17">
      <c r="A7543" t="s">
        <v>21590</v>
      </c>
      <c r="B7543" t="s">
        <v>44</v>
      </c>
      <c r="C7543" t="s">
        <v>52</v>
      </c>
      <c r="D7543">
        <v>2019</v>
      </c>
      <c r="E7543" t="s">
        <v>21138</v>
      </c>
      <c r="F7543">
        <v>7.6</v>
      </c>
      <c r="G7543">
        <v>27000</v>
      </c>
      <c r="H7543" t="s">
        <v>17462</v>
      </c>
      <c r="I7543" t="s">
        <v>15931</v>
      </c>
      <c r="J7543" t="s">
        <v>2840</v>
      </c>
      <c r="K7543" t="s">
        <v>41</v>
      </c>
      <c r="L7543">
        <v>18000000</v>
      </c>
      <c r="M7543">
        <v>33766787</v>
      </c>
      <c r="N7543" t="s">
        <v>9120</v>
      </c>
      <c r="O7543">
        <v>109</v>
      </c>
      <c r="P7543" cm="1">
        <f t="array" ref="P7543">_xlfn.XLOOKUP(D7543, CPI!$A:A, CPI!$B:B)</f>
        <v>255.7</v>
      </c>
      <c r="Q7543" s="9">
        <f>IF(M7543="","",PRODUCT(M7543,CPI!$B$112/P7543))</f>
        <v>40237543.992569417</v>
      </c>
    </row>
    <row r="7544" spans="1:17">
      <c r="A7544" t="s">
        <v>21591</v>
      </c>
      <c r="B7544" t="s">
        <v>2010</v>
      </c>
      <c r="C7544" t="s">
        <v>52</v>
      </c>
      <c r="D7544">
        <v>2019</v>
      </c>
      <c r="E7544" t="s">
        <v>21490</v>
      </c>
      <c r="F7544">
        <v>6.9</v>
      </c>
      <c r="G7544">
        <v>22000</v>
      </c>
      <c r="H7544" t="s">
        <v>7863</v>
      </c>
      <c r="I7544" t="s">
        <v>21592</v>
      </c>
      <c r="J7544" t="s">
        <v>21593</v>
      </c>
      <c r="K7544" t="s">
        <v>33</v>
      </c>
      <c r="L7544">
        <v>15000000</v>
      </c>
      <c r="M7544">
        <v>18096691</v>
      </c>
      <c r="N7544" t="s">
        <v>2037</v>
      </c>
      <c r="O7544">
        <v>118</v>
      </c>
      <c r="P7544" cm="1">
        <f t="array" ref="P7544">_xlfn.XLOOKUP(D7544, CPI!$A:A, CPI!$B:B)</f>
        <v>255.7</v>
      </c>
      <c r="Q7544" s="9">
        <f>IF(M7544="","",PRODUCT(M7544,CPI!$B$112/P7544))</f>
        <v>21564574.687915526</v>
      </c>
    </row>
    <row r="7545" spans="1:17">
      <c r="A7545" t="s">
        <v>21594</v>
      </c>
      <c r="B7545" t="s">
        <v>2010</v>
      </c>
      <c r="C7545" t="s">
        <v>52</v>
      </c>
      <c r="D7545">
        <v>2019</v>
      </c>
      <c r="E7545" t="s">
        <v>21490</v>
      </c>
      <c r="F7545">
        <v>6.5</v>
      </c>
      <c r="G7545">
        <v>19000</v>
      </c>
      <c r="H7545" t="s">
        <v>5762</v>
      </c>
      <c r="I7545" t="s">
        <v>5762</v>
      </c>
      <c r="J7545" t="s">
        <v>10235</v>
      </c>
      <c r="K7545" t="s">
        <v>41</v>
      </c>
      <c r="L7545">
        <v>20000000</v>
      </c>
      <c r="M7545">
        <v>11025353</v>
      </c>
      <c r="N7545" t="s">
        <v>18242</v>
      </c>
      <c r="O7545">
        <v>109</v>
      </c>
      <c r="P7545" cm="1">
        <f t="array" ref="P7545">_xlfn.XLOOKUP(D7545, CPI!$A:A, CPI!$B:B)</f>
        <v>255.7</v>
      </c>
      <c r="Q7545" s="9">
        <f>IF(M7545="","",PRODUCT(M7545,CPI!$B$112/P7545))</f>
        <v>13138150.407117717</v>
      </c>
    </row>
    <row r="7546" spans="1:17">
      <c r="A7546" t="s">
        <v>21595</v>
      </c>
      <c r="B7546" t="s">
        <v>458</v>
      </c>
      <c r="C7546" t="s">
        <v>45</v>
      </c>
      <c r="D7546">
        <v>2019</v>
      </c>
      <c r="E7546" t="s">
        <v>21596</v>
      </c>
      <c r="F7546">
        <v>7</v>
      </c>
      <c r="G7546">
        <v>27000</v>
      </c>
      <c r="H7546" t="s">
        <v>16944</v>
      </c>
      <c r="I7546" t="s">
        <v>21597</v>
      </c>
      <c r="J7546" t="s">
        <v>16946</v>
      </c>
      <c r="K7546" t="s">
        <v>502</v>
      </c>
      <c r="L7546">
        <v>52000000</v>
      </c>
      <c r="M7546">
        <v>176345966</v>
      </c>
      <c r="N7546" t="s">
        <v>565</v>
      </c>
      <c r="O7546">
        <v>107</v>
      </c>
      <c r="P7546" cm="1">
        <f t="array" ref="P7546">_xlfn.XLOOKUP(D7546, CPI!$A:A, CPI!$B:B)</f>
        <v>255.7</v>
      </c>
      <c r="Q7546" s="9">
        <f>IF(M7546="","",PRODUCT(M7546,CPI!$B$112/P7546))</f>
        <v>210139287.60344154</v>
      </c>
    </row>
    <row r="7547" spans="1:17">
      <c r="A7547" t="s">
        <v>21598</v>
      </c>
      <c r="B7547" t="s">
        <v>44</v>
      </c>
      <c r="C7547" t="s">
        <v>401</v>
      </c>
      <c r="D7547">
        <v>2019</v>
      </c>
      <c r="E7547" t="s">
        <v>21599</v>
      </c>
      <c r="F7547">
        <v>7</v>
      </c>
      <c r="G7547">
        <v>32000</v>
      </c>
      <c r="H7547" t="s">
        <v>21600</v>
      </c>
      <c r="I7547" t="s">
        <v>21600</v>
      </c>
      <c r="J7547" t="s">
        <v>21601</v>
      </c>
      <c r="K7547" t="s">
        <v>41</v>
      </c>
      <c r="L7547">
        <v>75000000</v>
      </c>
      <c r="M7547">
        <v>180314199</v>
      </c>
      <c r="N7547" t="s">
        <v>10184</v>
      </c>
      <c r="O7547">
        <v>97</v>
      </c>
      <c r="P7547" cm="1">
        <f t="array" ref="P7547">_xlfn.XLOOKUP(D7547, CPI!$A:A, CPI!$B:B)</f>
        <v>255.7</v>
      </c>
      <c r="Q7547" s="9">
        <f>IF(M7547="","",PRODUCT(M7547,CPI!$B$112/P7547))</f>
        <v>214867956.33672273</v>
      </c>
    </row>
    <row r="7548" spans="1:17">
      <c r="A7548" t="s">
        <v>21602</v>
      </c>
      <c r="B7548" t="s">
        <v>27</v>
      </c>
      <c r="C7548" t="s">
        <v>28</v>
      </c>
      <c r="D7548">
        <v>2019</v>
      </c>
      <c r="E7548" t="s">
        <v>21496</v>
      </c>
      <c r="F7548">
        <v>6.3</v>
      </c>
      <c r="G7548">
        <v>19000</v>
      </c>
      <c r="H7548" t="s">
        <v>18944</v>
      </c>
      <c r="I7548" t="s">
        <v>20269</v>
      </c>
      <c r="J7548" t="s">
        <v>14013</v>
      </c>
      <c r="K7548" t="s">
        <v>5828</v>
      </c>
      <c r="M7548">
        <v>9215591</v>
      </c>
      <c r="N7548" t="s">
        <v>21603</v>
      </c>
      <c r="O7548">
        <v>108</v>
      </c>
      <c r="P7548" cm="1">
        <f t="array" ref="P7548">_xlfn.XLOOKUP(D7548, CPI!$A:A, CPI!$B:B)</f>
        <v>255.7</v>
      </c>
      <c r="Q7548" s="9">
        <f>IF(M7548="","",PRODUCT(M7548,CPI!$B$112/P7548))</f>
        <v>10981582.235823231</v>
      </c>
    </row>
    <row r="7549" spans="1:17">
      <c r="A7549" t="s">
        <v>21604</v>
      </c>
      <c r="B7549" t="s">
        <v>2010</v>
      </c>
      <c r="C7549" t="s">
        <v>52</v>
      </c>
      <c r="D7549">
        <v>2019</v>
      </c>
      <c r="E7549" t="s">
        <v>21552</v>
      </c>
      <c r="F7549">
        <v>5.9</v>
      </c>
      <c r="G7549">
        <v>65000</v>
      </c>
      <c r="H7549" t="s">
        <v>21605</v>
      </c>
      <c r="I7549" t="s">
        <v>21606</v>
      </c>
      <c r="J7549" t="s">
        <v>21607</v>
      </c>
      <c r="K7549" t="s">
        <v>41</v>
      </c>
      <c r="L7549">
        <v>31000000</v>
      </c>
      <c r="M7549">
        <v>48791187</v>
      </c>
      <c r="N7549" t="s">
        <v>19376</v>
      </c>
      <c r="O7549">
        <v>89</v>
      </c>
      <c r="P7549" cm="1">
        <f t="array" ref="P7549">_xlfn.XLOOKUP(D7549, CPI!$A:A, CPI!$B:B)</f>
        <v>255.7</v>
      </c>
      <c r="Q7549" s="9">
        <f>IF(M7549="","",PRODUCT(M7549,CPI!$B$112/P7549))</f>
        <v>58141082.04497458</v>
      </c>
    </row>
    <row r="7550" spans="1:17">
      <c r="A7550" t="s">
        <v>21608</v>
      </c>
      <c r="B7550" t="s">
        <v>27</v>
      </c>
      <c r="C7550" t="s">
        <v>45</v>
      </c>
      <c r="D7550">
        <v>2019</v>
      </c>
      <c r="E7550" t="s">
        <v>21609</v>
      </c>
      <c r="F7550">
        <v>5.4</v>
      </c>
      <c r="G7550">
        <v>4000</v>
      </c>
      <c r="H7550" t="s">
        <v>21610</v>
      </c>
      <c r="I7550" t="s">
        <v>21610</v>
      </c>
      <c r="J7550" t="s">
        <v>18655</v>
      </c>
      <c r="K7550" t="s">
        <v>41</v>
      </c>
      <c r="M7550">
        <v>619855</v>
      </c>
      <c r="N7550" t="s">
        <v>21611</v>
      </c>
      <c r="O7550">
        <v>112</v>
      </c>
      <c r="P7550" cm="1">
        <f t="array" ref="P7550">_xlfn.XLOOKUP(D7550, CPI!$A:A, CPI!$B:B)</f>
        <v>255.7</v>
      </c>
      <c r="Q7550" s="9">
        <f>IF(M7550="","",PRODUCT(M7550,CPI!$B$112/P7550))</f>
        <v>738638.32029722328</v>
      </c>
    </row>
    <row r="7551" spans="1:17">
      <c r="A7551" t="s">
        <v>21612</v>
      </c>
      <c r="B7551" t="s">
        <v>44</v>
      </c>
      <c r="C7551" t="s">
        <v>36</v>
      </c>
      <c r="D7551">
        <v>2019</v>
      </c>
      <c r="E7551" t="s">
        <v>20925</v>
      </c>
      <c r="F7551">
        <v>7.5</v>
      </c>
      <c r="G7551">
        <v>21000</v>
      </c>
      <c r="H7551" t="s">
        <v>21613</v>
      </c>
      <c r="I7551" t="s">
        <v>20590</v>
      </c>
      <c r="J7551" t="s">
        <v>20591</v>
      </c>
      <c r="K7551" t="s">
        <v>6002</v>
      </c>
      <c r="L7551">
        <v>16000000</v>
      </c>
      <c r="M7551">
        <v>75741734</v>
      </c>
      <c r="N7551" t="s">
        <v>9697</v>
      </c>
      <c r="O7551">
        <v>109</v>
      </c>
      <c r="P7551" cm="1">
        <f t="array" ref="P7551">_xlfn.XLOOKUP(D7551, CPI!$A:A, CPI!$B:B)</f>
        <v>255.7</v>
      </c>
      <c r="Q7551" s="9">
        <f>IF(M7551="","",PRODUCT(M7551,CPI!$B$112/P7551))</f>
        <v>90256184.39499414</v>
      </c>
    </row>
    <row r="7552" spans="1:17">
      <c r="A7552" t="s">
        <v>21614</v>
      </c>
      <c r="B7552" t="s">
        <v>27</v>
      </c>
      <c r="C7552" t="s">
        <v>28</v>
      </c>
      <c r="D7552">
        <v>2019</v>
      </c>
      <c r="E7552" t="s">
        <v>21451</v>
      </c>
      <c r="F7552">
        <v>6.4</v>
      </c>
      <c r="G7552">
        <v>8000</v>
      </c>
      <c r="H7552" t="s">
        <v>13775</v>
      </c>
      <c r="I7552" t="s">
        <v>13775</v>
      </c>
      <c r="J7552" t="s">
        <v>19080</v>
      </c>
      <c r="K7552" t="s">
        <v>41</v>
      </c>
      <c r="L7552">
        <v>5000000</v>
      </c>
      <c r="M7552">
        <v>5288011</v>
      </c>
      <c r="N7552" t="s">
        <v>19434</v>
      </c>
      <c r="O7552">
        <v>103</v>
      </c>
      <c r="P7552" cm="1">
        <f t="array" ref="P7552">_xlfn.XLOOKUP(D7552, CPI!$A:A, CPI!$B:B)</f>
        <v>255.7</v>
      </c>
      <c r="Q7552" s="9">
        <f>IF(M7552="","",PRODUCT(M7552,CPI!$B$112/P7552))</f>
        <v>6301356.8701603441</v>
      </c>
    </row>
    <row r="7553" spans="1:17">
      <c r="A7553" t="s">
        <v>21615</v>
      </c>
      <c r="B7553" t="s">
        <v>44</v>
      </c>
      <c r="C7553" t="s">
        <v>401</v>
      </c>
      <c r="D7553">
        <v>2019</v>
      </c>
      <c r="E7553" t="s">
        <v>21473</v>
      </c>
      <c r="F7553">
        <v>5</v>
      </c>
      <c r="G7553">
        <v>6100</v>
      </c>
      <c r="H7553" t="s">
        <v>12506</v>
      </c>
      <c r="I7553" t="s">
        <v>21616</v>
      </c>
      <c r="J7553" t="s">
        <v>13368</v>
      </c>
      <c r="K7553" t="s">
        <v>6002</v>
      </c>
      <c r="L7553">
        <v>45000000</v>
      </c>
      <c r="M7553">
        <v>32450241</v>
      </c>
      <c r="N7553" t="s">
        <v>20025</v>
      </c>
      <c r="O7553">
        <v>87</v>
      </c>
      <c r="P7553" cm="1">
        <f t="array" ref="P7553">_xlfn.XLOOKUP(D7553, CPI!$A:A, CPI!$B:B)</f>
        <v>255.7</v>
      </c>
      <c r="Q7553" s="9">
        <f>IF(M7553="","",PRODUCT(M7553,CPI!$B$112/P7553))</f>
        <v>38668707.206491984</v>
      </c>
    </row>
    <row r="7554" spans="1:17">
      <c r="A7554" t="s">
        <v>21617</v>
      </c>
      <c r="B7554" t="s">
        <v>2010</v>
      </c>
      <c r="C7554" t="s">
        <v>74</v>
      </c>
      <c r="D7554">
        <v>2019</v>
      </c>
      <c r="E7554" t="s">
        <v>21520</v>
      </c>
      <c r="F7554">
        <v>6.8</v>
      </c>
      <c r="G7554">
        <v>36000</v>
      </c>
      <c r="H7554" t="s">
        <v>21618</v>
      </c>
      <c r="I7554" t="s">
        <v>21619</v>
      </c>
      <c r="J7554" t="s">
        <v>18368</v>
      </c>
      <c r="K7554" t="s">
        <v>41</v>
      </c>
      <c r="L7554">
        <v>20000000</v>
      </c>
      <c r="M7554">
        <v>9090040</v>
      </c>
      <c r="N7554" t="s">
        <v>9450</v>
      </c>
      <c r="O7554">
        <v>112</v>
      </c>
      <c r="P7554" cm="1">
        <f t="array" ref="P7554">_xlfn.XLOOKUP(D7554, CPI!$A:A, CPI!$B:B)</f>
        <v>255.7</v>
      </c>
      <c r="Q7554" s="9">
        <f>IF(M7554="","",PRODUCT(M7554,CPI!$B$112/P7554))</f>
        <v>10831971.795072351</v>
      </c>
    </row>
    <row r="7555" spans="1:17">
      <c r="A7555" t="s">
        <v>21620</v>
      </c>
      <c r="B7555" t="s">
        <v>27</v>
      </c>
      <c r="C7555" t="s">
        <v>28</v>
      </c>
      <c r="D7555">
        <v>2019</v>
      </c>
      <c r="E7555" t="s">
        <v>21621</v>
      </c>
      <c r="F7555">
        <v>5.7</v>
      </c>
      <c r="G7555">
        <v>17000</v>
      </c>
      <c r="H7555" t="s">
        <v>21622</v>
      </c>
      <c r="I7555" t="s">
        <v>21622</v>
      </c>
      <c r="J7555" t="s">
        <v>21623</v>
      </c>
      <c r="K7555" t="s">
        <v>3167</v>
      </c>
      <c r="M7555">
        <v>3373474</v>
      </c>
      <c r="N7555" t="s">
        <v>21624</v>
      </c>
      <c r="O7555">
        <v>90</v>
      </c>
      <c r="P7555" cm="1">
        <f t="array" ref="P7555">_xlfn.XLOOKUP(D7555, CPI!$A:A, CPI!$B:B)</f>
        <v>255.7</v>
      </c>
      <c r="Q7555" s="9">
        <f>IF(M7555="","",PRODUCT(M7555,CPI!$B$112/P7555))</f>
        <v>4019935.5799765349</v>
      </c>
    </row>
    <row r="7556" spans="1:17">
      <c r="A7556" t="s">
        <v>21625</v>
      </c>
      <c r="B7556" t="s">
        <v>27</v>
      </c>
      <c r="C7556" t="s">
        <v>52</v>
      </c>
      <c r="D7556">
        <v>2019</v>
      </c>
      <c r="E7556" t="s">
        <v>21626</v>
      </c>
      <c r="F7556">
        <v>6.8</v>
      </c>
      <c r="G7556">
        <v>18000</v>
      </c>
      <c r="H7556" t="s">
        <v>21627</v>
      </c>
      <c r="I7556" t="s">
        <v>21627</v>
      </c>
      <c r="J7556" t="s">
        <v>21628</v>
      </c>
      <c r="K7556" t="s">
        <v>41</v>
      </c>
      <c r="M7556">
        <v>7442106</v>
      </c>
      <c r="N7556" t="s">
        <v>21629</v>
      </c>
      <c r="O7556">
        <v>104</v>
      </c>
      <c r="P7556" cm="1">
        <f t="array" ref="P7556">_xlfn.XLOOKUP(D7556, CPI!$A:A, CPI!$B:B)</f>
        <v>255.7</v>
      </c>
      <c r="Q7556" s="9">
        <f>IF(M7556="","",PRODUCT(M7556,CPI!$B$112/P7556))</f>
        <v>8868242.8556902632</v>
      </c>
    </row>
    <row r="7557" spans="1:17">
      <c r="A7557" t="s">
        <v>21630</v>
      </c>
      <c r="B7557" t="s">
        <v>458</v>
      </c>
      <c r="C7557" t="s">
        <v>52</v>
      </c>
      <c r="D7557">
        <v>2019</v>
      </c>
      <c r="E7557" t="s">
        <v>21410</v>
      </c>
      <c r="F7557">
        <v>8.3000000000000007</v>
      </c>
      <c r="G7557">
        <v>40000</v>
      </c>
      <c r="H7557" t="s">
        <v>19972</v>
      </c>
      <c r="I7557" t="s">
        <v>19973</v>
      </c>
      <c r="J7557" t="s">
        <v>21631</v>
      </c>
      <c r="K7557" t="s">
        <v>10304</v>
      </c>
      <c r="M7557">
        <v>3311391</v>
      </c>
      <c r="N7557" t="s">
        <v>21632</v>
      </c>
      <c r="O7557">
        <v>143</v>
      </c>
      <c r="P7557" cm="1">
        <f t="array" ref="P7557">_xlfn.XLOOKUP(D7557, CPI!$A:A, CPI!$B:B)</f>
        <v>255.7</v>
      </c>
      <c r="Q7557" s="9">
        <f>IF(M7557="","",PRODUCT(M7557,CPI!$B$112/P7557))</f>
        <v>3945955.5639421199</v>
      </c>
    </row>
    <row r="7558" spans="1:17">
      <c r="A7558" t="s">
        <v>14887</v>
      </c>
      <c r="B7558" t="s">
        <v>2010</v>
      </c>
      <c r="C7558" t="s">
        <v>28</v>
      </c>
      <c r="D7558">
        <v>2019</v>
      </c>
      <c r="E7558" t="s">
        <v>21633</v>
      </c>
      <c r="F7558">
        <v>6.3</v>
      </c>
      <c r="G7558">
        <v>6700</v>
      </c>
      <c r="H7558" t="s">
        <v>13942</v>
      </c>
      <c r="I7558" t="s">
        <v>13942</v>
      </c>
      <c r="J7558" t="s">
        <v>8778</v>
      </c>
      <c r="K7558" t="s">
        <v>41</v>
      </c>
      <c r="M7558">
        <v>2790019</v>
      </c>
      <c r="N7558" t="s">
        <v>12780</v>
      </c>
      <c r="O7558">
        <v>112</v>
      </c>
      <c r="P7558" cm="1">
        <f t="array" ref="P7558">_xlfn.XLOOKUP(D7558, CPI!$A:A, CPI!$B:B)</f>
        <v>255.7</v>
      </c>
      <c r="Q7558" s="9">
        <f>IF(M7558="","",PRODUCT(M7558,CPI!$B$112/P7558))</f>
        <v>3324672.6214313651</v>
      </c>
    </row>
    <row r="7559" spans="1:17">
      <c r="A7559" t="s">
        <v>21634</v>
      </c>
      <c r="B7559" t="s">
        <v>2010</v>
      </c>
      <c r="C7559" t="s">
        <v>45</v>
      </c>
      <c r="D7559">
        <v>2019</v>
      </c>
      <c r="E7559" t="s">
        <v>21635</v>
      </c>
      <c r="F7559">
        <v>5.8</v>
      </c>
      <c r="G7559">
        <v>9900</v>
      </c>
      <c r="H7559" t="s">
        <v>12962</v>
      </c>
      <c r="I7559" t="s">
        <v>21636</v>
      </c>
      <c r="J7559" t="s">
        <v>21637</v>
      </c>
      <c r="K7559" t="s">
        <v>1205</v>
      </c>
      <c r="L7559">
        <v>15000000</v>
      </c>
      <c r="M7559">
        <v>15383580</v>
      </c>
      <c r="N7559" t="s">
        <v>21638</v>
      </c>
      <c r="O7559">
        <v>104</v>
      </c>
      <c r="P7559" cm="1">
        <f t="array" ref="P7559">_xlfn.XLOOKUP(D7559, CPI!$A:A, CPI!$B:B)</f>
        <v>255.7</v>
      </c>
      <c r="Q7559" s="9">
        <f>IF(M7559="","",PRODUCT(M7559,CPI!$B$112/P7559))</f>
        <v>18331548.009385999</v>
      </c>
    </row>
    <row r="7560" spans="1:17">
      <c r="A7560" t="s">
        <v>21639</v>
      </c>
      <c r="B7560" t="s">
        <v>44</v>
      </c>
      <c r="C7560" t="s">
        <v>36</v>
      </c>
      <c r="D7560">
        <v>2019</v>
      </c>
      <c r="E7560" t="s">
        <v>20439</v>
      </c>
      <c r="F7560">
        <v>6.7</v>
      </c>
      <c r="G7560">
        <v>16000</v>
      </c>
      <c r="H7560" t="s">
        <v>352</v>
      </c>
      <c r="I7560" t="s">
        <v>20590</v>
      </c>
      <c r="J7560" t="s">
        <v>7643</v>
      </c>
      <c r="K7560" t="s">
        <v>6002</v>
      </c>
      <c r="L7560">
        <v>18000000</v>
      </c>
      <c r="M7560">
        <v>80708134</v>
      </c>
      <c r="N7560" t="s">
        <v>20209</v>
      </c>
      <c r="O7560">
        <v>96</v>
      </c>
      <c r="P7560" cm="1">
        <f t="array" ref="P7560">_xlfn.XLOOKUP(D7560, CPI!$A:A, CPI!$B:B)</f>
        <v>255.7</v>
      </c>
      <c r="Q7560" s="9">
        <f>IF(M7560="","",PRODUCT(M7560,CPI!$B$112/P7560))</f>
        <v>96174299.686351195</v>
      </c>
    </row>
    <row r="7561" spans="1:17">
      <c r="A7561" t="s">
        <v>21640</v>
      </c>
      <c r="B7561" t="s">
        <v>458</v>
      </c>
      <c r="C7561" t="s">
        <v>74</v>
      </c>
      <c r="D7561">
        <v>2019</v>
      </c>
      <c r="E7561" t="s">
        <v>21504</v>
      </c>
      <c r="F7561">
        <v>8</v>
      </c>
      <c r="G7561">
        <v>24000</v>
      </c>
      <c r="H7561" t="s">
        <v>21641</v>
      </c>
      <c r="I7561" t="s">
        <v>21642</v>
      </c>
      <c r="J7561" t="s">
        <v>11792</v>
      </c>
      <c r="K7561" t="s">
        <v>10304</v>
      </c>
      <c r="M7561">
        <v>24701637</v>
      </c>
      <c r="N7561" t="s">
        <v>21643</v>
      </c>
      <c r="O7561">
        <v>154</v>
      </c>
      <c r="P7561" cm="1">
        <f t="array" ref="P7561">_xlfn.XLOOKUP(D7561, CPI!$A:A, CPI!$B:B)</f>
        <v>255.7</v>
      </c>
      <c r="Q7561" s="9">
        <f>IF(M7561="","",PRODUCT(M7561,CPI!$B$112/P7561))</f>
        <v>29435231.888541259</v>
      </c>
    </row>
    <row r="7562" spans="1:17">
      <c r="A7562" t="s">
        <v>21644</v>
      </c>
      <c r="B7562" t="s">
        <v>44</v>
      </c>
      <c r="C7562" t="s">
        <v>401</v>
      </c>
      <c r="D7562">
        <v>2019</v>
      </c>
      <c r="E7562" t="s">
        <v>21496</v>
      </c>
      <c r="F7562">
        <v>5.9</v>
      </c>
      <c r="G7562">
        <v>11000</v>
      </c>
      <c r="H7562" t="s">
        <v>21645</v>
      </c>
      <c r="I7562" t="s">
        <v>18877</v>
      </c>
      <c r="J7562" t="s">
        <v>21646</v>
      </c>
      <c r="K7562" t="s">
        <v>1122</v>
      </c>
      <c r="L7562">
        <v>90000000</v>
      </c>
      <c r="M7562">
        <v>119559110</v>
      </c>
      <c r="N7562" t="s">
        <v>19523</v>
      </c>
      <c r="O7562">
        <v>85</v>
      </c>
      <c r="P7562" cm="1">
        <f t="array" ref="P7562">_xlfn.XLOOKUP(D7562, CPI!$A:A, CPI!$B:B)</f>
        <v>255.7</v>
      </c>
      <c r="Q7562" s="9">
        <f>IF(M7562="","",PRODUCT(M7562,CPI!$B$112/P7562))</f>
        <v>142470319.97262418</v>
      </c>
    </row>
    <row r="7563" spans="1:17">
      <c r="A7563" t="s">
        <v>21647</v>
      </c>
      <c r="B7563" t="s">
        <v>458</v>
      </c>
      <c r="C7563" t="s">
        <v>45</v>
      </c>
      <c r="D7563">
        <v>2019</v>
      </c>
      <c r="E7563" t="s">
        <v>21648</v>
      </c>
      <c r="F7563">
        <v>6.9</v>
      </c>
      <c r="G7563">
        <v>9700</v>
      </c>
      <c r="H7563" t="s">
        <v>21649</v>
      </c>
      <c r="I7563" t="s">
        <v>21649</v>
      </c>
      <c r="J7563" t="s">
        <v>21650</v>
      </c>
      <c r="K7563" t="s">
        <v>931</v>
      </c>
      <c r="M7563">
        <v>25775371</v>
      </c>
      <c r="N7563" t="s">
        <v>21651</v>
      </c>
      <c r="O7563">
        <v>109</v>
      </c>
      <c r="P7563" cm="1">
        <f t="array" ref="P7563">_xlfn.XLOOKUP(D7563, CPI!$A:A, CPI!$B:B)</f>
        <v>255.7</v>
      </c>
      <c r="Q7563" s="9">
        <f>IF(M7563="","",PRODUCT(M7563,CPI!$B$112/P7563))</f>
        <v>30714726.412592884</v>
      </c>
    </row>
    <row r="7564" spans="1:17">
      <c r="A7564" t="s">
        <v>21652</v>
      </c>
      <c r="B7564" t="s">
        <v>27</v>
      </c>
      <c r="C7564" t="s">
        <v>115</v>
      </c>
      <c r="D7564">
        <v>2019</v>
      </c>
      <c r="E7564" t="s">
        <v>21653</v>
      </c>
      <c r="F7564">
        <v>4.0999999999999996</v>
      </c>
      <c r="G7564">
        <v>7900</v>
      </c>
      <c r="H7564" t="s">
        <v>21654</v>
      </c>
      <c r="I7564" t="s">
        <v>21654</v>
      </c>
      <c r="J7564" t="s">
        <v>171</v>
      </c>
      <c r="K7564" t="s">
        <v>41</v>
      </c>
      <c r="L7564">
        <v>18000000</v>
      </c>
      <c r="N7564" t="s">
        <v>21655</v>
      </c>
      <c r="O7564">
        <v>88</v>
      </c>
      <c r="P7564" cm="1">
        <f t="array" ref="P7564">_xlfn.XLOOKUP(D7564, CPI!$A:A, CPI!$B:B)</f>
        <v>255.7</v>
      </c>
      <c r="Q7564" s="9" t="str">
        <f>IF(M7564="","",PRODUCT(M7564,CPI!$B$112/P7564))</f>
        <v/>
      </c>
    </row>
    <row r="7565" spans="1:17">
      <c r="A7565" t="s">
        <v>21656</v>
      </c>
      <c r="B7565" t="s">
        <v>27</v>
      </c>
      <c r="C7565" t="s">
        <v>28</v>
      </c>
      <c r="D7565">
        <v>2019</v>
      </c>
      <c r="E7565" t="s">
        <v>21657</v>
      </c>
      <c r="F7565">
        <v>6.9</v>
      </c>
      <c r="G7565">
        <v>11000</v>
      </c>
      <c r="H7565" t="s">
        <v>21658</v>
      </c>
      <c r="I7565" t="s">
        <v>21658</v>
      </c>
      <c r="J7565" t="s">
        <v>21659</v>
      </c>
      <c r="K7565" t="s">
        <v>463</v>
      </c>
      <c r="M7565">
        <v>6405816</v>
      </c>
      <c r="N7565" t="s">
        <v>6523</v>
      </c>
      <c r="O7565">
        <v>96</v>
      </c>
      <c r="P7565" cm="1">
        <f t="array" ref="P7565">_xlfn.XLOOKUP(D7565, CPI!$A:A, CPI!$B:B)</f>
        <v>255.7</v>
      </c>
      <c r="Q7565" s="9">
        <f>IF(M7565="","",PRODUCT(M7565,CPI!$B$112/P7565))</f>
        <v>7633367.7559640203</v>
      </c>
    </row>
    <row r="7566" spans="1:17">
      <c r="A7566" t="s">
        <v>21660</v>
      </c>
      <c r="B7566" t="s">
        <v>27</v>
      </c>
      <c r="C7566" t="s">
        <v>45</v>
      </c>
      <c r="D7566">
        <v>2019</v>
      </c>
      <c r="E7566" t="s">
        <v>21661</v>
      </c>
      <c r="F7566">
        <v>5.6</v>
      </c>
      <c r="G7566">
        <v>10000</v>
      </c>
      <c r="H7566" t="s">
        <v>21662</v>
      </c>
      <c r="I7566" t="s">
        <v>21663</v>
      </c>
      <c r="J7566" t="s">
        <v>13189</v>
      </c>
      <c r="K7566" t="s">
        <v>13190</v>
      </c>
      <c r="L7566">
        <v>10000000</v>
      </c>
      <c r="M7566">
        <v>345900</v>
      </c>
      <c r="N7566" t="s">
        <v>21664</v>
      </c>
      <c r="O7566">
        <v>96</v>
      </c>
      <c r="P7566" cm="1">
        <f t="array" ref="P7566">_xlfn.XLOOKUP(D7566, CPI!$A:A, CPI!$B:B)</f>
        <v>255.7</v>
      </c>
      <c r="Q7566" s="9">
        <f>IF(M7566="","",PRODUCT(M7566,CPI!$B$112/P7566))</f>
        <v>412185.09972624172</v>
      </c>
    </row>
    <row r="7567" spans="1:17">
      <c r="A7567" t="s">
        <v>21665</v>
      </c>
      <c r="B7567" t="s">
        <v>8593</v>
      </c>
      <c r="C7567" t="s">
        <v>45</v>
      </c>
      <c r="D7567">
        <v>2019</v>
      </c>
      <c r="E7567" t="s">
        <v>21666</v>
      </c>
      <c r="F7567">
        <v>6</v>
      </c>
      <c r="G7567">
        <v>28000</v>
      </c>
      <c r="H7567" t="s">
        <v>21667</v>
      </c>
      <c r="I7567" t="s">
        <v>21668</v>
      </c>
      <c r="J7567" t="s">
        <v>21669</v>
      </c>
      <c r="K7567" t="s">
        <v>6002</v>
      </c>
      <c r="L7567">
        <v>48000000</v>
      </c>
      <c r="M7567">
        <v>699992512</v>
      </c>
      <c r="N7567" t="s">
        <v>21670</v>
      </c>
      <c r="O7567">
        <v>125</v>
      </c>
      <c r="P7567" cm="1">
        <f t="array" ref="P7567">_xlfn.XLOOKUP(D7567, CPI!$A:A, CPI!$B:B)</f>
        <v>255.7</v>
      </c>
      <c r="Q7567" s="9">
        <f>IF(M7567="","",PRODUCT(M7567,CPI!$B$112/P7567))</f>
        <v>834132649.22330856</v>
      </c>
    </row>
    <row r="7568" spans="1:17">
      <c r="A7568" t="s">
        <v>21671</v>
      </c>
      <c r="B7568" t="s">
        <v>44</v>
      </c>
      <c r="C7568" t="s">
        <v>45</v>
      </c>
      <c r="D7568">
        <v>2019</v>
      </c>
      <c r="E7568" t="s">
        <v>21522</v>
      </c>
      <c r="F7568">
        <v>6</v>
      </c>
      <c r="G7568">
        <v>15000</v>
      </c>
      <c r="H7568" t="s">
        <v>17422</v>
      </c>
      <c r="I7568" t="s">
        <v>17422</v>
      </c>
      <c r="J7568" t="s">
        <v>21672</v>
      </c>
      <c r="K7568" t="s">
        <v>33</v>
      </c>
      <c r="L7568">
        <v>59000000</v>
      </c>
      <c r="M7568">
        <v>32140970</v>
      </c>
      <c r="N7568" t="s">
        <v>21673</v>
      </c>
      <c r="O7568">
        <v>120</v>
      </c>
      <c r="P7568" cm="1">
        <f t="array" ref="P7568">_xlfn.XLOOKUP(D7568, CPI!$A:A, CPI!$B:B)</f>
        <v>255.7</v>
      </c>
      <c r="Q7568" s="9">
        <f>IF(M7568="","",PRODUCT(M7568,CPI!$B$112/P7568))</f>
        <v>38300170.351974972</v>
      </c>
    </row>
    <row r="7569" spans="1:17">
      <c r="A7569" t="s">
        <v>21674</v>
      </c>
      <c r="B7569" t="s">
        <v>458</v>
      </c>
      <c r="C7569" t="s">
        <v>28</v>
      </c>
      <c r="D7569">
        <v>2019</v>
      </c>
      <c r="E7569" t="s">
        <v>21675</v>
      </c>
      <c r="F7569">
        <v>6</v>
      </c>
      <c r="G7569">
        <v>871</v>
      </c>
      <c r="H7569" t="s">
        <v>21676</v>
      </c>
      <c r="I7569" t="s">
        <v>21677</v>
      </c>
      <c r="J7569" t="s">
        <v>21678</v>
      </c>
      <c r="K7569" t="s">
        <v>41</v>
      </c>
      <c r="L7569">
        <v>1100000</v>
      </c>
      <c r="N7569" t="s">
        <v>21679</v>
      </c>
      <c r="O7569">
        <v>85</v>
      </c>
      <c r="P7569" cm="1">
        <f t="array" ref="P7569">_xlfn.XLOOKUP(D7569, CPI!$A:A, CPI!$B:B)</f>
        <v>255.7</v>
      </c>
      <c r="Q7569" s="9" t="str">
        <f>IF(M7569="","",PRODUCT(M7569,CPI!$B$112/P7569))</f>
        <v/>
      </c>
    </row>
    <row r="7570" spans="1:17">
      <c r="A7570" t="s">
        <v>21680</v>
      </c>
      <c r="B7570" t="s">
        <v>44</v>
      </c>
      <c r="C7570" t="s">
        <v>401</v>
      </c>
      <c r="D7570">
        <v>2019</v>
      </c>
      <c r="E7570" t="s">
        <v>21049</v>
      </c>
      <c r="F7570">
        <v>6.7</v>
      </c>
      <c r="G7570">
        <v>23000</v>
      </c>
      <c r="H7570" t="s">
        <v>17964</v>
      </c>
      <c r="I7570" t="s">
        <v>17964</v>
      </c>
      <c r="J7570" t="s">
        <v>13494</v>
      </c>
      <c r="K7570" t="s">
        <v>206</v>
      </c>
      <c r="L7570">
        <v>100000000</v>
      </c>
      <c r="M7570">
        <v>26565710</v>
      </c>
      <c r="N7570" t="s">
        <v>18242</v>
      </c>
      <c r="O7570">
        <v>93</v>
      </c>
      <c r="P7570" cm="1">
        <f t="array" ref="P7570">_xlfn.XLOOKUP(D7570, CPI!$A:A, CPI!$B:B)</f>
        <v>255.7</v>
      </c>
      <c r="Q7570" s="9">
        <f>IF(M7570="","",PRODUCT(M7570,CPI!$B$112/P7570))</f>
        <v>31656518.721157607</v>
      </c>
    </row>
    <row r="7571" spans="1:17">
      <c r="A7571" t="s">
        <v>21681</v>
      </c>
      <c r="B7571" t="s">
        <v>44</v>
      </c>
      <c r="C7571" t="s">
        <v>74</v>
      </c>
      <c r="D7571">
        <v>2019</v>
      </c>
      <c r="E7571" t="s">
        <v>21682</v>
      </c>
      <c r="F7571">
        <v>6.3</v>
      </c>
      <c r="G7571">
        <v>8800</v>
      </c>
      <c r="H7571" t="s">
        <v>21683</v>
      </c>
      <c r="I7571" t="s">
        <v>21684</v>
      </c>
      <c r="J7571" t="s">
        <v>21685</v>
      </c>
      <c r="K7571" t="s">
        <v>41</v>
      </c>
      <c r="L7571">
        <v>14000000</v>
      </c>
      <c r="M7571">
        <v>50444358</v>
      </c>
      <c r="N7571" t="s">
        <v>9120</v>
      </c>
      <c r="O7571">
        <v>116</v>
      </c>
      <c r="P7571" cm="1">
        <f t="array" ref="P7571">_xlfn.XLOOKUP(D7571, CPI!$A:A, CPI!$B:B)</f>
        <v>255.7</v>
      </c>
      <c r="Q7571" s="9">
        <f>IF(M7571="","",PRODUCT(M7571,CPI!$B$112/P7571))</f>
        <v>60111051.554947205</v>
      </c>
    </row>
    <row r="7572" spans="1:17">
      <c r="A7572" t="s">
        <v>21686</v>
      </c>
      <c r="B7572" t="s">
        <v>2010</v>
      </c>
      <c r="C7572" t="s">
        <v>52</v>
      </c>
      <c r="D7572">
        <v>2019</v>
      </c>
      <c r="E7572" t="s">
        <v>21520</v>
      </c>
      <c r="F7572">
        <v>6</v>
      </c>
      <c r="G7572">
        <v>4700</v>
      </c>
      <c r="H7572" t="s">
        <v>21687</v>
      </c>
      <c r="I7572" t="s">
        <v>21687</v>
      </c>
      <c r="J7572" t="s">
        <v>2377</v>
      </c>
      <c r="K7572" t="s">
        <v>33</v>
      </c>
      <c r="L7572">
        <v>10000000</v>
      </c>
      <c r="M7572">
        <v>16418218</v>
      </c>
      <c r="N7572" t="s">
        <v>18017</v>
      </c>
      <c r="O7572">
        <v>90</v>
      </c>
      <c r="P7572" cm="1">
        <f t="array" ref="P7572">_xlfn.XLOOKUP(D7572, CPI!$A:A, CPI!$B:B)</f>
        <v>255.7</v>
      </c>
      <c r="Q7572" s="9">
        <f>IF(M7572="","",PRODUCT(M7572,CPI!$B$112/P7572))</f>
        <v>19564454.535001956</v>
      </c>
    </row>
    <row r="7573" spans="1:17">
      <c r="A7573" t="s">
        <v>21688</v>
      </c>
      <c r="B7573" t="s">
        <v>2010</v>
      </c>
      <c r="C7573" t="s">
        <v>52</v>
      </c>
      <c r="D7573">
        <v>2019</v>
      </c>
      <c r="E7573" t="s">
        <v>21049</v>
      </c>
      <c r="F7573">
        <v>5.5</v>
      </c>
      <c r="G7573">
        <v>12000</v>
      </c>
      <c r="H7573" t="s">
        <v>14918</v>
      </c>
      <c r="I7573" t="s">
        <v>21689</v>
      </c>
      <c r="J7573" t="s">
        <v>20550</v>
      </c>
      <c r="K7573" t="s">
        <v>41</v>
      </c>
      <c r="L7573">
        <v>20000000</v>
      </c>
      <c r="M7573">
        <v>49000667</v>
      </c>
      <c r="N7573" t="s">
        <v>72</v>
      </c>
      <c r="O7573">
        <v>109</v>
      </c>
      <c r="P7573" cm="1">
        <f t="array" ref="P7573">_xlfn.XLOOKUP(D7573, CPI!$A:A, CPI!$B:B)</f>
        <v>255.7</v>
      </c>
      <c r="Q7573" s="9">
        <f>IF(M7573="","",PRODUCT(M7573,CPI!$B$112/P7573))</f>
        <v>58390704.86859601</v>
      </c>
    </row>
    <row r="7574" spans="1:17">
      <c r="A7574" t="s">
        <v>21690</v>
      </c>
      <c r="B7574" t="s">
        <v>27</v>
      </c>
      <c r="C7574" t="s">
        <v>162</v>
      </c>
      <c r="D7574">
        <v>2019</v>
      </c>
      <c r="E7574" t="s">
        <v>21022</v>
      </c>
      <c r="F7574">
        <v>5.9</v>
      </c>
      <c r="G7574">
        <v>24000</v>
      </c>
      <c r="H7574" t="s">
        <v>21691</v>
      </c>
      <c r="I7574" t="s">
        <v>15802</v>
      </c>
      <c r="J7574" t="s">
        <v>17595</v>
      </c>
      <c r="K7574" t="s">
        <v>41</v>
      </c>
      <c r="L7574">
        <v>6000000</v>
      </c>
      <c r="M7574">
        <v>21150265</v>
      </c>
      <c r="N7574" t="s">
        <v>61</v>
      </c>
      <c r="O7574">
        <v>92</v>
      </c>
      <c r="P7574" cm="1">
        <f t="array" ref="P7574">_xlfn.XLOOKUP(D7574, CPI!$A:A, CPI!$B:B)</f>
        <v>255.7</v>
      </c>
      <c r="Q7574" s="9">
        <f>IF(M7574="","",PRODUCT(M7574,CPI!$B$112/P7574))</f>
        <v>25203307.569417287</v>
      </c>
    </row>
    <row r="7575" spans="1:17">
      <c r="A7575" t="s">
        <v>21692</v>
      </c>
      <c r="B7575" t="s">
        <v>458</v>
      </c>
      <c r="C7575" t="s">
        <v>401</v>
      </c>
      <c r="D7575">
        <v>2019</v>
      </c>
      <c r="E7575" t="s">
        <v>21693</v>
      </c>
      <c r="F7575">
        <v>7.5</v>
      </c>
      <c r="G7575">
        <v>6500</v>
      </c>
      <c r="H7575" t="s">
        <v>21694</v>
      </c>
      <c r="I7575" t="s">
        <v>21694</v>
      </c>
      <c r="J7575" t="s">
        <v>21695</v>
      </c>
      <c r="K7575" t="s">
        <v>6002</v>
      </c>
      <c r="M7575">
        <v>726264074</v>
      </c>
      <c r="N7575" t="s">
        <v>21696</v>
      </c>
      <c r="O7575">
        <v>110</v>
      </c>
      <c r="P7575" cm="1">
        <f t="array" ref="P7575">_xlfn.XLOOKUP(D7575, CPI!$A:A, CPI!$B:B)</f>
        <v>255.7</v>
      </c>
      <c r="Q7575" s="9">
        <f>IF(M7575="","",PRODUCT(M7575,CPI!$B$112/P7575))</f>
        <v>865438652.12280023</v>
      </c>
    </row>
    <row r="7576" spans="1:17">
      <c r="A7576" t="s">
        <v>21697</v>
      </c>
      <c r="B7576" t="s">
        <v>44</v>
      </c>
      <c r="C7576" t="s">
        <v>28</v>
      </c>
      <c r="D7576">
        <v>2019</v>
      </c>
      <c r="E7576" t="s">
        <v>21288</v>
      </c>
      <c r="F7576">
        <v>6.9</v>
      </c>
      <c r="G7576">
        <v>3100</v>
      </c>
      <c r="H7576" t="s">
        <v>21698</v>
      </c>
      <c r="I7576" t="s">
        <v>21699</v>
      </c>
      <c r="J7576" t="s">
        <v>21700</v>
      </c>
      <c r="K7576" t="s">
        <v>259</v>
      </c>
      <c r="M7576">
        <v>4393018</v>
      </c>
      <c r="N7576" t="s">
        <v>21701</v>
      </c>
      <c r="O7576">
        <v>99</v>
      </c>
      <c r="P7576" cm="1">
        <f t="array" ref="P7576">_xlfn.XLOOKUP(D7576, CPI!$A:A, CPI!$B:B)</f>
        <v>255.7</v>
      </c>
      <c r="Q7576" s="9">
        <f>IF(M7576="","",PRODUCT(M7576,CPI!$B$112/P7576))</f>
        <v>5234855.6300351974</v>
      </c>
    </row>
    <row r="7577" spans="1:17">
      <c r="A7577" t="s">
        <v>21702</v>
      </c>
      <c r="B7577" t="s">
        <v>458</v>
      </c>
      <c r="C7577" t="s">
        <v>28</v>
      </c>
      <c r="D7577">
        <v>2019</v>
      </c>
      <c r="E7577" t="s">
        <v>21422</v>
      </c>
      <c r="F7577">
        <v>8</v>
      </c>
      <c r="G7577">
        <v>34000</v>
      </c>
      <c r="H7577" t="s">
        <v>17324</v>
      </c>
      <c r="I7577" t="s">
        <v>17324</v>
      </c>
      <c r="J7577" t="s">
        <v>21703</v>
      </c>
      <c r="K7577" t="s">
        <v>10304</v>
      </c>
      <c r="M7577">
        <v>28141995</v>
      </c>
      <c r="N7577" t="s">
        <v>12182</v>
      </c>
      <c r="O7577">
        <v>154</v>
      </c>
      <c r="P7577" cm="1">
        <f t="array" ref="P7577">_xlfn.XLOOKUP(D7577, CPI!$A:A, CPI!$B:B)</f>
        <v>255.7</v>
      </c>
      <c r="Q7577" s="9">
        <f>IF(M7577="","",PRODUCT(M7577,CPI!$B$112/P7577))</f>
        <v>33534868.504106376</v>
      </c>
    </row>
    <row r="7578" spans="1:17">
      <c r="A7578" t="s">
        <v>21704</v>
      </c>
      <c r="B7578" t="s">
        <v>27</v>
      </c>
      <c r="C7578" t="s">
        <v>115</v>
      </c>
      <c r="D7578">
        <v>2019</v>
      </c>
      <c r="E7578" t="s">
        <v>21049</v>
      </c>
      <c r="F7578">
        <v>5.3</v>
      </c>
      <c r="G7578">
        <v>3700</v>
      </c>
      <c r="H7578" t="s">
        <v>21705</v>
      </c>
      <c r="I7578" t="s">
        <v>19037</v>
      </c>
      <c r="J7578" t="s">
        <v>21706</v>
      </c>
      <c r="K7578" t="s">
        <v>41</v>
      </c>
      <c r="M7578">
        <v>20440</v>
      </c>
      <c r="N7578" t="s">
        <v>21707</v>
      </c>
      <c r="O7578">
        <v>105</v>
      </c>
      <c r="P7578" cm="1">
        <f t="array" ref="P7578">_xlfn.XLOOKUP(D7578, CPI!$A:A, CPI!$B:B)</f>
        <v>255.7</v>
      </c>
      <c r="Q7578" s="9">
        <f>IF(M7578="","",PRODUCT(M7578,CPI!$B$112/P7578))</f>
        <v>24356.933906922175</v>
      </c>
    </row>
    <row r="7579" spans="1:17">
      <c r="A7579" t="s">
        <v>21708</v>
      </c>
      <c r="B7579" t="s">
        <v>44</v>
      </c>
      <c r="C7579" t="s">
        <v>28</v>
      </c>
      <c r="D7579">
        <v>2019</v>
      </c>
      <c r="E7579" t="s">
        <v>21475</v>
      </c>
      <c r="F7579">
        <v>6.6</v>
      </c>
      <c r="G7579">
        <v>4100</v>
      </c>
      <c r="H7579" t="s">
        <v>15971</v>
      </c>
      <c r="I7579" t="s">
        <v>15971</v>
      </c>
      <c r="J7579" t="s">
        <v>15971</v>
      </c>
      <c r="K7579" t="s">
        <v>41</v>
      </c>
      <c r="L7579">
        <v>5000000</v>
      </c>
      <c r="M7579">
        <v>38026103</v>
      </c>
      <c r="N7579" t="s">
        <v>21709</v>
      </c>
      <c r="O7579">
        <v>119</v>
      </c>
      <c r="P7579" cm="1">
        <f t="array" ref="P7579">_xlfn.XLOOKUP(D7579, CPI!$A:A, CPI!$B:B)</f>
        <v>255.7</v>
      </c>
      <c r="Q7579" s="9">
        <f>IF(M7579="","",PRODUCT(M7579,CPI!$B$112/P7579))</f>
        <v>45313076.199061401</v>
      </c>
    </row>
    <row r="7580" spans="1:17">
      <c r="A7580" t="s">
        <v>21710</v>
      </c>
      <c r="C7580" t="s">
        <v>115</v>
      </c>
      <c r="D7580">
        <v>2019</v>
      </c>
      <c r="E7580" t="s">
        <v>21410</v>
      </c>
      <c r="F7580">
        <v>6.2</v>
      </c>
      <c r="G7580">
        <v>481</v>
      </c>
      <c r="H7580" t="s">
        <v>20679</v>
      </c>
      <c r="I7580" t="s">
        <v>20679</v>
      </c>
      <c r="J7580" t="s">
        <v>21711</v>
      </c>
      <c r="K7580" t="s">
        <v>41</v>
      </c>
      <c r="M7580">
        <v>80657</v>
      </c>
      <c r="N7580" t="s">
        <v>21712</v>
      </c>
      <c r="O7580">
        <v>87</v>
      </c>
      <c r="P7580" cm="1">
        <f t="array" ref="P7580">_xlfn.XLOOKUP(D7580, CPI!$A:A, CPI!$B:B)</f>
        <v>255.7</v>
      </c>
      <c r="Q7580" s="9">
        <f>IF(M7580="","",PRODUCT(M7580,CPI!$B$112/P7580))</f>
        <v>96113.366836136105</v>
      </c>
    </row>
    <row r="7581" spans="1:17">
      <c r="A7581" t="s">
        <v>21713</v>
      </c>
      <c r="B7581" t="s">
        <v>2010</v>
      </c>
      <c r="C7581" t="s">
        <v>52</v>
      </c>
      <c r="D7581">
        <v>2019</v>
      </c>
      <c r="E7581" t="s">
        <v>21071</v>
      </c>
      <c r="F7581">
        <v>4.5</v>
      </c>
      <c r="G7581">
        <v>4000</v>
      </c>
      <c r="H7581" t="s">
        <v>14265</v>
      </c>
      <c r="I7581" t="s">
        <v>14265</v>
      </c>
      <c r="J7581" t="s">
        <v>14265</v>
      </c>
      <c r="K7581" t="s">
        <v>41</v>
      </c>
      <c r="L7581">
        <v>20000000</v>
      </c>
      <c r="M7581">
        <v>74747725</v>
      </c>
      <c r="N7581" t="s">
        <v>16017</v>
      </c>
      <c r="O7581">
        <v>109</v>
      </c>
      <c r="P7581" cm="1">
        <f t="array" ref="P7581">_xlfn.XLOOKUP(D7581, CPI!$A:A, CPI!$B:B)</f>
        <v>255.7</v>
      </c>
      <c r="Q7581" s="9">
        <f>IF(M7581="","",PRODUCT(M7581,CPI!$B$112/P7581))</f>
        <v>89071692.637856871</v>
      </c>
    </row>
    <row r="7582" spans="1:17">
      <c r="A7582" t="s">
        <v>21714</v>
      </c>
      <c r="B7582" t="s">
        <v>458</v>
      </c>
      <c r="C7582" t="s">
        <v>115</v>
      </c>
      <c r="D7582">
        <v>2019</v>
      </c>
      <c r="E7582" t="s">
        <v>21715</v>
      </c>
      <c r="F7582">
        <v>5.2</v>
      </c>
      <c r="G7582">
        <v>735</v>
      </c>
      <c r="H7582" t="s">
        <v>21716</v>
      </c>
      <c r="I7582" t="s">
        <v>21716</v>
      </c>
      <c r="J7582" t="s">
        <v>8633</v>
      </c>
      <c r="K7582" t="s">
        <v>41</v>
      </c>
      <c r="M7582">
        <v>682</v>
      </c>
      <c r="N7582" t="s">
        <v>21717</v>
      </c>
      <c r="O7582">
        <v>93</v>
      </c>
      <c r="P7582" cm="1">
        <f t="array" ref="P7582">_xlfn.XLOOKUP(D7582, CPI!$A:A, CPI!$B:B)</f>
        <v>255.7</v>
      </c>
      <c r="Q7582" s="9">
        <f>IF(M7582="","",PRODUCT(M7582,CPI!$B$112/P7582))</f>
        <v>812.69221744231527</v>
      </c>
    </row>
    <row r="7583" spans="1:17">
      <c r="A7583" t="s">
        <v>21718</v>
      </c>
      <c r="B7583" t="s">
        <v>458</v>
      </c>
      <c r="C7583" t="s">
        <v>45</v>
      </c>
      <c r="D7583">
        <v>2019</v>
      </c>
      <c r="E7583" t="s">
        <v>21245</v>
      </c>
      <c r="F7583">
        <v>7.1</v>
      </c>
      <c r="G7583">
        <v>7600</v>
      </c>
      <c r="H7583" t="s">
        <v>21719</v>
      </c>
      <c r="I7583" t="s">
        <v>21720</v>
      </c>
      <c r="J7583" t="s">
        <v>21721</v>
      </c>
      <c r="K7583" t="s">
        <v>931</v>
      </c>
      <c r="M7583">
        <v>119932733</v>
      </c>
      <c r="N7583" t="s">
        <v>21722</v>
      </c>
      <c r="O7583">
        <v>111</v>
      </c>
      <c r="P7583" cm="1">
        <f t="array" ref="P7583">_xlfn.XLOOKUP(D7583, CPI!$A:A, CPI!$B:B)</f>
        <v>255.7</v>
      </c>
      <c r="Q7583" s="9">
        <f>IF(M7583="","",PRODUCT(M7583,CPI!$B$112/P7583))</f>
        <v>142915540.6535002</v>
      </c>
    </row>
    <row r="7584" spans="1:17">
      <c r="A7584" t="s">
        <v>21723</v>
      </c>
      <c r="B7584" t="s">
        <v>2010</v>
      </c>
      <c r="C7584" t="s">
        <v>28</v>
      </c>
      <c r="D7584">
        <v>2019</v>
      </c>
      <c r="E7584" t="s">
        <v>21724</v>
      </c>
      <c r="F7584">
        <v>5.7</v>
      </c>
      <c r="G7584">
        <v>1500</v>
      </c>
      <c r="H7584" t="s">
        <v>21725</v>
      </c>
      <c r="I7584" t="s">
        <v>21725</v>
      </c>
      <c r="J7584" t="s">
        <v>3536</v>
      </c>
      <c r="K7584" t="s">
        <v>41</v>
      </c>
      <c r="M7584">
        <v>354103</v>
      </c>
      <c r="N7584" t="s">
        <v>21726</v>
      </c>
      <c r="O7584">
        <v>94</v>
      </c>
      <c r="P7584" cm="1">
        <f t="array" ref="P7584">_xlfn.XLOOKUP(D7584, CPI!$A:A, CPI!$B:B)</f>
        <v>255.7</v>
      </c>
      <c r="Q7584" s="9">
        <f>IF(M7584="","",PRODUCT(M7584,CPI!$B$112/P7584))</f>
        <v>421960.04732107942</v>
      </c>
    </row>
    <row r="7585" spans="1:17">
      <c r="A7585" t="s">
        <v>21727</v>
      </c>
      <c r="B7585" t="s">
        <v>2010</v>
      </c>
      <c r="C7585" t="s">
        <v>28</v>
      </c>
      <c r="D7585">
        <v>2019</v>
      </c>
      <c r="E7585" t="s">
        <v>20925</v>
      </c>
      <c r="F7585">
        <v>5.9</v>
      </c>
      <c r="G7585">
        <v>6600</v>
      </c>
      <c r="H7585" t="s">
        <v>20536</v>
      </c>
      <c r="I7585" t="s">
        <v>21689</v>
      </c>
      <c r="J7585" t="s">
        <v>21728</v>
      </c>
      <c r="K7585" t="s">
        <v>41</v>
      </c>
      <c r="L7585">
        <v>9000000</v>
      </c>
      <c r="M7585">
        <v>6750029</v>
      </c>
      <c r="N7585" t="s">
        <v>20509</v>
      </c>
      <c r="O7585">
        <v>100</v>
      </c>
      <c r="P7585" cm="1">
        <f t="array" ref="P7585">_xlfn.XLOOKUP(D7585, CPI!$A:A, CPI!$B:B)</f>
        <v>255.7</v>
      </c>
      <c r="Q7585" s="9">
        <f>IF(M7585="","",PRODUCT(M7585,CPI!$B$112/P7585))</f>
        <v>8043542.5745013691</v>
      </c>
    </row>
    <row r="7586" spans="1:17">
      <c r="A7586" t="s">
        <v>21729</v>
      </c>
      <c r="B7586" t="s">
        <v>44</v>
      </c>
      <c r="C7586" t="s">
        <v>52</v>
      </c>
      <c r="D7586">
        <v>2019</v>
      </c>
      <c r="E7586" t="s">
        <v>21730</v>
      </c>
      <c r="F7586">
        <v>6.2</v>
      </c>
      <c r="G7586">
        <v>719</v>
      </c>
      <c r="H7586" t="s">
        <v>21731</v>
      </c>
      <c r="I7586" t="s">
        <v>21732</v>
      </c>
      <c r="J7586" t="s">
        <v>21733</v>
      </c>
      <c r="K7586" t="s">
        <v>41</v>
      </c>
      <c r="M7586">
        <v>210091</v>
      </c>
      <c r="N7586" t="s">
        <v>21734</v>
      </c>
      <c r="O7586">
        <v>106</v>
      </c>
      <c r="P7586" cm="1">
        <f t="array" ref="P7586">_xlfn.XLOOKUP(D7586, CPI!$A:A, CPI!$B:B)</f>
        <v>255.7</v>
      </c>
      <c r="Q7586" s="9">
        <f>IF(M7586="","",PRODUCT(M7586,CPI!$B$112/P7586))</f>
        <v>250350.91005084084</v>
      </c>
    </row>
    <row r="7587" spans="1:17">
      <c r="A7587" t="s">
        <v>21735</v>
      </c>
      <c r="B7587" t="s">
        <v>458</v>
      </c>
      <c r="C7587" t="s">
        <v>28</v>
      </c>
      <c r="D7587">
        <v>2019</v>
      </c>
      <c r="E7587" t="s">
        <v>21682</v>
      </c>
      <c r="F7587">
        <v>3.6</v>
      </c>
      <c r="G7587">
        <v>12000</v>
      </c>
      <c r="H7587" t="s">
        <v>21736</v>
      </c>
      <c r="I7587" t="s">
        <v>16987</v>
      </c>
      <c r="J7587" t="s">
        <v>21737</v>
      </c>
      <c r="K7587" t="s">
        <v>10304</v>
      </c>
      <c r="M7587">
        <v>17987034</v>
      </c>
      <c r="N7587" t="s">
        <v>10305</v>
      </c>
      <c r="O7587">
        <v>166</v>
      </c>
      <c r="P7587" cm="1">
        <f t="array" ref="P7587">_xlfn.XLOOKUP(D7587, CPI!$A:A, CPI!$B:B)</f>
        <v>255.7</v>
      </c>
      <c r="Q7587" s="9">
        <f>IF(M7587="","",PRODUCT(M7587,CPI!$B$112/P7587))</f>
        <v>21433904.027375832</v>
      </c>
    </row>
    <row r="7588" spans="1:17">
      <c r="A7588" t="s">
        <v>21738</v>
      </c>
      <c r="B7588" t="s">
        <v>458</v>
      </c>
      <c r="C7588" t="s">
        <v>45</v>
      </c>
      <c r="D7588">
        <v>2019</v>
      </c>
      <c r="E7588" t="s">
        <v>21739</v>
      </c>
      <c r="F7588">
        <v>8.1</v>
      </c>
      <c r="G7588">
        <v>9800</v>
      </c>
      <c r="H7588" t="s">
        <v>21740</v>
      </c>
      <c r="I7588" t="s">
        <v>21741</v>
      </c>
      <c r="J7588" t="s">
        <v>21631</v>
      </c>
      <c r="K7588" t="s">
        <v>10304</v>
      </c>
      <c r="M7588">
        <v>914565</v>
      </c>
      <c r="N7588" t="s">
        <v>21742</v>
      </c>
      <c r="O7588">
        <v>143</v>
      </c>
      <c r="P7588" cm="1">
        <f t="array" ref="P7588">_xlfn.XLOOKUP(D7588, CPI!$A:A, CPI!$B:B)</f>
        <v>255.7</v>
      </c>
      <c r="Q7588" s="9">
        <f>IF(M7588="","",PRODUCT(M7588,CPI!$B$112/P7588))</f>
        <v>1089823.8384825969</v>
      </c>
    </row>
    <row r="7589" spans="1:17">
      <c r="A7589" t="s">
        <v>21743</v>
      </c>
      <c r="B7589" t="s">
        <v>458</v>
      </c>
      <c r="C7589" t="s">
        <v>28</v>
      </c>
      <c r="D7589">
        <v>2019</v>
      </c>
      <c r="E7589" t="s">
        <v>21744</v>
      </c>
      <c r="F7589">
        <v>6.5</v>
      </c>
      <c r="G7589">
        <v>13000</v>
      </c>
      <c r="H7589" t="s">
        <v>21745</v>
      </c>
      <c r="I7589" t="s">
        <v>21746</v>
      </c>
      <c r="J7589" t="s">
        <v>21747</v>
      </c>
      <c r="K7589" t="s">
        <v>10304</v>
      </c>
      <c r="M7589">
        <v>5667057</v>
      </c>
      <c r="N7589" t="s">
        <v>21748</v>
      </c>
      <c r="O7589">
        <v>130</v>
      </c>
      <c r="P7589" cm="1">
        <f t="array" ref="P7589">_xlfn.XLOOKUP(D7589, CPI!$A:A, CPI!$B:B)</f>
        <v>255.7</v>
      </c>
      <c r="Q7589" s="9">
        <f>IF(M7589="","",PRODUCT(M7589,CPI!$B$112/P7589))</f>
        <v>6753039.7649589367</v>
      </c>
    </row>
    <row r="7590" spans="1:17">
      <c r="A7590" t="s">
        <v>21749</v>
      </c>
      <c r="B7590" t="s">
        <v>458</v>
      </c>
      <c r="C7590" t="s">
        <v>162</v>
      </c>
      <c r="D7590">
        <v>2019</v>
      </c>
      <c r="E7590" t="s">
        <v>21750</v>
      </c>
      <c r="F7590">
        <v>6.5</v>
      </c>
      <c r="G7590">
        <v>2500</v>
      </c>
      <c r="H7590" t="s">
        <v>21751</v>
      </c>
      <c r="I7590" t="s">
        <v>21751</v>
      </c>
      <c r="J7590" t="s">
        <v>21751</v>
      </c>
      <c r="K7590" t="s">
        <v>41</v>
      </c>
      <c r="L7590">
        <v>5000000</v>
      </c>
      <c r="M7590">
        <v>359377</v>
      </c>
      <c r="N7590" t="s">
        <v>21752</v>
      </c>
      <c r="O7590">
        <v>96</v>
      </c>
      <c r="P7590" cm="1">
        <f t="array" ref="P7590">_xlfn.XLOOKUP(D7590, CPI!$A:A, CPI!$B:B)</f>
        <v>255.7</v>
      </c>
      <c r="Q7590" s="9">
        <f>IF(M7590="","",PRODUCT(M7590,CPI!$B$112/P7590))</f>
        <v>428244.70825185766</v>
      </c>
    </row>
    <row r="7591" spans="1:17">
      <c r="A7591" t="s">
        <v>21753</v>
      </c>
      <c r="B7591" t="s">
        <v>458</v>
      </c>
      <c r="C7591" t="s">
        <v>45</v>
      </c>
      <c r="D7591">
        <v>2019</v>
      </c>
      <c r="E7591" t="s">
        <v>21744</v>
      </c>
      <c r="F7591">
        <v>7.2</v>
      </c>
      <c r="G7591">
        <v>10000</v>
      </c>
      <c r="H7591" t="s">
        <v>13214</v>
      </c>
      <c r="I7591" t="s">
        <v>21754</v>
      </c>
      <c r="J7591" t="s">
        <v>21755</v>
      </c>
      <c r="K7591" t="s">
        <v>10304</v>
      </c>
      <c r="M7591">
        <v>13098981</v>
      </c>
      <c r="N7591" t="s">
        <v>21756</v>
      </c>
      <c r="O7591">
        <v>146</v>
      </c>
      <c r="P7591" cm="1">
        <f t="array" ref="P7591">_xlfn.XLOOKUP(D7591, CPI!$A:A, CPI!$B:B)</f>
        <v>255.7</v>
      </c>
      <c r="Q7591" s="9">
        <f>IF(M7591="","",PRODUCT(M7591,CPI!$B$112/P7591))</f>
        <v>15609149.435666798</v>
      </c>
    </row>
    <row r="7592" spans="1:17">
      <c r="A7592" t="s">
        <v>21757</v>
      </c>
      <c r="B7592" t="s">
        <v>458</v>
      </c>
      <c r="C7592" t="s">
        <v>45</v>
      </c>
      <c r="D7592">
        <v>2019</v>
      </c>
      <c r="E7592" t="s">
        <v>21451</v>
      </c>
      <c r="F7592">
        <v>5.2</v>
      </c>
      <c r="G7592">
        <v>17000</v>
      </c>
      <c r="H7592" t="s">
        <v>21758</v>
      </c>
      <c r="I7592" t="s">
        <v>21758</v>
      </c>
      <c r="J7592" t="s">
        <v>19506</v>
      </c>
      <c r="K7592" t="s">
        <v>10304</v>
      </c>
      <c r="M7592">
        <v>5708522</v>
      </c>
      <c r="N7592" t="s">
        <v>21759</v>
      </c>
      <c r="O7592">
        <v>170</v>
      </c>
      <c r="P7592" cm="1">
        <f t="array" ref="P7592">_xlfn.XLOOKUP(D7592, CPI!$A:A, CPI!$B:B)</f>
        <v>255.7</v>
      </c>
      <c r="Q7592" s="9">
        <f>IF(M7592="","",PRODUCT(M7592,CPI!$B$112/P7592))</f>
        <v>6802450.7368009388</v>
      </c>
    </row>
    <row r="7593" spans="1:17">
      <c r="A7593" t="s">
        <v>21760</v>
      </c>
      <c r="B7593" t="s">
        <v>458</v>
      </c>
      <c r="C7593" t="s">
        <v>45</v>
      </c>
      <c r="D7593">
        <v>2019</v>
      </c>
      <c r="E7593" t="s">
        <v>21761</v>
      </c>
      <c r="F7593">
        <v>7</v>
      </c>
      <c r="G7593">
        <v>4700</v>
      </c>
      <c r="H7593" t="s">
        <v>21762</v>
      </c>
      <c r="I7593" t="s">
        <v>21762</v>
      </c>
      <c r="J7593" t="s">
        <v>21763</v>
      </c>
      <c r="K7593" t="s">
        <v>931</v>
      </c>
      <c r="M7593">
        <v>69501772</v>
      </c>
      <c r="N7593" t="s">
        <v>21764</v>
      </c>
      <c r="O7593">
        <v>103</v>
      </c>
      <c r="P7593" cm="1">
        <f t="array" ref="P7593">_xlfn.XLOOKUP(D7593, CPI!$A:A, CPI!$B:B)</f>
        <v>255.7</v>
      </c>
      <c r="Q7593" s="9">
        <f>IF(M7593="","",PRODUCT(M7593,CPI!$B$112/P7593))</f>
        <v>82820453.376613215</v>
      </c>
    </row>
    <row r="7594" spans="1:17">
      <c r="A7594" t="s">
        <v>21765</v>
      </c>
      <c r="B7594" t="s">
        <v>27</v>
      </c>
      <c r="C7594" t="s">
        <v>28</v>
      </c>
      <c r="D7594">
        <v>2019</v>
      </c>
      <c r="E7594" t="s">
        <v>21766</v>
      </c>
      <c r="F7594">
        <v>6.3</v>
      </c>
      <c r="G7594">
        <v>417</v>
      </c>
      <c r="H7594" t="s">
        <v>21767</v>
      </c>
      <c r="I7594" t="s">
        <v>21767</v>
      </c>
      <c r="J7594" t="s">
        <v>21768</v>
      </c>
      <c r="K7594" t="s">
        <v>41</v>
      </c>
      <c r="M7594">
        <v>300842</v>
      </c>
      <c r="N7594" t="s">
        <v>21769</v>
      </c>
      <c r="O7594">
        <v>137</v>
      </c>
      <c r="P7594" cm="1">
        <f t="array" ref="P7594">_xlfn.XLOOKUP(D7594, CPI!$A:A, CPI!$B:B)</f>
        <v>255.7</v>
      </c>
      <c r="Q7594" s="9">
        <f>IF(M7594="","",PRODUCT(M7594,CPI!$B$112/P7594))</f>
        <v>358492.59835745016</v>
      </c>
    </row>
    <row r="7595" spans="1:17">
      <c r="A7595" t="s">
        <v>21770</v>
      </c>
      <c r="B7595" t="s">
        <v>27</v>
      </c>
      <c r="C7595" t="s">
        <v>28</v>
      </c>
      <c r="D7595">
        <v>2019</v>
      </c>
      <c r="E7595" t="s">
        <v>16036</v>
      </c>
      <c r="F7595">
        <v>5.4</v>
      </c>
      <c r="G7595">
        <v>2900</v>
      </c>
      <c r="H7595" t="s">
        <v>21771</v>
      </c>
      <c r="I7595" t="s">
        <v>21771</v>
      </c>
      <c r="J7595" t="s">
        <v>21772</v>
      </c>
      <c r="K7595" t="s">
        <v>41</v>
      </c>
      <c r="M7595">
        <v>172952</v>
      </c>
      <c r="N7595" t="s">
        <v>19473</v>
      </c>
      <c r="O7595">
        <v>98</v>
      </c>
      <c r="P7595" cm="1">
        <f t="array" ref="P7595">_xlfn.XLOOKUP(D7595, CPI!$A:A, CPI!$B:B)</f>
        <v>255.7</v>
      </c>
      <c r="Q7595" s="9">
        <f>IF(M7595="","",PRODUCT(M7595,CPI!$B$112/P7595))</f>
        <v>206094.93312475557</v>
      </c>
    </row>
    <row r="7596" spans="1:17">
      <c r="A7596" t="s">
        <v>21773</v>
      </c>
      <c r="B7596" t="s">
        <v>27</v>
      </c>
      <c r="C7596" t="s">
        <v>74</v>
      </c>
      <c r="D7596">
        <v>2019</v>
      </c>
      <c r="E7596" t="s">
        <v>21127</v>
      </c>
      <c r="F7596">
        <v>5.8</v>
      </c>
      <c r="G7596">
        <v>13000</v>
      </c>
      <c r="H7596" t="s">
        <v>17030</v>
      </c>
      <c r="I7596" t="s">
        <v>21774</v>
      </c>
      <c r="J7596" t="s">
        <v>21775</v>
      </c>
      <c r="K7596" t="s">
        <v>41</v>
      </c>
      <c r="L7596">
        <v>6000000</v>
      </c>
      <c r="M7596">
        <v>21354152</v>
      </c>
      <c r="N7596" t="s">
        <v>21776</v>
      </c>
      <c r="O7596">
        <v>109</v>
      </c>
      <c r="P7596" cm="1">
        <f t="array" ref="P7596">_xlfn.XLOOKUP(D7596, CPI!$A:A, CPI!$B:B)</f>
        <v>255.7</v>
      </c>
      <c r="Q7596" s="9">
        <f>IF(M7596="","",PRODUCT(M7596,CPI!$B$112/P7596))</f>
        <v>25446265.601877201</v>
      </c>
    </row>
    <row r="7597" spans="1:17">
      <c r="A7597" t="s">
        <v>21777</v>
      </c>
      <c r="B7597" t="s">
        <v>458</v>
      </c>
      <c r="C7597" t="s">
        <v>45</v>
      </c>
      <c r="D7597">
        <v>2019</v>
      </c>
      <c r="E7597" t="s">
        <v>21520</v>
      </c>
      <c r="F7597">
        <v>2.2000000000000002</v>
      </c>
      <c r="G7597">
        <v>18000</v>
      </c>
      <c r="H7597" t="s">
        <v>21778</v>
      </c>
      <c r="I7597" t="s">
        <v>21779</v>
      </c>
      <c r="J7597" t="s">
        <v>21780</v>
      </c>
      <c r="K7597" t="s">
        <v>10304</v>
      </c>
      <c r="M7597">
        <v>1635907</v>
      </c>
      <c r="N7597" t="s">
        <v>21632</v>
      </c>
      <c r="O7597">
        <v>146</v>
      </c>
      <c r="P7597" cm="1">
        <f t="array" ref="P7597">_xlfn.XLOOKUP(D7597, CPI!$A:A, CPI!$B:B)</f>
        <v>255.7</v>
      </c>
      <c r="Q7597" s="9">
        <f>IF(M7597="","",PRODUCT(M7597,CPI!$B$112/P7597))</f>
        <v>1949397.1955416505</v>
      </c>
    </row>
    <row r="7598" spans="1:17">
      <c r="A7598" t="s">
        <v>21781</v>
      </c>
      <c r="B7598" t="s">
        <v>458</v>
      </c>
      <c r="C7598" t="s">
        <v>45</v>
      </c>
      <c r="D7598">
        <v>2019</v>
      </c>
      <c r="E7598" t="s">
        <v>21761</v>
      </c>
      <c r="F7598">
        <v>6.2</v>
      </c>
      <c r="G7598">
        <v>2500</v>
      </c>
      <c r="H7598" t="s">
        <v>21782</v>
      </c>
      <c r="I7598" t="s">
        <v>21782</v>
      </c>
      <c r="J7598" t="s">
        <v>21783</v>
      </c>
      <c r="K7598" t="s">
        <v>931</v>
      </c>
      <c r="M7598">
        <v>11799556</v>
      </c>
      <c r="N7598" t="s">
        <v>21784</v>
      </c>
      <c r="O7598">
        <v>129</v>
      </c>
      <c r="P7598" cm="1">
        <f t="array" ref="P7598">_xlfn.XLOOKUP(D7598, CPI!$A:A, CPI!$B:B)</f>
        <v>255.7</v>
      </c>
      <c r="Q7598" s="9">
        <f>IF(M7598="","",PRODUCT(M7598,CPI!$B$112/P7598))</f>
        <v>14060714.560813453</v>
      </c>
    </row>
    <row r="7599" spans="1:17">
      <c r="A7599" t="s">
        <v>21785</v>
      </c>
      <c r="B7599" t="s">
        <v>458</v>
      </c>
      <c r="C7599" t="s">
        <v>52</v>
      </c>
      <c r="D7599">
        <v>2019</v>
      </c>
      <c r="E7599" t="s">
        <v>21739</v>
      </c>
      <c r="F7599">
        <v>6.3</v>
      </c>
      <c r="G7599">
        <v>9000</v>
      </c>
      <c r="H7599" t="s">
        <v>21786</v>
      </c>
      <c r="I7599" t="s">
        <v>21787</v>
      </c>
      <c r="J7599" t="s">
        <v>21788</v>
      </c>
      <c r="K7599" t="s">
        <v>10304</v>
      </c>
      <c r="M7599">
        <v>14256199</v>
      </c>
      <c r="N7599" t="s">
        <v>21789</v>
      </c>
      <c r="O7599">
        <v>126</v>
      </c>
      <c r="P7599" cm="1">
        <f t="array" ref="P7599">_xlfn.XLOOKUP(D7599, CPI!$A:A, CPI!$B:B)</f>
        <v>255.7</v>
      </c>
      <c r="Q7599" s="9">
        <f>IF(M7599="","",PRODUCT(M7599,CPI!$B$112/P7599))</f>
        <v>16988126.066875245</v>
      </c>
    </row>
    <row r="7600" spans="1:17">
      <c r="A7600" t="s">
        <v>21790</v>
      </c>
      <c r="B7600" t="s">
        <v>458</v>
      </c>
      <c r="C7600" t="s">
        <v>52</v>
      </c>
      <c r="D7600">
        <v>2019</v>
      </c>
      <c r="E7600" t="s">
        <v>20925</v>
      </c>
      <c r="F7600">
        <v>6.6</v>
      </c>
      <c r="G7600">
        <v>7400</v>
      </c>
      <c r="H7600" t="s">
        <v>21791</v>
      </c>
      <c r="I7600" t="s">
        <v>21792</v>
      </c>
      <c r="J7600" t="s">
        <v>19581</v>
      </c>
      <c r="K7600" t="s">
        <v>10304</v>
      </c>
      <c r="M7600">
        <v>1473116</v>
      </c>
      <c r="N7600" t="s">
        <v>21793</v>
      </c>
      <c r="O7600">
        <v>135</v>
      </c>
      <c r="P7600" cm="1">
        <f t="array" ref="P7600">_xlfn.XLOOKUP(D7600, CPI!$A:A, CPI!$B:B)</f>
        <v>255.7</v>
      </c>
      <c r="Q7600" s="9">
        <f>IF(M7600="","",PRODUCT(M7600,CPI!$B$112/P7600))</f>
        <v>1755410.4231521315</v>
      </c>
    </row>
    <row r="7601" spans="1:17">
      <c r="A7601" t="s">
        <v>21794</v>
      </c>
      <c r="B7601" t="s">
        <v>2718</v>
      </c>
      <c r="C7601" t="s">
        <v>28</v>
      </c>
      <c r="D7601">
        <v>2019</v>
      </c>
      <c r="E7601" t="s">
        <v>21490</v>
      </c>
      <c r="F7601">
        <v>6.9</v>
      </c>
      <c r="G7601">
        <v>2700</v>
      </c>
      <c r="H7601" t="s">
        <v>21795</v>
      </c>
      <c r="I7601" t="s">
        <v>21795</v>
      </c>
      <c r="J7601" t="s">
        <v>21796</v>
      </c>
      <c r="K7601" t="s">
        <v>2998</v>
      </c>
      <c r="M7601">
        <v>103047</v>
      </c>
      <c r="O7601">
        <v>84</v>
      </c>
      <c r="P7601" cm="1">
        <f t="array" ref="P7601">_xlfn.XLOOKUP(D7601, CPI!$A:A, CPI!$B:B)</f>
        <v>255.7</v>
      </c>
      <c r="Q7601" s="9">
        <f>IF(M7601="","",PRODUCT(M7601,CPI!$B$112/P7601))</f>
        <v>122793.98083691827</v>
      </c>
    </row>
    <row r="7602" spans="1:17">
      <c r="A7602" t="s">
        <v>21797</v>
      </c>
      <c r="B7602" t="s">
        <v>2010</v>
      </c>
      <c r="C7602" t="s">
        <v>21798</v>
      </c>
      <c r="D7602">
        <v>2019</v>
      </c>
      <c r="E7602" t="s">
        <v>21451</v>
      </c>
      <c r="F7602">
        <v>5.9</v>
      </c>
      <c r="G7602">
        <v>691</v>
      </c>
      <c r="H7602" t="s">
        <v>21799</v>
      </c>
      <c r="I7602" t="s">
        <v>21799</v>
      </c>
      <c r="J7602" t="s">
        <v>21800</v>
      </c>
      <c r="K7602" t="s">
        <v>41</v>
      </c>
      <c r="M7602">
        <v>1067629</v>
      </c>
      <c r="N7602" t="s">
        <v>21801</v>
      </c>
      <c r="O7602">
        <v>94</v>
      </c>
      <c r="P7602" cm="1">
        <f t="array" ref="P7602">_xlfn.XLOOKUP(D7602, CPI!$A:A, CPI!$B:B)</f>
        <v>255.7</v>
      </c>
      <c r="Q7602" s="9">
        <f>IF(M7602="","",PRODUCT(M7602,CPI!$B$112/P7602))</f>
        <v>1272219.6179116152</v>
      </c>
    </row>
    <row r="7603" spans="1:17">
      <c r="A7603" t="s">
        <v>21802</v>
      </c>
      <c r="B7603" t="s">
        <v>458</v>
      </c>
      <c r="C7603" t="s">
        <v>401</v>
      </c>
      <c r="D7603">
        <v>2019</v>
      </c>
      <c r="E7603" t="s">
        <v>21803</v>
      </c>
      <c r="F7603">
        <v>7.4</v>
      </c>
      <c r="G7603">
        <v>2000</v>
      </c>
      <c r="H7603" t="s">
        <v>21804</v>
      </c>
      <c r="I7603" t="s">
        <v>21804</v>
      </c>
      <c r="J7603" t="s">
        <v>21805</v>
      </c>
      <c r="K7603" t="s">
        <v>2119</v>
      </c>
      <c r="M7603">
        <v>9982083</v>
      </c>
      <c r="N7603" t="s">
        <v>21806</v>
      </c>
      <c r="O7603">
        <v>112</v>
      </c>
      <c r="P7603" cm="1">
        <f t="array" ref="P7603">_xlfn.XLOOKUP(D7603, CPI!$A:A, CPI!$B:B)</f>
        <v>255.7</v>
      </c>
      <c r="Q7603" s="9">
        <f>IF(M7603="","",PRODUCT(M7603,CPI!$B$112/P7603))</f>
        <v>11894957.724286273</v>
      </c>
    </row>
    <row r="7604" spans="1:17">
      <c r="A7604" t="s">
        <v>21807</v>
      </c>
      <c r="B7604" t="s">
        <v>458</v>
      </c>
      <c r="C7604" t="s">
        <v>52</v>
      </c>
      <c r="D7604">
        <v>2019</v>
      </c>
      <c r="E7604" t="s">
        <v>21451</v>
      </c>
      <c r="F7604">
        <v>5.0999999999999996</v>
      </c>
      <c r="G7604">
        <v>590</v>
      </c>
      <c r="H7604" t="s">
        <v>21808</v>
      </c>
      <c r="I7604" t="s">
        <v>21809</v>
      </c>
      <c r="J7604" t="s">
        <v>21808</v>
      </c>
      <c r="K7604" t="s">
        <v>41</v>
      </c>
      <c r="M7604">
        <v>151507</v>
      </c>
      <c r="N7604" t="s">
        <v>21810</v>
      </c>
      <c r="O7604">
        <v>98</v>
      </c>
      <c r="P7604" cm="1">
        <f t="array" ref="P7604">_xlfn.XLOOKUP(D7604, CPI!$A:A, CPI!$B:B)</f>
        <v>255.7</v>
      </c>
      <c r="Q7604" s="9">
        <f>IF(M7604="","",PRODUCT(M7604,CPI!$B$112/P7604))</f>
        <v>180540.4102463825</v>
      </c>
    </row>
    <row r="7605" spans="1:17">
      <c r="A7605" t="s">
        <v>21811</v>
      </c>
      <c r="B7605" t="s">
        <v>44</v>
      </c>
      <c r="C7605" t="s">
        <v>401</v>
      </c>
      <c r="D7605">
        <v>2019</v>
      </c>
      <c r="E7605" t="s">
        <v>21812</v>
      </c>
      <c r="F7605">
        <v>6.1</v>
      </c>
      <c r="G7605">
        <v>548</v>
      </c>
      <c r="H7605" t="s">
        <v>21813</v>
      </c>
      <c r="I7605" t="s">
        <v>21814</v>
      </c>
      <c r="J7605" t="s">
        <v>21815</v>
      </c>
      <c r="K7605" t="s">
        <v>41</v>
      </c>
      <c r="M7605">
        <v>3173282</v>
      </c>
      <c r="N7605" t="s">
        <v>21816</v>
      </c>
      <c r="O7605">
        <v>108</v>
      </c>
      <c r="P7605" cm="1">
        <f t="array" ref="P7605">_xlfn.XLOOKUP(D7605, CPI!$A:A, CPI!$B:B)</f>
        <v>255.7</v>
      </c>
      <c r="Q7605" s="9">
        <f>IF(M7605="","",PRODUCT(M7605,CPI!$B$112/P7605))</f>
        <v>3781380.6233867817</v>
      </c>
    </row>
    <row r="7606" spans="1:17">
      <c r="A7606" t="s">
        <v>21817</v>
      </c>
      <c r="B7606" t="s">
        <v>458</v>
      </c>
      <c r="C7606" t="s">
        <v>28</v>
      </c>
      <c r="D7606">
        <v>2019</v>
      </c>
      <c r="E7606" t="s">
        <v>21818</v>
      </c>
      <c r="F7606">
        <v>6.4</v>
      </c>
      <c r="G7606">
        <v>4400</v>
      </c>
      <c r="H7606" t="s">
        <v>21819</v>
      </c>
      <c r="I7606" t="s">
        <v>21819</v>
      </c>
      <c r="J7606" t="s">
        <v>21820</v>
      </c>
      <c r="K7606" t="s">
        <v>41</v>
      </c>
      <c r="L7606">
        <v>350000</v>
      </c>
      <c r="M7606">
        <v>226421</v>
      </c>
      <c r="N7606" t="s">
        <v>21821</v>
      </c>
      <c r="O7606">
        <v>83</v>
      </c>
      <c r="P7606" cm="1">
        <f t="array" ref="P7606">_xlfn.XLOOKUP(D7606, CPI!$A:A, CPI!$B:B)</f>
        <v>255.7</v>
      </c>
      <c r="Q7606" s="9">
        <f>IF(M7606="","",PRODUCT(M7606,CPI!$B$112/P7606))</f>
        <v>269810.24129839655</v>
      </c>
    </row>
    <row r="7607" spans="1:17">
      <c r="A7607" t="s">
        <v>21822</v>
      </c>
      <c r="C7607" t="s">
        <v>52</v>
      </c>
      <c r="D7607">
        <v>2019</v>
      </c>
      <c r="E7607" t="s">
        <v>21475</v>
      </c>
      <c r="F7607">
        <v>6.7</v>
      </c>
      <c r="G7607">
        <v>1700</v>
      </c>
      <c r="H7607" t="s">
        <v>21823</v>
      </c>
      <c r="I7607" t="s">
        <v>21824</v>
      </c>
      <c r="J7607" t="s">
        <v>21825</v>
      </c>
      <c r="K7607" t="s">
        <v>41</v>
      </c>
      <c r="M7607">
        <v>624818</v>
      </c>
      <c r="N7607" t="s">
        <v>21822</v>
      </c>
      <c r="O7607">
        <v>110</v>
      </c>
      <c r="P7607" cm="1">
        <f t="array" ref="P7607">_xlfn.XLOOKUP(D7607, CPI!$A:A, CPI!$B:B)</f>
        <v>255.7</v>
      </c>
      <c r="Q7607" s="9">
        <f>IF(M7607="","",PRODUCT(M7607,CPI!$B$112/P7607))</f>
        <v>744552.38404380134</v>
      </c>
    </row>
    <row r="7608" spans="1:17">
      <c r="A7608" t="s">
        <v>21826</v>
      </c>
      <c r="B7608" t="s">
        <v>458</v>
      </c>
      <c r="C7608" t="s">
        <v>45</v>
      </c>
      <c r="D7608">
        <v>2019</v>
      </c>
      <c r="E7608" t="s">
        <v>21288</v>
      </c>
      <c r="F7608">
        <v>6.6</v>
      </c>
      <c r="G7608">
        <v>5200</v>
      </c>
      <c r="H7608" t="s">
        <v>21827</v>
      </c>
      <c r="I7608" t="s">
        <v>21827</v>
      </c>
      <c r="J7608" t="s">
        <v>21828</v>
      </c>
      <c r="K7608" t="s">
        <v>10304</v>
      </c>
      <c r="M7608">
        <v>6111065</v>
      </c>
      <c r="N7608" t="s">
        <v>21829</v>
      </c>
      <c r="O7608">
        <v>141</v>
      </c>
      <c r="P7608" cm="1">
        <f t="array" ref="P7608">_xlfn.XLOOKUP(D7608, CPI!$A:A, CPI!$B:B)</f>
        <v>255.7</v>
      </c>
      <c r="Q7608" s="9">
        <f>IF(M7608="","",PRODUCT(M7608,CPI!$B$112/P7608))</f>
        <v>7282133.3809151351</v>
      </c>
    </row>
    <row r="7609" spans="1:17">
      <c r="A7609" t="s">
        <v>21830</v>
      </c>
      <c r="B7609" t="s">
        <v>21831</v>
      </c>
      <c r="C7609" t="s">
        <v>45</v>
      </c>
      <c r="D7609">
        <v>2019</v>
      </c>
      <c r="E7609" t="s">
        <v>21832</v>
      </c>
      <c r="F7609">
        <v>6.3</v>
      </c>
      <c r="G7609">
        <v>4200</v>
      </c>
      <c r="H7609" t="s">
        <v>21833</v>
      </c>
      <c r="I7609" t="s">
        <v>21833</v>
      </c>
      <c r="J7609" t="s">
        <v>21834</v>
      </c>
      <c r="K7609" t="s">
        <v>7758</v>
      </c>
      <c r="M7609">
        <v>5756185</v>
      </c>
      <c r="N7609" t="s">
        <v>21835</v>
      </c>
      <c r="O7609">
        <v>98</v>
      </c>
      <c r="P7609" cm="1">
        <f t="array" ref="P7609">_xlfn.XLOOKUP(D7609, CPI!$A:A, CPI!$B:B)</f>
        <v>255.7</v>
      </c>
      <c r="Q7609" s="9">
        <f>IF(M7609="","",PRODUCT(M7609,CPI!$B$112/P7609))</f>
        <v>6859247.4364489643</v>
      </c>
    </row>
    <row r="7610" spans="1:17">
      <c r="A7610" t="s">
        <v>21836</v>
      </c>
      <c r="B7610" t="s">
        <v>2010</v>
      </c>
      <c r="C7610" t="s">
        <v>28</v>
      </c>
      <c r="D7610">
        <v>2019</v>
      </c>
      <c r="E7610" t="s">
        <v>21837</v>
      </c>
      <c r="F7610">
        <v>6.9</v>
      </c>
      <c r="G7610">
        <v>4600</v>
      </c>
      <c r="H7610" t="s">
        <v>18706</v>
      </c>
      <c r="I7610" t="s">
        <v>18706</v>
      </c>
      <c r="J7610" t="s">
        <v>21838</v>
      </c>
      <c r="K7610" t="s">
        <v>5828</v>
      </c>
      <c r="M7610">
        <v>996171</v>
      </c>
      <c r="N7610" t="s">
        <v>21839</v>
      </c>
      <c r="O7610">
        <v>110</v>
      </c>
      <c r="P7610" cm="1">
        <f t="array" ref="P7610">_xlfn.XLOOKUP(D7610, CPI!$A:A, CPI!$B:B)</f>
        <v>255.7</v>
      </c>
      <c r="Q7610" s="9">
        <f>IF(M7610="","",PRODUCT(M7610,CPI!$B$112/P7610))</f>
        <v>1187068.0629644115</v>
      </c>
    </row>
    <row r="7611" spans="1:17">
      <c r="A7611" t="s">
        <v>21840</v>
      </c>
      <c r="C7611" t="s">
        <v>52</v>
      </c>
      <c r="D7611">
        <v>2019</v>
      </c>
      <c r="E7611" t="s">
        <v>21635</v>
      </c>
      <c r="F7611">
        <v>5.5</v>
      </c>
      <c r="G7611">
        <v>4000</v>
      </c>
      <c r="H7611" t="s">
        <v>21841</v>
      </c>
      <c r="I7611" t="s">
        <v>21841</v>
      </c>
      <c r="J7611" t="s">
        <v>21842</v>
      </c>
      <c r="K7611" t="s">
        <v>10304</v>
      </c>
      <c r="M7611">
        <v>3531837</v>
      </c>
      <c r="N7611" t="s">
        <v>21632</v>
      </c>
      <c r="O7611">
        <v>120</v>
      </c>
      <c r="P7611" cm="1">
        <f t="array" ref="P7611">_xlfn.XLOOKUP(D7611, CPI!$A:A, CPI!$B:B)</f>
        <v>255.7</v>
      </c>
      <c r="Q7611" s="9">
        <f>IF(M7611="","",PRODUCT(M7611,CPI!$B$112/P7611))</f>
        <v>4208645.8111067656</v>
      </c>
    </row>
    <row r="7612" spans="1:17">
      <c r="A7612" t="s">
        <v>21843</v>
      </c>
      <c r="B7612" t="s">
        <v>27</v>
      </c>
      <c r="C7612" t="s">
        <v>63</v>
      </c>
      <c r="D7612">
        <v>2019</v>
      </c>
      <c r="E7612" t="s">
        <v>7279</v>
      </c>
      <c r="F7612">
        <v>4.8</v>
      </c>
      <c r="G7612">
        <v>1900</v>
      </c>
      <c r="H7612" t="s">
        <v>21844</v>
      </c>
      <c r="I7612" t="s">
        <v>21844</v>
      </c>
      <c r="J7612" t="s">
        <v>21845</v>
      </c>
      <c r="K7612" t="s">
        <v>41</v>
      </c>
      <c r="M7612">
        <v>5123</v>
      </c>
      <c r="N7612" t="s">
        <v>21846</v>
      </c>
      <c r="O7612">
        <v>87</v>
      </c>
      <c r="P7612" cm="1">
        <f t="array" ref="P7612">_xlfn.XLOOKUP(D7612, CPI!$A:A, CPI!$B:B)</f>
        <v>255.7</v>
      </c>
      <c r="Q7612" s="9">
        <f>IF(M7612="","",PRODUCT(M7612,CPI!$B$112/P7612))</f>
        <v>6104.7246773562774</v>
      </c>
    </row>
    <row r="7613" spans="1:17">
      <c r="A7613" t="s">
        <v>21847</v>
      </c>
      <c r="B7613" t="s">
        <v>2010</v>
      </c>
      <c r="C7613" t="s">
        <v>45</v>
      </c>
      <c r="D7613">
        <v>2019</v>
      </c>
      <c r="E7613" t="s">
        <v>21138</v>
      </c>
      <c r="F7613">
        <v>5.6</v>
      </c>
      <c r="G7613">
        <v>794</v>
      </c>
      <c r="H7613" t="s">
        <v>21848</v>
      </c>
      <c r="I7613" t="s">
        <v>21849</v>
      </c>
      <c r="J7613" t="s">
        <v>21850</v>
      </c>
      <c r="K7613" t="s">
        <v>6002</v>
      </c>
      <c r="M7613">
        <v>245179562</v>
      </c>
      <c r="N7613" t="s">
        <v>20209</v>
      </c>
      <c r="O7613">
        <v>118</v>
      </c>
      <c r="P7613" cm="1">
        <f t="array" ref="P7613">_xlfn.XLOOKUP(D7613, CPI!$A:A, CPI!$B:B)</f>
        <v>255.7</v>
      </c>
      <c r="Q7613" s="9">
        <f>IF(M7613="","",PRODUCT(M7613,CPI!$B$112/P7613))</f>
        <v>292163521.86703169</v>
      </c>
    </row>
    <row r="7614" spans="1:17">
      <c r="A7614" t="s">
        <v>21851</v>
      </c>
      <c r="B7614" t="s">
        <v>458</v>
      </c>
      <c r="C7614" t="s">
        <v>45</v>
      </c>
      <c r="D7614">
        <v>2019</v>
      </c>
      <c r="E7614" t="s">
        <v>21852</v>
      </c>
      <c r="F7614">
        <v>4.9000000000000004</v>
      </c>
      <c r="G7614">
        <v>24000</v>
      </c>
      <c r="H7614" t="s">
        <v>21853</v>
      </c>
      <c r="I7614" t="s">
        <v>21854</v>
      </c>
      <c r="J7614" t="s">
        <v>19662</v>
      </c>
      <c r="K7614" t="s">
        <v>10304</v>
      </c>
      <c r="M7614">
        <v>35261263</v>
      </c>
      <c r="N7614" t="s">
        <v>21855</v>
      </c>
      <c r="O7614">
        <v>150</v>
      </c>
      <c r="P7614" cm="1">
        <f t="array" ref="P7614">_xlfn.XLOOKUP(D7614, CPI!$A:A, CPI!$B:B)</f>
        <v>255.7</v>
      </c>
      <c r="Q7614" s="9">
        <f>IF(M7614="","",PRODUCT(M7614,CPI!$B$112/P7614))</f>
        <v>42018407.649980448</v>
      </c>
    </row>
    <row r="7615" spans="1:17">
      <c r="A7615" t="s">
        <v>21856</v>
      </c>
      <c r="B7615" t="s">
        <v>458</v>
      </c>
      <c r="C7615" t="s">
        <v>21857</v>
      </c>
      <c r="D7615">
        <v>2019</v>
      </c>
      <c r="E7615" t="s">
        <v>21858</v>
      </c>
      <c r="F7615">
        <v>7.9</v>
      </c>
      <c r="G7615">
        <v>321</v>
      </c>
      <c r="H7615" t="s">
        <v>21859</v>
      </c>
      <c r="I7615" t="s">
        <v>21859</v>
      </c>
      <c r="J7615" t="s">
        <v>21860</v>
      </c>
      <c r="K7615" t="s">
        <v>33</v>
      </c>
      <c r="M7615">
        <v>2217255</v>
      </c>
      <c r="N7615" t="s">
        <v>21861</v>
      </c>
      <c r="O7615">
        <v>155</v>
      </c>
      <c r="P7615" cm="1">
        <f t="array" ref="P7615">_xlfn.XLOOKUP(D7615, CPI!$A:A, CPI!$B:B)</f>
        <v>255.7</v>
      </c>
      <c r="Q7615" s="9">
        <f>IF(M7615="","",PRODUCT(M7615,CPI!$B$112/P7615))</f>
        <v>2642149.3879546346</v>
      </c>
    </row>
    <row r="7616" spans="1:17">
      <c r="A7616" t="s">
        <v>21862</v>
      </c>
      <c r="C7616" t="s">
        <v>115</v>
      </c>
      <c r="D7616">
        <v>2019</v>
      </c>
      <c r="E7616" t="s">
        <v>21863</v>
      </c>
      <c r="F7616">
        <v>6.3</v>
      </c>
      <c r="G7616">
        <v>4000</v>
      </c>
      <c r="H7616" t="s">
        <v>21864</v>
      </c>
      <c r="I7616" t="s">
        <v>15904</v>
      </c>
      <c r="J7616" t="s">
        <v>21865</v>
      </c>
      <c r="K7616" t="s">
        <v>317</v>
      </c>
      <c r="M7616">
        <v>2298525</v>
      </c>
      <c r="N7616" t="s">
        <v>21866</v>
      </c>
      <c r="O7616">
        <v>111</v>
      </c>
      <c r="P7616" cm="1">
        <f t="array" ref="P7616">_xlfn.XLOOKUP(D7616, CPI!$A:A, CPI!$B:B)</f>
        <v>255.7</v>
      </c>
      <c r="Q7616" s="9">
        <f>IF(M7616="","",PRODUCT(M7616,CPI!$B$112/P7616))</f>
        <v>2738993.2244818145</v>
      </c>
    </row>
    <row r="7617" spans="1:17">
      <c r="A7617" t="s">
        <v>21867</v>
      </c>
      <c r="C7617" t="s">
        <v>63</v>
      </c>
      <c r="D7617">
        <v>2019</v>
      </c>
      <c r="E7617" t="s">
        <v>20406</v>
      </c>
      <c r="F7617">
        <v>5.9</v>
      </c>
      <c r="G7617">
        <v>1900</v>
      </c>
      <c r="H7617" t="s">
        <v>6499</v>
      </c>
      <c r="I7617" t="s">
        <v>21868</v>
      </c>
      <c r="J7617" t="s">
        <v>21869</v>
      </c>
      <c r="L7617">
        <v>2500000</v>
      </c>
      <c r="M7617">
        <v>50400</v>
      </c>
      <c r="N7617" t="s">
        <v>21870</v>
      </c>
      <c r="O7617">
        <v>77</v>
      </c>
      <c r="P7617" cm="1">
        <f t="array" ref="P7617">_xlfn.XLOOKUP(D7617, CPI!$A:A, CPI!$B:B)</f>
        <v>255.7</v>
      </c>
      <c r="Q7617" s="9">
        <f>IF(M7617="","",PRODUCT(M7617,CPI!$B$112/P7617))</f>
        <v>60058.193195150568</v>
      </c>
    </row>
    <row r="7618" spans="1:17">
      <c r="A7618" t="s">
        <v>21871</v>
      </c>
      <c r="B7618" t="s">
        <v>27</v>
      </c>
      <c r="C7618" t="s">
        <v>45</v>
      </c>
      <c r="D7618">
        <v>2019</v>
      </c>
      <c r="E7618" t="s">
        <v>21872</v>
      </c>
      <c r="F7618">
        <v>3.5</v>
      </c>
      <c r="G7618">
        <v>195</v>
      </c>
      <c r="H7618" t="s">
        <v>21873</v>
      </c>
      <c r="I7618" t="s">
        <v>21874</v>
      </c>
      <c r="J7618" t="s">
        <v>13014</v>
      </c>
      <c r="K7618" t="s">
        <v>41</v>
      </c>
      <c r="L7618">
        <v>1200000</v>
      </c>
      <c r="M7618">
        <v>45696</v>
      </c>
      <c r="N7618" t="s">
        <v>21875</v>
      </c>
      <c r="O7618">
        <v>85</v>
      </c>
      <c r="P7618" cm="1">
        <f t="array" ref="P7618">_xlfn.XLOOKUP(D7618, CPI!$A:A, CPI!$B:B)</f>
        <v>255.7</v>
      </c>
      <c r="Q7618" s="9">
        <f>IF(M7618="","",PRODUCT(M7618,CPI!$B$112/P7618))</f>
        <v>54452.761830269847</v>
      </c>
    </row>
    <row r="7619" spans="1:17">
      <c r="A7619" t="s">
        <v>21876</v>
      </c>
      <c r="C7619" t="s">
        <v>21857</v>
      </c>
      <c r="D7619">
        <v>2019</v>
      </c>
      <c r="E7619" t="s">
        <v>21877</v>
      </c>
      <c r="F7619">
        <v>8.1999999999999993</v>
      </c>
      <c r="G7619">
        <v>641</v>
      </c>
      <c r="H7619" t="s">
        <v>21878</v>
      </c>
      <c r="I7619" t="s">
        <v>4884</v>
      </c>
      <c r="J7619" t="s">
        <v>21879</v>
      </c>
      <c r="K7619" t="s">
        <v>33</v>
      </c>
      <c r="M7619">
        <v>2973437</v>
      </c>
      <c r="N7619" t="s">
        <v>21880</v>
      </c>
      <c r="O7619">
        <v>135</v>
      </c>
      <c r="P7619" cm="1">
        <f t="array" ref="P7619">_xlfn.XLOOKUP(D7619, CPI!$A:A, CPI!$B:B)</f>
        <v>255.7</v>
      </c>
      <c r="Q7619" s="9">
        <f>IF(M7619="","",PRODUCT(M7619,CPI!$B$112/P7619))</f>
        <v>3543239.162690653</v>
      </c>
    </row>
    <row r="7620" spans="1:17">
      <c r="A7620" t="s">
        <v>21881</v>
      </c>
      <c r="C7620" t="s">
        <v>28</v>
      </c>
      <c r="D7620">
        <v>2019</v>
      </c>
      <c r="E7620" t="s">
        <v>21071</v>
      </c>
      <c r="F7620">
        <v>6.9</v>
      </c>
      <c r="G7620">
        <v>34</v>
      </c>
      <c r="H7620" t="s">
        <v>21882</v>
      </c>
      <c r="I7620" t="s">
        <v>21882</v>
      </c>
      <c r="J7620" t="s">
        <v>21883</v>
      </c>
      <c r="K7620" t="s">
        <v>41</v>
      </c>
      <c r="M7620">
        <v>254475</v>
      </c>
      <c r="N7620" t="s">
        <v>21884</v>
      </c>
      <c r="O7620">
        <v>103</v>
      </c>
      <c r="P7620" cm="1">
        <f t="array" ref="P7620">_xlfn.XLOOKUP(D7620, CPI!$A:A, CPI!$B:B)</f>
        <v>255.7</v>
      </c>
      <c r="Q7620" s="9">
        <f>IF(M7620="","",PRODUCT(M7620,CPI!$B$112/P7620))</f>
        <v>303240.252248729</v>
      </c>
    </row>
    <row r="7621" spans="1:17">
      <c r="A7621" t="s">
        <v>21885</v>
      </c>
      <c r="C7621" t="s">
        <v>45</v>
      </c>
      <c r="D7621">
        <v>2019</v>
      </c>
      <c r="E7621" t="s">
        <v>21886</v>
      </c>
      <c r="F7621">
        <v>5.9</v>
      </c>
      <c r="G7621">
        <v>760</v>
      </c>
      <c r="H7621" t="s">
        <v>21887</v>
      </c>
      <c r="I7621" t="s">
        <v>21887</v>
      </c>
      <c r="J7621" t="s">
        <v>21888</v>
      </c>
      <c r="K7621" t="s">
        <v>931</v>
      </c>
      <c r="M7621">
        <v>12147170</v>
      </c>
      <c r="N7621" t="s">
        <v>12601</v>
      </c>
      <c r="O7621">
        <v>107</v>
      </c>
      <c r="P7621" cm="1">
        <f t="array" ref="P7621">_xlfn.XLOOKUP(D7621, CPI!$A:A, CPI!$B:B)</f>
        <v>255.7</v>
      </c>
      <c r="Q7621" s="9">
        <f>IF(M7621="","",PRODUCT(M7621,CPI!$B$112/P7621))</f>
        <v>14474942.115760658</v>
      </c>
    </row>
    <row r="7622" spans="1:17">
      <c r="A7622" t="s">
        <v>21889</v>
      </c>
      <c r="B7622" t="s">
        <v>27</v>
      </c>
      <c r="C7622" t="s">
        <v>52</v>
      </c>
      <c r="D7622">
        <v>2019</v>
      </c>
      <c r="E7622" t="s">
        <v>21890</v>
      </c>
      <c r="F7622">
        <v>4.7</v>
      </c>
      <c r="G7622">
        <v>1400</v>
      </c>
      <c r="H7622" t="s">
        <v>21891</v>
      </c>
      <c r="I7622" t="s">
        <v>21891</v>
      </c>
      <c r="J7622" t="s">
        <v>21892</v>
      </c>
      <c r="K7622" t="s">
        <v>33</v>
      </c>
      <c r="M7622">
        <v>38901</v>
      </c>
      <c r="N7622" t="s">
        <v>21893</v>
      </c>
      <c r="O7622">
        <v>82</v>
      </c>
      <c r="P7622" cm="1">
        <f t="array" ref="P7622">_xlfn.XLOOKUP(D7622, CPI!$A:A, CPI!$B:B)</f>
        <v>255.7</v>
      </c>
      <c r="Q7622" s="9">
        <f>IF(M7622="","",PRODUCT(M7622,CPI!$B$112/P7622))</f>
        <v>46355.630426280797</v>
      </c>
    </row>
    <row r="7623" spans="1:17">
      <c r="A7623" t="s">
        <v>21894</v>
      </c>
      <c r="B7623" t="s">
        <v>44</v>
      </c>
      <c r="C7623" t="s">
        <v>52</v>
      </c>
      <c r="D7623">
        <v>2019</v>
      </c>
      <c r="E7623" t="s">
        <v>21895</v>
      </c>
      <c r="F7623">
        <v>5.9</v>
      </c>
      <c r="G7623">
        <v>403</v>
      </c>
      <c r="H7623" t="s">
        <v>21896</v>
      </c>
      <c r="I7623" t="s">
        <v>21896</v>
      </c>
      <c r="J7623" t="s">
        <v>21897</v>
      </c>
      <c r="K7623" t="s">
        <v>41</v>
      </c>
      <c r="M7623">
        <v>954641</v>
      </c>
      <c r="N7623" t="s">
        <v>21898</v>
      </c>
      <c r="O7623">
        <v>100</v>
      </c>
      <c r="P7623" cm="1">
        <f t="array" ref="P7623">_xlfn.XLOOKUP(D7623, CPI!$A:A, CPI!$B:B)</f>
        <v>255.7</v>
      </c>
      <c r="Q7623" s="9">
        <f>IF(M7623="","",PRODUCT(M7623,CPI!$B$112/P7623))</f>
        <v>1137579.6351192805</v>
      </c>
    </row>
    <row r="7624" spans="1:17">
      <c r="A7624" t="s">
        <v>21899</v>
      </c>
      <c r="B7624" t="s">
        <v>458</v>
      </c>
      <c r="C7624" t="s">
        <v>45</v>
      </c>
      <c r="D7624">
        <v>2019</v>
      </c>
      <c r="E7624" t="s">
        <v>21127</v>
      </c>
      <c r="F7624">
        <v>5.6</v>
      </c>
      <c r="G7624">
        <v>1700</v>
      </c>
      <c r="H7624" t="s">
        <v>3945</v>
      </c>
      <c r="I7624" t="s">
        <v>21900</v>
      </c>
      <c r="J7624" t="s">
        <v>21901</v>
      </c>
      <c r="K7624" t="s">
        <v>10304</v>
      </c>
      <c r="M7624">
        <v>4033587</v>
      </c>
      <c r="N7624" t="s">
        <v>21902</v>
      </c>
      <c r="O7624">
        <v>115</v>
      </c>
      <c r="P7624" cm="1">
        <f t="array" ref="P7624">_xlfn.XLOOKUP(D7624, CPI!$A:A, CPI!$B:B)</f>
        <v>255.7</v>
      </c>
      <c r="Q7624" s="9">
        <f>IF(M7624="","",PRODUCT(M7624,CPI!$B$112/P7624))</f>
        <v>4806546.5737192025</v>
      </c>
    </row>
    <row r="7625" spans="1:17">
      <c r="A7625" t="s">
        <v>20647</v>
      </c>
      <c r="C7625" t="s">
        <v>45</v>
      </c>
      <c r="D7625">
        <v>2019</v>
      </c>
      <c r="E7625" t="s">
        <v>21903</v>
      </c>
      <c r="F7625">
        <v>6.2</v>
      </c>
      <c r="G7625">
        <v>1700</v>
      </c>
      <c r="H7625" t="s">
        <v>12574</v>
      </c>
      <c r="I7625" t="s">
        <v>21904</v>
      </c>
      <c r="J7625" t="s">
        <v>21905</v>
      </c>
      <c r="K7625" t="s">
        <v>6002</v>
      </c>
      <c r="M7625">
        <v>417282021</v>
      </c>
      <c r="N7625" t="s">
        <v>20209</v>
      </c>
      <c r="O7625">
        <v>111</v>
      </c>
      <c r="P7625" cm="1">
        <f t="array" ref="P7625">_xlfn.XLOOKUP(D7625, CPI!$A:A, CPI!$B:B)</f>
        <v>255.7</v>
      </c>
      <c r="Q7625" s="9">
        <f>IF(M7625="","",PRODUCT(M7625,CPI!$B$112/P7625))</f>
        <v>497246115.75557297</v>
      </c>
    </row>
    <row r="7626" spans="1:17">
      <c r="A7626" t="s">
        <v>21906</v>
      </c>
      <c r="B7626" t="s">
        <v>458</v>
      </c>
      <c r="C7626" t="s">
        <v>45</v>
      </c>
      <c r="D7626">
        <v>2019</v>
      </c>
      <c r="E7626" t="s">
        <v>21907</v>
      </c>
      <c r="F7626">
        <v>4.2</v>
      </c>
      <c r="G7626">
        <v>5700</v>
      </c>
      <c r="H7626" t="s">
        <v>21908</v>
      </c>
      <c r="I7626" t="s">
        <v>21909</v>
      </c>
      <c r="J7626" t="s">
        <v>19581</v>
      </c>
      <c r="K7626" t="s">
        <v>10304</v>
      </c>
      <c r="M7626">
        <v>26911995</v>
      </c>
      <c r="N7626" t="s">
        <v>21910</v>
      </c>
      <c r="O7626">
        <v>130</v>
      </c>
      <c r="P7626" cm="1">
        <f t="array" ref="P7626">_xlfn.XLOOKUP(D7626, CPI!$A:A, CPI!$B:B)</f>
        <v>255.7</v>
      </c>
      <c r="Q7626" s="9">
        <f>IF(M7626="","",PRODUCT(M7626,CPI!$B$112/P7626))</f>
        <v>32069162.598748535</v>
      </c>
    </row>
    <row r="7627" spans="1:17">
      <c r="A7627" t="s">
        <v>21911</v>
      </c>
      <c r="C7627" t="s">
        <v>52</v>
      </c>
      <c r="D7627">
        <v>2019</v>
      </c>
      <c r="E7627" t="s">
        <v>20439</v>
      </c>
      <c r="F7627">
        <v>5.7</v>
      </c>
      <c r="G7627">
        <v>320</v>
      </c>
      <c r="H7627" t="s">
        <v>21912</v>
      </c>
      <c r="I7627" t="s">
        <v>21913</v>
      </c>
      <c r="J7627" t="s">
        <v>21914</v>
      </c>
      <c r="K7627" t="s">
        <v>41</v>
      </c>
      <c r="M7627">
        <v>790</v>
      </c>
      <c r="N7627" t="s">
        <v>21915</v>
      </c>
      <c r="O7627">
        <v>104</v>
      </c>
      <c r="P7627" cm="1">
        <f t="array" ref="P7627">_xlfn.XLOOKUP(D7627, CPI!$A:A, CPI!$B:B)</f>
        <v>255.7</v>
      </c>
      <c r="Q7627" s="9">
        <f>IF(M7627="","",PRODUCT(M7627,CPI!$B$112/P7627))</f>
        <v>941.38834571763789</v>
      </c>
    </row>
    <row r="7628" spans="1:17">
      <c r="A7628" t="s">
        <v>21916</v>
      </c>
      <c r="B7628" t="s">
        <v>27</v>
      </c>
      <c r="C7628" t="s">
        <v>52</v>
      </c>
      <c r="D7628">
        <v>2019</v>
      </c>
      <c r="E7628" t="s">
        <v>21496</v>
      </c>
      <c r="F7628">
        <v>4.2</v>
      </c>
      <c r="G7628">
        <v>904</v>
      </c>
      <c r="H7628" t="s">
        <v>21917</v>
      </c>
      <c r="I7628" t="s">
        <v>21918</v>
      </c>
      <c r="J7628" t="s">
        <v>21919</v>
      </c>
      <c r="K7628" t="s">
        <v>1205</v>
      </c>
      <c r="M7628">
        <v>26493648</v>
      </c>
      <c r="N7628" t="s">
        <v>21920</v>
      </c>
      <c r="O7628">
        <v>102</v>
      </c>
      <c r="P7628" cm="1">
        <f t="array" ref="P7628">_xlfn.XLOOKUP(D7628, CPI!$A:A, CPI!$B:B)</f>
        <v>255.7</v>
      </c>
      <c r="Q7628" s="9">
        <f>IF(M7628="","",PRODUCT(M7628,CPI!$B$112/P7628))</f>
        <v>31570647.421196718</v>
      </c>
    </row>
    <row r="7629" spans="1:17">
      <c r="A7629" t="s">
        <v>21921</v>
      </c>
      <c r="B7629" t="s">
        <v>458</v>
      </c>
      <c r="C7629" t="s">
        <v>45</v>
      </c>
      <c r="D7629">
        <v>2019</v>
      </c>
      <c r="E7629" t="s">
        <v>21490</v>
      </c>
      <c r="F7629">
        <v>6</v>
      </c>
      <c r="G7629">
        <v>674</v>
      </c>
      <c r="H7629" t="s">
        <v>21922</v>
      </c>
      <c r="I7629" t="s">
        <v>21923</v>
      </c>
      <c r="J7629" t="s">
        <v>21924</v>
      </c>
      <c r="K7629" t="s">
        <v>502</v>
      </c>
      <c r="M7629">
        <v>99482027</v>
      </c>
      <c r="N7629" t="s">
        <v>21925</v>
      </c>
      <c r="O7629">
        <v>98</v>
      </c>
      <c r="P7629" cm="1">
        <f t="array" ref="P7629">_xlfn.XLOOKUP(D7629, CPI!$A:A, CPI!$B:B)</f>
        <v>255.7</v>
      </c>
      <c r="Q7629" s="9">
        <f>IF(M7629="","",PRODUCT(M7629,CPI!$B$112/P7629))</f>
        <v>118545849.14704733</v>
      </c>
    </row>
    <row r="7630" spans="1:17">
      <c r="A7630" t="s">
        <v>21926</v>
      </c>
      <c r="C7630" t="s">
        <v>115</v>
      </c>
      <c r="D7630">
        <v>2019</v>
      </c>
      <c r="E7630" t="s">
        <v>21256</v>
      </c>
      <c r="F7630">
        <v>5.9</v>
      </c>
      <c r="G7630">
        <v>630</v>
      </c>
      <c r="H7630" t="s">
        <v>21927</v>
      </c>
      <c r="I7630" t="s">
        <v>21927</v>
      </c>
      <c r="J7630" t="s">
        <v>21928</v>
      </c>
      <c r="K7630" t="s">
        <v>931</v>
      </c>
      <c r="M7630">
        <v>155732</v>
      </c>
      <c r="N7630" t="s">
        <v>21929</v>
      </c>
      <c r="O7630">
        <v>115</v>
      </c>
      <c r="P7630" cm="1">
        <f t="array" ref="P7630">_xlfn.XLOOKUP(D7630, CPI!$A:A, CPI!$B:B)</f>
        <v>255.7</v>
      </c>
      <c r="Q7630" s="9">
        <f>IF(M7630="","",PRODUCT(M7630,CPI!$B$112/P7630))</f>
        <v>185575.05044974579</v>
      </c>
    </row>
    <row r="7631" spans="1:17">
      <c r="A7631" t="s">
        <v>21930</v>
      </c>
      <c r="B7631" t="s">
        <v>458</v>
      </c>
      <c r="C7631" t="s">
        <v>28</v>
      </c>
      <c r="D7631">
        <v>2019</v>
      </c>
      <c r="E7631" t="s">
        <v>21373</v>
      </c>
      <c r="F7631">
        <v>6.5</v>
      </c>
      <c r="G7631">
        <v>898</v>
      </c>
      <c r="H7631" t="s">
        <v>21931</v>
      </c>
      <c r="I7631" t="s">
        <v>21931</v>
      </c>
      <c r="J7631" t="s">
        <v>21932</v>
      </c>
      <c r="K7631" t="s">
        <v>7467</v>
      </c>
      <c r="M7631">
        <v>29251</v>
      </c>
      <c r="N7631" t="s">
        <v>21933</v>
      </c>
      <c r="O7631">
        <v>108</v>
      </c>
      <c r="P7631" cm="1">
        <f t="array" ref="P7631">_xlfn.XLOOKUP(D7631, CPI!$A:A, CPI!$B:B)</f>
        <v>255.7</v>
      </c>
      <c r="Q7631" s="9">
        <f>IF(M7631="","",PRODUCT(M7631,CPI!$B$112/P7631))</f>
        <v>34856.393038717251</v>
      </c>
    </row>
    <row r="7632" spans="1:17">
      <c r="A7632" t="s">
        <v>21934</v>
      </c>
      <c r="C7632" t="s">
        <v>28</v>
      </c>
      <c r="D7632">
        <v>2019</v>
      </c>
      <c r="E7632" t="s">
        <v>21384</v>
      </c>
      <c r="F7632">
        <v>7.9</v>
      </c>
      <c r="G7632">
        <v>73</v>
      </c>
      <c r="H7632" t="s">
        <v>21935</v>
      </c>
      <c r="I7632" t="s">
        <v>21936</v>
      </c>
      <c r="J7632" t="s">
        <v>21937</v>
      </c>
      <c r="K7632" t="s">
        <v>1928</v>
      </c>
      <c r="N7632" t="s">
        <v>21938</v>
      </c>
      <c r="O7632">
        <v>105</v>
      </c>
      <c r="P7632" cm="1">
        <f t="array" ref="P7632">_xlfn.XLOOKUP(D7632, CPI!$A:A, CPI!$B:B)</f>
        <v>255.7</v>
      </c>
      <c r="Q7632" s="9" t="str">
        <f>IF(M7632="","",PRODUCT(M7632,CPI!$B$112/P7632))</f>
        <v/>
      </c>
    </row>
    <row r="7633" spans="1:17">
      <c r="A7633" t="s">
        <v>21939</v>
      </c>
      <c r="B7633" t="s">
        <v>2010</v>
      </c>
      <c r="C7633" t="s">
        <v>28</v>
      </c>
      <c r="D7633">
        <v>2019</v>
      </c>
      <c r="E7633" t="s">
        <v>21940</v>
      </c>
      <c r="F7633">
        <v>6.4</v>
      </c>
      <c r="G7633">
        <v>806</v>
      </c>
      <c r="H7633" t="s">
        <v>21941</v>
      </c>
      <c r="I7633" t="s">
        <v>21942</v>
      </c>
      <c r="J7633" t="s">
        <v>21943</v>
      </c>
      <c r="K7633" t="s">
        <v>41</v>
      </c>
      <c r="M7633">
        <v>695164</v>
      </c>
      <c r="N7633" t="s">
        <v>21944</v>
      </c>
      <c r="O7633">
        <v>112</v>
      </c>
      <c r="P7633" cm="1">
        <f t="array" ref="P7633">_xlfn.XLOOKUP(D7633, CPI!$A:A, CPI!$B:B)</f>
        <v>255.7</v>
      </c>
      <c r="Q7633" s="9">
        <f>IF(M7633="","",PRODUCT(M7633,CPI!$B$112/P7633))</f>
        <v>828378.84552209626</v>
      </c>
    </row>
    <row r="7634" spans="1:17">
      <c r="A7634" t="s">
        <v>21945</v>
      </c>
      <c r="B7634" t="s">
        <v>458</v>
      </c>
      <c r="C7634" t="s">
        <v>401</v>
      </c>
      <c r="D7634">
        <v>2019</v>
      </c>
      <c r="E7634" t="s">
        <v>21946</v>
      </c>
      <c r="F7634">
        <v>7.6</v>
      </c>
      <c r="G7634">
        <v>900</v>
      </c>
      <c r="H7634" t="s">
        <v>21947</v>
      </c>
      <c r="I7634" t="s">
        <v>21948</v>
      </c>
      <c r="J7634" t="s">
        <v>21949</v>
      </c>
      <c r="K7634" t="s">
        <v>2119</v>
      </c>
      <c r="M7634">
        <v>288460</v>
      </c>
      <c r="N7634" t="s">
        <v>21950</v>
      </c>
      <c r="O7634">
        <v>115</v>
      </c>
      <c r="P7634" cm="1">
        <f t="array" ref="P7634">_xlfn.XLOOKUP(D7634, CPI!$A:A, CPI!$B:B)</f>
        <v>255.7</v>
      </c>
      <c r="Q7634" s="9">
        <f>IF(M7634="","",PRODUCT(M7634,CPI!$B$112/P7634))</f>
        <v>343737.82557684788</v>
      </c>
    </row>
    <row r="7635" spans="1:17">
      <c r="A7635" t="s">
        <v>21951</v>
      </c>
      <c r="B7635" t="s">
        <v>2010</v>
      </c>
      <c r="C7635" t="s">
        <v>52</v>
      </c>
      <c r="D7635">
        <v>2019</v>
      </c>
      <c r="E7635" t="s">
        <v>21451</v>
      </c>
      <c r="F7635">
        <v>4.9000000000000004</v>
      </c>
      <c r="G7635">
        <v>550</v>
      </c>
      <c r="H7635" t="s">
        <v>21952</v>
      </c>
      <c r="I7635" t="s">
        <v>21953</v>
      </c>
      <c r="J7635" t="s">
        <v>21919</v>
      </c>
      <c r="K7635" t="s">
        <v>1205</v>
      </c>
      <c r="M7635">
        <v>9667157</v>
      </c>
      <c r="N7635" t="s">
        <v>21920</v>
      </c>
      <c r="O7635">
        <v>120</v>
      </c>
      <c r="P7635" cm="1">
        <f t="array" ref="P7635">_xlfn.XLOOKUP(D7635, CPI!$A:A, CPI!$B:B)</f>
        <v>255.7</v>
      </c>
      <c r="Q7635" s="9">
        <f>IF(M7635="","",PRODUCT(M7635,CPI!$B$112/P7635))</f>
        <v>11519682.197497068</v>
      </c>
    </row>
    <row r="7636" spans="1:17">
      <c r="A7636" t="s">
        <v>21954</v>
      </c>
      <c r="C7636" t="s">
        <v>28</v>
      </c>
      <c r="D7636">
        <v>2019</v>
      </c>
      <c r="E7636" t="s">
        <v>21955</v>
      </c>
      <c r="F7636">
        <v>6.5</v>
      </c>
      <c r="G7636">
        <v>1500</v>
      </c>
      <c r="H7636" t="s">
        <v>619</v>
      </c>
      <c r="I7636" t="s">
        <v>21956</v>
      </c>
      <c r="J7636" t="s">
        <v>21957</v>
      </c>
      <c r="K7636" t="s">
        <v>6002</v>
      </c>
      <c r="M7636">
        <v>450064993</v>
      </c>
      <c r="N7636" t="s">
        <v>21188</v>
      </c>
      <c r="O7636">
        <v>154</v>
      </c>
      <c r="P7636" cm="1">
        <f t="array" ref="P7636">_xlfn.XLOOKUP(D7636, CPI!$A:A, CPI!$B:B)</f>
        <v>255.7</v>
      </c>
      <c r="Q7636" s="9">
        <f>IF(M7636="","",PRODUCT(M7636,CPI!$B$112/P7636))</f>
        <v>536311315.47555733</v>
      </c>
    </row>
    <row r="7637" spans="1:17">
      <c r="A7637" t="s">
        <v>21958</v>
      </c>
      <c r="C7637" t="s">
        <v>28</v>
      </c>
      <c r="D7637">
        <v>2019</v>
      </c>
      <c r="E7637" t="s">
        <v>21959</v>
      </c>
      <c r="F7637">
        <v>6.8</v>
      </c>
      <c r="G7637">
        <v>396</v>
      </c>
      <c r="H7637" t="s">
        <v>21960</v>
      </c>
      <c r="I7637" t="s">
        <v>21960</v>
      </c>
      <c r="J7637" t="s">
        <v>21961</v>
      </c>
      <c r="K7637" t="s">
        <v>1928</v>
      </c>
      <c r="M7637">
        <v>271101</v>
      </c>
      <c r="N7637" t="s">
        <v>21938</v>
      </c>
      <c r="O7637">
        <v>103</v>
      </c>
      <c r="P7637" cm="1">
        <f t="array" ref="P7637">_xlfn.XLOOKUP(D7637, CPI!$A:A, CPI!$B:B)</f>
        <v>255.7</v>
      </c>
      <c r="Q7637" s="9">
        <f>IF(M7637="","",PRODUCT(M7637,CPI!$B$112/P7637))</f>
        <v>323052.30621822452</v>
      </c>
    </row>
    <row r="7638" spans="1:17">
      <c r="A7638" t="s">
        <v>21962</v>
      </c>
      <c r="B7638" t="s">
        <v>2010</v>
      </c>
      <c r="C7638" t="s">
        <v>36</v>
      </c>
      <c r="D7638">
        <v>2019</v>
      </c>
      <c r="E7638" t="s">
        <v>20916</v>
      </c>
      <c r="F7638">
        <v>5.6</v>
      </c>
      <c r="G7638">
        <v>336</v>
      </c>
      <c r="H7638" t="s">
        <v>12365</v>
      </c>
      <c r="I7638" t="s">
        <v>12365</v>
      </c>
      <c r="J7638" t="s">
        <v>12366</v>
      </c>
      <c r="K7638" t="s">
        <v>41</v>
      </c>
      <c r="M7638">
        <v>1807216</v>
      </c>
      <c r="N7638" t="s">
        <v>21963</v>
      </c>
      <c r="O7638">
        <v>117</v>
      </c>
      <c r="P7638" cm="1">
        <f t="array" ref="P7638">_xlfn.XLOOKUP(D7638, CPI!$A:A, CPI!$B:B)</f>
        <v>255.7</v>
      </c>
      <c r="Q7638" s="9">
        <f>IF(M7638="","",PRODUCT(M7638,CPI!$B$112/P7638))</f>
        <v>2153534.2792334766</v>
      </c>
    </row>
    <row r="7639" spans="1:17">
      <c r="A7639" t="s">
        <v>21964</v>
      </c>
      <c r="B7639" t="s">
        <v>458</v>
      </c>
      <c r="C7639" t="s">
        <v>45</v>
      </c>
      <c r="D7639">
        <v>2019</v>
      </c>
      <c r="E7639" t="s">
        <v>21442</v>
      </c>
      <c r="F7639">
        <v>4.5</v>
      </c>
      <c r="G7639">
        <v>2000</v>
      </c>
      <c r="H7639" t="s">
        <v>21965</v>
      </c>
      <c r="I7639" t="s">
        <v>21965</v>
      </c>
      <c r="J7639" t="s">
        <v>21966</v>
      </c>
      <c r="K7639" t="s">
        <v>10304</v>
      </c>
      <c r="M7639">
        <v>1715851</v>
      </c>
      <c r="N7639" t="s">
        <v>21632</v>
      </c>
      <c r="O7639">
        <v>123</v>
      </c>
      <c r="P7639" cm="1">
        <f t="array" ref="P7639">_xlfn.XLOOKUP(D7639, CPI!$A:A, CPI!$B:B)</f>
        <v>255.7</v>
      </c>
      <c r="Q7639" s="9">
        <f>IF(M7639="","",PRODUCT(M7639,CPI!$B$112/P7639))</f>
        <v>2044660.929605006</v>
      </c>
    </row>
    <row r="7640" spans="1:17">
      <c r="A7640" t="s">
        <v>21967</v>
      </c>
      <c r="B7640" t="s">
        <v>458</v>
      </c>
      <c r="C7640" t="s">
        <v>45</v>
      </c>
      <c r="D7640">
        <v>2019</v>
      </c>
      <c r="E7640" t="s">
        <v>21480</v>
      </c>
      <c r="F7640">
        <v>5.8</v>
      </c>
      <c r="G7640">
        <v>523</v>
      </c>
      <c r="H7640" t="s">
        <v>21968</v>
      </c>
      <c r="I7640" t="s">
        <v>21969</v>
      </c>
      <c r="J7640" t="s">
        <v>21970</v>
      </c>
      <c r="K7640" t="s">
        <v>6002</v>
      </c>
      <c r="M7640">
        <v>45738461</v>
      </c>
      <c r="N7640" t="s">
        <v>20209</v>
      </c>
      <c r="O7640">
        <v>101</v>
      </c>
      <c r="P7640" cm="1">
        <f t="array" ref="P7640">_xlfn.XLOOKUP(D7640, CPI!$A:A, CPI!$B:B)</f>
        <v>255.7</v>
      </c>
      <c r="Q7640" s="9">
        <f>IF(M7640="","",PRODUCT(M7640,CPI!$B$112/P7640))</f>
        <v>54503359.666405946</v>
      </c>
    </row>
    <row r="7641" spans="1:17">
      <c r="A7641" t="s">
        <v>21971</v>
      </c>
      <c r="C7641" t="s">
        <v>248</v>
      </c>
      <c r="D7641">
        <v>2019</v>
      </c>
      <c r="E7641" t="s">
        <v>21245</v>
      </c>
      <c r="F7641">
        <v>4.5999999999999996</v>
      </c>
      <c r="G7641">
        <v>150</v>
      </c>
      <c r="H7641" t="s">
        <v>21972</v>
      </c>
      <c r="I7641" t="s">
        <v>21973</v>
      </c>
      <c r="J7641" t="s">
        <v>21974</v>
      </c>
      <c r="K7641" t="s">
        <v>41</v>
      </c>
      <c r="M7641">
        <v>20941</v>
      </c>
      <c r="N7641" t="s">
        <v>21975</v>
      </c>
      <c r="O7641">
        <v>91</v>
      </c>
      <c r="P7641" cm="1">
        <f t="array" ref="P7641">_xlfn.XLOOKUP(D7641, CPI!$A:A, CPI!$B:B)</f>
        <v>255.7</v>
      </c>
      <c r="Q7641" s="9">
        <f>IF(M7641="","",PRODUCT(M7641,CPI!$B$112/P7641))</f>
        <v>24953.94094642159</v>
      </c>
    </row>
    <row r="7642" spans="1:17">
      <c r="A7642" t="s">
        <v>21976</v>
      </c>
      <c r="B7642" t="s">
        <v>27</v>
      </c>
      <c r="C7642" t="s">
        <v>45</v>
      </c>
      <c r="D7642">
        <v>2019</v>
      </c>
      <c r="E7642" t="s">
        <v>21384</v>
      </c>
      <c r="F7642">
        <v>3</v>
      </c>
      <c r="G7642">
        <v>122</v>
      </c>
      <c r="H7642" t="s">
        <v>21977</v>
      </c>
      <c r="I7642" t="s">
        <v>21977</v>
      </c>
      <c r="J7642" t="s">
        <v>21978</v>
      </c>
      <c r="K7642" t="s">
        <v>41</v>
      </c>
      <c r="M7642">
        <v>1101470</v>
      </c>
      <c r="N7642" t="s">
        <v>21979</v>
      </c>
      <c r="O7642">
        <v>93</v>
      </c>
      <c r="P7642" cm="1">
        <f t="array" ref="P7642">_xlfn.XLOOKUP(D7642, CPI!$A:A, CPI!$B:B)</f>
        <v>255.7</v>
      </c>
      <c r="Q7642" s="9">
        <f>IF(M7642="","",PRODUCT(M7642,CPI!$B$112/P7642))</f>
        <v>1312545.5964020337</v>
      </c>
    </row>
    <row r="7643" spans="1:17">
      <c r="A7643" t="s">
        <v>21980</v>
      </c>
      <c r="C7643" t="s">
        <v>28</v>
      </c>
      <c r="D7643">
        <v>2019</v>
      </c>
      <c r="E7643" t="s">
        <v>21981</v>
      </c>
      <c r="F7643">
        <v>4.8</v>
      </c>
      <c r="G7643">
        <v>373</v>
      </c>
      <c r="H7643" t="s">
        <v>21982</v>
      </c>
      <c r="I7643" t="s">
        <v>21982</v>
      </c>
      <c r="J7643" t="s">
        <v>21983</v>
      </c>
      <c r="K7643" t="s">
        <v>41</v>
      </c>
      <c r="N7643" t="s">
        <v>21984</v>
      </c>
      <c r="O7643">
        <v>94</v>
      </c>
      <c r="P7643" cm="1">
        <f t="array" ref="P7643">_xlfn.XLOOKUP(D7643, CPI!$A:A, CPI!$B:B)</f>
        <v>255.7</v>
      </c>
      <c r="Q7643" s="9" t="str">
        <f>IF(M7643="","",PRODUCT(M7643,CPI!$B$112/P7643))</f>
        <v/>
      </c>
    </row>
    <row r="7644" spans="1:17">
      <c r="A7644" t="s">
        <v>21985</v>
      </c>
      <c r="C7644" t="s">
        <v>28</v>
      </c>
      <c r="D7644">
        <v>2019</v>
      </c>
      <c r="E7644" t="s">
        <v>21986</v>
      </c>
      <c r="F7644">
        <v>6.8</v>
      </c>
      <c r="G7644">
        <v>869</v>
      </c>
      <c r="H7644" t="s">
        <v>21987</v>
      </c>
      <c r="I7644" t="s">
        <v>21987</v>
      </c>
      <c r="J7644" t="s">
        <v>21988</v>
      </c>
      <c r="K7644" t="s">
        <v>206</v>
      </c>
      <c r="M7644">
        <v>1671969</v>
      </c>
      <c r="N7644" t="s">
        <v>21989</v>
      </c>
      <c r="O7644">
        <v>117</v>
      </c>
      <c r="P7644" cm="1">
        <f t="array" ref="P7644">_xlfn.XLOOKUP(D7644, CPI!$A:A, CPI!$B:B)</f>
        <v>255.7</v>
      </c>
      <c r="Q7644" s="9">
        <f>IF(M7644="","",PRODUCT(M7644,CPI!$B$112/P7644))</f>
        <v>1992369.7860774347</v>
      </c>
    </row>
    <row r="7645" spans="1:17">
      <c r="A7645" t="s">
        <v>21990</v>
      </c>
      <c r="B7645" t="s">
        <v>2010</v>
      </c>
      <c r="C7645" t="s">
        <v>45</v>
      </c>
      <c r="D7645">
        <v>2020</v>
      </c>
      <c r="E7645" t="s">
        <v>21991</v>
      </c>
      <c r="F7645">
        <v>7.4</v>
      </c>
      <c r="G7645">
        <v>387000</v>
      </c>
      <c r="H7645" t="s">
        <v>10282</v>
      </c>
      <c r="I7645" t="s">
        <v>10282</v>
      </c>
      <c r="J7645" t="s">
        <v>20858</v>
      </c>
      <c r="K7645" t="s">
        <v>41</v>
      </c>
      <c r="L7645">
        <v>205000000</v>
      </c>
      <c r="M7645">
        <v>363656624</v>
      </c>
      <c r="N7645" t="s">
        <v>34</v>
      </c>
      <c r="O7645">
        <v>150</v>
      </c>
      <c r="P7645" cm="1">
        <f t="array" ref="P7645">_xlfn.XLOOKUP(D7645, CPI!$A:A, CPI!$B:B)</f>
        <v>258.8</v>
      </c>
      <c r="Q7645" s="9">
        <f>IF(M7645="","",PRODUCT(M7645,CPI!$B$112/P7645))</f>
        <v>428153683.6661514</v>
      </c>
    </row>
    <row r="7646" spans="1:17">
      <c r="A7646" t="s">
        <v>21992</v>
      </c>
      <c r="B7646" t="s">
        <v>2010</v>
      </c>
      <c r="C7646" t="s">
        <v>45</v>
      </c>
      <c r="D7646">
        <v>2020</v>
      </c>
      <c r="E7646" t="s">
        <v>21993</v>
      </c>
      <c r="F7646">
        <v>5.4</v>
      </c>
      <c r="G7646">
        <v>217000</v>
      </c>
      <c r="H7646" t="s">
        <v>12977</v>
      </c>
      <c r="I7646" t="s">
        <v>12977</v>
      </c>
      <c r="J7646" t="s">
        <v>20345</v>
      </c>
      <c r="K7646" t="s">
        <v>41</v>
      </c>
      <c r="M7646">
        <v>166534027</v>
      </c>
      <c r="N7646" t="s">
        <v>8889</v>
      </c>
      <c r="O7646">
        <v>151</v>
      </c>
      <c r="P7646" cm="1">
        <f t="array" ref="P7646">_xlfn.XLOOKUP(D7646, CPI!$A:A, CPI!$B:B)</f>
        <v>258.8</v>
      </c>
      <c r="Q7646" s="9">
        <f>IF(M7646="","",PRODUCT(M7646,CPI!$B$112/P7646))</f>
        <v>196070007.83191651</v>
      </c>
    </row>
    <row r="7647" spans="1:17">
      <c r="A7647" t="s">
        <v>21994</v>
      </c>
      <c r="B7647" t="s">
        <v>27</v>
      </c>
      <c r="C7647" t="s">
        <v>45</v>
      </c>
      <c r="D7647">
        <v>2020</v>
      </c>
      <c r="E7647" t="s">
        <v>21995</v>
      </c>
      <c r="F7647">
        <v>6.1</v>
      </c>
      <c r="G7647">
        <v>190000</v>
      </c>
      <c r="H7647" t="s">
        <v>21996</v>
      </c>
      <c r="I7647" t="s">
        <v>20546</v>
      </c>
      <c r="J7647" t="s">
        <v>20375</v>
      </c>
      <c r="K7647" t="s">
        <v>41</v>
      </c>
      <c r="L7647">
        <v>84500000</v>
      </c>
      <c r="M7647">
        <v>201858461</v>
      </c>
      <c r="N7647" t="s">
        <v>21997</v>
      </c>
      <c r="O7647">
        <v>109</v>
      </c>
      <c r="P7647" cm="1">
        <f t="array" ref="P7647">_xlfn.XLOOKUP(D7647, CPI!$A:A, CPI!$B:B)</f>
        <v>258.8</v>
      </c>
      <c r="Q7647" s="9">
        <f>IF(M7647="","",PRODUCT(M7647,CPI!$B$112/P7647))</f>
        <v>237659478.61939719</v>
      </c>
    </row>
    <row r="7648" spans="1:17">
      <c r="A7648" t="s">
        <v>21998</v>
      </c>
      <c r="B7648" t="s">
        <v>27</v>
      </c>
      <c r="C7648" t="s">
        <v>28</v>
      </c>
      <c r="D7648">
        <v>2020</v>
      </c>
      <c r="E7648" t="s">
        <v>21999</v>
      </c>
      <c r="F7648">
        <v>7.1</v>
      </c>
      <c r="G7648">
        <v>186000</v>
      </c>
      <c r="H7648" t="s">
        <v>13501</v>
      </c>
      <c r="I7648" t="s">
        <v>13501</v>
      </c>
      <c r="J7648" t="s">
        <v>22000</v>
      </c>
      <c r="K7648" t="s">
        <v>206</v>
      </c>
      <c r="L7648">
        <v>7000000</v>
      </c>
      <c r="M7648">
        <v>143151000</v>
      </c>
      <c r="N7648" t="s">
        <v>72</v>
      </c>
      <c r="O7648">
        <v>124</v>
      </c>
      <c r="P7648" cm="1">
        <f t="array" ref="P7648">_xlfn.XLOOKUP(D7648, CPI!$A:A, CPI!$B:B)</f>
        <v>258.8</v>
      </c>
      <c r="Q7648" s="9">
        <f>IF(M7648="","",PRODUCT(M7648,CPI!$B$112/P7648))</f>
        <v>168539836.553323</v>
      </c>
    </row>
    <row r="7649" spans="1:17">
      <c r="A7649" t="s">
        <v>22001</v>
      </c>
      <c r="B7649" t="s">
        <v>44</v>
      </c>
      <c r="C7649" t="s">
        <v>401</v>
      </c>
      <c r="D7649">
        <v>2020</v>
      </c>
      <c r="E7649" t="s">
        <v>22002</v>
      </c>
      <c r="F7649">
        <v>7.4</v>
      </c>
      <c r="G7649">
        <v>120000</v>
      </c>
      <c r="H7649" t="s">
        <v>18264</v>
      </c>
      <c r="I7649" t="s">
        <v>18264</v>
      </c>
      <c r="J7649" t="s">
        <v>1266</v>
      </c>
      <c r="K7649" t="s">
        <v>41</v>
      </c>
      <c r="M7649">
        <v>141950608</v>
      </c>
      <c r="N7649" t="s">
        <v>1735</v>
      </c>
      <c r="O7649">
        <v>102</v>
      </c>
      <c r="P7649" cm="1">
        <f t="array" ref="P7649">_xlfn.XLOOKUP(D7649, CPI!$A:A, CPI!$B:B)</f>
        <v>258.8</v>
      </c>
      <c r="Q7649" s="9">
        <f>IF(M7649="","",PRODUCT(M7649,CPI!$B$112/P7649))</f>
        <v>167126546.5904173</v>
      </c>
    </row>
    <row r="7650" spans="1:17">
      <c r="A7650" t="s">
        <v>22003</v>
      </c>
      <c r="B7650" t="s">
        <v>27</v>
      </c>
      <c r="C7650" t="s">
        <v>45</v>
      </c>
      <c r="D7650">
        <v>2020</v>
      </c>
      <c r="E7650" t="s">
        <v>21554</v>
      </c>
      <c r="F7650">
        <v>6.6</v>
      </c>
      <c r="G7650">
        <v>140000</v>
      </c>
      <c r="H7650" t="s">
        <v>22004</v>
      </c>
      <c r="I7650" t="s">
        <v>16615</v>
      </c>
      <c r="J7650" t="s">
        <v>7648</v>
      </c>
      <c r="K7650" t="s">
        <v>41</v>
      </c>
      <c r="L7650">
        <v>90000000</v>
      </c>
      <c r="M7650">
        <v>426505244</v>
      </c>
      <c r="N7650" t="s">
        <v>42</v>
      </c>
      <c r="O7650">
        <v>124</v>
      </c>
      <c r="P7650" cm="1">
        <f t="array" ref="P7650">_xlfn.XLOOKUP(D7650, CPI!$A:A, CPI!$B:B)</f>
        <v>258.8</v>
      </c>
      <c r="Q7650" s="9">
        <f>IF(M7650="","",PRODUCT(M7650,CPI!$B$112/P7650))</f>
        <v>502148948.40340024</v>
      </c>
    </row>
    <row r="7651" spans="1:17">
      <c r="A7651" t="s">
        <v>22005</v>
      </c>
      <c r="B7651" t="s">
        <v>44</v>
      </c>
      <c r="C7651" t="s">
        <v>45</v>
      </c>
      <c r="D7651">
        <v>2020</v>
      </c>
      <c r="E7651" t="s">
        <v>21464</v>
      </c>
      <c r="F7651">
        <v>6.5</v>
      </c>
      <c r="G7651">
        <v>102000</v>
      </c>
      <c r="H7651" t="s">
        <v>22006</v>
      </c>
      <c r="I7651" t="s">
        <v>13274</v>
      </c>
      <c r="J7651" t="s">
        <v>22007</v>
      </c>
      <c r="K7651" t="s">
        <v>41</v>
      </c>
      <c r="L7651">
        <v>85000000</v>
      </c>
      <c r="M7651">
        <v>319715683</v>
      </c>
      <c r="N7651" t="s">
        <v>55</v>
      </c>
      <c r="O7651">
        <v>99</v>
      </c>
      <c r="P7651" cm="1">
        <f t="array" ref="P7651">_xlfn.XLOOKUP(D7651, CPI!$A:A, CPI!$B:B)</f>
        <v>258.8</v>
      </c>
      <c r="Q7651" s="9">
        <f>IF(M7651="","",PRODUCT(M7651,CPI!$B$112/P7651))</f>
        <v>376419507.76700151</v>
      </c>
    </row>
    <row r="7652" spans="1:17">
      <c r="A7652" t="s">
        <v>22008</v>
      </c>
      <c r="B7652" t="s">
        <v>44</v>
      </c>
      <c r="C7652" t="s">
        <v>36</v>
      </c>
      <c r="D7652">
        <v>2020</v>
      </c>
      <c r="E7652" t="s">
        <v>21554</v>
      </c>
      <c r="F7652">
        <v>5.6</v>
      </c>
      <c r="G7652">
        <v>53000</v>
      </c>
      <c r="H7652" t="s">
        <v>12796</v>
      </c>
      <c r="I7652" t="s">
        <v>12796</v>
      </c>
      <c r="J7652" t="s">
        <v>4923</v>
      </c>
      <c r="K7652" t="s">
        <v>41</v>
      </c>
      <c r="L7652">
        <v>175000000</v>
      </c>
      <c r="M7652">
        <v>245487753</v>
      </c>
      <c r="N7652" t="s">
        <v>72</v>
      </c>
      <c r="O7652">
        <v>101</v>
      </c>
      <c r="P7652" cm="1">
        <f t="array" ref="P7652">_xlfn.XLOOKUP(D7652, CPI!$A:A, CPI!$B:B)</f>
        <v>258.8</v>
      </c>
      <c r="Q7652" s="9">
        <f>IF(M7652="","",PRODUCT(M7652,CPI!$B$112/P7652))</f>
        <v>289026732.37673879</v>
      </c>
    </row>
    <row r="7653" spans="1:17">
      <c r="A7653" t="s">
        <v>22009</v>
      </c>
      <c r="B7653" t="s">
        <v>44</v>
      </c>
      <c r="C7653" t="s">
        <v>36</v>
      </c>
      <c r="D7653">
        <v>2020</v>
      </c>
      <c r="E7653" t="s">
        <v>22010</v>
      </c>
      <c r="F7653">
        <v>6.8</v>
      </c>
      <c r="G7653">
        <v>42000</v>
      </c>
      <c r="H7653" t="s">
        <v>12458</v>
      </c>
      <c r="I7653" t="s">
        <v>20383</v>
      </c>
      <c r="J7653" t="s">
        <v>508</v>
      </c>
      <c r="K7653" t="s">
        <v>206</v>
      </c>
      <c r="L7653">
        <v>135000000</v>
      </c>
      <c r="M7653">
        <v>111105497</v>
      </c>
      <c r="N7653" t="s">
        <v>22011</v>
      </c>
      <c r="O7653">
        <v>100</v>
      </c>
      <c r="P7653" cm="1">
        <f t="array" ref="P7653">_xlfn.XLOOKUP(D7653, CPI!$A:A, CPI!$B:B)</f>
        <v>258.8</v>
      </c>
      <c r="Q7653" s="9">
        <f>IF(M7653="","",PRODUCT(M7653,CPI!$B$112/P7653))</f>
        <v>130810838.23763523</v>
      </c>
    </row>
    <row r="7654" spans="1:17">
      <c r="A7654" t="s">
        <v>22012</v>
      </c>
      <c r="B7654" t="s">
        <v>458</v>
      </c>
      <c r="C7654" t="s">
        <v>45</v>
      </c>
      <c r="D7654">
        <v>2020</v>
      </c>
      <c r="E7654" t="s">
        <v>22013</v>
      </c>
      <c r="F7654">
        <v>6.8</v>
      </c>
      <c r="G7654">
        <v>3700</v>
      </c>
      <c r="H7654" t="s">
        <v>21956</v>
      </c>
      <c r="I7654" t="s">
        <v>21956</v>
      </c>
      <c r="J7654" t="s">
        <v>22014</v>
      </c>
      <c r="K7654" t="s">
        <v>6002</v>
      </c>
      <c r="L7654">
        <v>80000000</v>
      </c>
      <c r="M7654">
        <v>461421559</v>
      </c>
      <c r="N7654" t="s">
        <v>22015</v>
      </c>
      <c r="O7654">
        <v>149</v>
      </c>
      <c r="P7654" cm="1">
        <f t="array" ref="P7654">_xlfn.XLOOKUP(D7654, CPI!$A:A, CPI!$B:B)</f>
        <v>258.8</v>
      </c>
      <c r="Q7654" s="9">
        <f>IF(M7654="","",PRODUCT(M7654,CPI!$B$112/P7654))</f>
        <v>543257917.4161514</v>
      </c>
    </row>
    <row r="7655" spans="1:17">
      <c r="A7655" t="s">
        <v>22016</v>
      </c>
      <c r="B7655" t="s">
        <v>27</v>
      </c>
      <c r="C7655" t="s">
        <v>115</v>
      </c>
      <c r="D7655">
        <v>2020</v>
      </c>
      <c r="E7655" t="s">
        <v>22017</v>
      </c>
      <c r="F7655">
        <v>5.4</v>
      </c>
      <c r="G7655">
        <v>2400</v>
      </c>
      <c r="H7655" t="s">
        <v>22018</v>
      </c>
      <c r="I7655" t="s">
        <v>22018</v>
      </c>
      <c r="J7655" t="s">
        <v>22019</v>
      </c>
      <c r="K7655" t="s">
        <v>41</v>
      </c>
      <c r="M7655">
        <v>3661</v>
      </c>
      <c r="N7655" t="s">
        <v>22020</v>
      </c>
      <c r="O7655">
        <v>98</v>
      </c>
      <c r="P7655" cm="1">
        <f t="array" ref="P7655">_xlfn.XLOOKUP(D7655, CPI!$A:A, CPI!$B:B)</f>
        <v>258.8</v>
      </c>
      <c r="Q7655" s="9">
        <f>IF(M7655="","",PRODUCT(M7655,CPI!$B$112/P7655))</f>
        <v>4310.304095826893</v>
      </c>
    </row>
    <row r="7656" spans="1:17">
      <c r="A7656" t="s">
        <v>22021</v>
      </c>
      <c r="C7656" t="s">
        <v>341</v>
      </c>
      <c r="D7656">
        <v>2020</v>
      </c>
      <c r="E7656" t="s">
        <v>22022</v>
      </c>
      <c r="F7656">
        <v>5.7</v>
      </c>
      <c r="G7656">
        <v>165</v>
      </c>
      <c r="H7656" t="s">
        <v>22023</v>
      </c>
      <c r="I7656" t="s">
        <v>22024</v>
      </c>
      <c r="J7656" t="s">
        <v>22025</v>
      </c>
      <c r="K7656" t="s">
        <v>41</v>
      </c>
      <c r="L7656">
        <v>370000</v>
      </c>
      <c r="N7656" t="s">
        <v>22026</v>
      </c>
      <c r="O7656">
        <v>85</v>
      </c>
      <c r="P7656" cm="1">
        <f t="array" ref="P7656">_xlfn.XLOOKUP(D7656, CPI!$A:A, CPI!$B:B)</f>
        <v>258.8</v>
      </c>
      <c r="Q7656" s="9" t="str">
        <f>IF(M7656="","",PRODUCT(M7656,CPI!$B$112/P7656))</f>
        <v/>
      </c>
    </row>
    <row r="7657" spans="1:17">
      <c r="A7657" t="s">
        <v>22027</v>
      </c>
      <c r="B7657" t="s">
        <v>973</v>
      </c>
      <c r="C7657" t="s">
        <v>401</v>
      </c>
      <c r="D7657">
        <v>2020</v>
      </c>
      <c r="E7657" t="s">
        <v>22028</v>
      </c>
      <c r="F7657">
        <v>6.6</v>
      </c>
      <c r="G7657">
        <v>1300</v>
      </c>
      <c r="H7657" t="s">
        <v>22029</v>
      </c>
      <c r="J7657" t="s">
        <v>22030</v>
      </c>
      <c r="K7657" t="s">
        <v>6002</v>
      </c>
      <c r="M7657">
        <v>240663149</v>
      </c>
      <c r="N7657" t="s">
        <v>22031</v>
      </c>
      <c r="O7657">
        <v>110</v>
      </c>
      <c r="P7657" cm="1">
        <f t="array" ref="P7657">_xlfn.XLOOKUP(D7657, CPI!$A:A, CPI!$B:B)</f>
        <v>258.8</v>
      </c>
      <c r="Q7657" s="9">
        <f>IF(M7657="","",PRODUCT(M7657,CPI!$B$112/P7657))</f>
        <v>283346450.92851621</v>
      </c>
    </row>
    <row r="7658" spans="1:17">
      <c r="A7658" t="s">
        <v>22032</v>
      </c>
      <c r="B7658" t="s">
        <v>2010</v>
      </c>
      <c r="C7658" t="s">
        <v>52</v>
      </c>
      <c r="D7658">
        <v>2020</v>
      </c>
      <c r="E7658" t="s">
        <v>22033</v>
      </c>
      <c r="F7658">
        <v>5</v>
      </c>
      <c r="G7658">
        <v>294</v>
      </c>
      <c r="H7658" t="s">
        <v>22034</v>
      </c>
      <c r="I7658" t="s">
        <v>22034</v>
      </c>
      <c r="J7658" t="s">
        <v>22034</v>
      </c>
      <c r="K7658" t="s">
        <v>41</v>
      </c>
      <c r="M7658">
        <v>413378</v>
      </c>
      <c r="N7658" t="s">
        <v>22035</v>
      </c>
      <c r="O7658">
        <v>120</v>
      </c>
      <c r="P7658" cm="1">
        <f t="array" ref="P7658">_xlfn.XLOOKUP(D7658, CPI!$A:A, CPI!$B:B)</f>
        <v>258.8</v>
      </c>
      <c r="Q7658" s="9">
        <f>IF(M7658="","",PRODUCT(M7658,CPI!$B$112/P7658))</f>
        <v>486693.49536321481</v>
      </c>
    </row>
    <row r="7659" spans="1:17">
      <c r="A7659" t="s">
        <v>22036</v>
      </c>
      <c r="C7659" t="s">
        <v>28</v>
      </c>
      <c r="D7659">
        <v>2020</v>
      </c>
      <c r="E7659" t="s">
        <v>22037</v>
      </c>
      <c r="F7659">
        <v>6.7</v>
      </c>
      <c r="G7659">
        <v>903</v>
      </c>
      <c r="H7659" t="s">
        <v>11122</v>
      </c>
      <c r="I7659" t="s">
        <v>22038</v>
      </c>
      <c r="J7659" t="s">
        <v>6001</v>
      </c>
      <c r="K7659" t="s">
        <v>6002</v>
      </c>
      <c r="M7659">
        <v>25818882</v>
      </c>
      <c r="O7659">
        <v>135</v>
      </c>
      <c r="P7659" cm="1">
        <f t="array" ref="P7659">_xlfn.XLOOKUP(D7659, CPI!$A:A, CPI!$B:B)</f>
        <v>258.8</v>
      </c>
      <c r="Q7659" s="9">
        <f>IF(M7659="","",PRODUCT(M7659,CPI!$B$112/P7659))</f>
        <v>30398042.292890258</v>
      </c>
    </row>
    <row r="7660" spans="1:17">
      <c r="A7660" t="s">
        <v>22039</v>
      </c>
      <c r="B7660" t="s">
        <v>27</v>
      </c>
      <c r="C7660" t="s">
        <v>28</v>
      </c>
      <c r="D7660">
        <v>2020</v>
      </c>
      <c r="E7660" t="s">
        <v>21995</v>
      </c>
      <c r="F7660">
        <v>6.6</v>
      </c>
      <c r="G7660">
        <v>35</v>
      </c>
      <c r="H7660" t="s">
        <v>22040</v>
      </c>
      <c r="I7660" t="s">
        <v>22041</v>
      </c>
      <c r="J7660" t="s">
        <v>22042</v>
      </c>
      <c r="K7660" t="s">
        <v>41</v>
      </c>
      <c r="L7660">
        <v>5000</v>
      </c>
      <c r="N7660" t="s">
        <v>22043</v>
      </c>
      <c r="O7660">
        <v>78</v>
      </c>
      <c r="P7660" cm="1">
        <f t="array" ref="P7660">_xlfn.XLOOKUP(D7660, CPI!$A:A, CPI!$B:B)</f>
        <v>258.8</v>
      </c>
      <c r="Q7660" s="9" t="str">
        <f>IF(M7660="","",PRODUCT(M7660,CPI!$B$112/P7660))</f>
        <v/>
      </c>
    </row>
    <row r="7661" spans="1:17">
      <c r="A7661" t="s">
        <v>22044</v>
      </c>
      <c r="B7661" t="s">
        <v>458</v>
      </c>
      <c r="C7661" t="s">
        <v>63</v>
      </c>
      <c r="D7661">
        <v>2020</v>
      </c>
      <c r="E7661" t="s">
        <v>21981</v>
      </c>
      <c r="F7661">
        <v>3.4</v>
      </c>
      <c r="G7661">
        <v>447</v>
      </c>
      <c r="H7661" t="s">
        <v>22045</v>
      </c>
      <c r="I7661" t="s">
        <v>22045</v>
      </c>
      <c r="J7661" t="s">
        <v>22046</v>
      </c>
      <c r="K7661" t="s">
        <v>41</v>
      </c>
      <c r="M7661">
        <v>13266</v>
      </c>
      <c r="N7661" t="s">
        <v>21717</v>
      </c>
      <c r="O7661">
        <v>87</v>
      </c>
      <c r="P7661" cm="1">
        <f t="array" ref="P7661">_xlfn.XLOOKUP(D7661, CPI!$A:A, CPI!$B:B)</f>
        <v>258.8</v>
      </c>
      <c r="Q7661" s="9">
        <f>IF(M7661="","",PRODUCT(M7661,CPI!$B$112/P7661))</f>
        <v>15618.818392581143</v>
      </c>
    </row>
    <row r="7662" spans="1:17">
      <c r="A7662" t="s">
        <v>22047</v>
      </c>
      <c r="C7662" t="s">
        <v>52</v>
      </c>
      <c r="D7662">
        <v>2020</v>
      </c>
      <c r="E7662" t="s">
        <v>22048</v>
      </c>
      <c r="F7662">
        <v>7.1</v>
      </c>
      <c r="G7662">
        <v>14</v>
      </c>
      <c r="H7662" t="s">
        <v>22049</v>
      </c>
      <c r="I7662" t="s">
        <v>22049</v>
      </c>
      <c r="J7662" t="s">
        <v>22050</v>
      </c>
      <c r="K7662" t="s">
        <v>41</v>
      </c>
      <c r="N7662" t="s">
        <v>22051</v>
      </c>
      <c r="O7662">
        <v>90</v>
      </c>
      <c r="P7662" cm="1">
        <f t="array" ref="P7662">_xlfn.XLOOKUP(D7662, CPI!$A:A, CPI!$B:B)</f>
        <v>258.8</v>
      </c>
      <c r="Q7662" s="9" t="str">
        <f>IF(M7662="","",PRODUCT(M7662,CPI!$B$112/P7662))</f>
        <v/>
      </c>
    </row>
    <row r="7663" spans="1:17">
      <c r="A7663" t="s">
        <v>22052</v>
      </c>
      <c r="B7663" t="s">
        <v>27</v>
      </c>
      <c r="C7663" t="s">
        <v>28</v>
      </c>
      <c r="D7663">
        <v>2020</v>
      </c>
      <c r="E7663" t="s">
        <v>22053</v>
      </c>
      <c r="H7663" t="s">
        <v>22054</v>
      </c>
      <c r="I7663" t="s">
        <v>22055</v>
      </c>
      <c r="J7663" t="s">
        <v>22056</v>
      </c>
      <c r="K7663" t="s">
        <v>41</v>
      </c>
      <c r="L7663">
        <v>1000000</v>
      </c>
      <c r="N7663" t="s">
        <v>22057</v>
      </c>
      <c r="O7663">
        <v>121</v>
      </c>
      <c r="P7663" cm="1">
        <f t="array" ref="P7663">_xlfn.XLOOKUP(D7663, CPI!$A:A, CPI!$B:B)</f>
        <v>258.8</v>
      </c>
      <c r="Q7663" s="9" t="str">
        <f>IF(M7663="","",PRODUCT(M7663,CPI!$B$112/P7663))</f>
        <v/>
      </c>
    </row>
    <row r="7664" spans="1:17">
      <c r="A7664" t="s">
        <v>22058</v>
      </c>
      <c r="C7664" t="s">
        <v>45</v>
      </c>
      <c r="D7664">
        <v>2020</v>
      </c>
      <c r="E7664" t="s">
        <v>22059</v>
      </c>
      <c r="H7664" t="s">
        <v>619</v>
      </c>
      <c r="I7664" t="s">
        <v>22060</v>
      </c>
      <c r="J7664" t="s">
        <v>22061</v>
      </c>
      <c r="K7664" t="s">
        <v>41</v>
      </c>
      <c r="L7664">
        <v>10000</v>
      </c>
      <c r="O7664">
        <v>90</v>
      </c>
      <c r="P7664" cm="1">
        <f t="array" ref="P7664">_xlfn.XLOOKUP(D7664, CPI!$A:A, CPI!$B:B)</f>
        <v>258.8</v>
      </c>
      <c r="Q7664" s="9" t="str">
        <f>IF(M7664="","",PRODUCT(M7664,CPI!$B$112/P7664))</f>
        <v/>
      </c>
    </row>
    <row r="7665" spans="1:17">
      <c r="A7665" t="s">
        <v>22062</v>
      </c>
      <c r="C7665" t="s">
        <v>28</v>
      </c>
      <c r="D7665">
        <v>2020</v>
      </c>
      <c r="E7665" t="s">
        <v>22063</v>
      </c>
      <c r="F7665">
        <v>3.1</v>
      </c>
      <c r="G7665">
        <v>18</v>
      </c>
      <c r="H7665" t="s">
        <v>22064</v>
      </c>
      <c r="I7665" t="s">
        <v>22064</v>
      </c>
      <c r="J7665" t="s">
        <v>22065</v>
      </c>
      <c r="K7665" t="s">
        <v>41</v>
      </c>
      <c r="L7665">
        <v>7000</v>
      </c>
      <c r="O7665">
        <v>90</v>
      </c>
      <c r="P7665" cm="1">
        <f t="array" ref="P7665">_xlfn.XLOOKUP(D7665, CPI!$A:A, CPI!$B:B)</f>
        <v>258.8</v>
      </c>
      <c r="Q7665" s="9" t="str">
        <f>IF(M7665="","",PRODUCT(M7665,CPI!$B$112/P7665))</f>
        <v/>
      </c>
    </row>
    <row r="7666" spans="1:17">
      <c r="A7666" t="s">
        <v>22066</v>
      </c>
      <c r="C7666" t="s">
        <v>52</v>
      </c>
      <c r="D7666">
        <v>2020</v>
      </c>
      <c r="E7666" t="s">
        <v>21995</v>
      </c>
      <c r="F7666">
        <v>4.7</v>
      </c>
      <c r="G7666">
        <v>36</v>
      </c>
      <c r="H7666" t="s">
        <v>22067</v>
      </c>
      <c r="I7666" t="s">
        <v>22068</v>
      </c>
      <c r="J7666" t="s">
        <v>21978</v>
      </c>
      <c r="K7666" t="s">
        <v>41</v>
      </c>
      <c r="N7666" t="s">
        <v>21979</v>
      </c>
      <c r="O7666">
        <v>90</v>
      </c>
      <c r="P7666" cm="1">
        <f t="array" ref="P7666">_xlfn.XLOOKUP(D7666, CPI!$A:A, CPI!$B:B)</f>
        <v>258.8</v>
      </c>
      <c r="Q7666" s="9" t="str">
        <f>IF(M7666="","",PRODUCT(M7666,CPI!$B$112/P7666))</f>
        <v/>
      </c>
    </row>
    <row r="7667" spans="1:17">
      <c r="A7667" t="s">
        <v>22069</v>
      </c>
      <c r="C7667" t="s">
        <v>28</v>
      </c>
      <c r="D7667">
        <v>2020</v>
      </c>
      <c r="E7667" t="s">
        <v>22070</v>
      </c>
      <c r="F7667">
        <v>5.7</v>
      </c>
      <c r="G7667">
        <v>29</v>
      </c>
      <c r="H7667" t="s">
        <v>22071</v>
      </c>
      <c r="I7667" t="s">
        <v>22072</v>
      </c>
      <c r="J7667" t="s">
        <v>22073</v>
      </c>
      <c r="K7667" t="s">
        <v>41</v>
      </c>
      <c r="L7667">
        <v>58750</v>
      </c>
      <c r="N7667" t="s">
        <v>22074</v>
      </c>
      <c r="P7667" cm="1">
        <f t="array" ref="P7667">_xlfn.XLOOKUP(D7667, CPI!$A:A, CPI!$B:B)</f>
        <v>258.8</v>
      </c>
      <c r="Q7667" s="9" t="str">
        <f>IF(M7667="","",PRODUCT(M7667,CPI!$B$112/P7667))</f>
        <v/>
      </c>
    </row>
    <row r="7668" spans="1:17">
      <c r="A7668" t="s">
        <v>22075</v>
      </c>
      <c r="C7668" t="s">
        <v>28</v>
      </c>
      <c r="D7668">
        <v>2020</v>
      </c>
      <c r="E7668" t="s">
        <v>22028</v>
      </c>
      <c r="H7668" t="s">
        <v>22076</v>
      </c>
      <c r="I7668" t="s">
        <v>22076</v>
      </c>
      <c r="J7668" t="s">
        <v>22077</v>
      </c>
      <c r="K7668" t="s">
        <v>41</v>
      </c>
      <c r="L7668">
        <v>15000</v>
      </c>
      <c r="O7668">
        <v>120</v>
      </c>
      <c r="P7668" cm="1">
        <f t="array" ref="P7668">_xlfn.XLOOKUP(D7668, CPI!$A:A, CPI!$B:B)</f>
        <v>258.8</v>
      </c>
      <c r="Q7668" s="9" t="str">
        <f>IF(M7668="","",PRODUCT(M7668,CPI!$B$112/P7668))</f>
        <v/>
      </c>
    </row>
    <row r="7669" spans="1:17">
      <c r="A7669" t="s">
        <v>22078</v>
      </c>
      <c r="C7669" t="s">
        <v>63</v>
      </c>
      <c r="D7669">
        <v>2020</v>
      </c>
      <c r="E7669" t="s">
        <v>22079</v>
      </c>
      <c r="F7669">
        <v>5.7</v>
      </c>
      <c r="G7669">
        <v>7</v>
      </c>
      <c r="H7669" t="s">
        <v>22080</v>
      </c>
      <c r="I7669" t="s">
        <v>22080</v>
      </c>
      <c r="J7669" t="s">
        <v>22081</v>
      </c>
      <c r="K7669" t="s">
        <v>102</v>
      </c>
      <c r="N7669" t="s">
        <v>22082</v>
      </c>
      <c r="O7669">
        <v>102</v>
      </c>
      <c r="P7669" cm="1">
        <f t="array" ref="P7669">_xlfn.XLOOKUP(D7669, CPI!$A:A, CPI!$B:B)</f>
        <v>258.8</v>
      </c>
      <c r="Q7669" s="9" t="str">
        <f>IF(M7669="","",PRODUCT(M7669,CPI!$B$112/P7669))</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2026-08-22T03:01:26Z</dcterms:created>
  <dcterms:modified xsi:type="dcterms:W3CDTF">2026-08-24T00:02:55Z</dcterms:modified>
  <cp:category/>
  <cp:contentStatus/>
</cp:coreProperties>
</file>